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DE2D0AD-2826-4BFA-B09E-803EB39D93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523" i="1" l="1"/>
  <c r="R1527" i="1" s="1"/>
  <c r="R1501" i="1"/>
  <c r="R1499" i="1"/>
  <c r="R1505" i="1" l="1"/>
  <c r="T821" i="1"/>
  <c r="X108" i="1"/>
  <c r="W98" i="1"/>
  <c r="W99" i="1" s="1"/>
  <c r="W100" i="1" s="1"/>
  <c r="W101" i="1" s="1"/>
  <c r="W102" i="1" s="1"/>
  <c r="W103" i="1" s="1"/>
  <c r="W104" i="1" s="1"/>
  <c r="W105" i="1" s="1"/>
  <c r="W106" i="1" s="1"/>
  <c r="S618" i="1"/>
  <c r="S611" i="1"/>
  <c r="T327" i="1" l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S315" i="1"/>
  <c r="T314" i="1"/>
  <c r="S314" i="1"/>
  <c r="T313" i="1"/>
  <c r="S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Y108" i="1" l="1"/>
  <c r="N10" i="1"/>
  <c r="X107" i="1" l="1"/>
  <c r="Y107" i="1" s="1"/>
  <c r="T29" i="1" s="1"/>
  <c r="AC28" i="1" l="1"/>
  <c r="W92" i="1" l="1"/>
  <c r="W93" i="1" s="1"/>
  <c r="W94" i="1" s="1"/>
  <c r="X97" i="1" l="1"/>
  <c r="Y97" i="1" s="1"/>
  <c r="T19" i="1" s="1"/>
  <c r="AC18" i="1" l="1"/>
  <c r="X98" i="1"/>
  <c r="Y98" i="1" s="1"/>
  <c r="T20" i="1" s="1"/>
  <c r="W90" i="1"/>
  <c r="X90" i="1" s="1"/>
  <c r="Y90" i="1" s="1"/>
  <c r="T12" i="1" s="1"/>
  <c r="X91" i="1"/>
  <c r="Y91" i="1" s="1"/>
  <c r="T13" i="1" s="1"/>
  <c r="X92" i="1"/>
  <c r="Y92" i="1" s="1"/>
  <c r="T14" i="1" s="1"/>
  <c r="I11" i="1"/>
  <c r="J10" i="1"/>
  <c r="K10" i="1" s="1"/>
  <c r="B10" i="1" s="1"/>
  <c r="M10" i="1"/>
  <c r="B1" i="1"/>
  <c r="S13" i="1"/>
  <c r="AA13" i="1" s="1"/>
  <c r="AA12" i="1"/>
  <c r="U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C11" i="1" l="1"/>
  <c r="X99" i="1"/>
  <c r="Y99" i="1" s="1"/>
  <c r="T21" i="1" s="1"/>
  <c r="AC19" i="1"/>
  <c r="V20" i="1"/>
  <c r="D10" i="1"/>
  <c r="V13" i="1"/>
  <c r="W13" i="1" s="1"/>
  <c r="S14" i="1"/>
  <c r="S15" i="1" s="1"/>
  <c r="A11" i="1"/>
  <c r="A12" i="1" s="1"/>
  <c r="A13" i="1" s="1"/>
  <c r="V14" i="1"/>
  <c r="AC12" i="1"/>
  <c r="Q10" i="1" s="1"/>
  <c r="Q11" i="1" s="1"/>
  <c r="AC13" i="1"/>
  <c r="A14" i="1" l="1"/>
  <c r="D13" i="1"/>
  <c r="O10" i="1"/>
  <c r="AC20" i="1"/>
  <c r="X100" i="1"/>
  <c r="Y100" i="1" s="1"/>
  <c r="T22" i="1" s="1"/>
  <c r="V21" i="1"/>
  <c r="D11" i="1"/>
  <c r="E11" i="1" s="1"/>
  <c r="AA14" i="1"/>
  <c r="S16" i="1"/>
  <c r="AA16" i="1" s="1"/>
  <c r="AA15" i="1"/>
  <c r="D12" i="1"/>
  <c r="E12" i="1" s="1"/>
  <c r="E13" i="1"/>
  <c r="X93" i="1"/>
  <c r="Y93" i="1" s="1"/>
  <c r="E10" i="1"/>
  <c r="A15" i="1" l="1"/>
  <c r="D14" i="1"/>
  <c r="E14" i="1" s="1"/>
  <c r="X101" i="1"/>
  <c r="Y101" i="1" s="1"/>
  <c r="AC21" i="1"/>
  <c r="V22" i="1"/>
  <c r="T15" i="1"/>
  <c r="F12" i="1"/>
  <c r="G12" i="1" s="1"/>
  <c r="F15" i="1"/>
  <c r="F11" i="1"/>
  <c r="G11" i="1" s="1"/>
  <c r="F14" i="1"/>
  <c r="F10" i="1"/>
  <c r="G10" i="1" s="1"/>
  <c r="F13" i="1"/>
  <c r="G13" i="1" s="1"/>
  <c r="S17" i="1"/>
  <c r="S18" i="1" s="1"/>
  <c r="X94" i="1"/>
  <c r="Y94" i="1" s="1"/>
  <c r="T16" i="1" s="1"/>
  <c r="G14" i="1" l="1"/>
  <c r="A16" i="1"/>
  <c r="D15" i="1"/>
  <c r="E15" i="1" s="1"/>
  <c r="G15" i="1" s="1"/>
  <c r="T23" i="1"/>
  <c r="V23" i="1" s="1"/>
  <c r="V15" i="1"/>
  <c r="AC14" i="1"/>
  <c r="S19" i="1"/>
  <c r="AA18" i="1"/>
  <c r="X102" i="1"/>
  <c r="Y102" i="1" s="1"/>
  <c r="T24" i="1" s="1"/>
  <c r="V16" i="1"/>
  <c r="AA17" i="1"/>
  <c r="H14" i="1"/>
  <c r="H15" i="1"/>
  <c r="H12" i="1"/>
  <c r="H13" i="1"/>
  <c r="X95" i="1"/>
  <c r="Y95" i="1" s="1"/>
  <c r="H11" i="1"/>
  <c r="J11" i="1" s="1"/>
  <c r="H16" i="1" l="1"/>
  <c r="D16" i="1"/>
  <c r="E16" i="1" s="1"/>
  <c r="A17" i="1"/>
  <c r="F16" i="1"/>
  <c r="T17" i="1"/>
  <c r="AC22" i="1"/>
  <c r="AC15" i="1"/>
  <c r="X103" i="1"/>
  <c r="Y103" i="1" s="1"/>
  <c r="AC23" i="1"/>
  <c r="V24" i="1"/>
  <c r="S20" i="1"/>
  <c r="M616" i="1" s="1"/>
  <c r="AA19" i="1"/>
  <c r="X96" i="1"/>
  <c r="Y96" i="1" s="1"/>
  <c r="K11" i="1"/>
  <c r="G16" i="1" l="1"/>
  <c r="D17" i="1"/>
  <c r="E17" i="1" s="1"/>
  <c r="G17" i="1" s="1"/>
  <c r="H18" i="1" s="1"/>
  <c r="A18" i="1"/>
  <c r="F17" i="1"/>
  <c r="AC16" i="1"/>
  <c r="T18" i="1"/>
  <c r="V19" i="1" s="1"/>
  <c r="T25" i="1"/>
  <c r="V17" i="1"/>
  <c r="S21" i="1"/>
  <c r="AA20" i="1"/>
  <c r="X104" i="1"/>
  <c r="Y104" i="1" s="1"/>
  <c r="T26" i="1" s="1"/>
  <c r="B11" i="1"/>
  <c r="F18" i="1" l="1"/>
  <c r="D18" i="1"/>
  <c r="E18" i="1" s="1"/>
  <c r="G18" i="1" s="1"/>
  <c r="A19" i="1"/>
  <c r="H17" i="1"/>
  <c r="AC24" i="1"/>
  <c r="V25" i="1"/>
  <c r="AC17" i="1"/>
  <c r="V18" i="1"/>
  <c r="X106" i="1"/>
  <c r="Y106" i="1" s="1"/>
  <c r="X105" i="1"/>
  <c r="Y105" i="1" s="1"/>
  <c r="AC25" i="1"/>
  <c r="V26" i="1"/>
  <c r="S22" i="1"/>
  <c r="AA21" i="1"/>
  <c r="H19" i="1" l="1"/>
  <c r="F19" i="1"/>
  <c r="D19" i="1"/>
  <c r="E19" i="1" s="1"/>
  <c r="G19" i="1" s="1"/>
  <c r="H20" i="1" s="1"/>
  <c r="A20" i="1"/>
  <c r="T27" i="1"/>
  <c r="T28" i="1"/>
  <c r="S23" i="1"/>
  <c r="AA22" i="1"/>
  <c r="F20" i="1" l="1"/>
  <c r="D20" i="1"/>
  <c r="E20" i="1" s="1"/>
  <c r="G20" i="1" s="1"/>
  <c r="H21" i="1" s="1"/>
  <c r="A21" i="1"/>
  <c r="AC27" i="1"/>
  <c r="V29" i="1"/>
  <c r="V28" i="1"/>
  <c r="V27" i="1"/>
  <c r="AC26" i="1"/>
  <c r="S24" i="1"/>
  <c r="AA23" i="1"/>
  <c r="F21" i="1" l="1"/>
  <c r="D21" i="1"/>
  <c r="E21" i="1" s="1"/>
  <c r="G21" i="1" s="1"/>
  <c r="A22" i="1"/>
  <c r="S25" i="1"/>
  <c r="AA24" i="1"/>
  <c r="F22" i="1" l="1"/>
  <c r="D22" i="1"/>
  <c r="E22" i="1" s="1"/>
  <c r="G22" i="1" s="1"/>
  <c r="H23" i="1" s="1"/>
  <c r="A23" i="1"/>
  <c r="H22" i="1"/>
  <c r="S26" i="1"/>
  <c r="AA25" i="1"/>
  <c r="F23" i="1" l="1"/>
  <c r="D23" i="1"/>
  <c r="E23" i="1" s="1"/>
  <c r="G23" i="1" s="1"/>
  <c r="H24" i="1" s="1"/>
  <c r="A24" i="1"/>
  <c r="S27" i="1"/>
  <c r="AA26" i="1"/>
  <c r="F24" i="1" l="1"/>
  <c r="D24" i="1"/>
  <c r="E24" i="1" s="1"/>
  <c r="G24" i="1" s="1"/>
  <c r="A25" i="1"/>
  <c r="S28" i="1"/>
  <c r="AA27" i="1"/>
  <c r="AA28" i="1" l="1"/>
  <c r="S29" i="1"/>
  <c r="AA29" i="1" s="1"/>
  <c r="F25" i="1"/>
  <c r="D25" i="1"/>
  <c r="E25" i="1" s="1"/>
  <c r="G25" i="1" s="1"/>
  <c r="H26" i="1" s="1"/>
  <c r="A26" i="1"/>
  <c r="H25" i="1"/>
  <c r="F26" i="1" l="1"/>
  <c r="D26" i="1"/>
  <c r="E26" i="1" s="1"/>
  <c r="G26" i="1" s="1"/>
  <c r="H27" i="1" s="1"/>
  <c r="A27" i="1"/>
  <c r="F27" i="1" l="1"/>
  <c r="D27" i="1"/>
  <c r="E27" i="1" s="1"/>
  <c r="G27" i="1" s="1"/>
  <c r="A28" i="1"/>
  <c r="F28" i="1" l="1"/>
  <c r="D28" i="1"/>
  <c r="E28" i="1" s="1"/>
  <c r="G28" i="1" s="1"/>
  <c r="H29" i="1" s="1"/>
  <c r="A29" i="1"/>
  <c r="H28" i="1"/>
  <c r="F29" i="1" l="1"/>
  <c r="D29" i="1"/>
  <c r="E29" i="1" s="1"/>
  <c r="G29" i="1" s="1"/>
  <c r="A30" i="1"/>
  <c r="H30" i="1" l="1"/>
  <c r="F30" i="1"/>
  <c r="D30" i="1"/>
  <c r="E30" i="1" s="1"/>
  <c r="G30" i="1" s="1"/>
  <c r="H31" i="1" s="1"/>
  <c r="A31" i="1"/>
  <c r="F31" i="1" l="1"/>
  <c r="D31" i="1"/>
  <c r="E31" i="1" s="1"/>
  <c r="G31" i="1" s="1"/>
  <c r="H32" i="1" s="1"/>
  <c r="A32" i="1"/>
  <c r="F32" i="1" l="1"/>
  <c r="D32" i="1"/>
  <c r="E32" i="1" s="1"/>
  <c r="G32" i="1" s="1"/>
  <c r="H33" i="1" s="1"/>
  <c r="A33" i="1"/>
  <c r="F33" i="1" l="1"/>
  <c r="D33" i="1"/>
  <c r="E33" i="1" s="1"/>
  <c r="G33" i="1" s="1"/>
  <c r="A34" i="1"/>
  <c r="H34" i="1" l="1"/>
  <c r="F34" i="1"/>
  <c r="D34" i="1"/>
  <c r="E34" i="1" s="1"/>
  <c r="G34" i="1" s="1"/>
  <c r="H35" i="1" s="1"/>
  <c r="A35" i="1"/>
  <c r="F35" i="1" l="1"/>
  <c r="D35" i="1"/>
  <c r="E35" i="1" s="1"/>
  <c r="G35" i="1" s="1"/>
  <c r="A36" i="1"/>
  <c r="H36" i="1" l="1"/>
  <c r="F36" i="1"/>
  <c r="D36" i="1"/>
  <c r="E36" i="1" s="1"/>
  <c r="G36" i="1" s="1"/>
  <c r="H37" i="1" s="1"/>
  <c r="A37" i="1"/>
  <c r="F37" i="1" l="1"/>
  <c r="D37" i="1"/>
  <c r="E37" i="1" s="1"/>
  <c r="G37" i="1" s="1"/>
  <c r="A38" i="1"/>
  <c r="H38" i="1" l="1"/>
  <c r="F38" i="1"/>
  <c r="D38" i="1"/>
  <c r="E38" i="1" s="1"/>
  <c r="G38" i="1" s="1"/>
  <c r="H39" i="1" s="1"/>
  <c r="A39" i="1"/>
  <c r="F39" i="1" l="1"/>
  <c r="D39" i="1"/>
  <c r="E39" i="1" s="1"/>
  <c r="G39" i="1" s="1"/>
  <c r="H40" i="1" s="1"/>
  <c r="A40" i="1"/>
  <c r="F40" i="1" l="1"/>
  <c r="D40" i="1"/>
  <c r="E40" i="1" s="1"/>
  <c r="G40" i="1" s="1"/>
  <c r="A41" i="1"/>
  <c r="H41" i="1" l="1"/>
  <c r="F41" i="1"/>
  <c r="D41" i="1"/>
  <c r="E41" i="1" s="1"/>
  <c r="G41" i="1" s="1"/>
  <c r="H42" i="1" s="1"/>
  <c r="A42" i="1"/>
  <c r="F42" i="1" l="1"/>
  <c r="D42" i="1"/>
  <c r="E42" i="1" s="1"/>
  <c r="G42" i="1" s="1"/>
  <c r="H43" i="1" s="1"/>
  <c r="A43" i="1"/>
  <c r="F43" i="1" l="1"/>
  <c r="D43" i="1"/>
  <c r="E43" i="1" s="1"/>
  <c r="G43" i="1" s="1"/>
  <c r="H44" i="1" s="1"/>
  <c r="A44" i="1"/>
  <c r="F44" i="1" l="1"/>
  <c r="D44" i="1"/>
  <c r="E44" i="1" s="1"/>
  <c r="G44" i="1" s="1"/>
  <c r="H45" i="1" s="1"/>
  <c r="A45" i="1"/>
  <c r="F45" i="1" l="1"/>
  <c r="D45" i="1"/>
  <c r="E45" i="1" s="1"/>
  <c r="G45" i="1" s="1"/>
  <c r="H46" i="1" s="1"/>
  <c r="A46" i="1"/>
  <c r="F46" i="1" l="1"/>
  <c r="D46" i="1"/>
  <c r="E46" i="1" s="1"/>
  <c r="G46" i="1" s="1"/>
  <c r="A47" i="1"/>
  <c r="H47" i="1" l="1"/>
  <c r="F47" i="1"/>
  <c r="D47" i="1"/>
  <c r="E47" i="1" s="1"/>
  <c r="G47" i="1" s="1"/>
  <c r="H48" i="1" s="1"/>
  <c r="A48" i="1"/>
  <c r="F48" i="1" l="1"/>
  <c r="D48" i="1"/>
  <c r="E48" i="1" s="1"/>
  <c r="G48" i="1" s="1"/>
  <c r="H49" i="1" s="1"/>
  <c r="A49" i="1"/>
  <c r="F49" i="1" l="1"/>
  <c r="D49" i="1"/>
  <c r="E49" i="1" s="1"/>
  <c r="G49" i="1" s="1"/>
  <c r="A50" i="1"/>
  <c r="H50" i="1" l="1"/>
  <c r="F50" i="1"/>
  <c r="D50" i="1"/>
  <c r="E50" i="1" s="1"/>
  <c r="G50" i="1" s="1"/>
  <c r="H51" i="1" s="1"/>
  <c r="A51" i="1"/>
  <c r="F51" i="1" l="1"/>
  <c r="D51" i="1"/>
  <c r="E51" i="1" s="1"/>
  <c r="G51" i="1" s="1"/>
  <c r="H52" i="1" s="1"/>
  <c r="A52" i="1"/>
  <c r="F52" i="1" l="1"/>
  <c r="D52" i="1"/>
  <c r="E52" i="1" s="1"/>
  <c r="G52" i="1" s="1"/>
  <c r="A53" i="1"/>
  <c r="H53" i="1" l="1"/>
  <c r="F53" i="1"/>
  <c r="D53" i="1"/>
  <c r="E53" i="1" s="1"/>
  <c r="G53" i="1" s="1"/>
  <c r="H54" i="1" s="1"/>
  <c r="A54" i="1"/>
  <c r="F54" i="1" l="1"/>
  <c r="D54" i="1"/>
  <c r="E54" i="1" s="1"/>
  <c r="G54" i="1" s="1"/>
  <c r="H55" i="1" s="1"/>
  <c r="A55" i="1"/>
  <c r="F55" i="1" l="1"/>
  <c r="D55" i="1"/>
  <c r="E55" i="1" s="1"/>
  <c r="G55" i="1" s="1"/>
  <c r="A56" i="1"/>
  <c r="F56" i="1" l="1"/>
  <c r="D56" i="1"/>
  <c r="E56" i="1" s="1"/>
  <c r="G56" i="1" s="1"/>
  <c r="A57" i="1"/>
  <c r="H56" i="1"/>
  <c r="H57" i="1" l="1"/>
  <c r="F57" i="1"/>
  <c r="D57" i="1"/>
  <c r="E57" i="1" s="1"/>
  <c r="G57" i="1" s="1"/>
  <c r="H58" i="1" s="1"/>
  <c r="A58" i="1"/>
  <c r="L13" i="1"/>
  <c r="L15" i="1"/>
  <c r="L22" i="1"/>
  <c r="L26" i="1"/>
  <c r="L30" i="1"/>
  <c r="L34" i="1"/>
  <c r="L38" i="1"/>
  <c r="L42" i="1"/>
  <c r="L46" i="1"/>
  <c r="L50" i="1"/>
  <c r="L54" i="1"/>
  <c r="L57" i="1"/>
  <c r="L18" i="1"/>
  <c r="L12" i="1"/>
  <c r="N12" i="1" s="1"/>
  <c r="L14" i="1"/>
  <c r="L23" i="1"/>
  <c r="L27" i="1"/>
  <c r="L31" i="1"/>
  <c r="L35" i="1"/>
  <c r="L39" i="1"/>
  <c r="L43" i="1"/>
  <c r="L47" i="1"/>
  <c r="L51" i="1"/>
  <c r="L55" i="1"/>
  <c r="L17" i="1"/>
  <c r="L16" i="1"/>
  <c r="L19" i="1"/>
  <c r="L24" i="1"/>
  <c r="L28" i="1"/>
  <c r="L32" i="1"/>
  <c r="L36" i="1"/>
  <c r="L40" i="1"/>
  <c r="L44" i="1"/>
  <c r="L48" i="1"/>
  <c r="L52" i="1"/>
  <c r="L56" i="1"/>
  <c r="L20" i="1"/>
  <c r="L11" i="1"/>
  <c r="N11" i="1" s="1"/>
  <c r="L21" i="1"/>
  <c r="L25" i="1"/>
  <c r="L29" i="1"/>
  <c r="L33" i="1"/>
  <c r="L37" i="1"/>
  <c r="L41" i="1"/>
  <c r="L45" i="1"/>
  <c r="L49" i="1"/>
  <c r="L53" i="1"/>
  <c r="F58" i="1" l="1"/>
  <c r="D58" i="1"/>
  <c r="E58" i="1" s="1"/>
  <c r="G58" i="1" s="1"/>
  <c r="H59" i="1" s="1"/>
  <c r="A59" i="1"/>
  <c r="L58" i="1"/>
  <c r="N58" i="1" s="1"/>
  <c r="M52" i="1"/>
  <c r="N52" i="1"/>
  <c r="M48" i="1"/>
  <c r="N48" i="1"/>
  <c r="M47" i="1"/>
  <c r="N47" i="1"/>
  <c r="M50" i="1"/>
  <c r="N50" i="1"/>
  <c r="M44" i="1"/>
  <c r="N44" i="1"/>
  <c r="M43" i="1"/>
  <c r="N43" i="1"/>
  <c r="M46" i="1"/>
  <c r="N46" i="1"/>
  <c r="M54" i="1"/>
  <c r="N54" i="1"/>
  <c r="M40" i="1"/>
  <c r="N40" i="1"/>
  <c r="M39" i="1"/>
  <c r="N39" i="1"/>
  <c r="M42" i="1"/>
  <c r="N42" i="1"/>
  <c r="M53" i="1"/>
  <c r="N53" i="1"/>
  <c r="M37" i="1"/>
  <c r="N37" i="1"/>
  <c r="M36" i="1"/>
  <c r="N36" i="1"/>
  <c r="M35" i="1"/>
  <c r="N35" i="1"/>
  <c r="M38" i="1"/>
  <c r="N38" i="1"/>
  <c r="M41" i="1"/>
  <c r="N41" i="1"/>
  <c r="M33" i="1"/>
  <c r="N33" i="1"/>
  <c r="M32" i="1"/>
  <c r="N32" i="1"/>
  <c r="M31" i="1"/>
  <c r="N31" i="1"/>
  <c r="M34" i="1"/>
  <c r="N34" i="1"/>
  <c r="M51" i="1"/>
  <c r="N51" i="1"/>
  <c r="M28" i="1"/>
  <c r="N28" i="1"/>
  <c r="M27" i="1"/>
  <c r="N27" i="1"/>
  <c r="M30" i="1"/>
  <c r="N30" i="1"/>
  <c r="M25" i="1"/>
  <c r="N25" i="1"/>
  <c r="M24" i="1"/>
  <c r="N24" i="1"/>
  <c r="M23" i="1"/>
  <c r="N23" i="1"/>
  <c r="M26" i="1"/>
  <c r="N26" i="1"/>
  <c r="M45" i="1"/>
  <c r="N45" i="1"/>
  <c r="M21" i="1"/>
  <c r="N21" i="1"/>
  <c r="M19" i="1"/>
  <c r="N19" i="1"/>
  <c r="M14" i="1"/>
  <c r="N14" i="1"/>
  <c r="M22" i="1"/>
  <c r="N22" i="1"/>
  <c r="M16" i="1"/>
  <c r="N16" i="1"/>
  <c r="M15" i="1"/>
  <c r="N15" i="1"/>
  <c r="M49" i="1"/>
  <c r="N49" i="1"/>
  <c r="M20" i="1"/>
  <c r="N20" i="1"/>
  <c r="M17" i="1"/>
  <c r="N17" i="1"/>
  <c r="M18" i="1"/>
  <c r="N18" i="1"/>
  <c r="M13" i="1"/>
  <c r="N13" i="1"/>
  <c r="M29" i="1"/>
  <c r="N29" i="1"/>
  <c r="M56" i="1"/>
  <c r="N56" i="1"/>
  <c r="M55" i="1"/>
  <c r="N55" i="1"/>
  <c r="M57" i="1"/>
  <c r="N57" i="1"/>
  <c r="M11" i="1"/>
  <c r="C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I12" i="1"/>
  <c r="J12" i="1" s="1"/>
  <c r="M12" i="1"/>
  <c r="M58" i="1"/>
  <c r="F59" i="1" l="1"/>
  <c r="D59" i="1"/>
  <c r="E59" i="1" s="1"/>
  <c r="G59" i="1" s="1"/>
  <c r="H60" i="1" s="1"/>
  <c r="A60" i="1"/>
  <c r="L59" i="1"/>
  <c r="Q59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I13" i="1"/>
  <c r="J13" i="1" s="1"/>
  <c r="O11" i="1"/>
  <c r="F60" i="1" l="1"/>
  <c r="D60" i="1"/>
  <c r="E60" i="1" s="1"/>
  <c r="G60" i="1" s="1"/>
  <c r="L60" i="1"/>
  <c r="A61" i="1"/>
  <c r="Q60" i="1"/>
  <c r="N59" i="1"/>
  <c r="C60" i="1" s="1"/>
  <c r="M59" i="1"/>
  <c r="P60" i="1"/>
  <c r="I14" i="1"/>
  <c r="J14" i="1" s="1"/>
  <c r="K12" i="1"/>
  <c r="Q61" i="1" l="1"/>
  <c r="F61" i="1"/>
  <c r="D61" i="1"/>
  <c r="E61" i="1" s="1"/>
  <c r="G61" i="1" s="1"/>
  <c r="A62" i="1"/>
  <c r="L61" i="1"/>
  <c r="N60" i="1"/>
  <c r="C61" i="1" s="1"/>
  <c r="M60" i="1"/>
  <c r="H61" i="1"/>
  <c r="P61" i="1"/>
  <c r="O12" i="1"/>
  <c r="B12" i="1"/>
  <c r="I15" i="1"/>
  <c r="I16" i="1" s="1"/>
  <c r="K13" i="1"/>
  <c r="N61" i="1" l="1"/>
  <c r="M61" i="1"/>
  <c r="P62" i="1"/>
  <c r="Q62" i="1"/>
  <c r="C62" i="1"/>
  <c r="F62" i="1"/>
  <c r="D62" i="1"/>
  <c r="E62" i="1" s="1"/>
  <c r="G62" i="1" s="1"/>
  <c r="H63" i="1" s="1"/>
  <c r="L62" i="1"/>
  <c r="A63" i="1"/>
  <c r="H62" i="1"/>
  <c r="O13" i="1"/>
  <c r="B13" i="1"/>
  <c r="J15" i="1"/>
  <c r="K14" i="1"/>
  <c r="J16" i="1"/>
  <c r="I17" i="1"/>
  <c r="F63" i="1" l="1"/>
  <c r="D63" i="1"/>
  <c r="E63" i="1" s="1"/>
  <c r="G63" i="1" s="1"/>
  <c r="A64" i="1"/>
  <c r="L63" i="1"/>
  <c r="N62" i="1"/>
  <c r="C63" i="1" s="1"/>
  <c r="M62" i="1"/>
  <c r="Q63" i="1"/>
  <c r="P63" i="1"/>
  <c r="O14" i="1"/>
  <c r="B14" i="1"/>
  <c r="J17" i="1"/>
  <c r="I18" i="1"/>
  <c r="K15" i="1"/>
  <c r="N63" i="1" l="1"/>
  <c r="M63" i="1"/>
  <c r="Q64" i="1"/>
  <c r="P64" i="1"/>
  <c r="C64" i="1"/>
  <c r="F64" i="1"/>
  <c r="D64" i="1"/>
  <c r="E64" i="1" s="1"/>
  <c r="G64" i="1" s="1"/>
  <c r="H65" i="1" s="1"/>
  <c r="L64" i="1"/>
  <c r="A65" i="1"/>
  <c r="H64" i="1"/>
  <c r="O15" i="1"/>
  <c r="B15" i="1"/>
  <c r="K16" i="1"/>
  <c r="J18" i="1"/>
  <c r="I19" i="1"/>
  <c r="F65" i="1" l="1"/>
  <c r="D65" i="1"/>
  <c r="E65" i="1" s="1"/>
  <c r="G65" i="1" s="1"/>
  <c r="H66" i="1" s="1"/>
  <c r="L65" i="1"/>
  <c r="A66" i="1"/>
  <c r="N64" i="1"/>
  <c r="C65" i="1" s="1"/>
  <c r="Q65" i="1"/>
  <c r="M64" i="1"/>
  <c r="P65" i="1"/>
  <c r="O16" i="1"/>
  <c r="B16" i="1"/>
  <c r="J19" i="1"/>
  <c r="I20" i="1"/>
  <c r="K17" i="1"/>
  <c r="F66" i="1" l="1"/>
  <c r="D66" i="1"/>
  <c r="E66" i="1" s="1"/>
  <c r="G66" i="1" s="1"/>
  <c r="H67" i="1" s="1"/>
  <c r="A67" i="1"/>
  <c r="L66" i="1"/>
  <c r="N65" i="1"/>
  <c r="C66" i="1" s="1"/>
  <c r="P66" i="1"/>
  <c r="M65" i="1"/>
  <c r="Q66" i="1"/>
  <c r="O17" i="1"/>
  <c r="B17" i="1"/>
  <c r="K18" i="1"/>
  <c r="J20" i="1"/>
  <c r="I21" i="1"/>
  <c r="N66" i="1" l="1"/>
  <c r="Q67" i="1"/>
  <c r="M66" i="1"/>
  <c r="P67" i="1"/>
  <c r="C67" i="1"/>
  <c r="F67" i="1"/>
  <c r="D67" i="1"/>
  <c r="E67" i="1" s="1"/>
  <c r="G67" i="1" s="1"/>
  <c r="H68" i="1" s="1"/>
  <c r="A68" i="1"/>
  <c r="L67" i="1"/>
  <c r="O18" i="1"/>
  <c r="B18" i="1"/>
  <c r="J21" i="1"/>
  <c r="I22" i="1"/>
  <c r="K19" i="1"/>
  <c r="F68" i="1" l="1"/>
  <c r="D68" i="1"/>
  <c r="E68" i="1" s="1"/>
  <c r="G68" i="1" s="1"/>
  <c r="H69" i="1" s="1"/>
  <c r="A69" i="1"/>
  <c r="L68" i="1"/>
  <c r="N67" i="1"/>
  <c r="C68" i="1" s="1"/>
  <c r="P68" i="1"/>
  <c r="M67" i="1"/>
  <c r="Q68" i="1"/>
  <c r="O19" i="1"/>
  <c r="B19" i="1"/>
  <c r="K20" i="1"/>
  <c r="J22" i="1"/>
  <c r="I23" i="1"/>
  <c r="N68" i="1" l="1"/>
  <c r="Q69" i="1"/>
  <c r="M68" i="1"/>
  <c r="P69" i="1"/>
  <c r="C69" i="1"/>
  <c r="F69" i="1"/>
  <c r="D69" i="1"/>
  <c r="E69" i="1" s="1"/>
  <c r="G69" i="1" s="1"/>
  <c r="H70" i="1" s="1"/>
  <c r="A70" i="1"/>
  <c r="L69" i="1"/>
  <c r="O20" i="1"/>
  <c r="B20" i="1"/>
  <c r="J23" i="1"/>
  <c r="I24" i="1"/>
  <c r="K21" i="1"/>
  <c r="N69" i="1" l="1"/>
  <c r="C70" i="1" s="1"/>
  <c r="M69" i="1"/>
  <c r="P70" i="1"/>
  <c r="Q70" i="1"/>
  <c r="F70" i="1"/>
  <c r="D70" i="1"/>
  <c r="E70" i="1" s="1"/>
  <c r="G70" i="1" s="1"/>
  <c r="A71" i="1"/>
  <c r="L70" i="1"/>
  <c r="O21" i="1"/>
  <c r="B21" i="1"/>
  <c r="K22" i="1"/>
  <c r="J24" i="1"/>
  <c r="I25" i="1"/>
  <c r="F71" i="1" l="1"/>
  <c r="D71" i="1"/>
  <c r="E71" i="1" s="1"/>
  <c r="G71" i="1" s="1"/>
  <c r="L71" i="1"/>
  <c r="A72" i="1"/>
  <c r="H71" i="1"/>
  <c r="N70" i="1"/>
  <c r="C71" i="1" s="1"/>
  <c r="Q71" i="1"/>
  <c r="M70" i="1"/>
  <c r="P71" i="1"/>
  <c r="O22" i="1"/>
  <c r="B22" i="1"/>
  <c r="J25" i="1"/>
  <c r="I26" i="1"/>
  <c r="K23" i="1"/>
  <c r="F72" i="1" l="1"/>
  <c r="D72" i="1"/>
  <c r="E72" i="1" s="1"/>
  <c r="G72" i="1" s="1"/>
  <c r="H73" i="1" s="1"/>
  <c r="L72" i="1"/>
  <c r="A73" i="1"/>
  <c r="N71" i="1"/>
  <c r="C72" i="1" s="1"/>
  <c r="Q72" i="1"/>
  <c r="M71" i="1"/>
  <c r="P72" i="1"/>
  <c r="H72" i="1"/>
  <c r="O23" i="1"/>
  <c r="B23" i="1"/>
  <c r="K24" i="1"/>
  <c r="J26" i="1"/>
  <c r="I27" i="1"/>
  <c r="F73" i="1" l="1"/>
  <c r="D73" i="1"/>
  <c r="E73" i="1" s="1"/>
  <c r="G73" i="1" s="1"/>
  <c r="H74" i="1" s="1"/>
  <c r="L73" i="1"/>
  <c r="A74" i="1"/>
  <c r="N72" i="1"/>
  <c r="C73" i="1" s="1"/>
  <c r="Q73" i="1"/>
  <c r="P73" i="1"/>
  <c r="M72" i="1"/>
  <c r="O24" i="1"/>
  <c r="B24" i="1"/>
  <c r="J27" i="1"/>
  <c r="I28" i="1"/>
  <c r="K25" i="1"/>
  <c r="N73" i="1" l="1"/>
  <c r="C74" i="1" s="1"/>
  <c r="M73" i="1"/>
  <c r="P74" i="1"/>
  <c r="Q74" i="1"/>
  <c r="F74" i="1"/>
  <c r="D74" i="1"/>
  <c r="E74" i="1" s="1"/>
  <c r="G74" i="1" s="1"/>
  <c r="L74" i="1"/>
  <c r="A75" i="1"/>
  <c r="O25" i="1"/>
  <c r="B25" i="1"/>
  <c r="K26" i="1"/>
  <c r="I29" i="1"/>
  <c r="J28" i="1"/>
  <c r="N74" i="1" l="1"/>
  <c r="M74" i="1"/>
  <c r="Q75" i="1"/>
  <c r="P75" i="1"/>
  <c r="C75" i="1"/>
  <c r="H75" i="1"/>
  <c r="F75" i="1"/>
  <c r="D75" i="1"/>
  <c r="E75" i="1" s="1"/>
  <c r="G75" i="1" s="1"/>
  <c r="H76" i="1" s="1"/>
  <c r="L75" i="1"/>
  <c r="A76" i="1"/>
  <c r="O26" i="1"/>
  <c r="B26" i="1"/>
  <c r="J29" i="1"/>
  <c r="I30" i="1"/>
  <c r="K27" i="1"/>
  <c r="N75" i="1" l="1"/>
  <c r="P76" i="1"/>
  <c r="M75" i="1"/>
  <c r="Q76" i="1"/>
  <c r="C76" i="1"/>
  <c r="F76" i="1"/>
  <c r="D76" i="1"/>
  <c r="E76" i="1" s="1"/>
  <c r="G76" i="1" s="1"/>
  <c r="H77" i="1" s="1"/>
  <c r="L76" i="1"/>
  <c r="A77" i="1"/>
  <c r="O27" i="1"/>
  <c r="B27" i="1"/>
  <c r="K28" i="1"/>
  <c r="J30" i="1"/>
  <c r="I31" i="1"/>
  <c r="F77" i="1" l="1"/>
  <c r="D77" i="1"/>
  <c r="E77" i="1" s="1"/>
  <c r="G77" i="1" s="1"/>
  <c r="H78" i="1" s="1"/>
  <c r="L77" i="1"/>
  <c r="A78" i="1"/>
  <c r="N76" i="1"/>
  <c r="C77" i="1" s="1"/>
  <c r="P77" i="1"/>
  <c r="Q77" i="1"/>
  <c r="M76" i="1"/>
  <c r="O28" i="1"/>
  <c r="B28" i="1"/>
  <c r="J31" i="1"/>
  <c r="I32" i="1"/>
  <c r="K29" i="1"/>
  <c r="F78" i="1" l="1"/>
  <c r="D78" i="1"/>
  <c r="E78" i="1" s="1"/>
  <c r="G78" i="1" s="1"/>
  <c r="H79" i="1" s="1"/>
  <c r="L78" i="1"/>
  <c r="A79" i="1"/>
  <c r="N77" i="1"/>
  <c r="C78" i="1" s="1"/>
  <c r="M77" i="1"/>
  <c r="Q78" i="1"/>
  <c r="P78" i="1"/>
  <c r="O29" i="1"/>
  <c r="B29" i="1"/>
  <c r="K30" i="1"/>
  <c r="J32" i="1"/>
  <c r="I33" i="1"/>
  <c r="F79" i="1" l="1"/>
  <c r="D79" i="1"/>
  <c r="E79" i="1" s="1"/>
  <c r="G79" i="1" s="1"/>
  <c r="H80" i="1" s="1"/>
  <c r="L79" i="1"/>
  <c r="A80" i="1"/>
  <c r="N78" i="1"/>
  <c r="C79" i="1" s="1"/>
  <c r="Q79" i="1"/>
  <c r="P79" i="1"/>
  <c r="M78" i="1"/>
  <c r="O30" i="1"/>
  <c r="B30" i="1"/>
  <c r="J33" i="1"/>
  <c r="I34" i="1"/>
  <c r="K31" i="1"/>
  <c r="N79" i="1" l="1"/>
  <c r="Q80" i="1"/>
  <c r="P80" i="1"/>
  <c r="M79" i="1"/>
  <c r="C80" i="1"/>
  <c r="F80" i="1"/>
  <c r="D80" i="1"/>
  <c r="E80" i="1" s="1"/>
  <c r="G80" i="1" s="1"/>
  <c r="H81" i="1" s="1"/>
  <c r="L80" i="1"/>
  <c r="A81" i="1"/>
  <c r="O31" i="1"/>
  <c r="B31" i="1"/>
  <c r="K32" i="1"/>
  <c r="J34" i="1"/>
  <c r="I35" i="1"/>
  <c r="M80" i="1" l="1"/>
  <c r="Q81" i="1"/>
  <c r="P81" i="1"/>
  <c r="F81" i="1"/>
  <c r="D81" i="1"/>
  <c r="E81" i="1" s="1"/>
  <c r="G81" i="1" s="1"/>
  <c r="L81" i="1"/>
  <c r="A82" i="1"/>
  <c r="O32" i="1"/>
  <c r="B32" i="1"/>
  <c r="J35" i="1"/>
  <c r="I36" i="1"/>
  <c r="K33" i="1"/>
  <c r="M81" i="1" l="1"/>
  <c r="N81" i="1"/>
  <c r="Q82" i="1"/>
  <c r="P82" i="1"/>
  <c r="H82" i="1"/>
  <c r="F82" i="1"/>
  <c r="D82" i="1"/>
  <c r="E82" i="1" s="1"/>
  <c r="A83" i="1"/>
  <c r="L82" i="1"/>
  <c r="O33" i="1"/>
  <c r="B33" i="1"/>
  <c r="K34" i="1"/>
  <c r="J36" i="1"/>
  <c r="I37" i="1"/>
  <c r="M82" i="1" l="1"/>
  <c r="N82" i="1"/>
  <c r="Q83" i="1"/>
  <c r="P83" i="1"/>
  <c r="F83" i="1"/>
  <c r="D83" i="1"/>
  <c r="E83" i="1" s="1"/>
  <c r="G83" i="1" s="1"/>
  <c r="A84" i="1"/>
  <c r="L83" i="1"/>
  <c r="G82" i="1"/>
  <c r="O34" i="1"/>
  <c r="B34" i="1"/>
  <c r="J37" i="1"/>
  <c r="I38" i="1"/>
  <c r="K35" i="1"/>
  <c r="M83" i="1" l="1"/>
  <c r="N83" i="1"/>
  <c r="P84" i="1"/>
  <c r="Q84" i="1"/>
  <c r="F84" i="1"/>
  <c r="D84" i="1"/>
  <c r="E84" i="1" s="1"/>
  <c r="G84" i="1" s="1"/>
  <c r="H85" i="1" s="1"/>
  <c r="L84" i="1"/>
  <c r="A85" i="1"/>
  <c r="H83" i="1"/>
  <c r="H84" i="1"/>
  <c r="O35" i="1"/>
  <c r="B35" i="1"/>
  <c r="K36" i="1"/>
  <c r="J38" i="1"/>
  <c r="I39" i="1"/>
  <c r="N84" i="1" l="1"/>
  <c r="Q85" i="1"/>
  <c r="P85" i="1"/>
  <c r="M84" i="1"/>
  <c r="F85" i="1"/>
  <c r="D85" i="1"/>
  <c r="E85" i="1" s="1"/>
  <c r="G85" i="1" s="1"/>
  <c r="A86" i="1"/>
  <c r="L85" i="1"/>
  <c r="O36" i="1"/>
  <c r="B36" i="1"/>
  <c r="J39" i="1"/>
  <c r="I40" i="1"/>
  <c r="K37" i="1"/>
  <c r="H86" i="1" l="1"/>
  <c r="F86" i="1"/>
  <c r="D86" i="1"/>
  <c r="E86" i="1" s="1"/>
  <c r="G86" i="1" s="1"/>
  <c r="L86" i="1"/>
  <c r="A87" i="1"/>
  <c r="N85" i="1"/>
  <c r="M85" i="1"/>
  <c r="P86" i="1"/>
  <c r="Q86" i="1"/>
  <c r="O37" i="1"/>
  <c r="B37" i="1"/>
  <c r="K38" i="1"/>
  <c r="J40" i="1"/>
  <c r="I41" i="1"/>
  <c r="P87" i="1" l="1"/>
  <c r="M86" i="1"/>
  <c r="N86" i="1"/>
  <c r="Q87" i="1"/>
  <c r="H87" i="1"/>
  <c r="F87" i="1"/>
  <c r="D87" i="1"/>
  <c r="E87" i="1" s="1"/>
  <c r="G87" i="1" s="1"/>
  <c r="H88" i="1" s="1"/>
  <c r="L87" i="1"/>
  <c r="A88" i="1"/>
  <c r="O38" i="1"/>
  <c r="B38" i="1"/>
  <c r="J41" i="1"/>
  <c r="I42" i="1"/>
  <c r="K39" i="1"/>
  <c r="F88" i="1" l="1"/>
  <c r="D88" i="1"/>
  <c r="E88" i="1" s="1"/>
  <c r="G88" i="1" s="1"/>
  <c r="H89" i="1" s="1"/>
  <c r="A89" i="1"/>
  <c r="L88" i="1"/>
  <c r="Q88" i="1"/>
  <c r="M87" i="1"/>
  <c r="N87" i="1"/>
  <c r="P88" i="1"/>
  <c r="O39" i="1"/>
  <c r="B39" i="1"/>
  <c r="J42" i="1"/>
  <c r="I43" i="1"/>
  <c r="K40" i="1"/>
  <c r="M88" i="1" l="1"/>
  <c r="N88" i="1"/>
  <c r="P89" i="1"/>
  <c r="Q89" i="1"/>
  <c r="F89" i="1"/>
  <c r="D89" i="1"/>
  <c r="E89" i="1" s="1"/>
  <c r="G89" i="1" s="1"/>
  <c r="H90" i="1" s="1"/>
  <c r="L89" i="1"/>
  <c r="A90" i="1"/>
  <c r="O40" i="1"/>
  <c r="B40" i="1"/>
  <c r="K41" i="1"/>
  <c r="J43" i="1"/>
  <c r="I44" i="1"/>
  <c r="M89" i="1" l="1"/>
  <c r="Q90" i="1"/>
  <c r="N89" i="1"/>
  <c r="P90" i="1"/>
  <c r="F90" i="1"/>
  <c r="D90" i="1"/>
  <c r="E90" i="1" s="1"/>
  <c r="G90" i="1" s="1"/>
  <c r="H91" i="1" s="1"/>
  <c r="L90" i="1"/>
  <c r="A91" i="1"/>
  <c r="O41" i="1"/>
  <c r="B41" i="1"/>
  <c r="J44" i="1"/>
  <c r="I45" i="1"/>
  <c r="K42" i="1"/>
  <c r="M90" i="1" l="1"/>
  <c r="P91" i="1"/>
  <c r="Q91" i="1"/>
  <c r="N90" i="1"/>
  <c r="F91" i="1"/>
  <c r="D91" i="1"/>
  <c r="E91" i="1" s="1"/>
  <c r="G91" i="1" s="1"/>
  <c r="H92" i="1" s="1"/>
  <c r="A92" i="1"/>
  <c r="L91" i="1"/>
  <c r="O42" i="1"/>
  <c r="B42" i="1"/>
  <c r="K43" i="1"/>
  <c r="J45" i="1"/>
  <c r="I46" i="1"/>
  <c r="F92" i="1" l="1"/>
  <c r="D92" i="1"/>
  <c r="E92" i="1" s="1"/>
  <c r="G92" i="1" s="1"/>
  <c r="A93" i="1"/>
  <c r="L92" i="1"/>
  <c r="N91" i="1"/>
  <c r="Q92" i="1"/>
  <c r="M91" i="1"/>
  <c r="P92" i="1"/>
  <c r="O43" i="1"/>
  <c r="B43" i="1"/>
  <c r="J46" i="1"/>
  <c r="I47" i="1"/>
  <c r="K44" i="1"/>
  <c r="M92" i="1" l="1"/>
  <c r="N92" i="1"/>
  <c r="Q93" i="1"/>
  <c r="P93" i="1"/>
  <c r="F93" i="1"/>
  <c r="D93" i="1"/>
  <c r="E93" i="1" s="1"/>
  <c r="G93" i="1" s="1"/>
  <c r="L93" i="1"/>
  <c r="A94" i="1"/>
  <c r="H93" i="1"/>
  <c r="O44" i="1"/>
  <c r="B44" i="1"/>
  <c r="I48" i="1"/>
  <c r="J47" i="1"/>
  <c r="K45" i="1"/>
  <c r="M93" i="1" l="1"/>
  <c r="N93" i="1"/>
  <c r="P94" i="1"/>
  <c r="Q94" i="1"/>
  <c r="F94" i="1"/>
  <c r="D94" i="1"/>
  <c r="E94" i="1" s="1"/>
  <c r="G94" i="1" s="1"/>
  <c r="H95" i="1" s="1"/>
  <c r="A95" i="1"/>
  <c r="L94" i="1"/>
  <c r="H94" i="1"/>
  <c r="O45" i="1"/>
  <c r="B45" i="1"/>
  <c r="K46" i="1"/>
  <c r="J48" i="1"/>
  <c r="I49" i="1"/>
  <c r="P95" i="1" l="1"/>
  <c r="N94" i="1"/>
  <c r="M94" i="1"/>
  <c r="Q95" i="1"/>
  <c r="F95" i="1"/>
  <c r="D95" i="1"/>
  <c r="E95" i="1" s="1"/>
  <c r="G95" i="1" s="1"/>
  <c r="H96" i="1" s="1"/>
  <c r="A96" i="1"/>
  <c r="L95" i="1"/>
  <c r="O46" i="1"/>
  <c r="B46" i="1"/>
  <c r="I50" i="1"/>
  <c r="J49" i="1"/>
  <c r="K47" i="1"/>
  <c r="M95" i="1" l="1"/>
  <c r="N95" i="1"/>
  <c r="Q96" i="1"/>
  <c r="P96" i="1"/>
  <c r="F96" i="1"/>
  <c r="D96" i="1"/>
  <c r="E96" i="1" s="1"/>
  <c r="G96" i="1" s="1"/>
  <c r="H97" i="1" s="1"/>
  <c r="L96" i="1"/>
  <c r="A97" i="1"/>
  <c r="O47" i="1"/>
  <c r="B47" i="1"/>
  <c r="K48" i="1"/>
  <c r="I51" i="1"/>
  <c r="J50" i="1"/>
  <c r="F97" i="1" l="1"/>
  <c r="D97" i="1"/>
  <c r="E97" i="1" s="1"/>
  <c r="G97" i="1" s="1"/>
  <c r="H98" i="1" s="1"/>
  <c r="A98" i="1"/>
  <c r="L97" i="1"/>
  <c r="M96" i="1"/>
  <c r="N96" i="1"/>
  <c r="P97" i="1"/>
  <c r="Q97" i="1"/>
  <c r="O48" i="1"/>
  <c r="B48" i="1"/>
  <c r="I52" i="1"/>
  <c r="J51" i="1"/>
  <c r="K49" i="1"/>
  <c r="F98" i="1" l="1"/>
  <c r="D98" i="1"/>
  <c r="E98" i="1" s="1"/>
  <c r="G98" i="1" s="1"/>
  <c r="A99" i="1"/>
  <c r="L98" i="1"/>
  <c r="M97" i="1"/>
  <c r="N97" i="1"/>
  <c r="Q98" i="1"/>
  <c r="P98" i="1"/>
  <c r="O49" i="1"/>
  <c r="B49" i="1"/>
  <c r="K50" i="1"/>
  <c r="I53" i="1"/>
  <c r="J52" i="1"/>
  <c r="M98" i="1" l="1"/>
  <c r="N98" i="1"/>
  <c r="Q99" i="1"/>
  <c r="P99" i="1"/>
  <c r="F99" i="1"/>
  <c r="D99" i="1"/>
  <c r="E99" i="1" s="1"/>
  <c r="G99" i="1" s="1"/>
  <c r="A100" i="1"/>
  <c r="L99" i="1"/>
  <c r="H99" i="1"/>
  <c r="O50" i="1"/>
  <c r="B50" i="1"/>
  <c r="I54" i="1"/>
  <c r="J53" i="1"/>
  <c r="K51" i="1"/>
  <c r="P100" i="1" l="1"/>
  <c r="N99" i="1"/>
  <c r="M99" i="1"/>
  <c r="Q100" i="1"/>
  <c r="F100" i="1"/>
  <c r="D100" i="1"/>
  <c r="E100" i="1" s="1"/>
  <c r="G100" i="1" s="1"/>
  <c r="H101" i="1" s="1"/>
  <c r="L100" i="1"/>
  <c r="A101" i="1"/>
  <c r="H100" i="1"/>
  <c r="O51" i="1"/>
  <c r="B51" i="1"/>
  <c r="K52" i="1"/>
  <c r="I55" i="1"/>
  <c r="J54" i="1"/>
  <c r="F101" i="1" l="1"/>
  <c r="D101" i="1"/>
  <c r="E101" i="1" s="1"/>
  <c r="G101" i="1" s="1"/>
  <c r="L101" i="1"/>
  <c r="A102" i="1"/>
  <c r="H102" i="1"/>
  <c r="N100" i="1"/>
  <c r="M100" i="1"/>
  <c r="P101" i="1"/>
  <c r="Q101" i="1"/>
  <c r="O52" i="1"/>
  <c r="B52" i="1"/>
  <c r="I56" i="1"/>
  <c r="J55" i="1"/>
  <c r="K53" i="1"/>
  <c r="F102" i="1" l="1"/>
  <c r="D102" i="1"/>
  <c r="E102" i="1" s="1"/>
  <c r="G102" i="1" s="1"/>
  <c r="H103" i="1" s="1"/>
  <c r="A103" i="1"/>
  <c r="L102" i="1"/>
  <c r="P102" i="1"/>
  <c r="N101" i="1"/>
  <c r="Q102" i="1"/>
  <c r="M101" i="1"/>
  <c r="O53" i="1"/>
  <c r="B53" i="1"/>
  <c r="K54" i="1"/>
  <c r="I57" i="1"/>
  <c r="J56" i="1"/>
  <c r="Q103" i="1" l="1"/>
  <c r="N102" i="1"/>
  <c r="P103" i="1"/>
  <c r="M102" i="1"/>
  <c r="F103" i="1"/>
  <c r="D103" i="1"/>
  <c r="E103" i="1" s="1"/>
  <c r="G103" i="1" s="1"/>
  <c r="H104" i="1" s="1"/>
  <c r="A104" i="1"/>
  <c r="L103" i="1"/>
  <c r="O54" i="1"/>
  <c r="B54" i="1"/>
  <c r="I58" i="1"/>
  <c r="J57" i="1"/>
  <c r="K55" i="1"/>
  <c r="N103" i="1" l="1"/>
  <c r="Q104" i="1"/>
  <c r="M103" i="1"/>
  <c r="P104" i="1"/>
  <c r="F104" i="1"/>
  <c r="D104" i="1"/>
  <c r="E104" i="1" s="1"/>
  <c r="G104" i="1" s="1"/>
  <c r="L104" i="1"/>
  <c r="A105" i="1"/>
  <c r="O55" i="1"/>
  <c r="B55" i="1"/>
  <c r="I59" i="1"/>
  <c r="J58" i="1"/>
  <c r="K56" i="1"/>
  <c r="F105" i="1" l="1"/>
  <c r="D105" i="1"/>
  <c r="E105" i="1" s="1"/>
  <c r="G105" i="1" s="1"/>
  <c r="H106" i="1" s="1"/>
  <c r="L105" i="1"/>
  <c r="A106" i="1"/>
  <c r="Q105" i="1"/>
  <c r="N104" i="1"/>
  <c r="M104" i="1"/>
  <c r="P105" i="1"/>
  <c r="H105" i="1"/>
  <c r="O56" i="1"/>
  <c r="B56" i="1"/>
  <c r="K57" i="1"/>
  <c r="I60" i="1"/>
  <c r="J59" i="1"/>
  <c r="N105" i="1" l="1"/>
  <c r="P106" i="1"/>
  <c r="M105" i="1"/>
  <c r="Q106" i="1"/>
  <c r="F106" i="1"/>
  <c r="D106" i="1"/>
  <c r="E106" i="1" s="1"/>
  <c r="G106" i="1" s="1"/>
  <c r="H107" i="1" s="1"/>
  <c r="L106" i="1"/>
  <c r="A107" i="1"/>
  <c r="O57" i="1"/>
  <c r="B57" i="1"/>
  <c r="I61" i="1"/>
  <c r="J60" i="1"/>
  <c r="K58" i="1"/>
  <c r="P107" i="1" l="1"/>
  <c r="Q107" i="1"/>
  <c r="N106" i="1"/>
  <c r="M106" i="1"/>
  <c r="F107" i="1"/>
  <c r="D107" i="1"/>
  <c r="E107" i="1" s="1"/>
  <c r="G107" i="1" s="1"/>
  <c r="H108" i="1" s="1"/>
  <c r="L107" i="1"/>
  <c r="A108" i="1"/>
  <c r="O58" i="1"/>
  <c r="B58" i="1"/>
  <c r="K59" i="1"/>
  <c r="I62" i="1"/>
  <c r="J61" i="1"/>
  <c r="M107" i="1" l="1"/>
  <c r="N107" i="1"/>
  <c r="Q108" i="1"/>
  <c r="P108" i="1"/>
  <c r="F108" i="1"/>
  <c r="D108" i="1"/>
  <c r="E108" i="1" s="1"/>
  <c r="G108" i="1" s="1"/>
  <c r="H109" i="1" s="1"/>
  <c r="L108" i="1"/>
  <c r="A109" i="1"/>
  <c r="O59" i="1"/>
  <c r="B59" i="1"/>
  <c r="J62" i="1"/>
  <c r="I63" i="1"/>
  <c r="K60" i="1"/>
  <c r="F109" i="1" l="1"/>
  <c r="D109" i="1"/>
  <c r="E109" i="1" s="1"/>
  <c r="G109" i="1" s="1"/>
  <c r="H110" i="1" s="1"/>
  <c r="L109" i="1"/>
  <c r="A110" i="1"/>
  <c r="Q109" i="1"/>
  <c r="M108" i="1"/>
  <c r="P109" i="1"/>
  <c r="N108" i="1"/>
  <c r="O60" i="1"/>
  <c r="B60" i="1"/>
  <c r="K61" i="1"/>
  <c r="I64" i="1"/>
  <c r="J63" i="1"/>
  <c r="F110" i="1" l="1"/>
  <c r="D110" i="1"/>
  <c r="E110" i="1" s="1"/>
  <c r="G110" i="1" s="1"/>
  <c r="H111" i="1" s="1"/>
  <c r="L110" i="1"/>
  <c r="A111" i="1"/>
  <c r="Q110" i="1"/>
  <c r="N109" i="1"/>
  <c r="P110" i="1"/>
  <c r="M109" i="1"/>
  <c r="O61" i="1"/>
  <c r="B61" i="1"/>
  <c r="J64" i="1"/>
  <c r="I65" i="1"/>
  <c r="K62" i="1"/>
  <c r="M110" i="1" l="1"/>
  <c r="N110" i="1"/>
  <c r="P111" i="1"/>
  <c r="Q111" i="1"/>
  <c r="F111" i="1"/>
  <c r="D111" i="1"/>
  <c r="E111" i="1" s="1"/>
  <c r="G111" i="1" s="1"/>
  <c r="H112" i="1" s="1"/>
  <c r="A112" i="1"/>
  <c r="L111" i="1"/>
  <c r="O62" i="1"/>
  <c r="B62" i="1"/>
  <c r="K63" i="1"/>
  <c r="J65" i="1"/>
  <c r="I66" i="1"/>
  <c r="M111" i="1" l="1"/>
  <c r="N111" i="1"/>
  <c r="Q112" i="1"/>
  <c r="P112" i="1"/>
  <c r="F112" i="1"/>
  <c r="D112" i="1"/>
  <c r="E112" i="1" s="1"/>
  <c r="G112" i="1" s="1"/>
  <c r="H113" i="1" s="1"/>
  <c r="A113" i="1"/>
  <c r="L112" i="1"/>
  <c r="O63" i="1"/>
  <c r="B63" i="1"/>
  <c r="J66" i="1"/>
  <c r="I67" i="1"/>
  <c r="K64" i="1"/>
  <c r="N112" i="1" l="1"/>
  <c r="M112" i="1"/>
  <c r="Q113" i="1"/>
  <c r="P113" i="1"/>
  <c r="F113" i="1"/>
  <c r="D113" i="1"/>
  <c r="E113" i="1" s="1"/>
  <c r="G113" i="1" s="1"/>
  <c r="H114" i="1" s="1"/>
  <c r="A114" i="1"/>
  <c r="L113" i="1"/>
  <c r="O64" i="1"/>
  <c r="B64" i="1"/>
  <c r="I68" i="1"/>
  <c r="J67" i="1"/>
  <c r="K65" i="1"/>
  <c r="M113" i="1" l="1"/>
  <c r="N113" i="1"/>
  <c r="Q114" i="1"/>
  <c r="P114" i="1"/>
  <c r="F114" i="1"/>
  <c r="D114" i="1"/>
  <c r="E114" i="1" s="1"/>
  <c r="G114" i="1" s="1"/>
  <c r="H115" i="1" s="1"/>
  <c r="A115" i="1"/>
  <c r="L114" i="1"/>
  <c r="O65" i="1"/>
  <c r="B65" i="1"/>
  <c r="K66" i="1"/>
  <c r="J68" i="1"/>
  <c r="I69" i="1"/>
  <c r="F115" i="1" l="1"/>
  <c r="D115" i="1"/>
  <c r="E115" i="1" s="1"/>
  <c r="G115" i="1" s="1"/>
  <c r="A116" i="1"/>
  <c r="L115" i="1"/>
  <c r="H116" i="1"/>
  <c r="M114" i="1"/>
  <c r="N114" i="1"/>
  <c r="P115" i="1"/>
  <c r="Q115" i="1"/>
  <c r="O66" i="1"/>
  <c r="B66" i="1"/>
  <c r="J69" i="1"/>
  <c r="I70" i="1"/>
  <c r="K67" i="1"/>
  <c r="M115" i="1" l="1"/>
  <c r="N115" i="1"/>
  <c r="Q116" i="1"/>
  <c r="P116" i="1"/>
  <c r="F116" i="1"/>
  <c r="D116" i="1"/>
  <c r="E116" i="1" s="1"/>
  <c r="G116" i="1" s="1"/>
  <c r="H117" i="1" s="1"/>
  <c r="A117" i="1"/>
  <c r="L116" i="1"/>
  <c r="O67" i="1"/>
  <c r="B67" i="1"/>
  <c r="K68" i="1"/>
  <c r="I71" i="1"/>
  <c r="J70" i="1"/>
  <c r="N116" i="1" l="1"/>
  <c r="M116" i="1"/>
  <c r="Q117" i="1"/>
  <c r="P117" i="1"/>
  <c r="F117" i="1"/>
  <c r="D117" i="1"/>
  <c r="E117" i="1" s="1"/>
  <c r="G117" i="1" s="1"/>
  <c r="H118" i="1" s="1"/>
  <c r="A118" i="1"/>
  <c r="L117" i="1"/>
  <c r="O68" i="1"/>
  <c r="B68" i="1"/>
  <c r="J71" i="1"/>
  <c r="I72" i="1"/>
  <c r="K69" i="1"/>
  <c r="F118" i="1" l="1"/>
  <c r="D118" i="1"/>
  <c r="E118" i="1" s="1"/>
  <c r="G118" i="1" s="1"/>
  <c r="L118" i="1"/>
  <c r="A119" i="1"/>
  <c r="P118" i="1"/>
  <c r="N117" i="1"/>
  <c r="Q118" i="1"/>
  <c r="M117" i="1"/>
  <c r="O69" i="1"/>
  <c r="B69" i="1"/>
  <c r="J72" i="1"/>
  <c r="I73" i="1"/>
  <c r="K70" i="1"/>
  <c r="F119" i="1" l="1"/>
  <c r="D119" i="1"/>
  <c r="E119" i="1" s="1"/>
  <c r="G119" i="1" s="1"/>
  <c r="H120" i="1" s="1"/>
  <c r="A120" i="1"/>
  <c r="L119" i="1"/>
  <c r="H119" i="1"/>
  <c r="N118" i="1"/>
  <c r="P119" i="1"/>
  <c r="Q119" i="1"/>
  <c r="M118" i="1"/>
  <c r="O70" i="1"/>
  <c r="B70" i="1"/>
  <c r="J73" i="1"/>
  <c r="I74" i="1"/>
  <c r="K71" i="1"/>
  <c r="F120" i="1" l="1"/>
  <c r="D120" i="1"/>
  <c r="E120" i="1" s="1"/>
  <c r="G120" i="1" s="1"/>
  <c r="A121" i="1"/>
  <c r="L120" i="1"/>
  <c r="M119" i="1"/>
  <c r="N119" i="1"/>
  <c r="Q120" i="1"/>
  <c r="P120" i="1"/>
  <c r="O71" i="1"/>
  <c r="B71" i="1"/>
  <c r="J74" i="1"/>
  <c r="I75" i="1"/>
  <c r="K72" i="1"/>
  <c r="F121" i="1" l="1"/>
  <c r="D121" i="1"/>
  <c r="E121" i="1" s="1"/>
  <c r="G121" i="1" s="1"/>
  <c r="L121" i="1"/>
  <c r="A122" i="1"/>
  <c r="N120" i="1"/>
  <c r="M120" i="1"/>
  <c r="P121" i="1"/>
  <c r="Q121" i="1"/>
  <c r="H121" i="1"/>
  <c r="O72" i="1"/>
  <c r="B72" i="1"/>
  <c r="K73" i="1"/>
  <c r="J75" i="1"/>
  <c r="I76" i="1"/>
  <c r="F122" i="1" l="1"/>
  <c r="D122" i="1"/>
  <c r="E122" i="1" s="1"/>
  <c r="G122" i="1" s="1"/>
  <c r="H123" i="1" s="1"/>
  <c r="L122" i="1"/>
  <c r="A123" i="1"/>
  <c r="M121" i="1"/>
  <c r="Q122" i="1"/>
  <c r="N121" i="1"/>
  <c r="P122" i="1"/>
  <c r="H122" i="1"/>
  <c r="O73" i="1"/>
  <c r="B73" i="1"/>
  <c r="I77" i="1"/>
  <c r="J76" i="1"/>
  <c r="K74" i="1"/>
  <c r="N122" i="1" l="1"/>
  <c r="Q123" i="1"/>
  <c r="M122" i="1"/>
  <c r="P123" i="1"/>
  <c r="F123" i="1"/>
  <c r="D123" i="1"/>
  <c r="E123" i="1" s="1"/>
  <c r="G123" i="1" s="1"/>
  <c r="A124" i="1"/>
  <c r="L123" i="1"/>
  <c r="O74" i="1"/>
  <c r="B74" i="1"/>
  <c r="K75" i="1"/>
  <c r="J77" i="1"/>
  <c r="I78" i="1"/>
  <c r="Q124" i="1" l="1"/>
  <c r="M123" i="1"/>
  <c r="P124" i="1"/>
  <c r="N123" i="1"/>
  <c r="F124" i="1"/>
  <c r="D124" i="1"/>
  <c r="E124" i="1" s="1"/>
  <c r="G124" i="1" s="1"/>
  <c r="L124" i="1"/>
  <c r="A125" i="1"/>
  <c r="H124" i="1"/>
  <c r="O75" i="1"/>
  <c r="B75" i="1"/>
  <c r="J78" i="1"/>
  <c r="I79" i="1"/>
  <c r="K76" i="1"/>
  <c r="P125" i="1" l="1"/>
  <c r="Q125" i="1"/>
  <c r="N124" i="1"/>
  <c r="M124" i="1"/>
  <c r="H125" i="1"/>
  <c r="F125" i="1"/>
  <c r="D125" i="1"/>
  <c r="E125" i="1" s="1"/>
  <c r="L125" i="1"/>
  <c r="A126" i="1"/>
  <c r="O76" i="1"/>
  <c r="B76" i="1"/>
  <c r="K77" i="1"/>
  <c r="J79" i="1"/>
  <c r="I80" i="1"/>
  <c r="F126" i="1" l="1"/>
  <c r="D126" i="1"/>
  <c r="E126" i="1" s="1"/>
  <c r="G126" i="1" s="1"/>
  <c r="A127" i="1"/>
  <c r="L126" i="1"/>
  <c r="N125" i="1"/>
  <c r="M125" i="1"/>
  <c r="Q126" i="1"/>
  <c r="P126" i="1"/>
  <c r="G125" i="1"/>
  <c r="O77" i="1"/>
  <c r="B77" i="1"/>
  <c r="J80" i="1"/>
  <c r="I81" i="1"/>
  <c r="K78" i="1"/>
  <c r="N126" i="1" l="1"/>
  <c r="M126" i="1"/>
  <c r="P127" i="1"/>
  <c r="Q127" i="1"/>
  <c r="F127" i="1"/>
  <c r="D127" i="1"/>
  <c r="E127" i="1" s="1"/>
  <c r="G127" i="1" s="1"/>
  <c r="L127" i="1"/>
  <c r="A128" i="1"/>
  <c r="H126" i="1"/>
  <c r="H127" i="1"/>
  <c r="O78" i="1"/>
  <c r="B78" i="1"/>
  <c r="J81" i="1"/>
  <c r="I82" i="1"/>
  <c r="K79" i="1"/>
  <c r="Q128" i="1" l="1"/>
  <c r="N127" i="1"/>
  <c r="P128" i="1"/>
  <c r="M127" i="1"/>
  <c r="F128" i="1"/>
  <c r="D128" i="1"/>
  <c r="E128" i="1" s="1"/>
  <c r="G128" i="1" s="1"/>
  <c r="H129" i="1" s="1"/>
  <c r="L128" i="1"/>
  <c r="A129" i="1"/>
  <c r="H128" i="1"/>
  <c r="O79" i="1"/>
  <c r="B79" i="1"/>
  <c r="K80" i="1"/>
  <c r="I83" i="1"/>
  <c r="J82" i="1"/>
  <c r="M128" i="1" l="1"/>
  <c r="N128" i="1"/>
  <c r="P129" i="1"/>
  <c r="Q129" i="1"/>
  <c r="F129" i="1"/>
  <c r="D129" i="1"/>
  <c r="E129" i="1" s="1"/>
  <c r="G129" i="1" s="1"/>
  <c r="H130" i="1" s="1"/>
  <c r="L129" i="1"/>
  <c r="A130" i="1"/>
  <c r="B80" i="1"/>
  <c r="I84" i="1"/>
  <c r="J83" i="1"/>
  <c r="F130" i="1" l="1"/>
  <c r="D130" i="1"/>
  <c r="E130" i="1" s="1"/>
  <c r="G130" i="1" s="1"/>
  <c r="H131" i="1" s="1"/>
  <c r="L130" i="1"/>
  <c r="A131" i="1"/>
  <c r="Q130" i="1"/>
  <c r="M129" i="1"/>
  <c r="N129" i="1"/>
  <c r="P130" i="1"/>
  <c r="J84" i="1"/>
  <c r="I85" i="1"/>
  <c r="F131" i="1" l="1"/>
  <c r="D131" i="1"/>
  <c r="E131" i="1" s="1"/>
  <c r="G131" i="1" s="1"/>
  <c r="A132" i="1"/>
  <c r="L131" i="1"/>
  <c r="N130" i="1"/>
  <c r="P131" i="1"/>
  <c r="Q131" i="1"/>
  <c r="M130" i="1"/>
  <c r="J85" i="1"/>
  <c r="I86" i="1"/>
  <c r="P132" i="1" l="1"/>
  <c r="M131" i="1"/>
  <c r="Q132" i="1"/>
  <c r="N131" i="1"/>
  <c r="F132" i="1"/>
  <c r="D132" i="1"/>
  <c r="E132" i="1" s="1"/>
  <c r="L132" i="1"/>
  <c r="A133" i="1"/>
  <c r="H132" i="1"/>
  <c r="I87" i="1"/>
  <c r="J86" i="1"/>
  <c r="P133" i="1" l="1"/>
  <c r="M132" i="1"/>
  <c r="N132" i="1"/>
  <c r="Q133" i="1"/>
  <c r="G132" i="1"/>
  <c r="F133" i="1"/>
  <c r="D133" i="1"/>
  <c r="E133" i="1" s="1"/>
  <c r="G133" i="1" s="1"/>
  <c r="L133" i="1"/>
  <c r="A134" i="1"/>
  <c r="J87" i="1"/>
  <c r="I88" i="1"/>
  <c r="N133" i="1" l="1"/>
  <c r="P134" i="1"/>
  <c r="Q134" i="1"/>
  <c r="M133" i="1"/>
  <c r="H134" i="1"/>
  <c r="H133" i="1"/>
  <c r="F134" i="1"/>
  <c r="D134" i="1"/>
  <c r="E134" i="1" s="1"/>
  <c r="L134" i="1"/>
  <c r="A135" i="1"/>
  <c r="J88" i="1"/>
  <c r="I89" i="1"/>
  <c r="G134" i="1" l="1"/>
  <c r="H135" i="1" s="1"/>
  <c r="F135" i="1"/>
  <c r="D135" i="1"/>
  <c r="E135" i="1" s="1"/>
  <c r="G135" i="1" s="1"/>
  <c r="L135" i="1"/>
  <c r="A136" i="1"/>
  <c r="Q135" i="1"/>
  <c r="N134" i="1"/>
  <c r="M134" i="1"/>
  <c r="P135" i="1"/>
  <c r="I90" i="1"/>
  <c r="J89" i="1"/>
  <c r="F136" i="1" l="1"/>
  <c r="D136" i="1"/>
  <c r="E136" i="1" s="1"/>
  <c r="G136" i="1" s="1"/>
  <c r="L136" i="1"/>
  <c r="A137" i="1"/>
  <c r="H137" i="1"/>
  <c r="N135" i="1"/>
  <c r="P136" i="1"/>
  <c r="M135" i="1"/>
  <c r="Q136" i="1"/>
  <c r="H136" i="1"/>
  <c r="J90" i="1"/>
  <c r="I91" i="1"/>
  <c r="F137" i="1" l="1"/>
  <c r="D137" i="1"/>
  <c r="E137" i="1" s="1"/>
  <c r="G137" i="1" s="1"/>
  <c r="A138" i="1"/>
  <c r="L137" i="1"/>
  <c r="Q137" i="1"/>
  <c r="P137" i="1"/>
  <c r="M136" i="1"/>
  <c r="N136" i="1"/>
  <c r="J91" i="1"/>
  <c r="I92" i="1"/>
  <c r="P138" i="1" l="1"/>
  <c r="Q138" i="1"/>
  <c r="N137" i="1"/>
  <c r="M137" i="1"/>
  <c r="F138" i="1"/>
  <c r="D138" i="1"/>
  <c r="E138" i="1" s="1"/>
  <c r="G138" i="1" s="1"/>
  <c r="L138" i="1"/>
  <c r="A139" i="1"/>
  <c r="H138" i="1"/>
  <c r="J92" i="1"/>
  <c r="I93" i="1"/>
  <c r="M138" i="1" l="1"/>
  <c r="P139" i="1"/>
  <c r="Q139" i="1"/>
  <c r="N138" i="1"/>
  <c r="F139" i="1"/>
  <c r="D139" i="1"/>
  <c r="E139" i="1" s="1"/>
  <c r="G139" i="1" s="1"/>
  <c r="L139" i="1"/>
  <c r="A140" i="1"/>
  <c r="H139" i="1"/>
  <c r="I94" i="1"/>
  <c r="J93" i="1"/>
  <c r="H140" i="1" l="1"/>
  <c r="F140" i="1"/>
  <c r="D140" i="1"/>
  <c r="E140" i="1" s="1"/>
  <c r="G140" i="1" s="1"/>
  <c r="H141" i="1" s="1"/>
  <c r="L140" i="1"/>
  <c r="A141" i="1"/>
  <c r="N139" i="1"/>
  <c r="Q140" i="1"/>
  <c r="M139" i="1"/>
  <c r="P140" i="1"/>
  <c r="J94" i="1"/>
  <c r="I95" i="1"/>
  <c r="F141" i="1" l="1"/>
  <c r="D141" i="1"/>
  <c r="E141" i="1" s="1"/>
  <c r="G141" i="1" s="1"/>
  <c r="H142" i="1" s="1"/>
  <c r="A142" i="1"/>
  <c r="L141" i="1"/>
  <c r="M140" i="1"/>
  <c r="N140" i="1"/>
  <c r="P141" i="1"/>
  <c r="Q141" i="1"/>
  <c r="I96" i="1"/>
  <c r="J95" i="1"/>
  <c r="M141" i="1" l="1"/>
  <c r="P142" i="1"/>
  <c r="Q142" i="1"/>
  <c r="N141" i="1"/>
  <c r="F142" i="1"/>
  <c r="D142" i="1"/>
  <c r="E142" i="1" s="1"/>
  <c r="G142" i="1" s="1"/>
  <c r="H143" i="1" s="1"/>
  <c r="A143" i="1"/>
  <c r="L142" i="1"/>
  <c r="I97" i="1"/>
  <c r="J96" i="1"/>
  <c r="F143" i="1" l="1"/>
  <c r="D143" i="1"/>
  <c r="E143" i="1" s="1"/>
  <c r="G143" i="1" s="1"/>
  <c r="H144" i="1" s="1"/>
  <c r="L143" i="1"/>
  <c r="A144" i="1"/>
  <c r="Q143" i="1"/>
  <c r="M142" i="1"/>
  <c r="P143" i="1"/>
  <c r="N142" i="1"/>
  <c r="I98" i="1"/>
  <c r="J97" i="1"/>
  <c r="F144" i="1" l="1"/>
  <c r="D144" i="1"/>
  <c r="E144" i="1" s="1"/>
  <c r="G144" i="1" s="1"/>
  <c r="L144" i="1"/>
  <c r="A145" i="1"/>
  <c r="M143" i="1"/>
  <c r="N143" i="1"/>
  <c r="Q144" i="1"/>
  <c r="P144" i="1"/>
  <c r="J98" i="1"/>
  <c r="I99" i="1"/>
  <c r="Q145" i="1" l="1"/>
  <c r="P145" i="1"/>
  <c r="N144" i="1"/>
  <c r="M144" i="1"/>
  <c r="F145" i="1"/>
  <c r="D145" i="1"/>
  <c r="E145" i="1" s="1"/>
  <c r="G145" i="1" s="1"/>
  <c r="H146" i="1" s="1"/>
  <c r="A146" i="1"/>
  <c r="L145" i="1"/>
  <c r="H145" i="1"/>
  <c r="J99" i="1"/>
  <c r="I100" i="1"/>
  <c r="M145" i="1" l="1"/>
  <c r="N145" i="1"/>
  <c r="Q146" i="1"/>
  <c r="P146" i="1"/>
  <c r="F146" i="1"/>
  <c r="D146" i="1"/>
  <c r="E146" i="1" s="1"/>
  <c r="G146" i="1" s="1"/>
  <c r="H147" i="1" s="1"/>
  <c r="A147" i="1"/>
  <c r="L146" i="1"/>
  <c r="J100" i="1"/>
  <c r="I101" i="1"/>
  <c r="N146" i="1" l="1"/>
  <c r="P147" i="1"/>
  <c r="M146" i="1"/>
  <c r="Q147" i="1"/>
  <c r="F147" i="1"/>
  <c r="D147" i="1"/>
  <c r="E147" i="1" s="1"/>
  <c r="G147" i="1" s="1"/>
  <c r="L147" i="1"/>
  <c r="A148" i="1"/>
  <c r="I102" i="1"/>
  <c r="J101" i="1"/>
  <c r="F148" i="1" l="1"/>
  <c r="D148" i="1"/>
  <c r="E148" i="1" s="1"/>
  <c r="G148" i="1" s="1"/>
  <c r="H149" i="1" s="1"/>
  <c r="L148" i="1"/>
  <c r="A149" i="1"/>
  <c r="H148" i="1"/>
  <c r="M147" i="1"/>
  <c r="N147" i="1"/>
  <c r="P148" i="1"/>
  <c r="Q148" i="1"/>
  <c r="I103" i="1"/>
  <c r="J102" i="1"/>
  <c r="Q149" i="1" l="1"/>
  <c r="M148" i="1"/>
  <c r="P149" i="1"/>
  <c r="N148" i="1"/>
  <c r="F149" i="1"/>
  <c r="D149" i="1"/>
  <c r="E149" i="1" s="1"/>
  <c r="G149" i="1" s="1"/>
  <c r="H150" i="1" s="1"/>
  <c r="A150" i="1"/>
  <c r="L149" i="1"/>
  <c r="J103" i="1"/>
  <c r="I104" i="1"/>
  <c r="F150" i="1" l="1"/>
  <c r="D150" i="1"/>
  <c r="E150" i="1" s="1"/>
  <c r="G150" i="1" s="1"/>
  <c r="H151" i="1" s="1"/>
  <c r="A151" i="1"/>
  <c r="L150" i="1"/>
  <c r="Q150" i="1"/>
  <c r="P150" i="1"/>
  <c r="M149" i="1"/>
  <c r="N149" i="1"/>
  <c r="J104" i="1"/>
  <c r="I105" i="1"/>
  <c r="F151" i="1" l="1"/>
  <c r="D151" i="1"/>
  <c r="E151" i="1" s="1"/>
  <c r="G151" i="1" s="1"/>
  <c r="A152" i="1"/>
  <c r="L151" i="1"/>
  <c r="P151" i="1"/>
  <c r="N150" i="1"/>
  <c r="Q151" i="1"/>
  <c r="M150" i="1"/>
  <c r="J105" i="1"/>
  <c r="I106" i="1"/>
  <c r="N151" i="1" l="1"/>
  <c r="Q152" i="1"/>
  <c r="M151" i="1"/>
  <c r="P152" i="1"/>
  <c r="F152" i="1"/>
  <c r="D152" i="1"/>
  <c r="E152" i="1" s="1"/>
  <c r="G152" i="1" s="1"/>
  <c r="A153" i="1"/>
  <c r="L152" i="1"/>
  <c r="H152" i="1"/>
  <c r="J106" i="1"/>
  <c r="I107" i="1"/>
  <c r="H153" i="1" l="1"/>
  <c r="F153" i="1"/>
  <c r="D153" i="1"/>
  <c r="E153" i="1" s="1"/>
  <c r="G153" i="1" s="1"/>
  <c r="H154" i="1" s="1"/>
  <c r="A154" i="1"/>
  <c r="L153" i="1"/>
  <c r="M152" i="1"/>
  <c r="N152" i="1"/>
  <c r="Q153" i="1"/>
  <c r="P153" i="1"/>
  <c r="I108" i="1"/>
  <c r="J107" i="1"/>
  <c r="N153" i="1" l="1"/>
  <c r="M153" i="1"/>
  <c r="Q154" i="1"/>
  <c r="P154" i="1"/>
  <c r="F154" i="1"/>
  <c r="D154" i="1"/>
  <c r="E154" i="1" s="1"/>
  <c r="G154" i="1" s="1"/>
  <c r="L154" i="1"/>
  <c r="A155" i="1"/>
  <c r="J108" i="1"/>
  <c r="I109" i="1"/>
  <c r="H155" i="1" l="1"/>
  <c r="F155" i="1"/>
  <c r="D155" i="1"/>
  <c r="E155" i="1" s="1"/>
  <c r="G155" i="1" s="1"/>
  <c r="H156" i="1" s="1"/>
  <c r="L155" i="1"/>
  <c r="A156" i="1"/>
  <c r="M154" i="1"/>
  <c r="Q155" i="1"/>
  <c r="N154" i="1"/>
  <c r="P155" i="1"/>
  <c r="I110" i="1"/>
  <c r="J109" i="1"/>
  <c r="P156" i="1" l="1"/>
  <c r="N155" i="1"/>
  <c r="M155" i="1"/>
  <c r="Q156" i="1"/>
  <c r="F156" i="1"/>
  <c r="D156" i="1"/>
  <c r="E156" i="1" s="1"/>
  <c r="G156" i="1" s="1"/>
  <c r="H157" i="1" s="1"/>
  <c r="L156" i="1"/>
  <c r="A157" i="1"/>
  <c r="J110" i="1"/>
  <c r="I111" i="1"/>
  <c r="F157" i="1" l="1"/>
  <c r="D157" i="1"/>
  <c r="E157" i="1" s="1"/>
  <c r="G157" i="1" s="1"/>
  <c r="L157" i="1"/>
  <c r="A158" i="1"/>
  <c r="M156" i="1"/>
  <c r="Q157" i="1"/>
  <c r="N156" i="1"/>
  <c r="P157" i="1"/>
  <c r="J111" i="1"/>
  <c r="I112" i="1"/>
  <c r="Q158" i="1" l="1"/>
  <c r="N157" i="1"/>
  <c r="P158" i="1"/>
  <c r="M157" i="1"/>
  <c r="H158" i="1"/>
  <c r="F158" i="1"/>
  <c r="D158" i="1"/>
  <c r="E158" i="1" s="1"/>
  <c r="G158" i="1" s="1"/>
  <c r="L158" i="1"/>
  <c r="A159" i="1"/>
  <c r="J112" i="1"/>
  <c r="I113" i="1"/>
  <c r="F159" i="1" l="1"/>
  <c r="D159" i="1"/>
  <c r="E159" i="1" s="1"/>
  <c r="G159" i="1" s="1"/>
  <c r="A160" i="1"/>
  <c r="L159" i="1"/>
  <c r="H160" i="1"/>
  <c r="Q159" i="1"/>
  <c r="N158" i="1"/>
  <c r="P159" i="1"/>
  <c r="M158" i="1"/>
  <c r="H159" i="1"/>
  <c r="J113" i="1"/>
  <c r="I114" i="1"/>
  <c r="P160" i="1" l="1"/>
  <c r="N159" i="1"/>
  <c r="M159" i="1"/>
  <c r="Q160" i="1"/>
  <c r="F160" i="1"/>
  <c r="D160" i="1"/>
  <c r="E160" i="1" s="1"/>
  <c r="G160" i="1" s="1"/>
  <c r="L160" i="1"/>
  <c r="A161" i="1"/>
  <c r="J114" i="1"/>
  <c r="I115" i="1"/>
  <c r="M160" i="1" l="1"/>
  <c r="N160" i="1"/>
  <c r="Q161" i="1"/>
  <c r="P161" i="1"/>
  <c r="F161" i="1"/>
  <c r="D161" i="1"/>
  <c r="E161" i="1" s="1"/>
  <c r="G161" i="1" s="1"/>
  <c r="A162" i="1"/>
  <c r="L161" i="1"/>
  <c r="H161" i="1"/>
  <c r="J115" i="1"/>
  <c r="I116" i="1"/>
  <c r="H162" i="1" l="1"/>
  <c r="N161" i="1"/>
  <c r="M161" i="1"/>
  <c r="Q162" i="1"/>
  <c r="P162" i="1"/>
  <c r="F162" i="1"/>
  <c r="D162" i="1"/>
  <c r="E162" i="1" s="1"/>
  <c r="L162" i="1"/>
  <c r="A163" i="1"/>
  <c r="J116" i="1"/>
  <c r="I117" i="1"/>
  <c r="F163" i="1" l="1"/>
  <c r="D163" i="1"/>
  <c r="E163" i="1" s="1"/>
  <c r="G163" i="1" s="1"/>
  <c r="L163" i="1"/>
  <c r="A164" i="1"/>
  <c r="M162" i="1"/>
  <c r="N162" i="1"/>
  <c r="Q163" i="1"/>
  <c r="P163" i="1"/>
  <c r="G162" i="1"/>
  <c r="I118" i="1"/>
  <c r="J117" i="1"/>
  <c r="F164" i="1" l="1"/>
  <c r="D164" i="1"/>
  <c r="E164" i="1" s="1"/>
  <c r="G164" i="1" s="1"/>
  <c r="H165" i="1" s="1"/>
  <c r="A165" i="1"/>
  <c r="L164" i="1"/>
  <c r="Q164" i="1"/>
  <c r="M163" i="1"/>
  <c r="P164" i="1"/>
  <c r="N163" i="1"/>
  <c r="H164" i="1"/>
  <c r="H163" i="1"/>
  <c r="I119" i="1"/>
  <c r="J118" i="1"/>
  <c r="F165" i="1" l="1"/>
  <c r="D165" i="1"/>
  <c r="E165" i="1" s="1"/>
  <c r="G165" i="1" s="1"/>
  <c r="L165" i="1"/>
  <c r="A166" i="1"/>
  <c r="H166" i="1"/>
  <c r="P165" i="1"/>
  <c r="Q165" i="1"/>
  <c r="N164" i="1"/>
  <c r="M164" i="1"/>
  <c r="J119" i="1"/>
  <c r="I120" i="1"/>
  <c r="F166" i="1" l="1"/>
  <c r="D166" i="1"/>
  <c r="E166" i="1" s="1"/>
  <c r="G166" i="1" s="1"/>
  <c r="L166" i="1"/>
  <c r="A167" i="1"/>
  <c r="N165" i="1"/>
  <c r="Q166" i="1"/>
  <c r="M165" i="1"/>
  <c r="P166" i="1"/>
  <c r="J120" i="1"/>
  <c r="I121" i="1"/>
  <c r="F167" i="1" l="1"/>
  <c r="D167" i="1"/>
  <c r="E167" i="1" s="1"/>
  <c r="G167" i="1" s="1"/>
  <c r="A168" i="1"/>
  <c r="L167" i="1"/>
  <c r="H168" i="1"/>
  <c r="M166" i="1"/>
  <c r="N166" i="1"/>
  <c r="Q167" i="1"/>
  <c r="P167" i="1"/>
  <c r="H167" i="1"/>
  <c r="J121" i="1"/>
  <c r="I122" i="1"/>
  <c r="M167" i="1" l="1"/>
  <c r="N167" i="1"/>
  <c r="Q168" i="1"/>
  <c r="P168" i="1"/>
  <c r="F168" i="1"/>
  <c r="D168" i="1"/>
  <c r="E168" i="1" s="1"/>
  <c r="G168" i="1" s="1"/>
  <c r="H169" i="1" s="1"/>
  <c r="A169" i="1"/>
  <c r="L168" i="1"/>
  <c r="J122" i="1"/>
  <c r="I123" i="1"/>
  <c r="F169" i="1" l="1"/>
  <c r="D169" i="1"/>
  <c r="E169" i="1" s="1"/>
  <c r="G169" i="1" s="1"/>
  <c r="H170" i="1" s="1"/>
  <c r="L169" i="1"/>
  <c r="A170" i="1"/>
  <c r="N168" i="1"/>
  <c r="M168" i="1"/>
  <c r="Q169" i="1"/>
  <c r="P169" i="1"/>
  <c r="I124" i="1"/>
  <c r="J123" i="1"/>
  <c r="M169" i="1" l="1"/>
  <c r="P170" i="1"/>
  <c r="N169" i="1"/>
  <c r="Q170" i="1"/>
  <c r="F170" i="1"/>
  <c r="D170" i="1"/>
  <c r="E170" i="1" s="1"/>
  <c r="G170" i="1" s="1"/>
  <c r="H171" i="1" s="1"/>
  <c r="A171" i="1"/>
  <c r="L170" i="1"/>
  <c r="I125" i="1"/>
  <c r="J124" i="1"/>
  <c r="N170" i="1" l="1"/>
  <c r="M170" i="1"/>
  <c r="P171" i="1"/>
  <c r="Q171" i="1"/>
  <c r="F171" i="1"/>
  <c r="D171" i="1"/>
  <c r="E171" i="1" s="1"/>
  <c r="G171" i="1" s="1"/>
  <c r="H172" i="1" s="1"/>
  <c r="A172" i="1"/>
  <c r="L171" i="1"/>
  <c r="I126" i="1"/>
  <c r="J125" i="1"/>
  <c r="N171" i="1" l="1"/>
  <c r="M171" i="1"/>
  <c r="Q172" i="1"/>
  <c r="P172" i="1"/>
  <c r="F172" i="1"/>
  <c r="D172" i="1"/>
  <c r="E172" i="1" s="1"/>
  <c r="G172" i="1" s="1"/>
  <c r="L172" i="1"/>
  <c r="A173" i="1"/>
  <c r="I127" i="1"/>
  <c r="J126" i="1"/>
  <c r="N172" i="1" l="1"/>
  <c r="M172" i="1"/>
  <c r="P173" i="1"/>
  <c r="Q173" i="1"/>
  <c r="H173" i="1"/>
  <c r="F173" i="1"/>
  <c r="D173" i="1"/>
  <c r="E173" i="1" s="1"/>
  <c r="A174" i="1"/>
  <c r="L173" i="1"/>
  <c r="I128" i="1"/>
  <c r="J127" i="1"/>
  <c r="N173" i="1" l="1"/>
  <c r="M173" i="1"/>
  <c r="P174" i="1"/>
  <c r="Q174" i="1"/>
  <c r="F174" i="1"/>
  <c r="D174" i="1"/>
  <c r="E174" i="1" s="1"/>
  <c r="G174" i="1" s="1"/>
  <c r="A175" i="1"/>
  <c r="L174" i="1"/>
  <c r="G173" i="1"/>
  <c r="I129" i="1"/>
  <c r="J128" i="1"/>
  <c r="M174" i="1" l="1"/>
  <c r="N174" i="1"/>
  <c r="Q175" i="1"/>
  <c r="P175" i="1"/>
  <c r="F175" i="1"/>
  <c r="D175" i="1"/>
  <c r="E175" i="1" s="1"/>
  <c r="G175" i="1" s="1"/>
  <c r="L175" i="1"/>
  <c r="A176" i="1"/>
  <c r="H174" i="1"/>
  <c r="H175" i="1"/>
  <c r="I130" i="1"/>
  <c r="J129" i="1"/>
  <c r="P176" i="1" l="1"/>
  <c r="M175" i="1"/>
  <c r="N175" i="1"/>
  <c r="Q176" i="1"/>
  <c r="H176" i="1"/>
  <c r="F176" i="1"/>
  <c r="D176" i="1"/>
  <c r="E176" i="1" s="1"/>
  <c r="L176" i="1"/>
  <c r="A177" i="1"/>
  <c r="I131" i="1"/>
  <c r="J130" i="1"/>
  <c r="F177" i="1" l="1"/>
  <c r="D177" i="1"/>
  <c r="E177" i="1" s="1"/>
  <c r="G177" i="1" s="1"/>
  <c r="A178" i="1"/>
  <c r="L177" i="1"/>
  <c r="N176" i="1"/>
  <c r="M176" i="1"/>
  <c r="Q177" i="1"/>
  <c r="P177" i="1"/>
  <c r="G176" i="1"/>
  <c r="J131" i="1"/>
  <c r="I132" i="1"/>
  <c r="M177" i="1" l="1"/>
  <c r="Q178" i="1"/>
  <c r="N177" i="1"/>
  <c r="P178" i="1"/>
  <c r="F178" i="1"/>
  <c r="D178" i="1"/>
  <c r="E178" i="1" s="1"/>
  <c r="G178" i="1" s="1"/>
  <c r="A179" i="1"/>
  <c r="L178" i="1"/>
  <c r="H177" i="1"/>
  <c r="H178" i="1"/>
  <c r="I133" i="1"/>
  <c r="J132" i="1"/>
  <c r="M178" i="1" l="1"/>
  <c r="N178" i="1"/>
  <c r="Q179" i="1"/>
  <c r="P179" i="1"/>
  <c r="F179" i="1"/>
  <c r="D179" i="1"/>
  <c r="E179" i="1" s="1"/>
  <c r="G179" i="1" s="1"/>
  <c r="A180" i="1"/>
  <c r="L179" i="1"/>
  <c r="H179" i="1"/>
  <c r="I134" i="1"/>
  <c r="J133" i="1"/>
  <c r="F180" i="1" l="1"/>
  <c r="D180" i="1"/>
  <c r="E180" i="1" s="1"/>
  <c r="G180" i="1" s="1"/>
  <c r="H181" i="1" s="1"/>
  <c r="A181" i="1"/>
  <c r="L180" i="1"/>
  <c r="H180" i="1"/>
  <c r="N179" i="1"/>
  <c r="M179" i="1"/>
  <c r="Q180" i="1"/>
  <c r="P180" i="1"/>
  <c r="I135" i="1"/>
  <c r="J134" i="1"/>
  <c r="M180" i="1" l="1"/>
  <c r="Q181" i="1"/>
  <c r="N180" i="1"/>
  <c r="P181" i="1"/>
  <c r="F181" i="1"/>
  <c r="D181" i="1"/>
  <c r="E181" i="1" s="1"/>
  <c r="G181" i="1" s="1"/>
  <c r="A182" i="1"/>
  <c r="L181" i="1"/>
  <c r="I136" i="1"/>
  <c r="J135" i="1"/>
  <c r="F182" i="1" l="1"/>
  <c r="D182" i="1"/>
  <c r="E182" i="1" s="1"/>
  <c r="G182" i="1" s="1"/>
  <c r="H183" i="1" s="1"/>
  <c r="A183" i="1"/>
  <c r="L182" i="1"/>
  <c r="H182" i="1"/>
  <c r="Q182" i="1"/>
  <c r="P182" i="1"/>
  <c r="M181" i="1"/>
  <c r="N181" i="1"/>
  <c r="I137" i="1"/>
  <c r="J136" i="1"/>
  <c r="F183" i="1" l="1"/>
  <c r="D183" i="1"/>
  <c r="E183" i="1" s="1"/>
  <c r="G183" i="1" s="1"/>
  <c r="H184" i="1" s="1"/>
  <c r="L183" i="1"/>
  <c r="A184" i="1"/>
  <c r="M182" i="1"/>
  <c r="Q183" i="1"/>
  <c r="N182" i="1"/>
  <c r="P183" i="1"/>
  <c r="I138" i="1"/>
  <c r="J137" i="1"/>
  <c r="F184" i="1" l="1"/>
  <c r="D184" i="1"/>
  <c r="E184" i="1" s="1"/>
  <c r="G184" i="1" s="1"/>
  <c r="A185" i="1"/>
  <c r="L184" i="1"/>
  <c r="Q184" i="1"/>
  <c r="P184" i="1"/>
  <c r="N183" i="1"/>
  <c r="M183" i="1"/>
  <c r="I139" i="1"/>
  <c r="J138" i="1"/>
  <c r="M184" i="1" l="1"/>
  <c r="N184" i="1"/>
  <c r="Q185" i="1"/>
  <c r="P185" i="1"/>
  <c r="F185" i="1"/>
  <c r="D185" i="1"/>
  <c r="E185" i="1" s="1"/>
  <c r="G185" i="1" s="1"/>
  <c r="A186" i="1"/>
  <c r="L185" i="1"/>
  <c r="H185" i="1"/>
  <c r="I140" i="1"/>
  <c r="J139" i="1"/>
  <c r="H186" i="1" l="1"/>
  <c r="P186" i="1"/>
  <c r="N185" i="1"/>
  <c r="Q186" i="1"/>
  <c r="M185" i="1"/>
  <c r="F186" i="1"/>
  <c r="D186" i="1"/>
  <c r="E186" i="1" s="1"/>
  <c r="A187" i="1"/>
  <c r="L186" i="1"/>
  <c r="I141" i="1"/>
  <c r="J140" i="1"/>
  <c r="N186" i="1" l="1"/>
  <c r="M186" i="1"/>
  <c r="Q187" i="1"/>
  <c r="P187" i="1"/>
  <c r="F187" i="1"/>
  <c r="D187" i="1"/>
  <c r="E187" i="1" s="1"/>
  <c r="G187" i="1" s="1"/>
  <c r="L187" i="1"/>
  <c r="A188" i="1"/>
  <c r="G186" i="1"/>
  <c r="I142" i="1"/>
  <c r="J141" i="1"/>
  <c r="F188" i="1" l="1"/>
  <c r="D188" i="1"/>
  <c r="E188" i="1" s="1"/>
  <c r="G188" i="1" s="1"/>
  <c r="L188" i="1"/>
  <c r="A189" i="1"/>
  <c r="M187" i="1"/>
  <c r="Q188" i="1"/>
  <c r="P188" i="1"/>
  <c r="N187" i="1"/>
  <c r="H188" i="1"/>
  <c r="H187" i="1"/>
  <c r="I143" i="1"/>
  <c r="J142" i="1"/>
  <c r="P189" i="1" l="1"/>
  <c r="Q189" i="1"/>
  <c r="M188" i="1"/>
  <c r="N188" i="1"/>
  <c r="F189" i="1"/>
  <c r="D189" i="1"/>
  <c r="E189" i="1" s="1"/>
  <c r="G189" i="1" s="1"/>
  <c r="L189" i="1"/>
  <c r="A190" i="1"/>
  <c r="H189" i="1"/>
  <c r="I144" i="1"/>
  <c r="J143" i="1"/>
  <c r="N189" i="1" l="1"/>
  <c r="M189" i="1"/>
  <c r="P190" i="1"/>
  <c r="Q190" i="1"/>
  <c r="F190" i="1"/>
  <c r="D190" i="1"/>
  <c r="E190" i="1" s="1"/>
  <c r="G190" i="1" s="1"/>
  <c r="H191" i="1" s="1"/>
  <c r="A191" i="1"/>
  <c r="L190" i="1"/>
  <c r="H190" i="1"/>
  <c r="I145" i="1"/>
  <c r="J144" i="1"/>
  <c r="M190" i="1" l="1"/>
  <c r="N190" i="1"/>
  <c r="Q191" i="1"/>
  <c r="P191" i="1"/>
  <c r="F191" i="1"/>
  <c r="D191" i="1"/>
  <c r="E191" i="1" s="1"/>
  <c r="G191" i="1" s="1"/>
  <c r="H192" i="1" s="1"/>
  <c r="L191" i="1"/>
  <c r="A192" i="1"/>
  <c r="I146" i="1"/>
  <c r="J145" i="1"/>
  <c r="F192" i="1" l="1"/>
  <c r="D192" i="1"/>
  <c r="E192" i="1" s="1"/>
  <c r="G192" i="1" s="1"/>
  <c r="L192" i="1"/>
  <c r="A193" i="1"/>
  <c r="P192" i="1"/>
  <c r="N191" i="1"/>
  <c r="M191" i="1"/>
  <c r="Q192" i="1"/>
  <c r="J146" i="1"/>
  <c r="I147" i="1"/>
  <c r="H193" i="1" l="1"/>
  <c r="F193" i="1"/>
  <c r="D193" i="1"/>
  <c r="E193" i="1" s="1"/>
  <c r="G193" i="1" s="1"/>
  <c r="H194" i="1" s="1"/>
  <c r="A194" i="1"/>
  <c r="L193" i="1"/>
  <c r="Q193" i="1"/>
  <c r="P193" i="1"/>
  <c r="N192" i="1"/>
  <c r="M192" i="1"/>
  <c r="J147" i="1"/>
  <c r="I148" i="1"/>
  <c r="F194" i="1" l="1"/>
  <c r="D194" i="1"/>
  <c r="E194" i="1" s="1"/>
  <c r="G194" i="1" s="1"/>
  <c r="A195" i="1"/>
  <c r="L194" i="1"/>
  <c r="Q194" i="1"/>
  <c r="N193" i="1"/>
  <c r="M193" i="1"/>
  <c r="P194" i="1"/>
  <c r="J148" i="1"/>
  <c r="I149" i="1"/>
  <c r="N194" i="1" l="1"/>
  <c r="P195" i="1"/>
  <c r="M194" i="1"/>
  <c r="Q195" i="1"/>
  <c r="H195" i="1"/>
  <c r="F195" i="1"/>
  <c r="D195" i="1"/>
  <c r="E195" i="1" s="1"/>
  <c r="G195" i="1" s="1"/>
  <c r="H196" i="1" s="1"/>
  <c r="A196" i="1"/>
  <c r="L195" i="1"/>
  <c r="I150" i="1"/>
  <c r="J149" i="1"/>
  <c r="Q196" i="1" l="1"/>
  <c r="N195" i="1"/>
  <c r="P196" i="1"/>
  <c r="M195" i="1"/>
  <c r="F196" i="1"/>
  <c r="D196" i="1"/>
  <c r="E196" i="1" s="1"/>
  <c r="G196" i="1" s="1"/>
  <c r="A197" i="1"/>
  <c r="L196" i="1"/>
  <c r="J150" i="1"/>
  <c r="I151" i="1"/>
  <c r="M196" i="1" l="1"/>
  <c r="N196" i="1"/>
  <c r="Q197" i="1"/>
  <c r="P197" i="1"/>
  <c r="F197" i="1"/>
  <c r="D197" i="1"/>
  <c r="E197" i="1" s="1"/>
  <c r="G197" i="1" s="1"/>
  <c r="L197" i="1"/>
  <c r="A198" i="1"/>
  <c r="H197" i="1"/>
  <c r="I152" i="1"/>
  <c r="J151" i="1"/>
  <c r="P198" i="1" l="1"/>
  <c r="N197" i="1"/>
  <c r="M197" i="1"/>
  <c r="Q198" i="1"/>
  <c r="H198" i="1"/>
  <c r="F198" i="1"/>
  <c r="D198" i="1"/>
  <c r="E198" i="1" s="1"/>
  <c r="G198" i="1" s="1"/>
  <c r="H199" i="1" s="1"/>
  <c r="A199" i="1"/>
  <c r="L198" i="1"/>
  <c r="J152" i="1"/>
  <c r="I153" i="1"/>
  <c r="M198" i="1" l="1"/>
  <c r="P199" i="1"/>
  <c r="N198" i="1"/>
  <c r="Q199" i="1"/>
  <c r="F199" i="1"/>
  <c r="D199" i="1"/>
  <c r="E199" i="1" s="1"/>
  <c r="G199" i="1" s="1"/>
  <c r="H200" i="1" s="1"/>
  <c r="A200" i="1"/>
  <c r="L199" i="1"/>
  <c r="J153" i="1"/>
  <c r="I154" i="1"/>
  <c r="N199" i="1" l="1"/>
  <c r="P200" i="1"/>
  <c r="M199" i="1"/>
  <c r="Q200" i="1"/>
  <c r="F200" i="1"/>
  <c r="D200" i="1"/>
  <c r="E200" i="1" s="1"/>
  <c r="G200" i="1" s="1"/>
  <c r="L200" i="1"/>
  <c r="A201" i="1"/>
  <c r="J154" i="1"/>
  <c r="I155" i="1"/>
  <c r="F201" i="1" l="1"/>
  <c r="D201" i="1"/>
  <c r="E201" i="1" s="1"/>
  <c r="G201" i="1" s="1"/>
  <c r="H202" i="1" s="1"/>
  <c r="L201" i="1"/>
  <c r="A202" i="1"/>
  <c r="H201" i="1"/>
  <c r="Q201" i="1"/>
  <c r="N200" i="1"/>
  <c r="P201" i="1"/>
  <c r="M200" i="1"/>
  <c r="I156" i="1"/>
  <c r="J155" i="1"/>
  <c r="F202" i="1" l="1"/>
  <c r="D202" i="1"/>
  <c r="E202" i="1" s="1"/>
  <c r="G202" i="1" s="1"/>
  <c r="H203" i="1" s="1"/>
  <c r="L202" i="1"/>
  <c r="A203" i="1"/>
  <c r="M201" i="1"/>
  <c r="P202" i="1"/>
  <c r="Q202" i="1"/>
  <c r="N201" i="1"/>
  <c r="J156" i="1"/>
  <c r="I157" i="1"/>
  <c r="F203" i="1" l="1"/>
  <c r="D203" i="1"/>
  <c r="E203" i="1" s="1"/>
  <c r="G203" i="1" s="1"/>
  <c r="L203" i="1"/>
  <c r="A204" i="1"/>
  <c r="P203" i="1"/>
  <c r="N202" i="1"/>
  <c r="Q203" i="1"/>
  <c r="M202" i="1"/>
  <c r="I158" i="1"/>
  <c r="J157" i="1"/>
  <c r="F204" i="1" l="1"/>
  <c r="D204" i="1"/>
  <c r="E204" i="1" s="1"/>
  <c r="G204" i="1" s="1"/>
  <c r="L204" i="1"/>
  <c r="A205" i="1"/>
  <c r="Q204" i="1"/>
  <c r="M203" i="1"/>
  <c r="N203" i="1"/>
  <c r="P204" i="1"/>
  <c r="H204" i="1"/>
  <c r="J158" i="1"/>
  <c r="I159" i="1"/>
  <c r="F205" i="1" l="1"/>
  <c r="D205" i="1"/>
  <c r="E205" i="1" s="1"/>
  <c r="G205" i="1" s="1"/>
  <c r="L205" i="1"/>
  <c r="A206" i="1"/>
  <c r="M204" i="1"/>
  <c r="N204" i="1"/>
  <c r="Q205" i="1"/>
  <c r="P205" i="1"/>
  <c r="H205" i="1"/>
  <c r="J159" i="1"/>
  <c r="I160" i="1"/>
  <c r="F206" i="1" l="1"/>
  <c r="D206" i="1"/>
  <c r="E206" i="1" s="1"/>
  <c r="G206" i="1" s="1"/>
  <c r="H207" i="1" s="1"/>
  <c r="L206" i="1"/>
  <c r="A207" i="1"/>
  <c r="N205" i="1"/>
  <c r="P206" i="1"/>
  <c r="M205" i="1"/>
  <c r="Q206" i="1"/>
  <c r="H206" i="1"/>
  <c r="J160" i="1"/>
  <c r="I161" i="1"/>
  <c r="P207" i="1" l="1"/>
  <c r="M206" i="1"/>
  <c r="N206" i="1"/>
  <c r="Q207" i="1"/>
  <c r="F207" i="1"/>
  <c r="D207" i="1"/>
  <c r="E207" i="1" s="1"/>
  <c r="G207" i="1" s="1"/>
  <c r="H208" i="1" s="1"/>
  <c r="A208" i="1"/>
  <c r="L207" i="1"/>
  <c r="I162" i="1"/>
  <c r="J161" i="1"/>
  <c r="F208" i="1" l="1"/>
  <c r="D208" i="1"/>
  <c r="E208" i="1" s="1"/>
  <c r="G208" i="1" s="1"/>
  <c r="L208" i="1"/>
  <c r="A209" i="1"/>
  <c r="H209" i="1"/>
  <c r="Q208" i="1"/>
  <c r="N207" i="1"/>
  <c r="P208" i="1"/>
  <c r="M207" i="1"/>
  <c r="J162" i="1"/>
  <c r="I163" i="1"/>
  <c r="F209" i="1" l="1"/>
  <c r="D209" i="1"/>
  <c r="E209" i="1" s="1"/>
  <c r="G209" i="1" s="1"/>
  <c r="L209" i="1"/>
  <c r="A210" i="1"/>
  <c r="P209" i="1"/>
  <c r="N208" i="1"/>
  <c r="M208" i="1"/>
  <c r="Q209" i="1"/>
  <c r="I164" i="1"/>
  <c r="J163" i="1"/>
  <c r="F210" i="1" l="1"/>
  <c r="D210" i="1"/>
  <c r="E210" i="1" s="1"/>
  <c r="G210" i="1" s="1"/>
  <c r="L210" i="1"/>
  <c r="A211" i="1"/>
  <c r="M209" i="1"/>
  <c r="N209" i="1"/>
  <c r="P210" i="1"/>
  <c r="Q210" i="1"/>
  <c r="H210" i="1"/>
  <c r="J164" i="1"/>
  <c r="I165" i="1"/>
  <c r="F211" i="1" l="1"/>
  <c r="D211" i="1"/>
  <c r="E211" i="1" s="1"/>
  <c r="G211" i="1" s="1"/>
  <c r="L211" i="1"/>
  <c r="A212" i="1"/>
  <c r="P211" i="1"/>
  <c r="Q211" i="1"/>
  <c r="N210" i="1"/>
  <c r="M210" i="1"/>
  <c r="H211" i="1"/>
  <c r="J165" i="1"/>
  <c r="I166" i="1"/>
  <c r="F212" i="1" l="1"/>
  <c r="D212" i="1"/>
  <c r="E212" i="1" s="1"/>
  <c r="G212" i="1" s="1"/>
  <c r="A213" i="1"/>
  <c r="L212" i="1"/>
  <c r="N211" i="1"/>
  <c r="M211" i="1"/>
  <c r="Q212" i="1"/>
  <c r="P212" i="1"/>
  <c r="H212" i="1"/>
  <c r="J166" i="1"/>
  <c r="I167" i="1"/>
  <c r="P213" i="1" l="1"/>
  <c r="M212" i="1"/>
  <c r="N212" i="1"/>
  <c r="Q213" i="1"/>
  <c r="F213" i="1"/>
  <c r="D213" i="1"/>
  <c r="E213" i="1" s="1"/>
  <c r="G213" i="1" s="1"/>
  <c r="L213" i="1"/>
  <c r="A214" i="1"/>
  <c r="H213" i="1"/>
  <c r="J167" i="1"/>
  <c r="I168" i="1"/>
  <c r="Q214" i="1" l="1"/>
  <c r="M213" i="1"/>
  <c r="N213" i="1"/>
  <c r="P214" i="1"/>
  <c r="F214" i="1"/>
  <c r="D214" i="1"/>
  <c r="E214" i="1" s="1"/>
  <c r="G214" i="1" s="1"/>
  <c r="H215" i="1" s="1"/>
  <c r="L214" i="1"/>
  <c r="A215" i="1"/>
  <c r="H214" i="1"/>
  <c r="J168" i="1"/>
  <c r="I169" i="1"/>
  <c r="F215" i="1" l="1"/>
  <c r="D215" i="1"/>
  <c r="E215" i="1" s="1"/>
  <c r="G215" i="1" s="1"/>
  <c r="H216" i="1" s="1"/>
  <c r="L215" i="1"/>
  <c r="A216" i="1"/>
  <c r="P215" i="1"/>
  <c r="M214" i="1"/>
  <c r="N214" i="1"/>
  <c r="Q215" i="1"/>
  <c r="J169" i="1"/>
  <c r="I170" i="1"/>
  <c r="M215" i="1" l="1"/>
  <c r="P216" i="1"/>
  <c r="Q216" i="1"/>
  <c r="N215" i="1"/>
  <c r="F216" i="1"/>
  <c r="D216" i="1"/>
  <c r="E216" i="1" s="1"/>
  <c r="G216" i="1" s="1"/>
  <c r="L216" i="1"/>
  <c r="A217" i="1"/>
  <c r="J170" i="1"/>
  <c r="I171" i="1"/>
  <c r="F217" i="1" l="1"/>
  <c r="D217" i="1"/>
  <c r="E217" i="1" s="1"/>
  <c r="G217" i="1" s="1"/>
  <c r="H218" i="1" s="1"/>
  <c r="L217" i="1"/>
  <c r="A218" i="1"/>
  <c r="N216" i="1"/>
  <c r="M216" i="1"/>
  <c r="P217" i="1"/>
  <c r="Q217" i="1"/>
  <c r="H217" i="1"/>
  <c r="J171" i="1"/>
  <c r="I172" i="1"/>
  <c r="Q218" i="1" l="1"/>
  <c r="N217" i="1"/>
  <c r="M217" i="1"/>
  <c r="P218" i="1"/>
  <c r="F218" i="1"/>
  <c r="D218" i="1"/>
  <c r="E218" i="1" s="1"/>
  <c r="G218" i="1" s="1"/>
  <c r="L218" i="1"/>
  <c r="A219" i="1"/>
  <c r="J172" i="1"/>
  <c r="I173" i="1"/>
  <c r="F219" i="1" l="1"/>
  <c r="D219" i="1"/>
  <c r="E219" i="1" s="1"/>
  <c r="G219" i="1" s="1"/>
  <c r="L219" i="1"/>
  <c r="A220" i="1"/>
  <c r="H220" i="1"/>
  <c r="H219" i="1"/>
  <c r="N218" i="1"/>
  <c r="M218" i="1"/>
  <c r="Q219" i="1"/>
  <c r="P219" i="1"/>
  <c r="J173" i="1"/>
  <c r="I174" i="1"/>
  <c r="F220" i="1" l="1"/>
  <c r="D220" i="1"/>
  <c r="E220" i="1" s="1"/>
  <c r="G220" i="1" s="1"/>
  <c r="A221" i="1"/>
  <c r="L220" i="1"/>
  <c r="M219" i="1"/>
  <c r="N219" i="1"/>
  <c r="Q220" i="1"/>
  <c r="P220" i="1"/>
  <c r="J174" i="1"/>
  <c r="I175" i="1"/>
  <c r="N220" i="1" l="1"/>
  <c r="Q221" i="1"/>
  <c r="M220" i="1"/>
  <c r="P221" i="1"/>
  <c r="F221" i="1"/>
  <c r="D221" i="1"/>
  <c r="E221" i="1" s="1"/>
  <c r="G221" i="1" s="1"/>
  <c r="L221" i="1"/>
  <c r="A222" i="1"/>
  <c r="H221" i="1"/>
  <c r="J175" i="1"/>
  <c r="I176" i="1"/>
  <c r="F222" i="1" l="1"/>
  <c r="D222" i="1"/>
  <c r="E222" i="1" s="1"/>
  <c r="G222" i="1" s="1"/>
  <c r="H223" i="1" s="1"/>
  <c r="A223" i="1"/>
  <c r="L222" i="1"/>
  <c r="H222" i="1"/>
  <c r="P222" i="1"/>
  <c r="N221" i="1"/>
  <c r="M221" i="1"/>
  <c r="Q222" i="1"/>
  <c r="J176" i="1"/>
  <c r="I177" i="1"/>
  <c r="M222" i="1" l="1"/>
  <c r="P223" i="1"/>
  <c r="N222" i="1"/>
  <c r="Q223" i="1"/>
  <c r="F223" i="1"/>
  <c r="D223" i="1"/>
  <c r="E223" i="1" s="1"/>
  <c r="G223" i="1" s="1"/>
  <c r="L223" i="1"/>
  <c r="A224" i="1"/>
  <c r="I178" i="1"/>
  <c r="J177" i="1"/>
  <c r="N223" i="1" l="1"/>
  <c r="M223" i="1"/>
  <c r="P224" i="1"/>
  <c r="Q224" i="1"/>
  <c r="F224" i="1"/>
  <c r="D224" i="1"/>
  <c r="E224" i="1" s="1"/>
  <c r="G224" i="1" s="1"/>
  <c r="H225" i="1" s="1"/>
  <c r="L224" i="1"/>
  <c r="A225" i="1"/>
  <c r="H224" i="1"/>
  <c r="J178" i="1"/>
  <c r="I179" i="1"/>
  <c r="M224" i="1" l="1"/>
  <c r="N224" i="1"/>
  <c r="Q225" i="1"/>
  <c r="P225" i="1"/>
  <c r="F225" i="1"/>
  <c r="D225" i="1"/>
  <c r="E225" i="1" s="1"/>
  <c r="G225" i="1" s="1"/>
  <c r="H226" i="1" s="1"/>
  <c r="L225" i="1"/>
  <c r="A226" i="1"/>
  <c r="J179" i="1"/>
  <c r="I180" i="1"/>
  <c r="F226" i="1" l="1"/>
  <c r="D226" i="1"/>
  <c r="E226" i="1" s="1"/>
  <c r="G226" i="1" s="1"/>
  <c r="A227" i="1"/>
  <c r="L226" i="1"/>
  <c r="P226" i="1"/>
  <c r="M225" i="1"/>
  <c r="Q226" i="1"/>
  <c r="N225" i="1"/>
  <c r="I181" i="1"/>
  <c r="J180" i="1"/>
  <c r="P227" i="1" l="1"/>
  <c r="M226" i="1"/>
  <c r="N226" i="1"/>
  <c r="Q227" i="1"/>
  <c r="H227" i="1"/>
  <c r="F227" i="1"/>
  <c r="D227" i="1"/>
  <c r="E227" i="1" s="1"/>
  <c r="A228" i="1"/>
  <c r="L227" i="1"/>
  <c r="J181" i="1"/>
  <c r="I182" i="1"/>
  <c r="Q228" i="1" l="1"/>
  <c r="N227" i="1"/>
  <c r="M227" i="1"/>
  <c r="P228" i="1"/>
  <c r="F228" i="1"/>
  <c r="D228" i="1"/>
  <c r="E228" i="1" s="1"/>
  <c r="G228" i="1" s="1"/>
  <c r="L228" i="1"/>
  <c r="A229" i="1"/>
  <c r="G227" i="1"/>
  <c r="J182" i="1"/>
  <c r="I183" i="1"/>
  <c r="F229" i="1" l="1"/>
  <c r="D229" i="1"/>
  <c r="E229" i="1" s="1"/>
  <c r="G229" i="1" s="1"/>
  <c r="A230" i="1"/>
  <c r="L229" i="1"/>
  <c r="Q229" i="1"/>
  <c r="M228" i="1"/>
  <c r="N228" i="1"/>
  <c r="P229" i="1"/>
  <c r="H228" i="1"/>
  <c r="H229" i="1"/>
  <c r="I184" i="1"/>
  <c r="J183" i="1"/>
  <c r="Q230" i="1" l="1"/>
  <c r="N229" i="1"/>
  <c r="P230" i="1"/>
  <c r="M229" i="1"/>
  <c r="F230" i="1"/>
  <c r="D230" i="1"/>
  <c r="E230" i="1" s="1"/>
  <c r="G230" i="1" s="1"/>
  <c r="L230" i="1"/>
  <c r="A231" i="1"/>
  <c r="H230" i="1"/>
  <c r="I185" i="1"/>
  <c r="J184" i="1"/>
  <c r="Q231" i="1" l="1"/>
  <c r="P231" i="1"/>
  <c r="N230" i="1"/>
  <c r="M230" i="1"/>
  <c r="F231" i="1"/>
  <c r="D231" i="1"/>
  <c r="E231" i="1" s="1"/>
  <c r="G231" i="1" s="1"/>
  <c r="H232" i="1" s="1"/>
  <c r="L231" i="1"/>
  <c r="A232" i="1"/>
  <c r="H231" i="1"/>
  <c r="I186" i="1"/>
  <c r="J185" i="1"/>
  <c r="F232" i="1" l="1"/>
  <c r="D232" i="1"/>
  <c r="E232" i="1" s="1"/>
  <c r="G232" i="1" s="1"/>
  <c r="H233" i="1" s="1"/>
  <c r="A233" i="1"/>
  <c r="L232" i="1"/>
  <c r="M231" i="1"/>
  <c r="N231" i="1"/>
  <c r="Q232" i="1"/>
  <c r="P232" i="1"/>
  <c r="I187" i="1"/>
  <c r="J186" i="1"/>
  <c r="P233" i="1" l="1"/>
  <c r="N232" i="1"/>
  <c r="M232" i="1"/>
  <c r="Q233" i="1"/>
  <c r="F233" i="1"/>
  <c r="D233" i="1"/>
  <c r="E233" i="1" s="1"/>
  <c r="G233" i="1" s="1"/>
  <c r="L233" i="1"/>
  <c r="A234" i="1"/>
  <c r="I188" i="1"/>
  <c r="J187" i="1"/>
  <c r="F234" i="1" l="1"/>
  <c r="D234" i="1"/>
  <c r="E234" i="1" s="1"/>
  <c r="G234" i="1" s="1"/>
  <c r="A235" i="1"/>
  <c r="L234" i="1"/>
  <c r="Q234" i="1"/>
  <c r="P234" i="1"/>
  <c r="N233" i="1"/>
  <c r="M233" i="1"/>
  <c r="H234" i="1"/>
  <c r="I189" i="1"/>
  <c r="J188" i="1"/>
  <c r="P235" i="1" l="1"/>
  <c r="Q235" i="1"/>
  <c r="M234" i="1"/>
  <c r="N234" i="1"/>
  <c r="H235" i="1"/>
  <c r="F235" i="1"/>
  <c r="D235" i="1"/>
  <c r="E235" i="1" s="1"/>
  <c r="G235" i="1" s="1"/>
  <c r="H236" i="1" s="1"/>
  <c r="A236" i="1"/>
  <c r="L235" i="1"/>
  <c r="J189" i="1"/>
  <c r="I190" i="1"/>
  <c r="N235" i="1" l="1"/>
  <c r="M235" i="1"/>
  <c r="P236" i="1"/>
  <c r="Q236" i="1"/>
  <c r="F236" i="1"/>
  <c r="D236" i="1"/>
  <c r="E236" i="1" s="1"/>
  <c r="G236" i="1" s="1"/>
  <c r="L236" i="1"/>
  <c r="A237" i="1"/>
  <c r="J190" i="1"/>
  <c r="I191" i="1"/>
  <c r="M236" i="1" l="1"/>
  <c r="N236" i="1"/>
  <c r="Q237" i="1"/>
  <c r="P237" i="1"/>
  <c r="H237" i="1"/>
  <c r="F237" i="1"/>
  <c r="D237" i="1"/>
  <c r="E237" i="1" s="1"/>
  <c r="G237" i="1" s="1"/>
  <c r="H238" i="1" s="1"/>
  <c r="L237" i="1"/>
  <c r="A238" i="1"/>
  <c r="J191" i="1"/>
  <c r="I192" i="1"/>
  <c r="F238" i="1" l="1"/>
  <c r="D238" i="1"/>
  <c r="E238" i="1" s="1"/>
  <c r="G238" i="1" s="1"/>
  <c r="A239" i="1"/>
  <c r="L238" i="1"/>
  <c r="Q238" i="1"/>
  <c r="M237" i="1"/>
  <c r="N237" i="1"/>
  <c r="P238" i="1"/>
  <c r="J192" i="1"/>
  <c r="I193" i="1"/>
  <c r="Q239" i="1" l="1"/>
  <c r="N238" i="1"/>
  <c r="P239" i="1"/>
  <c r="M238" i="1"/>
  <c r="F239" i="1"/>
  <c r="D239" i="1"/>
  <c r="E239" i="1" s="1"/>
  <c r="G239" i="1" s="1"/>
  <c r="H240" i="1" s="1"/>
  <c r="L239" i="1"/>
  <c r="A240" i="1"/>
  <c r="H239" i="1"/>
  <c r="J193" i="1"/>
  <c r="I194" i="1"/>
  <c r="P240" i="1" l="1"/>
  <c r="Q240" i="1"/>
  <c r="M239" i="1"/>
  <c r="N239" i="1"/>
  <c r="F240" i="1"/>
  <c r="D240" i="1"/>
  <c r="E240" i="1" s="1"/>
  <c r="G240" i="1" s="1"/>
  <c r="L240" i="1"/>
  <c r="A241" i="1"/>
  <c r="J194" i="1"/>
  <c r="I195" i="1"/>
  <c r="H241" i="1" l="1"/>
  <c r="F241" i="1"/>
  <c r="D241" i="1"/>
  <c r="E241" i="1" s="1"/>
  <c r="G241" i="1" s="1"/>
  <c r="H242" i="1" s="1"/>
  <c r="A242" i="1"/>
  <c r="L241" i="1"/>
  <c r="P241" i="1"/>
  <c r="N240" i="1"/>
  <c r="M240" i="1"/>
  <c r="Q241" i="1"/>
  <c r="J195" i="1"/>
  <c r="I196" i="1"/>
  <c r="M241" i="1" l="1"/>
  <c r="Q242" i="1"/>
  <c r="N241" i="1"/>
  <c r="P242" i="1"/>
  <c r="F242" i="1"/>
  <c r="D242" i="1"/>
  <c r="E242" i="1" s="1"/>
  <c r="G242" i="1" s="1"/>
  <c r="A243" i="1"/>
  <c r="L242" i="1"/>
  <c r="J196" i="1"/>
  <c r="I197" i="1"/>
  <c r="Q243" i="1" l="1"/>
  <c r="N242" i="1"/>
  <c r="M242" i="1"/>
  <c r="P243" i="1"/>
  <c r="F243" i="1"/>
  <c r="D243" i="1"/>
  <c r="E243" i="1" s="1"/>
  <c r="G243" i="1" s="1"/>
  <c r="H244" i="1" s="1"/>
  <c r="A244" i="1"/>
  <c r="L243" i="1"/>
  <c r="H243" i="1"/>
  <c r="J197" i="1"/>
  <c r="I198" i="1"/>
  <c r="F244" i="1" l="1"/>
  <c r="D244" i="1"/>
  <c r="E244" i="1" s="1"/>
  <c r="G244" i="1" s="1"/>
  <c r="A245" i="1"/>
  <c r="L244" i="1"/>
  <c r="Q244" i="1"/>
  <c r="N243" i="1"/>
  <c r="M243" i="1"/>
  <c r="P244" i="1"/>
  <c r="J198" i="1"/>
  <c r="I199" i="1"/>
  <c r="P245" i="1" l="1"/>
  <c r="N244" i="1"/>
  <c r="Q245" i="1"/>
  <c r="M244" i="1"/>
  <c r="H245" i="1"/>
  <c r="F245" i="1"/>
  <c r="D245" i="1"/>
  <c r="E245" i="1" s="1"/>
  <c r="A246" i="1"/>
  <c r="L245" i="1"/>
  <c r="J199" i="1"/>
  <c r="I200" i="1"/>
  <c r="P246" i="1" l="1"/>
  <c r="N245" i="1"/>
  <c r="M245" i="1"/>
  <c r="Q246" i="1"/>
  <c r="F246" i="1"/>
  <c r="D246" i="1"/>
  <c r="E246" i="1" s="1"/>
  <c r="G246" i="1" s="1"/>
  <c r="A247" i="1"/>
  <c r="L246" i="1"/>
  <c r="G245" i="1"/>
  <c r="J200" i="1"/>
  <c r="I201" i="1"/>
  <c r="Q247" i="1" l="1"/>
  <c r="N246" i="1"/>
  <c r="M246" i="1"/>
  <c r="P247" i="1"/>
  <c r="F247" i="1"/>
  <c r="D247" i="1"/>
  <c r="E247" i="1" s="1"/>
  <c r="G247" i="1" s="1"/>
  <c r="L247" i="1"/>
  <c r="A248" i="1"/>
  <c r="H246" i="1"/>
  <c r="H247" i="1"/>
  <c r="J201" i="1"/>
  <c r="I202" i="1"/>
  <c r="P248" i="1" l="1"/>
  <c r="M247" i="1"/>
  <c r="Q248" i="1"/>
  <c r="N247" i="1"/>
  <c r="H248" i="1"/>
  <c r="F248" i="1"/>
  <c r="D248" i="1"/>
  <c r="E248" i="1" s="1"/>
  <c r="G248" i="1" s="1"/>
  <c r="H249" i="1" s="1"/>
  <c r="A249" i="1"/>
  <c r="L248" i="1"/>
  <c r="J202" i="1"/>
  <c r="I203" i="1"/>
  <c r="N248" i="1" l="1"/>
  <c r="M248" i="1"/>
  <c r="P249" i="1"/>
  <c r="Q249" i="1"/>
  <c r="F249" i="1"/>
  <c r="D249" i="1"/>
  <c r="E249" i="1" s="1"/>
  <c r="G249" i="1" s="1"/>
  <c r="A250" i="1"/>
  <c r="L249" i="1"/>
  <c r="J203" i="1"/>
  <c r="I204" i="1"/>
  <c r="F250" i="1" l="1"/>
  <c r="D250" i="1"/>
  <c r="E250" i="1" s="1"/>
  <c r="G250" i="1" s="1"/>
  <c r="H251" i="1" s="1"/>
  <c r="L250" i="1"/>
  <c r="A251" i="1"/>
  <c r="H250" i="1"/>
  <c r="Q250" i="1"/>
  <c r="N249" i="1"/>
  <c r="P250" i="1"/>
  <c r="M249" i="1"/>
  <c r="J204" i="1"/>
  <c r="I205" i="1"/>
  <c r="F251" i="1" l="1"/>
  <c r="D251" i="1"/>
  <c r="E251" i="1" s="1"/>
  <c r="G251" i="1" s="1"/>
  <c r="A252" i="1"/>
  <c r="L251" i="1"/>
  <c r="M250" i="1"/>
  <c r="Q251" i="1"/>
  <c r="P251" i="1"/>
  <c r="N250" i="1"/>
  <c r="J205" i="1"/>
  <c r="I206" i="1"/>
  <c r="P252" i="1" l="1"/>
  <c r="N251" i="1"/>
  <c r="Q252" i="1"/>
  <c r="M251" i="1"/>
  <c r="F252" i="1"/>
  <c r="D252" i="1"/>
  <c r="E252" i="1" s="1"/>
  <c r="G252" i="1" s="1"/>
  <c r="L252" i="1"/>
  <c r="A253" i="1"/>
  <c r="H252" i="1"/>
  <c r="J206" i="1"/>
  <c r="I207" i="1"/>
  <c r="F253" i="1" l="1"/>
  <c r="D253" i="1"/>
  <c r="E253" i="1" s="1"/>
  <c r="G253" i="1" s="1"/>
  <c r="H254" i="1" s="1"/>
  <c r="A254" i="1"/>
  <c r="L253" i="1"/>
  <c r="H253" i="1"/>
  <c r="P253" i="1"/>
  <c r="N252" i="1"/>
  <c r="M252" i="1"/>
  <c r="Q253" i="1"/>
  <c r="J207" i="1"/>
  <c r="I208" i="1"/>
  <c r="N253" i="1" l="1"/>
  <c r="Q254" i="1"/>
  <c r="M253" i="1"/>
  <c r="P254" i="1"/>
  <c r="F254" i="1"/>
  <c r="D254" i="1"/>
  <c r="E254" i="1" s="1"/>
  <c r="G254" i="1" s="1"/>
  <c r="H255" i="1" s="1"/>
  <c r="L254" i="1"/>
  <c r="A255" i="1"/>
  <c r="J208" i="1"/>
  <c r="I209" i="1"/>
  <c r="Q255" i="1" l="1"/>
  <c r="M254" i="1"/>
  <c r="P255" i="1"/>
  <c r="N254" i="1"/>
  <c r="F255" i="1"/>
  <c r="D255" i="1"/>
  <c r="E255" i="1" s="1"/>
  <c r="G255" i="1" s="1"/>
  <c r="A256" i="1"/>
  <c r="L255" i="1"/>
  <c r="J209" i="1"/>
  <c r="I210" i="1"/>
  <c r="H256" i="1" l="1"/>
  <c r="M255" i="1"/>
  <c r="N255" i="1"/>
  <c r="Q256" i="1"/>
  <c r="P256" i="1"/>
  <c r="F256" i="1"/>
  <c r="D256" i="1"/>
  <c r="E256" i="1" s="1"/>
  <c r="G256" i="1" s="1"/>
  <c r="H257" i="1" s="1"/>
  <c r="L256" i="1"/>
  <c r="A257" i="1"/>
  <c r="J210" i="1"/>
  <c r="I211" i="1"/>
  <c r="F257" i="1" l="1"/>
  <c r="D257" i="1"/>
  <c r="E257" i="1" s="1"/>
  <c r="G257" i="1" s="1"/>
  <c r="L257" i="1"/>
  <c r="A258" i="1"/>
  <c r="M256" i="1"/>
  <c r="N256" i="1"/>
  <c r="Q257" i="1"/>
  <c r="P257" i="1"/>
  <c r="J211" i="1"/>
  <c r="I212" i="1"/>
  <c r="Q258" i="1" l="1"/>
  <c r="N257" i="1"/>
  <c r="P258" i="1"/>
  <c r="M257" i="1"/>
  <c r="F258" i="1"/>
  <c r="D258" i="1"/>
  <c r="E258" i="1" s="1"/>
  <c r="A259" i="1"/>
  <c r="L258" i="1"/>
  <c r="H258" i="1"/>
  <c r="J212" i="1"/>
  <c r="I213" i="1"/>
  <c r="G258" i="1" l="1"/>
  <c r="N258" i="1"/>
  <c r="P259" i="1"/>
  <c r="M258" i="1"/>
  <c r="Q259" i="1"/>
  <c r="F259" i="1"/>
  <c r="D259" i="1"/>
  <c r="E259" i="1" s="1"/>
  <c r="G259" i="1" s="1"/>
  <c r="L259" i="1"/>
  <c r="A260" i="1"/>
  <c r="J213" i="1"/>
  <c r="I214" i="1"/>
  <c r="N259" i="1" l="1"/>
  <c r="M259" i="1"/>
  <c r="P260" i="1"/>
  <c r="Q260" i="1"/>
  <c r="F260" i="1"/>
  <c r="D260" i="1"/>
  <c r="E260" i="1" s="1"/>
  <c r="G260" i="1" s="1"/>
  <c r="A261" i="1"/>
  <c r="L260" i="1"/>
  <c r="H260" i="1"/>
  <c r="H259" i="1"/>
  <c r="J214" i="1"/>
  <c r="I215" i="1"/>
  <c r="F261" i="1" l="1"/>
  <c r="D261" i="1"/>
  <c r="E261" i="1" s="1"/>
  <c r="G261" i="1" s="1"/>
  <c r="H262" i="1" s="1"/>
  <c r="L261" i="1"/>
  <c r="A262" i="1"/>
  <c r="H261" i="1"/>
  <c r="P261" i="1"/>
  <c r="M260" i="1"/>
  <c r="N260" i="1"/>
  <c r="Q261" i="1"/>
  <c r="J215" i="1"/>
  <c r="I216" i="1"/>
  <c r="F262" i="1" l="1"/>
  <c r="D262" i="1"/>
  <c r="E262" i="1" s="1"/>
  <c r="G262" i="1" s="1"/>
  <c r="H263" i="1" s="1"/>
  <c r="L262" i="1"/>
  <c r="A263" i="1"/>
  <c r="Q262" i="1"/>
  <c r="P262" i="1"/>
  <c r="M261" i="1"/>
  <c r="N261" i="1"/>
  <c r="J216" i="1"/>
  <c r="I217" i="1"/>
  <c r="F263" i="1" l="1"/>
  <c r="D263" i="1"/>
  <c r="E263" i="1" s="1"/>
  <c r="G263" i="1" s="1"/>
  <c r="A264" i="1"/>
  <c r="L263" i="1"/>
  <c r="Q263" i="1"/>
  <c r="P263" i="1"/>
  <c r="M262" i="1"/>
  <c r="J217" i="1"/>
  <c r="I218" i="1"/>
  <c r="M263" i="1" l="1"/>
  <c r="Q264" i="1"/>
  <c r="P264" i="1"/>
  <c r="N263" i="1"/>
  <c r="H264" i="1"/>
  <c r="F264" i="1"/>
  <c r="D264" i="1"/>
  <c r="E264" i="1" s="1"/>
  <c r="G264" i="1" s="1"/>
  <c r="H265" i="1" s="1"/>
  <c r="L264" i="1"/>
  <c r="A265" i="1"/>
  <c r="J218" i="1"/>
  <c r="I219" i="1"/>
  <c r="F265" i="1" l="1"/>
  <c r="D265" i="1"/>
  <c r="E265" i="1" s="1"/>
  <c r="G265" i="1" s="1"/>
  <c r="A266" i="1"/>
  <c r="L265" i="1"/>
  <c r="N264" i="1"/>
  <c r="M264" i="1"/>
  <c r="Q265" i="1"/>
  <c r="P265" i="1"/>
  <c r="J219" i="1"/>
  <c r="I220" i="1"/>
  <c r="Q266" i="1" l="1"/>
  <c r="M265" i="1"/>
  <c r="N265" i="1"/>
  <c r="P266" i="1"/>
  <c r="F266" i="1"/>
  <c r="D266" i="1"/>
  <c r="E266" i="1" s="1"/>
  <c r="G266" i="1" s="1"/>
  <c r="A267" i="1"/>
  <c r="L266" i="1"/>
  <c r="H266" i="1"/>
  <c r="J220" i="1"/>
  <c r="I221" i="1"/>
  <c r="H267" i="1" l="1"/>
  <c r="F267" i="1"/>
  <c r="D267" i="1"/>
  <c r="E267" i="1" s="1"/>
  <c r="G267" i="1" s="1"/>
  <c r="H268" i="1" s="1"/>
  <c r="A268" i="1"/>
  <c r="L267" i="1"/>
  <c r="P267" i="1"/>
  <c r="N266" i="1"/>
  <c r="Q267" i="1"/>
  <c r="M266" i="1"/>
  <c r="J221" i="1"/>
  <c r="I222" i="1"/>
  <c r="N267" i="1" l="1"/>
  <c r="M267" i="1"/>
  <c r="P268" i="1"/>
  <c r="Q268" i="1"/>
  <c r="F268" i="1"/>
  <c r="D268" i="1"/>
  <c r="E268" i="1" s="1"/>
  <c r="G268" i="1" s="1"/>
  <c r="H269" i="1" s="1"/>
  <c r="L268" i="1"/>
  <c r="A269" i="1"/>
  <c r="J222" i="1"/>
  <c r="I223" i="1"/>
  <c r="F269" i="1" l="1"/>
  <c r="D269" i="1"/>
  <c r="E269" i="1" s="1"/>
  <c r="G269" i="1" s="1"/>
  <c r="L269" i="1"/>
  <c r="A270" i="1"/>
  <c r="N268" i="1"/>
  <c r="Q269" i="1"/>
  <c r="M268" i="1"/>
  <c r="P269" i="1"/>
  <c r="J223" i="1"/>
  <c r="I224" i="1"/>
  <c r="H270" i="1" l="1"/>
  <c r="F270" i="1"/>
  <c r="D270" i="1"/>
  <c r="E270" i="1" s="1"/>
  <c r="G270" i="1" s="1"/>
  <c r="L270" i="1"/>
  <c r="A271" i="1"/>
  <c r="P270" i="1"/>
  <c r="M269" i="1"/>
  <c r="Q270" i="1"/>
  <c r="N269" i="1"/>
  <c r="J224" i="1"/>
  <c r="I225" i="1"/>
  <c r="Q271" i="1" l="1"/>
  <c r="M270" i="1"/>
  <c r="N270" i="1"/>
  <c r="P271" i="1"/>
  <c r="F271" i="1"/>
  <c r="D271" i="1"/>
  <c r="E271" i="1" s="1"/>
  <c r="G271" i="1" s="1"/>
  <c r="L271" i="1"/>
  <c r="A272" i="1"/>
  <c r="H271" i="1"/>
  <c r="J225" i="1"/>
  <c r="I226" i="1"/>
  <c r="N271" i="1" l="1"/>
  <c r="M271" i="1"/>
  <c r="Q272" i="1"/>
  <c r="P272" i="1"/>
  <c r="H272" i="1"/>
  <c r="F272" i="1"/>
  <c r="D272" i="1"/>
  <c r="E272" i="1" s="1"/>
  <c r="G272" i="1" s="1"/>
  <c r="H273" i="1" s="1"/>
  <c r="L272" i="1"/>
  <c r="A273" i="1"/>
  <c r="I227" i="1"/>
  <c r="J226" i="1"/>
  <c r="F273" i="1" l="1"/>
  <c r="D273" i="1"/>
  <c r="E273" i="1" s="1"/>
  <c r="G273" i="1" s="1"/>
  <c r="A274" i="1"/>
  <c r="L273" i="1"/>
  <c r="P273" i="1"/>
  <c r="N272" i="1"/>
  <c r="Q273" i="1"/>
  <c r="M272" i="1"/>
  <c r="J227" i="1"/>
  <c r="I228" i="1"/>
  <c r="F274" i="1" l="1"/>
  <c r="D274" i="1"/>
  <c r="E274" i="1" s="1"/>
  <c r="G274" i="1" s="1"/>
  <c r="H275" i="1" s="1"/>
  <c r="L274" i="1"/>
  <c r="A275" i="1"/>
  <c r="H274" i="1"/>
  <c r="M273" i="1"/>
  <c r="N273" i="1"/>
  <c r="P274" i="1"/>
  <c r="Q274" i="1"/>
  <c r="J228" i="1"/>
  <c r="I229" i="1"/>
  <c r="F275" i="1" l="1"/>
  <c r="D275" i="1"/>
  <c r="E275" i="1" s="1"/>
  <c r="L275" i="1"/>
  <c r="A276" i="1"/>
  <c r="P275" i="1"/>
  <c r="N274" i="1"/>
  <c r="M274" i="1"/>
  <c r="Q275" i="1"/>
  <c r="J229" i="1"/>
  <c r="I230" i="1"/>
  <c r="F276" i="1" l="1"/>
  <c r="D276" i="1"/>
  <c r="E276" i="1" s="1"/>
  <c r="G276" i="1" s="1"/>
  <c r="A277" i="1"/>
  <c r="L276" i="1"/>
  <c r="M275" i="1"/>
  <c r="N275" i="1"/>
  <c r="Q276" i="1"/>
  <c r="P276" i="1"/>
  <c r="G275" i="1"/>
  <c r="J230" i="1"/>
  <c r="I231" i="1"/>
  <c r="Q277" i="1" l="1"/>
  <c r="N276" i="1"/>
  <c r="P277" i="1"/>
  <c r="M276" i="1"/>
  <c r="F277" i="1"/>
  <c r="D277" i="1"/>
  <c r="E277" i="1" s="1"/>
  <c r="G277" i="1" s="1"/>
  <c r="H278" i="1" s="1"/>
  <c r="L277" i="1"/>
  <c r="A278" i="1"/>
  <c r="H276" i="1"/>
  <c r="H277" i="1"/>
  <c r="J231" i="1"/>
  <c r="I232" i="1"/>
  <c r="M277" i="1" l="1"/>
  <c r="N277" i="1"/>
  <c r="Q278" i="1"/>
  <c r="P278" i="1"/>
  <c r="F278" i="1"/>
  <c r="D278" i="1"/>
  <c r="E278" i="1" s="1"/>
  <c r="G278" i="1" s="1"/>
  <c r="L278" i="1"/>
  <c r="A279" i="1"/>
  <c r="J232" i="1"/>
  <c r="I233" i="1"/>
  <c r="F279" i="1" l="1"/>
  <c r="D279" i="1"/>
  <c r="E279" i="1" s="1"/>
  <c r="G279" i="1" s="1"/>
  <c r="L279" i="1"/>
  <c r="A280" i="1"/>
  <c r="H279" i="1"/>
  <c r="Q279" i="1"/>
  <c r="N278" i="1"/>
  <c r="P279" i="1"/>
  <c r="M278" i="1"/>
  <c r="J233" i="1"/>
  <c r="I234" i="1"/>
  <c r="Q280" i="1" l="1"/>
  <c r="P280" i="1"/>
  <c r="M279" i="1"/>
  <c r="N279" i="1"/>
  <c r="F280" i="1"/>
  <c r="D280" i="1"/>
  <c r="E280" i="1" s="1"/>
  <c r="G280" i="1" s="1"/>
  <c r="H281" i="1" s="1"/>
  <c r="L280" i="1"/>
  <c r="A281" i="1"/>
  <c r="H280" i="1"/>
  <c r="J234" i="1"/>
  <c r="I235" i="1"/>
  <c r="F281" i="1" l="1"/>
  <c r="D281" i="1"/>
  <c r="E281" i="1" s="1"/>
  <c r="G281" i="1" s="1"/>
  <c r="H282" i="1" s="1"/>
  <c r="A282" i="1"/>
  <c r="L281" i="1"/>
  <c r="M280" i="1"/>
  <c r="N280" i="1"/>
  <c r="Q281" i="1"/>
  <c r="P281" i="1"/>
  <c r="J235" i="1"/>
  <c r="I236" i="1"/>
  <c r="Q282" i="1" l="1"/>
  <c r="M281" i="1"/>
  <c r="N281" i="1"/>
  <c r="P282" i="1"/>
  <c r="F282" i="1"/>
  <c r="D282" i="1"/>
  <c r="E282" i="1" s="1"/>
  <c r="G282" i="1" s="1"/>
  <c r="H283" i="1" s="1"/>
  <c r="L282" i="1"/>
  <c r="A283" i="1"/>
  <c r="J236" i="1"/>
  <c r="I237" i="1"/>
  <c r="F283" i="1" l="1"/>
  <c r="D283" i="1"/>
  <c r="E283" i="1" s="1"/>
  <c r="G283" i="1" s="1"/>
  <c r="H284" i="1" s="1"/>
  <c r="L283" i="1"/>
  <c r="A284" i="1"/>
  <c r="M282" i="1"/>
  <c r="Q283" i="1"/>
  <c r="N282" i="1"/>
  <c r="P283" i="1"/>
  <c r="I238" i="1"/>
  <c r="J237" i="1"/>
  <c r="F284" i="1" l="1"/>
  <c r="D284" i="1"/>
  <c r="E284" i="1" s="1"/>
  <c r="G284" i="1" s="1"/>
  <c r="L284" i="1"/>
  <c r="A285" i="1"/>
  <c r="M283" i="1"/>
  <c r="N283" i="1"/>
  <c r="Q284" i="1"/>
  <c r="P284" i="1"/>
  <c r="J238" i="1"/>
  <c r="I239" i="1"/>
  <c r="F285" i="1" l="1"/>
  <c r="D285" i="1"/>
  <c r="E285" i="1" s="1"/>
  <c r="G285" i="1" s="1"/>
  <c r="L285" i="1"/>
  <c r="A286" i="1"/>
  <c r="H286" i="1"/>
  <c r="N284" i="1"/>
  <c r="M284" i="1"/>
  <c r="Q285" i="1"/>
  <c r="P285" i="1"/>
  <c r="H285" i="1"/>
  <c r="J239" i="1"/>
  <c r="I240" i="1"/>
  <c r="F286" i="1" l="1"/>
  <c r="D286" i="1"/>
  <c r="E286" i="1" s="1"/>
  <c r="G286" i="1" s="1"/>
  <c r="L286" i="1"/>
  <c r="A287" i="1"/>
  <c r="P286" i="1"/>
  <c r="N285" i="1"/>
  <c r="Q286" i="1"/>
  <c r="M285" i="1"/>
  <c r="J240" i="1"/>
  <c r="I241" i="1"/>
  <c r="F287" i="1" l="1"/>
  <c r="D287" i="1"/>
  <c r="E287" i="1" s="1"/>
  <c r="G287" i="1" s="1"/>
  <c r="L287" i="1"/>
  <c r="A288" i="1"/>
  <c r="H287" i="1"/>
  <c r="P287" i="1"/>
  <c r="Q287" i="1"/>
  <c r="N286" i="1"/>
  <c r="M286" i="1"/>
  <c r="I242" i="1"/>
  <c r="J241" i="1"/>
  <c r="F288" i="1" l="1"/>
  <c r="D288" i="1"/>
  <c r="E288" i="1" s="1"/>
  <c r="G288" i="1" s="1"/>
  <c r="L288" i="1"/>
  <c r="A289" i="1"/>
  <c r="H289" i="1"/>
  <c r="P288" i="1"/>
  <c r="M287" i="1"/>
  <c r="Q288" i="1"/>
  <c r="N287" i="1"/>
  <c r="H288" i="1"/>
  <c r="I243" i="1"/>
  <c r="J242" i="1"/>
  <c r="F289" i="1" l="1"/>
  <c r="D289" i="1"/>
  <c r="E289" i="1" s="1"/>
  <c r="G289" i="1" s="1"/>
  <c r="A290" i="1"/>
  <c r="L289" i="1"/>
  <c r="Q289" i="1"/>
  <c r="N288" i="1"/>
  <c r="M288" i="1"/>
  <c r="P289" i="1"/>
  <c r="J243" i="1"/>
  <c r="I244" i="1"/>
  <c r="P290" i="1" l="1"/>
  <c r="Q290" i="1"/>
  <c r="N289" i="1"/>
  <c r="M289" i="1"/>
  <c r="F290" i="1"/>
  <c r="D290" i="1"/>
  <c r="E290" i="1" s="1"/>
  <c r="G290" i="1" s="1"/>
  <c r="H291" i="1" s="1"/>
  <c r="A291" i="1"/>
  <c r="L290" i="1"/>
  <c r="H290" i="1"/>
  <c r="J244" i="1"/>
  <c r="I245" i="1"/>
  <c r="P291" i="1" l="1"/>
  <c r="M290" i="1"/>
  <c r="Q291" i="1"/>
  <c r="N290" i="1"/>
  <c r="F291" i="1"/>
  <c r="D291" i="1"/>
  <c r="E291" i="1" s="1"/>
  <c r="G291" i="1" s="1"/>
  <c r="H292" i="1" s="1"/>
  <c r="L291" i="1"/>
  <c r="A292" i="1"/>
  <c r="J245" i="1"/>
  <c r="I246" i="1"/>
  <c r="P292" i="1" l="1"/>
  <c r="N291" i="1"/>
  <c r="Q292" i="1"/>
  <c r="M291" i="1"/>
  <c r="F292" i="1"/>
  <c r="D292" i="1"/>
  <c r="E292" i="1" s="1"/>
  <c r="G292" i="1" s="1"/>
  <c r="H293" i="1" s="1"/>
  <c r="A293" i="1"/>
  <c r="L292" i="1"/>
  <c r="J246" i="1"/>
  <c r="I247" i="1"/>
  <c r="F293" i="1" l="1"/>
  <c r="D293" i="1"/>
  <c r="E293" i="1" s="1"/>
  <c r="G293" i="1" s="1"/>
  <c r="A294" i="1"/>
  <c r="L293" i="1"/>
  <c r="Q293" i="1"/>
  <c r="N292" i="1"/>
  <c r="M292" i="1"/>
  <c r="P293" i="1"/>
  <c r="J247" i="1"/>
  <c r="I248" i="1"/>
  <c r="H294" i="1" l="1"/>
  <c r="F294" i="1"/>
  <c r="D294" i="1"/>
  <c r="E294" i="1" s="1"/>
  <c r="G294" i="1" s="1"/>
  <c r="H295" i="1" s="1"/>
  <c r="L294" i="1"/>
  <c r="A295" i="1"/>
  <c r="Q294" i="1"/>
  <c r="N293" i="1"/>
  <c r="M293" i="1"/>
  <c r="P294" i="1"/>
  <c r="J248" i="1"/>
  <c r="I249" i="1"/>
  <c r="P295" i="1" l="1"/>
  <c r="Q295" i="1"/>
  <c r="N294" i="1"/>
  <c r="M294" i="1"/>
  <c r="F295" i="1"/>
  <c r="D295" i="1"/>
  <c r="E295" i="1" s="1"/>
  <c r="G295" i="1" s="1"/>
  <c r="L295" i="1"/>
  <c r="A296" i="1"/>
  <c r="J249" i="1"/>
  <c r="I250" i="1"/>
  <c r="M295" i="1" l="1"/>
  <c r="Q296" i="1"/>
  <c r="N295" i="1"/>
  <c r="P296" i="1"/>
  <c r="F296" i="1"/>
  <c r="D296" i="1"/>
  <c r="E296" i="1" s="1"/>
  <c r="G296" i="1" s="1"/>
  <c r="H297" i="1" s="1"/>
  <c r="A297" i="1"/>
  <c r="L296" i="1"/>
  <c r="H296" i="1"/>
  <c r="J250" i="1"/>
  <c r="I251" i="1"/>
  <c r="P297" i="1" l="1"/>
  <c r="Q297" i="1"/>
  <c r="N296" i="1"/>
  <c r="M296" i="1"/>
  <c r="F297" i="1"/>
  <c r="D297" i="1"/>
  <c r="E297" i="1" s="1"/>
  <c r="G297" i="1" s="1"/>
  <c r="A298" i="1"/>
  <c r="L297" i="1"/>
  <c r="J251" i="1"/>
  <c r="I252" i="1"/>
  <c r="H298" i="1" l="1"/>
  <c r="F298" i="1"/>
  <c r="D298" i="1"/>
  <c r="E298" i="1" s="1"/>
  <c r="G298" i="1" s="1"/>
  <c r="A299" i="1"/>
  <c r="L298" i="1"/>
  <c r="N297" i="1"/>
  <c r="M297" i="1"/>
  <c r="P298" i="1"/>
  <c r="Q298" i="1"/>
  <c r="J252" i="1"/>
  <c r="I253" i="1"/>
  <c r="M298" i="1" l="1"/>
  <c r="N298" i="1"/>
  <c r="P299" i="1"/>
  <c r="Q299" i="1"/>
  <c r="F299" i="1"/>
  <c r="D299" i="1"/>
  <c r="E299" i="1" s="1"/>
  <c r="G299" i="1" s="1"/>
  <c r="H300" i="1" s="1"/>
  <c r="A300" i="1"/>
  <c r="L299" i="1"/>
  <c r="H299" i="1"/>
  <c r="J253" i="1"/>
  <c r="I254" i="1"/>
  <c r="F300" i="1" l="1"/>
  <c r="D300" i="1"/>
  <c r="E300" i="1" s="1"/>
  <c r="G300" i="1" s="1"/>
  <c r="H301" i="1" s="1"/>
  <c r="L300" i="1"/>
  <c r="A301" i="1"/>
  <c r="P300" i="1"/>
  <c r="N299" i="1"/>
  <c r="M299" i="1"/>
  <c r="Q300" i="1"/>
  <c r="J254" i="1"/>
  <c r="I255" i="1"/>
  <c r="N300" i="1" l="1"/>
  <c r="M300" i="1"/>
  <c r="Q301" i="1"/>
  <c r="P301" i="1"/>
  <c r="F301" i="1"/>
  <c r="D301" i="1"/>
  <c r="E301" i="1" s="1"/>
  <c r="G301" i="1" s="1"/>
  <c r="A302" i="1"/>
  <c r="L301" i="1"/>
  <c r="J255" i="1"/>
  <c r="I256" i="1"/>
  <c r="M301" i="1" l="1"/>
  <c r="P302" i="1"/>
  <c r="N301" i="1"/>
  <c r="Q302" i="1"/>
  <c r="F302" i="1"/>
  <c r="D302" i="1"/>
  <c r="E302" i="1" s="1"/>
  <c r="G302" i="1" s="1"/>
  <c r="L302" i="1"/>
  <c r="A303" i="1"/>
  <c r="H302" i="1"/>
  <c r="J256" i="1"/>
  <c r="I257" i="1"/>
  <c r="Q303" i="1" l="1"/>
  <c r="N302" i="1"/>
  <c r="M302" i="1"/>
  <c r="P303" i="1"/>
  <c r="H303" i="1"/>
  <c r="F303" i="1"/>
  <c r="D303" i="1"/>
  <c r="E303" i="1" s="1"/>
  <c r="G303" i="1" s="1"/>
  <c r="H304" i="1" s="1"/>
  <c r="L303" i="1"/>
  <c r="A304" i="1"/>
  <c r="J257" i="1"/>
  <c r="I258" i="1"/>
  <c r="F304" i="1" l="1"/>
  <c r="D304" i="1"/>
  <c r="E304" i="1" s="1"/>
  <c r="G304" i="1" s="1"/>
  <c r="A305" i="1"/>
  <c r="L304" i="1"/>
  <c r="N303" i="1"/>
  <c r="P304" i="1"/>
  <c r="Q304" i="1"/>
  <c r="M303" i="1"/>
  <c r="J258" i="1"/>
  <c r="I259" i="1"/>
  <c r="Q305" i="1" l="1"/>
  <c r="P305" i="1"/>
  <c r="M304" i="1"/>
  <c r="N304" i="1"/>
  <c r="F305" i="1"/>
  <c r="D305" i="1"/>
  <c r="E305" i="1" s="1"/>
  <c r="G305" i="1" s="1"/>
  <c r="H306" i="1" s="1"/>
  <c r="A306" i="1"/>
  <c r="L305" i="1"/>
  <c r="H305" i="1"/>
  <c r="J259" i="1"/>
  <c r="I260" i="1"/>
  <c r="F306" i="1" l="1"/>
  <c r="D306" i="1"/>
  <c r="E306" i="1" s="1"/>
  <c r="G306" i="1" s="1"/>
  <c r="A307" i="1"/>
  <c r="L306" i="1"/>
  <c r="Q306" i="1"/>
  <c r="N305" i="1"/>
  <c r="P306" i="1"/>
  <c r="M305" i="1"/>
  <c r="J260" i="1"/>
  <c r="I261" i="1"/>
  <c r="H307" i="1" l="1"/>
  <c r="Q307" i="1"/>
  <c r="N306" i="1"/>
  <c r="P307" i="1"/>
  <c r="M306" i="1"/>
  <c r="F307" i="1"/>
  <c r="D307" i="1"/>
  <c r="E307" i="1" s="1"/>
  <c r="G307" i="1" s="1"/>
  <c r="L307" i="1"/>
  <c r="A308" i="1"/>
  <c r="J261" i="1"/>
  <c r="I262" i="1"/>
  <c r="F308" i="1" l="1"/>
  <c r="D308" i="1"/>
  <c r="E308" i="1" s="1"/>
  <c r="G308" i="1" s="1"/>
  <c r="H309" i="1" s="1"/>
  <c r="L308" i="1"/>
  <c r="A309" i="1"/>
  <c r="M307" i="1"/>
  <c r="P308" i="1"/>
  <c r="N307" i="1"/>
  <c r="Q308" i="1"/>
  <c r="H308" i="1"/>
  <c r="J262" i="1"/>
  <c r="I263" i="1"/>
  <c r="F309" i="1" l="1"/>
  <c r="D309" i="1"/>
  <c r="E309" i="1" s="1"/>
  <c r="G309" i="1" s="1"/>
  <c r="L309" i="1"/>
  <c r="A310" i="1"/>
  <c r="N308" i="1"/>
  <c r="P309" i="1"/>
  <c r="M308" i="1"/>
  <c r="Q309" i="1"/>
  <c r="J263" i="1"/>
  <c r="I264" i="1"/>
  <c r="Q310" i="1" l="1"/>
  <c r="N309" i="1"/>
  <c r="M309" i="1"/>
  <c r="P310" i="1"/>
  <c r="F310" i="1"/>
  <c r="D310" i="1"/>
  <c r="E310" i="1" s="1"/>
  <c r="G310" i="1" s="1"/>
  <c r="L310" i="1"/>
  <c r="A311" i="1"/>
  <c r="H310" i="1"/>
  <c r="J264" i="1"/>
  <c r="I265" i="1"/>
  <c r="Q311" i="1" l="1"/>
  <c r="N310" i="1"/>
  <c r="M310" i="1"/>
  <c r="P311" i="1"/>
  <c r="F311" i="1"/>
  <c r="D311" i="1"/>
  <c r="E311" i="1" s="1"/>
  <c r="L311" i="1"/>
  <c r="A312" i="1"/>
  <c r="H311" i="1"/>
  <c r="J265" i="1"/>
  <c r="I266" i="1"/>
  <c r="G311" i="1" l="1"/>
  <c r="F312" i="1"/>
  <c r="D312" i="1"/>
  <c r="E312" i="1" s="1"/>
  <c r="G312" i="1" s="1"/>
  <c r="H313" i="1" s="1"/>
  <c r="L312" i="1"/>
  <c r="A313" i="1"/>
  <c r="H312" i="1"/>
  <c r="P312" i="1"/>
  <c r="M311" i="1"/>
  <c r="Q312" i="1"/>
  <c r="N311" i="1"/>
  <c r="J266" i="1"/>
  <c r="I267" i="1"/>
  <c r="F313" i="1" l="1"/>
  <c r="D313" i="1"/>
  <c r="E313" i="1" s="1"/>
  <c r="G313" i="1" s="1"/>
  <c r="L313" i="1"/>
  <c r="A314" i="1"/>
  <c r="M312" i="1"/>
  <c r="N312" i="1"/>
  <c r="Q313" i="1"/>
  <c r="P313" i="1"/>
  <c r="J267" i="1"/>
  <c r="I268" i="1"/>
  <c r="F314" i="1" l="1"/>
  <c r="D314" i="1"/>
  <c r="E314" i="1" s="1"/>
  <c r="G314" i="1" s="1"/>
  <c r="H315" i="1" s="1"/>
  <c r="A315" i="1"/>
  <c r="L314" i="1"/>
  <c r="N313" i="1"/>
  <c r="Q314" i="1"/>
  <c r="P314" i="1"/>
  <c r="M313" i="1"/>
  <c r="H314" i="1"/>
  <c r="J268" i="1"/>
  <c r="I269" i="1"/>
  <c r="Q315" i="1" l="1"/>
  <c r="P315" i="1"/>
  <c r="N314" i="1"/>
  <c r="M314" i="1"/>
  <c r="F315" i="1"/>
  <c r="D315" i="1"/>
  <c r="E315" i="1" s="1"/>
  <c r="G315" i="1" s="1"/>
  <c r="L315" i="1"/>
  <c r="A316" i="1"/>
  <c r="J269" i="1"/>
  <c r="I270" i="1"/>
  <c r="Q316" i="1" l="1"/>
  <c r="M315" i="1"/>
  <c r="N315" i="1"/>
  <c r="P316" i="1"/>
  <c r="H316" i="1"/>
  <c r="F316" i="1"/>
  <c r="D316" i="1"/>
  <c r="E316" i="1" s="1"/>
  <c r="G316" i="1" s="1"/>
  <c r="L316" i="1"/>
  <c r="A317" i="1"/>
  <c r="J270" i="1"/>
  <c r="I271" i="1"/>
  <c r="F317" i="1" l="1"/>
  <c r="D317" i="1"/>
  <c r="E317" i="1" s="1"/>
  <c r="G317" i="1" s="1"/>
  <c r="H318" i="1" s="1"/>
  <c r="L317" i="1"/>
  <c r="A318" i="1"/>
  <c r="H317" i="1"/>
  <c r="Q317" i="1"/>
  <c r="M316" i="1"/>
  <c r="N316" i="1"/>
  <c r="P317" i="1"/>
  <c r="J271" i="1"/>
  <c r="I272" i="1"/>
  <c r="M317" i="1" l="1"/>
  <c r="N317" i="1"/>
  <c r="Q318" i="1"/>
  <c r="P318" i="1"/>
  <c r="F318" i="1"/>
  <c r="D318" i="1"/>
  <c r="E318" i="1" s="1"/>
  <c r="G318" i="1" s="1"/>
  <c r="H319" i="1" s="1"/>
  <c r="L318" i="1"/>
  <c r="A319" i="1"/>
  <c r="J272" i="1"/>
  <c r="I273" i="1"/>
  <c r="N318" i="1" l="1"/>
  <c r="M318" i="1"/>
  <c r="P319" i="1"/>
  <c r="Q319" i="1"/>
  <c r="F319" i="1"/>
  <c r="D319" i="1"/>
  <c r="E319" i="1" s="1"/>
  <c r="G319" i="1" s="1"/>
  <c r="H320" i="1" s="1"/>
  <c r="A320" i="1"/>
  <c r="L319" i="1"/>
  <c r="I274" i="1"/>
  <c r="J273" i="1"/>
  <c r="Q320" i="1" l="1"/>
  <c r="P320" i="1"/>
  <c r="N319" i="1"/>
  <c r="M319" i="1"/>
  <c r="F320" i="1"/>
  <c r="D320" i="1"/>
  <c r="E320" i="1" s="1"/>
  <c r="G320" i="1" s="1"/>
  <c r="L320" i="1"/>
  <c r="A321" i="1"/>
  <c r="I275" i="1"/>
  <c r="J274" i="1"/>
  <c r="M320" i="1" l="1"/>
  <c r="N320" i="1"/>
  <c r="P321" i="1"/>
  <c r="Q321" i="1"/>
  <c r="F321" i="1"/>
  <c r="D321" i="1"/>
  <c r="E321" i="1" s="1"/>
  <c r="G321" i="1" s="1"/>
  <c r="H322" i="1" s="1"/>
  <c r="A322" i="1"/>
  <c r="L321" i="1"/>
  <c r="H321" i="1"/>
  <c r="I276" i="1"/>
  <c r="J275" i="1"/>
  <c r="N321" i="1" l="1"/>
  <c r="P322" i="1"/>
  <c r="M321" i="1"/>
  <c r="Q322" i="1"/>
  <c r="F322" i="1"/>
  <c r="D322" i="1"/>
  <c r="E322" i="1" s="1"/>
  <c r="G322" i="1" s="1"/>
  <c r="H323" i="1" s="1"/>
  <c r="L322" i="1"/>
  <c r="A323" i="1"/>
  <c r="I277" i="1"/>
  <c r="J276" i="1"/>
  <c r="F323" i="1" l="1"/>
  <c r="D323" i="1"/>
  <c r="E323" i="1" s="1"/>
  <c r="G323" i="1" s="1"/>
  <c r="L323" i="1"/>
  <c r="A324" i="1"/>
  <c r="M322" i="1"/>
  <c r="N322" i="1"/>
  <c r="P323" i="1"/>
  <c r="Q323" i="1"/>
  <c r="I278" i="1"/>
  <c r="J277" i="1"/>
  <c r="Q324" i="1" l="1"/>
  <c r="P324" i="1"/>
  <c r="N323" i="1"/>
  <c r="M323" i="1"/>
  <c r="F324" i="1"/>
  <c r="D324" i="1"/>
  <c r="E324" i="1" s="1"/>
  <c r="G324" i="1" s="1"/>
  <c r="A325" i="1"/>
  <c r="L324" i="1"/>
  <c r="H324" i="1"/>
  <c r="J278" i="1"/>
  <c r="I279" i="1"/>
  <c r="F325" i="1" l="1"/>
  <c r="D325" i="1"/>
  <c r="E325" i="1" s="1"/>
  <c r="G325" i="1" s="1"/>
  <c r="H326" i="1" s="1"/>
  <c r="A326" i="1"/>
  <c r="L325" i="1"/>
  <c r="H325" i="1"/>
  <c r="Q325" i="1"/>
  <c r="N324" i="1"/>
  <c r="M324" i="1"/>
  <c r="P325" i="1"/>
  <c r="I280" i="1"/>
  <c r="J279" i="1"/>
  <c r="N325" i="1" l="1"/>
  <c r="P326" i="1"/>
  <c r="M325" i="1"/>
  <c r="Q326" i="1"/>
  <c r="F326" i="1"/>
  <c r="D326" i="1"/>
  <c r="E326" i="1" s="1"/>
  <c r="G326" i="1" s="1"/>
  <c r="A327" i="1"/>
  <c r="L326" i="1"/>
  <c r="J280" i="1"/>
  <c r="I281" i="1"/>
  <c r="F327" i="1" l="1"/>
  <c r="D327" i="1"/>
  <c r="E327" i="1" s="1"/>
  <c r="G327" i="1" s="1"/>
  <c r="H328" i="1" s="1"/>
  <c r="A328" i="1"/>
  <c r="L327" i="1"/>
  <c r="M326" i="1"/>
  <c r="Q327" i="1"/>
  <c r="N326" i="1"/>
  <c r="P327" i="1"/>
  <c r="H327" i="1"/>
  <c r="J281" i="1"/>
  <c r="I282" i="1"/>
  <c r="P328" i="1" l="1"/>
  <c r="N327" i="1"/>
  <c r="M327" i="1"/>
  <c r="Q328" i="1"/>
  <c r="F328" i="1"/>
  <c r="D328" i="1"/>
  <c r="E328" i="1" s="1"/>
  <c r="G328" i="1" s="1"/>
  <c r="L328" i="1"/>
  <c r="A329" i="1"/>
  <c r="I283" i="1"/>
  <c r="J282" i="1"/>
  <c r="N328" i="1" l="1"/>
  <c r="P329" i="1"/>
  <c r="Q329" i="1"/>
  <c r="M328" i="1"/>
  <c r="F329" i="1"/>
  <c r="D329" i="1"/>
  <c r="E329" i="1" s="1"/>
  <c r="G329" i="1" s="1"/>
  <c r="L329" i="1"/>
  <c r="A330" i="1"/>
  <c r="H329" i="1"/>
  <c r="J283" i="1"/>
  <c r="I284" i="1"/>
  <c r="H330" i="1" l="1"/>
  <c r="F330" i="1"/>
  <c r="D330" i="1"/>
  <c r="E330" i="1" s="1"/>
  <c r="G330" i="1" s="1"/>
  <c r="H331" i="1" s="1"/>
  <c r="L330" i="1"/>
  <c r="A331" i="1"/>
  <c r="Q330" i="1"/>
  <c r="P330" i="1"/>
  <c r="M329" i="1"/>
  <c r="N329" i="1"/>
  <c r="I285" i="1"/>
  <c r="J284" i="1"/>
  <c r="F331" i="1" l="1"/>
  <c r="D331" i="1"/>
  <c r="E331" i="1" s="1"/>
  <c r="G331" i="1" s="1"/>
  <c r="H332" i="1" s="1"/>
  <c r="L331" i="1"/>
  <c r="A332" i="1"/>
  <c r="Q331" i="1"/>
  <c r="N330" i="1"/>
  <c r="M330" i="1"/>
  <c r="P331" i="1"/>
  <c r="J285" i="1"/>
  <c r="I286" i="1"/>
  <c r="Q332" i="1" l="1"/>
  <c r="N331" i="1"/>
  <c r="M331" i="1"/>
  <c r="P332" i="1"/>
  <c r="F332" i="1"/>
  <c r="D332" i="1"/>
  <c r="E332" i="1" s="1"/>
  <c r="G332" i="1" s="1"/>
  <c r="H333" i="1" s="1"/>
  <c r="L332" i="1"/>
  <c r="A333" i="1"/>
  <c r="J286" i="1"/>
  <c r="I287" i="1"/>
  <c r="M332" i="1" l="1"/>
  <c r="N332" i="1"/>
  <c r="P333" i="1"/>
  <c r="Q333" i="1"/>
  <c r="F333" i="1"/>
  <c r="D333" i="1"/>
  <c r="E333" i="1" s="1"/>
  <c r="G333" i="1" s="1"/>
  <c r="H334" i="1" s="1"/>
  <c r="L333" i="1"/>
  <c r="A334" i="1"/>
  <c r="J287" i="1"/>
  <c r="I288" i="1"/>
  <c r="F334" i="1" l="1"/>
  <c r="D334" i="1"/>
  <c r="E334" i="1" s="1"/>
  <c r="G334" i="1" s="1"/>
  <c r="A335" i="1"/>
  <c r="L334" i="1"/>
  <c r="Q334" i="1"/>
  <c r="N333" i="1"/>
  <c r="M333" i="1"/>
  <c r="P334" i="1"/>
  <c r="I289" i="1"/>
  <c r="J288" i="1"/>
  <c r="P335" i="1" l="1"/>
  <c r="N334" i="1"/>
  <c r="M334" i="1"/>
  <c r="Q335" i="1"/>
  <c r="F335" i="1"/>
  <c r="D335" i="1"/>
  <c r="E335" i="1" s="1"/>
  <c r="G335" i="1" s="1"/>
  <c r="L335" i="1"/>
  <c r="A336" i="1"/>
  <c r="H335" i="1"/>
  <c r="J289" i="1"/>
  <c r="I290" i="1"/>
  <c r="H336" i="1" l="1"/>
  <c r="F336" i="1"/>
  <c r="D336" i="1"/>
  <c r="E336" i="1" s="1"/>
  <c r="G336" i="1" s="1"/>
  <c r="H337" i="1" s="1"/>
  <c r="L336" i="1"/>
  <c r="A337" i="1"/>
  <c r="Q336" i="1"/>
  <c r="M335" i="1"/>
  <c r="N335" i="1"/>
  <c r="P336" i="1"/>
  <c r="I291" i="1"/>
  <c r="J290" i="1"/>
  <c r="Q337" i="1" l="1"/>
  <c r="P337" i="1"/>
  <c r="M336" i="1"/>
  <c r="N336" i="1"/>
  <c r="F337" i="1"/>
  <c r="D337" i="1"/>
  <c r="E337" i="1" s="1"/>
  <c r="G337" i="1" s="1"/>
  <c r="A338" i="1"/>
  <c r="L337" i="1"/>
  <c r="J291" i="1"/>
  <c r="I292" i="1"/>
  <c r="M337" i="1" l="1"/>
  <c r="P338" i="1"/>
  <c r="Q338" i="1"/>
  <c r="N337" i="1"/>
  <c r="F338" i="1"/>
  <c r="D338" i="1"/>
  <c r="E338" i="1" s="1"/>
  <c r="G338" i="1" s="1"/>
  <c r="H339" i="1" s="1"/>
  <c r="L338" i="1"/>
  <c r="A339" i="1"/>
  <c r="H338" i="1"/>
  <c r="J292" i="1"/>
  <c r="I293" i="1"/>
  <c r="M338" i="1" l="1"/>
  <c r="Q339" i="1"/>
  <c r="N338" i="1"/>
  <c r="P339" i="1"/>
  <c r="F339" i="1"/>
  <c r="D339" i="1"/>
  <c r="E339" i="1" s="1"/>
  <c r="G339" i="1" s="1"/>
  <c r="L339" i="1"/>
  <c r="A340" i="1"/>
  <c r="I294" i="1"/>
  <c r="J293" i="1"/>
  <c r="H340" i="1" l="1"/>
  <c r="F340" i="1"/>
  <c r="D340" i="1"/>
  <c r="E340" i="1" s="1"/>
  <c r="G340" i="1" s="1"/>
  <c r="H341" i="1" s="1"/>
  <c r="L340" i="1"/>
  <c r="A341" i="1"/>
  <c r="P340" i="1"/>
  <c r="N339" i="1"/>
  <c r="Q340" i="1"/>
  <c r="M339" i="1"/>
  <c r="I295" i="1"/>
  <c r="J294" i="1"/>
  <c r="P341" i="1" l="1"/>
  <c r="N340" i="1"/>
  <c r="M340" i="1"/>
  <c r="Q341" i="1"/>
  <c r="F341" i="1"/>
  <c r="D341" i="1"/>
  <c r="E341" i="1" s="1"/>
  <c r="G341" i="1" s="1"/>
  <c r="H342" i="1" s="1"/>
  <c r="A342" i="1"/>
  <c r="L341" i="1"/>
  <c r="J295" i="1"/>
  <c r="I296" i="1"/>
  <c r="F342" i="1" l="1"/>
  <c r="D342" i="1"/>
  <c r="E342" i="1" s="1"/>
  <c r="G342" i="1" s="1"/>
  <c r="H343" i="1" s="1"/>
  <c r="A343" i="1"/>
  <c r="L342" i="1"/>
  <c r="P342" i="1"/>
  <c r="Q342" i="1"/>
  <c r="N341" i="1"/>
  <c r="M341" i="1"/>
  <c r="J296" i="1"/>
  <c r="I297" i="1"/>
  <c r="Q343" i="1" l="1"/>
  <c r="P343" i="1"/>
  <c r="N342" i="1"/>
  <c r="M342" i="1"/>
  <c r="F343" i="1"/>
  <c r="D343" i="1"/>
  <c r="E343" i="1" s="1"/>
  <c r="G343" i="1" s="1"/>
  <c r="L343" i="1"/>
  <c r="A344" i="1"/>
  <c r="I298" i="1"/>
  <c r="J297" i="1"/>
  <c r="P344" i="1" l="1"/>
  <c r="N343" i="1"/>
  <c r="M343" i="1"/>
  <c r="Q344" i="1"/>
  <c r="F344" i="1"/>
  <c r="D344" i="1"/>
  <c r="E344" i="1" s="1"/>
  <c r="G344" i="1" s="1"/>
  <c r="H345" i="1" s="1"/>
  <c r="L344" i="1"/>
  <c r="A345" i="1"/>
  <c r="H344" i="1"/>
  <c r="I299" i="1"/>
  <c r="J298" i="1"/>
  <c r="F345" i="1" l="1"/>
  <c r="D345" i="1"/>
  <c r="E345" i="1" s="1"/>
  <c r="G345" i="1" s="1"/>
  <c r="H346" i="1" s="1"/>
  <c r="L345" i="1"/>
  <c r="A346" i="1"/>
  <c r="P345" i="1"/>
  <c r="N344" i="1"/>
  <c r="Q345" i="1"/>
  <c r="M344" i="1"/>
  <c r="I300" i="1"/>
  <c r="J299" i="1"/>
  <c r="M345" i="1" l="1"/>
  <c r="Q346" i="1"/>
  <c r="N345" i="1"/>
  <c r="P346" i="1"/>
  <c r="F346" i="1"/>
  <c r="D346" i="1"/>
  <c r="E346" i="1" s="1"/>
  <c r="G346" i="1" s="1"/>
  <c r="H347" i="1" s="1"/>
  <c r="L346" i="1"/>
  <c r="A347" i="1"/>
  <c r="I301" i="1"/>
  <c r="J300" i="1"/>
  <c r="F347" i="1" l="1"/>
  <c r="D347" i="1"/>
  <c r="E347" i="1" s="1"/>
  <c r="G347" i="1" s="1"/>
  <c r="H348" i="1" s="1"/>
  <c r="A348" i="1"/>
  <c r="L347" i="1"/>
  <c r="P347" i="1"/>
  <c r="M346" i="1"/>
  <c r="N346" i="1"/>
  <c r="Q347" i="1"/>
  <c r="J301" i="1"/>
  <c r="I302" i="1"/>
  <c r="N347" i="1" l="1"/>
  <c r="Q348" i="1"/>
  <c r="M347" i="1"/>
  <c r="P348" i="1"/>
  <c r="F348" i="1"/>
  <c r="D348" i="1"/>
  <c r="E348" i="1" s="1"/>
  <c r="G348" i="1" s="1"/>
  <c r="A349" i="1"/>
  <c r="L348" i="1"/>
  <c r="I303" i="1"/>
  <c r="J302" i="1"/>
  <c r="H349" i="1" l="1"/>
  <c r="P349" i="1"/>
  <c r="N348" i="1"/>
  <c r="Q349" i="1"/>
  <c r="M348" i="1"/>
  <c r="F349" i="1"/>
  <c r="D349" i="1"/>
  <c r="E349" i="1" s="1"/>
  <c r="G349" i="1" s="1"/>
  <c r="H350" i="1" s="1"/>
  <c r="A350" i="1"/>
  <c r="L349" i="1"/>
  <c r="J303" i="1"/>
  <c r="I304" i="1"/>
  <c r="M349" i="1" l="1"/>
  <c r="Q350" i="1"/>
  <c r="P350" i="1"/>
  <c r="N349" i="1"/>
  <c r="F350" i="1"/>
  <c r="D350" i="1"/>
  <c r="E350" i="1" s="1"/>
  <c r="G350" i="1" s="1"/>
  <c r="A351" i="1"/>
  <c r="L350" i="1"/>
  <c r="I305" i="1"/>
  <c r="J304" i="1"/>
  <c r="F351" i="1" l="1"/>
  <c r="D351" i="1"/>
  <c r="E351" i="1" s="1"/>
  <c r="G351" i="1" s="1"/>
  <c r="H352" i="1" s="1"/>
  <c r="L351" i="1"/>
  <c r="A352" i="1"/>
  <c r="N350" i="1"/>
  <c r="Q351" i="1"/>
  <c r="P351" i="1"/>
  <c r="M350" i="1"/>
  <c r="H351" i="1"/>
  <c r="I306" i="1"/>
  <c r="J305" i="1"/>
  <c r="F352" i="1" l="1"/>
  <c r="D352" i="1"/>
  <c r="E352" i="1" s="1"/>
  <c r="G352" i="1" s="1"/>
  <c r="A353" i="1"/>
  <c r="L352" i="1"/>
  <c r="Q352" i="1"/>
  <c r="P352" i="1"/>
  <c r="M351" i="1"/>
  <c r="N351" i="1"/>
  <c r="I307" i="1"/>
  <c r="J306" i="1"/>
  <c r="N352" i="1" l="1"/>
  <c r="M352" i="1"/>
  <c r="Q353" i="1"/>
  <c r="P353" i="1"/>
  <c r="H353" i="1"/>
  <c r="F353" i="1"/>
  <c r="D353" i="1"/>
  <c r="E353" i="1" s="1"/>
  <c r="G353" i="1" s="1"/>
  <c r="L353" i="1"/>
  <c r="A354" i="1"/>
  <c r="I308" i="1"/>
  <c r="J307" i="1"/>
  <c r="H354" i="1" l="1"/>
  <c r="F354" i="1"/>
  <c r="D354" i="1"/>
  <c r="E354" i="1" s="1"/>
  <c r="G354" i="1" s="1"/>
  <c r="L354" i="1"/>
  <c r="A355" i="1"/>
  <c r="M353" i="1"/>
  <c r="N353" i="1"/>
  <c r="Q354" i="1"/>
  <c r="P354" i="1"/>
  <c r="I309" i="1"/>
  <c r="J308" i="1"/>
  <c r="F355" i="1" l="1"/>
  <c r="D355" i="1"/>
  <c r="E355" i="1" s="1"/>
  <c r="G355" i="1" s="1"/>
  <c r="L355" i="1"/>
  <c r="A356" i="1"/>
  <c r="N354" i="1"/>
  <c r="M354" i="1"/>
  <c r="P355" i="1"/>
  <c r="Q355" i="1"/>
  <c r="H355" i="1"/>
  <c r="I310" i="1"/>
  <c r="J309" i="1"/>
  <c r="F356" i="1" l="1"/>
  <c r="D356" i="1"/>
  <c r="E356" i="1" s="1"/>
  <c r="G356" i="1" s="1"/>
  <c r="H357" i="1" s="1"/>
  <c r="L356" i="1"/>
  <c r="A357" i="1"/>
  <c r="M355" i="1"/>
  <c r="N355" i="1"/>
  <c r="Q356" i="1"/>
  <c r="P356" i="1"/>
  <c r="H356" i="1"/>
  <c r="I311" i="1"/>
  <c r="J310" i="1"/>
  <c r="F357" i="1" l="1"/>
  <c r="D357" i="1"/>
  <c r="E357" i="1" s="1"/>
  <c r="G357" i="1" s="1"/>
  <c r="A358" i="1"/>
  <c r="L357" i="1"/>
  <c r="P357" i="1"/>
  <c r="N356" i="1"/>
  <c r="M356" i="1"/>
  <c r="Q357" i="1"/>
  <c r="J311" i="1"/>
  <c r="I312" i="1"/>
  <c r="Q358" i="1" l="1"/>
  <c r="M357" i="1"/>
  <c r="N357" i="1"/>
  <c r="P358" i="1"/>
  <c r="H358" i="1"/>
  <c r="F358" i="1"/>
  <c r="D358" i="1"/>
  <c r="E358" i="1" s="1"/>
  <c r="G358" i="1" s="1"/>
  <c r="H359" i="1" s="1"/>
  <c r="L358" i="1"/>
  <c r="A359" i="1"/>
  <c r="I313" i="1"/>
  <c r="J312" i="1"/>
  <c r="F359" i="1" l="1"/>
  <c r="D359" i="1"/>
  <c r="E359" i="1" s="1"/>
  <c r="G359" i="1" s="1"/>
  <c r="L359" i="1"/>
  <c r="A360" i="1"/>
  <c r="H360" i="1"/>
  <c r="M358" i="1"/>
  <c r="Q359" i="1"/>
  <c r="N358" i="1"/>
  <c r="P359" i="1"/>
  <c r="I314" i="1"/>
  <c r="J313" i="1"/>
  <c r="F360" i="1" l="1"/>
  <c r="D360" i="1"/>
  <c r="E360" i="1" s="1"/>
  <c r="G360" i="1" s="1"/>
  <c r="A361" i="1"/>
  <c r="L360" i="1"/>
  <c r="Q360" i="1"/>
  <c r="N359" i="1"/>
  <c r="M359" i="1"/>
  <c r="P360" i="1"/>
  <c r="I315" i="1"/>
  <c r="J314" i="1"/>
  <c r="Q361" i="1" l="1"/>
  <c r="N360" i="1"/>
  <c r="P361" i="1"/>
  <c r="M360" i="1"/>
  <c r="F361" i="1"/>
  <c r="D361" i="1"/>
  <c r="E361" i="1" s="1"/>
  <c r="G361" i="1" s="1"/>
  <c r="L361" i="1"/>
  <c r="A362" i="1"/>
  <c r="H361" i="1"/>
  <c r="J315" i="1"/>
  <c r="I316" i="1"/>
  <c r="H362" i="1" l="1"/>
  <c r="F362" i="1"/>
  <c r="D362" i="1"/>
  <c r="E362" i="1" s="1"/>
  <c r="G362" i="1" s="1"/>
  <c r="H363" i="1" s="1"/>
  <c r="A363" i="1"/>
  <c r="L362" i="1"/>
  <c r="Q362" i="1"/>
  <c r="N361" i="1"/>
  <c r="M361" i="1"/>
  <c r="P362" i="1"/>
  <c r="I317" i="1"/>
  <c r="J316" i="1"/>
  <c r="N362" i="1" l="1"/>
  <c r="M362" i="1"/>
  <c r="Q363" i="1"/>
  <c r="P363" i="1"/>
  <c r="F363" i="1"/>
  <c r="D363" i="1"/>
  <c r="E363" i="1" s="1"/>
  <c r="G363" i="1" s="1"/>
  <c r="L363" i="1"/>
  <c r="A364" i="1"/>
  <c r="I318" i="1"/>
  <c r="J317" i="1"/>
  <c r="P364" i="1" l="1"/>
  <c r="M363" i="1"/>
  <c r="N363" i="1"/>
  <c r="Q364" i="1"/>
  <c r="F364" i="1"/>
  <c r="D364" i="1"/>
  <c r="E364" i="1" s="1"/>
  <c r="G364" i="1" s="1"/>
  <c r="L364" i="1"/>
  <c r="A365" i="1"/>
  <c r="H364" i="1"/>
  <c r="J318" i="1"/>
  <c r="I319" i="1"/>
  <c r="P365" i="1" l="1"/>
  <c r="N364" i="1"/>
  <c r="Q365" i="1"/>
  <c r="M364" i="1"/>
  <c r="F365" i="1"/>
  <c r="D365" i="1"/>
  <c r="E365" i="1" s="1"/>
  <c r="G365" i="1" s="1"/>
  <c r="A366" i="1"/>
  <c r="L365" i="1"/>
  <c r="H365" i="1"/>
  <c r="J319" i="1"/>
  <c r="I320" i="1"/>
  <c r="H366" i="1" l="1"/>
  <c r="Q366" i="1"/>
  <c r="M365" i="1"/>
  <c r="N365" i="1"/>
  <c r="P366" i="1"/>
  <c r="F366" i="1"/>
  <c r="D366" i="1"/>
  <c r="E366" i="1" s="1"/>
  <c r="G366" i="1" s="1"/>
  <c r="H367" i="1" s="1"/>
  <c r="L366" i="1"/>
  <c r="A367" i="1"/>
  <c r="I321" i="1"/>
  <c r="J320" i="1"/>
  <c r="F367" i="1" l="1"/>
  <c r="D367" i="1"/>
  <c r="E367" i="1" s="1"/>
  <c r="G367" i="1" s="1"/>
  <c r="L367" i="1"/>
  <c r="A368" i="1"/>
  <c r="Q367" i="1"/>
  <c r="N366" i="1"/>
  <c r="P367" i="1"/>
  <c r="M366" i="1"/>
  <c r="J321" i="1"/>
  <c r="I322" i="1"/>
  <c r="M367" i="1" l="1"/>
  <c r="Q368" i="1"/>
  <c r="N367" i="1"/>
  <c r="P368" i="1"/>
  <c r="F368" i="1"/>
  <c r="D368" i="1"/>
  <c r="E368" i="1" s="1"/>
  <c r="G368" i="1" s="1"/>
  <c r="A369" i="1"/>
  <c r="L368" i="1"/>
  <c r="H368" i="1"/>
  <c r="J322" i="1"/>
  <c r="I323" i="1"/>
  <c r="F369" i="1" l="1"/>
  <c r="D369" i="1"/>
  <c r="E369" i="1" s="1"/>
  <c r="G369" i="1" s="1"/>
  <c r="A370" i="1"/>
  <c r="L369" i="1"/>
  <c r="H369" i="1"/>
  <c r="N368" i="1"/>
  <c r="M368" i="1"/>
  <c r="Q369" i="1"/>
  <c r="P369" i="1"/>
  <c r="I324" i="1"/>
  <c r="J323" i="1"/>
  <c r="F370" i="1" l="1"/>
  <c r="D370" i="1"/>
  <c r="E370" i="1" s="1"/>
  <c r="G370" i="1" s="1"/>
  <c r="H371" i="1" s="1"/>
  <c r="L370" i="1"/>
  <c r="A371" i="1"/>
  <c r="N369" i="1"/>
  <c r="Q370" i="1"/>
  <c r="M369" i="1"/>
  <c r="P370" i="1"/>
  <c r="H370" i="1"/>
  <c r="J324" i="1"/>
  <c r="I325" i="1"/>
  <c r="F371" i="1" l="1"/>
  <c r="D371" i="1"/>
  <c r="E371" i="1" s="1"/>
  <c r="G371" i="1" s="1"/>
  <c r="L371" i="1"/>
  <c r="A372" i="1"/>
  <c r="Q371" i="1"/>
  <c r="M370" i="1"/>
  <c r="P371" i="1"/>
  <c r="N370" i="1"/>
  <c r="I326" i="1"/>
  <c r="J325" i="1"/>
  <c r="F372" i="1" l="1"/>
  <c r="D372" i="1"/>
  <c r="E372" i="1" s="1"/>
  <c r="G372" i="1" s="1"/>
  <c r="A373" i="1"/>
  <c r="L372" i="1"/>
  <c r="P372" i="1"/>
  <c r="N371" i="1"/>
  <c r="M371" i="1"/>
  <c r="Q372" i="1"/>
  <c r="H372" i="1"/>
  <c r="I327" i="1"/>
  <c r="J326" i="1"/>
  <c r="P373" i="1" l="1"/>
  <c r="N372" i="1"/>
  <c r="M372" i="1"/>
  <c r="Q373" i="1"/>
  <c r="F373" i="1"/>
  <c r="D373" i="1"/>
  <c r="E373" i="1" s="1"/>
  <c r="G373" i="1" s="1"/>
  <c r="L373" i="1"/>
  <c r="A374" i="1"/>
  <c r="H373" i="1"/>
  <c r="I328" i="1"/>
  <c r="J327" i="1"/>
  <c r="N373" i="1" l="1"/>
  <c r="Q374" i="1"/>
  <c r="M373" i="1"/>
  <c r="P374" i="1"/>
  <c r="H374" i="1"/>
  <c r="F374" i="1"/>
  <c r="D374" i="1"/>
  <c r="E374" i="1" s="1"/>
  <c r="G374" i="1" s="1"/>
  <c r="H375" i="1" s="1"/>
  <c r="A375" i="1"/>
  <c r="L374" i="1"/>
  <c r="I329" i="1"/>
  <c r="J328" i="1"/>
  <c r="N374" i="1" l="1"/>
  <c r="Q375" i="1"/>
  <c r="P375" i="1"/>
  <c r="M374" i="1"/>
  <c r="F375" i="1"/>
  <c r="D375" i="1"/>
  <c r="E375" i="1" s="1"/>
  <c r="G375" i="1" s="1"/>
  <c r="H376" i="1" s="1"/>
  <c r="L375" i="1"/>
  <c r="A376" i="1"/>
  <c r="I330" i="1"/>
  <c r="J329" i="1"/>
  <c r="Q376" i="1" l="1"/>
  <c r="N375" i="1"/>
  <c r="M375" i="1"/>
  <c r="P376" i="1"/>
  <c r="F376" i="1"/>
  <c r="D376" i="1"/>
  <c r="E376" i="1" s="1"/>
  <c r="G376" i="1" s="1"/>
  <c r="A377" i="1"/>
  <c r="L376" i="1"/>
  <c r="I331" i="1"/>
  <c r="J330" i="1"/>
  <c r="H377" i="1" l="1"/>
  <c r="M376" i="1"/>
  <c r="N376" i="1"/>
  <c r="P377" i="1"/>
  <c r="Q377" i="1"/>
  <c r="F377" i="1"/>
  <c r="D377" i="1"/>
  <c r="E377" i="1" s="1"/>
  <c r="G377" i="1" s="1"/>
  <c r="H378" i="1" s="1"/>
  <c r="L377" i="1"/>
  <c r="A378" i="1"/>
  <c r="I332" i="1"/>
  <c r="J331" i="1"/>
  <c r="F378" i="1" l="1"/>
  <c r="D378" i="1"/>
  <c r="E378" i="1" s="1"/>
  <c r="G378" i="1" s="1"/>
  <c r="A379" i="1"/>
  <c r="L378" i="1"/>
  <c r="P378" i="1"/>
  <c r="N377" i="1"/>
  <c r="M377" i="1"/>
  <c r="Q378" i="1"/>
  <c r="I333" i="1"/>
  <c r="J332" i="1"/>
  <c r="F379" i="1" l="1"/>
  <c r="D379" i="1"/>
  <c r="E379" i="1" s="1"/>
  <c r="G379" i="1" s="1"/>
  <c r="H380" i="1" s="1"/>
  <c r="A380" i="1"/>
  <c r="L379" i="1"/>
  <c r="P379" i="1"/>
  <c r="M378" i="1"/>
  <c r="N378" i="1"/>
  <c r="Q379" i="1"/>
  <c r="H379" i="1"/>
  <c r="I334" i="1"/>
  <c r="J333" i="1"/>
  <c r="N379" i="1" l="1"/>
  <c r="M379" i="1"/>
  <c r="P380" i="1"/>
  <c r="Q380" i="1"/>
  <c r="F380" i="1"/>
  <c r="D380" i="1"/>
  <c r="E380" i="1" s="1"/>
  <c r="G380" i="1" s="1"/>
  <c r="A381" i="1"/>
  <c r="L380" i="1"/>
  <c r="I335" i="1"/>
  <c r="J334" i="1"/>
  <c r="F381" i="1" l="1"/>
  <c r="D381" i="1"/>
  <c r="E381" i="1" s="1"/>
  <c r="G381" i="1" s="1"/>
  <c r="H382" i="1" s="1"/>
  <c r="A382" i="1"/>
  <c r="L381" i="1"/>
  <c r="M380" i="1"/>
  <c r="N380" i="1"/>
  <c r="Q381" i="1"/>
  <c r="P381" i="1"/>
  <c r="H381" i="1"/>
  <c r="I336" i="1"/>
  <c r="J335" i="1"/>
  <c r="M381" i="1" l="1"/>
  <c r="Q382" i="1"/>
  <c r="N381" i="1"/>
  <c r="P382" i="1"/>
  <c r="F382" i="1"/>
  <c r="D382" i="1"/>
  <c r="E382" i="1" s="1"/>
  <c r="G382" i="1" s="1"/>
  <c r="A383" i="1"/>
  <c r="L382" i="1"/>
  <c r="I337" i="1"/>
  <c r="J336" i="1"/>
  <c r="P383" i="1" l="1"/>
  <c r="Q383" i="1"/>
  <c r="N382" i="1"/>
  <c r="M382" i="1"/>
  <c r="F383" i="1"/>
  <c r="D383" i="1"/>
  <c r="E383" i="1" s="1"/>
  <c r="G383" i="1" s="1"/>
  <c r="H384" i="1" s="1"/>
  <c r="L383" i="1"/>
  <c r="A384" i="1"/>
  <c r="H383" i="1"/>
  <c r="I338" i="1"/>
  <c r="J337" i="1"/>
  <c r="F384" i="1" l="1"/>
  <c r="D384" i="1"/>
  <c r="E384" i="1" s="1"/>
  <c r="G384" i="1" s="1"/>
  <c r="L384" i="1"/>
  <c r="A385" i="1"/>
  <c r="M383" i="1"/>
  <c r="Q384" i="1"/>
  <c r="P384" i="1"/>
  <c r="N383" i="1"/>
  <c r="J338" i="1"/>
  <c r="I339" i="1"/>
  <c r="F385" i="1" l="1"/>
  <c r="D385" i="1"/>
  <c r="E385" i="1" s="1"/>
  <c r="G385" i="1" s="1"/>
  <c r="L385" i="1"/>
  <c r="A386" i="1"/>
  <c r="M384" i="1"/>
  <c r="N384" i="1"/>
  <c r="Q385" i="1"/>
  <c r="P385" i="1"/>
  <c r="H385" i="1"/>
  <c r="J339" i="1"/>
  <c r="I340" i="1"/>
  <c r="F386" i="1" l="1"/>
  <c r="D386" i="1"/>
  <c r="E386" i="1" s="1"/>
  <c r="G386" i="1" s="1"/>
  <c r="H387" i="1" s="1"/>
  <c r="L386" i="1"/>
  <c r="A387" i="1"/>
  <c r="M385" i="1"/>
  <c r="P386" i="1"/>
  <c r="Q386" i="1"/>
  <c r="N385" i="1"/>
  <c r="H386" i="1"/>
  <c r="J340" i="1"/>
  <c r="I341" i="1"/>
  <c r="F387" i="1" l="1"/>
  <c r="D387" i="1"/>
  <c r="E387" i="1" s="1"/>
  <c r="G387" i="1" s="1"/>
  <c r="L387" i="1"/>
  <c r="A388" i="1"/>
  <c r="Q387" i="1"/>
  <c r="N386" i="1"/>
  <c r="M386" i="1"/>
  <c r="P387" i="1"/>
  <c r="J341" i="1"/>
  <c r="I342" i="1"/>
  <c r="Q388" i="1" l="1"/>
  <c r="N387" i="1"/>
  <c r="M387" i="1"/>
  <c r="P388" i="1"/>
  <c r="F388" i="1"/>
  <c r="D388" i="1"/>
  <c r="E388" i="1" s="1"/>
  <c r="G388" i="1" s="1"/>
  <c r="L388" i="1"/>
  <c r="A389" i="1"/>
  <c r="H388" i="1"/>
  <c r="I343" i="1"/>
  <c r="J342" i="1"/>
  <c r="Q389" i="1" l="1"/>
  <c r="N388" i="1"/>
  <c r="M388" i="1"/>
  <c r="P389" i="1"/>
  <c r="F389" i="1"/>
  <c r="D389" i="1"/>
  <c r="E389" i="1" s="1"/>
  <c r="G389" i="1" s="1"/>
  <c r="H390" i="1" s="1"/>
  <c r="A390" i="1"/>
  <c r="L389" i="1"/>
  <c r="H389" i="1"/>
  <c r="I344" i="1"/>
  <c r="J343" i="1"/>
  <c r="N389" i="1" l="1"/>
  <c r="M389" i="1"/>
  <c r="P390" i="1"/>
  <c r="Q390" i="1"/>
  <c r="F390" i="1"/>
  <c r="D390" i="1"/>
  <c r="E390" i="1" s="1"/>
  <c r="G390" i="1" s="1"/>
  <c r="H391" i="1" s="1"/>
  <c r="A391" i="1"/>
  <c r="L390" i="1"/>
  <c r="I345" i="1"/>
  <c r="J344" i="1"/>
  <c r="M390" i="1" l="1"/>
  <c r="N390" i="1"/>
  <c r="Q391" i="1"/>
  <c r="P391" i="1"/>
  <c r="F391" i="1"/>
  <c r="D391" i="1"/>
  <c r="E391" i="1" s="1"/>
  <c r="G391" i="1" s="1"/>
  <c r="A392" i="1"/>
  <c r="L391" i="1"/>
  <c r="I346" i="1"/>
  <c r="J345" i="1"/>
  <c r="H392" i="1" l="1"/>
  <c r="M391" i="1"/>
  <c r="P392" i="1"/>
  <c r="Q392" i="1"/>
  <c r="N391" i="1"/>
  <c r="F392" i="1"/>
  <c r="D392" i="1"/>
  <c r="E392" i="1" s="1"/>
  <c r="G392" i="1" s="1"/>
  <c r="L392" i="1"/>
  <c r="A393" i="1"/>
  <c r="I347" i="1"/>
  <c r="J346" i="1"/>
  <c r="F393" i="1" l="1"/>
  <c r="D393" i="1"/>
  <c r="E393" i="1" s="1"/>
  <c r="G393" i="1" s="1"/>
  <c r="H394" i="1" s="1"/>
  <c r="A394" i="1"/>
  <c r="L393" i="1"/>
  <c r="N392" i="1"/>
  <c r="M392" i="1"/>
  <c r="P393" i="1"/>
  <c r="Q393" i="1"/>
  <c r="H393" i="1"/>
  <c r="J347" i="1"/>
  <c r="I348" i="1"/>
  <c r="P394" i="1" l="1"/>
  <c r="M393" i="1"/>
  <c r="N393" i="1"/>
  <c r="Q394" i="1"/>
  <c r="F394" i="1"/>
  <c r="D394" i="1"/>
  <c r="E394" i="1" s="1"/>
  <c r="G394" i="1" s="1"/>
  <c r="A395" i="1"/>
  <c r="L394" i="1"/>
  <c r="I349" i="1"/>
  <c r="J348" i="1"/>
  <c r="F395" i="1" l="1"/>
  <c r="D395" i="1"/>
  <c r="E395" i="1" s="1"/>
  <c r="L395" i="1"/>
  <c r="A396" i="1"/>
  <c r="N394" i="1"/>
  <c r="P395" i="1"/>
  <c r="M394" i="1"/>
  <c r="Q395" i="1"/>
  <c r="H395" i="1"/>
  <c r="I350" i="1"/>
  <c r="J349" i="1"/>
  <c r="F396" i="1" l="1"/>
  <c r="D396" i="1"/>
  <c r="E396" i="1" s="1"/>
  <c r="G396" i="1" s="1"/>
  <c r="A397" i="1"/>
  <c r="L396" i="1"/>
  <c r="M395" i="1"/>
  <c r="Q396" i="1"/>
  <c r="P396" i="1"/>
  <c r="N395" i="1"/>
  <c r="G395" i="1"/>
  <c r="J350" i="1"/>
  <c r="I351" i="1"/>
  <c r="F397" i="1" l="1"/>
  <c r="D397" i="1"/>
  <c r="E397" i="1" s="1"/>
  <c r="G397" i="1" s="1"/>
  <c r="H398" i="1" s="1"/>
  <c r="L397" i="1"/>
  <c r="A398" i="1"/>
  <c r="Q397" i="1"/>
  <c r="N396" i="1"/>
  <c r="P397" i="1"/>
  <c r="M396" i="1"/>
  <c r="H397" i="1"/>
  <c r="H396" i="1"/>
  <c r="I352" i="1"/>
  <c r="J351" i="1"/>
  <c r="F398" i="1" l="1"/>
  <c r="D398" i="1"/>
  <c r="E398" i="1" s="1"/>
  <c r="G398" i="1" s="1"/>
  <c r="H399" i="1" s="1"/>
  <c r="L398" i="1"/>
  <c r="A399" i="1"/>
  <c r="P398" i="1"/>
  <c r="Q398" i="1"/>
  <c r="N397" i="1"/>
  <c r="M397" i="1"/>
  <c r="I353" i="1"/>
  <c r="J352" i="1"/>
  <c r="F399" i="1" l="1"/>
  <c r="D399" i="1"/>
  <c r="E399" i="1" s="1"/>
  <c r="G399" i="1" s="1"/>
  <c r="A400" i="1"/>
  <c r="L399" i="1"/>
  <c r="N398" i="1"/>
  <c r="P399" i="1"/>
  <c r="M398" i="1"/>
  <c r="Q399" i="1"/>
  <c r="I354" i="1"/>
  <c r="J353" i="1"/>
  <c r="F400" i="1" l="1"/>
  <c r="D400" i="1"/>
  <c r="E400" i="1" s="1"/>
  <c r="G400" i="1" s="1"/>
  <c r="A401" i="1"/>
  <c r="L400" i="1"/>
  <c r="H401" i="1"/>
  <c r="N399" i="1"/>
  <c r="P400" i="1"/>
  <c r="Q400" i="1"/>
  <c r="M399" i="1"/>
  <c r="H400" i="1"/>
  <c r="I355" i="1"/>
  <c r="J354" i="1"/>
  <c r="M400" i="1" l="1"/>
  <c r="N400" i="1"/>
  <c r="P401" i="1"/>
  <c r="Q401" i="1"/>
  <c r="F401" i="1"/>
  <c r="D401" i="1"/>
  <c r="E401" i="1" s="1"/>
  <c r="G401" i="1" s="1"/>
  <c r="A402" i="1"/>
  <c r="L401" i="1"/>
  <c r="I356" i="1"/>
  <c r="J355" i="1"/>
  <c r="F402" i="1" l="1"/>
  <c r="D402" i="1"/>
  <c r="E402" i="1" s="1"/>
  <c r="G402" i="1" s="1"/>
  <c r="L402" i="1"/>
  <c r="A403" i="1"/>
  <c r="Q402" i="1"/>
  <c r="M401" i="1"/>
  <c r="N401" i="1"/>
  <c r="P402" i="1"/>
  <c r="H402" i="1"/>
  <c r="I357" i="1"/>
  <c r="J356" i="1"/>
  <c r="H403" i="1" l="1"/>
  <c r="F403" i="1"/>
  <c r="D403" i="1"/>
  <c r="E403" i="1" s="1"/>
  <c r="G403" i="1" s="1"/>
  <c r="A404" i="1"/>
  <c r="L403" i="1"/>
  <c r="N402" i="1"/>
  <c r="Q403" i="1"/>
  <c r="P403" i="1"/>
  <c r="M402" i="1"/>
  <c r="J357" i="1"/>
  <c r="I358" i="1"/>
  <c r="M403" i="1" l="1"/>
  <c r="N403" i="1"/>
  <c r="Q404" i="1"/>
  <c r="P404" i="1"/>
  <c r="F404" i="1"/>
  <c r="D404" i="1"/>
  <c r="E404" i="1" s="1"/>
  <c r="G404" i="1" s="1"/>
  <c r="H405" i="1" s="1"/>
  <c r="A405" i="1"/>
  <c r="L404" i="1"/>
  <c r="H404" i="1"/>
  <c r="I359" i="1"/>
  <c r="J358" i="1"/>
  <c r="M404" i="1" l="1"/>
  <c r="Q405" i="1"/>
  <c r="N404" i="1"/>
  <c r="P405" i="1"/>
  <c r="F405" i="1"/>
  <c r="D405" i="1"/>
  <c r="E405" i="1" s="1"/>
  <c r="G405" i="1" s="1"/>
  <c r="H406" i="1" s="1"/>
  <c r="L405" i="1"/>
  <c r="A406" i="1"/>
  <c r="I360" i="1"/>
  <c r="J359" i="1"/>
  <c r="F406" i="1" l="1"/>
  <c r="D406" i="1"/>
  <c r="E406" i="1" s="1"/>
  <c r="G406" i="1" s="1"/>
  <c r="H407" i="1" s="1"/>
  <c r="L406" i="1"/>
  <c r="A407" i="1"/>
  <c r="N405" i="1"/>
  <c r="P406" i="1"/>
  <c r="M405" i="1"/>
  <c r="Q406" i="1"/>
  <c r="I361" i="1"/>
  <c r="J360" i="1"/>
  <c r="N406" i="1" l="1"/>
  <c r="Q407" i="1"/>
  <c r="M406" i="1"/>
  <c r="P407" i="1"/>
  <c r="F407" i="1"/>
  <c r="D407" i="1"/>
  <c r="E407" i="1" s="1"/>
  <c r="G407" i="1" s="1"/>
  <c r="L407" i="1"/>
  <c r="A408" i="1"/>
  <c r="J361" i="1"/>
  <c r="I362" i="1"/>
  <c r="Q408" i="1" l="1"/>
  <c r="M407" i="1"/>
  <c r="N407" i="1"/>
  <c r="P408" i="1"/>
  <c r="F408" i="1"/>
  <c r="D408" i="1"/>
  <c r="E408" i="1" s="1"/>
  <c r="G408" i="1" s="1"/>
  <c r="L408" i="1"/>
  <c r="A409" i="1"/>
  <c r="H408" i="1"/>
  <c r="I363" i="1"/>
  <c r="J362" i="1"/>
  <c r="N408" i="1" l="1"/>
  <c r="M408" i="1"/>
  <c r="Q409" i="1"/>
  <c r="P409" i="1"/>
  <c r="H409" i="1"/>
  <c r="F409" i="1"/>
  <c r="D409" i="1"/>
  <c r="E409" i="1" s="1"/>
  <c r="G409" i="1" s="1"/>
  <c r="H410" i="1" s="1"/>
  <c r="A410" i="1"/>
  <c r="L409" i="1"/>
  <c r="J363" i="1"/>
  <c r="I364" i="1"/>
  <c r="M409" i="1" l="1"/>
  <c r="N409" i="1"/>
  <c r="P410" i="1"/>
  <c r="Q410" i="1"/>
  <c r="F410" i="1"/>
  <c r="D410" i="1"/>
  <c r="E410" i="1" s="1"/>
  <c r="G410" i="1" s="1"/>
  <c r="L410" i="1"/>
  <c r="A411" i="1"/>
  <c r="I365" i="1"/>
  <c r="J364" i="1"/>
  <c r="M410" i="1" l="1"/>
  <c r="N410" i="1"/>
  <c r="P411" i="1"/>
  <c r="Q411" i="1"/>
  <c r="H411" i="1"/>
  <c r="F411" i="1"/>
  <c r="D411" i="1"/>
  <c r="E411" i="1" s="1"/>
  <c r="G411" i="1" s="1"/>
  <c r="H412" i="1" s="1"/>
  <c r="L411" i="1"/>
  <c r="A412" i="1"/>
  <c r="J365" i="1"/>
  <c r="I366" i="1"/>
  <c r="F412" i="1" l="1"/>
  <c r="D412" i="1"/>
  <c r="E412" i="1" s="1"/>
  <c r="G412" i="1" s="1"/>
  <c r="H413" i="1" s="1"/>
  <c r="L412" i="1"/>
  <c r="A413" i="1"/>
  <c r="Q412" i="1"/>
  <c r="N411" i="1"/>
  <c r="M411" i="1"/>
  <c r="P412" i="1"/>
  <c r="I367" i="1"/>
  <c r="J366" i="1"/>
  <c r="Q413" i="1" l="1"/>
  <c r="N412" i="1"/>
  <c r="M412" i="1"/>
  <c r="P413" i="1"/>
  <c r="F413" i="1"/>
  <c r="D413" i="1"/>
  <c r="E413" i="1" s="1"/>
  <c r="A414" i="1"/>
  <c r="L413" i="1"/>
  <c r="I368" i="1"/>
  <c r="J367" i="1"/>
  <c r="G413" i="1" l="1"/>
  <c r="F414" i="1"/>
  <c r="D414" i="1"/>
  <c r="E414" i="1" s="1"/>
  <c r="G414" i="1" s="1"/>
  <c r="L414" i="1"/>
  <c r="A415" i="1"/>
  <c r="M413" i="1"/>
  <c r="N413" i="1"/>
  <c r="Q414" i="1"/>
  <c r="P414" i="1"/>
  <c r="I369" i="1"/>
  <c r="J368" i="1"/>
  <c r="F415" i="1" l="1"/>
  <c r="D415" i="1"/>
  <c r="E415" i="1" s="1"/>
  <c r="G415" i="1" s="1"/>
  <c r="A416" i="1"/>
  <c r="L415" i="1"/>
  <c r="N414" i="1"/>
  <c r="M414" i="1"/>
  <c r="Q415" i="1"/>
  <c r="P415" i="1"/>
  <c r="H415" i="1"/>
  <c r="H414" i="1"/>
  <c r="J369" i="1"/>
  <c r="I370" i="1"/>
  <c r="N415" i="1" l="1"/>
  <c r="Q416" i="1"/>
  <c r="P416" i="1"/>
  <c r="M415" i="1"/>
  <c r="H416" i="1"/>
  <c r="F416" i="1"/>
  <c r="D416" i="1"/>
  <c r="E416" i="1" s="1"/>
  <c r="G416" i="1" s="1"/>
  <c r="H417" i="1" s="1"/>
  <c r="A417" i="1"/>
  <c r="L416" i="1"/>
  <c r="I371" i="1"/>
  <c r="J370" i="1"/>
  <c r="N416" i="1" l="1"/>
  <c r="M416" i="1"/>
  <c r="Q417" i="1"/>
  <c r="P417" i="1"/>
  <c r="F417" i="1"/>
  <c r="D417" i="1"/>
  <c r="E417" i="1" s="1"/>
  <c r="G417" i="1" s="1"/>
  <c r="L417" i="1"/>
  <c r="A418" i="1"/>
  <c r="I372" i="1"/>
  <c r="J371" i="1"/>
  <c r="N417" i="1" l="1"/>
  <c r="Q418" i="1"/>
  <c r="P418" i="1"/>
  <c r="M417" i="1"/>
  <c r="H418" i="1"/>
  <c r="F418" i="1"/>
  <c r="D418" i="1"/>
  <c r="E418" i="1" s="1"/>
  <c r="G418" i="1" s="1"/>
  <c r="H419" i="1" s="1"/>
  <c r="L418" i="1"/>
  <c r="A419" i="1"/>
  <c r="I373" i="1"/>
  <c r="J372" i="1"/>
  <c r="F419" i="1" l="1"/>
  <c r="D419" i="1"/>
  <c r="E419" i="1" s="1"/>
  <c r="G419" i="1" s="1"/>
  <c r="H420" i="1" s="1"/>
  <c r="A420" i="1"/>
  <c r="L419" i="1"/>
  <c r="Q419" i="1"/>
  <c r="N418" i="1"/>
  <c r="M418" i="1"/>
  <c r="P419" i="1"/>
  <c r="I374" i="1"/>
  <c r="J373" i="1"/>
  <c r="P420" i="1" l="1"/>
  <c r="N419" i="1"/>
  <c r="M419" i="1"/>
  <c r="Q420" i="1"/>
  <c r="F420" i="1"/>
  <c r="D420" i="1"/>
  <c r="E420" i="1" s="1"/>
  <c r="G420" i="1" s="1"/>
  <c r="A421" i="1"/>
  <c r="L420" i="1"/>
  <c r="J374" i="1"/>
  <c r="I375" i="1"/>
  <c r="P421" i="1" l="1"/>
  <c r="M420" i="1"/>
  <c r="N420" i="1"/>
  <c r="Q421" i="1"/>
  <c r="F421" i="1"/>
  <c r="D421" i="1"/>
  <c r="E421" i="1" s="1"/>
  <c r="G421" i="1" s="1"/>
  <c r="H422" i="1" s="1"/>
  <c r="A422" i="1"/>
  <c r="L421" i="1"/>
  <c r="H421" i="1"/>
  <c r="J375" i="1"/>
  <c r="I376" i="1"/>
  <c r="F422" i="1" l="1"/>
  <c r="D422" i="1"/>
  <c r="E422" i="1" s="1"/>
  <c r="G422" i="1" s="1"/>
  <c r="A423" i="1"/>
  <c r="L422" i="1"/>
  <c r="M421" i="1"/>
  <c r="N421" i="1"/>
  <c r="Q422" i="1"/>
  <c r="P422" i="1"/>
  <c r="J376" i="1"/>
  <c r="I377" i="1"/>
  <c r="Q423" i="1" l="1"/>
  <c r="N422" i="1"/>
  <c r="M422" i="1"/>
  <c r="P423" i="1"/>
  <c r="H423" i="1"/>
  <c r="F423" i="1"/>
  <c r="D423" i="1"/>
  <c r="E423" i="1" s="1"/>
  <c r="G423" i="1" s="1"/>
  <c r="A424" i="1"/>
  <c r="L423" i="1"/>
  <c r="J377" i="1"/>
  <c r="I378" i="1"/>
  <c r="P424" i="1" l="1"/>
  <c r="Q424" i="1"/>
  <c r="N423" i="1"/>
  <c r="M423" i="1"/>
  <c r="F424" i="1"/>
  <c r="D424" i="1"/>
  <c r="E424" i="1" s="1"/>
  <c r="G424" i="1" s="1"/>
  <c r="L424" i="1"/>
  <c r="A425" i="1"/>
  <c r="H424" i="1"/>
  <c r="J378" i="1"/>
  <c r="I379" i="1"/>
  <c r="Q425" i="1" l="1"/>
  <c r="N424" i="1"/>
  <c r="M424" i="1"/>
  <c r="P425" i="1"/>
  <c r="F425" i="1"/>
  <c r="D425" i="1"/>
  <c r="E425" i="1" s="1"/>
  <c r="G425" i="1" s="1"/>
  <c r="A426" i="1"/>
  <c r="L425" i="1"/>
  <c r="H425" i="1"/>
  <c r="J379" i="1"/>
  <c r="I380" i="1"/>
  <c r="F426" i="1" l="1"/>
  <c r="D426" i="1"/>
  <c r="E426" i="1" s="1"/>
  <c r="G426" i="1" s="1"/>
  <c r="A427" i="1"/>
  <c r="L426" i="1"/>
  <c r="Q426" i="1"/>
  <c r="N425" i="1"/>
  <c r="P426" i="1"/>
  <c r="M425" i="1"/>
  <c r="H426" i="1"/>
  <c r="I381" i="1"/>
  <c r="J380" i="1"/>
  <c r="M426" i="1" l="1"/>
  <c r="N426" i="1"/>
  <c r="Q427" i="1"/>
  <c r="P427" i="1"/>
  <c r="F427" i="1"/>
  <c r="D427" i="1"/>
  <c r="E427" i="1" s="1"/>
  <c r="G427" i="1" s="1"/>
  <c r="H428" i="1" s="1"/>
  <c r="L427" i="1"/>
  <c r="A428" i="1"/>
  <c r="H427" i="1"/>
  <c r="J381" i="1"/>
  <c r="I382" i="1"/>
  <c r="F428" i="1" l="1"/>
  <c r="D428" i="1"/>
  <c r="E428" i="1" s="1"/>
  <c r="G428" i="1" s="1"/>
  <c r="L428" i="1"/>
  <c r="A429" i="1"/>
  <c r="N427" i="1"/>
  <c r="M427" i="1"/>
  <c r="Q428" i="1"/>
  <c r="P428" i="1"/>
  <c r="J382" i="1"/>
  <c r="I383" i="1"/>
  <c r="F429" i="1" l="1"/>
  <c r="D429" i="1"/>
  <c r="E429" i="1" s="1"/>
  <c r="G429" i="1" s="1"/>
  <c r="A430" i="1"/>
  <c r="L429" i="1"/>
  <c r="H429" i="1"/>
  <c r="H430" i="1"/>
  <c r="Q429" i="1"/>
  <c r="M428" i="1"/>
  <c r="N428" i="1"/>
  <c r="P429" i="1"/>
  <c r="I384" i="1"/>
  <c r="J383" i="1"/>
  <c r="N429" i="1" l="1"/>
  <c r="M429" i="1"/>
  <c r="Q430" i="1"/>
  <c r="P430" i="1"/>
  <c r="F430" i="1"/>
  <c r="D430" i="1"/>
  <c r="E430" i="1" s="1"/>
  <c r="G430" i="1" s="1"/>
  <c r="L430" i="1"/>
  <c r="A431" i="1"/>
  <c r="I385" i="1"/>
  <c r="J384" i="1"/>
  <c r="N430" i="1" l="1"/>
  <c r="M430" i="1"/>
  <c r="P431" i="1"/>
  <c r="Q431" i="1"/>
  <c r="F431" i="1"/>
  <c r="D431" i="1"/>
  <c r="E431" i="1" s="1"/>
  <c r="G431" i="1" s="1"/>
  <c r="A432" i="1"/>
  <c r="L431" i="1"/>
  <c r="H431" i="1"/>
  <c r="J385" i="1"/>
  <c r="I386" i="1"/>
  <c r="P432" i="1" l="1"/>
  <c r="Q432" i="1"/>
  <c r="M431" i="1"/>
  <c r="N431" i="1"/>
  <c r="H432" i="1"/>
  <c r="F432" i="1"/>
  <c r="D432" i="1"/>
  <c r="E432" i="1" s="1"/>
  <c r="G432" i="1" s="1"/>
  <c r="H433" i="1" s="1"/>
  <c r="L432" i="1"/>
  <c r="A433" i="1"/>
  <c r="I387" i="1"/>
  <c r="J386" i="1"/>
  <c r="F433" i="1" l="1"/>
  <c r="D433" i="1"/>
  <c r="E433" i="1" s="1"/>
  <c r="G433" i="1" s="1"/>
  <c r="H434" i="1" s="1"/>
  <c r="A434" i="1"/>
  <c r="L433" i="1"/>
  <c r="P433" i="1"/>
  <c r="N432" i="1"/>
  <c r="M432" i="1"/>
  <c r="Q433" i="1"/>
  <c r="J387" i="1"/>
  <c r="I388" i="1"/>
  <c r="P434" i="1" l="1"/>
  <c r="M433" i="1"/>
  <c r="N433" i="1"/>
  <c r="Q434" i="1"/>
  <c r="F434" i="1"/>
  <c r="D434" i="1"/>
  <c r="E434" i="1" s="1"/>
  <c r="G434" i="1" s="1"/>
  <c r="A435" i="1"/>
  <c r="L434" i="1"/>
  <c r="I389" i="1"/>
  <c r="J388" i="1"/>
  <c r="Q435" i="1" l="1"/>
  <c r="N434" i="1"/>
  <c r="P435" i="1"/>
  <c r="M434" i="1"/>
  <c r="F435" i="1"/>
  <c r="D435" i="1"/>
  <c r="E435" i="1" s="1"/>
  <c r="G435" i="1" s="1"/>
  <c r="L435" i="1"/>
  <c r="A436" i="1"/>
  <c r="H435" i="1"/>
  <c r="J389" i="1"/>
  <c r="I390" i="1"/>
  <c r="Q436" i="1" l="1"/>
  <c r="N435" i="1"/>
  <c r="M435" i="1"/>
  <c r="P436" i="1"/>
  <c r="H436" i="1"/>
  <c r="F436" i="1"/>
  <c r="D436" i="1"/>
  <c r="E436" i="1" s="1"/>
  <c r="G436" i="1" s="1"/>
  <c r="L436" i="1"/>
  <c r="A437" i="1"/>
  <c r="I391" i="1"/>
  <c r="J390" i="1"/>
  <c r="F437" i="1" l="1"/>
  <c r="D437" i="1"/>
  <c r="E437" i="1" s="1"/>
  <c r="G437" i="1" s="1"/>
  <c r="L437" i="1"/>
  <c r="A438" i="1"/>
  <c r="M436" i="1"/>
  <c r="N436" i="1"/>
  <c r="Q437" i="1"/>
  <c r="P437" i="1"/>
  <c r="H437" i="1"/>
  <c r="I392" i="1"/>
  <c r="J391" i="1"/>
  <c r="F438" i="1" l="1"/>
  <c r="D438" i="1"/>
  <c r="E438" i="1" s="1"/>
  <c r="G438" i="1" s="1"/>
  <c r="A439" i="1"/>
  <c r="L438" i="1"/>
  <c r="H439" i="1"/>
  <c r="P438" i="1"/>
  <c r="Q438" i="1"/>
  <c r="N437" i="1"/>
  <c r="M437" i="1"/>
  <c r="H438" i="1"/>
  <c r="J392" i="1"/>
  <c r="I393" i="1"/>
  <c r="M438" i="1" l="1"/>
  <c r="N438" i="1"/>
  <c r="Q439" i="1"/>
  <c r="P439" i="1"/>
  <c r="F439" i="1"/>
  <c r="D439" i="1"/>
  <c r="E439" i="1" s="1"/>
  <c r="G439" i="1" s="1"/>
  <c r="L439" i="1"/>
  <c r="A440" i="1"/>
  <c r="J393" i="1"/>
  <c r="I394" i="1"/>
  <c r="F440" i="1" l="1"/>
  <c r="D440" i="1"/>
  <c r="E440" i="1" s="1"/>
  <c r="G440" i="1" s="1"/>
  <c r="A441" i="1"/>
  <c r="L440" i="1"/>
  <c r="P440" i="1"/>
  <c r="N439" i="1"/>
  <c r="M439" i="1"/>
  <c r="Q440" i="1"/>
  <c r="H440" i="1"/>
  <c r="J394" i="1"/>
  <c r="I395" i="1"/>
  <c r="M440" i="1" l="1"/>
  <c r="N440" i="1"/>
  <c r="P441" i="1"/>
  <c r="Q441" i="1"/>
  <c r="H441" i="1"/>
  <c r="F441" i="1"/>
  <c r="D441" i="1"/>
  <c r="E441" i="1" s="1"/>
  <c r="L441" i="1"/>
  <c r="A442" i="1"/>
  <c r="J395" i="1"/>
  <c r="I396" i="1"/>
  <c r="G441" i="1" l="1"/>
  <c r="F442" i="1"/>
  <c r="D442" i="1"/>
  <c r="E442" i="1" s="1"/>
  <c r="G442" i="1" s="1"/>
  <c r="A443" i="1"/>
  <c r="L442" i="1"/>
  <c r="M441" i="1"/>
  <c r="Q442" i="1"/>
  <c r="P442" i="1"/>
  <c r="N441" i="1"/>
  <c r="J396" i="1"/>
  <c r="I397" i="1"/>
  <c r="N442" i="1" l="1"/>
  <c r="P443" i="1"/>
  <c r="Q443" i="1"/>
  <c r="M442" i="1"/>
  <c r="F443" i="1"/>
  <c r="D443" i="1"/>
  <c r="E443" i="1" s="1"/>
  <c r="G443" i="1" s="1"/>
  <c r="A444" i="1"/>
  <c r="L443" i="1"/>
  <c r="H443" i="1"/>
  <c r="H442" i="1"/>
  <c r="I398" i="1"/>
  <c r="J397" i="1"/>
  <c r="M443" i="1" l="1"/>
  <c r="P444" i="1"/>
  <c r="Q444" i="1"/>
  <c r="N443" i="1"/>
  <c r="H444" i="1"/>
  <c r="F444" i="1"/>
  <c r="D444" i="1"/>
  <c r="E444" i="1" s="1"/>
  <c r="G444" i="1" s="1"/>
  <c r="A445" i="1"/>
  <c r="L444" i="1"/>
  <c r="J398" i="1"/>
  <c r="I399" i="1"/>
  <c r="H445" i="1" l="1"/>
  <c r="M444" i="1"/>
  <c r="P445" i="1"/>
  <c r="N444" i="1"/>
  <c r="Q445" i="1"/>
  <c r="F445" i="1"/>
  <c r="D445" i="1"/>
  <c r="E445" i="1" s="1"/>
  <c r="G445" i="1" s="1"/>
  <c r="H446" i="1" s="1"/>
  <c r="L445" i="1"/>
  <c r="A446" i="1"/>
  <c r="J399" i="1"/>
  <c r="I400" i="1"/>
  <c r="F446" i="1" l="1"/>
  <c r="D446" i="1"/>
  <c r="E446" i="1" s="1"/>
  <c r="G446" i="1" s="1"/>
  <c r="A447" i="1"/>
  <c r="L446" i="1"/>
  <c r="M445" i="1"/>
  <c r="N445" i="1"/>
  <c r="Q446" i="1"/>
  <c r="P446" i="1"/>
  <c r="J400" i="1"/>
  <c r="I401" i="1"/>
  <c r="Q447" i="1" l="1"/>
  <c r="P447" i="1"/>
  <c r="M446" i="1"/>
  <c r="N446" i="1"/>
  <c r="F447" i="1"/>
  <c r="D447" i="1"/>
  <c r="E447" i="1" s="1"/>
  <c r="L447" i="1"/>
  <c r="A448" i="1"/>
  <c r="H447" i="1"/>
  <c r="I402" i="1"/>
  <c r="J401" i="1"/>
  <c r="G447" i="1" l="1"/>
  <c r="F448" i="1"/>
  <c r="D448" i="1"/>
  <c r="E448" i="1" s="1"/>
  <c r="G448" i="1" s="1"/>
  <c r="L448" i="1"/>
  <c r="A449" i="1"/>
  <c r="Q448" i="1"/>
  <c r="M447" i="1"/>
  <c r="P448" i="1"/>
  <c r="I403" i="1"/>
  <c r="J402" i="1"/>
  <c r="F449" i="1" l="1"/>
  <c r="D449" i="1"/>
  <c r="E449" i="1" s="1"/>
  <c r="G449" i="1" s="1"/>
  <c r="L449" i="1"/>
  <c r="A450" i="1"/>
  <c r="N448" i="1"/>
  <c r="M448" i="1"/>
  <c r="Q449" i="1"/>
  <c r="P449" i="1"/>
  <c r="H448" i="1"/>
  <c r="H449" i="1"/>
  <c r="J403" i="1"/>
  <c r="I404" i="1"/>
  <c r="N449" i="1" l="1"/>
  <c r="M449" i="1"/>
  <c r="Q450" i="1"/>
  <c r="P450" i="1"/>
  <c r="F450" i="1"/>
  <c r="D450" i="1"/>
  <c r="E450" i="1" s="1"/>
  <c r="G450" i="1" s="1"/>
  <c r="H451" i="1" s="1"/>
  <c r="L450" i="1"/>
  <c r="A451" i="1"/>
  <c r="H450" i="1"/>
  <c r="J404" i="1"/>
  <c r="I405" i="1"/>
  <c r="F451" i="1" l="1"/>
  <c r="D451" i="1"/>
  <c r="E451" i="1" s="1"/>
  <c r="G451" i="1" s="1"/>
  <c r="H452" i="1" s="1"/>
  <c r="L451" i="1"/>
  <c r="A452" i="1"/>
  <c r="N450" i="1"/>
  <c r="M450" i="1"/>
  <c r="Q451" i="1"/>
  <c r="P451" i="1"/>
  <c r="J405" i="1"/>
  <c r="I406" i="1"/>
  <c r="F452" i="1" l="1"/>
  <c r="D452" i="1"/>
  <c r="E452" i="1" s="1"/>
  <c r="G452" i="1" s="1"/>
  <c r="L452" i="1"/>
  <c r="A453" i="1"/>
  <c r="H453" i="1"/>
  <c r="N451" i="1"/>
  <c r="M451" i="1"/>
  <c r="Q452" i="1"/>
  <c r="P452" i="1"/>
  <c r="J406" i="1"/>
  <c r="I407" i="1"/>
  <c r="N452" i="1" l="1"/>
  <c r="P453" i="1"/>
  <c r="Q453" i="1"/>
  <c r="M452" i="1"/>
  <c r="F453" i="1"/>
  <c r="D453" i="1"/>
  <c r="E453" i="1" s="1"/>
  <c r="G453" i="1" s="1"/>
  <c r="H454" i="1" s="1"/>
  <c r="L453" i="1"/>
  <c r="A454" i="1"/>
  <c r="I408" i="1"/>
  <c r="J407" i="1"/>
  <c r="F454" i="1" l="1"/>
  <c r="D454" i="1"/>
  <c r="E454" i="1" s="1"/>
  <c r="L454" i="1"/>
  <c r="A455" i="1"/>
  <c r="N453" i="1"/>
  <c r="P454" i="1"/>
  <c r="M453" i="1"/>
  <c r="Q454" i="1"/>
  <c r="I409" i="1"/>
  <c r="J408" i="1"/>
  <c r="F455" i="1" l="1"/>
  <c r="D455" i="1"/>
  <c r="E455" i="1" s="1"/>
  <c r="G455" i="1" s="1"/>
  <c r="L455" i="1"/>
  <c r="A456" i="1"/>
  <c r="G454" i="1"/>
  <c r="N454" i="1"/>
  <c r="M454" i="1"/>
  <c r="P455" i="1"/>
  <c r="Q455" i="1"/>
  <c r="J409" i="1"/>
  <c r="I410" i="1"/>
  <c r="H455" i="1" l="1"/>
  <c r="H456" i="1"/>
  <c r="N455" i="1"/>
  <c r="Q456" i="1"/>
  <c r="P456" i="1"/>
  <c r="M455" i="1"/>
  <c r="F456" i="1"/>
  <c r="D456" i="1"/>
  <c r="E456" i="1" s="1"/>
  <c r="G456" i="1" s="1"/>
  <c r="H457" i="1" s="1"/>
  <c r="L456" i="1"/>
  <c r="A457" i="1"/>
  <c r="I411" i="1"/>
  <c r="J410" i="1"/>
  <c r="F457" i="1" l="1"/>
  <c r="D457" i="1"/>
  <c r="E457" i="1" s="1"/>
  <c r="G457" i="1" s="1"/>
  <c r="H458" i="1" s="1"/>
  <c r="L457" i="1"/>
  <c r="A458" i="1"/>
  <c r="N456" i="1"/>
  <c r="P457" i="1"/>
  <c r="M456" i="1"/>
  <c r="Q457" i="1"/>
  <c r="J411" i="1"/>
  <c r="I412" i="1"/>
  <c r="F458" i="1" l="1"/>
  <c r="D458" i="1"/>
  <c r="E458" i="1" s="1"/>
  <c r="G458" i="1" s="1"/>
  <c r="A459" i="1"/>
  <c r="L458" i="1"/>
  <c r="N457" i="1"/>
  <c r="Q458" i="1"/>
  <c r="P458" i="1"/>
  <c r="M457" i="1"/>
  <c r="J412" i="1"/>
  <c r="I413" i="1"/>
  <c r="F459" i="1" l="1"/>
  <c r="D459" i="1"/>
  <c r="E459" i="1" s="1"/>
  <c r="G459" i="1" s="1"/>
  <c r="A460" i="1"/>
  <c r="L459" i="1"/>
  <c r="N458" i="1"/>
  <c r="M458" i="1"/>
  <c r="P459" i="1"/>
  <c r="Q459" i="1"/>
  <c r="H459" i="1"/>
  <c r="J413" i="1"/>
  <c r="I414" i="1"/>
  <c r="N459" i="1" l="1"/>
  <c r="P460" i="1"/>
  <c r="M459" i="1"/>
  <c r="Q460" i="1"/>
  <c r="F460" i="1"/>
  <c r="D460" i="1"/>
  <c r="E460" i="1" s="1"/>
  <c r="G460" i="1" s="1"/>
  <c r="A461" i="1"/>
  <c r="L460" i="1"/>
  <c r="H460" i="1"/>
  <c r="J414" i="1"/>
  <c r="I415" i="1"/>
  <c r="N460" i="1" l="1"/>
  <c r="P461" i="1"/>
  <c r="Q461" i="1"/>
  <c r="M460" i="1"/>
  <c r="F461" i="1"/>
  <c r="D461" i="1"/>
  <c r="E461" i="1" s="1"/>
  <c r="G461" i="1" s="1"/>
  <c r="A462" i="1"/>
  <c r="L461" i="1"/>
  <c r="H461" i="1"/>
  <c r="I416" i="1"/>
  <c r="J415" i="1"/>
  <c r="H462" i="1" l="1"/>
  <c r="F462" i="1"/>
  <c r="D462" i="1"/>
  <c r="E462" i="1" s="1"/>
  <c r="G462" i="1" s="1"/>
  <c r="H463" i="1" s="1"/>
  <c r="A463" i="1"/>
  <c r="L462" i="1"/>
  <c r="N461" i="1"/>
  <c r="Q462" i="1"/>
  <c r="M461" i="1"/>
  <c r="P462" i="1"/>
  <c r="J416" i="1"/>
  <c r="I417" i="1"/>
  <c r="F463" i="1" l="1"/>
  <c r="D463" i="1"/>
  <c r="E463" i="1" s="1"/>
  <c r="G463" i="1" s="1"/>
  <c r="H464" i="1" s="1"/>
  <c r="A464" i="1"/>
  <c r="L463" i="1"/>
  <c r="N462" i="1"/>
  <c r="Q463" i="1"/>
  <c r="P463" i="1"/>
  <c r="M462" i="1"/>
  <c r="I418" i="1"/>
  <c r="J417" i="1"/>
  <c r="N463" i="1" l="1"/>
  <c r="M463" i="1"/>
  <c r="Q464" i="1"/>
  <c r="P464" i="1"/>
  <c r="F464" i="1"/>
  <c r="D464" i="1"/>
  <c r="E464" i="1" s="1"/>
  <c r="G464" i="1" s="1"/>
  <c r="H465" i="1" s="1"/>
  <c r="A465" i="1"/>
  <c r="L464" i="1"/>
  <c r="J418" i="1"/>
  <c r="I419" i="1"/>
  <c r="N464" i="1" l="1"/>
  <c r="P465" i="1"/>
  <c r="M464" i="1"/>
  <c r="Q465" i="1"/>
  <c r="F465" i="1"/>
  <c r="D465" i="1"/>
  <c r="E465" i="1" s="1"/>
  <c r="G465" i="1" s="1"/>
  <c r="L465" i="1"/>
  <c r="A466" i="1"/>
  <c r="J419" i="1"/>
  <c r="I420" i="1"/>
  <c r="F466" i="1" l="1"/>
  <c r="D466" i="1"/>
  <c r="E466" i="1" s="1"/>
  <c r="G466" i="1" s="1"/>
  <c r="H467" i="1" s="1"/>
  <c r="A467" i="1"/>
  <c r="L466" i="1"/>
  <c r="H466" i="1"/>
  <c r="N465" i="1"/>
  <c r="M465" i="1"/>
  <c r="P466" i="1"/>
  <c r="Q466" i="1"/>
  <c r="J420" i="1"/>
  <c r="I421" i="1"/>
  <c r="N466" i="1" l="1"/>
  <c r="M466" i="1"/>
  <c r="P467" i="1"/>
  <c r="Q467" i="1"/>
  <c r="F467" i="1"/>
  <c r="D467" i="1"/>
  <c r="E467" i="1" s="1"/>
  <c r="G467" i="1" s="1"/>
  <c r="L467" i="1"/>
  <c r="A468" i="1"/>
  <c r="J421" i="1"/>
  <c r="I422" i="1"/>
  <c r="H468" i="1" l="1"/>
  <c r="F468" i="1"/>
  <c r="D468" i="1"/>
  <c r="E468" i="1" s="1"/>
  <c r="G468" i="1" s="1"/>
  <c r="A469" i="1"/>
  <c r="L468" i="1"/>
  <c r="N467" i="1"/>
  <c r="M467" i="1"/>
  <c r="P468" i="1"/>
  <c r="Q468" i="1"/>
  <c r="J422" i="1"/>
  <c r="I423" i="1"/>
  <c r="N468" i="1" l="1"/>
  <c r="Q469" i="1"/>
  <c r="P469" i="1"/>
  <c r="M468" i="1"/>
  <c r="F469" i="1"/>
  <c r="D469" i="1"/>
  <c r="E469" i="1" s="1"/>
  <c r="G469" i="1" s="1"/>
  <c r="L469" i="1"/>
  <c r="A470" i="1"/>
  <c r="H469" i="1"/>
  <c r="J423" i="1"/>
  <c r="I424" i="1"/>
  <c r="N469" i="1" l="1"/>
  <c r="M469" i="1"/>
  <c r="P470" i="1"/>
  <c r="Q470" i="1"/>
  <c r="F470" i="1"/>
  <c r="D470" i="1"/>
  <c r="E470" i="1" s="1"/>
  <c r="G470" i="1" s="1"/>
  <c r="L470" i="1"/>
  <c r="A471" i="1"/>
  <c r="H470" i="1"/>
  <c r="J424" i="1"/>
  <c r="I425" i="1"/>
  <c r="H471" i="1" l="1"/>
  <c r="F471" i="1"/>
  <c r="D471" i="1"/>
  <c r="E471" i="1" s="1"/>
  <c r="G471" i="1" s="1"/>
  <c r="H472" i="1" s="1"/>
  <c r="A472" i="1"/>
  <c r="L471" i="1"/>
  <c r="N470" i="1"/>
  <c r="M470" i="1"/>
  <c r="P471" i="1"/>
  <c r="Q471" i="1"/>
  <c r="J425" i="1"/>
  <c r="I426" i="1"/>
  <c r="N471" i="1" l="1"/>
  <c r="M471" i="1"/>
  <c r="P472" i="1"/>
  <c r="Q472" i="1"/>
  <c r="F472" i="1"/>
  <c r="D472" i="1"/>
  <c r="E472" i="1" s="1"/>
  <c r="G472" i="1" s="1"/>
  <c r="H473" i="1" s="1"/>
  <c r="L472" i="1"/>
  <c r="A473" i="1"/>
  <c r="J426" i="1"/>
  <c r="I427" i="1"/>
  <c r="F473" i="1" l="1"/>
  <c r="D473" i="1"/>
  <c r="E473" i="1" s="1"/>
  <c r="G473" i="1" s="1"/>
  <c r="H474" i="1" s="1"/>
  <c r="A474" i="1"/>
  <c r="L473" i="1"/>
  <c r="N472" i="1"/>
  <c r="M472" i="1"/>
  <c r="Q473" i="1"/>
  <c r="P473" i="1"/>
  <c r="J427" i="1"/>
  <c r="I428" i="1"/>
  <c r="N473" i="1" l="1"/>
  <c r="M473" i="1"/>
  <c r="P474" i="1"/>
  <c r="Q474" i="1"/>
  <c r="F474" i="1"/>
  <c r="D474" i="1"/>
  <c r="E474" i="1" s="1"/>
  <c r="G474" i="1" s="1"/>
  <c r="A475" i="1"/>
  <c r="L474" i="1"/>
  <c r="J428" i="1"/>
  <c r="I429" i="1"/>
  <c r="H475" i="1" l="1"/>
  <c r="N474" i="1"/>
  <c r="Q475" i="1"/>
  <c r="P475" i="1"/>
  <c r="M474" i="1"/>
  <c r="F475" i="1"/>
  <c r="D475" i="1"/>
  <c r="E475" i="1" s="1"/>
  <c r="G475" i="1" s="1"/>
  <c r="H476" i="1" s="1"/>
  <c r="L475" i="1"/>
  <c r="A476" i="1"/>
  <c r="I430" i="1"/>
  <c r="J429" i="1"/>
  <c r="F476" i="1" l="1"/>
  <c r="D476" i="1"/>
  <c r="E476" i="1" s="1"/>
  <c r="G476" i="1" s="1"/>
  <c r="L476" i="1"/>
  <c r="A477" i="1"/>
  <c r="N475" i="1"/>
  <c r="P476" i="1"/>
  <c r="M475" i="1"/>
  <c r="Q476" i="1"/>
  <c r="J430" i="1"/>
  <c r="I431" i="1"/>
  <c r="F477" i="1" l="1"/>
  <c r="D477" i="1"/>
  <c r="E477" i="1" s="1"/>
  <c r="G477" i="1" s="1"/>
  <c r="L477" i="1"/>
  <c r="A478" i="1"/>
  <c r="H478" i="1"/>
  <c r="H477" i="1"/>
  <c r="N476" i="1"/>
  <c r="P477" i="1"/>
  <c r="M476" i="1"/>
  <c r="Q477" i="1"/>
  <c r="J431" i="1"/>
  <c r="I432" i="1"/>
  <c r="N477" i="1" l="1"/>
  <c r="P478" i="1"/>
  <c r="Q478" i="1"/>
  <c r="M477" i="1"/>
  <c r="F478" i="1"/>
  <c r="D478" i="1"/>
  <c r="E478" i="1" s="1"/>
  <c r="G478" i="1" s="1"/>
  <c r="L478" i="1"/>
  <c r="A479" i="1"/>
  <c r="J432" i="1"/>
  <c r="I433" i="1"/>
  <c r="N478" i="1" l="1"/>
  <c r="Q479" i="1"/>
  <c r="P479" i="1"/>
  <c r="M478" i="1"/>
  <c r="F479" i="1"/>
  <c r="D479" i="1"/>
  <c r="E479" i="1" s="1"/>
  <c r="L479" i="1"/>
  <c r="A480" i="1"/>
  <c r="H479" i="1"/>
  <c r="J433" i="1"/>
  <c r="I434" i="1"/>
  <c r="G479" i="1" l="1"/>
  <c r="F480" i="1"/>
  <c r="D480" i="1"/>
  <c r="E480" i="1" s="1"/>
  <c r="G480" i="1" s="1"/>
  <c r="A481" i="1"/>
  <c r="L480" i="1"/>
  <c r="N479" i="1"/>
  <c r="M479" i="1"/>
  <c r="Q480" i="1"/>
  <c r="P480" i="1"/>
  <c r="J434" i="1"/>
  <c r="I435" i="1"/>
  <c r="N480" i="1" l="1"/>
  <c r="P481" i="1"/>
  <c r="M480" i="1"/>
  <c r="Q481" i="1"/>
  <c r="F481" i="1"/>
  <c r="D481" i="1"/>
  <c r="E481" i="1" s="1"/>
  <c r="A482" i="1"/>
  <c r="L481" i="1"/>
  <c r="H481" i="1"/>
  <c r="H480" i="1"/>
  <c r="J435" i="1"/>
  <c r="I436" i="1"/>
  <c r="G481" i="1" l="1"/>
  <c r="F482" i="1"/>
  <c r="D482" i="1"/>
  <c r="E482" i="1" s="1"/>
  <c r="G482" i="1" s="1"/>
  <c r="A483" i="1"/>
  <c r="L482" i="1"/>
  <c r="N481" i="1"/>
  <c r="Q482" i="1"/>
  <c r="M481" i="1"/>
  <c r="P482" i="1"/>
  <c r="J436" i="1"/>
  <c r="I437" i="1"/>
  <c r="F483" i="1" l="1"/>
  <c r="D483" i="1"/>
  <c r="E483" i="1" s="1"/>
  <c r="G483" i="1" s="1"/>
  <c r="L483" i="1"/>
  <c r="A484" i="1"/>
  <c r="N482" i="1"/>
  <c r="M482" i="1"/>
  <c r="Q483" i="1"/>
  <c r="P483" i="1"/>
  <c r="H483" i="1"/>
  <c r="H482" i="1"/>
  <c r="H484" i="1"/>
  <c r="J437" i="1"/>
  <c r="I438" i="1"/>
  <c r="F484" i="1" l="1"/>
  <c r="D484" i="1"/>
  <c r="E484" i="1" s="1"/>
  <c r="G484" i="1" s="1"/>
  <c r="L484" i="1"/>
  <c r="A485" i="1"/>
  <c r="N483" i="1"/>
  <c r="M483" i="1"/>
  <c r="Q484" i="1"/>
  <c r="P484" i="1"/>
  <c r="I439" i="1"/>
  <c r="J438" i="1"/>
  <c r="F485" i="1" l="1"/>
  <c r="D485" i="1"/>
  <c r="E485" i="1" s="1"/>
  <c r="G485" i="1" s="1"/>
  <c r="L485" i="1"/>
  <c r="A486" i="1"/>
  <c r="H486" i="1"/>
  <c r="N484" i="1"/>
  <c r="Q485" i="1"/>
  <c r="M484" i="1"/>
  <c r="P485" i="1"/>
  <c r="H485" i="1"/>
  <c r="I440" i="1"/>
  <c r="J439" i="1"/>
  <c r="N485" i="1" l="1"/>
  <c r="Q486" i="1"/>
  <c r="M485" i="1"/>
  <c r="P486" i="1"/>
  <c r="F486" i="1"/>
  <c r="D486" i="1"/>
  <c r="E486" i="1" s="1"/>
  <c r="G486" i="1" s="1"/>
  <c r="A487" i="1"/>
  <c r="L486" i="1"/>
  <c r="I441" i="1"/>
  <c r="J440" i="1"/>
  <c r="N486" i="1" l="1"/>
  <c r="Q487" i="1"/>
  <c r="M486" i="1"/>
  <c r="P487" i="1"/>
  <c r="F487" i="1"/>
  <c r="D487" i="1"/>
  <c r="E487" i="1" s="1"/>
  <c r="G487" i="1" s="1"/>
  <c r="H488" i="1" s="1"/>
  <c r="A488" i="1"/>
  <c r="L487" i="1"/>
  <c r="H487" i="1"/>
  <c r="J441" i="1"/>
  <c r="I442" i="1"/>
  <c r="N487" i="1" l="1"/>
  <c r="M487" i="1"/>
  <c r="Q488" i="1"/>
  <c r="P488" i="1"/>
  <c r="F488" i="1"/>
  <c r="D488" i="1"/>
  <c r="E488" i="1" s="1"/>
  <c r="G488" i="1" s="1"/>
  <c r="A489" i="1"/>
  <c r="L488" i="1"/>
  <c r="J442" i="1"/>
  <c r="I443" i="1"/>
  <c r="H489" i="1" l="1"/>
  <c r="N488" i="1"/>
  <c r="M488" i="1"/>
  <c r="Q489" i="1"/>
  <c r="P489" i="1"/>
  <c r="F489" i="1"/>
  <c r="D489" i="1"/>
  <c r="E489" i="1" s="1"/>
  <c r="G489" i="1" s="1"/>
  <c r="H490" i="1" s="1"/>
  <c r="A490" i="1"/>
  <c r="L489" i="1"/>
  <c r="J443" i="1"/>
  <c r="I444" i="1"/>
  <c r="N489" i="1" l="1"/>
  <c r="Q490" i="1"/>
  <c r="P490" i="1"/>
  <c r="M489" i="1"/>
  <c r="F490" i="1"/>
  <c r="D490" i="1"/>
  <c r="E490" i="1" s="1"/>
  <c r="G490" i="1" s="1"/>
  <c r="L490" i="1"/>
  <c r="A491" i="1"/>
  <c r="J444" i="1"/>
  <c r="I445" i="1"/>
  <c r="N490" i="1" l="1"/>
  <c r="Q491" i="1"/>
  <c r="M490" i="1"/>
  <c r="P491" i="1"/>
  <c r="H491" i="1"/>
  <c r="F491" i="1"/>
  <c r="D491" i="1"/>
  <c r="E491" i="1" s="1"/>
  <c r="G491" i="1" s="1"/>
  <c r="H492" i="1" s="1"/>
  <c r="L491" i="1"/>
  <c r="A492" i="1"/>
  <c r="J445" i="1"/>
  <c r="I446" i="1"/>
  <c r="F492" i="1" l="1"/>
  <c r="D492" i="1"/>
  <c r="E492" i="1" s="1"/>
  <c r="G492" i="1" s="1"/>
  <c r="L492" i="1"/>
  <c r="A493" i="1"/>
  <c r="N491" i="1"/>
  <c r="Q492" i="1"/>
  <c r="M491" i="1"/>
  <c r="P492" i="1"/>
  <c r="J446" i="1"/>
  <c r="I447" i="1"/>
  <c r="F493" i="1" l="1"/>
  <c r="D493" i="1"/>
  <c r="E493" i="1" s="1"/>
  <c r="G493" i="1" s="1"/>
  <c r="L493" i="1"/>
  <c r="A494" i="1"/>
  <c r="N492" i="1"/>
  <c r="M492" i="1"/>
  <c r="Q493" i="1"/>
  <c r="P493" i="1"/>
  <c r="H493" i="1"/>
  <c r="J447" i="1"/>
  <c r="I448" i="1"/>
  <c r="F494" i="1" l="1"/>
  <c r="D494" i="1"/>
  <c r="E494" i="1" s="1"/>
  <c r="G494" i="1" s="1"/>
  <c r="L494" i="1"/>
  <c r="A495" i="1"/>
  <c r="N493" i="1"/>
  <c r="P494" i="1"/>
  <c r="Q494" i="1"/>
  <c r="M493" i="1"/>
  <c r="H494" i="1"/>
  <c r="J448" i="1"/>
  <c r="I449" i="1"/>
  <c r="F495" i="1" l="1"/>
  <c r="D495" i="1"/>
  <c r="E495" i="1" s="1"/>
  <c r="G495" i="1" s="1"/>
  <c r="L495" i="1"/>
  <c r="A496" i="1"/>
  <c r="N494" i="1"/>
  <c r="P495" i="1"/>
  <c r="M494" i="1"/>
  <c r="Q495" i="1"/>
  <c r="H495" i="1"/>
  <c r="J449" i="1"/>
  <c r="I450" i="1"/>
  <c r="F496" i="1" l="1"/>
  <c r="D496" i="1"/>
  <c r="E496" i="1" s="1"/>
  <c r="G496" i="1" s="1"/>
  <c r="L496" i="1"/>
  <c r="A497" i="1"/>
  <c r="N495" i="1"/>
  <c r="M495" i="1"/>
  <c r="Q496" i="1"/>
  <c r="P496" i="1"/>
  <c r="H496" i="1"/>
  <c r="J450" i="1"/>
  <c r="I451" i="1"/>
  <c r="F497" i="1" l="1"/>
  <c r="D497" i="1"/>
  <c r="E497" i="1" s="1"/>
  <c r="G497" i="1" s="1"/>
  <c r="L497" i="1"/>
  <c r="A498" i="1"/>
  <c r="N496" i="1"/>
  <c r="Q497" i="1"/>
  <c r="P497" i="1"/>
  <c r="M496" i="1"/>
  <c r="H497" i="1"/>
  <c r="J451" i="1"/>
  <c r="I452" i="1"/>
  <c r="F498" i="1" l="1"/>
  <c r="D498" i="1"/>
  <c r="E498" i="1" s="1"/>
  <c r="G498" i="1" s="1"/>
  <c r="H499" i="1" s="1"/>
  <c r="L498" i="1"/>
  <c r="A499" i="1"/>
  <c r="N497" i="1"/>
  <c r="P498" i="1"/>
  <c r="M497" i="1"/>
  <c r="Q498" i="1"/>
  <c r="H498" i="1"/>
  <c r="J452" i="1"/>
  <c r="I453" i="1"/>
  <c r="F499" i="1" l="1"/>
  <c r="D499" i="1"/>
  <c r="E499" i="1" s="1"/>
  <c r="G499" i="1" s="1"/>
  <c r="L499" i="1"/>
  <c r="A500" i="1"/>
  <c r="N498" i="1"/>
  <c r="Q499" i="1"/>
  <c r="P499" i="1"/>
  <c r="M498" i="1"/>
  <c r="J453" i="1"/>
  <c r="I454" i="1"/>
  <c r="N499" i="1" l="1"/>
  <c r="Q500" i="1"/>
  <c r="P500" i="1"/>
  <c r="M499" i="1"/>
  <c r="F500" i="1"/>
  <c r="D500" i="1"/>
  <c r="E500" i="1" s="1"/>
  <c r="G500" i="1" s="1"/>
  <c r="H501" i="1" s="1"/>
  <c r="A501" i="1"/>
  <c r="L500" i="1"/>
  <c r="H500" i="1"/>
  <c r="J454" i="1"/>
  <c r="I455" i="1"/>
  <c r="N500" i="1" l="1"/>
  <c r="M500" i="1"/>
  <c r="P501" i="1"/>
  <c r="Q501" i="1"/>
  <c r="F501" i="1"/>
  <c r="D501" i="1"/>
  <c r="E501" i="1" s="1"/>
  <c r="G501" i="1" s="1"/>
  <c r="H502" i="1" s="1"/>
  <c r="A502" i="1"/>
  <c r="L501" i="1"/>
  <c r="J455" i="1"/>
  <c r="I456" i="1"/>
  <c r="N501" i="1" l="1"/>
  <c r="P502" i="1"/>
  <c r="M501" i="1"/>
  <c r="Q502" i="1"/>
  <c r="F502" i="1"/>
  <c r="D502" i="1"/>
  <c r="E502" i="1" s="1"/>
  <c r="G502" i="1" s="1"/>
  <c r="A503" i="1"/>
  <c r="L502" i="1"/>
  <c r="J456" i="1"/>
  <c r="I457" i="1"/>
  <c r="F503" i="1" l="1"/>
  <c r="D503" i="1"/>
  <c r="E503" i="1" s="1"/>
  <c r="G503" i="1" s="1"/>
  <c r="H504" i="1" s="1"/>
  <c r="L503" i="1"/>
  <c r="A504" i="1"/>
  <c r="N502" i="1"/>
  <c r="M502" i="1"/>
  <c r="Q503" i="1"/>
  <c r="P503" i="1"/>
  <c r="H503" i="1"/>
  <c r="J457" i="1"/>
  <c r="I458" i="1"/>
  <c r="F504" i="1" l="1"/>
  <c r="D504" i="1"/>
  <c r="E504" i="1" s="1"/>
  <c r="G504" i="1" s="1"/>
  <c r="H505" i="1" s="1"/>
  <c r="A505" i="1"/>
  <c r="L504" i="1"/>
  <c r="N503" i="1"/>
  <c r="Q504" i="1"/>
  <c r="P504" i="1"/>
  <c r="M503" i="1"/>
  <c r="J458" i="1"/>
  <c r="I459" i="1"/>
  <c r="N504" i="1" l="1"/>
  <c r="M504" i="1"/>
  <c r="Q505" i="1"/>
  <c r="P505" i="1"/>
  <c r="F505" i="1"/>
  <c r="D505" i="1"/>
  <c r="E505" i="1" s="1"/>
  <c r="G505" i="1" s="1"/>
  <c r="L505" i="1"/>
  <c r="A506" i="1"/>
  <c r="J459" i="1"/>
  <c r="I460" i="1"/>
  <c r="H506" i="1" l="1"/>
  <c r="F506" i="1"/>
  <c r="D506" i="1"/>
  <c r="E506" i="1" s="1"/>
  <c r="L506" i="1"/>
  <c r="A507" i="1"/>
  <c r="N505" i="1"/>
  <c r="Q506" i="1"/>
  <c r="M505" i="1"/>
  <c r="P506" i="1"/>
  <c r="J460" i="1"/>
  <c r="I461" i="1"/>
  <c r="N506" i="1" l="1"/>
  <c r="Q507" i="1"/>
  <c r="M506" i="1"/>
  <c r="P507" i="1"/>
  <c r="G506" i="1"/>
  <c r="F507" i="1"/>
  <c r="D507" i="1"/>
  <c r="E507" i="1" s="1"/>
  <c r="G507" i="1" s="1"/>
  <c r="A508" i="1"/>
  <c r="L507" i="1"/>
  <c r="J461" i="1"/>
  <c r="I462" i="1"/>
  <c r="F508" i="1" l="1"/>
  <c r="D508" i="1"/>
  <c r="E508" i="1" s="1"/>
  <c r="G508" i="1" s="1"/>
  <c r="H509" i="1" s="1"/>
  <c r="L508" i="1"/>
  <c r="A509" i="1"/>
  <c r="H507" i="1"/>
  <c r="H508" i="1"/>
  <c r="N507" i="1"/>
  <c r="Q508" i="1"/>
  <c r="P508" i="1"/>
  <c r="M507" i="1"/>
  <c r="J462" i="1"/>
  <c r="I463" i="1"/>
  <c r="F509" i="1" l="1"/>
  <c r="D509" i="1"/>
  <c r="E509" i="1" s="1"/>
  <c r="A510" i="1"/>
  <c r="L509" i="1"/>
  <c r="N508" i="1"/>
  <c r="Q509" i="1"/>
  <c r="M508" i="1"/>
  <c r="P509" i="1"/>
  <c r="J463" i="1"/>
  <c r="I464" i="1"/>
  <c r="N509" i="1" l="1"/>
  <c r="Q510" i="1"/>
  <c r="M509" i="1"/>
  <c r="P510" i="1"/>
  <c r="F510" i="1"/>
  <c r="D510" i="1"/>
  <c r="E510" i="1" s="1"/>
  <c r="G510" i="1" s="1"/>
  <c r="L510" i="1"/>
  <c r="A511" i="1"/>
  <c r="G509" i="1"/>
  <c r="J464" i="1"/>
  <c r="I465" i="1"/>
  <c r="F511" i="1" l="1"/>
  <c r="D511" i="1"/>
  <c r="E511" i="1" s="1"/>
  <c r="G511" i="1" s="1"/>
  <c r="L511" i="1"/>
  <c r="A512" i="1"/>
  <c r="N510" i="1"/>
  <c r="Q511" i="1"/>
  <c r="M510" i="1"/>
  <c r="P511" i="1"/>
  <c r="H510" i="1"/>
  <c r="H511" i="1"/>
  <c r="H512" i="1"/>
  <c r="J465" i="1"/>
  <c r="I466" i="1"/>
  <c r="F512" i="1" l="1"/>
  <c r="D512" i="1"/>
  <c r="E512" i="1" s="1"/>
  <c r="G512" i="1" s="1"/>
  <c r="H513" i="1" s="1"/>
  <c r="L512" i="1"/>
  <c r="A513" i="1"/>
  <c r="N511" i="1"/>
  <c r="Q512" i="1"/>
  <c r="P512" i="1"/>
  <c r="M511" i="1"/>
  <c r="I467" i="1"/>
  <c r="J466" i="1"/>
  <c r="F513" i="1" l="1"/>
  <c r="D513" i="1"/>
  <c r="E513" i="1" s="1"/>
  <c r="G513" i="1" s="1"/>
  <c r="H514" i="1" s="1"/>
  <c r="L513" i="1"/>
  <c r="A514" i="1"/>
  <c r="N512" i="1"/>
  <c r="P513" i="1"/>
  <c r="Q513" i="1"/>
  <c r="M512" i="1"/>
  <c r="J467" i="1"/>
  <c r="I468" i="1"/>
  <c r="F514" i="1" l="1"/>
  <c r="D514" i="1"/>
  <c r="E514" i="1" s="1"/>
  <c r="G514" i="1" s="1"/>
  <c r="A515" i="1"/>
  <c r="L514" i="1"/>
  <c r="N513" i="1"/>
  <c r="P514" i="1"/>
  <c r="M513" i="1"/>
  <c r="Q514" i="1"/>
  <c r="I469" i="1"/>
  <c r="J468" i="1"/>
  <c r="N514" i="1" l="1"/>
  <c r="M514" i="1"/>
  <c r="Q515" i="1"/>
  <c r="P515" i="1"/>
  <c r="H515" i="1"/>
  <c r="F515" i="1"/>
  <c r="D515" i="1"/>
  <c r="E515" i="1" s="1"/>
  <c r="G515" i="1" s="1"/>
  <c r="H516" i="1" s="1"/>
  <c r="A516" i="1"/>
  <c r="L515" i="1"/>
  <c r="I470" i="1"/>
  <c r="J469" i="1"/>
  <c r="N515" i="1" l="1"/>
  <c r="P516" i="1"/>
  <c r="M515" i="1"/>
  <c r="Q516" i="1"/>
  <c r="F516" i="1"/>
  <c r="D516" i="1"/>
  <c r="E516" i="1" s="1"/>
  <c r="G516" i="1" s="1"/>
  <c r="H517" i="1" s="1"/>
  <c r="L516" i="1"/>
  <c r="A517" i="1"/>
  <c r="I471" i="1"/>
  <c r="J470" i="1"/>
  <c r="F517" i="1" l="1"/>
  <c r="D517" i="1"/>
  <c r="E517" i="1" s="1"/>
  <c r="G517" i="1" s="1"/>
  <c r="L517" i="1"/>
  <c r="A518" i="1"/>
  <c r="N516" i="1"/>
  <c r="P517" i="1"/>
  <c r="M516" i="1"/>
  <c r="Q517" i="1"/>
  <c r="J471" i="1"/>
  <c r="I472" i="1"/>
  <c r="F518" i="1" l="1"/>
  <c r="D518" i="1"/>
  <c r="E518" i="1" s="1"/>
  <c r="G518" i="1" s="1"/>
  <c r="H519" i="1" s="1"/>
  <c r="A519" i="1"/>
  <c r="L518" i="1"/>
  <c r="H518" i="1"/>
  <c r="N517" i="1"/>
  <c r="P518" i="1"/>
  <c r="M517" i="1"/>
  <c r="Q518" i="1"/>
  <c r="J472" i="1"/>
  <c r="I473" i="1"/>
  <c r="N518" i="1" l="1"/>
  <c r="M518" i="1"/>
  <c r="P519" i="1"/>
  <c r="Q519" i="1"/>
  <c r="F519" i="1"/>
  <c r="D519" i="1"/>
  <c r="E519" i="1" s="1"/>
  <c r="G519" i="1" s="1"/>
  <c r="A520" i="1"/>
  <c r="L519" i="1"/>
  <c r="J473" i="1"/>
  <c r="I474" i="1"/>
  <c r="F520" i="1" l="1"/>
  <c r="D520" i="1"/>
  <c r="E520" i="1" s="1"/>
  <c r="G520" i="1" s="1"/>
  <c r="A521" i="1"/>
  <c r="L520" i="1"/>
  <c r="H521" i="1"/>
  <c r="N519" i="1"/>
  <c r="M519" i="1"/>
  <c r="Q520" i="1"/>
  <c r="P520" i="1"/>
  <c r="H520" i="1"/>
  <c r="J474" i="1"/>
  <c r="I475" i="1"/>
  <c r="N520" i="1" l="1"/>
  <c r="P521" i="1"/>
  <c r="Q521" i="1"/>
  <c r="M520" i="1"/>
  <c r="F521" i="1"/>
  <c r="D521" i="1"/>
  <c r="E521" i="1" s="1"/>
  <c r="G521" i="1" s="1"/>
  <c r="L521" i="1"/>
  <c r="A522" i="1"/>
  <c r="J475" i="1"/>
  <c r="I476" i="1"/>
  <c r="F522" i="1" l="1"/>
  <c r="D522" i="1"/>
  <c r="E522" i="1" s="1"/>
  <c r="G522" i="1" s="1"/>
  <c r="H523" i="1" s="1"/>
  <c r="A523" i="1"/>
  <c r="L522" i="1"/>
  <c r="N521" i="1"/>
  <c r="Q522" i="1"/>
  <c r="P522" i="1"/>
  <c r="M521" i="1"/>
  <c r="H522" i="1"/>
  <c r="J476" i="1"/>
  <c r="I477" i="1"/>
  <c r="F523" i="1" l="1"/>
  <c r="D523" i="1"/>
  <c r="E523" i="1" s="1"/>
  <c r="G523" i="1" s="1"/>
  <c r="A524" i="1"/>
  <c r="L523" i="1"/>
  <c r="N522" i="1"/>
  <c r="Q523" i="1"/>
  <c r="M522" i="1"/>
  <c r="P523" i="1"/>
  <c r="J477" i="1"/>
  <c r="I478" i="1"/>
  <c r="F524" i="1" l="1"/>
  <c r="D524" i="1"/>
  <c r="E524" i="1" s="1"/>
  <c r="G524" i="1" s="1"/>
  <c r="H525" i="1" s="1"/>
  <c r="A525" i="1"/>
  <c r="L524" i="1"/>
  <c r="H524" i="1"/>
  <c r="N523" i="1"/>
  <c r="Q524" i="1"/>
  <c r="M523" i="1"/>
  <c r="P524" i="1"/>
  <c r="J478" i="1"/>
  <c r="I479" i="1"/>
  <c r="N524" i="1" l="1"/>
  <c r="Q525" i="1"/>
  <c r="M524" i="1"/>
  <c r="P525" i="1"/>
  <c r="F525" i="1"/>
  <c r="D525" i="1"/>
  <c r="E525" i="1" s="1"/>
  <c r="G525" i="1" s="1"/>
  <c r="A526" i="1"/>
  <c r="L525" i="1"/>
  <c r="J479" i="1"/>
  <c r="I480" i="1"/>
  <c r="F526" i="1" l="1"/>
  <c r="D526" i="1"/>
  <c r="E526" i="1" s="1"/>
  <c r="G526" i="1" s="1"/>
  <c r="L526" i="1"/>
  <c r="A527" i="1"/>
  <c r="N525" i="1"/>
  <c r="P526" i="1"/>
  <c r="M525" i="1"/>
  <c r="Q526" i="1"/>
  <c r="H526" i="1"/>
  <c r="J480" i="1"/>
  <c r="I481" i="1"/>
  <c r="N526" i="1" l="1"/>
  <c r="P527" i="1"/>
  <c r="M526" i="1"/>
  <c r="Q527" i="1"/>
  <c r="F527" i="1"/>
  <c r="D527" i="1"/>
  <c r="E527" i="1" s="1"/>
  <c r="G527" i="1" s="1"/>
  <c r="H528" i="1" s="1"/>
  <c r="L527" i="1"/>
  <c r="A528" i="1"/>
  <c r="H527" i="1"/>
  <c r="I482" i="1"/>
  <c r="J481" i="1"/>
  <c r="F528" i="1" l="1"/>
  <c r="D528" i="1"/>
  <c r="E528" i="1" s="1"/>
  <c r="G528" i="1" s="1"/>
  <c r="L528" i="1"/>
  <c r="A529" i="1"/>
  <c r="N527" i="1"/>
  <c r="P528" i="1"/>
  <c r="M527" i="1"/>
  <c r="Q528" i="1"/>
  <c r="I483" i="1"/>
  <c r="J482" i="1"/>
  <c r="F529" i="1" l="1"/>
  <c r="D529" i="1"/>
  <c r="E529" i="1" s="1"/>
  <c r="G529" i="1" s="1"/>
  <c r="H530" i="1" s="1"/>
  <c r="L529" i="1"/>
  <c r="A530" i="1"/>
  <c r="N528" i="1"/>
  <c r="Q529" i="1"/>
  <c r="P529" i="1"/>
  <c r="M528" i="1"/>
  <c r="H529" i="1"/>
  <c r="I484" i="1"/>
  <c r="J483" i="1"/>
  <c r="N529" i="1" l="1"/>
  <c r="Q530" i="1"/>
  <c r="M529" i="1"/>
  <c r="P530" i="1"/>
  <c r="F530" i="1"/>
  <c r="D530" i="1"/>
  <c r="E530" i="1" s="1"/>
  <c r="G530" i="1" s="1"/>
  <c r="A531" i="1"/>
  <c r="L530" i="1"/>
  <c r="I485" i="1"/>
  <c r="J484" i="1"/>
  <c r="H531" i="1" l="1"/>
  <c r="N530" i="1"/>
  <c r="Q531" i="1"/>
  <c r="M530" i="1"/>
  <c r="P531" i="1"/>
  <c r="F531" i="1"/>
  <c r="D531" i="1"/>
  <c r="E531" i="1" s="1"/>
  <c r="G531" i="1" s="1"/>
  <c r="H532" i="1" s="1"/>
  <c r="L531" i="1"/>
  <c r="A532" i="1"/>
  <c r="I486" i="1"/>
  <c r="J485" i="1"/>
  <c r="F532" i="1" l="1"/>
  <c r="D532" i="1"/>
  <c r="E532" i="1" s="1"/>
  <c r="G532" i="1" s="1"/>
  <c r="L532" i="1"/>
  <c r="A533" i="1"/>
  <c r="N531" i="1"/>
  <c r="P532" i="1"/>
  <c r="M531" i="1"/>
  <c r="Q532" i="1"/>
  <c r="J486" i="1"/>
  <c r="I487" i="1"/>
  <c r="F533" i="1" l="1"/>
  <c r="D533" i="1"/>
  <c r="E533" i="1" s="1"/>
  <c r="G533" i="1" s="1"/>
  <c r="L533" i="1"/>
  <c r="A534" i="1"/>
  <c r="N532" i="1"/>
  <c r="P533" i="1"/>
  <c r="Q533" i="1"/>
  <c r="M532" i="1"/>
  <c r="H533" i="1"/>
  <c r="I488" i="1"/>
  <c r="J487" i="1"/>
  <c r="N533" i="1" l="1"/>
  <c r="M533" i="1"/>
  <c r="P534" i="1"/>
  <c r="Q534" i="1"/>
  <c r="F534" i="1"/>
  <c r="D534" i="1"/>
  <c r="E534" i="1" s="1"/>
  <c r="G534" i="1" s="1"/>
  <c r="H535" i="1" s="1"/>
  <c r="L534" i="1"/>
  <c r="A535" i="1"/>
  <c r="H534" i="1"/>
  <c r="I489" i="1"/>
  <c r="J488" i="1"/>
  <c r="N534" i="1" l="1"/>
  <c r="P535" i="1"/>
  <c r="Q535" i="1"/>
  <c r="M534" i="1"/>
  <c r="F535" i="1"/>
  <c r="D535" i="1"/>
  <c r="E535" i="1" s="1"/>
  <c r="G535" i="1" s="1"/>
  <c r="H536" i="1" s="1"/>
  <c r="L535" i="1"/>
  <c r="A536" i="1"/>
  <c r="I490" i="1"/>
  <c r="J489" i="1"/>
  <c r="F536" i="1" l="1"/>
  <c r="D536" i="1"/>
  <c r="E536" i="1" s="1"/>
  <c r="G536" i="1" s="1"/>
  <c r="L536" i="1"/>
  <c r="A537" i="1"/>
  <c r="N535" i="1"/>
  <c r="P536" i="1"/>
  <c r="M535" i="1"/>
  <c r="Q536" i="1"/>
  <c r="I491" i="1"/>
  <c r="J490" i="1"/>
  <c r="N536" i="1" l="1"/>
  <c r="Q537" i="1"/>
  <c r="M536" i="1"/>
  <c r="P537" i="1"/>
  <c r="F537" i="1"/>
  <c r="D537" i="1"/>
  <c r="E537" i="1" s="1"/>
  <c r="G537" i="1" s="1"/>
  <c r="H538" i="1" s="1"/>
  <c r="A538" i="1"/>
  <c r="L537" i="1"/>
  <c r="H537" i="1"/>
  <c r="I492" i="1"/>
  <c r="J491" i="1"/>
  <c r="N537" i="1" l="1"/>
  <c r="Q538" i="1"/>
  <c r="M537" i="1"/>
  <c r="P538" i="1"/>
  <c r="F538" i="1"/>
  <c r="D538" i="1"/>
  <c r="E538" i="1" s="1"/>
  <c r="G538" i="1" s="1"/>
  <c r="H539" i="1" s="1"/>
  <c r="L538" i="1"/>
  <c r="A539" i="1"/>
  <c r="J492" i="1"/>
  <c r="I493" i="1"/>
  <c r="N538" i="1" l="1"/>
  <c r="P539" i="1"/>
  <c r="M538" i="1"/>
  <c r="Q539" i="1"/>
  <c r="F539" i="1"/>
  <c r="D539" i="1"/>
  <c r="E539" i="1" s="1"/>
  <c r="G539" i="1" s="1"/>
  <c r="L539" i="1"/>
  <c r="A540" i="1"/>
  <c r="I494" i="1"/>
  <c r="J493" i="1"/>
  <c r="N539" i="1" l="1"/>
  <c r="P540" i="1"/>
  <c r="Q540" i="1"/>
  <c r="M539" i="1"/>
  <c r="H540" i="1"/>
  <c r="F540" i="1"/>
  <c r="D540" i="1"/>
  <c r="E540" i="1" s="1"/>
  <c r="G540" i="1" s="1"/>
  <c r="H541" i="1" s="1"/>
  <c r="A541" i="1"/>
  <c r="L540" i="1"/>
  <c r="J494" i="1"/>
  <c r="I495" i="1"/>
  <c r="N540" i="1" l="1"/>
  <c r="M540" i="1"/>
  <c r="Q541" i="1"/>
  <c r="P541" i="1"/>
  <c r="F541" i="1"/>
  <c r="D541" i="1"/>
  <c r="E541" i="1" s="1"/>
  <c r="G541" i="1" s="1"/>
  <c r="A542" i="1"/>
  <c r="L541" i="1"/>
  <c r="J495" i="1"/>
  <c r="I496" i="1"/>
  <c r="N541" i="1" l="1"/>
  <c r="Q542" i="1"/>
  <c r="M541" i="1"/>
  <c r="P542" i="1"/>
  <c r="F542" i="1"/>
  <c r="D542" i="1"/>
  <c r="E542" i="1" s="1"/>
  <c r="G542" i="1" s="1"/>
  <c r="H543" i="1" s="1"/>
  <c r="A543" i="1"/>
  <c r="L542" i="1"/>
  <c r="H542" i="1"/>
  <c r="J496" i="1"/>
  <c r="I497" i="1"/>
  <c r="N542" i="1" l="1"/>
  <c r="Q543" i="1"/>
  <c r="P543" i="1"/>
  <c r="M542" i="1"/>
  <c r="F543" i="1"/>
  <c r="D543" i="1"/>
  <c r="E543" i="1" s="1"/>
  <c r="G543" i="1" s="1"/>
  <c r="H544" i="1" s="1"/>
  <c r="L543" i="1"/>
  <c r="A544" i="1"/>
  <c r="J497" i="1"/>
  <c r="I498" i="1"/>
  <c r="N543" i="1" l="1"/>
  <c r="Q544" i="1"/>
  <c r="M543" i="1"/>
  <c r="P544" i="1"/>
  <c r="F544" i="1"/>
  <c r="D544" i="1"/>
  <c r="E544" i="1" s="1"/>
  <c r="G544" i="1" s="1"/>
  <c r="H545" i="1" s="1"/>
  <c r="A545" i="1"/>
  <c r="L544" i="1"/>
  <c r="J498" i="1"/>
  <c r="I499" i="1"/>
  <c r="N544" i="1" l="1"/>
  <c r="M544" i="1"/>
  <c r="Q545" i="1"/>
  <c r="P545" i="1"/>
  <c r="F545" i="1"/>
  <c r="D545" i="1"/>
  <c r="E545" i="1" s="1"/>
  <c r="G545" i="1" s="1"/>
  <c r="A546" i="1"/>
  <c r="L545" i="1"/>
  <c r="J499" i="1"/>
  <c r="I500" i="1"/>
  <c r="N545" i="1" l="1"/>
  <c r="P546" i="1"/>
  <c r="M545" i="1"/>
  <c r="Q546" i="1"/>
  <c r="F546" i="1"/>
  <c r="D546" i="1"/>
  <c r="E546" i="1" s="1"/>
  <c r="G546" i="1" s="1"/>
  <c r="H547" i="1" s="1"/>
  <c r="L546" i="1"/>
  <c r="A547" i="1"/>
  <c r="H546" i="1"/>
  <c r="J500" i="1"/>
  <c r="I501" i="1"/>
  <c r="N546" i="1" l="1"/>
  <c r="M546" i="1"/>
  <c r="Q547" i="1"/>
  <c r="P547" i="1"/>
  <c r="F547" i="1"/>
  <c r="D547" i="1"/>
  <c r="E547" i="1" s="1"/>
  <c r="G547" i="1" s="1"/>
  <c r="H548" i="1" s="1"/>
  <c r="A548" i="1"/>
  <c r="L547" i="1"/>
  <c r="J501" i="1"/>
  <c r="I502" i="1"/>
  <c r="N547" i="1" l="1"/>
  <c r="P548" i="1"/>
  <c r="M547" i="1"/>
  <c r="Q548" i="1"/>
  <c r="F548" i="1"/>
  <c r="D548" i="1"/>
  <c r="E548" i="1" s="1"/>
  <c r="G548" i="1" s="1"/>
  <c r="L548" i="1"/>
  <c r="A549" i="1"/>
  <c r="J502" i="1"/>
  <c r="I503" i="1"/>
  <c r="F549" i="1" l="1"/>
  <c r="D549" i="1"/>
  <c r="E549" i="1" s="1"/>
  <c r="G549" i="1" s="1"/>
  <c r="L549" i="1"/>
  <c r="A550" i="1"/>
  <c r="N548" i="1"/>
  <c r="P549" i="1"/>
  <c r="M548" i="1"/>
  <c r="Q549" i="1"/>
  <c r="H549" i="1"/>
  <c r="J503" i="1"/>
  <c r="I504" i="1"/>
  <c r="F550" i="1" l="1"/>
  <c r="D550" i="1"/>
  <c r="E550" i="1" s="1"/>
  <c r="G550" i="1" s="1"/>
  <c r="A551" i="1"/>
  <c r="L550" i="1"/>
  <c r="N549" i="1"/>
  <c r="M549" i="1"/>
  <c r="Q550" i="1"/>
  <c r="P550" i="1"/>
  <c r="H550" i="1"/>
  <c r="J504" i="1"/>
  <c r="I505" i="1"/>
  <c r="N550" i="1" l="1"/>
  <c r="M550" i="1"/>
  <c r="Q551" i="1"/>
  <c r="P551" i="1"/>
  <c r="F551" i="1"/>
  <c r="D551" i="1"/>
  <c r="E551" i="1" s="1"/>
  <c r="G551" i="1" s="1"/>
  <c r="L551" i="1"/>
  <c r="A552" i="1"/>
  <c r="H551" i="1"/>
  <c r="J505" i="1"/>
  <c r="I506" i="1"/>
  <c r="F552" i="1" l="1"/>
  <c r="D552" i="1"/>
  <c r="E552" i="1" s="1"/>
  <c r="G552" i="1" s="1"/>
  <c r="H553" i="1" s="1"/>
  <c r="A553" i="1"/>
  <c r="L552" i="1"/>
  <c r="N551" i="1"/>
  <c r="Q552" i="1"/>
  <c r="M551" i="1"/>
  <c r="P552" i="1"/>
  <c r="H552" i="1"/>
  <c r="J506" i="1"/>
  <c r="I507" i="1"/>
  <c r="F553" i="1" l="1"/>
  <c r="D553" i="1"/>
  <c r="E553" i="1" s="1"/>
  <c r="G553" i="1" s="1"/>
  <c r="L553" i="1"/>
  <c r="A554" i="1"/>
  <c r="N552" i="1"/>
  <c r="M552" i="1"/>
  <c r="Q553" i="1"/>
  <c r="P553" i="1"/>
  <c r="J507" i="1"/>
  <c r="I508" i="1"/>
  <c r="F554" i="1" l="1"/>
  <c r="D554" i="1"/>
  <c r="E554" i="1" s="1"/>
  <c r="G554" i="1" s="1"/>
  <c r="A555" i="1"/>
  <c r="L554" i="1"/>
  <c r="N553" i="1"/>
  <c r="M553" i="1"/>
  <c r="P554" i="1"/>
  <c r="Q554" i="1"/>
  <c r="H554" i="1"/>
  <c r="J508" i="1"/>
  <c r="I509" i="1"/>
  <c r="N554" i="1" l="1"/>
  <c r="M554" i="1"/>
  <c r="P555" i="1"/>
  <c r="Q555" i="1"/>
  <c r="H555" i="1"/>
  <c r="F555" i="1"/>
  <c r="D555" i="1"/>
  <c r="E555" i="1" s="1"/>
  <c r="G555" i="1" s="1"/>
  <c r="L555" i="1"/>
  <c r="A556" i="1"/>
  <c r="J509" i="1"/>
  <c r="I510" i="1"/>
  <c r="F556" i="1" l="1"/>
  <c r="D556" i="1"/>
  <c r="E556" i="1" s="1"/>
  <c r="G556" i="1" s="1"/>
  <c r="H557" i="1" s="1"/>
  <c r="A557" i="1"/>
  <c r="L556" i="1"/>
  <c r="N555" i="1"/>
  <c r="P556" i="1"/>
  <c r="M555" i="1"/>
  <c r="Q556" i="1"/>
  <c r="H556" i="1"/>
  <c r="J510" i="1"/>
  <c r="I511" i="1"/>
  <c r="N556" i="1" l="1"/>
  <c r="M556" i="1"/>
  <c r="Q557" i="1"/>
  <c r="P557" i="1"/>
  <c r="F557" i="1"/>
  <c r="D557" i="1"/>
  <c r="E557" i="1" s="1"/>
  <c r="G557" i="1" s="1"/>
  <c r="A558" i="1"/>
  <c r="L557" i="1"/>
  <c r="J511" i="1"/>
  <c r="I512" i="1"/>
  <c r="N557" i="1" l="1"/>
  <c r="M557" i="1"/>
  <c r="P558" i="1"/>
  <c r="Q558" i="1"/>
  <c r="F558" i="1"/>
  <c r="D558" i="1"/>
  <c r="E558" i="1" s="1"/>
  <c r="G558" i="1" s="1"/>
  <c r="H559" i="1" s="1"/>
  <c r="A559" i="1"/>
  <c r="L558" i="1"/>
  <c r="H558" i="1"/>
  <c r="J512" i="1"/>
  <c r="I513" i="1"/>
  <c r="N558" i="1" l="1"/>
  <c r="Q559" i="1"/>
  <c r="M558" i="1"/>
  <c r="P559" i="1"/>
  <c r="F559" i="1"/>
  <c r="D559" i="1"/>
  <c r="E559" i="1" s="1"/>
  <c r="G559" i="1" s="1"/>
  <c r="L559" i="1"/>
  <c r="A560" i="1"/>
  <c r="I514" i="1"/>
  <c r="J513" i="1"/>
  <c r="N559" i="1" l="1"/>
  <c r="P560" i="1"/>
  <c r="M559" i="1"/>
  <c r="Q560" i="1"/>
  <c r="F560" i="1"/>
  <c r="D560" i="1"/>
  <c r="E560" i="1" s="1"/>
  <c r="L560" i="1"/>
  <c r="A561" i="1"/>
  <c r="H560" i="1"/>
  <c r="I515" i="1"/>
  <c r="J514" i="1"/>
  <c r="G560" i="1" l="1"/>
  <c r="N560" i="1"/>
  <c r="M560" i="1"/>
  <c r="Q561" i="1"/>
  <c r="P561" i="1"/>
  <c r="F561" i="1"/>
  <c r="D561" i="1"/>
  <c r="E561" i="1" s="1"/>
  <c r="G561" i="1" s="1"/>
  <c r="L561" i="1"/>
  <c r="A562" i="1"/>
  <c r="J515" i="1"/>
  <c r="I516" i="1"/>
  <c r="N561" i="1" l="1"/>
  <c r="P562" i="1"/>
  <c r="M561" i="1"/>
  <c r="Q562" i="1"/>
  <c r="F562" i="1"/>
  <c r="D562" i="1"/>
  <c r="E562" i="1" s="1"/>
  <c r="G562" i="1" s="1"/>
  <c r="H563" i="1" s="1"/>
  <c r="A563" i="1"/>
  <c r="L562" i="1"/>
  <c r="H562" i="1"/>
  <c r="H561" i="1"/>
  <c r="J516" i="1"/>
  <c r="I517" i="1"/>
  <c r="N562" i="1" l="1"/>
  <c r="M562" i="1"/>
  <c r="P563" i="1"/>
  <c r="Q563" i="1"/>
  <c r="F563" i="1"/>
  <c r="D563" i="1"/>
  <c r="E563" i="1" s="1"/>
  <c r="G563" i="1" s="1"/>
  <c r="L563" i="1"/>
  <c r="A564" i="1"/>
  <c r="J517" i="1"/>
  <c r="I518" i="1"/>
  <c r="F564" i="1" l="1"/>
  <c r="D564" i="1"/>
  <c r="E564" i="1" s="1"/>
  <c r="G564" i="1" s="1"/>
  <c r="L564" i="1"/>
  <c r="A565" i="1"/>
  <c r="N563" i="1"/>
  <c r="M563" i="1"/>
  <c r="P564" i="1"/>
  <c r="Q564" i="1"/>
  <c r="H564" i="1"/>
  <c r="H565" i="1"/>
  <c r="J518" i="1"/>
  <c r="I519" i="1"/>
  <c r="F565" i="1" l="1"/>
  <c r="D565" i="1"/>
  <c r="E565" i="1" s="1"/>
  <c r="G565" i="1" s="1"/>
  <c r="H566" i="1" s="1"/>
  <c r="A566" i="1"/>
  <c r="L565" i="1"/>
  <c r="N564" i="1"/>
  <c r="M564" i="1"/>
  <c r="Q565" i="1"/>
  <c r="P565" i="1"/>
  <c r="J519" i="1"/>
  <c r="I520" i="1"/>
  <c r="N565" i="1" l="1"/>
  <c r="P566" i="1"/>
  <c r="M565" i="1"/>
  <c r="Q566" i="1"/>
  <c r="F566" i="1"/>
  <c r="D566" i="1"/>
  <c r="E566" i="1" s="1"/>
  <c r="G566" i="1" s="1"/>
  <c r="L566" i="1"/>
  <c r="A567" i="1"/>
  <c r="J520" i="1"/>
  <c r="I521" i="1"/>
  <c r="N566" i="1" l="1"/>
  <c r="Q567" i="1"/>
  <c r="P567" i="1"/>
  <c r="M566" i="1"/>
  <c r="H567" i="1"/>
  <c r="F567" i="1"/>
  <c r="D567" i="1"/>
  <c r="E567" i="1" s="1"/>
  <c r="G567" i="1" s="1"/>
  <c r="H568" i="1" s="1"/>
  <c r="L567" i="1"/>
  <c r="A568" i="1"/>
  <c r="I522" i="1"/>
  <c r="J521" i="1"/>
  <c r="F568" i="1" l="1"/>
  <c r="D568" i="1"/>
  <c r="E568" i="1" s="1"/>
  <c r="G568" i="1" s="1"/>
  <c r="H569" i="1" s="1"/>
  <c r="A569" i="1"/>
  <c r="L568" i="1"/>
  <c r="N567" i="1"/>
  <c r="P568" i="1"/>
  <c r="M567" i="1"/>
  <c r="Q568" i="1"/>
  <c r="J522" i="1"/>
  <c r="I523" i="1"/>
  <c r="F569" i="1" l="1"/>
  <c r="D569" i="1"/>
  <c r="E569" i="1" s="1"/>
  <c r="G569" i="1" s="1"/>
  <c r="L569" i="1"/>
  <c r="A570" i="1"/>
  <c r="N568" i="1"/>
  <c r="Q569" i="1"/>
  <c r="P569" i="1"/>
  <c r="M568" i="1"/>
  <c r="J523" i="1"/>
  <c r="I524" i="1"/>
  <c r="N569" i="1" l="1"/>
  <c r="Q570" i="1"/>
  <c r="M569" i="1"/>
  <c r="P570" i="1"/>
  <c r="H570" i="1"/>
  <c r="F570" i="1"/>
  <c r="D570" i="1"/>
  <c r="E570" i="1" s="1"/>
  <c r="G570" i="1" s="1"/>
  <c r="A571" i="1"/>
  <c r="L570" i="1"/>
  <c r="J524" i="1"/>
  <c r="I525" i="1"/>
  <c r="N570" i="1" l="1"/>
  <c r="Q571" i="1"/>
  <c r="M570" i="1"/>
  <c r="P571" i="1"/>
  <c r="F571" i="1"/>
  <c r="D571" i="1"/>
  <c r="E571" i="1" s="1"/>
  <c r="G571" i="1" s="1"/>
  <c r="H572" i="1" s="1"/>
  <c r="L571" i="1"/>
  <c r="A572" i="1"/>
  <c r="H571" i="1"/>
  <c r="J525" i="1"/>
  <c r="I526" i="1"/>
  <c r="N571" i="1" l="1"/>
  <c r="Q572" i="1"/>
  <c r="M571" i="1"/>
  <c r="P572" i="1"/>
  <c r="F572" i="1"/>
  <c r="D572" i="1"/>
  <c r="E572" i="1" s="1"/>
  <c r="G572" i="1" s="1"/>
  <c r="A573" i="1"/>
  <c r="L572" i="1"/>
  <c r="J526" i="1"/>
  <c r="I527" i="1"/>
  <c r="N572" i="1" l="1"/>
  <c r="Q573" i="1"/>
  <c r="M572" i="1"/>
  <c r="P573" i="1"/>
  <c r="F573" i="1"/>
  <c r="D573" i="1"/>
  <c r="E573" i="1" s="1"/>
  <c r="G573" i="1" s="1"/>
  <c r="H574" i="1" s="1"/>
  <c r="A574" i="1"/>
  <c r="L573" i="1"/>
  <c r="H573" i="1"/>
  <c r="I528" i="1"/>
  <c r="J527" i="1"/>
  <c r="N573" i="1" l="1"/>
  <c r="M573" i="1"/>
  <c r="Q574" i="1"/>
  <c r="P574" i="1"/>
  <c r="F574" i="1"/>
  <c r="D574" i="1"/>
  <c r="E574" i="1" s="1"/>
  <c r="G574" i="1" s="1"/>
  <c r="L574" i="1"/>
  <c r="A575" i="1"/>
  <c r="J528" i="1"/>
  <c r="I529" i="1"/>
  <c r="N574" i="1" l="1"/>
  <c r="Q575" i="1"/>
  <c r="M574" i="1"/>
  <c r="P575" i="1"/>
  <c r="H575" i="1"/>
  <c r="F575" i="1"/>
  <c r="D575" i="1"/>
  <c r="E575" i="1" s="1"/>
  <c r="G575" i="1" s="1"/>
  <c r="L575" i="1"/>
  <c r="A576" i="1"/>
  <c r="J529" i="1"/>
  <c r="I530" i="1"/>
  <c r="F576" i="1" l="1"/>
  <c r="D576" i="1"/>
  <c r="E576" i="1" s="1"/>
  <c r="G576" i="1" s="1"/>
  <c r="H577" i="1" s="1"/>
  <c r="A577" i="1"/>
  <c r="L576" i="1"/>
  <c r="N575" i="1"/>
  <c r="P576" i="1"/>
  <c r="M575" i="1"/>
  <c r="Q576" i="1"/>
  <c r="H576" i="1"/>
  <c r="J530" i="1"/>
  <c r="I531" i="1"/>
  <c r="N576" i="1" l="1"/>
  <c r="P577" i="1"/>
  <c r="M576" i="1"/>
  <c r="Q577" i="1"/>
  <c r="F577" i="1"/>
  <c r="D577" i="1"/>
  <c r="E577" i="1" s="1"/>
  <c r="G577" i="1" s="1"/>
  <c r="H578" i="1" s="1"/>
  <c r="L577" i="1"/>
  <c r="A578" i="1"/>
  <c r="J531" i="1"/>
  <c r="I532" i="1"/>
  <c r="F578" i="1" l="1"/>
  <c r="D578" i="1"/>
  <c r="E578" i="1" s="1"/>
  <c r="G578" i="1" s="1"/>
  <c r="A579" i="1"/>
  <c r="L578" i="1"/>
  <c r="N577" i="1"/>
  <c r="P578" i="1"/>
  <c r="M577" i="1"/>
  <c r="Q578" i="1"/>
  <c r="I533" i="1"/>
  <c r="J532" i="1"/>
  <c r="H579" i="1" l="1"/>
  <c r="N578" i="1"/>
  <c r="P579" i="1"/>
  <c r="M578" i="1"/>
  <c r="Q579" i="1"/>
  <c r="F579" i="1"/>
  <c r="D579" i="1"/>
  <c r="E579" i="1" s="1"/>
  <c r="G579" i="1" s="1"/>
  <c r="A580" i="1"/>
  <c r="L579" i="1"/>
  <c r="I534" i="1"/>
  <c r="J533" i="1"/>
  <c r="N579" i="1" l="1"/>
  <c r="Q580" i="1"/>
  <c r="P580" i="1"/>
  <c r="M579" i="1"/>
  <c r="F580" i="1"/>
  <c r="D580" i="1"/>
  <c r="E580" i="1" s="1"/>
  <c r="G580" i="1" s="1"/>
  <c r="H581" i="1" s="1"/>
  <c r="A581" i="1"/>
  <c r="L580" i="1"/>
  <c r="H580" i="1"/>
  <c r="J534" i="1"/>
  <c r="I535" i="1"/>
  <c r="N580" i="1" l="1"/>
  <c r="P581" i="1"/>
  <c r="Q581" i="1"/>
  <c r="M580" i="1"/>
  <c r="F581" i="1"/>
  <c r="D581" i="1"/>
  <c r="E581" i="1" s="1"/>
  <c r="G581" i="1" s="1"/>
  <c r="A582" i="1"/>
  <c r="L581" i="1"/>
  <c r="J535" i="1"/>
  <c r="I536" i="1"/>
  <c r="N581" i="1" l="1"/>
  <c r="M581" i="1"/>
  <c r="Q582" i="1"/>
  <c r="P582" i="1"/>
  <c r="F582" i="1"/>
  <c r="D582" i="1"/>
  <c r="E582" i="1" s="1"/>
  <c r="G582" i="1" s="1"/>
  <c r="L582" i="1"/>
  <c r="A583" i="1"/>
  <c r="H582" i="1"/>
  <c r="J536" i="1"/>
  <c r="I537" i="1"/>
  <c r="H583" i="1" l="1"/>
  <c r="N582" i="1"/>
  <c r="M582" i="1"/>
  <c r="Q583" i="1"/>
  <c r="P583" i="1"/>
  <c r="F583" i="1"/>
  <c r="D583" i="1"/>
  <c r="E583" i="1" s="1"/>
  <c r="G583" i="1" s="1"/>
  <c r="H584" i="1" s="1"/>
  <c r="A584" i="1"/>
  <c r="L583" i="1"/>
  <c r="I538" i="1"/>
  <c r="J537" i="1"/>
  <c r="N583" i="1" l="1"/>
  <c r="Q584" i="1"/>
  <c r="P584" i="1"/>
  <c r="M583" i="1"/>
  <c r="F584" i="1"/>
  <c r="D584" i="1"/>
  <c r="E584" i="1" s="1"/>
  <c r="G584" i="1" s="1"/>
  <c r="H585" i="1" s="1"/>
  <c r="A585" i="1"/>
  <c r="L584" i="1"/>
  <c r="J538" i="1"/>
  <c r="I539" i="1"/>
  <c r="N584" i="1" l="1"/>
  <c r="Q585" i="1"/>
  <c r="M584" i="1"/>
  <c r="P585" i="1"/>
  <c r="F585" i="1"/>
  <c r="D585" i="1"/>
  <c r="E585" i="1" s="1"/>
  <c r="G585" i="1" s="1"/>
  <c r="L585" i="1"/>
  <c r="A586" i="1"/>
  <c r="J539" i="1"/>
  <c r="I540" i="1"/>
  <c r="N585" i="1" l="1"/>
  <c r="M585" i="1"/>
  <c r="Q586" i="1"/>
  <c r="P586" i="1"/>
  <c r="F586" i="1"/>
  <c r="D586" i="1"/>
  <c r="E586" i="1" s="1"/>
  <c r="G586" i="1" s="1"/>
  <c r="H587" i="1" s="1"/>
  <c r="L586" i="1"/>
  <c r="A587" i="1"/>
  <c r="H586" i="1"/>
  <c r="I541" i="1"/>
  <c r="J540" i="1"/>
  <c r="F587" i="1" l="1"/>
  <c r="D587" i="1"/>
  <c r="E587" i="1" s="1"/>
  <c r="G587" i="1" s="1"/>
  <c r="H588" i="1" s="1"/>
  <c r="L587" i="1"/>
  <c r="A588" i="1"/>
  <c r="N586" i="1"/>
  <c r="M586" i="1"/>
  <c r="Q587" i="1"/>
  <c r="P587" i="1"/>
  <c r="J541" i="1"/>
  <c r="I542" i="1"/>
  <c r="F588" i="1" l="1"/>
  <c r="D588" i="1"/>
  <c r="E588" i="1" s="1"/>
  <c r="G588" i="1" s="1"/>
  <c r="H589" i="1" s="1"/>
  <c r="A589" i="1"/>
  <c r="L588" i="1"/>
  <c r="N587" i="1"/>
  <c r="P588" i="1"/>
  <c r="M587" i="1"/>
  <c r="Q588" i="1"/>
  <c r="J542" i="1"/>
  <c r="I543" i="1"/>
  <c r="N588" i="1" l="1"/>
  <c r="Q589" i="1"/>
  <c r="M588" i="1"/>
  <c r="P589" i="1"/>
  <c r="F589" i="1"/>
  <c r="D589" i="1"/>
  <c r="E589" i="1" s="1"/>
  <c r="G589" i="1" s="1"/>
  <c r="L589" i="1"/>
  <c r="A590" i="1"/>
  <c r="J543" i="1"/>
  <c r="I544" i="1"/>
  <c r="N589" i="1" l="1"/>
  <c r="M589" i="1"/>
  <c r="P590" i="1"/>
  <c r="Q590" i="1"/>
  <c r="F590" i="1"/>
  <c r="D590" i="1"/>
  <c r="E590" i="1" s="1"/>
  <c r="G590" i="1" s="1"/>
  <c r="H591" i="1" s="1"/>
  <c r="L590" i="1"/>
  <c r="A591" i="1"/>
  <c r="H590" i="1"/>
  <c r="J544" i="1"/>
  <c r="I545" i="1"/>
  <c r="N590" i="1" l="1"/>
  <c r="P591" i="1"/>
  <c r="M590" i="1"/>
  <c r="Q591" i="1"/>
  <c r="F591" i="1"/>
  <c r="D591" i="1"/>
  <c r="E591" i="1" s="1"/>
  <c r="G591" i="1" s="1"/>
  <c r="L591" i="1"/>
  <c r="A592" i="1"/>
  <c r="J545" i="1"/>
  <c r="I546" i="1"/>
  <c r="F592" i="1" l="1"/>
  <c r="D592" i="1"/>
  <c r="E592" i="1" s="1"/>
  <c r="G592" i="1" s="1"/>
  <c r="L592" i="1"/>
  <c r="A593" i="1"/>
  <c r="N591" i="1"/>
  <c r="Q592" i="1"/>
  <c r="M591" i="1"/>
  <c r="P592" i="1"/>
  <c r="H592" i="1"/>
  <c r="H593" i="1"/>
  <c r="J546" i="1"/>
  <c r="I547" i="1"/>
  <c r="F593" i="1" l="1"/>
  <c r="D593" i="1"/>
  <c r="E593" i="1" s="1"/>
  <c r="G593" i="1" s="1"/>
  <c r="A594" i="1"/>
  <c r="L593" i="1"/>
  <c r="N592" i="1"/>
  <c r="P593" i="1"/>
  <c r="Q593" i="1"/>
  <c r="M592" i="1"/>
  <c r="J547" i="1"/>
  <c r="I548" i="1"/>
  <c r="N593" i="1" l="1"/>
  <c r="M593" i="1"/>
  <c r="Q594" i="1"/>
  <c r="P594" i="1"/>
  <c r="H594" i="1"/>
  <c r="F594" i="1"/>
  <c r="D594" i="1"/>
  <c r="E594" i="1" s="1"/>
  <c r="A595" i="1"/>
  <c r="L594" i="1"/>
  <c r="I549" i="1"/>
  <c r="J548" i="1"/>
  <c r="N594" i="1" l="1"/>
  <c r="M594" i="1"/>
  <c r="P595" i="1"/>
  <c r="Q595" i="1"/>
  <c r="F595" i="1"/>
  <c r="D595" i="1"/>
  <c r="E595" i="1" s="1"/>
  <c r="G595" i="1" s="1"/>
  <c r="L595" i="1"/>
  <c r="A596" i="1"/>
  <c r="G594" i="1"/>
  <c r="J549" i="1"/>
  <c r="I550" i="1"/>
  <c r="N595" i="1" l="1"/>
  <c r="Q596" i="1"/>
  <c r="P596" i="1"/>
  <c r="M595" i="1"/>
  <c r="F596" i="1"/>
  <c r="D596" i="1"/>
  <c r="E596" i="1" s="1"/>
  <c r="G596" i="1" s="1"/>
  <c r="A597" i="1"/>
  <c r="L596" i="1"/>
  <c r="H595" i="1"/>
  <c r="H596" i="1"/>
  <c r="J550" i="1"/>
  <c r="I551" i="1"/>
  <c r="F597" i="1" l="1"/>
  <c r="D597" i="1"/>
  <c r="E597" i="1" s="1"/>
  <c r="G597" i="1" s="1"/>
  <c r="H598" i="1" s="1"/>
  <c r="A598" i="1"/>
  <c r="L597" i="1"/>
  <c r="H597" i="1"/>
  <c r="N596" i="1"/>
  <c r="P597" i="1"/>
  <c r="M596" i="1"/>
  <c r="Q597" i="1"/>
  <c r="I552" i="1"/>
  <c r="J551" i="1"/>
  <c r="N597" i="1" l="1"/>
  <c r="M597" i="1"/>
  <c r="Q598" i="1"/>
  <c r="P598" i="1"/>
  <c r="F598" i="1"/>
  <c r="D598" i="1"/>
  <c r="E598" i="1" s="1"/>
  <c r="G598" i="1" s="1"/>
  <c r="L598" i="1"/>
  <c r="A599" i="1"/>
  <c r="J552" i="1"/>
  <c r="I553" i="1"/>
  <c r="F599" i="1" l="1"/>
  <c r="D599" i="1"/>
  <c r="E599" i="1" s="1"/>
  <c r="G599" i="1" s="1"/>
  <c r="L599" i="1"/>
  <c r="A600" i="1"/>
  <c r="N598" i="1"/>
  <c r="M598" i="1"/>
  <c r="Q599" i="1"/>
  <c r="P599" i="1"/>
  <c r="H599" i="1"/>
  <c r="J553" i="1"/>
  <c r="I554" i="1"/>
  <c r="F600" i="1" l="1"/>
  <c r="D600" i="1"/>
  <c r="E600" i="1" s="1"/>
  <c r="G600" i="1" s="1"/>
  <c r="A601" i="1"/>
  <c r="L600" i="1"/>
  <c r="N599" i="1"/>
  <c r="Q600" i="1"/>
  <c r="M599" i="1"/>
  <c r="P600" i="1"/>
  <c r="H600" i="1"/>
  <c r="J554" i="1"/>
  <c r="I555" i="1"/>
  <c r="N600" i="1" l="1"/>
  <c r="P601" i="1"/>
  <c r="M600" i="1"/>
  <c r="Q601" i="1"/>
  <c r="F601" i="1"/>
  <c r="D601" i="1"/>
  <c r="E601" i="1" s="1"/>
  <c r="G601" i="1" s="1"/>
  <c r="H602" i="1" s="1"/>
  <c r="A602" i="1"/>
  <c r="L601" i="1"/>
  <c r="H601" i="1"/>
  <c r="J555" i="1"/>
  <c r="I556" i="1"/>
  <c r="N601" i="1" l="1"/>
  <c r="Q602" i="1"/>
  <c r="P602" i="1"/>
  <c r="M601" i="1"/>
  <c r="F602" i="1"/>
  <c r="D602" i="1"/>
  <c r="E602" i="1" s="1"/>
  <c r="G602" i="1" s="1"/>
  <c r="H603" i="1" s="1"/>
  <c r="A603" i="1"/>
  <c r="L602" i="1"/>
  <c r="J556" i="1"/>
  <c r="I557" i="1"/>
  <c r="N602" i="1" l="1"/>
  <c r="M602" i="1"/>
  <c r="P603" i="1"/>
  <c r="Q603" i="1"/>
  <c r="F603" i="1"/>
  <c r="D603" i="1"/>
  <c r="E603" i="1" s="1"/>
  <c r="G603" i="1" s="1"/>
  <c r="A604" i="1"/>
  <c r="L603" i="1"/>
  <c r="J557" i="1"/>
  <c r="I558" i="1"/>
  <c r="N603" i="1" l="1"/>
  <c r="M603" i="1"/>
  <c r="P604" i="1"/>
  <c r="Q604" i="1"/>
  <c r="F604" i="1"/>
  <c r="D604" i="1"/>
  <c r="E604" i="1" s="1"/>
  <c r="G604" i="1" s="1"/>
  <c r="L604" i="1"/>
  <c r="A605" i="1"/>
  <c r="H604" i="1"/>
  <c r="J558" i="1"/>
  <c r="I559" i="1"/>
  <c r="N604" i="1" l="1"/>
  <c r="P605" i="1"/>
  <c r="Q605" i="1"/>
  <c r="M604" i="1"/>
  <c r="H605" i="1"/>
  <c r="F605" i="1"/>
  <c r="D605" i="1"/>
  <c r="E605" i="1" s="1"/>
  <c r="G605" i="1" s="1"/>
  <c r="H606" i="1" s="1"/>
  <c r="L605" i="1"/>
  <c r="A606" i="1"/>
  <c r="I560" i="1"/>
  <c r="J559" i="1"/>
  <c r="F606" i="1" l="1"/>
  <c r="D606" i="1"/>
  <c r="E606" i="1" s="1"/>
  <c r="G606" i="1" s="1"/>
  <c r="H607" i="1" s="1"/>
  <c r="L606" i="1"/>
  <c r="A607" i="1"/>
  <c r="N605" i="1"/>
  <c r="P606" i="1"/>
  <c r="M605" i="1"/>
  <c r="Q606" i="1"/>
  <c r="I561" i="1"/>
  <c r="J560" i="1"/>
  <c r="F607" i="1" l="1"/>
  <c r="D607" i="1"/>
  <c r="E607" i="1" s="1"/>
  <c r="G607" i="1" s="1"/>
  <c r="H608" i="1" s="1"/>
  <c r="L607" i="1"/>
  <c r="A608" i="1"/>
  <c r="N606" i="1"/>
  <c r="Q607" i="1"/>
  <c r="P607" i="1"/>
  <c r="M606" i="1"/>
  <c r="I562" i="1"/>
  <c r="J561" i="1"/>
  <c r="N607" i="1" l="1"/>
  <c r="Q608" i="1"/>
  <c r="M607" i="1"/>
  <c r="P608" i="1"/>
  <c r="F608" i="1"/>
  <c r="D608" i="1"/>
  <c r="E608" i="1" s="1"/>
  <c r="G608" i="1" s="1"/>
  <c r="L608" i="1"/>
  <c r="A609" i="1"/>
  <c r="I563" i="1"/>
  <c r="J562" i="1"/>
  <c r="N608" i="1" l="1"/>
  <c r="M608" i="1"/>
  <c r="Q609" i="1"/>
  <c r="P609" i="1"/>
  <c r="H609" i="1"/>
  <c r="F609" i="1"/>
  <c r="D609" i="1"/>
  <c r="E609" i="1" s="1"/>
  <c r="G609" i="1" s="1"/>
  <c r="H610" i="1" s="1"/>
  <c r="L609" i="1"/>
  <c r="A610" i="1"/>
  <c r="I564" i="1"/>
  <c r="J563" i="1"/>
  <c r="F610" i="1" l="1"/>
  <c r="D610" i="1"/>
  <c r="E610" i="1" s="1"/>
  <c r="G610" i="1" s="1"/>
  <c r="L610" i="1"/>
  <c r="A611" i="1"/>
  <c r="H611" i="1"/>
  <c r="N609" i="1"/>
  <c r="M609" i="1"/>
  <c r="Q610" i="1"/>
  <c r="P610" i="1"/>
  <c r="I565" i="1"/>
  <c r="J564" i="1"/>
  <c r="M612" i="1"/>
  <c r="F611" i="1" l="1"/>
  <c r="D611" i="1"/>
  <c r="E611" i="1" s="1"/>
  <c r="G611" i="1" s="1"/>
  <c r="L611" i="1"/>
  <c r="A612" i="1"/>
  <c r="N610" i="1"/>
  <c r="M610" i="1"/>
  <c r="P611" i="1"/>
  <c r="Q611" i="1"/>
  <c r="I566" i="1"/>
  <c r="J565" i="1"/>
  <c r="F612" i="1" l="1"/>
  <c r="D612" i="1"/>
  <c r="E612" i="1" s="1"/>
  <c r="G612" i="1" s="1"/>
  <c r="A613" i="1"/>
  <c r="P613" i="1"/>
  <c r="Q613" i="1"/>
  <c r="N611" i="1"/>
  <c r="M611" i="1"/>
  <c r="P612" i="1"/>
  <c r="Q612" i="1"/>
  <c r="H612" i="1"/>
  <c r="H613" i="1"/>
  <c r="I567" i="1"/>
  <c r="J566" i="1"/>
  <c r="F613" i="1" l="1"/>
  <c r="D613" i="1"/>
  <c r="E613" i="1" s="1"/>
  <c r="G613" i="1" s="1"/>
  <c r="H614" i="1" s="1"/>
  <c r="L613" i="1"/>
  <c r="A614" i="1"/>
  <c r="I568" i="1"/>
  <c r="J567" i="1"/>
  <c r="F614" i="1" l="1"/>
  <c r="D614" i="1"/>
  <c r="E614" i="1" s="1"/>
  <c r="G614" i="1" s="1"/>
  <c r="L614" i="1"/>
  <c r="A615" i="1"/>
  <c r="N613" i="1"/>
  <c r="Q614" i="1"/>
  <c r="P614" i="1"/>
  <c r="M613" i="1"/>
  <c r="I569" i="1"/>
  <c r="J568" i="1"/>
  <c r="N614" i="1" l="1"/>
  <c r="P615" i="1"/>
  <c r="M614" i="1"/>
  <c r="Q615" i="1"/>
  <c r="F615" i="1"/>
  <c r="A616" i="1"/>
  <c r="D615" i="1"/>
  <c r="E615" i="1" s="1"/>
  <c r="G615" i="1" s="1"/>
  <c r="L615" i="1"/>
  <c r="H615" i="1"/>
  <c r="J569" i="1"/>
  <c r="I570" i="1"/>
  <c r="A617" i="1" l="1"/>
  <c r="D616" i="1"/>
  <c r="E616" i="1" s="1"/>
  <c r="F616" i="1"/>
  <c r="H616" i="1"/>
  <c r="N615" i="1"/>
  <c r="Q616" i="1"/>
  <c r="Q617" i="1" s="1"/>
  <c r="M615" i="1"/>
  <c r="P616" i="1"/>
  <c r="P617" i="1" s="1"/>
  <c r="I571" i="1"/>
  <c r="J570" i="1"/>
  <c r="G616" i="1" l="1"/>
  <c r="A618" i="1"/>
  <c r="D617" i="1"/>
  <c r="E617" i="1" s="1"/>
  <c r="F617" i="1"/>
  <c r="L617" i="1"/>
  <c r="P618" i="1" s="1"/>
  <c r="I572" i="1"/>
  <c r="J571" i="1"/>
  <c r="N617" i="1" l="1"/>
  <c r="M617" i="1"/>
  <c r="G617" i="1"/>
  <c r="A619" i="1"/>
  <c r="D618" i="1"/>
  <c r="E618" i="1" s="1"/>
  <c r="F618" i="1"/>
  <c r="L618" i="1"/>
  <c r="H617" i="1"/>
  <c r="H618" i="1"/>
  <c r="Q618" i="1"/>
  <c r="I573" i="1"/>
  <c r="J572" i="1"/>
  <c r="Q619" i="1" l="1"/>
  <c r="N618" i="1"/>
  <c r="M618" i="1"/>
  <c r="G618" i="1"/>
  <c r="A620" i="1"/>
  <c r="D619" i="1"/>
  <c r="E619" i="1" s="1"/>
  <c r="F619" i="1"/>
  <c r="L619" i="1"/>
  <c r="P619" i="1"/>
  <c r="I574" i="1"/>
  <c r="J573" i="1"/>
  <c r="P620" i="1" l="1"/>
  <c r="M619" i="1"/>
  <c r="N619" i="1"/>
  <c r="A621" i="1"/>
  <c r="D620" i="1"/>
  <c r="E620" i="1" s="1"/>
  <c r="F620" i="1"/>
  <c r="L620" i="1"/>
  <c r="G619" i="1"/>
  <c r="Q620" i="1"/>
  <c r="H619" i="1"/>
  <c r="I575" i="1"/>
  <c r="J574" i="1"/>
  <c r="M620" i="1" l="1"/>
  <c r="N620" i="1"/>
  <c r="G620" i="1"/>
  <c r="H621" i="1"/>
  <c r="A622" i="1"/>
  <c r="D621" i="1"/>
  <c r="E621" i="1" s="1"/>
  <c r="F621" i="1"/>
  <c r="L621" i="1"/>
  <c r="H620" i="1"/>
  <c r="Q621" i="1"/>
  <c r="P621" i="1"/>
  <c r="I576" i="1"/>
  <c r="J575" i="1"/>
  <c r="P622" i="1" l="1"/>
  <c r="A623" i="1"/>
  <c r="D622" i="1"/>
  <c r="E622" i="1" s="1"/>
  <c r="F622" i="1"/>
  <c r="L622" i="1"/>
  <c r="Q622" i="1"/>
  <c r="M621" i="1"/>
  <c r="N621" i="1"/>
  <c r="G621" i="1"/>
  <c r="I577" i="1"/>
  <c r="J576" i="1"/>
  <c r="N622" i="1" l="1"/>
  <c r="M622" i="1"/>
  <c r="G622" i="1"/>
  <c r="H623" i="1" s="1"/>
  <c r="A624" i="1"/>
  <c r="D623" i="1"/>
  <c r="E623" i="1" s="1"/>
  <c r="F623" i="1"/>
  <c r="L623" i="1"/>
  <c r="H622" i="1"/>
  <c r="P623" i="1"/>
  <c r="Q623" i="1"/>
  <c r="I578" i="1"/>
  <c r="J577" i="1"/>
  <c r="M623" i="1" l="1"/>
  <c r="N623" i="1"/>
  <c r="G623" i="1"/>
  <c r="H624" i="1" s="1"/>
  <c r="A625" i="1"/>
  <c r="D624" i="1"/>
  <c r="E624" i="1" s="1"/>
  <c r="F624" i="1"/>
  <c r="L624" i="1"/>
  <c r="Q624" i="1"/>
  <c r="P624" i="1"/>
  <c r="J578" i="1"/>
  <c r="I579" i="1"/>
  <c r="G624" i="1" l="1"/>
  <c r="H625" i="1" s="1"/>
  <c r="Q625" i="1"/>
  <c r="N624" i="1"/>
  <c r="M624" i="1"/>
  <c r="A626" i="1"/>
  <c r="D625" i="1"/>
  <c r="E625" i="1" s="1"/>
  <c r="F625" i="1"/>
  <c r="L625" i="1"/>
  <c r="P625" i="1"/>
  <c r="I580" i="1"/>
  <c r="J579" i="1"/>
  <c r="M625" i="1" l="1"/>
  <c r="N625" i="1"/>
  <c r="P626" i="1"/>
  <c r="G625" i="1"/>
  <c r="H626" i="1" s="1"/>
  <c r="D626" i="1"/>
  <c r="E626" i="1" s="1"/>
  <c r="A627" i="1"/>
  <c r="F626" i="1"/>
  <c r="L626" i="1"/>
  <c r="Q626" i="1"/>
  <c r="I581" i="1"/>
  <c r="J580" i="1"/>
  <c r="M626" i="1" l="1"/>
  <c r="N626" i="1"/>
  <c r="G626" i="1"/>
  <c r="H627" i="1" s="1"/>
  <c r="D627" i="1"/>
  <c r="E627" i="1" s="1"/>
  <c r="A628" i="1"/>
  <c r="F627" i="1"/>
  <c r="L627" i="1"/>
  <c r="P627" i="1"/>
  <c r="Q627" i="1"/>
  <c r="I582" i="1"/>
  <c r="J581" i="1"/>
  <c r="N627" i="1" l="1"/>
  <c r="M627" i="1"/>
  <c r="P628" i="1"/>
  <c r="G627" i="1"/>
  <c r="D628" i="1"/>
  <c r="E628" i="1" s="1"/>
  <c r="A629" i="1"/>
  <c r="F628" i="1"/>
  <c r="L628" i="1"/>
  <c r="Q628" i="1"/>
  <c r="I583" i="1"/>
  <c r="J582" i="1"/>
  <c r="G628" i="1" l="1"/>
  <c r="N628" i="1"/>
  <c r="M628" i="1"/>
  <c r="D629" i="1"/>
  <c r="E629" i="1" s="1"/>
  <c r="F629" i="1"/>
  <c r="L629" i="1"/>
  <c r="A630" i="1"/>
  <c r="H628" i="1"/>
  <c r="P629" i="1"/>
  <c r="Q629" i="1"/>
  <c r="I584" i="1"/>
  <c r="J583" i="1"/>
  <c r="M629" i="1" l="1"/>
  <c r="P630" i="1"/>
  <c r="Q630" i="1"/>
  <c r="F630" i="1"/>
  <c r="D630" i="1"/>
  <c r="E630" i="1" s="1"/>
  <c r="G630" i="1" s="1"/>
  <c r="H631" i="1" s="1"/>
  <c r="L630" i="1"/>
  <c r="A631" i="1"/>
  <c r="G629" i="1"/>
  <c r="H629" i="1"/>
  <c r="I585" i="1"/>
  <c r="J584" i="1"/>
  <c r="H630" i="1" l="1"/>
  <c r="F631" i="1"/>
  <c r="D631" i="1"/>
  <c r="E631" i="1" s="1"/>
  <c r="G631" i="1" s="1"/>
  <c r="H632" i="1" s="1"/>
  <c r="L631" i="1"/>
  <c r="A632" i="1"/>
  <c r="N630" i="1"/>
  <c r="P631" i="1"/>
  <c r="Q631" i="1"/>
  <c r="M630" i="1"/>
  <c r="I586" i="1"/>
  <c r="J585" i="1"/>
  <c r="N631" i="1" l="1"/>
  <c r="Q632" i="1"/>
  <c r="P632" i="1"/>
  <c r="M631" i="1"/>
  <c r="F632" i="1"/>
  <c r="D632" i="1"/>
  <c r="E632" i="1" s="1"/>
  <c r="G632" i="1" s="1"/>
  <c r="H633" i="1" s="1"/>
  <c r="L632" i="1"/>
  <c r="A633" i="1"/>
  <c r="I587" i="1"/>
  <c r="J586" i="1"/>
  <c r="F633" i="1" l="1"/>
  <c r="D633" i="1"/>
  <c r="E633" i="1" s="1"/>
  <c r="G633" i="1" s="1"/>
  <c r="A634" i="1"/>
  <c r="L633" i="1"/>
  <c r="N632" i="1"/>
  <c r="Q633" i="1"/>
  <c r="P633" i="1"/>
  <c r="M632" i="1"/>
  <c r="J587" i="1"/>
  <c r="I588" i="1"/>
  <c r="N633" i="1" l="1"/>
  <c r="P634" i="1"/>
  <c r="M633" i="1"/>
  <c r="Q634" i="1"/>
  <c r="F634" i="1"/>
  <c r="D634" i="1"/>
  <c r="E634" i="1" s="1"/>
  <c r="G634" i="1" s="1"/>
  <c r="A635" i="1"/>
  <c r="L634" i="1"/>
  <c r="H634" i="1"/>
  <c r="I589" i="1"/>
  <c r="J588" i="1"/>
  <c r="F635" i="1" l="1"/>
  <c r="D635" i="1"/>
  <c r="E635" i="1" s="1"/>
  <c r="G635" i="1" s="1"/>
  <c r="H636" i="1" s="1"/>
  <c r="A636" i="1"/>
  <c r="L635" i="1"/>
  <c r="N634" i="1"/>
  <c r="Q635" i="1"/>
  <c r="P635" i="1"/>
  <c r="M634" i="1"/>
  <c r="H635" i="1"/>
  <c r="J589" i="1"/>
  <c r="I590" i="1"/>
  <c r="N635" i="1" l="1"/>
  <c r="M635" i="1"/>
  <c r="Q636" i="1"/>
  <c r="P636" i="1"/>
  <c r="F636" i="1"/>
  <c r="D636" i="1"/>
  <c r="E636" i="1" s="1"/>
  <c r="G636" i="1" s="1"/>
  <c r="H637" i="1" s="1"/>
  <c r="L636" i="1"/>
  <c r="A637" i="1"/>
  <c r="J590" i="1"/>
  <c r="I591" i="1"/>
  <c r="N636" i="1" l="1"/>
  <c r="M636" i="1"/>
  <c r="P637" i="1"/>
  <c r="Q637" i="1"/>
  <c r="F637" i="1"/>
  <c r="D637" i="1"/>
  <c r="E637" i="1" s="1"/>
  <c r="G637" i="1" s="1"/>
  <c r="L637" i="1"/>
  <c r="A638" i="1"/>
  <c r="I592" i="1"/>
  <c r="J591" i="1"/>
  <c r="N637" i="1" l="1"/>
  <c r="M637" i="1"/>
  <c r="P638" i="1"/>
  <c r="Q638" i="1"/>
  <c r="F638" i="1"/>
  <c r="D638" i="1"/>
  <c r="E638" i="1" s="1"/>
  <c r="G638" i="1" s="1"/>
  <c r="H639" i="1" s="1"/>
  <c r="L638" i="1"/>
  <c r="A639" i="1"/>
  <c r="H638" i="1"/>
  <c r="J592" i="1"/>
  <c r="I593" i="1"/>
  <c r="F639" i="1" l="1"/>
  <c r="D639" i="1"/>
  <c r="E639" i="1" s="1"/>
  <c r="G639" i="1" s="1"/>
  <c r="A640" i="1"/>
  <c r="L639" i="1"/>
  <c r="N638" i="1"/>
  <c r="Q639" i="1"/>
  <c r="M638" i="1"/>
  <c r="P639" i="1"/>
  <c r="I594" i="1"/>
  <c r="J593" i="1"/>
  <c r="N639" i="1" l="1"/>
  <c r="Q640" i="1"/>
  <c r="M639" i="1"/>
  <c r="P640" i="1"/>
  <c r="F640" i="1"/>
  <c r="D640" i="1"/>
  <c r="E640" i="1" s="1"/>
  <c r="L640" i="1"/>
  <c r="A641" i="1"/>
  <c r="H640" i="1"/>
  <c r="I595" i="1"/>
  <c r="J594" i="1"/>
  <c r="G640" i="1" l="1"/>
  <c r="F641" i="1"/>
  <c r="D641" i="1"/>
  <c r="E641" i="1" s="1"/>
  <c r="G641" i="1" s="1"/>
  <c r="L641" i="1"/>
  <c r="A642" i="1"/>
  <c r="N640" i="1"/>
  <c r="M640" i="1"/>
  <c r="Q641" i="1"/>
  <c r="P641" i="1"/>
  <c r="I596" i="1"/>
  <c r="J595" i="1"/>
  <c r="F642" i="1" l="1"/>
  <c r="D642" i="1"/>
  <c r="E642" i="1" s="1"/>
  <c r="G642" i="1" s="1"/>
  <c r="L642" i="1"/>
  <c r="A643" i="1"/>
  <c r="N641" i="1"/>
  <c r="M641" i="1"/>
  <c r="Q642" i="1"/>
  <c r="P642" i="1"/>
  <c r="H641" i="1"/>
  <c r="H643" i="1"/>
  <c r="H642" i="1"/>
  <c r="I597" i="1"/>
  <c r="J596" i="1"/>
  <c r="F643" i="1" l="1"/>
  <c r="D643" i="1"/>
  <c r="E643" i="1" s="1"/>
  <c r="G643" i="1" s="1"/>
  <c r="A644" i="1"/>
  <c r="L643" i="1"/>
  <c r="N642" i="1"/>
  <c r="P643" i="1"/>
  <c r="M642" i="1"/>
  <c r="Q643" i="1"/>
  <c r="I598" i="1"/>
  <c r="J597" i="1"/>
  <c r="N643" i="1" l="1"/>
  <c r="M643" i="1"/>
  <c r="Q644" i="1"/>
  <c r="P644" i="1"/>
  <c r="F644" i="1"/>
  <c r="D644" i="1"/>
  <c r="E644" i="1" s="1"/>
  <c r="G644" i="1" s="1"/>
  <c r="L644" i="1"/>
  <c r="A645" i="1"/>
  <c r="H644" i="1"/>
  <c r="I599" i="1"/>
  <c r="J598" i="1"/>
  <c r="H645" i="1" l="1"/>
  <c r="N644" i="1"/>
  <c r="P645" i="1"/>
  <c r="M644" i="1"/>
  <c r="Q645" i="1"/>
  <c r="F645" i="1"/>
  <c r="D645" i="1"/>
  <c r="E645" i="1" s="1"/>
  <c r="G645" i="1" s="1"/>
  <c r="H646" i="1" s="1"/>
  <c r="A646" i="1"/>
  <c r="L645" i="1"/>
  <c r="I600" i="1"/>
  <c r="J599" i="1"/>
  <c r="N645" i="1" l="1"/>
  <c r="M645" i="1"/>
  <c r="P646" i="1"/>
  <c r="Q646" i="1"/>
  <c r="F646" i="1"/>
  <c r="D646" i="1"/>
  <c r="E646" i="1" s="1"/>
  <c r="G646" i="1" s="1"/>
  <c r="A647" i="1"/>
  <c r="L646" i="1"/>
  <c r="I601" i="1"/>
  <c r="J600" i="1"/>
  <c r="H647" i="1" l="1"/>
  <c r="F647" i="1"/>
  <c r="D647" i="1"/>
  <c r="E647" i="1" s="1"/>
  <c r="G647" i="1" s="1"/>
  <c r="L647" i="1"/>
  <c r="A648" i="1"/>
  <c r="N646" i="1"/>
  <c r="P647" i="1"/>
  <c r="M646" i="1"/>
  <c r="Q647" i="1"/>
  <c r="J601" i="1"/>
  <c r="I602" i="1"/>
  <c r="F648" i="1" l="1"/>
  <c r="D648" i="1"/>
  <c r="E648" i="1" s="1"/>
  <c r="G648" i="1" s="1"/>
  <c r="H649" i="1" s="1"/>
  <c r="A649" i="1"/>
  <c r="L648" i="1"/>
  <c r="H648" i="1"/>
  <c r="N647" i="1"/>
  <c r="Q648" i="1"/>
  <c r="P648" i="1"/>
  <c r="M647" i="1"/>
  <c r="I603" i="1"/>
  <c r="J602" i="1"/>
  <c r="N648" i="1" l="1"/>
  <c r="M648" i="1"/>
  <c r="P649" i="1"/>
  <c r="Q649" i="1"/>
  <c r="F649" i="1"/>
  <c r="D649" i="1"/>
  <c r="E649" i="1" s="1"/>
  <c r="G649" i="1" s="1"/>
  <c r="H650" i="1" s="1"/>
  <c r="A650" i="1"/>
  <c r="L649" i="1"/>
  <c r="I604" i="1"/>
  <c r="J603" i="1"/>
  <c r="N649" i="1" l="1"/>
  <c r="Q650" i="1"/>
  <c r="P650" i="1"/>
  <c r="M649" i="1"/>
  <c r="F650" i="1"/>
  <c r="D650" i="1"/>
  <c r="E650" i="1" s="1"/>
  <c r="G650" i="1" s="1"/>
  <c r="L650" i="1"/>
  <c r="A651" i="1"/>
  <c r="I605" i="1"/>
  <c r="J604" i="1"/>
  <c r="H651" i="1" l="1"/>
  <c r="F651" i="1"/>
  <c r="D651" i="1"/>
  <c r="E651" i="1" s="1"/>
  <c r="G651" i="1" s="1"/>
  <c r="H652" i="1" s="1"/>
  <c r="A652" i="1"/>
  <c r="L651" i="1"/>
  <c r="N650" i="1"/>
  <c r="M650" i="1"/>
  <c r="Q651" i="1"/>
  <c r="P651" i="1"/>
  <c r="I606" i="1"/>
  <c r="J605" i="1"/>
  <c r="N651" i="1" l="1"/>
  <c r="M651" i="1"/>
  <c r="Q652" i="1"/>
  <c r="P652" i="1"/>
  <c r="F652" i="1"/>
  <c r="D652" i="1"/>
  <c r="E652" i="1" s="1"/>
  <c r="G652" i="1" s="1"/>
  <c r="A653" i="1"/>
  <c r="L652" i="1"/>
  <c r="I607" i="1"/>
  <c r="J606" i="1"/>
  <c r="N652" i="1" l="1"/>
  <c r="P653" i="1"/>
  <c r="Q653" i="1"/>
  <c r="M652" i="1"/>
  <c r="F653" i="1"/>
  <c r="D653" i="1"/>
  <c r="E653" i="1" s="1"/>
  <c r="G653" i="1" s="1"/>
  <c r="H654" i="1" s="1"/>
  <c r="A654" i="1"/>
  <c r="L653" i="1"/>
  <c r="H653" i="1"/>
  <c r="I608" i="1"/>
  <c r="J607" i="1"/>
  <c r="N653" i="1" l="1"/>
  <c r="M653" i="1"/>
  <c r="P654" i="1"/>
  <c r="Q654" i="1"/>
  <c r="F654" i="1"/>
  <c r="D654" i="1"/>
  <c r="E654" i="1" s="1"/>
  <c r="G654" i="1" s="1"/>
  <c r="H655" i="1" s="1"/>
  <c r="L654" i="1"/>
  <c r="A655" i="1"/>
  <c r="J608" i="1"/>
  <c r="I609" i="1"/>
  <c r="N654" i="1" l="1"/>
  <c r="M654" i="1"/>
  <c r="P655" i="1"/>
  <c r="Q655" i="1"/>
  <c r="F655" i="1"/>
  <c r="D655" i="1"/>
  <c r="E655" i="1" s="1"/>
  <c r="G655" i="1" s="1"/>
  <c r="H656" i="1" s="1"/>
  <c r="L655" i="1"/>
  <c r="A656" i="1"/>
  <c r="I610" i="1"/>
  <c r="J609" i="1"/>
  <c r="F656" i="1" l="1"/>
  <c r="D656" i="1"/>
  <c r="E656" i="1" s="1"/>
  <c r="G656" i="1" s="1"/>
  <c r="L656" i="1"/>
  <c r="A657" i="1"/>
  <c r="N655" i="1"/>
  <c r="P656" i="1"/>
  <c r="M655" i="1"/>
  <c r="Q656" i="1"/>
  <c r="I611" i="1"/>
  <c r="J610" i="1"/>
  <c r="F657" i="1" l="1"/>
  <c r="D657" i="1"/>
  <c r="E657" i="1" s="1"/>
  <c r="G657" i="1" s="1"/>
  <c r="L657" i="1"/>
  <c r="A658" i="1"/>
  <c r="H657" i="1"/>
  <c r="H658" i="1"/>
  <c r="N656" i="1"/>
  <c r="M656" i="1"/>
  <c r="P657" i="1"/>
  <c r="Q657" i="1"/>
  <c r="I612" i="1"/>
  <c r="J611" i="1"/>
  <c r="F658" i="1" l="1"/>
  <c r="D658" i="1"/>
  <c r="E658" i="1" s="1"/>
  <c r="G658" i="1" s="1"/>
  <c r="L658" i="1"/>
  <c r="A659" i="1"/>
  <c r="N657" i="1"/>
  <c r="P658" i="1"/>
  <c r="M657" i="1"/>
  <c r="Q658" i="1"/>
  <c r="I613" i="1"/>
  <c r="J612" i="1"/>
  <c r="F659" i="1" l="1"/>
  <c r="D659" i="1"/>
  <c r="E659" i="1" s="1"/>
  <c r="G659" i="1" s="1"/>
  <c r="A660" i="1"/>
  <c r="L659" i="1"/>
  <c r="N658" i="1"/>
  <c r="Q659" i="1"/>
  <c r="M658" i="1"/>
  <c r="P659" i="1"/>
  <c r="H659" i="1"/>
  <c r="I614" i="1"/>
  <c r="J613" i="1"/>
  <c r="N659" i="1" l="1"/>
  <c r="P660" i="1"/>
  <c r="M659" i="1"/>
  <c r="Q660" i="1"/>
  <c r="F660" i="1"/>
  <c r="D660" i="1"/>
  <c r="E660" i="1" s="1"/>
  <c r="G660" i="1" s="1"/>
  <c r="H661" i="1" s="1"/>
  <c r="L660" i="1"/>
  <c r="A661" i="1"/>
  <c r="H660" i="1"/>
  <c r="J614" i="1"/>
  <c r="I615" i="1"/>
  <c r="I616" i="1" s="1"/>
  <c r="N660" i="1" l="1"/>
  <c r="P661" i="1"/>
  <c r="Q661" i="1"/>
  <c r="M660" i="1"/>
  <c r="F661" i="1"/>
  <c r="D661" i="1"/>
  <c r="E661" i="1" s="1"/>
  <c r="G661" i="1" s="1"/>
  <c r="H662" i="1" s="1"/>
  <c r="L661" i="1"/>
  <c r="A662" i="1"/>
  <c r="I617" i="1"/>
  <c r="J616" i="1"/>
  <c r="J615" i="1"/>
  <c r="N661" i="1" l="1"/>
  <c r="Q662" i="1"/>
  <c r="P662" i="1"/>
  <c r="M661" i="1"/>
  <c r="F662" i="1"/>
  <c r="D662" i="1"/>
  <c r="E662" i="1" s="1"/>
  <c r="G662" i="1" s="1"/>
  <c r="H663" i="1" s="1"/>
  <c r="L662" i="1"/>
  <c r="A663" i="1"/>
  <c r="I618" i="1"/>
  <c r="J617" i="1"/>
  <c r="N662" i="1" l="1"/>
  <c r="P663" i="1"/>
  <c r="M662" i="1"/>
  <c r="Q663" i="1"/>
  <c r="F663" i="1"/>
  <c r="D663" i="1"/>
  <c r="E663" i="1" s="1"/>
  <c r="G663" i="1" s="1"/>
  <c r="L663" i="1"/>
  <c r="A664" i="1"/>
  <c r="I619" i="1"/>
  <c r="J618" i="1"/>
  <c r="H664" i="1" l="1"/>
  <c r="F664" i="1"/>
  <c r="D664" i="1"/>
  <c r="E664" i="1" s="1"/>
  <c r="G664" i="1" s="1"/>
  <c r="H665" i="1" s="1"/>
  <c r="A665" i="1"/>
  <c r="L664" i="1"/>
  <c r="N663" i="1"/>
  <c r="P664" i="1"/>
  <c r="M663" i="1"/>
  <c r="Q664" i="1"/>
  <c r="I620" i="1"/>
  <c r="J619" i="1"/>
  <c r="N664" i="1" l="1"/>
  <c r="Q665" i="1"/>
  <c r="P665" i="1"/>
  <c r="M664" i="1"/>
  <c r="F665" i="1"/>
  <c r="D665" i="1"/>
  <c r="E665" i="1" s="1"/>
  <c r="G665" i="1" s="1"/>
  <c r="L665" i="1"/>
  <c r="A666" i="1"/>
  <c r="I621" i="1"/>
  <c r="J620" i="1"/>
  <c r="F666" i="1" l="1"/>
  <c r="D666" i="1"/>
  <c r="E666" i="1" s="1"/>
  <c r="G666" i="1" s="1"/>
  <c r="A667" i="1"/>
  <c r="L666" i="1"/>
  <c r="N665" i="1"/>
  <c r="Q666" i="1"/>
  <c r="M665" i="1"/>
  <c r="P666" i="1"/>
  <c r="H666" i="1"/>
  <c r="I622" i="1"/>
  <c r="J621" i="1"/>
  <c r="H667" i="1" l="1"/>
  <c r="N666" i="1"/>
  <c r="P667" i="1"/>
  <c r="M666" i="1"/>
  <c r="Q667" i="1"/>
  <c r="F667" i="1"/>
  <c r="D667" i="1"/>
  <c r="E667" i="1" s="1"/>
  <c r="G667" i="1" s="1"/>
  <c r="H668" i="1" s="1"/>
  <c r="A668" i="1"/>
  <c r="L667" i="1"/>
  <c r="I623" i="1"/>
  <c r="J622" i="1"/>
  <c r="N667" i="1" l="1"/>
  <c r="M667" i="1"/>
  <c r="P668" i="1"/>
  <c r="Q668" i="1"/>
  <c r="F668" i="1"/>
  <c r="D668" i="1"/>
  <c r="E668" i="1" s="1"/>
  <c r="G668" i="1" s="1"/>
  <c r="L668" i="1"/>
  <c r="A669" i="1"/>
  <c r="I624" i="1"/>
  <c r="J623" i="1"/>
  <c r="F669" i="1" l="1"/>
  <c r="D669" i="1"/>
  <c r="E669" i="1" s="1"/>
  <c r="G669" i="1" s="1"/>
  <c r="H670" i="1" s="1"/>
  <c r="L669" i="1"/>
  <c r="A670" i="1"/>
  <c r="N668" i="1"/>
  <c r="M668" i="1"/>
  <c r="Q669" i="1"/>
  <c r="P669" i="1"/>
  <c r="H669" i="1"/>
  <c r="I625" i="1"/>
  <c r="J624" i="1"/>
  <c r="F670" i="1" l="1"/>
  <c r="D670" i="1"/>
  <c r="E670" i="1" s="1"/>
  <c r="G670" i="1" s="1"/>
  <c r="L670" i="1"/>
  <c r="A671" i="1"/>
  <c r="N669" i="1"/>
  <c r="M669" i="1"/>
  <c r="Q670" i="1"/>
  <c r="P670" i="1"/>
  <c r="I626" i="1"/>
  <c r="J625" i="1"/>
  <c r="F671" i="1" l="1"/>
  <c r="D671" i="1"/>
  <c r="E671" i="1" s="1"/>
  <c r="G671" i="1" s="1"/>
  <c r="A672" i="1"/>
  <c r="L671" i="1"/>
  <c r="H672" i="1"/>
  <c r="N670" i="1"/>
  <c r="P671" i="1"/>
  <c r="M670" i="1"/>
  <c r="Q671" i="1"/>
  <c r="H671" i="1"/>
  <c r="I627" i="1"/>
  <c r="J626" i="1"/>
  <c r="N671" i="1" l="1"/>
  <c r="M671" i="1"/>
  <c r="Q672" i="1"/>
  <c r="P672" i="1"/>
  <c r="F672" i="1"/>
  <c r="D672" i="1"/>
  <c r="E672" i="1" s="1"/>
  <c r="G672" i="1" s="1"/>
  <c r="A673" i="1"/>
  <c r="L672" i="1"/>
  <c r="I628" i="1"/>
  <c r="J627" i="1"/>
  <c r="F673" i="1" l="1"/>
  <c r="D673" i="1"/>
  <c r="E673" i="1" s="1"/>
  <c r="G673" i="1" s="1"/>
  <c r="H674" i="1" s="1"/>
  <c r="A674" i="1"/>
  <c r="L673" i="1"/>
  <c r="N672" i="1"/>
  <c r="M672" i="1"/>
  <c r="P673" i="1"/>
  <c r="Q673" i="1"/>
  <c r="H673" i="1"/>
  <c r="I629" i="1"/>
  <c r="J629" i="1" s="1"/>
  <c r="J628" i="1"/>
  <c r="N673" i="1" l="1"/>
  <c r="M673" i="1"/>
  <c r="P674" i="1"/>
  <c r="Q674" i="1"/>
  <c r="F674" i="1"/>
  <c r="D674" i="1"/>
  <c r="E674" i="1" s="1"/>
  <c r="G674" i="1" s="1"/>
  <c r="A675" i="1"/>
  <c r="L674" i="1"/>
  <c r="N674" i="1" l="1"/>
  <c r="M674" i="1"/>
  <c r="P675" i="1"/>
  <c r="Q675" i="1"/>
  <c r="F675" i="1"/>
  <c r="D675" i="1"/>
  <c r="E675" i="1" s="1"/>
  <c r="G675" i="1" s="1"/>
  <c r="H676" i="1" s="1"/>
  <c r="L675" i="1"/>
  <c r="A676" i="1"/>
  <c r="H675" i="1"/>
  <c r="I630" i="1"/>
  <c r="F676" i="1" l="1"/>
  <c r="D676" i="1"/>
  <c r="E676" i="1" s="1"/>
  <c r="G676" i="1" s="1"/>
  <c r="H677" i="1" s="1"/>
  <c r="L676" i="1"/>
  <c r="A677" i="1"/>
  <c r="N675" i="1"/>
  <c r="P676" i="1"/>
  <c r="Q676" i="1"/>
  <c r="M675" i="1"/>
  <c r="I631" i="1"/>
  <c r="J630" i="1"/>
  <c r="N676" i="1" l="1"/>
  <c r="Q677" i="1"/>
  <c r="M676" i="1"/>
  <c r="P677" i="1"/>
  <c r="F677" i="1"/>
  <c r="D677" i="1"/>
  <c r="E677" i="1" s="1"/>
  <c r="G677" i="1" s="1"/>
  <c r="A678" i="1"/>
  <c r="L677" i="1"/>
  <c r="J631" i="1"/>
  <c r="I632" i="1"/>
  <c r="N677" i="1" l="1"/>
  <c r="P678" i="1"/>
  <c r="M677" i="1"/>
  <c r="Q678" i="1"/>
  <c r="F678" i="1"/>
  <c r="D678" i="1"/>
  <c r="E678" i="1" s="1"/>
  <c r="G678" i="1" s="1"/>
  <c r="H679" i="1" s="1"/>
  <c r="L678" i="1"/>
  <c r="A679" i="1"/>
  <c r="H678" i="1"/>
  <c r="I633" i="1"/>
  <c r="J632" i="1"/>
  <c r="F679" i="1" l="1"/>
  <c r="D679" i="1"/>
  <c r="E679" i="1" s="1"/>
  <c r="G679" i="1" s="1"/>
  <c r="H680" i="1" s="1"/>
  <c r="L679" i="1"/>
  <c r="A680" i="1"/>
  <c r="N678" i="1"/>
  <c r="Q679" i="1"/>
  <c r="P679" i="1"/>
  <c r="M678" i="1"/>
  <c r="J633" i="1"/>
  <c r="I634" i="1"/>
  <c r="F680" i="1" l="1"/>
  <c r="D680" i="1"/>
  <c r="E680" i="1" s="1"/>
  <c r="G680" i="1" s="1"/>
  <c r="H681" i="1" s="1"/>
  <c r="A681" i="1"/>
  <c r="L680" i="1"/>
  <c r="N679" i="1"/>
  <c r="M679" i="1"/>
  <c r="P680" i="1"/>
  <c r="Q680" i="1"/>
  <c r="J634" i="1"/>
  <c r="I635" i="1"/>
  <c r="N680" i="1" l="1"/>
  <c r="P681" i="1"/>
  <c r="M680" i="1"/>
  <c r="Q681" i="1"/>
  <c r="F681" i="1"/>
  <c r="D681" i="1"/>
  <c r="E681" i="1" s="1"/>
  <c r="G681" i="1" s="1"/>
  <c r="L681" i="1"/>
  <c r="A682" i="1"/>
  <c r="I636" i="1"/>
  <c r="J635" i="1"/>
  <c r="N681" i="1" l="1"/>
  <c r="P682" i="1"/>
  <c r="Q682" i="1"/>
  <c r="M681" i="1"/>
  <c r="F682" i="1"/>
  <c r="D682" i="1"/>
  <c r="E682" i="1" s="1"/>
  <c r="G682" i="1" s="1"/>
  <c r="H683" i="1" s="1"/>
  <c r="L682" i="1"/>
  <c r="A683" i="1"/>
  <c r="H682" i="1"/>
  <c r="J636" i="1"/>
  <c r="I637" i="1"/>
  <c r="F683" i="1" l="1"/>
  <c r="D683" i="1"/>
  <c r="E683" i="1" s="1"/>
  <c r="G683" i="1" s="1"/>
  <c r="A684" i="1"/>
  <c r="L683" i="1"/>
  <c r="N682" i="1"/>
  <c r="P683" i="1"/>
  <c r="M682" i="1"/>
  <c r="Q683" i="1"/>
  <c r="I638" i="1"/>
  <c r="J637" i="1"/>
  <c r="N683" i="1" l="1"/>
  <c r="M683" i="1"/>
  <c r="P684" i="1"/>
  <c r="Q684" i="1"/>
  <c r="H684" i="1"/>
  <c r="F684" i="1"/>
  <c r="D684" i="1"/>
  <c r="E684" i="1" s="1"/>
  <c r="G684" i="1" s="1"/>
  <c r="H685" i="1" s="1"/>
  <c r="L684" i="1"/>
  <c r="A685" i="1"/>
  <c r="J638" i="1"/>
  <c r="I639" i="1"/>
  <c r="F685" i="1" l="1"/>
  <c r="D685" i="1"/>
  <c r="E685" i="1" s="1"/>
  <c r="G685" i="1" s="1"/>
  <c r="L685" i="1"/>
  <c r="A686" i="1"/>
  <c r="N684" i="1"/>
  <c r="M684" i="1"/>
  <c r="P685" i="1"/>
  <c r="Q685" i="1"/>
  <c r="I640" i="1"/>
  <c r="J639" i="1"/>
  <c r="F686" i="1" l="1"/>
  <c r="D686" i="1"/>
  <c r="E686" i="1" s="1"/>
  <c r="G686" i="1" s="1"/>
  <c r="A687" i="1"/>
  <c r="L686" i="1"/>
  <c r="N685" i="1"/>
  <c r="Q686" i="1"/>
  <c r="P686" i="1"/>
  <c r="M685" i="1"/>
  <c r="H686" i="1"/>
  <c r="I641" i="1"/>
  <c r="J640" i="1"/>
  <c r="N686" i="1" l="1"/>
  <c r="Q687" i="1"/>
  <c r="P687" i="1"/>
  <c r="M686" i="1"/>
  <c r="F687" i="1"/>
  <c r="D687" i="1"/>
  <c r="E687" i="1" s="1"/>
  <c r="G687" i="1" s="1"/>
  <c r="A688" i="1"/>
  <c r="L687" i="1"/>
  <c r="H687" i="1"/>
  <c r="I642" i="1"/>
  <c r="J641" i="1"/>
  <c r="N687" i="1" l="1"/>
  <c r="M687" i="1"/>
  <c r="P688" i="1"/>
  <c r="Q688" i="1"/>
  <c r="F688" i="1"/>
  <c r="D688" i="1"/>
  <c r="E688" i="1" s="1"/>
  <c r="G688" i="1" s="1"/>
  <c r="L688" i="1"/>
  <c r="A689" i="1"/>
  <c r="H688" i="1"/>
  <c r="J642" i="1"/>
  <c r="I643" i="1"/>
  <c r="N688" i="1" l="1"/>
  <c r="P689" i="1"/>
  <c r="M688" i="1"/>
  <c r="Q689" i="1"/>
  <c r="H689" i="1"/>
  <c r="F689" i="1"/>
  <c r="D689" i="1"/>
  <c r="E689" i="1" s="1"/>
  <c r="G689" i="1" s="1"/>
  <c r="H690" i="1" s="1"/>
  <c r="A690" i="1"/>
  <c r="L689" i="1"/>
  <c r="I644" i="1"/>
  <c r="J643" i="1"/>
  <c r="F690" i="1" l="1"/>
  <c r="D690" i="1"/>
  <c r="E690" i="1" s="1"/>
  <c r="G690" i="1" s="1"/>
  <c r="H691" i="1" s="1"/>
  <c r="A691" i="1"/>
  <c r="L690" i="1"/>
  <c r="N689" i="1"/>
  <c r="M689" i="1"/>
  <c r="P690" i="1"/>
  <c r="Q690" i="1"/>
  <c r="J644" i="1"/>
  <c r="I645" i="1"/>
  <c r="N690" i="1" l="1"/>
  <c r="M690" i="1"/>
  <c r="P691" i="1"/>
  <c r="Q691" i="1"/>
  <c r="F691" i="1"/>
  <c r="D691" i="1"/>
  <c r="E691" i="1" s="1"/>
  <c r="G691" i="1" s="1"/>
  <c r="A692" i="1"/>
  <c r="L691" i="1"/>
  <c r="I646" i="1"/>
  <c r="J645" i="1"/>
  <c r="F692" i="1" l="1"/>
  <c r="D692" i="1"/>
  <c r="E692" i="1" s="1"/>
  <c r="G692" i="1" s="1"/>
  <c r="H693" i="1" s="1"/>
  <c r="A693" i="1"/>
  <c r="L692" i="1"/>
  <c r="N691" i="1"/>
  <c r="P692" i="1"/>
  <c r="Q692" i="1"/>
  <c r="M691" i="1"/>
  <c r="H692" i="1"/>
  <c r="I647" i="1"/>
  <c r="J646" i="1"/>
  <c r="N692" i="1" l="1"/>
  <c r="M692" i="1"/>
  <c r="Q693" i="1"/>
  <c r="P693" i="1"/>
  <c r="F693" i="1"/>
  <c r="D693" i="1"/>
  <c r="E693" i="1" s="1"/>
  <c r="G693" i="1" s="1"/>
  <c r="A694" i="1"/>
  <c r="L693" i="1"/>
  <c r="I648" i="1"/>
  <c r="J647" i="1"/>
  <c r="H694" i="1" l="1"/>
  <c r="N693" i="1"/>
  <c r="M693" i="1"/>
  <c r="P694" i="1"/>
  <c r="Q694" i="1"/>
  <c r="F694" i="1"/>
  <c r="D694" i="1"/>
  <c r="E694" i="1" s="1"/>
  <c r="L694" i="1"/>
  <c r="A695" i="1"/>
  <c r="I649" i="1"/>
  <c r="J648" i="1"/>
  <c r="G694" i="1" l="1"/>
  <c r="F695" i="1"/>
  <c r="D695" i="1"/>
  <c r="E695" i="1" s="1"/>
  <c r="G695" i="1" s="1"/>
  <c r="L695" i="1"/>
  <c r="A696" i="1"/>
  <c r="N694" i="1"/>
  <c r="Q695" i="1"/>
  <c r="M694" i="1"/>
  <c r="P695" i="1"/>
  <c r="I650" i="1"/>
  <c r="J649" i="1"/>
  <c r="F696" i="1" l="1"/>
  <c r="D696" i="1"/>
  <c r="E696" i="1" s="1"/>
  <c r="G696" i="1" s="1"/>
  <c r="L696" i="1"/>
  <c r="A697" i="1"/>
  <c r="N695" i="1"/>
  <c r="P696" i="1"/>
  <c r="M695" i="1"/>
  <c r="Q696" i="1"/>
  <c r="H695" i="1"/>
  <c r="H696" i="1"/>
  <c r="J650" i="1"/>
  <c r="I651" i="1"/>
  <c r="F697" i="1" l="1"/>
  <c r="D697" i="1"/>
  <c r="E697" i="1" s="1"/>
  <c r="L697" i="1"/>
  <c r="A698" i="1"/>
  <c r="N696" i="1"/>
  <c r="M696" i="1"/>
  <c r="Q697" i="1"/>
  <c r="P697" i="1"/>
  <c r="H697" i="1"/>
  <c r="I652" i="1"/>
  <c r="J651" i="1"/>
  <c r="G697" i="1" l="1"/>
  <c r="F698" i="1"/>
  <c r="D698" i="1"/>
  <c r="E698" i="1" s="1"/>
  <c r="G698" i="1" s="1"/>
  <c r="L698" i="1"/>
  <c r="A699" i="1"/>
  <c r="N697" i="1"/>
  <c r="M697" i="1"/>
  <c r="P698" i="1"/>
  <c r="Q698" i="1"/>
  <c r="J652" i="1"/>
  <c r="I653" i="1"/>
  <c r="N698" i="1" l="1"/>
  <c r="Q699" i="1"/>
  <c r="M698" i="1"/>
  <c r="P699" i="1"/>
  <c r="F699" i="1"/>
  <c r="D699" i="1"/>
  <c r="E699" i="1" s="1"/>
  <c r="G699" i="1" s="1"/>
  <c r="H700" i="1" s="1"/>
  <c r="L699" i="1"/>
  <c r="A700" i="1"/>
  <c r="H699" i="1"/>
  <c r="H698" i="1"/>
  <c r="I654" i="1"/>
  <c r="J653" i="1"/>
  <c r="N699" i="1" l="1"/>
  <c r="Q700" i="1"/>
  <c r="M699" i="1"/>
  <c r="P700" i="1"/>
  <c r="F700" i="1"/>
  <c r="D700" i="1"/>
  <c r="E700" i="1" s="1"/>
  <c r="G700" i="1" s="1"/>
  <c r="H701" i="1" s="1"/>
  <c r="A701" i="1"/>
  <c r="L700" i="1"/>
  <c r="I655" i="1"/>
  <c r="J654" i="1"/>
  <c r="N700" i="1" l="1"/>
  <c r="Q701" i="1"/>
  <c r="P701" i="1"/>
  <c r="M700" i="1"/>
  <c r="F701" i="1"/>
  <c r="D701" i="1"/>
  <c r="E701" i="1" s="1"/>
  <c r="G701" i="1" s="1"/>
  <c r="H702" i="1" s="1"/>
  <c r="A702" i="1"/>
  <c r="L701" i="1"/>
  <c r="I656" i="1"/>
  <c r="J655" i="1"/>
  <c r="N701" i="1" l="1"/>
  <c r="P702" i="1"/>
  <c r="Q702" i="1"/>
  <c r="M701" i="1"/>
  <c r="F702" i="1"/>
  <c r="D702" i="1"/>
  <c r="E702" i="1" s="1"/>
  <c r="G702" i="1" s="1"/>
  <c r="L702" i="1"/>
  <c r="A703" i="1"/>
  <c r="I657" i="1"/>
  <c r="J656" i="1"/>
  <c r="F703" i="1" l="1"/>
  <c r="D703" i="1"/>
  <c r="E703" i="1" s="1"/>
  <c r="L703" i="1"/>
  <c r="A704" i="1"/>
  <c r="H703" i="1"/>
  <c r="N702" i="1"/>
  <c r="M702" i="1"/>
  <c r="P703" i="1"/>
  <c r="Q703" i="1"/>
  <c r="I658" i="1"/>
  <c r="J657" i="1"/>
  <c r="G703" i="1" l="1"/>
  <c r="F704" i="1"/>
  <c r="D704" i="1"/>
  <c r="E704" i="1" s="1"/>
  <c r="G704" i="1" s="1"/>
  <c r="A705" i="1"/>
  <c r="L704" i="1"/>
  <c r="N703" i="1"/>
  <c r="M703" i="1"/>
  <c r="P704" i="1"/>
  <c r="Q704" i="1"/>
  <c r="I659" i="1"/>
  <c r="J658" i="1"/>
  <c r="N704" i="1" l="1"/>
  <c r="M704" i="1"/>
  <c r="Q705" i="1"/>
  <c r="P705" i="1"/>
  <c r="F705" i="1"/>
  <c r="D705" i="1"/>
  <c r="E705" i="1" s="1"/>
  <c r="G705" i="1" s="1"/>
  <c r="L705" i="1"/>
  <c r="A706" i="1"/>
  <c r="H705" i="1"/>
  <c r="H704" i="1"/>
  <c r="I660" i="1"/>
  <c r="J659" i="1"/>
  <c r="N705" i="1" l="1"/>
  <c r="P706" i="1"/>
  <c r="M705" i="1"/>
  <c r="Q706" i="1"/>
  <c r="H706" i="1"/>
  <c r="F706" i="1"/>
  <c r="D706" i="1"/>
  <c r="E706" i="1" s="1"/>
  <c r="G706" i="1" s="1"/>
  <c r="H707" i="1" s="1"/>
  <c r="L706" i="1"/>
  <c r="A707" i="1"/>
  <c r="I661" i="1"/>
  <c r="J660" i="1"/>
  <c r="F707" i="1" l="1"/>
  <c r="D707" i="1"/>
  <c r="E707" i="1" s="1"/>
  <c r="G707" i="1" s="1"/>
  <c r="L707" i="1"/>
  <c r="A708" i="1"/>
  <c r="H708" i="1"/>
  <c r="N706" i="1"/>
  <c r="M706" i="1"/>
  <c r="Q707" i="1"/>
  <c r="P707" i="1"/>
  <c r="I662" i="1"/>
  <c r="J661" i="1"/>
  <c r="N707" i="1" l="1"/>
  <c r="M707" i="1"/>
  <c r="Q708" i="1"/>
  <c r="P708" i="1"/>
  <c r="F708" i="1"/>
  <c r="D708" i="1"/>
  <c r="E708" i="1" s="1"/>
  <c r="L708" i="1"/>
  <c r="A709" i="1"/>
  <c r="I663" i="1"/>
  <c r="J662" i="1"/>
  <c r="F709" i="1" l="1"/>
  <c r="D709" i="1"/>
  <c r="E709" i="1" s="1"/>
  <c r="G709" i="1" s="1"/>
  <c r="L709" i="1"/>
  <c r="A710" i="1"/>
  <c r="N708" i="1"/>
  <c r="M708" i="1"/>
  <c r="Q709" i="1"/>
  <c r="P709" i="1"/>
  <c r="G708" i="1"/>
  <c r="I664" i="1"/>
  <c r="J663" i="1"/>
  <c r="F710" i="1" l="1"/>
  <c r="D710" i="1"/>
  <c r="E710" i="1" s="1"/>
  <c r="G710" i="1" s="1"/>
  <c r="L710" i="1"/>
  <c r="A711" i="1"/>
  <c r="N709" i="1"/>
  <c r="M709" i="1"/>
  <c r="P710" i="1"/>
  <c r="Q710" i="1"/>
  <c r="H710" i="1"/>
  <c r="H711" i="1"/>
  <c r="H709" i="1"/>
  <c r="I665" i="1"/>
  <c r="J664" i="1"/>
  <c r="F711" i="1" l="1"/>
  <c r="D711" i="1"/>
  <c r="E711" i="1" s="1"/>
  <c r="G711" i="1" s="1"/>
  <c r="L711" i="1"/>
  <c r="A712" i="1"/>
  <c r="N710" i="1"/>
  <c r="P711" i="1"/>
  <c r="Q711" i="1"/>
  <c r="M710" i="1"/>
  <c r="I666" i="1"/>
  <c r="J665" i="1"/>
  <c r="N711" i="1" l="1"/>
  <c r="M711" i="1"/>
  <c r="P712" i="1"/>
  <c r="Q712" i="1"/>
  <c r="F712" i="1"/>
  <c r="D712" i="1"/>
  <c r="E712" i="1" s="1"/>
  <c r="G712" i="1" s="1"/>
  <c r="H713" i="1" s="1"/>
  <c r="L712" i="1"/>
  <c r="A713" i="1"/>
  <c r="H712" i="1"/>
  <c r="I667" i="1"/>
  <c r="J666" i="1"/>
  <c r="N712" i="1" l="1"/>
  <c r="M712" i="1"/>
  <c r="Q713" i="1"/>
  <c r="P713" i="1"/>
  <c r="F713" i="1"/>
  <c r="D713" i="1"/>
  <c r="E713" i="1" s="1"/>
  <c r="G713" i="1" s="1"/>
  <c r="L713" i="1"/>
  <c r="A714" i="1"/>
  <c r="I668" i="1"/>
  <c r="J667" i="1"/>
  <c r="F714" i="1" l="1"/>
  <c r="D714" i="1"/>
  <c r="E714" i="1" s="1"/>
  <c r="G714" i="1" s="1"/>
  <c r="H715" i="1" s="1"/>
  <c r="A715" i="1"/>
  <c r="L714" i="1"/>
  <c r="N713" i="1"/>
  <c r="Q714" i="1"/>
  <c r="M713" i="1"/>
  <c r="P714" i="1"/>
  <c r="H714" i="1"/>
  <c r="I669" i="1"/>
  <c r="J668" i="1"/>
  <c r="F715" i="1" l="1"/>
  <c r="D715" i="1"/>
  <c r="E715" i="1" s="1"/>
  <c r="G715" i="1" s="1"/>
  <c r="A716" i="1"/>
  <c r="L715" i="1"/>
  <c r="H716" i="1"/>
  <c r="N714" i="1"/>
  <c r="P715" i="1"/>
  <c r="Q715" i="1"/>
  <c r="M714" i="1"/>
  <c r="J669" i="1"/>
  <c r="I670" i="1"/>
  <c r="N715" i="1" l="1"/>
  <c r="Q716" i="1"/>
  <c r="M715" i="1"/>
  <c r="P716" i="1"/>
  <c r="F716" i="1"/>
  <c r="D716" i="1"/>
  <c r="E716" i="1" s="1"/>
  <c r="G716" i="1" s="1"/>
  <c r="A717" i="1"/>
  <c r="L716" i="1"/>
  <c r="I671" i="1"/>
  <c r="J670" i="1"/>
  <c r="N716" i="1" l="1"/>
  <c r="M716" i="1"/>
  <c r="P717" i="1"/>
  <c r="Q717" i="1"/>
  <c r="F717" i="1"/>
  <c r="D717" i="1"/>
  <c r="E717" i="1" s="1"/>
  <c r="G717" i="1" s="1"/>
  <c r="L717" i="1"/>
  <c r="A718" i="1"/>
  <c r="H717" i="1"/>
  <c r="J671" i="1"/>
  <c r="I672" i="1"/>
  <c r="F718" i="1" l="1"/>
  <c r="D718" i="1"/>
  <c r="E718" i="1" s="1"/>
  <c r="G718" i="1" s="1"/>
  <c r="L718" i="1"/>
  <c r="A719" i="1"/>
  <c r="N717" i="1"/>
  <c r="M717" i="1"/>
  <c r="P718" i="1"/>
  <c r="Q718" i="1"/>
  <c r="H718" i="1"/>
  <c r="J672" i="1"/>
  <c r="I673" i="1"/>
  <c r="F719" i="1" l="1"/>
  <c r="D719" i="1"/>
  <c r="E719" i="1" s="1"/>
  <c r="G719" i="1" s="1"/>
  <c r="L719" i="1"/>
  <c r="A720" i="1"/>
  <c r="N718" i="1"/>
  <c r="Q719" i="1"/>
  <c r="P719" i="1"/>
  <c r="M718" i="1"/>
  <c r="H719" i="1"/>
  <c r="I674" i="1"/>
  <c r="J673" i="1"/>
  <c r="F720" i="1" l="1"/>
  <c r="D720" i="1"/>
  <c r="E720" i="1" s="1"/>
  <c r="G720" i="1" s="1"/>
  <c r="H721" i="1" s="1"/>
  <c r="L720" i="1"/>
  <c r="A721" i="1"/>
  <c r="N719" i="1"/>
  <c r="Q720" i="1"/>
  <c r="P720" i="1"/>
  <c r="M719" i="1"/>
  <c r="H720" i="1"/>
  <c r="I675" i="1"/>
  <c r="J674" i="1"/>
  <c r="N720" i="1" l="1"/>
  <c r="P721" i="1"/>
  <c r="M720" i="1"/>
  <c r="Q721" i="1"/>
  <c r="F721" i="1"/>
  <c r="D721" i="1"/>
  <c r="E721" i="1" s="1"/>
  <c r="G721" i="1" s="1"/>
  <c r="L721" i="1"/>
  <c r="A722" i="1"/>
  <c r="J675" i="1"/>
  <c r="I676" i="1"/>
  <c r="N721" i="1" l="1"/>
  <c r="P722" i="1"/>
  <c r="M721" i="1"/>
  <c r="Q722" i="1"/>
  <c r="H722" i="1"/>
  <c r="F722" i="1"/>
  <c r="D722" i="1"/>
  <c r="E722" i="1" s="1"/>
  <c r="G722" i="1" s="1"/>
  <c r="H723" i="1" s="1"/>
  <c r="A723" i="1"/>
  <c r="L722" i="1"/>
  <c r="I677" i="1"/>
  <c r="J676" i="1"/>
  <c r="N722" i="1" l="1"/>
  <c r="Q723" i="1"/>
  <c r="P723" i="1"/>
  <c r="M722" i="1"/>
  <c r="F723" i="1"/>
  <c r="D723" i="1"/>
  <c r="E723" i="1" s="1"/>
  <c r="G723" i="1" s="1"/>
  <c r="H724" i="1" s="1"/>
  <c r="L723" i="1"/>
  <c r="A724" i="1"/>
  <c r="I678" i="1"/>
  <c r="J677" i="1"/>
  <c r="F724" i="1" l="1"/>
  <c r="D724" i="1"/>
  <c r="E724" i="1" s="1"/>
  <c r="G724" i="1" s="1"/>
  <c r="A725" i="1"/>
  <c r="L724" i="1"/>
  <c r="N723" i="1"/>
  <c r="M723" i="1"/>
  <c r="Q724" i="1"/>
  <c r="P724" i="1"/>
  <c r="I679" i="1"/>
  <c r="J678" i="1"/>
  <c r="H725" i="1" l="1"/>
  <c r="N724" i="1"/>
  <c r="P725" i="1"/>
  <c r="M724" i="1"/>
  <c r="Q725" i="1"/>
  <c r="F725" i="1"/>
  <c r="D725" i="1"/>
  <c r="E725" i="1" s="1"/>
  <c r="G725" i="1" s="1"/>
  <c r="L725" i="1"/>
  <c r="A726" i="1"/>
  <c r="J679" i="1"/>
  <c r="I680" i="1"/>
  <c r="N725" i="1" l="1"/>
  <c r="P726" i="1"/>
  <c r="Q726" i="1"/>
  <c r="M725" i="1"/>
  <c r="F726" i="1"/>
  <c r="D726" i="1"/>
  <c r="E726" i="1" s="1"/>
  <c r="G726" i="1" s="1"/>
  <c r="H727" i="1" s="1"/>
  <c r="L726" i="1"/>
  <c r="A727" i="1"/>
  <c r="H726" i="1"/>
  <c r="I681" i="1"/>
  <c r="J680" i="1"/>
  <c r="F727" i="1" l="1"/>
  <c r="D727" i="1"/>
  <c r="E727" i="1" s="1"/>
  <c r="G727" i="1" s="1"/>
  <c r="A728" i="1"/>
  <c r="L727" i="1"/>
  <c r="N726" i="1"/>
  <c r="M726" i="1"/>
  <c r="Q727" i="1"/>
  <c r="P727" i="1"/>
  <c r="I682" i="1"/>
  <c r="J681" i="1"/>
  <c r="H728" i="1" l="1"/>
  <c r="N727" i="1"/>
  <c r="M727" i="1"/>
  <c r="Q728" i="1"/>
  <c r="P728" i="1"/>
  <c r="F728" i="1"/>
  <c r="D728" i="1"/>
  <c r="E728" i="1" s="1"/>
  <c r="G728" i="1" s="1"/>
  <c r="L728" i="1"/>
  <c r="A729" i="1"/>
  <c r="I683" i="1"/>
  <c r="J682" i="1"/>
  <c r="F729" i="1" l="1"/>
  <c r="D729" i="1"/>
  <c r="E729" i="1" s="1"/>
  <c r="G729" i="1" s="1"/>
  <c r="H730" i="1" s="1"/>
  <c r="A730" i="1"/>
  <c r="L729" i="1"/>
  <c r="H729" i="1"/>
  <c r="N728" i="1"/>
  <c r="P729" i="1"/>
  <c r="Q729" i="1"/>
  <c r="M728" i="1"/>
  <c r="I684" i="1"/>
  <c r="J683" i="1"/>
  <c r="N729" i="1" l="1"/>
  <c r="Q730" i="1"/>
  <c r="M729" i="1"/>
  <c r="P730" i="1"/>
  <c r="F730" i="1"/>
  <c r="D730" i="1"/>
  <c r="E730" i="1" s="1"/>
  <c r="G730" i="1" s="1"/>
  <c r="L730" i="1"/>
  <c r="A731" i="1"/>
  <c r="I685" i="1"/>
  <c r="J684" i="1"/>
  <c r="F731" i="1" l="1"/>
  <c r="D731" i="1"/>
  <c r="E731" i="1" s="1"/>
  <c r="G731" i="1" s="1"/>
  <c r="H732" i="1" s="1"/>
  <c r="L731" i="1"/>
  <c r="A732" i="1"/>
  <c r="N730" i="1"/>
  <c r="M730" i="1"/>
  <c r="Q731" i="1"/>
  <c r="P731" i="1"/>
  <c r="H731" i="1"/>
  <c r="J685" i="1"/>
  <c r="I686" i="1"/>
  <c r="F732" i="1" l="1"/>
  <c r="D732" i="1"/>
  <c r="E732" i="1" s="1"/>
  <c r="G732" i="1" s="1"/>
  <c r="A733" i="1"/>
  <c r="L732" i="1"/>
  <c r="N731" i="1"/>
  <c r="M731" i="1"/>
  <c r="Q732" i="1"/>
  <c r="P732" i="1"/>
  <c r="I687" i="1"/>
  <c r="J686" i="1"/>
  <c r="H733" i="1" l="1"/>
  <c r="N732" i="1"/>
  <c r="P733" i="1"/>
  <c r="Q733" i="1"/>
  <c r="M732" i="1"/>
  <c r="F733" i="1"/>
  <c r="D733" i="1"/>
  <c r="E733" i="1" s="1"/>
  <c r="G733" i="1" s="1"/>
  <c r="A734" i="1"/>
  <c r="L733" i="1"/>
  <c r="I688" i="1"/>
  <c r="J687" i="1"/>
  <c r="N733" i="1" l="1"/>
  <c r="Q734" i="1"/>
  <c r="M733" i="1"/>
  <c r="P734" i="1"/>
  <c r="F734" i="1"/>
  <c r="D734" i="1"/>
  <c r="E734" i="1" s="1"/>
  <c r="G734" i="1" s="1"/>
  <c r="A735" i="1"/>
  <c r="L734" i="1"/>
  <c r="H734" i="1"/>
  <c r="I689" i="1"/>
  <c r="J688" i="1"/>
  <c r="N734" i="1" l="1"/>
  <c r="P735" i="1"/>
  <c r="M734" i="1"/>
  <c r="Q735" i="1"/>
  <c r="F735" i="1"/>
  <c r="D735" i="1"/>
  <c r="E735" i="1" s="1"/>
  <c r="G735" i="1" s="1"/>
  <c r="A736" i="1"/>
  <c r="L735" i="1"/>
  <c r="H735" i="1"/>
  <c r="I690" i="1"/>
  <c r="J689" i="1"/>
  <c r="N735" i="1" l="1"/>
  <c r="Q736" i="1"/>
  <c r="M735" i="1"/>
  <c r="P736" i="1"/>
  <c r="F736" i="1"/>
  <c r="D736" i="1"/>
  <c r="E736" i="1" s="1"/>
  <c r="G736" i="1" s="1"/>
  <c r="A737" i="1"/>
  <c r="L736" i="1"/>
  <c r="H736" i="1"/>
  <c r="I691" i="1"/>
  <c r="J690" i="1"/>
  <c r="N736" i="1" l="1"/>
  <c r="Q737" i="1"/>
  <c r="P737" i="1"/>
  <c r="M736" i="1"/>
  <c r="F737" i="1"/>
  <c r="D737" i="1"/>
  <c r="E737" i="1" s="1"/>
  <c r="G737" i="1" s="1"/>
  <c r="A738" i="1"/>
  <c r="L737" i="1"/>
  <c r="H737" i="1"/>
  <c r="I692" i="1"/>
  <c r="J691" i="1"/>
  <c r="N737" i="1" l="1"/>
  <c r="P738" i="1"/>
  <c r="Q738" i="1"/>
  <c r="M737" i="1"/>
  <c r="F738" i="1"/>
  <c r="D738" i="1"/>
  <c r="E738" i="1" s="1"/>
  <c r="G738" i="1" s="1"/>
  <c r="A739" i="1"/>
  <c r="L738" i="1"/>
  <c r="H738" i="1"/>
  <c r="J692" i="1"/>
  <c r="I693" i="1"/>
  <c r="F739" i="1" l="1"/>
  <c r="D739" i="1"/>
  <c r="E739" i="1" s="1"/>
  <c r="G739" i="1" s="1"/>
  <c r="L739" i="1"/>
  <c r="A740" i="1"/>
  <c r="N738" i="1"/>
  <c r="P739" i="1"/>
  <c r="M738" i="1"/>
  <c r="Q739" i="1"/>
  <c r="H739" i="1"/>
  <c r="I694" i="1"/>
  <c r="J693" i="1"/>
  <c r="F740" i="1" l="1"/>
  <c r="D740" i="1"/>
  <c r="E740" i="1" s="1"/>
  <c r="G740" i="1" s="1"/>
  <c r="A741" i="1"/>
  <c r="L740" i="1"/>
  <c r="N739" i="1"/>
  <c r="Q740" i="1"/>
  <c r="P740" i="1"/>
  <c r="M739" i="1"/>
  <c r="H740" i="1"/>
  <c r="I695" i="1"/>
  <c r="J694" i="1"/>
  <c r="N740" i="1" l="1"/>
  <c r="Q741" i="1"/>
  <c r="P741" i="1"/>
  <c r="M740" i="1"/>
  <c r="F741" i="1"/>
  <c r="D741" i="1"/>
  <c r="E741" i="1" s="1"/>
  <c r="G741" i="1" s="1"/>
  <c r="L741" i="1"/>
  <c r="A742" i="1"/>
  <c r="H741" i="1"/>
  <c r="I696" i="1"/>
  <c r="J695" i="1"/>
  <c r="N741" i="1" l="1"/>
  <c r="M741" i="1"/>
  <c r="Q742" i="1"/>
  <c r="P742" i="1"/>
  <c r="H742" i="1"/>
  <c r="F742" i="1"/>
  <c r="D742" i="1"/>
  <c r="E742" i="1" s="1"/>
  <c r="G742" i="1" s="1"/>
  <c r="L742" i="1"/>
  <c r="A743" i="1"/>
  <c r="I697" i="1"/>
  <c r="J696" i="1"/>
  <c r="F743" i="1" l="1"/>
  <c r="D743" i="1"/>
  <c r="E743" i="1" s="1"/>
  <c r="G743" i="1" s="1"/>
  <c r="H744" i="1" s="1"/>
  <c r="A744" i="1"/>
  <c r="L743" i="1"/>
  <c r="N742" i="1"/>
  <c r="Q743" i="1"/>
  <c r="P743" i="1"/>
  <c r="M742" i="1"/>
  <c r="H743" i="1"/>
  <c r="I698" i="1"/>
  <c r="J697" i="1"/>
  <c r="N743" i="1" l="1"/>
  <c r="Q744" i="1"/>
  <c r="M743" i="1"/>
  <c r="P744" i="1"/>
  <c r="F744" i="1"/>
  <c r="D744" i="1"/>
  <c r="E744" i="1" s="1"/>
  <c r="G744" i="1" s="1"/>
  <c r="L744" i="1"/>
  <c r="A745" i="1"/>
  <c r="I699" i="1"/>
  <c r="J698" i="1"/>
  <c r="F745" i="1" l="1"/>
  <c r="D745" i="1"/>
  <c r="E745" i="1" s="1"/>
  <c r="G745" i="1" s="1"/>
  <c r="H746" i="1" s="1"/>
  <c r="L745" i="1"/>
  <c r="A746" i="1"/>
  <c r="N744" i="1"/>
  <c r="P745" i="1"/>
  <c r="M744" i="1"/>
  <c r="Q745" i="1"/>
  <c r="H745" i="1"/>
  <c r="J699" i="1"/>
  <c r="I700" i="1"/>
  <c r="F746" i="1" l="1"/>
  <c r="D746" i="1"/>
  <c r="E746" i="1" s="1"/>
  <c r="G746" i="1" s="1"/>
  <c r="A747" i="1"/>
  <c r="L746" i="1"/>
  <c r="N745" i="1"/>
  <c r="Q746" i="1"/>
  <c r="M745" i="1"/>
  <c r="P746" i="1"/>
  <c r="I701" i="1"/>
  <c r="J700" i="1"/>
  <c r="N746" i="1" l="1"/>
  <c r="P747" i="1"/>
  <c r="M746" i="1"/>
  <c r="Q747" i="1"/>
  <c r="H747" i="1"/>
  <c r="F747" i="1"/>
  <c r="D747" i="1"/>
  <c r="E747" i="1" s="1"/>
  <c r="G747" i="1" s="1"/>
  <c r="H748" i="1" s="1"/>
  <c r="L747" i="1"/>
  <c r="A748" i="1"/>
  <c r="I702" i="1"/>
  <c r="J701" i="1"/>
  <c r="F748" i="1" l="1"/>
  <c r="D748" i="1"/>
  <c r="E748" i="1" s="1"/>
  <c r="G748" i="1" s="1"/>
  <c r="A749" i="1"/>
  <c r="L748" i="1"/>
  <c r="N747" i="1"/>
  <c r="M747" i="1"/>
  <c r="P748" i="1"/>
  <c r="Q748" i="1"/>
  <c r="I703" i="1"/>
  <c r="J702" i="1"/>
  <c r="N748" i="1" l="1"/>
  <c r="M748" i="1"/>
  <c r="Q749" i="1"/>
  <c r="P749" i="1"/>
  <c r="H749" i="1"/>
  <c r="F749" i="1"/>
  <c r="D749" i="1"/>
  <c r="E749" i="1" s="1"/>
  <c r="G749" i="1" s="1"/>
  <c r="H750" i="1" s="1"/>
  <c r="L749" i="1"/>
  <c r="A750" i="1"/>
  <c r="I704" i="1"/>
  <c r="J703" i="1"/>
  <c r="F750" i="1" l="1"/>
  <c r="D750" i="1"/>
  <c r="E750" i="1" s="1"/>
  <c r="G750" i="1" s="1"/>
  <c r="A751" i="1"/>
  <c r="L750" i="1"/>
  <c r="N749" i="1"/>
  <c r="M749" i="1"/>
  <c r="Q750" i="1"/>
  <c r="P750" i="1"/>
  <c r="I705" i="1"/>
  <c r="J704" i="1"/>
  <c r="F751" i="1" l="1"/>
  <c r="D751" i="1"/>
  <c r="E751" i="1" s="1"/>
  <c r="G751" i="1" s="1"/>
  <c r="A752" i="1"/>
  <c r="L751" i="1"/>
  <c r="N750" i="1"/>
  <c r="P751" i="1"/>
  <c r="M750" i="1"/>
  <c r="Q751" i="1"/>
  <c r="H751" i="1"/>
  <c r="I706" i="1"/>
  <c r="J705" i="1"/>
  <c r="N751" i="1" l="1"/>
  <c r="M751" i="1"/>
  <c r="P752" i="1"/>
  <c r="Q752" i="1"/>
  <c r="F752" i="1"/>
  <c r="D752" i="1"/>
  <c r="E752" i="1" s="1"/>
  <c r="G752" i="1" s="1"/>
  <c r="H753" i="1" s="1"/>
  <c r="A753" i="1"/>
  <c r="L752" i="1"/>
  <c r="H752" i="1"/>
  <c r="I707" i="1"/>
  <c r="J706" i="1"/>
  <c r="N752" i="1" l="1"/>
  <c r="P753" i="1"/>
  <c r="M752" i="1"/>
  <c r="Q753" i="1"/>
  <c r="F753" i="1"/>
  <c r="D753" i="1"/>
  <c r="E753" i="1" s="1"/>
  <c r="G753" i="1" s="1"/>
  <c r="L753" i="1"/>
  <c r="A754" i="1"/>
  <c r="J707" i="1"/>
  <c r="I708" i="1"/>
  <c r="F754" i="1" l="1"/>
  <c r="D754" i="1"/>
  <c r="E754" i="1" s="1"/>
  <c r="G754" i="1" s="1"/>
  <c r="H755" i="1" s="1"/>
  <c r="A755" i="1"/>
  <c r="L754" i="1"/>
  <c r="N753" i="1"/>
  <c r="P754" i="1"/>
  <c r="M753" i="1"/>
  <c r="Q754" i="1"/>
  <c r="H754" i="1"/>
  <c r="I709" i="1"/>
  <c r="J708" i="1"/>
  <c r="N754" i="1" l="1"/>
  <c r="M754" i="1"/>
  <c r="P755" i="1"/>
  <c r="Q755" i="1"/>
  <c r="F755" i="1"/>
  <c r="D755" i="1"/>
  <c r="E755" i="1" s="1"/>
  <c r="G755" i="1" s="1"/>
  <c r="L755" i="1"/>
  <c r="A756" i="1"/>
  <c r="I710" i="1"/>
  <c r="J709" i="1"/>
  <c r="N755" i="1" l="1"/>
  <c r="Q756" i="1"/>
  <c r="M755" i="1"/>
  <c r="P756" i="1"/>
  <c r="H756" i="1"/>
  <c r="F756" i="1"/>
  <c r="D756" i="1"/>
  <c r="E756" i="1" s="1"/>
  <c r="G756" i="1" s="1"/>
  <c r="A757" i="1"/>
  <c r="L756" i="1"/>
  <c r="I711" i="1"/>
  <c r="J710" i="1"/>
  <c r="F757" i="1" l="1"/>
  <c r="D757" i="1"/>
  <c r="E757" i="1" s="1"/>
  <c r="G757" i="1" s="1"/>
  <c r="L757" i="1"/>
  <c r="A758" i="1"/>
  <c r="N756" i="1"/>
  <c r="M756" i="1"/>
  <c r="Q757" i="1"/>
  <c r="P757" i="1"/>
  <c r="H757" i="1"/>
  <c r="I712" i="1"/>
  <c r="J711" i="1"/>
  <c r="F758" i="1" l="1"/>
  <c r="D758" i="1"/>
  <c r="E758" i="1" s="1"/>
  <c r="G758" i="1" s="1"/>
  <c r="H759" i="1" s="1"/>
  <c r="A759" i="1"/>
  <c r="L758" i="1"/>
  <c r="H758" i="1"/>
  <c r="N757" i="1"/>
  <c r="M757" i="1"/>
  <c r="P758" i="1"/>
  <c r="Q758" i="1"/>
  <c r="I713" i="1"/>
  <c r="J712" i="1"/>
  <c r="N758" i="1" l="1"/>
  <c r="P759" i="1"/>
  <c r="M758" i="1"/>
  <c r="Q759" i="1"/>
  <c r="F759" i="1"/>
  <c r="D759" i="1"/>
  <c r="E759" i="1" s="1"/>
  <c r="G759" i="1" s="1"/>
  <c r="L759" i="1"/>
  <c r="A760" i="1"/>
  <c r="J713" i="1"/>
  <c r="I714" i="1"/>
  <c r="H760" i="1" l="1"/>
  <c r="F760" i="1"/>
  <c r="D760" i="1"/>
  <c r="E760" i="1" s="1"/>
  <c r="G760" i="1" s="1"/>
  <c r="H761" i="1" s="1"/>
  <c r="A761" i="1"/>
  <c r="L760" i="1"/>
  <c r="N759" i="1"/>
  <c r="M759" i="1"/>
  <c r="P760" i="1"/>
  <c r="Q760" i="1"/>
  <c r="I715" i="1"/>
  <c r="J714" i="1"/>
  <c r="N760" i="1" l="1"/>
  <c r="M760" i="1"/>
  <c r="P761" i="1"/>
  <c r="Q761" i="1"/>
  <c r="F761" i="1"/>
  <c r="D761" i="1"/>
  <c r="E761" i="1" s="1"/>
  <c r="G761" i="1" s="1"/>
  <c r="H762" i="1" s="1"/>
  <c r="A762" i="1"/>
  <c r="L761" i="1"/>
  <c r="I716" i="1"/>
  <c r="J715" i="1"/>
  <c r="N761" i="1" l="1"/>
  <c r="P762" i="1"/>
  <c r="M761" i="1"/>
  <c r="Q762" i="1"/>
  <c r="F762" i="1"/>
  <c r="D762" i="1"/>
  <c r="E762" i="1" s="1"/>
  <c r="G762" i="1" s="1"/>
  <c r="H763" i="1" s="1"/>
  <c r="L762" i="1"/>
  <c r="A763" i="1"/>
  <c r="I717" i="1"/>
  <c r="J716" i="1"/>
  <c r="F763" i="1" l="1"/>
  <c r="D763" i="1"/>
  <c r="E763" i="1" s="1"/>
  <c r="G763" i="1" s="1"/>
  <c r="L763" i="1"/>
  <c r="A764" i="1"/>
  <c r="N762" i="1"/>
  <c r="Q763" i="1"/>
  <c r="M762" i="1"/>
  <c r="P763" i="1"/>
  <c r="I718" i="1"/>
  <c r="J717" i="1"/>
  <c r="F764" i="1" l="1"/>
  <c r="D764" i="1"/>
  <c r="E764" i="1" s="1"/>
  <c r="G764" i="1" s="1"/>
  <c r="L764" i="1"/>
  <c r="A765" i="1"/>
  <c r="N763" i="1"/>
  <c r="P764" i="1"/>
  <c r="M763" i="1"/>
  <c r="Q764" i="1"/>
  <c r="H764" i="1"/>
  <c r="I719" i="1"/>
  <c r="J718" i="1"/>
  <c r="F765" i="1" l="1"/>
  <c r="D765" i="1"/>
  <c r="E765" i="1" s="1"/>
  <c r="G765" i="1" s="1"/>
  <c r="L765" i="1"/>
  <c r="A766" i="1"/>
  <c r="N764" i="1"/>
  <c r="P765" i="1"/>
  <c r="M764" i="1"/>
  <c r="Q765" i="1"/>
  <c r="H765" i="1"/>
  <c r="I720" i="1"/>
  <c r="J719" i="1"/>
  <c r="F766" i="1" l="1"/>
  <c r="D766" i="1"/>
  <c r="E766" i="1" s="1"/>
  <c r="G766" i="1" s="1"/>
  <c r="L766" i="1"/>
  <c r="A767" i="1"/>
  <c r="N765" i="1"/>
  <c r="Q766" i="1"/>
  <c r="M765" i="1"/>
  <c r="P766" i="1"/>
  <c r="H766" i="1"/>
  <c r="J720" i="1"/>
  <c r="I721" i="1"/>
  <c r="N766" i="1" l="1"/>
  <c r="P767" i="1"/>
  <c r="M766" i="1"/>
  <c r="Q767" i="1"/>
  <c r="F767" i="1"/>
  <c r="D767" i="1"/>
  <c r="E767" i="1" s="1"/>
  <c r="G767" i="1" s="1"/>
  <c r="L767" i="1"/>
  <c r="A768" i="1"/>
  <c r="H767" i="1"/>
  <c r="I722" i="1"/>
  <c r="J721" i="1"/>
  <c r="F768" i="1" l="1"/>
  <c r="D768" i="1"/>
  <c r="E768" i="1" s="1"/>
  <c r="G768" i="1" s="1"/>
  <c r="H769" i="1" s="1"/>
  <c r="A769" i="1"/>
  <c r="L768" i="1"/>
  <c r="N767" i="1"/>
  <c r="Q768" i="1"/>
  <c r="M767" i="1"/>
  <c r="P768" i="1"/>
  <c r="H768" i="1"/>
  <c r="I723" i="1"/>
  <c r="J722" i="1"/>
  <c r="N768" i="1" l="1"/>
  <c r="M768" i="1"/>
  <c r="Q769" i="1"/>
  <c r="P769" i="1"/>
  <c r="F769" i="1"/>
  <c r="D769" i="1"/>
  <c r="E769" i="1" s="1"/>
  <c r="G769" i="1" s="1"/>
  <c r="L769" i="1"/>
  <c r="A770" i="1"/>
  <c r="I724" i="1"/>
  <c r="J723" i="1"/>
  <c r="N769" i="1" l="1"/>
  <c r="P770" i="1"/>
  <c r="Q770" i="1"/>
  <c r="M769" i="1"/>
  <c r="H770" i="1"/>
  <c r="F770" i="1"/>
  <c r="D770" i="1"/>
  <c r="E770" i="1" s="1"/>
  <c r="G770" i="1" s="1"/>
  <c r="H771" i="1" s="1"/>
  <c r="L770" i="1"/>
  <c r="A771" i="1"/>
  <c r="I725" i="1"/>
  <c r="J724" i="1"/>
  <c r="F771" i="1" l="1"/>
  <c r="D771" i="1"/>
  <c r="E771" i="1" s="1"/>
  <c r="G771" i="1" s="1"/>
  <c r="A772" i="1"/>
  <c r="L771" i="1"/>
  <c r="N770" i="1"/>
  <c r="P771" i="1"/>
  <c r="M770" i="1"/>
  <c r="Q771" i="1"/>
  <c r="J725" i="1"/>
  <c r="I726" i="1"/>
  <c r="N771" i="1" l="1"/>
  <c r="P772" i="1"/>
  <c r="Q772" i="1"/>
  <c r="M771" i="1"/>
  <c r="F772" i="1"/>
  <c r="D772" i="1"/>
  <c r="E772" i="1" s="1"/>
  <c r="G772" i="1" s="1"/>
  <c r="H773" i="1" s="1"/>
  <c r="L772" i="1"/>
  <c r="A773" i="1"/>
  <c r="H772" i="1"/>
  <c r="I727" i="1"/>
  <c r="J726" i="1"/>
  <c r="F773" i="1" l="1"/>
  <c r="D773" i="1"/>
  <c r="E773" i="1" s="1"/>
  <c r="G773" i="1" s="1"/>
  <c r="L773" i="1"/>
  <c r="A774" i="1"/>
  <c r="N772" i="1"/>
  <c r="Q773" i="1"/>
  <c r="P773" i="1"/>
  <c r="M772" i="1"/>
  <c r="J727" i="1"/>
  <c r="I728" i="1"/>
  <c r="F774" i="1" l="1"/>
  <c r="D774" i="1"/>
  <c r="E774" i="1" s="1"/>
  <c r="G774" i="1" s="1"/>
  <c r="L774" i="1"/>
  <c r="A775" i="1"/>
  <c r="N773" i="1"/>
  <c r="P774" i="1"/>
  <c r="Q774" i="1"/>
  <c r="M773" i="1"/>
  <c r="H774" i="1"/>
  <c r="I729" i="1"/>
  <c r="J728" i="1"/>
  <c r="H775" i="1" l="1"/>
  <c r="N774" i="1"/>
  <c r="Q775" i="1"/>
  <c r="M774" i="1"/>
  <c r="P775" i="1"/>
  <c r="F775" i="1"/>
  <c r="D775" i="1"/>
  <c r="E775" i="1" s="1"/>
  <c r="G775" i="1" s="1"/>
  <c r="L775" i="1"/>
  <c r="A776" i="1"/>
  <c r="I730" i="1"/>
  <c r="J729" i="1"/>
  <c r="F776" i="1" l="1"/>
  <c r="D776" i="1"/>
  <c r="E776" i="1" s="1"/>
  <c r="G776" i="1" s="1"/>
  <c r="H777" i="1" s="1"/>
  <c r="L776" i="1"/>
  <c r="A777" i="1"/>
  <c r="N775" i="1"/>
  <c r="M775" i="1"/>
  <c r="P776" i="1"/>
  <c r="Q776" i="1"/>
  <c r="H776" i="1"/>
  <c r="I731" i="1"/>
  <c r="J730" i="1"/>
  <c r="F777" i="1" l="1"/>
  <c r="D777" i="1"/>
  <c r="E777" i="1" s="1"/>
  <c r="G777" i="1" s="1"/>
  <c r="A778" i="1"/>
  <c r="L777" i="1"/>
  <c r="N776" i="1"/>
  <c r="Q777" i="1"/>
  <c r="M776" i="1"/>
  <c r="P777" i="1"/>
  <c r="I732" i="1"/>
  <c r="J731" i="1"/>
  <c r="N777" i="1" l="1"/>
  <c r="M777" i="1"/>
  <c r="P778" i="1"/>
  <c r="Q778" i="1"/>
  <c r="F778" i="1"/>
  <c r="D778" i="1"/>
  <c r="E778" i="1" s="1"/>
  <c r="G778" i="1" s="1"/>
  <c r="L778" i="1"/>
  <c r="A779" i="1"/>
  <c r="H778" i="1"/>
  <c r="J732" i="1"/>
  <c r="I733" i="1"/>
  <c r="N778" i="1" l="1"/>
  <c r="Q779" i="1"/>
  <c r="P779" i="1"/>
  <c r="M778" i="1"/>
  <c r="F779" i="1"/>
  <c r="D779" i="1"/>
  <c r="E779" i="1" s="1"/>
  <c r="G779" i="1" s="1"/>
  <c r="L779" i="1"/>
  <c r="A780" i="1"/>
  <c r="H779" i="1"/>
  <c r="I734" i="1"/>
  <c r="J733" i="1"/>
  <c r="F780" i="1" l="1"/>
  <c r="D780" i="1"/>
  <c r="E780" i="1" s="1"/>
  <c r="G780" i="1" s="1"/>
  <c r="H781" i="1" s="1"/>
  <c r="A781" i="1"/>
  <c r="L780" i="1"/>
  <c r="N779" i="1"/>
  <c r="Q780" i="1"/>
  <c r="P780" i="1"/>
  <c r="M779" i="1"/>
  <c r="H780" i="1"/>
  <c r="I735" i="1"/>
  <c r="J734" i="1"/>
  <c r="N780" i="1" l="1"/>
  <c r="P781" i="1"/>
  <c r="Q781" i="1"/>
  <c r="M780" i="1"/>
  <c r="F781" i="1"/>
  <c r="D781" i="1"/>
  <c r="E781" i="1" s="1"/>
  <c r="G781" i="1" s="1"/>
  <c r="H782" i="1" s="1"/>
  <c r="L781" i="1"/>
  <c r="A782" i="1"/>
  <c r="I736" i="1"/>
  <c r="J735" i="1"/>
  <c r="F782" i="1" l="1"/>
  <c r="D782" i="1"/>
  <c r="E782" i="1" s="1"/>
  <c r="G782" i="1" s="1"/>
  <c r="A783" i="1"/>
  <c r="L782" i="1"/>
  <c r="N781" i="1"/>
  <c r="Q782" i="1"/>
  <c r="M781" i="1"/>
  <c r="P782" i="1"/>
  <c r="J736" i="1"/>
  <c r="I737" i="1"/>
  <c r="F783" i="1" l="1"/>
  <c r="D783" i="1"/>
  <c r="E783" i="1" s="1"/>
  <c r="G783" i="1" s="1"/>
  <c r="A784" i="1"/>
  <c r="L783" i="1"/>
  <c r="N782" i="1"/>
  <c r="M782" i="1"/>
  <c r="P783" i="1"/>
  <c r="Q783" i="1"/>
  <c r="H783" i="1"/>
  <c r="J737" i="1"/>
  <c r="I738" i="1"/>
  <c r="F784" i="1" l="1"/>
  <c r="D784" i="1"/>
  <c r="E784" i="1" s="1"/>
  <c r="G784" i="1" s="1"/>
  <c r="H785" i="1" s="1"/>
  <c r="A785" i="1"/>
  <c r="L784" i="1"/>
  <c r="N783" i="1"/>
  <c r="M783" i="1"/>
  <c r="Q784" i="1"/>
  <c r="P784" i="1"/>
  <c r="H784" i="1"/>
  <c r="I739" i="1"/>
  <c r="J738" i="1"/>
  <c r="N784" i="1" l="1"/>
  <c r="M784" i="1"/>
  <c r="Q785" i="1"/>
  <c r="P785" i="1"/>
  <c r="F785" i="1"/>
  <c r="D785" i="1"/>
  <c r="E785" i="1" s="1"/>
  <c r="G785" i="1" s="1"/>
  <c r="L785" i="1"/>
  <c r="A786" i="1"/>
  <c r="I740" i="1"/>
  <c r="J739" i="1"/>
  <c r="H786" i="1" l="1"/>
  <c r="F786" i="1"/>
  <c r="D786" i="1"/>
  <c r="E786" i="1" s="1"/>
  <c r="G786" i="1" s="1"/>
  <c r="H787" i="1" s="1"/>
  <c r="L786" i="1"/>
  <c r="A787" i="1"/>
  <c r="N785" i="1"/>
  <c r="Q786" i="1"/>
  <c r="P786" i="1"/>
  <c r="M785" i="1"/>
  <c r="I741" i="1"/>
  <c r="J740" i="1"/>
  <c r="N786" i="1" l="1"/>
  <c r="Q787" i="1"/>
  <c r="P787" i="1"/>
  <c r="M786" i="1"/>
  <c r="F787" i="1"/>
  <c r="D787" i="1"/>
  <c r="E787" i="1" s="1"/>
  <c r="G787" i="1" s="1"/>
  <c r="A788" i="1"/>
  <c r="L787" i="1"/>
  <c r="J741" i="1"/>
  <c r="I742" i="1"/>
  <c r="F788" i="1" l="1"/>
  <c r="D788" i="1"/>
  <c r="E788" i="1" s="1"/>
  <c r="G788" i="1" s="1"/>
  <c r="A789" i="1"/>
  <c r="L788" i="1"/>
  <c r="H788" i="1"/>
  <c r="N787" i="1"/>
  <c r="M787" i="1"/>
  <c r="Q788" i="1"/>
  <c r="P788" i="1"/>
  <c r="I743" i="1"/>
  <c r="J742" i="1"/>
  <c r="N788" i="1" l="1"/>
  <c r="M788" i="1"/>
  <c r="Q789" i="1"/>
  <c r="P789" i="1"/>
  <c r="F789" i="1"/>
  <c r="D789" i="1"/>
  <c r="E789" i="1" s="1"/>
  <c r="G789" i="1" s="1"/>
  <c r="L789" i="1"/>
  <c r="A790" i="1"/>
  <c r="H789" i="1"/>
  <c r="I744" i="1"/>
  <c r="J743" i="1"/>
  <c r="N789" i="1" l="1"/>
  <c r="P790" i="1"/>
  <c r="Q790" i="1"/>
  <c r="M789" i="1"/>
  <c r="H790" i="1"/>
  <c r="F790" i="1"/>
  <c r="D790" i="1"/>
  <c r="E790" i="1" s="1"/>
  <c r="G790" i="1" s="1"/>
  <c r="H791" i="1" s="1"/>
  <c r="L790" i="1"/>
  <c r="A791" i="1"/>
  <c r="J744" i="1"/>
  <c r="I745" i="1"/>
  <c r="F791" i="1" l="1"/>
  <c r="D791" i="1"/>
  <c r="E791" i="1" s="1"/>
  <c r="G791" i="1" s="1"/>
  <c r="H792" i="1" s="1"/>
  <c r="A792" i="1"/>
  <c r="L791" i="1"/>
  <c r="N790" i="1"/>
  <c r="Q791" i="1"/>
  <c r="P791" i="1"/>
  <c r="M790" i="1"/>
  <c r="I746" i="1"/>
  <c r="J745" i="1"/>
  <c r="F792" i="1" l="1"/>
  <c r="D792" i="1"/>
  <c r="E792" i="1" s="1"/>
  <c r="G792" i="1" s="1"/>
  <c r="H793" i="1" s="1"/>
  <c r="L792" i="1"/>
  <c r="A793" i="1"/>
  <c r="N791" i="1"/>
  <c r="M791" i="1"/>
  <c r="Q792" i="1"/>
  <c r="P792" i="1"/>
  <c r="I747" i="1"/>
  <c r="J746" i="1"/>
  <c r="F793" i="1" l="1"/>
  <c r="D793" i="1"/>
  <c r="E793" i="1" s="1"/>
  <c r="G793" i="1" s="1"/>
  <c r="H794" i="1" s="1"/>
  <c r="L793" i="1"/>
  <c r="A794" i="1"/>
  <c r="N792" i="1"/>
  <c r="M792" i="1"/>
  <c r="P793" i="1"/>
  <c r="Q793" i="1"/>
  <c r="I748" i="1"/>
  <c r="J747" i="1"/>
  <c r="F794" i="1" l="1"/>
  <c r="D794" i="1"/>
  <c r="E794" i="1" s="1"/>
  <c r="G794" i="1" s="1"/>
  <c r="H795" i="1" s="1"/>
  <c r="L794" i="1"/>
  <c r="A795" i="1"/>
  <c r="N793" i="1"/>
  <c r="M793" i="1"/>
  <c r="P794" i="1"/>
  <c r="Q794" i="1"/>
  <c r="I749" i="1"/>
  <c r="J748" i="1"/>
  <c r="F795" i="1" l="1"/>
  <c r="D795" i="1"/>
  <c r="E795" i="1" s="1"/>
  <c r="G795" i="1" s="1"/>
  <c r="H796" i="1" s="1"/>
  <c r="L795" i="1"/>
  <c r="A796" i="1"/>
  <c r="N794" i="1"/>
  <c r="P795" i="1"/>
  <c r="M794" i="1"/>
  <c r="Q795" i="1"/>
  <c r="I750" i="1"/>
  <c r="J749" i="1"/>
  <c r="F796" i="1" l="1"/>
  <c r="D796" i="1"/>
  <c r="E796" i="1" s="1"/>
  <c r="G796" i="1" s="1"/>
  <c r="H797" i="1" s="1"/>
  <c r="A797" i="1"/>
  <c r="L796" i="1"/>
  <c r="N795" i="1"/>
  <c r="M795" i="1"/>
  <c r="Q796" i="1"/>
  <c r="P796" i="1"/>
  <c r="J750" i="1"/>
  <c r="I751" i="1"/>
  <c r="N796" i="1" l="1"/>
  <c r="Q797" i="1"/>
  <c r="P797" i="1"/>
  <c r="M796" i="1"/>
  <c r="F797" i="1"/>
  <c r="D797" i="1"/>
  <c r="E797" i="1" s="1"/>
  <c r="G797" i="1" s="1"/>
  <c r="L797" i="1"/>
  <c r="A798" i="1"/>
  <c r="I752" i="1"/>
  <c r="J751" i="1"/>
  <c r="F798" i="1" l="1"/>
  <c r="D798" i="1"/>
  <c r="E798" i="1" s="1"/>
  <c r="G798" i="1" s="1"/>
  <c r="H799" i="1" s="1"/>
  <c r="L798" i="1"/>
  <c r="A799" i="1"/>
  <c r="N797" i="1"/>
  <c r="M797" i="1"/>
  <c r="Q798" i="1"/>
  <c r="P798" i="1"/>
  <c r="H798" i="1"/>
  <c r="I753" i="1"/>
  <c r="J752" i="1"/>
  <c r="F799" i="1" l="1"/>
  <c r="D799" i="1"/>
  <c r="E799" i="1" s="1"/>
  <c r="G799" i="1" s="1"/>
  <c r="L799" i="1"/>
  <c r="A800" i="1"/>
  <c r="N798" i="1"/>
  <c r="Q799" i="1"/>
  <c r="M798" i="1"/>
  <c r="P799" i="1"/>
  <c r="I754" i="1"/>
  <c r="J753" i="1"/>
  <c r="F800" i="1" l="1"/>
  <c r="D800" i="1"/>
  <c r="E800" i="1" s="1"/>
  <c r="G800" i="1" s="1"/>
  <c r="H801" i="1" s="1"/>
  <c r="L800" i="1"/>
  <c r="A801" i="1"/>
  <c r="H800" i="1"/>
  <c r="N799" i="1"/>
  <c r="M799" i="1"/>
  <c r="Q800" i="1"/>
  <c r="P800" i="1"/>
  <c r="I755" i="1"/>
  <c r="J754" i="1"/>
  <c r="N800" i="1" l="1"/>
  <c r="P801" i="1"/>
  <c r="M800" i="1"/>
  <c r="Q801" i="1"/>
  <c r="F801" i="1"/>
  <c r="D801" i="1"/>
  <c r="E801" i="1" s="1"/>
  <c r="G801" i="1" s="1"/>
  <c r="L801" i="1"/>
  <c r="A802" i="1"/>
  <c r="I756" i="1"/>
  <c r="J755" i="1"/>
  <c r="N801" i="1" l="1"/>
  <c r="P802" i="1"/>
  <c r="M801" i="1"/>
  <c r="Q802" i="1"/>
  <c r="H802" i="1"/>
  <c r="F802" i="1"/>
  <c r="D802" i="1"/>
  <c r="E802" i="1" s="1"/>
  <c r="L802" i="1"/>
  <c r="A803" i="1"/>
  <c r="I757" i="1"/>
  <c r="J756" i="1"/>
  <c r="F803" i="1" l="1"/>
  <c r="D803" i="1"/>
  <c r="E803" i="1" s="1"/>
  <c r="L803" i="1"/>
  <c r="A804" i="1"/>
  <c r="N802" i="1"/>
  <c r="M802" i="1"/>
  <c r="Q803" i="1"/>
  <c r="P803" i="1"/>
  <c r="G802" i="1"/>
  <c r="J757" i="1"/>
  <c r="I758" i="1"/>
  <c r="F804" i="1" l="1"/>
  <c r="D804" i="1"/>
  <c r="E804" i="1" s="1"/>
  <c r="G804" i="1" s="1"/>
  <c r="A805" i="1"/>
  <c r="L804" i="1"/>
  <c r="H803" i="1"/>
  <c r="H804" i="1"/>
  <c r="H805" i="1"/>
  <c r="N803" i="1"/>
  <c r="M803" i="1"/>
  <c r="Q804" i="1"/>
  <c r="P804" i="1"/>
  <c r="G803" i="1"/>
  <c r="I759" i="1"/>
  <c r="J758" i="1"/>
  <c r="N804" i="1" l="1"/>
  <c r="Q805" i="1"/>
  <c r="P805" i="1"/>
  <c r="M804" i="1"/>
  <c r="F805" i="1"/>
  <c r="D805" i="1"/>
  <c r="E805" i="1" s="1"/>
  <c r="G805" i="1" s="1"/>
  <c r="H806" i="1" s="1"/>
  <c r="A806" i="1"/>
  <c r="L805" i="1"/>
  <c r="I760" i="1"/>
  <c r="J759" i="1"/>
  <c r="F806" i="1" l="1"/>
  <c r="D806" i="1"/>
  <c r="E806" i="1" s="1"/>
  <c r="G806" i="1" s="1"/>
  <c r="H807" i="1" s="1"/>
  <c r="A807" i="1"/>
  <c r="L806" i="1"/>
  <c r="N805" i="1"/>
  <c r="P806" i="1"/>
  <c r="Q806" i="1"/>
  <c r="M805" i="1"/>
  <c r="I761" i="1"/>
  <c r="J760" i="1"/>
  <c r="N806" i="1" l="1"/>
  <c r="M806" i="1"/>
  <c r="P807" i="1"/>
  <c r="Q807" i="1"/>
  <c r="F807" i="1"/>
  <c r="D807" i="1"/>
  <c r="E807" i="1" s="1"/>
  <c r="G807" i="1" s="1"/>
  <c r="H808" i="1" s="1"/>
  <c r="L807" i="1"/>
  <c r="A808" i="1"/>
  <c r="I762" i="1"/>
  <c r="J761" i="1"/>
  <c r="F808" i="1" l="1"/>
  <c r="D808" i="1"/>
  <c r="E808" i="1" s="1"/>
  <c r="G808" i="1" s="1"/>
  <c r="H809" i="1" s="1"/>
  <c r="L808" i="1"/>
  <c r="A809" i="1"/>
  <c r="N807" i="1"/>
  <c r="P808" i="1"/>
  <c r="M807" i="1"/>
  <c r="Q808" i="1"/>
  <c r="J762" i="1"/>
  <c r="I763" i="1"/>
  <c r="F809" i="1" l="1"/>
  <c r="D809" i="1"/>
  <c r="E809" i="1" s="1"/>
  <c r="A810" i="1"/>
  <c r="L809" i="1"/>
  <c r="N808" i="1"/>
  <c r="Q809" i="1"/>
  <c r="M808" i="1"/>
  <c r="P809" i="1"/>
  <c r="I764" i="1"/>
  <c r="J763" i="1"/>
  <c r="F810" i="1" l="1"/>
  <c r="D810" i="1"/>
  <c r="E810" i="1" s="1"/>
  <c r="G810" i="1" s="1"/>
  <c r="A811" i="1"/>
  <c r="L810" i="1"/>
  <c r="N809" i="1"/>
  <c r="P810" i="1"/>
  <c r="M809" i="1"/>
  <c r="Q810" i="1"/>
  <c r="G809" i="1"/>
  <c r="I765" i="1"/>
  <c r="J764" i="1"/>
  <c r="N810" i="1" l="1"/>
  <c r="M810" i="1"/>
  <c r="Q811" i="1"/>
  <c r="P811" i="1"/>
  <c r="F811" i="1"/>
  <c r="D811" i="1"/>
  <c r="E811" i="1" s="1"/>
  <c r="G811" i="1" s="1"/>
  <c r="L811" i="1"/>
  <c r="A812" i="1"/>
  <c r="H811" i="1"/>
  <c r="H810" i="1"/>
  <c r="I766" i="1"/>
  <c r="J765" i="1"/>
  <c r="F812" i="1" l="1"/>
  <c r="D812" i="1"/>
  <c r="E812" i="1" s="1"/>
  <c r="G812" i="1" s="1"/>
  <c r="L812" i="1"/>
  <c r="A813" i="1"/>
  <c r="N811" i="1"/>
  <c r="M811" i="1"/>
  <c r="P812" i="1"/>
  <c r="Q812" i="1"/>
  <c r="H812" i="1"/>
  <c r="I767" i="1"/>
  <c r="J766" i="1"/>
  <c r="N812" i="1" l="1"/>
  <c r="M812" i="1"/>
  <c r="Q813" i="1"/>
  <c r="P813" i="1"/>
  <c r="F813" i="1"/>
  <c r="D813" i="1"/>
  <c r="E813" i="1" s="1"/>
  <c r="G813" i="1" s="1"/>
  <c r="H814" i="1" s="1"/>
  <c r="L813" i="1"/>
  <c r="A814" i="1"/>
  <c r="H813" i="1"/>
  <c r="I768" i="1"/>
  <c r="J767" i="1"/>
  <c r="F814" i="1" l="1"/>
  <c r="D814" i="1"/>
  <c r="E814" i="1" s="1"/>
  <c r="G814" i="1" s="1"/>
  <c r="L814" i="1"/>
  <c r="A815" i="1"/>
  <c r="N813" i="1"/>
  <c r="Q814" i="1"/>
  <c r="M813" i="1"/>
  <c r="P814" i="1"/>
  <c r="I769" i="1"/>
  <c r="J768" i="1"/>
  <c r="H815" i="1" l="1"/>
  <c r="F815" i="1"/>
  <c r="D815" i="1"/>
  <c r="E815" i="1" s="1"/>
  <c r="G815" i="1" s="1"/>
  <c r="L815" i="1"/>
  <c r="A816" i="1"/>
  <c r="N814" i="1"/>
  <c r="Q815" i="1"/>
  <c r="M814" i="1"/>
  <c r="P815" i="1"/>
  <c r="J769" i="1"/>
  <c r="I770" i="1"/>
  <c r="H816" i="1" l="1"/>
  <c r="F816" i="1"/>
  <c r="D816" i="1"/>
  <c r="E816" i="1" s="1"/>
  <c r="G816" i="1" s="1"/>
  <c r="H817" i="1" s="1"/>
  <c r="A817" i="1"/>
  <c r="L816" i="1"/>
  <c r="N815" i="1"/>
  <c r="Q816" i="1"/>
  <c r="M815" i="1"/>
  <c r="P816" i="1"/>
  <c r="I771" i="1"/>
  <c r="J770" i="1"/>
  <c r="F817" i="1" l="1"/>
  <c r="D817" i="1"/>
  <c r="E817" i="1" s="1"/>
  <c r="G817" i="1" s="1"/>
  <c r="L817" i="1"/>
  <c r="A818" i="1"/>
  <c r="N816" i="1"/>
  <c r="M816" i="1"/>
  <c r="P817" i="1"/>
  <c r="Q817" i="1"/>
  <c r="I772" i="1"/>
  <c r="J771" i="1"/>
  <c r="F818" i="1" l="1"/>
  <c r="D818" i="1"/>
  <c r="E818" i="1" s="1"/>
  <c r="G818" i="1" s="1"/>
  <c r="H819" i="1" s="1"/>
  <c r="L818" i="1"/>
  <c r="A819" i="1"/>
  <c r="N817" i="1"/>
  <c r="Q818" i="1"/>
  <c r="M817" i="1"/>
  <c r="P818" i="1"/>
  <c r="H818" i="1"/>
  <c r="J772" i="1"/>
  <c r="I773" i="1"/>
  <c r="N818" i="1" l="1"/>
  <c r="M818" i="1"/>
  <c r="Q819" i="1"/>
  <c r="P819" i="1"/>
  <c r="F819" i="1"/>
  <c r="D819" i="1"/>
  <c r="E819" i="1" s="1"/>
  <c r="G819" i="1" s="1"/>
  <c r="L819" i="1"/>
  <c r="A820" i="1"/>
  <c r="I774" i="1"/>
  <c r="J773" i="1"/>
  <c r="N819" i="1" l="1"/>
  <c r="M819" i="1"/>
  <c r="Q820" i="1"/>
  <c r="P820" i="1"/>
  <c r="H820" i="1"/>
  <c r="F820" i="1"/>
  <c r="D820" i="1"/>
  <c r="E820" i="1" s="1"/>
  <c r="G820" i="1" s="1"/>
  <c r="H821" i="1" s="1"/>
  <c r="L820" i="1"/>
  <c r="A821" i="1"/>
  <c r="I775" i="1"/>
  <c r="J774" i="1"/>
  <c r="F821" i="1" l="1"/>
  <c r="D821" i="1"/>
  <c r="E821" i="1" s="1"/>
  <c r="G821" i="1" s="1"/>
  <c r="L821" i="1"/>
  <c r="A822" i="1"/>
  <c r="N820" i="1"/>
  <c r="P821" i="1"/>
  <c r="M820" i="1"/>
  <c r="Q821" i="1"/>
  <c r="I776" i="1"/>
  <c r="J775" i="1"/>
  <c r="N821" i="1" l="1"/>
  <c r="Q822" i="1"/>
  <c r="M821" i="1"/>
  <c r="P822" i="1"/>
  <c r="H822" i="1"/>
  <c r="F822" i="1"/>
  <c r="D822" i="1"/>
  <c r="E822" i="1" s="1"/>
  <c r="G822" i="1" s="1"/>
  <c r="L822" i="1"/>
  <c r="A823" i="1"/>
  <c r="I777" i="1"/>
  <c r="J776" i="1"/>
  <c r="N822" i="1" l="1"/>
  <c r="Q823" i="1"/>
  <c r="P823" i="1"/>
  <c r="M822" i="1"/>
  <c r="F823" i="1"/>
  <c r="D823" i="1"/>
  <c r="E823" i="1" s="1"/>
  <c r="G823" i="1" s="1"/>
  <c r="H824" i="1" s="1"/>
  <c r="L823" i="1"/>
  <c r="A824" i="1"/>
  <c r="H823" i="1"/>
  <c r="J777" i="1"/>
  <c r="I778" i="1"/>
  <c r="F824" i="1" l="1"/>
  <c r="D824" i="1"/>
  <c r="E824" i="1" s="1"/>
  <c r="G824" i="1" s="1"/>
  <c r="A825" i="1"/>
  <c r="L824" i="1"/>
  <c r="N823" i="1"/>
  <c r="Q824" i="1"/>
  <c r="M823" i="1"/>
  <c r="P824" i="1"/>
  <c r="I779" i="1"/>
  <c r="J778" i="1"/>
  <c r="N824" i="1" l="1"/>
  <c r="M824" i="1"/>
  <c r="P825" i="1"/>
  <c r="Q825" i="1"/>
  <c r="F825" i="1"/>
  <c r="D825" i="1"/>
  <c r="E825" i="1" s="1"/>
  <c r="G825" i="1" s="1"/>
  <c r="H826" i="1" s="1"/>
  <c r="A826" i="1"/>
  <c r="L825" i="1"/>
  <c r="H825" i="1"/>
  <c r="I780" i="1"/>
  <c r="J779" i="1"/>
  <c r="Q826" i="1" l="1"/>
  <c r="M825" i="1"/>
  <c r="P826" i="1"/>
  <c r="H827" i="1"/>
  <c r="F826" i="1"/>
  <c r="D826" i="1"/>
  <c r="E826" i="1" s="1"/>
  <c r="G826" i="1" s="1"/>
  <c r="L826" i="1"/>
  <c r="A827" i="1"/>
  <c r="I781" i="1"/>
  <c r="J780" i="1"/>
  <c r="F827" i="1" l="1"/>
  <c r="D827" i="1"/>
  <c r="E827" i="1" s="1"/>
  <c r="G827" i="1" s="1"/>
  <c r="A828" i="1"/>
  <c r="L827" i="1"/>
  <c r="H828" i="1"/>
  <c r="P827" i="1"/>
  <c r="Q827" i="1"/>
  <c r="I782" i="1"/>
  <c r="J781" i="1"/>
  <c r="N827" i="1" l="1"/>
  <c r="P828" i="1"/>
  <c r="M827" i="1"/>
  <c r="Q828" i="1"/>
  <c r="F828" i="1"/>
  <c r="D828" i="1"/>
  <c r="E828" i="1" s="1"/>
  <c r="G828" i="1" s="1"/>
  <c r="A829" i="1"/>
  <c r="L828" i="1"/>
  <c r="I783" i="1"/>
  <c r="J782" i="1"/>
  <c r="N828" i="1" l="1"/>
  <c r="M828" i="1"/>
  <c r="Q829" i="1"/>
  <c r="P829" i="1"/>
  <c r="F829" i="1"/>
  <c r="D829" i="1"/>
  <c r="E829" i="1" s="1"/>
  <c r="G829" i="1" s="1"/>
  <c r="H830" i="1" s="1"/>
  <c r="A830" i="1"/>
  <c r="L829" i="1"/>
  <c r="H829" i="1"/>
  <c r="I784" i="1"/>
  <c r="J783" i="1"/>
  <c r="N829" i="1" l="1"/>
  <c r="Q830" i="1"/>
  <c r="M829" i="1"/>
  <c r="P830" i="1"/>
  <c r="F830" i="1"/>
  <c r="D830" i="1"/>
  <c r="E830" i="1" s="1"/>
  <c r="G830" i="1" s="1"/>
  <c r="H831" i="1" s="1"/>
  <c r="A831" i="1"/>
  <c r="L830" i="1"/>
  <c r="I785" i="1"/>
  <c r="J784" i="1"/>
  <c r="F831" i="1" l="1"/>
  <c r="D831" i="1"/>
  <c r="E831" i="1" s="1"/>
  <c r="G831" i="1" s="1"/>
  <c r="A832" i="1"/>
  <c r="L831" i="1"/>
  <c r="H832" i="1"/>
  <c r="N830" i="1"/>
  <c r="P831" i="1"/>
  <c r="Q831" i="1"/>
  <c r="M830" i="1"/>
  <c r="I786" i="1"/>
  <c r="J785" i="1"/>
  <c r="N831" i="1" l="1"/>
  <c r="P832" i="1"/>
  <c r="Q832" i="1"/>
  <c r="M831" i="1"/>
  <c r="F832" i="1"/>
  <c r="D832" i="1"/>
  <c r="E832" i="1" s="1"/>
  <c r="G832" i="1" s="1"/>
  <c r="H833" i="1" s="1"/>
  <c r="A833" i="1"/>
  <c r="L832" i="1"/>
  <c r="I787" i="1"/>
  <c r="J786" i="1"/>
  <c r="N832" i="1" l="1"/>
  <c r="M832" i="1"/>
  <c r="P833" i="1"/>
  <c r="Q833" i="1"/>
  <c r="F833" i="1"/>
  <c r="D833" i="1"/>
  <c r="E833" i="1" s="1"/>
  <c r="G833" i="1" s="1"/>
  <c r="A834" i="1"/>
  <c r="L833" i="1"/>
  <c r="I788" i="1"/>
  <c r="J787" i="1"/>
  <c r="N833" i="1" l="1"/>
  <c r="M833" i="1"/>
  <c r="P834" i="1"/>
  <c r="Q834" i="1"/>
  <c r="F834" i="1"/>
  <c r="D834" i="1"/>
  <c r="E834" i="1" s="1"/>
  <c r="G834" i="1" s="1"/>
  <c r="A835" i="1"/>
  <c r="L834" i="1"/>
  <c r="H834" i="1"/>
  <c r="J788" i="1"/>
  <c r="I789" i="1"/>
  <c r="F835" i="1" l="1"/>
  <c r="D835" i="1"/>
  <c r="E835" i="1" s="1"/>
  <c r="G835" i="1" s="1"/>
  <c r="L835" i="1"/>
  <c r="A836" i="1"/>
  <c r="H836" i="1"/>
  <c r="N834" i="1"/>
  <c r="P835" i="1"/>
  <c r="Q835" i="1"/>
  <c r="M834" i="1"/>
  <c r="H835" i="1"/>
  <c r="I790" i="1"/>
  <c r="J789" i="1"/>
  <c r="F836" i="1" l="1"/>
  <c r="D836" i="1"/>
  <c r="E836" i="1" s="1"/>
  <c r="G836" i="1" s="1"/>
  <c r="A837" i="1"/>
  <c r="L836" i="1"/>
  <c r="N835" i="1"/>
  <c r="M835" i="1"/>
  <c r="P836" i="1"/>
  <c r="Q836" i="1"/>
  <c r="I791" i="1"/>
  <c r="J790" i="1"/>
  <c r="F837" i="1" l="1"/>
  <c r="D837" i="1"/>
  <c r="E837" i="1" s="1"/>
  <c r="G837" i="1" s="1"/>
  <c r="H838" i="1" s="1"/>
  <c r="L837" i="1"/>
  <c r="A838" i="1"/>
  <c r="N836" i="1"/>
  <c r="Q837" i="1"/>
  <c r="P837" i="1"/>
  <c r="M836" i="1"/>
  <c r="H837" i="1"/>
  <c r="J791" i="1"/>
  <c r="I792" i="1"/>
  <c r="N837" i="1" l="1"/>
  <c r="M837" i="1"/>
  <c r="P838" i="1"/>
  <c r="Q838" i="1"/>
  <c r="F838" i="1"/>
  <c r="D838" i="1"/>
  <c r="E838" i="1" s="1"/>
  <c r="G838" i="1" s="1"/>
  <c r="L838" i="1"/>
  <c r="A839" i="1"/>
  <c r="J792" i="1"/>
  <c r="I793" i="1"/>
  <c r="N838" i="1" l="1"/>
  <c r="Q839" i="1"/>
  <c r="M838" i="1"/>
  <c r="P839" i="1"/>
  <c r="F839" i="1"/>
  <c r="D839" i="1"/>
  <c r="E839" i="1" s="1"/>
  <c r="G839" i="1" s="1"/>
  <c r="A840" i="1"/>
  <c r="L839" i="1"/>
  <c r="H839" i="1"/>
  <c r="I794" i="1"/>
  <c r="J793" i="1"/>
  <c r="F840" i="1" l="1"/>
  <c r="D840" i="1"/>
  <c r="E840" i="1" s="1"/>
  <c r="G840" i="1" s="1"/>
  <c r="H841" i="1" s="1"/>
  <c r="A841" i="1"/>
  <c r="L840" i="1"/>
  <c r="H840" i="1"/>
  <c r="N839" i="1"/>
  <c r="P840" i="1"/>
  <c r="Q840" i="1"/>
  <c r="M839" i="1"/>
  <c r="I795" i="1"/>
  <c r="J794" i="1"/>
  <c r="N840" i="1" l="1"/>
  <c r="Q841" i="1"/>
  <c r="M840" i="1"/>
  <c r="P841" i="1"/>
  <c r="F841" i="1"/>
  <c r="D841" i="1"/>
  <c r="E841" i="1" s="1"/>
  <c r="G841" i="1" s="1"/>
  <c r="L841" i="1"/>
  <c r="A842" i="1"/>
  <c r="I796" i="1"/>
  <c r="J795" i="1"/>
  <c r="F842" i="1" l="1"/>
  <c r="D842" i="1"/>
  <c r="E842" i="1" s="1"/>
  <c r="G842" i="1" s="1"/>
  <c r="A843" i="1"/>
  <c r="L842" i="1"/>
  <c r="H843" i="1"/>
  <c r="N841" i="1"/>
  <c r="M841" i="1"/>
  <c r="P842" i="1"/>
  <c r="Q842" i="1"/>
  <c r="H842" i="1"/>
  <c r="I797" i="1"/>
  <c r="J796" i="1"/>
  <c r="N842" i="1" l="1"/>
  <c r="M842" i="1"/>
  <c r="P843" i="1"/>
  <c r="Q843" i="1"/>
  <c r="F843" i="1"/>
  <c r="D843" i="1"/>
  <c r="E843" i="1" s="1"/>
  <c r="G843" i="1" s="1"/>
  <c r="L843" i="1"/>
  <c r="A844" i="1"/>
  <c r="I798" i="1"/>
  <c r="J797" i="1"/>
  <c r="F844" i="1" l="1"/>
  <c r="D844" i="1"/>
  <c r="E844" i="1" s="1"/>
  <c r="G844" i="1" s="1"/>
  <c r="L844" i="1"/>
  <c r="A845" i="1"/>
  <c r="H844" i="1"/>
  <c r="H845" i="1"/>
  <c r="N843" i="1"/>
  <c r="M843" i="1"/>
  <c r="Q844" i="1"/>
  <c r="P844" i="1"/>
  <c r="I799" i="1"/>
  <c r="J798" i="1"/>
  <c r="N844" i="1" l="1"/>
  <c r="M844" i="1"/>
  <c r="Q845" i="1"/>
  <c r="P845" i="1"/>
  <c r="F845" i="1"/>
  <c r="D845" i="1"/>
  <c r="E845" i="1" s="1"/>
  <c r="G845" i="1" s="1"/>
  <c r="L845" i="1"/>
  <c r="A846" i="1"/>
  <c r="I800" i="1"/>
  <c r="J799" i="1"/>
  <c r="H846" i="1" l="1"/>
  <c r="F846" i="1"/>
  <c r="D846" i="1"/>
  <c r="E846" i="1" s="1"/>
  <c r="G846" i="1" s="1"/>
  <c r="A847" i="1"/>
  <c r="L846" i="1"/>
  <c r="N845" i="1"/>
  <c r="Q846" i="1"/>
  <c r="P846" i="1"/>
  <c r="M845" i="1"/>
  <c r="I801" i="1"/>
  <c r="J800" i="1"/>
  <c r="N846" i="1" l="1"/>
  <c r="M846" i="1"/>
  <c r="Q847" i="1"/>
  <c r="P847" i="1"/>
  <c r="F847" i="1"/>
  <c r="D847" i="1"/>
  <c r="E847" i="1" s="1"/>
  <c r="G847" i="1" s="1"/>
  <c r="L847" i="1"/>
  <c r="A848" i="1"/>
  <c r="H847" i="1"/>
  <c r="I802" i="1"/>
  <c r="J801" i="1"/>
  <c r="N847" i="1" l="1"/>
  <c r="Q848" i="1"/>
  <c r="M847" i="1"/>
  <c r="P848" i="1"/>
  <c r="H848" i="1"/>
  <c r="F848" i="1"/>
  <c r="D848" i="1"/>
  <c r="E848" i="1" s="1"/>
  <c r="L848" i="1"/>
  <c r="A849" i="1"/>
  <c r="I803" i="1"/>
  <c r="J802" i="1"/>
  <c r="N848" i="1" l="1"/>
  <c r="Q849" i="1"/>
  <c r="M848" i="1"/>
  <c r="P849" i="1"/>
  <c r="F849" i="1"/>
  <c r="D849" i="1"/>
  <c r="E849" i="1" s="1"/>
  <c r="G849" i="1" s="1"/>
  <c r="L849" i="1"/>
  <c r="A850" i="1"/>
  <c r="G848" i="1"/>
  <c r="I804" i="1"/>
  <c r="J803" i="1"/>
  <c r="N849" i="1" l="1"/>
  <c r="M849" i="1"/>
  <c r="P850" i="1"/>
  <c r="Q850" i="1"/>
  <c r="F850" i="1"/>
  <c r="D850" i="1"/>
  <c r="E850" i="1" s="1"/>
  <c r="G850" i="1" s="1"/>
  <c r="H851" i="1" s="1"/>
  <c r="L850" i="1"/>
  <c r="A851" i="1"/>
  <c r="H850" i="1"/>
  <c r="H849" i="1"/>
  <c r="I805" i="1"/>
  <c r="J804" i="1"/>
  <c r="N850" i="1" l="1"/>
  <c r="P851" i="1"/>
  <c r="M850" i="1"/>
  <c r="Q851" i="1"/>
  <c r="F851" i="1"/>
  <c r="D851" i="1"/>
  <c r="E851" i="1" s="1"/>
  <c r="G851" i="1" s="1"/>
  <c r="L851" i="1"/>
  <c r="A852" i="1"/>
  <c r="I806" i="1"/>
  <c r="J805" i="1"/>
  <c r="F852" i="1" l="1"/>
  <c r="D852" i="1"/>
  <c r="E852" i="1" s="1"/>
  <c r="G852" i="1" s="1"/>
  <c r="L852" i="1"/>
  <c r="A853" i="1"/>
  <c r="H853" i="1"/>
  <c r="N851" i="1"/>
  <c r="P852" i="1"/>
  <c r="Q852" i="1"/>
  <c r="M851" i="1"/>
  <c r="H852" i="1"/>
  <c r="J806" i="1"/>
  <c r="I807" i="1"/>
  <c r="F853" i="1" l="1"/>
  <c r="D853" i="1"/>
  <c r="E853" i="1" s="1"/>
  <c r="G853" i="1" s="1"/>
  <c r="L853" i="1"/>
  <c r="A854" i="1"/>
  <c r="N852" i="1"/>
  <c r="Q853" i="1"/>
  <c r="M852" i="1"/>
  <c r="P853" i="1"/>
  <c r="I808" i="1"/>
  <c r="J807" i="1"/>
  <c r="H854" i="1" l="1"/>
  <c r="F854" i="1"/>
  <c r="D854" i="1"/>
  <c r="E854" i="1" s="1"/>
  <c r="G854" i="1" s="1"/>
  <c r="L854" i="1"/>
  <c r="A855" i="1"/>
  <c r="N853" i="1"/>
  <c r="Q854" i="1"/>
  <c r="P854" i="1"/>
  <c r="M853" i="1"/>
  <c r="J808" i="1"/>
  <c r="I809" i="1"/>
  <c r="F855" i="1" l="1"/>
  <c r="D855" i="1"/>
  <c r="E855" i="1" s="1"/>
  <c r="G855" i="1" s="1"/>
  <c r="A856" i="1"/>
  <c r="L855" i="1"/>
  <c r="N854" i="1"/>
  <c r="Q855" i="1"/>
  <c r="M854" i="1"/>
  <c r="P855" i="1"/>
  <c r="H855" i="1"/>
  <c r="J809" i="1"/>
  <c r="I810" i="1"/>
  <c r="H856" i="1" l="1"/>
  <c r="N855" i="1"/>
  <c r="M855" i="1"/>
  <c r="P856" i="1"/>
  <c r="Q856" i="1"/>
  <c r="F856" i="1"/>
  <c r="D856" i="1"/>
  <c r="E856" i="1" s="1"/>
  <c r="G856" i="1" s="1"/>
  <c r="H857" i="1" s="1"/>
  <c r="L856" i="1"/>
  <c r="A857" i="1"/>
  <c r="I811" i="1"/>
  <c r="J810" i="1"/>
  <c r="F857" i="1" l="1"/>
  <c r="D857" i="1"/>
  <c r="E857" i="1" s="1"/>
  <c r="G857" i="1" s="1"/>
  <c r="H858" i="1" s="1"/>
  <c r="L857" i="1"/>
  <c r="A858" i="1"/>
  <c r="N856" i="1"/>
  <c r="P857" i="1"/>
  <c r="M856" i="1"/>
  <c r="Q857" i="1"/>
  <c r="I812" i="1"/>
  <c r="J811" i="1"/>
  <c r="F858" i="1" l="1"/>
  <c r="D858" i="1"/>
  <c r="E858" i="1" s="1"/>
  <c r="G858" i="1" s="1"/>
  <c r="H859" i="1" s="1"/>
  <c r="A859" i="1"/>
  <c r="L858" i="1"/>
  <c r="N857" i="1"/>
  <c r="Q858" i="1"/>
  <c r="M857" i="1"/>
  <c r="P858" i="1"/>
  <c r="I813" i="1"/>
  <c r="J812" i="1"/>
  <c r="N858" i="1" l="1"/>
  <c r="M858" i="1"/>
  <c r="P859" i="1"/>
  <c r="Q859" i="1"/>
  <c r="F859" i="1"/>
  <c r="D859" i="1"/>
  <c r="E859" i="1" s="1"/>
  <c r="G859" i="1" s="1"/>
  <c r="L859" i="1"/>
  <c r="A860" i="1"/>
  <c r="J813" i="1"/>
  <c r="I814" i="1"/>
  <c r="F860" i="1" l="1"/>
  <c r="D860" i="1"/>
  <c r="E860" i="1" s="1"/>
  <c r="G860" i="1" s="1"/>
  <c r="A861" i="1"/>
  <c r="L860" i="1"/>
  <c r="N859" i="1"/>
  <c r="Q860" i="1"/>
  <c r="M859" i="1"/>
  <c r="P860" i="1"/>
  <c r="H860" i="1"/>
  <c r="I815" i="1"/>
  <c r="J814" i="1"/>
  <c r="N860" i="1" l="1"/>
  <c r="M860" i="1"/>
  <c r="Q861" i="1"/>
  <c r="P861" i="1"/>
  <c r="F861" i="1"/>
  <c r="D861" i="1"/>
  <c r="E861" i="1" s="1"/>
  <c r="G861" i="1" s="1"/>
  <c r="H862" i="1" s="1"/>
  <c r="L861" i="1"/>
  <c r="A862" i="1"/>
  <c r="H861" i="1"/>
  <c r="I816" i="1"/>
  <c r="J815" i="1"/>
  <c r="N861" i="1" l="1"/>
  <c r="P862" i="1"/>
  <c r="Q862" i="1"/>
  <c r="M861" i="1"/>
  <c r="F862" i="1"/>
  <c r="D862" i="1"/>
  <c r="E862" i="1" s="1"/>
  <c r="G862" i="1" s="1"/>
  <c r="L862" i="1"/>
  <c r="A863" i="1"/>
  <c r="I817" i="1"/>
  <c r="J816" i="1"/>
  <c r="N862" i="1" l="1"/>
  <c r="M862" i="1"/>
  <c r="Q863" i="1"/>
  <c r="P863" i="1"/>
  <c r="F863" i="1"/>
  <c r="D863" i="1"/>
  <c r="E863" i="1" s="1"/>
  <c r="G863" i="1" s="1"/>
  <c r="H864" i="1" s="1"/>
  <c r="L863" i="1"/>
  <c r="A864" i="1"/>
  <c r="H863" i="1"/>
  <c r="I818" i="1"/>
  <c r="J817" i="1"/>
  <c r="N863" i="1" l="1"/>
  <c r="P864" i="1"/>
  <c r="M863" i="1"/>
  <c r="Q864" i="1"/>
  <c r="F864" i="1"/>
  <c r="D864" i="1"/>
  <c r="E864" i="1" s="1"/>
  <c r="G864" i="1" s="1"/>
  <c r="L864" i="1"/>
  <c r="A865" i="1"/>
  <c r="I819" i="1"/>
  <c r="J818" i="1"/>
  <c r="F865" i="1" l="1"/>
  <c r="D865" i="1"/>
  <c r="E865" i="1" s="1"/>
  <c r="G865" i="1" s="1"/>
  <c r="A866" i="1"/>
  <c r="L865" i="1"/>
  <c r="N864" i="1"/>
  <c r="Q865" i="1"/>
  <c r="P865" i="1"/>
  <c r="M864" i="1"/>
  <c r="H865" i="1"/>
  <c r="I820" i="1"/>
  <c r="J819" i="1"/>
  <c r="N865" i="1" l="1"/>
  <c r="M865" i="1"/>
  <c r="Q866" i="1"/>
  <c r="P866" i="1"/>
  <c r="F866" i="1"/>
  <c r="D866" i="1"/>
  <c r="E866" i="1" s="1"/>
  <c r="G866" i="1" s="1"/>
  <c r="L866" i="1"/>
  <c r="A867" i="1"/>
  <c r="H866" i="1"/>
  <c r="I821" i="1"/>
  <c r="J820" i="1"/>
  <c r="N866" i="1" l="1"/>
  <c r="P867" i="1"/>
  <c r="Q867" i="1"/>
  <c r="M866" i="1"/>
  <c r="F867" i="1"/>
  <c r="D867" i="1"/>
  <c r="E867" i="1" s="1"/>
  <c r="G867" i="1" s="1"/>
  <c r="L867" i="1"/>
  <c r="A868" i="1"/>
  <c r="H867" i="1"/>
  <c r="I822" i="1"/>
  <c r="J821" i="1"/>
  <c r="N867" i="1" l="1"/>
  <c r="P868" i="1"/>
  <c r="M867" i="1"/>
  <c r="Q868" i="1"/>
  <c r="H868" i="1"/>
  <c r="F868" i="1"/>
  <c r="D868" i="1"/>
  <c r="E868" i="1" s="1"/>
  <c r="G868" i="1" s="1"/>
  <c r="H869" i="1" s="1"/>
  <c r="L868" i="1"/>
  <c r="A869" i="1"/>
  <c r="J822" i="1"/>
  <c r="I823" i="1"/>
  <c r="F869" i="1" l="1"/>
  <c r="D869" i="1"/>
  <c r="E869" i="1" s="1"/>
  <c r="G869" i="1" s="1"/>
  <c r="H870" i="1" s="1"/>
  <c r="A870" i="1"/>
  <c r="L869" i="1"/>
  <c r="N868" i="1"/>
  <c r="M868" i="1"/>
  <c r="Q869" i="1"/>
  <c r="P869" i="1"/>
  <c r="I824" i="1"/>
  <c r="J823" i="1"/>
  <c r="F870" i="1" l="1"/>
  <c r="D870" i="1"/>
  <c r="E870" i="1" s="1"/>
  <c r="G870" i="1" s="1"/>
  <c r="L870" i="1"/>
  <c r="A871" i="1"/>
  <c r="N869" i="1"/>
  <c r="M869" i="1"/>
  <c r="Q870" i="1"/>
  <c r="P870" i="1"/>
  <c r="I825" i="1"/>
  <c r="J824" i="1"/>
  <c r="N870" i="1" l="1"/>
  <c r="M870" i="1"/>
  <c r="Q871" i="1"/>
  <c r="P871" i="1"/>
  <c r="F871" i="1"/>
  <c r="D871" i="1"/>
  <c r="E871" i="1" s="1"/>
  <c r="G871" i="1" s="1"/>
  <c r="L871" i="1"/>
  <c r="A872" i="1"/>
  <c r="H871" i="1"/>
  <c r="I826" i="1"/>
  <c r="J825" i="1"/>
  <c r="F872" i="1" l="1"/>
  <c r="D872" i="1"/>
  <c r="E872" i="1" s="1"/>
  <c r="G872" i="1" s="1"/>
  <c r="L872" i="1"/>
  <c r="A873" i="1"/>
  <c r="N871" i="1"/>
  <c r="M871" i="1"/>
  <c r="P872" i="1"/>
  <c r="Q872" i="1"/>
  <c r="H872" i="1"/>
  <c r="J826" i="1"/>
  <c r="I827" i="1"/>
  <c r="F873" i="1" l="1"/>
  <c r="D873" i="1"/>
  <c r="E873" i="1" s="1"/>
  <c r="G873" i="1" s="1"/>
  <c r="A874" i="1"/>
  <c r="L873" i="1"/>
  <c r="N872" i="1"/>
  <c r="Q873" i="1"/>
  <c r="P873" i="1"/>
  <c r="M872" i="1"/>
  <c r="H874" i="1"/>
  <c r="H873" i="1"/>
  <c r="J827" i="1"/>
  <c r="I828" i="1"/>
  <c r="N873" i="1" l="1"/>
  <c r="Q874" i="1"/>
  <c r="M873" i="1"/>
  <c r="P874" i="1"/>
  <c r="F874" i="1"/>
  <c r="D874" i="1"/>
  <c r="E874" i="1" s="1"/>
  <c r="G874" i="1" s="1"/>
  <c r="L874" i="1"/>
  <c r="A875" i="1"/>
  <c r="H875" i="1"/>
  <c r="I829" i="1"/>
  <c r="J828" i="1"/>
  <c r="F875" i="1" l="1"/>
  <c r="D875" i="1"/>
  <c r="E875" i="1" s="1"/>
  <c r="G875" i="1" s="1"/>
  <c r="A876" i="1"/>
  <c r="L875" i="1"/>
  <c r="N874" i="1"/>
  <c r="M874" i="1"/>
  <c r="Q875" i="1"/>
  <c r="P875" i="1"/>
  <c r="H876" i="1"/>
  <c r="I830" i="1"/>
  <c r="J829" i="1"/>
  <c r="N875" i="1" l="1"/>
  <c r="M875" i="1"/>
  <c r="P876" i="1"/>
  <c r="Q876" i="1"/>
  <c r="F876" i="1"/>
  <c r="D876" i="1"/>
  <c r="E876" i="1" s="1"/>
  <c r="G876" i="1" s="1"/>
  <c r="L876" i="1"/>
  <c r="A877" i="1"/>
  <c r="I831" i="1"/>
  <c r="J830" i="1"/>
  <c r="F877" i="1" l="1"/>
  <c r="D877" i="1"/>
  <c r="E877" i="1" s="1"/>
  <c r="G877" i="1" s="1"/>
  <c r="H878" i="1" s="1"/>
  <c r="L877" i="1"/>
  <c r="A878" i="1"/>
  <c r="N876" i="1"/>
  <c r="P877" i="1"/>
  <c r="M876" i="1"/>
  <c r="Q877" i="1"/>
  <c r="H877" i="1"/>
  <c r="I832" i="1"/>
  <c r="J831" i="1"/>
  <c r="F878" i="1" l="1"/>
  <c r="D878" i="1"/>
  <c r="E878" i="1" s="1"/>
  <c r="G878" i="1" s="1"/>
  <c r="A879" i="1"/>
  <c r="L878" i="1"/>
  <c r="N877" i="1"/>
  <c r="M877" i="1"/>
  <c r="Q878" i="1"/>
  <c r="P878" i="1"/>
  <c r="I833" i="1"/>
  <c r="J832" i="1"/>
  <c r="N878" i="1" l="1"/>
  <c r="P879" i="1"/>
  <c r="M878" i="1"/>
  <c r="Q879" i="1"/>
  <c r="F879" i="1"/>
  <c r="D879" i="1"/>
  <c r="E879" i="1" s="1"/>
  <c r="G879" i="1" s="1"/>
  <c r="H880" i="1" s="1"/>
  <c r="A880" i="1"/>
  <c r="L879" i="1"/>
  <c r="H879" i="1"/>
  <c r="I834" i="1"/>
  <c r="J833" i="1"/>
  <c r="N879" i="1" l="1"/>
  <c r="M879" i="1"/>
  <c r="Q880" i="1"/>
  <c r="P880" i="1"/>
  <c r="F880" i="1"/>
  <c r="D880" i="1"/>
  <c r="E880" i="1" s="1"/>
  <c r="G880" i="1" s="1"/>
  <c r="L880" i="1"/>
  <c r="A881" i="1"/>
  <c r="I835" i="1"/>
  <c r="J834" i="1"/>
  <c r="N880" i="1" l="1"/>
  <c r="P881" i="1"/>
  <c r="M880" i="1"/>
  <c r="Q881" i="1"/>
  <c r="H881" i="1"/>
  <c r="F881" i="1"/>
  <c r="D881" i="1"/>
  <c r="E881" i="1" s="1"/>
  <c r="G881" i="1" s="1"/>
  <c r="H882" i="1" s="1"/>
  <c r="L881" i="1"/>
  <c r="A882" i="1"/>
  <c r="J835" i="1"/>
  <c r="I836" i="1"/>
  <c r="F882" i="1" l="1"/>
  <c r="D882" i="1"/>
  <c r="E882" i="1" s="1"/>
  <c r="G882" i="1" s="1"/>
  <c r="A883" i="1"/>
  <c r="L882" i="1"/>
  <c r="H883" i="1"/>
  <c r="N881" i="1"/>
  <c r="M881" i="1"/>
  <c r="Q882" i="1"/>
  <c r="P882" i="1"/>
  <c r="I837" i="1"/>
  <c r="J836" i="1"/>
  <c r="N882" i="1" l="1"/>
  <c r="P883" i="1"/>
  <c r="Q883" i="1"/>
  <c r="M882" i="1"/>
  <c r="F883" i="1"/>
  <c r="D883" i="1"/>
  <c r="E883" i="1" s="1"/>
  <c r="G883" i="1" s="1"/>
  <c r="A884" i="1"/>
  <c r="L883" i="1"/>
  <c r="I838" i="1"/>
  <c r="J837" i="1"/>
  <c r="N883" i="1" l="1"/>
  <c r="P884" i="1"/>
  <c r="M883" i="1"/>
  <c r="Q884" i="1"/>
  <c r="F884" i="1"/>
  <c r="D884" i="1"/>
  <c r="E884" i="1" s="1"/>
  <c r="G884" i="1" s="1"/>
  <c r="H885" i="1" s="1"/>
  <c r="A885" i="1"/>
  <c r="L884" i="1"/>
  <c r="H884" i="1"/>
  <c r="I839" i="1"/>
  <c r="J838" i="1"/>
  <c r="N884" i="1" l="1"/>
  <c r="M884" i="1"/>
  <c r="Q885" i="1"/>
  <c r="P885" i="1"/>
  <c r="F885" i="1"/>
  <c r="D885" i="1"/>
  <c r="E885" i="1" s="1"/>
  <c r="G885" i="1" s="1"/>
  <c r="L885" i="1"/>
  <c r="A886" i="1"/>
  <c r="I840" i="1"/>
  <c r="J839" i="1"/>
  <c r="F886" i="1" l="1"/>
  <c r="D886" i="1"/>
  <c r="E886" i="1" s="1"/>
  <c r="G886" i="1" s="1"/>
  <c r="L886" i="1"/>
  <c r="A887" i="1"/>
  <c r="N885" i="1"/>
  <c r="M885" i="1"/>
  <c r="Q886" i="1"/>
  <c r="P886" i="1"/>
  <c r="H886" i="1"/>
  <c r="H887" i="1"/>
  <c r="I841" i="1"/>
  <c r="J840" i="1"/>
  <c r="F887" i="1" l="1"/>
  <c r="D887" i="1"/>
  <c r="E887" i="1" s="1"/>
  <c r="G887" i="1" s="1"/>
  <c r="L887" i="1"/>
  <c r="A888" i="1"/>
  <c r="N886" i="1"/>
  <c r="Q887" i="1"/>
  <c r="M886" i="1"/>
  <c r="P887" i="1"/>
  <c r="H888" i="1"/>
  <c r="I842" i="1"/>
  <c r="J841" i="1"/>
  <c r="F888" i="1" l="1"/>
  <c r="D888" i="1"/>
  <c r="E888" i="1" s="1"/>
  <c r="G888" i="1" s="1"/>
  <c r="A889" i="1"/>
  <c r="L888" i="1"/>
  <c r="N887" i="1"/>
  <c r="M887" i="1"/>
  <c r="Q888" i="1"/>
  <c r="P888" i="1"/>
  <c r="H889" i="1"/>
  <c r="I843" i="1"/>
  <c r="J842" i="1"/>
  <c r="N888" i="1" l="1"/>
  <c r="Q889" i="1"/>
  <c r="M888" i="1"/>
  <c r="P889" i="1"/>
  <c r="F889" i="1"/>
  <c r="D889" i="1"/>
  <c r="E889" i="1" s="1"/>
  <c r="G889" i="1" s="1"/>
  <c r="A890" i="1"/>
  <c r="L889" i="1"/>
  <c r="I844" i="1"/>
  <c r="J843" i="1"/>
  <c r="N889" i="1" l="1"/>
  <c r="Q890" i="1"/>
  <c r="M889" i="1"/>
  <c r="P890" i="1"/>
  <c r="H891" i="1"/>
  <c r="F890" i="1"/>
  <c r="D890" i="1"/>
  <c r="E890" i="1" s="1"/>
  <c r="G890" i="1" s="1"/>
  <c r="A891" i="1"/>
  <c r="L890" i="1"/>
  <c r="H890" i="1"/>
  <c r="I845" i="1"/>
  <c r="J844" i="1"/>
  <c r="F891" i="1" l="1"/>
  <c r="D891" i="1"/>
  <c r="E891" i="1" s="1"/>
  <c r="G891" i="1" s="1"/>
  <c r="H892" i="1" s="1"/>
  <c r="L891" i="1"/>
  <c r="A892" i="1"/>
  <c r="N890" i="1"/>
  <c r="M890" i="1"/>
  <c r="Q891" i="1"/>
  <c r="P891" i="1"/>
  <c r="I846" i="1"/>
  <c r="J845" i="1"/>
  <c r="F892" i="1" l="1"/>
  <c r="D892" i="1"/>
  <c r="E892" i="1" s="1"/>
  <c r="G892" i="1" s="1"/>
  <c r="A893" i="1"/>
  <c r="L892" i="1"/>
  <c r="N891" i="1"/>
  <c r="Q892" i="1"/>
  <c r="P892" i="1"/>
  <c r="M891" i="1"/>
  <c r="H893" i="1"/>
  <c r="I847" i="1"/>
  <c r="J846" i="1"/>
  <c r="N892" i="1" l="1"/>
  <c r="M892" i="1"/>
  <c r="Q893" i="1"/>
  <c r="P893" i="1"/>
  <c r="F893" i="1"/>
  <c r="D893" i="1"/>
  <c r="E893" i="1" s="1"/>
  <c r="G893" i="1" s="1"/>
  <c r="L893" i="1"/>
  <c r="A894" i="1"/>
  <c r="I848" i="1"/>
  <c r="J847" i="1"/>
  <c r="F894" i="1" l="1"/>
  <c r="D894" i="1"/>
  <c r="E894" i="1" s="1"/>
  <c r="G894" i="1" s="1"/>
  <c r="L894" i="1"/>
  <c r="A895" i="1"/>
  <c r="N893" i="1"/>
  <c r="P894" i="1"/>
  <c r="M893" i="1"/>
  <c r="Q894" i="1"/>
  <c r="H894" i="1"/>
  <c r="I849" i="1"/>
  <c r="J848" i="1"/>
  <c r="F895" i="1" l="1"/>
  <c r="D895" i="1"/>
  <c r="E895" i="1" s="1"/>
  <c r="G895" i="1" s="1"/>
  <c r="H896" i="1" s="1"/>
  <c r="L895" i="1"/>
  <c r="A896" i="1"/>
  <c r="H895" i="1"/>
  <c r="N894" i="1"/>
  <c r="M894" i="1"/>
  <c r="Q895" i="1"/>
  <c r="P895" i="1"/>
  <c r="I850" i="1"/>
  <c r="J849" i="1"/>
  <c r="F896" i="1" l="1"/>
  <c r="D896" i="1"/>
  <c r="E896" i="1" s="1"/>
  <c r="G896" i="1" s="1"/>
  <c r="L896" i="1"/>
  <c r="A897" i="1"/>
  <c r="H897" i="1"/>
  <c r="N895" i="1"/>
  <c r="Q896" i="1"/>
  <c r="M895" i="1"/>
  <c r="P896" i="1"/>
  <c r="I851" i="1"/>
  <c r="J850" i="1"/>
  <c r="F897" i="1" l="1"/>
  <c r="D897" i="1"/>
  <c r="E897" i="1" s="1"/>
  <c r="G897" i="1" s="1"/>
  <c r="L897" i="1"/>
  <c r="A898" i="1"/>
  <c r="N896" i="1"/>
  <c r="M896" i="1"/>
  <c r="Q897" i="1"/>
  <c r="P897" i="1"/>
  <c r="I852" i="1"/>
  <c r="J851" i="1"/>
  <c r="F898" i="1" l="1"/>
  <c r="D898" i="1"/>
  <c r="E898" i="1" s="1"/>
  <c r="G898" i="1" s="1"/>
  <c r="L898" i="1"/>
  <c r="A899" i="1"/>
  <c r="N897" i="1"/>
  <c r="M897" i="1"/>
  <c r="Q898" i="1"/>
  <c r="P898" i="1"/>
  <c r="H898" i="1"/>
  <c r="H899" i="1"/>
  <c r="I853" i="1"/>
  <c r="J852" i="1"/>
  <c r="F899" i="1" l="1"/>
  <c r="D899" i="1"/>
  <c r="E899" i="1" s="1"/>
  <c r="G899" i="1" s="1"/>
  <c r="L899" i="1"/>
  <c r="A900" i="1"/>
  <c r="N898" i="1"/>
  <c r="M898" i="1"/>
  <c r="P899" i="1"/>
  <c r="Q899" i="1"/>
  <c r="H900" i="1"/>
  <c r="I854" i="1"/>
  <c r="J853" i="1"/>
  <c r="F900" i="1" l="1"/>
  <c r="D900" i="1"/>
  <c r="E900" i="1" s="1"/>
  <c r="G900" i="1" s="1"/>
  <c r="L900" i="1"/>
  <c r="A901" i="1"/>
  <c r="N899" i="1"/>
  <c r="M899" i="1"/>
  <c r="Q900" i="1"/>
  <c r="P900" i="1"/>
  <c r="H901" i="1"/>
  <c r="I855" i="1"/>
  <c r="J854" i="1"/>
  <c r="F901" i="1" l="1"/>
  <c r="D901" i="1"/>
  <c r="E901" i="1" s="1"/>
  <c r="G901" i="1" s="1"/>
  <c r="L901" i="1"/>
  <c r="A902" i="1"/>
  <c r="N900" i="1"/>
  <c r="M900" i="1"/>
  <c r="P901" i="1"/>
  <c r="Q901" i="1"/>
  <c r="H902" i="1"/>
  <c r="I856" i="1"/>
  <c r="J855" i="1"/>
  <c r="F902" i="1" l="1"/>
  <c r="D902" i="1"/>
  <c r="E902" i="1" s="1"/>
  <c r="G902" i="1" s="1"/>
  <c r="L902" i="1"/>
  <c r="A903" i="1"/>
  <c r="N901" i="1"/>
  <c r="M901" i="1"/>
  <c r="Q902" i="1"/>
  <c r="P902" i="1"/>
  <c r="H903" i="1"/>
  <c r="J856" i="1"/>
  <c r="I857" i="1"/>
  <c r="F903" i="1" l="1"/>
  <c r="D903" i="1"/>
  <c r="E903" i="1" s="1"/>
  <c r="G903" i="1" s="1"/>
  <c r="L903" i="1"/>
  <c r="A904" i="1"/>
  <c r="N902" i="1"/>
  <c r="M902" i="1"/>
  <c r="P903" i="1"/>
  <c r="Q903" i="1"/>
  <c r="H904" i="1"/>
  <c r="I858" i="1"/>
  <c r="J857" i="1"/>
  <c r="F904" i="1" l="1"/>
  <c r="D904" i="1"/>
  <c r="E904" i="1" s="1"/>
  <c r="G904" i="1" s="1"/>
  <c r="L904" i="1"/>
  <c r="A905" i="1"/>
  <c r="N903" i="1"/>
  <c r="Q904" i="1"/>
  <c r="P904" i="1"/>
  <c r="M903" i="1"/>
  <c r="H905" i="1"/>
  <c r="I859" i="1"/>
  <c r="J858" i="1"/>
  <c r="F905" i="1" l="1"/>
  <c r="D905" i="1"/>
  <c r="E905" i="1" s="1"/>
  <c r="G905" i="1" s="1"/>
  <c r="L905" i="1"/>
  <c r="A906" i="1"/>
  <c r="N904" i="1"/>
  <c r="P905" i="1"/>
  <c r="Q905" i="1"/>
  <c r="M904" i="1"/>
  <c r="H906" i="1"/>
  <c r="I860" i="1"/>
  <c r="J859" i="1"/>
  <c r="F906" i="1" l="1"/>
  <c r="D906" i="1"/>
  <c r="E906" i="1" s="1"/>
  <c r="G906" i="1" s="1"/>
  <c r="A907" i="1"/>
  <c r="L906" i="1"/>
  <c r="N905" i="1"/>
  <c r="P906" i="1"/>
  <c r="M905" i="1"/>
  <c r="Q906" i="1"/>
  <c r="H907" i="1"/>
  <c r="I861" i="1"/>
  <c r="J860" i="1"/>
  <c r="N906" i="1" l="1"/>
  <c r="M906" i="1"/>
  <c r="P907" i="1"/>
  <c r="Q907" i="1"/>
  <c r="F907" i="1"/>
  <c r="D907" i="1"/>
  <c r="E907" i="1" s="1"/>
  <c r="G907" i="1" s="1"/>
  <c r="H908" i="1" s="1"/>
  <c r="L907" i="1"/>
  <c r="A908" i="1"/>
  <c r="I862" i="1"/>
  <c r="J861" i="1"/>
  <c r="F908" i="1" l="1"/>
  <c r="D908" i="1"/>
  <c r="E908" i="1" s="1"/>
  <c r="G908" i="1" s="1"/>
  <c r="A909" i="1"/>
  <c r="L908" i="1"/>
  <c r="H909" i="1"/>
  <c r="N907" i="1"/>
  <c r="P908" i="1"/>
  <c r="M907" i="1"/>
  <c r="Q908" i="1"/>
  <c r="I863" i="1"/>
  <c r="J862" i="1"/>
  <c r="H910" i="1" l="1"/>
  <c r="N908" i="1"/>
  <c r="P909" i="1"/>
  <c r="Q909" i="1"/>
  <c r="M908" i="1"/>
  <c r="F909" i="1"/>
  <c r="D909" i="1"/>
  <c r="E909" i="1" s="1"/>
  <c r="G909" i="1" s="1"/>
  <c r="L909" i="1"/>
  <c r="A910" i="1"/>
  <c r="J863" i="1"/>
  <c r="I864" i="1"/>
  <c r="F910" i="1" l="1"/>
  <c r="D910" i="1"/>
  <c r="E910" i="1" s="1"/>
  <c r="G910" i="1" s="1"/>
  <c r="H911" i="1" s="1"/>
  <c r="A911" i="1"/>
  <c r="L910" i="1"/>
  <c r="N909" i="1"/>
  <c r="P910" i="1"/>
  <c r="Q910" i="1"/>
  <c r="M909" i="1"/>
  <c r="I865" i="1"/>
  <c r="J864" i="1"/>
  <c r="N910" i="1" l="1"/>
  <c r="Q911" i="1"/>
  <c r="M910" i="1"/>
  <c r="P911" i="1"/>
  <c r="F911" i="1"/>
  <c r="D911" i="1"/>
  <c r="E911" i="1" s="1"/>
  <c r="G911" i="1" s="1"/>
  <c r="H912" i="1" s="1"/>
  <c r="A912" i="1"/>
  <c r="L911" i="1"/>
  <c r="I866" i="1"/>
  <c r="J865" i="1"/>
  <c r="N911" i="1" l="1"/>
  <c r="Q912" i="1"/>
  <c r="P912" i="1"/>
  <c r="M911" i="1"/>
  <c r="F912" i="1"/>
  <c r="D912" i="1"/>
  <c r="E912" i="1" s="1"/>
  <c r="G912" i="1" s="1"/>
  <c r="H913" i="1" s="1"/>
  <c r="L912" i="1"/>
  <c r="A913" i="1"/>
  <c r="I867" i="1"/>
  <c r="J866" i="1"/>
  <c r="F913" i="1" l="1"/>
  <c r="D913" i="1"/>
  <c r="E913" i="1" s="1"/>
  <c r="G913" i="1" s="1"/>
  <c r="L913" i="1"/>
  <c r="A914" i="1"/>
  <c r="N912" i="1"/>
  <c r="P913" i="1"/>
  <c r="Q913" i="1"/>
  <c r="M912" i="1"/>
  <c r="H914" i="1"/>
  <c r="I868" i="1"/>
  <c r="J867" i="1"/>
  <c r="F914" i="1" l="1"/>
  <c r="D914" i="1"/>
  <c r="E914" i="1" s="1"/>
  <c r="G914" i="1" s="1"/>
  <c r="A915" i="1"/>
  <c r="L914" i="1"/>
  <c r="N913" i="1"/>
  <c r="P914" i="1"/>
  <c r="M913" i="1"/>
  <c r="Q914" i="1"/>
  <c r="H915" i="1"/>
  <c r="I869" i="1"/>
  <c r="J868" i="1"/>
  <c r="N914" i="1" l="1"/>
  <c r="Q915" i="1"/>
  <c r="M914" i="1"/>
  <c r="P915" i="1"/>
  <c r="F915" i="1"/>
  <c r="D915" i="1"/>
  <c r="E915" i="1" s="1"/>
  <c r="G915" i="1" s="1"/>
  <c r="L915" i="1"/>
  <c r="A916" i="1"/>
  <c r="H916" i="1"/>
  <c r="I870" i="1"/>
  <c r="J869" i="1"/>
  <c r="F916" i="1" l="1"/>
  <c r="D916" i="1"/>
  <c r="E916" i="1" s="1"/>
  <c r="G916" i="1" s="1"/>
  <c r="L916" i="1"/>
  <c r="A917" i="1"/>
  <c r="N915" i="1"/>
  <c r="Q916" i="1"/>
  <c r="M915" i="1"/>
  <c r="P916" i="1"/>
  <c r="H917" i="1"/>
  <c r="I871" i="1"/>
  <c r="J870" i="1"/>
  <c r="F917" i="1" l="1"/>
  <c r="D917" i="1"/>
  <c r="E917" i="1" s="1"/>
  <c r="G917" i="1" s="1"/>
  <c r="A918" i="1"/>
  <c r="L917" i="1"/>
  <c r="N916" i="1"/>
  <c r="P917" i="1"/>
  <c r="M916" i="1"/>
  <c r="Q917" i="1"/>
  <c r="H918" i="1"/>
  <c r="I872" i="1"/>
  <c r="J871" i="1"/>
  <c r="N917" i="1" l="1"/>
  <c r="Q918" i="1"/>
  <c r="M917" i="1"/>
  <c r="P918" i="1"/>
  <c r="F918" i="1"/>
  <c r="D918" i="1"/>
  <c r="E918" i="1" s="1"/>
  <c r="G918" i="1" s="1"/>
  <c r="A919" i="1"/>
  <c r="L918" i="1"/>
  <c r="H919" i="1"/>
  <c r="I873" i="1"/>
  <c r="J872" i="1"/>
  <c r="N918" i="1" l="1"/>
  <c r="M918" i="1"/>
  <c r="P919" i="1"/>
  <c r="Q919" i="1"/>
  <c r="F919" i="1"/>
  <c r="D919" i="1"/>
  <c r="E919" i="1" s="1"/>
  <c r="G919" i="1" s="1"/>
  <c r="L919" i="1"/>
  <c r="A920" i="1"/>
  <c r="I874" i="1"/>
  <c r="J873" i="1"/>
  <c r="N919" i="1" l="1"/>
  <c r="P920" i="1"/>
  <c r="M919" i="1"/>
  <c r="Q920" i="1"/>
  <c r="F920" i="1"/>
  <c r="D920" i="1"/>
  <c r="E920" i="1" s="1"/>
  <c r="G920" i="1" s="1"/>
  <c r="H921" i="1" s="1"/>
  <c r="L920" i="1"/>
  <c r="A921" i="1"/>
  <c r="H920" i="1"/>
  <c r="I875" i="1"/>
  <c r="J874" i="1"/>
  <c r="N920" i="1" l="1"/>
  <c r="P921" i="1"/>
  <c r="M920" i="1"/>
  <c r="Q921" i="1"/>
  <c r="F921" i="1"/>
  <c r="D921" i="1"/>
  <c r="E921" i="1" s="1"/>
  <c r="G921" i="1" s="1"/>
  <c r="A922" i="1"/>
  <c r="L921" i="1"/>
  <c r="I876" i="1"/>
  <c r="J875" i="1"/>
  <c r="H922" i="1" l="1"/>
  <c r="F922" i="1"/>
  <c r="D922" i="1"/>
  <c r="E922" i="1" s="1"/>
  <c r="L922" i="1"/>
  <c r="A923" i="1"/>
  <c r="N921" i="1"/>
  <c r="P922" i="1"/>
  <c r="Q922" i="1"/>
  <c r="M921" i="1"/>
  <c r="I877" i="1"/>
  <c r="J876" i="1"/>
  <c r="G922" i="1" l="1"/>
  <c r="H923" i="1" s="1"/>
  <c r="F923" i="1"/>
  <c r="D923" i="1"/>
  <c r="E923" i="1" s="1"/>
  <c r="G923" i="1" s="1"/>
  <c r="L923" i="1"/>
  <c r="A924" i="1"/>
  <c r="N922" i="1"/>
  <c r="M922" i="1"/>
  <c r="Q923" i="1"/>
  <c r="P923" i="1"/>
  <c r="I878" i="1"/>
  <c r="J877" i="1"/>
  <c r="H924" i="1" l="1"/>
  <c r="F924" i="1"/>
  <c r="D924" i="1"/>
  <c r="E924" i="1" s="1"/>
  <c r="G924" i="1" s="1"/>
  <c r="L924" i="1"/>
  <c r="A925" i="1"/>
  <c r="N923" i="1"/>
  <c r="Q924" i="1"/>
  <c r="P924" i="1"/>
  <c r="M923" i="1"/>
  <c r="I879" i="1"/>
  <c r="J878" i="1"/>
  <c r="F925" i="1" l="1"/>
  <c r="D925" i="1"/>
  <c r="E925" i="1" s="1"/>
  <c r="G925" i="1" s="1"/>
  <c r="A926" i="1"/>
  <c r="L925" i="1"/>
  <c r="H926" i="1"/>
  <c r="N924" i="1"/>
  <c r="P925" i="1"/>
  <c r="Q925" i="1"/>
  <c r="M924" i="1"/>
  <c r="H925" i="1"/>
  <c r="I880" i="1"/>
  <c r="J879" i="1"/>
  <c r="N925" i="1" l="1"/>
  <c r="P926" i="1"/>
  <c r="Q926" i="1"/>
  <c r="M925" i="1"/>
  <c r="F926" i="1"/>
  <c r="D926" i="1"/>
  <c r="E926" i="1" s="1"/>
  <c r="G926" i="1" s="1"/>
  <c r="L926" i="1"/>
  <c r="A927" i="1"/>
  <c r="I881" i="1"/>
  <c r="J880" i="1"/>
  <c r="N926" i="1" l="1"/>
  <c r="Q927" i="1"/>
  <c r="M926" i="1"/>
  <c r="P927" i="1"/>
  <c r="F927" i="1"/>
  <c r="D927" i="1"/>
  <c r="E927" i="1" s="1"/>
  <c r="G927" i="1" s="1"/>
  <c r="L927" i="1"/>
  <c r="A928" i="1"/>
  <c r="H927" i="1"/>
  <c r="I882" i="1"/>
  <c r="J881" i="1"/>
  <c r="N927" i="1" l="1"/>
  <c r="Q928" i="1"/>
  <c r="M927" i="1"/>
  <c r="P928" i="1"/>
  <c r="F928" i="1"/>
  <c r="D928" i="1"/>
  <c r="E928" i="1" s="1"/>
  <c r="G928" i="1" s="1"/>
  <c r="A929" i="1"/>
  <c r="L928" i="1"/>
  <c r="H928" i="1"/>
  <c r="I883" i="1"/>
  <c r="J882" i="1"/>
  <c r="H930" i="1" l="1"/>
  <c r="F929" i="1"/>
  <c r="D929" i="1"/>
  <c r="E929" i="1" s="1"/>
  <c r="G929" i="1" s="1"/>
  <c r="L929" i="1"/>
  <c r="A930" i="1"/>
  <c r="H929" i="1"/>
  <c r="N928" i="1"/>
  <c r="P929" i="1"/>
  <c r="Q929" i="1"/>
  <c r="M928" i="1"/>
  <c r="I884" i="1"/>
  <c r="J883" i="1"/>
  <c r="F930" i="1" l="1"/>
  <c r="D930" i="1"/>
  <c r="E930" i="1" s="1"/>
  <c r="G930" i="1" s="1"/>
  <c r="L930" i="1"/>
  <c r="A931" i="1"/>
  <c r="N929" i="1"/>
  <c r="P930" i="1"/>
  <c r="Q930" i="1"/>
  <c r="M929" i="1"/>
  <c r="I885" i="1"/>
  <c r="J884" i="1"/>
  <c r="F931" i="1" l="1"/>
  <c r="D931" i="1"/>
  <c r="E931" i="1" s="1"/>
  <c r="G931" i="1" s="1"/>
  <c r="L931" i="1"/>
  <c r="A932" i="1"/>
  <c r="N930" i="1"/>
  <c r="M930" i="1"/>
  <c r="P931" i="1"/>
  <c r="Q931" i="1"/>
  <c r="H932" i="1"/>
  <c r="H931" i="1"/>
  <c r="I886" i="1"/>
  <c r="J885" i="1"/>
  <c r="F932" i="1" l="1"/>
  <c r="D932" i="1"/>
  <c r="E932" i="1" s="1"/>
  <c r="G932" i="1" s="1"/>
  <c r="L932" i="1"/>
  <c r="A933" i="1"/>
  <c r="N931" i="1"/>
  <c r="M931" i="1"/>
  <c r="Q932" i="1"/>
  <c r="P932" i="1"/>
  <c r="H933" i="1"/>
  <c r="I887" i="1"/>
  <c r="J886" i="1"/>
  <c r="F933" i="1" l="1"/>
  <c r="D933" i="1"/>
  <c r="E933" i="1" s="1"/>
  <c r="G933" i="1" s="1"/>
  <c r="L933" i="1"/>
  <c r="A934" i="1"/>
  <c r="N932" i="1"/>
  <c r="P933" i="1"/>
  <c r="M932" i="1"/>
  <c r="Q933" i="1"/>
  <c r="H934" i="1"/>
  <c r="I888" i="1"/>
  <c r="J887" i="1"/>
  <c r="F934" i="1" l="1"/>
  <c r="D934" i="1"/>
  <c r="E934" i="1" s="1"/>
  <c r="G934" i="1" s="1"/>
  <c r="L934" i="1"/>
  <c r="A935" i="1"/>
  <c r="N933" i="1"/>
  <c r="M933" i="1"/>
  <c r="P934" i="1"/>
  <c r="Q934" i="1"/>
  <c r="H935" i="1"/>
  <c r="I889" i="1"/>
  <c r="J888" i="1"/>
  <c r="F935" i="1" l="1"/>
  <c r="D935" i="1"/>
  <c r="E935" i="1" s="1"/>
  <c r="G935" i="1" s="1"/>
  <c r="A936" i="1"/>
  <c r="L935" i="1"/>
  <c r="N934" i="1"/>
  <c r="Q935" i="1"/>
  <c r="M934" i="1"/>
  <c r="P935" i="1"/>
  <c r="H936" i="1"/>
  <c r="J889" i="1"/>
  <c r="I890" i="1"/>
  <c r="N935" i="1" l="1"/>
  <c r="P936" i="1"/>
  <c r="M935" i="1"/>
  <c r="Q936" i="1"/>
  <c r="F936" i="1"/>
  <c r="D936" i="1"/>
  <c r="E936" i="1" s="1"/>
  <c r="G936" i="1" s="1"/>
  <c r="H937" i="1" s="1"/>
  <c r="A937" i="1"/>
  <c r="L936" i="1"/>
  <c r="I891" i="1"/>
  <c r="J890" i="1"/>
  <c r="N936" i="1" l="1"/>
  <c r="Q937" i="1"/>
  <c r="M936" i="1"/>
  <c r="P937" i="1"/>
  <c r="H938" i="1"/>
  <c r="F937" i="1"/>
  <c r="D937" i="1"/>
  <c r="E937" i="1" s="1"/>
  <c r="G937" i="1" s="1"/>
  <c r="A938" i="1"/>
  <c r="L937" i="1"/>
  <c r="J891" i="1"/>
  <c r="I892" i="1"/>
  <c r="F938" i="1" l="1"/>
  <c r="D938" i="1"/>
  <c r="E938" i="1" s="1"/>
  <c r="G938" i="1" s="1"/>
  <c r="L938" i="1"/>
  <c r="A939" i="1"/>
  <c r="H939" i="1"/>
  <c r="N937" i="1"/>
  <c r="P938" i="1"/>
  <c r="M937" i="1"/>
  <c r="Q938" i="1"/>
  <c r="I893" i="1"/>
  <c r="J892" i="1"/>
  <c r="N938" i="1" l="1"/>
  <c r="Q939" i="1"/>
  <c r="P939" i="1"/>
  <c r="M938" i="1"/>
  <c r="F939" i="1"/>
  <c r="D939" i="1"/>
  <c r="E939" i="1" s="1"/>
  <c r="G939" i="1" s="1"/>
  <c r="L939" i="1"/>
  <c r="A940" i="1"/>
  <c r="I894" i="1"/>
  <c r="J893" i="1"/>
  <c r="F940" i="1" l="1"/>
  <c r="D940" i="1"/>
  <c r="E940" i="1" s="1"/>
  <c r="G940" i="1" s="1"/>
  <c r="H941" i="1" s="1"/>
  <c r="A941" i="1"/>
  <c r="L940" i="1"/>
  <c r="N939" i="1"/>
  <c r="M939" i="1"/>
  <c r="Q940" i="1"/>
  <c r="P940" i="1"/>
  <c r="H940" i="1"/>
  <c r="I895" i="1"/>
  <c r="J894" i="1"/>
  <c r="N940" i="1" l="1"/>
  <c r="M940" i="1"/>
  <c r="Q941" i="1"/>
  <c r="P941" i="1"/>
  <c r="F941" i="1"/>
  <c r="D941" i="1"/>
  <c r="E941" i="1" s="1"/>
  <c r="G941" i="1" s="1"/>
  <c r="H942" i="1" s="1"/>
  <c r="L941" i="1"/>
  <c r="A942" i="1"/>
  <c r="I896" i="1"/>
  <c r="J895" i="1"/>
  <c r="N941" i="1" l="1"/>
  <c r="P942" i="1"/>
  <c r="Q942" i="1"/>
  <c r="M941" i="1"/>
  <c r="F942" i="1"/>
  <c r="D942" i="1"/>
  <c r="E942" i="1" s="1"/>
  <c r="G942" i="1" s="1"/>
  <c r="H943" i="1" s="1"/>
  <c r="L942" i="1"/>
  <c r="A943" i="1"/>
  <c r="J896" i="1"/>
  <c r="I897" i="1"/>
  <c r="F943" i="1" l="1"/>
  <c r="D943" i="1"/>
  <c r="E943" i="1" s="1"/>
  <c r="G943" i="1" s="1"/>
  <c r="H944" i="1" s="1"/>
  <c r="L943" i="1"/>
  <c r="A944" i="1"/>
  <c r="N942" i="1"/>
  <c r="Q943" i="1"/>
  <c r="M942" i="1"/>
  <c r="P943" i="1"/>
  <c r="I898" i="1"/>
  <c r="J897" i="1"/>
  <c r="F944" i="1" l="1"/>
  <c r="D944" i="1"/>
  <c r="E944" i="1" s="1"/>
  <c r="G944" i="1" s="1"/>
  <c r="A945" i="1"/>
  <c r="L944" i="1"/>
  <c r="N943" i="1"/>
  <c r="Q944" i="1"/>
  <c r="M943" i="1"/>
  <c r="P944" i="1"/>
  <c r="H945" i="1"/>
  <c r="I899" i="1"/>
  <c r="J898" i="1"/>
  <c r="N944" i="1" l="1"/>
  <c r="Q945" i="1"/>
  <c r="P945" i="1"/>
  <c r="M944" i="1"/>
  <c r="F945" i="1"/>
  <c r="D945" i="1"/>
  <c r="E945" i="1" s="1"/>
  <c r="G945" i="1" s="1"/>
  <c r="H946" i="1" s="1"/>
  <c r="L945" i="1"/>
  <c r="A946" i="1"/>
  <c r="I900" i="1"/>
  <c r="J899" i="1"/>
  <c r="F946" i="1" l="1"/>
  <c r="D946" i="1"/>
  <c r="E946" i="1" s="1"/>
  <c r="G946" i="1" s="1"/>
  <c r="A947" i="1"/>
  <c r="L946" i="1"/>
  <c r="N945" i="1"/>
  <c r="P946" i="1"/>
  <c r="M945" i="1"/>
  <c r="Q946" i="1"/>
  <c r="H947" i="1"/>
  <c r="I901" i="1"/>
  <c r="J900" i="1"/>
  <c r="N946" i="1" l="1"/>
  <c r="Q947" i="1"/>
  <c r="P947" i="1"/>
  <c r="M946" i="1"/>
  <c r="F947" i="1"/>
  <c r="D947" i="1"/>
  <c r="E947" i="1" s="1"/>
  <c r="G947" i="1" s="1"/>
  <c r="L947" i="1"/>
  <c r="A948" i="1"/>
  <c r="H948" i="1"/>
  <c r="I902" i="1"/>
  <c r="J901" i="1"/>
  <c r="N947" i="1" l="1"/>
  <c r="Q948" i="1"/>
  <c r="P948" i="1"/>
  <c r="M947" i="1"/>
  <c r="F948" i="1"/>
  <c r="D948" i="1"/>
  <c r="E948" i="1" s="1"/>
  <c r="G948" i="1" s="1"/>
  <c r="H949" i="1" s="1"/>
  <c r="A949" i="1"/>
  <c r="L948" i="1"/>
  <c r="I903" i="1"/>
  <c r="J902" i="1"/>
  <c r="N948" i="1" l="1"/>
  <c r="Q949" i="1"/>
  <c r="P949" i="1"/>
  <c r="M948" i="1"/>
  <c r="F949" i="1"/>
  <c r="D949" i="1"/>
  <c r="E949" i="1" s="1"/>
  <c r="G949" i="1" s="1"/>
  <c r="H950" i="1" s="1"/>
  <c r="L949" i="1"/>
  <c r="A950" i="1"/>
  <c r="I904" i="1"/>
  <c r="J903" i="1"/>
  <c r="F950" i="1" l="1"/>
  <c r="D950" i="1"/>
  <c r="E950" i="1" s="1"/>
  <c r="G950" i="1" s="1"/>
  <c r="L950" i="1"/>
  <c r="A951" i="1"/>
  <c r="N949" i="1"/>
  <c r="P950" i="1"/>
  <c r="M949" i="1"/>
  <c r="Q950" i="1"/>
  <c r="H951" i="1"/>
  <c r="I905" i="1"/>
  <c r="J904" i="1"/>
  <c r="F951" i="1" l="1"/>
  <c r="D951" i="1"/>
  <c r="E951" i="1" s="1"/>
  <c r="G951" i="1" s="1"/>
  <c r="L951" i="1"/>
  <c r="A952" i="1"/>
  <c r="N950" i="1"/>
  <c r="Q951" i="1"/>
  <c r="P951" i="1"/>
  <c r="M950" i="1"/>
  <c r="H952" i="1"/>
  <c r="I906" i="1"/>
  <c r="J905" i="1"/>
  <c r="N951" i="1" l="1"/>
  <c r="M951" i="1"/>
  <c r="Q952" i="1"/>
  <c r="P952" i="1"/>
  <c r="F952" i="1"/>
  <c r="D952" i="1"/>
  <c r="E952" i="1" s="1"/>
  <c r="G952" i="1" s="1"/>
  <c r="A953" i="1"/>
  <c r="L952" i="1"/>
  <c r="H953" i="1"/>
  <c r="I907" i="1"/>
  <c r="J906" i="1"/>
  <c r="N952" i="1" l="1"/>
  <c r="Q953" i="1"/>
  <c r="M952" i="1"/>
  <c r="P953" i="1"/>
  <c r="F953" i="1"/>
  <c r="D953" i="1"/>
  <c r="E953" i="1" s="1"/>
  <c r="G953" i="1" s="1"/>
  <c r="A954" i="1"/>
  <c r="L953" i="1"/>
  <c r="I908" i="1"/>
  <c r="J907" i="1"/>
  <c r="N953" i="1" l="1"/>
  <c r="Q954" i="1"/>
  <c r="P954" i="1"/>
  <c r="M953" i="1"/>
  <c r="F954" i="1"/>
  <c r="D954" i="1"/>
  <c r="E954" i="1" s="1"/>
  <c r="G954" i="1" s="1"/>
  <c r="A955" i="1"/>
  <c r="L954" i="1"/>
  <c r="H954" i="1"/>
  <c r="I909" i="1"/>
  <c r="J908" i="1"/>
  <c r="F955" i="1" l="1"/>
  <c r="D955" i="1"/>
  <c r="E955" i="1" s="1"/>
  <c r="G955" i="1" s="1"/>
  <c r="A956" i="1"/>
  <c r="L955" i="1"/>
  <c r="H956" i="1"/>
  <c r="N954" i="1"/>
  <c r="Q955" i="1"/>
  <c r="P955" i="1"/>
  <c r="M954" i="1"/>
  <c r="H955" i="1"/>
  <c r="I910" i="1"/>
  <c r="J909" i="1"/>
  <c r="N955" i="1" l="1"/>
  <c r="Q956" i="1"/>
  <c r="M955" i="1"/>
  <c r="P956" i="1"/>
  <c r="F956" i="1"/>
  <c r="D956" i="1"/>
  <c r="E956" i="1" s="1"/>
  <c r="G956" i="1" s="1"/>
  <c r="H957" i="1" s="1"/>
  <c r="A957" i="1"/>
  <c r="L956" i="1"/>
  <c r="J910" i="1"/>
  <c r="I911" i="1"/>
  <c r="F957" i="1" l="1"/>
  <c r="D957" i="1"/>
  <c r="E957" i="1" s="1"/>
  <c r="G957" i="1" s="1"/>
  <c r="A958" i="1"/>
  <c r="L957" i="1"/>
  <c r="N956" i="1"/>
  <c r="Q957" i="1"/>
  <c r="P957" i="1"/>
  <c r="M956" i="1"/>
  <c r="H958" i="1"/>
  <c r="I912" i="1"/>
  <c r="J911" i="1"/>
  <c r="N957" i="1" l="1"/>
  <c r="Q958" i="1"/>
  <c r="P958" i="1"/>
  <c r="M957" i="1"/>
  <c r="F958" i="1"/>
  <c r="D958" i="1"/>
  <c r="E958" i="1" s="1"/>
  <c r="G958" i="1" s="1"/>
  <c r="A959" i="1"/>
  <c r="P959" i="1"/>
  <c r="Q959" i="1"/>
  <c r="I913" i="1"/>
  <c r="J912" i="1"/>
  <c r="F959" i="1" l="1"/>
  <c r="D959" i="1"/>
  <c r="E959" i="1" s="1"/>
  <c r="G959" i="1" s="1"/>
  <c r="A960" i="1"/>
  <c r="P960" i="1"/>
  <c r="Q960" i="1"/>
  <c r="H960" i="1"/>
  <c r="H959" i="1"/>
  <c r="I914" i="1"/>
  <c r="J913" i="1"/>
  <c r="F960" i="1" l="1"/>
  <c r="D960" i="1"/>
  <c r="E960" i="1" s="1"/>
  <c r="G960" i="1" s="1"/>
  <c r="A961" i="1"/>
  <c r="L960" i="1"/>
  <c r="H961" i="1"/>
  <c r="I915" i="1"/>
  <c r="J914" i="1"/>
  <c r="N960" i="1" l="1"/>
  <c r="Q961" i="1"/>
  <c r="P961" i="1"/>
  <c r="M960" i="1"/>
  <c r="F961" i="1"/>
  <c r="D961" i="1"/>
  <c r="E961" i="1" s="1"/>
  <c r="G961" i="1" s="1"/>
  <c r="A962" i="1"/>
  <c r="Q962" i="1"/>
  <c r="P962" i="1"/>
  <c r="H962" i="1"/>
  <c r="I916" i="1"/>
  <c r="J915" i="1"/>
  <c r="F962" i="1" l="1"/>
  <c r="D962" i="1"/>
  <c r="E962" i="1" s="1"/>
  <c r="L962" i="1"/>
  <c r="A963" i="1"/>
  <c r="I917" i="1"/>
  <c r="J916" i="1"/>
  <c r="F963" i="1" l="1"/>
  <c r="D963" i="1"/>
  <c r="E963" i="1" s="1"/>
  <c r="G963" i="1" s="1"/>
  <c r="A964" i="1"/>
  <c r="L963" i="1"/>
  <c r="N962" i="1"/>
  <c r="Q963" i="1"/>
  <c r="M962" i="1"/>
  <c r="P963" i="1"/>
  <c r="G962" i="1"/>
  <c r="J917" i="1"/>
  <c r="I918" i="1"/>
  <c r="N963" i="1" l="1"/>
  <c r="Q964" i="1"/>
  <c r="P964" i="1"/>
  <c r="M963" i="1"/>
  <c r="F964" i="1"/>
  <c r="D964" i="1"/>
  <c r="E964" i="1" s="1"/>
  <c r="G964" i="1" s="1"/>
  <c r="A965" i="1"/>
  <c r="L964" i="1"/>
  <c r="H964" i="1"/>
  <c r="H965" i="1"/>
  <c r="H963" i="1"/>
  <c r="I919" i="1"/>
  <c r="J918" i="1"/>
  <c r="F965" i="1" l="1"/>
  <c r="D965" i="1"/>
  <c r="E965" i="1" s="1"/>
  <c r="G965" i="1" s="1"/>
  <c r="A966" i="1"/>
  <c r="L965" i="1"/>
  <c r="N964" i="1"/>
  <c r="M964" i="1"/>
  <c r="Q965" i="1"/>
  <c r="P965" i="1"/>
  <c r="H966" i="1"/>
  <c r="I920" i="1"/>
  <c r="J919" i="1"/>
  <c r="N965" i="1" l="1"/>
  <c r="P966" i="1"/>
  <c r="M965" i="1"/>
  <c r="Q966" i="1"/>
  <c r="F966" i="1"/>
  <c r="D966" i="1"/>
  <c r="E966" i="1" s="1"/>
  <c r="G966" i="1" s="1"/>
  <c r="L966" i="1"/>
  <c r="A967" i="1"/>
  <c r="I921" i="1"/>
  <c r="J920" i="1"/>
  <c r="N966" i="1" l="1"/>
  <c r="M966" i="1"/>
  <c r="Q967" i="1"/>
  <c r="P967" i="1"/>
  <c r="H968" i="1"/>
  <c r="F967" i="1"/>
  <c r="D967" i="1"/>
  <c r="E967" i="1" s="1"/>
  <c r="G967" i="1" s="1"/>
  <c r="L967" i="1"/>
  <c r="A968" i="1"/>
  <c r="H967" i="1"/>
  <c r="I922" i="1"/>
  <c r="J921" i="1"/>
  <c r="H969" i="1" l="1"/>
  <c r="N967" i="1"/>
  <c r="Q968" i="1"/>
  <c r="M967" i="1"/>
  <c r="P968" i="1"/>
  <c r="F968" i="1"/>
  <c r="D968" i="1"/>
  <c r="E968" i="1" s="1"/>
  <c r="G968" i="1" s="1"/>
  <c r="A969" i="1"/>
  <c r="L968" i="1"/>
  <c r="I923" i="1"/>
  <c r="J922" i="1"/>
  <c r="N968" i="1" l="1"/>
  <c r="M968" i="1"/>
  <c r="Q969" i="1"/>
  <c r="P969" i="1"/>
  <c r="F969" i="1"/>
  <c r="D969" i="1"/>
  <c r="E969" i="1" s="1"/>
  <c r="G969" i="1" s="1"/>
  <c r="L969" i="1"/>
  <c r="A970" i="1"/>
  <c r="H970" i="1"/>
  <c r="I924" i="1"/>
  <c r="J923" i="1"/>
  <c r="F970" i="1" l="1"/>
  <c r="D970" i="1"/>
  <c r="E970" i="1" s="1"/>
  <c r="G970" i="1" s="1"/>
  <c r="A971" i="1"/>
  <c r="L970" i="1"/>
  <c r="N969" i="1"/>
  <c r="P970" i="1"/>
  <c r="Q970" i="1"/>
  <c r="M969" i="1"/>
  <c r="H971" i="1"/>
  <c r="I925" i="1"/>
  <c r="J924" i="1"/>
  <c r="N970" i="1" l="1"/>
  <c r="P971" i="1"/>
  <c r="M970" i="1"/>
  <c r="Q971" i="1"/>
  <c r="F971" i="1"/>
  <c r="D971" i="1"/>
  <c r="E971" i="1" s="1"/>
  <c r="G971" i="1" s="1"/>
  <c r="A972" i="1"/>
  <c r="L971" i="1"/>
  <c r="I926" i="1"/>
  <c r="J925" i="1"/>
  <c r="N971" i="1" l="1"/>
  <c r="M971" i="1"/>
  <c r="P972" i="1"/>
  <c r="Q972" i="1"/>
  <c r="F972" i="1"/>
  <c r="D972" i="1"/>
  <c r="E972" i="1" s="1"/>
  <c r="G972" i="1" s="1"/>
  <c r="H973" i="1" s="1"/>
  <c r="L972" i="1"/>
  <c r="A973" i="1"/>
  <c r="H972" i="1"/>
  <c r="I927" i="1"/>
  <c r="J926" i="1"/>
  <c r="F973" i="1" l="1"/>
  <c r="D973" i="1"/>
  <c r="E973" i="1" s="1"/>
  <c r="G973" i="1" s="1"/>
  <c r="H974" i="1" s="1"/>
  <c r="L973" i="1"/>
  <c r="A974" i="1"/>
  <c r="N972" i="1"/>
  <c r="P973" i="1"/>
  <c r="M972" i="1"/>
  <c r="Q973" i="1"/>
  <c r="I928" i="1"/>
  <c r="J927" i="1"/>
  <c r="F974" i="1" l="1"/>
  <c r="D974" i="1"/>
  <c r="E974" i="1" s="1"/>
  <c r="G974" i="1" s="1"/>
  <c r="L974" i="1"/>
  <c r="A975" i="1"/>
  <c r="N973" i="1"/>
  <c r="P974" i="1"/>
  <c r="Q974" i="1"/>
  <c r="M973" i="1"/>
  <c r="H975" i="1"/>
  <c r="J928" i="1"/>
  <c r="I929" i="1"/>
  <c r="F975" i="1" l="1"/>
  <c r="D975" i="1"/>
  <c r="E975" i="1" s="1"/>
  <c r="G975" i="1" s="1"/>
  <c r="L975" i="1"/>
  <c r="A976" i="1"/>
  <c r="N974" i="1"/>
  <c r="M974" i="1"/>
  <c r="Q975" i="1"/>
  <c r="P975" i="1"/>
  <c r="H976" i="1"/>
  <c r="I930" i="1"/>
  <c r="J929" i="1"/>
  <c r="F976" i="1" l="1"/>
  <c r="D976" i="1"/>
  <c r="E976" i="1" s="1"/>
  <c r="G976" i="1" s="1"/>
  <c r="L976" i="1"/>
  <c r="A977" i="1"/>
  <c r="N975" i="1"/>
  <c r="P976" i="1"/>
  <c r="M975" i="1"/>
  <c r="Q976" i="1"/>
  <c r="H977" i="1"/>
  <c r="I931" i="1"/>
  <c r="J930" i="1"/>
  <c r="F977" i="1" l="1"/>
  <c r="D977" i="1"/>
  <c r="E977" i="1" s="1"/>
  <c r="G977" i="1" s="1"/>
  <c r="L977" i="1"/>
  <c r="A978" i="1"/>
  <c r="N976" i="1"/>
  <c r="Q977" i="1"/>
  <c r="P977" i="1"/>
  <c r="M976" i="1"/>
  <c r="H978" i="1"/>
  <c r="I932" i="1"/>
  <c r="J931" i="1"/>
  <c r="F978" i="1" l="1"/>
  <c r="D978" i="1"/>
  <c r="E978" i="1" s="1"/>
  <c r="G978" i="1" s="1"/>
  <c r="L978" i="1"/>
  <c r="A979" i="1"/>
  <c r="N977" i="1"/>
  <c r="P978" i="1"/>
  <c r="Q978" i="1"/>
  <c r="M977" i="1"/>
  <c r="H979" i="1"/>
  <c r="I933" i="1"/>
  <c r="J932" i="1"/>
  <c r="F979" i="1" l="1"/>
  <c r="D979" i="1"/>
  <c r="E979" i="1" s="1"/>
  <c r="G979" i="1" s="1"/>
  <c r="L979" i="1"/>
  <c r="A980" i="1"/>
  <c r="N978" i="1"/>
  <c r="Q979" i="1"/>
  <c r="P979" i="1"/>
  <c r="M978" i="1"/>
  <c r="H980" i="1"/>
  <c r="I934" i="1"/>
  <c r="J933" i="1"/>
  <c r="F980" i="1" l="1"/>
  <c r="D980" i="1"/>
  <c r="E980" i="1" s="1"/>
  <c r="G980" i="1" s="1"/>
  <c r="L980" i="1"/>
  <c r="A981" i="1"/>
  <c r="N979" i="1"/>
  <c r="M979" i="1"/>
  <c r="P980" i="1"/>
  <c r="Q980" i="1"/>
  <c r="H981" i="1"/>
  <c r="I935" i="1"/>
  <c r="J934" i="1"/>
  <c r="F981" i="1" l="1"/>
  <c r="D981" i="1"/>
  <c r="E981" i="1" s="1"/>
  <c r="G981" i="1" s="1"/>
  <c r="A982" i="1"/>
  <c r="L981" i="1"/>
  <c r="N980" i="1"/>
  <c r="M980" i="1"/>
  <c r="Q981" i="1"/>
  <c r="P981" i="1"/>
  <c r="H982" i="1"/>
  <c r="I936" i="1"/>
  <c r="J935" i="1"/>
  <c r="N981" i="1" l="1"/>
  <c r="M981" i="1"/>
  <c r="P982" i="1"/>
  <c r="Q982" i="1"/>
  <c r="F982" i="1"/>
  <c r="D982" i="1"/>
  <c r="E982" i="1" s="1"/>
  <c r="G982" i="1" s="1"/>
  <c r="L982" i="1"/>
  <c r="A983" i="1"/>
  <c r="I937" i="1"/>
  <c r="J936" i="1"/>
  <c r="N982" i="1" l="1"/>
  <c r="M982" i="1"/>
  <c r="Q983" i="1"/>
  <c r="P983" i="1"/>
  <c r="F983" i="1"/>
  <c r="D983" i="1"/>
  <c r="E983" i="1" s="1"/>
  <c r="G983" i="1" s="1"/>
  <c r="L983" i="1"/>
  <c r="A984" i="1"/>
  <c r="H983" i="1"/>
  <c r="I938" i="1"/>
  <c r="J937" i="1"/>
  <c r="N983" i="1" l="1"/>
  <c r="M983" i="1"/>
  <c r="P984" i="1"/>
  <c r="Q984" i="1"/>
  <c r="H985" i="1"/>
  <c r="H984" i="1"/>
  <c r="F984" i="1"/>
  <c r="D984" i="1"/>
  <c r="E984" i="1" s="1"/>
  <c r="G984" i="1" s="1"/>
  <c r="L984" i="1"/>
  <c r="A985" i="1"/>
  <c r="I939" i="1"/>
  <c r="J938" i="1"/>
  <c r="F985" i="1" l="1"/>
  <c r="D985" i="1"/>
  <c r="E985" i="1" s="1"/>
  <c r="G985" i="1" s="1"/>
  <c r="L985" i="1"/>
  <c r="A986" i="1"/>
  <c r="N984" i="1"/>
  <c r="P985" i="1"/>
  <c r="Q985" i="1"/>
  <c r="M984" i="1"/>
  <c r="I940" i="1"/>
  <c r="J939" i="1"/>
  <c r="F986" i="1" l="1"/>
  <c r="D986" i="1"/>
  <c r="E986" i="1" s="1"/>
  <c r="G986" i="1" s="1"/>
  <c r="L986" i="1"/>
  <c r="A987" i="1"/>
  <c r="N985" i="1"/>
  <c r="Q986" i="1"/>
  <c r="P986" i="1"/>
  <c r="M985" i="1"/>
  <c r="H987" i="1"/>
  <c r="H986" i="1"/>
  <c r="I941" i="1"/>
  <c r="J940" i="1"/>
  <c r="F987" i="1" l="1"/>
  <c r="D987" i="1"/>
  <c r="E987" i="1" s="1"/>
  <c r="G987" i="1" s="1"/>
  <c r="L987" i="1"/>
  <c r="A988" i="1"/>
  <c r="N986" i="1"/>
  <c r="Q987" i="1"/>
  <c r="M986" i="1"/>
  <c r="P987" i="1"/>
  <c r="H988" i="1"/>
  <c r="I942" i="1"/>
  <c r="J941" i="1"/>
  <c r="F988" i="1" l="1"/>
  <c r="D988" i="1"/>
  <c r="E988" i="1" s="1"/>
  <c r="G988" i="1" s="1"/>
  <c r="L988" i="1"/>
  <c r="A989" i="1"/>
  <c r="N987" i="1"/>
  <c r="P988" i="1"/>
  <c r="M987" i="1"/>
  <c r="Q988" i="1"/>
  <c r="H989" i="1"/>
  <c r="I943" i="1"/>
  <c r="J942" i="1"/>
  <c r="F989" i="1" l="1"/>
  <c r="D989" i="1"/>
  <c r="E989" i="1" s="1"/>
  <c r="G989" i="1" s="1"/>
  <c r="A990" i="1"/>
  <c r="P990" i="1"/>
  <c r="Q990" i="1"/>
  <c r="N988" i="1"/>
  <c r="P989" i="1"/>
  <c r="M988" i="1"/>
  <c r="Q989" i="1"/>
  <c r="H990" i="1"/>
  <c r="J943" i="1"/>
  <c r="I944" i="1"/>
  <c r="F990" i="1" l="1"/>
  <c r="D990" i="1"/>
  <c r="E990" i="1" s="1"/>
  <c r="G990" i="1" s="1"/>
  <c r="L990" i="1"/>
  <c r="A991" i="1"/>
  <c r="H991" i="1"/>
  <c r="I945" i="1"/>
  <c r="J944" i="1"/>
  <c r="F991" i="1" l="1"/>
  <c r="D991" i="1"/>
  <c r="E991" i="1" s="1"/>
  <c r="G991" i="1" s="1"/>
  <c r="L991" i="1"/>
  <c r="A992" i="1"/>
  <c r="H992" i="1"/>
  <c r="N990" i="1"/>
  <c r="M990" i="1"/>
  <c r="Q991" i="1"/>
  <c r="P991" i="1"/>
  <c r="I946" i="1"/>
  <c r="J945" i="1"/>
  <c r="N991" i="1" l="1"/>
  <c r="P992" i="1"/>
  <c r="M991" i="1"/>
  <c r="Q992" i="1"/>
  <c r="F992" i="1"/>
  <c r="D992" i="1"/>
  <c r="E992" i="1" s="1"/>
  <c r="G992" i="1" s="1"/>
  <c r="L992" i="1"/>
  <c r="A993" i="1"/>
  <c r="I947" i="1"/>
  <c r="J946" i="1"/>
  <c r="N992" i="1" l="1"/>
  <c r="M992" i="1"/>
  <c r="Q993" i="1"/>
  <c r="P993" i="1"/>
  <c r="H993" i="1"/>
  <c r="F993" i="1"/>
  <c r="D993" i="1"/>
  <c r="E993" i="1" s="1"/>
  <c r="G993" i="1" s="1"/>
  <c r="H994" i="1" s="1"/>
  <c r="A994" i="1"/>
  <c r="L993" i="1"/>
  <c r="I948" i="1"/>
  <c r="J947" i="1"/>
  <c r="N993" i="1" l="1"/>
  <c r="M993" i="1"/>
  <c r="P994" i="1"/>
  <c r="Q994" i="1"/>
  <c r="F994" i="1"/>
  <c r="D994" i="1"/>
  <c r="E994" i="1" s="1"/>
  <c r="G994" i="1" s="1"/>
  <c r="H995" i="1" s="1"/>
  <c r="L994" i="1"/>
  <c r="A995" i="1"/>
  <c r="I949" i="1"/>
  <c r="J948" i="1"/>
  <c r="F995" i="1" l="1"/>
  <c r="D995" i="1"/>
  <c r="E995" i="1" s="1"/>
  <c r="G995" i="1" s="1"/>
  <c r="L995" i="1"/>
  <c r="A996" i="1"/>
  <c r="N994" i="1"/>
  <c r="Q995" i="1"/>
  <c r="P995" i="1"/>
  <c r="M994" i="1"/>
  <c r="H996" i="1"/>
  <c r="J949" i="1"/>
  <c r="I950" i="1"/>
  <c r="F996" i="1" l="1"/>
  <c r="D996" i="1"/>
  <c r="E996" i="1" s="1"/>
  <c r="G996" i="1" s="1"/>
  <c r="L996" i="1"/>
  <c r="A997" i="1"/>
  <c r="N995" i="1"/>
  <c r="P996" i="1"/>
  <c r="Q996" i="1"/>
  <c r="M995" i="1"/>
  <c r="I951" i="1"/>
  <c r="J950" i="1"/>
  <c r="F997" i="1" l="1"/>
  <c r="D997" i="1"/>
  <c r="E997" i="1" s="1"/>
  <c r="G997" i="1" s="1"/>
  <c r="L997" i="1"/>
  <c r="A998" i="1"/>
  <c r="N996" i="1"/>
  <c r="M996" i="1"/>
  <c r="Q997" i="1"/>
  <c r="P997" i="1"/>
  <c r="H997" i="1"/>
  <c r="H998" i="1"/>
  <c r="J951" i="1"/>
  <c r="I952" i="1"/>
  <c r="F998" i="1" l="1"/>
  <c r="D998" i="1"/>
  <c r="E998" i="1" s="1"/>
  <c r="G998" i="1" s="1"/>
  <c r="A999" i="1"/>
  <c r="L998" i="1"/>
  <c r="N997" i="1"/>
  <c r="P998" i="1"/>
  <c r="M997" i="1"/>
  <c r="Q998" i="1"/>
  <c r="H999" i="1"/>
  <c r="I953" i="1"/>
  <c r="J952" i="1"/>
  <c r="N998" i="1" l="1"/>
  <c r="M998" i="1"/>
  <c r="Q999" i="1"/>
  <c r="P999" i="1"/>
  <c r="F999" i="1"/>
  <c r="D999" i="1"/>
  <c r="E999" i="1" s="1"/>
  <c r="G999" i="1" s="1"/>
  <c r="L999" i="1"/>
  <c r="A1000" i="1"/>
  <c r="H1000" i="1"/>
  <c r="I954" i="1"/>
  <c r="J953" i="1"/>
  <c r="F1000" i="1" l="1"/>
  <c r="D1000" i="1"/>
  <c r="E1000" i="1" s="1"/>
  <c r="G1000" i="1" s="1"/>
  <c r="L1000" i="1"/>
  <c r="A1001" i="1"/>
  <c r="N999" i="1"/>
  <c r="M999" i="1"/>
  <c r="Q1000" i="1"/>
  <c r="P1000" i="1"/>
  <c r="H1001" i="1"/>
  <c r="I955" i="1"/>
  <c r="J954" i="1"/>
  <c r="F1001" i="1" l="1"/>
  <c r="D1001" i="1"/>
  <c r="E1001" i="1" s="1"/>
  <c r="G1001" i="1" s="1"/>
  <c r="L1001" i="1"/>
  <c r="A1002" i="1"/>
  <c r="N1000" i="1"/>
  <c r="M1000" i="1"/>
  <c r="P1001" i="1"/>
  <c r="Q1001" i="1"/>
  <c r="H1002" i="1"/>
  <c r="I956" i="1"/>
  <c r="J955" i="1"/>
  <c r="F1002" i="1" l="1"/>
  <c r="D1002" i="1"/>
  <c r="E1002" i="1" s="1"/>
  <c r="G1002" i="1" s="1"/>
  <c r="L1002" i="1"/>
  <c r="A1003" i="1"/>
  <c r="N1001" i="1"/>
  <c r="Q1002" i="1"/>
  <c r="M1001" i="1"/>
  <c r="P1002" i="1"/>
  <c r="H1003" i="1"/>
  <c r="I957" i="1"/>
  <c r="J956" i="1"/>
  <c r="N1002" i="1" l="1"/>
  <c r="Q1003" i="1"/>
  <c r="M1002" i="1"/>
  <c r="P1003" i="1"/>
  <c r="F1003" i="1"/>
  <c r="D1003" i="1"/>
  <c r="E1003" i="1" s="1"/>
  <c r="G1003" i="1" s="1"/>
  <c r="L1003" i="1"/>
  <c r="A1004" i="1"/>
  <c r="H1004" i="1"/>
  <c r="I958" i="1"/>
  <c r="J957" i="1"/>
  <c r="F1004" i="1" l="1"/>
  <c r="D1004" i="1"/>
  <c r="E1004" i="1" s="1"/>
  <c r="G1004" i="1" s="1"/>
  <c r="H1005" i="1" s="1"/>
  <c r="A1005" i="1"/>
  <c r="N1003" i="1"/>
  <c r="P1004" i="1"/>
  <c r="P1005" i="1" s="1"/>
  <c r="M1003" i="1"/>
  <c r="Q1004" i="1"/>
  <c r="Q1005" i="1" s="1"/>
  <c r="I959" i="1"/>
  <c r="J958" i="1"/>
  <c r="F1005" i="1" l="1"/>
  <c r="D1005" i="1"/>
  <c r="E1005" i="1" s="1"/>
  <c r="G1005" i="1" s="1"/>
  <c r="L1005" i="1"/>
  <c r="A1006" i="1"/>
  <c r="H1006" i="1"/>
  <c r="I960" i="1"/>
  <c r="J959" i="1"/>
  <c r="F1006" i="1" l="1"/>
  <c r="D1006" i="1"/>
  <c r="E1006" i="1" s="1"/>
  <c r="G1006" i="1" s="1"/>
  <c r="L1006" i="1"/>
  <c r="A1007" i="1"/>
  <c r="H1007" i="1"/>
  <c r="N1005" i="1"/>
  <c r="Q1006" i="1"/>
  <c r="P1006" i="1"/>
  <c r="M1005" i="1"/>
  <c r="I961" i="1"/>
  <c r="J960" i="1"/>
  <c r="F1007" i="1" l="1"/>
  <c r="D1007" i="1"/>
  <c r="E1007" i="1" s="1"/>
  <c r="G1007" i="1" s="1"/>
  <c r="L1007" i="1"/>
  <c r="A1008" i="1"/>
  <c r="N1006" i="1"/>
  <c r="M1006" i="1"/>
  <c r="Q1007" i="1"/>
  <c r="P1007" i="1"/>
  <c r="H1008" i="1"/>
  <c r="I962" i="1"/>
  <c r="J961" i="1"/>
  <c r="F1008" i="1" l="1"/>
  <c r="D1008" i="1"/>
  <c r="E1008" i="1" s="1"/>
  <c r="G1008" i="1" s="1"/>
  <c r="L1008" i="1"/>
  <c r="A1009" i="1"/>
  <c r="N1007" i="1"/>
  <c r="Q1008" i="1"/>
  <c r="M1007" i="1"/>
  <c r="P1008" i="1"/>
  <c r="H1009" i="1"/>
  <c r="I963" i="1"/>
  <c r="J962" i="1"/>
  <c r="N1008" i="1" l="1"/>
  <c r="M1008" i="1"/>
  <c r="P1009" i="1"/>
  <c r="Q1009" i="1"/>
  <c r="F1009" i="1"/>
  <c r="D1009" i="1"/>
  <c r="E1009" i="1" s="1"/>
  <c r="G1009" i="1" s="1"/>
  <c r="H1010" i="1" s="1"/>
  <c r="L1009" i="1"/>
  <c r="A1010" i="1"/>
  <c r="I964" i="1"/>
  <c r="J963" i="1"/>
  <c r="F1010" i="1" l="1"/>
  <c r="D1010" i="1"/>
  <c r="E1010" i="1" s="1"/>
  <c r="G1010" i="1" s="1"/>
  <c r="A1011" i="1"/>
  <c r="L1010" i="1"/>
  <c r="N1009" i="1"/>
  <c r="Q1010" i="1"/>
  <c r="M1009" i="1"/>
  <c r="P1010" i="1"/>
  <c r="H1011" i="1"/>
  <c r="I965" i="1"/>
  <c r="J964" i="1"/>
  <c r="F1011" i="1" l="1"/>
  <c r="D1011" i="1"/>
  <c r="E1011" i="1" s="1"/>
  <c r="G1011" i="1" s="1"/>
  <c r="L1011" i="1"/>
  <c r="A1012" i="1"/>
  <c r="N1010" i="1"/>
  <c r="P1011" i="1"/>
  <c r="M1010" i="1"/>
  <c r="Q1011" i="1"/>
  <c r="H1012" i="1"/>
  <c r="I966" i="1"/>
  <c r="J965" i="1"/>
  <c r="F1012" i="1" l="1"/>
  <c r="D1012" i="1"/>
  <c r="E1012" i="1" s="1"/>
  <c r="G1012" i="1" s="1"/>
  <c r="L1012" i="1"/>
  <c r="A1013" i="1"/>
  <c r="N1011" i="1"/>
  <c r="M1011" i="1"/>
  <c r="Q1012" i="1"/>
  <c r="P1012" i="1"/>
  <c r="H1013" i="1"/>
  <c r="I967" i="1"/>
  <c r="J966" i="1"/>
  <c r="N1012" i="1" l="1"/>
  <c r="Q1013" i="1"/>
  <c r="M1012" i="1"/>
  <c r="P1013" i="1"/>
  <c r="F1013" i="1"/>
  <c r="D1013" i="1"/>
  <c r="E1013" i="1" s="1"/>
  <c r="G1013" i="1" s="1"/>
  <c r="L1013" i="1"/>
  <c r="A1014" i="1"/>
  <c r="I968" i="1"/>
  <c r="J967" i="1"/>
  <c r="F1014" i="1" l="1"/>
  <c r="D1014" i="1"/>
  <c r="E1014" i="1" s="1"/>
  <c r="G1014" i="1" s="1"/>
  <c r="L1014" i="1"/>
  <c r="A1015" i="1"/>
  <c r="N1013" i="1"/>
  <c r="Q1014" i="1"/>
  <c r="M1013" i="1"/>
  <c r="P1014" i="1"/>
  <c r="H1015" i="1"/>
  <c r="H1014" i="1"/>
  <c r="I969" i="1"/>
  <c r="J968" i="1"/>
  <c r="F1015" i="1" l="1"/>
  <c r="D1015" i="1"/>
  <c r="E1015" i="1" s="1"/>
  <c r="G1015" i="1" s="1"/>
  <c r="L1015" i="1"/>
  <c r="A1016" i="1"/>
  <c r="N1014" i="1"/>
  <c r="Q1015" i="1"/>
  <c r="P1015" i="1"/>
  <c r="M1014" i="1"/>
  <c r="H1016" i="1"/>
  <c r="I970" i="1"/>
  <c r="J969" i="1"/>
  <c r="F1016" i="1" l="1"/>
  <c r="D1016" i="1"/>
  <c r="E1016" i="1" s="1"/>
  <c r="G1016" i="1" s="1"/>
  <c r="A1017" i="1"/>
  <c r="L1016" i="1"/>
  <c r="N1015" i="1"/>
  <c r="M1015" i="1"/>
  <c r="Q1016" i="1"/>
  <c r="P1016" i="1"/>
  <c r="H1017" i="1"/>
  <c r="I971" i="1"/>
  <c r="J970" i="1"/>
  <c r="N1016" i="1" l="1"/>
  <c r="P1017" i="1"/>
  <c r="M1016" i="1"/>
  <c r="Q1017" i="1"/>
  <c r="F1017" i="1"/>
  <c r="D1017" i="1"/>
  <c r="E1017" i="1" s="1"/>
  <c r="G1017" i="1" s="1"/>
  <c r="L1017" i="1"/>
  <c r="A1018" i="1"/>
  <c r="I972" i="1"/>
  <c r="J971" i="1"/>
  <c r="F1018" i="1" l="1"/>
  <c r="D1018" i="1"/>
  <c r="E1018" i="1" s="1"/>
  <c r="G1018" i="1" s="1"/>
  <c r="A1019" i="1"/>
  <c r="L1018" i="1"/>
  <c r="N1017" i="1"/>
  <c r="M1017" i="1"/>
  <c r="P1018" i="1"/>
  <c r="Q1018" i="1"/>
  <c r="H1019" i="1"/>
  <c r="H1018" i="1"/>
  <c r="I973" i="1"/>
  <c r="J972" i="1"/>
  <c r="N1018" i="1" l="1"/>
  <c r="Q1019" i="1"/>
  <c r="P1019" i="1"/>
  <c r="M1018" i="1"/>
  <c r="F1019" i="1"/>
  <c r="D1019" i="1"/>
  <c r="E1019" i="1" s="1"/>
  <c r="G1019" i="1" s="1"/>
  <c r="L1019" i="1"/>
  <c r="A1020" i="1"/>
  <c r="I974" i="1"/>
  <c r="J973" i="1"/>
  <c r="F1020" i="1" l="1"/>
  <c r="D1020" i="1"/>
  <c r="E1020" i="1" s="1"/>
  <c r="G1020" i="1" s="1"/>
  <c r="L1020" i="1"/>
  <c r="A1021" i="1"/>
  <c r="N1019" i="1"/>
  <c r="P1020" i="1"/>
  <c r="M1019" i="1"/>
  <c r="Q1020" i="1"/>
  <c r="H1021" i="1"/>
  <c r="H1020" i="1"/>
  <c r="I975" i="1"/>
  <c r="J974" i="1"/>
  <c r="F1021" i="1" l="1"/>
  <c r="D1021" i="1"/>
  <c r="E1021" i="1" s="1"/>
  <c r="G1021" i="1" s="1"/>
  <c r="L1021" i="1"/>
  <c r="A1022" i="1"/>
  <c r="N1020" i="1"/>
  <c r="Q1021" i="1"/>
  <c r="M1020" i="1"/>
  <c r="P1021" i="1"/>
  <c r="H1022" i="1"/>
  <c r="I976" i="1"/>
  <c r="J975" i="1"/>
  <c r="N1021" i="1" l="1"/>
  <c r="P1022" i="1"/>
  <c r="Q1022" i="1"/>
  <c r="M1021" i="1"/>
  <c r="F1022" i="1"/>
  <c r="D1022" i="1"/>
  <c r="E1022" i="1" s="1"/>
  <c r="G1022" i="1" s="1"/>
  <c r="A1023" i="1"/>
  <c r="L1022" i="1"/>
  <c r="I977" i="1"/>
  <c r="J976" i="1"/>
  <c r="N1022" i="1" l="1"/>
  <c r="Q1023" i="1"/>
  <c r="P1023" i="1"/>
  <c r="M1022" i="1"/>
  <c r="F1023" i="1"/>
  <c r="D1023" i="1"/>
  <c r="E1023" i="1" s="1"/>
  <c r="G1023" i="1" s="1"/>
  <c r="H1024" i="1" s="1"/>
  <c r="L1023" i="1"/>
  <c r="A1024" i="1"/>
  <c r="H1023" i="1"/>
  <c r="I978" i="1"/>
  <c r="J977" i="1"/>
  <c r="N1023" i="1" l="1"/>
  <c r="M1023" i="1"/>
  <c r="Q1024" i="1"/>
  <c r="P1024" i="1"/>
  <c r="F1024" i="1"/>
  <c r="D1024" i="1"/>
  <c r="E1024" i="1" s="1"/>
  <c r="G1024" i="1" s="1"/>
  <c r="L1024" i="1"/>
  <c r="A1025" i="1"/>
  <c r="H1025" i="1"/>
  <c r="I979" i="1"/>
  <c r="J978" i="1"/>
  <c r="F1025" i="1" l="1"/>
  <c r="D1025" i="1"/>
  <c r="E1025" i="1" s="1"/>
  <c r="G1025" i="1" s="1"/>
  <c r="L1025" i="1"/>
  <c r="A1026" i="1"/>
  <c r="N1024" i="1"/>
  <c r="M1024" i="1"/>
  <c r="Q1025" i="1"/>
  <c r="P1025" i="1"/>
  <c r="H1026" i="1"/>
  <c r="I980" i="1"/>
  <c r="J979" i="1"/>
  <c r="F1026" i="1" l="1"/>
  <c r="D1026" i="1"/>
  <c r="E1026" i="1" s="1"/>
  <c r="G1026" i="1" s="1"/>
  <c r="L1026" i="1"/>
  <c r="A1027" i="1"/>
  <c r="N1025" i="1"/>
  <c r="Q1026" i="1"/>
  <c r="P1026" i="1"/>
  <c r="M1025" i="1"/>
  <c r="H1027" i="1"/>
  <c r="I981" i="1"/>
  <c r="J980" i="1"/>
  <c r="F1027" i="1" l="1"/>
  <c r="D1027" i="1"/>
  <c r="E1027" i="1" s="1"/>
  <c r="G1027" i="1" s="1"/>
  <c r="L1027" i="1"/>
  <c r="A1028" i="1"/>
  <c r="N1026" i="1"/>
  <c r="P1027" i="1"/>
  <c r="Q1027" i="1"/>
  <c r="M1026" i="1"/>
  <c r="H1028" i="1"/>
  <c r="I982" i="1"/>
  <c r="J981" i="1"/>
  <c r="F1028" i="1" l="1"/>
  <c r="D1028" i="1"/>
  <c r="E1028" i="1" s="1"/>
  <c r="G1028" i="1" s="1"/>
  <c r="L1028" i="1"/>
  <c r="A1029" i="1"/>
  <c r="N1027" i="1"/>
  <c r="M1027" i="1"/>
  <c r="Q1028" i="1"/>
  <c r="P1028" i="1"/>
  <c r="H1029" i="1"/>
  <c r="I983" i="1"/>
  <c r="J982" i="1"/>
  <c r="F1029" i="1" l="1"/>
  <c r="D1029" i="1"/>
  <c r="E1029" i="1" s="1"/>
  <c r="G1029" i="1" s="1"/>
  <c r="L1029" i="1"/>
  <c r="A1030" i="1"/>
  <c r="N1028" i="1"/>
  <c r="P1029" i="1"/>
  <c r="M1028" i="1"/>
  <c r="Q1029" i="1"/>
  <c r="H1030" i="1"/>
  <c r="I984" i="1"/>
  <c r="J983" i="1"/>
  <c r="F1030" i="1" l="1"/>
  <c r="D1030" i="1"/>
  <c r="E1030" i="1" s="1"/>
  <c r="G1030" i="1" s="1"/>
  <c r="L1030" i="1"/>
  <c r="A1031" i="1"/>
  <c r="N1029" i="1"/>
  <c r="P1030" i="1"/>
  <c r="Q1030" i="1"/>
  <c r="M1029" i="1"/>
  <c r="H1031" i="1"/>
  <c r="J984" i="1"/>
  <c r="I985" i="1"/>
  <c r="F1031" i="1" l="1"/>
  <c r="D1031" i="1"/>
  <c r="E1031" i="1" s="1"/>
  <c r="G1031" i="1" s="1"/>
  <c r="A1032" i="1"/>
  <c r="L1031" i="1"/>
  <c r="N1030" i="1"/>
  <c r="P1031" i="1"/>
  <c r="M1030" i="1"/>
  <c r="Q1031" i="1"/>
  <c r="H1032" i="1"/>
  <c r="J985" i="1"/>
  <c r="I986" i="1"/>
  <c r="F1032" i="1" l="1"/>
  <c r="D1032" i="1"/>
  <c r="E1032" i="1" s="1"/>
  <c r="G1032" i="1" s="1"/>
  <c r="L1032" i="1"/>
  <c r="A1033" i="1"/>
  <c r="N1031" i="1"/>
  <c r="M1031" i="1"/>
  <c r="Q1032" i="1"/>
  <c r="P1032" i="1"/>
  <c r="H1033" i="1"/>
  <c r="I987" i="1"/>
  <c r="J986" i="1"/>
  <c r="F1033" i="1" l="1"/>
  <c r="D1033" i="1"/>
  <c r="E1033" i="1" s="1"/>
  <c r="G1033" i="1" s="1"/>
  <c r="A1034" i="1"/>
  <c r="L1033" i="1"/>
  <c r="N1032" i="1"/>
  <c r="P1033" i="1"/>
  <c r="Q1033" i="1"/>
  <c r="M1032" i="1"/>
  <c r="H1034" i="1"/>
  <c r="I988" i="1"/>
  <c r="J987" i="1"/>
  <c r="F1034" i="1" l="1"/>
  <c r="D1034" i="1"/>
  <c r="E1034" i="1" s="1"/>
  <c r="G1034" i="1" s="1"/>
  <c r="L1034" i="1"/>
  <c r="A1035" i="1"/>
  <c r="N1033" i="1"/>
  <c r="M1033" i="1"/>
  <c r="Q1034" i="1"/>
  <c r="P1034" i="1"/>
  <c r="H1035" i="1"/>
  <c r="I989" i="1"/>
  <c r="J988" i="1"/>
  <c r="F1035" i="1" l="1"/>
  <c r="D1035" i="1"/>
  <c r="E1035" i="1" s="1"/>
  <c r="G1035" i="1" s="1"/>
  <c r="L1035" i="1"/>
  <c r="A1036" i="1"/>
  <c r="N1034" i="1"/>
  <c r="P1035" i="1"/>
  <c r="M1034" i="1"/>
  <c r="Q1035" i="1"/>
  <c r="H1036" i="1"/>
  <c r="I990" i="1"/>
  <c r="J989" i="1"/>
  <c r="F1036" i="1" l="1"/>
  <c r="D1036" i="1"/>
  <c r="E1036" i="1" s="1"/>
  <c r="G1036" i="1" s="1"/>
  <c r="L1036" i="1"/>
  <c r="A1037" i="1"/>
  <c r="N1035" i="1"/>
  <c r="P1036" i="1"/>
  <c r="M1035" i="1"/>
  <c r="Q1036" i="1"/>
  <c r="I991" i="1"/>
  <c r="J990" i="1"/>
  <c r="F1037" i="1" l="1"/>
  <c r="D1037" i="1"/>
  <c r="E1037" i="1" s="1"/>
  <c r="G1037" i="1" s="1"/>
  <c r="H1038" i="1" s="1"/>
  <c r="L1037" i="1"/>
  <c r="A1038" i="1"/>
  <c r="N1036" i="1"/>
  <c r="Q1037" i="1"/>
  <c r="P1037" i="1"/>
  <c r="M1036" i="1"/>
  <c r="H1037" i="1"/>
  <c r="I992" i="1"/>
  <c r="J991" i="1"/>
  <c r="F1038" i="1" l="1"/>
  <c r="D1038" i="1"/>
  <c r="E1038" i="1" s="1"/>
  <c r="G1038" i="1" s="1"/>
  <c r="L1038" i="1"/>
  <c r="A1039" i="1"/>
  <c r="N1037" i="1"/>
  <c r="P1038" i="1"/>
  <c r="M1037" i="1"/>
  <c r="Q1038" i="1"/>
  <c r="H1039" i="1"/>
  <c r="I993" i="1"/>
  <c r="J992" i="1"/>
  <c r="N1038" i="1" l="1"/>
  <c r="M1038" i="1"/>
  <c r="Q1039" i="1"/>
  <c r="P1039" i="1"/>
  <c r="F1039" i="1"/>
  <c r="D1039" i="1"/>
  <c r="E1039" i="1" s="1"/>
  <c r="G1039" i="1" s="1"/>
  <c r="A1040" i="1"/>
  <c r="L1039" i="1"/>
  <c r="J993" i="1"/>
  <c r="I994" i="1"/>
  <c r="F1040" i="1" l="1"/>
  <c r="D1040" i="1"/>
  <c r="E1040" i="1" s="1"/>
  <c r="G1040" i="1" s="1"/>
  <c r="L1040" i="1"/>
  <c r="A1041" i="1"/>
  <c r="N1039" i="1"/>
  <c r="Q1040" i="1"/>
  <c r="M1039" i="1"/>
  <c r="P1040" i="1"/>
  <c r="H1040" i="1"/>
  <c r="H1041" i="1"/>
  <c r="I995" i="1"/>
  <c r="J994" i="1"/>
  <c r="F1041" i="1" l="1"/>
  <c r="D1041" i="1"/>
  <c r="E1041" i="1" s="1"/>
  <c r="G1041" i="1" s="1"/>
  <c r="A1042" i="1"/>
  <c r="L1041" i="1"/>
  <c r="N1040" i="1"/>
  <c r="P1041" i="1"/>
  <c r="M1040" i="1"/>
  <c r="Q1041" i="1"/>
  <c r="H1042" i="1"/>
  <c r="I996" i="1"/>
  <c r="J995" i="1"/>
  <c r="N1041" i="1" l="1"/>
  <c r="P1042" i="1"/>
  <c r="Q1042" i="1"/>
  <c r="M1041" i="1"/>
  <c r="F1042" i="1"/>
  <c r="D1042" i="1"/>
  <c r="E1042" i="1" s="1"/>
  <c r="G1042" i="1" s="1"/>
  <c r="L1042" i="1"/>
  <c r="A1043" i="1"/>
  <c r="H1043" i="1"/>
  <c r="I997" i="1"/>
  <c r="J996" i="1"/>
  <c r="N1042" i="1" l="1"/>
  <c r="Q1043" i="1"/>
  <c r="M1042" i="1"/>
  <c r="P1043" i="1"/>
  <c r="F1043" i="1"/>
  <c r="D1043" i="1"/>
  <c r="E1043" i="1" s="1"/>
  <c r="G1043" i="1" s="1"/>
  <c r="A1044" i="1"/>
  <c r="L1043" i="1"/>
  <c r="H1044" i="1"/>
  <c r="I998" i="1"/>
  <c r="J997" i="1"/>
  <c r="N1043" i="1" l="1"/>
  <c r="M1043" i="1"/>
  <c r="P1044" i="1"/>
  <c r="Q1044" i="1"/>
  <c r="F1044" i="1"/>
  <c r="D1044" i="1"/>
  <c r="E1044" i="1" s="1"/>
  <c r="G1044" i="1" s="1"/>
  <c r="H1045" i="1" s="1"/>
  <c r="A1045" i="1"/>
  <c r="L1044" i="1"/>
  <c r="J998" i="1"/>
  <c r="I999" i="1"/>
  <c r="N1044" i="1" l="1"/>
  <c r="Q1045" i="1"/>
  <c r="M1044" i="1"/>
  <c r="P1045" i="1"/>
  <c r="F1045" i="1"/>
  <c r="D1045" i="1"/>
  <c r="E1045" i="1" s="1"/>
  <c r="G1045" i="1" s="1"/>
  <c r="A1046" i="1"/>
  <c r="L1045" i="1"/>
  <c r="H1046" i="1"/>
  <c r="I1000" i="1"/>
  <c r="J999" i="1"/>
  <c r="N1045" i="1" l="1"/>
  <c r="M1045" i="1"/>
  <c r="Q1046" i="1"/>
  <c r="P1046" i="1"/>
  <c r="F1046" i="1"/>
  <c r="D1046" i="1"/>
  <c r="E1046" i="1" s="1"/>
  <c r="G1046" i="1" s="1"/>
  <c r="A1047" i="1"/>
  <c r="L1046" i="1"/>
  <c r="H1047" i="1"/>
  <c r="I1001" i="1"/>
  <c r="J1000" i="1"/>
  <c r="N1046" i="1" l="1"/>
  <c r="Q1047" i="1"/>
  <c r="M1046" i="1"/>
  <c r="P1047" i="1"/>
  <c r="F1047" i="1"/>
  <c r="D1047" i="1"/>
  <c r="E1047" i="1" s="1"/>
  <c r="G1047" i="1" s="1"/>
  <c r="L1047" i="1"/>
  <c r="A1048" i="1"/>
  <c r="H1048" i="1"/>
  <c r="I1002" i="1"/>
  <c r="J1001" i="1"/>
  <c r="N1047" i="1" l="1"/>
  <c r="M1047" i="1"/>
  <c r="Q1048" i="1"/>
  <c r="P1048" i="1"/>
  <c r="F1048" i="1"/>
  <c r="D1048" i="1"/>
  <c r="E1048" i="1" s="1"/>
  <c r="G1048" i="1" s="1"/>
  <c r="L1048" i="1"/>
  <c r="A1049" i="1"/>
  <c r="J1002" i="1"/>
  <c r="I1003" i="1"/>
  <c r="N1048" i="1" l="1"/>
  <c r="Q1049" i="1"/>
  <c r="M1048" i="1"/>
  <c r="P1049" i="1"/>
  <c r="H1049" i="1"/>
  <c r="F1049" i="1"/>
  <c r="D1049" i="1"/>
  <c r="E1049" i="1" s="1"/>
  <c r="L1049" i="1"/>
  <c r="A1050" i="1"/>
  <c r="I1004" i="1"/>
  <c r="J1003" i="1"/>
  <c r="F1050" i="1" l="1"/>
  <c r="D1050" i="1"/>
  <c r="E1050" i="1" s="1"/>
  <c r="G1050" i="1" s="1"/>
  <c r="L1050" i="1"/>
  <c r="A1051" i="1"/>
  <c r="N1049" i="1"/>
  <c r="P1050" i="1"/>
  <c r="Q1050" i="1"/>
  <c r="M1049" i="1"/>
  <c r="G1049" i="1"/>
  <c r="I1005" i="1"/>
  <c r="J1004" i="1"/>
  <c r="N1050" i="1" l="1"/>
  <c r="P1051" i="1"/>
  <c r="Q1051" i="1"/>
  <c r="M1050" i="1"/>
  <c r="F1051" i="1"/>
  <c r="D1051" i="1"/>
  <c r="E1051" i="1" s="1"/>
  <c r="G1051" i="1" s="1"/>
  <c r="A1052" i="1"/>
  <c r="L1051" i="1"/>
  <c r="H1050" i="1"/>
  <c r="H1051" i="1"/>
  <c r="I1006" i="1"/>
  <c r="J1005" i="1"/>
  <c r="F1052" i="1" l="1"/>
  <c r="D1052" i="1"/>
  <c r="E1052" i="1" s="1"/>
  <c r="G1052" i="1" s="1"/>
  <c r="A1053" i="1"/>
  <c r="L1052" i="1"/>
  <c r="N1051" i="1"/>
  <c r="M1051" i="1"/>
  <c r="Q1052" i="1"/>
  <c r="P1052" i="1"/>
  <c r="H1053" i="1"/>
  <c r="H1052" i="1"/>
  <c r="I1007" i="1"/>
  <c r="J1006" i="1"/>
  <c r="N1052" i="1" l="1"/>
  <c r="P1053" i="1"/>
  <c r="Q1053" i="1"/>
  <c r="M1052" i="1"/>
  <c r="F1053" i="1"/>
  <c r="D1053" i="1"/>
  <c r="E1053" i="1" s="1"/>
  <c r="G1053" i="1" s="1"/>
  <c r="A1054" i="1"/>
  <c r="L1053" i="1"/>
  <c r="H1054" i="1"/>
  <c r="J1007" i="1"/>
  <c r="I1008" i="1"/>
  <c r="N1053" i="1" l="1"/>
  <c r="M1053" i="1"/>
  <c r="P1054" i="1"/>
  <c r="Q1054" i="1"/>
  <c r="F1054" i="1"/>
  <c r="D1054" i="1"/>
  <c r="E1054" i="1" s="1"/>
  <c r="G1054" i="1" s="1"/>
  <c r="L1054" i="1"/>
  <c r="A1055" i="1"/>
  <c r="J1008" i="1"/>
  <c r="I1009" i="1"/>
  <c r="F1055" i="1" l="1"/>
  <c r="D1055" i="1"/>
  <c r="E1055" i="1" s="1"/>
  <c r="G1055" i="1" s="1"/>
  <c r="L1055" i="1"/>
  <c r="A1056" i="1"/>
  <c r="N1054" i="1"/>
  <c r="M1054" i="1"/>
  <c r="P1055" i="1"/>
  <c r="Q1055" i="1"/>
  <c r="H1056" i="1"/>
  <c r="H1055" i="1"/>
  <c r="I1010" i="1"/>
  <c r="J1009" i="1"/>
  <c r="F1056" i="1" l="1"/>
  <c r="D1056" i="1"/>
  <c r="E1056" i="1" s="1"/>
  <c r="G1056" i="1" s="1"/>
  <c r="L1056" i="1"/>
  <c r="A1057" i="1"/>
  <c r="N1055" i="1"/>
  <c r="M1055" i="1"/>
  <c r="P1056" i="1"/>
  <c r="Q1056" i="1"/>
  <c r="I1011" i="1"/>
  <c r="J1010" i="1"/>
  <c r="H1058" i="1" l="1"/>
  <c r="H1057" i="1"/>
  <c r="F1057" i="1"/>
  <c r="D1057" i="1"/>
  <c r="E1057" i="1" s="1"/>
  <c r="G1057" i="1" s="1"/>
  <c r="L1057" i="1"/>
  <c r="A1058" i="1"/>
  <c r="N1056" i="1"/>
  <c r="Q1057" i="1"/>
  <c r="M1056" i="1"/>
  <c r="P1057" i="1"/>
  <c r="I1012" i="1"/>
  <c r="J1011" i="1"/>
  <c r="F1058" i="1" l="1"/>
  <c r="D1058" i="1"/>
  <c r="E1058" i="1" s="1"/>
  <c r="G1058" i="1" s="1"/>
  <c r="A1059" i="1"/>
  <c r="L1058" i="1"/>
  <c r="N1057" i="1"/>
  <c r="P1058" i="1"/>
  <c r="Q1058" i="1"/>
  <c r="M1057" i="1"/>
  <c r="H1059" i="1"/>
  <c r="I1013" i="1"/>
  <c r="J1012" i="1"/>
  <c r="N1058" i="1" l="1"/>
  <c r="Q1059" i="1"/>
  <c r="M1058" i="1"/>
  <c r="P1059" i="1"/>
  <c r="F1059" i="1"/>
  <c r="D1059" i="1"/>
  <c r="E1059" i="1" s="1"/>
  <c r="G1059" i="1" s="1"/>
  <c r="A1060" i="1"/>
  <c r="L1059" i="1"/>
  <c r="H1060" i="1"/>
  <c r="I1014" i="1"/>
  <c r="J1013" i="1"/>
  <c r="N1059" i="1" l="1"/>
  <c r="P1060" i="1"/>
  <c r="Q1060" i="1"/>
  <c r="M1059" i="1"/>
  <c r="F1060" i="1"/>
  <c r="D1060" i="1"/>
  <c r="E1060" i="1" s="1"/>
  <c r="G1060" i="1" s="1"/>
  <c r="L1060" i="1"/>
  <c r="A1061" i="1"/>
  <c r="H1061" i="1"/>
  <c r="I1015" i="1"/>
  <c r="J1014" i="1"/>
  <c r="F1061" i="1" l="1"/>
  <c r="D1061" i="1"/>
  <c r="E1061" i="1" s="1"/>
  <c r="G1061" i="1" s="1"/>
  <c r="A1062" i="1"/>
  <c r="L1061" i="1"/>
  <c r="N1060" i="1"/>
  <c r="M1060" i="1"/>
  <c r="Q1061" i="1"/>
  <c r="P1061" i="1"/>
  <c r="H1062" i="1"/>
  <c r="J1015" i="1"/>
  <c r="I1016" i="1"/>
  <c r="N1061" i="1" l="1"/>
  <c r="P1062" i="1"/>
  <c r="M1061" i="1"/>
  <c r="Q1062" i="1"/>
  <c r="F1062" i="1"/>
  <c r="D1062" i="1"/>
  <c r="E1062" i="1" s="1"/>
  <c r="G1062" i="1" s="1"/>
  <c r="L1062" i="1"/>
  <c r="A1063" i="1"/>
  <c r="H1063" i="1"/>
  <c r="I1017" i="1"/>
  <c r="J1016" i="1"/>
  <c r="F1063" i="1" l="1"/>
  <c r="D1063" i="1"/>
  <c r="E1063" i="1" s="1"/>
  <c r="G1063" i="1" s="1"/>
  <c r="L1063" i="1"/>
  <c r="A1064" i="1"/>
  <c r="N1062" i="1"/>
  <c r="Q1063" i="1"/>
  <c r="M1062" i="1"/>
  <c r="P1063" i="1"/>
  <c r="H1064" i="1"/>
  <c r="I1018" i="1"/>
  <c r="J1017" i="1"/>
  <c r="F1064" i="1" l="1"/>
  <c r="D1064" i="1"/>
  <c r="E1064" i="1" s="1"/>
  <c r="G1064" i="1" s="1"/>
  <c r="L1064" i="1"/>
  <c r="A1065" i="1"/>
  <c r="N1063" i="1"/>
  <c r="Q1064" i="1"/>
  <c r="M1063" i="1"/>
  <c r="P1064" i="1"/>
  <c r="H1065" i="1"/>
  <c r="I1019" i="1"/>
  <c r="J1018" i="1"/>
  <c r="F1065" i="1" l="1"/>
  <c r="D1065" i="1"/>
  <c r="E1065" i="1" s="1"/>
  <c r="G1065" i="1" s="1"/>
  <c r="A1066" i="1"/>
  <c r="L1065" i="1"/>
  <c r="N1064" i="1"/>
  <c r="P1065" i="1"/>
  <c r="M1064" i="1"/>
  <c r="Q1065" i="1"/>
  <c r="H1066" i="1"/>
  <c r="I1020" i="1"/>
  <c r="J1019" i="1"/>
  <c r="F1066" i="1" l="1"/>
  <c r="D1066" i="1"/>
  <c r="E1066" i="1" s="1"/>
  <c r="G1066" i="1" s="1"/>
  <c r="L1066" i="1"/>
  <c r="A1067" i="1"/>
  <c r="N1065" i="1"/>
  <c r="Q1066" i="1"/>
  <c r="M1065" i="1"/>
  <c r="P1066" i="1"/>
  <c r="H1067" i="1"/>
  <c r="I1021" i="1"/>
  <c r="J1020" i="1"/>
  <c r="N1066" i="1" l="1"/>
  <c r="M1066" i="1"/>
  <c r="P1067" i="1"/>
  <c r="Q1067" i="1"/>
  <c r="F1067" i="1"/>
  <c r="D1067" i="1"/>
  <c r="E1067" i="1" s="1"/>
  <c r="G1067" i="1" s="1"/>
  <c r="L1067" i="1"/>
  <c r="A1068" i="1"/>
  <c r="H1068" i="1"/>
  <c r="I1022" i="1"/>
  <c r="J1021" i="1"/>
  <c r="F1068" i="1" l="1"/>
  <c r="D1068" i="1"/>
  <c r="E1068" i="1" s="1"/>
  <c r="G1068" i="1" s="1"/>
  <c r="L1068" i="1"/>
  <c r="A1069" i="1"/>
  <c r="N1067" i="1"/>
  <c r="Q1068" i="1"/>
  <c r="M1067" i="1"/>
  <c r="P1068" i="1"/>
  <c r="H1069" i="1"/>
  <c r="I1023" i="1"/>
  <c r="J1022" i="1"/>
  <c r="F1069" i="1" l="1"/>
  <c r="D1069" i="1"/>
  <c r="E1069" i="1" s="1"/>
  <c r="G1069" i="1" s="1"/>
  <c r="L1069" i="1"/>
  <c r="A1070" i="1"/>
  <c r="N1068" i="1"/>
  <c r="M1068" i="1"/>
  <c r="P1069" i="1"/>
  <c r="Q1069" i="1"/>
  <c r="H1070" i="1"/>
  <c r="I1024" i="1"/>
  <c r="J1023" i="1"/>
  <c r="F1070" i="1" l="1"/>
  <c r="D1070" i="1"/>
  <c r="E1070" i="1" s="1"/>
  <c r="G1070" i="1" s="1"/>
  <c r="L1070" i="1"/>
  <c r="A1071" i="1"/>
  <c r="N1069" i="1"/>
  <c r="P1070" i="1"/>
  <c r="M1069" i="1"/>
  <c r="Q1070" i="1"/>
  <c r="H1071" i="1"/>
  <c r="I1025" i="1"/>
  <c r="J1024" i="1"/>
  <c r="F1071" i="1" l="1"/>
  <c r="D1071" i="1"/>
  <c r="E1071" i="1" s="1"/>
  <c r="G1071" i="1" s="1"/>
  <c r="L1071" i="1"/>
  <c r="A1072" i="1"/>
  <c r="N1070" i="1"/>
  <c r="Q1071" i="1"/>
  <c r="P1071" i="1"/>
  <c r="M1070" i="1"/>
  <c r="H1072" i="1"/>
  <c r="I1026" i="1"/>
  <c r="J1025" i="1"/>
  <c r="N1071" i="1" l="1"/>
  <c r="Q1072" i="1"/>
  <c r="M1071" i="1"/>
  <c r="P1072" i="1"/>
  <c r="F1072" i="1"/>
  <c r="D1072" i="1"/>
  <c r="E1072" i="1" s="1"/>
  <c r="G1072" i="1" s="1"/>
  <c r="L1072" i="1"/>
  <c r="A1073" i="1"/>
  <c r="I1027" i="1"/>
  <c r="J1026" i="1"/>
  <c r="F1073" i="1" l="1"/>
  <c r="D1073" i="1"/>
  <c r="E1073" i="1" s="1"/>
  <c r="G1073" i="1" s="1"/>
  <c r="L1073" i="1"/>
  <c r="A1074" i="1"/>
  <c r="N1072" i="1"/>
  <c r="M1072" i="1"/>
  <c r="P1073" i="1"/>
  <c r="Q1073" i="1"/>
  <c r="H1074" i="1"/>
  <c r="H1073" i="1"/>
  <c r="I1028" i="1"/>
  <c r="J1027" i="1"/>
  <c r="F1074" i="1" l="1"/>
  <c r="D1074" i="1"/>
  <c r="E1074" i="1" s="1"/>
  <c r="G1074" i="1" s="1"/>
  <c r="L1074" i="1"/>
  <c r="A1075" i="1"/>
  <c r="N1073" i="1"/>
  <c r="P1074" i="1"/>
  <c r="Q1074" i="1"/>
  <c r="M1073" i="1"/>
  <c r="H1075" i="1"/>
  <c r="I1029" i="1"/>
  <c r="J1028" i="1"/>
  <c r="N1074" i="1" l="1"/>
  <c r="Q1075" i="1"/>
  <c r="P1075" i="1"/>
  <c r="M1074" i="1"/>
  <c r="F1075" i="1"/>
  <c r="D1075" i="1"/>
  <c r="E1075" i="1" s="1"/>
  <c r="G1075" i="1" s="1"/>
  <c r="L1075" i="1"/>
  <c r="A1076" i="1"/>
  <c r="H1076" i="1"/>
  <c r="I1030" i="1"/>
  <c r="J1029" i="1"/>
  <c r="F1076" i="1" l="1"/>
  <c r="D1076" i="1"/>
  <c r="E1076" i="1" s="1"/>
  <c r="G1076" i="1" s="1"/>
  <c r="A1077" i="1"/>
  <c r="L1076" i="1"/>
  <c r="N1075" i="1"/>
  <c r="Q1076" i="1"/>
  <c r="P1076" i="1"/>
  <c r="M1075" i="1"/>
  <c r="H1077" i="1"/>
  <c r="I1031" i="1"/>
  <c r="J1030" i="1"/>
  <c r="N1076" i="1" l="1"/>
  <c r="P1077" i="1"/>
  <c r="M1076" i="1"/>
  <c r="Q1077" i="1"/>
  <c r="F1077" i="1"/>
  <c r="D1077" i="1"/>
  <c r="E1077" i="1" s="1"/>
  <c r="G1077" i="1" s="1"/>
  <c r="L1077" i="1"/>
  <c r="A1078" i="1"/>
  <c r="H1078" i="1"/>
  <c r="I1032" i="1"/>
  <c r="J1031" i="1"/>
  <c r="F1078" i="1" l="1"/>
  <c r="D1078" i="1"/>
  <c r="E1078" i="1" s="1"/>
  <c r="G1078" i="1" s="1"/>
  <c r="L1078" i="1"/>
  <c r="A1079" i="1"/>
  <c r="N1077" i="1"/>
  <c r="Q1078" i="1"/>
  <c r="P1078" i="1"/>
  <c r="M1077" i="1"/>
  <c r="I1033" i="1"/>
  <c r="J1032" i="1"/>
  <c r="F1079" i="1" l="1"/>
  <c r="D1079" i="1"/>
  <c r="E1079" i="1" s="1"/>
  <c r="G1079" i="1" s="1"/>
  <c r="L1079" i="1"/>
  <c r="A1080" i="1"/>
  <c r="N1078" i="1"/>
  <c r="P1079" i="1"/>
  <c r="M1078" i="1"/>
  <c r="Q1079" i="1"/>
  <c r="H1080" i="1"/>
  <c r="H1079" i="1"/>
  <c r="I1034" i="1"/>
  <c r="J1033" i="1"/>
  <c r="N1079" i="1" l="1"/>
  <c r="M1079" i="1"/>
  <c r="P1080" i="1"/>
  <c r="Q1080" i="1"/>
  <c r="F1080" i="1"/>
  <c r="D1080" i="1"/>
  <c r="E1080" i="1" s="1"/>
  <c r="G1080" i="1" s="1"/>
  <c r="L1080" i="1"/>
  <c r="A1081" i="1"/>
  <c r="I1035" i="1"/>
  <c r="J1034" i="1"/>
  <c r="F1081" i="1" l="1"/>
  <c r="D1081" i="1"/>
  <c r="E1081" i="1" s="1"/>
  <c r="G1081" i="1" s="1"/>
  <c r="L1081" i="1"/>
  <c r="A1082" i="1"/>
  <c r="N1080" i="1"/>
  <c r="P1081" i="1"/>
  <c r="Q1081" i="1"/>
  <c r="M1080" i="1"/>
  <c r="H1082" i="1"/>
  <c r="H1081" i="1"/>
  <c r="I1036" i="1"/>
  <c r="J1035" i="1"/>
  <c r="F1082" i="1" l="1"/>
  <c r="D1082" i="1"/>
  <c r="E1082" i="1" s="1"/>
  <c r="G1082" i="1" s="1"/>
  <c r="L1082" i="1"/>
  <c r="A1083" i="1"/>
  <c r="N1081" i="1"/>
  <c r="Q1082" i="1"/>
  <c r="P1082" i="1"/>
  <c r="M1081" i="1"/>
  <c r="H1083" i="1"/>
  <c r="J1036" i="1"/>
  <c r="I1037" i="1"/>
  <c r="N1082" i="1" l="1"/>
  <c r="Q1083" i="1"/>
  <c r="M1082" i="1"/>
  <c r="P1083" i="1"/>
  <c r="F1083" i="1"/>
  <c r="D1083" i="1"/>
  <c r="E1083" i="1" s="1"/>
  <c r="G1083" i="1" s="1"/>
  <c r="L1083" i="1"/>
  <c r="A1084" i="1"/>
  <c r="H1084" i="1"/>
  <c r="I1038" i="1"/>
  <c r="J1037" i="1"/>
  <c r="F1084" i="1" l="1"/>
  <c r="D1084" i="1"/>
  <c r="E1084" i="1" s="1"/>
  <c r="G1084" i="1" s="1"/>
  <c r="L1084" i="1"/>
  <c r="A1085" i="1"/>
  <c r="N1083" i="1"/>
  <c r="P1084" i="1"/>
  <c r="M1083" i="1"/>
  <c r="Q1084" i="1"/>
  <c r="H1085" i="1"/>
  <c r="I1039" i="1"/>
  <c r="J1038" i="1"/>
  <c r="F1085" i="1" l="1"/>
  <c r="D1085" i="1"/>
  <c r="E1085" i="1" s="1"/>
  <c r="G1085" i="1" s="1"/>
  <c r="L1085" i="1"/>
  <c r="A1086" i="1"/>
  <c r="N1084" i="1"/>
  <c r="Q1085" i="1"/>
  <c r="M1084" i="1"/>
  <c r="P1085" i="1"/>
  <c r="H1086" i="1"/>
  <c r="I1040" i="1"/>
  <c r="J1039" i="1"/>
  <c r="F1086" i="1" l="1"/>
  <c r="D1086" i="1"/>
  <c r="E1086" i="1" s="1"/>
  <c r="G1086" i="1" s="1"/>
  <c r="L1086" i="1"/>
  <c r="A1087" i="1"/>
  <c r="N1085" i="1"/>
  <c r="P1086" i="1"/>
  <c r="M1085" i="1"/>
  <c r="Q1086" i="1"/>
  <c r="H1087" i="1"/>
  <c r="I1041" i="1"/>
  <c r="J1040" i="1"/>
  <c r="F1087" i="1" l="1"/>
  <c r="D1087" i="1"/>
  <c r="E1087" i="1" s="1"/>
  <c r="G1087" i="1" s="1"/>
  <c r="L1087" i="1"/>
  <c r="A1088" i="1"/>
  <c r="N1086" i="1"/>
  <c r="M1086" i="1"/>
  <c r="P1087" i="1"/>
  <c r="Q1087" i="1"/>
  <c r="H1088" i="1"/>
  <c r="I1042" i="1"/>
  <c r="J1041" i="1"/>
  <c r="N1087" i="1" l="1"/>
  <c r="P1088" i="1"/>
  <c r="M1087" i="1"/>
  <c r="Q1088" i="1"/>
  <c r="F1088" i="1"/>
  <c r="D1088" i="1"/>
  <c r="E1088" i="1" s="1"/>
  <c r="G1088" i="1" s="1"/>
  <c r="L1088" i="1"/>
  <c r="A1089" i="1"/>
  <c r="I1043" i="1"/>
  <c r="J1042" i="1"/>
  <c r="N1088" i="1" l="1"/>
  <c r="P1089" i="1"/>
  <c r="M1088" i="1"/>
  <c r="Q1089" i="1"/>
  <c r="F1089" i="1"/>
  <c r="D1089" i="1"/>
  <c r="E1089" i="1" s="1"/>
  <c r="G1089" i="1" s="1"/>
  <c r="H1090" i="1" s="1"/>
  <c r="L1089" i="1"/>
  <c r="A1090" i="1"/>
  <c r="H1089" i="1"/>
  <c r="I1044" i="1"/>
  <c r="J1043" i="1"/>
  <c r="F1090" i="1" l="1"/>
  <c r="D1090" i="1"/>
  <c r="E1090" i="1" s="1"/>
  <c r="G1090" i="1" s="1"/>
  <c r="L1090" i="1"/>
  <c r="A1091" i="1"/>
  <c r="N1089" i="1"/>
  <c r="P1090" i="1"/>
  <c r="M1089" i="1"/>
  <c r="Q1090" i="1"/>
  <c r="H1091" i="1"/>
  <c r="I1045" i="1"/>
  <c r="J1044" i="1"/>
  <c r="N1090" i="1" l="1"/>
  <c r="M1090" i="1"/>
  <c r="P1091" i="1"/>
  <c r="Q1091" i="1"/>
  <c r="D1091" i="1"/>
  <c r="E1091" i="1" s="1"/>
  <c r="G1091" i="1" s="1"/>
  <c r="H1092" i="1" s="1"/>
  <c r="A1092" i="1"/>
  <c r="F1091" i="1"/>
  <c r="L1091" i="1"/>
  <c r="I1046" i="1"/>
  <c r="J1045" i="1"/>
  <c r="D1092" i="1" l="1"/>
  <c r="E1092" i="1" s="1"/>
  <c r="G1092" i="1" s="1"/>
  <c r="H1093" i="1" s="1"/>
  <c r="L1092" i="1"/>
  <c r="A1093" i="1"/>
  <c r="F1092" i="1"/>
  <c r="N1091" i="1"/>
  <c r="Q1092" i="1"/>
  <c r="M1091" i="1"/>
  <c r="P1092" i="1"/>
  <c r="I1047" i="1"/>
  <c r="J1046" i="1"/>
  <c r="D1093" i="1" l="1"/>
  <c r="E1093" i="1" s="1"/>
  <c r="G1093" i="1" s="1"/>
  <c r="H1094" i="1" s="1"/>
  <c r="A1094" i="1"/>
  <c r="F1093" i="1"/>
  <c r="L1093" i="1"/>
  <c r="N1092" i="1"/>
  <c r="M1092" i="1"/>
  <c r="P1093" i="1"/>
  <c r="Q1093" i="1"/>
  <c r="J1047" i="1"/>
  <c r="I1048" i="1"/>
  <c r="N1093" i="1" l="1"/>
  <c r="M1093" i="1"/>
  <c r="P1094" i="1"/>
  <c r="Q1094" i="1"/>
  <c r="D1094" i="1"/>
  <c r="E1094" i="1" s="1"/>
  <c r="G1094" i="1" s="1"/>
  <c r="L1094" i="1"/>
  <c r="A1095" i="1"/>
  <c r="F1094" i="1"/>
  <c r="I1049" i="1"/>
  <c r="J1048" i="1"/>
  <c r="D1095" i="1" l="1"/>
  <c r="E1095" i="1" s="1"/>
  <c r="G1095" i="1" s="1"/>
  <c r="F1095" i="1"/>
  <c r="A1096" i="1"/>
  <c r="L1095" i="1"/>
  <c r="H1095" i="1"/>
  <c r="H1096" i="1"/>
  <c r="N1094" i="1"/>
  <c r="P1095" i="1"/>
  <c r="M1094" i="1"/>
  <c r="Q1095" i="1"/>
  <c r="I1050" i="1"/>
  <c r="J1049" i="1"/>
  <c r="N1095" i="1" l="1"/>
  <c r="Q1096" i="1"/>
  <c r="M1095" i="1"/>
  <c r="P1096" i="1"/>
  <c r="D1096" i="1"/>
  <c r="E1096" i="1" s="1"/>
  <c r="L1096" i="1"/>
  <c r="A1097" i="1"/>
  <c r="F1096" i="1"/>
  <c r="I1051" i="1"/>
  <c r="J1050" i="1"/>
  <c r="G1096" i="1" l="1"/>
  <c r="N1096" i="1"/>
  <c r="Q1097" i="1"/>
  <c r="M1096" i="1"/>
  <c r="P1097" i="1"/>
  <c r="D1097" i="1"/>
  <c r="E1097" i="1" s="1"/>
  <c r="G1097" i="1" s="1"/>
  <c r="H1098" i="1" s="1"/>
  <c r="A1098" i="1"/>
  <c r="L1097" i="1"/>
  <c r="F1097" i="1"/>
  <c r="I1052" i="1"/>
  <c r="J1051" i="1"/>
  <c r="N1097" i="1" l="1"/>
  <c r="M1097" i="1"/>
  <c r="P1098" i="1"/>
  <c r="Q1098" i="1"/>
  <c r="D1098" i="1"/>
  <c r="E1098" i="1" s="1"/>
  <c r="G1098" i="1" s="1"/>
  <c r="A1099" i="1"/>
  <c r="F1098" i="1"/>
  <c r="L1098" i="1"/>
  <c r="H1097" i="1"/>
  <c r="H1099" i="1"/>
  <c r="I1053" i="1"/>
  <c r="J1052" i="1"/>
  <c r="N1098" i="1" l="1"/>
  <c r="Q1099" i="1"/>
  <c r="M1098" i="1"/>
  <c r="P1099" i="1"/>
  <c r="D1099" i="1"/>
  <c r="E1099" i="1" s="1"/>
  <c r="G1099" i="1" s="1"/>
  <c r="L1099" i="1"/>
  <c r="A1100" i="1"/>
  <c r="F1099" i="1"/>
  <c r="I1054" i="1"/>
  <c r="J1053" i="1"/>
  <c r="D1100" i="1" l="1"/>
  <c r="E1100" i="1" s="1"/>
  <c r="G1100" i="1" s="1"/>
  <c r="L1100" i="1"/>
  <c r="A1101" i="1"/>
  <c r="F1100" i="1"/>
  <c r="N1099" i="1"/>
  <c r="Q1100" i="1"/>
  <c r="P1100" i="1"/>
  <c r="M1099" i="1"/>
  <c r="H1100" i="1"/>
  <c r="H1101" i="1"/>
  <c r="I1055" i="1"/>
  <c r="J1054" i="1"/>
  <c r="D1101" i="1" l="1"/>
  <c r="E1101" i="1" s="1"/>
  <c r="G1101" i="1" s="1"/>
  <c r="H1102" i="1" s="1"/>
  <c r="A1102" i="1"/>
  <c r="F1101" i="1"/>
  <c r="L1101" i="1"/>
  <c r="N1100" i="1"/>
  <c r="Q1101" i="1"/>
  <c r="P1101" i="1"/>
  <c r="M1100" i="1"/>
  <c r="I1056" i="1"/>
  <c r="J1055" i="1"/>
  <c r="N1101" i="1" l="1"/>
  <c r="Q1102" i="1"/>
  <c r="M1101" i="1"/>
  <c r="P1102" i="1"/>
  <c r="D1102" i="1"/>
  <c r="E1102" i="1" s="1"/>
  <c r="G1102" i="1" s="1"/>
  <c r="H1103" i="1" s="1"/>
  <c r="F1102" i="1"/>
  <c r="L1102" i="1"/>
  <c r="A1103" i="1"/>
  <c r="I1057" i="1"/>
  <c r="J1056" i="1"/>
  <c r="N1102" i="1" l="1"/>
  <c r="Q1103" i="1"/>
  <c r="P1103" i="1"/>
  <c r="M1102" i="1"/>
  <c r="D1103" i="1"/>
  <c r="E1103" i="1" s="1"/>
  <c r="G1103" i="1" s="1"/>
  <c r="H1104" i="1" s="1"/>
  <c r="F1103" i="1"/>
  <c r="L1103" i="1"/>
  <c r="A1104" i="1"/>
  <c r="I1058" i="1"/>
  <c r="J1057" i="1"/>
  <c r="D1104" i="1" l="1"/>
  <c r="E1104" i="1" s="1"/>
  <c r="G1104" i="1" s="1"/>
  <c r="H1105" i="1" s="1"/>
  <c r="A1105" i="1"/>
  <c r="F1104" i="1"/>
  <c r="L1104" i="1"/>
  <c r="N1103" i="1"/>
  <c r="M1103" i="1"/>
  <c r="Q1104" i="1"/>
  <c r="P1104" i="1"/>
  <c r="I1059" i="1"/>
  <c r="J1058" i="1"/>
  <c r="N1104" i="1" l="1"/>
  <c r="P1105" i="1"/>
  <c r="M1104" i="1"/>
  <c r="Q1105" i="1"/>
  <c r="D1105" i="1"/>
  <c r="E1105" i="1" s="1"/>
  <c r="G1105" i="1" s="1"/>
  <c r="H1106" i="1" s="1"/>
  <c r="A1106" i="1"/>
  <c r="F1105" i="1"/>
  <c r="L1105" i="1"/>
  <c r="I1060" i="1"/>
  <c r="J1059" i="1"/>
  <c r="D1106" i="1" l="1"/>
  <c r="E1106" i="1" s="1"/>
  <c r="G1106" i="1" s="1"/>
  <c r="H1107" i="1" s="1"/>
  <c r="L1106" i="1"/>
  <c r="F1106" i="1"/>
  <c r="A1107" i="1"/>
  <c r="N1105" i="1"/>
  <c r="Q1106" i="1"/>
  <c r="P1106" i="1"/>
  <c r="M1105" i="1"/>
  <c r="I1061" i="1"/>
  <c r="J1060" i="1"/>
  <c r="N1106" i="1" l="1"/>
  <c r="P1107" i="1"/>
  <c r="M1106" i="1"/>
  <c r="Q1107" i="1"/>
  <c r="D1107" i="1"/>
  <c r="E1107" i="1" s="1"/>
  <c r="G1107" i="1" s="1"/>
  <c r="H1108" i="1" s="1"/>
  <c r="L1107" i="1"/>
  <c r="F1107" i="1"/>
  <c r="A1108" i="1"/>
  <c r="J1061" i="1"/>
  <c r="I1062" i="1"/>
  <c r="N1107" i="1" l="1"/>
  <c r="P1108" i="1"/>
  <c r="M1107" i="1"/>
  <c r="Q1108" i="1"/>
  <c r="D1108" i="1"/>
  <c r="E1108" i="1" s="1"/>
  <c r="G1108" i="1" s="1"/>
  <c r="H1109" i="1" s="1"/>
  <c r="A1109" i="1"/>
  <c r="F1108" i="1"/>
  <c r="L1108" i="1"/>
  <c r="I1063" i="1"/>
  <c r="J1062" i="1"/>
  <c r="N1108" i="1" l="1"/>
  <c r="M1108" i="1"/>
  <c r="P1109" i="1"/>
  <c r="Q1109" i="1"/>
  <c r="D1109" i="1"/>
  <c r="E1109" i="1" s="1"/>
  <c r="G1109" i="1" s="1"/>
  <c r="H1110" i="1" s="1"/>
  <c r="F1109" i="1"/>
  <c r="A1110" i="1"/>
  <c r="L1109" i="1"/>
  <c r="I1064" i="1"/>
  <c r="J1063" i="1"/>
  <c r="N1109" i="1" l="1"/>
  <c r="M1109" i="1"/>
  <c r="Q1110" i="1"/>
  <c r="P1110" i="1"/>
  <c r="D1110" i="1"/>
  <c r="E1110" i="1" s="1"/>
  <c r="G1110" i="1" s="1"/>
  <c r="H1111" i="1" s="1"/>
  <c r="F1110" i="1"/>
  <c r="L1110" i="1"/>
  <c r="A1111" i="1"/>
  <c r="I1065" i="1"/>
  <c r="J1064" i="1"/>
  <c r="D1111" i="1" l="1"/>
  <c r="E1111" i="1" s="1"/>
  <c r="G1111" i="1" s="1"/>
  <c r="H1112" i="1" s="1"/>
  <c r="A1112" i="1"/>
  <c r="F1111" i="1"/>
  <c r="L1111" i="1"/>
  <c r="N1110" i="1"/>
  <c r="Q1111" i="1"/>
  <c r="M1110" i="1"/>
  <c r="P1111" i="1"/>
  <c r="I1066" i="1"/>
  <c r="J1065" i="1"/>
  <c r="N1111" i="1" l="1"/>
  <c r="M1111" i="1"/>
  <c r="Q1112" i="1"/>
  <c r="P1112" i="1"/>
  <c r="D1112" i="1"/>
  <c r="E1112" i="1" s="1"/>
  <c r="G1112" i="1" s="1"/>
  <c r="H1113" i="1" s="1"/>
  <c r="F1112" i="1"/>
  <c r="L1112" i="1"/>
  <c r="A1113" i="1"/>
  <c r="I1067" i="1"/>
  <c r="J1066" i="1"/>
  <c r="D1113" i="1" l="1"/>
  <c r="E1113" i="1" s="1"/>
  <c r="G1113" i="1" s="1"/>
  <c r="H1114" i="1" s="1"/>
  <c r="A1114" i="1"/>
  <c r="L1113" i="1"/>
  <c r="F1113" i="1"/>
  <c r="N1112" i="1"/>
  <c r="M1112" i="1"/>
  <c r="P1113" i="1"/>
  <c r="Q1113" i="1"/>
  <c r="I1068" i="1"/>
  <c r="J1067" i="1"/>
  <c r="N1113" i="1" l="1"/>
  <c r="Q1114" i="1"/>
  <c r="P1114" i="1"/>
  <c r="M1113" i="1"/>
  <c r="D1114" i="1"/>
  <c r="E1114" i="1" s="1"/>
  <c r="G1114" i="1" s="1"/>
  <c r="H1115" i="1" s="1"/>
  <c r="A1115" i="1"/>
  <c r="F1114" i="1"/>
  <c r="L1114" i="1"/>
  <c r="J1068" i="1"/>
  <c r="I1069" i="1"/>
  <c r="N1114" i="1" l="1"/>
  <c r="Q1115" i="1"/>
  <c r="P1115" i="1"/>
  <c r="M1114" i="1"/>
  <c r="D1115" i="1"/>
  <c r="E1115" i="1" s="1"/>
  <c r="G1115" i="1" s="1"/>
  <c r="H1116" i="1" s="1"/>
  <c r="A1116" i="1"/>
  <c r="L1115" i="1"/>
  <c r="F1115" i="1"/>
  <c r="I1070" i="1"/>
  <c r="J1069" i="1"/>
  <c r="D1116" i="1" l="1"/>
  <c r="E1116" i="1" s="1"/>
  <c r="G1116" i="1" s="1"/>
  <c r="H1117" i="1" s="1"/>
  <c r="L1116" i="1"/>
  <c r="A1117" i="1"/>
  <c r="F1116" i="1"/>
  <c r="N1115" i="1"/>
  <c r="M1115" i="1"/>
  <c r="Q1116" i="1"/>
  <c r="P1116" i="1"/>
  <c r="I1071" i="1"/>
  <c r="J1070" i="1"/>
  <c r="D1117" i="1" l="1"/>
  <c r="E1117" i="1" s="1"/>
  <c r="G1117" i="1" s="1"/>
  <c r="H1118" i="1" s="1"/>
  <c r="F1117" i="1"/>
  <c r="A1118" i="1"/>
  <c r="L1117" i="1"/>
  <c r="N1116" i="1"/>
  <c r="M1116" i="1"/>
  <c r="Q1117" i="1"/>
  <c r="P1117" i="1"/>
  <c r="I1072" i="1"/>
  <c r="J1071" i="1"/>
  <c r="N1117" i="1" l="1"/>
  <c r="Q1118" i="1"/>
  <c r="P1118" i="1"/>
  <c r="M1117" i="1"/>
  <c r="D1118" i="1"/>
  <c r="E1118" i="1" s="1"/>
  <c r="G1118" i="1" s="1"/>
  <c r="H1119" i="1" s="1"/>
  <c r="A1119" i="1"/>
  <c r="F1118" i="1"/>
  <c r="L1118" i="1"/>
  <c r="I1073" i="1"/>
  <c r="J1072" i="1"/>
  <c r="N1118" i="1" l="1"/>
  <c r="P1119" i="1"/>
  <c r="M1118" i="1"/>
  <c r="Q1119" i="1"/>
  <c r="D1119" i="1"/>
  <c r="E1119" i="1" s="1"/>
  <c r="G1119" i="1" s="1"/>
  <c r="H1120" i="1" s="1"/>
  <c r="A1120" i="1"/>
  <c r="L1119" i="1"/>
  <c r="F1119" i="1"/>
  <c r="I1074" i="1"/>
  <c r="J1073" i="1"/>
  <c r="N1119" i="1" l="1"/>
  <c r="M1119" i="1"/>
  <c r="Q1120" i="1"/>
  <c r="P1120" i="1"/>
  <c r="D1120" i="1"/>
  <c r="E1120" i="1" s="1"/>
  <c r="G1120" i="1" s="1"/>
  <c r="H1121" i="1" s="1"/>
  <c r="L1120" i="1"/>
  <c r="F1120" i="1"/>
  <c r="A1121" i="1"/>
  <c r="I1075" i="1"/>
  <c r="J1074" i="1"/>
  <c r="N1120" i="1" l="1"/>
  <c r="M1120" i="1"/>
  <c r="Q1121" i="1"/>
  <c r="P1121" i="1"/>
  <c r="D1121" i="1"/>
  <c r="E1121" i="1" s="1"/>
  <c r="G1121" i="1" s="1"/>
  <c r="H1122" i="1" s="1"/>
  <c r="L1121" i="1"/>
  <c r="A1122" i="1"/>
  <c r="F1121" i="1"/>
  <c r="I1076" i="1"/>
  <c r="J1075" i="1"/>
  <c r="D1122" i="1" l="1"/>
  <c r="E1122" i="1" s="1"/>
  <c r="G1122" i="1" s="1"/>
  <c r="H1123" i="1" s="1"/>
  <c r="F1122" i="1"/>
  <c r="L1122" i="1"/>
  <c r="A1123" i="1"/>
  <c r="N1121" i="1"/>
  <c r="P1122" i="1"/>
  <c r="Q1122" i="1"/>
  <c r="M1121" i="1"/>
  <c r="I1077" i="1"/>
  <c r="J1076" i="1"/>
  <c r="N1122" i="1" l="1"/>
  <c r="P1123" i="1"/>
  <c r="M1122" i="1"/>
  <c r="Q1123" i="1"/>
  <c r="D1123" i="1"/>
  <c r="E1123" i="1" s="1"/>
  <c r="G1123" i="1" s="1"/>
  <c r="H1124" i="1" s="1"/>
  <c r="A1124" i="1"/>
  <c r="F1123" i="1"/>
  <c r="L1123" i="1"/>
  <c r="I1078" i="1"/>
  <c r="J1077" i="1"/>
  <c r="N1123" i="1" l="1"/>
  <c r="M1123" i="1"/>
  <c r="Q1124" i="1"/>
  <c r="P1124" i="1"/>
  <c r="D1124" i="1"/>
  <c r="E1124" i="1" s="1"/>
  <c r="G1124" i="1" s="1"/>
  <c r="H1125" i="1" s="1"/>
  <c r="F1124" i="1"/>
  <c r="L1124" i="1"/>
  <c r="A1125" i="1"/>
  <c r="I1079" i="1"/>
  <c r="J1078" i="1"/>
  <c r="D1125" i="1" l="1"/>
  <c r="E1125" i="1" s="1"/>
  <c r="G1125" i="1" s="1"/>
  <c r="H1126" i="1" s="1"/>
  <c r="F1125" i="1"/>
  <c r="A1126" i="1"/>
  <c r="L1125" i="1"/>
  <c r="N1124" i="1"/>
  <c r="P1125" i="1"/>
  <c r="Q1125" i="1"/>
  <c r="M1124" i="1"/>
  <c r="I1080" i="1"/>
  <c r="J1079" i="1"/>
  <c r="N1125" i="1" l="1"/>
  <c r="Q1126" i="1"/>
  <c r="P1126" i="1"/>
  <c r="M1125" i="1"/>
  <c r="D1126" i="1"/>
  <c r="E1126" i="1" s="1"/>
  <c r="G1126" i="1" s="1"/>
  <c r="H1127" i="1" s="1"/>
  <c r="F1126" i="1"/>
  <c r="L1126" i="1"/>
  <c r="A1127" i="1"/>
  <c r="I1081" i="1"/>
  <c r="J1080" i="1"/>
  <c r="N1126" i="1" l="1"/>
  <c r="Q1127" i="1"/>
  <c r="P1127" i="1"/>
  <c r="M1126" i="1"/>
  <c r="D1127" i="1"/>
  <c r="E1127" i="1" s="1"/>
  <c r="G1127" i="1" s="1"/>
  <c r="H1128" i="1" s="1"/>
  <c r="L1127" i="1"/>
  <c r="A1128" i="1"/>
  <c r="F1127" i="1"/>
  <c r="I1082" i="1"/>
  <c r="J1081" i="1"/>
  <c r="D1128" i="1" l="1"/>
  <c r="E1128" i="1" s="1"/>
  <c r="G1128" i="1" s="1"/>
  <c r="H1129" i="1" s="1"/>
  <c r="F1128" i="1"/>
  <c r="L1128" i="1"/>
  <c r="A1129" i="1"/>
  <c r="N1127" i="1"/>
  <c r="P1128" i="1"/>
  <c r="Q1128" i="1"/>
  <c r="M1127" i="1"/>
  <c r="I1083" i="1"/>
  <c r="J1082" i="1"/>
  <c r="D1129" i="1" l="1"/>
  <c r="E1129" i="1" s="1"/>
  <c r="G1129" i="1" s="1"/>
  <c r="H1130" i="1" s="1"/>
  <c r="A1130" i="1"/>
  <c r="F1129" i="1"/>
  <c r="L1129" i="1"/>
  <c r="N1128" i="1"/>
  <c r="M1128" i="1"/>
  <c r="P1129" i="1"/>
  <c r="Q1129" i="1"/>
  <c r="I1084" i="1"/>
  <c r="J1083" i="1"/>
  <c r="D1130" i="1" l="1"/>
  <c r="E1130" i="1" s="1"/>
  <c r="G1130" i="1" s="1"/>
  <c r="H1131" i="1" s="1"/>
  <c r="A1131" i="1"/>
  <c r="F1130" i="1"/>
  <c r="L1130" i="1"/>
  <c r="N1129" i="1"/>
  <c r="Q1130" i="1"/>
  <c r="P1130" i="1"/>
  <c r="M1129" i="1"/>
  <c r="I1085" i="1"/>
  <c r="J1084" i="1"/>
  <c r="N1130" i="1" l="1"/>
  <c r="P1131" i="1"/>
  <c r="M1130" i="1"/>
  <c r="Q1131" i="1"/>
  <c r="D1131" i="1"/>
  <c r="E1131" i="1" s="1"/>
  <c r="G1131" i="1" s="1"/>
  <c r="H1132" i="1" s="1"/>
  <c r="A1132" i="1"/>
  <c r="F1131" i="1"/>
  <c r="L1131" i="1"/>
  <c r="J1085" i="1"/>
  <c r="I1086" i="1"/>
  <c r="N1131" i="1" l="1"/>
  <c r="M1131" i="1"/>
  <c r="Q1132" i="1"/>
  <c r="P1132" i="1"/>
  <c r="D1132" i="1"/>
  <c r="E1132" i="1" s="1"/>
  <c r="G1132" i="1" s="1"/>
  <c r="H1133" i="1" s="1"/>
  <c r="L1132" i="1"/>
  <c r="A1133" i="1"/>
  <c r="F1132" i="1"/>
  <c r="I1087" i="1"/>
  <c r="J1086" i="1"/>
  <c r="D1133" i="1" l="1"/>
  <c r="E1133" i="1" s="1"/>
  <c r="G1133" i="1" s="1"/>
  <c r="H1134" i="1" s="1"/>
  <c r="L1133" i="1"/>
  <c r="F1133" i="1"/>
  <c r="A1134" i="1"/>
  <c r="N1132" i="1"/>
  <c r="Q1133" i="1"/>
  <c r="P1133" i="1"/>
  <c r="M1132" i="1"/>
  <c r="I1088" i="1"/>
  <c r="J1087" i="1"/>
  <c r="D1134" i="1" l="1"/>
  <c r="E1134" i="1" s="1"/>
  <c r="G1134" i="1" s="1"/>
  <c r="H1135" i="1" s="1"/>
  <c r="F1134" i="1"/>
  <c r="L1134" i="1"/>
  <c r="A1135" i="1"/>
  <c r="N1133" i="1"/>
  <c r="P1134" i="1"/>
  <c r="M1133" i="1"/>
  <c r="Q1134" i="1"/>
  <c r="J1088" i="1"/>
  <c r="I1089" i="1"/>
  <c r="D1135" i="1" l="1"/>
  <c r="E1135" i="1" s="1"/>
  <c r="G1135" i="1" s="1"/>
  <c r="H1136" i="1" s="1"/>
  <c r="A1136" i="1"/>
  <c r="F1135" i="1"/>
  <c r="L1135" i="1"/>
  <c r="N1134" i="1"/>
  <c r="P1135" i="1"/>
  <c r="Q1135" i="1"/>
  <c r="M1134" i="1"/>
  <c r="I1090" i="1"/>
  <c r="J1089" i="1"/>
  <c r="N1135" i="1" l="1"/>
  <c r="P1136" i="1"/>
  <c r="Q1136" i="1"/>
  <c r="M1135" i="1"/>
  <c r="D1136" i="1"/>
  <c r="E1136" i="1" s="1"/>
  <c r="G1136" i="1" s="1"/>
  <c r="H1137" i="1" s="1"/>
  <c r="A1137" i="1"/>
  <c r="L1136" i="1"/>
  <c r="F1136" i="1"/>
  <c r="I1091" i="1"/>
  <c r="I1092" i="1" s="1"/>
  <c r="J1090" i="1"/>
  <c r="N1136" i="1" l="1"/>
  <c r="Q1137" i="1"/>
  <c r="P1137" i="1"/>
  <c r="M1136" i="1"/>
  <c r="D1137" i="1"/>
  <c r="E1137" i="1" s="1"/>
  <c r="G1137" i="1" s="1"/>
  <c r="H1138" i="1" s="1"/>
  <c r="A1138" i="1"/>
  <c r="F1137" i="1"/>
  <c r="L1137" i="1"/>
  <c r="I1093" i="1"/>
  <c r="J1092" i="1"/>
  <c r="J1091" i="1"/>
  <c r="N1137" i="1" l="1"/>
  <c r="P1138" i="1"/>
  <c r="M1137" i="1"/>
  <c r="Q1138" i="1"/>
  <c r="D1138" i="1"/>
  <c r="E1138" i="1" s="1"/>
  <c r="G1138" i="1" s="1"/>
  <c r="H1139" i="1" s="1"/>
  <c r="F1138" i="1"/>
  <c r="L1138" i="1"/>
  <c r="A1139" i="1"/>
  <c r="I1094" i="1"/>
  <c r="J1093" i="1"/>
  <c r="D1139" i="1" l="1"/>
  <c r="E1139" i="1" s="1"/>
  <c r="G1139" i="1" s="1"/>
  <c r="H1140" i="1" s="1"/>
  <c r="L1139" i="1"/>
  <c r="F1139" i="1"/>
  <c r="A1140" i="1"/>
  <c r="N1138" i="1"/>
  <c r="M1138" i="1"/>
  <c r="Q1139" i="1"/>
  <c r="P1139" i="1"/>
  <c r="I1095" i="1"/>
  <c r="J1094" i="1"/>
  <c r="D1140" i="1" l="1"/>
  <c r="E1140" i="1" s="1"/>
  <c r="G1140" i="1" s="1"/>
  <c r="H1141" i="1" s="1"/>
  <c r="F1140" i="1"/>
  <c r="A1141" i="1"/>
  <c r="L1140" i="1"/>
  <c r="N1139" i="1"/>
  <c r="M1139" i="1"/>
  <c r="Q1140" i="1"/>
  <c r="P1140" i="1"/>
  <c r="I1096" i="1"/>
  <c r="J1095" i="1"/>
  <c r="N1140" i="1" l="1"/>
  <c r="M1140" i="1"/>
  <c r="Q1141" i="1"/>
  <c r="P1141" i="1"/>
  <c r="D1141" i="1"/>
  <c r="E1141" i="1" s="1"/>
  <c r="G1141" i="1" s="1"/>
  <c r="H1142" i="1" s="1"/>
  <c r="F1141" i="1"/>
  <c r="A1142" i="1"/>
  <c r="L1141" i="1"/>
  <c r="I1097" i="1"/>
  <c r="J1096" i="1"/>
  <c r="D1142" i="1" l="1"/>
  <c r="E1142" i="1" s="1"/>
  <c r="G1142" i="1" s="1"/>
  <c r="H1143" i="1" s="1"/>
  <c r="F1142" i="1"/>
  <c r="L1142" i="1"/>
  <c r="A1143" i="1"/>
  <c r="N1141" i="1"/>
  <c r="Q1142" i="1"/>
  <c r="P1142" i="1"/>
  <c r="M1141" i="1"/>
  <c r="I1098" i="1"/>
  <c r="J1097" i="1"/>
  <c r="D1143" i="1" l="1"/>
  <c r="E1143" i="1" s="1"/>
  <c r="G1143" i="1" s="1"/>
  <c r="H1144" i="1" s="1"/>
  <c r="A1144" i="1"/>
  <c r="F1143" i="1"/>
  <c r="L1143" i="1"/>
  <c r="N1142" i="1"/>
  <c r="M1142" i="1"/>
  <c r="Q1143" i="1"/>
  <c r="P1143" i="1"/>
  <c r="I1099" i="1"/>
  <c r="J1098" i="1"/>
  <c r="N1143" i="1" l="1"/>
  <c r="Q1144" i="1"/>
  <c r="P1144" i="1"/>
  <c r="M1143" i="1"/>
  <c r="D1144" i="1"/>
  <c r="E1144" i="1" s="1"/>
  <c r="G1144" i="1" s="1"/>
  <c r="H1145" i="1" s="1"/>
  <c r="A1145" i="1"/>
  <c r="F1144" i="1"/>
  <c r="L1144" i="1"/>
  <c r="I1100" i="1"/>
  <c r="J1099" i="1"/>
  <c r="D1145" i="1" l="1"/>
  <c r="E1145" i="1" s="1"/>
  <c r="G1145" i="1" s="1"/>
  <c r="H1146" i="1" s="1"/>
  <c r="A1146" i="1"/>
  <c r="F1145" i="1"/>
  <c r="L1145" i="1"/>
  <c r="N1144" i="1"/>
  <c r="Q1145" i="1"/>
  <c r="P1145" i="1"/>
  <c r="M1144" i="1"/>
  <c r="I1101" i="1"/>
  <c r="J1100" i="1"/>
  <c r="N1145" i="1" l="1"/>
  <c r="M1145" i="1"/>
  <c r="Q1146" i="1"/>
  <c r="P1146" i="1"/>
  <c r="D1146" i="1"/>
  <c r="E1146" i="1" s="1"/>
  <c r="G1146" i="1" s="1"/>
  <c r="H1147" i="1" s="1"/>
  <c r="A1147" i="1"/>
  <c r="L1146" i="1"/>
  <c r="F1146" i="1"/>
  <c r="I1102" i="1"/>
  <c r="J1101" i="1"/>
  <c r="N1146" i="1" l="1"/>
  <c r="M1146" i="1"/>
  <c r="Q1147" i="1"/>
  <c r="P1147" i="1"/>
  <c r="D1147" i="1"/>
  <c r="E1147" i="1" s="1"/>
  <c r="G1147" i="1" s="1"/>
  <c r="H1148" i="1" s="1"/>
  <c r="A1148" i="1"/>
  <c r="L1147" i="1"/>
  <c r="F1147" i="1"/>
  <c r="I1103" i="1"/>
  <c r="J1102" i="1"/>
  <c r="D1148" i="1" l="1"/>
  <c r="E1148" i="1" s="1"/>
  <c r="G1148" i="1" s="1"/>
  <c r="H1149" i="1" s="1"/>
  <c r="F1148" i="1"/>
  <c r="L1148" i="1"/>
  <c r="A1149" i="1"/>
  <c r="N1147" i="1"/>
  <c r="M1147" i="1"/>
  <c r="P1148" i="1"/>
  <c r="Q1148" i="1"/>
  <c r="I1104" i="1"/>
  <c r="J1103" i="1"/>
  <c r="N1148" i="1" l="1"/>
  <c r="P1149" i="1"/>
  <c r="M1148" i="1"/>
  <c r="Q1149" i="1"/>
  <c r="D1149" i="1"/>
  <c r="E1149" i="1" s="1"/>
  <c r="G1149" i="1" s="1"/>
  <c r="H1150" i="1" s="1"/>
  <c r="A1150" i="1"/>
  <c r="F1149" i="1"/>
  <c r="L1149" i="1"/>
  <c r="I1105" i="1"/>
  <c r="J1104" i="1"/>
  <c r="N1149" i="1" l="1"/>
  <c r="P1150" i="1"/>
  <c r="M1149" i="1"/>
  <c r="Q1150" i="1"/>
  <c r="D1150" i="1"/>
  <c r="E1150" i="1" s="1"/>
  <c r="G1150" i="1" s="1"/>
  <c r="H1151" i="1" s="1"/>
  <c r="L1150" i="1"/>
  <c r="F1150" i="1"/>
  <c r="A1151" i="1"/>
  <c r="I1106" i="1"/>
  <c r="J1105" i="1"/>
  <c r="D1151" i="1" l="1"/>
  <c r="E1151" i="1" s="1"/>
  <c r="G1151" i="1" s="1"/>
  <c r="H1152" i="1" s="1"/>
  <c r="F1151" i="1"/>
  <c r="A1152" i="1"/>
  <c r="L1151" i="1"/>
  <c r="N1150" i="1"/>
  <c r="P1151" i="1"/>
  <c r="Q1151" i="1"/>
  <c r="M1150" i="1"/>
  <c r="I1107" i="1"/>
  <c r="J1106" i="1"/>
  <c r="D1152" i="1" l="1"/>
  <c r="E1152" i="1" s="1"/>
  <c r="G1152" i="1" s="1"/>
  <c r="H1153" i="1" s="1"/>
  <c r="F1152" i="1"/>
  <c r="L1152" i="1"/>
  <c r="A1153" i="1"/>
  <c r="N1151" i="1"/>
  <c r="Q1152" i="1"/>
  <c r="P1152" i="1"/>
  <c r="M1151" i="1"/>
  <c r="I1108" i="1"/>
  <c r="J1107" i="1"/>
  <c r="D1153" i="1" l="1"/>
  <c r="E1153" i="1" s="1"/>
  <c r="A1154" i="1"/>
  <c r="F1153" i="1"/>
  <c r="L1153" i="1"/>
  <c r="N1152" i="1"/>
  <c r="P1153" i="1"/>
  <c r="M1152" i="1"/>
  <c r="Q1153" i="1"/>
  <c r="I1109" i="1"/>
  <c r="J1108" i="1"/>
  <c r="N1153" i="1" l="1"/>
  <c r="M1153" i="1"/>
  <c r="P1154" i="1"/>
  <c r="Q1154" i="1"/>
  <c r="D1154" i="1"/>
  <c r="E1154" i="1" s="1"/>
  <c r="G1154" i="1" s="1"/>
  <c r="H1155" i="1" s="1"/>
  <c r="F1154" i="1"/>
  <c r="L1154" i="1"/>
  <c r="A1155" i="1"/>
  <c r="G1153" i="1"/>
  <c r="H1154" i="1" s="1"/>
  <c r="I1110" i="1"/>
  <c r="J1109" i="1"/>
  <c r="N1154" i="1" l="1"/>
  <c r="Q1155" i="1"/>
  <c r="P1155" i="1"/>
  <c r="M1154" i="1"/>
  <c r="D1155" i="1"/>
  <c r="E1155" i="1" s="1"/>
  <c r="G1155" i="1" s="1"/>
  <c r="H1156" i="1" s="1"/>
  <c r="A1156" i="1"/>
  <c r="F1155" i="1"/>
  <c r="L1155" i="1"/>
  <c r="I1111" i="1"/>
  <c r="J1110" i="1"/>
  <c r="N1155" i="1" l="1"/>
  <c r="P1156" i="1"/>
  <c r="Q1156" i="1"/>
  <c r="M1155" i="1"/>
  <c r="D1156" i="1"/>
  <c r="E1156" i="1" s="1"/>
  <c r="G1156" i="1" s="1"/>
  <c r="H1157" i="1" s="1"/>
  <c r="L1156" i="1"/>
  <c r="F1156" i="1"/>
  <c r="A1157" i="1"/>
  <c r="I1112" i="1"/>
  <c r="J1111" i="1"/>
  <c r="D1157" i="1" l="1"/>
  <c r="E1157" i="1" s="1"/>
  <c r="G1157" i="1" s="1"/>
  <c r="H1158" i="1" s="1"/>
  <c r="A1158" i="1"/>
  <c r="F1157" i="1"/>
  <c r="L1157" i="1"/>
  <c r="N1156" i="1"/>
  <c r="M1156" i="1"/>
  <c r="P1157" i="1"/>
  <c r="Q1157" i="1"/>
  <c r="I1113" i="1"/>
  <c r="J1112" i="1"/>
  <c r="N1157" i="1" l="1"/>
  <c r="Q1158" i="1"/>
  <c r="M1157" i="1"/>
  <c r="P1158" i="1"/>
  <c r="D1158" i="1"/>
  <c r="E1158" i="1" s="1"/>
  <c r="G1158" i="1" s="1"/>
  <c r="H1159" i="1" s="1"/>
  <c r="F1158" i="1"/>
  <c r="A1159" i="1"/>
  <c r="L1158" i="1"/>
  <c r="I1114" i="1"/>
  <c r="J1113" i="1"/>
  <c r="N1158" i="1" l="1"/>
  <c r="M1158" i="1"/>
  <c r="Q1159" i="1"/>
  <c r="P1159" i="1"/>
  <c r="D1159" i="1"/>
  <c r="E1159" i="1" s="1"/>
  <c r="G1159" i="1" s="1"/>
  <c r="H1160" i="1" s="1"/>
  <c r="A1160" i="1"/>
  <c r="F1159" i="1"/>
  <c r="L1159" i="1"/>
  <c r="I1115" i="1"/>
  <c r="J1114" i="1"/>
  <c r="N1159" i="1" l="1"/>
  <c r="P1160" i="1"/>
  <c r="Q1160" i="1"/>
  <c r="M1159" i="1"/>
  <c r="D1160" i="1"/>
  <c r="E1160" i="1" s="1"/>
  <c r="G1160" i="1" s="1"/>
  <c r="H1161" i="1" s="1"/>
  <c r="F1160" i="1"/>
  <c r="L1160" i="1"/>
  <c r="A1161" i="1"/>
  <c r="I1116" i="1"/>
  <c r="J1115" i="1"/>
  <c r="N1160" i="1" l="1"/>
  <c r="Q1161" i="1"/>
  <c r="P1161" i="1"/>
  <c r="M1160" i="1"/>
  <c r="D1161" i="1"/>
  <c r="E1161" i="1" s="1"/>
  <c r="G1161" i="1" s="1"/>
  <c r="H1162" i="1" s="1"/>
  <c r="F1161" i="1"/>
  <c r="L1161" i="1"/>
  <c r="A1162" i="1"/>
  <c r="I1117" i="1"/>
  <c r="J1116" i="1"/>
  <c r="N1161" i="1" l="1"/>
  <c r="M1161" i="1"/>
  <c r="P1162" i="1"/>
  <c r="Q1162" i="1"/>
  <c r="D1162" i="1"/>
  <c r="E1162" i="1" s="1"/>
  <c r="G1162" i="1" s="1"/>
  <c r="H1163" i="1" s="1"/>
  <c r="A1163" i="1"/>
  <c r="F1162" i="1"/>
  <c r="L1162" i="1"/>
  <c r="I1118" i="1"/>
  <c r="J1117" i="1"/>
  <c r="N1162" i="1" l="1"/>
  <c r="Q1163" i="1"/>
  <c r="P1163" i="1"/>
  <c r="M1162" i="1"/>
  <c r="D1163" i="1"/>
  <c r="E1163" i="1" s="1"/>
  <c r="G1163" i="1" s="1"/>
  <c r="H1164" i="1" s="1"/>
  <c r="A1164" i="1"/>
  <c r="F1163" i="1"/>
  <c r="L1163" i="1"/>
  <c r="I1119" i="1"/>
  <c r="J1118" i="1"/>
  <c r="N1163" i="1" l="1"/>
  <c r="Q1164" i="1"/>
  <c r="P1164" i="1"/>
  <c r="M1163" i="1"/>
  <c r="D1164" i="1"/>
  <c r="E1164" i="1" s="1"/>
  <c r="G1164" i="1" s="1"/>
  <c r="H1165" i="1" s="1"/>
  <c r="L1164" i="1"/>
  <c r="A1165" i="1"/>
  <c r="F1164" i="1"/>
  <c r="I1120" i="1"/>
  <c r="J1119" i="1"/>
  <c r="D1165" i="1" l="1"/>
  <c r="E1165" i="1" s="1"/>
  <c r="G1165" i="1" s="1"/>
  <c r="H1166" i="1" s="1"/>
  <c r="L1165" i="1"/>
  <c r="F1165" i="1"/>
  <c r="A1166" i="1"/>
  <c r="N1164" i="1"/>
  <c r="Q1165" i="1"/>
  <c r="P1165" i="1"/>
  <c r="M1164" i="1"/>
  <c r="I1121" i="1"/>
  <c r="J1120" i="1"/>
  <c r="D1166" i="1" l="1"/>
  <c r="E1166" i="1" s="1"/>
  <c r="G1166" i="1" s="1"/>
  <c r="H1167" i="1" s="1"/>
  <c r="A1167" i="1"/>
  <c r="F1166" i="1"/>
  <c r="L1166" i="1"/>
  <c r="N1165" i="1"/>
  <c r="M1165" i="1"/>
  <c r="Q1166" i="1"/>
  <c r="P1166" i="1"/>
  <c r="I1122" i="1"/>
  <c r="J1121" i="1"/>
  <c r="N1166" i="1" l="1"/>
  <c r="Q1167" i="1"/>
  <c r="M1166" i="1"/>
  <c r="P1167" i="1"/>
  <c r="D1167" i="1"/>
  <c r="E1167" i="1" s="1"/>
  <c r="G1167" i="1" s="1"/>
  <c r="H1168" i="1" s="1"/>
  <c r="A1168" i="1"/>
  <c r="L1167" i="1"/>
  <c r="F1167" i="1"/>
  <c r="I1123" i="1"/>
  <c r="J1122" i="1"/>
  <c r="N1167" i="1" l="1"/>
  <c r="Q1168" i="1"/>
  <c r="P1168" i="1"/>
  <c r="M1167" i="1"/>
  <c r="D1168" i="1"/>
  <c r="E1168" i="1" s="1"/>
  <c r="G1168" i="1" s="1"/>
  <c r="H1169" i="1" s="1"/>
  <c r="L1168" i="1"/>
  <c r="F1168" i="1"/>
  <c r="A1169" i="1"/>
  <c r="I1124" i="1"/>
  <c r="J1123" i="1"/>
  <c r="N1168" i="1" l="1"/>
  <c r="Q1169" i="1"/>
  <c r="P1169" i="1"/>
  <c r="M1168" i="1"/>
  <c r="D1169" i="1"/>
  <c r="E1169" i="1" s="1"/>
  <c r="G1169" i="1" s="1"/>
  <c r="H1170" i="1" s="1"/>
  <c r="F1169" i="1"/>
  <c r="L1169" i="1"/>
  <c r="A1170" i="1"/>
  <c r="I1125" i="1"/>
  <c r="J1124" i="1"/>
  <c r="N1169" i="1" l="1"/>
  <c r="Q1170" i="1"/>
  <c r="M1169" i="1"/>
  <c r="P1170" i="1"/>
  <c r="D1170" i="1"/>
  <c r="E1170" i="1" s="1"/>
  <c r="G1170" i="1" s="1"/>
  <c r="H1171" i="1" s="1"/>
  <c r="A1171" i="1"/>
  <c r="F1170" i="1"/>
  <c r="L1170" i="1"/>
  <c r="I1126" i="1"/>
  <c r="J1125" i="1"/>
  <c r="N1170" i="1" l="1"/>
  <c r="Q1171" i="1"/>
  <c r="M1170" i="1"/>
  <c r="P1171" i="1"/>
  <c r="D1171" i="1"/>
  <c r="E1171" i="1" s="1"/>
  <c r="G1171" i="1" s="1"/>
  <c r="H1172" i="1" s="1"/>
  <c r="L1171" i="1"/>
  <c r="A1172" i="1"/>
  <c r="F1171" i="1"/>
  <c r="I1127" i="1"/>
  <c r="J1126" i="1"/>
  <c r="D1172" i="1" l="1"/>
  <c r="E1172" i="1" s="1"/>
  <c r="G1172" i="1" s="1"/>
  <c r="H1173" i="1" s="1"/>
  <c r="L1172" i="1"/>
  <c r="F1172" i="1"/>
  <c r="A1173" i="1"/>
  <c r="N1171" i="1"/>
  <c r="Q1172" i="1"/>
  <c r="P1172" i="1"/>
  <c r="M1171" i="1"/>
  <c r="I1128" i="1"/>
  <c r="J1127" i="1"/>
  <c r="D1173" i="1" l="1"/>
  <c r="E1173" i="1" s="1"/>
  <c r="G1173" i="1" s="1"/>
  <c r="H1174" i="1" s="1"/>
  <c r="A1174" i="1"/>
  <c r="F1173" i="1"/>
  <c r="L1173" i="1"/>
  <c r="N1172" i="1"/>
  <c r="M1172" i="1"/>
  <c r="P1173" i="1"/>
  <c r="Q1173" i="1"/>
  <c r="I1129" i="1"/>
  <c r="J1128" i="1"/>
  <c r="N1173" i="1" l="1"/>
  <c r="Q1174" i="1"/>
  <c r="P1174" i="1"/>
  <c r="M1173" i="1"/>
  <c r="D1174" i="1"/>
  <c r="E1174" i="1" s="1"/>
  <c r="G1174" i="1" s="1"/>
  <c r="H1175" i="1" s="1"/>
  <c r="A1175" i="1"/>
  <c r="F1174" i="1"/>
  <c r="L1174" i="1"/>
  <c r="I1130" i="1"/>
  <c r="J1129" i="1"/>
  <c r="N1174" i="1" l="1"/>
  <c r="M1174" i="1"/>
  <c r="Q1175" i="1"/>
  <c r="P1175" i="1"/>
  <c r="D1175" i="1"/>
  <c r="E1175" i="1" s="1"/>
  <c r="G1175" i="1" s="1"/>
  <c r="H1176" i="1" s="1"/>
  <c r="L1175" i="1"/>
  <c r="A1176" i="1"/>
  <c r="F1175" i="1"/>
  <c r="I1131" i="1"/>
  <c r="J1130" i="1"/>
  <c r="D1176" i="1" l="1"/>
  <c r="E1176" i="1" s="1"/>
  <c r="G1176" i="1" s="1"/>
  <c r="H1177" i="1" s="1"/>
  <c r="A1177" i="1"/>
  <c r="L1176" i="1"/>
  <c r="F1176" i="1"/>
  <c r="N1175" i="1"/>
  <c r="Q1176" i="1"/>
  <c r="P1176" i="1"/>
  <c r="M1175" i="1"/>
  <c r="I1132" i="1"/>
  <c r="J1131" i="1"/>
  <c r="N1176" i="1" l="1"/>
  <c r="P1177" i="1"/>
  <c r="M1176" i="1"/>
  <c r="Q1177" i="1"/>
  <c r="D1177" i="1"/>
  <c r="E1177" i="1" s="1"/>
  <c r="G1177" i="1" s="1"/>
  <c r="H1178" i="1" s="1"/>
  <c r="L1177" i="1"/>
  <c r="A1178" i="1"/>
  <c r="F1177" i="1"/>
  <c r="I1133" i="1"/>
  <c r="J1132" i="1"/>
  <c r="D1178" i="1" l="1"/>
  <c r="E1178" i="1" s="1"/>
  <c r="G1178" i="1" s="1"/>
  <c r="H1179" i="1" s="1"/>
  <c r="A1179" i="1"/>
  <c r="F1178" i="1"/>
  <c r="L1178" i="1"/>
  <c r="N1177" i="1"/>
  <c r="M1177" i="1"/>
  <c r="P1178" i="1"/>
  <c r="Q1178" i="1"/>
  <c r="I1134" i="1"/>
  <c r="J1133" i="1"/>
  <c r="N1178" i="1" l="1"/>
  <c r="P1179" i="1"/>
  <c r="M1178" i="1"/>
  <c r="Q1179" i="1"/>
  <c r="D1179" i="1"/>
  <c r="E1179" i="1" s="1"/>
  <c r="G1179" i="1" s="1"/>
  <c r="H1180" i="1" s="1"/>
  <c r="A1180" i="1"/>
  <c r="F1179" i="1"/>
  <c r="L1179" i="1"/>
  <c r="I1135" i="1"/>
  <c r="J1134" i="1"/>
  <c r="N1179" i="1" l="1"/>
  <c r="M1179" i="1"/>
  <c r="Q1180" i="1"/>
  <c r="P1180" i="1"/>
  <c r="D1180" i="1"/>
  <c r="E1180" i="1" s="1"/>
  <c r="G1180" i="1" s="1"/>
  <c r="H1181" i="1" s="1"/>
  <c r="F1180" i="1"/>
  <c r="L1180" i="1"/>
  <c r="A1181" i="1"/>
  <c r="I1136" i="1"/>
  <c r="J1135" i="1"/>
  <c r="D1181" i="1" l="1"/>
  <c r="E1181" i="1" s="1"/>
  <c r="G1181" i="1" s="1"/>
  <c r="H1182" i="1" s="1"/>
  <c r="A1182" i="1"/>
  <c r="F1181" i="1"/>
  <c r="L1181" i="1"/>
  <c r="N1180" i="1"/>
  <c r="M1180" i="1"/>
  <c r="P1181" i="1"/>
  <c r="Q1181" i="1"/>
  <c r="I1137" i="1"/>
  <c r="J1136" i="1"/>
  <c r="N1181" i="1" l="1"/>
  <c r="Q1182" i="1"/>
  <c r="P1182" i="1"/>
  <c r="M1181" i="1"/>
  <c r="D1182" i="1"/>
  <c r="E1182" i="1" s="1"/>
  <c r="G1182" i="1" s="1"/>
  <c r="H1183" i="1" s="1"/>
  <c r="A1183" i="1"/>
  <c r="F1182" i="1"/>
  <c r="L1182" i="1"/>
  <c r="I1138" i="1"/>
  <c r="J1137" i="1"/>
  <c r="N1182" i="1" l="1"/>
  <c r="M1182" i="1"/>
  <c r="Q1183" i="1"/>
  <c r="P1183" i="1"/>
  <c r="D1183" i="1"/>
  <c r="E1183" i="1" s="1"/>
  <c r="G1183" i="1" s="1"/>
  <c r="H1184" i="1" s="1"/>
  <c r="F1183" i="1"/>
  <c r="A1184" i="1"/>
  <c r="L1183" i="1"/>
  <c r="I1139" i="1"/>
  <c r="J1138" i="1"/>
  <c r="D1184" i="1" l="1"/>
  <c r="E1184" i="1" s="1"/>
  <c r="G1184" i="1" s="1"/>
  <c r="H1185" i="1" s="1"/>
  <c r="F1184" i="1"/>
  <c r="L1184" i="1"/>
  <c r="A1185" i="1"/>
  <c r="N1183" i="1"/>
  <c r="M1183" i="1"/>
  <c r="P1184" i="1"/>
  <c r="Q1184" i="1"/>
  <c r="I1140" i="1"/>
  <c r="J1139" i="1"/>
  <c r="D1185" i="1" l="1"/>
  <c r="E1185" i="1" s="1"/>
  <c r="G1185" i="1" s="1"/>
  <c r="H1186" i="1" s="1"/>
  <c r="A1186" i="1"/>
  <c r="F1185" i="1"/>
  <c r="L1185" i="1"/>
  <c r="N1184" i="1"/>
  <c r="P1185" i="1"/>
  <c r="M1184" i="1"/>
  <c r="Q1185" i="1"/>
  <c r="I1141" i="1"/>
  <c r="J1140" i="1"/>
  <c r="N1185" i="1" l="1"/>
  <c r="Q1186" i="1"/>
  <c r="M1185" i="1"/>
  <c r="P1186" i="1"/>
  <c r="D1186" i="1"/>
  <c r="E1186" i="1" s="1"/>
  <c r="G1186" i="1" s="1"/>
  <c r="H1187" i="1" s="1"/>
  <c r="A1187" i="1"/>
  <c r="F1186" i="1"/>
  <c r="L1186" i="1"/>
  <c r="I1142" i="1"/>
  <c r="J1141" i="1"/>
  <c r="N1186" i="1" l="1"/>
  <c r="P1187" i="1"/>
  <c r="M1186" i="1"/>
  <c r="Q1187" i="1"/>
  <c r="D1187" i="1"/>
  <c r="E1187" i="1" s="1"/>
  <c r="G1187" i="1" s="1"/>
  <c r="A1188" i="1"/>
  <c r="F1187" i="1"/>
  <c r="L1187" i="1"/>
  <c r="M1189" i="1"/>
  <c r="I1143" i="1"/>
  <c r="J1142" i="1"/>
  <c r="N1187" i="1" l="1"/>
  <c r="P1188" i="1"/>
  <c r="Q1188" i="1"/>
  <c r="M1187" i="1"/>
  <c r="D1188" i="1"/>
  <c r="E1188" i="1" s="1"/>
  <c r="G1188" i="1" s="1"/>
  <c r="F1188" i="1"/>
  <c r="L1188" i="1"/>
  <c r="A1189" i="1"/>
  <c r="H1188" i="1"/>
  <c r="H1189" i="1"/>
  <c r="I1144" i="1"/>
  <c r="J1143" i="1"/>
  <c r="D1189" i="1" l="1"/>
  <c r="E1189" i="1" s="1"/>
  <c r="G1189" i="1" s="1"/>
  <c r="A1190" i="1"/>
  <c r="F1189" i="1"/>
  <c r="N1188" i="1"/>
  <c r="P1189" i="1"/>
  <c r="P1190" i="1" s="1"/>
  <c r="M1188" i="1"/>
  <c r="Q1189" i="1"/>
  <c r="Q1190" i="1" s="1"/>
  <c r="I1145" i="1"/>
  <c r="J1144" i="1"/>
  <c r="D1190" i="1" l="1"/>
  <c r="E1190" i="1" s="1"/>
  <c r="G1190" i="1" s="1"/>
  <c r="F1190" i="1"/>
  <c r="L1190" i="1"/>
  <c r="A1191" i="1"/>
  <c r="H1190" i="1"/>
  <c r="H1191" i="1"/>
  <c r="I1146" i="1"/>
  <c r="J1145" i="1"/>
  <c r="D1191" i="1" l="1"/>
  <c r="E1191" i="1" s="1"/>
  <c r="G1191" i="1" s="1"/>
  <c r="H1192" i="1" s="1"/>
  <c r="F1191" i="1"/>
  <c r="L1191" i="1"/>
  <c r="A1192" i="1"/>
  <c r="N1190" i="1"/>
  <c r="Q1191" i="1"/>
  <c r="P1191" i="1"/>
  <c r="M1190" i="1"/>
  <c r="I1147" i="1"/>
  <c r="J1146" i="1"/>
  <c r="N1191" i="1" l="1"/>
  <c r="P1192" i="1"/>
  <c r="Q1192" i="1"/>
  <c r="M1191" i="1"/>
  <c r="D1192" i="1"/>
  <c r="E1192" i="1" s="1"/>
  <c r="G1192" i="1" s="1"/>
  <c r="H1193" i="1" s="1"/>
  <c r="A1193" i="1"/>
  <c r="F1192" i="1"/>
  <c r="L1192" i="1"/>
  <c r="I1148" i="1"/>
  <c r="J1147" i="1"/>
  <c r="N1192" i="1" l="1"/>
  <c r="M1192" i="1"/>
  <c r="Q1193" i="1"/>
  <c r="P1193" i="1"/>
  <c r="D1193" i="1"/>
  <c r="E1193" i="1" s="1"/>
  <c r="G1193" i="1" s="1"/>
  <c r="H1194" i="1" s="1"/>
  <c r="L1193" i="1"/>
  <c r="A1194" i="1"/>
  <c r="F1193" i="1"/>
  <c r="I1149" i="1"/>
  <c r="J1148" i="1"/>
  <c r="D1194" i="1" l="1"/>
  <c r="E1194" i="1" s="1"/>
  <c r="G1194" i="1" s="1"/>
  <c r="H1195" i="1" s="1"/>
  <c r="A1195" i="1"/>
  <c r="F1194" i="1"/>
  <c r="L1194" i="1"/>
  <c r="N1193" i="1"/>
  <c r="M1193" i="1"/>
  <c r="Q1194" i="1"/>
  <c r="P1194" i="1"/>
  <c r="I1150" i="1"/>
  <c r="J1149" i="1"/>
  <c r="N1194" i="1" l="1"/>
  <c r="Q1195" i="1"/>
  <c r="P1195" i="1"/>
  <c r="M1194" i="1"/>
  <c r="D1195" i="1"/>
  <c r="E1195" i="1" s="1"/>
  <c r="G1195" i="1" s="1"/>
  <c r="H1196" i="1" s="1"/>
  <c r="F1195" i="1"/>
  <c r="L1195" i="1"/>
  <c r="A1196" i="1"/>
  <c r="I1151" i="1"/>
  <c r="J1150" i="1"/>
  <c r="N1195" i="1" l="1"/>
  <c r="M1195" i="1"/>
  <c r="Q1196" i="1"/>
  <c r="P1196" i="1"/>
  <c r="D1196" i="1"/>
  <c r="E1196" i="1" s="1"/>
  <c r="G1196" i="1" s="1"/>
  <c r="H1197" i="1" s="1"/>
  <c r="F1196" i="1"/>
  <c r="L1196" i="1"/>
  <c r="A1197" i="1"/>
  <c r="I1152" i="1"/>
  <c r="J1151" i="1"/>
  <c r="N1196" i="1" l="1"/>
  <c r="P1197" i="1"/>
  <c r="M1196" i="1"/>
  <c r="Q1197" i="1"/>
  <c r="D1197" i="1"/>
  <c r="E1197" i="1" s="1"/>
  <c r="G1197" i="1" s="1"/>
  <c r="H1198" i="1" s="1"/>
  <c r="F1197" i="1"/>
  <c r="L1197" i="1"/>
  <c r="A1198" i="1"/>
  <c r="I1153" i="1"/>
  <c r="J1152" i="1"/>
  <c r="D1198" i="1" l="1"/>
  <c r="E1198" i="1" s="1"/>
  <c r="G1198" i="1" s="1"/>
  <c r="H1199" i="1" s="1"/>
  <c r="F1198" i="1"/>
  <c r="L1198" i="1"/>
  <c r="A1199" i="1"/>
  <c r="N1197" i="1"/>
  <c r="Q1198" i="1"/>
  <c r="P1198" i="1"/>
  <c r="M1197" i="1"/>
  <c r="I1154" i="1"/>
  <c r="J1153" i="1"/>
  <c r="D1199" i="1" l="1"/>
  <c r="E1199" i="1" s="1"/>
  <c r="G1199" i="1" s="1"/>
  <c r="H1200" i="1" s="1"/>
  <c r="A1200" i="1"/>
  <c r="L1199" i="1"/>
  <c r="F1199" i="1"/>
  <c r="N1198" i="1"/>
  <c r="Q1199" i="1"/>
  <c r="M1198" i="1"/>
  <c r="P1199" i="1"/>
  <c r="I1155" i="1"/>
  <c r="J1154" i="1"/>
  <c r="N1199" i="1" l="1"/>
  <c r="M1199" i="1"/>
  <c r="Q1200" i="1"/>
  <c r="P1200" i="1"/>
  <c r="D1200" i="1"/>
  <c r="E1200" i="1" s="1"/>
  <c r="G1200" i="1" s="1"/>
  <c r="H1201" i="1" s="1"/>
  <c r="F1200" i="1"/>
  <c r="L1200" i="1"/>
  <c r="A1201" i="1"/>
  <c r="I1156" i="1"/>
  <c r="J1155" i="1"/>
  <c r="D1201" i="1" l="1"/>
  <c r="E1201" i="1" s="1"/>
  <c r="G1201" i="1" s="1"/>
  <c r="H1202" i="1" s="1"/>
  <c r="L1201" i="1"/>
  <c r="A1202" i="1"/>
  <c r="F1201" i="1"/>
  <c r="N1200" i="1"/>
  <c r="P1201" i="1"/>
  <c r="Q1201" i="1"/>
  <c r="M1200" i="1"/>
  <c r="I1157" i="1"/>
  <c r="J1156" i="1"/>
  <c r="D1202" i="1" l="1"/>
  <c r="E1202" i="1" s="1"/>
  <c r="G1202" i="1" s="1"/>
  <c r="H1203" i="1" s="1"/>
  <c r="L1202" i="1"/>
  <c r="A1203" i="1"/>
  <c r="F1202" i="1"/>
  <c r="N1201" i="1"/>
  <c r="Q1202" i="1"/>
  <c r="P1202" i="1"/>
  <c r="M1201" i="1"/>
  <c r="I1158" i="1"/>
  <c r="J1157" i="1"/>
  <c r="D1203" i="1" l="1"/>
  <c r="E1203" i="1" s="1"/>
  <c r="G1203" i="1" s="1"/>
  <c r="H1204" i="1" s="1"/>
  <c r="A1204" i="1"/>
  <c r="F1203" i="1"/>
  <c r="L1203" i="1"/>
  <c r="N1202" i="1"/>
  <c r="Q1203" i="1"/>
  <c r="P1203" i="1"/>
  <c r="M1202" i="1"/>
  <c r="I1159" i="1"/>
  <c r="J1158" i="1"/>
  <c r="N1203" i="1" l="1"/>
  <c r="M1203" i="1"/>
  <c r="Q1204" i="1"/>
  <c r="P1204" i="1"/>
  <c r="D1204" i="1"/>
  <c r="E1204" i="1" s="1"/>
  <c r="G1204" i="1" s="1"/>
  <c r="H1205" i="1" s="1"/>
  <c r="F1204" i="1"/>
  <c r="A1205" i="1"/>
  <c r="L1204" i="1"/>
  <c r="I1160" i="1"/>
  <c r="J1159" i="1"/>
  <c r="N1204" i="1" l="1"/>
  <c r="P1205" i="1"/>
  <c r="M1204" i="1"/>
  <c r="Q1205" i="1"/>
  <c r="D1205" i="1"/>
  <c r="E1205" i="1" s="1"/>
  <c r="G1205" i="1" s="1"/>
  <c r="H1206" i="1" s="1"/>
  <c r="A1206" i="1"/>
  <c r="F1205" i="1"/>
  <c r="L1205" i="1"/>
  <c r="I1161" i="1"/>
  <c r="J1160" i="1"/>
  <c r="N1205" i="1" l="1"/>
  <c r="P1206" i="1"/>
  <c r="M1205" i="1"/>
  <c r="Q1206" i="1"/>
  <c r="D1206" i="1"/>
  <c r="E1206" i="1" s="1"/>
  <c r="G1206" i="1" s="1"/>
  <c r="H1207" i="1" s="1"/>
  <c r="A1207" i="1"/>
  <c r="F1206" i="1"/>
  <c r="L1206" i="1"/>
  <c r="I1162" i="1"/>
  <c r="J1161" i="1"/>
  <c r="N1206" i="1" l="1"/>
  <c r="M1206" i="1"/>
  <c r="Q1207" i="1"/>
  <c r="P1207" i="1"/>
  <c r="D1207" i="1"/>
  <c r="E1207" i="1" s="1"/>
  <c r="G1207" i="1" s="1"/>
  <c r="H1208" i="1" s="1"/>
  <c r="L1207" i="1"/>
  <c r="A1208" i="1"/>
  <c r="F1207" i="1"/>
  <c r="I1163" i="1"/>
  <c r="J1162" i="1"/>
  <c r="D1208" i="1" l="1"/>
  <c r="E1208" i="1" s="1"/>
  <c r="G1208" i="1" s="1"/>
  <c r="H1209" i="1" s="1"/>
  <c r="A1209" i="1"/>
  <c r="F1208" i="1"/>
  <c r="L1208" i="1"/>
  <c r="N1207" i="1"/>
  <c r="M1207" i="1"/>
  <c r="P1208" i="1"/>
  <c r="Q1208" i="1"/>
  <c r="I1164" i="1"/>
  <c r="J1163" i="1"/>
  <c r="N1208" i="1" l="1"/>
  <c r="P1209" i="1"/>
  <c r="M1208" i="1"/>
  <c r="Q1209" i="1"/>
  <c r="D1209" i="1"/>
  <c r="E1209" i="1" s="1"/>
  <c r="G1209" i="1" s="1"/>
  <c r="H1210" i="1" s="1"/>
  <c r="L1209" i="1"/>
  <c r="A1210" i="1"/>
  <c r="F1209" i="1"/>
  <c r="I1165" i="1"/>
  <c r="J1164" i="1"/>
  <c r="D1210" i="1" l="1"/>
  <c r="E1210" i="1" s="1"/>
  <c r="G1210" i="1" s="1"/>
  <c r="H1211" i="1" s="1"/>
  <c r="A1211" i="1"/>
  <c r="L1210" i="1"/>
  <c r="F1210" i="1"/>
  <c r="N1209" i="1"/>
  <c r="M1209" i="1"/>
  <c r="Q1210" i="1"/>
  <c r="P1210" i="1"/>
  <c r="I1166" i="1"/>
  <c r="J1165" i="1"/>
  <c r="N1210" i="1" l="1"/>
  <c r="Q1211" i="1"/>
  <c r="P1211" i="1"/>
  <c r="M1210" i="1"/>
  <c r="D1211" i="1"/>
  <c r="E1211" i="1" s="1"/>
  <c r="G1211" i="1" s="1"/>
  <c r="H1212" i="1" s="1"/>
  <c r="L1211" i="1"/>
  <c r="A1212" i="1"/>
  <c r="F1211" i="1"/>
  <c r="I1167" i="1"/>
  <c r="J1166" i="1"/>
  <c r="D1212" i="1" l="1"/>
  <c r="E1212" i="1" s="1"/>
  <c r="G1212" i="1" s="1"/>
  <c r="H1213" i="1" s="1"/>
  <c r="L1212" i="1"/>
  <c r="A1213" i="1"/>
  <c r="F1212" i="1"/>
  <c r="N1211" i="1"/>
  <c r="Q1212" i="1"/>
  <c r="P1212" i="1"/>
  <c r="M1211" i="1"/>
  <c r="I1168" i="1"/>
  <c r="J1167" i="1"/>
  <c r="D1213" i="1" l="1"/>
  <c r="E1213" i="1" s="1"/>
  <c r="G1213" i="1" s="1"/>
  <c r="H1214" i="1" s="1"/>
  <c r="L1213" i="1"/>
  <c r="F1213" i="1"/>
  <c r="A1214" i="1"/>
  <c r="N1212" i="1"/>
  <c r="P1213" i="1"/>
  <c r="M1212" i="1"/>
  <c r="Q1213" i="1"/>
  <c r="I1169" i="1"/>
  <c r="J1168" i="1"/>
  <c r="D1214" i="1" l="1"/>
  <c r="E1214" i="1" s="1"/>
  <c r="G1214" i="1" s="1"/>
  <c r="H1215" i="1" s="1"/>
  <c r="L1214" i="1"/>
  <c r="F1214" i="1"/>
  <c r="A1215" i="1"/>
  <c r="N1213" i="1"/>
  <c r="Q1214" i="1"/>
  <c r="P1214" i="1"/>
  <c r="M1213" i="1"/>
  <c r="I1170" i="1"/>
  <c r="J1169" i="1"/>
  <c r="D1215" i="1" l="1"/>
  <c r="E1215" i="1" s="1"/>
  <c r="G1215" i="1" s="1"/>
  <c r="H1216" i="1" s="1"/>
  <c r="F1215" i="1"/>
  <c r="L1215" i="1"/>
  <c r="A1216" i="1"/>
  <c r="N1214" i="1"/>
  <c r="Q1215" i="1"/>
  <c r="P1215" i="1"/>
  <c r="M1214" i="1"/>
  <c r="I1171" i="1"/>
  <c r="J1170" i="1"/>
  <c r="D1216" i="1" l="1"/>
  <c r="E1216" i="1" s="1"/>
  <c r="G1216" i="1" s="1"/>
  <c r="H1217" i="1" s="1"/>
  <c r="F1216" i="1"/>
  <c r="L1216" i="1"/>
  <c r="A1217" i="1"/>
  <c r="N1215" i="1"/>
  <c r="P1216" i="1"/>
  <c r="M1215" i="1"/>
  <c r="Q1216" i="1"/>
  <c r="I1172" i="1"/>
  <c r="J1171" i="1"/>
  <c r="N1216" i="1" l="1"/>
  <c r="P1217" i="1"/>
  <c r="Q1217" i="1"/>
  <c r="M1216" i="1"/>
  <c r="D1217" i="1"/>
  <c r="E1217" i="1" s="1"/>
  <c r="G1217" i="1" s="1"/>
  <c r="H1218" i="1" s="1"/>
  <c r="A1218" i="1"/>
  <c r="F1217" i="1"/>
  <c r="L1217" i="1"/>
  <c r="I1173" i="1"/>
  <c r="J1172" i="1"/>
  <c r="N1217" i="1" l="1"/>
  <c r="Q1218" i="1"/>
  <c r="P1218" i="1"/>
  <c r="M1217" i="1"/>
  <c r="D1218" i="1"/>
  <c r="E1218" i="1" s="1"/>
  <c r="G1218" i="1" s="1"/>
  <c r="H1219" i="1" s="1"/>
  <c r="F1218" i="1"/>
  <c r="L1218" i="1"/>
  <c r="A1219" i="1"/>
  <c r="I1174" i="1"/>
  <c r="J1173" i="1"/>
  <c r="D1219" i="1" l="1"/>
  <c r="E1219" i="1" s="1"/>
  <c r="G1219" i="1" s="1"/>
  <c r="H1220" i="1" s="1"/>
  <c r="L1219" i="1"/>
  <c r="A1220" i="1"/>
  <c r="F1219" i="1"/>
  <c r="N1218" i="1"/>
  <c r="M1218" i="1"/>
  <c r="Q1219" i="1"/>
  <c r="P1219" i="1"/>
  <c r="I1175" i="1"/>
  <c r="J1174" i="1"/>
  <c r="D1220" i="1" l="1"/>
  <c r="E1220" i="1" s="1"/>
  <c r="G1220" i="1" s="1"/>
  <c r="H1221" i="1" s="1"/>
  <c r="F1220" i="1"/>
  <c r="L1220" i="1"/>
  <c r="A1221" i="1"/>
  <c r="N1219" i="1"/>
  <c r="M1219" i="1"/>
  <c r="Q1220" i="1"/>
  <c r="P1220" i="1"/>
  <c r="I1176" i="1"/>
  <c r="J1175" i="1"/>
  <c r="D1221" i="1" l="1"/>
  <c r="E1221" i="1" s="1"/>
  <c r="G1221" i="1" s="1"/>
  <c r="H1222" i="1" s="1"/>
  <c r="L1221" i="1"/>
  <c r="A1222" i="1"/>
  <c r="F1221" i="1"/>
  <c r="N1220" i="1"/>
  <c r="M1220" i="1"/>
  <c r="P1221" i="1"/>
  <c r="Q1221" i="1"/>
  <c r="I1177" i="1"/>
  <c r="J1176" i="1"/>
  <c r="D1222" i="1" l="1"/>
  <c r="E1222" i="1" s="1"/>
  <c r="G1222" i="1" s="1"/>
  <c r="H1223" i="1" s="1"/>
  <c r="A1223" i="1"/>
  <c r="L1222" i="1"/>
  <c r="F1222" i="1"/>
  <c r="N1221" i="1"/>
  <c r="Q1222" i="1"/>
  <c r="P1222" i="1"/>
  <c r="M1221" i="1"/>
  <c r="I1178" i="1"/>
  <c r="J1177" i="1"/>
  <c r="N1222" i="1" l="1"/>
  <c r="M1222" i="1"/>
  <c r="P1223" i="1"/>
  <c r="Q1223" i="1"/>
  <c r="D1223" i="1"/>
  <c r="E1223" i="1" s="1"/>
  <c r="G1223" i="1" s="1"/>
  <c r="H1224" i="1" s="1"/>
  <c r="L1223" i="1"/>
  <c r="A1224" i="1"/>
  <c r="F1223" i="1"/>
  <c r="I1179" i="1"/>
  <c r="J1178" i="1"/>
  <c r="D1224" i="1" l="1"/>
  <c r="E1224" i="1" s="1"/>
  <c r="G1224" i="1" s="1"/>
  <c r="H1225" i="1" s="1"/>
  <c r="L1224" i="1"/>
  <c r="A1225" i="1"/>
  <c r="F1224" i="1"/>
  <c r="N1223" i="1"/>
  <c r="P1224" i="1"/>
  <c r="M1223" i="1"/>
  <c r="Q1224" i="1"/>
  <c r="I1180" i="1"/>
  <c r="J1179" i="1"/>
  <c r="D1225" i="1" l="1"/>
  <c r="E1225" i="1" s="1"/>
  <c r="G1225" i="1" s="1"/>
  <c r="H1226" i="1" s="1"/>
  <c r="A1226" i="1"/>
  <c r="L1225" i="1"/>
  <c r="F1225" i="1"/>
  <c r="N1224" i="1"/>
  <c r="P1225" i="1"/>
  <c r="Q1225" i="1"/>
  <c r="M1224" i="1"/>
  <c r="I1181" i="1"/>
  <c r="J1180" i="1"/>
  <c r="N1225" i="1" l="1"/>
  <c r="M1225" i="1"/>
  <c r="P1226" i="1"/>
  <c r="Q1226" i="1"/>
  <c r="D1226" i="1"/>
  <c r="E1226" i="1" s="1"/>
  <c r="G1226" i="1" s="1"/>
  <c r="H1227" i="1" s="1"/>
  <c r="A1227" i="1"/>
  <c r="F1226" i="1"/>
  <c r="L1226" i="1"/>
  <c r="I1182" i="1"/>
  <c r="J1181" i="1"/>
  <c r="N1226" i="1" l="1"/>
  <c r="M1226" i="1"/>
  <c r="P1227" i="1"/>
  <c r="Q1227" i="1"/>
  <c r="D1227" i="1"/>
  <c r="E1227" i="1" s="1"/>
  <c r="G1227" i="1" s="1"/>
  <c r="H1228" i="1" s="1"/>
  <c r="L1227" i="1"/>
  <c r="A1228" i="1"/>
  <c r="F1227" i="1"/>
  <c r="I1183" i="1"/>
  <c r="J1182" i="1"/>
  <c r="D1228" i="1" l="1"/>
  <c r="E1228" i="1" s="1"/>
  <c r="G1228" i="1" s="1"/>
  <c r="H1229" i="1" s="1"/>
  <c r="A1229" i="1"/>
  <c r="F1228" i="1"/>
  <c r="L1228" i="1"/>
  <c r="N1227" i="1"/>
  <c r="Q1228" i="1"/>
  <c r="P1228" i="1"/>
  <c r="M1227" i="1"/>
  <c r="I1184" i="1"/>
  <c r="J1183" i="1"/>
  <c r="N1228" i="1" l="1"/>
  <c r="Q1229" i="1"/>
  <c r="M1228" i="1"/>
  <c r="P1229" i="1"/>
  <c r="D1229" i="1"/>
  <c r="E1229" i="1" s="1"/>
  <c r="G1229" i="1" s="1"/>
  <c r="H1230" i="1" s="1"/>
  <c r="L1229" i="1"/>
  <c r="A1230" i="1"/>
  <c r="F1229" i="1"/>
  <c r="I1185" i="1"/>
  <c r="J1184" i="1"/>
  <c r="D1230" i="1" l="1"/>
  <c r="E1230" i="1" s="1"/>
  <c r="G1230" i="1" s="1"/>
  <c r="H1231" i="1" s="1"/>
  <c r="L1230" i="1"/>
  <c r="A1231" i="1"/>
  <c r="F1230" i="1"/>
  <c r="N1229" i="1"/>
  <c r="M1229" i="1"/>
  <c r="P1230" i="1"/>
  <c r="Q1230" i="1"/>
  <c r="I1186" i="1"/>
  <c r="J1185" i="1"/>
  <c r="D1231" i="1" l="1"/>
  <c r="E1231" i="1" s="1"/>
  <c r="G1231" i="1" s="1"/>
  <c r="H1232" i="1" s="1"/>
  <c r="A1232" i="1"/>
  <c r="F1231" i="1"/>
  <c r="L1231" i="1"/>
  <c r="N1230" i="1"/>
  <c r="Q1231" i="1"/>
  <c r="M1230" i="1"/>
  <c r="P1231" i="1"/>
  <c r="I1187" i="1"/>
  <c r="J1186" i="1"/>
  <c r="N1231" i="1" l="1"/>
  <c r="Q1232" i="1"/>
  <c r="P1232" i="1"/>
  <c r="M1231" i="1"/>
  <c r="D1232" i="1"/>
  <c r="E1232" i="1" s="1"/>
  <c r="G1232" i="1" s="1"/>
  <c r="H1233" i="1" s="1"/>
  <c r="L1232" i="1"/>
  <c r="A1233" i="1"/>
  <c r="F1232" i="1"/>
  <c r="I1188" i="1"/>
  <c r="J1187" i="1"/>
  <c r="D1233" i="1" l="1"/>
  <c r="E1233" i="1" s="1"/>
  <c r="G1233" i="1" s="1"/>
  <c r="H1234" i="1" s="1"/>
  <c r="L1233" i="1"/>
  <c r="A1234" i="1"/>
  <c r="F1233" i="1"/>
  <c r="N1232" i="1"/>
  <c r="M1232" i="1"/>
  <c r="Q1233" i="1"/>
  <c r="P1233" i="1"/>
  <c r="I1189" i="1"/>
  <c r="J1188" i="1"/>
  <c r="D1234" i="1" l="1"/>
  <c r="E1234" i="1" s="1"/>
  <c r="G1234" i="1" s="1"/>
  <c r="H1235" i="1" s="1"/>
  <c r="A1235" i="1"/>
  <c r="F1234" i="1"/>
  <c r="L1234" i="1"/>
  <c r="N1233" i="1"/>
  <c r="Q1234" i="1"/>
  <c r="P1234" i="1"/>
  <c r="M1233" i="1"/>
  <c r="I1190" i="1"/>
  <c r="J1189" i="1"/>
  <c r="N1234" i="1" l="1"/>
  <c r="Q1235" i="1"/>
  <c r="P1235" i="1"/>
  <c r="M1234" i="1"/>
  <c r="D1235" i="1"/>
  <c r="E1235" i="1" s="1"/>
  <c r="G1235" i="1" s="1"/>
  <c r="H1236" i="1" s="1"/>
  <c r="A1236" i="1"/>
  <c r="F1235" i="1"/>
  <c r="L1235" i="1"/>
  <c r="I1191" i="1"/>
  <c r="J1190" i="1"/>
  <c r="D1236" i="1" l="1"/>
  <c r="E1236" i="1" s="1"/>
  <c r="G1236" i="1" s="1"/>
  <c r="H1237" i="1" s="1"/>
  <c r="A1237" i="1"/>
  <c r="F1236" i="1"/>
  <c r="L1236" i="1"/>
  <c r="N1235" i="1"/>
  <c r="M1235" i="1"/>
  <c r="P1236" i="1"/>
  <c r="Q1236" i="1"/>
  <c r="I1192" i="1"/>
  <c r="J1191" i="1"/>
  <c r="N1236" i="1" l="1"/>
  <c r="P1237" i="1"/>
  <c r="M1236" i="1"/>
  <c r="Q1237" i="1"/>
  <c r="D1237" i="1"/>
  <c r="E1237" i="1" s="1"/>
  <c r="G1237" i="1" s="1"/>
  <c r="H1238" i="1" s="1"/>
  <c r="A1238" i="1"/>
  <c r="L1237" i="1"/>
  <c r="F1237" i="1"/>
  <c r="I1193" i="1"/>
  <c r="J1192" i="1"/>
  <c r="D1238" i="1" l="1"/>
  <c r="E1238" i="1" s="1"/>
  <c r="G1238" i="1" s="1"/>
  <c r="H1239" i="1" s="1"/>
  <c r="F1238" i="1"/>
  <c r="L1238" i="1"/>
  <c r="A1239" i="1"/>
  <c r="N1237" i="1"/>
  <c r="Q1238" i="1"/>
  <c r="P1238" i="1"/>
  <c r="M1237" i="1"/>
  <c r="I1194" i="1"/>
  <c r="J1193" i="1"/>
  <c r="N1238" i="1" l="1"/>
  <c r="M1238" i="1"/>
  <c r="Q1239" i="1"/>
  <c r="P1239" i="1"/>
  <c r="D1239" i="1"/>
  <c r="E1239" i="1" s="1"/>
  <c r="G1239" i="1" s="1"/>
  <c r="H1240" i="1" s="1"/>
  <c r="F1239" i="1"/>
  <c r="L1239" i="1"/>
  <c r="A1240" i="1"/>
  <c r="I1195" i="1"/>
  <c r="J1194" i="1"/>
  <c r="N1239" i="1" l="1"/>
  <c r="M1239" i="1"/>
  <c r="P1240" i="1"/>
  <c r="Q1240" i="1"/>
  <c r="D1240" i="1"/>
  <c r="E1240" i="1" s="1"/>
  <c r="G1240" i="1" s="1"/>
  <c r="H1241" i="1" s="1"/>
  <c r="F1240" i="1"/>
  <c r="L1240" i="1"/>
  <c r="A1241" i="1"/>
  <c r="I1196" i="1"/>
  <c r="J1195" i="1"/>
  <c r="D1241" i="1" l="1"/>
  <c r="E1241" i="1" s="1"/>
  <c r="G1241" i="1" s="1"/>
  <c r="H1242" i="1" s="1"/>
  <c r="F1241" i="1"/>
  <c r="L1241" i="1"/>
  <c r="A1242" i="1"/>
  <c r="N1240" i="1"/>
  <c r="Q1241" i="1"/>
  <c r="M1240" i="1"/>
  <c r="P1241" i="1"/>
  <c r="I1197" i="1"/>
  <c r="J1196" i="1"/>
  <c r="D1242" i="1" l="1"/>
  <c r="E1242" i="1" s="1"/>
  <c r="G1242" i="1" s="1"/>
  <c r="H1243" i="1" s="1"/>
  <c r="F1242" i="1"/>
  <c r="A1243" i="1"/>
  <c r="L1242" i="1"/>
  <c r="N1241" i="1"/>
  <c r="Q1242" i="1"/>
  <c r="P1242" i="1"/>
  <c r="M1241" i="1"/>
  <c r="I1198" i="1"/>
  <c r="J1197" i="1"/>
  <c r="N1242" i="1" l="1"/>
  <c r="P1243" i="1"/>
  <c r="M1242" i="1"/>
  <c r="Q1243" i="1"/>
  <c r="D1243" i="1"/>
  <c r="E1243" i="1" s="1"/>
  <c r="G1243" i="1" s="1"/>
  <c r="H1244" i="1" s="1"/>
  <c r="A1244" i="1"/>
  <c r="F1243" i="1"/>
  <c r="L1243" i="1"/>
  <c r="I1199" i="1"/>
  <c r="J1198" i="1"/>
  <c r="N1243" i="1" l="1"/>
  <c r="P1244" i="1"/>
  <c r="M1243" i="1"/>
  <c r="Q1244" i="1"/>
  <c r="D1244" i="1"/>
  <c r="E1244" i="1" s="1"/>
  <c r="G1244" i="1" s="1"/>
  <c r="H1245" i="1" s="1"/>
  <c r="L1244" i="1"/>
  <c r="F1244" i="1"/>
  <c r="A1245" i="1"/>
  <c r="I1200" i="1"/>
  <c r="J1199" i="1"/>
  <c r="D1245" i="1" l="1"/>
  <c r="E1245" i="1" s="1"/>
  <c r="G1245" i="1" s="1"/>
  <c r="H1246" i="1" s="1"/>
  <c r="A1246" i="1"/>
  <c r="F1245" i="1"/>
  <c r="L1245" i="1"/>
  <c r="N1244" i="1"/>
  <c r="P1245" i="1"/>
  <c r="M1244" i="1"/>
  <c r="Q1245" i="1"/>
  <c r="I1201" i="1"/>
  <c r="J1200" i="1"/>
  <c r="N1245" i="1" l="1"/>
  <c r="P1246" i="1"/>
  <c r="M1245" i="1"/>
  <c r="Q1246" i="1"/>
  <c r="D1246" i="1"/>
  <c r="E1246" i="1" s="1"/>
  <c r="G1246" i="1" s="1"/>
  <c r="H1247" i="1" s="1"/>
  <c r="A1247" i="1"/>
  <c r="F1246" i="1"/>
  <c r="L1246" i="1"/>
  <c r="I1202" i="1"/>
  <c r="J1201" i="1"/>
  <c r="D1247" i="1" l="1"/>
  <c r="E1247" i="1" s="1"/>
  <c r="G1247" i="1" s="1"/>
  <c r="H1248" i="1" s="1"/>
  <c r="A1248" i="1"/>
  <c r="F1247" i="1"/>
  <c r="L1247" i="1"/>
  <c r="N1246" i="1"/>
  <c r="Q1247" i="1"/>
  <c r="M1246" i="1"/>
  <c r="P1247" i="1"/>
  <c r="I1203" i="1"/>
  <c r="J1202" i="1"/>
  <c r="N1247" i="1" l="1"/>
  <c r="Q1248" i="1"/>
  <c r="P1248" i="1"/>
  <c r="M1247" i="1"/>
  <c r="D1248" i="1"/>
  <c r="E1248" i="1" s="1"/>
  <c r="G1248" i="1" s="1"/>
  <c r="H1249" i="1" s="1"/>
  <c r="L1248" i="1"/>
  <c r="A1249" i="1"/>
  <c r="F1248" i="1"/>
  <c r="I1204" i="1"/>
  <c r="J1203" i="1"/>
  <c r="D1249" i="1" l="1"/>
  <c r="E1249" i="1" s="1"/>
  <c r="G1249" i="1" s="1"/>
  <c r="H1250" i="1" s="1"/>
  <c r="F1249" i="1"/>
  <c r="L1249" i="1"/>
  <c r="A1250" i="1"/>
  <c r="N1248" i="1"/>
  <c r="Q1249" i="1"/>
  <c r="M1248" i="1"/>
  <c r="P1249" i="1"/>
  <c r="I1205" i="1"/>
  <c r="J1204" i="1"/>
  <c r="N1249" i="1" l="1"/>
  <c r="P1250" i="1"/>
  <c r="M1249" i="1"/>
  <c r="Q1250" i="1"/>
  <c r="D1250" i="1"/>
  <c r="E1250" i="1" s="1"/>
  <c r="G1250" i="1" s="1"/>
  <c r="H1251" i="1" s="1"/>
  <c r="L1250" i="1"/>
  <c r="F1250" i="1"/>
  <c r="A1251" i="1"/>
  <c r="I1206" i="1"/>
  <c r="J1205" i="1"/>
  <c r="D1251" i="1" l="1"/>
  <c r="E1251" i="1" s="1"/>
  <c r="G1251" i="1" s="1"/>
  <c r="H1252" i="1" s="1"/>
  <c r="A1252" i="1"/>
  <c r="F1251" i="1"/>
  <c r="L1251" i="1"/>
  <c r="N1250" i="1"/>
  <c r="M1250" i="1"/>
  <c r="P1251" i="1"/>
  <c r="Q1251" i="1"/>
  <c r="I1207" i="1"/>
  <c r="J1206" i="1"/>
  <c r="N1251" i="1" l="1"/>
  <c r="M1251" i="1"/>
  <c r="P1252" i="1"/>
  <c r="Q1252" i="1"/>
  <c r="D1252" i="1"/>
  <c r="E1252" i="1" s="1"/>
  <c r="G1252" i="1" s="1"/>
  <c r="H1253" i="1" s="1"/>
  <c r="F1252" i="1"/>
  <c r="A1253" i="1"/>
  <c r="L1252" i="1"/>
  <c r="I1208" i="1"/>
  <c r="J1207" i="1"/>
  <c r="N1252" i="1" l="1"/>
  <c r="P1253" i="1"/>
  <c r="M1252" i="1"/>
  <c r="Q1253" i="1"/>
  <c r="D1253" i="1"/>
  <c r="E1253" i="1" s="1"/>
  <c r="G1253" i="1" s="1"/>
  <c r="H1254" i="1" s="1"/>
  <c r="L1253" i="1"/>
  <c r="A1254" i="1"/>
  <c r="F1253" i="1"/>
  <c r="I1209" i="1"/>
  <c r="J1208" i="1"/>
  <c r="N1253" i="1" l="1"/>
  <c r="M1253" i="1"/>
  <c r="P1254" i="1"/>
  <c r="Q1254" i="1"/>
  <c r="D1254" i="1"/>
  <c r="E1254" i="1" s="1"/>
  <c r="G1254" i="1" s="1"/>
  <c r="H1255" i="1" s="1"/>
  <c r="A1255" i="1"/>
  <c r="F1254" i="1"/>
  <c r="L1254" i="1"/>
  <c r="I1210" i="1"/>
  <c r="J1209" i="1"/>
  <c r="N1254" i="1" l="1"/>
  <c r="Q1255" i="1"/>
  <c r="P1255" i="1"/>
  <c r="M1254" i="1"/>
  <c r="D1255" i="1"/>
  <c r="E1255" i="1" s="1"/>
  <c r="G1255" i="1" s="1"/>
  <c r="H1256" i="1" s="1"/>
  <c r="F1255" i="1"/>
  <c r="A1256" i="1"/>
  <c r="L1255" i="1"/>
  <c r="I1211" i="1"/>
  <c r="J1210" i="1"/>
  <c r="N1255" i="1" l="1"/>
  <c r="P1256" i="1"/>
  <c r="M1255" i="1"/>
  <c r="Q1256" i="1"/>
  <c r="D1256" i="1"/>
  <c r="E1256" i="1" s="1"/>
  <c r="G1256" i="1" s="1"/>
  <c r="H1257" i="1" s="1"/>
  <c r="A1257" i="1"/>
  <c r="F1256" i="1"/>
  <c r="L1256" i="1"/>
  <c r="I1212" i="1"/>
  <c r="J1211" i="1"/>
  <c r="N1256" i="1" l="1"/>
  <c r="P1257" i="1"/>
  <c r="M1256" i="1"/>
  <c r="Q1257" i="1"/>
  <c r="D1257" i="1"/>
  <c r="E1257" i="1" s="1"/>
  <c r="G1257" i="1" s="1"/>
  <c r="H1258" i="1" s="1"/>
  <c r="A1258" i="1"/>
  <c r="L1257" i="1"/>
  <c r="F1257" i="1"/>
  <c r="I1213" i="1"/>
  <c r="J1212" i="1"/>
  <c r="N1257" i="1" l="1"/>
  <c r="Q1258" i="1"/>
  <c r="P1258" i="1"/>
  <c r="M1257" i="1"/>
  <c r="D1258" i="1"/>
  <c r="E1258" i="1" s="1"/>
  <c r="G1258" i="1" s="1"/>
  <c r="H1259" i="1" s="1"/>
  <c r="F1258" i="1"/>
  <c r="L1258" i="1"/>
  <c r="A1259" i="1"/>
  <c r="I1214" i="1"/>
  <c r="J1213" i="1"/>
  <c r="N1258" i="1" l="1"/>
  <c r="Q1259" i="1"/>
  <c r="P1259" i="1"/>
  <c r="M1258" i="1"/>
  <c r="D1259" i="1"/>
  <c r="E1259" i="1" s="1"/>
  <c r="G1259" i="1" s="1"/>
  <c r="H1260" i="1" s="1"/>
  <c r="L1259" i="1"/>
  <c r="A1260" i="1"/>
  <c r="F1259" i="1"/>
  <c r="I1215" i="1"/>
  <c r="J1214" i="1"/>
  <c r="D1260" i="1" l="1"/>
  <c r="E1260" i="1" s="1"/>
  <c r="G1260" i="1" s="1"/>
  <c r="H1261" i="1" s="1"/>
  <c r="L1260" i="1"/>
  <c r="F1260" i="1"/>
  <c r="A1261" i="1"/>
  <c r="N1259" i="1"/>
  <c r="M1259" i="1"/>
  <c r="Q1260" i="1"/>
  <c r="P1260" i="1"/>
  <c r="I1216" i="1"/>
  <c r="J1215" i="1"/>
  <c r="D1261" i="1" l="1"/>
  <c r="E1261" i="1" s="1"/>
  <c r="G1261" i="1" s="1"/>
  <c r="H1262" i="1" s="1"/>
  <c r="L1261" i="1"/>
  <c r="A1262" i="1"/>
  <c r="F1261" i="1"/>
  <c r="N1260" i="1"/>
  <c r="Q1261" i="1"/>
  <c r="P1261" i="1"/>
  <c r="M1260" i="1"/>
  <c r="I1217" i="1"/>
  <c r="J1216" i="1"/>
  <c r="D1262" i="1" l="1"/>
  <c r="E1262" i="1" s="1"/>
  <c r="G1262" i="1" s="1"/>
  <c r="H1263" i="1" s="1"/>
  <c r="F1262" i="1"/>
  <c r="A1263" i="1"/>
  <c r="L1262" i="1"/>
  <c r="N1261" i="1"/>
  <c r="Q1262" i="1"/>
  <c r="P1262" i="1"/>
  <c r="M1261" i="1"/>
  <c r="I1218" i="1"/>
  <c r="J1217" i="1"/>
  <c r="N1262" i="1" l="1"/>
  <c r="M1262" i="1"/>
  <c r="Q1263" i="1"/>
  <c r="P1263" i="1"/>
  <c r="D1263" i="1"/>
  <c r="E1263" i="1" s="1"/>
  <c r="G1263" i="1" s="1"/>
  <c r="H1264" i="1" s="1"/>
  <c r="A1264" i="1"/>
  <c r="F1263" i="1"/>
  <c r="L1263" i="1"/>
  <c r="I1219" i="1"/>
  <c r="J1218" i="1"/>
  <c r="D1264" i="1" l="1"/>
  <c r="E1264" i="1" s="1"/>
  <c r="G1264" i="1" s="1"/>
  <c r="H1265" i="1" s="1"/>
  <c r="F1264" i="1"/>
  <c r="L1264" i="1"/>
  <c r="A1265" i="1"/>
  <c r="N1263" i="1"/>
  <c r="P1264" i="1"/>
  <c r="M1263" i="1"/>
  <c r="Q1264" i="1"/>
  <c r="I1220" i="1"/>
  <c r="J1219" i="1"/>
  <c r="N1264" i="1" l="1"/>
  <c r="Q1265" i="1"/>
  <c r="M1264" i="1"/>
  <c r="P1265" i="1"/>
  <c r="D1265" i="1"/>
  <c r="E1265" i="1" s="1"/>
  <c r="G1265" i="1" s="1"/>
  <c r="H1266" i="1" s="1"/>
  <c r="L1265" i="1"/>
  <c r="A1266" i="1"/>
  <c r="F1265" i="1"/>
  <c r="I1221" i="1"/>
  <c r="J1220" i="1"/>
  <c r="D1266" i="1" l="1"/>
  <c r="E1266" i="1" s="1"/>
  <c r="G1266" i="1" s="1"/>
  <c r="H1267" i="1" s="1"/>
  <c r="A1267" i="1"/>
  <c r="F1266" i="1"/>
  <c r="L1266" i="1"/>
  <c r="N1265" i="1"/>
  <c r="M1265" i="1"/>
  <c r="Q1266" i="1"/>
  <c r="P1266" i="1"/>
  <c r="I1222" i="1"/>
  <c r="J1221" i="1"/>
  <c r="N1266" i="1" l="1"/>
  <c r="M1266" i="1"/>
  <c r="Q1267" i="1"/>
  <c r="P1267" i="1"/>
  <c r="D1267" i="1"/>
  <c r="E1267" i="1" s="1"/>
  <c r="G1267" i="1" s="1"/>
  <c r="H1268" i="1" s="1"/>
  <c r="L1267" i="1"/>
  <c r="F1267" i="1"/>
  <c r="A1268" i="1"/>
  <c r="I1223" i="1"/>
  <c r="J1222" i="1"/>
  <c r="N1267" i="1" l="1"/>
  <c r="Q1268" i="1"/>
  <c r="P1268" i="1"/>
  <c r="M1267" i="1"/>
  <c r="D1268" i="1"/>
  <c r="E1268" i="1" s="1"/>
  <c r="G1268" i="1" s="1"/>
  <c r="H1269" i="1" s="1"/>
  <c r="A1269" i="1"/>
  <c r="F1268" i="1"/>
  <c r="L1268" i="1"/>
  <c r="I1224" i="1"/>
  <c r="J1223" i="1"/>
  <c r="N1268" i="1" l="1"/>
  <c r="P1269" i="1"/>
  <c r="M1268" i="1"/>
  <c r="Q1269" i="1"/>
  <c r="D1269" i="1"/>
  <c r="E1269" i="1" s="1"/>
  <c r="G1269" i="1" s="1"/>
  <c r="H1270" i="1" s="1"/>
  <c r="A1270" i="1"/>
  <c r="L1269" i="1"/>
  <c r="F1269" i="1"/>
  <c r="I1225" i="1"/>
  <c r="J1224" i="1"/>
  <c r="N1269" i="1" l="1"/>
  <c r="Q1270" i="1"/>
  <c r="P1270" i="1"/>
  <c r="M1269" i="1"/>
  <c r="D1270" i="1"/>
  <c r="E1270" i="1" s="1"/>
  <c r="G1270" i="1" s="1"/>
  <c r="H1271" i="1" s="1"/>
  <c r="F1270" i="1"/>
  <c r="L1270" i="1"/>
  <c r="A1271" i="1"/>
  <c r="I1226" i="1"/>
  <c r="J1225" i="1"/>
  <c r="D1271" i="1" l="1"/>
  <c r="E1271" i="1" s="1"/>
  <c r="G1271" i="1" s="1"/>
  <c r="H1272" i="1" s="1"/>
  <c r="F1271" i="1"/>
  <c r="A1272" i="1"/>
  <c r="L1271" i="1"/>
  <c r="N1270" i="1"/>
  <c r="Q1271" i="1"/>
  <c r="P1271" i="1"/>
  <c r="M1270" i="1"/>
  <c r="I1227" i="1"/>
  <c r="J1226" i="1"/>
  <c r="N1271" i="1" l="1"/>
  <c r="P1272" i="1"/>
  <c r="M1271" i="1"/>
  <c r="Q1272" i="1"/>
  <c r="D1272" i="1"/>
  <c r="E1272" i="1" s="1"/>
  <c r="G1272" i="1" s="1"/>
  <c r="H1273" i="1" s="1"/>
  <c r="A1273" i="1"/>
  <c r="F1272" i="1"/>
  <c r="L1272" i="1"/>
  <c r="I1228" i="1"/>
  <c r="J1227" i="1"/>
  <c r="N1272" i="1" l="1"/>
  <c r="P1273" i="1"/>
  <c r="M1272" i="1"/>
  <c r="Q1273" i="1"/>
  <c r="D1273" i="1"/>
  <c r="E1273" i="1" s="1"/>
  <c r="G1273" i="1" s="1"/>
  <c r="H1274" i="1" s="1"/>
  <c r="L1273" i="1"/>
  <c r="A1274" i="1"/>
  <c r="F1273" i="1"/>
  <c r="I1229" i="1"/>
  <c r="J1228" i="1"/>
  <c r="D1274" i="1" l="1"/>
  <c r="E1274" i="1" s="1"/>
  <c r="G1274" i="1" s="1"/>
  <c r="H1275" i="1" s="1"/>
  <c r="F1274" i="1"/>
  <c r="L1274" i="1"/>
  <c r="A1275" i="1"/>
  <c r="N1273" i="1"/>
  <c r="Q1274" i="1"/>
  <c r="P1274" i="1"/>
  <c r="M1273" i="1"/>
  <c r="I1230" i="1"/>
  <c r="J1229" i="1"/>
  <c r="D1275" i="1" l="1"/>
  <c r="E1275" i="1" s="1"/>
  <c r="G1275" i="1" s="1"/>
  <c r="H1276" i="1" s="1"/>
  <c r="A1276" i="1"/>
  <c r="F1275" i="1"/>
  <c r="L1275" i="1"/>
  <c r="N1274" i="1"/>
  <c r="Q1275" i="1"/>
  <c r="P1275" i="1"/>
  <c r="M1274" i="1"/>
  <c r="I1231" i="1"/>
  <c r="J1230" i="1"/>
  <c r="N1275" i="1" l="1"/>
  <c r="P1276" i="1"/>
  <c r="Q1276" i="1"/>
  <c r="M1275" i="1"/>
  <c r="D1276" i="1"/>
  <c r="E1276" i="1" s="1"/>
  <c r="G1276" i="1" s="1"/>
  <c r="H1277" i="1" s="1"/>
  <c r="A1277" i="1"/>
  <c r="L1276" i="1"/>
  <c r="F1276" i="1"/>
  <c r="I1232" i="1"/>
  <c r="J1231" i="1"/>
  <c r="N1276" i="1" l="1"/>
  <c r="P1277" i="1"/>
  <c r="M1276" i="1"/>
  <c r="Q1277" i="1"/>
  <c r="D1277" i="1"/>
  <c r="E1277" i="1" s="1"/>
  <c r="G1277" i="1" s="1"/>
  <c r="L1277" i="1"/>
  <c r="A1278" i="1"/>
  <c r="F1277" i="1"/>
  <c r="J1232" i="1"/>
  <c r="I1233" i="1"/>
  <c r="H1278" i="1" l="1"/>
  <c r="H1279" i="1"/>
  <c r="D1278" i="1"/>
  <c r="E1278" i="1" s="1"/>
  <c r="G1278" i="1" s="1"/>
  <c r="A1279" i="1"/>
  <c r="L1278" i="1"/>
  <c r="F1278" i="1"/>
  <c r="N1277" i="1"/>
  <c r="Q1278" i="1"/>
  <c r="M1277" i="1"/>
  <c r="P1278" i="1"/>
  <c r="J1233" i="1"/>
  <c r="I1234" i="1"/>
  <c r="N1278" i="1" l="1"/>
  <c r="Q1279" i="1"/>
  <c r="P1279" i="1"/>
  <c r="M1278" i="1"/>
  <c r="D1279" i="1"/>
  <c r="E1279" i="1" s="1"/>
  <c r="G1279" i="1" s="1"/>
  <c r="H1280" i="1" s="1"/>
  <c r="A1280" i="1"/>
  <c r="L1279" i="1"/>
  <c r="F1279" i="1"/>
  <c r="I1235" i="1"/>
  <c r="J1234" i="1"/>
  <c r="D1280" i="1" l="1"/>
  <c r="E1280" i="1" s="1"/>
  <c r="G1280" i="1" s="1"/>
  <c r="H1281" i="1" s="1"/>
  <c r="L1280" i="1"/>
  <c r="F1280" i="1"/>
  <c r="A1281" i="1"/>
  <c r="N1279" i="1"/>
  <c r="P1280" i="1"/>
  <c r="M1279" i="1"/>
  <c r="Q1280" i="1"/>
  <c r="J1235" i="1"/>
  <c r="I1236" i="1"/>
  <c r="D1281" i="1" l="1"/>
  <c r="E1281" i="1" s="1"/>
  <c r="G1281" i="1" s="1"/>
  <c r="H1282" i="1" s="1"/>
  <c r="A1282" i="1"/>
  <c r="F1281" i="1"/>
  <c r="L1281" i="1"/>
  <c r="N1280" i="1"/>
  <c r="M1280" i="1"/>
  <c r="Q1281" i="1"/>
  <c r="P1281" i="1"/>
  <c r="J1236" i="1"/>
  <c r="I1237" i="1"/>
  <c r="N1281" i="1" l="1"/>
  <c r="P1282" i="1"/>
  <c r="M1281" i="1"/>
  <c r="Q1282" i="1"/>
  <c r="D1282" i="1"/>
  <c r="E1282" i="1" s="1"/>
  <c r="G1282" i="1" s="1"/>
  <c r="H1283" i="1" s="1"/>
  <c r="L1282" i="1"/>
  <c r="F1282" i="1"/>
  <c r="A1283" i="1"/>
  <c r="J1237" i="1"/>
  <c r="I1238" i="1"/>
  <c r="N1282" i="1" l="1"/>
  <c r="M1282" i="1"/>
  <c r="P1283" i="1"/>
  <c r="Q1283" i="1"/>
  <c r="D1283" i="1"/>
  <c r="E1283" i="1" s="1"/>
  <c r="G1283" i="1" s="1"/>
  <c r="H1284" i="1" s="1"/>
  <c r="L1283" i="1"/>
  <c r="A1284" i="1"/>
  <c r="F1283" i="1"/>
  <c r="J1238" i="1"/>
  <c r="I1239" i="1"/>
  <c r="D1284" i="1" l="1"/>
  <c r="E1284" i="1" s="1"/>
  <c r="G1284" i="1" s="1"/>
  <c r="H1285" i="1" s="1"/>
  <c r="F1284" i="1"/>
  <c r="L1284" i="1"/>
  <c r="A1285" i="1"/>
  <c r="N1283" i="1"/>
  <c r="P1284" i="1"/>
  <c r="M1283" i="1"/>
  <c r="Q1284" i="1"/>
  <c r="J1239" i="1"/>
  <c r="I1240" i="1"/>
  <c r="D1285" i="1" l="1"/>
  <c r="E1285" i="1" s="1"/>
  <c r="G1285" i="1" s="1"/>
  <c r="H1286" i="1" s="1"/>
  <c r="A1286" i="1"/>
  <c r="L1285" i="1"/>
  <c r="F1285" i="1"/>
  <c r="N1284" i="1"/>
  <c r="P1285" i="1"/>
  <c r="Q1285" i="1"/>
  <c r="M1284" i="1"/>
  <c r="J1240" i="1"/>
  <c r="I1241" i="1"/>
  <c r="N1285" i="1" l="1"/>
  <c r="M1285" i="1"/>
  <c r="Q1286" i="1"/>
  <c r="P1286" i="1"/>
  <c r="D1286" i="1"/>
  <c r="E1286" i="1" s="1"/>
  <c r="G1286" i="1" s="1"/>
  <c r="H1287" i="1" s="1"/>
  <c r="F1286" i="1"/>
  <c r="L1286" i="1"/>
  <c r="A1287" i="1"/>
  <c r="J1241" i="1"/>
  <c r="I1242" i="1"/>
  <c r="D1287" i="1" l="1"/>
  <c r="E1287" i="1" s="1"/>
  <c r="G1287" i="1" s="1"/>
  <c r="H1288" i="1" s="1"/>
  <c r="L1287" i="1"/>
  <c r="F1287" i="1"/>
  <c r="A1288" i="1"/>
  <c r="N1286" i="1"/>
  <c r="Q1287" i="1"/>
  <c r="P1287" i="1"/>
  <c r="M1286" i="1"/>
  <c r="J1242" i="1"/>
  <c r="I1243" i="1"/>
  <c r="D1288" i="1" l="1"/>
  <c r="E1288" i="1" s="1"/>
  <c r="G1288" i="1" s="1"/>
  <c r="H1289" i="1" s="1"/>
  <c r="A1289" i="1"/>
  <c r="L1288" i="1"/>
  <c r="F1288" i="1"/>
  <c r="N1287" i="1"/>
  <c r="M1287" i="1"/>
  <c r="Q1288" i="1"/>
  <c r="P1288" i="1"/>
  <c r="J1243" i="1"/>
  <c r="I1244" i="1"/>
  <c r="N1288" i="1" l="1"/>
  <c r="Q1289" i="1"/>
  <c r="M1288" i="1"/>
  <c r="P1289" i="1"/>
  <c r="D1289" i="1"/>
  <c r="E1289" i="1" s="1"/>
  <c r="G1289" i="1" s="1"/>
  <c r="H1290" i="1" s="1"/>
  <c r="F1289" i="1"/>
  <c r="L1289" i="1"/>
  <c r="A1290" i="1"/>
  <c r="J1244" i="1"/>
  <c r="I1245" i="1"/>
  <c r="D1290" i="1" l="1"/>
  <c r="E1290" i="1" s="1"/>
  <c r="G1290" i="1" s="1"/>
  <c r="H1291" i="1" s="1"/>
  <c r="F1290" i="1"/>
  <c r="A1291" i="1"/>
  <c r="L1290" i="1"/>
  <c r="N1289" i="1"/>
  <c r="P1290" i="1"/>
  <c r="Q1290" i="1"/>
  <c r="M1289" i="1"/>
  <c r="J1245" i="1"/>
  <c r="I1246" i="1"/>
  <c r="N1290" i="1" l="1"/>
  <c r="P1291" i="1"/>
  <c r="Q1291" i="1"/>
  <c r="M1290" i="1"/>
  <c r="D1291" i="1"/>
  <c r="E1291" i="1" s="1"/>
  <c r="G1291" i="1" s="1"/>
  <c r="H1292" i="1" s="1"/>
  <c r="F1291" i="1"/>
  <c r="L1291" i="1"/>
  <c r="A1292" i="1"/>
  <c r="J1246" i="1"/>
  <c r="I1247" i="1"/>
  <c r="D1292" i="1" l="1"/>
  <c r="E1292" i="1" s="1"/>
  <c r="G1292" i="1" s="1"/>
  <c r="H1293" i="1" s="1"/>
  <c r="A1293" i="1"/>
  <c r="L1292" i="1"/>
  <c r="F1292" i="1"/>
  <c r="N1291" i="1"/>
  <c r="Q1292" i="1"/>
  <c r="P1292" i="1"/>
  <c r="M1291" i="1"/>
  <c r="J1247" i="1"/>
  <c r="I1248" i="1"/>
  <c r="N1292" i="1" l="1"/>
  <c r="M1292" i="1"/>
  <c r="Q1293" i="1"/>
  <c r="P1293" i="1"/>
  <c r="D1293" i="1"/>
  <c r="E1293" i="1" s="1"/>
  <c r="G1293" i="1" s="1"/>
  <c r="H1294" i="1" s="1"/>
  <c r="A1294" i="1"/>
  <c r="F1293" i="1"/>
  <c r="L1293" i="1"/>
  <c r="J1248" i="1"/>
  <c r="I1249" i="1"/>
  <c r="N1293" i="1" l="1"/>
  <c r="P1294" i="1"/>
  <c r="M1293" i="1"/>
  <c r="Q1294" i="1"/>
  <c r="D1294" i="1"/>
  <c r="E1294" i="1" s="1"/>
  <c r="G1294" i="1" s="1"/>
  <c r="H1295" i="1" s="1"/>
  <c r="F1294" i="1"/>
  <c r="L1294" i="1"/>
  <c r="A1295" i="1"/>
  <c r="J1249" i="1"/>
  <c r="I1250" i="1"/>
  <c r="D1295" i="1" l="1"/>
  <c r="E1295" i="1" s="1"/>
  <c r="G1295" i="1" s="1"/>
  <c r="H1296" i="1" s="1"/>
  <c r="L1295" i="1"/>
  <c r="A1296" i="1"/>
  <c r="F1295" i="1"/>
  <c r="N1294" i="1"/>
  <c r="Q1295" i="1"/>
  <c r="M1294" i="1"/>
  <c r="P1295" i="1"/>
  <c r="J1250" i="1"/>
  <c r="I1251" i="1"/>
  <c r="D1296" i="1" l="1"/>
  <c r="E1296" i="1" s="1"/>
  <c r="G1296" i="1" s="1"/>
  <c r="H1297" i="1" s="1"/>
  <c r="A1297" i="1"/>
  <c r="F1296" i="1"/>
  <c r="L1296" i="1"/>
  <c r="N1295" i="1"/>
  <c r="Q1296" i="1"/>
  <c r="P1296" i="1"/>
  <c r="M1295" i="1"/>
  <c r="J1251" i="1"/>
  <c r="I1252" i="1"/>
  <c r="N1296" i="1" l="1"/>
  <c r="P1297" i="1"/>
  <c r="M1296" i="1"/>
  <c r="Q1297" i="1"/>
  <c r="D1297" i="1"/>
  <c r="E1297" i="1" s="1"/>
  <c r="G1297" i="1" s="1"/>
  <c r="H1298" i="1" s="1"/>
  <c r="A1298" i="1"/>
  <c r="F1297" i="1"/>
  <c r="L1297" i="1"/>
  <c r="J1252" i="1"/>
  <c r="I1253" i="1"/>
  <c r="N1297" i="1" l="1"/>
  <c r="P1298" i="1"/>
  <c r="M1297" i="1"/>
  <c r="Q1298" i="1"/>
  <c r="D1298" i="1"/>
  <c r="E1298" i="1" s="1"/>
  <c r="G1298" i="1" s="1"/>
  <c r="H1299" i="1" s="1"/>
  <c r="F1298" i="1"/>
  <c r="L1298" i="1"/>
  <c r="A1299" i="1"/>
  <c r="J1253" i="1"/>
  <c r="I1254" i="1"/>
  <c r="D1299" i="1" l="1"/>
  <c r="E1299" i="1" s="1"/>
  <c r="G1299" i="1" s="1"/>
  <c r="H1300" i="1" s="1"/>
  <c r="L1299" i="1"/>
  <c r="A1300" i="1"/>
  <c r="F1299" i="1"/>
  <c r="N1298" i="1"/>
  <c r="Q1299" i="1"/>
  <c r="P1299" i="1"/>
  <c r="M1298" i="1"/>
  <c r="J1254" i="1"/>
  <c r="I1255" i="1"/>
  <c r="D1300" i="1" l="1"/>
  <c r="E1300" i="1" s="1"/>
  <c r="G1300" i="1" s="1"/>
  <c r="H1301" i="1" s="1"/>
  <c r="L1300" i="1"/>
  <c r="A1301" i="1"/>
  <c r="F1300" i="1"/>
  <c r="N1299" i="1"/>
  <c r="P1300" i="1"/>
  <c r="M1299" i="1"/>
  <c r="Q1300" i="1"/>
  <c r="J1255" i="1"/>
  <c r="I1256" i="1"/>
  <c r="D1301" i="1" l="1"/>
  <c r="E1301" i="1" s="1"/>
  <c r="G1301" i="1" s="1"/>
  <c r="H1302" i="1" s="1"/>
  <c r="F1301" i="1"/>
  <c r="A1302" i="1"/>
  <c r="L1301" i="1"/>
  <c r="N1300" i="1"/>
  <c r="P1301" i="1"/>
  <c r="Q1301" i="1"/>
  <c r="M1300" i="1"/>
  <c r="J1256" i="1"/>
  <c r="I1257" i="1"/>
  <c r="N1301" i="1" l="1"/>
  <c r="M1301" i="1"/>
  <c r="Q1302" i="1"/>
  <c r="P1302" i="1"/>
  <c r="D1302" i="1"/>
  <c r="E1302" i="1" s="1"/>
  <c r="G1302" i="1" s="1"/>
  <c r="H1303" i="1" s="1"/>
  <c r="A1303" i="1"/>
  <c r="F1302" i="1"/>
  <c r="L1302" i="1"/>
  <c r="J1257" i="1"/>
  <c r="I1258" i="1"/>
  <c r="N1302" i="1" l="1"/>
  <c r="Q1303" i="1"/>
  <c r="P1303" i="1"/>
  <c r="M1302" i="1"/>
  <c r="D1303" i="1"/>
  <c r="E1303" i="1" s="1"/>
  <c r="G1303" i="1" s="1"/>
  <c r="H1304" i="1" s="1"/>
  <c r="L1303" i="1"/>
  <c r="A1304" i="1"/>
  <c r="F1303" i="1"/>
  <c r="J1258" i="1"/>
  <c r="I1259" i="1"/>
  <c r="D1304" i="1" l="1"/>
  <c r="E1304" i="1" s="1"/>
  <c r="G1304" i="1" s="1"/>
  <c r="H1305" i="1" s="1"/>
  <c r="A1305" i="1"/>
  <c r="L1304" i="1"/>
  <c r="F1304" i="1"/>
  <c r="N1303" i="1"/>
  <c r="M1303" i="1"/>
  <c r="Q1304" i="1"/>
  <c r="P1304" i="1"/>
  <c r="J1259" i="1"/>
  <c r="I1260" i="1"/>
  <c r="N1304" i="1" l="1"/>
  <c r="M1304" i="1"/>
  <c r="Q1305" i="1"/>
  <c r="P1305" i="1"/>
  <c r="D1305" i="1"/>
  <c r="E1305" i="1" s="1"/>
  <c r="G1305" i="1" s="1"/>
  <c r="H1306" i="1" s="1"/>
  <c r="A1306" i="1"/>
  <c r="L1305" i="1"/>
  <c r="F1305" i="1"/>
  <c r="J1260" i="1"/>
  <c r="I1261" i="1"/>
  <c r="D1306" i="1" l="1"/>
  <c r="E1306" i="1" s="1"/>
  <c r="G1306" i="1" s="1"/>
  <c r="H1307" i="1" s="1"/>
  <c r="F1306" i="1"/>
  <c r="L1306" i="1"/>
  <c r="A1307" i="1"/>
  <c r="N1305" i="1"/>
  <c r="Q1306" i="1"/>
  <c r="P1306" i="1"/>
  <c r="M1305" i="1"/>
  <c r="J1261" i="1"/>
  <c r="I1262" i="1"/>
  <c r="N1306" i="1" l="1"/>
  <c r="M1306" i="1"/>
  <c r="Q1307" i="1"/>
  <c r="P1307" i="1"/>
  <c r="D1307" i="1"/>
  <c r="E1307" i="1" s="1"/>
  <c r="G1307" i="1" s="1"/>
  <c r="H1308" i="1" s="1"/>
  <c r="A1308" i="1"/>
  <c r="F1307" i="1"/>
  <c r="L1307" i="1"/>
  <c r="J1262" i="1"/>
  <c r="I1263" i="1"/>
  <c r="N1307" i="1" l="1"/>
  <c r="Q1308" i="1"/>
  <c r="P1308" i="1"/>
  <c r="M1307" i="1"/>
  <c r="D1308" i="1"/>
  <c r="E1308" i="1" s="1"/>
  <c r="G1308" i="1" s="1"/>
  <c r="H1309" i="1" s="1"/>
  <c r="F1308" i="1"/>
  <c r="A1309" i="1"/>
  <c r="L1308" i="1"/>
  <c r="J1263" i="1"/>
  <c r="I1264" i="1"/>
  <c r="N1308" i="1" l="1"/>
  <c r="M1308" i="1"/>
  <c r="Q1309" i="1"/>
  <c r="P1309" i="1"/>
  <c r="D1309" i="1"/>
  <c r="E1309" i="1" s="1"/>
  <c r="G1309" i="1" s="1"/>
  <c r="H1310" i="1" s="1"/>
  <c r="A1310" i="1"/>
  <c r="F1309" i="1"/>
  <c r="L1309" i="1"/>
  <c r="J1264" i="1"/>
  <c r="I1265" i="1"/>
  <c r="N1309" i="1" l="1"/>
  <c r="M1309" i="1"/>
  <c r="Q1310" i="1"/>
  <c r="P1310" i="1"/>
  <c r="D1310" i="1"/>
  <c r="E1310" i="1" s="1"/>
  <c r="G1310" i="1" s="1"/>
  <c r="H1311" i="1" s="1"/>
  <c r="F1310" i="1"/>
  <c r="L1310" i="1"/>
  <c r="A1311" i="1"/>
  <c r="J1265" i="1"/>
  <c r="I1266" i="1"/>
  <c r="N1310" i="1" l="1"/>
  <c r="Q1311" i="1"/>
  <c r="P1311" i="1"/>
  <c r="M1310" i="1"/>
  <c r="D1311" i="1"/>
  <c r="E1311" i="1" s="1"/>
  <c r="G1311" i="1" s="1"/>
  <c r="H1312" i="1" s="1"/>
  <c r="L1311" i="1"/>
  <c r="A1312" i="1"/>
  <c r="F1311" i="1"/>
  <c r="J1266" i="1"/>
  <c r="I1267" i="1"/>
  <c r="D1312" i="1" l="1"/>
  <c r="E1312" i="1" s="1"/>
  <c r="G1312" i="1" s="1"/>
  <c r="H1313" i="1" s="1"/>
  <c r="A1313" i="1"/>
  <c r="F1312" i="1"/>
  <c r="L1312" i="1"/>
  <c r="N1311" i="1"/>
  <c r="Q1312" i="1"/>
  <c r="P1312" i="1"/>
  <c r="M1311" i="1"/>
  <c r="J1267" i="1"/>
  <c r="I1268" i="1"/>
  <c r="N1312" i="1" l="1"/>
  <c r="P1313" i="1"/>
  <c r="M1312" i="1"/>
  <c r="Q1313" i="1"/>
  <c r="D1313" i="1"/>
  <c r="E1313" i="1" s="1"/>
  <c r="G1313" i="1" s="1"/>
  <c r="H1314" i="1" s="1"/>
  <c r="A1314" i="1"/>
  <c r="L1313" i="1"/>
  <c r="F1313" i="1"/>
  <c r="J1268" i="1"/>
  <c r="I1269" i="1"/>
  <c r="N1313" i="1" l="1"/>
  <c r="Q1314" i="1"/>
  <c r="P1314" i="1"/>
  <c r="M1313" i="1"/>
  <c r="D1314" i="1"/>
  <c r="E1314" i="1" s="1"/>
  <c r="G1314" i="1" s="1"/>
  <c r="H1315" i="1" s="1"/>
  <c r="L1314" i="1"/>
  <c r="A1315" i="1"/>
  <c r="F1314" i="1"/>
  <c r="J1269" i="1"/>
  <c r="I1270" i="1"/>
  <c r="D1315" i="1" l="1"/>
  <c r="E1315" i="1" s="1"/>
  <c r="G1315" i="1" s="1"/>
  <c r="H1316" i="1" s="1"/>
  <c r="L1315" i="1"/>
  <c r="F1315" i="1"/>
  <c r="A1316" i="1"/>
  <c r="N1314" i="1"/>
  <c r="M1314" i="1"/>
  <c r="P1315" i="1"/>
  <c r="Q1315" i="1"/>
  <c r="J1270" i="1"/>
  <c r="I1271" i="1"/>
  <c r="D1316" i="1" l="1"/>
  <c r="E1316" i="1" s="1"/>
  <c r="G1316" i="1" s="1"/>
  <c r="H1317" i="1" s="1"/>
  <c r="A1317" i="1"/>
  <c r="F1316" i="1"/>
  <c r="L1316" i="1"/>
  <c r="N1315" i="1"/>
  <c r="M1315" i="1"/>
  <c r="Q1316" i="1"/>
  <c r="P1316" i="1"/>
  <c r="J1271" i="1"/>
  <c r="I1272" i="1"/>
  <c r="N1316" i="1" l="1"/>
  <c r="P1317" i="1"/>
  <c r="M1316" i="1"/>
  <c r="Q1317" i="1"/>
  <c r="D1317" i="1"/>
  <c r="E1317" i="1" s="1"/>
  <c r="G1317" i="1" s="1"/>
  <c r="H1318" i="1" s="1"/>
  <c r="A1318" i="1"/>
  <c r="F1317" i="1"/>
  <c r="L1317" i="1"/>
  <c r="J1272" i="1"/>
  <c r="I1273" i="1"/>
  <c r="N1317" i="1" l="1"/>
  <c r="Q1318" i="1"/>
  <c r="P1318" i="1"/>
  <c r="M1317" i="1"/>
  <c r="D1318" i="1"/>
  <c r="E1318" i="1" s="1"/>
  <c r="G1318" i="1" s="1"/>
  <c r="H1319" i="1" s="1"/>
  <c r="A1319" i="1"/>
  <c r="L1318" i="1"/>
  <c r="F1318" i="1"/>
  <c r="J1273" i="1"/>
  <c r="I1274" i="1"/>
  <c r="N1318" i="1" l="1"/>
  <c r="Q1319" i="1"/>
  <c r="P1319" i="1"/>
  <c r="M1318" i="1"/>
  <c r="D1319" i="1"/>
  <c r="E1319" i="1" s="1"/>
  <c r="G1319" i="1" s="1"/>
  <c r="H1320" i="1" s="1"/>
  <c r="L1319" i="1"/>
  <c r="F1319" i="1"/>
  <c r="A1320" i="1"/>
  <c r="J1274" i="1"/>
  <c r="I1275" i="1"/>
  <c r="D1320" i="1" l="1"/>
  <c r="E1320" i="1" s="1"/>
  <c r="G1320" i="1" s="1"/>
  <c r="H1321" i="1" s="1"/>
  <c r="A1321" i="1"/>
  <c r="L1320" i="1"/>
  <c r="F1320" i="1"/>
  <c r="N1319" i="1"/>
  <c r="Q1320" i="1"/>
  <c r="M1319" i="1"/>
  <c r="P1320" i="1"/>
  <c r="J1275" i="1"/>
  <c r="I1276" i="1"/>
  <c r="N1320" i="1" l="1"/>
  <c r="P1321" i="1"/>
  <c r="Q1321" i="1"/>
  <c r="M1320" i="1"/>
  <c r="D1321" i="1"/>
  <c r="E1321" i="1" s="1"/>
  <c r="G1321" i="1" s="1"/>
  <c r="H1322" i="1" s="1"/>
  <c r="L1321" i="1"/>
  <c r="A1322" i="1"/>
  <c r="F1321" i="1"/>
  <c r="J1276" i="1"/>
  <c r="I1277" i="1"/>
  <c r="D1322" i="1" l="1"/>
  <c r="E1322" i="1" s="1"/>
  <c r="G1322" i="1" s="1"/>
  <c r="H1323" i="1" s="1"/>
  <c r="L1322" i="1"/>
  <c r="A1323" i="1"/>
  <c r="F1322" i="1"/>
  <c r="N1321" i="1"/>
  <c r="P1322" i="1"/>
  <c r="Q1322" i="1"/>
  <c r="M1321" i="1"/>
  <c r="J1277" i="1"/>
  <c r="I1278" i="1"/>
  <c r="D1323" i="1" l="1"/>
  <c r="E1323" i="1" s="1"/>
  <c r="G1323" i="1" s="1"/>
  <c r="H1324" i="1" s="1"/>
  <c r="A1324" i="1"/>
  <c r="F1323" i="1"/>
  <c r="L1323" i="1"/>
  <c r="N1322" i="1"/>
  <c r="P1323" i="1"/>
  <c r="M1322" i="1"/>
  <c r="Q1323" i="1"/>
  <c r="J1278" i="1"/>
  <c r="I1279" i="1"/>
  <c r="N1323" i="1" l="1"/>
  <c r="P1324" i="1"/>
  <c r="Q1324" i="1"/>
  <c r="M1323" i="1"/>
  <c r="D1324" i="1"/>
  <c r="E1324" i="1" s="1"/>
  <c r="G1324" i="1" s="1"/>
  <c r="H1325" i="1" s="1"/>
  <c r="F1324" i="1"/>
  <c r="L1324" i="1"/>
  <c r="A1325" i="1"/>
  <c r="J1279" i="1"/>
  <c r="I1280" i="1"/>
  <c r="D1325" i="1" l="1"/>
  <c r="E1325" i="1" s="1"/>
  <c r="G1325" i="1" s="1"/>
  <c r="H1326" i="1" s="1"/>
  <c r="F1325" i="1"/>
  <c r="L1325" i="1"/>
  <c r="A1326" i="1"/>
  <c r="N1324" i="1"/>
  <c r="P1325" i="1"/>
  <c r="Q1325" i="1"/>
  <c r="M1324" i="1"/>
  <c r="J1280" i="1"/>
  <c r="I1281" i="1"/>
  <c r="N1325" i="1" l="1"/>
  <c r="Q1326" i="1"/>
  <c r="P1326" i="1"/>
  <c r="M1325" i="1"/>
  <c r="D1326" i="1"/>
  <c r="E1326" i="1" s="1"/>
  <c r="G1326" i="1" s="1"/>
  <c r="H1327" i="1" s="1"/>
  <c r="L1326" i="1"/>
  <c r="F1326" i="1"/>
  <c r="A1327" i="1"/>
  <c r="J1281" i="1"/>
  <c r="I1282" i="1"/>
  <c r="D1327" i="1" l="1"/>
  <c r="E1327" i="1" s="1"/>
  <c r="G1327" i="1" s="1"/>
  <c r="H1328" i="1" s="1"/>
  <c r="F1327" i="1"/>
  <c r="L1327" i="1"/>
  <c r="A1328" i="1"/>
  <c r="N1326" i="1"/>
  <c r="Q1327" i="1"/>
  <c r="P1327" i="1"/>
  <c r="M1326" i="1"/>
  <c r="J1282" i="1"/>
  <c r="I1283" i="1"/>
  <c r="N1327" i="1" l="1"/>
  <c r="P1328" i="1"/>
  <c r="M1327" i="1"/>
  <c r="Q1328" i="1"/>
  <c r="D1328" i="1"/>
  <c r="E1328" i="1" s="1"/>
  <c r="G1328" i="1" s="1"/>
  <c r="H1329" i="1" s="1"/>
  <c r="L1328" i="1"/>
  <c r="A1329" i="1"/>
  <c r="F1328" i="1"/>
  <c r="J1283" i="1"/>
  <c r="I1284" i="1"/>
  <c r="N1328" i="1" l="1"/>
  <c r="Q1329" i="1"/>
  <c r="M1328" i="1"/>
  <c r="P1329" i="1"/>
  <c r="D1329" i="1"/>
  <c r="E1329" i="1" s="1"/>
  <c r="G1329" i="1" s="1"/>
  <c r="H1330" i="1" s="1"/>
  <c r="A1330" i="1"/>
  <c r="L1329" i="1"/>
  <c r="F1329" i="1"/>
  <c r="J1284" i="1"/>
  <c r="I1285" i="1"/>
  <c r="N1329" i="1" l="1"/>
  <c r="M1329" i="1"/>
  <c r="Q1330" i="1"/>
  <c r="P1330" i="1"/>
  <c r="D1330" i="1"/>
  <c r="E1330" i="1" s="1"/>
  <c r="G1330" i="1" s="1"/>
  <c r="H1331" i="1" s="1"/>
  <c r="F1330" i="1"/>
  <c r="L1330" i="1"/>
  <c r="A1331" i="1"/>
  <c r="J1285" i="1"/>
  <c r="I1286" i="1"/>
  <c r="D1331" i="1" l="1"/>
  <c r="E1331" i="1" s="1"/>
  <c r="G1331" i="1" s="1"/>
  <c r="H1332" i="1" s="1"/>
  <c r="A1332" i="1"/>
  <c r="F1331" i="1"/>
  <c r="Q1332" i="1"/>
  <c r="P1332" i="1"/>
  <c r="N1330" i="1"/>
  <c r="M1330" i="1"/>
  <c r="Q1331" i="1"/>
  <c r="P1331" i="1"/>
  <c r="J1286" i="1"/>
  <c r="I1287" i="1"/>
  <c r="D1332" i="1" l="1"/>
  <c r="E1332" i="1" s="1"/>
  <c r="G1332" i="1" s="1"/>
  <c r="H1333" i="1" s="1"/>
  <c r="L1332" i="1"/>
  <c r="A1333" i="1"/>
  <c r="F1332" i="1"/>
  <c r="J1287" i="1"/>
  <c r="I1288" i="1"/>
  <c r="D1333" i="1" l="1"/>
  <c r="E1333" i="1" s="1"/>
  <c r="G1333" i="1" s="1"/>
  <c r="H1334" i="1" s="1"/>
  <c r="F1333" i="1"/>
  <c r="A1334" i="1"/>
  <c r="L1333" i="1"/>
  <c r="N1332" i="1"/>
  <c r="M1332" i="1"/>
  <c r="Q1333" i="1"/>
  <c r="P1333" i="1"/>
  <c r="J1288" i="1"/>
  <c r="I1289" i="1"/>
  <c r="N1333" i="1" l="1"/>
  <c r="M1333" i="1"/>
  <c r="P1334" i="1"/>
  <c r="Q1334" i="1"/>
  <c r="D1334" i="1"/>
  <c r="E1334" i="1" s="1"/>
  <c r="G1334" i="1" s="1"/>
  <c r="H1335" i="1" s="1"/>
  <c r="F1334" i="1"/>
  <c r="A1335" i="1"/>
  <c r="L1334" i="1"/>
  <c r="I1290" i="1"/>
  <c r="J1289" i="1"/>
  <c r="N1334" i="1" l="1"/>
  <c r="M1334" i="1"/>
  <c r="P1335" i="1"/>
  <c r="Q1335" i="1"/>
  <c r="D1335" i="1"/>
  <c r="E1335" i="1" s="1"/>
  <c r="G1335" i="1" s="1"/>
  <c r="H1336" i="1" s="1"/>
  <c r="L1335" i="1"/>
  <c r="A1336" i="1"/>
  <c r="F1335" i="1"/>
  <c r="J1290" i="1"/>
  <c r="I1291" i="1"/>
  <c r="D1336" i="1" l="1"/>
  <c r="E1336" i="1" s="1"/>
  <c r="G1336" i="1" s="1"/>
  <c r="H1337" i="1" s="1"/>
  <c r="L1336" i="1"/>
  <c r="A1337" i="1"/>
  <c r="F1336" i="1"/>
  <c r="N1335" i="1"/>
  <c r="Q1336" i="1"/>
  <c r="M1335" i="1"/>
  <c r="P1336" i="1"/>
  <c r="I1292" i="1"/>
  <c r="J1291" i="1"/>
  <c r="D1337" i="1" l="1"/>
  <c r="E1337" i="1" s="1"/>
  <c r="G1337" i="1" s="1"/>
  <c r="H1338" i="1" s="1"/>
  <c r="L1337" i="1"/>
  <c r="A1338" i="1"/>
  <c r="F1337" i="1"/>
  <c r="N1336" i="1"/>
  <c r="Q1337" i="1"/>
  <c r="P1337" i="1"/>
  <c r="M1336" i="1"/>
  <c r="J1292" i="1"/>
  <c r="I1293" i="1"/>
  <c r="D1338" i="1" l="1"/>
  <c r="E1338" i="1" s="1"/>
  <c r="G1338" i="1" s="1"/>
  <c r="H1339" i="1" s="1"/>
  <c r="A1339" i="1"/>
  <c r="F1338" i="1"/>
  <c r="L1338" i="1"/>
  <c r="N1337" i="1"/>
  <c r="M1337" i="1"/>
  <c r="Q1338" i="1"/>
  <c r="P1338" i="1"/>
  <c r="J1293" i="1"/>
  <c r="I1294" i="1"/>
  <c r="N1338" i="1" l="1"/>
  <c r="P1339" i="1"/>
  <c r="M1338" i="1"/>
  <c r="Q1339" i="1"/>
  <c r="D1339" i="1"/>
  <c r="E1339" i="1" s="1"/>
  <c r="G1339" i="1" s="1"/>
  <c r="H1340" i="1" s="1"/>
  <c r="L1339" i="1"/>
  <c r="A1340" i="1"/>
  <c r="F1339" i="1"/>
  <c r="J1294" i="1"/>
  <c r="I1295" i="1"/>
  <c r="D1340" i="1" l="1"/>
  <c r="E1340" i="1" s="1"/>
  <c r="G1340" i="1" s="1"/>
  <c r="H1341" i="1" s="1"/>
  <c r="F1340" i="1"/>
  <c r="L1340" i="1"/>
  <c r="A1341" i="1"/>
  <c r="N1339" i="1"/>
  <c r="M1339" i="1"/>
  <c r="Q1340" i="1"/>
  <c r="P1340" i="1"/>
  <c r="J1295" i="1"/>
  <c r="I1296" i="1"/>
  <c r="D1341" i="1" l="1"/>
  <c r="E1341" i="1" s="1"/>
  <c r="G1341" i="1" s="1"/>
  <c r="H1342" i="1" s="1"/>
  <c r="L1341" i="1"/>
  <c r="A1342" i="1"/>
  <c r="F1341" i="1"/>
  <c r="N1340" i="1"/>
  <c r="Q1341" i="1"/>
  <c r="P1341" i="1"/>
  <c r="M1340" i="1"/>
  <c r="J1296" i="1"/>
  <c r="I1297" i="1"/>
  <c r="D1342" i="1" l="1"/>
  <c r="E1342" i="1" s="1"/>
  <c r="G1342" i="1" s="1"/>
  <c r="H1343" i="1" s="1"/>
  <c r="A1343" i="1"/>
  <c r="F1342" i="1"/>
  <c r="L1342" i="1"/>
  <c r="N1341" i="1"/>
  <c r="P1342" i="1"/>
  <c r="M1341" i="1"/>
  <c r="Q1342" i="1"/>
  <c r="J1297" i="1"/>
  <c r="I1298" i="1"/>
  <c r="N1342" i="1" l="1"/>
  <c r="M1342" i="1"/>
  <c r="Q1343" i="1"/>
  <c r="P1343" i="1"/>
  <c r="D1343" i="1"/>
  <c r="E1343" i="1" s="1"/>
  <c r="G1343" i="1" s="1"/>
  <c r="H1344" i="1" s="1"/>
  <c r="A1344" i="1"/>
  <c r="L1343" i="1"/>
  <c r="F1343" i="1"/>
  <c r="J1298" i="1"/>
  <c r="I1299" i="1"/>
  <c r="N1343" i="1" l="1"/>
  <c r="Q1344" i="1"/>
  <c r="P1344" i="1"/>
  <c r="M1343" i="1"/>
  <c r="D1344" i="1"/>
  <c r="E1344" i="1" s="1"/>
  <c r="G1344" i="1" s="1"/>
  <c r="H1345" i="1" s="1"/>
  <c r="F1344" i="1"/>
  <c r="L1344" i="1"/>
  <c r="A1345" i="1"/>
  <c r="J1299" i="1"/>
  <c r="I1300" i="1"/>
  <c r="D1345" i="1" l="1"/>
  <c r="E1345" i="1" s="1"/>
  <c r="G1345" i="1" s="1"/>
  <c r="H1346" i="1" s="1"/>
  <c r="L1345" i="1"/>
  <c r="A1346" i="1"/>
  <c r="F1345" i="1"/>
  <c r="N1344" i="1"/>
  <c r="M1344" i="1"/>
  <c r="Q1345" i="1"/>
  <c r="P1345" i="1"/>
  <c r="J1300" i="1"/>
  <c r="I1301" i="1"/>
  <c r="D1346" i="1" l="1"/>
  <c r="E1346" i="1" s="1"/>
  <c r="G1346" i="1" s="1"/>
  <c r="H1347" i="1" s="1"/>
  <c r="F1346" i="1"/>
  <c r="L1346" i="1"/>
  <c r="A1347" i="1"/>
  <c r="N1345" i="1"/>
  <c r="Q1346" i="1"/>
  <c r="M1345" i="1"/>
  <c r="P1346" i="1"/>
  <c r="J1301" i="1"/>
  <c r="I1302" i="1"/>
  <c r="D1347" i="1" l="1"/>
  <c r="E1347" i="1" s="1"/>
  <c r="G1347" i="1" s="1"/>
  <c r="H1348" i="1" s="1"/>
  <c r="L1347" i="1"/>
  <c r="A1348" i="1"/>
  <c r="F1347" i="1"/>
  <c r="N1346" i="1"/>
  <c r="M1346" i="1"/>
  <c r="Q1347" i="1"/>
  <c r="P1347" i="1"/>
  <c r="J1302" i="1"/>
  <c r="I1303" i="1"/>
  <c r="D1348" i="1" l="1"/>
  <c r="E1348" i="1" s="1"/>
  <c r="G1348" i="1" s="1"/>
  <c r="H1349" i="1" s="1"/>
  <c r="L1348" i="1"/>
  <c r="A1349" i="1"/>
  <c r="F1348" i="1"/>
  <c r="N1347" i="1"/>
  <c r="Q1348" i="1"/>
  <c r="M1347" i="1"/>
  <c r="P1348" i="1"/>
  <c r="J1303" i="1"/>
  <c r="I1304" i="1"/>
  <c r="D1349" i="1" l="1"/>
  <c r="E1349" i="1" s="1"/>
  <c r="G1349" i="1" s="1"/>
  <c r="H1350" i="1" s="1"/>
  <c r="L1349" i="1"/>
  <c r="A1350" i="1"/>
  <c r="F1349" i="1"/>
  <c r="N1348" i="1"/>
  <c r="Q1349" i="1"/>
  <c r="P1349" i="1"/>
  <c r="M1348" i="1"/>
  <c r="J1304" i="1"/>
  <c r="I1305" i="1"/>
  <c r="D1350" i="1" l="1"/>
  <c r="E1350" i="1" s="1"/>
  <c r="G1350" i="1" s="1"/>
  <c r="H1351" i="1" s="1"/>
  <c r="F1350" i="1"/>
  <c r="L1350" i="1"/>
  <c r="A1351" i="1"/>
  <c r="N1349" i="1"/>
  <c r="M1349" i="1"/>
  <c r="Q1350" i="1"/>
  <c r="P1350" i="1"/>
  <c r="J1305" i="1"/>
  <c r="I1306" i="1"/>
  <c r="D1351" i="1" l="1"/>
  <c r="E1351" i="1" s="1"/>
  <c r="G1351" i="1" s="1"/>
  <c r="H1352" i="1" s="1"/>
  <c r="F1351" i="1"/>
  <c r="L1351" i="1"/>
  <c r="A1352" i="1"/>
  <c r="N1350" i="1"/>
  <c r="M1350" i="1"/>
  <c r="P1351" i="1"/>
  <c r="Q1351" i="1"/>
  <c r="J1306" i="1"/>
  <c r="I1307" i="1"/>
  <c r="D1352" i="1" l="1"/>
  <c r="E1352" i="1" s="1"/>
  <c r="G1352" i="1" s="1"/>
  <c r="H1353" i="1" s="1"/>
  <c r="A1353" i="1"/>
  <c r="F1352" i="1"/>
  <c r="L1352" i="1"/>
  <c r="N1351" i="1"/>
  <c r="M1351" i="1"/>
  <c r="Q1352" i="1"/>
  <c r="P1352" i="1"/>
  <c r="J1307" i="1"/>
  <c r="I1308" i="1"/>
  <c r="N1352" i="1" l="1"/>
  <c r="P1353" i="1"/>
  <c r="M1352" i="1"/>
  <c r="Q1353" i="1"/>
  <c r="D1353" i="1"/>
  <c r="E1353" i="1" s="1"/>
  <c r="G1353" i="1" s="1"/>
  <c r="H1354" i="1" s="1"/>
  <c r="F1353" i="1"/>
  <c r="A1354" i="1"/>
  <c r="L1353" i="1"/>
  <c r="I1309" i="1"/>
  <c r="J1308" i="1"/>
  <c r="D1354" i="1" l="1"/>
  <c r="E1354" i="1" s="1"/>
  <c r="G1354" i="1" s="1"/>
  <c r="H1355" i="1" s="1"/>
  <c r="L1354" i="1"/>
  <c r="A1355" i="1"/>
  <c r="F1354" i="1"/>
  <c r="N1353" i="1"/>
  <c r="P1354" i="1"/>
  <c r="M1353" i="1"/>
  <c r="Q1354" i="1"/>
  <c r="J1309" i="1"/>
  <c r="I1310" i="1"/>
  <c r="D1355" i="1" l="1"/>
  <c r="E1355" i="1" s="1"/>
  <c r="G1355" i="1" s="1"/>
  <c r="H1356" i="1" s="1"/>
  <c r="F1355" i="1"/>
  <c r="L1355" i="1"/>
  <c r="A1356" i="1"/>
  <c r="N1354" i="1"/>
  <c r="P1355" i="1"/>
  <c r="Q1355" i="1"/>
  <c r="M1354" i="1"/>
  <c r="J1310" i="1"/>
  <c r="I1311" i="1"/>
  <c r="D1356" i="1" l="1"/>
  <c r="E1356" i="1" s="1"/>
  <c r="G1356" i="1" s="1"/>
  <c r="H1357" i="1" s="1"/>
  <c r="F1356" i="1"/>
  <c r="L1356" i="1"/>
  <c r="A1357" i="1"/>
  <c r="N1355" i="1"/>
  <c r="M1355" i="1"/>
  <c r="Q1356" i="1"/>
  <c r="P1356" i="1"/>
  <c r="J1311" i="1"/>
  <c r="I1312" i="1"/>
  <c r="D1357" i="1" l="1"/>
  <c r="E1357" i="1" s="1"/>
  <c r="G1357" i="1" s="1"/>
  <c r="H1358" i="1" s="1"/>
  <c r="A1358" i="1"/>
  <c r="L1357" i="1"/>
  <c r="F1357" i="1"/>
  <c r="N1356" i="1"/>
  <c r="Q1357" i="1"/>
  <c r="P1357" i="1"/>
  <c r="M1356" i="1"/>
  <c r="J1312" i="1"/>
  <c r="I1313" i="1"/>
  <c r="N1357" i="1" l="1"/>
  <c r="P1358" i="1"/>
  <c r="M1357" i="1"/>
  <c r="Q1358" i="1"/>
  <c r="D1358" i="1"/>
  <c r="E1358" i="1" s="1"/>
  <c r="G1358" i="1" s="1"/>
  <c r="H1359" i="1" s="1"/>
  <c r="L1358" i="1"/>
  <c r="A1359" i="1"/>
  <c r="F1358" i="1"/>
  <c r="J1313" i="1"/>
  <c r="I1314" i="1"/>
  <c r="D1359" i="1" l="1"/>
  <c r="E1359" i="1" s="1"/>
  <c r="G1359" i="1" s="1"/>
  <c r="H1360" i="1" s="1"/>
  <c r="L1359" i="1"/>
  <c r="A1360" i="1"/>
  <c r="F1359" i="1"/>
  <c r="N1358" i="1"/>
  <c r="M1358" i="1"/>
  <c r="Q1359" i="1"/>
  <c r="P1359" i="1"/>
  <c r="J1314" i="1"/>
  <c r="I1315" i="1"/>
  <c r="D1360" i="1" l="1"/>
  <c r="E1360" i="1" s="1"/>
  <c r="G1360" i="1" s="1"/>
  <c r="H1361" i="1" s="1"/>
  <c r="F1360" i="1"/>
  <c r="L1360" i="1"/>
  <c r="A1361" i="1"/>
  <c r="N1359" i="1"/>
  <c r="P1360" i="1"/>
  <c r="M1359" i="1"/>
  <c r="Q1360" i="1"/>
  <c r="J1315" i="1"/>
  <c r="I1316" i="1"/>
  <c r="N1360" i="1" l="1"/>
  <c r="M1360" i="1"/>
  <c r="Q1361" i="1"/>
  <c r="P1361" i="1"/>
  <c r="D1361" i="1"/>
  <c r="E1361" i="1" s="1"/>
  <c r="G1361" i="1" s="1"/>
  <c r="H1362" i="1" s="1"/>
  <c r="A1362" i="1"/>
  <c r="F1361" i="1"/>
  <c r="L1361" i="1"/>
  <c r="J1316" i="1"/>
  <c r="I1317" i="1"/>
  <c r="N1361" i="1" l="1"/>
  <c r="P1362" i="1"/>
  <c r="M1361" i="1"/>
  <c r="Q1362" i="1"/>
  <c r="D1362" i="1"/>
  <c r="E1362" i="1" s="1"/>
  <c r="G1362" i="1" s="1"/>
  <c r="H1363" i="1" s="1"/>
  <c r="L1362" i="1"/>
  <c r="F1362" i="1"/>
  <c r="A1363" i="1"/>
  <c r="J1317" i="1"/>
  <c r="I1318" i="1"/>
  <c r="D1363" i="1" l="1"/>
  <c r="E1363" i="1" s="1"/>
  <c r="G1363" i="1" s="1"/>
  <c r="H1364" i="1" s="1"/>
  <c r="L1363" i="1"/>
  <c r="A1364" i="1"/>
  <c r="F1363" i="1"/>
  <c r="N1362" i="1"/>
  <c r="Q1363" i="1"/>
  <c r="P1363" i="1"/>
  <c r="M1362" i="1"/>
  <c r="J1318" i="1"/>
  <c r="I1319" i="1"/>
  <c r="D1364" i="1" l="1"/>
  <c r="E1364" i="1" s="1"/>
  <c r="G1364" i="1" s="1"/>
  <c r="H1365" i="1" s="1"/>
  <c r="L1364" i="1"/>
  <c r="A1365" i="1"/>
  <c r="F1364" i="1"/>
  <c r="N1363" i="1"/>
  <c r="Q1364" i="1"/>
  <c r="P1364" i="1"/>
  <c r="M1363" i="1"/>
  <c r="J1319" i="1"/>
  <c r="I1320" i="1"/>
  <c r="D1365" i="1" l="1"/>
  <c r="E1365" i="1" s="1"/>
  <c r="G1365" i="1" s="1"/>
  <c r="H1366" i="1" s="1"/>
  <c r="F1365" i="1"/>
  <c r="L1365" i="1"/>
  <c r="A1366" i="1"/>
  <c r="N1364" i="1"/>
  <c r="M1364" i="1"/>
  <c r="P1365" i="1"/>
  <c r="Q1365" i="1"/>
  <c r="J1320" i="1"/>
  <c r="I1321" i="1"/>
  <c r="N1365" i="1" l="1"/>
  <c r="P1366" i="1"/>
  <c r="Q1366" i="1"/>
  <c r="M1365" i="1"/>
  <c r="D1366" i="1"/>
  <c r="E1366" i="1" s="1"/>
  <c r="G1366" i="1" s="1"/>
  <c r="H1367" i="1" s="1"/>
  <c r="F1366" i="1"/>
  <c r="A1367" i="1"/>
  <c r="L1366" i="1"/>
  <c r="J1321" i="1"/>
  <c r="I1322" i="1"/>
  <c r="N1366" i="1" l="1"/>
  <c r="P1367" i="1"/>
  <c r="M1366" i="1"/>
  <c r="Q1367" i="1"/>
  <c r="D1367" i="1"/>
  <c r="E1367" i="1" s="1"/>
  <c r="G1367" i="1" s="1"/>
  <c r="H1368" i="1" s="1"/>
  <c r="F1367" i="1"/>
  <c r="L1367" i="1"/>
  <c r="A1368" i="1"/>
  <c r="J1322" i="1"/>
  <c r="I1323" i="1"/>
  <c r="D1368" i="1" l="1"/>
  <c r="E1368" i="1" s="1"/>
  <c r="G1368" i="1" s="1"/>
  <c r="H1369" i="1" s="1"/>
  <c r="L1368" i="1"/>
  <c r="A1369" i="1"/>
  <c r="F1368" i="1"/>
  <c r="N1367" i="1"/>
  <c r="Q1368" i="1"/>
  <c r="P1368" i="1"/>
  <c r="M1367" i="1"/>
  <c r="J1323" i="1"/>
  <c r="I1324" i="1"/>
  <c r="D1369" i="1" l="1"/>
  <c r="E1369" i="1" s="1"/>
  <c r="G1369" i="1" s="1"/>
  <c r="H1370" i="1" s="1"/>
  <c r="L1369" i="1"/>
  <c r="A1370" i="1"/>
  <c r="F1369" i="1"/>
  <c r="N1368" i="1"/>
  <c r="P1369" i="1"/>
  <c r="M1368" i="1"/>
  <c r="Q1369" i="1"/>
  <c r="J1324" i="1"/>
  <c r="I1325" i="1"/>
  <c r="D1370" i="1" l="1"/>
  <c r="E1370" i="1" s="1"/>
  <c r="G1370" i="1" s="1"/>
  <c r="H1371" i="1" s="1"/>
  <c r="F1370" i="1"/>
  <c r="L1370" i="1"/>
  <c r="A1371" i="1"/>
  <c r="N1369" i="1"/>
  <c r="P1370" i="1"/>
  <c r="M1369" i="1"/>
  <c r="Q1370" i="1"/>
  <c r="J1325" i="1"/>
  <c r="I1326" i="1"/>
  <c r="N1370" i="1" l="1"/>
  <c r="P1371" i="1"/>
  <c r="P1372" i="1" s="1"/>
  <c r="M1370" i="1"/>
  <c r="Q1371" i="1"/>
  <c r="D1371" i="1"/>
  <c r="E1371" i="1" s="1"/>
  <c r="G1371" i="1" s="1"/>
  <c r="H1372" i="1" s="1"/>
  <c r="A1372" i="1"/>
  <c r="F1371" i="1"/>
  <c r="I1327" i="1"/>
  <c r="J1326" i="1"/>
  <c r="D1372" i="1" l="1"/>
  <c r="E1372" i="1" s="1"/>
  <c r="G1372" i="1" s="1"/>
  <c r="H1373" i="1" s="1"/>
  <c r="A1373" i="1"/>
  <c r="F1372" i="1"/>
  <c r="L1372" i="1"/>
  <c r="J1327" i="1"/>
  <c r="I1328" i="1"/>
  <c r="N1372" i="1" l="1"/>
  <c r="Q1373" i="1"/>
  <c r="P1373" i="1"/>
  <c r="M1372" i="1"/>
  <c r="D1373" i="1"/>
  <c r="E1373" i="1" s="1"/>
  <c r="G1373" i="1" s="1"/>
  <c r="H1374" i="1" s="1"/>
  <c r="L1373" i="1"/>
  <c r="F1373" i="1"/>
  <c r="A1374" i="1"/>
  <c r="J1328" i="1"/>
  <c r="I1329" i="1"/>
  <c r="D1374" i="1" l="1"/>
  <c r="E1374" i="1" s="1"/>
  <c r="G1374" i="1" s="1"/>
  <c r="H1375" i="1" s="1"/>
  <c r="F1374" i="1"/>
  <c r="A1375" i="1"/>
  <c r="L1374" i="1"/>
  <c r="N1373" i="1"/>
  <c r="M1373" i="1"/>
  <c r="Q1374" i="1"/>
  <c r="P1374" i="1"/>
  <c r="J1329" i="1"/>
  <c r="I1330" i="1"/>
  <c r="N1374" i="1" l="1"/>
  <c r="Q1375" i="1"/>
  <c r="M1374" i="1"/>
  <c r="P1375" i="1"/>
  <c r="D1375" i="1"/>
  <c r="E1375" i="1" s="1"/>
  <c r="G1375" i="1" s="1"/>
  <c r="H1376" i="1" s="1"/>
  <c r="L1375" i="1"/>
  <c r="F1375" i="1"/>
  <c r="A1376" i="1"/>
  <c r="J1330" i="1"/>
  <c r="I1331" i="1"/>
  <c r="D1376" i="1" l="1"/>
  <c r="E1376" i="1" s="1"/>
  <c r="G1376" i="1" s="1"/>
  <c r="H1377" i="1" s="1"/>
  <c r="F1376" i="1"/>
  <c r="L1376" i="1"/>
  <c r="A1377" i="1"/>
  <c r="N1375" i="1"/>
  <c r="P1376" i="1"/>
  <c r="Q1376" i="1"/>
  <c r="M1375" i="1"/>
  <c r="J1331" i="1"/>
  <c r="I1332" i="1"/>
  <c r="N1376" i="1" l="1"/>
  <c r="M1376" i="1"/>
  <c r="Q1377" i="1"/>
  <c r="P1377" i="1"/>
  <c r="D1377" i="1"/>
  <c r="E1377" i="1" s="1"/>
  <c r="G1377" i="1" s="1"/>
  <c r="H1378" i="1" s="1"/>
  <c r="F1377" i="1"/>
  <c r="L1377" i="1"/>
  <c r="A1378" i="1"/>
  <c r="J1332" i="1"/>
  <c r="I1333" i="1"/>
  <c r="D1378" i="1" l="1"/>
  <c r="E1378" i="1" s="1"/>
  <c r="G1378" i="1" s="1"/>
  <c r="H1379" i="1" s="1"/>
  <c r="A1379" i="1"/>
  <c r="L1378" i="1"/>
  <c r="F1378" i="1"/>
  <c r="N1377" i="1"/>
  <c r="M1377" i="1"/>
  <c r="Q1378" i="1"/>
  <c r="P1378" i="1"/>
  <c r="J1333" i="1"/>
  <c r="I1334" i="1"/>
  <c r="N1378" i="1" l="1"/>
  <c r="M1378" i="1"/>
  <c r="Q1379" i="1"/>
  <c r="P1379" i="1"/>
  <c r="D1379" i="1"/>
  <c r="E1379" i="1" s="1"/>
  <c r="G1379" i="1" s="1"/>
  <c r="H1380" i="1" s="1"/>
  <c r="A1380" i="1"/>
  <c r="F1379" i="1"/>
  <c r="L1379" i="1"/>
  <c r="J1334" i="1"/>
  <c r="I1335" i="1"/>
  <c r="N1379" i="1" l="1"/>
  <c r="M1379" i="1"/>
  <c r="Q1380" i="1"/>
  <c r="P1380" i="1"/>
  <c r="D1380" i="1"/>
  <c r="E1380" i="1" s="1"/>
  <c r="G1380" i="1" s="1"/>
  <c r="H1381" i="1" s="1"/>
  <c r="F1380" i="1"/>
  <c r="L1380" i="1"/>
  <c r="A1381" i="1"/>
  <c r="J1335" i="1"/>
  <c r="I1336" i="1"/>
  <c r="D1381" i="1" l="1"/>
  <c r="E1381" i="1" s="1"/>
  <c r="G1381" i="1" s="1"/>
  <c r="H1382" i="1" s="1"/>
  <c r="L1381" i="1"/>
  <c r="A1382" i="1"/>
  <c r="F1381" i="1"/>
  <c r="N1380" i="1"/>
  <c r="Q1381" i="1"/>
  <c r="P1381" i="1"/>
  <c r="M1380" i="1"/>
  <c r="J1336" i="1"/>
  <c r="I1337" i="1"/>
  <c r="D1382" i="1" l="1"/>
  <c r="E1382" i="1" s="1"/>
  <c r="G1382" i="1" s="1"/>
  <c r="H1383" i="1" s="1"/>
  <c r="F1382" i="1"/>
  <c r="A1383" i="1"/>
  <c r="L1382" i="1"/>
  <c r="N1381" i="1"/>
  <c r="P1382" i="1"/>
  <c r="M1381" i="1"/>
  <c r="Q1382" i="1"/>
  <c r="J1337" i="1"/>
  <c r="I1338" i="1"/>
  <c r="N1382" i="1" l="1"/>
  <c r="P1383" i="1"/>
  <c r="M1382" i="1"/>
  <c r="Q1383" i="1"/>
  <c r="D1383" i="1"/>
  <c r="E1383" i="1" s="1"/>
  <c r="G1383" i="1" s="1"/>
  <c r="H1384" i="1" s="1"/>
  <c r="A1384" i="1"/>
  <c r="F1383" i="1"/>
  <c r="L1383" i="1"/>
  <c r="J1338" i="1"/>
  <c r="I1339" i="1"/>
  <c r="N1383" i="1" l="1"/>
  <c r="P1384" i="1"/>
  <c r="M1383" i="1"/>
  <c r="Q1384" i="1"/>
  <c r="D1384" i="1"/>
  <c r="E1384" i="1" s="1"/>
  <c r="G1384" i="1" s="1"/>
  <c r="H1385" i="1" s="1"/>
  <c r="L1384" i="1"/>
  <c r="F1384" i="1"/>
  <c r="A1385" i="1"/>
  <c r="J1339" i="1"/>
  <c r="I1340" i="1"/>
  <c r="D1385" i="1" l="1"/>
  <c r="E1385" i="1" s="1"/>
  <c r="G1385" i="1" s="1"/>
  <c r="H1386" i="1" s="1"/>
  <c r="L1385" i="1"/>
  <c r="A1386" i="1"/>
  <c r="F1385" i="1"/>
  <c r="N1384" i="1"/>
  <c r="M1384" i="1"/>
  <c r="Q1385" i="1"/>
  <c r="P1385" i="1"/>
  <c r="J1340" i="1"/>
  <c r="I1341" i="1"/>
  <c r="D1386" i="1" l="1"/>
  <c r="E1386" i="1" s="1"/>
  <c r="G1386" i="1" s="1"/>
  <c r="H1387" i="1" s="1"/>
  <c r="L1386" i="1"/>
  <c r="A1387" i="1"/>
  <c r="F1386" i="1"/>
  <c r="N1385" i="1"/>
  <c r="P1386" i="1"/>
  <c r="M1385" i="1"/>
  <c r="Q1386" i="1"/>
  <c r="J1341" i="1"/>
  <c r="I1342" i="1"/>
  <c r="D1387" i="1" l="1"/>
  <c r="E1387" i="1" s="1"/>
  <c r="G1387" i="1" s="1"/>
  <c r="H1388" i="1" s="1"/>
  <c r="F1387" i="1"/>
  <c r="L1387" i="1"/>
  <c r="A1388" i="1"/>
  <c r="N1386" i="1"/>
  <c r="P1387" i="1"/>
  <c r="M1386" i="1"/>
  <c r="Q1387" i="1"/>
  <c r="J1342" i="1"/>
  <c r="I1343" i="1"/>
  <c r="N1387" i="1" l="1"/>
  <c r="Q1388" i="1"/>
  <c r="P1388" i="1"/>
  <c r="M1387" i="1"/>
  <c r="D1388" i="1"/>
  <c r="E1388" i="1" s="1"/>
  <c r="G1388" i="1" s="1"/>
  <c r="H1389" i="1" s="1"/>
  <c r="L1388" i="1"/>
  <c r="A1389" i="1"/>
  <c r="F1388" i="1"/>
  <c r="J1343" i="1"/>
  <c r="I1344" i="1"/>
  <c r="D1389" i="1" l="1"/>
  <c r="E1389" i="1" s="1"/>
  <c r="G1389" i="1" s="1"/>
  <c r="H1390" i="1" s="1"/>
  <c r="L1389" i="1"/>
  <c r="A1390" i="1"/>
  <c r="F1389" i="1"/>
  <c r="N1388" i="1"/>
  <c r="Q1389" i="1"/>
  <c r="P1389" i="1"/>
  <c r="M1388" i="1"/>
  <c r="J1344" i="1"/>
  <c r="I1345" i="1"/>
  <c r="D1390" i="1" l="1"/>
  <c r="E1390" i="1" s="1"/>
  <c r="G1390" i="1" s="1"/>
  <c r="H1391" i="1" s="1"/>
  <c r="L1390" i="1"/>
  <c r="A1391" i="1"/>
  <c r="F1390" i="1"/>
  <c r="N1389" i="1"/>
  <c r="M1389" i="1"/>
  <c r="P1390" i="1"/>
  <c r="Q1390" i="1"/>
  <c r="J1345" i="1"/>
  <c r="I1346" i="1"/>
  <c r="N1390" i="1" l="1"/>
  <c r="Q1391" i="1"/>
  <c r="P1391" i="1"/>
  <c r="M1390" i="1"/>
  <c r="D1391" i="1"/>
  <c r="E1391" i="1" s="1"/>
  <c r="G1391" i="1" s="1"/>
  <c r="H1392" i="1" s="1"/>
  <c r="A1392" i="1"/>
  <c r="L1391" i="1"/>
  <c r="F1391" i="1"/>
  <c r="J1346" i="1"/>
  <c r="I1347" i="1"/>
  <c r="N1391" i="1" l="1"/>
  <c r="Q1392" i="1"/>
  <c r="M1391" i="1"/>
  <c r="P1392" i="1"/>
  <c r="D1392" i="1"/>
  <c r="E1392" i="1" s="1"/>
  <c r="G1392" i="1" s="1"/>
  <c r="H1393" i="1" s="1"/>
  <c r="A1393" i="1"/>
  <c r="L1392" i="1"/>
  <c r="F1392" i="1"/>
  <c r="J1347" i="1"/>
  <c r="I1348" i="1"/>
  <c r="N1392" i="1" l="1"/>
  <c r="M1392" i="1"/>
  <c r="Q1393" i="1"/>
  <c r="P1393" i="1"/>
  <c r="D1393" i="1"/>
  <c r="E1393" i="1" s="1"/>
  <c r="G1393" i="1" s="1"/>
  <c r="H1394" i="1" s="1"/>
  <c r="A1394" i="1"/>
  <c r="F1393" i="1"/>
  <c r="L1393" i="1"/>
  <c r="J1348" i="1"/>
  <c r="I1349" i="1"/>
  <c r="N1393" i="1" l="1"/>
  <c r="Q1394" i="1"/>
  <c r="P1394" i="1"/>
  <c r="M1393" i="1"/>
  <c r="D1394" i="1"/>
  <c r="E1394" i="1" s="1"/>
  <c r="G1394" i="1" s="1"/>
  <c r="H1395" i="1" s="1"/>
  <c r="A1395" i="1"/>
  <c r="F1394" i="1"/>
  <c r="L1394" i="1"/>
  <c r="J1349" i="1"/>
  <c r="I1350" i="1"/>
  <c r="N1394" i="1" l="1"/>
  <c r="P1395" i="1"/>
  <c r="M1394" i="1"/>
  <c r="Q1395" i="1"/>
  <c r="D1395" i="1"/>
  <c r="E1395" i="1" s="1"/>
  <c r="G1395" i="1" s="1"/>
  <c r="H1396" i="1" s="1"/>
  <c r="F1395" i="1"/>
  <c r="L1395" i="1"/>
  <c r="A1396" i="1"/>
  <c r="J1350" i="1"/>
  <c r="I1351" i="1"/>
  <c r="D1396" i="1" l="1"/>
  <c r="E1396" i="1" s="1"/>
  <c r="G1396" i="1" s="1"/>
  <c r="H1397" i="1" s="1"/>
  <c r="F1396" i="1"/>
  <c r="L1396" i="1"/>
  <c r="A1397" i="1"/>
  <c r="N1395" i="1"/>
  <c r="P1396" i="1"/>
  <c r="M1395" i="1"/>
  <c r="Q1396" i="1"/>
  <c r="J1351" i="1"/>
  <c r="I1352" i="1"/>
  <c r="D1397" i="1" l="1"/>
  <c r="E1397" i="1" s="1"/>
  <c r="G1397" i="1" s="1"/>
  <c r="H1398" i="1" s="1"/>
  <c r="A1398" i="1"/>
  <c r="L1397" i="1"/>
  <c r="F1397" i="1"/>
  <c r="N1396" i="1"/>
  <c r="Q1397" i="1"/>
  <c r="P1397" i="1"/>
  <c r="M1396" i="1"/>
  <c r="J1352" i="1"/>
  <c r="I1353" i="1"/>
  <c r="N1397" i="1" l="1"/>
  <c r="M1397" i="1"/>
  <c r="P1398" i="1"/>
  <c r="Q1398" i="1"/>
  <c r="D1398" i="1"/>
  <c r="E1398" i="1" s="1"/>
  <c r="G1398" i="1" s="1"/>
  <c r="H1399" i="1" s="1"/>
  <c r="A1399" i="1"/>
  <c r="F1398" i="1"/>
  <c r="L1398" i="1"/>
  <c r="J1353" i="1"/>
  <c r="I1354" i="1"/>
  <c r="N1398" i="1" l="1"/>
  <c r="M1398" i="1"/>
  <c r="P1399" i="1"/>
  <c r="Q1399" i="1"/>
  <c r="D1399" i="1"/>
  <c r="E1399" i="1" s="1"/>
  <c r="G1399" i="1" s="1"/>
  <c r="H1400" i="1" s="1"/>
  <c r="A1400" i="1"/>
  <c r="F1399" i="1"/>
  <c r="L1399" i="1"/>
  <c r="J1354" i="1"/>
  <c r="I1355" i="1"/>
  <c r="N1399" i="1" l="1"/>
  <c r="P1400" i="1"/>
  <c r="Q1400" i="1"/>
  <c r="M1399" i="1"/>
  <c r="D1400" i="1"/>
  <c r="E1400" i="1" s="1"/>
  <c r="G1400" i="1" s="1"/>
  <c r="H1401" i="1" s="1"/>
  <c r="F1400" i="1"/>
  <c r="A1401" i="1"/>
  <c r="L1400" i="1"/>
  <c r="J1355" i="1"/>
  <c r="I1356" i="1"/>
  <c r="N1400" i="1" l="1"/>
  <c r="M1400" i="1"/>
  <c r="Q1401" i="1"/>
  <c r="P1401" i="1"/>
  <c r="D1401" i="1"/>
  <c r="E1401" i="1" s="1"/>
  <c r="G1401" i="1" s="1"/>
  <c r="H1402" i="1" s="1"/>
  <c r="L1401" i="1"/>
  <c r="A1402" i="1"/>
  <c r="F1401" i="1"/>
  <c r="J1356" i="1"/>
  <c r="I1357" i="1"/>
  <c r="D1402" i="1" l="1"/>
  <c r="E1402" i="1" s="1"/>
  <c r="G1402" i="1" s="1"/>
  <c r="H1403" i="1" s="1"/>
  <c r="L1402" i="1"/>
  <c r="A1403" i="1"/>
  <c r="F1402" i="1"/>
  <c r="N1401" i="1"/>
  <c r="P1402" i="1"/>
  <c r="Q1402" i="1"/>
  <c r="M1401" i="1"/>
  <c r="J1357" i="1"/>
  <c r="I1358" i="1"/>
  <c r="D1403" i="1" l="1"/>
  <c r="E1403" i="1" s="1"/>
  <c r="G1403" i="1" s="1"/>
  <c r="H1404" i="1" s="1"/>
  <c r="F1403" i="1"/>
  <c r="L1403" i="1"/>
  <c r="A1404" i="1"/>
  <c r="N1402" i="1"/>
  <c r="P1403" i="1"/>
  <c r="Q1403" i="1"/>
  <c r="M1402" i="1"/>
  <c r="J1358" i="1"/>
  <c r="I1359" i="1"/>
  <c r="D1404" i="1" l="1"/>
  <c r="E1404" i="1" s="1"/>
  <c r="G1404" i="1" s="1"/>
  <c r="H1405" i="1" s="1"/>
  <c r="A1405" i="1"/>
  <c r="L1404" i="1"/>
  <c r="F1404" i="1"/>
  <c r="N1403" i="1"/>
  <c r="P1404" i="1"/>
  <c r="Q1404" i="1"/>
  <c r="M1403" i="1"/>
  <c r="J1359" i="1"/>
  <c r="I1360" i="1"/>
  <c r="N1404" i="1" l="1"/>
  <c r="P1405" i="1"/>
  <c r="M1404" i="1"/>
  <c r="Q1405" i="1"/>
  <c r="D1405" i="1"/>
  <c r="E1405" i="1" s="1"/>
  <c r="G1405" i="1" s="1"/>
  <c r="H1406" i="1" s="1"/>
  <c r="L1405" i="1"/>
  <c r="A1406" i="1"/>
  <c r="F1405" i="1"/>
  <c r="J1360" i="1"/>
  <c r="I1361" i="1"/>
  <c r="D1406" i="1" l="1"/>
  <c r="E1406" i="1" s="1"/>
  <c r="G1406" i="1" s="1"/>
  <c r="H1407" i="1" s="1"/>
  <c r="F1406" i="1"/>
  <c r="L1406" i="1"/>
  <c r="A1407" i="1"/>
  <c r="N1405" i="1"/>
  <c r="Q1406" i="1"/>
  <c r="P1406" i="1"/>
  <c r="M1405" i="1"/>
  <c r="J1361" i="1"/>
  <c r="I1362" i="1"/>
  <c r="N1406" i="1" l="1"/>
  <c r="M1406" i="1"/>
  <c r="P1407" i="1"/>
  <c r="Q1407" i="1"/>
  <c r="D1407" i="1"/>
  <c r="E1407" i="1" s="1"/>
  <c r="G1407" i="1" s="1"/>
  <c r="H1408" i="1" s="1"/>
  <c r="L1407" i="1"/>
  <c r="A1408" i="1"/>
  <c r="F1407" i="1"/>
  <c r="I1363" i="1"/>
  <c r="J1362" i="1"/>
  <c r="D1408" i="1" l="1"/>
  <c r="E1408" i="1" s="1"/>
  <c r="G1408" i="1" s="1"/>
  <c r="H1409" i="1" s="1"/>
  <c r="F1408" i="1"/>
  <c r="L1408" i="1"/>
  <c r="A1409" i="1"/>
  <c r="N1407" i="1"/>
  <c r="M1407" i="1"/>
  <c r="Q1408" i="1"/>
  <c r="P1408" i="1"/>
  <c r="J1363" i="1"/>
  <c r="I1364" i="1"/>
  <c r="N1408" i="1" l="1"/>
  <c r="Q1409" i="1"/>
  <c r="P1409" i="1"/>
  <c r="M1408" i="1"/>
  <c r="D1409" i="1"/>
  <c r="E1409" i="1" s="1"/>
  <c r="G1409" i="1" s="1"/>
  <c r="H1410" i="1" s="1"/>
  <c r="L1409" i="1"/>
  <c r="A1410" i="1"/>
  <c r="F1409" i="1"/>
  <c r="J1364" i="1"/>
  <c r="I1365" i="1"/>
  <c r="D1410" i="1" l="1"/>
  <c r="E1410" i="1" s="1"/>
  <c r="G1410" i="1" s="1"/>
  <c r="H1411" i="1" s="1"/>
  <c r="A1411" i="1"/>
  <c r="L1410" i="1"/>
  <c r="F1410" i="1"/>
  <c r="N1409" i="1"/>
  <c r="M1409" i="1"/>
  <c r="P1410" i="1"/>
  <c r="Q1410" i="1"/>
  <c r="J1365" i="1"/>
  <c r="I1366" i="1"/>
  <c r="D1411" i="1" l="1"/>
  <c r="E1411" i="1" s="1"/>
  <c r="G1411" i="1" s="1"/>
  <c r="H1412" i="1" s="1"/>
  <c r="L1411" i="1"/>
  <c r="A1412" i="1"/>
  <c r="F1411" i="1"/>
  <c r="N1410" i="1"/>
  <c r="M1410" i="1"/>
  <c r="P1411" i="1"/>
  <c r="Q1411" i="1"/>
  <c r="J1366" i="1"/>
  <c r="I1367" i="1"/>
  <c r="N1411" i="1" l="1"/>
  <c r="P1412" i="1"/>
  <c r="M1411" i="1"/>
  <c r="Q1412" i="1"/>
  <c r="D1412" i="1"/>
  <c r="E1412" i="1" s="1"/>
  <c r="G1412" i="1" s="1"/>
  <c r="H1413" i="1" s="1"/>
  <c r="F1412" i="1"/>
  <c r="L1412" i="1"/>
  <c r="A1413" i="1"/>
  <c r="J1367" i="1"/>
  <c r="I1368" i="1"/>
  <c r="D1413" i="1" l="1"/>
  <c r="E1413" i="1" s="1"/>
  <c r="G1413" i="1" s="1"/>
  <c r="H1414" i="1" s="1"/>
  <c r="A1414" i="1"/>
  <c r="L1413" i="1"/>
  <c r="F1413" i="1"/>
  <c r="N1412" i="1"/>
  <c r="Q1413" i="1"/>
  <c r="P1413" i="1"/>
  <c r="M1412" i="1"/>
  <c r="J1368" i="1"/>
  <c r="I1369" i="1"/>
  <c r="N1413" i="1" l="1"/>
  <c r="P1414" i="1"/>
  <c r="M1413" i="1"/>
  <c r="Q1414" i="1"/>
  <c r="D1414" i="1"/>
  <c r="E1414" i="1" s="1"/>
  <c r="G1414" i="1" s="1"/>
  <c r="H1415" i="1" s="1"/>
  <c r="A1415" i="1"/>
  <c r="F1414" i="1"/>
  <c r="L1414" i="1"/>
  <c r="J1369" i="1"/>
  <c r="I1370" i="1"/>
  <c r="N1414" i="1" l="1"/>
  <c r="P1415" i="1"/>
  <c r="M1414" i="1"/>
  <c r="Q1415" i="1"/>
  <c r="D1415" i="1"/>
  <c r="E1415" i="1" s="1"/>
  <c r="G1415" i="1" s="1"/>
  <c r="H1416" i="1" s="1"/>
  <c r="F1415" i="1"/>
  <c r="A1416" i="1"/>
  <c r="L1415" i="1"/>
  <c r="J1370" i="1"/>
  <c r="I1371" i="1"/>
  <c r="A1417" i="1" l="1"/>
  <c r="D1416" i="1"/>
  <c r="E1416" i="1" s="1"/>
  <c r="G1416" i="1" s="1"/>
  <c r="L1416" i="1"/>
  <c r="F1416" i="1"/>
  <c r="N1415" i="1"/>
  <c r="Q1416" i="1"/>
  <c r="M1415" i="1"/>
  <c r="P1416" i="1"/>
  <c r="J1371" i="1"/>
  <c r="I1372" i="1"/>
  <c r="H1417" i="1" l="1"/>
  <c r="N1416" i="1"/>
  <c r="Q1417" i="1"/>
  <c r="P1417" i="1"/>
  <c r="M1416" i="1"/>
  <c r="D1417" i="1"/>
  <c r="E1417" i="1" s="1"/>
  <c r="F1417" i="1"/>
  <c r="L1417" i="1"/>
  <c r="A1418" i="1"/>
  <c r="J1372" i="1"/>
  <c r="I1373" i="1"/>
  <c r="D1418" i="1" l="1"/>
  <c r="E1418" i="1" s="1"/>
  <c r="G1418" i="1" s="1"/>
  <c r="H1419" i="1" s="1"/>
  <c r="A1419" i="1"/>
  <c r="L1418" i="1"/>
  <c r="F1418" i="1"/>
  <c r="G1417" i="1"/>
  <c r="H1418" i="1" s="1"/>
  <c r="M1417" i="1"/>
  <c r="N1417" i="1"/>
  <c r="P1418" i="1"/>
  <c r="Q1418" i="1"/>
  <c r="J1373" i="1"/>
  <c r="I1374" i="1"/>
  <c r="N1418" i="1" l="1"/>
  <c r="M1418" i="1"/>
  <c r="Q1419" i="1"/>
  <c r="P1419" i="1"/>
  <c r="D1419" i="1"/>
  <c r="E1419" i="1" s="1"/>
  <c r="G1419" i="1" s="1"/>
  <c r="H1420" i="1" s="1"/>
  <c r="A1420" i="1"/>
  <c r="L1419" i="1"/>
  <c r="F1419" i="1"/>
  <c r="J1374" i="1"/>
  <c r="I1375" i="1"/>
  <c r="N1419" i="1" l="1"/>
  <c r="P1420" i="1"/>
  <c r="M1419" i="1"/>
  <c r="Q1420" i="1"/>
  <c r="D1420" i="1"/>
  <c r="E1420" i="1" s="1"/>
  <c r="G1420" i="1" s="1"/>
  <c r="H1421" i="1" s="1"/>
  <c r="F1420" i="1"/>
  <c r="A1421" i="1"/>
  <c r="L1420" i="1"/>
  <c r="J1375" i="1"/>
  <c r="I1376" i="1"/>
  <c r="D1421" i="1" l="1"/>
  <c r="E1421" i="1" s="1"/>
  <c r="G1421" i="1" s="1"/>
  <c r="H1422" i="1" s="1"/>
  <c r="L1421" i="1"/>
  <c r="A1422" i="1"/>
  <c r="F1421" i="1"/>
  <c r="N1420" i="1"/>
  <c r="P1421" i="1"/>
  <c r="Q1421" i="1"/>
  <c r="M1420" i="1"/>
  <c r="J1376" i="1"/>
  <c r="I1377" i="1"/>
  <c r="D1422" i="1" l="1"/>
  <c r="E1422" i="1" s="1"/>
  <c r="G1422" i="1" s="1"/>
  <c r="H1423" i="1" s="1"/>
  <c r="F1422" i="1"/>
  <c r="L1422" i="1"/>
  <c r="A1423" i="1"/>
  <c r="N1421" i="1"/>
  <c r="P1422" i="1"/>
  <c r="Q1422" i="1"/>
  <c r="M1421" i="1"/>
  <c r="J1377" i="1"/>
  <c r="I1378" i="1"/>
  <c r="D1423" i="1" l="1"/>
  <c r="E1423" i="1" s="1"/>
  <c r="G1423" i="1" s="1"/>
  <c r="H1424" i="1" s="1"/>
  <c r="L1423" i="1"/>
  <c r="F1423" i="1"/>
  <c r="A1424" i="1"/>
  <c r="N1422" i="1"/>
  <c r="M1422" i="1"/>
  <c r="P1423" i="1"/>
  <c r="Q1423" i="1"/>
  <c r="J1378" i="1"/>
  <c r="I1379" i="1"/>
  <c r="D1424" i="1" l="1"/>
  <c r="E1424" i="1" s="1"/>
  <c r="G1424" i="1" s="1"/>
  <c r="H1425" i="1" s="1"/>
  <c r="F1424" i="1"/>
  <c r="L1424" i="1"/>
  <c r="A1425" i="1"/>
  <c r="N1423" i="1"/>
  <c r="M1423" i="1"/>
  <c r="P1424" i="1"/>
  <c r="Q1424" i="1"/>
  <c r="J1379" i="1"/>
  <c r="I1380" i="1"/>
  <c r="D1425" i="1" l="1"/>
  <c r="E1425" i="1" s="1"/>
  <c r="G1425" i="1" s="1"/>
  <c r="H1426" i="1" s="1"/>
  <c r="F1425" i="1"/>
  <c r="L1425" i="1"/>
  <c r="A1426" i="1"/>
  <c r="N1424" i="1"/>
  <c r="P1425" i="1"/>
  <c r="M1424" i="1"/>
  <c r="Q1425" i="1"/>
  <c r="I1381" i="1"/>
  <c r="J1380" i="1"/>
  <c r="D1426" i="1" l="1"/>
  <c r="E1426" i="1" s="1"/>
  <c r="G1426" i="1" s="1"/>
  <c r="H1427" i="1" s="1"/>
  <c r="A1427" i="1"/>
  <c r="F1426" i="1"/>
  <c r="L1426" i="1"/>
  <c r="N1425" i="1"/>
  <c r="M1425" i="1"/>
  <c r="Q1426" i="1"/>
  <c r="P1426" i="1"/>
  <c r="J1381" i="1"/>
  <c r="I1382" i="1"/>
  <c r="N1426" i="1" l="1"/>
  <c r="Q1427" i="1"/>
  <c r="M1426" i="1"/>
  <c r="P1427" i="1"/>
  <c r="D1427" i="1"/>
  <c r="E1427" i="1" s="1"/>
  <c r="G1427" i="1" s="1"/>
  <c r="H1428" i="1" s="1"/>
  <c r="F1427" i="1"/>
  <c r="L1427" i="1"/>
  <c r="A1428" i="1"/>
  <c r="J1382" i="1"/>
  <c r="I1383" i="1"/>
  <c r="D1428" i="1" l="1"/>
  <c r="E1428" i="1" s="1"/>
  <c r="G1428" i="1" s="1"/>
  <c r="H1429" i="1" s="1"/>
  <c r="F1428" i="1"/>
  <c r="A1429" i="1"/>
  <c r="L1428" i="1"/>
  <c r="N1427" i="1"/>
  <c r="Q1428" i="1"/>
  <c r="P1428" i="1"/>
  <c r="M1427" i="1"/>
  <c r="J1383" i="1"/>
  <c r="I1384" i="1"/>
  <c r="N1428" i="1" l="1"/>
  <c r="P1429" i="1"/>
  <c r="Q1429" i="1"/>
  <c r="M1428" i="1"/>
  <c r="D1429" i="1"/>
  <c r="E1429" i="1" s="1"/>
  <c r="G1429" i="1" s="1"/>
  <c r="H1430" i="1" s="1"/>
  <c r="F1429" i="1"/>
  <c r="L1429" i="1"/>
  <c r="A1430" i="1"/>
  <c r="J1384" i="1"/>
  <c r="I1385" i="1"/>
  <c r="N1429" i="1" l="1"/>
  <c r="Q1430" i="1"/>
  <c r="P1430" i="1"/>
  <c r="M1429" i="1"/>
  <c r="D1430" i="1"/>
  <c r="E1430" i="1" s="1"/>
  <c r="G1430" i="1" s="1"/>
  <c r="H1431" i="1" s="1"/>
  <c r="A1431" i="1"/>
  <c r="F1430" i="1"/>
  <c r="L1430" i="1"/>
  <c r="J1385" i="1"/>
  <c r="I1386" i="1"/>
  <c r="N1430" i="1" l="1"/>
  <c r="M1430" i="1"/>
  <c r="P1431" i="1"/>
  <c r="Q1431" i="1"/>
  <c r="D1431" i="1"/>
  <c r="E1431" i="1" s="1"/>
  <c r="G1431" i="1" s="1"/>
  <c r="H1432" i="1" s="1"/>
  <c r="F1431" i="1"/>
  <c r="A1432" i="1"/>
  <c r="L1431" i="1"/>
  <c r="J1386" i="1"/>
  <c r="I1387" i="1"/>
  <c r="N1431" i="1" l="1"/>
  <c r="M1431" i="1"/>
  <c r="Q1432" i="1"/>
  <c r="P1432" i="1"/>
  <c r="D1432" i="1"/>
  <c r="E1432" i="1" s="1"/>
  <c r="G1432" i="1" s="1"/>
  <c r="H1433" i="1" s="1"/>
  <c r="L1432" i="1"/>
  <c r="F1432" i="1"/>
  <c r="A1433" i="1"/>
  <c r="J1387" i="1"/>
  <c r="I1388" i="1"/>
  <c r="N1432" i="1" l="1"/>
  <c r="M1432" i="1"/>
  <c r="Q1433" i="1"/>
  <c r="P1433" i="1"/>
  <c r="D1433" i="1"/>
  <c r="E1433" i="1" s="1"/>
  <c r="G1433" i="1" s="1"/>
  <c r="H1434" i="1" s="1"/>
  <c r="F1433" i="1"/>
  <c r="A1434" i="1"/>
  <c r="L1433" i="1"/>
  <c r="J1388" i="1"/>
  <c r="I1389" i="1"/>
  <c r="N1433" i="1" l="1"/>
  <c r="Q1434" i="1"/>
  <c r="M1433" i="1"/>
  <c r="P1434" i="1"/>
  <c r="D1434" i="1"/>
  <c r="E1434" i="1" s="1"/>
  <c r="G1434" i="1" s="1"/>
  <c r="H1435" i="1" s="1"/>
  <c r="F1434" i="1"/>
  <c r="L1434" i="1"/>
  <c r="A1435" i="1"/>
  <c r="J1389" i="1"/>
  <c r="I1390" i="1"/>
  <c r="N1434" i="1" l="1"/>
  <c r="Q1435" i="1"/>
  <c r="P1435" i="1"/>
  <c r="M1434" i="1"/>
  <c r="D1435" i="1"/>
  <c r="E1435" i="1" s="1"/>
  <c r="G1435" i="1" s="1"/>
  <c r="H1436" i="1" s="1"/>
  <c r="A1436" i="1"/>
  <c r="F1435" i="1"/>
  <c r="L1435" i="1"/>
  <c r="J1390" i="1"/>
  <c r="I1391" i="1"/>
  <c r="N1435" i="1" l="1"/>
  <c r="Q1436" i="1"/>
  <c r="P1436" i="1"/>
  <c r="M1435" i="1"/>
  <c r="D1436" i="1"/>
  <c r="E1436" i="1" s="1"/>
  <c r="G1436" i="1" s="1"/>
  <c r="H1437" i="1" s="1"/>
  <c r="F1436" i="1"/>
  <c r="L1436" i="1"/>
  <c r="A1437" i="1"/>
  <c r="J1391" i="1"/>
  <c r="I1392" i="1"/>
  <c r="D1437" i="1" l="1"/>
  <c r="E1437" i="1" s="1"/>
  <c r="G1437" i="1" s="1"/>
  <c r="H1438" i="1" s="1"/>
  <c r="A1438" i="1"/>
  <c r="F1437" i="1"/>
  <c r="L1437" i="1"/>
  <c r="N1436" i="1"/>
  <c r="M1436" i="1"/>
  <c r="Q1437" i="1"/>
  <c r="P1437" i="1"/>
  <c r="J1392" i="1"/>
  <c r="I1393" i="1"/>
  <c r="N1437" i="1" l="1"/>
  <c r="M1437" i="1"/>
  <c r="Q1438" i="1"/>
  <c r="P1438" i="1"/>
  <c r="D1438" i="1"/>
  <c r="E1438" i="1" s="1"/>
  <c r="G1438" i="1" s="1"/>
  <c r="H1439" i="1" s="1"/>
  <c r="A1439" i="1"/>
  <c r="L1438" i="1"/>
  <c r="F1438" i="1"/>
  <c r="J1393" i="1"/>
  <c r="I1394" i="1"/>
  <c r="D1439" i="1" l="1"/>
  <c r="E1439" i="1" s="1"/>
  <c r="G1439" i="1" s="1"/>
  <c r="H1440" i="1" s="1"/>
  <c r="A1440" i="1"/>
  <c r="F1439" i="1"/>
  <c r="L1439" i="1"/>
  <c r="N1438" i="1"/>
  <c r="M1438" i="1"/>
  <c r="Q1439" i="1"/>
  <c r="P1439" i="1"/>
  <c r="J1394" i="1"/>
  <c r="I1395" i="1"/>
  <c r="N1439" i="1" l="1"/>
  <c r="M1439" i="1"/>
  <c r="Q1440" i="1"/>
  <c r="P1440" i="1"/>
  <c r="D1440" i="1"/>
  <c r="E1440" i="1" s="1"/>
  <c r="G1440" i="1" s="1"/>
  <c r="H1441" i="1" s="1"/>
  <c r="L1440" i="1"/>
  <c r="A1441" i="1"/>
  <c r="F1440" i="1"/>
  <c r="J1395" i="1"/>
  <c r="I1396" i="1"/>
  <c r="D1441" i="1" l="1"/>
  <c r="E1441" i="1" s="1"/>
  <c r="G1441" i="1" s="1"/>
  <c r="H1442" i="1" s="1"/>
  <c r="L1441" i="1"/>
  <c r="F1441" i="1"/>
  <c r="A1442" i="1"/>
  <c r="N1440" i="1"/>
  <c r="M1440" i="1"/>
  <c r="P1441" i="1"/>
  <c r="Q1441" i="1"/>
  <c r="I1397" i="1"/>
  <c r="J1396" i="1"/>
  <c r="D1442" i="1" l="1"/>
  <c r="E1442" i="1" s="1"/>
  <c r="G1442" i="1" s="1"/>
  <c r="H1443" i="1" s="1"/>
  <c r="F1442" i="1"/>
  <c r="L1442" i="1"/>
  <c r="A1443" i="1"/>
  <c r="N1441" i="1"/>
  <c r="P1442" i="1"/>
  <c r="M1441" i="1"/>
  <c r="Q1442" i="1"/>
  <c r="J1397" i="1"/>
  <c r="I1398" i="1"/>
  <c r="N1442" i="1" l="1"/>
  <c r="Q1443" i="1"/>
  <c r="M1442" i="1"/>
  <c r="P1443" i="1"/>
  <c r="D1443" i="1"/>
  <c r="E1443" i="1" s="1"/>
  <c r="G1443" i="1" s="1"/>
  <c r="H1444" i="1" s="1"/>
  <c r="L1443" i="1"/>
  <c r="A1444" i="1"/>
  <c r="F1443" i="1"/>
  <c r="J1398" i="1"/>
  <c r="I1399" i="1"/>
  <c r="D1444" i="1" l="1"/>
  <c r="E1444" i="1" s="1"/>
  <c r="G1444" i="1" s="1"/>
  <c r="H1445" i="1" s="1"/>
  <c r="L1444" i="1"/>
  <c r="F1444" i="1"/>
  <c r="A1445" i="1"/>
  <c r="N1443" i="1"/>
  <c r="M1443" i="1"/>
  <c r="P1444" i="1"/>
  <c r="Q1444" i="1"/>
  <c r="J1399" i="1"/>
  <c r="I1400" i="1"/>
  <c r="D1445" i="1" l="1"/>
  <c r="E1445" i="1" s="1"/>
  <c r="G1445" i="1" s="1"/>
  <c r="H1446" i="1" s="1"/>
  <c r="F1445" i="1"/>
  <c r="L1445" i="1"/>
  <c r="A1446" i="1"/>
  <c r="N1444" i="1"/>
  <c r="M1444" i="1"/>
  <c r="P1445" i="1"/>
  <c r="Q1445" i="1"/>
  <c r="J1400" i="1"/>
  <c r="I1401" i="1"/>
  <c r="N1445" i="1" l="1"/>
  <c r="M1445" i="1"/>
  <c r="Q1446" i="1"/>
  <c r="P1446" i="1"/>
  <c r="D1446" i="1"/>
  <c r="E1446" i="1" s="1"/>
  <c r="G1446" i="1" s="1"/>
  <c r="H1447" i="1" s="1"/>
  <c r="F1446" i="1"/>
  <c r="L1446" i="1"/>
  <c r="A1447" i="1"/>
  <c r="J1401" i="1"/>
  <c r="I1402" i="1"/>
  <c r="D1447" i="1" l="1"/>
  <c r="E1447" i="1" s="1"/>
  <c r="G1447" i="1" s="1"/>
  <c r="H1448" i="1" s="1"/>
  <c r="A1448" i="1"/>
  <c r="F1447" i="1"/>
  <c r="L1447" i="1"/>
  <c r="N1446" i="1"/>
  <c r="Q1447" i="1"/>
  <c r="P1447" i="1"/>
  <c r="M1446" i="1"/>
  <c r="J1402" i="1"/>
  <c r="I1403" i="1"/>
  <c r="N1447" i="1" l="1"/>
  <c r="P1448" i="1"/>
  <c r="M1447" i="1"/>
  <c r="Q1448" i="1"/>
  <c r="D1448" i="1"/>
  <c r="E1448" i="1" s="1"/>
  <c r="G1448" i="1" s="1"/>
  <c r="H1449" i="1" s="1"/>
  <c r="L1448" i="1"/>
  <c r="A1449" i="1"/>
  <c r="F1448" i="1"/>
  <c r="J1403" i="1"/>
  <c r="I1404" i="1"/>
  <c r="N1448" i="1" l="1"/>
  <c r="Q1449" i="1"/>
  <c r="M1448" i="1"/>
  <c r="P1449" i="1"/>
  <c r="D1449" i="1"/>
  <c r="E1449" i="1" s="1"/>
  <c r="G1449" i="1" s="1"/>
  <c r="H1450" i="1" s="1"/>
  <c r="A1450" i="1"/>
  <c r="L1449" i="1"/>
  <c r="F1449" i="1"/>
  <c r="J1404" i="1"/>
  <c r="I1405" i="1"/>
  <c r="N1449" i="1" l="1"/>
  <c r="P1450" i="1"/>
  <c r="M1449" i="1"/>
  <c r="Q1450" i="1"/>
  <c r="D1450" i="1"/>
  <c r="E1450" i="1" s="1"/>
  <c r="G1450" i="1" s="1"/>
  <c r="H1451" i="1" s="1"/>
  <c r="F1450" i="1"/>
  <c r="L1450" i="1"/>
  <c r="A1451" i="1"/>
  <c r="J1405" i="1"/>
  <c r="I1406" i="1"/>
  <c r="D1451" i="1" l="1"/>
  <c r="E1451" i="1" s="1"/>
  <c r="G1451" i="1" s="1"/>
  <c r="H1452" i="1" s="1"/>
  <c r="F1451" i="1"/>
  <c r="L1451" i="1"/>
  <c r="A1452" i="1"/>
  <c r="N1450" i="1"/>
  <c r="P1451" i="1"/>
  <c r="M1450" i="1"/>
  <c r="Q1451" i="1"/>
  <c r="J1406" i="1"/>
  <c r="I1407" i="1"/>
  <c r="D1452" i="1" l="1"/>
  <c r="E1452" i="1" s="1"/>
  <c r="G1452" i="1" s="1"/>
  <c r="H1453" i="1" s="1"/>
  <c r="F1452" i="1"/>
  <c r="L1452" i="1"/>
  <c r="A1453" i="1"/>
  <c r="N1451" i="1"/>
  <c r="Q1452" i="1"/>
  <c r="P1452" i="1"/>
  <c r="M1451" i="1"/>
  <c r="J1407" i="1"/>
  <c r="I1408" i="1"/>
  <c r="N1452" i="1" l="1"/>
  <c r="P1453" i="1"/>
  <c r="Q1453" i="1"/>
  <c r="M1452" i="1"/>
  <c r="D1453" i="1"/>
  <c r="E1453" i="1" s="1"/>
  <c r="G1453" i="1" s="1"/>
  <c r="H1454" i="1" s="1"/>
  <c r="L1453" i="1"/>
  <c r="A1454" i="1"/>
  <c r="F1453" i="1"/>
  <c r="J1408" i="1"/>
  <c r="I1409" i="1"/>
  <c r="D1454" i="1" l="1"/>
  <c r="E1454" i="1" s="1"/>
  <c r="G1454" i="1" s="1"/>
  <c r="H1455" i="1" s="1"/>
  <c r="F1454" i="1"/>
  <c r="L1454" i="1"/>
  <c r="A1455" i="1"/>
  <c r="N1453" i="1"/>
  <c r="P1454" i="1"/>
  <c r="M1453" i="1"/>
  <c r="Q1454" i="1"/>
  <c r="J1409" i="1"/>
  <c r="I1410" i="1"/>
  <c r="N1454" i="1" l="1"/>
  <c r="M1454" i="1"/>
  <c r="Q1455" i="1"/>
  <c r="P1455" i="1"/>
  <c r="D1455" i="1"/>
  <c r="E1455" i="1" s="1"/>
  <c r="G1455" i="1" s="1"/>
  <c r="H1456" i="1" s="1"/>
  <c r="L1455" i="1"/>
  <c r="A1456" i="1"/>
  <c r="F1455" i="1"/>
  <c r="J1410" i="1"/>
  <c r="I1411" i="1"/>
  <c r="D1456" i="1" l="1"/>
  <c r="E1456" i="1" s="1"/>
  <c r="G1456" i="1" s="1"/>
  <c r="H1457" i="1" s="1"/>
  <c r="F1456" i="1"/>
  <c r="L1456" i="1"/>
  <c r="A1457" i="1"/>
  <c r="N1455" i="1"/>
  <c r="Q1456" i="1"/>
  <c r="P1456" i="1"/>
  <c r="M1455" i="1"/>
  <c r="J1411" i="1"/>
  <c r="I1412" i="1"/>
  <c r="D1457" i="1" l="1"/>
  <c r="E1457" i="1" s="1"/>
  <c r="G1457" i="1" s="1"/>
  <c r="H1458" i="1" s="1"/>
  <c r="L1457" i="1"/>
  <c r="A1458" i="1"/>
  <c r="F1457" i="1"/>
  <c r="N1456" i="1"/>
  <c r="P1457" i="1"/>
  <c r="Q1457" i="1"/>
  <c r="M1456" i="1"/>
  <c r="J1412" i="1"/>
  <c r="I1413" i="1"/>
  <c r="D1458" i="1" l="1"/>
  <c r="E1458" i="1" s="1"/>
  <c r="G1458" i="1" s="1"/>
  <c r="H1459" i="1" s="1"/>
  <c r="F1458" i="1"/>
  <c r="A1459" i="1"/>
  <c r="L1458" i="1"/>
  <c r="N1457" i="1"/>
  <c r="Q1458" i="1"/>
  <c r="M1457" i="1"/>
  <c r="P1458" i="1"/>
  <c r="J1413" i="1"/>
  <c r="I1414" i="1"/>
  <c r="N1458" i="1" l="1"/>
  <c r="P1459" i="1"/>
  <c r="M1458" i="1"/>
  <c r="Q1459" i="1"/>
  <c r="D1459" i="1"/>
  <c r="E1459" i="1" s="1"/>
  <c r="G1459" i="1" s="1"/>
  <c r="H1460" i="1" s="1"/>
  <c r="L1459" i="1"/>
  <c r="A1460" i="1"/>
  <c r="F1459" i="1"/>
  <c r="J1414" i="1"/>
  <c r="I1415" i="1"/>
  <c r="D1460" i="1" l="1"/>
  <c r="E1460" i="1" s="1"/>
  <c r="G1460" i="1" s="1"/>
  <c r="H1461" i="1" s="1"/>
  <c r="A1461" i="1"/>
  <c r="L1460" i="1"/>
  <c r="F1460" i="1"/>
  <c r="N1459" i="1"/>
  <c r="Q1460" i="1"/>
  <c r="M1459" i="1"/>
  <c r="P1460" i="1"/>
  <c r="J1415" i="1"/>
  <c r="I1416" i="1"/>
  <c r="I1417" i="1" s="1"/>
  <c r="J1417" i="1" s="1"/>
  <c r="N1460" i="1" l="1"/>
  <c r="M1460" i="1"/>
  <c r="Q1461" i="1"/>
  <c r="P1461" i="1"/>
  <c r="D1461" i="1"/>
  <c r="E1461" i="1" s="1"/>
  <c r="G1461" i="1" s="1"/>
  <c r="H1462" i="1" s="1"/>
  <c r="L1461" i="1"/>
  <c r="A1462" i="1"/>
  <c r="F1461" i="1"/>
  <c r="J1416" i="1"/>
  <c r="D1462" i="1" l="1"/>
  <c r="E1462" i="1" s="1"/>
  <c r="G1462" i="1" s="1"/>
  <c r="H1463" i="1" s="1"/>
  <c r="L1462" i="1"/>
  <c r="A1463" i="1"/>
  <c r="F1462" i="1"/>
  <c r="N1461" i="1"/>
  <c r="P1462" i="1"/>
  <c r="M1461" i="1"/>
  <c r="Q1462" i="1"/>
  <c r="I1418" i="1"/>
  <c r="D1463" i="1" l="1"/>
  <c r="E1463" i="1" s="1"/>
  <c r="G1463" i="1" s="1"/>
  <c r="H1464" i="1" s="1"/>
  <c r="L1463" i="1"/>
  <c r="F1463" i="1"/>
  <c r="A1464" i="1"/>
  <c r="N1462" i="1"/>
  <c r="P1463" i="1"/>
  <c r="Q1463" i="1"/>
  <c r="M1462" i="1"/>
  <c r="J1418" i="1"/>
  <c r="I1419" i="1"/>
  <c r="D1464" i="1" l="1"/>
  <c r="E1464" i="1" s="1"/>
  <c r="G1464" i="1" s="1"/>
  <c r="H1465" i="1" s="1"/>
  <c r="F1464" i="1"/>
  <c r="L1464" i="1"/>
  <c r="A1465" i="1"/>
  <c r="N1463" i="1"/>
  <c r="M1463" i="1"/>
  <c r="P1464" i="1"/>
  <c r="Q1464" i="1"/>
  <c r="J1419" i="1"/>
  <c r="I1420" i="1"/>
  <c r="N1464" i="1" l="1"/>
  <c r="P1465" i="1"/>
  <c r="Q1465" i="1"/>
  <c r="M1464" i="1"/>
  <c r="D1465" i="1"/>
  <c r="E1465" i="1" s="1"/>
  <c r="G1465" i="1" s="1"/>
  <c r="H1466" i="1" s="1"/>
  <c r="L1465" i="1"/>
  <c r="A1466" i="1"/>
  <c r="F1465" i="1"/>
  <c r="J1420" i="1"/>
  <c r="I1421" i="1"/>
  <c r="D1466" i="1" l="1"/>
  <c r="E1466" i="1" s="1"/>
  <c r="G1466" i="1" s="1"/>
  <c r="H1467" i="1" s="1"/>
  <c r="A1467" i="1"/>
  <c r="L1466" i="1"/>
  <c r="F1466" i="1"/>
  <c r="N1465" i="1"/>
  <c r="M1465" i="1"/>
  <c r="Q1466" i="1"/>
  <c r="P1466" i="1"/>
  <c r="J1421" i="1"/>
  <c r="I1422" i="1"/>
  <c r="N1466" i="1" l="1"/>
  <c r="P1467" i="1"/>
  <c r="M1466" i="1"/>
  <c r="Q1467" i="1"/>
  <c r="D1467" i="1"/>
  <c r="E1467" i="1" s="1"/>
  <c r="G1467" i="1" s="1"/>
  <c r="H1468" i="1" s="1"/>
  <c r="F1467" i="1"/>
  <c r="L1467" i="1"/>
  <c r="A1468" i="1"/>
  <c r="J1422" i="1"/>
  <c r="I1423" i="1"/>
  <c r="D1468" i="1" l="1"/>
  <c r="E1468" i="1" s="1"/>
  <c r="G1468" i="1" s="1"/>
  <c r="H1469" i="1" s="1"/>
  <c r="L1468" i="1"/>
  <c r="A1469" i="1"/>
  <c r="F1468" i="1"/>
  <c r="N1467" i="1"/>
  <c r="Q1468" i="1"/>
  <c r="P1468" i="1"/>
  <c r="M1467" i="1"/>
  <c r="J1423" i="1"/>
  <c r="I1424" i="1"/>
  <c r="D1469" i="1" l="1"/>
  <c r="E1469" i="1" s="1"/>
  <c r="G1469" i="1" s="1"/>
  <c r="H1470" i="1" s="1"/>
  <c r="A1470" i="1"/>
  <c r="F1469" i="1"/>
  <c r="L1469" i="1"/>
  <c r="N1468" i="1"/>
  <c r="Q1469" i="1"/>
  <c r="P1469" i="1"/>
  <c r="M1468" i="1"/>
  <c r="J1424" i="1"/>
  <c r="I1425" i="1"/>
  <c r="N1469" i="1" l="1"/>
  <c r="M1469" i="1"/>
  <c r="Q1470" i="1"/>
  <c r="P1470" i="1"/>
  <c r="D1470" i="1"/>
  <c r="E1470" i="1" s="1"/>
  <c r="G1470" i="1" s="1"/>
  <c r="H1471" i="1" s="1"/>
  <c r="L1470" i="1"/>
  <c r="F1470" i="1"/>
  <c r="A1471" i="1"/>
  <c r="J1425" i="1"/>
  <c r="I1426" i="1"/>
  <c r="D1471" i="1" l="1"/>
  <c r="E1471" i="1" s="1"/>
  <c r="G1471" i="1" s="1"/>
  <c r="H1472" i="1" s="1"/>
  <c r="A1472" i="1"/>
  <c r="F1471" i="1"/>
  <c r="L1471" i="1"/>
  <c r="N1470" i="1"/>
  <c r="M1470" i="1"/>
  <c r="Q1471" i="1"/>
  <c r="P1471" i="1"/>
  <c r="J1426" i="1"/>
  <c r="I1427" i="1"/>
  <c r="N1471" i="1" l="1"/>
  <c r="M1471" i="1"/>
  <c r="Q1472" i="1"/>
  <c r="P1472" i="1"/>
  <c r="D1472" i="1"/>
  <c r="E1472" i="1" s="1"/>
  <c r="G1472" i="1" s="1"/>
  <c r="H1473" i="1" s="1"/>
  <c r="F1472" i="1"/>
  <c r="L1472" i="1"/>
  <c r="A1473" i="1"/>
  <c r="J1427" i="1"/>
  <c r="I1428" i="1"/>
  <c r="N1472" i="1" l="1"/>
  <c r="Q1473" i="1"/>
  <c r="P1473" i="1"/>
  <c r="M1472" i="1"/>
  <c r="D1473" i="1"/>
  <c r="E1473" i="1" s="1"/>
  <c r="G1473" i="1" s="1"/>
  <c r="H1474" i="1" s="1"/>
  <c r="F1473" i="1"/>
  <c r="A1474" i="1"/>
  <c r="L1473" i="1"/>
  <c r="J1428" i="1"/>
  <c r="I1429" i="1"/>
  <c r="D1474" i="1" l="1"/>
  <c r="E1474" i="1" s="1"/>
  <c r="G1474" i="1" s="1"/>
  <c r="H1475" i="1" s="1"/>
  <c r="L1474" i="1"/>
  <c r="F1474" i="1"/>
  <c r="A1475" i="1"/>
  <c r="N1473" i="1"/>
  <c r="M1473" i="1"/>
  <c r="P1474" i="1"/>
  <c r="Q1474" i="1"/>
  <c r="J1429" i="1"/>
  <c r="I1430" i="1"/>
  <c r="D1475" i="1" l="1"/>
  <c r="E1475" i="1" s="1"/>
  <c r="G1475" i="1" s="1"/>
  <c r="H1476" i="1" s="1"/>
  <c r="A1476" i="1"/>
  <c r="F1475" i="1"/>
  <c r="L1475" i="1"/>
  <c r="N1474" i="1"/>
  <c r="P1475" i="1"/>
  <c r="M1474" i="1"/>
  <c r="Q1475" i="1"/>
  <c r="J1430" i="1"/>
  <c r="I1431" i="1"/>
  <c r="N1475" i="1" l="1"/>
  <c r="Q1476" i="1"/>
  <c r="P1476" i="1"/>
  <c r="M1475" i="1"/>
  <c r="D1476" i="1"/>
  <c r="E1476" i="1" s="1"/>
  <c r="G1476" i="1" s="1"/>
  <c r="H1477" i="1" s="1"/>
  <c r="F1476" i="1"/>
  <c r="L1476" i="1"/>
  <c r="A1477" i="1"/>
  <c r="J1431" i="1"/>
  <c r="I1432" i="1"/>
  <c r="N1476" i="1" l="1"/>
  <c r="Q1477" i="1"/>
  <c r="M1476" i="1"/>
  <c r="P1477" i="1"/>
  <c r="D1477" i="1"/>
  <c r="E1477" i="1" s="1"/>
  <c r="G1477" i="1" s="1"/>
  <c r="H1478" i="1" s="1"/>
  <c r="L1477" i="1"/>
  <c r="A1478" i="1"/>
  <c r="F1477" i="1"/>
  <c r="J1432" i="1"/>
  <c r="I1433" i="1"/>
  <c r="D1478" i="1" l="1"/>
  <c r="E1478" i="1" s="1"/>
  <c r="G1478" i="1" s="1"/>
  <c r="H1479" i="1" s="1"/>
  <c r="F1478" i="1"/>
  <c r="A1479" i="1"/>
  <c r="L1478" i="1"/>
  <c r="N1477" i="1"/>
  <c r="P1478" i="1"/>
  <c r="M1477" i="1"/>
  <c r="Q1478" i="1"/>
  <c r="I1434" i="1"/>
  <c r="J1433" i="1"/>
  <c r="N1478" i="1" l="1"/>
  <c r="M1478" i="1"/>
  <c r="Q1479" i="1"/>
  <c r="P1479" i="1"/>
  <c r="D1479" i="1"/>
  <c r="E1479" i="1" s="1"/>
  <c r="G1479" i="1" s="1"/>
  <c r="H1480" i="1" s="1"/>
  <c r="A1480" i="1"/>
  <c r="F1479" i="1"/>
  <c r="L1479" i="1"/>
  <c r="J1434" i="1"/>
  <c r="I1435" i="1"/>
  <c r="N1479" i="1" l="1"/>
  <c r="M1479" i="1"/>
  <c r="Q1480" i="1"/>
  <c r="P1480" i="1"/>
  <c r="D1480" i="1"/>
  <c r="E1480" i="1" s="1"/>
  <c r="G1480" i="1" s="1"/>
  <c r="H1481" i="1" s="1"/>
  <c r="L1480" i="1"/>
  <c r="A1481" i="1"/>
  <c r="F1480" i="1"/>
  <c r="J1435" i="1"/>
  <c r="I1436" i="1"/>
  <c r="D1481" i="1" l="1"/>
  <c r="E1481" i="1" s="1"/>
  <c r="G1481" i="1" s="1"/>
  <c r="H1482" i="1" s="1"/>
  <c r="F1481" i="1"/>
  <c r="A1482" i="1"/>
  <c r="L1481" i="1"/>
  <c r="N1480" i="1"/>
  <c r="P1481" i="1"/>
  <c r="M1480" i="1"/>
  <c r="Q1481" i="1"/>
  <c r="J1436" i="1"/>
  <c r="I1437" i="1"/>
  <c r="N1481" i="1" l="1"/>
  <c r="M1481" i="1"/>
  <c r="Q1482" i="1"/>
  <c r="P1482" i="1"/>
  <c r="D1482" i="1"/>
  <c r="E1482" i="1" s="1"/>
  <c r="G1482" i="1" s="1"/>
  <c r="H1483" i="1" s="1"/>
  <c r="F1482" i="1"/>
  <c r="A1483" i="1"/>
  <c r="L1482" i="1"/>
  <c r="J1437" i="1"/>
  <c r="I1438" i="1"/>
  <c r="N1482" i="1" l="1"/>
  <c r="Q1483" i="1"/>
  <c r="P1483" i="1"/>
  <c r="M1482" i="1"/>
  <c r="D1483" i="1"/>
  <c r="E1483" i="1" s="1"/>
  <c r="G1483" i="1" s="1"/>
  <c r="H1484" i="1" s="1"/>
  <c r="F1483" i="1"/>
  <c r="L1483" i="1"/>
  <c r="A1484" i="1"/>
  <c r="J1438" i="1"/>
  <c r="I1439" i="1"/>
  <c r="N1483" i="1" l="1"/>
  <c r="Q1484" i="1"/>
  <c r="P1484" i="1"/>
  <c r="M1483" i="1"/>
  <c r="D1484" i="1"/>
  <c r="E1484" i="1" s="1"/>
  <c r="G1484" i="1" s="1"/>
  <c r="H1485" i="1" s="1"/>
  <c r="A1485" i="1"/>
  <c r="L1484" i="1"/>
  <c r="F1484" i="1"/>
  <c r="J1439" i="1"/>
  <c r="I1440" i="1"/>
  <c r="N1484" i="1" l="1"/>
  <c r="P1485" i="1"/>
  <c r="Q1485" i="1"/>
  <c r="M1484" i="1"/>
  <c r="D1485" i="1"/>
  <c r="E1485" i="1" s="1"/>
  <c r="G1485" i="1" s="1"/>
  <c r="H1486" i="1" s="1"/>
  <c r="F1485" i="1"/>
  <c r="A1486" i="1"/>
  <c r="L1485" i="1"/>
  <c r="J1440" i="1"/>
  <c r="I1441" i="1"/>
  <c r="N1485" i="1" l="1"/>
  <c r="P1486" i="1"/>
  <c r="M1485" i="1"/>
  <c r="Q1486" i="1"/>
  <c r="D1486" i="1"/>
  <c r="E1486" i="1" s="1"/>
  <c r="G1486" i="1" s="1"/>
  <c r="H1487" i="1" s="1"/>
  <c r="F1486" i="1"/>
  <c r="L1486" i="1"/>
  <c r="A1487" i="1"/>
  <c r="J1441" i="1"/>
  <c r="I1442" i="1"/>
  <c r="D1487" i="1" l="1"/>
  <c r="E1487" i="1" s="1"/>
  <c r="G1487" i="1" s="1"/>
  <c r="H1488" i="1" s="1"/>
  <c r="A1488" i="1"/>
  <c r="F1487" i="1"/>
  <c r="L1487" i="1"/>
  <c r="N1486" i="1"/>
  <c r="M1486" i="1"/>
  <c r="Q1487" i="1"/>
  <c r="P1487" i="1"/>
  <c r="J1442" i="1"/>
  <c r="I1443" i="1"/>
  <c r="N1487" i="1" l="1"/>
  <c r="P1488" i="1"/>
  <c r="M1487" i="1"/>
  <c r="Q1488" i="1"/>
  <c r="D1488" i="1"/>
  <c r="E1488" i="1" s="1"/>
  <c r="G1488" i="1" s="1"/>
  <c r="H1489" i="1" s="1"/>
  <c r="F1488" i="1"/>
  <c r="L1488" i="1"/>
  <c r="A1489" i="1"/>
  <c r="J1443" i="1"/>
  <c r="I1444" i="1"/>
  <c r="N1488" i="1" l="1"/>
  <c r="P1489" i="1"/>
  <c r="M1488" i="1"/>
  <c r="Q1489" i="1"/>
  <c r="D1489" i="1"/>
  <c r="E1489" i="1" s="1"/>
  <c r="G1489" i="1" s="1"/>
  <c r="H1490" i="1" s="1"/>
  <c r="L1489" i="1"/>
  <c r="A1490" i="1"/>
  <c r="F1489" i="1"/>
  <c r="J1444" i="1"/>
  <c r="I1445" i="1"/>
  <c r="N1489" i="1" l="1"/>
  <c r="M1489" i="1"/>
  <c r="P1490" i="1"/>
  <c r="Q1490" i="1"/>
  <c r="D1490" i="1"/>
  <c r="E1490" i="1" s="1"/>
  <c r="G1490" i="1" s="1"/>
  <c r="H1491" i="1" s="1"/>
  <c r="L1490" i="1"/>
  <c r="A1491" i="1"/>
  <c r="F1490" i="1"/>
  <c r="J1445" i="1"/>
  <c r="I1446" i="1"/>
  <c r="D1491" i="1" l="1"/>
  <c r="E1491" i="1" s="1"/>
  <c r="G1491" i="1" s="1"/>
  <c r="H1492" i="1" s="1"/>
  <c r="A1492" i="1"/>
  <c r="L1491" i="1"/>
  <c r="F1491" i="1"/>
  <c r="N1490" i="1"/>
  <c r="M1490" i="1"/>
  <c r="P1491" i="1"/>
  <c r="Q1491" i="1"/>
  <c r="J1446" i="1"/>
  <c r="I1447" i="1"/>
  <c r="N1491" i="1" l="1"/>
  <c r="Q1492" i="1"/>
  <c r="P1492" i="1"/>
  <c r="M1491" i="1"/>
  <c r="D1492" i="1"/>
  <c r="E1492" i="1" s="1"/>
  <c r="G1492" i="1" s="1"/>
  <c r="H1493" i="1" s="1"/>
  <c r="L1492" i="1"/>
  <c r="A1493" i="1"/>
  <c r="F1492" i="1"/>
  <c r="J1447" i="1"/>
  <c r="I1448" i="1"/>
  <c r="D1493" i="1" l="1"/>
  <c r="E1493" i="1" s="1"/>
  <c r="G1493" i="1" s="1"/>
  <c r="H1494" i="1" s="1"/>
  <c r="F1493" i="1"/>
  <c r="L1493" i="1"/>
  <c r="A1494" i="1"/>
  <c r="N1492" i="1"/>
  <c r="P1493" i="1"/>
  <c r="M1492" i="1"/>
  <c r="Q1493" i="1"/>
  <c r="J1448" i="1"/>
  <c r="I1449" i="1"/>
  <c r="D1494" i="1" l="1"/>
  <c r="E1494" i="1" s="1"/>
  <c r="G1494" i="1" s="1"/>
  <c r="H1495" i="1" s="1"/>
  <c r="A1495" i="1"/>
  <c r="F1494" i="1"/>
  <c r="L1494" i="1"/>
  <c r="N1493" i="1"/>
  <c r="M1493" i="1"/>
  <c r="Q1494" i="1"/>
  <c r="P1494" i="1"/>
  <c r="J1449" i="1"/>
  <c r="I1450" i="1"/>
  <c r="N1494" i="1" l="1"/>
  <c r="P1495" i="1"/>
  <c r="M1494" i="1"/>
  <c r="Q1495" i="1"/>
  <c r="D1495" i="1"/>
  <c r="E1495" i="1" s="1"/>
  <c r="G1495" i="1" s="1"/>
  <c r="H1496" i="1" s="1"/>
  <c r="A1496" i="1"/>
  <c r="F1495" i="1"/>
  <c r="L1495" i="1"/>
  <c r="I1451" i="1"/>
  <c r="J1450" i="1"/>
  <c r="N1495" i="1" l="1"/>
  <c r="M1495" i="1"/>
  <c r="Q1496" i="1"/>
  <c r="P1496" i="1"/>
  <c r="D1496" i="1"/>
  <c r="E1496" i="1" s="1"/>
  <c r="G1496" i="1" s="1"/>
  <c r="H1497" i="1" s="1"/>
  <c r="A1497" i="1"/>
  <c r="L1496" i="1"/>
  <c r="F1496" i="1"/>
  <c r="J1451" i="1"/>
  <c r="I1452" i="1"/>
  <c r="N1496" i="1" l="1"/>
  <c r="Q1497" i="1"/>
  <c r="P1497" i="1"/>
  <c r="M1496" i="1"/>
  <c r="D1497" i="1"/>
  <c r="E1497" i="1" s="1"/>
  <c r="G1497" i="1" s="1"/>
  <c r="H1498" i="1" s="1"/>
  <c r="F1497" i="1"/>
  <c r="L1497" i="1"/>
  <c r="A1498" i="1"/>
  <c r="J1452" i="1"/>
  <c r="I1453" i="1"/>
  <c r="D1498" i="1" l="1"/>
  <c r="E1498" i="1" s="1"/>
  <c r="G1498" i="1" s="1"/>
  <c r="H1499" i="1" s="1"/>
  <c r="F1498" i="1"/>
  <c r="L1498" i="1"/>
  <c r="A1499" i="1"/>
  <c r="N1497" i="1"/>
  <c r="P1498" i="1"/>
  <c r="M1497" i="1"/>
  <c r="Q1498" i="1"/>
  <c r="I1454" i="1"/>
  <c r="J1453" i="1"/>
  <c r="N1498" i="1" l="1"/>
  <c r="Q1499" i="1"/>
  <c r="M1498" i="1"/>
  <c r="P1499" i="1"/>
  <c r="D1499" i="1"/>
  <c r="E1499" i="1" s="1"/>
  <c r="G1499" i="1" s="1"/>
  <c r="H1500" i="1" s="1"/>
  <c r="A1500" i="1"/>
  <c r="F1499" i="1"/>
  <c r="P1500" i="1"/>
  <c r="Q1500" i="1"/>
  <c r="J1454" i="1"/>
  <c r="I1455" i="1"/>
  <c r="D1500" i="1" l="1"/>
  <c r="E1500" i="1" s="1"/>
  <c r="G1500" i="1" s="1"/>
  <c r="H1501" i="1" s="1"/>
  <c r="L1500" i="1"/>
  <c r="A1501" i="1"/>
  <c r="F1500" i="1"/>
  <c r="J1455" i="1"/>
  <c r="I1456" i="1"/>
  <c r="D1501" i="1" l="1"/>
  <c r="E1501" i="1" s="1"/>
  <c r="G1501" i="1" s="1"/>
  <c r="H1502" i="1" s="1"/>
  <c r="L1501" i="1"/>
  <c r="F1501" i="1"/>
  <c r="A1502" i="1"/>
  <c r="N1500" i="1"/>
  <c r="Q1501" i="1"/>
  <c r="M1500" i="1"/>
  <c r="P1501" i="1"/>
  <c r="J1456" i="1"/>
  <c r="I1457" i="1"/>
  <c r="D1502" i="1" l="1"/>
  <c r="E1502" i="1" s="1"/>
  <c r="G1502" i="1" s="1"/>
  <c r="H1503" i="1" s="1"/>
  <c r="F1502" i="1"/>
  <c r="L1502" i="1"/>
  <c r="A1503" i="1"/>
  <c r="N1501" i="1"/>
  <c r="P1502" i="1"/>
  <c r="M1501" i="1"/>
  <c r="Q1502" i="1"/>
  <c r="I1458" i="1"/>
  <c r="J1457" i="1"/>
  <c r="D1503" i="1" l="1"/>
  <c r="E1503" i="1" s="1"/>
  <c r="G1503" i="1" s="1"/>
  <c r="H1504" i="1" s="1"/>
  <c r="A1504" i="1"/>
  <c r="L1503" i="1"/>
  <c r="F1503" i="1"/>
  <c r="N1502" i="1"/>
  <c r="Q1503" i="1"/>
  <c r="P1503" i="1"/>
  <c r="M1502" i="1"/>
  <c r="I1459" i="1"/>
  <c r="J1458" i="1"/>
  <c r="D1504" i="1" l="1"/>
  <c r="E1504" i="1" s="1"/>
  <c r="G1504" i="1" s="1"/>
  <c r="H1505" i="1" s="1"/>
  <c r="L1504" i="1"/>
  <c r="F1504" i="1"/>
  <c r="A1505" i="1"/>
  <c r="N1503" i="1"/>
  <c r="M1503" i="1"/>
  <c r="P1504" i="1"/>
  <c r="Q1504" i="1"/>
  <c r="J1459" i="1"/>
  <c r="I1460" i="1"/>
  <c r="D1505" i="1" l="1"/>
  <c r="E1505" i="1" s="1"/>
  <c r="G1505" i="1" s="1"/>
  <c r="H1506" i="1" s="1"/>
  <c r="L1505" i="1"/>
  <c r="A1506" i="1"/>
  <c r="F1505" i="1"/>
  <c r="N1504" i="1"/>
  <c r="P1505" i="1"/>
  <c r="M1504" i="1"/>
  <c r="Q1505" i="1"/>
  <c r="J1460" i="1"/>
  <c r="I1461" i="1"/>
  <c r="D1506" i="1" l="1"/>
  <c r="E1506" i="1" s="1"/>
  <c r="G1506" i="1" s="1"/>
  <c r="H1507" i="1" s="1"/>
  <c r="L1506" i="1"/>
  <c r="A1507" i="1"/>
  <c r="F1506" i="1"/>
  <c r="N1505" i="1"/>
  <c r="M1505" i="1"/>
  <c r="Q1506" i="1"/>
  <c r="P1506" i="1"/>
  <c r="J1461" i="1"/>
  <c r="I1462" i="1"/>
  <c r="D1507" i="1" l="1"/>
  <c r="E1507" i="1" s="1"/>
  <c r="G1507" i="1" s="1"/>
  <c r="H1508" i="1" s="1"/>
  <c r="F1507" i="1"/>
  <c r="L1507" i="1"/>
  <c r="A1508" i="1"/>
  <c r="N1506" i="1"/>
  <c r="P1507" i="1"/>
  <c r="M1506" i="1"/>
  <c r="Q1507" i="1"/>
  <c r="J1462" i="1"/>
  <c r="I1463" i="1"/>
  <c r="N1507" i="1" l="1"/>
  <c r="Q1508" i="1"/>
  <c r="P1508" i="1"/>
  <c r="M1507" i="1"/>
  <c r="D1508" i="1"/>
  <c r="E1508" i="1" s="1"/>
  <c r="G1508" i="1" s="1"/>
  <c r="H1509" i="1" s="1"/>
  <c r="L1508" i="1"/>
  <c r="A1509" i="1"/>
  <c r="F1508" i="1"/>
  <c r="J1463" i="1"/>
  <c r="I1464" i="1"/>
  <c r="D1509" i="1" l="1"/>
  <c r="E1509" i="1" s="1"/>
  <c r="G1509" i="1" s="1"/>
  <c r="H1510" i="1" s="1"/>
  <c r="F1509" i="1"/>
  <c r="A1510" i="1"/>
  <c r="L1509" i="1"/>
  <c r="N1508" i="1"/>
  <c r="P1509" i="1"/>
  <c r="Q1509" i="1"/>
  <c r="M1508" i="1"/>
  <c r="J1464" i="1"/>
  <c r="I1465" i="1"/>
  <c r="N1509" i="1" l="1"/>
  <c r="P1510" i="1"/>
  <c r="M1509" i="1"/>
  <c r="Q1510" i="1"/>
  <c r="D1510" i="1"/>
  <c r="E1510" i="1" s="1"/>
  <c r="G1510" i="1" s="1"/>
  <c r="H1511" i="1" s="1"/>
  <c r="L1510" i="1"/>
  <c r="A1511" i="1"/>
  <c r="F1510" i="1"/>
  <c r="I1466" i="1"/>
  <c r="J1465" i="1"/>
  <c r="D1511" i="1" l="1"/>
  <c r="E1511" i="1" s="1"/>
  <c r="G1511" i="1" s="1"/>
  <c r="H1512" i="1" s="1"/>
  <c r="L1511" i="1"/>
  <c r="A1512" i="1"/>
  <c r="F1511" i="1"/>
  <c r="N1510" i="1"/>
  <c r="M1510" i="1"/>
  <c r="Q1511" i="1"/>
  <c r="P1511" i="1"/>
  <c r="J1466" i="1"/>
  <c r="I1467" i="1"/>
  <c r="D1512" i="1" l="1"/>
  <c r="E1512" i="1" s="1"/>
  <c r="G1512" i="1" s="1"/>
  <c r="H1513" i="1" s="1"/>
  <c r="L1512" i="1"/>
  <c r="A1513" i="1"/>
  <c r="F1512" i="1"/>
  <c r="N1511" i="1"/>
  <c r="P1512" i="1"/>
  <c r="M1511" i="1"/>
  <c r="Q1512" i="1"/>
  <c r="J1467" i="1"/>
  <c r="I1468" i="1"/>
  <c r="D1513" i="1" l="1"/>
  <c r="E1513" i="1" s="1"/>
  <c r="G1513" i="1" s="1"/>
  <c r="H1514" i="1" s="1"/>
  <c r="A1514" i="1"/>
  <c r="L1513" i="1"/>
  <c r="F1513" i="1"/>
  <c r="N1512" i="1"/>
  <c r="Q1513" i="1"/>
  <c r="M1512" i="1"/>
  <c r="P1513" i="1"/>
  <c r="J1468" i="1"/>
  <c r="I1469" i="1"/>
  <c r="N1513" i="1" l="1"/>
  <c r="M1513" i="1"/>
  <c r="Q1514" i="1"/>
  <c r="P1514" i="1"/>
  <c r="D1514" i="1"/>
  <c r="E1514" i="1" s="1"/>
  <c r="G1514" i="1" s="1"/>
  <c r="H1515" i="1" s="1"/>
  <c r="F1514" i="1"/>
  <c r="A1515" i="1"/>
  <c r="L1514" i="1"/>
  <c r="I1470" i="1"/>
  <c r="J1469" i="1"/>
  <c r="N1514" i="1" l="1"/>
  <c r="Q1515" i="1"/>
  <c r="P1515" i="1"/>
  <c r="M1514" i="1"/>
  <c r="D1515" i="1"/>
  <c r="E1515" i="1" s="1"/>
  <c r="G1515" i="1" s="1"/>
  <c r="H1516" i="1" s="1"/>
  <c r="L1515" i="1"/>
  <c r="F1515" i="1"/>
  <c r="A1516" i="1"/>
  <c r="J1470" i="1"/>
  <c r="I1471" i="1"/>
  <c r="D1516" i="1" l="1"/>
  <c r="E1516" i="1" s="1"/>
  <c r="G1516" i="1" s="1"/>
  <c r="H1517" i="1" s="1"/>
  <c r="L1516" i="1"/>
  <c r="A1517" i="1"/>
  <c r="F1516" i="1"/>
  <c r="N1515" i="1"/>
  <c r="P1516" i="1"/>
  <c r="Q1516" i="1"/>
  <c r="M1515" i="1"/>
  <c r="J1471" i="1"/>
  <c r="I1472" i="1"/>
  <c r="D1517" i="1" l="1"/>
  <c r="E1517" i="1" s="1"/>
  <c r="G1517" i="1" s="1"/>
  <c r="H1518" i="1" s="1"/>
  <c r="A1518" i="1"/>
  <c r="L1517" i="1"/>
  <c r="F1517" i="1"/>
  <c r="N1516" i="1"/>
  <c r="Q1517" i="1"/>
  <c r="M1516" i="1"/>
  <c r="P1517" i="1"/>
  <c r="I1473" i="1"/>
  <c r="J1472" i="1"/>
  <c r="N1517" i="1" l="1"/>
  <c r="Q1518" i="1"/>
  <c r="P1518" i="1"/>
  <c r="M1517" i="1"/>
  <c r="D1518" i="1"/>
  <c r="E1518" i="1" s="1"/>
  <c r="G1518" i="1" s="1"/>
  <c r="H1519" i="1" s="1"/>
  <c r="A1519" i="1"/>
  <c r="F1518" i="1"/>
  <c r="L1518" i="1"/>
  <c r="J1473" i="1"/>
  <c r="I1474" i="1"/>
  <c r="N1518" i="1" l="1"/>
  <c r="M1518" i="1"/>
  <c r="P1519" i="1"/>
  <c r="Q1519" i="1"/>
  <c r="D1519" i="1"/>
  <c r="E1519" i="1" s="1"/>
  <c r="G1519" i="1" s="1"/>
  <c r="H1520" i="1" s="1"/>
  <c r="F1519" i="1"/>
  <c r="A1520" i="1"/>
  <c r="P1520" i="1"/>
  <c r="Q1520" i="1"/>
  <c r="J1474" i="1"/>
  <c r="I1475" i="1"/>
  <c r="D1520" i="1" l="1"/>
  <c r="E1520" i="1" s="1"/>
  <c r="G1520" i="1" s="1"/>
  <c r="H1521" i="1" s="1"/>
  <c r="A1521" i="1"/>
  <c r="F1520" i="1"/>
  <c r="L1520" i="1"/>
  <c r="J1475" i="1"/>
  <c r="I1476" i="1"/>
  <c r="N1520" i="1" l="1"/>
  <c r="P1521" i="1"/>
  <c r="Q1521" i="1"/>
  <c r="M1520" i="1"/>
  <c r="D1521" i="1"/>
  <c r="E1521" i="1" s="1"/>
  <c r="G1521" i="1" s="1"/>
  <c r="H1522" i="1" s="1"/>
  <c r="A1522" i="1"/>
  <c r="F1521" i="1"/>
  <c r="L1521" i="1"/>
  <c r="I1477" i="1"/>
  <c r="J1476" i="1"/>
  <c r="N1521" i="1" l="1"/>
  <c r="P1522" i="1"/>
  <c r="M1521" i="1"/>
  <c r="Q1522" i="1"/>
  <c r="D1522" i="1"/>
  <c r="E1522" i="1" s="1"/>
  <c r="G1522" i="1" s="1"/>
  <c r="H1523" i="1" s="1"/>
  <c r="F1522" i="1"/>
  <c r="L1522" i="1"/>
  <c r="A1523" i="1"/>
  <c r="J1477" i="1"/>
  <c r="I1478" i="1"/>
  <c r="N1522" i="1" l="1"/>
  <c r="M1522" i="1"/>
  <c r="Q1523" i="1"/>
  <c r="P1523" i="1"/>
  <c r="D1523" i="1"/>
  <c r="E1523" i="1" s="1"/>
  <c r="G1523" i="1" s="1"/>
  <c r="H1524" i="1" s="1"/>
  <c r="F1523" i="1"/>
  <c r="L1523" i="1"/>
  <c r="A1524" i="1"/>
  <c r="J1478" i="1"/>
  <c r="I1479" i="1"/>
  <c r="N1523" i="1" l="1"/>
  <c r="Q1524" i="1"/>
  <c r="P1524" i="1"/>
  <c r="M1523" i="1"/>
  <c r="D1524" i="1"/>
  <c r="E1524" i="1" s="1"/>
  <c r="G1524" i="1" s="1"/>
  <c r="H1525" i="1" s="1"/>
  <c r="L1524" i="1"/>
  <c r="A1525" i="1"/>
  <c r="F1524" i="1"/>
  <c r="J1479" i="1"/>
  <c r="I1480" i="1"/>
  <c r="N1524" i="1" l="1"/>
  <c r="M1524" i="1"/>
  <c r="Q1525" i="1"/>
  <c r="P1525" i="1"/>
  <c r="D1525" i="1"/>
  <c r="E1525" i="1" s="1"/>
  <c r="G1525" i="1" s="1"/>
  <c r="H1526" i="1" s="1"/>
  <c r="F1525" i="1"/>
  <c r="L1525" i="1"/>
  <c r="A1526" i="1"/>
  <c r="I1481" i="1"/>
  <c r="J1480" i="1"/>
  <c r="D1526" i="1" l="1"/>
  <c r="E1526" i="1" s="1"/>
  <c r="G1526" i="1" s="1"/>
  <c r="H1527" i="1" s="1"/>
  <c r="F1526" i="1"/>
  <c r="L1526" i="1"/>
  <c r="A1527" i="1"/>
  <c r="N1525" i="1"/>
  <c r="Q1526" i="1"/>
  <c r="P1526" i="1"/>
  <c r="M1525" i="1"/>
  <c r="I1482" i="1"/>
  <c r="J1481" i="1"/>
  <c r="D1527" i="1" l="1"/>
  <c r="E1527" i="1" s="1"/>
  <c r="G1527" i="1" s="1"/>
  <c r="H1528" i="1" s="1"/>
  <c r="A1528" i="1"/>
  <c r="F1527" i="1"/>
  <c r="L1527" i="1"/>
  <c r="N1526" i="1"/>
  <c r="Q1527" i="1"/>
  <c r="P1527" i="1"/>
  <c r="M1526" i="1"/>
  <c r="J1482" i="1"/>
  <c r="I1483" i="1"/>
  <c r="N1527" i="1" l="1"/>
  <c r="P1528" i="1"/>
  <c r="M1527" i="1"/>
  <c r="Q1528" i="1"/>
  <c r="D1528" i="1"/>
  <c r="E1528" i="1" s="1"/>
  <c r="G1528" i="1" s="1"/>
  <c r="H1529" i="1" s="1"/>
  <c r="F1528" i="1"/>
  <c r="L1528" i="1"/>
  <c r="A1529" i="1"/>
  <c r="J1483" i="1"/>
  <c r="I1484" i="1"/>
  <c r="D1529" i="1" l="1"/>
  <c r="E1529" i="1" s="1"/>
  <c r="G1529" i="1" s="1"/>
  <c r="H1530" i="1" s="1"/>
  <c r="A1530" i="1"/>
  <c r="F1529" i="1"/>
  <c r="L1529" i="1"/>
  <c r="N1528" i="1"/>
  <c r="M1528" i="1"/>
  <c r="Q1529" i="1"/>
  <c r="P1529" i="1"/>
  <c r="I1485" i="1"/>
  <c r="J1484" i="1"/>
  <c r="N1529" i="1" l="1"/>
  <c r="Q1530" i="1"/>
  <c r="M1529" i="1"/>
  <c r="P1530" i="1"/>
  <c r="D1530" i="1"/>
  <c r="E1530" i="1" s="1"/>
  <c r="G1530" i="1" s="1"/>
  <c r="H1531" i="1" s="1"/>
  <c r="F1530" i="1"/>
  <c r="L1530" i="1"/>
  <c r="A1531" i="1"/>
  <c r="I1486" i="1"/>
  <c r="J1485" i="1"/>
  <c r="N1530" i="1" l="1"/>
  <c r="M1530" i="1"/>
  <c r="Q1531" i="1"/>
  <c r="P1531" i="1"/>
  <c r="D1531" i="1"/>
  <c r="E1531" i="1" s="1"/>
  <c r="G1531" i="1" s="1"/>
  <c r="H1532" i="1" s="1"/>
  <c r="L1531" i="1"/>
  <c r="A1532" i="1"/>
  <c r="F1531" i="1"/>
  <c r="I1487" i="1"/>
  <c r="J1486" i="1"/>
  <c r="N1531" i="1" l="1"/>
  <c r="M1531" i="1"/>
  <c r="Q1532" i="1"/>
  <c r="P1532" i="1"/>
  <c r="D1532" i="1"/>
  <c r="E1532" i="1" s="1"/>
  <c r="G1532" i="1" s="1"/>
  <c r="H1533" i="1" s="1"/>
  <c r="F1532" i="1"/>
  <c r="A1533" i="1"/>
  <c r="L1532" i="1"/>
  <c r="I1488" i="1"/>
  <c r="J1487" i="1"/>
  <c r="N1532" i="1" l="1"/>
  <c r="M1532" i="1"/>
  <c r="Q1533" i="1"/>
  <c r="P1533" i="1"/>
  <c r="D1533" i="1"/>
  <c r="E1533" i="1" s="1"/>
  <c r="G1533" i="1" s="1"/>
  <c r="H1534" i="1" s="1"/>
  <c r="L1533" i="1"/>
  <c r="A1534" i="1"/>
  <c r="F1533" i="1"/>
  <c r="I1489" i="1"/>
  <c r="J1488" i="1"/>
  <c r="D1534" i="1" l="1"/>
  <c r="E1534" i="1" s="1"/>
  <c r="G1534" i="1" s="1"/>
  <c r="H1535" i="1" s="1"/>
  <c r="F1534" i="1"/>
  <c r="L1534" i="1"/>
  <c r="A1535" i="1"/>
  <c r="N1533" i="1"/>
  <c r="P1534" i="1"/>
  <c r="M1533" i="1"/>
  <c r="Q1534" i="1"/>
  <c r="J1489" i="1"/>
  <c r="I1490" i="1"/>
  <c r="N1534" i="1" l="1"/>
  <c r="P1535" i="1"/>
  <c r="M1534" i="1"/>
  <c r="Q1535" i="1"/>
  <c r="D1535" i="1"/>
  <c r="E1535" i="1" s="1"/>
  <c r="G1535" i="1" s="1"/>
  <c r="H1536" i="1" s="1"/>
  <c r="A1536" i="1"/>
  <c r="F1535" i="1"/>
  <c r="L1535" i="1"/>
  <c r="I1491" i="1"/>
  <c r="J1490" i="1"/>
  <c r="N1535" i="1" l="1"/>
  <c r="M1535" i="1"/>
  <c r="Q1536" i="1"/>
  <c r="P1536" i="1"/>
  <c r="D1536" i="1"/>
  <c r="E1536" i="1" s="1"/>
  <c r="G1536" i="1" s="1"/>
  <c r="H1537" i="1" s="1"/>
  <c r="F1536" i="1"/>
  <c r="L1536" i="1"/>
  <c r="A1537" i="1"/>
  <c r="J1491" i="1"/>
  <c r="I1492" i="1"/>
  <c r="D1537" i="1" l="1"/>
  <c r="E1537" i="1" s="1"/>
  <c r="G1537" i="1" s="1"/>
  <c r="H1538" i="1" s="1"/>
  <c r="L1537" i="1"/>
  <c r="A1538" i="1"/>
  <c r="F1537" i="1"/>
  <c r="N1536" i="1"/>
  <c r="Q1537" i="1"/>
  <c r="P1537" i="1"/>
  <c r="M1536" i="1"/>
  <c r="I1493" i="1"/>
  <c r="J1492" i="1"/>
  <c r="D1538" i="1" l="1"/>
  <c r="E1538" i="1" s="1"/>
  <c r="G1538" i="1" s="1"/>
  <c r="H1539" i="1" s="1"/>
  <c r="A1539" i="1"/>
  <c r="L1538" i="1"/>
  <c r="F1538" i="1"/>
  <c r="N1537" i="1"/>
  <c r="Q1538" i="1"/>
  <c r="P1538" i="1"/>
  <c r="M1537" i="1"/>
  <c r="J1493" i="1"/>
  <c r="I1494" i="1"/>
  <c r="N1538" i="1" l="1"/>
  <c r="Q1539" i="1"/>
  <c r="P1539" i="1"/>
  <c r="M1538" i="1"/>
  <c r="D1539" i="1"/>
  <c r="E1539" i="1" s="1"/>
  <c r="G1539" i="1" s="1"/>
  <c r="H1540" i="1" s="1"/>
  <c r="F1539" i="1"/>
  <c r="A1540" i="1"/>
  <c r="L1539" i="1"/>
  <c r="J1494" i="1"/>
  <c r="I1495" i="1"/>
  <c r="N1539" i="1" l="1"/>
  <c r="Q1540" i="1"/>
  <c r="P1540" i="1"/>
  <c r="M1539" i="1"/>
  <c r="D1540" i="1"/>
  <c r="E1540" i="1" s="1"/>
  <c r="G1540" i="1" s="1"/>
  <c r="H1541" i="1" s="1"/>
  <c r="L1540" i="1"/>
  <c r="A1541" i="1"/>
  <c r="F1540" i="1"/>
  <c r="J1495" i="1"/>
  <c r="I1496" i="1"/>
  <c r="D1541" i="1" l="1"/>
  <c r="E1541" i="1" s="1"/>
  <c r="G1541" i="1" s="1"/>
  <c r="H1542" i="1" s="1"/>
  <c r="F1541" i="1"/>
  <c r="L1541" i="1"/>
  <c r="A1542" i="1"/>
  <c r="N1540" i="1"/>
  <c r="M1540" i="1"/>
  <c r="Q1541" i="1"/>
  <c r="P1541" i="1"/>
  <c r="I1497" i="1"/>
  <c r="J1496" i="1"/>
  <c r="D1542" i="1" l="1"/>
  <c r="E1542" i="1" s="1"/>
  <c r="G1542" i="1" s="1"/>
  <c r="H1543" i="1" s="1"/>
  <c r="L1542" i="1"/>
  <c r="F1542" i="1"/>
  <c r="A1543" i="1"/>
  <c r="N1541" i="1"/>
  <c r="M1541" i="1"/>
  <c r="P1542" i="1"/>
  <c r="Q1542" i="1"/>
  <c r="J1497" i="1"/>
  <c r="I1498" i="1"/>
  <c r="D1543" i="1" l="1"/>
  <c r="E1543" i="1" s="1"/>
  <c r="G1543" i="1" s="1"/>
  <c r="H1544" i="1" s="1"/>
  <c r="A1544" i="1"/>
  <c r="L1543" i="1"/>
  <c r="F1543" i="1"/>
  <c r="N1542" i="1"/>
  <c r="Q1543" i="1"/>
  <c r="P1543" i="1"/>
  <c r="M1542" i="1"/>
  <c r="J1498" i="1"/>
  <c r="I1499" i="1"/>
  <c r="N1543" i="1" l="1"/>
  <c r="M1543" i="1"/>
  <c r="Q1544" i="1"/>
  <c r="P1544" i="1"/>
  <c r="D1544" i="1"/>
  <c r="E1544" i="1" s="1"/>
  <c r="G1544" i="1" s="1"/>
  <c r="H1545" i="1" s="1"/>
  <c r="F1544" i="1"/>
  <c r="L1544" i="1"/>
  <c r="A1545" i="1"/>
  <c r="J1499" i="1"/>
  <c r="I1500" i="1"/>
  <c r="D1545" i="1" l="1"/>
  <c r="E1545" i="1" s="1"/>
  <c r="G1545" i="1" s="1"/>
  <c r="H1546" i="1" s="1"/>
  <c r="A1546" i="1"/>
  <c r="F1545" i="1"/>
  <c r="L1545" i="1"/>
  <c r="N1544" i="1"/>
  <c r="P1545" i="1"/>
  <c r="Q1545" i="1"/>
  <c r="M1544" i="1"/>
  <c r="I1501" i="1"/>
  <c r="J1500" i="1"/>
  <c r="N1545" i="1" l="1"/>
  <c r="Q1546" i="1"/>
  <c r="P1546" i="1"/>
  <c r="M1545" i="1"/>
  <c r="D1546" i="1"/>
  <c r="E1546" i="1" s="1"/>
  <c r="G1546" i="1" s="1"/>
  <c r="H1547" i="1" s="1"/>
  <c r="A1547" i="1"/>
  <c r="F1546" i="1"/>
  <c r="L1546" i="1"/>
  <c r="I1502" i="1"/>
  <c r="J1501" i="1"/>
  <c r="N1546" i="1" l="1"/>
  <c r="Q1547" i="1"/>
  <c r="P1547" i="1"/>
  <c r="M1546" i="1"/>
  <c r="D1547" i="1"/>
  <c r="E1547" i="1" s="1"/>
  <c r="G1547" i="1" s="1"/>
  <c r="H1548" i="1" s="1"/>
  <c r="L1547" i="1"/>
  <c r="F1547" i="1"/>
  <c r="A1548" i="1"/>
  <c r="J1502" i="1"/>
  <c r="I1503" i="1"/>
  <c r="D1548" i="1" l="1"/>
  <c r="E1548" i="1" s="1"/>
  <c r="G1548" i="1" s="1"/>
  <c r="H1549" i="1" s="1"/>
  <c r="L1548" i="1"/>
  <c r="A1549" i="1"/>
  <c r="F1548" i="1"/>
  <c r="N1547" i="1"/>
  <c r="Q1548" i="1"/>
  <c r="P1548" i="1"/>
  <c r="M1547" i="1"/>
  <c r="J1503" i="1"/>
  <c r="I1504" i="1"/>
  <c r="D1549" i="1" l="1"/>
  <c r="E1549" i="1" s="1"/>
  <c r="G1549" i="1" s="1"/>
  <c r="H1550" i="1" s="1"/>
  <c r="F1549" i="1"/>
  <c r="L1549" i="1"/>
  <c r="A1550" i="1"/>
  <c r="N1548" i="1"/>
  <c r="P1549" i="1"/>
  <c r="M1548" i="1"/>
  <c r="Q1549" i="1"/>
  <c r="J1504" i="1"/>
  <c r="I1505" i="1"/>
  <c r="N1549" i="1" l="1"/>
  <c r="P1550" i="1"/>
  <c r="M1549" i="1"/>
  <c r="Q1550" i="1"/>
  <c r="D1550" i="1"/>
  <c r="E1550" i="1" s="1"/>
  <c r="G1550" i="1" s="1"/>
  <c r="H1551" i="1" s="1"/>
  <c r="L1550" i="1"/>
  <c r="F1550" i="1"/>
  <c r="A1551" i="1"/>
  <c r="I1506" i="1"/>
  <c r="J1505" i="1"/>
  <c r="D1551" i="1" l="1"/>
  <c r="E1551" i="1" s="1"/>
  <c r="G1551" i="1" s="1"/>
  <c r="H1552" i="1" s="1"/>
  <c r="F1551" i="1"/>
  <c r="L1551" i="1"/>
  <c r="A1552" i="1"/>
  <c r="N1550" i="1"/>
  <c r="Q1551" i="1"/>
  <c r="P1551" i="1"/>
  <c r="M1550" i="1"/>
  <c r="J1506" i="1"/>
  <c r="I1507" i="1"/>
  <c r="N1554" i="1"/>
  <c r="N1551" i="1" l="1"/>
  <c r="M1551" i="1"/>
  <c r="Q1552" i="1"/>
  <c r="P1552" i="1"/>
  <c r="D1552" i="1"/>
  <c r="E1552" i="1" s="1"/>
  <c r="G1552" i="1" s="1"/>
  <c r="H1553" i="1" s="1"/>
  <c r="A1553" i="1"/>
  <c r="F1552" i="1"/>
  <c r="L1552" i="1"/>
  <c r="I1508" i="1"/>
  <c r="J1507" i="1"/>
  <c r="M1554" i="1"/>
  <c r="N1555" i="1"/>
  <c r="N1552" i="1" l="1"/>
  <c r="Q1553" i="1"/>
  <c r="Q1554" i="1" s="1"/>
  <c r="Q1555" i="1" s="1"/>
  <c r="P1553" i="1"/>
  <c r="P1554" i="1" s="1"/>
  <c r="P1555" i="1" s="1"/>
  <c r="P1556" i="1" s="1"/>
  <c r="M1552" i="1"/>
  <c r="D1553" i="1"/>
  <c r="E1553" i="1" s="1"/>
  <c r="G1553" i="1" s="1"/>
  <c r="H1554" i="1" s="1"/>
  <c r="A1554" i="1"/>
  <c r="F1553" i="1"/>
  <c r="J1508" i="1"/>
  <c r="I1509" i="1"/>
  <c r="M1555" i="1"/>
  <c r="Q1556" i="1"/>
  <c r="N1556" i="1"/>
  <c r="D1554" i="1" l="1"/>
  <c r="E1554" i="1" s="1"/>
  <c r="G1554" i="1" s="1"/>
  <c r="H1555" i="1" s="1"/>
  <c r="A1555" i="1"/>
  <c r="F1554" i="1"/>
  <c r="J1509" i="1"/>
  <c r="I1510" i="1"/>
  <c r="N1557" i="1"/>
  <c r="Q1557" i="1"/>
  <c r="P1557" i="1"/>
  <c r="M1556" i="1"/>
  <c r="D1555" i="1" l="1"/>
  <c r="E1555" i="1" s="1"/>
  <c r="G1555" i="1" s="1"/>
  <c r="H1556" i="1" s="1"/>
  <c r="A1556" i="1"/>
  <c r="F1555" i="1"/>
  <c r="J1510" i="1"/>
  <c r="I1511" i="1"/>
  <c r="P1558" i="1"/>
  <c r="M1557" i="1"/>
  <c r="Q1558" i="1"/>
  <c r="N1558" i="1"/>
  <c r="D1556" i="1" l="1"/>
  <c r="E1556" i="1" s="1"/>
  <c r="G1556" i="1" s="1"/>
  <c r="H1557" i="1" s="1"/>
  <c r="A1557" i="1"/>
  <c r="F1556" i="1"/>
  <c r="J1511" i="1"/>
  <c r="I1512" i="1"/>
  <c r="M1558" i="1"/>
  <c r="Q1559" i="1"/>
  <c r="P1559" i="1"/>
  <c r="N1559" i="1"/>
  <c r="D1557" i="1" l="1"/>
  <c r="E1557" i="1" s="1"/>
  <c r="G1557" i="1" s="1"/>
  <c r="H1558" i="1" s="1"/>
  <c r="A1558" i="1"/>
  <c r="F1557" i="1"/>
  <c r="J1512" i="1"/>
  <c r="I1513" i="1"/>
  <c r="Q1560" i="1"/>
  <c r="M1559" i="1"/>
  <c r="P1560" i="1"/>
  <c r="N1560" i="1"/>
  <c r="D1558" i="1" l="1"/>
  <c r="E1558" i="1" s="1"/>
  <c r="G1558" i="1" s="1"/>
  <c r="H1559" i="1" s="1"/>
  <c r="A1559" i="1"/>
  <c r="F1558" i="1"/>
  <c r="I1514" i="1"/>
  <c r="J1513" i="1"/>
  <c r="N1561" i="1"/>
  <c r="M1560" i="1"/>
  <c r="P1561" i="1"/>
  <c r="Q1561" i="1"/>
  <c r="D1559" i="1" l="1"/>
  <c r="E1559" i="1" s="1"/>
  <c r="G1559" i="1" s="1"/>
  <c r="H1560" i="1" s="1"/>
  <c r="F1559" i="1"/>
  <c r="A1560" i="1"/>
  <c r="J1514" i="1"/>
  <c r="I1515" i="1"/>
  <c r="M1561" i="1"/>
  <c r="Q1562" i="1"/>
  <c r="P1562" i="1"/>
  <c r="N1562" i="1"/>
  <c r="D1560" i="1" l="1"/>
  <c r="E1560" i="1" s="1"/>
  <c r="G1560" i="1" s="1"/>
  <c r="H1561" i="1" s="1"/>
  <c r="A1561" i="1"/>
  <c r="F1560" i="1"/>
  <c r="J1515" i="1"/>
  <c r="I1516" i="1"/>
  <c r="P1563" i="1"/>
  <c r="Q1563" i="1"/>
  <c r="M1562" i="1"/>
  <c r="N1563" i="1"/>
  <c r="D1561" i="1" l="1"/>
  <c r="E1561" i="1" s="1"/>
  <c r="G1561" i="1" s="1"/>
  <c r="H1562" i="1" s="1"/>
  <c r="F1561" i="1"/>
  <c r="A1562" i="1"/>
  <c r="I1517" i="1"/>
  <c r="J1516" i="1"/>
  <c r="N1564" i="1"/>
  <c r="P1564" i="1"/>
  <c r="Q1564" i="1"/>
  <c r="M1563" i="1"/>
  <c r="D1562" i="1" l="1"/>
  <c r="E1562" i="1" s="1"/>
  <c r="G1562" i="1" s="1"/>
  <c r="H1563" i="1" s="1"/>
  <c r="F1562" i="1"/>
  <c r="A1563" i="1"/>
  <c r="J1517" i="1"/>
  <c r="I1518" i="1"/>
  <c r="N1565" i="1"/>
  <c r="M1564" i="1"/>
  <c r="Q1565" i="1"/>
  <c r="P1565" i="1"/>
  <c r="D1563" i="1" l="1"/>
  <c r="E1563" i="1" s="1"/>
  <c r="G1563" i="1" s="1"/>
  <c r="H1564" i="1" s="1"/>
  <c r="F1563" i="1"/>
  <c r="A1564" i="1"/>
  <c r="J1518" i="1"/>
  <c r="I1519" i="1"/>
  <c r="N1566" i="1"/>
  <c r="P1566" i="1"/>
  <c r="Q1566" i="1"/>
  <c r="M1565" i="1"/>
  <c r="D1564" i="1" l="1"/>
  <c r="E1564" i="1" s="1"/>
  <c r="G1564" i="1" s="1"/>
  <c r="H1565" i="1" s="1"/>
  <c r="F1564" i="1"/>
  <c r="A1565" i="1"/>
  <c r="J1519" i="1"/>
  <c r="I1520" i="1"/>
  <c r="N1567" i="1"/>
  <c r="Q1567" i="1"/>
  <c r="P1567" i="1"/>
  <c r="M1566" i="1"/>
  <c r="D1565" i="1" l="1"/>
  <c r="E1565" i="1" s="1"/>
  <c r="G1565" i="1" s="1"/>
  <c r="H1566" i="1" s="1"/>
  <c r="F1565" i="1"/>
  <c r="A1566" i="1"/>
  <c r="J1520" i="1"/>
  <c r="I1521" i="1"/>
  <c r="N1568" i="1"/>
  <c r="Q1568" i="1"/>
  <c r="P1568" i="1"/>
  <c r="M1567" i="1"/>
  <c r="D1566" i="1" l="1"/>
  <c r="E1566" i="1" s="1"/>
  <c r="G1566" i="1" s="1"/>
  <c r="H1567" i="1" s="1"/>
  <c r="A1567" i="1"/>
  <c r="F1566" i="1"/>
  <c r="J1521" i="1"/>
  <c r="I1522" i="1"/>
  <c r="P1569" i="1"/>
  <c r="M1568" i="1"/>
  <c r="Q1569" i="1"/>
  <c r="N1569" i="1"/>
  <c r="D1567" i="1" l="1"/>
  <c r="E1567" i="1" s="1"/>
  <c r="G1567" i="1" s="1"/>
  <c r="H1568" i="1" s="1"/>
  <c r="A1568" i="1"/>
  <c r="F1567" i="1"/>
  <c r="J1522" i="1"/>
  <c r="I1523" i="1"/>
  <c r="N1570" i="1"/>
  <c r="Q1570" i="1"/>
  <c r="P1570" i="1"/>
  <c r="M1569" i="1"/>
  <c r="D1568" i="1" l="1"/>
  <c r="E1568" i="1" s="1"/>
  <c r="G1568" i="1" s="1"/>
  <c r="H1569" i="1" s="1"/>
  <c r="F1568" i="1"/>
  <c r="A1569" i="1"/>
  <c r="J1523" i="1"/>
  <c r="I1524" i="1"/>
  <c r="M1570" i="1"/>
  <c r="Q1571" i="1"/>
  <c r="P1571" i="1"/>
  <c r="N1571" i="1"/>
  <c r="D1569" i="1" l="1"/>
  <c r="E1569" i="1" s="1"/>
  <c r="G1569" i="1" s="1"/>
  <c r="H1570" i="1" s="1"/>
  <c r="F1569" i="1"/>
  <c r="A1570" i="1"/>
  <c r="J1524" i="1"/>
  <c r="I1525" i="1"/>
  <c r="P1572" i="1"/>
  <c r="M1571" i="1"/>
  <c r="Q1572" i="1"/>
  <c r="N1572" i="1"/>
  <c r="D1570" i="1" l="1"/>
  <c r="E1570" i="1" s="1"/>
  <c r="G1570" i="1" s="1"/>
  <c r="H1571" i="1" s="1"/>
  <c r="A1571" i="1"/>
  <c r="F1570" i="1"/>
  <c r="I1526" i="1"/>
  <c r="J1525" i="1"/>
  <c r="N1573" i="1"/>
  <c r="P1573" i="1"/>
  <c r="M1572" i="1"/>
  <c r="Q1573" i="1"/>
  <c r="D1571" i="1" l="1"/>
  <c r="E1571" i="1" s="1"/>
  <c r="G1571" i="1" s="1"/>
  <c r="H1572" i="1" s="1"/>
  <c r="F1571" i="1"/>
  <c r="A1572" i="1"/>
  <c r="J1526" i="1"/>
  <c r="I1527" i="1"/>
  <c r="M1573" i="1"/>
  <c r="P1574" i="1"/>
  <c r="Q1574" i="1"/>
  <c r="N1574" i="1"/>
  <c r="D1572" i="1" l="1"/>
  <c r="E1572" i="1" s="1"/>
  <c r="G1572" i="1" s="1"/>
  <c r="H1573" i="1" s="1"/>
  <c r="A1573" i="1"/>
  <c r="F1572" i="1"/>
  <c r="J1527" i="1"/>
  <c r="I1528" i="1"/>
  <c r="N1575" i="1"/>
  <c r="M1574" i="1"/>
  <c r="Q1575" i="1"/>
  <c r="P1575" i="1"/>
  <c r="D1573" i="1" l="1"/>
  <c r="E1573" i="1" s="1"/>
  <c r="G1573" i="1" s="1"/>
  <c r="H1574" i="1" s="1"/>
  <c r="F1573" i="1"/>
  <c r="A1574" i="1"/>
  <c r="J1528" i="1"/>
  <c r="I1529" i="1"/>
  <c r="Q1576" i="1"/>
  <c r="P1576" i="1"/>
  <c r="M1575" i="1"/>
  <c r="N1576" i="1"/>
  <c r="D1574" i="1" l="1"/>
  <c r="E1574" i="1" s="1"/>
  <c r="G1574" i="1" s="1"/>
  <c r="H1575" i="1" s="1"/>
  <c r="F1574" i="1"/>
  <c r="A1575" i="1"/>
  <c r="J1529" i="1"/>
  <c r="I1530" i="1"/>
  <c r="P1577" i="1"/>
  <c r="M1576" i="1"/>
  <c r="Q1577" i="1"/>
  <c r="N1577" i="1"/>
  <c r="D1575" i="1" l="1"/>
  <c r="E1575" i="1" s="1"/>
  <c r="G1575" i="1" s="1"/>
  <c r="H1576" i="1" s="1"/>
  <c r="A1576" i="1"/>
  <c r="F1575" i="1"/>
  <c r="J1530" i="1"/>
  <c r="I1531" i="1"/>
  <c r="N1578" i="1"/>
  <c r="Q1578" i="1"/>
  <c r="P1578" i="1"/>
  <c r="M1577" i="1"/>
  <c r="D1576" i="1" l="1"/>
  <c r="E1576" i="1" s="1"/>
  <c r="G1576" i="1" s="1"/>
  <c r="H1577" i="1" s="1"/>
  <c r="A1577" i="1"/>
  <c r="F1576" i="1"/>
  <c r="J1531" i="1"/>
  <c r="I1532" i="1"/>
  <c r="P1579" i="1"/>
  <c r="M1578" i="1"/>
  <c r="Q1579" i="1"/>
  <c r="N1579" i="1"/>
  <c r="D1577" i="1" l="1"/>
  <c r="E1577" i="1" s="1"/>
  <c r="G1577" i="1" s="1"/>
  <c r="H1578" i="1" s="1"/>
  <c r="A1578" i="1"/>
  <c r="F1577" i="1"/>
  <c r="J1532" i="1"/>
  <c r="I1533" i="1"/>
  <c r="M1579" i="1"/>
  <c r="Q1580" i="1"/>
  <c r="P1580" i="1"/>
  <c r="N1580" i="1"/>
  <c r="D1578" i="1" l="1"/>
  <c r="E1578" i="1" s="1"/>
  <c r="G1578" i="1" s="1"/>
  <c r="H1579" i="1" s="1"/>
  <c r="A1579" i="1"/>
  <c r="F1578" i="1"/>
  <c r="J1533" i="1"/>
  <c r="I1534" i="1"/>
  <c r="N1581" i="1"/>
  <c r="P1581" i="1"/>
  <c r="M1580" i="1"/>
  <c r="Q1581" i="1"/>
  <c r="D1579" i="1" l="1"/>
  <c r="E1579" i="1" s="1"/>
  <c r="A1580" i="1"/>
  <c r="F1579" i="1"/>
  <c r="J1534" i="1"/>
  <c r="I1535" i="1"/>
  <c r="M1581" i="1"/>
  <c r="Q1582" i="1"/>
  <c r="P1582" i="1"/>
  <c r="N1582" i="1"/>
  <c r="G1579" i="1" l="1"/>
  <c r="H1580" i="1" s="1"/>
  <c r="D1580" i="1"/>
  <c r="E1580" i="1" s="1"/>
  <c r="G1580" i="1" s="1"/>
  <c r="H1581" i="1" s="1"/>
  <c r="A1581" i="1"/>
  <c r="F1580" i="1"/>
  <c r="J1535" i="1"/>
  <c r="I1536" i="1"/>
  <c r="M1582" i="1"/>
  <c r="Q1583" i="1"/>
  <c r="P1583" i="1"/>
  <c r="N1583" i="1"/>
  <c r="D1581" i="1" l="1"/>
  <c r="E1581" i="1" s="1"/>
  <c r="A1582" i="1"/>
  <c r="F1581" i="1"/>
  <c r="I1537" i="1"/>
  <c r="J1536" i="1"/>
  <c r="P1584" i="1"/>
  <c r="M1583" i="1"/>
  <c r="Q1584" i="1"/>
  <c r="N1584" i="1"/>
  <c r="G1581" i="1" l="1"/>
  <c r="H1582" i="1" s="1"/>
  <c r="D1582" i="1"/>
  <c r="E1582" i="1" s="1"/>
  <c r="G1582" i="1" s="1"/>
  <c r="H1583" i="1" s="1"/>
  <c r="F1582" i="1"/>
  <c r="A1583" i="1"/>
  <c r="I1538" i="1"/>
  <c r="J1537" i="1"/>
  <c r="Q1585" i="1"/>
  <c r="P1585" i="1"/>
  <c r="M1584" i="1"/>
  <c r="N1585" i="1"/>
  <c r="D1583" i="1" l="1"/>
  <c r="E1583" i="1" s="1"/>
  <c r="A1584" i="1"/>
  <c r="F1583" i="1"/>
  <c r="I1539" i="1"/>
  <c r="J1538" i="1"/>
  <c r="N1586" i="1"/>
  <c r="P1586" i="1"/>
  <c r="M1585" i="1"/>
  <c r="Q1586" i="1"/>
  <c r="G1583" i="1" l="1"/>
  <c r="H1584" i="1" s="1"/>
  <c r="D1584" i="1"/>
  <c r="E1584" i="1" s="1"/>
  <c r="G1584" i="1" s="1"/>
  <c r="H1585" i="1" s="1"/>
  <c r="F1584" i="1"/>
  <c r="A1585" i="1"/>
  <c r="J1539" i="1"/>
  <c r="I1540" i="1"/>
  <c r="N1587" i="1"/>
  <c r="M1586" i="1"/>
  <c r="Q1587" i="1"/>
  <c r="P1587" i="1"/>
  <c r="D1585" i="1" l="1"/>
  <c r="E1585" i="1" s="1"/>
  <c r="A1586" i="1"/>
  <c r="F1585" i="1"/>
  <c r="J1540" i="1"/>
  <c r="I1541" i="1"/>
  <c r="P1588" i="1"/>
  <c r="M1587" i="1"/>
  <c r="Q1588" i="1"/>
  <c r="N1588" i="1"/>
  <c r="G1585" i="1" l="1"/>
  <c r="H1586" i="1" s="1"/>
  <c r="D1586" i="1"/>
  <c r="E1586" i="1" s="1"/>
  <c r="G1586" i="1" s="1"/>
  <c r="H1587" i="1" s="1"/>
  <c r="F1586" i="1"/>
  <c r="A1587" i="1"/>
  <c r="J1541" i="1"/>
  <c r="I1542" i="1"/>
  <c r="N1589" i="1"/>
  <c r="M1588" i="1"/>
  <c r="Q1589" i="1"/>
  <c r="P1589" i="1"/>
  <c r="D1587" i="1" l="1"/>
  <c r="E1587" i="1" s="1"/>
  <c r="A1588" i="1"/>
  <c r="F1587" i="1"/>
  <c r="J1542" i="1"/>
  <c r="I1543" i="1"/>
  <c r="N1590" i="1"/>
  <c r="P1590" i="1"/>
  <c r="M1589" i="1"/>
  <c r="Q1590" i="1"/>
  <c r="G1587" i="1" l="1"/>
  <c r="H1588" i="1" s="1"/>
  <c r="D1588" i="1"/>
  <c r="E1588" i="1" s="1"/>
  <c r="G1588" i="1" s="1"/>
  <c r="H1589" i="1" s="1"/>
  <c r="A1589" i="1"/>
  <c r="F1588" i="1"/>
  <c r="J1543" i="1"/>
  <c r="I1544" i="1"/>
  <c r="M1590" i="1"/>
  <c r="Q1591" i="1"/>
  <c r="P1591" i="1"/>
  <c r="N1591" i="1"/>
  <c r="D1589" i="1" l="1"/>
  <c r="E1589" i="1" s="1"/>
  <c r="A1590" i="1"/>
  <c r="F1589" i="1"/>
  <c r="I1545" i="1"/>
  <c r="J1544" i="1"/>
  <c r="Q1592" i="1"/>
  <c r="P1592" i="1"/>
  <c r="M1591" i="1"/>
  <c r="N1592" i="1"/>
  <c r="G1589" i="1" l="1"/>
  <c r="H1590" i="1" s="1"/>
  <c r="D1590" i="1"/>
  <c r="E1590" i="1" s="1"/>
  <c r="G1590" i="1" s="1"/>
  <c r="H1591" i="1" s="1"/>
  <c r="A1591" i="1"/>
  <c r="F1590" i="1"/>
  <c r="J1545" i="1"/>
  <c r="I1546" i="1"/>
  <c r="P1593" i="1"/>
  <c r="M1592" i="1"/>
  <c r="Q1593" i="1"/>
  <c r="N1593" i="1"/>
  <c r="D1591" i="1" l="1"/>
  <c r="E1591" i="1" s="1"/>
  <c r="F1591" i="1"/>
  <c r="A1592" i="1"/>
  <c r="J1546" i="1"/>
  <c r="I1547" i="1"/>
  <c r="M1593" i="1"/>
  <c r="Q1594" i="1"/>
  <c r="P1594" i="1"/>
  <c r="N1594" i="1"/>
  <c r="G1591" i="1" l="1"/>
  <c r="H1592" i="1" s="1"/>
  <c r="D1592" i="1"/>
  <c r="E1592" i="1" s="1"/>
  <c r="G1592" i="1" s="1"/>
  <c r="H1593" i="1" s="1"/>
  <c r="A1593" i="1"/>
  <c r="F1592" i="1"/>
  <c r="J1547" i="1"/>
  <c r="I1548" i="1"/>
  <c r="Q1595" i="1"/>
  <c r="P1595" i="1"/>
  <c r="M1594" i="1"/>
  <c r="N1595" i="1"/>
  <c r="D1593" i="1" l="1"/>
  <c r="E1593" i="1" s="1"/>
  <c r="A1594" i="1"/>
  <c r="F1593" i="1"/>
  <c r="J1548" i="1"/>
  <c r="I1549" i="1"/>
  <c r="P1596" i="1"/>
  <c r="M1595" i="1"/>
  <c r="Q1596" i="1"/>
  <c r="N1596" i="1"/>
  <c r="G1593" i="1" l="1"/>
  <c r="H1594" i="1" s="1"/>
  <c r="D1594" i="1"/>
  <c r="E1594" i="1" s="1"/>
  <c r="G1594" i="1" s="1"/>
  <c r="H1595" i="1" s="1"/>
  <c r="F1594" i="1"/>
  <c r="A1595" i="1"/>
  <c r="J1549" i="1"/>
  <c r="I1550" i="1"/>
  <c r="N1597" i="1"/>
  <c r="Q1597" i="1"/>
  <c r="P1597" i="1"/>
  <c r="M1596" i="1"/>
  <c r="D1595" i="1" l="1"/>
  <c r="E1595" i="1" s="1"/>
  <c r="G1595" i="1" s="1"/>
  <c r="H1596" i="1" s="1"/>
  <c r="F1595" i="1"/>
  <c r="A1596" i="1"/>
  <c r="J1550" i="1"/>
  <c r="I1551" i="1"/>
  <c r="N1598" i="1"/>
  <c r="M1597" i="1"/>
  <c r="Q1598" i="1"/>
  <c r="P1598" i="1"/>
  <c r="D1596" i="1" l="1"/>
  <c r="E1596" i="1" s="1"/>
  <c r="F1596" i="1"/>
  <c r="A1597" i="1"/>
  <c r="J1551" i="1"/>
  <c r="I1552" i="1"/>
  <c r="Q1599" i="1"/>
  <c r="M1598" i="1"/>
  <c r="P1599" i="1"/>
  <c r="N1599" i="1"/>
  <c r="G1596" i="1" l="1"/>
  <c r="H1597" i="1" s="1"/>
  <c r="D1597" i="1"/>
  <c r="E1597" i="1" s="1"/>
  <c r="G1597" i="1" s="1"/>
  <c r="H1598" i="1" s="1"/>
  <c r="F1597" i="1"/>
  <c r="A1598" i="1"/>
  <c r="J1552" i="1"/>
  <c r="I1553" i="1"/>
  <c r="N1600" i="1"/>
  <c r="P1600" i="1"/>
  <c r="M1599" i="1"/>
  <c r="Q1600" i="1"/>
  <c r="D1598" i="1" l="1"/>
  <c r="E1598" i="1" s="1"/>
  <c r="A1599" i="1"/>
  <c r="F1598" i="1"/>
  <c r="J1553" i="1"/>
  <c r="I1554" i="1"/>
  <c r="P1601" i="1"/>
  <c r="M1600" i="1"/>
  <c r="Q1601" i="1"/>
  <c r="N1601" i="1"/>
  <c r="G1598" i="1" l="1"/>
  <c r="H1599" i="1" s="1"/>
  <c r="D1599" i="1"/>
  <c r="E1599" i="1" s="1"/>
  <c r="G1599" i="1" s="1"/>
  <c r="H1600" i="1" s="1"/>
  <c r="F1599" i="1"/>
  <c r="A1600" i="1"/>
  <c r="J1554" i="1"/>
  <c r="I1555" i="1"/>
  <c r="P1602" i="1"/>
  <c r="M1601" i="1"/>
  <c r="Q1602" i="1"/>
  <c r="N1602" i="1"/>
  <c r="D1600" i="1" l="1"/>
  <c r="E1600" i="1" s="1"/>
  <c r="F1600" i="1"/>
  <c r="A1601" i="1"/>
  <c r="I1556" i="1"/>
  <c r="J1555" i="1"/>
  <c r="P1603" i="1"/>
  <c r="Q1603" i="1"/>
  <c r="M1602" i="1"/>
  <c r="N1603" i="1"/>
  <c r="G1600" i="1" l="1"/>
  <c r="H1601" i="1" s="1"/>
  <c r="D1601" i="1"/>
  <c r="E1601" i="1" s="1"/>
  <c r="G1601" i="1" s="1"/>
  <c r="H1602" i="1" s="1"/>
  <c r="A1602" i="1"/>
  <c r="F1601" i="1"/>
  <c r="J1556" i="1"/>
  <c r="I1557" i="1"/>
  <c r="Q1604" i="1"/>
  <c r="P1604" i="1"/>
  <c r="M1603" i="1"/>
  <c r="N1604" i="1"/>
  <c r="D1602" i="1" l="1"/>
  <c r="E1602" i="1" s="1"/>
  <c r="A1603" i="1"/>
  <c r="F1602" i="1"/>
  <c r="J1557" i="1"/>
  <c r="I1558" i="1"/>
  <c r="N1605" i="1"/>
  <c r="M1604" i="1"/>
  <c r="Q1605" i="1"/>
  <c r="P1605" i="1"/>
  <c r="G1602" i="1" l="1"/>
  <c r="H1603" i="1" s="1"/>
  <c r="D1603" i="1"/>
  <c r="E1603" i="1" s="1"/>
  <c r="G1603" i="1" s="1"/>
  <c r="H1604" i="1" s="1"/>
  <c r="F1603" i="1"/>
  <c r="A1604" i="1"/>
  <c r="J1558" i="1"/>
  <c r="I1559" i="1"/>
  <c r="N1606" i="1"/>
  <c r="P1606" i="1"/>
  <c r="Q1606" i="1"/>
  <c r="M1605" i="1"/>
  <c r="D1604" i="1" l="1"/>
  <c r="E1604" i="1" s="1"/>
  <c r="F1604" i="1"/>
  <c r="A1605" i="1"/>
  <c r="J1559" i="1"/>
  <c r="I1560" i="1"/>
  <c r="Q1607" i="1"/>
  <c r="P1607" i="1"/>
  <c r="M1606" i="1"/>
  <c r="N1607" i="1"/>
  <c r="G1604" i="1" l="1"/>
  <c r="H1605" i="1" s="1"/>
  <c r="D1605" i="1"/>
  <c r="E1605" i="1" s="1"/>
  <c r="G1605" i="1" s="1"/>
  <c r="H1606" i="1" s="1"/>
  <c r="F1605" i="1"/>
  <c r="A1606" i="1"/>
  <c r="J1560" i="1"/>
  <c r="I1561" i="1"/>
  <c r="P1608" i="1"/>
  <c r="M1607" i="1"/>
  <c r="Q1608" i="1"/>
  <c r="N1608" i="1"/>
  <c r="D1606" i="1" l="1"/>
  <c r="E1606" i="1" s="1"/>
  <c r="F1606" i="1"/>
  <c r="A1607" i="1"/>
  <c r="J1561" i="1"/>
  <c r="I1562" i="1"/>
  <c r="N1609" i="1"/>
  <c r="M1608" i="1"/>
  <c r="P1609" i="1"/>
  <c r="Q1609" i="1"/>
  <c r="G1606" i="1" l="1"/>
  <c r="H1607" i="1" s="1"/>
  <c r="D1607" i="1"/>
  <c r="E1607" i="1" s="1"/>
  <c r="G1607" i="1" s="1"/>
  <c r="H1608" i="1" s="1"/>
  <c r="F1607" i="1"/>
  <c r="A1608" i="1"/>
  <c r="J1562" i="1"/>
  <c r="I1563" i="1"/>
  <c r="M1609" i="1"/>
  <c r="Q1610" i="1"/>
  <c r="P1610" i="1"/>
  <c r="N1610" i="1"/>
  <c r="D1608" i="1" l="1"/>
  <c r="E1608" i="1" s="1"/>
  <c r="F1608" i="1"/>
  <c r="A1609" i="1"/>
  <c r="J1563" i="1"/>
  <c r="I1564" i="1"/>
  <c r="P1611" i="1"/>
  <c r="M1610" i="1"/>
  <c r="Q1611" i="1"/>
  <c r="N1611" i="1"/>
  <c r="G1608" i="1" l="1"/>
  <c r="H1609" i="1" s="1"/>
  <c r="D1609" i="1"/>
  <c r="E1609" i="1" s="1"/>
  <c r="G1609" i="1" s="1"/>
  <c r="H1610" i="1" s="1"/>
  <c r="F1609" i="1"/>
  <c r="A1610" i="1"/>
  <c r="J1564" i="1"/>
  <c r="I1565" i="1"/>
  <c r="Q1612" i="1"/>
  <c r="P1612" i="1"/>
  <c r="M1611" i="1"/>
  <c r="N1612" i="1"/>
  <c r="D1610" i="1" l="1"/>
  <c r="E1610" i="1" s="1"/>
  <c r="A1611" i="1"/>
  <c r="F1610" i="1"/>
  <c r="J1565" i="1"/>
  <c r="I1566" i="1"/>
  <c r="P1613" i="1"/>
  <c r="M1612" i="1"/>
  <c r="Q1613" i="1"/>
  <c r="N1613" i="1"/>
  <c r="G1610" i="1" l="1"/>
  <c r="H1611" i="1" s="1"/>
  <c r="D1611" i="1"/>
  <c r="E1611" i="1" s="1"/>
  <c r="G1611" i="1" s="1"/>
  <c r="H1612" i="1" s="1"/>
  <c r="A1612" i="1"/>
  <c r="F1611" i="1"/>
  <c r="J1566" i="1"/>
  <c r="I1567" i="1"/>
  <c r="N1614" i="1"/>
  <c r="Q1614" i="1"/>
  <c r="P1614" i="1"/>
  <c r="M1613" i="1"/>
  <c r="D1612" i="1" l="1"/>
  <c r="E1612" i="1" s="1"/>
  <c r="F1612" i="1"/>
  <c r="A1613" i="1"/>
  <c r="J1567" i="1"/>
  <c r="I1568" i="1"/>
  <c r="P1615" i="1"/>
  <c r="M1614" i="1"/>
  <c r="Q1615" i="1"/>
  <c r="N1615" i="1"/>
  <c r="G1612" i="1" l="1"/>
  <c r="H1613" i="1" s="1"/>
  <c r="D1613" i="1"/>
  <c r="E1613" i="1" s="1"/>
  <c r="G1613" i="1" s="1"/>
  <c r="H1614" i="1" s="1"/>
  <c r="A1614" i="1"/>
  <c r="F1613" i="1"/>
  <c r="J1568" i="1"/>
  <c r="I1569" i="1"/>
  <c r="M1615" i="1"/>
  <c r="Q1616" i="1"/>
  <c r="P1616" i="1"/>
  <c r="N1616" i="1"/>
  <c r="D1614" i="1" l="1"/>
  <c r="E1614" i="1" s="1"/>
  <c r="A1615" i="1"/>
  <c r="F1614" i="1"/>
  <c r="J1569" i="1"/>
  <c r="I1570" i="1"/>
  <c r="Q1617" i="1"/>
  <c r="P1617" i="1"/>
  <c r="M1616" i="1"/>
  <c r="N1617" i="1"/>
  <c r="D1615" i="1" l="1"/>
  <c r="E1615" i="1" s="1"/>
  <c r="A1616" i="1"/>
  <c r="F1615" i="1"/>
  <c r="G1614" i="1"/>
  <c r="H1615" i="1" s="1"/>
  <c r="J1570" i="1"/>
  <c r="I1571" i="1"/>
  <c r="N1618" i="1"/>
  <c r="Q1618" i="1"/>
  <c r="P1618" i="1"/>
  <c r="M1617" i="1"/>
  <c r="G1615" i="1" l="1"/>
  <c r="H1616" i="1" s="1"/>
  <c r="D1616" i="1"/>
  <c r="E1616" i="1" s="1"/>
  <c r="G1616" i="1" s="1"/>
  <c r="H1617" i="1" s="1"/>
  <c r="A1617" i="1"/>
  <c r="F1616" i="1"/>
  <c r="J1571" i="1"/>
  <c r="I1572" i="1"/>
  <c r="P1619" i="1"/>
  <c r="M1618" i="1"/>
  <c r="Q1619" i="1"/>
  <c r="N1619" i="1"/>
  <c r="D1617" i="1" l="1"/>
  <c r="E1617" i="1" s="1"/>
  <c r="A1618" i="1"/>
  <c r="F1617" i="1"/>
  <c r="J1572" i="1"/>
  <c r="I1573" i="1"/>
  <c r="Q1620" i="1"/>
  <c r="P1620" i="1"/>
  <c r="M1619" i="1"/>
  <c r="N1620" i="1"/>
  <c r="G1617" i="1" l="1"/>
  <c r="H1618" i="1" s="1"/>
  <c r="D1618" i="1"/>
  <c r="E1618" i="1" s="1"/>
  <c r="G1618" i="1" s="1"/>
  <c r="H1619" i="1" s="1"/>
  <c r="A1619" i="1"/>
  <c r="F1618" i="1"/>
  <c r="J1573" i="1"/>
  <c r="I1574" i="1"/>
  <c r="Q1621" i="1"/>
  <c r="P1621" i="1"/>
  <c r="M1620" i="1"/>
  <c r="N1621" i="1"/>
  <c r="D1619" i="1" l="1"/>
  <c r="E1619" i="1" s="1"/>
  <c r="A1620" i="1"/>
  <c r="F1619" i="1"/>
  <c r="J1574" i="1"/>
  <c r="I1575" i="1"/>
  <c r="Q1622" i="1"/>
  <c r="P1622" i="1"/>
  <c r="M1621" i="1"/>
  <c r="N1622" i="1"/>
  <c r="D1620" i="1" l="1"/>
  <c r="E1620" i="1" s="1"/>
  <c r="A1621" i="1"/>
  <c r="F1620" i="1"/>
  <c r="G1619" i="1"/>
  <c r="H1620" i="1" s="1"/>
  <c r="J1575" i="1"/>
  <c r="I1576" i="1"/>
  <c r="Q1623" i="1"/>
  <c r="P1623" i="1"/>
  <c r="M1622" i="1"/>
  <c r="N1623" i="1"/>
  <c r="D1621" i="1" l="1"/>
  <c r="E1621" i="1" s="1"/>
  <c r="F1621" i="1"/>
  <c r="A1622" i="1"/>
  <c r="G1620" i="1"/>
  <c r="H1621" i="1" s="1"/>
  <c r="J1576" i="1"/>
  <c r="I1577" i="1"/>
  <c r="N1624" i="1"/>
  <c r="M1623" i="1"/>
  <c r="Q1624" i="1"/>
  <c r="P1624" i="1"/>
  <c r="D1622" i="1" l="1"/>
  <c r="E1622" i="1" s="1"/>
  <c r="F1622" i="1"/>
  <c r="A1623" i="1"/>
  <c r="G1621" i="1"/>
  <c r="H1622" i="1" s="1"/>
  <c r="J1577" i="1"/>
  <c r="I1578" i="1"/>
  <c r="N1625" i="1"/>
  <c r="Q1625" i="1"/>
  <c r="P1625" i="1"/>
  <c r="M1624" i="1"/>
  <c r="D1623" i="1" l="1"/>
  <c r="E1623" i="1" s="1"/>
  <c r="G1623" i="1" s="1"/>
  <c r="H1624" i="1" s="1"/>
  <c r="F1623" i="1"/>
  <c r="A1624" i="1"/>
  <c r="G1622" i="1"/>
  <c r="H1623" i="1" s="1"/>
  <c r="J1578" i="1"/>
  <c r="I1579" i="1"/>
  <c r="N1626" i="1"/>
  <c r="P1626" i="1"/>
  <c r="M1625" i="1"/>
  <c r="Q1626" i="1"/>
  <c r="D1624" i="1" l="1"/>
  <c r="E1624" i="1" s="1"/>
  <c r="A1625" i="1"/>
  <c r="F1624" i="1"/>
  <c r="J1579" i="1"/>
  <c r="I1580" i="1"/>
  <c r="M1626" i="1"/>
  <c r="Q1627" i="1"/>
  <c r="P1627" i="1"/>
  <c r="N1627" i="1"/>
  <c r="D1625" i="1" l="1"/>
  <c r="E1625" i="1" s="1"/>
  <c r="A1626" i="1"/>
  <c r="F1625" i="1"/>
  <c r="G1624" i="1"/>
  <c r="H1625" i="1" s="1"/>
  <c r="J1580" i="1"/>
  <c r="I1581" i="1"/>
  <c r="P1628" i="1"/>
  <c r="M1627" i="1"/>
  <c r="Q1628" i="1"/>
  <c r="N1628" i="1"/>
  <c r="G1625" i="1" l="1"/>
  <c r="H1626" i="1" s="1"/>
  <c r="D1626" i="1"/>
  <c r="E1626" i="1" s="1"/>
  <c r="G1626" i="1" s="1"/>
  <c r="H1627" i="1" s="1"/>
  <c r="F1626" i="1"/>
  <c r="A1627" i="1"/>
  <c r="J1581" i="1"/>
  <c r="I1582" i="1"/>
  <c r="N1629" i="1"/>
  <c r="M1628" i="1"/>
  <c r="Q1629" i="1"/>
  <c r="P1629" i="1"/>
  <c r="D1627" i="1" l="1"/>
  <c r="E1627" i="1" s="1"/>
  <c r="F1627" i="1"/>
  <c r="A1628" i="1"/>
  <c r="J1582" i="1"/>
  <c r="I1583" i="1"/>
  <c r="N1630" i="1"/>
  <c r="P1630" i="1"/>
  <c r="Q1630" i="1"/>
  <c r="M1629" i="1"/>
  <c r="G1627" i="1" l="1"/>
  <c r="H1628" i="1" s="1"/>
  <c r="D1628" i="1"/>
  <c r="E1628" i="1" s="1"/>
  <c r="A1629" i="1"/>
  <c r="F1628" i="1"/>
  <c r="J1583" i="1"/>
  <c r="I1584" i="1"/>
  <c r="P1631" i="1"/>
  <c r="M1630" i="1"/>
  <c r="Q1631" i="1"/>
  <c r="N1631" i="1"/>
  <c r="D1629" i="1" l="1"/>
  <c r="E1629" i="1" s="1"/>
  <c r="G1629" i="1" s="1"/>
  <c r="H1630" i="1" s="1"/>
  <c r="F1629" i="1"/>
  <c r="A1630" i="1"/>
  <c r="G1628" i="1"/>
  <c r="H1629" i="1" s="1"/>
  <c r="J1584" i="1"/>
  <c r="I1585" i="1"/>
  <c r="Q1632" i="1"/>
  <c r="P1632" i="1"/>
  <c r="M1631" i="1"/>
  <c r="N1632" i="1"/>
  <c r="D1630" i="1" l="1"/>
  <c r="E1630" i="1" s="1"/>
  <c r="A1631" i="1"/>
  <c r="F1630" i="1"/>
  <c r="J1585" i="1"/>
  <c r="I1586" i="1"/>
  <c r="P1633" i="1"/>
  <c r="M1632" i="1"/>
  <c r="Q1633" i="1"/>
  <c r="N1633" i="1"/>
  <c r="G1630" i="1" l="1"/>
  <c r="H1631" i="1" s="1"/>
  <c r="D1631" i="1"/>
  <c r="E1631" i="1" s="1"/>
  <c r="G1631" i="1" s="1"/>
  <c r="H1632" i="1" s="1"/>
  <c r="A1632" i="1"/>
  <c r="F1631" i="1"/>
  <c r="J1586" i="1"/>
  <c r="I1587" i="1"/>
  <c r="N1634" i="1"/>
  <c r="P1634" i="1"/>
  <c r="M1633" i="1"/>
  <c r="Q1634" i="1"/>
  <c r="D1632" i="1" l="1"/>
  <c r="E1632" i="1" s="1"/>
  <c r="A1633" i="1"/>
  <c r="F1632" i="1"/>
  <c r="J1587" i="1"/>
  <c r="I1588" i="1"/>
  <c r="N1635" i="1"/>
  <c r="Q1635" i="1"/>
  <c r="P1635" i="1"/>
  <c r="M1634" i="1"/>
  <c r="G1632" i="1" l="1"/>
  <c r="H1633" i="1" s="1"/>
  <c r="D1633" i="1"/>
  <c r="E1633" i="1" s="1"/>
  <c r="G1633" i="1" s="1"/>
  <c r="H1634" i="1" s="1"/>
  <c r="A1634" i="1"/>
  <c r="F1633" i="1"/>
  <c r="J1588" i="1"/>
  <c r="I1589" i="1"/>
  <c r="N1636" i="1"/>
  <c r="Q1636" i="1"/>
  <c r="P1636" i="1"/>
  <c r="M1635" i="1"/>
  <c r="D1634" i="1" l="1"/>
  <c r="E1634" i="1" s="1"/>
  <c r="G1634" i="1" s="1"/>
  <c r="H1635" i="1" s="1"/>
  <c r="F1634" i="1"/>
  <c r="A1635" i="1"/>
  <c r="J1589" i="1"/>
  <c r="I1590" i="1"/>
  <c r="N1637" i="1"/>
  <c r="M1636" i="1"/>
  <c r="Q1637" i="1"/>
  <c r="P1637" i="1"/>
  <c r="D1635" i="1" l="1"/>
  <c r="E1635" i="1" s="1"/>
  <c r="A1636" i="1"/>
  <c r="F1635" i="1"/>
  <c r="J1590" i="1"/>
  <c r="I1591" i="1"/>
  <c r="M1637" i="1"/>
  <c r="Q1638" i="1"/>
  <c r="P1638" i="1"/>
  <c r="N1638" i="1"/>
  <c r="G1635" i="1" l="1"/>
  <c r="H1636" i="1" s="1"/>
  <c r="D1636" i="1"/>
  <c r="E1636" i="1" s="1"/>
  <c r="G1636" i="1" s="1"/>
  <c r="H1637" i="1" s="1"/>
  <c r="A1637" i="1"/>
  <c r="F1636" i="1"/>
  <c r="J1591" i="1"/>
  <c r="I1592" i="1"/>
  <c r="N1639" i="1"/>
  <c r="P1639" i="1"/>
  <c r="M1638" i="1"/>
  <c r="Q1639" i="1"/>
  <c r="D1637" i="1" l="1"/>
  <c r="E1637" i="1" s="1"/>
  <c r="G1637" i="1" s="1"/>
  <c r="H1638" i="1" s="1"/>
  <c r="F1637" i="1"/>
  <c r="A1638" i="1"/>
  <c r="I1593" i="1"/>
  <c r="J1592" i="1"/>
  <c r="M1639" i="1"/>
  <c r="Q1640" i="1"/>
  <c r="P1640" i="1"/>
  <c r="N1640" i="1"/>
  <c r="D1638" i="1" l="1"/>
  <c r="E1638" i="1" s="1"/>
  <c r="F1638" i="1"/>
  <c r="A1639" i="1"/>
  <c r="J1593" i="1"/>
  <c r="I1594" i="1"/>
  <c r="N1641" i="1"/>
  <c r="Q1641" i="1"/>
  <c r="P1641" i="1"/>
  <c r="M1640" i="1"/>
  <c r="D1639" i="1" l="1"/>
  <c r="E1639" i="1" s="1"/>
  <c r="G1639" i="1" s="1"/>
  <c r="H1640" i="1" s="1"/>
  <c r="F1639" i="1"/>
  <c r="A1640" i="1"/>
  <c r="G1638" i="1"/>
  <c r="H1639" i="1" s="1"/>
  <c r="J1594" i="1"/>
  <c r="I1595" i="1"/>
  <c r="M1641" i="1"/>
  <c r="Q1642" i="1"/>
  <c r="P1642" i="1"/>
  <c r="N1642" i="1"/>
  <c r="D1640" i="1" l="1"/>
  <c r="E1640" i="1" s="1"/>
  <c r="A1641" i="1"/>
  <c r="F1640" i="1"/>
  <c r="J1595" i="1"/>
  <c r="I1596" i="1"/>
  <c r="P1643" i="1"/>
  <c r="M1642" i="1"/>
  <c r="Q1643" i="1"/>
  <c r="N1643" i="1"/>
  <c r="D1641" i="1" l="1"/>
  <c r="E1641" i="1" s="1"/>
  <c r="G1641" i="1" s="1"/>
  <c r="H1642" i="1" s="1"/>
  <c r="F1641" i="1"/>
  <c r="A1642" i="1"/>
  <c r="G1640" i="1"/>
  <c r="H1641" i="1" s="1"/>
  <c r="J1596" i="1"/>
  <c r="I1597" i="1"/>
  <c r="N1644" i="1"/>
  <c r="P1644" i="1"/>
  <c r="M1643" i="1"/>
  <c r="Q1644" i="1"/>
  <c r="D1642" i="1" l="1"/>
  <c r="E1642" i="1" s="1"/>
  <c r="F1642" i="1"/>
  <c r="A1643" i="1"/>
  <c r="J1597" i="1"/>
  <c r="I1598" i="1"/>
  <c r="N1645" i="1"/>
  <c r="M1644" i="1"/>
  <c r="Q1645" i="1"/>
  <c r="P1645" i="1"/>
  <c r="D1643" i="1" l="1"/>
  <c r="E1643" i="1" s="1"/>
  <c r="A1644" i="1"/>
  <c r="F1643" i="1"/>
  <c r="G1642" i="1"/>
  <c r="H1643" i="1" s="1"/>
  <c r="J1598" i="1"/>
  <c r="I1599" i="1"/>
  <c r="Q1646" i="1"/>
  <c r="P1646" i="1"/>
  <c r="M1645" i="1"/>
  <c r="N1646" i="1"/>
  <c r="D1644" i="1" l="1"/>
  <c r="E1644" i="1" s="1"/>
  <c r="G1644" i="1" s="1"/>
  <c r="H1645" i="1" s="1"/>
  <c r="F1644" i="1"/>
  <c r="A1645" i="1"/>
  <c r="G1643" i="1"/>
  <c r="H1644" i="1" s="1"/>
  <c r="I1600" i="1"/>
  <c r="J1599" i="1"/>
  <c r="N1647" i="1"/>
  <c r="M1646" i="1"/>
  <c r="Q1647" i="1"/>
  <c r="P1647" i="1"/>
  <c r="D1645" i="1" l="1"/>
  <c r="E1645" i="1" s="1"/>
  <c r="F1645" i="1"/>
  <c r="A1646" i="1"/>
  <c r="J1600" i="1"/>
  <c r="I1601" i="1"/>
  <c r="Q1648" i="1"/>
  <c r="P1648" i="1"/>
  <c r="M1647" i="1"/>
  <c r="N1648" i="1"/>
  <c r="D1646" i="1" l="1"/>
  <c r="E1646" i="1" s="1"/>
  <c r="G1646" i="1" s="1"/>
  <c r="H1647" i="1" s="1"/>
  <c r="F1646" i="1"/>
  <c r="A1647" i="1"/>
  <c r="G1645" i="1"/>
  <c r="H1646" i="1" s="1"/>
  <c r="J1601" i="1"/>
  <c r="I1602" i="1"/>
  <c r="M1648" i="1"/>
  <c r="Q1649" i="1"/>
  <c r="P1649" i="1"/>
  <c r="N1649" i="1"/>
  <c r="D1647" i="1" l="1"/>
  <c r="E1647" i="1" s="1"/>
  <c r="A1648" i="1"/>
  <c r="F1647" i="1"/>
  <c r="J1602" i="1"/>
  <c r="I1603" i="1"/>
  <c r="Q1650" i="1"/>
  <c r="P1650" i="1"/>
  <c r="M1649" i="1"/>
  <c r="N1650" i="1"/>
  <c r="G1647" i="1" l="1"/>
  <c r="H1648" i="1" s="1"/>
  <c r="D1648" i="1"/>
  <c r="E1648" i="1" s="1"/>
  <c r="G1648" i="1" s="1"/>
  <c r="H1649" i="1" s="1"/>
  <c r="A1649" i="1"/>
  <c r="F1648" i="1"/>
  <c r="J1603" i="1"/>
  <c r="I1604" i="1"/>
  <c r="N1651" i="1"/>
  <c r="P1651" i="1"/>
  <c r="M1650" i="1"/>
  <c r="Q1651" i="1"/>
  <c r="D1649" i="1" l="1"/>
  <c r="E1649" i="1" s="1"/>
  <c r="A1650" i="1"/>
  <c r="F1649" i="1"/>
  <c r="J1604" i="1"/>
  <c r="I1605" i="1"/>
  <c r="M1651" i="1"/>
  <c r="Q1652" i="1"/>
  <c r="P1652" i="1"/>
  <c r="N1652" i="1"/>
  <c r="D1650" i="1" l="1"/>
  <c r="E1650" i="1" s="1"/>
  <c r="G1650" i="1" s="1"/>
  <c r="H1651" i="1" s="1"/>
  <c r="F1650" i="1"/>
  <c r="A1651" i="1"/>
  <c r="G1649" i="1"/>
  <c r="H1650" i="1" s="1"/>
  <c r="I1606" i="1"/>
  <c r="J1605" i="1"/>
  <c r="Q1653" i="1"/>
  <c r="M1652" i="1"/>
  <c r="P1653" i="1"/>
  <c r="N1653" i="1"/>
  <c r="D1651" i="1" l="1"/>
  <c r="E1651" i="1" s="1"/>
  <c r="A1652" i="1"/>
  <c r="F1651" i="1"/>
  <c r="I1607" i="1"/>
  <c r="J1606" i="1"/>
  <c r="P1654" i="1"/>
  <c r="M1653" i="1"/>
  <c r="Q1654" i="1"/>
  <c r="N1654" i="1"/>
  <c r="G1651" i="1" l="1"/>
  <c r="H1652" i="1" s="1"/>
  <c r="D1652" i="1"/>
  <c r="E1652" i="1" s="1"/>
  <c r="F1652" i="1"/>
  <c r="A1653" i="1"/>
  <c r="J1607" i="1"/>
  <c r="I1608" i="1"/>
  <c r="N1655" i="1"/>
  <c r="P1655" i="1"/>
  <c r="Q1655" i="1"/>
  <c r="M1654" i="1"/>
  <c r="D1653" i="1" l="1"/>
  <c r="E1653" i="1" s="1"/>
  <c r="G1653" i="1" s="1"/>
  <c r="H1654" i="1" s="1"/>
  <c r="F1653" i="1"/>
  <c r="A1654" i="1"/>
  <c r="G1652" i="1"/>
  <c r="H1653" i="1" s="1"/>
  <c r="I1609" i="1"/>
  <c r="J1608" i="1"/>
  <c r="N1656" i="1"/>
  <c r="Q1656" i="1"/>
  <c r="P1656" i="1"/>
  <c r="M1655" i="1"/>
  <c r="D1654" i="1" l="1"/>
  <c r="E1654" i="1" s="1"/>
  <c r="A1655" i="1"/>
  <c r="F1654" i="1"/>
  <c r="I1610" i="1"/>
  <c r="J1609" i="1"/>
  <c r="Q1657" i="1"/>
  <c r="P1657" i="1"/>
  <c r="M1656" i="1"/>
  <c r="N1657" i="1"/>
  <c r="G1654" i="1" l="1"/>
  <c r="H1655" i="1" s="1"/>
  <c r="D1655" i="1"/>
  <c r="E1655" i="1" s="1"/>
  <c r="F1655" i="1"/>
  <c r="A1656" i="1"/>
  <c r="J1610" i="1"/>
  <c r="I1611" i="1"/>
  <c r="P1658" i="1"/>
  <c r="M1657" i="1"/>
  <c r="Q1658" i="1"/>
  <c r="N1658" i="1"/>
  <c r="D1656" i="1" l="1"/>
  <c r="E1656" i="1" s="1"/>
  <c r="A1657" i="1"/>
  <c r="F1656" i="1"/>
  <c r="G1655" i="1"/>
  <c r="H1656" i="1" s="1"/>
  <c r="J1611" i="1"/>
  <c r="I1612" i="1"/>
  <c r="N1659" i="1"/>
  <c r="M1658" i="1"/>
  <c r="Q1659" i="1"/>
  <c r="P1659" i="1"/>
  <c r="D1657" i="1" l="1"/>
  <c r="E1657" i="1" s="1"/>
  <c r="F1657" i="1"/>
  <c r="A1658" i="1"/>
  <c r="G1656" i="1"/>
  <c r="H1657" i="1" s="1"/>
  <c r="J1612" i="1"/>
  <c r="I1613" i="1"/>
  <c r="Q1660" i="1"/>
  <c r="P1660" i="1"/>
  <c r="M1659" i="1"/>
  <c r="N1660" i="1"/>
  <c r="G1657" i="1" l="1"/>
  <c r="H1658" i="1" s="1"/>
  <c r="D1658" i="1"/>
  <c r="E1658" i="1" s="1"/>
  <c r="G1658" i="1" s="1"/>
  <c r="H1659" i="1" s="1"/>
  <c r="F1658" i="1"/>
  <c r="A1659" i="1"/>
  <c r="J1613" i="1"/>
  <c r="I1614" i="1"/>
  <c r="M1660" i="1"/>
  <c r="Q1661" i="1"/>
  <c r="P1661" i="1"/>
  <c r="N1661" i="1"/>
  <c r="D1659" i="1" l="1"/>
  <c r="E1659" i="1" s="1"/>
  <c r="A1660" i="1"/>
  <c r="F1659" i="1"/>
  <c r="I1615" i="1"/>
  <c r="J1614" i="1"/>
  <c r="P1662" i="1"/>
  <c r="M1661" i="1"/>
  <c r="Q1662" i="1"/>
  <c r="N1662" i="1"/>
  <c r="D1660" i="1" l="1"/>
  <c r="E1660" i="1" s="1"/>
  <c r="G1660" i="1" s="1"/>
  <c r="H1661" i="1" s="1"/>
  <c r="F1660" i="1"/>
  <c r="A1661" i="1"/>
  <c r="G1659" i="1"/>
  <c r="H1660" i="1" s="1"/>
  <c r="J1615" i="1"/>
  <c r="I1616" i="1"/>
  <c r="N1663" i="1"/>
  <c r="Q1663" i="1"/>
  <c r="M1662" i="1"/>
  <c r="P1663" i="1"/>
  <c r="D1661" i="1" l="1"/>
  <c r="E1661" i="1" s="1"/>
  <c r="G1661" i="1" s="1"/>
  <c r="H1662" i="1" s="1"/>
  <c r="A1662" i="1"/>
  <c r="F1661" i="1"/>
  <c r="J1616" i="1"/>
  <c r="I1617" i="1"/>
  <c r="P1664" i="1"/>
  <c r="M1663" i="1"/>
  <c r="Q1664" i="1"/>
  <c r="N1664" i="1"/>
  <c r="D1662" i="1" l="1"/>
  <c r="E1662" i="1" s="1"/>
  <c r="G1662" i="1" s="1"/>
  <c r="H1663" i="1" s="1"/>
  <c r="A1663" i="1"/>
  <c r="F1662" i="1"/>
  <c r="J1617" i="1"/>
  <c r="I1618" i="1"/>
  <c r="M1664" i="1"/>
  <c r="Q1665" i="1"/>
  <c r="P1665" i="1"/>
  <c r="N1665" i="1"/>
  <c r="D1663" i="1" l="1"/>
  <c r="E1663" i="1" s="1"/>
  <c r="F1663" i="1"/>
  <c r="A1664" i="1"/>
  <c r="J1618" i="1"/>
  <c r="I1619" i="1"/>
  <c r="N1666" i="1"/>
  <c r="P1666" i="1"/>
  <c r="M1665" i="1"/>
  <c r="Q1666" i="1"/>
  <c r="D1664" i="1" l="1"/>
  <c r="E1664" i="1" s="1"/>
  <c r="A1665" i="1"/>
  <c r="F1664" i="1"/>
  <c r="G1663" i="1"/>
  <c r="H1664" i="1" s="1"/>
  <c r="I1620" i="1"/>
  <c r="J1619" i="1"/>
  <c r="P1667" i="1"/>
  <c r="M1666" i="1"/>
  <c r="Q1667" i="1"/>
  <c r="N1667" i="1"/>
  <c r="G1664" i="1" l="1"/>
  <c r="H1665" i="1" s="1"/>
  <c r="D1665" i="1"/>
  <c r="E1665" i="1" s="1"/>
  <c r="A1666" i="1"/>
  <c r="F1665" i="1"/>
  <c r="J1620" i="1"/>
  <c r="I1621" i="1"/>
  <c r="N1668" i="1"/>
  <c r="P1668" i="1"/>
  <c r="M1667" i="1"/>
  <c r="Q1668" i="1"/>
  <c r="D1666" i="1" l="1"/>
  <c r="E1666" i="1" s="1"/>
  <c r="G1666" i="1" s="1"/>
  <c r="H1667" i="1" s="1"/>
  <c r="F1666" i="1"/>
  <c r="A1667" i="1"/>
  <c r="G1665" i="1"/>
  <c r="H1666" i="1" s="1"/>
  <c r="J1621" i="1"/>
  <c r="I1622" i="1"/>
  <c r="P1669" i="1"/>
  <c r="M1668" i="1"/>
  <c r="Q1669" i="1"/>
  <c r="N1669" i="1"/>
  <c r="D1667" i="1" l="1"/>
  <c r="E1667" i="1" s="1"/>
  <c r="A1668" i="1"/>
  <c r="F1667" i="1"/>
  <c r="J1622" i="1"/>
  <c r="I1623" i="1"/>
  <c r="N1670" i="1"/>
  <c r="P1670" i="1"/>
  <c r="M1669" i="1"/>
  <c r="Q1670" i="1"/>
  <c r="D1668" i="1" l="1"/>
  <c r="E1668" i="1" s="1"/>
  <c r="G1668" i="1" s="1"/>
  <c r="H1669" i="1" s="1"/>
  <c r="A1669" i="1"/>
  <c r="F1668" i="1"/>
  <c r="G1667" i="1"/>
  <c r="H1668" i="1" s="1"/>
  <c r="J1623" i="1"/>
  <c r="I1624" i="1"/>
  <c r="N1671" i="1"/>
  <c r="P1671" i="1"/>
  <c r="M1670" i="1"/>
  <c r="Q1671" i="1"/>
  <c r="D1669" i="1" l="1"/>
  <c r="E1669" i="1" s="1"/>
  <c r="G1669" i="1" s="1"/>
  <c r="H1670" i="1" s="1"/>
  <c r="F1669" i="1"/>
  <c r="A1670" i="1"/>
  <c r="J1624" i="1"/>
  <c r="I1625" i="1"/>
  <c r="M1671" i="1"/>
  <c r="Q1672" i="1"/>
  <c r="P1672" i="1"/>
  <c r="N1672" i="1"/>
  <c r="D1670" i="1" l="1"/>
  <c r="E1670" i="1" s="1"/>
  <c r="G1670" i="1" s="1"/>
  <c r="H1671" i="1" s="1"/>
  <c r="A1671" i="1"/>
  <c r="F1670" i="1"/>
  <c r="J1625" i="1"/>
  <c r="I1626" i="1"/>
  <c r="N1673" i="1"/>
  <c r="P1673" i="1"/>
  <c r="M1672" i="1"/>
  <c r="Q1673" i="1"/>
  <c r="D1671" i="1" l="1"/>
  <c r="E1671" i="1" s="1"/>
  <c r="F1671" i="1"/>
  <c r="A1672" i="1"/>
  <c r="J1626" i="1"/>
  <c r="I1627" i="1"/>
  <c r="P1674" i="1"/>
  <c r="M1673" i="1"/>
  <c r="Q1674" i="1"/>
  <c r="N1674" i="1"/>
  <c r="D1672" i="1" l="1"/>
  <c r="E1672" i="1" s="1"/>
  <c r="A1673" i="1"/>
  <c r="F1672" i="1"/>
  <c r="G1671" i="1"/>
  <c r="H1672" i="1" s="1"/>
  <c r="J1627" i="1"/>
  <c r="I1628" i="1"/>
  <c r="N1675" i="1"/>
  <c r="Q1675" i="1"/>
  <c r="P1675" i="1"/>
  <c r="M1674" i="1"/>
  <c r="D1673" i="1" l="1"/>
  <c r="E1673" i="1" s="1"/>
  <c r="F1673" i="1"/>
  <c r="A1674" i="1"/>
  <c r="G1672" i="1"/>
  <c r="H1673" i="1" s="1"/>
  <c r="J1628" i="1"/>
  <c r="I1629" i="1"/>
  <c r="N1676" i="1"/>
  <c r="P1676" i="1"/>
  <c r="M1675" i="1"/>
  <c r="Q1676" i="1"/>
  <c r="G1673" i="1" l="1"/>
  <c r="H1674" i="1" s="1"/>
  <c r="D1674" i="1"/>
  <c r="E1674" i="1" s="1"/>
  <c r="G1674" i="1" s="1"/>
  <c r="H1675" i="1" s="1"/>
  <c r="A1675" i="1"/>
  <c r="F1674" i="1"/>
  <c r="J1629" i="1"/>
  <c r="I1630" i="1"/>
  <c r="P1677" i="1"/>
  <c r="M1676" i="1"/>
  <c r="Q1677" i="1"/>
  <c r="N1677" i="1"/>
  <c r="D1675" i="1" l="1"/>
  <c r="E1675" i="1" s="1"/>
  <c r="A1676" i="1"/>
  <c r="F1675" i="1"/>
  <c r="J1630" i="1"/>
  <c r="I1631" i="1"/>
  <c r="N1678" i="1"/>
  <c r="P1678" i="1"/>
  <c r="M1677" i="1"/>
  <c r="Q1678" i="1"/>
  <c r="D1676" i="1" l="1"/>
  <c r="E1676" i="1" s="1"/>
  <c r="F1676" i="1"/>
  <c r="A1677" i="1"/>
  <c r="G1675" i="1"/>
  <c r="H1676" i="1" s="1"/>
  <c r="J1631" i="1"/>
  <c r="I1632" i="1"/>
  <c r="P1679" i="1"/>
  <c r="M1678" i="1"/>
  <c r="Q1679" i="1"/>
  <c r="N1679" i="1"/>
  <c r="D1677" i="1" l="1"/>
  <c r="E1677" i="1" s="1"/>
  <c r="A1678" i="1"/>
  <c r="F1677" i="1"/>
  <c r="G1676" i="1"/>
  <c r="H1677" i="1" s="1"/>
  <c r="J1632" i="1"/>
  <c r="I1633" i="1"/>
  <c r="N1680" i="1"/>
  <c r="P1680" i="1"/>
  <c r="M1679" i="1"/>
  <c r="Q1680" i="1"/>
  <c r="D1678" i="1" l="1"/>
  <c r="E1678" i="1" s="1"/>
  <c r="A1679" i="1"/>
  <c r="F1678" i="1"/>
  <c r="G1677" i="1"/>
  <c r="H1678" i="1" s="1"/>
  <c r="J1633" i="1"/>
  <c r="I1634" i="1"/>
  <c r="P1681" i="1"/>
  <c r="M1680" i="1"/>
  <c r="Q1681" i="1"/>
  <c r="N1681" i="1"/>
  <c r="D1679" i="1" l="1"/>
  <c r="E1679" i="1" s="1"/>
  <c r="A1680" i="1"/>
  <c r="F1679" i="1"/>
  <c r="G1678" i="1"/>
  <c r="H1679" i="1" s="1"/>
  <c r="J1634" i="1"/>
  <c r="I1635" i="1"/>
  <c r="P1682" i="1"/>
  <c r="M1681" i="1"/>
  <c r="Q1682" i="1"/>
  <c r="N1682" i="1"/>
  <c r="D1680" i="1" l="1"/>
  <c r="E1680" i="1" s="1"/>
  <c r="F1680" i="1"/>
  <c r="A1681" i="1"/>
  <c r="G1679" i="1"/>
  <c r="H1680" i="1" s="1"/>
  <c r="I1636" i="1"/>
  <c r="J1635" i="1"/>
  <c r="N1683" i="1"/>
  <c r="Q1683" i="1"/>
  <c r="P1683" i="1"/>
  <c r="M1682" i="1"/>
  <c r="D1681" i="1" l="1"/>
  <c r="E1681" i="1" s="1"/>
  <c r="A1682" i="1"/>
  <c r="F1681" i="1"/>
  <c r="G1680" i="1"/>
  <c r="H1681" i="1" s="1"/>
  <c r="J1636" i="1"/>
  <c r="I1637" i="1"/>
  <c r="M1683" i="1"/>
  <c r="Q1684" i="1"/>
  <c r="P1684" i="1"/>
  <c r="N1684" i="1"/>
  <c r="G1681" i="1" l="1"/>
  <c r="H1682" i="1" s="1"/>
  <c r="D1682" i="1"/>
  <c r="E1682" i="1" s="1"/>
  <c r="A1683" i="1"/>
  <c r="F1682" i="1"/>
  <c r="J1637" i="1"/>
  <c r="I1638" i="1"/>
  <c r="Q1685" i="1"/>
  <c r="P1685" i="1"/>
  <c r="M1684" i="1"/>
  <c r="N1685" i="1"/>
  <c r="D1683" i="1" l="1"/>
  <c r="E1683" i="1" s="1"/>
  <c r="A1684" i="1"/>
  <c r="F1683" i="1"/>
  <c r="G1682" i="1"/>
  <c r="H1683" i="1" s="1"/>
  <c r="I1639" i="1"/>
  <c r="J1638" i="1"/>
  <c r="Q1686" i="1"/>
  <c r="P1686" i="1"/>
  <c r="M1685" i="1"/>
  <c r="N1686" i="1"/>
  <c r="D1684" i="1" l="1"/>
  <c r="E1684" i="1" s="1"/>
  <c r="A1685" i="1"/>
  <c r="F1684" i="1"/>
  <c r="G1683" i="1"/>
  <c r="H1684" i="1" s="1"/>
  <c r="J1639" i="1"/>
  <c r="I1640" i="1"/>
  <c r="P1687" i="1"/>
  <c r="M1686" i="1"/>
  <c r="Q1687" i="1"/>
  <c r="N1687" i="1"/>
  <c r="D1685" i="1" l="1"/>
  <c r="E1685" i="1" s="1"/>
  <c r="A1686" i="1"/>
  <c r="F1685" i="1"/>
  <c r="G1684" i="1"/>
  <c r="H1685" i="1" s="1"/>
  <c r="J1640" i="1"/>
  <c r="I1641" i="1"/>
  <c r="M1687" i="1"/>
  <c r="P1688" i="1"/>
  <c r="Q1688" i="1"/>
  <c r="N1688" i="1"/>
  <c r="D1686" i="1" l="1"/>
  <c r="E1686" i="1" s="1"/>
  <c r="A1687" i="1"/>
  <c r="F1686" i="1"/>
  <c r="G1685" i="1"/>
  <c r="H1686" i="1" s="1"/>
  <c r="J1641" i="1"/>
  <c r="I1642" i="1"/>
  <c r="N1689" i="1"/>
  <c r="P1689" i="1"/>
  <c r="M1688" i="1"/>
  <c r="Q1689" i="1"/>
  <c r="D1687" i="1" l="1"/>
  <c r="E1687" i="1" s="1"/>
  <c r="A1688" i="1"/>
  <c r="F1687" i="1"/>
  <c r="G1686" i="1"/>
  <c r="H1687" i="1" s="1"/>
  <c r="I1643" i="1"/>
  <c r="J1642" i="1"/>
  <c r="N1690" i="1"/>
  <c r="P1690" i="1"/>
  <c r="M1689" i="1"/>
  <c r="Q1690" i="1"/>
  <c r="D1688" i="1" l="1"/>
  <c r="E1688" i="1" s="1"/>
  <c r="F1688" i="1"/>
  <c r="A1689" i="1"/>
  <c r="G1687" i="1"/>
  <c r="H1688" i="1" s="1"/>
  <c r="J1643" i="1"/>
  <c r="I1644" i="1"/>
  <c r="N1691" i="1"/>
  <c r="P1691" i="1"/>
  <c r="Q1691" i="1"/>
  <c r="M1690" i="1"/>
  <c r="D1689" i="1" l="1"/>
  <c r="E1689" i="1" s="1"/>
  <c r="A1690" i="1"/>
  <c r="F1689" i="1"/>
  <c r="G1688" i="1"/>
  <c r="H1689" i="1" s="1"/>
  <c r="I1645" i="1"/>
  <c r="J1644" i="1"/>
  <c r="Q1692" i="1"/>
  <c r="P1692" i="1"/>
  <c r="M1691" i="1"/>
  <c r="N1692" i="1"/>
  <c r="D1690" i="1" l="1"/>
  <c r="E1690" i="1" s="1"/>
  <c r="F1690" i="1"/>
  <c r="A1691" i="1"/>
  <c r="G1689" i="1"/>
  <c r="H1690" i="1" s="1"/>
  <c r="J1645" i="1"/>
  <c r="I1646" i="1"/>
  <c r="P1693" i="1"/>
  <c r="M1692" i="1"/>
  <c r="Q1693" i="1"/>
  <c r="N1693" i="1"/>
  <c r="D1691" i="1" l="1"/>
  <c r="E1691" i="1" s="1"/>
  <c r="F1691" i="1"/>
  <c r="A1692" i="1"/>
  <c r="G1690" i="1"/>
  <c r="H1691" i="1" s="1"/>
  <c r="J1646" i="1"/>
  <c r="I1647" i="1"/>
  <c r="P1694" i="1"/>
  <c r="M1693" i="1"/>
  <c r="Q1694" i="1"/>
  <c r="N1694" i="1"/>
  <c r="D1692" i="1" l="1"/>
  <c r="E1692" i="1" s="1"/>
  <c r="A1693" i="1"/>
  <c r="F1692" i="1"/>
  <c r="G1691" i="1"/>
  <c r="H1692" i="1" s="1"/>
  <c r="J1647" i="1"/>
  <c r="I1648" i="1"/>
  <c r="P1695" i="1"/>
  <c r="M1694" i="1"/>
  <c r="Q1695" i="1"/>
  <c r="N1695" i="1"/>
  <c r="D1693" i="1" l="1"/>
  <c r="E1693" i="1" s="1"/>
  <c r="F1693" i="1"/>
  <c r="A1694" i="1"/>
  <c r="G1692" i="1"/>
  <c r="H1693" i="1" s="1"/>
  <c r="J1648" i="1"/>
  <c r="I1649" i="1"/>
  <c r="P1696" i="1"/>
  <c r="M1695" i="1"/>
  <c r="Q1696" i="1"/>
  <c r="N1696" i="1"/>
  <c r="D1694" i="1" l="1"/>
  <c r="E1694" i="1" s="1"/>
  <c r="G1694" i="1" s="1"/>
  <c r="H1695" i="1" s="1"/>
  <c r="A1695" i="1"/>
  <c r="F1694" i="1"/>
  <c r="G1693" i="1"/>
  <c r="H1694" i="1" s="1"/>
  <c r="J1649" i="1"/>
  <c r="I1650" i="1"/>
  <c r="P1697" i="1"/>
  <c r="Q1697" i="1"/>
  <c r="M1696" i="1"/>
  <c r="N1697" i="1"/>
  <c r="D1695" i="1" l="1"/>
  <c r="E1695" i="1" s="1"/>
  <c r="A1696" i="1"/>
  <c r="F1695" i="1"/>
  <c r="J1650" i="1"/>
  <c r="I1651" i="1"/>
  <c r="Q1698" i="1"/>
  <c r="P1698" i="1"/>
  <c r="M1697" i="1"/>
  <c r="N1698" i="1"/>
  <c r="G1695" i="1" l="1"/>
  <c r="H1696" i="1" s="1"/>
  <c r="D1696" i="1"/>
  <c r="E1696" i="1" s="1"/>
  <c r="A1697" i="1"/>
  <c r="F1696" i="1"/>
  <c r="J1651" i="1"/>
  <c r="I1652" i="1"/>
  <c r="N1699" i="1"/>
  <c r="M1698" i="1"/>
  <c r="Q1699" i="1"/>
  <c r="P1699" i="1"/>
  <c r="D1697" i="1" l="1"/>
  <c r="E1697" i="1" s="1"/>
  <c r="A1698" i="1"/>
  <c r="F1697" i="1"/>
  <c r="G1696" i="1"/>
  <c r="H1697" i="1" s="1"/>
  <c r="J1652" i="1"/>
  <c r="I1653" i="1"/>
  <c r="M1699" i="1"/>
  <c r="P1700" i="1"/>
  <c r="Q1700" i="1"/>
  <c r="N1700" i="1"/>
  <c r="D1698" i="1" l="1"/>
  <c r="E1698" i="1" s="1"/>
  <c r="A1699" i="1"/>
  <c r="F1698" i="1"/>
  <c r="G1697" i="1"/>
  <c r="H1698" i="1" s="1"/>
  <c r="J1653" i="1"/>
  <c r="I1654" i="1"/>
  <c r="M1700" i="1"/>
  <c r="Q1701" i="1"/>
  <c r="P1701" i="1"/>
  <c r="N1701" i="1"/>
  <c r="D1699" i="1" l="1"/>
  <c r="E1699" i="1" s="1"/>
  <c r="A1700" i="1"/>
  <c r="F1699" i="1"/>
  <c r="G1698" i="1"/>
  <c r="H1699" i="1" s="1"/>
  <c r="J1654" i="1"/>
  <c r="I1655" i="1"/>
  <c r="P1702" i="1"/>
  <c r="Q1702" i="1"/>
  <c r="M1701" i="1"/>
  <c r="N1702" i="1"/>
  <c r="D1700" i="1" l="1"/>
  <c r="E1700" i="1" s="1"/>
  <c r="G1700" i="1" s="1"/>
  <c r="H1701" i="1" s="1"/>
  <c r="F1700" i="1"/>
  <c r="A1701" i="1"/>
  <c r="G1699" i="1"/>
  <c r="H1700" i="1" s="1"/>
  <c r="J1655" i="1"/>
  <c r="I1656" i="1"/>
  <c r="M1702" i="1"/>
  <c r="Q1703" i="1"/>
  <c r="P1703" i="1"/>
  <c r="N1703" i="1"/>
  <c r="D1701" i="1" l="1"/>
  <c r="E1701" i="1" s="1"/>
  <c r="A1702" i="1"/>
  <c r="F1701" i="1"/>
  <c r="I1657" i="1"/>
  <c r="J1656" i="1"/>
  <c r="N1704" i="1"/>
  <c r="M1703" i="1"/>
  <c r="P1704" i="1"/>
  <c r="Q1704" i="1"/>
  <c r="D1702" i="1" l="1"/>
  <c r="E1702" i="1" s="1"/>
  <c r="G1702" i="1" s="1"/>
  <c r="H1703" i="1" s="1"/>
  <c r="F1702" i="1"/>
  <c r="A1703" i="1"/>
  <c r="G1701" i="1"/>
  <c r="H1702" i="1" s="1"/>
  <c r="J1657" i="1"/>
  <c r="I1658" i="1"/>
  <c r="Q1705" i="1"/>
  <c r="P1705" i="1"/>
  <c r="M1704" i="1"/>
  <c r="N1705" i="1"/>
  <c r="D1703" i="1" l="1"/>
  <c r="E1703" i="1" s="1"/>
  <c r="G1703" i="1" s="1"/>
  <c r="H1704" i="1" s="1"/>
  <c r="F1703" i="1"/>
  <c r="A1704" i="1"/>
  <c r="J1658" i="1"/>
  <c r="I1659" i="1"/>
  <c r="P1706" i="1"/>
  <c r="M1705" i="1"/>
  <c r="Q1706" i="1"/>
  <c r="N1706" i="1"/>
  <c r="D1704" i="1" l="1"/>
  <c r="E1704" i="1" s="1"/>
  <c r="A1705" i="1"/>
  <c r="F1704" i="1"/>
  <c r="I1660" i="1"/>
  <c r="J1659" i="1"/>
  <c r="N1707" i="1"/>
  <c r="Q1707" i="1"/>
  <c r="P1707" i="1"/>
  <c r="M1706" i="1"/>
  <c r="D1705" i="1" l="1"/>
  <c r="E1705" i="1" s="1"/>
  <c r="G1705" i="1" s="1"/>
  <c r="H1706" i="1" s="1"/>
  <c r="F1705" i="1"/>
  <c r="A1706" i="1"/>
  <c r="G1704" i="1"/>
  <c r="H1705" i="1" s="1"/>
  <c r="J1660" i="1"/>
  <c r="I1661" i="1"/>
  <c r="Q1708" i="1"/>
  <c r="P1708" i="1"/>
  <c r="M1707" i="1"/>
  <c r="N1708" i="1"/>
  <c r="D1706" i="1" l="1"/>
  <c r="E1706" i="1" s="1"/>
  <c r="G1706" i="1" s="1"/>
  <c r="H1707" i="1" s="1"/>
  <c r="A1707" i="1"/>
  <c r="F1706" i="1"/>
  <c r="J1661" i="1"/>
  <c r="I1662" i="1"/>
  <c r="Q1709" i="1"/>
  <c r="P1709" i="1"/>
  <c r="M1708" i="1"/>
  <c r="N1709" i="1"/>
  <c r="D1707" i="1" l="1"/>
  <c r="E1707" i="1" s="1"/>
  <c r="G1707" i="1" s="1"/>
  <c r="H1708" i="1" s="1"/>
  <c r="A1708" i="1"/>
  <c r="F1707" i="1"/>
  <c r="I1663" i="1"/>
  <c r="J1662" i="1"/>
  <c r="Q1710" i="1"/>
  <c r="P1710" i="1"/>
  <c r="M1709" i="1"/>
  <c r="N1710" i="1"/>
  <c r="D1708" i="1" l="1"/>
  <c r="E1708" i="1" s="1"/>
  <c r="F1708" i="1"/>
  <c r="A1709" i="1"/>
  <c r="J1663" i="1"/>
  <c r="I1664" i="1"/>
  <c r="P1711" i="1"/>
  <c r="Q1711" i="1"/>
  <c r="M1710" i="1"/>
  <c r="N1711" i="1"/>
  <c r="D1709" i="1" l="1"/>
  <c r="E1709" i="1" s="1"/>
  <c r="A1710" i="1"/>
  <c r="F1709" i="1"/>
  <c r="G1708" i="1"/>
  <c r="H1709" i="1" s="1"/>
  <c r="J1664" i="1"/>
  <c r="I1665" i="1"/>
  <c r="Q1712" i="1"/>
  <c r="P1712" i="1"/>
  <c r="M1711" i="1"/>
  <c r="N1712" i="1"/>
  <c r="D1710" i="1" l="1"/>
  <c r="E1710" i="1" s="1"/>
  <c r="A1711" i="1"/>
  <c r="F1710" i="1"/>
  <c r="G1709" i="1"/>
  <c r="H1710" i="1" s="1"/>
  <c r="J1665" i="1"/>
  <c r="I1666" i="1"/>
  <c r="Q1713" i="1"/>
  <c r="P1713" i="1"/>
  <c r="M1712" i="1"/>
  <c r="N1713" i="1"/>
  <c r="G1710" i="1" l="1"/>
  <c r="H1711" i="1" s="1"/>
  <c r="D1711" i="1"/>
  <c r="E1711" i="1" s="1"/>
  <c r="G1711" i="1" s="1"/>
  <c r="H1712" i="1" s="1"/>
  <c r="A1712" i="1"/>
  <c r="F1711" i="1"/>
  <c r="J1666" i="1"/>
  <c r="I1667" i="1"/>
  <c r="Q1714" i="1"/>
  <c r="P1714" i="1"/>
  <c r="M1713" i="1"/>
  <c r="N1714" i="1"/>
  <c r="D1712" i="1" l="1"/>
  <c r="E1712" i="1" s="1"/>
  <c r="G1712" i="1" s="1"/>
  <c r="H1713" i="1" s="1"/>
  <c r="F1712" i="1"/>
  <c r="A1713" i="1"/>
  <c r="I1668" i="1"/>
  <c r="J1667" i="1"/>
  <c r="P1715" i="1"/>
  <c r="Q1715" i="1"/>
  <c r="M1714" i="1"/>
  <c r="N1715" i="1"/>
  <c r="D1713" i="1" l="1"/>
  <c r="E1713" i="1" s="1"/>
  <c r="G1713" i="1" s="1"/>
  <c r="H1714" i="1" s="1"/>
  <c r="A1714" i="1"/>
  <c r="F1713" i="1"/>
  <c r="I1669" i="1"/>
  <c r="J1668" i="1"/>
  <c r="M1715" i="1"/>
  <c r="Q1716" i="1"/>
  <c r="P1716" i="1"/>
  <c r="N1716" i="1"/>
  <c r="D1714" i="1" l="1"/>
  <c r="E1714" i="1" s="1"/>
  <c r="G1714" i="1" s="1"/>
  <c r="H1715" i="1" s="1"/>
  <c r="A1715" i="1"/>
  <c r="F1714" i="1"/>
  <c r="J1669" i="1"/>
  <c r="I1670" i="1"/>
  <c r="M1716" i="1"/>
  <c r="Q1717" i="1"/>
  <c r="P1717" i="1"/>
  <c r="N1717" i="1"/>
  <c r="D1715" i="1" l="1"/>
  <c r="E1715" i="1" s="1"/>
  <c r="A1716" i="1"/>
  <c r="F1715" i="1"/>
  <c r="J1670" i="1"/>
  <c r="I1671" i="1"/>
  <c r="N1718" i="1"/>
  <c r="P1718" i="1"/>
  <c r="M1717" i="1"/>
  <c r="Q1718" i="1"/>
  <c r="D1716" i="1" l="1"/>
  <c r="E1716" i="1" s="1"/>
  <c r="G1716" i="1" s="1"/>
  <c r="H1717" i="1" s="1"/>
  <c r="F1716" i="1"/>
  <c r="A1717" i="1"/>
  <c r="G1715" i="1"/>
  <c r="H1716" i="1" s="1"/>
  <c r="J1671" i="1"/>
  <c r="I1672" i="1"/>
  <c r="N1719" i="1"/>
  <c r="Q1719" i="1"/>
  <c r="P1719" i="1"/>
  <c r="M1718" i="1"/>
  <c r="D1717" i="1" l="1"/>
  <c r="E1717" i="1" s="1"/>
  <c r="A1718" i="1"/>
  <c r="F1717" i="1"/>
  <c r="I1673" i="1"/>
  <c r="J1672" i="1"/>
  <c r="M1719" i="1"/>
  <c r="Q1720" i="1"/>
  <c r="P1720" i="1"/>
  <c r="N1720" i="1"/>
  <c r="G1717" i="1" l="1"/>
  <c r="H1718" i="1" s="1"/>
  <c r="D1718" i="1"/>
  <c r="E1718" i="1" s="1"/>
  <c r="G1718" i="1" s="1"/>
  <c r="H1719" i="1" s="1"/>
  <c r="F1718" i="1"/>
  <c r="A1719" i="1"/>
  <c r="J1673" i="1"/>
  <c r="I1674" i="1"/>
  <c r="N1721" i="1"/>
  <c r="M1720" i="1"/>
  <c r="P1721" i="1"/>
  <c r="Q1721" i="1"/>
  <c r="D1719" i="1" l="1"/>
  <c r="E1719" i="1" s="1"/>
  <c r="G1719" i="1" s="1"/>
  <c r="H1720" i="1" s="1"/>
  <c r="A1720" i="1"/>
  <c r="F1719" i="1"/>
  <c r="J1674" i="1"/>
  <c r="I1675" i="1"/>
  <c r="N1722" i="1"/>
  <c r="M1721" i="1"/>
  <c r="Q1722" i="1"/>
  <c r="P1722" i="1"/>
  <c r="D1720" i="1" l="1"/>
  <c r="E1720" i="1" s="1"/>
  <c r="G1720" i="1" s="1"/>
  <c r="H1721" i="1" s="1"/>
  <c r="A1721" i="1"/>
  <c r="F1720" i="1"/>
  <c r="J1675" i="1"/>
  <c r="I1676" i="1"/>
  <c r="N1723" i="1"/>
  <c r="P1723" i="1"/>
  <c r="M1722" i="1"/>
  <c r="Q1723" i="1"/>
  <c r="D1721" i="1" l="1"/>
  <c r="E1721" i="1" s="1"/>
  <c r="G1721" i="1" s="1"/>
  <c r="H1722" i="1" s="1"/>
  <c r="F1721" i="1"/>
  <c r="A1722" i="1"/>
  <c r="J1676" i="1"/>
  <c r="I1677" i="1"/>
  <c r="M1723" i="1"/>
  <c r="Q1724" i="1"/>
  <c r="P1724" i="1"/>
  <c r="N1724" i="1"/>
  <c r="D1722" i="1" l="1"/>
  <c r="E1722" i="1" s="1"/>
  <c r="G1722" i="1" s="1"/>
  <c r="H1723" i="1" s="1"/>
  <c r="F1722" i="1"/>
  <c r="A1723" i="1"/>
  <c r="J1677" i="1"/>
  <c r="I1678" i="1"/>
  <c r="N1725" i="1"/>
  <c r="M1724" i="1"/>
  <c r="Q1725" i="1"/>
  <c r="P1725" i="1"/>
  <c r="D1723" i="1" l="1"/>
  <c r="E1723" i="1" s="1"/>
  <c r="G1723" i="1" s="1"/>
  <c r="H1724" i="1" s="1"/>
  <c r="F1723" i="1"/>
  <c r="A1724" i="1"/>
  <c r="J1678" i="1"/>
  <c r="I1679" i="1"/>
  <c r="M1725" i="1"/>
  <c r="Q1726" i="1"/>
  <c r="P1726" i="1"/>
  <c r="N1726" i="1"/>
  <c r="D1724" i="1" l="1"/>
  <c r="E1724" i="1" s="1"/>
  <c r="A1725" i="1"/>
  <c r="F1724" i="1"/>
  <c r="J1679" i="1"/>
  <c r="I1680" i="1"/>
  <c r="N1727" i="1"/>
  <c r="Q1727" i="1"/>
  <c r="P1727" i="1"/>
  <c r="M1726" i="1"/>
  <c r="D1725" i="1" l="1"/>
  <c r="E1725" i="1" s="1"/>
  <c r="G1725" i="1" s="1"/>
  <c r="H1726" i="1" s="1"/>
  <c r="F1725" i="1"/>
  <c r="A1726" i="1"/>
  <c r="G1724" i="1"/>
  <c r="H1725" i="1" s="1"/>
  <c r="I1681" i="1"/>
  <c r="J1680" i="1"/>
  <c r="P1728" i="1"/>
  <c r="M1727" i="1"/>
  <c r="Q1728" i="1"/>
  <c r="N1728" i="1"/>
  <c r="D1726" i="1" l="1"/>
  <c r="E1726" i="1" s="1"/>
  <c r="A1727" i="1"/>
  <c r="F1726" i="1"/>
  <c r="J1681" i="1"/>
  <c r="I1682" i="1"/>
  <c r="P1729" i="1"/>
  <c r="M1728" i="1"/>
  <c r="Q1729" i="1"/>
  <c r="N1729" i="1"/>
  <c r="D1727" i="1" l="1"/>
  <c r="E1727" i="1" s="1"/>
  <c r="G1727" i="1" s="1"/>
  <c r="H1728" i="1" s="1"/>
  <c r="A1728" i="1"/>
  <c r="F1727" i="1"/>
  <c r="G1726" i="1"/>
  <c r="H1727" i="1" s="1"/>
  <c r="J1682" i="1"/>
  <c r="I1683" i="1"/>
  <c r="N1730" i="1"/>
  <c r="Q1730" i="1"/>
  <c r="P1730" i="1"/>
  <c r="M1729" i="1"/>
  <c r="D1728" i="1" l="1"/>
  <c r="E1728" i="1" s="1"/>
  <c r="A1729" i="1"/>
  <c r="F1728" i="1"/>
  <c r="J1683" i="1"/>
  <c r="I1684" i="1"/>
  <c r="P1731" i="1"/>
  <c r="M1730" i="1"/>
  <c r="Q1731" i="1"/>
  <c r="N1731" i="1"/>
  <c r="D1729" i="1" l="1"/>
  <c r="E1729" i="1" s="1"/>
  <c r="A1730" i="1"/>
  <c r="F1729" i="1"/>
  <c r="G1728" i="1"/>
  <c r="H1729" i="1" s="1"/>
  <c r="I1685" i="1"/>
  <c r="J1684" i="1"/>
  <c r="N1732" i="1"/>
  <c r="Q1732" i="1"/>
  <c r="P1732" i="1"/>
  <c r="M1731" i="1"/>
  <c r="D1730" i="1" l="1"/>
  <c r="E1730" i="1" s="1"/>
  <c r="G1730" i="1" s="1"/>
  <c r="H1731" i="1" s="1"/>
  <c r="F1730" i="1"/>
  <c r="A1731" i="1"/>
  <c r="G1729" i="1"/>
  <c r="H1730" i="1" s="1"/>
  <c r="J1685" i="1"/>
  <c r="I1686" i="1"/>
  <c r="M1732" i="1"/>
  <c r="Q1733" i="1"/>
  <c r="P1733" i="1"/>
  <c r="N1733" i="1"/>
  <c r="D1731" i="1" l="1"/>
  <c r="E1731" i="1" s="1"/>
  <c r="G1731" i="1" s="1"/>
  <c r="H1732" i="1" s="1"/>
  <c r="F1731" i="1"/>
  <c r="A1732" i="1"/>
  <c r="J1686" i="1"/>
  <c r="I1687" i="1"/>
  <c r="N1734" i="1"/>
  <c r="P1734" i="1"/>
  <c r="M1733" i="1"/>
  <c r="Q1734" i="1"/>
  <c r="D1732" i="1" l="1"/>
  <c r="E1732" i="1" s="1"/>
  <c r="G1732" i="1" s="1"/>
  <c r="H1733" i="1" s="1"/>
  <c r="A1733" i="1"/>
  <c r="F1732" i="1"/>
  <c r="I1688" i="1"/>
  <c r="J1687" i="1"/>
  <c r="M1734" i="1"/>
  <c r="Q1735" i="1"/>
  <c r="P1735" i="1"/>
  <c r="D1733" i="1" l="1"/>
  <c r="E1733" i="1" s="1"/>
  <c r="A1734" i="1"/>
  <c r="F1733" i="1"/>
  <c r="J1688" i="1"/>
  <c r="I1689" i="1"/>
  <c r="Q1736" i="1"/>
  <c r="P1736" i="1"/>
  <c r="M1735" i="1"/>
  <c r="N1736" i="1"/>
  <c r="D1734" i="1" l="1"/>
  <c r="E1734" i="1" s="1"/>
  <c r="G1734" i="1" s="1"/>
  <c r="H1735" i="1" s="1"/>
  <c r="F1734" i="1"/>
  <c r="A1735" i="1"/>
  <c r="G1733" i="1"/>
  <c r="H1734" i="1" s="1"/>
  <c r="I1690" i="1"/>
  <c r="J1689" i="1"/>
  <c r="Q1737" i="1"/>
  <c r="P1737" i="1"/>
  <c r="M1736" i="1"/>
  <c r="N1737" i="1"/>
  <c r="D1735" i="1" l="1"/>
  <c r="E1735" i="1" s="1"/>
  <c r="G1735" i="1" s="1"/>
  <c r="H1736" i="1" s="1"/>
  <c r="F1735" i="1"/>
  <c r="A1736" i="1"/>
  <c r="J1690" i="1"/>
  <c r="I1691" i="1"/>
  <c r="P1738" i="1"/>
  <c r="M1737" i="1"/>
  <c r="Q1738" i="1"/>
  <c r="N1738" i="1"/>
  <c r="D1736" i="1" l="1"/>
  <c r="E1736" i="1" s="1"/>
  <c r="G1736" i="1" s="1"/>
  <c r="H1737" i="1" s="1"/>
  <c r="F1736" i="1"/>
  <c r="A1737" i="1"/>
  <c r="J1691" i="1"/>
  <c r="I1692" i="1"/>
  <c r="N1739" i="1"/>
  <c r="Q1739" i="1"/>
  <c r="P1739" i="1"/>
  <c r="M1738" i="1"/>
  <c r="D1737" i="1" l="1"/>
  <c r="E1737" i="1" s="1"/>
  <c r="A1738" i="1"/>
  <c r="F1737" i="1"/>
  <c r="J1692" i="1"/>
  <c r="I1693" i="1"/>
  <c r="P1740" i="1"/>
  <c r="M1739" i="1"/>
  <c r="Q1740" i="1"/>
  <c r="N1740" i="1"/>
  <c r="D1738" i="1" l="1"/>
  <c r="E1738" i="1" s="1"/>
  <c r="G1738" i="1" s="1"/>
  <c r="H1739" i="1" s="1"/>
  <c r="A1739" i="1"/>
  <c r="F1738" i="1"/>
  <c r="G1737" i="1"/>
  <c r="J1693" i="1"/>
  <c r="I1694" i="1"/>
  <c r="P1741" i="1"/>
  <c r="M1740" i="1"/>
  <c r="Q1741" i="1"/>
  <c r="N1741" i="1"/>
  <c r="H1738" i="1" l="1"/>
  <c r="D1739" i="1"/>
  <c r="E1739" i="1" s="1"/>
  <c r="G1739" i="1" s="1"/>
  <c r="H1740" i="1" s="1"/>
  <c r="F1739" i="1"/>
  <c r="A1740" i="1"/>
  <c r="J1694" i="1"/>
  <c r="I1695" i="1"/>
  <c r="N1742" i="1"/>
  <c r="P1742" i="1"/>
  <c r="M1741" i="1"/>
  <c r="Q1742" i="1"/>
  <c r="D1740" i="1" l="1"/>
  <c r="E1740" i="1" s="1"/>
  <c r="G1740" i="1" s="1"/>
  <c r="H1741" i="1" s="1"/>
  <c r="A1741" i="1"/>
  <c r="F1740" i="1"/>
  <c r="J1695" i="1"/>
  <c r="I1696" i="1"/>
  <c r="N1743" i="1"/>
  <c r="Q1743" i="1"/>
  <c r="P1743" i="1"/>
  <c r="M1742" i="1"/>
  <c r="D1741" i="1" l="1"/>
  <c r="E1741" i="1" s="1"/>
  <c r="A1742" i="1"/>
  <c r="F1741" i="1"/>
  <c r="J1696" i="1"/>
  <c r="I1697" i="1"/>
  <c r="N1744" i="1"/>
  <c r="M1743" i="1"/>
  <c r="Q1744" i="1"/>
  <c r="P1744" i="1"/>
  <c r="G1741" i="1" l="1"/>
  <c r="H1742" i="1" s="1"/>
  <c r="D1742" i="1"/>
  <c r="E1742" i="1" s="1"/>
  <c r="G1742" i="1" s="1"/>
  <c r="H1743" i="1" s="1"/>
  <c r="F1742" i="1"/>
  <c r="A1743" i="1"/>
  <c r="J1697" i="1"/>
  <c r="I1698" i="1"/>
  <c r="Q1745" i="1"/>
  <c r="M1744" i="1"/>
  <c r="P1745" i="1"/>
  <c r="N1745" i="1"/>
  <c r="D1743" i="1" l="1"/>
  <c r="E1743" i="1" s="1"/>
  <c r="G1743" i="1" s="1"/>
  <c r="H1744" i="1" s="1"/>
  <c r="F1743" i="1"/>
  <c r="A1744" i="1"/>
  <c r="J1698" i="1"/>
  <c r="I1699" i="1"/>
  <c r="P1746" i="1"/>
  <c r="M1745" i="1"/>
  <c r="Q1746" i="1"/>
  <c r="N1746" i="1"/>
  <c r="D1744" i="1" l="1"/>
  <c r="E1744" i="1" s="1"/>
  <c r="G1744" i="1" s="1"/>
  <c r="H1745" i="1" s="1"/>
  <c r="F1744" i="1"/>
  <c r="A1745" i="1"/>
  <c r="J1699" i="1"/>
  <c r="I1700" i="1"/>
  <c r="N1747" i="1"/>
  <c r="M1746" i="1"/>
  <c r="Q1747" i="1"/>
  <c r="P1747" i="1"/>
  <c r="D1745" i="1" l="1"/>
  <c r="E1745" i="1" s="1"/>
  <c r="G1745" i="1" s="1"/>
  <c r="H1746" i="1" s="1"/>
  <c r="F1745" i="1"/>
  <c r="A1746" i="1"/>
  <c r="J1700" i="1"/>
  <c r="I1701" i="1"/>
  <c r="Q1748" i="1"/>
  <c r="P1748" i="1"/>
  <c r="M1747" i="1"/>
  <c r="N1748" i="1"/>
  <c r="D1746" i="1" l="1"/>
  <c r="E1746" i="1" s="1"/>
  <c r="G1746" i="1" s="1"/>
  <c r="H1747" i="1" s="1"/>
  <c r="A1747" i="1"/>
  <c r="F1746" i="1"/>
  <c r="I1702" i="1"/>
  <c r="J1701" i="1"/>
  <c r="Q1749" i="1"/>
  <c r="P1749" i="1"/>
  <c r="M1748" i="1"/>
  <c r="N1749" i="1"/>
  <c r="D1747" i="1" l="1"/>
  <c r="E1747" i="1" s="1"/>
  <c r="G1747" i="1" s="1"/>
  <c r="H1748" i="1" s="1"/>
  <c r="A1748" i="1"/>
  <c r="F1747" i="1"/>
  <c r="J1702" i="1"/>
  <c r="I1703" i="1"/>
  <c r="P1750" i="1"/>
  <c r="M1749" i="1"/>
  <c r="Q1750" i="1"/>
  <c r="N1750" i="1"/>
  <c r="D1748" i="1" l="1"/>
  <c r="E1748" i="1" s="1"/>
  <c r="G1748" i="1" s="1"/>
  <c r="H1749" i="1" s="1"/>
  <c r="F1748" i="1"/>
  <c r="A1749" i="1"/>
  <c r="J1703" i="1"/>
  <c r="I1704" i="1"/>
  <c r="N1751" i="1"/>
  <c r="Q1751" i="1"/>
  <c r="P1751" i="1"/>
  <c r="M1750" i="1"/>
  <c r="D1749" i="1" l="1"/>
  <c r="E1749" i="1" s="1"/>
  <c r="G1749" i="1" s="1"/>
  <c r="H1750" i="1" s="1"/>
  <c r="F1749" i="1"/>
  <c r="A1750" i="1"/>
  <c r="J1704" i="1"/>
  <c r="I1705" i="1"/>
  <c r="M1751" i="1"/>
  <c r="Q1752" i="1"/>
  <c r="P1752" i="1"/>
  <c r="N1752" i="1"/>
  <c r="D1750" i="1" l="1"/>
  <c r="E1750" i="1" s="1"/>
  <c r="G1750" i="1" s="1"/>
  <c r="H1751" i="1" s="1"/>
  <c r="F1750" i="1"/>
  <c r="A1751" i="1"/>
  <c r="I1706" i="1"/>
  <c r="J1705" i="1"/>
  <c r="Q1753" i="1"/>
  <c r="P1753" i="1"/>
  <c r="M1752" i="1"/>
  <c r="N1753" i="1"/>
  <c r="D1751" i="1" l="1"/>
  <c r="E1751" i="1" s="1"/>
  <c r="G1751" i="1" s="1"/>
  <c r="H1752" i="1" s="1"/>
  <c r="F1751" i="1"/>
  <c r="A1752" i="1"/>
  <c r="J1706" i="1"/>
  <c r="I1707" i="1"/>
  <c r="M1753" i="1"/>
  <c r="Q1754" i="1"/>
  <c r="P1754" i="1"/>
  <c r="N1754" i="1"/>
  <c r="D1752" i="1" l="1"/>
  <c r="E1752" i="1" s="1"/>
  <c r="A1753" i="1"/>
  <c r="F1752" i="1"/>
  <c r="I1708" i="1"/>
  <c r="J1707" i="1"/>
  <c r="N1755" i="1"/>
  <c r="Q1755" i="1"/>
  <c r="P1755" i="1"/>
  <c r="M1754" i="1"/>
  <c r="D1753" i="1" l="1"/>
  <c r="E1753" i="1" s="1"/>
  <c r="A1754" i="1"/>
  <c r="F1753" i="1"/>
  <c r="G1752" i="1"/>
  <c r="H1753" i="1" s="1"/>
  <c r="J1708" i="1"/>
  <c r="I1709" i="1"/>
  <c r="P1756" i="1"/>
  <c r="M1755" i="1"/>
  <c r="Q1756" i="1"/>
  <c r="N1756" i="1"/>
  <c r="G1753" i="1" l="1"/>
  <c r="H1754" i="1" s="1"/>
  <c r="D1754" i="1"/>
  <c r="E1754" i="1" s="1"/>
  <c r="G1754" i="1" s="1"/>
  <c r="H1755" i="1" s="1"/>
  <c r="A1755" i="1"/>
  <c r="F1754" i="1"/>
  <c r="I1710" i="1"/>
  <c r="J1709" i="1"/>
  <c r="Q1757" i="1"/>
  <c r="P1757" i="1"/>
  <c r="M1756" i="1"/>
  <c r="N1757" i="1"/>
  <c r="D1755" i="1" l="1"/>
  <c r="E1755" i="1" s="1"/>
  <c r="G1755" i="1" s="1"/>
  <c r="H1756" i="1" s="1"/>
  <c r="A1756" i="1"/>
  <c r="F1755" i="1"/>
  <c r="J1710" i="1"/>
  <c r="I1711" i="1"/>
  <c r="Q1758" i="1"/>
  <c r="P1758" i="1"/>
  <c r="M1757" i="1"/>
  <c r="N1758" i="1"/>
  <c r="D1756" i="1" l="1"/>
  <c r="E1756" i="1" s="1"/>
  <c r="A1757" i="1"/>
  <c r="F1756" i="1"/>
  <c r="I1712" i="1"/>
  <c r="J1711" i="1"/>
  <c r="N1759" i="1"/>
  <c r="M1758" i="1"/>
  <c r="Q1759" i="1"/>
  <c r="P1759" i="1"/>
  <c r="D1757" i="1" l="1"/>
  <c r="E1757" i="1" s="1"/>
  <c r="G1757" i="1" s="1"/>
  <c r="H1758" i="1" s="1"/>
  <c r="A1758" i="1"/>
  <c r="F1757" i="1"/>
  <c r="G1756" i="1"/>
  <c r="H1757" i="1" s="1"/>
  <c r="I1713" i="1"/>
  <c r="J1712" i="1"/>
  <c r="Q1760" i="1"/>
  <c r="P1760" i="1"/>
  <c r="M1759" i="1"/>
  <c r="N1760" i="1"/>
  <c r="D1758" i="1" l="1"/>
  <c r="E1758" i="1" s="1"/>
  <c r="A1759" i="1"/>
  <c r="F1758" i="1"/>
  <c r="J1713" i="1"/>
  <c r="I1714" i="1"/>
  <c r="P1761" i="1"/>
  <c r="M1760" i="1"/>
  <c r="Q1761" i="1"/>
  <c r="N1761" i="1"/>
  <c r="G1758" i="1" l="1"/>
  <c r="H1759" i="1" s="1"/>
  <c r="D1759" i="1"/>
  <c r="E1759" i="1" s="1"/>
  <c r="G1759" i="1" s="1"/>
  <c r="H1760" i="1" s="1"/>
  <c r="A1760" i="1"/>
  <c r="F1759" i="1"/>
  <c r="J1714" i="1"/>
  <c r="I1715" i="1"/>
  <c r="N1762" i="1"/>
  <c r="M1761" i="1"/>
  <c r="Q1762" i="1"/>
  <c r="P1762" i="1"/>
  <c r="D1760" i="1" l="1"/>
  <c r="E1760" i="1" s="1"/>
  <c r="G1760" i="1" s="1"/>
  <c r="H1761" i="1" s="1"/>
  <c r="F1760" i="1"/>
  <c r="A1761" i="1"/>
  <c r="I1716" i="1"/>
  <c r="J1715" i="1"/>
  <c r="N1763" i="1"/>
  <c r="Q1763" i="1"/>
  <c r="P1763" i="1"/>
  <c r="M1762" i="1"/>
  <c r="D1761" i="1" l="1"/>
  <c r="E1761" i="1" s="1"/>
  <c r="A1762" i="1"/>
  <c r="F1761" i="1"/>
  <c r="J1716" i="1"/>
  <c r="I1717" i="1"/>
  <c r="P1764" i="1"/>
  <c r="M1763" i="1"/>
  <c r="Q1764" i="1"/>
  <c r="N1764" i="1"/>
  <c r="D1762" i="1" l="1"/>
  <c r="E1762" i="1" s="1"/>
  <c r="G1762" i="1" s="1"/>
  <c r="H1763" i="1" s="1"/>
  <c r="F1762" i="1"/>
  <c r="A1763" i="1"/>
  <c r="G1761" i="1"/>
  <c r="H1762" i="1" s="1"/>
  <c r="J1717" i="1"/>
  <c r="I1718" i="1"/>
  <c r="N1765" i="1"/>
  <c r="Q1765" i="1"/>
  <c r="P1765" i="1"/>
  <c r="M1764" i="1"/>
  <c r="D1763" i="1" l="1"/>
  <c r="E1763" i="1" s="1"/>
  <c r="G1763" i="1" s="1"/>
  <c r="H1764" i="1" s="1"/>
  <c r="A1764" i="1"/>
  <c r="F1763" i="1"/>
  <c r="J1718" i="1"/>
  <c r="I1719" i="1"/>
  <c r="P1766" i="1"/>
  <c r="M1765" i="1"/>
  <c r="Q1766" i="1"/>
  <c r="N1766" i="1"/>
  <c r="D1764" i="1" l="1"/>
  <c r="E1764" i="1" s="1"/>
  <c r="G1764" i="1" s="1"/>
  <c r="H1765" i="1" s="1"/>
  <c r="A1765" i="1"/>
  <c r="F1764" i="1"/>
  <c r="I1720" i="1"/>
  <c r="J1719" i="1"/>
  <c r="N1767" i="1"/>
  <c r="P1767" i="1"/>
  <c r="M1766" i="1"/>
  <c r="Q1767" i="1"/>
  <c r="D1765" i="1" l="1"/>
  <c r="E1765" i="1" s="1"/>
  <c r="G1765" i="1" s="1"/>
  <c r="H1766" i="1" s="1"/>
  <c r="F1765" i="1"/>
  <c r="A1766" i="1"/>
  <c r="J1720" i="1"/>
  <c r="I1721" i="1"/>
  <c r="N1768" i="1"/>
  <c r="M1767" i="1"/>
  <c r="Q1768" i="1"/>
  <c r="P1768" i="1"/>
  <c r="D1766" i="1" l="1"/>
  <c r="E1766" i="1" s="1"/>
  <c r="G1766" i="1" s="1"/>
  <c r="H1767" i="1" s="1"/>
  <c r="A1767" i="1"/>
  <c r="F1766" i="1"/>
  <c r="J1721" i="1"/>
  <c r="I1722" i="1"/>
  <c r="N1769" i="1"/>
  <c r="P1769" i="1"/>
  <c r="M1768" i="1"/>
  <c r="Q1769" i="1"/>
  <c r="D1767" i="1" l="1"/>
  <c r="E1767" i="1" s="1"/>
  <c r="G1767" i="1" s="1"/>
  <c r="H1768" i="1" s="1"/>
  <c r="F1767" i="1"/>
  <c r="A1768" i="1"/>
  <c r="J1722" i="1"/>
  <c r="I1723" i="1"/>
  <c r="N1770" i="1"/>
  <c r="P1770" i="1"/>
  <c r="M1769" i="1"/>
  <c r="Q1770" i="1"/>
  <c r="D1768" i="1" l="1"/>
  <c r="E1768" i="1" s="1"/>
  <c r="G1768" i="1" s="1"/>
  <c r="H1769" i="1" s="1"/>
  <c r="A1769" i="1"/>
  <c r="F1768" i="1"/>
  <c r="J1723" i="1"/>
  <c r="I1724" i="1"/>
  <c r="N1771" i="1"/>
  <c r="Q1771" i="1"/>
  <c r="P1771" i="1"/>
  <c r="M1770" i="1"/>
  <c r="D1769" i="1" l="1"/>
  <c r="E1769" i="1" s="1"/>
  <c r="G1769" i="1" s="1"/>
  <c r="H1770" i="1" s="1"/>
  <c r="F1769" i="1"/>
  <c r="A1770" i="1"/>
  <c r="J1724" i="1"/>
  <c r="I1725" i="1"/>
  <c r="P1772" i="1"/>
  <c r="M1771" i="1"/>
  <c r="Q1772" i="1"/>
  <c r="N1772" i="1"/>
  <c r="D1770" i="1" l="1"/>
  <c r="E1770" i="1" s="1"/>
  <c r="G1770" i="1" s="1"/>
  <c r="H1771" i="1" s="1"/>
  <c r="F1770" i="1"/>
  <c r="A1771" i="1"/>
  <c r="J1725" i="1"/>
  <c r="I1726" i="1"/>
  <c r="Q1773" i="1"/>
  <c r="P1773" i="1"/>
  <c r="M1772" i="1"/>
  <c r="N1773" i="1"/>
  <c r="D1771" i="1" l="1"/>
  <c r="E1771" i="1" s="1"/>
  <c r="G1771" i="1" s="1"/>
  <c r="H1772" i="1" s="1"/>
  <c r="F1771" i="1"/>
  <c r="A1772" i="1"/>
  <c r="J1726" i="1"/>
  <c r="I1727" i="1"/>
  <c r="N1774" i="1"/>
  <c r="Q1774" i="1"/>
  <c r="P1774" i="1"/>
  <c r="M1773" i="1"/>
  <c r="D1772" i="1" l="1"/>
  <c r="E1772" i="1" s="1"/>
  <c r="G1772" i="1" s="1"/>
  <c r="H1773" i="1" s="1"/>
  <c r="A1773" i="1"/>
  <c r="F1772" i="1"/>
  <c r="I1728" i="1"/>
  <c r="J1727" i="1"/>
  <c r="Q1775" i="1"/>
  <c r="P1775" i="1"/>
  <c r="M1774" i="1"/>
  <c r="N1775" i="1"/>
  <c r="D1773" i="1" l="1"/>
  <c r="E1773" i="1" s="1"/>
  <c r="G1773" i="1" s="1"/>
  <c r="H1774" i="1" s="1"/>
  <c r="A1774" i="1"/>
  <c r="F1773" i="1"/>
  <c r="J1728" i="1"/>
  <c r="I1729" i="1"/>
  <c r="P1776" i="1"/>
  <c r="M1775" i="1"/>
  <c r="Q1776" i="1"/>
  <c r="N1776" i="1"/>
  <c r="D1774" i="1" l="1"/>
  <c r="E1774" i="1" s="1"/>
  <c r="A1775" i="1"/>
  <c r="F1774" i="1"/>
  <c r="J1729" i="1"/>
  <c r="I1730" i="1"/>
  <c r="Q1777" i="1"/>
  <c r="P1777" i="1"/>
  <c r="M1776" i="1"/>
  <c r="N1777" i="1"/>
  <c r="D1775" i="1" l="1"/>
  <c r="E1775" i="1" s="1"/>
  <c r="G1775" i="1" s="1"/>
  <c r="H1776" i="1" s="1"/>
  <c r="A1776" i="1"/>
  <c r="F1775" i="1"/>
  <c r="G1774" i="1"/>
  <c r="H1775" i="1" s="1"/>
  <c r="J1730" i="1"/>
  <c r="I1731" i="1"/>
  <c r="M1777" i="1"/>
  <c r="P1778" i="1"/>
  <c r="Q1778" i="1"/>
  <c r="N1778" i="1"/>
  <c r="D1776" i="1" l="1"/>
  <c r="E1776" i="1" s="1"/>
  <c r="G1776" i="1" s="1"/>
  <c r="H1777" i="1" s="1"/>
  <c r="A1777" i="1"/>
  <c r="F1776" i="1"/>
  <c r="J1731" i="1"/>
  <c r="I1732" i="1"/>
  <c r="N1779" i="1"/>
  <c r="Q1779" i="1"/>
  <c r="P1779" i="1"/>
  <c r="M1778" i="1"/>
  <c r="D1777" i="1" l="1"/>
  <c r="E1777" i="1" s="1"/>
  <c r="G1777" i="1" s="1"/>
  <c r="H1778" i="1" s="1"/>
  <c r="A1778" i="1"/>
  <c r="F1777" i="1"/>
  <c r="J1732" i="1"/>
  <c r="I1733" i="1"/>
  <c r="N1780" i="1"/>
  <c r="P1780" i="1"/>
  <c r="M1779" i="1"/>
  <c r="Q1780" i="1"/>
  <c r="D1778" i="1" l="1"/>
  <c r="E1778" i="1" s="1"/>
  <c r="G1778" i="1" s="1"/>
  <c r="H1779" i="1" s="1"/>
  <c r="A1779" i="1"/>
  <c r="F1778" i="1"/>
  <c r="J1733" i="1"/>
  <c r="I1734" i="1"/>
  <c r="N1781" i="1"/>
  <c r="Q1781" i="1"/>
  <c r="P1781" i="1"/>
  <c r="M1780" i="1"/>
  <c r="D1779" i="1" l="1"/>
  <c r="E1779" i="1" s="1"/>
  <c r="G1779" i="1" s="1"/>
  <c r="H1780" i="1" s="1"/>
  <c r="A1780" i="1"/>
  <c r="F1779" i="1"/>
  <c r="J1734" i="1"/>
  <c r="I1735" i="1"/>
  <c r="N1782" i="1"/>
  <c r="M1781" i="1"/>
  <c r="Q1782" i="1"/>
  <c r="P1782" i="1"/>
  <c r="D1780" i="1" l="1"/>
  <c r="E1780" i="1" s="1"/>
  <c r="G1780" i="1" s="1"/>
  <c r="H1781" i="1" s="1"/>
  <c r="A1781" i="1"/>
  <c r="F1780" i="1"/>
  <c r="J1735" i="1"/>
  <c r="I1736" i="1"/>
  <c r="N1783" i="1"/>
  <c r="Q1783" i="1"/>
  <c r="P1783" i="1"/>
  <c r="M1782" i="1"/>
  <c r="D1781" i="1" l="1"/>
  <c r="E1781" i="1" s="1"/>
  <c r="G1781" i="1" s="1"/>
  <c r="H1782" i="1" s="1"/>
  <c r="F1781" i="1"/>
  <c r="A1782" i="1"/>
  <c r="I1737" i="1"/>
  <c r="J1736" i="1"/>
  <c r="N1784" i="1"/>
  <c r="P1784" i="1"/>
  <c r="M1783" i="1"/>
  <c r="Q1784" i="1"/>
  <c r="D1782" i="1" l="1"/>
  <c r="E1782" i="1" s="1"/>
  <c r="G1782" i="1" s="1"/>
  <c r="H1783" i="1" s="1"/>
  <c r="F1782" i="1"/>
  <c r="A1783" i="1"/>
  <c r="J1737" i="1"/>
  <c r="I1738" i="1"/>
  <c r="Q1785" i="1"/>
  <c r="P1785" i="1"/>
  <c r="M1784" i="1"/>
  <c r="N1785" i="1"/>
  <c r="D1783" i="1" l="1"/>
  <c r="E1783" i="1" s="1"/>
  <c r="F1783" i="1"/>
  <c r="A1784" i="1"/>
  <c r="J1738" i="1"/>
  <c r="I1739" i="1"/>
  <c r="N1786" i="1"/>
  <c r="Q1786" i="1"/>
  <c r="P1786" i="1"/>
  <c r="M1785" i="1"/>
  <c r="D1784" i="1" l="1"/>
  <c r="E1784" i="1" s="1"/>
  <c r="G1784" i="1" s="1"/>
  <c r="H1785" i="1" s="1"/>
  <c r="A1785" i="1"/>
  <c r="F1784" i="1"/>
  <c r="G1783" i="1"/>
  <c r="H1784" i="1" s="1"/>
  <c r="I1740" i="1"/>
  <c r="J1739" i="1"/>
  <c r="N1787" i="1"/>
  <c r="M1786" i="1"/>
  <c r="Q1787" i="1"/>
  <c r="P1787" i="1"/>
  <c r="D1785" i="1" l="1"/>
  <c r="E1785" i="1" s="1"/>
  <c r="G1785" i="1" s="1"/>
  <c r="H1786" i="1" s="1"/>
  <c r="F1785" i="1"/>
  <c r="A1786" i="1"/>
  <c r="J1740" i="1"/>
  <c r="I1741" i="1"/>
  <c r="Q1788" i="1"/>
  <c r="P1788" i="1"/>
  <c r="M1787" i="1"/>
  <c r="N1788" i="1"/>
  <c r="D1786" i="1" l="1"/>
  <c r="E1786" i="1" s="1"/>
  <c r="G1786" i="1" s="1"/>
  <c r="H1787" i="1" s="1"/>
  <c r="A1787" i="1"/>
  <c r="F1786" i="1"/>
  <c r="J1741" i="1"/>
  <c r="I1742" i="1"/>
  <c r="N1789" i="1"/>
  <c r="Q1789" i="1"/>
  <c r="P1789" i="1"/>
  <c r="M1788" i="1"/>
  <c r="D1787" i="1" l="1"/>
  <c r="E1787" i="1" s="1"/>
  <c r="G1787" i="1" s="1"/>
  <c r="H1788" i="1" s="1"/>
  <c r="A1788" i="1"/>
  <c r="F1787" i="1"/>
  <c r="J1742" i="1"/>
  <c r="I1743" i="1"/>
  <c r="Q1790" i="1"/>
  <c r="P1790" i="1"/>
  <c r="M1789" i="1"/>
  <c r="N1790" i="1"/>
  <c r="D1788" i="1" l="1"/>
  <c r="E1788" i="1" s="1"/>
  <c r="G1788" i="1" s="1"/>
  <c r="H1789" i="1" s="1"/>
  <c r="F1788" i="1"/>
  <c r="A1789" i="1"/>
  <c r="J1743" i="1"/>
  <c r="I1744" i="1"/>
  <c r="Q1791" i="1"/>
  <c r="P1791" i="1"/>
  <c r="M1790" i="1"/>
  <c r="N1791" i="1"/>
  <c r="D1789" i="1" l="1"/>
  <c r="E1789" i="1" s="1"/>
  <c r="G1789" i="1" s="1"/>
  <c r="H1790" i="1" s="1"/>
  <c r="A1790" i="1"/>
  <c r="F1789" i="1"/>
  <c r="J1744" i="1"/>
  <c r="I1745" i="1"/>
  <c r="P1792" i="1"/>
  <c r="M1791" i="1"/>
  <c r="Q1792" i="1"/>
  <c r="N1792" i="1"/>
  <c r="D1790" i="1" l="1"/>
  <c r="E1790" i="1" s="1"/>
  <c r="A1791" i="1"/>
  <c r="F1790" i="1"/>
  <c r="J1745" i="1"/>
  <c r="I1746" i="1"/>
  <c r="Q1793" i="1"/>
  <c r="P1793" i="1"/>
  <c r="M1792" i="1"/>
  <c r="N1793" i="1"/>
  <c r="D1791" i="1" l="1"/>
  <c r="E1791" i="1" s="1"/>
  <c r="F1791" i="1"/>
  <c r="A1792" i="1"/>
  <c r="G1790" i="1"/>
  <c r="H1791" i="1" s="1"/>
  <c r="J1746" i="1"/>
  <c r="I1747" i="1"/>
  <c r="N1794" i="1"/>
  <c r="M1793" i="1"/>
  <c r="Q1794" i="1"/>
  <c r="P1794" i="1"/>
  <c r="D1792" i="1" l="1"/>
  <c r="E1792" i="1" s="1"/>
  <c r="G1792" i="1" s="1"/>
  <c r="H1793" i="1" s="1"/>
  <c r="A1793" i="1"/>
  <c r="F1792" i="1"/>
  <c r="G1791" i="1"/>
  <c r="H1792" i="1" s="1"/>
  <c r="J1747" i="1"/>
  <c r="I1748" i="1"/>
  <c r="N1795" i="1"/>
  <c r="M1794" i="1"/>
  <c r="Q1795" i="1"/>
  <c r="P1795" i="1"/>
  <c r="D1793" i="1" l="1"/>
  <c r="E1793" i="1" s="1"/>
  <c r="G1793" i="1" s="1"/>
  <c r="H1794" i="1" s="1"/>
  <c r="F1793" i="1"/>
  <c r="A1794" i="1"/>
  <c r="J1748" i="1"/>
  <c r="I1749" i="1"/>
  <c r="P1796" i="1"/>
  <c r="M1795" i="1"/>
  <c r="Q1796" i="1"/>
  <c r="N1796" i="1"/>
  <c r="D1794" i="1" l="1"/>
  <c r="E1794" i="1" s="1"/>
  <c r="A1795" i="1"/>
  <c r="F1794" i="1"/>
  <c r="J1749" i="1"/>
  <c r="I1750" i="1"/>
  <c r="N1797" i="1"/>
  <c r="Q1797" i="1"/>
  <c r="P1797" i="1"/>
  <c r="M1796" i="1"/>
  <c r="D1795" i="1" l="1"/>
  <c r="E1795" i="1" s="1"/>
  <c r="A1796" i="1"/>
  <c r="F1795" i="1"/>
  <c r="G1794" i="1"/>
  <c r="H1795" i="1" s="1"/>
  <c r="J1750" i="1"/>
  <c r="I1751" i="1"/>
  <c r="M1797" i="1"/>
  <c r="Q1798" i="1"/>
  <c r="P1798" i="1"/>
  <c r="N1798" i="1"/>
  <c r="D1796" i="1" l="1"/>
  <c r="E1796" i="1" s="1"/>
  <c r="G1796" i="1" s="1"/>
  <c r="H1797" i="1" s="1"/>
  <c r="A1797" i="1"/>
  <c r="F1796" i="1"/>
  <c r="G1795" i="1"/>
  <c r="H1796" i="1" s="1"/>
  <c r="J1751" i="1"/>
  <c r="I1752" i="1"/>
  <c r="N1799" i="1"/>
  <c r="Q1799" i="1"/>
  <c r="P1799" i="1"/>
  <c r="M1798" i="1"/>
  <c r="D1797" i="1" l="1"/>
  <c r="E1797" i="1" s="1"/>
  <c r="G1797" i="1" s="1"/>
  <c r="H1798" i="1" s="1"/>
  <c r="F1797" i="1"/>
  <c r="A1798" i="1"/>
  <c r="J1752" i="1"/>
  <c r="I1753" i="1"/>
  <c r="P1800" i="1"/>
  <c r="M1799" i="1"/>
  <c r="Q1800" i="1"/>
  <c r="N1800" i="1"/>
  <c r="D1798" i="1" l="1"/>
  <c r="E1798" i="1" s="1"/>
  <c r="A1799" i="1"/>
  <c r="F1798" i="1"/>
  <c r="J1753" i="1"/>
  <c r="I1754" i="1"/>
  <c r="Q1801" i="1"/>
  <c r="P1801" i="1"/>
  <c r="M1800" i="1"/>
  <c r="N1801" i="1"/>
  <c r="D1799" i="1" l="1"/>
  <c r="E1799" i="1" s="1"/>
  <c r="G1799" i="1" s="1"/>
  <c r="H1800" i="1" s="1"/>
  <c r="A1800" i="1"/>
  <c r="F1799" i="1"/>
  <c r="G1798" i="1"/>
  <c r="H1799" i="1" s="1"/>
  <c r="J1754" i="1"/>
  <c r="I1755" i="1"/>
  <c r="N1802" i="1"/>
  <c r="M1801" i="1"/>
  <c r="Q1802" i="1"/>
  <c r="P1802" i="1"/>
  <c r="D1800" i="1" l="1"/>
  <c r="E1800" i="1" s="1"/>
  <c r="G1800" i="1" s="1"/>
  <c r="H1801" i="1" s="1"/>
  <c r="A1801" i="1"/>
  <c r="F1800" i="1"/>
  <c r="J1755" i="1"/>
  <c r="I1756" i="1"/>
  <c r="N1803" i="1"/>
  <c r="Q1803" i="1"/>
  <c r="P1803" i="1"/>
  <c r="M1802" i="1"/>
  <c r="D1801" i="1" l="1"/>
  <c r="E1801" i="1" s="1"/>
  <c r="F1801" i="1"/>
  <c r="A1802" i="1"/>
  <c r="J1756" i="1"/>
  <c r="I1757" i="1"/>
  <c r="P1804" i="1"/>
  <c r="M1803" i="1"/>
  <c r="Q1804" i="1"/>
  <c r="N1804" i="1"/>
  <c r="D1802" i="1" l="1"/>
  <c r="E1802" i="1" s="1"/>
  <c r="G1802" i="1" s="1"/>
  <c r="H1803" i="1" s="1"/>
  <c r="F1802" i="1"/>
  <c r="A1803" i="1"/>
  <c r="G1801" i="1"/>
  <c r="H1802" i="1" s="1"/>
  <c r="J1757" i="1"/>
  <c r="I1758" i="1"/>
  <c r="Q1805" i="1"/>
  <c r="P1805" i="1"/>
  <c r="M1804" i="1"/>
  <c r="N1805" i="1"/>
  <c r="D1803" i="1" l="1"/>
  <c r="E1803" i="1" s="1"/>
  <c r="A1804" i="1"/>
  <c r="F1803" i="1"/>
  <c r="J1758" i="1"/>
  <c r="I1759" i="1"/>
  <c r="N1806" i="1"/>
  <c r="M1805" i="1"/>
  <c r="Q1806" i="1"/>
  <c r="P1806" i="1"/>
  <c r="D1804" i="1" l="1"/>
  <c r="E1804" i="1" s="1"/>
  <c r="G1804" i="1" s="1"/>
  <c r="H1805" i="1" s="1"/>
  <c r="A1805" i="1"/>
  <c r="F1804" i="1"/>
  <c r="G1803" i="1"/>
  <c r="H1804" i="1" s="1"/>
  <c r="J1759" i="1"/>
  <c r="I1760" i="1"/>
  <c r="N1807" i="1"/>
  <c r="M1806" i="1"/>
  <c r="Q1807" i="1"/>
  <c r="P1807" i="1"/>
  <c r="D1805" i="1" l="1"/>
  <c r="E1805" i="1" s="1"/>
  <c r="G1805" i="1" s="1"/>
  <c r="H1806" i="1" s="1"/>
  <c r="F1805" i="1"/>
  <c r="A1806" i="1"/>
  <c r="J1760" i="1"/>
  <c r="I1761" i="1"/>
  <c r="Q1808" i="1"/>
  <c r="P1808" i="1"/>
  <c r="M1807" i="1"/>
  <c r="N1808" i="1"/>
  <c r="D1806" i="1" l="1"/>
  <c r="E1806" i="1" s="1"/>
  <c r="F1806" i="1"/>
  <c r="A1807" i="1"/>
  <c r="J1761" i="1"/>
  <c r="I1762" i="1"/>
  <c r="M1808" i="1"/>
  <c r="Q1809" i="1"/>
  <c r="P1809" i="1"/>
  <c r="N1809" i="1"/>
  <c r="D1807" i="1" l="1"/>
  <c r="E1807" i="1" s="1"/>
  <c r="A1808" i="1"/>
  <c r="F1807" i="1"/>
  <c r="G1806" i="1"/>
  <c r="H1807" i="1" s="1"/>
  <c r="J1762" i="1"/>
  <c r="I1763" i="1"/>
  <c r="P1810" i="1"/>
  <c r="Q1810" i="1"/>
  <c r="M1809" i="1"/>
  <c r="N1810" i="1"/>
  <c r="D1808" i="1" l="1"/>
  <c r="E1808" i="1" s="1"/>
  <c r="G1808" i="1" s="1"/>
  <c r="H1809" i="1" s="1"/>
  <c r="A1809" i="1"/>
  <c r="F1808" i="1"/>
  <c r="G1807" i="1"/>
  <c r="H1808" i="1" s="1"/>
  <c r="J1763" i="1"/>
  <c r="I1764" i="1"/>
  <c r="N1811" i="1"/>
  <c r="Q1811" i="1"/>
  <c r="P1811" i="1"/>
  <c r="M1810" i="1"/>
  <c r="D1809" i="1" l="1"/>
  <c r="E1809" i="1" s="1"/>
  <c r="G1809" i="1" s="1"/>
  <c r="H1810" i="1" s="1"/>
  <c r="A1810" i="1"/>
  <c r="F1809" i="1"/>
  <c r="J1764" i="1"/>
  <c r="I1765" i="1"/>
  <c r="M1811" i="1"/>
  <c r="Q1812" i="1"/>
  <c r="P1812" i="1"/>
  <c r="N1812" i="1"/>
  <c r="D1810" i="1" l="1"/>
  <c r="E1810" i="1" s="1"/>
  <c r="G1810" i="1" s="1"/>
  <c r="H1811" i="1" s="1"/>
  <c r="A1811" i="1"/>
  <c r="F1810" i="1"/>
  <c r="J1765" i="1"/>
  <c r="I1766" i="1"/>
  <c r="Q1813" i="1"/>
  <c r="P1813" i="1"/>
  <c r="M1812" i="1"/>
  <c r="N1813" i="1"/>
  <c r="D1811" i="1" l="1"/>
  <c r="E1811" i="1" s="1"/>
  <c r="G1811" i="1" s="1"/>
  <c r="H1812" i="1" s="1"/>
  <c r="A1812" i="1"/>
  <c r="F1811" i="1"/>
  <c r="J1766" i="1"/>
  <c r="I1767" i="1"/>
  <c r="M1813" i="1"/>
  <c r="Q1814" i="1"/>
  <c r="P1814" i="1"/>
  <c r="N1814" i="1"/>
  <c r="D1812" i="1" l="1"/>
  <c r="E1812" i="1" s="1"/>
  <c r="G1812" i="1" s="1"/>
  <c r="H1813" i="1" s="1"/>
  <c r="F1812" i="1"/>
  <c r="A1813" i="1"/>
  <c r="J1767" i="1"/>
  <c r="I1768" i="1"/>
  <c r="Q1815" i="1"/>
  <c r="P1815" i="1"/>
  <c r="M1814" i="1"/>
  <c r="N1815" i="1"/>
  <c r="D1813" i="1" l="1"/>
  <c r="E1813" i="1" s="1"/>
  <c r="F1813" i="1"/>
  <c r="A1814" i="1"/>
  <c r="J1768" i="1"/>
  <c r="I1769" i="1"/>
  <c r="N1816" i="1"/>
  <c r="M1815" i="1"/>
  <c r="P1816" i="1"/>
  <c r="Q1816" i="1"/>
  <c r="G1813" i="1" l="1"/>
  <c r="H1814" i="1" s="1"/>
  <c r="D1814" i="1"/>
  <c r="E1814" i="1" s="1"/>
  <c r="G1814" i="1" s="1"/>
  <c r="H1815" i="1" s="1"/>
  <c r="A1815" i="1"/>
  <c r="F1814" i="1"/>
  <c r="J1769" i="1"/>
  <c r="I1770" i="1"/>
  <c r="P1817" i="1"/>
  <c r="M1816" i="1"/>
  <c r="Q1817" i="1"/>
  <c r="N1817" i="1"/>
  <c r="D1815" i="1" l="1"/>
  <c r="E1815" i="1" s="1"/>
  <c r="G1815" i="1" s="1"/>
  <c r="H1816" i="1" s="1"/>
  <c r="A1816" i="1"/>
  <c r="F1815" i="1"/>
  <c r="J1770" i="1"/>
  <c r="I1771" i="1"/>
  <c r="Q1818" i="1"/>
  <c r="P1818" i="1"/>
  <c r="M1817" i="1"/>
  <c r="N1818" i="1"/>
  <c r="D1816" i="1" l="1"/>
  <c r="E1816" i="1" s="1"/>
  <c r="G1816" i="1" s="1"/>
  <c r="H1817" i="1" s="1"/>
  <c r="F1816" i="1"/>
  <c r="A1817" i="1"/>
  <c r="I1772" i="1"/>
  <c r="J1771" i="1"/>
  <c r="Q1819" i="1"/>
  <c r="P1819" i="1"/>
  <c r="M1818" i="1"/>
  <c r="N1819" i="1"/>
  <c r="D1817" i="1" l="1"/>
  <c r="E1817" i="1" s="1"/>
  <c r="G1817" i="1" s="1"/>
  <c r="H1818" i="1" s="1"/>
  <c r="F1817" i="1"/>
  <c r="A1818" i="1"/>
  <c r="I1773" i="1"/>
  <c r="J1772" i="1"/>
  <c r="Q1820" i="1"/>
  <c r="P1820" i="1"/>
  <c r="M1819" i="1"/>
  <c r="N1820" i="1"/>
  <c r="D1818" i="1" l="1"/>
  <c r="E1818" i="1" s="1"/>
  <c r="G1818" i="1" s="1"/>
  <c r="H1819" i="1" s="1"/>
  <c r="A1819" i="1"/>
  <c r="F1818" i="1"/>
  <c r="J1773" i="1"/>
  <c r="I1774" i="1"/>
  <c r="N1821" i="1"/>
  <c r="Q1821" i="1"/>
  <c r="P1821" i="1"/>
  <c r="M1820" i="1"/>
  <c r="D1819" i="1" l="1"/>
  <c r="E1819" i="1" s="1"/>
  <c r="A1820" i="1"/>
  <c r="F1819" i="1"/>
  <c r="J1774" i="1"/>
  <c r="I1775" i="1"/>
  <c r="Q1822" i="1"/>
  <c r="P1822" i="1"/>
  <c r="M1821" i="1"/>
  <c r="N1822" i="1"/>
  <c r="D1820" i="1" l="1"/>
  <c r="E1820" i="1" s="1"/>
  <c r="A1821" i="1"/>
  <c r="F1820" i="1"/>
  <c r="G1819" i="1"/>
  <c r="H1820" i="1" s="1"/>
  <c r="J1775" i="1"/>
  <c r="I1776" i="1"/>
  <c r="M1822" i="1"/>
  <c r="Q1823" i="1"/>
  <c r="P1823" i="1"/>
  <c r="N1823" i="1"/>
  <c r="D1821" i="1" l="1"/>
  <c r="E1821" i="1" s="1"/>
  <c r="A1822" i="1"/>
  <c r="F1821" i="1"/>
  <c r="G1820" i="1"/>
  <c r="H1821" i="1" s="1"/>
  <c r="I1777" i="1"/>
  <c r="J1776" i="1"/>
  <c r="Q1824" i="1"/>
  <c r="P1824" i="1"/>
  <c r="M1823" i="1"/>
  <c r="N1824" i="1"/>
  <c r="D1822" i="1" l="1"/>
  <c r="E1822" i="1" s="1"/>
  <c r="G1822" i="1" s="1"/>
  <c r="H1823" i="1" s="1"/>
  <c r="A1823" i="1"/>
  <c r="F1822" i="1"/>
  <c r="G1821" i="1"/>
  <c r="H1822" i="1" s="1"/>
  <c r="J1777" i="1"/>
  <c r="I1778" i="1"/>
  <c r="N1825" i="1"/>
  <c r="P1825" i="1"/>
  <c r="M1824" i="1"/>
  <c r="Q1825" i="1"/>
  <c r="D1823" i="1" l="1"/>
  <c r="E1823" i="1" s="1"/>
  <c r="G1823" i="1" s="1"/>
  <c r="H1824" i="1" s="1"/>
  <c r="A1824" i="1"/>
  <c r="F1823" i="1"/>
  <c r="J1778" i="1"/>
  <c r="I1779" i="1"/>
  <c r="N1826" i="1"/>
  <c r="M1825" i="1"/>
  <c r="Q1826" i="1"/>
  <c r="P1826" i="1"/>
  <c r="D1824" i="1" l="1"/>
  <c r="E1824" i="1" s="1"/>
  <c r="G1824" i="1" s="1"/>
  <c r="H1825" i="1" s="1"/>
  <c r="A1825" i="1"/>
  <c r="F1824" i="1"/>
  <c r="J1779" i="1"/>
  <c r="I1780" i="1"/>
  <c r="Q1827" i="1"/>
  <c r="P1827" i="1"/>
  <c r="M1826" i="1"/>
  <c r="N1827" i="1"/>
  <c r="D1825" i="1" l="1"/>
  <c r="E1825" i="1" s="1"/>
  <c r="G1825" i="1" s="1"/>
  <c r="H1826" i="1" s="1"/>
  <c r="A1826" i="1"/>
  <c r="F1825" i="1"/>
  <c r="I1781" i="1"/>
  <c r="J1780" i="1"/>
  <c r="Q1828" i="1"/>
  <c r="P1828" i="1"/>
  <c r="M1827" i="1"/>
  <c r="N1828" i="1"/>
  <c r="D1826" i="1" l="1"/>
  <c r="E1826" i="1" s="1"/>
  <c r="G1826" i="1" s="1"/>
  <c r="H1827" i="1" s="1"/>
  <c r="A1827" i="1"/>
  <c r="F1826" i="1"/>
  <c r="J1781" i="1"/>
  <c r="I1782" i="1"/>
  <c r="P1829" i="1"/>
  <c r="M1828" i="1"/>
  <c r="Q1829" i="1"/>
  <c r="N1829" i="1"/>
  <c r="D1827" i="1" l="1"/>
  <c r="E1827" i="1" s="1"/>
  <c r="G1827" i="1" s="1"/>
  <c r="H1828" i="1" s="1"/>
  <c r="A1828" i="1"/>
  <c r="F1827" i="1"/>
  <c r="J1782" i="1"/>
  <c r="I1783" i="1"/>
  <c r="Q1830" i="1"/>
  <c r="P1830" i="1"/>
  <c r="M1829" i="1"/>
  <c r="N1830" i="1"/>
  <c r="D1828" i="1" l="1"/>
  <c r="E1828" i="1" s="1"/>
  <c r="G1828" i="1" s="1"/>
  <c r="H1829" i="1" s="1"/>
  <c r="A1829" i="1"/>
  <c r="F1828" i="1"/>
  <c r="J1783" i="1"/>
  <c r="I1784" i="1"/>
  <c r="N1831" i="1"/>
  <c r="Q1831" i="1"/>
  <c r="P1831" i="1"/>
  <c r="M1830" i="1"/>
  <c r="D1829" i="1" l="1"/>
  <c r="E1829" i="1" s="1"/>
  <c r="G1829" i="1" s="1"/>
  <c r="A1830" i="1"/>
  <c r="F1829" i="1"/>
  <c r="J1784" i="1"/>
  <c r="I1785" i="1"/>
  <c r="Q1832" i="1"/>
  <c r="P1832" i="1"/>
  <c r="M1831" i="1"/>
  <c r="N1832" i="1"/>
  <c r="D1830" i="1" l="1"/>
  <c r="E1830" i="1" s="1"/>
  <c r="G1830" i="1" s="1"/>
  <c r="A1831" i="1"/>
  <c r="F1830" i="1"/>
  <c r="H1830" i="1"/>
  <c r="H1831" i="1"/>
  <c r="J1785" i="1"/>
  <c r="I1786" i="1"/>
  <c r="N1833" i="1"/>
  <c r="Q1833" i="1"/>
  <c r="P1833" i="1"/>
  <c r="M1832" i="1"/>
  <c r="D1831" i="1" l="1"/>
  <c r="E1831" i="1" s="1"/>
  <c r="G1831" i="1" s="1"/>
  <c r="H1832" i="1" s="1"/>
  <c r="A1832" i="1"/>
  <c r="F1831" i="1"/>
  <c r="J1786" i="1"/>
  <c r="I1787" i="1"/>
  <c r="Q1834" i="1"/>
  <c r="P1834" i="1"/>
  <c r="M1833" i="1"/>
  <c r="N1834" i="1"/>
  <c r="D1832" i="1" l="1"/>
  <c r="E1832" i="1" s="1"/>
  <c r="G1832" i="1" s="1"/>
  <c r="H1833" i="1" s="1"/>
  <c r="A1833" i="1"/>
  <c r="F1832" i="1"/>
  <c r="I1788" i="1"/>
  <c r="J1787" i="1"/>
  <c r="Q1835" i="1"/>
  <c r="P1835" i="1"/>
  <c r="M1834" i="1"/>
  <c r="N1835" i="1"/>
  <c r="D1833" i="1" l="1"/>
  <c r="E1833" i="1" s="1"/>
  <c r="G1833" i="1" s="1"/>
  <c r="H1834" i="1" s="1"/>
  <c r="A1834" i="1"/>
  <c r="F1833" i="1"/>
  <c r="J1788" i="1"/>
  <c r="I1789" i="1"/>
  <c r="Q1836" i="1"/>
  <c r="P1836" i="1"/>
  <c r="M1835" i="1"/>
  <c r="N1836" i="1"/>
  <c r="D1834" i="1" l="1"/>
  <c r="E1834" i="1" s="1"/>
  <c r="A1835" i="1"/>
  <c r="F1834" i="1"/>
  <c r="J1789" i="1"/>
  <c r="I1790" i="1"/>
  <c r="Q1837" i="1"/>
  <c r="P1837" i="1"/>
  <c r="M1836" i="1"/>
  <c r="N1837" i="1"/>
  <c r="D1835" i="1" l="1"/>
  <c r="E1835" i="1" s="1"/>
  <c r="G1835" i="1" s="1"/>
  <c r="H1836" i="1" s="1"/>
  <c r="A1836" i="1"/>
  <c r="F1835" i="1"/>
  <c r="G1834" i="1"/>
  <c r="H1835" i="1" s="1"/>
  <c r="J1790" i="1"/>
  <c r="I1791" i="1"/>
  <c r="M1837" i="1"/>
  <c r="Q1838" i="1"/>
  <c r="P1838" i="1"/>
  <c r="N1838" i="1"/>
  <c r="D1836" i="1" l="1"/>
  <c r="E1836" i="1" s="1"/>
  <c r="G1836" i="1" s="1"/>
  <c r="H1837" i="1" s="1"/>
  <c r="A1837" i="1"/>
  <c r="F1836" i="1"/>
  <c r="J1791" i="1"/>
  <c r="I1792" i="1"/>
  <c r="Q1839" i="1"/>
  <c r="P1839" i="1"/>
  <c r="M1838" i="1"/>
  <c r="N1839" i="1"/>
  <c r="D1837" i="1" l="1"/>
  <c r="E1837" i="1" s="1"/>
  <c r="G1837" i="1" s="1"/>
  <c r="H1838" i="1" s="1"/>
  <c r="F1837" i="1"/>
  <c r="A1838" i="1"/>
  <c r="J1792" i="1"/>
  <c r="I1793" i="1"/>
  <c r="Q1840" i="1"/>
  <c r="P1840" i="1"/>
  <c r="M1839" i="1"/>
  <c r="N1840" i="1"/>
  <c r="D1838" i="1" l="1"/>
  <c r="E1838" i="1" s="1"/>
  <c r="G1838" i="1" s="1"/>
  <c r="H1839" i="1" s="1"/>
  <c r="A1839" i="1"/>
  <c r="F1838" i="1"/>
  <c r="J1793" i="1"/>
  <c r="I1794" i="1"/>
  <c r="Q1841" i="1"/>
  <c r="P1841" i="1"/>
  <c r="M1840" i="1"/>
  <c r="N1841" i="1"/>
  <c r="D1839" i="1" l="1"/>
  <c r="E1839" i="1" s="1"/>
  <c r="G1839" i="1" s="1"/>
  <c r="H1840" i="1" s="1"/>
  <c r="F1839" i="1"/>
  <c r="A1840" i="1"/>
  <c r="J1794" i="1"/>
  <c r="I1795" i="1"/>
  <c r="N1842" i="1"/>
  <c r="Q1842" i="1"/>
  <c r="P1842" i="1"/>
  <c r="M1841" i="1"/>
  <c r="D1840" i="1" l="1"/>
  <c r="E1840" i="1" s="1"/>
  <c r="G1840" i="1" s="1"/>
  <c r="H1841" i="1" s="1"/>
  <c r="A1841" i="1"/>
  <c r="F1840" i="1"/>
  <c r="J1795" i="1"/>
  <c r="I1796" i="1"/>
  <c r="N1843" i="1"/>
  <c r="Q1843" i="1"/>
  <c r="P1843" i="1"/>
  <c r="M1842" i="1"/>
  <c r="D1841" i="1" l="1"/>
  <c r="E1841" i="1" s="1"/>
  <c r="G1841" i="1" s="1"/>
  <c r="H1842" i="1" s="1"/>
  <c r="A1842" i="1"/>
  <c r="F1841" i="1"/>
  <c r="J1796" i="1"/>
  <c r="I1797" i="1"/>
  <c r="N1844" i="1"/>
  <c r="M1843" i="1"/>
  <c r="Q1844" i="1"/>
  <c r="P1844" i="1"/>
  <c r="D1842" i="1" l="1"/>
  <c r="E1842" i="1" s="1"/>
  <c r="G1842" i="1" s="1"/>
  <c r="H1843" i="1" s="1"/>
  <c r="F1842" i="1"/>
  <c r="A1843" i="1"/>
  <c r="I1798" i="1"/>
  <c r="J1797" i="1"/>
  <c r="P1845" i="1"/>
  <c r="M1844" i="1"/>
  <c r="Q1845" i="1"/>
  <c r="N1845" i="1"/>
  <c r="D1843" i="1" l="1"/>
  <c r="E1843" i="1" s="1"/>
  <c r="G1843" i="1" s="1"/>
  <c r="H1844" i="1" s="1"/>
  <c r="F1843" i="1"/>
  <c r="A1844" i="1"/>
  <c r="J1798" i="1"/>
  <c r="I1799" i="1"/>
  <c r="Q1846" i="1"/>
  <c r="P1846" i="1"/>
  <c r="M1845" i="1"/>
  <c r="N1846" i="1"/>
  <c r="D1844" i="1" l="1"/>
  <c r="E1844" i="1" s="1"/>
  <c r="G1844" i="1" s="1"/>
  <c r="H1845" i="1" s="1"/>
  <c r="A1845" i="1"/>
  <c r="F1844" i="1"/>
  <c r="J1799" i="1"/>
  <c r="I1800" i="1"/>
  <c r="N1847" i="1"/>
  <c r="Q1847" i="1"/>
  <c r="P1847" i="1"/>
  <c r="M1846" i="1"/>
  <c r="D1845" i="1" l="1"/>
  <c r="E1845" i="1" s="1"/>
  <c r="G1845" i="1" s="1"/>
  <c r="H1846" i="1" s="1"/>
  <c r="A1846" i="1"/>
  <c r="F1845" i="1"/>
  <c r="J1800" i="1"/>
  <c r="I1801" i="1"/>
  <c r="M1847" i="1"/>
  <c r="Q1848" i="1"/>
  <c r="P1848" i="1"/>
  <c r="N1848" i="1"/>
  <c r="D1846" i="1" l="1"/>
  <c r="E1846" i="1" s="1"/>
  <c r="A1847" i="1"/>
  <c r="F1846" i="1"/>
  <c r="J1801" i="1"/>
  <c r="I1802" i="1"/>
  <c r="Q1849" i="1"/>
  <c r="M1848" i="1"/>
  <c r="P1849" i="1"/>
  <c r="N1849" i="1"/>
  <c r="D1847" i="1" l="1"/>
  <c r="E1847" i="1" s="1"/>
  <c r="G1847" i="1" s="1"/>
  <c r="H1848" i="1" s="1"/>
  <c r="F1847" i="1"/>
  <c r="A1848" i="1"/>
  <c r="G1846" i="1"/>
  <c r="H1847" i="1" s="1"/>
  <c r="J1802" i="1"/>
  <c r="I1803" i="1"/>
  <c r="N1850" i="1"/>
  <c r="M1849" i="1"/>
  <c r="P1850" i="1"/>
  <c r="Q1850" i="1"/>
  <c r="D1848" i="1" l="1"/>
  <c r="E1848" i="1" s="1"/>
  <c r="G1848" i="1" s="1"/>
  <c r="H1849" i="1" s="1"/>
  <c r="F1848" i="1"/>
  <c r="A1849" i="1"/>
  <c r="J1803" i="1"/>
  <c r="I1804" i="1"/>
  <c r="M1850" i="1"/>
  <c r="P1851" i="1"/>
  <c r="Q1851" i="1"/>
  <c r="N1851" i="1"/>
  <c r="D1849" i="1" l="1"/>
  <c r="E1849" i="1" s="1"/>
  <c r="G1849" i="1" s="1"/>
  <c r="H1850" i="1" s="1"/>
  <c r="F1849" i="1"/>
  <c r="A1850" i="1"/>
  <c r="J1804" i="1"/>
  <c r="I1805" i="1"/>
  <c r="N1852" i="1"/>
  <c r="Q1852" i="1"/>
  <c r="P1852" i="1"/>
  <c r="M1851" i="1"/>
  <c r="D1850" i="1" l="1"/>
  <c r="E1850" i="1" s="1"/>
  <c r="G1850" i="1" s="1"/>
  <c r="H1851" i="1" s="1"/>
  <c r="F1850" i="1"/>
  <c r="A1851" i="1"/>
  <c r="J1805" i="1"/>
  <c r="I1806" i="1"/>
  <c r="N1853" i="1"/>
  <c r="P1853" i="1"/>
  <c r="Q1853" i="1"/>
  <c r="M1852" i="1"/>
  <c r="D1851" i="1" l="1"/>
  <c r="E1851" i="1" s="1"/>
  <c r="G1851" i="1" s="1"/>
  <c r="H1852" i="1" s="1"/>
  <c r="A1852" i="1"/>
  <c r="F1851" i="1"/>
  <c r="J1806" i="1"/>
  <c r="I1807" i="1"/>
  <c r="Q1854" i="1"/>
  <c r="P1854" i="1"/>
  <c r="M1853" i="1"/>
  <c r="N1854" i="1"/>
  <c r="D1852" i="1" l="1"/>
  <c r="E1852" i="1" s="1"/>
  <c r="A1853" i="1"/>
  <c r="F1852" i="1"/>
  <c r="J1807" i="1"/>
  <c r="I1808" i="1"/>
  <c r="Q1855" i="1"/>
  <c r="P1855" i="1"/>
  <c r="M1854" i="1"/>
  <c r="N1855" i="1"/>
  <c r="D1853" i="1" l="1"/>
  <c r="E1853" i="1" s="1"/>
  <c r="G1853" i="1" s="1"/>
  <c r="H1854" i="1" s="1"/>
  <c r="F1853" i="1"/>
  <c r="A1854" i="1"/>
  <c r="G1852" i="1"/>
  <c r="H1853" i="1" s="1"/>
  <c r="J1808" i="1"/>
  <c r="I1809" i="1"/>
  <c r="Q1856" i="1"/>
  <c r="P1856" i="1"/>
  <c r="M1855" i="1"/>
  <c r="N1856" i="1"/>
  <c r="D1854" i="1" l="1"/>
  <c r="E1854" i="1" s="1"/>
  <c r="G1854" i="1" s="1"/>
  <c r="H1855" i="1" s="1"/>
  <c r="F1854" i="1"/>
  <c r="A1855" i="1"/>
  <c r="I1810" i="1"/>
  <c r="J1809" i="1"/>
  <c r="N1857" i="1"/>
  <c r="P1857" i="1"/>
  <c r="M1856" i="1"/>
  <c r="Q1857" i="1"/>
  <c r="D1855" i="1" l="1"/>
  <c r="E1855" i="1" s="1"/>
  <c r="G1855" i="1" s="1"/>
  <c r="H1856" i="1" s="1"/>
  <c r="F1855" i="1"/>
  <c r="A1856" i="1"/>
  <c r="I1811" i="1"/>
  <c r="J1810" i="1"/>
  <c r="M1857" i="1"/>
  <c r="P1858" i="1"/>
  <c r="Q1858" i="1"/>
  <c r="N1858" i="1"/>
  <c r="D1856" i="1" l="1"/>
  <c r="E1856" i="1" s="1"/>
  <c r="G1856" i="1" s="1"/>
  <c r="H1857" i="1" s="1"/>
  <c r="A1857" i="1"/>
  <c r="F1856" i="1"/>
  <c r="J1811" i="1"/>
  <c r="I1812" i="1"/>
  <c r="Q1859" i="1"/>
  <c r="P1859" i="1"/>
  <c r="M1858" i="1"/>
  <c r="N1859" i="1"/>
  <c r="D1857" i="1" l="1"/>
  <c r="E1857" i="1" s="1"/>
  <c r="G1857" i="1" s="1"/>
  <c r="H1858" i="1" s="1"/>
  <c r="A1858" i="1"/>
  <c r="F1857" i="1"/>
  <c r="J1812" i="1"/>
  <c r="I1813" i="1"/>
  <c r="Q1860" i="1"/>
  <c r="P1860" i="1"/>
  <c r="M1859" i="1"/>
  <c r="N1860" i="1"/>
  <c r="D1858" i="1" l="1"/>
  <c r="E1858" i="1" s="1"/>
  <c r="G1858" i="1" s="1"/>
  <c r="H1859" i="1" s="1"/>
  <c r="F1858" i="1"/>
  <c r="A1859" i="1"/>
  <c r="J1813" i="1"/>
  <c r="I1814" i="1"/>
  <c r="Q1861" i="1"/>
  <c r="P1861" i="1"/>
  <c r="M1860" i="1"/>
  <c r="N1861" i="1"/>
  <c r="D1859" i="1" l="1"/>
  <c r="E1859" i="1" s="1"/>
  <c r="G1859" i="1" s="1"/>
  <c r="H1860" i="1" s="1"/>
  <c r="A1860" i="1"/>
  <c r="F1859" i="1"/>
  <c r="J1814" i="1"/>
  <c r="I1815" i="1"/>
  <c r="P1862" i="1"/>
  <c r="M1861" i="1"/>
  <c r="Q1862" i="1"/>
  <c r="N1862" i="1"/>
  <c r="D1860" i="1" l="1"/>
  <c r="E1860" i="1" s="1"/>
  <c r="G1860" i="1" s="1"/>
  <c r="H1861" i="1" s="1"/>
  <c r="A1861" i="1"/>
  <c r="F1860" i="1"/>
  <c r="J1815" i="1"/>
  <c r="I1816" i="1"/>
  <c r="Q1863" i="1"/>
  <c r="M1862" i="1"/>
  <c r="P1863" i="1"/>
  <c r="N1863" i="1"/>
  <c r="D1861" i="1" l="1"/>
  <c r="E1861" i="1" s="1"/>
  <c r="G1861" i="1" s="1"/>
  <c r="H1862" i="1" s="1"/>
  <c r="F1861" i="1"/>
  <c r="A1862" i="1"/>
  <c r="J1816" i="1"/>
  <c r="I1817" i="1"/>
  <c r="N1864" i="1"/>
  <c r="Q1864" i="1"/>
  <c r="M1863" i="1"/>
  <c r="P1864" i="1"/>
  <c r="D1862" i="1" l="1"/>
  <c r="E1862" i="1" s="1"/>
  <c r="G1862" i="1" s="1"/>
  <c r="H1863" i="1" s="1"/>
  <c r="F1862" i="1"/>
  <c r="A1863" i="1"/>
  <c r="I1818" i="1"/>
  <c r="J1817" i="1"/>
  <c r="Q1865" i="1"/>
  <c r="M1864" i="1"/>
  <c r="P1865" i="1"/>
  <c r="N1865" i="1"/>
  <c r="D1863" i="1" l="1"/>
  <c r="E1863" i="1" s="1"/>
  <c r="G1863" i="1" s="1"/>
  <c r="H1864" i="1" s="1"/>
  <c r="A1864" i="1"/>
  <c r="F1863" i="1"/>
  <c r="I1819" i="1"/>
  <c r="J1818" i="1"/>
  <c r="N1866" i="1"/>
  <c r="Q1866" i="1"/>
  <c r="P1866" i="1"/>
  <c r="M1865" i="1"/>
  <c r="D1864" i="1" l="1"/>
  <c r="E1864" i="1" s="1"/>
  <c r="G1864" i="1" s="1"/>
  <c r="H1865" i="1" s="1"/>
  <c r="A1865" i="1"/>
  <c r="F1864" i="1"/>
  <c r="J1819" i="1"/>
  <c r="I1820" i="1"/>
  <c r="N1867" i="1"/>
  <c r="P1867" i="1"/>
  <c r="Q1867" i="1"/>
  <c r="M1866" i="1"/>
  <c r="D1865" i="1" l="1"/>
  <c r="E1865" i="1" s="1"/>
  <c r="G1865" i="1" s="1"/>
  <c r="H1866" i="1" s="1"/>
  <c r="A1866" i="1"/>
  <c r="F1865" i="1"/>
  <c r="J1820" i="1"/>
  <c r="I1821" i="1"/>
  <c r="P1868" i="1"/>
  <c r="Q1868" i="1"/>
  <c r="M1867" i="1"/>
  <c r="N1868" i="1"/>
  <c r="D1866" i="1" l="1"/>
  <c r="E1866" i="1" s="1"/>
  <c r="G1866" i="1" s="1"/>
  <c r="H1867" i="1" s="1"/>
  <c r="A1867" i="1"/>
  <c r="F1866" i="1"/>
  <c r="J1821" i="1"/>
  <c r="I1822" i="1"/>
  <c r="N1869" i="1"/>
  <c r="Q1869" i="1"/>
  <c r="M1868" i="1"/>
  <c r="P1869" i="1"/>
  <c r="D1867" i="1" l="1"/>
  <c r="E1867" i="1" s="1"/>
  <c r="G1867" i="1" s="1"/>
  <c r="H1868" i="1" s="1"/>
  <c r="F1867" i="1"/>
  <c r="A1868" i="1"/>
  <c r="I1823" i="1"/>
  <c r="J1822" i="1"/>
  <c r="P1870" i="1"/>
  <c r="M1869" i="1"/>
  <c r="Q1870" i="1"/>
  <c r="N1870" i="1"/>
  <c r="D1868" i="1" l="1"/>
  <c r="E1868" i="1" s="1"/>
  <c r="G1868" i="1" s="1"/>
  <c r="H1869" i="1" s="1"/>
  <c r="A1869" i="1"/>
  <c r="F1868" i="1"/>
  <c r="J1823" i="1"/>
  <c r="I1824" i="1"/>
  <c r="N1871" i="1"/>
  <c r="P1871" i="1"/>
  <c r="Q1871" i="1"/>
  <c r="M1870" i="1"/>
  <c r="D1869" i="1" l="1"/>
  <c r="E1869" i="1" s="1"/>
  <c r="G1869" i="1" s="1"/>
  <c r="H1870" i="1" s="1"/>
  <c r="A1870" i="1"/>
  <c r="F1869" i="1"/>
  <c r="J1824" i="1"/>
  <c r="I1825" i="1"/>
  <c r="P1872" i="1"/>
  <c r="Q1872" i="1"/>
  <c r="M1871" i="1"/>
  <c r="N1872" i="1"/>
  <c r="D1870" i="1" l="1"/>
  <c r="E1870" i="1" s="1"/>
  <c r="G1870" i="1" s="1"/>
  <c r="H1871" i="1" s="1"/>
  <c r="F1870" i="1"/>
  <c r="A1871" i="1"/>
  <c r="I1826" i="1"/>
  <c r="J1825" i="1"/>
  <c r="N1873" i="1"/>
  <c r="Q1873" i="1"/>
  <c r="M1872" i="1"/>
  <c r="P1873" i="1"/>
  <c r="D1871" i="1" l="1"/>
  <c r="E1871" i="1" s="1"/>
  <c r="G1871" i="1" s="1"/>
  <c r="H1872" i="1" s="1"/>
  <c r="A1872" i="1"/>
  <c r="F1871" i="1"/>
  <c r="J1826" i="1"/>
  <c r="I1827" i="1"/>
  <c r="Q1874" i="1"/>
  <c r="P1874" i="1"/>
  <c r="M1873" i="1"/>
  <c r="N1874" i="1"/>
  <c r="D1872" i="1" l="1"/>
  <c r="E1872" i="1" s="1"/>
  <c r="G1872" i="1" s="1"/>
  <c r="H1873" i="1" s="1"/>
  <c r="F1872" i="1"/>
  <c r="A1873" i="1"/>
  <c r="J1827" i="1"/>
  <c r="I1828" i="1"/>
  <c r="N1875" i="1"/>
  <c r="M1874" i="1"/>
  <c r="Q1875" i="1"/>
  <c r="P1875" i="1"/>
  <c r="D1873" i="1" l="1"/>
  <c r="E1873" i="1" s="1"/>
  <c r="G1873" i="1" s="1"/>
  <c r="H1874" i="1" s="1"/>
  <c r="A1874" i="1"/>
  <c r="F1873" i="1"/>
  <c r="J1828" i="1"/>
  <c r="I1829" i="1"/>
  <c r="P1876" i="1"/>
  <c r="M1875" i="1"/>
  <c r="Q1876" i="1"/>
  <c r="N1876" i="1"/>
  <c r="D1874" i="1" l="1"/>
  <c r="E1874" i="1" s="1"/>
  <c r="G1874" i="1" s="1"/>
  <c r="H1875" i="1" s="1"/>
  <c r="F1874" i="1"/>
  <c r="A1875" i="1"/>
  <c r="J1829" i="1"/>
  <c r="I1830" i="1"/>
  <c r="Q1877" i="1"/>
  <c r="P1877" i="1"/>
  <c r="M1876" i="1"/>
  <c r="N1877" i="1"/>
  <c r="D1875" i="1" l="1"/>
  <c r="E1875" i="1" s="1"/>
  <c r="G1875" i="1" s="1"/>
  <c r="H1876" i="1" s="1"/>
  <c r="F1875" i="1"/>
  <c r="A1876" i="1"/>
  <c r="J1830" i="1"/>
  <c r="I1831" i="1"/>
  <c r="Q1878" i="1"/>
  <c r="P1878" i="1"/>
  <c r="M1877" i="1"/>
  <c r="N1878" i="1"/>
  <c r="D1876" i="1" l="1"/>
  <c r="E1876" i="1" s="1"/>
  <c r="G1876" i="1" s="1"/>
  <c r="H1877" i="1" s="1"/>
  <c r="A1877" i="1"/>
  <c r="F1876" i="1"/>
  <c r="J1831" i="1"/>
  <c r="I1832" i="1"/>
  <c r="N1879" i="1"/>
  <c r="Q1879" i="1"/>
  <c r="P1879" i="1"/>
  <c r="M1878" i="1"/>
  <c r="D1877" i="1" l="1"/>
  <c r="E1877" i="1" s="1"/>
  <c r="G1877" i="1" s="1"/>
  <c r="F1877" i="1"/>
  <c r="A1878" i="1"/>
  <c r="J1832" i="1"/>
  <c r="I1833" i="1"/>
  <c r="P1880" i="1"/>
  <c r="M1879" i="1"/>
  <c r="Q1880" i="1"/>
  <c r="N1880" i="1"/>
  <c r="D1878" i="1" l="1"/>
  <c r="E1878" i="1" s="1"/>
  <c r="G1878" i="1" s="1"/>
  <c r="F1878" i="1"/>
  <c r="A1879" i="1"/>
  <c r="H1878" i="1"/>
  <c r="H1879" i="1"/>
  <c r="J1833" i="1"/>
  <c r="I1834" i="1"/>
  <c r="Q1881" i="1"/>
  <c r="P1881" i="1"/>
  <c r="M1880" i="1"/>
  <c r="N1881" i="1"/>
  <c r="D1879" i="1" l="1"/>
  <c r="E1879" i="1" s="1"/>
  <c r="G1879" i="1" s="1"/>
  <c r="H1880" i="1" s="1"/>
  <c r="F1879" i="1"/>
  <c r="A1880" i="1"/>
  <c r="J1834" i="1"/>
  <c r="I1835" i="1"/>
  <c r="Q1882" i="1"/>
  <c r="P1882" i="1"/>
  <c r="M1881" i="1"/>
  <c r="N1882" i="1"/>
  <c r="D1880" i="1" l="1"/>
  <c r="E1880" i="1" s="1"/>
  <c r="G1880" i="1" s="1"/>
  <c r="H1881" i="1" s="1"/>
  <c r="F1880" i="1"/>
  <c r="A1881" i="1"/>
  <c r="I1836" i="1"/>
  <c r="J1835" i="1"/>
  <c r="Q1883" i="1"/>
  <c r="P1883" i="1"/>
  <c r="M1882" i="1"/>
  <c r="N1883" i="1"/>
  <c r="D1881" i="1" l="1"/>
  <c r="E1881" i="1" s="1"/>
  <c r="G1881" i="1" s="1"/>
  <c r="H1882" i="1" s="1"/>
  <c r="A1882" i="1"/>
  <c r="F1881" i="1"/>
  <c r="J1836" i="1"/>
  <c r="I1837" i="1"/>
  <c r="N1884" i="1"/>
  <c r="P1884" i="1"/>
  <c r="M1883" i="1"/>
  <c r="Q1884" i="1"/>
  <c r="D1882" i="1" l="1"/>
  <c r="E1882" i="1" s="1"/>
  <c r="G1882" i="1" s="1"/>
  <c r="H1883" i="1" s="1"/>
  <c r="A1883" i="1"/>
  <c r="F1882" i="1"/>
  <c r="I1838" i="1"/>
  <c r="J1837" i="1"/>
  <c r="Q1885" i="1"/>
  <c r="P1885" i="1"/>
  <c r="M1884" i="1"/>
  <c r="N1885" i="1"/>
  <c r="D1883" i="1" l="1"/>
  <c r="E1883" i="1" s="1"/>
  <c r="G1883" i="1" s="1"/>
  <c r="H1884" i="1" s="1"/>
  <c r="F1883" i="1"/>
  <c r="A1884" i="1"/>
  <c r="I1839" i="1"/>
  <c r="J1838" i="1"/>
  <c r="Q1886" i="1"/>
  <c r="P1886" i="1"/>
  <c r="M1885" i="1"/>
  <c r="N1886" i="1"/>
  <c r="D1884" i="1" l="1"/>
  <c r="E1884" i="1" s="1"/>
  <c r="G1884" i="1" s="1"/>
  <c r="H1885" i="1" s="1"/>
  <c r="F1884" i="1"/>
  <c r="A1885" i="1"/>
  <c r="J1839" i="1"/>
  <c r="I1840" i="1"/>
  <c r="M1886" i="1"/>
  <c r="Q1887" i="1"/>
  <c r="P1887" i="1"/>
  <c r="N1887" i="1"/>
  <c r="D1885" i="1" l="1"/>
  <c r="E1885" i="1" s="1"/>
  <c r="G1885" i="1" s="1"/>
  <c r="H1886" i="1" s="1"/>
  <c r="F1885" i="1"/>
  <c r="A1886" i="1"/>
  <c r="J1840" i="1"/>
  <c r="I1841" i="1"/>
  <c r="N1888" i="1"/>
  <c r="P1888" i="1"/>
  <c r="M1887" i="1"/>
  <c r="Q1888" i="1"/>
  <c r="D1886" i="1" l="1"/>
  <c r="E1886" i="1" s="1"/>
  <c r="G1886" i="1" s="1"/>
  <c r="H1887" i="1" s="1"/>
  <c r="F1886" i="1"/>
  <c r="A1887" i="1"/>
  <c r="J1841" i="1"/>
  <c r="I1842" i="1"/>
  <c r="Q1889" i="1"/>
  <c r="M1888" i="1"/>
  <c r="P1889" i="1"/>
  <c r="N1889" i="1"/>
  <c r="D1887" i="1" l="1"/>
  <c r="E1887" i="1" s="1"/>
  <c r="G1887" i="1" s="1"/>
  <c r="H1888" i="1" s="1"/>
  <c r="F1887" i="1"/>
  <c r="A1888" i="1"/>
  <c r="J1842" i="1"/>
  <c r="I1843" i="1"/>
  <c r="Q1890" i="1"/>
  <c r="P1890" i="1"/>
  <c r="M1889" i="1"/>
  <c r="N1890" i="1"/>
  <c r="D1888" i="1" l="1"/>
  <c r="E1888" i="1" s="1"/>
  <c r="G1888" i="1" s="1"/>
  <c r="H1889" i="1" s="1"/>
  <c r="F1888" i="1"/>
  <c r="A1889" i="1"/>
  <c r="J1843" i="1"/>
  <c r="I1844" i="1"/>
  <c r="Q1891" i="1"/>
  <c r="P1891" i="1"/>
  <c r="M1890" i="1"/>
  <c r="N1891" i="1"/>
  <c r="D1889" i="1" l="1"/>
  <c r="E1889" i="1" s="1"/>
  <c r="G1889" i="1" s="1"/>
  <c r="H1890" i="1" s="1"/>
  <c r="A1890" i="1"/>
  <c r="F1889" i="1"/>
  <c r="J1844" i="1"/>
  <c r="I1845" i="1"/>
  <c r="P1892" i="1"/>
  <c r="M1891" i="1"/>
  <c r="Q1892" i="1"/>
  <c r="N1892" i="1"/>
  <c r="D1890" i="1" l="1"/>
  <c r="E1890" i="1" s="1"/>
  <c r="G1890" i="1" s="1"/>
  <c r="H1891" i="1" s="1"/>
  <c r="F1890" i="1"/>
  <c r="A1891" i="1"/>
  <c r="I1846" i="1"/>
  <c r="J1845" i="1"/>
  <c r="N1893" i="1"/>
  <c r="Q1893" i="1"/>
  <c r="P1893" i="1"/>
  <c r="M1892" i="1"/>
  <c r="D1891" i="1" l="1"/>
  <c r="E1891" i="1" s="1"/>
  <c r="G1891" i="1" s="1"/>
  <c r="H1892" i="1" s="1"/>
  <c r="F1891" i="1"/>
  <c r="A1892" i="1"/>
  <c r="J1846" i="1"/>
  <c r="I1847" i="1"/>
  <c r="Q1894" i="1"/>
  <c r="P1894" i="1"/>
  <c r="M1893" i="1"/>
  <c r="N1894" i="1"/>
  <c r="D1892" i="1" l="1"/>
  <c r="E1892" i="1" s="1"/>
  <c r="G1892" i="1" s="1"/>
  <c r="H1893" i="1" s="1"/>
  <c r="A1893" i="1"/>
  <c r="F1892" i="1"/>
  <c r="I1848" i="1"/>
  <c r="J1847" i="1"/>
  <c r="N1895" i="1"/>
  <c r="M1894" i="1"/>
  <c r="Q1895" i="1"/>
  <c r="P1895" i="1"/>
  <c r="D1893" i="1" l="1"/>
  <c r="E1893" i="1" s="1"/>
  <c r="G1893" i="1" s="1"/>
  <c r="H1894" i="1" s="1"/>
  <c r="F1893" i="1"/>
  <c r="A1894" i="1"/>
  <c r="J1848" i="1"/>
  <c r="I1849" i="1"/>
  <c r="P1896" i="1"/>
  <c r="M1895" i="1"/>
  <c r="Q1896" i="1"/>
  <c r="N1896" i="1"/>
  <c r="D1894" i="1" l="1"/>
  <c r="E1894" i="1" s="1"/>
  <c r="A1895" i="1"/>
  <c r="F1894" i="1"/>
  <c r="J1849" i="1"/>
  <c r="I1850" i="1"/>
  <c r="N1897" i="1"/>
  <c r="M1896" i="1"/>
  <c r="Q1897" i="1"/>
  <c r="P1897" i="1"/>
  <c r="D1895" i="1" l="1"/>
  <c r="E1895" i="1" s="1"/>
  <c r="G1895" i="1" s="1"/>
  <c r="H1896" i="1" s="1"/>
  <c r="F1895" i="1"/>
  <c r="A1896" i="1"/>
  <c r="G1894" i="1"/>
  <c r="H1895" i="1" s="1"/>
  <c r="J1850" i="1"/>
  <c r="I1851" i="1"/>
  <c r="Q1898" i="1"/>
  <c r="P1898" i="1"/>
  <c r="M1897" i="1"/>
  <c r="N1898" i="1"/>
  <c r="D1896" i="1" l="1"/>
  <c r="E1896" i="1" s="1"/>
  <c r="G1896" i="1" s="1"/>
  <c r="H1897" i="1" s="1"/>
  <c r="A1897" i="1"/>
  <c r="F1896" i="1"/>
  <c r="J1851" i="1"/>
  <c r="I1852" i="1"/>
  <c r="Q1899" i="1"/>
  <c r="P1899" i="1"/>
  <c r="M1898" i="1"/>
  <c r="N1899" i="1"/>
  <c r="D1897" i="1" l="1"/>
  <c r="E1897" i="1" s="1"/>
  <c r="G1897" i="1" s="1"/>
  <c r="H1898" i="1" s="1"/>
  <c r="A1898" i="1"/>
  <c r="F1897" i="1"/>
  <c r="I1853" i="1"/>
  <c r="J1852" i="1"/>
  <c r="P1900" i="1"/>
  <c r="M1899" i="1"/>
  <c r="Q1900" i="1"/>
  <c r="N1900" i="1"/>
  <c r="D1898" i="1" l="1"/>
  <c r="E1898" i="1" s="1"/>
  <c r="G1898" i="1" s="1"/>
  <c r="H1899" i="1" s="1"/>
  <c r="A1899" i="1"/>
  <c r="F1898" i="1"/>
  <c r="J1853" i="1"/>
  <c r="I1854" i="1"/>
  <c r="Q1901" i="1"/>
  <c r="P1901" i="1"/>
  <c r="M1900" i="1"/>
  <c r="N1901" i="1"/>
  <c r="D1899" i="1" l="1"/>
  <c r="E1899" i="1" s="1"/>
  <c r="G1899" i="1" s="1"/>
  <c r="H1900" i="1" s="1"/>
  <c r="F1899" i="1"/>
  <c r="A1900" i="1"/>
  <c r="J1854" i="1"/>
  <c r="I1855" i="1"/>
  <c r="M1901" i="1"/>
  <c r="Q1902" i="1"/>
  <c r="P1902" i="1"/>
  <c r="N1902" i="1"/>
  <c r="D1900" i="1" l="1"/>
  <c r="E1900" i="1" s="1"/>
  <c r="G1900" i="1" s="1"/>
  <c r="H1901" i="1" s="1"/>
  <c r="A1901" i="1"/>
  <c r="F1900" i="1"/>
  <c r="J1855" i="1"/>
  <c r="I1856" i="1"/>
  <c r="M1902" i="1"/>
  <c r="Q1903" i="1"/>
  <c r="P1903" i="1"/>
  <c r="N1903" i="1"/>
  <c r="D1901" i="1" l="1"/>
  <c r="E1901" i="1" s="1"/>
  <c r="G1901" i="1" s="1"/>
  <c r="H1902" i="1" s="1"/>
  <c r="F1901" i="1"/>
  <c r="A1902" i="1"/>
  <c r="J1856" i="1"/>
  <c r="I1857" i="1"/>
  <c r="P1904" i="1"/>
  <c r="M1903" i="1"/>
  <c r="Q1904" i="1"/>
  <c r="N1904" i="1"/>
  <c r="D1902" i="1" l="1"/>
  <c r="E1902" i="1" s="1"/>
  <c r="G1902" i="1" s="1"/>
  <c r="H1903" i="1" s="1"/>
  <c r="A1903" i="1"/>
  <c r="F1902" i="1"/>
  <c r="J1857" i="1"/>
  <c r="I1858" i="1"/>
  <c r="N1905" i="1"/>
  <c r="Q1905" i="1"/>
  <c r="M1904" i="1"/>
  <c r="P1905" i="1"/>
  <c r="D1903" i="1" l="1"/>
  <c r="E1903" i="1" s="1"/>
  <c r="G1903" i="1" s="1"/>
  <c r="H1904" i="1" s="1"/>
  <c r="A1904" i="1"/>
  <c r="F1903" i="1"/>
  <c r="J1858" i="1"/>
  <c r="I1859" i="1"/>
  <c r="Q1906" i="1"/>
  <c r="P1906" i="1"/>
  <c r="M1905" i="1"/>
  <c r="N1906" i="1"/>
  <c r="D1904" i="1" l="1"/>
  <c r="E1904" i="1" s="1"/>
  <c r="G1904" i="1" s="1"/>
  <c r="H1905" i="1" s="1"/>
  <c r="A1905" i="1"/>
  <c r="F1904" i="1"/>
  <c r="J1859" i="1"/>
  <c r="I1860" i="1"/>
  <c r="M1906" i="1"/>
  <c r="Q1907" i="1"/>
  <c r="P1907" i="1"/>
  <c r="N1907" i="1"/>
  <c r="D1905" i="1" l="1"/>
  <c r="E1905" i="1" s="1"/>
  <c r="G1905" i="1" s="1"/>
  <c r="H1906" i="1" s="1"/>
  <c r="A1906" i="1"/>
  <c r="F1905" i="1"/>
  <c r="J1860" i="1"/>
  <c r="I1861" i="1"/>
  <c r="N1908" i="1"/>
  <c r="Q1908" i="1"/>
  <c r="P1908" i="1"/>
  <c r="M1907" i="1"/>
  <c r="D1906" i="1" l="1"/>
  <c r="E1906" i="1" s="1"/>
  <c r="G1906" i="1" s="1"/>
  <c r="H1907" i="1" s="1"/>
  <c r="A1907" i="1"/>
  <c r="F1906" i="1"/>
  <c r="J1861" i="1"/>
  <c r="I1862" i="1"/>
  <c r="Q1909" i="1"/>
  <c r="P1909" i="1"/>
  <c r="M1908" i="1"/>
  <c r="N1909" i="1"/>
  <c r="D1907" i="1" l="1"/>
  <c r="E1907" i="1" s="1"/>
  <c r="G1907" i="1" s="1"/>
  <c r="H1908" i="1" s="1"/>
  <c r="A1908" i="1"/>
  <c r="F1907" i="1"/>
  <c r="I1863" i="1"/>
  <c r="J1862" i="1"/>
  <c r="N1910" i="1"/>
  <c r="Q1910" i="1"/>
  <c r="P1910" i="1"/>
  <c r="M1909" i="1"/>
  <c r="D1908" i="1" l="1"/>
  <c r="E1908" i="1" s="1"/>
  <c r="G1908" i="1" s="1"/>
  <c r="H1909" i="1" s="1"/>
  <c r="A1909" i="1"/>
  <c r="F1908" i="1"/>
  <c r="I1864" i="1"/>
  <c r="J1863" i="1"/>
  <c r="Q1911" i="1"/>
  <c r="P1911" i="1"/>
  <c r="M1910" i="1"/>
  <c r="N1911" i="1"/>
  <c r="D1909" i="1" l="1"/>
  <c r="E1909" i="1" s="1"/>
  <c r="G1909" i="1" s="1"/>
  <c r="H1910" i="1" s="1"/>
  <c r="F1909" i="1"/>
  <c r="A1910" i="1"/>
  <c r="J1864" i="1"/>
  <c r="I1865" i="1"/>
  <c r="N1912" i="1"/>
  <c r="P1912" i="1"/>
  <c r="M1911" i="1"/>
  <c r="Q1912" i="1"/>
  <c r="D1910" i="1" l="1"/>
  <c r="E1910" i="1" s="1"/>
  <c r="G1910" i="1" s="1"/>
  <c r="H1911" i="1" s="1"/>
  <c r="A1911" i="1"/>
  <c r="F1910" i="1"/>
  <c r="I1866" i="1"/>
  <c r="J1865" i="1"/>
  <c r="M1912" i="1"/>
  <c r="Q1913" i="1"/>
  <c r="P1913" i="1"/>
  <c r="N1913" i="1"/>
  <c r="D1911" i="1" l="1"/>
  <c r="E1911" i="1" s="1"/>
  <c r="G1911" i="1" s="1"/>
  <c r="H1912" i="1" s="1"/>
  <c r="A1912" i="1"/>
  <c r="F1911" i="1"/>
  <c r="J1866" i="1"/>
  <c r="I1867" i="1"/>
  <c r="N1914" i="1"/>
  <c r="Q1914" i="1"/>
  <c r="P1914" i="1"/>
  <c r="M1913" i="1"/>
  <c r="D1912" i="1" l="1"/>
  <c r="E1912" i="1" s="1"/>
  <c r="G1912" i="1" s="1"/>
  <c r="H1913" i="1" s="1"/>
  <c r="F1912" i="1"/>
  <c r="A1913" i="1"/>
  <c r="J1867" i="1"/>
  <c r="I1868" i="1"/>
  <c r="N1915" i="1"/>
  <c r="Q1915" i="1"/>
  <c r="P1915" i="1"/>
  <c r="M1914" i="1"/>
  <c r="D1913" i="1" l="1"/>
  <c r="E1913" i="1" s="1"/>
  <c r="G1913" i="1" s="1"/>
  <c r="H1914" i="1" s="1"/>
  <c r="A1914" i="1"/>
  <c r="F1913" i="1"/>
  <c r="J1868" i="1"/>
  <c r="I1869" i="1"/>
  <c r="Q1916" i="1"/>
  <c r="P1916" i="1"/>
  <c r="M1915" i="1"/>
  <c r="N1916" i="1"/>
  <c r="D1914" i="1" l="1"/>
  <c r="E1914" i="1" s="1"/>
  <c r="G1914" i="1" s="1"/>
  <c r="H1915" i="1" s="1"/>
  <c r="F1914" i="1"/>
  <c r="A1915" i="1"/>
  <c r="I1870" i="1"/>
  <c r="J1869" i="1"/>
  <c r="M1916" i="1"/>
  <c r="Q1917" i="1"/>
  <c r="P1917" i="1"/>
  <c r="N1917" i="1"/>
  <c r="D1915" i="1" l="1"/>
  <c r="E1915" i="1" s="1"/>
  <c r="F1915" i="1"/>
  <c r="A1916" i="1"/>
  <c r="J1870" i="1"/>
  <c r="I1871" i="1"/>
  <c r="M1917" i="1"/>
  <c r="Q1918" i="1"/>
  <c r="P1918" i="1"/>
  <c r="N1918" i="1"/>
  <c r="D1916" i="1" l="1"/>
  <c r="E1916" i="1" s="1"/>
  <c r="G1916" i="1" s="1"/>
  <c r="H1917" i="1" s="1"/>
  <c r="A1917" i="1"/>
  <c r="F1916" i="1"/>
  <c r="G1915" i="1"/>
  <c r="H1916" i="1" s="1"/>
  <c r="I1872" i="1"/>
  <c r="J1871" i="1"/>
  <c r="Q1919" i="1"/>
  <c r="P1919" i="1"/>
  <c r="M1918" i="1"/>
  <c r="D1917" i="1" l="1"/>
  <c r="E1917" i="1" s="1"/>
  <c r="G1917" i="1" s="1"/>
  <c r="H1918" i="1" s="1"/>
  <c r="F1917" i="1"/>
  <c r="A1918" i="1"/>
  <c r="I1873" i="1"/>
  <c r="J1872" i="1"/>
  <c r="N1920" i="1"/>
  <c r="P1920" i="1"/>
  <c r="M1919" i="1"/>
  <c r="Q1920" i="1"/>
  <c r="D1918" i="1" l="1"/>
  <c r="E1918" i="1" s="1"/>
  <c r="G1918" i="1" s="1"/>
  <c r="H1919" i="1" s="1"/>
  <c r="A1919" i="1"/>
  <c r="F1918" i="1"/>
  <c r="I1874" i="1"/>
  <c r="J1873" i="1"/>
  <c r="N1921" i="1"/>
  <c r="Q1921" i="1"/>
  <c r="M1920" i="1"/>
  <c r="P1921" i="1"/>
  <c r="D1919" i="1" l="1"/>
  <c r="E1919" i="1" s="1"/>
  <c r="G1919" i="1" s="1"/>
  <c r="H1920" i="1" s="1"/>
  <c r="A1920" i="1"/>
  <c r="F1919" i="1"/>
  <c r="I1875" i="1"/>
  <c r="J1874" i="1"/>
  <c r="Q1922" i="1"/>
  <c r="P1922" i="1"/>
  <c r="M1921" i="1"/>
  <c r="N1922" i="1"/>
  <c r="D1920" i="1" l="1"/>
  <c r="E1920" i="1" s="1"/>
  <c r="F1920" i="1"/>
  <c r="A1921" i="1"/>
  <c r="I1876" i="1"/>
  <c r="J1875" i="1"/>
  <c r="Q1923" i="1"/>
  <c r="P1923" i="1"/>
  <c r="M1922" i="1"/>
  <c r="N1923" i="1"/>
  <c r="D1921" i="1" l="1"/>
  <c r="E1921" i="1" s="1"/>
  <c r="G1921" i="1" s="1"/>
  <c r="H1922" i="1" s="1"/>
  <c r="F1921" i="1"/>
  <c r="A1922" i="1"/>
  <c r="G1920" i="1"/>
  <c r="H1921" i="1" s="1"/>
  <c r="J1876" i="1"/>
  <c r="I1877" i="1"/>
  <c r="N1924" i="1"/>
  <c r="Q1924" i="1"/>
  <c r="P1924" i="1"/>
  <c r="M1923" i="1"/>
  <c r="D1922" i="1" l="1"/>
  <c r="E1922" i="1" s="1"/>
  <c r="G1922" i="1" s="1"/>
  <c r="H1923" i="1" s="1"/>
  <c r="A1923" i="1"/>
  <c r="F1922" i="1"/>
  <c r="J1877" i="1"/>
  <c r="I1878" i="1"/>
  <c r="Q1925" i="1"/>
  <c r="P1925" i="1"/>
  <c r="M1924" i="1"/>
  <c r="N1925" i="1"/>
  <c r="D1923" i="1" l="1"/>
  <c r="E1923" i="1" s="1"/>
  <c r="G1923" i="1" s="1"/>
  <c r="H1924" i="1" s="1"/>
  <c r="F1923" i="1"/>
  <c r="A1924" i="1"/>
  <c r="J1878" i="1"/>
  <c r="I1879" i="1"/>
  <c r="Q1926" i="1"/>
  <c r="P1926" i="1"/>
  <c r="M1925" i="1"/>
  <c r="N1926" i="1"/>
  <c r="D1924" i="1" l="1"/>
  <c r="E1924" i="1" s="1"/>
  <c r="G1924" i="1" s="1"/>
  <c r="H1925" i="1" s="1"/>
  <c r="A1925" i="1"/>
  <c r="F1924" i="1"/>
  <c r="J1879" i="1"/>
  <c r="I1880" i="1"/>
  <c r="N1927" i="1"/>
  <c r="Q1927" i="1"/>
  <c r="P1927" i="1"/>
  <c r="M1926" i="1"/>
  <c r="D1925" i="1" l="1"/>
  <c r="E1925" i="1" s="1"/>
  <c r="G1925" i="1" s="1"/>
  <c r="H1926" i="1" s="1"/>
  <c r="A1926" i="1"/>
  <c r="F1925" i="1"/>
  <c r="I1881" i="1"/>
  <c r="J1880" i="1"/>
  <c r="N1928" i="1"/>
  <c r="P1928" i="1"/>
  <c r="M1927" i="1"/>
  <c r="Q1928" i="1"/>
  <c r="D1926" i="1" l="1"/>
  <c r="E1926" i="1" s="1"/>
  <c r="G1926" i="1" s="1"/>
  <c r="H1927" i="1" s="1"/>
  <c r="F1926" i="1"/>
  <c r="A1927" i="1"/>
  <c r="J1881" i="1"/>
  <c r="I1882" i="1"/>
  <c r="M1928" i="1"/>
  <c r="Q1929" i="1"/>
  <c r="P1929" i="1"/>
  <c r="N1929" i="1"/>
  <c r="D1927" i="1" l="1"/>
  <c r="E1927" i="1" s="1"/>
  <c r="G1927" i="1" s="1"/>
  <c r="H1928" i="1" s="1"/>
  <c r="F1927" i="1"/>
  <c r="A1928" i="1"/>
  <c r="J1882" i="1"/>
  <c r="I1883" i="1"/>
  <c r="N1930" i="1"/>
  <c r="Q1930" i="1"/>
  <c r="P1930" i="1"/>
  <c r="M1929" i="1"/>
  <c r="D1928" i="1" l="1"/>
  <c r="E1928" i="1" s="1"/>
  <c r="G1928" i="1" s="1"/>
  <c r="H1929" i="1" s="1"/>
  <c r="F1928" i="1"/>
  <c r="A1929" i="1"/>
  <c r="J1883" i="1"/>
  <c r="I1884" i="1"/>
  <c r="M1930" i="1"/>
  <c r="Q1931" i="1"/>
  <c r="P1931" i="1"/>
  <c r="N1931" i="1"/>
  <c r="D1929" i="1" l="1"/>
  <c r="E1929" i="1" s="1"/>
  <c r="F1929" i="1"/>
  <c r="A1930" i="1"/>
  <c r="J1884" i="1"/>
  <c r="I1885" i="1"/>
  <c r="Q1932" i="1"/>
  <c r="P1932" i="1"/>
  <c r="M1931" i="1"/>
  <c r="N1932" i="1"/>
  <c r="D1930" i="1" l="1"/>
  <c r="E1930" i="1" s="1"/>
  <c r="G1930" i="1" s="1"/>
  <c r="H1931" i="1" s="1"/>
  <c r="F1930" i="1"/>
  <c r="A1931" i="1"/>
  <c r="G1929" i="1"/>
  <c r="H1930" i="1" s="1"/>
  <c r="J1885" i="1"/>
  <c r="I1886" i="1"/>
  <c r="N1933" i="1"/>
  <c r="Q1933" i="1"/>
  <c r="P1933" i="1"/>
  <c r="M1932" i="1"/>
  <c r="D1931" i="1" l="1"/>
  <c r="E1931" i="1" s="1"/>
  <c r="G1931" i="1" s="1"/>
  <c r="H1932" i="1" s="1"/>
  <c r="F1931" i="1"/>
  <c r="A1932" i="1"/>
  <c r="J1886" i="1"/>
  <c r="I1887" i="1"/>
  <c r="Q1934" i="1"/>
  <c r="P1934" i="1"/>
  <c r="M1933" i="1"/>
  <c r="N1934" i="1"/>
  <c r="D1932" i="1" l="1"/>
  <c r="E1932" i="1" s="1"/>
  <c r="G1932" i="1" s="1"/>
  <c r="H1933" i="1" s="1"/>
  <c r="A1933" i="1"/>
  <c r="F1932" i="1"/>
  <c r="J1887" i="1"/>
  <c r="I1888" i="1"/>
  <c r="Q1935" i="1"/>
  <c r="P1935" i="1"/>
  <c r="M1934" i="1"/>
  <c r="N1935" i="1"/>
  <c r="D1933" i="1" l="1"/>
  <c r="E1933" i="1" s="1"/>
  <c r="G1933" i="1" s="1"/>
  <c r="H1934" i="1" s="1"/>
  <c r="A1934" i="1"/>
  <c r="F1933" i="1"/>
  <c r="J1888" i="1"/>
  <c r="I1889" i="1"/>
  <c r="N1936" i="1"/>
  <c r="P1936" i="1"/>
  <c r="M1935" i="1"/>
  <c r="Q1936" i="1"/>
  <c r="D1934" i="1" l="1"/>
  <c r="E1934" i="1" s="1"/>
  <c r="G1934" i="1" s="1"/>
  <c r="H1935" i="1" s="1"/>
  <c r="A1935" i="1"/>
  <c r="F1934" i="1"/>
  <c r="J1889" i="1"/>
  <c r="I1890" i="1"/>
  <c r="Q1937" i="1"/>
  <c r="M1936" i="1"/>
  <c r="P1937" i="1"/>
  <c r="N1937" i="1"/>
  <c r="D1935" i="1" l="1"/>
  <c r="E1935" i="1" s="1"/>
  <c r="G1935" i="1" s="1"/>
  <c r="H1936" i="1" s="1"/>
  <c r="F1935" i="1"/>
  <c r="A1936" i="1"/>
  <c r="J1890" i="1"/>
  <c r="I1891" i="1"/>
  <c r="N1938" i="1"/>
  <c r="M1937" i="1"/>
  <c r="Q1938" i="1"/>
  <c r="P1938" i="1"/>
  <c r="D1936" i="1" l="1"/>
  <c r="E1936" i="1" s="1"/>
  <c r="G1936" i="1" s="1"/>
  <c r="H1937" i="1" s="1"/>
  <c r="F1936" i="1"/>
  <c r="A1937" i="1"/>
  <c r="J1891" i="1"/>
  <c r="I1892" i="1"/>
  <c r="N1939" i="1"/>
  <c r="Q1939" i="1"/>
  <c r="P1939" i="1"/>
  <c r="M1938" i="1"/>
  <c r="D1937" i="1" l="1"/>
  <c r="E1937" i="1" s="1"/>
  <c r="G1937" i="1" s="1"/>
  <c r="H1938" i="1" s="1"/>
  <c r="A1938" i="1"/>
  <c r="F1937" i="1"/>
  <c r="J1892" i="1"/>
  <c r="I1893" i="1"/>
  <c r="N1940" i="1"/>
  <c r="Q1940" i="1"/>
  <c r="P1940" i="1"/>
  <c r="M1939" i="1"/>
  <c r="D1938" i="1" l="1"/>
  <c r="E1938" i="1" s="1"/>
  <c r="G1938" i="1" s="1"/>
  <c r="H1939" i="1" s="1"/>
  <c r="F1938" i="1"/>
  <c r="A1939" i="1"/>
  <c r="J1893" i="1"/>
  <c r="I1894" i="1"/>
  <c r="N1941" i="1"/>
  <c r="M1940" i="1"/>
  <c r="Q1941" i="1"/>
  <c r="P1941" i="1"/>
  <c r="D1939" i="1" l="1"/>
  <c r="E1939" i="1" s="1"/>
  <c r="G1939" i="1" s="1"/>
  <c r="H1940" i="1" s="1"/>
  <c r="A1940" i="1"/>
  <c r="F1939" i="1"/>
  <c r="J1894" i="1"/>
  <c r="I1895" i="1"/>
  <c r="Q1942" i="1"/>
  <c r="P1942" i="1"/>
  <c r="M1941" i="1"/>
  <c r="N1942" i="1"/>
  <c r="D1940" i="1" l="1"/>
  <c r="E1940" i="1" s="1"/>
  <c r="G1940" i="1" s="1"/>
  <c r="H1941" i="1" s="1"/>
  <c r="F1940" i="1"/>
  <c r="A1941" i="1"/>
  <c r="J1895" i="1"/>
  <c r="I1896" i="1"/>
  <c r="Q1943" i="1"/>
  <c r="P1943" i="1"/>
  <c r="M1942" i="1"/>
  <c r="N1943" i="1"/>
  <c r="D1941" i="1" l="1"/>
  <c r="E1941" i="1" s="1"/>
  <c r="G1941" i="1" s="1"/>
  <c r="H1942" i="1" s="1"/>
  <c r="A1942" i="1"/>
  <c r="F1941" i="1"/>
  <c r="J1896" i="1"/>
  <c r="I1897" i="1"/>
  <c r="P1944" i="1"/>
  <c r="M1943" i="1"/>
  <c r="Q1944" i="1"/>
  <c r="N1944" i="1"/>
  <c r="D1942" i="1" l="1"/>
  <c r="E1942" i="1" s="1"/>
  <c r="G1942" i="1" s="1"/>
  <c r="H1943" i="1" s="1"/>
  <c r="A1943" i="1"/>
  <c r="F1942" i="1"/>
  <c r="J1897" i="1"/>
  <c r="I1898" i="1"/>
  <c r="Q1945" i="1"/>
  <c r="P1945" i="1"/>
  <c r="M1944" i="1"/>
  <c r="N1945" i="1"/>
  <c r="D1943" i="1" l="1"/>
  <c r="E1943" i="1" s="1"/>
  <c r="G1943" i="1" s="1"/>
  <c r="H1944" i="1" s="1"/>
  <c r="F1943" i="1"/>
  <c r="A1944" i="1"/>
  <c r="J1898" i="1"/>
  <c r="I1899" i="1"/>
  <c r="N1946" i="1"/>
  <c r="Q1946" i="1"/>
  <c r="P1946" i="1"/>
  <c r="M1945" i="1"/>
  <c r="D1944" i="1" l="1"/>
  <c r="E1944" i="1" s="1"/>
  <c r="G1944" i="1" s="1"/>
  <c r="H1945" i="1" s="1"/>
  <c r="A1945" i="1"/>
  <c r="F1944" i="1"/>
  <c r="J1899" i="1"/>
  <c r="I1900" i="1"/>
  <c r="N1947" i="1"/>
  <c r="Q1947" i="1"/>
  <c r="P1947" i="1"/>
  <c r="M1946" i="1"/>
  <c r="D1945" i="1" l="1"/>
  <c r="E1945" i="1" s="1"/>
  <c r="G1945" i="1" s="1"/>
  <c r="H1946" i="1" s="1"/>
  <c r="A1946" i="1"/>
  <c r="F1945" i="1"/>
  <c r="J1900" i="1"/>
  <c r="I1901" i="1"/>
  <c r="Q1948" i="1"/>
  <c r="P1948" i="1"/>
  <c r="M1947" i="1"/>
  <c r="N1948" i="1"/>
  <c r="D1946" i="1" l="1"/>
  <c r="E1946" i="1" s="1"/>
  <c r="G1946" i="1" s="1"/>
  <c r="H1947" i="1" s="1"/>
  <c r="F1946" i="1"/>
  <c r="A1947" i="1"/>
  <c r="J1901" i="1"/>
  <c r="I1902" i="1"/>
  <c r="Q1949" i="1"/>
  <c r="P1949" i="1"/>
  <c r="M1948" i="1"/>
  <c r="N1949" i="1"/>
  <c r="D1947" i="1" l="1"/>
  <c r="E1947" i="1" s="1"/>
  <c r="G1947" i="1" s="1"/>
  <c r="H1948" i="1" s="1"/>
  <c r="A1948" i="1"/>
  <c r="F1947" i="1"/>
  <c r="J1902" i="1"/>
  <c r="I1903" i="1"/>
  <c r="N1950" i="1"/>
  <c r="Q1950" i="1"/>
  <c r="P1950" i="1"/>
  <c r="M1949" i="1"/>
  <c r="D1948" i="1" l="1"/>
  <c r="E1948" i="1" s="1"/>
  <c r="G1948" i="1" s="1"/>
  <c r="H1949" i="1" s="1"/>
  <c r="A1949" i="1"/>
  <c r="F1948" i="1"/>
  <c r="J1903" i="1"/>
  <c r="I1904" i="1"/>
  <c r="M1950" i="1"/>
  <c r="Q1951" i="1"/>
  <c r="P1951" i="1"/>
  <c r="N1951" i="1"/>
  <c r="D1949" i="1" l="1"/>
  <c r="E1949" i="1" s="1"/>
  <c r="G1949" i="1" s="1"/>
  <c r="H1950" i="1" s="1"/>
  <c r="F1949" i="1"/>
  <c r="A1950" i="1"/>
  <c r="I1905" i="1"/>
  <c r="J1904" i="1"/>
  <c r="N1952" i="1"/>
  <c r="P1952" i="1"/>
  <c r="M1951" i="1"/>
  <c r="Q1952" i="1"/>
  <c r="D1950" i="1" l="1"/>
  <c r="E1950" i="1" s="1"/>
  <c r="G1950" i="1" s="1"/>
  <c r="H1951" i="1" s="1"/>
  <c r="F1950" i="1"/>
  <c r="A1951" i="1"/>
  <c r="I1906" i="1"/>
  <c r="J1905" i="1"/>
  <c r="N1953" i="1"/>
  <c r="P1953" i="1"/>
  <c r="Q1953" i="1"/>
  <c r="M1952" i="1"/>
  <c r="D1951" i="1" l="1"/>
  <c r="E1951" i="1" s="1"/>
  <c r="G1951" i="1" s="1"/>
  <c r="H1952" i="1" s="1"/>
  <c r="A1952" i="1"/>
  <c r="F1951" i="1"/>
  <c r="I1907" i="1"/>
  <c r="J1906" i="1"/>
  <c r="Q1954" i="1"/>
  <c r="P1954" i="1"/>
  <c r="M1953" i="1"/>
  <c r="N1954" i="1"/>
  <c r="D1952" i="1" l="1"/>
  <c r="E1952" i="1" s="1"/>
  <c r="G1952" i="1" s="1"/>
  <c r="H1953" i="1" s="1"/>
  <c r="F1952" i="1"/>
  <c r="A1953" i="1"/>
  <c r="J1907" i="1"/>
  <c r="I1908" i="1"/>
  <c r="M1954" i="1"/>
  <c r="Q1955" i="1"/>
  <c r="P1955" i="1"/>
  <c r="N1955" i="1"/>
  <c r="D1953" i="1" l="1"/>
  <c r="E1953" i="1" s="1"/>
  <c r="G1953" i="1" s="1"/>
  <c r="H1954" i="1" s="1"/>
  <c r="F1953" i="1"/>
  <c r="A1954" i="1"/>
  <c r="J1908" i="1"/>
  <c r="I1909" i="1"/>
  <c r="N1956" i="1"/>
  <c r="Q1956" i="1"/>
  <c r="P1956" i="1"/>
  <c r="M1955" i="1"/>
  <c r="D1954" i="1" l="1"/>
  <c r="E1954" i="1" s="1"/>
  <c r="G1954" i="1" s="1"/>
  <c r="H1955" i="1" s="1"/>
  <c r="A1955" i="1"/>
  <c r="F1954" i="1"/>
  <c r="J1909" i="1"/>
  <c r="I1910" i="1"/>
  <c r="Q1957" i="1"/>
  <c r="P1957" i="1"/>
  <c r="M1956" i="1"/>
  <c r="N1957" i="1"/>
  <c r="D1955" i="1" l="1"/>
  <c r="E1955" i="1" s="1"/>
  <c r="G1955" i="1" s="1"/>
  <c r="H1956" i="1" s="1"/>
  <c r="A1956" i="1"/>
  <c r="F1955" i="1"/>
  <c r="J1910" i="1"/>
  <c r="I1911" i="1"/>
  <c r="N1958" i="1"/>
  <c r="M1957" i="1"/>
  <c r="Q1958" i="1"/>
  <c r="P1958" i="1"/>
  <c r="D1956" i="1" l="1"/>
  <c r="E1956" i="1" s="1"/>
  <c r="G1956" i="1" s="1"/>
  <c r="H1957" i="1" s="1"/>
  <c r="A1957" i="1"/>
  <c r="F1956" i="1"/>
  <c r="J1911" i="1"/>
  <c r="I1912" i="1"/>
  <c r="N1959" i="1"/>
  <c r="Q1959" i="1"/>
  <c r="P1959" i="1"/>
  <c r="M1958" i="1"/>
  <c r="D1957" i="1" l="1"/>
  <c r="E1957" i="1" s="1"/>
  <c r="G1957" i="1" s="1"/>
  <c r="H1958" i="1" s="1"/>
  <c r="F1957" i="1"/>
  <c r="A1958" i="1"/>
  <c r="J1912" i="1"/>
  <c r="I1913" i="1"/>
  <c r="P1960" i="1"/>
  <c r="M1959" i="1"/>
  <c r="Q1960" i="1"/>
  <c r="N1960" i="1"/>
  <c r="D1958" i="1" l="1"/>
  <c r="E1958" i="1" s="1"/>
  <c r="G1958" i="1" s="1"/>
  <c r="H1959" i="1" s="1"/>
  <c r="F1958" i="1"/>
  <c r="A1959" i="1"/>
  <c r="J1913" i="1"/>
  <c r="I1914" i="1"/>
  <c r="Q1961" i="1"/>
  <c r="P1961" i="1"/>
  <c r="M1960" i="1"/>
  <c r="N1961" i="1"/>
  <c r="D1959" i="1" l="1"/>
  <c r="E1959" i="1" s="1"/>
  <c r="G1959" i="1" s="1"/>
  <c r="H1960" i="1" s="1"/>
  <c r="A1960" i="1"/>
  <c r="F1959" i="1"/>
  <c r="J1914" i="1"/>
  <c r="I1915" i="1"/>
  <c r="N1962" i="1"/>
  <c r="Q1962" i="1"/>
  <c r="P1962" i="1"/>
  <c r="M1961" i="1"/>
  <c r="D1960" i="1" l="1"/>
  <c r="E1960" i="1" s="1"/>
  <c r="G1960" i="1" s="1"/>
  <c r="H1961" i="1" s="1"/>
  <c r="A1961" i="1"/>
  <c r="F1960" i="1"/>
  <c r="J1915" i="1"/>
  <c r="I1916" i="1"/>
  <c r="Q1963" i="1"/>
  <c r="P1963" i="1"/>
  <c r="M1962" i="1"/>
  <c r="N1963" i="1"/>
  <c r="D1961" i="1" l="1"/>
  <c r="E1961" i="1" s="1"/>
  <c r="G1961" i="1" s="1"/>
  <c r="H1962" i="1" s="1"/>
  <c r="F1961" i="1"/>
  <c r="A1962" i="1"/>
  <c r="J1916" i="1"/>
  <c r="I1917" i="1"/>
  <c r="P1964" i="1"/>
  <c r="M1963" i="1"/>
  <c r="Q1964" i="1"/>
  <c r="N1964" i="1"/>
  <c r="D1962" i="1" l="1"/>
  <c r="E1962" i="1" s="1"/>
  <c r="G1962" i="1" s="1"/>
  <c r="H1963" i="1" s="1"/>
  <c r="F1962" i="1"/>
  <c r="A1963" i="1"/>
  <c r="J1917" i="1"/>
  <c r="I1918" i="1"/>
  <c r="M1964" i="1"/>
  <c r="Q1965" i="1"/>
  <c r="P1965" i="1"/>
  <c r="N1965" i="1"/>
  <c r="D1963" i="1" l="1"/>
  <c r="E1963" i="1" s="1"/>
  <c r="G1963" i="1" s="1"/>
  <c r="H1964" i="1" s="1"/>
  <c r="F1963" i="1"/>
  <c r="A1964" i="1"/>
  <c r="J1918" i="1"/>
  <c r="I1919" i="1"/>
  <c r="N1966" i="1"/>
  <c r="Q1966" i="1"/>
  <c r="P1966" i="1"/>
  <c r="M1965" i="1"/>
  <c r="D1964" i="1" l="1"/>
  <c r="E1964" i="1" s="1"/>
  <c r="G1964" i="1" s="1"/>
  <c r="H1965" i="1" s="1"/>
  <c r="A1965" i="1"/>
  <c r="F1964" i="1"/>
  <c r="J1919" i="1"/>
  <c r="I1920" i="1"/>
  <c r="Q1967" i="1"/>
  <c r="P1967" i="1"/>
  <c r="M1966" i="1"/>
  <c r="N1967" i="1"/>
  <c r="D1965" i="1" l="1"/>
  <c r="E1965" i="1" s="1"/>
  <c r="G1965" i="1" s="1"/>
  <c r="H1966" i="1" s="1"/>
  <c r="A1966" i="1"/>
  <c r="F1965" i="1"/>
  <c r="J1920" i="1"/>
  <c r="I1921" i="1"/>
  <c r="N1968" i="1"/>
  <c r="P1968" i="1"/>
  <c r="M1967" i="1"/>
  <c r="Q1968" i="1"/>
  <c r="D1966" i="1" l="1"/>
  <c r="E1966" i="1" s="1"/>
  <c r="G1966" i="1" s="1"/>
  <c r="H1967" i="1" s="1"/>
  <c r="F1966" i="1"/>
  <c r="A1967" i="1"/>
  <c r="J1921" i="1"/>
  <c r="I1922" i="1"/>
  <c r="M1968" i="1"/>
  <c r="Q1969" i="1"/>
  <c r="P1969" i="1"/>
  <c r="N1969" i="1"/>
  <c r="D1967" i="1" l="1"/>
  <c r="E1967" i="1" s="1"/>
  <c r="G1967" i="1" s="1"/>
  <c r="H1968" i="1" s="1"/>
  <c r="A1968" i="1"/>
  <c r="F1967" i="1"/>
  <c r="J1922" i="1"/>
  <c r="I1923" i="1"/>
  <c r="Q1970" i="1"/>
  <c r="P1970" i="1"/>
  <c r="M1969" i="1"/>
  <c r="N1970" i="1"/>
  <c r="D1968" i="1" l="1"/>
  <c r="E1968" i="1" s="1"/>
  <c r="G1968" i="1" s="1"/>
  <c r="H1969" i="1" s="1"/>
  <c r="A1969" i="1"/>
  <c r="F1968" i="1"/>
  <c r="J1923" i="1"/>
  <c r="I1924" i="1"/>
  <c r="Q1971" i="1"/>
  <c r="P1971" i="1"/>
  <c r="M1970" i="1"/>
  <c r="N1971" i="1"/>
  <c r="D1969" i="1" l="1"/>
  <c r="E1969" i="1" s="1"/>
  <c r="G1969" i="1" s="1"/>
  <c r="H1970" i="1" s="1"/>
  <c r="F1969" i="1"/>
  <c r="A1970" i="1"/>
  <c r="J1924" i="1"/>
  <c r="I1925" i="1"/>
  <c r="Q1972" i="1"/>
  <c r="P1972" i="1"/>
  <c r="M1971" i="1"/>
  <c r="N1972" i="1"/>
  <c r="D1970" i="1" l="1"/>
  <c r="E1970" i="1" s="1"/>
  <c r="G1970" i="1" s="1"/>
  <c r="H1971" i="1" s="1"/>
  <c r="A1971" i="1"/>
  <c r="F1970" i="1"/>
  <c r="J1925" i="1"/>
  <c r="I1926" i="1"/>
  <c r="Q1973" i="1"/>
  <c r="M1972" i="1"/>
  <c r="P1973" i="1"/>
  <c r="N1973" i="1"/>
  <c r="D1971" i="1" l="1"/>
  <c r="E1971" i="1" s="1"/>
  <c r="G1971" i="1" s="1"/>
  <c r="H1972" i="1" s="1"/>
  <c r="F1971" i="1"/>
  <c r="A1972" i="1"/>
  <c r="J1926" i="1"/>
  <c r="I1927" i="1"/>
  <c r="N1974" i="1"/>
  <c r="Q1974" i="1"/>
  <c r="P1974" i="1"/>
  <c r="M1973" i="1"/>
  <c r="D1972" i="1" l="1"/>
  <c r="E1972" i="1" s="1"/>
  <c r="G1972" i="1" s="1"/>
  <c r="H1973" i="1" s="1"/>
  <c r="F1972" i="1"/>
  <c r="A1973" i="1"/>
  <c r="J1927" i="1"/>
  <c r="I1928" i="1"/>
  <c r="Q1975" i="1"/>
  <c r="P1975" i="1"/>
  <c r="M1974" i="1"/>
  <c r="N1975" i="1"/>
  <c r="D1973" i="1" l="1"/>
  <c r="E1973" i="1" s="1"/>
  <c r="G1973" i="1" s="1"/>
  <c r="H1974" i="1" s="1"/>
  <c r="A1974" i="1"/>
  <c r="F1973" i="1"/>
  <c r="J1928" i="1"/>
  <c r="I1929" i="1"/>
  <c r="N1976" i="1"/>
  <c r="Q1976" i="1"/>
  <c r="P1976" i="1"/>
  <c r="M1975" i="1"/>
  <c r="D1974" i="1" l="1"/>
  <c r="E1974" i="1" s="1"/>
  <c r="G1974" i="1" s="1"/>
  <c r="H1975" i="1" s="1"/>
  <c r="A1975" i="1"/>
  <c r="F1974" i="1"/>
  <c r="J1929" i="1"/>
  <c r="I1930" i="1"/>
  <c r="N1977" i="1"/>
  <c r="M1976" i="1"/>
  <c r="Q1977" i="1"/>
  <c r="P1977" i="1"/>
  <c r="D1975" i="1" l="1"/>
  <c r="E1975" i="1" s="1"/>
  <c r="G1975" i="1" s="1"/>
  <c r="H1976" i="1" s="1"/>
  <c r="F1975" i="1"/>
  <c r="A1976" i="1"/>
  <c r="J1930" i="1"/>
  <c r="I1931" i="1"/>
  <c r="N1978" i="1"/>
  <c r="Q1978" i="1"/>
  <c r="M1977" i="1"/>
  <c r="P1978" i="1"/>
  <c r="D1976" i="1" l="1"/>
  <c r="E1976" i="1" s="1"/>
  <c r="G1976" i="1" s="1"/>
  <c r="H1977" i="1" s="1"/>
  <c r="F1976" i="1"/>
  <c r="A1977" i="1"/>
  <c r="J1931" i="1"/>
  <c r="I1932" i="1"/>
  <c r="P1979" i="1"/>
  <c r="M1978" i="1"/>
  <c r="Q1979" i="1"/>
  <c r="N1979" i="1"/>
  <c r="D1977" i="1" l="1"/>
  <c r="E1977" i="1" s="1"/>
  <c r="G1977" i="1" s="1"/>
  <c r="H1978" i="1" s="1"/>
  <c r="A1978" i="1"/>
  <c r="F1977" i="1"/>
  <c r="J1932" i="1"/>
  <c r="I1933" i="1"/>
  <c r="P1980" i="1"/>
  <c r="Q1980" i="1"/>
  <c r="M1979" i="1"/>
  <c r="N1980" i="1"/>
  <c r="D1978" i="1" l="1"/>
  <c r="E1978" i="1" s="1"/>
  <c r="G1978" i="1" s="1"/>
  <c r="H1979" i="1" s="1"/>
  <c r="F1978" i="1"/>
  <c r="A1979" i="1"/>
  <c r="J1933" i="1"/>
  <c r="I1934" i="1"/>
  <c r="Q1981" i="1"/>
  <c r="M1980" i="1"/>
  <c r="P1981" i="1"/>
  <c r="N1981" i="1"/>
  <c r="D1979" i="1" l="1"/>
  <c r="E1979" i="1" s="1"/>
  <c r="G1979" i="1" s="1"/>
  <c r="H1980" i="1" s="1"/>
  <c r="F1979" i="1"/>
  <c r="A1980" i="1"/>
  <c r="J1934" i="1"/>
  <c r="I1935" i="1"/>
  <c r="N1982" i="1"/>
  <c r="Q1982" i="1"/>
  <c r="M1981" i="1"/>
  <c r="P1982" i="1"/>
  <c r="D1980" i="1" l="1"/>
  <c r="E1980" i="1" s="1"/>
  <c r="G1980" i="1" s="1"/>
  <c r="H1981" i="1" s="1"/>
  <c r="F1980" i="1"/>
  <c r="A1981" i="1"/>
  <c r="J1935" i="1"/>
  <c r="I1936" i="1"/>
  <c r="P1983" i="1"/>
  <c r="M1982" i="1"/>
  <c r="Q1983" i="1"/>
  <c r="N1983" i="1"/>
  <c r="D1981" i="1" l="1"/>
  <c r="E1981" i="1" s="1"/>
  <c r="G1981" i="1" s="1"/>
  <c r="H1982" i="1" s="1"/>
  <c r="F1981" i="1"/>
  <c r="A1982" i="1"/>
  <c r="J1936" i="1"/>
  <c r="I1937" i="1"/>
  <c r="Q1984" i="1"/>
  <c r="M1983" i="1"/>
  <c r="P1984" i="1"/>
  <c r="N1984" i="1"/>
  <c r="D1982" i="1" l="1"/>
  <c r="E1982" i="1" s="1"/>
  <c r="G1982" i="1" s="1"/>
  <c r="H1983" i="1" s="1"/>
  <c r="F1982" i="1"/>
  <c r="A1983" i="1"/>
  <c r="J1937" i="1"/>
  <c r="I1938" i="1"/>
  <c r="P1985" i="1"/>
  <c r="Q1985" i="1"/>
  <c r="M1984" i="1"/>
  <c r="N1985" i="1"/>
  <c r="D1983" i="1" l="1"/>
  <c r="E1983" i="1" s="1"/>
  <c r="G1983" i="1" s="1"/>
  <c r="H1984" i="1" s="1"/>
  <c r="A1984" i="1"/>
  <c r="F1983" i="1"/>
  <c r="J1938" i="1"/>
  <c r="I1939" i="1"/>
  <c r="Q1986" i="1"/>
  <c r="M1985" i="1"/>
  <c r="P1986" i="1"/>
  <c r="N1986" i="1"/>
  <c r="D1984" i="1" l="1"/>
  <c r="E1984" i="1" s="1"/>
  <c r="G1984" i="1" s="1"/>
  <c r="H1985" i="1" s="1"/>
  <c r="F1984" i="1"/>
  <c r="A1985" i="1"/>
  <c r="J1939" i="1"/>
  <c r="I1940" i="1"/>
  <c r="P1987" i="1"/>
  <c r="M1986" i="1"/>
  <c r="Q1987" i="1"/>
  <c r="N1987" i="1"/>
  <c r="D1985" i="1" l="1"/>
  <c r="E1985" i="1" s="1"/>
  <c r="G1985" i="1" s="1"/>
  <c r="H1986" i="1" s="1"/>
  <c r="A1986" i="1"/>
  <c r="F1985" i="1"/>
  <c r="J1940" i="1"/>
  <c r="I1941" i="1"/>
  <c r="P1988" i="1"/>
  <c r="Q1988" i="1"/>
  <c r="M1987" i="1"/>
  <c r="N1988" i="1"/>
  <c r="D1986" i="1" l="1"/>
  <c r="E1986" i="1" s="1"/>
  <c r="G1986" i="1" s="1"/>
  <c r="H1987" i="1" s="1"/>
  <c r="A1987" i="1"/>
  <c r="F1986" i="1"/>
  <c r="J1941" i="1"/>
  <c r="I1942" i="1"/>
  <c r="N1989" i="1"/>
  <c r="Q1989" i="1"/>
  <c r="M1988" i="1"/>
  <c r="P1989" i="1"/>
  <c r="D1987" i="1" l="1"/>
  <c r="E1987" i="1" s="1"/>
  <c r="G1987" i="1" s="1"/>
  <c r="H1988" i="1" s="1"/>
  <c r="A1988" i="1"/>
  <c r="F1987" i="1"/>
  <c r="J1942" i="1"/>
  <c r="I1943" i="1"/>
  <c r="Q1990" i="1"/>
  <c r="P1990" i="1"/>
  <c r="M1989" i="1"/>
  <c r="N1990" i="1"/>
  <c r="D1988" i="1" l="1"/>
  <c r="E1988" i="1" s="1"/>
  <c r="G1988" i="1" s="1"/>
  <c r="H1989" i="1" s="1"/>
  <c r="A1989" i="1"/>
  <c r="F1988" i="1"/>
  <c r="J1943" i="1"/>
  <c r="I1944" i="1"/>
  <c r="N1991" i="1"/>
  <c r="P1991" i="1"/>
  <c r="M1990" i="1"/>
  <c r="Q1991" i="1"/>
  <c r="D1989" i="1" l="1"/>
  <c r="E1989" i="1" s="1"/>
  <c r="G1989" i="1" s="1"/>
  <c r="H1990" i="1" s="1"/>
  <c r="A1990" i="1"/>
  <c r="F1989" i="1"/>
  <c r="J1944" i="1"/>
  <c r="I1945" i="1"/>
  <c r="N1992" i="1"/>
  <c r="Q1992" i="1"/>
  <c r="M1991" i="1"/>
  <c r="P1992" i="1"/>
  <c r="D1990" i="1" l="1"/>
  <c r="E1990" i="1" s="1"/>
  <c r="G1990" i="1" s="1"/>
  <c r="H1991" i="1" s="1"/>
  <c r="F1990" i="1"/>
  <c r="A1991" i="1"/>
  <c r="J1945" i="1"/>
  <c r="I1946" i="1"/>
  <c r="N1993" i="1"/>
  <c r="P1993" i="1"/>
  <c r="Q1993" i="1"/>
  <c r="M1992" i="1"/>
  <c r="D1991" i="1" l="1"/>
  <c r="E1991" i="1" s="1"/>
  <c r="G1991" i="1" s="1"/>
  <c r="H1992" i="1" s="1"/>
  <c r="A1992" i="1"/>
  <c r="F1991" i="1"/>
  <c r="J1946" i="1"/>
  <c r="I1947" i="1"/>
  <c r="Q1994" i="1"/>
  <c r="M1993" i="1"/>
  <c r="P1994" i="1"/>
  <c r="N1994" i="1"/>
  <c r="D1992" i="1" l="1"/>
  <c r="E1992" i="1" s="1"/>
  <c r="G1992" i="1" s="1"/>
  <c r="H1993" i="1" s="1"/>
  <c r="A1993" i="1"/>
  <c r="F1992" i="1"/>
  <c r="J1947" i="1"/>
  <c r="I1948" i="1"/>
  <c r="P1995" i="1"/>
  <c r="M1994" i="1"/>
  <c r="Q1995" i="1"/>
  <c r="N1995" i="1"/>
  <c r="D1993" i="1" l="1"/>
  <c r="E1993" i="1" s="1"/>
  <c r="G1993" i="1" s="1"/>
  <c r="H1994" i="1" s="1"/>
  <c r="A1994" i="1"/>
  <c r="F1993" i="1"/>
  <c r="J1948" i="1"/>
  <c r="I1949" i="1"/>
  <c r="N1996" i="1"/>
  <c r="P1996" i="1"/>
  <c r="Q1996" i="1"/>
  <c r="M1995" i="1"/>
  <c r="D1994" i="1" l="1"/>
  <c r="E1994" i="1" s="1"/>
  <c r="G1994" i="1" s="1"/>
  <c r="H1995" i="1" s="1"/>
  <c r="A1995" i="1"/>
  <c r="F1994" i="1"/>
  <c r="J1949" i="1"/>
  <c r="I1950" i="1"/>
  <c r="P1997" i="1"/>
  <c r="Q1997" i="1"/>
  <c r="M1996" i="1"/>
  <c r="N1997" i="1"/>
  <c r="D1995" i="1" l="1"/>
  <c r="E1995" i="1" s="1"/>
  <c r="G1995" i="1" s="1"/>
  <c r="H1996" i="1" s="1"/>
  <c r="A1996" i="1"/>
  <c r="F1995" i="1"/>
  <c r="J1950" i="1"/>
  <c r="I1951" i="1"/>
  <c r="Q1998" i="1"/>
  <c r="M1997" i="1"/>
  <c r="P1998" i="1"/>
  <c r="N1998" i="1"/>
  <c r="D1996" i="1" l="1"/>
  <c r="E1996" i="1" s="1"/>
  <c r="G1996" i="1" s="1"/>
  <c r="H1997" i="1" s="1"/>
  <c r="F1996" i="1"/>
  <c r="A1997" i="1"/>
  <c r="J1951" i="1"/>
  <c r="I1952" i="1"/>
  <c r="P1999" i="1"/>
  <c r="M1998" i="1"/>
  <c r="Q1999" i="1"/>
  <c r="N1999" i="1"/>
  <c r="D1997" i="1" l="1"/>
  <c r="E1997" i="1" s="1"/>
  <c r="G1997" i="1" s="1"/>
  <c r="H1998" i="1" s="1"/>
  <c r="A1998" i="1"/>
  <c r="F1997" i="1"/>
  <c r="J1952" i="1"/>
  <c r="I1953" i="1"/>
  <c r="N2000" i="1"/>
  <c r="Q2000" i="1"/>
  <c r="M1999" i="1"/>
  <c r="P2000" i="1"/>
  <c r="D1998" i="1" l="1"/>
  <c r="E1998" i="1" s="1"/>
  <c r="G1998" i="1" s="1"/>
  <c r="H1999" i="1" s="1"/>
  <c r="F1998" i="1"/>
  <c r="A1999" i="1"/>
  <c r="J1953" i="1"/>
  <c r="I1954" i="1"/>
  <c r="P2001" i="1"/>
  <c r="Q2001" i="1"/>
  <c r="M2000" i="1"/>
  <c r="N2001" i="1"/>
  <c r="D1999" i="1" l="1"/>
  <c r="E1999" i="1" s="1"/>
  <c r="G1999" i="1" s="1"/>
  <c r="H2000" i="1" s="1"/>
  <c r="F1999" i="1"/>
  <c r="A2000" i="1"/>
  <c r="J1954" i="1"/>
  <c r="I1955" i="1"/>
  <c r="N2002" i="1"/>
  <c r="Q2002" i="1"/>
  <c r="M2001" i="1"/>
  <c r="P2002" i="1"/>
  <c r="D2000" i="1" l="1"/>
  <c r="E2000" i="1" s="1"/>
  <c r="G2000" i="1" s="1"/>
  <c r="H2001" i="1" s="1"/>
  <c r="A2001" i="1"/>
  <c r="F2000" i="1"/>
  <c r="J1955" i="1"/>
  <c r="I1956" i="1"/>
  <c r="Q2003" i="1"/>
  <c r="P2003" i="1"/>
  <c r="M2002" i="1"/>
  <c r="N2003" i="1"/>
  <c r="D2001" i="1" l="1"/>
  <c r="E2001" i="1" s="1"/>
  <c r="G2001" i="1" s="1"/>
  <c r="H2002" i="1" s="1"/>
  <c r="F2001" i="1"/>
  <c r="A2002" i="1"/>
  <c r="J1956" i="1"/>
  <c r="I1957" i="1"/>
  <c r="P2004" i="1"/>
  <c r="Q2004" i="1"/>
  <c r="M2003" i="1"/>
  <c r="N2004" i="1"/>
  <c r="D2002" i="1" l="1"/>
  <c r="E2002" i="1" s="1"/>
  <c r="F2002" i="1"/>
  <c r="A2003" i="1"/>
  <c r="J1957" i="1"/>
  <c r="I1958" i="1"/>
  <c r="N2005" i="1"/>
  <c r="P2005" i="1"/>
  <c r="Q2005" i="1"/>
  <c r="M2004" i="1"/>
  <c r="D2003" i="1" l="1"/>
  <c r="E2003" i="1" s="1"/>
  <c r="G2003" i="1" s="1"/>
  <c r="H2004" i="1" s="1"/>
  <c r="F2003" i="1"/>
  <c r="A2004" i="1"/>
  <c r="G2002" i="1"/>
  <c r="H2003" i="1" s="1"/>
  <c r="J1958" i="1"/>
  <c r="I1959" i="1"/>
  <c r="N2006" i="1"/>
  <c r="Q2006" i="1"/>
  <c r="P2006" i="1"/>
  <c r="M2005" i="1"/>
  <c r="D2004" i="1" l="1"/>
  <c r="E2004" i="1" s="1"/>
  <c r="G2004" i="1" s="1"/>
  <c r="H2005" i="1" s="1"/>
  <c r="A2005" i="1"/>
  <c r="F2004" i="1"/>
  <c r="J1959" i="1"/>
  <c r="I1960" i="1"/>
  <c r="P2007" i="1"/>
  <c r="M2006" i="1"/>
  <c r="Q2007" i="1"/>
  <c r="N2007" i="1"/>
  <c r="D2005" i="1" l="1"/>
  <c r="E2005" i="1" s="1"/>
  <c r="G2005" i="1" s="1"/>
  <c r="H2006" i="1" s="1"/>
  <c r="A2006" i="1"/>
  <c r="F2005" i="1"/>
  <c r="J1960" i="1"/>
  <c r="I1961" i="1"/>
  <c r="Q2008" i="1"/>
  <c r="M2007" i="1"/>
  <c r="P2008" i="1"/>
  <c r="N2008" i="1"/>
  <c r="D2006" i="1" l="1"/>
  <c r="E2006" i="1" s="1"/>
  <c r="G2006" i="1" s="1"/>
  <c r="H2007" i="1" s="1"/>
  <c r="F2006" i="1"/>
  <c r="A2007" i="1"/>
  <c r="J1961" i="1"/>
  <c r="I1962" i="1"/>
  <c r="N2009" i="1"/>
  <c r="Q2009" i="1"/>
  <c r="M2008" i="1"/>
  <c r="P2009" i="1"/>
  <c r="D2007" i="1" l="1"/>
  <c r="E2007" i="1" s="1"/>
  <c r="G2007" i="1" s="1"/>
  <c r="H2008" i="1" s="1"/>
  <c r="F2007" i="1"/>
  <c r="A2008" i="1"/>
  <c r="J1962" i="1"/>
  <c r="I1963" i="1"/>
  <c r="Q2010" i="1"/>
  <c r="M2009" i="1"/>
  <c r="P2010" i="1"/>
  <c r="N2010" i="1"/>
  <c r="D2008" i="1" l="1"/>
  <c r="E2008" i="1" s="1"/>
  <c r="G2008" i="1" s="1"/>
  <c r="H2009" i="1" s="1"/>
  <c r="F2008" i="1"/>
  <c r="A2009" i="1"/>
  <c r="J1963" i="1"/>
  <c r="I1964" i="1"/>
  <c r="N2011" i="1"/>
  <c r="P2011" i="1"/>
  <c r="M2010" i="1"/>
  <c r="Q2011" i="1"/>
  <c r="D2009" i="1" l="1"/>
  <c r="E2009" i="1" s="1"/>
  <c r="G2009" i="1" s="1"/>
  <c r="H2010" i="1" s="1"/>
  <c r="F2009" i="1"/>
  <c r="A2010" i="1"/>
  <c r="J1964" i="1"/>
  <c r="I1965" i="1"/>
  <c r="N2012" i="1"/>
  <c r="M2011" i="1"/>
  <c r="P2012" i="1"/>
  <c r="Q2012" i="1"/>
  <c r="D2010" i="1" l="1"/>
  <c r="E2010" i="1" s="1"/>
  <c r="G2010" i="1" s="1"/>
  <c r="H2011" i="1" s="1"/>
  <c r="F2010" i="1"/>
  <c r="A2011" i="1"/>
  <c r="I1966" i="1"/>
  <c r="J1965" i="1"/>
  <c r="N2013" i="1"/>
  <c r="Q2013" i="1"/>
  <c r="M2012" i="1"/>
  <c r="P2013" i="1"/>
  <c r="D2011" i="1" l="1"/>
  <c r="E2011" i="1" s="1"/>
  <c r="G2011" i="1" s="1"/>
  <c r="H2012" i="1" s="1"/>
  <c r="A2012" i="1"/>
  <c r="F2011" i="1"/>
  <c r="J1966" i="1"/>
  <c r="I1967" i="1"/>
  <c r="Q2014" i="1"/>
  <c r="M2013" i="1"/>
  <c r="P2014" i="1"/>
  <c r="N2014" i="1"/>
  <c r="D2012" i="1" l="1"/>
  <c r="E2012" i="1" s="1"/>
  <c r="G2012" i="1" s="1"/>
  <c r="H2013" i="1" s="1"/>
  <c r="A2013" i="1"/>
  <c r="F2012" i="1"/>
  <c r="J1967" i="1"/>
  <c r="I1968" i="1"/>
  <c r="P2015" i="1"/>
  <c r="M2014" i="1"/>
  <c r="Q2015" i="1"/>
  <c r="N2015" i="1"/>
  <c r="D2013" i="1" l="1"/>
  <c r="E2013" i="1" s="1"/>
  <c r="G2013" i="1" s="1"/>
  <c r="H2014" i="1" s="1"/>
  <c r="F2013" i="1"/>
  <c r="A2014" i="1"/>
  <c r="J1968" i="1"/>
  <c r="I1969" i="1"/>
  <c r="N2016" i="1"/>
  <c r="Q2016" i="1"/>
  <c r="M2015" i="1"/>
  <c r="P2016" i="1"/>
  <c r="D2014" i="1" l="1"/>
  <c r="E2014" i="1" s="1"/>
  <c r="G2014" i="1" s="1"/>
  <c r="H2015" i="1" s="1"/>
  <c r="F2014" i="1"/>
  <c r="A2015" i="1"/>
  <c r="J1969" i="1"/>
  <c r="I1970" i="1"/>
  <c r="N2017" i="1"/>
  <c r="P2017" i="1"/>
  <c r="Q2017" i="1"/>
  <c r="M2016" i="1"/>
  <c r="D2015" i="1" l="1"/>
  <c r="E2015" i="1" s="1"/>
  <c r="G2015" i="1" s="1"/>
  <c r="H2016" i="1" s="1"/>
  <c r="A2016" i="1"/>
  <c r="F2015" i="1"/>
  <c r="J1970" i="1"/>
  <c r="I1971" i="1"/>
  <c r="N2018" i="1"/>
  <c r="Q2018" i="1"/>
  <c r="M2017" i="1"/>
  <c r="P2018" i="1"/>
  <c r="D2016" i="1" l="1"/>
  <c r="E2016" i="1" s="1"/>
  <c r="G2016" i="1" s="1"/>
  <c r="H2017" i="1" s="1"/>
  <c r="A2017" i="1"/>
  <c r="F2016" i="1"/>
  <c r="J1971" i="1"/>
  <c r="I1972" i="1"/>
  <c r="P2019" i="1"/>
  <c r="M2018" i="1"/>
  <c r="Q2019" i="1"/>
  <c r="N2019" i="1"/>
  <c r="D2017" i="1" l="1"/>
  <c r="E2017" i="1" s="1"/>
  <c r="G2017" i="1" s="1"/>
  <c r="H2018" i="1" s="1"/>
  <c r="F2017" i="1"/>
  <c r="A2018" i="1"/>
  <c r="J1972" i="1"/>
  <c r="I1973" i="1"/>
  <c r="N2020" i="1"/>
  <c r="Q2020" i="1"/>
  <c r="M2019" i="1"/>
  <c r="P2020" i="1"/>
  <c r="D2018" i="1" l="1"/>
  <c r="E2018" i="1" s="1"/>
  <c r="G2018" i="1" s="1"/>
  <c r="H2019" i="1" s="1"/>
  <c r="F2018" i="1"/>
  <c r="A2019" i="1"/>
  <c r="J1973" i="1"/>
  <c r="I1974" i="1"/>
  <c r="N2021" i="1"/>
  <c r="P2021" i="1"/>
  <c r="Q2021" i="1"/>
  <c r="M2020" i="1"/>
  <c r="D2019" i="1" l="1"/>
  <c r="E2019" i="1" s="1"/>
  <c r="G2019" i="1" s="1"/>
  <c r="H2020" i="1" s="1"/>
  <c r="F2019" i="1"/>
  <c r="A2020" i="1"/>
  <c r="J1974" i="1"/>
  <c r="I1975" i="1"/>
  <c r="N2022" i="1"/>
  <c r="Q2022" i="1"/>
  <c r="P2022" i="1"/>
  <c r="M2021" i="1"/>
  <c r="D2020" i="1" l="1"/>
  <c r="E2020" i="1" s="1"/>
  <c r="G2020" i="1" s="1"/>
  <c r="H2021" i="1" s="1"/>
  <c r="F2020" i="1"/>
  <c r="A2021" i="1"/>
  <c r="I1976" i="1"/>
  <c r="J1975" i="1"/>
  <c r="P2023" i="1"/>
  <c r="M2022" i="1"/>
  <c r="Q2023" i="1"/>
  <c r="N2023" i="1"/>
  <c r="D2021" i="1" l="1"/>
  <c r="E2021" i="1" s="1"/>
  <c r="G2021" i="1" s="1"/>
  <c r="H2022" i="1" s="1"/>
  <c r="F2021" i="1"/>
  <c r="A2022" i="1"/>
  <c r="J1976" i="1"/>
  <c r="I1977" i="1"/>
  <c r="N2024" i="1"/>
  <c r="Q2024" i="1"/>
  <c r="M2023" i="1"/>
  <c r="P2024" i="1"/>
  <c r="D2022" i="1" l="1"/>
  <c r="E2022" i="1" s="1"/>
  <c r="G2022" i="1" s="1"/>
  <c r="H2023" i="1" s="1"/>
  <c r="F2022" i="1"/>
  <c r="A2023" i="1"/>
  <c r="I1978" i="1"/>
  <c r="J1977" i="1"/>
  <c r="Q2025" i="1"/>
  <c r="M2024" i="1"/>
  <c r="P2025" i="1"/>
  <c r="N2025" i="1"/>
  <c r="D2023" i="1" l="1"/>
  <c r="E2023" i="1" s="1"/>
  <c r="A2024" i="1"/>
  <c r="F2023" i="1"/>
  <c r="J1978" i="1"/>
  <c r="I1979" i="1"/>
  <c r="Q2026" i="1"/>
  <c r="M2025" i="1"/>
  <c r="P2026" i="1"/>
  <c r="N2026" i="1"/>
  <c r="D2024" i="1" l="1"/>
  <c r="E2024" i="1" s="1"/>
  <c r="F2024" i="1"/>
  <c r="A2025" i="1"/>
  <c r="B2024" i="1"/>
  <c r="G2023" i="1"/>
  <c r="H2024" i="1" s="1"/>
  <c r="J1979" i="1"/>
  <c r="I1980" i="1"/>
  <c r="P2027" i="1"/>
  <c r="M2026" i="1"/>
  <c r="Q2027" i="1"/>
  <c r="N2027" i="1"/>
  <c r="D2025" i="1" l="1"/>
  <c r="E2025" i="1" s="1"/>
  <c r="A2026" i="1"/>
  <c r="F2025" i="1"/>
  <c r="B2025" i="1"/>
  <c r="G2024" i="1"/>
  <c r="H2025" i="1" s="1"/>
  <c r="J1980" i="1"/>
  <c r="I1981" i="1"/>
  <c r="N2028" i="1"/>
  <c r="P2028" i="1"/>
  <c r="Q2028" i="1"/>
  <c r="M2027" i="1"/>
  <c r="D2026" i="1" l="1"/>
  <c r="E2026" i="1" s="1"/>
  <c r="A2027" i="1"/>
  <c r="B2026" i="1"/>
  <c r="F2026" i="1"/>
  <c r="G2025" i="1"/>
  <c r="H2026" i="1" s="1"/>
  <c r="J1981" i="1"/>
  <c r="I1982" i="1"/>
  <c r="P2029" i="1"/>
  <c r="Q2029" i="1"/>
  <c r="M2028" i="1"/>
  <c r="N2029" i="1"/>
  <c r="D2027" i="1" l="1"/>
  <c r="E2027" i="1" s="1"/>
  <c r="B2027" i="1"/>
  <c r="F2027" i="1"/>
  <c r="A2028" i="1"/>
  <c r="G2026" i="1"/>
  <c r="H2027" i="1" s="1"/>
  <c r="J1982" i="1"/>
  <c r="I1983" i="1"/>
  <c r="N2030" i="1"/>
  <c r="Q2030" i="1"/>
  <c r="M2029" i="1"/>
  <c r="P2030" i="1"/>
  <c r="D2028" i="1" l="1"/>
  <c r="E2028" i="1" s="1"/>
  <c r="A2029" i="1"/>
  <c r="B2028" i="1"/>
  <c r="F2028" i="1"/>
  <c r="G2027" i="1"/>
  <c r="H2028" i="1" s="1"/>
  <c r="J1983" i="1"/>
  <c r="I1984" i="1"/>
  <c r="N2031" i="1"/>
  <c r="P2031" i="1"/>
  <c r="M2030" i="1"/>
  <c r="Q2031" i="1"/>
  <c r="D2029" i="1" l="1"/>
  <c r="E2029" i="1" s="1"/>
  <c r="F2029" i="1"/>
  <c r="A2030" i="1"/>
  <c r="B2029" i="1"/>
  <c r="G2028" i="1"/>
  <c r="H2029" i="1" s="1"/>
  <c r="J1984" i="1"/>
  <c r="I1985" i="1"/>
  <c r="N2032" i="1"/>
  <c r="Q2032" i="1"/>
  <c r="M2031" i="1"/>
  <c r="P2032" i="1"/>
  <c r="D2030" i="1" l="1"/>
  <c r="E2030" i="1" s="1"/>
  <c r="B2030" i="1"/>
  <c r="F2030" i="1"/>
  <c r="A2031" i="1"/>
  <c r="G2029" i="1"/>
  <c r="H2030" i="1" s="1"/>
  <c r="J1985" i="1"/>
  <c r="I1986" i="1"/>
  <c r="P2033" i="1"/>
  <c r="Q2033" i="1"/>
  <c r="M2032" i="1"/>
  <c r="N2033" i="1"/>
  <c r="D2031" i="1" l="1"/>
  <c r="E2031" i="1" s="1"/>
  <c r="A2032" i="1"/>
  <c r="B2031" i="1"/>
  <c r="F2031" i="1"/>
  <c r="G2030" i="1"/>
  <c r="H2031" i="1" s="1"/>
  <c r="J1986" i="1"/>
  <c r="I1987" i="1"/>
  <c r="N2034" i="1"/>
  <c r="Q2034" i="1"/>
  <c r="M2033" i="1"/>
  <c r="P2034" i="1"/>
  <c r="D2032" i="1" l="1"/>
  <c r="E2032" i="1" s="1"/>
  <c r="A2033" i="1"/>
  <c r="B2032" i="1"/>
  <c r="F2032" i="1"/>
  <c r="G2031" i="1"/>
  <c r="H2032" i="1" s="1"/>
  <c r="J1987" i="1"/>
  <c r="I1988" i="1"/>
  <c r="N2035" i="1"/>
  <c r="P2035" i="1"/>
  <c r="M2034" i="1"/>
  <c r="Q2035" i="1"/>
  <c r="D2033" i="1" l="1"/>
  <c r="E2033" i="1" s="1"/>
  <c r="F2033" i="1"/>
  <c r="B2033" i="1"/>
  <c r="A2034" i="1"/>
  <c r="G2032" i="1"/>
  <c r="H2033" i="1" s="1"/>
  <c r="J1988" i="1"/>
  <c r="I1989" i="1"/>
  <c r="Q2036" i="1"/>
  <c r="M2035" i="1"/>
  <c r="P2036" i="1"/>
  <c r="N2036" i="1"/>
  <c r="D2034" i="1" l="1"/>
  <c r="E2034" i="1" s="1"/>
  <c r="A2035" i="1"/>
  <c r="F2034" i="1"/>
  <c r="B2034" i="1"/>
  <c r="G2033" i="1"/>
  <c r="H2034" i="1" s="1"/>
  <c r="J1989" i="1"/>
  <c r="I1990" i="1"/>
  <c r="N2037" i="1"/>
  <c r="P2037" i="1"/>
  <c r="Q2037" i="1"/>
  <c r="M2036" i="1"/>
  <c r="D2035" i="1" l="1"/>
  <c r="E2035" i="1" s="1"/>
  <c r="A2036" i="1"/>
  <c r="B2035" i="1"/>
  <c r="F2035" i="1"/>
  <c r="G2034" i="1"/>
  <c r="H2035" i="1" s="1"/>
  <c r="J1990" i="1"/>
  <c r="I1991" i="1"/>
  <c r="N2038" i="1"/>
  <c r="Q2038" i="1"/>
  <c r="P2038" i="1"/>
  <c r="M2037" i="1"/>
  <c r="D2036" i="1" l="1"/>
  <c r="E2036" i="1" s="1"/>
  <c r="B2036" i="1"/>
  <c r="F2036" i="1"/>
  <c r="A2037" i="1"/>
  <c r="G2035" i="1"/>
  <c r="H2036" i="1" s="1"/>
  <c r="J1991" i="1"/>
  <c r="I1992" i="1"/>
  <c r="P2039" i="1"/>
  <c r="M2038" i="1"/>
  <c r="Q2039" i="1"/>
  <c r="N2039" i="1"/>
  <c r="D2037" i="1" l="1"/>
  <c r="E2037" i="1" s="1"/>
  <c r="A2038" i="1"/>
  <c r="F2037" i="1"/>
  <c r="B2037" i="1"/>
  <c r="G2036" i="1"/>
  <c r="H2037" i="1" s="1"/>
  <c r="J1992" i="1"/>
  <c r="I1993" i="1"/>
  <c r="N2040" i="1"/>
  <c r="Q2040" i="1"/>
  <c r="P2040" i="1"/>
  <c r="M2039" i="1"/>
  <c r="D2038" i="1" l="1"/>
  <c r="E2038" i="1" s="1"/>
  <c r="B2038" i="1"/>
  <c r="A2039" i="1"/>
  <c r="F2038" i="1"/>
  <c r="G2037" i="1"/>
  <c r="H2038" i="1" s="1"/>
  <c r="J1993" i="1"/>
  <c r="I1994" i="1"/>
  <c r="Q2041" i="1"/>
  <c r="P2041" i="1"/>
  <c r="M2040" i="1"/>
  <c r="N2041" i="1"/>
  <c r="D2039" i="1" l="1"/>
  <c r="E2039" i="1" s="1"/>
  <c r="F2039" i="1"/>
  <c r="A2040" i="1"/>
  <c r="B2039" i="1"/>
  <c r="G2038" i="1"/>
  <c r="H2039" i="1" s="1"/>
  <c r="J1994" i="1"/>
  <c r="I1995" i="1"/>
  <c r="Q2042" i="1"/>
  <c r="P2042" i="1"/>
  <c r="M2041" i="1"/>
  <c r="N2042" i="1"/>
  <c r="D2040" i="1" l="1"/>
  <c r="E2040" i="1" s="1"/>
  <c r="B2040" i="1"/>
  <c r="A2041" i="1"/>
  <c r="F2040" i="1"/>
  <c r="G2039" i="1"/>
  <c r="H2040" i="1" s="1"/>
  <c r="J1995" i="1"/>
  <c r="I1996" i="1"/>
  <c r="Q2043" i="1"/>
  <c r="P2043" i="1"/>
  <c r="M2042" i="1"/>
  <c r="N2043" i="1"/>
  <c r="D2041" i="1" l="1"/>
  <c r="E2041" i="1" s="1"/>
  <c r="B2041" i="1"/>
  <c r="A2042" i="1"/>
  <c r="F2041" i="1"/>
  <c r="G2040" i="1"/>
  <c r="H2041" i="1" s="1"/>
  <c r="J1996" i="1"/>
  <c r="I1997" i="1"/>
  <c r="M2043" i="1"/>
  <c r="Q2044" i="1"/>
  <c r="P2044" i="1"/>
  <c r="N2044" i="1"/>
  <c r="D2042" i="1" l="1"/>
  <c r="E2042" i="1" s="1"/>
  <c r="B2042" i="1"/>
  <c r="F2042" i="1"/>
  <c r="A2043" i="1"/>
  <c r="G2041" i="1"/>
  <c r="H2042" i="1" s="1"/>
  <c r="J1997" i="1"/>
  <c r="I1998" i="1"/>
  <c r="N2045" i="1"/>
  <c r="Q2045" i="1"/>
  <c r="M2044" i="1"/>
  <c r="P2045" i="1"/>
  <c r="D2043" i="1" l="1"/>
  <c r="E2043" i="1" s="1"/>
  <c r="B2043" i="1"/>
  <c r="F2043" i="1"/>
  <c r="A2044" i="1"/>
  <c r="G2042" i="1"/>
  <c r="H2043" i="1" s="1"/>
  <c r="J1998" i="1"/>
  <c r="I1999" i="1"/>
  <c r="N2046" i="1"/>
  <c r="M2045" i="1"/>
  <c r="Q2046" i="1"/>
  <c r="P2046" i="1"/>
  <c r="D2044" i="1" l="1"/>
  <c r="E2044" i="1" s="1"/>
  <c r="B2044" i="1"/>
  <c r="A2045" i="1"/>
  <c r="F2044" i="1"/>
  <c r="G2043" i="1"/>
  <c r="I2000" i="1"/>
  <c r="J1999" i="1"/>
  <c r="Q2047" i="1"/>
  <c r="P2047" i="1"/>
  <c r="M2046" i="1"/>
  <c r="N2047" i="1"/>
  <c r="H2044" i="1" l="1"/>
  <c r="D2045" i="1"/>
  <c r="E2045" i="1" s="1"/>
  <c r="F2045" i="1"/>
  <c r="B2045" i="1"/>
  <c r="A2046" i="1"/>
  <c r="G2044" i="1"/>
  <c r="H2045" i="1" s="1"/>
  <c r="J2000" i="1"/>
  <c r="I2001" i="1"/>
  <c r="N2048" i="1"/>
  <c r="Q2048" i="1"/>
  <c r="P2048" i="1"/>
  <c r="M2047" i="1"/>
  <c r="D2046" i="1" l="1"/>
  <c r="E2046" i="1" s="1"/>
  <c r="F2046" i="1"/>
  <c r="A2047" i="1"/>
  <c r="B2046" i="1"/>
  <c r="G2045" i="1"/>
  <c r="H2046" i="1" s="1"/>
  <c r="I2002" i="1"/>
  <c r="J2001" i="1"/>
  <c r="N2049" i="1"/>
  <c r="M2048" i="1"/>
  <c r="Q2049" i="1"/>
  <c r="P2049" i="1"/>
  <c r="D2047" i="1" l="1"/>
  <c r="E2047" i="1" s="1"/>
  <c r="A2048" i="1"/>
  <c r="B2047" i="1"/>
  <c r="F2047" i="1"/>
  <c r="G2046" i="1"/>
  <c r="H2047" i="1" s="1"/>
  <c r="J2002" i="1"/>
  <c r="I2003" i="1"/>
  <c r="N2050" i="1"/>
  <c r="Q2050" i="1"/>
  <c r="P2050" i="1"/>
  <c r="M2049" i="1"/>
  <c r="D2048" i="1" l="1"/>
  <c r="E2048" i="1" s="1"/>
  <c r="F2048" i="1"/>
  <c r="B2048" i="1"/>
  <c r="A2049" i="1"/>
  <c r="G2047" i="1"/>
  <c r="H2048" i="1" s="1"/>
  <c r="I2004" i="1"/>
  <c r="J2003" i="1"/>
  <c r="P2051" i="1"/>
  <c r="M2050" i="1"/>
  <c r="Q2051" i="1"/>
  <c r="N2051" i="1"/>
  <c r="D2049" i="1" l="1"/>
  <c r="E2049" i="1" s="1"/>
  <c r="A2050" i="1"/>
  <c r="B2049" i="1"/>
  <c r="F2049" i="1"/>
  <c r="G2048" i="1"/>
  <c r="H2049" i="1" s="1"/>
  <c r="I2005" i="1"/>
  <c r="J2004" i="1"/>
  <c r="M2051" i="1"/>
  <c r="Q2052" i="1"/>
  <c r="P2052" i="1"/>
  <c r="N2052" i="1"/>
  <c r="D2050" i="1" l="1"/>
  <c r="E2050" i="1" s="1"/>
  <c r="F2050" i="1"/>
  <c r="A2051" i="1"/>
  <c r="B2050" i="1"/>
  <c r="G2049" i="1"/>
  <c r="H2050" i="1" s="1"/>
  <c r="J2005" i="1"/>
  <c r="I2006" i="1"/>
  <c r="Q2053" i="1"/>
  <c r="M2052" i="1"/>
  <c r="P2053" i="1"/>
  <c r="N2053" i="1"/>
  <c r="G2050" i="1" l="1"/>
  <c r="H2051" i="1" s="1"/>
  <c r="D2051" i="1"/>
  <c r="E2051" i="1" s="1"/>
  <c r="F2051" i="1"/>
  <c r="A2052" i="1"/>
  <c r="B2051" i="1"/>
  <c r="J2006" i="1"/>
  <c r="I2007" i="1"/>
  <c r="Q2054" i="1"/>
  <c r="P2054" i="1"/>
  <c r="M2053" i="1"/>
  <c r="N2054" i="1"/>
  <c r="D2052" i="1" l="1"/>
  <c r="E2052" i="1" s="1"/>
  <c r="B2052" i="1"/>
  <c r="A2053" i="1"/>
  <c r="F2052" i="1"/>
  <c r="G2051" i="1"/>
  <c r="H2052" i="1" s="1"/>
  <c r="I2008" i="1"/>
  <c r="J2007" i="1"/>
  <c r="Q2055" i="1"/>
  <c r="P2055" i="1"/>
  <c r="M2054" i="1"/>
  <c r="N2055" i="1"/>
  <c r="D2053" i="1" l="1"/>
  <c r="E2053" i="1" s="1"/>
  <c r="A2054" i="1"/>
  <c r="F2053" i="1"/>
  <c r="B2053" i="1"/>
  <c r="G2052" i="1"/>
  <c r="H2053" i="1" s="1"/>
  <c r="I2009" i="1"/>
  <c r="J2008" i="1"/>
  <c r="M2055" i="1"/>
  <c r="Q2056" i="1"/>
  <c r="P2056" i="1"/>
  <c r="N2056" i="1"/>
  <c r="G2053" i="1" l="1"/>
  <c r="H2054" i="1" s="1"/>
  <c r="D2054" i="1"/>
  <c r="E2054" i="1" s="1"/>
  <c r="F2054" i="1"/>
  <c r="B2054" i="1"/>
  <c r="A2055" i="1"/>
  <c r="I2010" i="1"/>
  <c r="J2009" i="1"/>
  <c r="Q2057" i="1"/>
  <c r="P2057" i="1"/>
  <c r="M2056" i="1"/>
  <c r="N2057" i="1"/>
  <c r="D2055" i="1" l="1"/>
  <c r="E2055" i="1" s="1"/>
  <c r="F2055" i="1"/>
  <c r="A2056" i="1"/>
  <c r="B2055" i="1"/>
  <c r="G2054" i="1"/>
  <c r="H2055" i="1" s="1"/>
  <c r="J2010" i="1"/>
  <c r="I2011" i="1"/>
  <c r="Q2058" i="1"/>
  <c r="P2058" i="1"/>
  <c r="M2057" i="1"/>
  <c r="N2058" i="1"/>
  <c r="D2056" i="1" l="1"/>
  <c r="E2056" i="1" s="1"/>
  <c r="A2057" i="1"/>
  <c r="B2056" i="1"/>
  <c r="F2056" i="1"/>
  <c r="G2055" i="1"/>
  <c r="H2056" i="1" s="1"/>
  <c r="J2011" i="1"/>
  <c r="I2012" i="1"/>
  <c r="Q2059" i="1"/>
  <c r="P2059" i="1"/>
  <c r="M2058" i="1"/>
  <c r="N2059" i="1"/>
  <c r="D2057" i="1" l="1"/>
  <c r="E2057" i="1" s="1"/>
  <c r="A2058" i="1"/>
  <c r="F2057" i="1"/>
  <c r="B2057" i="1"/>
  <c r="G2056" i="1"/>
  <c r="H2057" i="1" s="1"/>
  <c r="J2012" i="1"/>
  <c r="I2013" i="1"/>
  <c r="N2060" i="1"/>
  <c r="P2060" i="1"/>
  <c r="M2059" i="1"/>
  <c r="Q2060" i="1"/>
  <c r="D2058" i="1" l="1"/>
  <c r="E2058" i="1" s="1"/>
  <c r="A2059" i="1"/>
  <c r="B2058" i="1"/>
  <c r="F2058" i="1"/>
  <c r="G2057" i="1"/>
  <c r="H2058" i="1" s="1"/>
  <c r="I2014" i="1"/>
  <c r="J2013" i="1"/>
  <c r="Q2061" i="1"/>
  <c r="M2060" i="1"/>
  <c r="P2061" i="1"/>
  <c r="N2061" i="1"/>
  <c r="D2059" i="1" l="1"/>
  <c r="E2059" i="1" s="1"/>
  <c r="A2060" i="1"/>
  <c r="B2059" i="1"/>
  <c r="F2059" i="1"/>
  <c r="G2058" i="1"/>
  <c r="H2059" i="1" s="1"/>
  <c r="J2014" i="1"/>
  <c r="I2015" i="1"/>
  <c r="N2062" i="1"/>
  <c r="Q2062" i="1"/>
  <c r="P2062" i="1"/>
  <c r="M2061" i="1"/>
  <c r="D2060" i="1" l="1"/>
  <c r="E2060" i="1" s="1"/>
  <c r="A2061" i="1"/>
  <c r="B2060" i="1"/>
  <c r="F2060" i="1"/>
  <c r="G2059" i="1"/>
  <c r="H2060" i="1" s="1"/>
  <c r="I2016" i="1"/>
  <c r="J2015" i="1"/>
  <c r="P2063" i="1"/>
  <c r="M2062" i="1"/>
  <c r="Q2063" i="1"/>
  <c r="N2063" i="1"/>
  <c r="D2061" i="1" l="1"/>
  <c r="E2061" i="1" s="1"/>
  <c r="F2061" i="1"/>
  <c r="B2061" i="1"/>
  <c r="A2062" i="1"/>
  <c r="G2060" i="1"/>
  <c r="H2061" i="1" s="1"/>
  <c r="J2016" i="1"/>
  <c r="I2017" i="1"/>
  <c r="M2063" i="1"/>
  <c r="Q2064" i="1"/>
  <c r="P2064" i="1"/>
  <c r="N2064" i="1"/>
  <c r="D2062" i="1" l="1"/>
  <c r="E2062" i="1" s="1"/>
  <c r="A2063" i="1"/>
  <c r="B2062" i="1"/>
  <c r="F2062" i="1"/>
  <c r="G2061" i="1"/>
  <c r="H2062" i="1" s="1"/>
  <c r="J2017" i="1"/>
  <c r="I2018" i="1"/>
  <c r="Q2065" i="1"/>
  <c r="P2065" i="1"/>
  <c r="M2064" i="1"/>
  <c r="N2065" i="1"/>
  <c r="D2063" i="1" l="1"/>
  <c r="E2063" i="1" s="1"/>
  <c r="A2064" i="1"/>
  <c r="B2063" i="1"/>
  <c r="F2063" i="1"/>
  <c r="G2062" i="1"/>
  <c r="H2063" i="1" s="1"/>
  <c r="J2018" i="1"/>
  <c r="I2019" i="1"/>
  <c r="N2066" i="1"/>
  <c r="Q2066" i="1"/>
  <c r="P2066" i="1"/>
  <c r="M2065" i="1"/>
  <c r="D2064" i="1" l="1"/>
  <c r="E2064" i="1" s="1"/>
  <c r="A2065" i="1"/>
  <c r="B2064" i="1"/>
  <c r="F2064" i="1"/>
  <c r="G2063" i="1"/>
  <c r="H2064" i="1" s="1"/>
  <c r="I2020" i="1"/>
  <c r="J2019" i="1"/>
  <c r="P2067" i="1"/>
  <c r="M2066" i="1"/>
  <c r="Q2067" i="1"/>
  <c r="N2067" i="1"/>
  <c r="D2065" i="1" l="1"/>
  <c r="E2065" i="1" s="1"/>
  <c r="F2065" i="1"/>
  <c r="B2065" i="1"/>
  <c r="A2066" i="1"/>
  <c r="G2064" i="1"/>
  <c r="H2065" i="1" s="1"/>
  <c r="J2020" i="1"/>
  <c r="I2021" i="1"/>
  <c r="M2067" i="1"/>
  <c r="Q2068" i="1"/>
  <c r="P2068" i="1"/>
  <c r="N2068" i="1"/>
  <c r="D2066" i="1" l="1"/>
  <c r="E2066" i="1" s="1"/>
  <c r="A2067" i="1"/>
  <c r="F2066" i="1"/>
  <c r="B2066" i="1"/>
  <c r="G2065" i="1"/>
  <c r="H2066" i="1" s="1"/>
  <c r="I2022" i="1"/>
  <c r="J2021" i="1"/>
  <c r="Q2069" i="1"/>
  <c r="M2068" i="1"/>
  <c r="P2069" i="1"/>
  <c r="N2069" i="1"/>
  <c r="D2067" i="1" l="1"/>
  <c r="E2067" i="1" s="1"/>
  <c r="B2067" i="1"/>
  <c r="F2067" i="1"/>
  <c r="A2068" i="1"/>
  <c r="G2066" i="1"/>
  <c r="J2022" i="1"/>
  <c r="I2023" i="1"/>
  <c r="N2070" i="1"/>
  <c r="Q2070" i="1"/>
  <c r="P2070" i="1"/>
  <c r="M2069" i="1"/>
  <c r="H2067" i="1" l="1"/>
  <c r="D2068" i="1"/>
  <c r="E2068" i="1" s="1"/>
  <c r="B2068" i="1"/>
  <c r="A2069" i="1"/>
  <c r="F2068" i="1"/>
  <c r="G2067" i="1"/>
  <c r="H2068" i="1" s="1"/>
  <c r="I2024" i="1"/>
  <c r="J2023" i="1"/>
  <c r="N2071" i="1"/>
  <c r="Q2071" i="1"/>
  <c r="P2071" i="1"/>
  <c r="M2070" i="1"/>
  <c r="D2069" i="1" l="1"/>
  <c r="E2069" i="1" s="1"/>
  <c r="F2069" i="1"/>
  <c r="A2070" i="1"/>
  <c r="B2069" i="1"/>
  <c r="G2068" i="1"/>
  <c r="H2069" i="1" s="1"/>
  <c r="J2024" i="1"/>
  <c r="I2025" i="1"/>
  <c r="N2072" i="1"/>
  <c r="M2071" i="1"/>
  <c r="Q2072" i="1"/>
  <c r="P2072" i="1"/>
  <c r="D2070" i="1" l="1"/>
  <c r="E2070" i="1" s="1"/>
  <c r="A2071" i="1"/>
  <c r="B2070" i="1"/>
  <c r="F2070" i="1"/>
  <c r="G2069" i="1"/>
  <c r="H2070" i="1" s="1"/>
  <c r="I2026" i="1"/>
  <c r="J2025" i="1"/>
  <c r="M2072" i="1"/>
  <c r="Q2073" i="1"/>
  <c r="P2073" i="1"/>
  <c r="N2073" i="1"/>
  <c r="D2071" i="1" l="1"/>
  <c r="E2071" i="1" s="1"/>
  <c r="F2071" i="1"/>
  <c r="A2072" i="1"/>
  <c r="B2071" i="1"/>
  <c r="G2070" i="1"/>
  <c r="H2071" i="1" s="1"/>
  <c r="J2026" i="1"/>
  <c r="I2027" i="1"/>
  <c r="Q2074" i="1"/>
  <c r="P2074" i="1"/>
  <c r="M2073" i="1"/>
  <c r="N2074" i="1"/>
  <c r="D2072" i="1" l="1"/>
  <c r="E2072" i="1" s="1"/>
  <c r="A2073" i="1"/>
  <c r="F2072" i="1"/>
  <c r="B2072" i="1"/>
  <c r="G2071" i="1"/>
  <c r="H2072" i="1" s="1"/>
  <c r="I2028" i="1"/>
  <c r="J2027" i="1"/>
  <c r="P2075" i="1"/>
  <c r="M2074" i="1"/>
  <c r="Q2075" i="1"/>
  <c r="N2075" i="1"/>
  <c r="D2073" i="1" l="1"/>
  <c r="E2073" i="1" s="1"/>
  <c r="F2073" i="1"/>
  <c r="A2074" i="1"/>
  <c r="B2073" i="1"/>
  <c r="G2072" i="1"/>
  <c r="H2073" i="1" s="1"/>
  <c r="J2028" i="1"/>
  <c r="I2029" i="1"/>
  <c r="M2075" i="1"/>
  <c r="Q2076" i="1"/>
  <c r="P2076" i="1"/>
  <c r="N2076" i="1"/>
  <c r="D2074" i="1" l="1"/>
  <c r="E2074" i="1" s="1"/>
  <c r="F2074" i="1"/>
  <c r="A2075" i="1"/>
  <c r="B2074" i="1"/>
  <c r="G2073" i="1"/>
  <c r="H2074" i="1" s="1"/>
  <c r="I2030" i="1"/>
  <c r="J2029" i="1"/>
  <c r="Q2077" i="1"/>
  <c r="M2076" i="1"/>
  <c r="P2077" i="1"/>
  <c r="N2077" i="1"/>
  <c r="D2075" i="1" l="1"/>
  <c r="E2075" i="1" s="1"/>
  <c r="F2075" i="1"/>
  <c r="A2076" i="1"/>
  <c r="B2075" i="1"/>
  <c r="G2074" i="1"/>
  <c r="H2075" i="1" s="1"/>
  <c r="J2030" i="1"/>
  <c r="I2031" i="1"/>
  <c r="N2078" i="1"/>
  <c r="Q2078" i="1"/>
  <c r="P2078" i="1"/>
  <c r="M2077" i="1"/>
  <c r="D2076" i="1" l="1"/>
  <c r="E2076" i="1" s="1"/>
  <c r="A2077" i="1"/>
  <c r="F2076" i="1"/>
  <c r="B2076" i="1"/>
  <c r="G2075" i="1"/>
  <c r="H2076" i="1" s="1"/>
  <c r="J2031" i="1"/>
  <c r="I2032" i="1"/>
  <c r="N2079" i="1"/>
  <c r="Q2079" i="1"/>
  <c r="P2079" i="1"/>
  <c r="M2078" i="1"/>
  <c r="D2077" i="1" l="1"/>
  <c r="E2077" i="1" s="1"/>
  <c r="F2077" i="1"/>
  <c r="B2077" i="1"/>
  <c r="A2078" i="1"/>
  <c r="G2076" i="1"/>
  <c r="H2077" i="1" s="1"/>
  <c r="J2032" i="1"/>
  <c r="I2033" i="1"/>
  <c r="M2079" i="1"/>
  <c r="Q2080" i="1"/>
  <c r="P2080" i="1"/>
  <c r="N2080" i="1"/>
  <c r="D2078" i="1" l="1"/>
  <c r="E2078" i="1" s="1"/>
  <c r="F2078" i="1"/>
  <c r="A2079" i="1"/>
  <c r="B2078" i="1"/>
  <c r="G2077" i="1"/>
  <c r="H2078" i="1" s="1"/>
  <c r="J2033" i="1"/>
  <c r="I2034" i="1"/>
  <c r="N2081" i="1"/>
  <c r="M2080" i="1"/>
  <c r="Q2081" i="1"/>
  <c r="P2081" i="1"/>
  <c r="D2079" i="1" l="1"/>
  <c r="E2079" i="1" s="1"/>
  <c r="F2079" i="1"/>
  <c r="A2080" i="1"/>
  <c r="B2079" i="1"/>
  <c r="G2078" i="1"/>
  <c r="H2079" i="1" s="1"/>
  <c r="J2034" i="1"/>
  <c r="I2035" i="1"/>
  <c r="N2082" i="1"/>
  <c r="Q2082" i="1"/>
  <c r="P2082" i="1"/>
  <c r="M2081" i="1"/>
  <c r="D2080" i="1" l="1"/>
  <c r="E2080" i="1" s="1"/>
  <c r="F2080" i="1"/>
  <c r="A2081" i="1"/>
  <c r="B2080" i="1"/>
  <c r="G2079" i="1"/>
  <c r="H2080" i="1" s="1"/>
  <c r="I2036" i="1"/>
  <c r="J2035" i="1"/>
  <c r="Q2083" i="1"/>
  <c r="P2083" i="1"/>
  <c r="M2082" i="1"/>
  <c r="N2083" i="1"/>
  <c r="D2081" i="1" l="1"/>
  <c r="E2081" i="1" s="1"/>
  <c r="A2082" i="1"/>
  <c r="F2081" i="1"/>
  <c r="B2081" i="1"/>
  <c r="G2080" i="1"/>
  <c r="H2081" i="1" s="1"/>
  <c r="J2036" i="1"/>
  <c r="I2037" i="1"/>
  <c r="N2084" i="1"/>
  <c r="M2083" i="1"/>
  <c r="Q2084" i="1"/>
  <c r="P2084" i="1"/>
  <c r="D2082" i="1" l="1"/>
  <c r="E2082" i="1" s="1"/>
  <c r="B2082" i="1"/>
  <c r="F2082" i="1"/>
  <c r="A2083" i="1"/>
  <c r="G2081" i="1"/>
  <c r="H2082" i="1" s="1"/>
  <c r="J2037" i="1"/>
  <c r="I2038" i="1"/>
  <c r="P2085" i="1"/>
  <c r="Q2085" i="1"/>
  <c r="M2084" i="1"/>
  <c r="N2085" i="1"/>
  <c r="D2083" i="1" l="1"/>
  <c r="E2083" i="1" s="1"/>
  <c r="B2083" i="1"/>
  <c r="F2083" i="1"/>
  <c r="A2084" i="1"/>
  <c r="G2082" i="1"/>
  <c r="H2083" i="1" s="1"/>
  <c r="I2039" i="1"/>
  <c r="J2038" i="1"/>
  <c r="Q2086" i="1"/>
  <c r="P2086" i="1"/>
  <c r="M2085" i="1"/>
  <c r="N2086" i="1"/>
  <c r="D2084" i="1" l="1"/>
  <c r="E2084" i="1" s="1"/>
  <c r="F2084" i="1"/>
  <c r="B2084" i="1"/>
  <c r="A2085" i="1"/>
  <c r="G2083" i="1"/>
  <c r="H2084" i="1" s="1"/>
  <c r="I2040" i="1"/>
  <c r="J2039" i="1"/>
  <c r="P2087" i="1"/>
  <c r="M2086" i="1"/>
  <c r="Q2087" i="1"/>
  <c r="N2087" i="1"/>
  <c r="G2084" i="1" l="1"/>
  <c r="H2085" i="1" s="1"/>
  <c r="D2085" i="1"/>
  <c r="E2085" i="1" s="1"/>
  <c r="A2086" i="1"/>
  <c r="B2085" i="1"/>
  <c r="F2085" i="1"/>
  <c r="I2041" i="1"/>
  <c r="J2040" i="1"/>
  <c r="N2088" i="1"/>
  <c r="M2087" i="1"/>
  <c r="Q2088" i="1"/>
  <c r="P2088" i="1"/>
  <c r="D2086" i="1" l="1"/>
  <c r="E2086" i="1" s="1"/>
  <c r="B2086" i="1"/>
  <c r="A2087" i="1"/>
  <c r="F2086" i="1"/>
  <c r="G2085" i="1"/>
  <c r="H2086" i="1" s="1"/>
  <c r="J2041" i="1"/>
  <c r="I2042" i="1"/>
  <c r="Q2089" i="1"/>
  <c r="P2089" i="1"/>
  <c r="M2088" i="1"/>
  <c r="N2089" i="1"/>
  <c r="D2087" i="1" l="1"/>
  <c r="E2087" i="1" s="1"/>
  <c r="F2087" i="1"/>
  <c r="B2087" i="1"/>
  <c r="A2088" i="1"/>
  <c r="G2086" i="1"/>
  <c r="H2087" i="1" s="1"/>
  <c r="J2042" i="1"/>
  <c r="I2043" i="1"/>
  <c r="N2090" i="1"/>
  <c r="M2089" i="1"/>
  <c r="Q2090" i="1"/>
  <c r="P2090" i="1"/>
  <c r="D2088" i="1" l="1"/>
  <c r="E2088" i="1" s="1"/>
  <c r="F2088" i="1"/>
  <c r="B2088" i="1"/>
  <c r="A2089" i="1"/>
  <c r="G2087" i="1"/>
  <c r="H2088" i="1" s="1"/>
  <c r="J2043" i="1"/>
  <c r="I2044" i="1"/>
  <c r="Q2091" i="1"/>
  <c r="P2091" i="1"/>
  <c r="M2090" i="1"/>
  <c r="N2091" i="1"/>
  <c r="D2089" i="1" l="1"/>
  <c r="E2089" i="1" s="1"/>
  <c r="A2090" i="1"/>
  <c r="F2089" i="1"/>
  <c r="B2089" i="1"/>
  <c r="G2088" i="1"/>
  <c r="H2089" i="1" s="1"/>
  <c r="I2045" i="1"/>
  <c r="J2044" i="1"/>
  <c r="M2091" i="1"/>
  <c r="Q2092" i="1"/>
  <c r="P2092" i="1"/>
  <c r="N2092" i="1"/>
  <c r="D2090" i="1" l="1"/>
  <c r="E2090" i="1" s="1"/>
  <c r="B2090" i="1"/>
  <c r="A2091" i="1"/>
  <c r="F2090" i="1"/>
  <c r="G2089" i="1"/>
  <c r="H2090" i="1" s="1"/>
  <c r="I2046" i="1"/>
  <c r="J2045" i="1"/>
  <c r="N2093" i="1"/>
  <c r="Q2093" i="1"/>
  <c r="M2092" i="1"/>
  <c r="P2093" i="1"/>
  <c r="D2091" i="1" l="1"/>
  <c r="E2091" i="1" s="1"/>
  <c r="A2092" i="1"/>
  <c r="B2091" i="1"/>
  <c r="F2091" i="1"/>
  <c r="G2090" i="1"/>
  <c r="H2091" i="1" s="1"/>
  <c r="I2047" i="1"/>
  <c r="J2046" i="1"/>
  <c r="N2094" i="1"/>
  <c r="Q2094" i="1"/>
  <c r="P2094" i="1"/>
  <c r="M2093" i="1"/>
  <c r="D2092" i="1" l="1"/>
  <c r="E2092" i="1" s="1"/>
  <c r="F2092" i="1"/>
  <c r="B2092" i="1"/>
  <c r="A2093" i="1"/>
  <c r="G2091" i="1"/>
  <c r="H2092" i="1" s="1"/>
  <c r="J2047" i="1"/>
  <c r="I2048" i="1"/>
  <c r="Q2095" i="1"/>
  <c r="P2095" i="1"/>
  <c r="M2094" i="1"/>
  <c r="N2095" i="1"/>
  <c r="D2093" i="1" l="1"/>
  <c r="E2093" i="1" s="1"/>
  <c r="F2093" i="1"/>
  <c r="B2093" i="1"/>
  <c r="A2094" i="1"/>
  <c r="G2092" i="1"/>
  <c r="H2093" i="1" s="1"/>
  <c r="I2049" i="1"/>
  <c r="J2048" i="1"/>
  <c r="Q2096" i="1"/>
  <c r="P2096" i="1"/>
  <c r="M2095" i="1"/>
  <c r="N2096" i="1"/>
  <c r="D2094" i="1" l="1"/>
  <c r="E2094" i="1" s="1"/>
  <c r="A2095" i="1"/>
  <c r="B2094" i="1"/>
  <c r="F2094" i="1"/>
  <c r="G2093" i="1"/>
  <c r="H2094" i="1" s="1"/>
  <c r="J2049" i="1"/>
  <c r="I2050" i="1"/>
  <c r="N2097" i="1"/>
  <c r="Q2097" i="1"/>
  <c r="P2097" i="1"/>
  <c r="M2096" i="1"/>
  <c r="D2095" i="1" l="1"/>
  <c r="E2095" i="1" s="1"/>
  <c r="A2096" i="1"/>
  <c r="F2095" i="1"/>
  <c r="B2095" i="1"/>
  <c r="G2094" i="1"/>
  <c r="H2095" i="1" s="1"/>
  <c r="J2050" i="1"/>
  <c r="I2051" i="1"/>
  <c r="M2097" i="1"/>
  <c r="Q2098" i="1"/>
  <c r="P2098" i="1"/>
  <c r="N2098" i="1"/>
  <c r="D2096" i="1" l="1"/>
  <c r="E2096" i="1" s="1"/>
  <c r="F2096" i="1"/>
  <c r="B2096" i="1"/>
  <c r="A2097" i="1"/>
  <c r="G2095" i="1"/>
  <c r="H2096" i="1" s="1"/>
  <c r="J2051" i="1"/>
  <c r="I2052" i="1"/>
  <c r="N2099" i="1"/>
  <c r="Q2099" i="1"/>
  <c r="P2099" i="1"/>
  <c r="M2098" i="1"/>
  <c r="D2097" i="1" l="1"/>
  <c r="E2097" i="1" s="1"/>
  <c r="A2098" i="1"/>
  <c r="B2097" i="1"/>
  <c r="F2097" i="1"/>
  <c r="G2096" i="1"/>
  <c r="H2097" i="1" s="1"/>
  <c r="J2052" i="1"/>
  <c r="I2053" i="1"/>
  <c r="P2100" i="1"/>
  <c r="M2099" i="1"/>
  <c r="Q2100" i="1"/>
  <c r="D2098" i="1" l="1"/>
  <c r="E2098" i="1" s="1"/>
  <c r="F2098" i="1"/>
  <c r="B2098" i="1"/>
  <c r="A2099" i="1"/>
  <c r="G2097" i="1"/>
  <c r="H2098" i="1" s="1"/>
  <c r="J2053" i="1"/>
  <c r="I2054" i="1"/>
  <c r="Q2101" i="1"/>
  <c r="M2100" i="1"/>
  <c r="P2101" i="1"/>
  <c r="N2101" i="1"/>
  <c r="D2099" i="1" l="1"/>
  <c r="E2099" i="1" s="1"/>
  <c r="A2100" i="1"/>
  <c r="F2099" i="1"/>
  <c r="B2099" i="1"/>
  <c r="G2098" i="1"/>
  <c r="H2099" i="1" s="1"/>
  <c r="I2055" i="1"/>
  <c r="J2054" i="1"/>
  <c r="Q2102" i="1"/>
  <c r="P2102" i="1"/>
  <c r="M2101" i="1"/>
  <c r="N2102" i="1"/>
  <c r="D2100" i="1" l="1"/>
  <c r="E2100" i="1" s="1"/>
  <c r="A2101" i="1"/>
  <c r="F2100" i="1"/>
  <c r="B2100" i="1"/>
  <c r="G2099" i="1"/>
  <c r="H2100" i="1" s="1"/>
  <c r="J2055" i="1"/>
  <c r="I2056" i="1"/>
  <c r="P2103" i="1"/>
  <c r="M2102" i="1"/>
  <c r="Q2103" i="1"/>
  <c r="N2103" i="1"/>
  <c r="D2101" i="1" l="1"/>
  <c r="E2101" i="1" s="1"/>
  <c r="F2101" i="1"/>
  <c r="B2101" i="1"/>
  <c r="A2102" i="1"/>
  <c r="G2100" i="1"/>
  <c r="H2101" i="1" s="1"/>
  <c r="I2057" i="1"/>
  <c r="J2056" i="1"/>
  <c r="Q2104" i="1"/>
  <c r="P2104" i="1"/>
  <c r="M2103" i="1"/>
  <c r="N2104" i="1"/>
  <c r="D2102" i="1" l="1"/>
  <c r="E2102" i="1" s="1"/>
  <c r="A2103" i="1"/>
  <c r="B2102" i="1"/>
  <c r="F2102" i="1"/>
  <c r="G2101" i="1"/>
  <c r="H2102" i="1" s="1"/>
  <c r="J2057" i="1"/>
  <c r="I2058" i="1"/>
  <c r="Q2105" i="1"/>
  <c r="P2105" i="1"/>
  <c r="M2104" i="1"/>
  <c r="N2105" i="1"/>
  <c r="D2103" i="1" l="1"/>
  <c r="E2103" i="1" s="1"/>
  <c r="A2104" i="1"/>
  <c r="B2103" i="1"/>
  <c r="F2103" i="1"/>
  <c r="G2102" i="1"/>
  <c r="H2103" i="1" s="1"/>
  <c r="J2058" i="1"/>
  <c r="I2059" i="1"/>
  <c r="Q2106" i="1"/>
  <c r="P2106" i="1"/>
  <c r="M2105" i="1"/>
  <c r="N2106" i="1"/>
  <c r="D2104" i="1" l="1"/>
  <c r="E2104" i="1" s="1"/>
  <c r="B2104" i="1"/>
  <c r="F2104" i="1"/>
  <c r="A2105" i="1"/>
  <c r="G2103" i="1"/>
  <c r="H2104" i="1" s="1"/>
  <c r="J2059" i="1"/>
  <c r="I2060" i="1"/>
  <c r="P2107" i="1"/>
  <c r="M2106" i="1"/>
  <c r="Q2107" i="1"/>
  <c r="N2107" i="1"/>
  <c r="D2105" i="1" l="1"/>
  <c r="E2105" i="1" s="1"/>
  <c r="A2106" i="1"/>
  <c r="F2105" i="1"/>
  <c r="B2105" i="1"/>
  <c r="G2104" i="1"/>
  <c r="H2105" i="1" s="1"/>
  <c r="I2061" i="1"/>
  <c r="J2060" i="1"/>
  <c r="N2108" i="1"/>
  <c r="M2107" i="1"/>
  <c r="Q2108" i="1"/>
  <c r="P2108" i="1"/>
  <c r="D2106" i="1" l="1"/>
  <c r="E2106" i="1" s="1"/>
  <c r="B2106" i="1"/>
  <c r="F2106" i="1"/>
  <c r="A2107" i="1"/>
  <c r="G2105" i="1"/>
  <c r="H2106" i="1" s="1"/>
  <c r="J2061" i="1"/>
  <c r="I2062" i="1"/>
  <c r="Q2109" i="1"/>
  <c r="M2108" i="1"/>
  <c r="P2109" i="1"/>
  <c r="N2109" i="1"/>
  <c r="D2107" i="1" l="1"/>
  <c r="E2107" i="1" s="1"/>
  <c r="F2107" i="1"/>
  <c r="A2108" i="1"/>
  <c r="B2107" i="1"/>
  <c r="G2106" i="1"/>
  <c r="H2107" i="1" s="1"/>
  <c r="I2063" i="1"/>
  <c r="J2062" i="1"/>
  <c r="M2109" i="1"/>
  <c r="Q2110" i="1"/>
  <c r="P2110" i="1"/>
  <c r="N2110" i="1"/>
  <c r="D2108" i="1" l="1"/>
  <c r="E2108" i="1" s="1"/>
  <c r="F2108" i="1"/>
  <c r="B2108" i="1"/>
  <c r="A2109" i="1"/>
  <c r="G2107" i="1"/>
  <c r="H2108" i="1" s="1"/>
  <c r="J2063" i="1"/>
  <c r="I2064" i="1"/>
  <c r="Q2111" i="1"/>
  <c r="P2111" i="1"/>
  <c r="M2110" i="1"/>
  <c r="N2111" i="1"/>
  <c r="D2109" i="1" l="1"/>
  <c r="E2109" i="1" s="1"/>
  <c r="F2109" i="1"/>
  <c r="B2109" i="1"/>
  <c r="A2110" i="1"/>
  <c r="G2108" i="1"/>
  <c r="H2109" i="1" s="1"/>
  <c r="I2065" i="1"/>
  <c r="J2064" i="1"/>
  <c r="M2111" i="1"/>
  <c r="Q2112" i="1"/>
  <c r="P2112" i="1"/>
  <c r="N2112" i="1"/>
  <c r="D2110" i="1" l="1"/>
  <c r="E2110" i="1" s="1"/>
  <c r="F2110" i="1"/>
  <c r="A2111" i="1"/>
  <c r="B2110" i="1"/>
  <c r="G2109" i="1"/>
  <c r="H2110" i="1" s="1"/>
  <c r="J2065" i="1"/>
  <c r="I2066" i="1"/>
  <c r="N2113" i="1"/>
  <c r="M2112" i="1"/>
  <c r="Q2113" i="1"/>
  <c r="P2113" i="1"/>
  <c r="D2111" i="1" l="1"/>
  <c r="E2111" i="1" s="1"/>
  <c r="A2112" i="1"/>
  <c r="B2111" i="1"/>
  <c r="F2111" i="1"/>
  <c r="G2110" i="1"/>
  <c r="H2111" i="1" s="1"/>
  <c r="J2066" i="1"/>
  <c r="I2067" i="1"/>
  <c r="N2114" i="1"/>
  <c r="M2113" i="1"/>
  <c r="Q2114" i="1"/>
  <c r="P2114" i="1"/>
  <c r="D2112" i="1" l="1"/>
  <c r="E2112" i="1" s="1"/>
  <c r="A2113" i="1"/>
  <c r="F2112" i="1"/>
  <c r="B2112" i="1"/>
  <c r="G2111" i="1"/>
  <c r="H2112" i="1" s="1"/>
  <c r="J2067" i="1"/>
  <c r="I2068" i="1"/>
  <c r="Q2115" i="1"/>
  <c r="P2115" i="1"/>
  <c r="M2114" i="1"/>
  <c r="N2115" i="1"/>
  <c r="D2113" i="1" l="1"/>
  <c r="E2113" i="1" s="1"/>
  <c r="A2114" i="1"/>
  <c r="F2113" i="1"/>
  <c r="B2113" i="1"/>
  <c r="G2112" i="1"/>
  <c r="H2113" i="1" s="1"/>
  <c r="J2068" i="1"/>
  <c r="I2069" i="1"/>
  <c r="N2116" i="1"/>
  <c r="M2115" i="1"/>
  <c r="Q2116" i="1"/>
  <c r="P2116" i="1"/>
  <c r="D2114" i="1" l="1"/>
  <c r="E2114" i="1" s="1"/>
  <c r="B2114" i="1"/>
  <c r="F2114" i="1"/>
  <c r="A2115" i="1"/>
  <c r="G2113" i="1"/>
  <c r="H2114" i="1" s="1"/>
  <c r="I2070" i="1"/>
  <c r="J2069" i="1"/>
  <c r="Q2117" i="1"/>
  <c r="M2116" i="1"/>
  <c r="P2117" i="1"/>
  <c r="N2117" i="1"/>
  <c r="D2115" i="1" l="1"/>
  <c r="E2115" i="1" s="1"/>
  <c r="B2115" i="1"/>
  <c r="F2115" i="1"/>
  <c r="A2116" i="1"/>
  <c r="G2114" i="1"/>
  <c r="H2115" i="1" s="1"/>
  <c r="J2070" i="1"/>
  <c r="I2071" i="1"/>
  <c r="M2117" i="1"/>
  <c r="Q2118" i="1"/>
  <c r="P2118" i="1"/>
  <c r="N2118" i="1"/>
  <c r="D2116" i="1" l="1"/>
  <c r="E2116" i="1" s="1"/>
  <c r="A2117" i="1"/>
  <c r="B2116" i="1"/>
  <c r="F2116" i="1"/>
  <c r="G2115" i="1"/>
  <c r="H2116" i="1" s="1"/>
  <c r="J2071" i="1"/>
  <c r="I2072" i="1"/>
  <c r="N2119" i="1"/>
  <c r="P2119" i="1"/>
  <c r="M2118" i="1"/>
  <c r="Q2119" i="1"/>
  <c r="D2117" i="1" l="1"/>
  <c r="E2117" i="1" s="1"/>
  <c r="A2118" i="1"/>
  <c r="F2117" i="1"/>
  <c r="B2117" i="1"/>
  <c r="G2116" i="1"/>
  <c r="H2117" i="1" s="1"/>
  <c r="J2072" i="1"/>
  <c r="I2073" i="1"/>
  <c r="N2120" i="1"/>
  <c r="Q2120" i="1"/>
  <c r="P2120" i="1"/>
  <c r="M2119" i="1"/>
  <c r="D2118" i="1" l="1"/>
  <c r="E2118" i="1" s="1"/>
  <c r="B2118" i="1"/>
  <c r="F2118" i="1"/>
  <c r="A2119" i="1"/>
  <c r="G2117" i="1"/>
  <c r="H2118" i="1" s="1"/>
  <c r="J2073" i="1"/>
  <c r="I2074" i="1"/>
  <c r="Q2121" i="1"/>
  <c r="P2121" i="1"/>
  <c r="M2120" i="1"/>
  <c r="N2121" i="1"/>
  <c r="D2119" i="1" l="1"/>
  <c r="E2119" i="1" s="1"/>
  <c r="F2119" i="1"/>
  <c r="B2119" i="1"/>
  <c r="A2120" i="1"/>
  <c r="G2118" i="1"/>
  <c r="H2119" i="1" s="1"/>
  <c r="J2074" i="1"/>
  <c r="I2075" i="1"/>
  <c r="M2121" i="1"/>
  <c r="Q2122" i="1"/>
  <c r="P2122" i="1"/>
  <c r="N2122" i="1"/>
  <c r="D2120" i="1" l="1"/>
  <c r="E2120" i="1" s="1"/>
  <c r="A2121" i="1"/>
  <c r="F2120" i="1"/>
  <c r="B2120" i="1"/>
  <c r="G2119" i="1"/>
  <c r="H2120" i="1" s="1"/>
  <c r="J2075" i="1"/>
  <c r="I2076" i="1"/>
  <c r="N2123" i="1"/>
  <c r="Q2123" i="1"/>
  <c r="P2123" i="1"/>
  <c r="M2122" i="1"/>
  <c r="D2121" i="1" l="1"/>
  <c r="E2121" i="1" s="1"/>
  <c r="A2122" i="1"/>
  <c r="B2121" i="1"/>
  <c r="F2121" i="1"/>
  <c r="G2120" i="1"/>
  <c r="H2121" i="1" s="1"/>
  <c r="I2077" i="1"/>
  <c r="J2076" i="1"/>
  <c r="M2123" i="1"/>
  <c r="Q2124" i="1"/>
  <c r="P2124" i="1"/>
  <c r="N2124" i="1"/>
  <c r="D2122" i="1" l="1"/>
  <c r="E2122" i="1" s="1"/>
  <c r="B2122" i="1"/>
  <c r="A2123" i="1"/>
  <c r="F2122" i="1"/>
  <c r="G2121" i="1"/>
  <c r="H2122" i="1" s="1"/>
  <c r="I2078" i="1"/>
  <c r="J2077" i="1"/>
  <c r="Q2125" i="1"/>
  <c r="M2124" i="1"/>
  <c r="P2125" i="1"/>
  <c r="N2125" i="1"/>
  <c r="G2122" i="1" l="1"/>
  <c r="H2123" i="1" s="1"/>
  <c r="D2123" i="1"/>
  <c r="E2123" i="1" s="1"/>
  <c r="A2124" i="1"/>
  <c r="B2123" i="1"/>
  <c r="F2123" i="1"/>
  <c r="I2079" i="1"/>
  <c r="J2078" i="1"/>
  <c r="Q2126" i="1"/>
  <c r="P2126" i="1"/>
  <c r="M2125" i="1"/>
  <c r="N2126" i="1"/>
  <c r="D2124" i="1" l="1"/>
  <c r="E2124" i="1" s="1"/>
  <c r="F2124" i="1"/>
  <c r="B2124" i="1"/>
  <c r="A2125" i="1"/>
  <c r="G2123" i="1"/>
  <c r="H2124" i="1" s="1"/>
  <c r="I2080" i="1"/>
  <c r="J2079" i="1"/>
  <c r="Q2127" i="1"/>
  <c r="P2127" i="1"/>
  <c r="M2126" i="1"/>
  <c r="N2127" i="1"/>
  <c r="D2125" i="1" l="1"/>
  <c r="E2125" i="1" s="1"/>
  <c r="F2125" i="1"/>
  <c r="B2125" i="1"/>
  <c r="A2126" i="1"/>
  <c r="G2124" i="1"/>
  <c r="J2080" i="1"/>
  <c r="I2081" i="1"/>
  <c r="M2127" i="1"/>
  <c r="Q2128" i="1"/>
  <c r="P2128" i="1"/>
  <c r="N2128" i="1"/>
  <c r="H2125" i="1" l="1"/>
  <c r="D2126" i="1"/>
  <c r="E2126" i="1" s="1"/>
  <c r="B2126" i="1"/>
  <c r="F2126" i="1"/>
  <c r="A2127" i="1"/>
  <c r="G2125" i="1"/>
  <c r="H2126" i="1" s="1"/>
  <c r="J2081" i="1"/>
  <c r="I2082" i="1"/>
  <c r="N2129" i="1"/>
  <c r="Q2129" i="1"/>
  <c r="P2129" i="1"/>
  <c r="M2128" i="1"/>
  <c r="D2127" i="1" l="1"/>
  <c r="E2127" i="1" s="1"/>
  <c r="F2127" i="1"/>
  <c r="A2128" i="1"/>
  <c r="B2127" i="1"/>
  <c r="G2126" i="1"/>
  <c r="H2127" i="1" s="1"/>
  <c r="J2082" i="1"/>
  <c r="I2083" i="1"/>
  <c r="M2129" i="1"/>
  <c r="Q2130" i="1"/>
  <c r="P2130" i="1"/>
  <c r="N2130" i="1"/>
  <c r="D2128" i="1" l="1"/>
  <c r="E2128" i="1" s="1"/>
  <c r="A2129" i="1"/>
  <c r="F2128" i="1"/>
  <c r="B2128" i="1"/>
  <c r="G2127" i="1"/>
  <c r="H2128" i="1" s="1"/>
  <c r="J2083" i="1"/>
  <c r="I2084" i="1"/>
  <c r="N2131" i="1"/>
  <c r="Q2131" i="1"/>
  <c r="P2131" i="1"/>
  <c r="M2130" i="1"/>
  <c r="D2129" i="1" l="1"/>
  <c r="E2129" i="1" s="1"/>
  <c r="F2129" i="1"/>
  <c r="A2130" i="1"/>
  <c r="B2129" i="1"/>
  <c r="G2128" i="1"/>
  <c r="H2129" i="1" s="1"/>
  <c r="J2084" i="1"/>
  <c r="I2085" i="1"/>
  <c r="M2131" i="1"/>
  <c r="Q2132" i="1"/>
  <c r="P2132" i="1"/>
  <c r="N2132" i="1"/>
  <c r="D2130" i="1" l="1"/>
  <c r="E2130" i="1" s="1"/>
  <c r="B2130" i="1"/>
  <c r="F2130" i="1"/>
  <c r="A2131" i="1"/>
  <c r="G2129" i="1"/>
  <c r="H2130" i="1" s="1"/>
  <c r="J2085" i="1"/>
  <c r="I2086" i="1"/>
  <c r="Q2133" i="1"/>
  <c r="M2132" i="1"/>
  <c r="P2133" i="1"/>
  <c r="N2133" i="1"/>
  <c r="D2131" i="1" l="1"/>
  <c r="E2131" i="1" s="1"/>
  <c r="A2132" i="1"/>
  <c r="B2131" i="1"/>
  <c r="F2131" i="1"/>
  <c r="G2130" i="1"/>
  <c r="H2131" i="1" s="1"/>
  <c r="J2086" i="1"/>
  <c r="I2087" i="1"/>
  <c r="N2134" i="1"/>
  <c r="P2134" i="1"/>
  <c r="M2133" i="1"/>
  <c r="Q2134" i="1"/>
  <c r="D2132" i="1" l="1"/>
  <c r="E2132" i="1" s="1"/>
  <c r="F2132" i="1"/>
  <c r="B2132" i="1"/>
  <c r="A2133" i="1"/>
  <c r="G2131" i="1"/>
  <c r="H2132" i="1" s="1"/>
  <c r="I2088" i="1"/>
  <c r="J2087" i="1"/>
  <c r="Q2135" i="1"/>
  <c r="P2135" i="1"/>
  <c r="M2134" i="1"/>
  <c r="N2135" i="1"/>
  <c r="G2132" i="1" l="1"/>
  <c r="H2133" i="1" s="1"/>
  <c r="D2133" i="1"/>
  <c r="E2133" i="1" s="1"/>
  <c r="A2134" i="1"/>
  <c r="F2133" i="1"/>
  <c r="B2133" i="1"/>
  <c r="J2088" i="1"/>
  <c r="I2089" i="1"/>
  <c r="N2136" i="1"/>
  <c r="M2135" i="1"/>
  <c r="Q2136" i="1"/>
  <c r="P2136" i="1"/>
  <c r="D2134" i="1" l="1"/>
  <c r="E2134" i="1" s="1"/>
  <c r="B2134" i="1"/>
  <c r="F2134" i="1"/>
  <c r="A2135" i="1"/>
  <c r="G2133" i="1"/>
  <c r="H2134" i="1" s="1"/>
  <c r="I2090" i="1"/>
  <c r="J2089" i="1"/>
  <c r="Q2137" i="1"/>
  <c r="P2137" i="1"/>
  <c r="M2136" i="1"/>
  <c r="N2137" i="1"/>
  <c r="D2135" i="1" l="1"/>
  <c r="E2135" i="1" s="1"/>
  <c r="B2135" i="1"/>
  <c r="F2135" i="1"/>
  <c r="A2136" i="1"/>
  <c r="G2134" i="1"/>
  <c r="H2135" i="1" s="1"/>
  <c r="I2091" i="1"/>
  <c r="J2090" i="1"/>
  <c r="M2137" i="1"/>
  <c r="Q2138" i="1"/>
  <c r="P2138" i="1"/>
  <c r="N2138" i="1"/>
  <c r="D2136" i="1" l="1"/>
  <c r="E2136" i="1" s="1"/>
  <c r="F2136" i="1"/>
  <c r="B2136" i="1"/>
  <c r="A2137" i="1"/>
  <c r="G2135" i="1"/>
  <c r="H2136" i="1" s="1"/>
  <c r="J2091" i="1"/>
  <c r="I2092" i="1"/>
  <c r="N2139" i="1"/>
  <c r="P2139" i="1"/>
  <c r="M2138" i="1"/>
  <c r="Q2139" i="1"/>
  <c r="D2137" i="1" l="1"/>
  <c r="E2137" i="1" s="1"/>
  <c r="A2138" i="1"/>
  <c r="F2137" i="1"/>
  <c r="B2137" i="1"/>
  <c r="G2136" i="1"/>
  <c r="H2137" i="1" s="1"/>
  <c r="J2092" i="1"/>
  <c r="I2093" i="1"/>
  <c r="P2140" i="1"/>
  <c r="M2139" i="1"/>
  <c r="Q2140" i="1"/>
  <c r="N2140" i="1"/>
  <c r="D2138" i="1" l="1"/>
  <c r="E2138" i="1" s="1"/>
  <c r="A2139" i="1"/>
  <c r="B2138" i="1"/>
  <c r="F2138" i="1"/>
  <c r="G2137" i="1"/>
  <c r="H2138" i="1" s="1"/>
  <c r="J2093" i="1"/>
  <c r="I2094" i="1"/>
  <c r="N2141" i="1"/>
  <c r="P2141" i="1"/>
  <c r="Q2141" i="1"/>
  <c r="M2140" i="1"/>
  <c r="D2139" i="1" l="1"/>
  <c r="E2139" i="1" s="1"/>
  <c r="B2139" i="1"/>
  <c r="F2139" i="1"/>
  <c r="A2140" i="1"/>
  <c r="G2138" i="1"/>
  <c r="H2139" i="1" s="1"/>
  <c r="J2094" i="1"/>
  <c r="I2095" i="1"/>
  <c r="N2142" i="1"/>
  <c r="Q2142" i="1"/>
  <c r="P2142" i="1"/>
  <c r="M2141" i="1"/>
  <c r="D2140" i="1" l="1"/>
  <c r="E2140" i="1" s="1"/>
  <c r="A2141" i="1"/>
  <c r="F2140" i="1"/>
  <c r="B2140" i="1"/>
  <c r="G2139" i="1"/>
  <c r="H2140" i="1" s="1"/>
  <c r="J2095" i="1"/>
  <c r="I2096" i="1"/>
  <c r="P2143" i="1"/>
  <c r="M2142" i="1"/>
  <c r="Q2143" i="1"/>
  <c r="N2143" i="1"/>
  <c r="D2141" i="1" l="1"/>
  <c r="E2141" i="1" s="1"/>
  <c r="A2142" i="1"/>
  <c r="B2141" i="1"/>
  <c r="F2141" i="1"/>
  <c r="G2140" i="1"/>
  <c r="H2141" i="1" s="1"/>
  <c r="J2096" i="1"/>
  <c r="I2097" i="1"/>
  <c r="M2143" i="1"/>
  <c r="Q2144" i="1"/>
  <c r="P2144" i="1"/>
  <c r="N2144" i="1"/>
  <c r="G2141" i="1" l="1"/>
  <c r="H2142" i="1" s="1"/>
  <c r="D2142" i="1"/>
  <c r="E2142" i="1" s="1"/>
  <c r="A2143" i="1"/>
  <c r="B2142" i="1"/>
  <c r="F2142" i="1"/>
  <c r="J2097" i="1"/>
  <c r="I2098" i="1"/>
  <c r="Q2145" i="1"/>
  <c r="P2145" i="1"/>
  <c r="M2144" i="1"/>
  <c r="N2145" i="1"/>
  <c r="D2143" i="1" l="1"/>
  <c r="E2143" i="1" s="1"/>
  <c r="A2144" i="1"/>
  <c r="B2143" i="1"/>
  <c r="F2143" i="1"/>
  <c r="G2142" i="1"/>
  <c r="H2143" i="1" s="1"/>
  <c r="J2098" i="1"/>
  <c r="I2099" i="1"/>
  <c r="Q2146" i="1"/>
  <c r="P2146" i="1"/>
  <c r="M2145" i="1"/>
  <c r="N2146" i="1"/>
  <c r="D2144" i="1" l="1"/>
  <c r="E2144" i="1" s="1"/>
  <c r="A2145" i="1"/>
  <c r="F2144" i="1"/>
  <c r="B2144" i="1"/>
  <c r="G2143" i="1"/>
  <c r="H2144" i="1" s="1"/>
  <c r="J2099" i="1"/>
  <c r="I2100" i="1"/>
  <c r="P2147" i="1"/>
  <c r="M2146" i="1"/>
  <c r="Q2147" i="1"/>
  <c r="N2147" i="1"/>
  <c r="D2145" i="1" l="1"/>
  <c r="E2145" i="1" s="1"/>
  <c r="F2145" i="1"/>
  <c r="B2145" i="1"/>
  <c r="A2146" i="1"/>
  <c r="G2144" i="1"/>
  <c r="H2145" i="1" s="1"/>
  <c r="J2100" i="1"/>
  <c r="I2101" i="1"/>
  <c r="M2147" i="1"/>
  <c r="Q2148" i="1"/>
  <c r="P2148" i="1"/>
  <c r="N2148" i="1"/>
  <c r="D2146" i="1" l="1"/>
  <c r="E2146" i="1" s="1"/>
  <c r="B2146" i="1"/>
  <c r="F2146" i="1"/>
  <c r="A2147" i="1"/>
  <c r="G2145" i="1"/>
  <c r="H2146" i="1" s="1"/>
  <c r="J2101" i="1"/>
  <c r="I2102" i="1"/>
  <c r="N2149" i="1"/>
  <c r="Q2149" i="1"/>
  <c r="M2148" i="1"/>
  <c r="P2149" i="1"/>
  <c r="D2147" i="1" l="1"/>
  <c r="E2147" i="1" s="1"/>
  <c r="F2147" i="1"/>
  <c r="A2148" i="1"/>
  <c r="B2147" i="1"/>
  <c r="G2146" i="1"/>
  <c r="H2147" i="1" s="1"/>
  <c r="J2102" i="1"/>
  <c r="I2103" i="1"/>
  <c r="Q2150" i="1"/>
  <c r="P2150" i="1"/>
  <c r="M2149" i="1"/>
  <c r="N2150" i="1"/>
  <c r="D2148" i="1" l="1"/>
  <c r="E2148" i="1" s="1"/>
  <c r="B2148" i="1"/>
  <c r="A2149" i="1"/>
  <c r="F2148" i="1"/>
  <c r="G2147" i="1"/>
  <c r="H2148" i="1" s="1"/>
  <c r="J2103" i="1"/>
  <c r="I2104" i="1"/>
  <c r="Q2151" i="1"/>
  <c r="P2151" i="1"/>
  <c r="M2150" i="1"/>
  <c r="N2151" i="1"/>
  <c r="D2149" i="1" l="1"/>
  <c r="E2149" i="1" s="1"/>
  <c r="A2150" i="1"/>
  <c r="F2149" i="1"/>
  <c r="B2149" i="1"/>
  <c r="G2148" i="1"/>
  <c r="H2149" i="1" s="1"/>
  <c r="J2104" i="1"/>
  <c r="I2105" i="1"/>
  <c r="M2151" i="1"/>
  <c r="Q2152" i="1"/>
  <c r="P2152" i="1"/>
  <c r="N2152" i="1"/>
  <c r="D2150" i="1" l="1"/>
  <c r="E2150" i="1" s="1"/>
  <c r="A2151" i="1"/>
  <c r="F2150" i="1"/>
  <c r="B2150" i="1"/>
  <c r="G2149" i="1"/>
  <c r="H2150" i="1" s="1"/>
  <c r="J2105" i="1"/>
  <c r="I2106" i="1"/>
  <c r="N2153" i="1"/>
  <c r="Q2153" i="1"/>
  <c r="P2153" i="1"/>
  <c r="M2152" i="1"/>
  <c r="D2151" i="1" l="1"/>
  <c r="E2151" i="1" s="1"/>
  <c r="F2151" i="1"/>
  <c r="A2152" i="1"/>
  <c r="B2151" i="1"/>
  <c r="G2150" i="1"/>
  <c r="H2151" i="1" s="1"/>
  <c r="J2106" i="1"/>
  <c r="I2107" i="1"/>
  <c r="M2153" i="1"/>
  <c r="Q2154" i="1"/>
  <c r="P2154" i="1"/>
  <c r="N2154" i="1"/>
  <c r="D2152" i="1" l="1"/>
  <c r="E2152" i="1" s="1"/>
  <c r="B2152" i="1"/>
  <c r="A2153" i="1"/>
  <c r="F2152" i="1"/>
  <c r="G2151" i="1"/>
  <c r="H2152" i="1" s="1"/>
  <c r="J2107" i="1"/>
  <c r="I2108" i="1"/>
  <c r="N2155" i="1"/>
  <c r="P2155" i="1"/>
  <c r="M2154" i="1"/>
  <c r="Q2155" i="1"/>
  <c r="D2153" i="1" l="1"/>
  <c r="E2153" i="1" s="1"/>
  <c r="A2154" i="1"/>
  <c r="B2153" i="1"/>
  <c r="F2153" i="1"/>
  <c r="G2152" i="1"/>
  <c r="H2153" i="1" s="1"/>
  <c r="J2108" i="1"/>
  <c r="I2109" i="1"/>
  <c r="M2155" i="1"/>
  <c r="Q2156" i="1"/>
  <c r="P2156" i="1"/>
  <c r="N2156" i="1"/>
  <c r="D2154" i="1" l="1"/>
  <c r="E2154" i="1" s="1"/>
  <c r="B2154" i="1"/>
  <c r="A2155" i="1"/>
  <c r="F2154" i="1"/>
  <c r="G2153" i="1"/>
  <c r="H2154" i="1" s="1"/>
  <c r="J2109" i="1"/>
  <c r="I2110" i="1"/>
  <c r="P2157" i="1"/>
  <c r="Q2157" i="1"/>
  <c r="M2156" i="1"/>
  <c r="N2157" i="1"/>
  <c r="D2155" i="1" l="1"/>
  <c r="E2155" i="1" s="1"/>
  <c r="A2156" i="1"/>
  <c r="F2155" i="1"/>
  <c r="B2155" i="1"/>
  <c r="G2154" i="1"/>
  <c r="H2155" i="1" s="1"/>
  <c r="J2110" i="1"/>
  <c r="I2111" i="1"/>
  <c r="N2158" i="1"/>
  <c r="Q2158" i="1"/>
  <c r="P2158" i="1"/>
  <c r="M2157" i="1"/>
  <c r="D2156" i="1" l="1"/>
  <c r="E2156" i="1" s="1"/>
  <c r="F2156" i="1"/>
  <c r="B2156" i="1"/>
  <c r="A2157" i="1"/>
  <c r="G2155" i="1"/>
  <c r="H2156" i="1" s="1"/>
  <c r="J2111" i="1"/>
  <c r="I2112" i="1"/>
  <c r="Q2159" i="1"/>
  <c r="P2159" i="1"/>
  <c r="M2158" i="1"/>
  <c r="N2159" i="1"/>
  <c r="D2157" i="1" l="1"/>
  <c r="E2157" i="1" s="1"/>
  <c r="A2158" i="1"/>
  <c r="F2157" i="1"/>
  <c r="B2157" i="1"/>
  <c r="G2156" i="1"/>
  <c r="H2157" i="1" s="1"/>
  <c r="I2113" i="1"/>
  <c r="J2112" i="1"/>
  <c r="Q2160" i="1"/>
  <c r="P2160" i="1"/>
  <c r="M2159" i="1"/>
  <c r="N2160" i="1"/>
  <c r="G2157" i="1" l="1"/>
  <c r="H2158" i="1" s="1"/>
  <c r="D2158" i="1"/>
  <c r="E2158" i="1" s="1"/>
  <c r="F2158" i="1"/>
  <c r="A2159" i="1"/>
  <c r="B2158" i="1"/>
  <c r="I2114" i="1"/>
  <c r="J2113" i="1"/>
  <c r="Q2161" i="1"/>
  <c r="P2161" i="1"/>
  <c r="M2160" i="1"/>
  <c r="N2161" i="1"/>
  <c r="D2159" i="1" l="1"/>
  <c r="E2159" i="1" s="1"/>
  <c r="A2160" i="1"/>
  <c r="B2159" i="1"/>
  <c r="F2159" i="1"/>
  <c r="G2158" i="1"/>
  <c r="H2159" i="1" s="1"/>
  <c r="J2114" i="1"/>
  <c r="I2115" i="1"/>
  <c r="N2162" i="1"/>
  <c r="M2161" i="1"/>
  <c r="P2162" i="1"/>
  <c r="Q2162" i="1"/>
  <c r="D2160" i="1" l="1"/>
  <c r="E2160" i="1" s="1"/>
  <c r="A2161" i="1"/>
  <c r="F2160" i="1"/>
  <c r="B2160" i="1"/>
  <c r="G2159" i="1"/>
  <c r="H2160" i="1" s="1"/>
  <c r="J2115" i="1"/>
  <c r="I2116" i="1"/>
  <c r="N2163" i="1"/>
  <c r="Q2163" i="1"/>
  <c r="P2163" i="1"/>
  <c r="M2162" i="1"/>
  <c r="D2161" i="1" l="1"/>
  <c r="E2161" i="1" s="1"/>
  <c r="F2161" i="1"/>
  <c r="A2162" i="1"/>
  <c r="B2161" i="1"/>
  <c r="G2160" i="1"/>
  <c r="H2161" i="1" s="1"/>
  <c r="J2116" i="1"/>
  <c r="I2117" i="1"/>
  <c r="M2163" i="1"/>
  <c r="P2164" i="1"/>
  <c r="Q2164" i="1"/>
  <c r="N2164" i="1"/>
  <c r="D2162" i="1" l="1"/>
  <c r="E2162" i="1" s="1"/>
  <c r="B2162" i="1"/>
  <c r="A2163" i="1"/>
  <c r="F2162" i="1"/>
  <c r="G2161" i="1"/>
  <c r="H2162" i="1" s="1"/>
  <c r="J2117" i="1"/>
  <c r="I2118" i="1"/>
  <c r="Q2165" i="1"/>
  <c r="M2164" i="1"/>
  <c r="P2165" i="1"/>
  <c r="N2165" i="1"/>
  <c r="D2163" i="1" l="1"/>
  <c r="E2163" i="1" s="1"/>
  <c r="B2163" i="1"/>
  <c r="A2164" i="1"/>
  <c r="F2163" i="1"/>
  <c r="G2162" i="1"/>
  <c r="H2163" i="1" s="1"/>
  <c r="J2118" i="1"/>
  <c r="I2119" i="1"/>
  <c r="N2166" i="1"/>
  <c r="Q2166" i="1"/>
  <c r="P2166" i="1"/>
  <c r="M2165" i="1"/>
  <c r="D2164" i="1" l="1"/>
  <c r="E2164" i="1" s="1"/>
  <c r="A2165" i="1"/>
  <c r="F2164" i="1"/>
  <c r="B2164" i="1"/>
  <c r="G2163" i="1"/>
  <c r="H2164" i="1" s="1"/>
  <c r="I2120" i="1"/>
  <c r="J2119" i="1"/>
  <c r="P2167" i="1"/>
  <c r="M2166" i="1"/>
  <c r="Q2167" i="1"/>
  <c r="N2167" i="1"/>
  <c r="D2165" i="1" l="1"/>
  <c r="E2165" i="1" s="1"/>
  <c r="F2165" i="1"/>
  <c r="B2165" i="1"/>
  <c r="A2166" i="1"/>
  <c r="G2164" i="1"/>
  <c r="H2165" i="1" s="1"/>
  <c r="J2120" i="1"/>
  <c r="I2121" i="1"/>
  <c r="Q2168" i="1"/>
  <c r="P2168" i="1"/>
  <c r="M2167" i="1"/>
  <c r="N2168" i="1"/>
  <c r="D2166" i="1" l="1"/>
  <c r="E2166" i="1" s="1"/>
  <c r="F2166" i="1"/>
  <c r="A2167" i="1"/>
  <c r="B2166" i="1"/>
  <c r="G2165" i="1"/>
  <c r="H2166" i="1" s="1"/>
  <c r="J2121" i="1"/>
  <c r="I2122" i="1"/>
  <c r="N2169" i="1"/>
  <c r="M2168" i="1"/>
  <c r="Q2169" i="1"/>
  <c r="P2169" i="1"/>
  <c r="D2167" i="1" l="1"/>
  <c r="E2167" i="1" s="1"/>
  <c r="A2168" i="1"/>
  <c r="B2167" i="1"/>
  <c r="F2167" i="1"/>
  <c r="G2166" i="1"/>
  <c r="J2122" i="1"/>
  <c r="I2123" i="1"/>
  <c r="M2169" i="1"/>
  <c r="P2170" i="1"/>
  <c r="Q2170" i="1"/>
  <c r="N2170" i="1"/>
  <c r="H2167" i="1" l="1"/>
  <c r="D2168" i="1"/>
  <c r="E2168" i="1" s="1"/>
  <c r="F2168" i="1"/>
  <c r="B2168" i="1"/>
  <c r="A2169" i="1"/>
  <c r="G2167" i="1"/>
  <c r="H2168" i="1" s="1"/>
  <c r="J2123" i="1"/>
  <c r="I2124" i="1"/>
  <c r="P2171" i="1"/>
  <c r="M2170" i="1"/>
  <c r="Q2171" i="1"/>
  <c r="N2171" i="1"/>
  <c r="D2169" i="1" l="1"/>
  <c r="E2169" i="1" s="1"/>
  <c r="A2170" i="1"/>
  <c r="F2169" i="1"/>
  <c r="B2169" i="1"/>
  <c r="G2168" i="1"/>
  <c r="H2169" i="1" s="1"/>
  <c r="I2125" i="1"/>
  <c r="J2124" i="1"/>
  <c r="M2171" i="1"/>
  <c r="Q2172" i="1"/>
  <c r="P2172" i="1"/>
  <c r="N2172" i="1"/>
  <c r="D2170" i="1" l="1"/>
  <c r="E2170" i="1" s="1"/>
  <c r="B2170" i="1"/>
  <c r="A2171" i="1"/>
  <c r="F2170" i="1"/>
  <c r="G2169" i="1"/>
  <c r="H2170" i="1" s="1"/>
  <c r="J2125" i="1"/>
  <c r="I2126" i="1"/>
  <c r="Q2173" i="1"/>
  <c r="M2172" i="1"/>
  <c r="P2173" i="1"/>
  <c r="N2173" i="1"/>
  <c r="D2171" i="1" l="1"/>
  <c r="E2171" i="1" s="1"/>
  <c r="F2171" i="1"/>
  <c r="A2172" i="1"/>
  <c r="B2171" i="1"/>
  <c r="G2170" i="1"/>
  <c r="H2171" i="1" s="1"/>
  <c r="I2127" i="1"/>
  <c r="J2126" i="1"/>
  <c r="M2173" i="1"/>
  <c r="Q2174" i="1"/>
  <c r="P2174" i="1"/>
  <c r="N2174" i="1"/>
  <c r="D2172" i="1" l="1"/>
  <c r="E2172" i="1" s="1"/>
  <c r="A2173" i="1"/>
  <c r="F2172" i="1"/>
  <c r="B2172" i="1"/>
  <c r="G2171" i="1"/>
  <c r="H2172" i="1" s="1"/>
  <c r="I2128" i="1"/>
  <c r="J2127" i="1"/>
  <c r="M2174" i="1"/>
  <c r="Q2175" i="1"/>
  <c r="P2175" i="1"/>
  <c r="N2175" i="1"/>
  <c r="D2173" i="1" l="1"/>
  <c r="E2173" i="1" s="1"/>
  <c r="A2174" i="1"/>
  <c r="F2173" i="1"/>
  <c r="B2173" i="1"/>
  <c r="G2172" i="1"/>
  <c r="H2173" i="1" s="1"/>
  <c r="I2129" i="1"/>
  <c r="J2128" i="1"/>
  <c r="P2176" i="1"/>
  <c r="M2175" i="1"/>
  <c r="Q2176" i="1"/>
  <c r="N2176" i="1"/>
  <c r="D2174" i="1" l="1"/>
  <c r="E2174" i="1" s="1"/>
  <c r="A2175" i="1"/>
  <c r="F2174" i="1"/>
  <c r="B2174" i="1"/>
  <c r="G2173" i="1"/>
  <c r="H2174" i="1" s="1"/>
  <c r="J2129" i="1"/>
  <c r="I2130" i="1"/>
  <c r="Q2177" i="1"/>
  <c r="M2176" i="1"/>
  <c r="P2177" i="1"/>
  <c r="N2177" i="1"/>
  <c r="D2175" i="1" l="1"/>
  <c r="E2175" i="1" s="1"/>
  <c r="A2176" i="1"/>
  <c r="F2175" i="1"/>
  <c r="B2175" i="1"/>
  <c r="G2174" i="1"/>
  <c r="H2175" i="1" s="1"/>
  <c r="J2130" i="1"/>
  <c r="I2131" i="1"/>
  <c r="Q2178" i="1"/>
  <c r="P2178" i="1"/>
  <c r="M2177" i="1"/>
  <c r="N2178" i="1"/>
  <c r="D2176" i="1" l="1"/>
  <c r="E2176" i="1" s="1"/>
  <c r="F2176" i="1"/>
  <c r="B2176" i="1"/>
  <c r="A2177" i="1"/>
  <c r="G2175" i="1"/>
  <c r="H2176" i="1" s="1"/>
  <c r="J2131" i="1"/>
  <c r="I2132" i="1"/>
  <c r="Q2179" i="1"/>
  <c r="P2179" i="1"/>
  <c r="M2178" i="1"/>
  <c r="N2179" i="1"/>
  <c r="D2177" i="1" l="1"/>
  <c r="E2177" i="1" s="1"/>
  <c r="B2177" i="1"/>
  <c r="A2178" i="1"/>
  <c r="F2177" i="1"/>
  <c r="G2176" i="1"/>
  <c r="H2177" i="1" s="1"/>
  <c r="I2133" i="1"/>
  <c r="J2132" i="1"/>
  <c r="P2180" i="1"/>
  <c r="M2179" i="1"/>
  <c r="Q2180" i="1"/>
  <c r="N2180" i="1"/>
  <c r="D2178" i="1" l="1"/>
  <c r="E2178" i="1" s="1"/>
  <c r="A2179" i="1"/>
  <c r="F2178" i="1"/>
  <c r="B2178" i="1"/>
  <c r="G2177" i="1"/>
  <c r="H2178" i="1" s="1"/>
  <c r="J2133" i="1"/>
  <c r="I2134" i="1"/>
  <c r="Q2181" i="1"/>
  <c r="M2180" i="1"/>
  <c r="P2181" i="1"/>
  <c r="N2181" i="1"/>
  <c r="D2179" i="1" l="1"/>
  <c r="E2179" i="1" s="1"/>
  <c r="F2179" i="1"/>
  <c r="A2180" i="1"/>
  <c r="B2179" i="1"/>
  <c r="G2178" i="1"/>
  <c r="H2179" i="1" s="1"/>
  <c r="J2134" i="1"/>
  <c r="I2135" i="1"/>
  <c r="Q2182" i="1"/>
  <c r="M2181" i="1"/>
  <c r="P2182" i="1"/>
  <c r="N2182" i="1"/>
  <c r="D2180" i="1" l="1"/>
  <c r="E2180" i="1" s="1"/>
  <c r="F2180" i="1"/>
  <c r="B2180" i="1"/>
  <c r="A2181" i="1"/>
  <c r="G2179" i="1"/>
  <c r="H2180" i="1" s="1"/>
  <c r="J2135" i="1"/>
  <c r="I2136" i="1"/>
  <c r="P2183" i="1"/>
  <c r="M2182" i="1"/>
  <c r="Q2183" i="1"/>
  <c r="N2183" i="1"/>
  <c r="G2180" i="1" l="1"/>
  <c r="H2181" i="1" s="1"/>
  <c r="D2181" i="1"/>
  <c r="E2181" i="1" s="1"/>
  <c r="B2181" i="1"/>
  <c r="A2182" i="1"/>
  <c r="F2181" i="1"/>
  <c r="I2137" i="1"/>
  <c r="J2136" i="1"/>
  <c r="N2184" i="1"/>
  <c r="P2184" i="1"/>
  <c r="M2183" i="1"/>
  <c r="Q2184" i="1"/>
  <c r="G2181" i="1" l="1"/>
  <c r="H2182" i="1" s="1"/>
  <c r="D2182" i="1"/>
  <c r="E2182" i="1" s="1"/>
  <c r="A2183" i="1"/>
  <c r="F2182" i="1"/>
  <c r="B2182" i="1"/>
  <c r="J2137" i="1"/>
  <c r="I2138" i="1"/>
  <c r="N2185" i="1"/>
  <c r="Q2185" i="1"/>
  <c r="M2184" i="1"/>
  <c r="P2185" i="1"/>
  <c r="G2182" i="1" l="1"/>
  <c r="H2183" i="1" s="1"/>
  <c r="D2183" i="1"/>
  <c r="E2183" i="1" s="1"/>
  <c r="B2183" i="1"/>
  <c r="F2183" i="1"/>
  <c r="A2184" i="1"/>
  <c r="J2138" i="1"/>
  <c r="I2139" i="1"/>
  <c r="Q2186" i="1"/>
  <c r="M2185" i="1"/>
  <c r="P2186" i="1"/>
  <c r="N2186" i="1"/>
  <c r="D2184" i="1" l="1"/>
  <c r="E2184" i="1" s="1"/>
  <c r="F2184" i="1"/>
  <c r="A2185" i="1"/>
  <c r="B2184" i="1"/>
  <c r="G2183" i="1"/>
  <c r="H2184" i="1" s="1"/>
  <c r="J2139" i="1"/>
  <c r="I2140" i="1"/>
  <c r="N2187" i="1"/>
  <c r="P2187" i="1"/>
  <c r="Q2187" i="1"/>
  <c r="M2186" i="1"/>
  <c r="D2185" i="1" l="1"/>
  <c r="E2185" i="1" s="1"/>
  <c r="A2186" i="1"/>
  <c r="F2185" i="1"/>
  <c r="B2185" i="1"/>
  <c r="G2184" i="1"/>
  <c r="H2185" i="1" s="1"/>
  <c r="I2141" i="1"/>
  <c r="J2140" i="1"/>
  <c r="M2187" i="1"/>
  <c r="Q2188" i="1"/>
  <c r="P2188" i="1"/>
  <c r="N2188" i="1"/>
  <c r="D2186" i="1" l="1"/>
  <c r="E2186" i="1" s="1"/>
  <c r="A2187" i="1"/>
  <c r="B2186" i="1"/>
  <c r="F2186" i="1"/>
  <c r="G2185" i="1"/>
  <c r="H2186" i="1" s="1"/>
  <c r="J2141" i="1"/>
  <c r="I2142" i="1"/>
  <c r="P2189" i="1"/>
  <c r="Q2189" i="1"/>
  <c r="M2188" i="1"/>
  <c r="N2189" i="1"/>
  <c r="D2187" i="1" l="1"/>
  <c r="E2187" i="1" s="1"/>
  <c r="A2188" i="1"/>
  <c r="B2187" i="1"/>
  <c r="F2187" i="1"/>
  <c r="G2186" i="1"/>
  <c r="H2187" i="1" s="1"/>
  <c r="I2143" i="1"/>
  <c r="J2142" i="1"/>
  <c r="Q2190" i="1"/>
  <c r="P2190" i="1"/>
  <c r="M2189" i="1"/>
  <c r="N2190" i="1"/>
  <c r="D2188" i="1" l="1"/>
  <c r="E2188" i="1" s="1"/>
  <c r="A2189" i="1"/>
  <c r="F2188" i="1"/>
  <c r="B2188" i="1"/>
  <c r="G2187" i="1"/>
  <c r="H2188" i="1" s="1"/>
  <c r="J2143" i="1"/>
  <c r="I2144" i="1"/>
  <c r="N2191" i="1"/>
  <c r="M2190" i="1"/>
  <c r="Q2191" i="1"/>
  <c r="P2191" i="1"/>
  <c r="D2189" i="1" l="1"/>
  <c r="E2189" i="1" s="1"/>
  <c r="B2189" i="1"/>
  <c r="F2189" i="1"/>
  <c r="A2190" i="1"/>
  <c r="G2188" i="1"/>
  <c r="H2189" i="1" s="1"/>
  <c r="J2144" i="1"/>
  <c r="I2145" i="1"/>
  <c r="N2192" i="1"/>
  <c r="Q2192" i="1"/>
  <c r="P2192" i="1"/>
  <c r="M2191" i="1"/>
  <c r="D2190" i="1" l="1"/>
  <c r="E2190" i="1" s="1"/>
  <c r="B2190" i="1"/>
  <c r="F2190" i="1"/>
  <c r="A2191" i="1"/>
  <c r="G2189" i="1"/>
  <c r="H2190" i="1" s="1"/>
  <c r="J2145" i="1"/>
  <c r="I2146" i="1"/>
  <c r="Q2193" i="1"/>
  <c r="P2193" i="1"/>
  <c r="M2192" i="1"/>
  <c r="N2193" i="1"/>
  <c r="D2191" i="1" l="1"/>
  <c r="E2191" i="1" s="1"/>
  <c r="F2191" i="1"/>
  <c r="A2192" i="1"/>
  <c r="B2191" i="1"/>
  <c r="G2190" i="1"/>
  <c r="H2191" i="1" s="1"/>
  <c r="J2146" i="1"/>
  <c r="I2147" i="1"/>
  <c r="P2194" i="1"/>
  <c r="M2193" i="1"/>
  <c r="Q2194" i="1"/>
  <c r="N2194" i="1"/>
  <c r="G2191" i="1" l="1"/>
  <c r="H2192" i="1" s="1"/>
  <c r="D2192" i="1"/>
  <c r="E2192" i="1" s="1"/>
  <c r="F2192" i="1"/>
  <c r="A2193" i="1"/>
  <c r="B2192" i="1"/>
  <c r="J2147" i="1"/>
  <c r="I2148" i="1"/>
  <c r="P2195" i="1"/>
  <c r="M2194" i="1"/>
  <c r="Q2195" i="1"/>
  <c r="N2195" i="1"/>
  <c r="D2193" i="1" l="1"/>
  <c r="E2193" i="1" s="1"/>
  <c r="F2193" i="1"/>
  <c r="B2193" i="1"/>
  <c r="A2194" i="1"/>
  <c r="G2192" i="1"/>
  <c r="H2193" i="1" s="1"/>
  <c r="I2149" i="1"/>
  <c r="J2148" i="1"/>
  <c r="M2195" i="1"/>
  <c r="Q2196" i="1"/>
  <c r="P2196" i="1"/>
  <c r="N2196" i="1"/>
  <c r="D2194" i="1" l="1"/>
  <c r="E2194" i="1" s="1"/>
  <c r="A2195" i="1"/>
  <c r="B2194" i="1"/>
  <c r="F2194" i="1"/>
  <c r="G2193" i="1"/>
  <c r="H2194" i="1" s="1"/>
  <c r="J2149" i="1"/>
  <c r="I2150" i="1"/>
  <c r="M2196" i="1"/>
  <c r="P2197" i="1"/>
  <c r="Q2197" i="1"/>
  <c r="N2197" i="1"/>
  <c r="D2195" i="1" l="1"/>
  <c r="E2195" i="1" s="1"/>
  <c r="A2196" i="1"/>
  <c r="F2195" i="1"/>
  <c r="B2195" i="1"/>
  <c r="G2194" i="1"/>
  <c r="H2195" i="1" s="1"/>
  <c r="J2150" i="1"/>
  <c r="I2151" i="1"/>
  <c r="Q2198" i="1"/>
  <c r="P2198" i="1"/>
  <c r="M2197" i="1"/>
  <c r="N2198" i="1"/>
  <c r="D2196" i="1" l="1"/>
  <c r="E2196" i="1" s="1"/>
  <c r="A2197" i="1"/>
  <c r="F2196" i="1"/>
  <c r="B2196" i="1"/>
  <c r="G2195" i="1"/>
  <c r="H2196" i="1" s="1"/>
  <c r="J2151" i="1"/>
  <c r="I2152" i="1"/>
  <c r="P2199" i="1"/>
  <c r="M2198" i="1"/>
  <c r="Q2199" i="1"/>
  <c r="N2199" i="1"/>
  <c r="D2197" i="1" l="1"/>
  <c r="E2197" i="1" s="1"/>
  <c r="F2197" i="1"/>
  <c r="B2197" i="1"/>
  <c r="A2198" i="1"/>
  <c r="G2196" i="1"/>
  <c r="H2197" i="1" s="1"/>
  <c r="J2152" i="1"/>
  <c r="I2153" i="1"/>
  <c r="Q2200" i="1"/>
  <c r="P2200" i="1"/>
  <c r="M2199" i="1"/>
  <c r="N2200" i="1"/>
  <c r="D2198" i="1" l="1"/>
  <c r="E2198" i="1" s="1"/>
  <c r="A2199" i="1"/>
  <c r="F2198" i="1"/>
  <c r="B2198" i="1"/>
  <c r="G2197" i="1"/>
  <c r="H2198" i="1" s="1"/>
  <c r="I2154" i="1"/>
  <c r="J2153" i="1"/>
  <c r="N2201" i="1"/>
  <c r="P2201" i="1"/>
  <c r="M2200" i="1"/>
  <c r="Q2201" i="1"/>
  <c r="G2198" i="1" l="1"/>
  <c r="H2199" i="1" s="1"/>
  <c r="D2199" i="1"/>
  <c r="E2199" i="1" s="1"/>
  <c r="B2199" i="1"/>
  <c r="F2199" i="1"/>
  <c r="A2200" i="1"/>
  <c r="I2155" i="1"/>
  <c r="J2154" i="1"/>
  <c r="N2202" i="1"/>
  <c r="M2201" i="1"/>
  <c r="P2202" i="1"/>
  <c r="Q2202" i="1"/>
  <c r="D2200" i="1" l="1"/>
  <c r="E2200" i="1" s="1"/>
  <c r="F2200" i="1"/>
  <c r="B2200" i="1"/>
  <c r="A2201" i="1"/>
  <c r="G2199" i="1"/>
  <c r="H2200" i="1" s="1"/>
  <c r="J2155" i="1"/>
  <c r="I2156" i="1"/>
  <c r="N2203" i="1"/>
  <c r="P2203" i="1"/>
  <c r="Q2203" i="1"/>
  <c r="M2202" i="1"/>
  <c r="G2200" i="1" l="1"/>
  <c r="H2201" i="1" s="1"/>
  <c r="D2201" i="1"/>
  <c r="E2201" i="1" s="1"/>
  <c r="B2201" i="1"/>
  <c r="F2201" i="1"/>
  <c r="A2202" i="1"/>
  <c r="J2156" i="1"/>
  <c r="I2157" i="1"/>
  <c r="N2204" i="1"/>
  <c r="P2204" i="1"/>
  <c r="M2203" i="1"/>
  <c r="Q2204" i="1"/>
  <c r="D2202" i="1" l="1"/>
  <c r="E2202" i="1" s="1"/>
  <c r="F2202" i="1"/>
  <c r="A2203" i="1"/>
  <c r="B2202" i="1"/>
  <c r="G2201" i="1"/>
  <c r="H2202" i="1" s="1"/>
  <c r="J2157" i="1"/>
  <c r="I2158" i="1"/>
  <c r="P2205" i="1"/>
  <c r="M2204" i="1"/>
  <c r="Q2205" i="1"/>
  <c r="N2205" i="1"/>
  <c r="D2203" i="1" l="1"/>
  <c r="E2203" i="1" s="1"/>
  <c r="A2204" i="1"/>
  <c r="F2203" i="1"/>
  <c r="B2203" i="1"/>
  <c r="G2202" i="1"/>
  <c r="H2203" i="1" s="1"/>
  <c r="J2158" i="1"/>
  <c r="I2159" i="1"/>
  <c r="N2206" i="1"/>
  <c r="Q2206" i="1"/>
  <c r="P2206" i="1"/>
  <c r="M2205" i="1"/>
  <c r="D2204" i="1" l="1"/>
  <c r="E2204" i="1" s="1"/>
  <c r="F2204" i="1"/>
  <c r="A2205" i="1"/>
  <c r="B2204" i="1"/>
  <c r="G2203" i="1"/>
  <c r="H2204" i="1" s="1"/>
  <c r="I2160" i="1"/>
  <c r="J2159" i="1"/>
  <c r="M2206" i="1"/>
  <c r="P2207" i="1"/>
  <c r="Q2207" i="1"/>
  <c r="N2207" i="1"/>
  <c r="D2205" i="1" l="1"/>
  <c r="E2205" i="1" s="1"/>
  <c r="B2205" i="1"/>
  <c r="F2205" i="1"/>
  <c r="A2206" i="1"/>
  <c r="G2204" i="1"/>
  <c r="H2205" i="1" s="1"/>
  <c r="J2160" i="1"/>
  <c r="I2161" i="1"/>
  <c r="N2208" i="1"/>
  <c r="M2207" i="1"/>
  <c r="Q2208" i="1"/>
  <c r="P2208" i="1"/>
  <c r="D2206" i="1" l="1"/>
  <c r="E2206" i="1" s="1"/>
  <c r="F2206" i="1"/>
  <c r="A2207" i="1"/>
  <c r="B2206" i="1"/>
  <c r="G2205" i="1"/>
  <c r="H2206" i="1" s="1"/>
  <c r="J2161" i="1"/>
  <c r="I2162" i="1"/>
  <c r="Q2209" i="1"/>
  <c r="P2209" i="1"/>
  <c r="M2208" i="1"/>
  <c r="N2209" i="1"/>
  <c r="D2207" i="1" l="1"/>
  <c r="E2207" i="1" s="1"/>
  <c r="F2207" i="1"/>
  <c r="A2208" i="1"/>
  <c r="B2207" i="1"/>
  <c r="G2206" i="1"/>
  <c r="H2207" i="1" s="1"/>
  <c r="J2162" i="1"/>
  <c r="I2163" i="1"/>
  <c r="P2210" i="1"/>
  <c r="Q2210" i="1"/>
  <c r="M2209" i="1"/>
  <c r="N2210" i="1"/>
  <c r="D2208" i="1" l="1"/>
  <c r="E2208" i="1" s="1"/>
  <c r="B2208" i="1"/>
  <c r="A2209" i="1"/>
  <c r="F2208" i="1"/>
  <c r="G2207" i="1"/>
  <c r="H2208" i="1" s="1"/>
  <c r="J2163" i="1"/>
  <c r="I2164" i="1"/>
  <c r="N2211" i="1"/>
  <c r="P2211" i="1"/>
  <c r="M2210" i="1"/>
  <c r="Q2211" i="1"/>
  <c r="D2209" i="1" l="1"/>
  <c r="E2209" i="1" s="1"/>
  <c r="F2209" i="1"/>
  <c r="B2209" i="1"/>
  <c r="A2210" i="1"/>
  <c r="G2208" i="1"/>
  <c r="H2209" i="1" s="1"/>
  <c r="J2164" i="1"/>
  <c r="I2165" i="1"/>
  <c r="M2211" i="1"/>
  <c r="P2212" i="1"/>
  <c r="Q2212" i="1"/>
  <c r="N2212" i="1"/>
  <c r="G2209" i="1" l="1"/>
  <c r="H2210" i="1" s="1"/>
  <c r="D2210" i="1"/>
  <c r="E2210" i="1" s="1"/>
  <c r="B2210" i="1"/>
  <c r="A2211" i="1"/>
  <c r="F2210" i="1"/>
  <c r="J2165" i="1"/>
  <c r="I2166" i="1"/>
  <c r="P2213" i="1"/>
  <c r="Q2213" i="1"/>
  <c r="M2212" i="1"/>
  <c r="N2213" i="1"/>
  <c r="D2211" i="1" l="1"/>
  <c r="E2211" i="1" s="1"/>
  <c r="B2211" i="1"/>
  <c r="F2211" i="1"/>
  <c r="A2212" i="1"/>
  <c r="G2210" i="1"/>
  <c r="H2211" i="1" s="1"/>
  <c r="I2167" i="1"/>
  <c r="J2166" i="1"/>
  <c r="Q2214" i="1"/>
  <c r="P2214" i="1"/>
  <c r="M2213" i="1"/>
  <c r="N2214" i="1"/>
  <c r="D2212" i="1" l="1"/>
  <c r="E2212" i="1" s="1"/>
  <c r="F2212" i="1"/>
  <c r="A2213" i="1"/>
  <c r="B2212" i="1"/>
  <c r="G2211" i="1"/>
  <c r="H2212" i="1" s="1"/>
  <c r="J2167" i="1"/>
  <c r="I2168" i="1"/>
  <c r="P2215" i="1"/>
  <c r="M2214" i="1"/>
  <c r="Q2215" i="1"/>
  <c r="N2215" i="1"/>
  <c r="G2212" i="1" l="1"/>
  <c r="H2213" i="1" s="1"/>
  <c r="D2213" i="1"/>
  <c r="E2213" i="1" s="1"/>
  <c r="A2214" i="1"/>
  <c r="F2213" i="1"/>
  <c r="B2213" i="1"/>
  <c r="J2168" i="1"/>
  <c r="I2169" i="1"/>
  <c r="Q2216" i="1"/>
  <c r="P2216" i="1"/>
  <c r="M2215" i="1"/>
  <c r="N2216" i="1"/>
  <c r="D2214" i="1" l="1"/>
  <c r="E2214" i="1" s="1"/>
  <c r="A2215" i="1"/>
  <c r="B2214" i="1"/>
  <c r="F2214" i="1"/>
  <c r="G2213" i="1"/>
  <c r="H2214" i="1" s="1"/>
  <c r="J2169" i="1"/>
  <c r="I2170" i="1"/>
  <c r="N2217" i="1"/>
  <c r="Q2217" i="1"/>
  <c r="P2217" i="1"/>
  <c r="M2216" i="1"/>
  <c r="G2214" i="1" l="1"/>
  <c r="H2215" i="1" s="1"/>
  <c r="D2215" i="1"/>
  <c r="E2215" i="1" s="1"/>
  <c r="A2216" i="1"/>
  <c r="B2215" i="1"/>
  <c r="F2215" i="1"/>
  <c r="J2170" i="1"/>
  <c r="I2171" i="1"/>
  <c r="N2218" i="1"/>
  <c r="M2217" i="1"/>
  <c r="Q2218" i="1"/>
  <c r="P2218" i="1"/>
  <c r="D2216" i="1" l="1"/>
  <c r="E2216" i="1" s="1"/>
  <c r="B2216" i="1"/>
  <c r="A2217" i="1"/>
  <c r="F2216" i="1"/>
  <c r="G2215" i="1"/>
  <c r="H2216" i="1" s="1"/>
  <c r="J2171" i="1"/>
  <c r="I2172" i="1"/>
  <c r="P2219" i="1"/>
  <c r="M2218" i="1"/>
  <c r="Q2219" i="1"/>
  <c r="N2219" i="1"/>
  <c r="D2217" i="1" l="1"/>
  <c r="E2217" i="1" s="1"/>
  <c r="A2218" i="1"/>
  <c r="F2217" i="1"/>
  <c r="B2217" i="1"/>
  <c r="G2216" i="1"/>
  <c r="H2217" i="1" s="1"/>
  <c r="J2172" i="1"/>
  <c r="I2173" i="1"/>
  <c r="P2220" i="1"/>
  <c r="Q2220" i="1"/>
  <c r="M2219" i="1"/>
  <c r="N2220" i="1"/>
  <c r="D2218" i="1" l="1"/>
  <c r="E2218" i="1" s="1"/>
  <c r="B2218" i="1"/>
  <c r="A2219" i="1"/>
  <c r="F2218" i="1"/>
  <c r="G2217" i="1"/>
  <c r="H2218" i="1" s="1"/>
  <c r="J2173" i="1"/>
  <c r="I2174" i="1"/>
  <c r="Q2221" i="1"/>
  <c r="M2220" i="1"/>
  <c r="P2221" i="1"/>
  <c r="N2221" i="1"/>
  <c r="D2219" i="1" l="1"/>
  <c r="E2219" i="1" s="1"/>
  <c r="B2219" i="1"/>
  <c r="A2220" i="1"/>
  <c r="F2219" i="1"/>
  <c r="G2218" i="1"/>
  <c r="H2219" i="1" s="1"/>
  <c r="J2174" i="1"/>
  <c r="I2175" i="1"/>
  <c r="Q2222" i="1"/>
  <c r="M2221" i="1"/>
  <c r="P2222" i="1"/>
  <c r="N2222" i="1"/>
  <c r="D2220" i="1" l="1"/>
  <c r="E2220" i="1" s="1"/>
  <c r="F2220" i="1"/>
  <c r="A2221" i="1"/>
  <c r="B2220" i="1"/>
  <c r="G2219" i="1"/>
  <c r="H2220" i="1" s="1"/>
  <c r="J2175" i="1"/>
  <c r="I2176" i="1"/>
  <c r="Q2223" i="1"/>
  <c r="M2222" i="1"/>
  <c r="P2223" i="1"/>
  <c r="N2223" i="1"/>
  <c r="D2221" i="1" l="1"/>
  <c r="E2221" i="1" s="1"/>
  <c r="F2221" i="1"/>
  <c r="B2221" i="1"/>
  <c r="A2222" i="1"/>
  <c r="G2220" i="1"/>
  <c r="H2221" i="1" s="1"/>
  <c r="J2176" i="1"/>
  <c r="I2177" i="1"/>
  <c r="N2224" i="1"/>
  <c r="P2224" i="1"/>
  <c r="M2223" i="1"/>
  <c r="Q2224" i="1"/>
  <c r="D2222" i="1" l="1"/>
  <c r="E2222" i="1" s="1"/>
  <c r="B2222" i="1"/>
  <c r="A2223" i="1"/>
  <c r="F2222" i="1"/>
  <c r="G2221" i="1"/>
  <c r="H2222" i="1" s="1"/>
  <c r="J2177" i="1"/>
  <c r="I2178" i="1"/>
  <c r="Q2225" i="1"/>
  <c r="P2225" i="1"/>
  <c r="M2224" i="1"/>
  <c r="N2225" i="1"/>
  <c r="D2223" i="1" l="1"/>
  <c r="E2223" i="1" s="1"/>
  <c r="B2223" i="1"/>
  <c r="A2224" i="1"/>
  <c r="F2223" i="1"/>
  <c r="G2222" i="1"/>
  <c r="H2223" i="1" s="1"/>
  <c r="J2178" i="1"/>
  <c r="I2179" i="1"/>
  <c r="N2226" i="1"/>
  <c r="Q2226" i="1"/>
  <c r="M2225" i="1"/>
  <c r="P2226" i="1"/>
  <c r="G2223" i="1" l="1"/>
  <c r="H2224" i="1" s="1"/>
  <c r="D2224" i="1"/>
  <c r="E2224" i="1" s="1"/>
  <c r="A2225" i="1"/>
  <c r="F2224" i="1"/>
  <c r="B2224" i="1"/>
  <c r="J2179" i="1"/>
  <c r="I2180" i="1"/>
  <c r="M2226" i="1"/>
  <c r="Q2227" i="1"/>
  <c r="P2227" i="1"/>
  <c r="N2227" i="1"/>
  <c r="D2225" i="1" l="1"/>
  <c r="E2225" i="1" s="1"/>
  <c r="F2225" i="1"/>
  <c r="B2225" i="1"/>
  <c r="A2226" i="1"/>
  <c r="G2224" i="1"/>
  <c r="H2225" i="1" s="1"/>
  <c r="J2180" i="1"/>
  <c r="I2181" i="1"/>
  <c r="M2227" i="1"/>
  <c r="Q2228" i="1"/>
  <c r="P2228" i="1"/>
  <c r="N2228" i="1"/>
  <c r="D2226" i="1" l="1"/>
  <c r="E2226" i="1" s="1"/>
  <c r="F2226" i="1"/>
  <c r="B2226" i="1"/>
  <c r="A2227" i="1"/>
  <c r="G2225" i="1"/>
  <c r="H2226" i="1" s="1"/>
  <c r="J2181" i="1"/>
  <c r="I2182" i="1"/>
  <c r="N2229" i="1"/>
  <c r="P2229" i="1"/>
  <c r="M2228" i="1"/>
  <c r="Q2229" i="1"/>
  <c r="D2227" i="1" l="1"/>
  <c r="E2227" i="1" s="1"/>
  <c r="B2227" i="1"/>
  <c r="F2227" i="1"/>
  <c r="A2228" i="1"/>
  <c r="G2226" i="1"/>
  <c r="H2227" i="1" s="1"/>
  <c r="J2182" i="1"/>
  <c r="I2183" i="1"/>
  <c r="Q2230" i="1"/>
  <c r="M2229" i="1"/>
  <c r="P2230" i="1"/>
  <c r="N2230" i="1"/>
  <c r="D2228" i="1" l="1"/>
  <c r="E2228" i="1" s="1"/>
  <c r="F2228" i="1"/>
  <c r="A2229" i="1"/>
  <c r="B2228" i="1"/>
  <c r="G2227" i="1"/>
  <c r="H2228" i="1" s="1"/>
  <c r="J2183" i="1"/>
  <c r="I2184" i="1"/>
  <c r="P2231" i="1"/>
  <c r="M2230" i="1"/>
  <c r="Q2231" i="1"/>
  <c r="N2231" i="1"/>
  <c r="D2229" i="1" l="1"/>
  <c r="E2229" i="1" s="1"/>
  <c r="F2229" i="1"/>
  <c r="A2230" i="1"/>
  <c r="B2229" i="1"/>
  <c r="G2228" i="1"/>
  <c r="H2229" i="1" s="1"/>
  <c r="J2184" i="1"/>
  <c r="I2185" i="1"/>
  <c r="N2232" i="1"/>
  <c r="M2231" i="1"/>
  <c r="Q2232" i="1"/>
  <c r="P2232" i="1"/>
  <c r="D2230" i="1" l="1"/>
  <c r="E2230" i="1" s="1"/>
  <c r="B2230" i="1"/>
  <c r="F2230" i="1"/>
  <c r="A2231" i="1"/>
  <c r="G2229" i="1"/>
  <c r="H2230" i="1" s="1"/>
  <c r="J2185" i="1"/>
  <c r="I2186" i="1"/>
  <c r="Q2233" i="1"/>
  <c r="M2232" i="1"/>
  <c r="P2233" i="1"/>
  <c r="N2233" i="1"/>
  <c r="G2230" i="1" l="1"/>
  <c r="H2231" i="1" s="1"/>
  <c r="D2231" i="1"/>
  <c r="E2231" i="1" s="1"/>
  <c r="A2232" i="1"/>
  <c r="F2231" i="1"/>
  <c r="B2231" i="1"/>
  <c r="J2186" i="1"/>
  <c r="I2187" i="1"/>
  <c r="N2234" i="1"/>
  <c r="Q2234" i="1"/>
  <c r="P2234" i="1"/>
  <c r="M2233" i="1"/>
  <c r="D2232" i="1" l="1"/>
  <c r="E2232" i="1" s="1"/>
  <c r="B2232" i="1"/>
  <c r="A2233" i="1"/>
  <c r="F2232" i="1"/>
  <c r="G2231" i="1"/>
  <c r="H2232" i="1" s="1"/>
  <c r="J2187" i="1"/>
  <c r="I2188" i="1"/>
  <c r="N2235" i="1"/>
  <c r="Q2235" i="1"/>
  <c r="P2235" i="1"/>
  <c r="M2234" i="1"/>
  <c r="D2233" i="1" l="1"/>
  <c r="E2233" i="1" s="1"/>
  <c r="F2233" i="1"/>
  <c r="A2234" i="1"/>
  <c r="B2233" i="1"/>
  <c r="G2232" i="1"/>
  <c r="H2233" i="1" s="1"/>
  <c r="J2188" i="1"/>
  <c r="I2189" i="1"/>
  <c r="M2235" i="1"/>
  <c r="P2236" i="1"/>
  <c r="Q2236" i="1"/>
  <c r="N2236" i="1"/>
  <c r="G2233" i="1" l="1"/>
  <c r="H2234" i="1" s="1"/>
  <c r="D2234" i="1"/>
  <c r="E2234" i="1" s="1"/>
  <c r="B2234" i="1"/>
  <c r="A2235" i="1"/>
  <c r="F2234" i="1"/>
  <c r="J2189" i="1"/>
  <c r="I2190" i="1"/>
  <c r="N2237" i="1"/>
  <c r="M2236" i="1"/>
  <c r="P2237" i="1"/>
  <c r="Q2237" i="1"/>
  <c r="G2234" i="1" l="1"/>
  <c r="H2235" i="1" s="1"/>
  <c r="D2235" i="1"/>
  <c r="E2235" i="1" s="1"/>
  <c r="B2235" i="1"/>
  <c r="A2236" i="1"/>
  <c r="F2235" i="1"/>
  <c r="J2190" i="1"/>
  <c r="I2191" i="1"/>
  <c r="M2237" i="1"/>
  <c r="Q2238" i="1"/>
  <c r="P2238" i="1"/>
  <c r="N2238" i="1"/>
  <c r="G2235" i="1" l="1"/>
  <c r="H2236" i="1" s="1"/>
  <c r="D2236" i="1"/>
  <c r="E2236" i="1" s="1"/>
  <c r="B2236" i="1"/>
  <c r="A2237" i="1"/>
  <c r="F2236" i="1"/>
  <c r="J2191" i="1"/>
  <c r="I2192" i="1"/>
  <c r="N2239" i="1"/>
  <c r="Q2239" i="1"/>
  <c r="P2239" i="1"/>
  <c r="M2238" i="1"/>
  <c r="G2236" i="1" l="1"/>
  <c r="H2237" i="1" s="1"/>
  <c r="D2237" i="1"/>
  <c r="E2237" i="1" s="1"/>
  <c r="B2237" i="1"/>
  <c r="F2237" i="1"/>
  <c r="A2238" i="1"/>
  <c r="J2192" i="1"/>
  <c r="I2193" i="1"/>
  <c r="Q2240" i="1"/>
  <c r="M2239" i="1"/>
  <c r="P2240" i="1"/>
  <c r="N2240" i="1"/>
  <c r="G2237" i="1" l="1"/>
  <c r="H2238" i="1" s="1"/>
  <c r="D2238" i="1"/>
  <c r="E2238" i="1" s="1"/>
  <c r="F2238" i="1"/>
  <c r="B2238" i="1"/>
  <c r="A2239" i="1"/>
  <c r="J2193" i="1"/>
  <c r="I2194" i="1"/>
  <c r="N2241" i="1"/>
  <c r="Q2241" i="1"/>
  <c r="P2241" i="1"/>
  <c r="M2240" i="1"/>
  <c r="G2238" i="1" l="1"/>
  <c r="H2239" i="1" s="1"/>
  <c r="D2239" i="1"/>
  <c r="E2239" i="1" s="1"/>
  <c r="A2240" i="1"/>
  <c r="F2239" i="1"/>
  <c r="B2239" i="1"/>
  <c r="J2194" i="1"/>
  <c r="I2195" i="1"/>
  <c r="N2242" i="1"/>
  <c r="P2242" i="1"/>
  <c r="Q2242" i="1"/>
  <c r="M2241" i="1"/>
  <c r="G2239" i="1" l="1"/>
  <c r="H2240" i="1" s="1"/>
  <c r="D2240" i="1"/>
  <c r="E2240" i="1" s="1"/>
  <c r="A2241" i="1"/>
  <c r="F2240" i="1"/>
  <c r="B2240" i="1"/>
  <c r="J2195" i="1"/>
  <c r="I2196" i="1"/>
  <c r="M2242" i="1"/>
  <c r="Q2243" i="1"/>
  <c r="P2243" i="1"/>
  <c r="N2243" i="1"/>
  <c r="D2241" i="1" l="1"/>
  <c r="E2241" i="1" s="1"/>
  <c r="F2241" i="1"/>
  <c r="A2242" i="1"/>
  <c r="B2241" i="1"/>
  <c r="G2240" i="1"/>
  <c r="H2241" i="1" s="1"/>
  <c r="J2196" i="1"/>
  <c r="I2197" i="1"/>
  <c r="Q2244" i="1"/>
  <c r="P2244" i="1"/>
  <c r="M2243" i="1"/>
  <c r="N2244" i="1"/>
  <c r="D2242" i="1" l="1"/>
  <c r="E2242" i="1" s="1"/>
  <c r="A2243" i="1"/>
  <c r="B2242" i="1"/>
  <c r="F2242" i="1"/>
  <c r="G2241" i="1"/>
  <c r="H2242" i="1" s="1"/>
  <c r="J2197" i="1"/>
  <c r="I2198" i="1"/>
  <c r="N2245" i="1"/>
  <c r="M2244" i="1"/>
  <c r="Q2245" i="1"/>
  <c r="P2245" i="1"/>
  <c r="D2243" i="1" l="1"/>
  <c r="E2243" i="1" s="1"/>
  <c r="F2243" i="1"/>
  <c r="B2243" i="1"/>
  <c r="A2244" i="1"/>
  <c r="G2242" i="1"/>
  <c r="H2243" i="1" s="1"/>
  <c r="J2198" i="1"/>
  <c r="I2199" i="1"/>
  <c r="N2246" i="1"/>
  <c r="Q2246" i="1"/>
  <c r="M2245" i="1"/>
  <c r="P2246" i="1"/>
  <c r="D2244" i="1" l="1"/>
  <c r="E2244" i="1" s="1"/>
  <c r="F2244" i="1"/>
  <c r="A2245" i="1"/>
  <c r="B2244" i="1"/>
  <c r="G2243" i="1"/>
  <c r="H2244" i="1" s="1"/>
  <c r="J2199" i="1"/>
  <c r="I2200" i="1"/>
  <c r="N2247" i="1"/>
  <c r="P2247" i="1"/>
  <c r="M2246" i="1"/>
  <c r="Q2247" i="1"/>
  <c r="D2245" i="1" l="1"/>
  <c r="E2245" i="1" s="1"/>
  <c r="F2245" i="1"/>
  <c r="B2245" i="1"/>
  <c r="A2246" i="1"/>
  <c r="G2244" i="1"/>
  <c r="H2245" i="1" s="1"/>
  <c r="J2200" i="1"/>
  <c r="I2201" i="1"/>
  <c r="P2248" i="1"/>
  <c r="M2247" i="1"/>
  <c r="Q2248" i="1"/>
  <c r="N2248" i="1"/>
  <c r="D2246" i="1" l="1"/>
  <c r="E2246" i="1" s="1"/>
  <c r="A2247" i="1"/>
  <c r="F2246" i="1"/>
  <c r="B2246" i="1"/>
  <c r="G2245" i="1"/>
  <c r="H2246" i="1" s="1"/>
  <c r="J2201" i="1"/>
  <c r="I2202" i="1"/>
  <c r="N2249" i="1"/>
  <c r="M2248" i="1"/>
  <c r="Q2249" i="1"/>
  <c r="P2249" i="1"/>
  <c r="G2246" i="1" l="1"/>
  <c r="H2247" i="1" s="1"/>
  <c r="D2247" i="1"/>
  <c r="E2247" i="1" s="1"/>
  <c r="F2247" i="1"/>
  <c r="B2247" i="1"/>
  <c r="A2248" i="1"/>
  <c r="J2202" i="1"/>
  <c r="I2203" i="1"/>
  <c r="N2250" i="1"/>
  <c r="M2249" i="1"/>
  <c r="Q2250" i="1"/>
  <c r="P2250" i="1"/>
  <c r="D2248" i="1" l="1"/>
  <c r="E2248" i="1" s="1"/>
  <c r="B2248" i="1"/>
  <c r="F2248" i="1"/>
  <c r="A2249" i="1"/>
  <c r="G2247" i="1"/>
  <c r="H2248" i="1" s="1"/>
  <c r="J2203" i="1"/>
  <c r="I2204" i="1"/>
  <c r="P2251" i="1"/>
  <c r="M2250" i="1"/>
  <c r="Q2251" i="1"/>
  <c r="N2251" i="1"/>
  <c r="D2249" i="1" l="1"/>
  <c r="E2249" i="1" s="1"/>
  <c r="F2249" i="1"/>
  <c r="B2249" i="1"/>
  <c r="A2250" i="1"/>
  <c r="G2248" i="1"/>
  <c r="H2249" i="1" s="1"/>
  <c r="J2204" i="1"/>
  <c r="I2205" i="1"/>
  <c r="N2252" i="1"/>
  <c r="P2252" i="1"/>
  <c r="Q2252" i="1"/>
  <c r="M2251" i="1"/>
  <c r="D2250" i="1" l="1"/>
  <c r="E2250" i="1" s="1"/>
  <c r="B2250" i="1"/>
  <c r="F2250" i="1"/>
  <c r="A2251" i="1"/>
  <c r="G2249" i="1"/>
  <c r="H2250" i="1" s="1"/>
  <c r="J2205" i="1"/>
  <c r="I2206" i="1"/>
  <c r="N2253" i="1"/>
  <c r="P2253" i="1"/>
  <c r="M2252" i="1"/>
  <c r="Q2253" i="1"/>
  <c r="D2251" i="1" l="1"/>
  <c r="E2251" i="1" s="1"/>
  <c r="A2252" i="1"/>
  <c r="F2251" i="1"/>
  <c r="B2251" i="1"/>
  <c r="G2250" i="1"/>
  <c r="H2251" i="1" s="1"/>
  <c r="J2206" i="1"/>
  <c r="I2207" i="1"/>
  <c r="N2254" i="1"/>
  <c r="P2254" i="1"/>
  <c r="M2253" i="1"/>
  <c r="Q2254" i="1"/>
  <c r="G2251" i="1" l="1"/>
  <c r="H2252" i="1" s="1"/>
  <c r="D2252" i="1"/>
  <c r="E2252" i="1" s="1"/>
  <c r="B2252" i="1"/>
  <c r="A2253" i="1"/>
  <c r="F2252" i="1"/>
  <c r="J2207" i="1"/>
  <c r="I2208" i="1"/>
  <c r="M2254" i="1"/>
  <c r="Q2255" i="1"/>
  <c r="P2255" i="1"/>
  <c r="N2255" i="1"/>
  <c r="D2253" i="1" l="1"/>
  <c r="E2253" i="1" s="1"/>
  <c r="B2253" i="1"/>
  <c r="A2254" i="1"/>
  <c r="F2253" i="1"/>
  <c r="G2252" i="1"/>
  <c r="H2253" i="1" s="1"/>
  <c r="J2208" i="1"/>
  <c r="I2209" i="1"/>
  <c r="N2256" i="1"/>
  <c r="Q2256" i="1"/>
  <c r="P2256" i="1"/>
  <c r="M2255" i="1"/>
  <c r="G2253" i="1" l="1"/>
  <c r="H2254" i="1" s="1"/>
  <c r="D2254" i="1"/>
  <c r="E2254" i="1" s="1"/>
  <c r="F2254" i="1"/>
  <c r="A2255" i="1"/>
  <c r="B2254" i="1"/>
  <c r="J2209" i="1"/>
  <c r="I2210" i="1"/>
  <c r="M2256" i="1"/>
  <c r="Q2257" i="1"/>
  <c r="P2257" i="1"/>
  <c r="N2257" i="1"/>
  <c r="D2255" i="1" l="1"/>
  <c r="E2255" i="1" s="1"/>
  <c r="B2255" i="1"/>
  <c r="A2256" i="1"/>
  <c r="F2255" i="1"/>
  <c r="G2254" i="1"/>
  <c r="H2255" i="1" s="1"/>
  <c r="J2210" i="1"/>
  <c r="I2211" i="1"/>
  <c r="N2258" i="1"/>
  <c r="Q2258" i="1"/>
  <c r="P2258" i="1"/>
  <c r="M2257" i="1"/>
  <c r="D2256" i="1" l="1"/>
  <c r="E2256" i="1" s="1"/>
  <c r="F2256" i="1"/>
  <c r="B2256" i="1"/>
  <c r="A2257" i="1"/>
  <c r="G2255" i="1"/>
  <c r="H2256" i="1" s="1"/>
  <c r="J2211" i="1"/>
  <c r="I2212" i="1"/>
  <c r="P2259" i="1"/>
  <c r="M2258" i="1"/>
  <c r="Q2259" i="1"/>
  <c r="N2259" i="1"/>
  <c r="D2257" i="1" l="1"/>
  <c r="E2257" i="1" s="1"/>
  <c r="A2258" i="1"/>
  <c r="B2257" i="1"/>
  <c r="F2257" i="1"/>
  <c r="G2256" i="1"/>
  <c r="H2257" i="1" s="1"/>
  <c r="J2212" i="1"/>
  <c r="I2213" i="1"/>
  <c r="M2259" i="1"/>
  <c r="Q2260" i="1"/>
  <c r="P2260" i="1"/>
  <c r="N2260" i="1"/>
  <c r="D2258" i="1" l="1"/>
  <c r="E2258" i="1" s="1"/>
  <c r="F2258" i="1"/>
  <c r="A2259" i="1"/>
  <c r="B2258" i="1"/>
  <c r="G2257" i="1"/>
  <c r="H2258" i="1" s="1"/>
  <c r="J2213" i="1"/>
  <c r="I2214" i="1"/>
  <c r="Q2261" i="1"/>
  <c r="P2261" i="1"/>
  <c r="M2260" i="1"/>
  <c r="N2261" i="1"/>
  <c r="G2258" i="1" l="1"/>
  <c r="H2259" i="1" s="1"/>
  <c r="D2259" i="1"/>
  <c r="E2259" i="1" s="1"/>
  <c r="F2259" i="1"/>
  <c r="B2259" i="1"/>
  <c r="A2260" i="1"/>
  <c r="J2214" i="1"/>
  <c r="I2215" i="1"/>
  <c r="P2262" i="1"/>
  <c r="Q2262" i="1"/>
  <c r="M2261" i="1"/>
  <c r="N2262" i="1"/>
  <c r="D2260" i="1" l="1"/>
  <c r="E2260" i="1" s="1"/>
  <c r="B2260" i="1"/>
  <c r="F2260" i="1"/>
  <c r="A2261" i="1"/>
  <c r="G2259" i="1"/>
  <c r="H2260" i="1" s="1"/>
  <c r="J2215" i="1"/>
  <c r="I2216" i="1"/>
  <c r="P2263" i="1"/>
  <c r="M2262" i="1"/>
  <c r="Q2263" i="1"/>
  <c r="N2263" i="1"/>
  <c r="G2260" i="1" l="1"/>
  <c r="H2261" i="1" s="1"/>
  <c r="D2261" i="1"/>
  <c r="E2261" i="1" s="1"/>
  <c r="B2261" i="1"/>
  <c r="A2262" i="1"/>
  <c r="F2261" i="1"/>
  <c r="J2216" i="1"/>
  <c r="I2217" i="1"/>
  <c r="N2264" i="1"/>
  <c r="Q2264" i="1"/>
  <c r="P2264" i="1"/>
  <c r="M2263" i="1"/>
  <c r="D2262" i="1" l="1"/>
  <c r="E2262" i="1" s="1"/>
  <c r="B2262" i="1"/>
  <c r="A2263" i="1"/>
  <c r="F2262" i="1"/>
  <c r="G2261" i="1"/>
  <c r="H2262" i="1" s="1"/>
  <c r="J2217" i="1"/>
  <c r="I2218" i="1"/>
  <c r="N2265" i="1"/>
  <c r="M2264" i="1"/>
  <c r="Q2265" i="1"/>
  <c r="P2265" i="1"/>
  <c r="D2263" i="1" l="1"/>
  <c r="E2263" i="1" s="1"/>
  <c r="F2263" i="1"/>
  <c r="B2263" i="1"/>
  <c r="A2264" i="1"/>
  <c r="G2262" i="1"/>
  <c r="H2263" i="1" s="1"/>
  <c r="J2218" i="1"/>
  <c r="I2219" i="1"/>
  <c r="Q2266" i="1"/>
  <c r="P2266" i="1"/>
  <c r="M2265" i="1"/>
  <c r="N2266" i="1"/>
  <c r="D2264" i="1" l="1"/>
  <c r="E2264" i="1" s="1"/>
  <c r="F2264" i="1"/>
  <c r="A2265" i="1"/>
  <c r="B2264" i="1"/>
  <c r="G2263" i="1"/>
  <c r="H2264" i="1" s="1"/>
  <c r="J2219" i="1"/>
  <c r="I2220" i="1"/>
  <c r="N2267" i="1"/>
  <c r="P2267" i="1"/>
  <c r="M2266" i="1"/>
  <c r="Q2267" i="1"/>
  <c r="D2265" i="1" l="1"/>
  <c r="E2265" i="1" s="1"/>
  <c r="F2265" i="1"/>
  <c r="B2265" i="1"/>
  <c r="A2266" i="1"/>
  <c r="G2264" i="1"/>
  <c r="H2265" i="1" s="1"/>
  <c r="J2220" i="1"/>
  <c r="I2221" i="1"/>
  <c r="N2268" i="1"/>
  <c r="Q2268" i="1"/>
  <c r="M2267" i="1"/>
  <c r="P2268" i="1"/>
  <c r="D2266" i="1" l="1"/>
  <c r="E2266" i="1" s="1"/>
  <c r="A2267" i="1"/>
  <c r="B2266" i="1"/>
  <c r="F2266" i="1"/>
  <c r="G2265" i="1"/>
  <c r="H2266" i="1" s="1"/>
  <c r="J2221" i="1"/>
  <c r="I2222" i="1"/>
  <c r="P2269" i="1"/>
  <c r="M2268" i="1"/>
  <c r="Q2269" i="1"/>
  <c r="N2269" i="1"/>
  <c r="D2267" i="1" l="1"/>
  <c r="E2267" i="1" s="1"/>
  <c r="B2267" i="1"/>
  <c r="A2268" i="1"/>
  <c r="F2267" i="1"/>
  <c r="G2266" i="1"/>
  <c r="H2267" i="1" s="1"/>
  <c r="J2222" i="1"/>
  <c r="I2223" i="1"/>
  <c r="N2270" i="1"/>
  <c r="M2269" i="1"/>
  <c r="Q2270" i="1"/>
  <c r="P2270" i="1"/>
  <c r="D2268" i="1" l="1"/>
  <c r="E2268" i="1" s="1"/>
  <c r="F2268" i="1"/>
  <c r="B2268" i="1"/>
  <c r="A2269" i="1"/>
  <c r="G2267" i="1"/>
  <c r="H2268" i="1" s="1"/>
  <c r="J2223" i="1"/>
  <c r="I2224" i="1"/>
  <c r="P2271" i="1"/>
  <c r="Q2271" i="1"/>
  <c r="M2270" i="1"/>
  <c r="N2271" i="1"/>
  <c r="G2268" i="1" l="1"/>
  <c r="H2269" i="1" s="1"/>
  <c r="D2269" i="1"/>
  <c r="E2269" i="1" s="1"/>
  <c r="B2269" i="1"/>
  <c r="F2269" i="1"/>
  <c r="A2270" i="1"/>
  <c r="J2224" i="1"/>
  <c r="I2225" i="1"/>
  <c r="Q2272" i="1"/>
  <c r="P2272" i="1"/>
  <c r="M2271" i="1"/>
  <c r="N2272" i="1"/>
  <c r="D2270" i="1" l="1"/>
  <c r="E2270" i="1" s="1"/>
  <c r="F2270" i="1"/>
  <c r="B2270" i="1"/>
  <c r="A2271" i="1"/>
  <c r="G2269" i="1"/>
  <c r="H2270" i="1" s="1"/>
  <c r="J2225" i="1"/>
  <c r="I2226" i="1"/>
  <c r="P2273" i="1"/>
  <c r="M2272" i="1"/>
  <c r="Q2273" i="1"/>
  <c r="N2273" i="1"/>
  <c r="G2270" i="1" l="1"/>
  <c r="H2271" i="1" s="1"/>
  <c r="D2271" i="1"/>
  <c r="E2271" i="1" s="1"/>
  <c r="A2272" i="1"/>
  <c r="F2271" i="1"/>
  <c r="B2271" i="1"/>
  <c r="J2226" i="1"/>
  <c r="I2227" i="1"/>
  <c r="N2274" i="1"/>
  <c r="P2274" i="1"/>
  <c r="M2273" i="1"/>
  <c r="Q2274" i="1"/>
  <c r="G2271" i="1" l="1"/>
  <c r="H2272" i="1" s="1"/>
  <c r="D2272" i="1"/>
  <c r="E2272" i="1" s="1"/>
  <c r="A2273" i="1"/>
  <c r="F2272" i="1"/>
  <c r="B2272" i="1"/>
  <c r="J2227" i="1"/>
  <c r="I2228" i="1"/>
  <c r="M2274" i="1"/>
  <c r="P2275" i="1"/>
  <c r="Q2275" i="1"/>
  <c r="N2275" i="1"/>
  <c r="D2273" i="1" l="1"/>
  <c r="E2273" i="1" s="1"/>
  <c r="B2273" i="1"/>
  <c r="A2274" i="1"/>
  <c r="F2273" i="1"/>
  <c r="G2272" i="1"/>
  <c r="H2273" i="1" s="1"/>
  <c r="J2228" i="1"/>
  <c r="I2229" i="1"/>
  <c r="N2276" i="1"/>
  <c r="Q2276" i="1"/>
  <c r="P2276" i="1"/>
  <c r="M2275" i="1"/>
  <c r="D2274" i="1" l="1"/>
  <c r="E2274" i="1" s="1"/>
  <c r="A2275" i="1"/>
  <c r="F2274" i="1"/>
  <c r="B2274" i="1"/>
  <c r="G2273" i="1"/>
  <c r="H2274" i="1" s="1"/>
  <c r="J2229" i="1"/>
  <c r="I2230" i="1"/>
  <c r="M2276" i="1"/>
  <c r="P2277" i="1"/>
  <c r="Q2277" i="1"/>
  <c r="N2277" i="1"/>
  <c r="D2275" i="1" l="1"/>
  <c r="E2275" i="1" s="1"/>
  <c r="F2275" i="1"/>
  <c r="B2275" i="1"/>
  <c r="A2276" i="1"/>
  <c r="G2274" i="1"/>
  <c r="H2275" i="1" s="1"/>
  <c r="J2230" i="1"/>
  <c r="I2231" i="1"/>
  <c r="M2277" i="1"/>
  <c r="P2278" i="1"/>
  <c r="Q2278" i="1"/>
  <c r="N2278" i="1"/>
  <c r="D2276" i="1" l="1"/>
  <c r="E2276" i="1" s="1"/>
  <c r="A2277" i="1"/>
  <c r="B2276" i="1"/>
  <c r="F2276" i="1"/>
  <c r="G2275" i="1"/>
  <c r="H2276" i="1" s="1"/>
  <c r="J2231" i="1"/>
  <c r="I2232" i="1"/>
  <c r="M2278" i="1"/>
  <c r="Q2279" i="1"/>
  <c r="P2279" i="1"/>
  <c r="N2279" i="1"/>
  <c r="G2276" i="1" l="1"/>
  <c r="H2277" i="1" s="1"/>
  <c r="D2277" i="1"/>
  <c r="E2277" i="1" s="1"/>
  <c r="F2277" i="1"/>
  <c r="A2278" i="1"/>
  <c r="B2277" i="1"/>
  <c r="J2232" i="1"/>
  <c r="I2233" i="1"/>
  <c r="Q2280" i="1"/>
  <c r="P2280" i="1"/>
  <c r="M2279" i="1"/>
  <c r="N2280" i="1"/>
  <c r="D2278" i="1" l="1"/>
  <c r="E2278" i="1" s="1"/>
  <c r="A2279" i="1"/>
  <c r="B2278" i="1"/>
  <c r="F2278" i="1"/>
  <c r="G2277" i="1"/>
  <c r="H2278" i="1" s="1"/>
  <c r="J2233" i="1"/>
  <c r="I2234" i="1"/>
  <c r="Q2281" i="1"/>
  <c r="P2281" i="1"/>
  <c r="M2280" i="1"/>
  <c r="N2281" i="1"/>
  <c r="D2279" i="1" l="1"/>
  <c r="E2279" i="1" s="1"/>
  <c r="A2280" i="1"/>
  <c r="F2279" i="1"/>
  <c r="B2279" i="1"/>
  <c r="G2278" i="1"/>
  <c r="H2279" i="1" s="1"/>
  <c r="J2234" i="1"/>
  <c r="I2235" i="1"/>
  <c r="P2282" i="1"/>
  <c r="M2281" i="1"/>
  <c r="Q2282" i="1"/>
  <c r="N2282" i="1"/>
  <c r="D2280" i="1" l="1"/>
  <c r="E2280" i="1" s="1"/>
  <c r="A2281" i="1"/>
  <c r="F2280" i="1"/>
  <c r="B2280" i="1"/>
  <c r="G2279" i="1"/>
  <c r="H2280" i="1" s="1"/>
  <c r="J2235" i="1"/>
  <c r="I2236" i="1"/>
  <c r="N2283" i="1"/>
  <c r="P2283" i="1"/>
  <c r="M2282" i="1"/>
  <c r="Q2283" i="1"/>
  <c r="D2281" i="1" l="1"/>
  <c r="E2281" i="1" s="1"/>
  <c r="A2282" i="1"/>
  <c r="B2281" i="1"/>
  <c r="F2281" i="1"/>
  <c r="G2280" i="1"/>
  <c r="H2281" i="1" s="1"/>
  <c r="J2236" i="1"/>
  <c r="I2237" i="1"/>
  <c r="Q2284" i="1"/>
  <c r="M2283" i="1"/>
  <c r="P2284" i="1"/>
  <c r="D2282" i="1" l="1"/>
  <c r="E2282" i="1" s="1"/>
  <c r="F2282" i="1"/>
  <c r="B2282" i="1"/>
  <c r="A2283" i="1"/>
  <c r="G2281" i="1"/>
  <c r="H2282" i="1" s="1"/>
  <c r="J2237" i="1"/>
  <c r="I2238" i="1"/>
  <c r="N2285" i="1"/>
  <c r="P2285" i="1"/>
  <c r="M2284" i="1"/>
  <c r="Q2285" i="1"/>
  <c r="D2283" i="1" l="1"/>
  <c r="E2283" i="1" s="1"/>
  <c r="A2284" i="1"/>
  <c r="F2283" i="1"/>
  <c r="B2283" i="1"/>
  <c r="G2282" i="1"/>
  <c r="H2283" i="1" s="1"/>
  <c r="J2238" i="1"/>
  <c r="I2239" i="1"/>
  <c r="Q2286" i="1"/>
  <c r="P2286" i="1"/>
  <c r="M2285" i="1"/>
  <c r="N2286" i="1"/>
  <c r="D2284" i="1" l="1"/>
  <c r="E2284" i="1" s="1"/>
  <c r="B2284" i="1"/>
  <c r="A2285" i="1"/>
  <c r="F2284" i="1"/>
  <c r="G2283" i="1"/>
  <c r="H2284" i="1" s="1"/>
  <c r="J2239" i="1"/>
  <c r="I2240" i="1"/>
  <c r="P2287" i="1"/>
  <c r="M2286" i="1"/>
  <c r="Q2287" i="1"/>
  <c r="N2287" i="1"/>
  <c r="D2285" i="1" l="1"/>
  <c r="E2285" i="1" s="1"/>
  <c r="A2286" i="1"/>
  <c r="F2285" i="1"/>
  <c r="B2285" i="1"/>
  <c r="G2284" i="1"/>
  <c r="H2285" i="1" s="1"/>
  <c r="J2240" i="1"/>
  <c r="I2241" i="1"/>
  <c r="N2288" i="1"/>
  <c r="Q2288" i="1"/>
  <c r="P2288" i="1"/>
  <c r="M2287" i="1"/>
  <c r="D2286" i="1" l="1"/>
  <c r="E2286" i="1" s="1"/>
  <c r="B2286" i="1"/>
  <c r="F2286" i="1"/>
  <c r="A2287" i="1"/>
  <c r="G2285" i="1"/>
  <c r="H2286" i="1" s="1"/>
  <c r="J2241" i="1"/>
  <c r="I2242" i="1"/>
  <c r="M2288" i="1"/>
  <c r="Q2289" i="1"/>
  <c r="P2289" i="1"/>
  <c r="N2289" i="1"/>
  <c r="D2287" i="1" l="1"/>
  <c r="E2287" i="1" s="1"/>
  <c r="B2287" i="1"/>
  <c r="F2287" i="1"/>
  <c r="A2288" i="1"/>
  <c r="G2286" i="1"/>
  <c r="H2287" i="1" s="1"/>
  <c r="J2242" i="1"/>
  <c r="I2243" i="1"/>
  <c r="N2290" i="1"/>
  <c r="P2290" i="1"/>
  <c r="M2289" i="1"/>
  <c r="Q2290" i="1"/>
  <c r="D2288" i="1" l="1"/>
  <c r="E2288" i="1" s="1"/>
  <c r="F2288" i="1"/>
  <c r="B2288" i="1"/>
  <c r="A2289" i="1"/>
  <c r="G2287" i="1"/>
  <c r="H2288" i="1" s="1"/>
  <c r="I2244" i="1"/>
  <c r="J2243" i="1"/>
  <c r="N2291" i="1"/>
  <c r="Q2291" i="1"/>
  <c r="P2291" i="1"/>
  <c r="M2290" i="1"/>
  <c r="D2289" i="1" l="1"/>
  <c r="E2289" i="1" s="1"/>
  <c r="A2290" i="1"/>
  <c r="F2289" i="1"/>
  <c r="B2289" i="1"/>
  <c r="G2288" i="1"/>
  <c r="H2289" i="1" s="1"/>
  <c r="I2245" i="1"/>
  <c r="J2244" i="1"/>
  <c r="Q2292" i="1"/>
  <c r="P2292" i="1"/>
  <c r="M2291" i="1"/>
  <c r="N2292" i="1"/>
  <c r="G2289" i="1" l="1"/>
  <c r="H2290" i="1" s="1"/>
  <c r="D2290" i="1"/>
  <c r="E2290" i="1" s="1"/>
  <c r="F2290" i="1"/>
  <c r="A2291" i="1"/>
  <c r="B2290" i="1"/>
  <c r="J2245" i="1"/>
  <c r="I2246" i="1"/>
  <c r="Q2293" i="1"/>
  <c r="P2293" i="1"/>
  <c r="M2292" i="1"/>
  <c r="N2293" i="1"/>
  <c r="D2291" i="1" l="1"/>
  <c r="E2291" i="1" s="1"/>
  <c r="B2291" i="1"/>
  <c r="A2292" i="1"/>
  <c r="F2291" i="1"/>
  <c r="G2290" i="1"/>
  <c r="H2291" i="1" s="1"/>
  <c r="J2246" i="1"/>
  <c r="I2247" i="1"/>
  <c r="M2293" i="1"/>
  <c r="Q2294" i="1"/>
  <c r="P2294" i="1"/>
  <c r="N2294" i="1"/>
  <c r="D2292" i="1" l="1"/>
  <c r="E2292" i="1" s="1"/>
  <c r="A2293" i="1"/>
  <c r="F2292" i="1"/>
  <c r="B2292" i="1"/>
  <c r="G2291" i="1"/>
  <c r="H2292" i="1" s="1"/>
  <c r="J2247" i="1"/>
  <c r="I2248" i="1"/>
  <c r="M2294" i="1"/>
  <c r="P2295" i="1"/>
  <c r="Q2295" i="1"/>
  <c r="N2295" i="1"/>
  <c r="D2293" i="1" l="1"/>
  <c r="E2293" i="1" s="1"/>
  <c r="A2294" i="1"/>
  <c r="F2293" i="1"/>
  <c r="B2293" i="1"/>
  <c r="G2292" i="1"/>
  <c r="H2293" i="1" s="1"/>
  <c r="J2248" i="1"/>
  <c r="I2249" i="1"/>
  <c r="N2296" i="1"/>
  <c r="M2295" i="1"/>
  <c r="P2296" i="1"/>
  <c r="Q2296" i="1"/>
  <c r="D2294" i="1" l="1"/>
  <c r="E2294" i="1" s="1"/>
  <c r="B2294" i="1"/>
  <c r="F2294" i="1"/>
  <c r="A2295" i="1"/>
  <c r="G2293" i="1"/>
  <c r="H2294" i="1" s="1"/>
  <c r="J2249" i="1"/>
  <c r="I2250" i="1"/>
  <c r="Q2297" i="1"/>
  <c r="P2297" i="1"/>
  <c r="M2296" i="1"/>
  <c r="N2297" i="1"/>
  <c r="D2295" i="1" l="1"/>
  <c r="E2295" i="1" s="1"/>
  <c r="F2295" i="1"/>
  <c r="B2295" i="1"/>
  <c r="A2296" i="1"/>
  <c r="G2294" i="1"/>
  <c r="H2295" i="1" s="1"/>
  <c r="J2250" i="1"/>
  <c r="I2251" i="1"/>
  <c r="Q2298" i="1"/>
  <c r="P2298" i="1"/>
  <c r="M2297" i="1"/>
  <c r="N2298" i="1"/>
  <c r="D2296" i="1" l="1"/>
  <c r="E2296" i="1" s="1"/>
  <c r="F2296" i="1"/>
  <c r="B2296" i="1"/>
  <c r="A2297" i="1"/>
  <c r="G2295" i="1"/>
  <c r="H2296" i="1" s="1"/>
  <c r="J2251" i="1"/>
  <c r="I2252" i="1"/>
  <c r="N2299" i="1"/>
  <c r="Q2299" i="1"/>
  <c r="P2299" i="1"/>
  <c r="M2298" i="1"/>
  <c r="D2297" i="1" l="1"/>
  <c r="E2297" i="1" s="1"/>
  <c r="A2298" i="1"/>
  <c r="F2297" i="1"/>
  <c r="B2297" i="1"/>
  <c r="G2296" i="1"/>
  <c r="H2297" i="1" s="1"/>
  <c r="J2252" i="1"/>
  <c r="I2253" i="1"/>
  <c r="M2299" i="1"/>
  <c r="P2300" i="1"/>
  <c r="Q2300" i="1"/>
  <c r="N2300" i="1"/>
  <c r="G2297" i="1" l="1"/>
  <c r="H2298" i="1" s="1"/>
  <c r="D2298" i="1"/>
  <c r="E2298" i="1" s="1"/>
  <c r="B2298" i="1"/>
  <c r="A2299" i="1"/>
  <c r="F2298" i="1"/>
  <c r="J2253" i="1"/>
  <c r="I2254" i="1"/>
  <c r="N2301" i="1"/>
  <c r="P2301" i="1"/>
  <c r="M2300" i="1"/>
  <c r="Q2301" i="1"/>
  <c r="D2299" i="1" l="1"/>
  <c r="E2299" i="1" s="1"/>
  <c r="F2299" i="1"/>
  <c r="B2299" i="1"/>
  <c r="A2300" i="1"/>
  <c r="G2298" i="1"/>
  <c r="H2299" i="1" s="1"/>
  <c r="J2254" i="1"/>
  <c r="I2255" i="1"/>
  <c r="N2302" i="1"/>
  <c r="Q2302" i="1"/>
  <c r="M2301" i="1"/>
  <c r="P2302" i="1"/>
  <c r="D2300" i="1" l="1"/>
  <c r="E2300" i="1" s="1"/>
  <c r="A2301" i="1"/>
  <c r="F2300" i="1"/>
  <c r="B2300" i="1"/>
  <c r="G2299" i="1"/>
  <c r="H2300" i="1" s="1"/>
  <c r="J2255" i="1"/>
  <c r="I2256" i="1"/>
  <c r="M2302" i="1"/>
  <c r="Q2303" i="1"/>
  <c r="P2303" i="1"/>
  <c r="N2303" i="1"/>
  <c r="G2300" i="1" l="1"/>
  <c r="H2301" i="1" s="1"/>
  <c r="D2301" i="1"/>
  <c r="E2301" i="1" s="1"/>
  <c r="F2301" i="1"/>
  <c r="B2301" i="1"/>
  <c r="A2302" i="1"/>
  <c r="J2256" i="1"/>
  <c r="I2257" i="1"/>
  <c r="N2304" i="1"/>
  <c r="M2303" i="1"/>
  <c r="P2304" i="1"/>
  <c r="Q2304" i="1"/>
  <c r="D2302" i="1" l="1"/>
  <c r="E2302" i="1" s="1"/>
  <c r="F2302" i="1"/>
  <c r="B2302" i="1"/>
  <c r="A2303" i="1"/>
  <c r="G2301" i="1"/>
  <c r="H2302" i="1" s="1"/>
  <c r="J2257" i="1"/>
  <c r="I2258" i="1"/>
  <c r="P2305" i="1"/>
  <c r="Q2305" i="1"/>
  <c r="M2304" i="1"/>
  <c r="N2305" i="1"/>
  <c r="D2303" i="1" l="1"/>
  <c r="E2303" i="1" s="1"/>
  <c r="A2304" i="1"/>
  <c r="F2303" i="1"/>
  <c r="B2303" i="1"/>
  <c r="G2302" i="1"/>
  <c r="H2303" i="1" s="1"/>
  <c r="J2258" i="1"/>
  <c r="I2259" i="1"/>
  <c r="M2305" i="1"/>
  <c r="Q2306" i="1"/>
  <c r="P2306" i="1"/>
  <c r="N2306" i="1"/>
  <c r="D2304" i="1" l="1"/>
  <c r="E2304" i="1" s="1"/>
  <c r="B2304" i="1"/>
  <c r="A2305" i="1"/>
  <c r="F2304" i="1"/>
  <c r="G2303" i="1"/>
  <c r="H2304" i="1" s="1"/>
  <c r="J2259" i="1"/>
  <c r="I2260" i="1"/>
  <c r="N2307" i="1"/>
  <c r="Q2307" i="1"/>
  <c r="P2307" i="1"/>
  <c r="M2306" i="1"/>
  <c r="D2305" i="1" l="1"/>
  <c r="E2305" i="1" s="1"/>
  <c r="B2305" i="1"/>
  <c r="A2306" i="1"/>
  <c r="F2305" i="1"/>
  <c r="G2304" i="1"/>
  <c r="H2305" i="1" s="1"/>
  <c r="J2260" i="1"/>
  <c r="I2261" i="1"/>
  <c r="P2308" i="1"/>
  <c r="Q2308" i="1"/>
  <c r="M2307" i="1"/>
  <c r="N2308" i="1"/>
  <c r="D2306" i="1" l="1"/>
  <c r="E2306" i="1" s="1"/>
  <c r="F2306" i="1"/>
  <c r="A2307" i="1"/>
  <c r="B2306" i="1"/>
  <c r="G2305" i="1"/>
  <c r="H2306" i="1" s="1"/>
  <c r="J2261" i="1"/>
  <c r="I2262" i="1"/>
  <c r="Q2309" i="1"/>
  <c r="P2309" i="1"/>
  <c r="M2308" i="1"/>
  <c r="N2309" i="1"/>
  <c r="D2307" i="1" l="1"/>
  <c r="E2307" i="1" s="1"/>
  <c r="B2307" i="1"/>
  <c r="F2307" i="1"/>
  <c r="A2308" i="1"/>
  <c r="G2306" i="1"/>
  <c r="H2307" i="1" s="1"/>
  <c r="J2262" i="1"/>
  <c r="I2263" i="1"/>
  <c r="P2310" i="1"/>
  <c r="M2309" i="1"/>
  <c r="Q2310" i="1"/>
  <c r="N2310" i="1"/>
  <c r="D2308" i="1" l="1"/>
  <c r="E2308" i="1" s="1"/>
  <c r="A2309" i="1"/>
  <c r="F2308" i="1"/>
  <c r="B2308" i="1"/>
  <c r="G2307" i="1"/>
  <c r="H2308" i="1" s="1"/>
  <c r="J2263" i="1"/>
  <c r="I2264" i="1"/>
  <c r="N2311" i="1"/>
  <c r="P2311" i="1"/>
  <c r="M2310" i="1"/>
  <c r="Q2311" i="1"/>
  <c r="D2309" i="1" l="1"/>
  <c r="E2309" i="1" s="1"/>
  <c r="B2309" i="1"/>
  <c r="F2309" i="1"/>
  <c r="A2310" i="1"/>
  <c r="G2308" i="1"/>
  <c r="H2309" i="1" s="1"/>
  <c r="J2264" i="1"/>
  <c r="I2265" i="1"/>
  <c r="Q2312" i="1"/>
  <c r="P2312" i="1"/>
  <c r="M2311" i="1"/>
  <c r="N2312" i="1"/>
  <c r="D2310" i="1" l="1"/>
  <c r="E2310" i="1" s="1"/>
  <c r="B2310" i="1"/>
  <c r="A2311" i="1"/>
  <c r="F2310" i="1"/>
  <c r="G2309" i="1"/>
  <c r="H2310" i="1" s="1"/>
  <c r="J2265" i="1"/>
  <c r="I2266" i="1"/>
  <c r="P2313" i="1"/>
  <c r="M2312" i="1"/>
  <c r="Q2313" i="1"/>
  <c r="N2313" i="1"/>
  <c r="D2311" i="1" l="1"/>
  <c r="E2311" i="1" s="1"/>
  <c r="A2312" i="1"/>
  <c r="F2311" i="1"/>
  <c r="B2311" i="1"/>
  <c r="G2310" i="1"/>
  <c r="H2311" i="1" s="1"/>
  <c r="J2266" i="1"/>
  <c r="I2267" i="1"/>
  <c r="N2314" i="1"/>
  <c r="Q2314" i="1"/>
  <c r="P2314" i="1"/>
  <c r="M2313" i="1"/>
  <c r="D2312" i="1" l="1"/>
  <c r="E2312" i="1" s="1"/>
  <c r="B2312" i="1"/>
  <c r="F2312" i="1"/>
  <c r="A2313" i="1"/>
  <c r="G2311" i="1"/>
  <c r="H2312" i="1" s="1"/>
  <c r="J2267" i="1"/>
  <c r="I2268" i="1"/>
  <c r="N2315" i="1"/>
  <c r="Q2315" i="1"/>
  <c r="P2315" i="1"/>
  <c r="M2314" i="1"/>
  <c r="G2312" i="1" l="1"/>
  <c r="H2313" i="1" s="1"/>
  <c r="D2313" i="1"/>
  <c r="E2313" i="1" s="1"/>
  <c r="B2313" i="1"/>
  <c r="F2313" i="1"/>
  <c r="A2314" i="1"/>
  <c r="J2268" i="1"/>
  <c r="I2269" i="1"/>
  <c r="Q2316" i="1"/>
  <c r="M2315" i="1"/>
  <c r="P2316" i="1"/>
  <c r="N2316" i="1"/>
  <c r="D2314" i="1" l="1"/>
  <c r="E2314" i="1" s="1"/>
  <c r="A2315" i="1"/>
  <c r="F2314" i="1"/>
  <c r="B2314" i="1"/>
  <c r="G2313" i="1"/>
  <c r="H2314" i="1" s="1"/>
  <c r="J2269" i="1"/>
  <c r="I2270" i="1"/>
  <c r="M2316" i="1"/>
  <c r="Q2317" i="1"/>
  <c r="P2317" i="1"/>
  <c r="N2317" i="1"/>
  <c r="D2315" i="1" l="1"/>
  <c r="E2315" i="1" s="1"/>
  <c r="A2316" i="1"/>
  <c r="B2315" i="1"/>
  <c r="F2315" i="1"/>
  <c r="G2314" i="1"/>
  <c r="H2315" i="1" s="1"/>
  <c r="J2270" i="1"/>
  <c r="I2271" i="1"/>
  <c r="N2318" i="1"/>
  <c r="P2318" i="1"/>
  <c r="Q2318" i="1"/>
  <c r="M2317" i="1"/>
  <c r="G2315" i="1" l="1"/>
  <c r="H2316" i="1" s="1"/>
  <c r="D2316" i="1"/>
  <c r="E2316" i="1" s="1"/>
  <c r="A2317" i="1"/>
  <c r="F2316" i="1"/>
  <c r="B2316" i="1"/>
  <c r="J2271" i="1"/>
  <c r="I2272" i="1"/>
  <c r="N2319" i="1"/>
  <c r="M2318" i="1"/>
  <c r="Q2319" i="1"/>
  <c r="P2319" i="1"/>
  <c r="D2317" i="1" l="1"/>
  <c r="E2317" i="1" s="1"/>
  <c r="B2317" i="1"/>
  <c r="A2318" i="1"/>
  <c r="F2317" i="1"/>
  <c r="G2316" i="1"/>
  <c r="H2317" i="1" s="1"/>
  <c r="J2272" i="1"/>
  <c r="I2273" i="1"/>
  <c r="M2319" i="1"/>
  <c r="Q2320" i="1"/>
  <c r="P2320" i="1"/>
  <c r="N2320" i="1"/>
  <c r="D2318" i="1" l="1"/>
  <c r="E2318" i="1" s="1"/>
  <c r="F2318" i="1"/>
  <c r="A2319" i="1"/>
  <c r="B2318" i="1"/>
  <c r="G2317" i="1"/>
  <c r="H2318" i="1" s="1"/>
  <c r="J2273" i="1"/>
  <c r="I2274" i="1"/>
  <c r="Q2321" i="1"/>
  <c r="P2321" i="1"/>
  <c r="M2320" i="1"/>
  <c r="N2321" i="1"/>
  <c r="D2319" i="1" l="1"/>
  <c r="E2319" i="1" s="1"/>
  <c r="F2319" i="1"/>
  <c r="A2320" i="1"/>
  <c r="B2319" i="1"/>
  <c r="G2318" i="1"/>
  <c r="H2319" i="1" s="1"/>
  <c r="J2274" i="1"/>
  <c r="I2275" i="1"/>
  <c r="M2321" i="1"/>
  <c r="Q2322" i="1"/>
  <c r="P2322" i="1"/>
  <c r="N2322" i="1"/>
  <c r="D2320" i="1" l="1"/>
  <c r="E2320" i="1" s="1"/>
  <c r="A2321" i="1"/>
  <c r="F2320" i="1"/>
  <c r="B2320" i="1"/>
  <c r="G2319" i="1"/>
  <c r="H2320" i="1" s="1"/>
  <c r="J2275" i="1"/>
  <c r="I2276" i="1"/>
  <c r="P2323" i="1"/>
  <c r="M2322" i="1"/>
  <c r="Q2323" i="1"/>
  <c r="N2323" i="1"/>
  <c r="G2320" i="1" l="1"/>
  <c r="H2321" i="1" s="1"/>
  <c r="D2321" i="1"/>
  <c r="E2321" i="1" s="1"/>
  <c r="F2321" i="1"/>
  <c r="B2321" i="1"/>
  <c r="A2322" i="1"/>
  <c r="J2276" i="1"/>
  <c r="I2277" i="1"/>
  <c r="M2323" i="1"/>
  <c r="P2324" i="1"/>
  <c r="Q2324" i="1"/>
  <c r="N2324" i="1"/>
  <c r="D2322" i="1" l="1"/>
  <c r="E2322" i="1" s="1"/>
  <c r="F2322" i="1"/>
  <c r="A2323" i="1"/>
  <c r="B2322" i="1"/>
  <c r="G2321" i="1"/>
  <c r="H2322" i="1" s="1"/>
  <c r="J2277" i="1"/>
  <c r="I2278" i="1"/>
  <c r="P2325" i="1"/>
  <c r="M2324" i="1"/>
  <c r="Q2325" i="1"/>
  <c r="N2325" i="1"/>
  <c r="G2322" i="1" l="1"/>
  <c r="H2323" i="1" s="1"/>
  <c r="D2323" i="1"/>
  <c r="E2323" i="1" s="1"/>
  <c r="F2323" i="1"/>
  <c r="B2323" i="1"/>
  <c r="A2324" i="1"/>
  <c r="J2278" i="1"/>
  <c r="I2279" i="1"/>
  <c r="N2326" i="1"/>
  <c r="P2326" i="1"/>
  <c r="M2325" i="1"/>
  <c r="Q2326" i="1"/>
  <c r="G2323" i="1" l="1"/>
  <c r="H2324" i="1" s="1"/>
  <c r="D2324" i="1"/>
  <c r="E2324" i="1" s="1"/>
  <c r="A2325" i="1"/>
  <c r="F2324" i="1"/>
  <c r="B2324" i="1"/>
  <c r="J2279" i="1"/>
  <c r="I2280" i="1"/>
  <c r="P2327" i="1"/>
  <c r="M2326" i="1"/>
  <c r="Q2327" i="1"/>
  <c r="N2327" i="1"/>
  <c r="D2325" i="1" l="1"/>
  <c r="E2325" i="1" s="1"/>
  <c r="B2325" i="1"/>
  <c r="F2325" i="1"/>
  <c r="A2326" i="1"/>
  <c r="G2324" i="1"/>
  <c r="H2325" i="1" s="1"/>
  <c r="J2280" i="1"/>
  <c r="I2281" i="1"/>
  <c r="N2328" i="1"/>
  <c r="Q2328" i="1"/>
  <c r="M2327" i="1"/>
  <c r="P2328" i="1"/>
  <c r="G2325" i="1" l="1"/>
  <c r="H2326" i="1" s="1"/>
  <c r="D2326" i="1"/>
  <c r="E2326" i="1" s="1"/>
  <c r="F2326" i="1"/>
  <c r="B2326" i="1"/>
  <c r="A2327" i="1"/>
  <c r="J2281" i="1"/>
  <c r="I2282" i="1"/>
  <c r="N2329" i="1"/>
  <c r="Q2329" i="1"/>
  <c r="P2329" i="1"/>
  <c r="M2328" i="1"/>
  <c r="D2327" i="1" l="1"/>
  <c r="E2327" i="1" s="1"/>
  <c r="A2328" i="1"/>
  <c r="F2327" i="1"/>
  <c r="B2327" i="1"/>
  <c r="G2326" i="1"/>
  <c r="H2327" i="1" s="1"/>
  <c r="J2282" i="1"/>
  <c r="I2283" i="1"/>
  <c r="N2330" i="1"/>
  <c r="Q2330" i="1"/>
  <c r="P2330" i="1"/>
  <c r="M2329" i="1"/>
  <c r="D2328" i="1" l="1"/>
  <c r="E2328" i="1" s="1"/>
  <c r="F2328" i="1"/>
  <c r="B2328" i="1"/>
  <c r="A2329" i="1"/>
  <c r="G2327" i="1"/>
  <c r="H2328" i="1" s="1"/>
  <c r="J2283" i="1"/>
  <c r="I2284" i="1"/>
  <c r="N2331" i="1"/>
  <c r="P2331" i="1"/>
  <c r="M2330" i="1"/>
  <c r="Q2331" i="1"/>
  <c r="G2328" i="1" l="1"/>
  <c r="H2329" i="1" s="1"/>
  <c r="D2329" i="1"/>
  <c r="E2329" i="1" s="1"/>
  <c r="A2330" i="1"/>
  <c r="F2329" i="1"/>
  <c r="B2329" i="1"/>
  <c r="J2284" i="1"/>
  <c r="I2285" i="1"/>
  <c r="N2332" i="1"/>
  <c r="M2331" i="1"/>
  <c r="Q2332" i="1"/>
  <c r="P2332" i="1"/>
  <c r="D2330" i="1" l="1"/>
  <c r="E2330" i="1" s="1"/>
  <c r="A2331" i="1"/>
  <c r="B2330" i="1"/>
  <c r="F2330" i="1"/>
  <c r="G2329" i="1"/>
  <c r="H2330" i="1" s="1"/>
  <c r="J2285" i="1"/>
  <c r="I2286" i="1"/>
  <c r="P2333" i="1"/>
  <c r="M2332" i="1"/>
  <c r="Q2333" i="1"/>
  <c r="N2333" i="1"/>
  <c r="D2331" i="1" l="1"/>
  <c r="E2331" i="1" s="1"/>
  <c r="A2332" i="1"/>
  <c r="F2331" i="1"/>
  <c r="B2331" i="1"/>
  <c r="G2330" i="1"/>
  <c r="H2331" i="1" s="1"/>
  <c r="J2286" i="1"/>
  <c r="I2287" i="1"/>
  <c r="Q2334" i="1"/>
  <c r="P2334" i="1"/>
  <c r="M2333" i="1"/>
  <c r="N2334" i="1"/>
  <c r="D2332" i="1" l="1"/>
  <c r="E2332" i="1" s="1"/>
  <c r="F2332" i="1"/>
  <c r="A2333" i="1"/>
  <c r="B2332" i="1"/>
  <c r="G2331" i="1"/>
  <c r="H2332" i="1" s="1"/>
  <c r="J2287" i="1"/>
  <c r="I2288" i="1"/>
  <c r="M2334" i="1"/>
  <c r="Q2335" i="1"/>
  <c r="P2335" i="1"/>
  <c r="N2335" i="1"/>
  <c r="D2333" i="1" l="1"/>
  <c r="E2333" i="1" s="1"/>
  <c r="A2334" i="1"/>
  <c r="B2333" i="1"/>
  <c r="F2333" i="1"/>
  <c r="G2332" i="1"/>
  <c r="H2333" i="1" s="1"/>
  <c r="J2288" i="1"/>
  <c r="I2289" i="1"/>
  <c r="Q2336" i="1"/>
  <c r="M2335" i="1"/>
  <c r="P2336" i="1"/>
  <c r="N2336" i="1"/>
  <c r="D2334" i="1" l="1"/>
  <c r="E2334" i="1" s="1"/>
  <c r="B2334" i="1"/>
  <c r="A2335" i="1"/>
  <c r="F2334" i="1"/>
  <c r="G2333" i="1"/>
  <c r="H2334" i="1" s="1"/>
  <c r="J2289" i="1"/>
  <c r="I2290" i="1"/>
  <c r="Q2337" i="1"/>
  <c r="P2337" i="1"/>
  <c r="M2336" i="1"/>
  <c r="N2337" i="1"/>
  <c r="D2335" i="1" l="1"/>
  <c r="E2335" i="1" s="1"/>
  <c r="A2336" i="1"/>
  <c r="F2335" i="1"/>
  <c r="B2335" i="1"/>
  <c r="G2334" i="1"/>
  <c r="H2335" i="1" s="1"/>
  <c r="J2290" i="1"/>
  <c r="I2291" i="1"/>
  <c r="M2337" i="1"/>
  <c r="P2338" i="1"/>
  <c r="Q2338" i="1"/>
  <c r="N2338" i="1"/>
  <c r="D2336" i="1" l="1"/>
  <c r="E2336" i="1" s="1"/>
  <c r="A2337" i="1"/>
  <c r="F2336" i="1"/>
  <c r="B2336" i="1"/>
  <c r="G2335" i="1"/>
  <c r="H2336" i="1" s="1"/>
  <c r="J2291" i="1"/>
  <c r="I2292" i="1"/>
  <c r="N2339" i="1"/>
  <c r="Q2339" i="1"/>
  <c r="P2339" i="1"/>
  <c r="M2338" i="1"/>
  <c r="D2337" i="1" l="1"/>
  <c r="E2337" i="1" s="1"/>
  <c r="A2338" i="1"/>
  <c r="F2337" i="1"/>
  <c r="B2337" i="1"/>
  <c r="G2336" i="1"/>
  <c r="H2337" i="1" s="1"/>
  <c r="J2292" i="1"/>
  <c r="I2293" i="1"/>
  <c r="N2340" i="1"/>
  <c r="M2339" i="1"/>
  <c r="Q2340" i="1"/>
  <c r="P2340" i="1"/>
  <c r="G2337" i="1" l="1"/>
  <c r="H2338" i="1" s="1"/>
  <c r="D2338" i="1"/>
  <c r="E2338" i="1" s="1"/>
  <c r="B2338" i="1"/>
  <c r="F2338" i="1"/>
  <c r="A2339" i="1"/>
  <c r="J2293" i="1"/>
  <c r="I2294" i="1"/>
  <c r="P2341" i="1"/>
  <c r="M2340" i="1"/>
  <c r="Q2341" i="1"/>
  <c r="N2341" i="1"/>
  <c r="D2339" i="1" l="1"/>
  <c r="E2339" i="1" s="1"/>
  <c r="B2339" i="1"/>
  <c r="A2340" i="1"/>
  <c r="F2339" i="1"/>
  <c r="G2338" i="1"/>
  <c r="H2339" i="1" s="1"/>
  <c r="J2294" i="1"/>
  <c r="I2295" i="1"/>
  <c r="M2341" i="1"/>
  <c r="Q2342" i="1"/>
  <c r="P2342" i="1"/>
  <c r="N2342" i="1"/>
  <c r="D2340" i="1" l="1"/>
  <c r="E2340" i="1" s="1"/>
  <c r="A2341" i="1"/>
  <c r="F2340" i="1"/>
  <c r="B2340" i="1"/>
  <c r="G2339" i="1"/>
  <c r="H2340" i="1" s="1"/>
  <c r="J2295" i="1"/>
  <c r="I2296" i="1"/>
  <c r="P2343" i="1"/>
  <c r="Q2343" i="1"/>
  <c r="M2342" i="1"/>
  <c r="N2343" i="1"/>
  <c r="D2341" i="1" l="1"/>
  <c r="E2341" i="1" s="1"/>
  <c r="A2342" i="1"/>
  <c r="F2341" i="1"/>
  <c r="B2341" i="1"/>
  <c r="G2340" i="1"/>
  <c r="H2341" i="1" s="1"/>
  <c r="J2296" i="1"/>
  <c r="I2297" i="1"/>
  <c r="Q2344" i="1"/>
  <c r="P2344" i="1"/>
  <c r="M2343" i="1"/>
  <c r="N2344" i="1"/>
  <c r="D2342" i="1" l="1"/>
  <c r="E2342" i="1" s="1"/>
  <c r="F2342" i="1"/>
  <c r="B2342" i="1"/>
  <c r="A2343" i="1"/>
  <c r="G2341" i="1"/>
  <c r="H2342" i="1" s="1"/>
  <c r="J2297" i="1"/>
  <c r="I2298" i="1"/>
  <c r="N2345" i="1"/>
  <c r="Q2345" i="1"/>
  <c r="P2345" i="1"/>
  <c r="M2344" i="1"/>
  <c r="D2343" i="1" l="1"/>
  <c r="E2343" i="1" s="1"/>
  <c r="A2344" i="1"/>
  <c r="F2343" i="1"/>
  <c r="B2343" i="1"/>
  <c r="G2342" i="1"/>
  <c r="H2343" i="1" s="1"/>
  <c r="J2298" i="1"/>
  <c r="I2299" i="1"/>
  <c r="N2346" i="1"/>
  <c r="Q2346" i="1"/>
  <c r="P2346" i="1"/>
  <c r="M2345" i="1"/>
  <c r="D2344" i="1" l="1"/>
  <c r="E2344" i="1" s="1"/>
  <c r="F2344" i="1"/>
  <c r="A2345" i="1"/>
  <c r="B2344" i="1"/>
  <c r="G2343" i="1"/>
  <c r="J2299" i="1"/>
  <c r="I2300" i="1"/>
  <c r="Q2347" i="1"/>
  <c r="P2347" i="1"/>
  <c r="M2346" i="1"/>
  <c r="N2347" i="1"/>
  <c r="G2344" i="1" l="1"/>
  <c r="H2345" i="1" s="1"/>
  <c r="H2344" i="1"/>
  <c r="D2345" i="1"/>
  <c r="E2345" i="1" s="1"/>
  <c r="B2345" i="1"/>
  <c r="F2345" i="1"/>
  <c r="A2346" i="1"/>
  <c r="J2300" i="1"/>
  <c r="I2301" i="1"/>
  <c r="M2347" i="1"/>
  <c r="P2348" i="1"/>
  <c r="Q2348" i="1"/>
  <c r="N2348" i="1"/>
  <c r="G2345" i="1" l="1"/>
  <c r="H2346" i="1" s="1"/>
  <c r="D2346" i="1"/>
  <c r="E2346" i="1" s="1"/>
  <c r="F2346" i="1"/>
  <c r="B2346" i="1"/>
  <c r="A2347" i="1"/>
  <c r="J2301" i="1"/>
  <c r="I2302" i="1"/>
  <c r="P2349" i="1"/>
  <c r="Q2349" i="1"/>
  <c r="M2348" i="1"/>
  <c r="N2349" i="1"/>
  <c r="D2347" i="1" l="1"/>
  <c r="E2347" i="1" s="1"/>
  <c r="A2348" i="1"/>
  <c r="F2347" i="1"/>
  <c r="B2347" i="1"/>
  <c r="G2346" i="1"/>
  <c r="H2347" i="1" s="1"/>
  <c r="J2302" i="1"/>
  <c r="I2303" i="1"/>
  <c r="M2349" i="1"/>
  <c r="P2350" i="1"/>
  <c r="Q2350" i="1"/>
  <c r="N2350" i="1"/>
  <c r="D2348" i="1" l="1"/>
  <c r="E2348" i="1" s="1"/>
  <c r="B2348" i="1"/>
  <c r="F2348" i="1"/>
  <c r="A2349" i="1"/>
  <c r="G2347" i="1"/>
  <c r="H2348" i="1" s="1"/>
  <c r="J2303" i="1"/>
  <c r="I2304" i="1"/>
  <c r="M2350" i="1"/>
  <c r="Q2351" i="1"/>
  <c r="P2351" i="1"/>
  <c r="N2351" i="1"/>
  <c r="D2349" i="1" l="1"/>
  <c r="E2349" i="1" s="1"/>
  <c r="A2350" i="1"/>
  <c r="F2349" i="1"/>
  <c r="B2349" i="1"/>
  <c r="G2348" i="1"/>
  <c r="H2349" i="1" s="1"/>
  <c r="J2304" i="1"/>
  <c r="I2305" i="1"/>
  <c r="P2352" i="1"/>
  <c r="M2351" i="1"/>
  <c r="Q2352" i="1"/>
  <c r="N2352" i="1"/>
  <c r="D2350" i="1" l="1"/>
  <c r="E2350" i="1" s="1"/>
  <c r="B2350" i="1"/>
  <c r="F2350" i="1"/>
  <c r="A2351" i="1"/>
  <c r="G2349" i="1"/>
  <c r="H2350" i="1" s="1"/>
  <c r="J2305" i="1"/>
  <c r="I2306" i="1"/>
  <c r="N2353" i="1"/>
  <c r="P2353" i="1"/>
  <c r="M2352" i="1"/>
  <c r="Q2353" i="1"/>
  <c r="D2351" i="1" l="1"/>
  <c r="E2351" i="1" s="1"/>
  <c r="B2351" i="1"/>
  <c r="A2352" i="1"/>
  <c r="F2351" i="1"/>
  <c r="G2350" i="1"/>
  <c r="H2351" i="1" s="1"/>
  <c r="J2306" i="1"/>
  <c r="I2307" i="1"/>
  <c r="N2354" i="1"/>
  <c r="M2353" i="1"/>
  <c r="Q2354" i="1"/>
  <c r="P2354" i="1"/>
  <c r="D2352" i="1" l="1"/>
  <c r="E2352" i="1" s="1"/>
  <c r="F2352" i="1"/>
  <c r="B2352" i="1"/>
  <c r="A2353" i="1"/>
  <c r="G2351" i="1"/>
  <c r="H2352" i="1" s="1"/>
  <c r="J2307" i="1"/>
  <c r="I2308" i="1"/>
  <c r="Q2355" i="1"/>
  <c r="P2355" i="1"/>
  <c r="M2354" i="1"/>
  <c r="N2355" i="1"/>
  <c r="D2353" i="1" l="1"/>
  <c r="E2353" i="1" s="1"/>
  <c r="F2353" i="1"/>
  <c r="B2353" i="1"/>
  <c r="A2354" i="1"/>
  <c r="G2352" i="1"/>
  <c r="H2353" i="1" s="1"/>
  <c r="J2308" i="1"/>
  <c r="I2309" i="1"/>
  <c r="P2356" i="1"/>
  <c r="M2355" i="1"/>
  <c r="Q2356" i="1"/>
  <c r="N2356" i="1"/>
  <c r="D2354" i="1" l="1"/>
  <c r="E2354" i="1" s="1"/>
  <c r="F2354" i="1"/>
  <c r="A2355" i="1"/>
  <c r="B2354" i="1"/>
  <c r="G2353" i="1"/>
  <c r="H2354" i="1" s="1"/>
  <c r="J2309" i="1"/>
  <c r="I2310" i="1"/>
  <c r="N2357" i="1"/>
  <c r="M2356" i="1"/>
  <c r="Q2357" i="1"/>
  <c r="P2357" i="1"/>
  <c r="D2355" i="1" l="1"/>
  <c r="E2355" i="1" s="1"/>
  <c r="F2355" i="1"/>
  <c r="B2355" i="1"/>
  <c r="A2356" i="1"/>
  <c r="G2354" i="1"/>
  <c r="H2355" i="1" s="1"/>
  <c r="J2310" i="1"/>
  <c r="I2311" i="1"/>
  <c r="N2358" i="1"/>
  <c r="M2357" i="1"/>
  <c r="P2358" i="1"/>
  <c r="Q2358" i="1"/>
  <c r="G2355" i="1" l="1"/>
  <c r="H2356" i="1" s="1"/>
  <c r="D2356" i="1"/>
  <c r="E2356" i="1" s="1"/>
  <c r="B2356" i="1"/>
  <c r="A2357" i="1"/>
  <c r="F2356" i="1"/>
  <c r="J2311" i="1"/>
  <c r="I2312" i="1"/>
  <c r="Q2359" i="1"/>
  <c r="P2359" i="1"/>
  <c r="M2358" i="1"/>
  <c r="N2359" i="1"/>
  <c r="G2356" i="1" l="1"/>
  <c r="H2357" i="1" s="1"/>
  <c r="D2357" i="1"/>
  <c r="E2357" i="1" s="1"/>
  <c r="B2357" i="1"/>
  <c r="A2358" i="1"/>
  <c r="F2357" i="1"/>
  <c r="J2312" i="1"/>
  <c r="I2313" i="1"/>
  <c r="N2360" i="1"/>
  <c r="Q2360" i="1"/>
  <c r="M2359" i="1"/>
  <c r="P2360" i="1"/>
  <c r="D2358" i="1" l="1"/>
  <c r="E2358" i="1" s="1"/>
  <c r="A2359" i="1"/>
  <c r="F2358" i="1"/>
  <c r="B2358" i="1"/>
  <c r="G2357" i="1"/>
  <c r="H2358" i="1" s="1"/>
  <c r="J2313" i="1"/>
  <c r="I2314" i="1"/>
  <c r="N2361" i="1"/>
  <c r="M2360" i="1"/>
  <c r="Q2361" i="1"/>
  <c r="P2361" i="1"/>
  <c r="D2359" i="1" l="1"/>
  <c r="E2359" i="1" s="1"/>
  <c r="F2359" i="1"/>
  <c r="A2360" i="1"/>
  <c r="B2359" i="1"/>
  <c r="G2358" i="1"/>
  <c r="H2359" i="1" s="1"/>
  <c r="J2314" i="1"/>
  <c r="I2315" i="1"/>
  <c r="M2361" i="1"/>
  <c r="Q2362" i="1"/>
  <c r="P2362" i="1"/>
  <c r="N2362" i="1"/>
  <c r="D2360" i="1" l="1"/>
  <c r="E2360" i="1" s="1"/>
  <c r="A2361" i="1"/>
  <c r="F2360" i="1"/>
  <c r="B2360" i="1"/>
  <c r="G2359" i="1"/>
  <c r="H2360" i="1" s="1"/>
  <c r="J2315" i="1"/>
  <c r="I2316" i="1"/>
  <c r="N2363" i="1"/>
  <c r="M2362" i="1"/>
  <c r="Q2363" i="1"/>
  <c r="P2363" i="1"/>
  <c r="D2361" i="1" l="1"/>
  <c r="E2361" i="1" s="1"/>
  <c r="A2362" i="1"/>
  <c r="F2361" i="1"/>
  <c r="B2361" i="1"/>
  <c r="G2360" i="1"/>
  <c r="H2361" i="1" s="1"/>
  <c r="J2316" i="1"/>
  <c r="I2317" i="1"/>
  <c r="M2363" i="1"/>
  <c r="P2364" i="1"/>
  <c r="Q2364" i="1"/>
  <c r="N2364" i="1"/>
  <c r="D2362" i="1" l="1"/>
  <c r="E2362" i="1" s="1"/>
  <c r="A2363" i="1"/>
  <c r="F2362" i="1"/>
  <c r="B2362" i="1"/>
  <c r="G2361" i="1"/>
  <c r="H2362" i="1" s="1"/>
  <c r="J2317" i="1"/>
  <c r="I2318" i="1"/>
  <c r="N2365" i="1"/>
  <c r="P2365" i="1"/>
  <c r="M2364" i="1"/>
  <c r="Q2365" i="1"/>
  <c r="D2363" i="1" l="1"/>
  <c r="E2363" i="1" s="1"/>
  <c r="B2363" i="1"/>
  <c r="A2364" i="1"/>
  <c r="F2363" i="1"/>
  <c r="G2362" i="1"/>
  <c r="H2363" i="1" s="1"/>
  <c r="J2318" i="1"/>
  <c r="I2319" i="1"/>
  <c r="P2366" i="1"/>
  <c r="Q2366" i="1"/>
  <c r="M2365" i="1"/>
  <c r="N2366" i="1"/>
  <c r="D2364" i="1" l="1"/>
  <c r="E2364" i="1" s="1"/>
  <c r="F2364" i="1"/>
  <c r="B2364" i="1"/>
  <c r="A2365" i="1"/>
  <c r="G2363" i="1"/>
  <c r="H2364" i="1" s="1"/>
  <c r="J2319" i="1"/>
  <c r="I2320" i="1"/>
  <c r="N2367" i="1"/>
  <c r="Q2367" i="1"/>
  <c r="P2367" i="1"/>
  <c r="M2366" i="1"/>
  <c r="D2365" i="1" l="1"/>
  <c r="E2365" i="1" s="1"/>
  <c r="F2365" i="1"/>
  <c r="B2365" i="1"/>
  <c r="A2366" i="1"/>
  <c r="G2364" i="1"/>
  <c r="H2365" i="1" s="1"/>
  <c r="J2320" i="1"/>
  <c r="I2321" i="1"/>
  <c r="M2367" i="1"/>
  <c r="Q2368" i="1"/>
  <c r="P2368" i="1"/>
  <c r="N2368" i="1"/>
  <c r="D2366" i="1" l="1"/>
  <c r="E2366" i="1" s="1"/>
  <c r="F2366" i="1"/>
  <c r="B2366" i="1"/>
  <c r="A2367" i="1"/>
  <c r="G2365" i="1"/>
  <c r="H2366" i="1" s="1"/>
  <c r="J2321" i="1"/>
  <c r="I2322" i="1"/>
  <c r="Q2369" i="1"/>
  <c r="P2369" i="1"/>
  <c r="M2368" i="1"/>
  <c r="N2369" i="1"/>
  <c r="D2367" i="1" l="1"/>
  <c r="E2367" i="1" s="1"/>
  <c r="F2367" i="1"/>
  <c r="A2368" i="1"/>
  <c r="B2367" i="1"/>
  <c r="G2366" i="1"/>
  <c r="H2367" i="1" s="1"/>
  <c r="J2322" i="1"/>
  <c r="I2323" i="1"/>
  <c r="Q2370" i="1"/>
  <c r="P2370" i="1"/>
  <c r="M2369" i="1"/>
  <c r="N2370" i="1"/>
  <c r="D2368" i="1" l="1"/>
  <c r="E2368" i="1" s="1"/>
  <c r="F2368" i="1"/>
  <c r="A2369" i="1"/>
  <c r="B2368" i="1"/>
  <c r="G2367" i="1"/>
  <c r="H2368" i="1" s="1"/>
  <c r="J2323" i="1"/>
  <c r="I2324" i="1"/>
  <c r="P2371" i="1"/>
  <c r="Q2371" i="1"/>
  <c r="M2370" i="1"/>
  <c r="N2371" i="1"/>
  <c r="D2369" i="1" l="1"/>
  <c r="E2369" i="1" s="1"/>
  <c r="A2370" i="1"/>
  <c r="F2369" i="1"/>
  <c r="B2369" i="1"/>
  <c r="G2368" i="1"/>
  <c r="H2369" i="1" s="1"/>
  <c r="J2324" i="1"/>
  <c r="I2325" i="1"/>
  <c r="Q2372" i="1"/>
  <c r="P2372" i="1"/>
  <c r="M2371" i="1"/>
  <c r="N2372" i="1"/>
  <c r="D2370" i="1" l="1"/>
  <c r="E2370" i="1" s="1"/>
  <c r="A2371" i="1"/>
  <c r="B2370" i="1"/>
  <c r="F2370" i="1"/>
  <c r="G2369" i="1"/>
  <c r="H2370" i="1" s="1"/>
  <c r="J2325" i="1"/>
  <c r="I2326" i="1"/>
  <c r="P2373" i="1"/>
  <c r="Q2373" i="1"/>
  <c r="M2372" i="1"/>
  <c r="N2373" i="1"/>
  <c r="G2370" i="1" l="1"/>
  <c r="H2371" i="1" s="1"/>
  <c r="D2371" i="1"/>
  <c r="E2371" i="1" s="1"/>
  <c r="F2371" i="1"/>
  <c r="B2371" i="1"/>
  <c r="A2372" i="1"/>
  <c r="J2326" i="1"/>
  <c r="I2327" i="1"/>
  <c r="N2374" i="1"/>
  <c r="P2374" i="1"/>
  <c r="M2373" i="1"/>
  <c r="Q2374" i="1"/>
  <c r="D2372" i="1" l="1"/>
  <c r="E2372" i="1" s="1"/>
  <c r="A2373" i="1"/>
  <c r="F2372" i="1"/>
  <c r="B2372" i="1"/>
  <c r="G2371" i="1"/>
  <c r="H2372" i="1" s="1"/>
  <c r="J2327" i="1"/>
  <c r="I2328" i="1"/>
  <c r="P2375" i="1"/>
  <c r="Q2375" i="1"/>
  <c r="M2374" i="1"/>
  <c r="N2375" i="1"/>
  <c r="D2373" i="1" l="1"/>
  <c r="E2373" i="1" s="1"/>
  <c r="B2373" i="1"/>
  <c r="A2374" i="1"/>
  <c r="F2373" i="1"/>
  <c r="G2372" i="1"/>
  <c r="H2373" i="1" s="1"/>
  <c r="J2328" i="1"/>
  <c r="I2329" i="1"/>
  <c r="P2376" i="1"/>
  <c r="Q2376" i="1"/>
  <c r="M2375" i="1"/>
  <c r="N2376" i="1"/>
  <c r="G2373" i="1" l="1"/>
  <c r="H2374" i="1" s="1"/>
  <c r="D2374" i="1"/>
  <c r="E2374" i="1" s="1"/>
  <c r="A2375" i="1"/>
  <c r="F2374" i="1"/>
  <c r="B2374" i="1"/>
  <c r="J2329" i="1"/>
  <c r="I2330" i="1"/>
  <c r="Q2377" i="1"/>
  <c r="P2377" i="1"/>
  <c r="M2376" i="1"/>
  <c r="N2377" i="1"/>
  <c r="G2374" i="1" l="1"/>
  <c r="H2375" i="1" s="1"/>
  <c r="D2375" i="1"/>
  <c r="E2375" i="1" s="1"/>
  <c r="A2376" i="1"/>
  <c r="F2375" i="1"/>
  <c r="B2375" i="1"/>
  <c r="I2331" i="1"/>
  <c r="J2330" i="1"/>
  <c r="P2378" i="1"/>
  <c r="M2377" i="1"/>
  <c r="Q2378" i="1"/>
  <c r="N2378" i="1"/>
  <c r="G2375" i="1" l="1"/>
  <c r="H2376" i="1" s="1"/>
  <c r="D2376" i="1"/>
  <c r="E2376" i="1" s="1"/>
  <c r="B2376" i="1"/>
  <c r="A2377" i="1"/>
  <c r="F2376" i="1"/>
  <c r="J2331" i="1"/>
  <c r="I2332" i="1"/>
  <c r="N2379" i="1"/>
  <c r="P2379" i="1"/>
  <c r="M2378" i="1"/>
  <c r="Q2379" i="1"/>
  <c r="G2376" i="1" l="1"/>
  <c r="H2377" i="1" s="1"/>
  <c r="D2377" i="1"/>
  <c r="E2377" i="1" s="1"/>
  <c r="F2377" i="1"/>
  <c r="B2377" i="1"/>
  <c r="A2378" i="1"/>
  <c r="I2333" i="1"/>
  <c r="J2332" i="1"/>
  <c r="M2379" i="1"/>
  <c r="P2380" i="1"/>
  <c r="Q2380" i="1"/>
  <c r="N2380" i="1"/>
  <c r="D2378" i="1" l="1"/>
  <c r="E2378" i="1" s="1"/>
  <c r="F2378" i="1"/>
  <c r="B2378" i="1"/>
  <c r="A2379" i="1"/>
  <c r="G2377" i="1"/>
  <c r="H2378" i="1" s="1"/>
  <c r="J2333" i="1"/>
  <c r="I2334" i="1"/>
  <c r="N2381" i="1"/>
  <c r="Q2381" i="1"/>
  <c r="P2381" i="1"/>
  <c r="M2380" i="1"/>
  <c r="D2379" i="1" l="1"/>
  <c r="E2379" i="1" s="1"/>
  <c r="A2380" i="1"/>
  <c r="F2379" i="1"/>
  <c r="B2379" i="1"/>
  <c r="G2378" i="1"/>
  <c r="H2379" i="1" s="1"/>
  <c r="I2335" i="1"/>
  <c r="J2334" i="1"/>
  <c r="N2382" i="1"/>
  <c r="P2382" i="1"/>
  <c r="M2381" i="1"/>
  <c r="Q2382" i="1"/>
  <c r="D2380" i="1" l="1"/>
  <c r="E2380" i="1" s="1"/>
  <c r="F2380" i="1"/>
  <c r="A2381" i="1"/>
  <c r="B2380" i="1"/>
  <c r="G2379" i="1"/>
  <c r="H2380" i="1" s="1"/>
  <c r="J2335" i="1"/>
  <c r="I2336" i="1"/>
  <c r="Q2383" i="1"/>
  <c r="P2383" i="1"/>
  <c r="M2382" i="1"/>
  <c r="N2383" i="1"/>
  <c r="D2381" i="1" l="1"/>
  <c r="E2381" i="1" s="1"/>
  <c r="B2381" i="1"/>
  <c r="F2381" i="1"/>
  <c r="A2382" i="1"/>
  <c r="G2380" i="1"/>
  <c r="H2381" i="1" s="1"/>
  <c r="J2336" i="1"/>
  <c r="I2337" i="1"/>
  <c r="N2384" i="1"/>
  <c r="P2384" i="1"/>
  <c r="Q2384" i="1"/>
  <c r="M2383" i="1"/>
  <c r="D2382" i="1" l="1"/>
  <c r="E2382" i="1" s="1"/>
  <c r="F2382" i="1"/>
  <c r="B2382" i="1"/>
  <c r="A2383" i="1"/>
  <c r="G2381" i="1"/>
  <c r="H2382" i="1" s="1"/>
  <c r="J2337" i="1"/>
  <c r="I2338" i="1"/>
  <c r="P2385" i="1"/>
  <c r="M2384" i="1"/>
  <c r="Q2385" i="1"/>
  <c r="N2385" i="1"/>
  <c r="G2382" i="1" l="1"/>
  <c r="H2383" i="1" s="1"/>
  <c r="D2383" i="1"/>
  <c r="E2383" i="1" s="1"/>
  <c r="B2383" i="1"/>
  <c r="A2384" i="1"/>
  <c r="F2383" i="1"/>
  <c r="J2338" i="1"/>
  <c r="I2339" i="1"/>
  <c r="M2385" i="1"/>
  <c r="Q2386" i="1"/>
  <c r="P2386" i="1"/>
  <c r="N2386" i="1"/>
  <c r="G2383" i="1" l="1"/>
  <c r="H2384" i="1" s="1"/>
  <c r="D2384" i="1"/>
  <c r="E2384" i="1" s="1"/>
  <c r="A2385" i="1"/>
  <c r="F2384" i="1"/>
  <c r="B2384" i="1"/>
  <c r="J2339" i="1"/>
  <c r="I2340" i="1"/>
  <c r="N2387" i="1"/>
  <c r="P2387" i="1"/>
  <c r="M2386" i="1"/>
  <c r="Q2387" i="1"/>
  <c r="G2384" i="1" l="1"/>
  <c r="H2385" i="1" s="1"/>
  <c r="D2385" i="1"/>
  <c r="E2385" i="1" s="1"/>
  <c r="F2385" i="1"/>
  <c r="B2385" i="1"/>
  <c r="A2386" i="1"/>
  <c r="J2340" i="1"/>
  <c r="I2341" i="1"/>
  <c r="N2388" i="1"/>
  <c r="P2388" i="1"/>
  <c r="Q2388" i="1"/>
  <c r="M2387" i="1"/>
  <c r="G2385" i="1" l="1"/>
  <c r="H2386" i="1" s="1"/>
  <c r="D2386" i="1"/>
  <c r="E2386" i="1" s="1"/>
  <c r="F2386" i="1"/>
  <c r="B2386" i="1"/>
  <c r="A2387" i="1"/>
  <c r="J2341" i="1"/>
  <c r="I2342" i="1"/>
  <c r="Q2389" i="1"/>
  <c r="P2389" i="1"/>
  <c r="M2388" i="1"/>
  <c r="N2389" i="1"/>
  <c r="G2386" i="1" l="1"/>
  <c r="H2387" i="1" s="1"/>
  <c r="D2387" i="1"/>
  <c r="E2387" i="1" s="1"/>
  <c r="A2388" i="1"/>
  <c r="F2387" i="1"/>
  <c r="B2387" i="1"/>
  <c r="J2342" i="1"/>
  <c r="I2343" i="1"/>
  <c r="Q2390" i="1"/>
  <c r="P2390" i="1"/>
  <c r="M2389" i="1"/>
  <c r="N2390" i="1"/>
  <c r="D2388" i="1" l="1"/>
  <c r="E2388" i="1" s="1"/>
  <c r="F2388" i="1"/>
  <c r="A2389" i="1"/>
  <c r="B2388" i="1"/>
  <c r="G2387" i="1"/>
  <c r="H2388" i="1" s="1"/>
  <c r="J2343" i="1"/>
  <c r="I2344" i="1"/>
  <c r="Q2391" i="1"/>
  <c r="P2391" i="1"/>
  <c r="M2390" i="1"/>
  <c r="N2391" i="1"/>
  <c r="D2389" i="1" l="1"/>
  <c r="E2389" i="1" s="1"/>
  <c r="A2390" i="1"/>
  <c r="F2389" i="1"/>
  <c r="B2389" i="1"/>
  <c r="G2388" i="1"/>
  <c r="H2389" i="1" s="1"/>
  <c r="I2345" i="1"/>
  <c r="J2344" i="1"/>
  <c r="P2392" i="1"/>
  <c r="M2391" i="1"/>
  <c r="Q2392" i="1"/>
  <c r="N2392" i="1"/>
  <c r="G2389" i="1" l="1"/>
  <c r="H2390" i="1" s="1"/>
  <c r="D2390" i="1"/>
  <c r="E2390" i="1" s="1"/>
  <c r="B2390" i="1"/>
  <c r="F2390" i="1"/>
  <c r="A2391" i="1"/>
  <c r="I2346" i="1"/>
  <c r="J2345" i="1"/>
  <c r="N2393" i="1"/>
  <c r="P2393" i="1"/>
  <c r="M2392" i="1"/>
  <c r="Q2393" i="1"/>
  <c r="G2390" i="1" l="1"/>
  <c r="H2391" i="1" s="1"/>
  <c r="D2391" i="1"/>
  <c r="E2391" i="1" s="1"/>
  <c r="A2392" i="1"/>
  <c r="F2391" i="1"/>
  <c r="B2391" i="1"/>
  <c r="J2346" i="1"/>
  <c r="I2347" i="1"/>
  <c r="Q2394" i="1"/>
  <c r="M2393" i="1"/>
  <c r="P2394" i="1"/>
  <c r="N2394" i="1"/>
  <c r="D2392" i="1" l="1"/>
  <c r="E2392" i="1" s="1"/>
  <c r="A2393" i="1"/>
  <c r="F2392" i="1"/>
  <c r="B2392" i="1"/>
  <c r="G2391" i="1"/>
  <c r="H2392" i="1" s="1"/>
  <c r="I2348" i="1"/>
  <c r="J2347" i="1"/>
  <c r="N2395" i="1"/>
  <c r="Q2395" i="1"/>
  <c r="P2395" i="1"/>
  <c r="M2394" i="1"/>
  <c r="G2392" i="1" l="1"/>
  <c r="H2393" i="1" s="1"/>
  <c r="D2393" i="1"/>
  <c r="E2393" i="1" s="1"/>
  <c r="F2393" i="1"/>
  <c r="B2393" i="1"/>
  <c r="A2394" i="1"/>
  <c r="I2349" i="1"/>
  <c r="J2348" i="1"/>
  <c r="M2395" i="1"/>
  <c r="P2396" i="1"/>
  <c r="Q2396" i="1"/>
  <c r="N2396" i="1"/>
  <c r="G2393" i="1" l="1"/>
  <c r="H2394" i="1" s="1"/>
  <c r="D2394" i="1"/>
  <c r="E2394" i="1" s="1"/>
  <c r="B2394" i="1"/>
  <c r="A2395" i="1"/>
  <c r="F2394" i="1"/>
  <c r="J2349" i="1"/>
  <c r="I2350" i="1"/>
  <c r="Q2397" i="1"/>
  <c r="M2396" i="1"/>
  <c r="P2397" i="1"/>
  <c r="N2397" i="1"/>
  <c r="D2395" i="1" l="1"/>
  <c r="E2395" i="1" s="1"/>
  <c r="A2396" i="1"/>
  <c r="B2395" i="1"/>
  <c r="F2395" i="1"/>
  <c r="G2394" i="1"/>
  <c r="H2395" i="1" s="1"/>
  <c r="I2351" i="1"/>
  <c r="J2350" i="1"/>
  <c r="N2398" i="1"/>
  <c r="M2397" i="1"/>
  <c r="Q2398" i="1"/>
  <c r="P2398" i="1"/>
  <c r="D2396" i="1" l="1"/>
  <c r="E2396" i="1" s="1"/>
  <c r="A2397" i="1"/>
  <c r="F2396" i="1"/>
  <c r="B2396" i="1"/>
  <c r="G2395" i="1"/>
  <c r="H2396" i="1" s="1"/>
  <c r="J2351" i="1"/>
  <c r="I2352" i="1"/>
  <c r="N2399" i="1"/>
  <c r="M2398" i="1"/>
  <c r="P2399" i="1"/>
  <c r="Q2399" i="1"/>
  <c r="D2397" i="1" l="1"/>
  <c r="E2397" i="1" s="1"/>
  <c r="F2397" i="1"/>
  <c r="A2398" i="1"/>
  <c r="B2397" i="1"/>
  <c r="G2396" i="1"/>
  <c r="H2397" i="1" s="1"/>
  <c r="I2353" i="1"/>
  <c r="J2352" i="1"/>
  <c r="P2400" i="1"/>
  <c r="Q2400" i="1"/>
  <c r="M2399" i="1"/>
  <c r="N2400" i="1"/>
  <c r="D2398" i="1" l="1"/>
  <c r="E2398" i="1" s="1"/>
  <c r="B2398" i="1"/>
  <c r="A2399" i="1"/>
  <c r="F2398" i="1"/>
  <c r="G2397" i="1"/>
  <c r="H2398" i="1" s="1"/>
  <c r="J2353" i="1"/>
  <c r="I2354" i="1"/>
  <c r="P2401" i="1"/>
  <c r="M2400" i="1"/>
  <c r="Q2401" i="1"/>
  <c r="N2401" i="1"/>
  <c r="D2399" i="1" l="1"/>
  <c r="E2399" i="1" s="1"/>
  <c r="B2399" i="1"/>
  <c r="F2399" i="1"/>
  <c r="A2400" i="1"/>
  <c r="G2398" i="1"/>
  <c r="H2399" i="1" s="1"/>
  <c r="J2354" i="1"/>
  <c r="I2355" i="1"/>
  <c r="M2401" i="1"/>
  <c r="Q2402" i="1"/>
  <c r="P2402" i="1"/>
  <c r="N2402" i="1"/>
  <c r="D2400" i="1" l="1"/>
  <c r="E2400" i="1" s="1"/>
  <c r="A2401" i="1"/>
  <c r="B2400" i="1"/>
  <c r="F2400" i="1"/>
  <c r="G2399" i="1"/>
  <c r="H2400" i="1" s="1"/>
  <c r="J2355" i="1"/>
  <c r="I2356" i="1"/>
  <c r="N2403" i="1"/>
  <c r="Q2403" i="1"/>
  <c r="M2402" i="1"/>
  <c r="P2403" i="1"/>
  <c r="D2401" i="1" l="1"/>
  <c r="E2401" i="1" s="1"/>
  <c r="B2401" i="1"/>
  <c r="F2401" i="1"/>
  <c r="A2402" i="1"/>
  <c r="G2400" i="1"/>
  <c r="H2401" i="1" s="1"/>
  <c r="J2356" i="1"/>
  <c r="I2357" i="1"/>
  <c r="N2404" i="1"/>
  <c r="P2404" i="1"/>
  <c r="M2403" i="1"/>
  <c r="Q2404" i="1"/>
  <c r="D2402" i="1" l="1"/>
  <c r="E2402" i="1" s="1"/>
  <c r="B2402" i="1"/>
  <c r="A2403" i="1"/>
  <c r="F2402" i="1"/>
  <c r="G2401" i="1"/>
  <c r="H2402" i="1" s="1"/>
  <c r="I2358" i="1"/>
  <c r="J2357" i="1"/>
  <c r="P2405" i="1"/>
  <c r="M2404" i="1"/>
  <c r="Q2405" i="1"/>
  <c r="N2405" i="1"/>
  <c r="G2402" i="1" l="1"/>
  <c r="H2403" i="1" s="1"/>
  <c r="D2403" i="1"/>
  <c r="E2403" i="1" s="1"/>
  <c r="A2404" i="1"/>
  <c r="F2403" i="1"/>
  <c r="B2403" i="1"/>
  <c r="J2358" i="1"/>
  <c r="I2359" i="1"/>
  <c r="N2406" i="1"/>
  <c r="Q2406" i="1"/>
  <c r="P2406" i="1"/>
  <c r="M2405" i="1"/>
  <c r="G2403" i="1" l="1"/>
  <c r="H2404" i="1" s="1"/>
  <c r="D2404" i="1"/>
  <c r="E2404" i="1" s="1"/>
  <c r="B2404" i="1"/>
  <c r="A2405" i="1"/>
  <c r="F2404" i="1"/>
  <c r="J2359" i="1"/>
  <c r="I2360" i="1"/>
  <c r="M2406" i="1"/>
  <c r="P2407" i="1"/>
  <c r="Q2407" i="1"/>
  <c r="N2407" i="1"/>
  <c r="G2404" i="1" l="1"/>
  <c r="H2405" i="1" s="1"/>
  <c r="D2405" i="1"/>
  <c r="E2405" i="1" s="1"/>
  <c r="F2405" i="1"/>
  <c r="B2405" i="1"/>
  <c r="A2406" i="1"/>
  <c r="J2360" i="1"/>
  <c r="I2361" i="1"/>
  <c r="N2408" i="1"/>
  <c r="P2408" i="1"/>
  <c r="Q2408" i="1"/>
  <c r="M2407" i="1"/>
  <c r="G2405" i="1" l="1"/>
  <c r="H2406" i="1" s="1"/>
  <c r="D2406" i="1"/>
  <c r="E2406" i="1" s="1"/>
  <c r="B2406" i="1"/>
  <c r="A2407" i="1"/>
  <c r="F2406" i="1"/>
  <c r="J2361" i="1"/>
  <c r="I2362" i="1"/>
  <c r="Q2409" i="1"/>
  <c r="P2409" i="1"/>
  <c r="M2408" i="1"/>
  <c r="N2409" i="1"/>
  <c r="D2407" i="1" l="1"/>
  <c r="E2407" i="1" s="1"/>
  <c r="A2408" i="1"/>
  <c r="B2407" i="1"/>
  <c r="F2407" i="1"/>
  <c r="G2406" i="1"/>
  <c r="H2407" i="1" s="1"/>
  <c r="I2363" i="1"/>
  <c r="J2362" i="1"/>
  <c r="P2410" i="1"/>
  <c r="M2409" i="1"/>
  <c r="Q2410" i="1"/>
  <c r="N2410" i="1"/>
  <c r="D2408" i="1" l="1"/>
  <c r="E2408" i="1" s="1"/>
  <c r="B2408" i="1"/>
  <c r="F2408" i="1"/>
  <c r="A2409" i="1"/>
  <c r="G2407" i="1"/>
  <c r="H2408" i="1" s="1"/>
  <c r="J2363" i="1"/>
  <c r="I2364" i="1"/>
  <c r="N2411" i="1"/>
  <c r="Q2411" i="1"/>
  <c r="P2411" i="1"/>
  <c r="M2410" i="1"/>
  <c r="D2409" i="1" l="1"/>
  <c r="E2409" i="1" s="1"/>
  <c r="A2410" i="1"/>
  <c r="F2409" i="1"/>
  <c r="B2409" i="1"/>
  <c r="G2408" i="1"/>
  <c r="H2409" i="1" s="1"/>
  <c r="I2365" i="1"/>
  <c r="J2364" i="1"/>
  <c r="M2411" i="1"/>
  <c r="P2412" i="1"/>
  <c r="Q2412" i="1"/>
  <c r="N2412" i="1"/>
  <c r="G2409" i="1" l="1"/>
  <c r="H2410" i="1" s="1"/>
  <c r="D2410" i="1"/>
  <c r="E2410" i="1" s="1"/>
  <c r="B2410" i="1"/>
  <c r="A2411" i="1"/>
  <c r="F2410" i="1"/>
  <c r="I2366" i="1"/>
  <c r="J2365" i="1"/>
  <c r="N2413" i="1"/>
  <c r="Q2413" i="1"/>
  <c r="P2413" i="1"/>
  <c r="M2412" i="1"/>
  <c r="D2411" i="1" l="1"/>
  <c r="E2411" i="1" s="1"/>
  <c r="A2412" i="1"/>
  <c r="F2411" i="1"/>
  <c r="B2411" i="1"/>
  <c r="G2410" i="1"/>
  <c r="H2411" i="1" s="1"/>
  <c r="I2367" i="1"/>
  <c r="J2366" i="1"/>
  <c r="N2414" i="1"/>
  <c r="P2414" i="1"/>
  <c r="M2413" i="1"/>
  <c r="Q2414" i="1"/>
  <c r="G2411" i="1" l="1"/>
  <c r="H2412" i="1" s="1"/>
  <c r="D2412" i="1"/>
  <c r="E2412" i="1" s="1"/>
  <c r="A2413" i="1"/>
  <c r="F2412" i="1"/>
  <c r="B2412" i="1"/>
  <c r="J2367" i="1"/>
  <c r="I2368" i="1"/>
  <c r="M2414" i="1"/>
  <c r="Q2415" i="1"/>
  <c r="P2415" i="1"/>
  <c r="N2415" i="1"/>
  <c r="D2413" i="1" l="1"/>
  <c r="E2413" i="1" s="1"/>
  <c r="G2413" i="1" s="1"/>
  <c r="H2414" i="1" s="1"/>
  <c r="A2414" i="1"/>
  <c r="B2413" i="1"/>
  <c r="F2413" i="1"/>
  <c r="G2412" i="1"/>
  <c r="H2413" i="1" s="1"/>
  <c r="J2368" i="1"/>
  <c r="I2369" i="1"/>
  <c r="P2416" i="1"/>
  <c r="M2415" i="1"/>
  <c r="Q2416" i="1"/>
  <c r="N2416" i="1"/>
  <c r="D2414" i="1" l="1"/>
  <c r="E2414" i="1" s="1"/>
  <c r="B2414" i="1"/>
  <c r="F2414" i="1"/>
  <c r="A2415" i="1"/>
  <c r="J2369" i="1"/>
  <c r="I2370" i="1"/>
  <c r="N2417" i="1"/>
  <c r="P2417" i="1"/>
  <c r="Q2417" i="1"/>
  <c r="M2416" i="1"/>
  <c r="G2414" i="1" l="1"/>
  <c r="H2415" i="1" s="1"/>
  <c r="D2415" i="1"/>
  <c r="E2415" i="1" s="1"/>
  <c r="B2415" i="1"/>
  <c r="A2416" i="1"/>
  <c r="F2415" i="1"/>
  <c r="J2370" i="1"/>
  <c r="I2371" i="1"/>
  <c r="N2418" i="1"/>
  <c r="P2418" i="1"/>
  <c r="M2417" i="1"/>
  <c r="Q2418" i="1"/>
  <c r="G2415" i="1" l="1"/>
  <c r="H2416" i="1" s="1"/>
  <c r="D2416" i="1"/>
  <c r="E2416" i="1" s="1"/>
  <c r="F2416" i="1"/>
  <c r="B2416" i="1"/>
  <c r="A2417" i="1"/>
  <c r="J2371" i="1"/>
  <c r="I2372" i="1"/>
  <c r="M2418" i="1"/>
  <c r="Q2419" i="1"/>
  <c r="P2419" i="1"/>
  <c r="N2419" i="1"/>
  <c r="G2416" i="1" l="1"/>
  <c r="H2417" i="1" s="1"/>
  <c r="D2417" i="1"/>
  <c r="E2417" i="1" s="1"/>
  <c r="F2417" i="1"/>
  <c r="B2417" i="1"/>
  <c r="A2418" i="1"/>
  <c r="J2372" i="1"/>
  <c r="I2373" i="1"/>
  <c r="P2420" i="1"/>
  <c r="Q2420" i="1"/>
  <c r="M2419" i="1"/>
  <c r="N2420" i="1"/>
  <c r="G2417" i="1" l="1"/>
  <c r="H2418" i="1" s="1"/>
  <c r="D2418" i="1"/>
  <c r="E2418" i="1" s="1"/>
  <c r="B2418" i="1"/>
  <c r="A2419" i="1"/>
  <c r="F2418" i="1"/>
  <c r="J2373" i="1"/>
  <c r="I2374" i="1"/>
  <c r="P2421" i="1"/>
  <c r="M2420" i="1"/>
  <c r="Q2421" i="1"/>
  <c r="N2421" i="1"/>
  <c r="D2419" i="1" l="1"/>
  <c r="E2419" i="1" s="1"/>
  <c r="B2419" i="1"/>
  <c r="F2419" i="1"/>
  <c r="A2420" i="1"/>
  <c r="G2418" i="1"/>
  <c r="H2419" i="1" s="1"/>
  <c r="J2374" i="1"/>
  <c r="I2375" i="1"/>
  <c r="N2422" i="1"/>
  <c r="P2422" i="1"/>
  <c r="M2421" i="1"/>
  <c r="Q2422" i="1"/>
  <c r="D2420" i="1" l="1"/>
  <c r="E2420" i="1" s="1"/>
  <c r="F2420" i="1"/>
  <c r="A2421" i="1"/>
  <c r="B2420" i="1"/>
  <c r="G2419" i="1"/>
  <c r="H2420" i="1" s="1"/>
  <c r="J2375" i="1"/>
  <c r="I2376" i="1"/>
  <c r="M2422" i="1"/>
  <c r="Q2423" i="1"/>
  <c r="P2423" i="1"/>
  <c r="N2423" i="1"/>
  <c r="D2421" i="1" l="1"/>
  <c r="E2421" i="1" s="1"/>
  <c r="F2421" i="1"/>
  <c r="B2421" i="1"/>
  <c r="A2422" i="1"/>
  <c r="G2420" i="1"/>
  <c r="H2421" i="1" s="1"/>
  <c r="I2377" i="1"/>
  <c r="J2376" i="1"/>
  <c r="N2424" i="1"/>
  <c r="M2423" i="1"/>
  <c r="Q2424" i="1"/>
  <c r="P2424" i="1"/>
  <c r="D2422" i="1" l="1"/>
  <c r="E2422" i="1" s="1"/>
  <c r="B2422" i="1"/>
  <c r="F2422" i="1"/>
  <c r="A2423" i="1"/>
  <c r="G2421" i="1"/>
  <c r="H2422" i="1" s="1"/>
  <c r="J2377" i="1"/>
  <c r="I2378" i="1"/>
  <c r="M2424" i="1"/>
  <c r="Q2425" i="1"/>
  <c r="P2425" i="1"/>
  <c r="N2425" i="1"/>
  <c r="D2423" i="1" l="1"/>
  <c r="E2423" i="1" s="1"/>
  <c r="A2424" i="1"/>
  <c r="F2423" i="1"/>
  <c r="B2423" i="1"/>
  <c r="G2422" i="1"/>
  <c r="H2423" i="1" s="1"/>
  <c r="I2379" i="1"/>
  <c r="J2378" i="1"/>
  <c r="P2426" i="1"/>
  <c r="M2425" i="1"/>
  <c r="Q2426" i="1"/>
  <c r="N2426" i="1"/>
  <c r="D2424" i="1" l="1"/>
  <c r="E2424" i="1" s="1"/>
  <c r="A2425" i="1"/>
  <c r="F2424" i="1"/>
  <c r="B2424" i="1"/>
  <c r="G2423" i="1"/>
  <c r="H2424" i="1" s="1"/>
  <c r="J2379" i="1"/>
  <c r="I2380" i="1"/>
  <c r="N2427" i="1"/>
  <c r="Q2427" i="1"/>
  <c r="P2427" i="1"/>
  <c r="M2426" i="1"/>
  <c r="G2424" i="1" l="1"/>
  <c r="H2425" i="1" s="1"/>
  <c r="D2425" i="1"/>
  <c r="E2425" i="1" s="1"/>
  <c r="A2426" i="1"/>
  <c r="F2425" i="1"/>
  <c r="B2425" i="1"/>
  <c r="J2380" i="1"/>
  <c r="I2381" i="1"/>
  <c r="N2428" i="1"/>
  <c r="M2427" i="1"/>
  <c r="Q2428" i="1"/>
  <c r="P2428" i="1"/>
  <c r="G2425" i="1" l="1"/>
  <c r="H2426" i="1" s="1"/>
  <c r="D2426" i="1"/>
  <c r="E2426" i="1" s="1"/>
  <c r="F2426" i="1"/>
  <c r="B2426" i="1"/>
  <c r="A2427" i="1"/>
  <c r="J2381" i="1"/>
  <c r="I2382" i="1"/>
  <c r="M2428" i="1"/>
  <c r="Q2429" i="1"/>
  <c r="P2429" i="1"/>
  <c r="N2429" i="1"/>
  <c r="D2427" i="1" l="1"/>
  <c r="E2427" i="1" s="1"/>
  <c r="B2427" i="1"/>
  <c r="A2428" i="1"/>
  <c r="F2427" i="1"/>
  <c r="G2426" i="1"/>
  <c r="H2427" i="1" s="1"/>
  <c r="J2382" i="1"/>
  <c r="I2383" i="1"/>
  <c r="P2430" i="1"/>
  <c r="M2429" i="1"/>
  <c r="Q2430" i="1"/>
  <c r="N2430" i="1"/>
  <c r="D2428" i="1" l="1"/>
  <c r="E2428" i="1" s="1"/>
  <c r="A2429" i="1"/>
  <c r="B2428" i="1"/>
  <c r="F2428" i="1"/>
  <c r="G2427" i="1"/>
  <c r="H2428" i="1" s="1"/>
  <c r="J2383" i="1"/>
  <c r="I2384" i="1"/>
  <c r="N2431" i="1"/>
  <c r="P2431" i="1"/>
  <c r="M2430" i="1"/>
  <c r="Q2431" i="1"/>
  <c r="D2429" i="1" l="1"/>
  <c r="E2429" i="1" s="1"/>
  <c r="A2430" i="1"/>
  <c r="F2429" i="1"/>
  <c r="B2429" i="1"/>
  <c r="G2428" i="1"/>
  <c r="H2429" i="1" s="1"/>
  <c r="J2384" i="1"/>
  <c r="I2385" i="1"/>
  <c r="P2432" i="1"/>
  <c r="Q2432" i="1"/>
  <c r="M2431" i="1"/>
  <c r="N2432" i="1"/>
  <c r="G2429" i="1" l="1"/>
  <c r="H2430" i="1" s="1"/>
  <c r="D2430" i="1"/>
  <c r="E2430" i="1" s="1"/>
  <c r="A2431" i="1"/>
  <c r="B2430" i="1"/>
  <c r="F2430" i="1"/>
  <c r="J2385" i="1"/>
  <c r="I2386" i="1"/>
  <c r="N2433" i="1"/>
  <c r="P2433" i="1"/>
  <c r="M2432" i="1"/>
  <c r="Q2433" i="1"/>
  <c r="G2430" i="1" l="1"/>
  <c r="H2431" i="1" s="1"/>
  <c r="D2431" i="1"/>
  <c r="E2431" i="1" s="1"/>
  <c r="F2431" i="1"/>
  <c r="B2431" i="1"/>
  <c r="A2432" i="1"/>
  <c r="J2386" i="1"/>
  <c r="I2387" i="1"/>
  <c r="N2434" i="1"/>
  <c r="Q2434" i="1"/>
  <c r="M2433" i="1"/>
  <c r="P2434" i="1"/>
  <c r="D2432" i="1" l="1"/>
  <c r="E2432" i="1" s="1"/>
  <c r="F2432" i="1"/>
  <c r="B2432" i="1"/>
  <c r="A2433" i="1"/>
  <c r="G2431" i="1"/>
  <c r="H2432" i="1" s="1"/>
  <c r="J2387" i="1"/>
  <c r="I2388" i="1"/>
  <c r="N2435" i="1"/>
  <c r="P2435" i="1"/>
  <c r="M2434" i="1"/>
  <c r="Q2435" i="1"/>
  <c r="G2432" i="1" l="1"/>
  <c r="H2433" i="1" s="1"/>
  <c r="D2433" i="1"/>
  <c r="E2433" i="1" s="1"/>
  <c r="A2434" i="1"/>
  <c r="B2433" i="1"/>
  <c r="F2433" i="1"/>
  <c r="J2388" i="1"/>
  <c r="I2389" i="1"/>
  <c r="Q2436" i="1"/>
  <c r="P2436" i="1"/>
  <c r="M2435" i="1"/>
  <c r="N2436" i="1"/>
  <c r="D2434" i="1" l="1"/>
  <c r="E2434" i="1" s="1"/>
  <c r="A2435" i="1"/>
  <c r="B2434" i="1"/>
  <c r="F2434" i="1"/>
  <c r="G2433" i="1"/>
  <c r="H2434" i="1" s="1"/>
  <c r="J2389" i="1"/>
  <c r="I2390" i="1"/>
  <c r="P2437" i="1"/>
  <c r="M2436" i="1"/>
  <c r="Q2437" i="1"/>
  <c r="N2437" i="1"/>
  <c r="G2434" i="1" l="1"/>
  <c r="H2435" i="1" s="1"/>
  <c r="D2435" i="1"/>
  <c r="E2435" i="1" s="1"/>
  <c r="A2436" i="1"/>
  <c r="F2435" i="1"/>
  <c r="B2435" i="1"/>
  <c r="J2390" i="1"/>
  <c r="I2391" i="1"/>
  <c r="N2438" i="1"/>
  <c r="M2437" i="1"/>
  <c r="Q2438" i="1"/>
  <c r="P2438" i="1"/>
  <c r="G2435" i="1" l="1"/>
  <c r="H2436" i="1" s="1"/>
  <c r="D2436" i="1"/>
  <c r="E2436" i="1" s="1"/>
  <c r="A2437" i="1"/>
  <c r="B2436" i="1"/>
  <c r="F2436" i="1"/>
  <c r="J2391" i="1"/>
  <c r="I2392" i="1"/>
  <c r="N2439" i="1"/>
  <c r="M2438" i="1"/>
  <c r="Q2439" i="1"/>
  <c r="P2439" i="1"/>
  <c r="D2437" i="1" l="1"/>
  <c r="E2437" i="1" s="1"/>
  <c r="F2437" i="1"/>
  <c r="B2437" i="1"/>
  <c r="A2438" i="1"/>
  <c r="G2436" i="1"/>
  <c r="H2437" i="1" s="1"/>
  <c r="J2392" i="1"/>
  <c r="I2393" i="1"/>
  <c r="M2439" i="1"/>
  <c r="Q2440" i="1"/>
  <c r="P2440" i="1"/>
  <c r="N2440" i="1"/>
  <c r="D2438" i="1" l="1"/>
  <c r="E2438" i="1" s="1"/>
  <c r="A2439" i="1"/>
  <c r="B2438" i="1"/>
  <c r="F2438" i="1"/>
  <c r="G2437" i="1"/>
  <c r="H2438" i="1" s="1"/>
  <c r="J2393" i="1"/>
  <c r="I2394" i="1"/>
  <c r="Q2441" i="1"/>
  <c r="P2441" i="1"/>
  <c r="M2440" i="1"/>
  <c r="N2441" i="1"/>
  <c r="D2439" i="1" l="1"/>
  <c r="E2439" i="1" s="1"/>
  <c r="B2439" i="1"/>
  <c r="A2440" i="1"/>
  <c r="F2439" i="1"/>
  <c r="G2438" i="1"/>
  <c r="H2439" i="1" s="1"/>
  <c r="I2395" i="1"/>
  <c r="J2394" i="1"/>
  <c r="P2442" i="1"/>
  <c r="M2441" i="1"/>
  <c r="Q2442" i="1"/>
  <c r="N2442" i="1"/>
  <c r="D2440" i="1" l="1"/>
  <c r="E2440" i="1" s="1"/>
  <c r="F2440" i="1"/>
  <c r="B2440" i="1"/>
  <c r="A2441" i="1"/>
  <c r="G2439" i="1"/>
  <c r="H2440" i="1" s="1"/>
  <c r="J2395" i="1"/>
  <c r="I2396" i="1"/>
  <c r="N2443" i="1"/>
  <c r="M2442" i="1"/>
  <c r="Q2443" i="1"/>
  <c r="P2443" i="1"/>
  <c r="D2441" i="1" l="1"/>
  <c r="E2441" i="1" s="1"/>
  <c r="B2441" i="1"/>
  <c r="A2442" i="1"/>
  <c r="F2441" i="1"/>
  <c r="G2440" i="1"/>
  <c r="H2441" i="1" s="1"/>
  <c r="J2396" i="1"/>
  <c r="I2397" i="1"/>
  <c r="Q2444" i="1"/>
  <c r="M2443" i="1"/>
  <c r="P2444" i="1"/>
  <c r="N2444" i="1"/>
  <c r="D2442" i="1" l="1"/>
  <c r="E2442" i="1" s="1"/>
  <c r="F2442" i="1"/>
  <c r="A2443" i="1"/>
  <c r="B2442" i="1"/>
  <c r="G2441" i="1"/>
  <c r="H2442" i="1" s="1"/>
  <c r="J2397" i="1"/>
  <c r="I2398" i="1"/>
  <c r="Q2445" i="1"/>
  <c r="M2444" i="1"/>
  <c r="P2445" i="1"/>
  <c r="N2445" i="1"/>
  <c r="D2443" i="1" l="1"/>
  <c r="E2443" i="1" s="1"/>
  <c r="A2444" i="1"/>
  <c r="F2443" i="1"/>
  <c r="B2443" i="1"/>
  <c r="G2442" i="1"/>
  <c r="H2443" i="1" s="1"/>
  <c r="I2399" i="1"/>
  <c r="J2398" i="1"/>
  <c r="N2446" i="1"/>
  <c r="P2446" i="1"/>
  <c r="Q2446" i="1"/>
  <c r="M2445" i="1"/>
  <c r="D2444" i="1" l="1"/>
  <c r="E2444" i="1" s="1"/>
  <c r="F2444" i="1"/>
  <c r="B2444" i="1"/>
  <c r="A2445" i="1"/>
  <c r="G2443" i="1"/>
  <c r="H2444" i="1" s="1"/>
  <c r="J2399" i="1"/>
  <c r="I2400" i="1"/>
  <c r="M2446" i="1"/>
  <c r="Q2447" i="1"/>
  <c r="P2447" i="1"/>
  <c r="N2447" i="1"/>
  <c r="D2445" i="1" l="1"/>
  <c r="E2445" i="1" s="1"/>
  <c r="F2445" i="1"/>
  <c r="B2445" i="1"/>
  <c r="A2446" i="1"/>
  <c r="G2444" i="1"/>
  <c r="H2445" i="1" s="1"/>
  <c r="J2400" i="1"/>
  <c r="I2401" i="1"/>
  <c r="P2448" i="1"/>
  <c r="M2447" i="1"/>
  <c r="Q2448" i="1"/>
  <c r="N2448" i="1"/>
  <c r="D2446" i="1" l="1"/>
  <c r="E2446" i="1" s="1"/>
  <c r="A2447" i="1"/>
  <c r="B2446" i="1"/>
  <c r="F2446" i="1"/>
  <c r="G2445" i="1"/>
  <c r="H2446" i="1" s="1"/>
  <c r="J2401" i="1"/>
  <c r="I2402" i="1"/>
  <c r="N2449" i="1"/>
  <c r="M2448" i="1"/>
  <c r="Q2449" i="1"/>
  <c r="P2449" i="1"/>
  <c r="D2447" i="1" l="1"/>
  <c r="E2447" i="1" s="1"/>
  <c r="B2447" i="1"/>
  <c r="A2448" i="1"/>
  <c r="F2447" i="1"/>
  <c r="G2446" i="1"/>
  <c r="H2447" i="1" s="1"/>
  <c r="J2402" i="1"/>
  <c r="I2403" i="1"/>
  <c r="N2450" i="1"/>
  <c r="M2449" i="1"/>
  <c r="P2450" i="1"/>
  <c r="Q2450" i="1"/>
  <c r="D2448" i="1" l="1"/>
  <c r="E2448" i="1" s="1"/>
  <c r="A2449" i="1"/>
  <c r="F2448" i="1"/>
  <c r="B2448" i="1"/>
  <c r="G2447" i="1"/>
  <c r="H2448" i="1" s="1"/>
  <c r="I2404" i="1"/>
  <c r="J2403" i="1"/>
  <c r="N2451" i="1"/>
  <c r="M2450" i="1"/>
  <c r="Q2451" i="1"/>
  <c r="P2451" i="1"/>
  <c r="D2449" i="1" l="1"/>
  <c r="E2449" i="1" s="1"/>
  <c r="F2449" i="1"/>
  <c r="B2449" i="1"/>
  <c r="A2450" i="1"/>
  <c r="G2448" i="1"/>
  <c r="H2449" i="1" s="1"/>
  <c r="J2404" i="1"/>
  <c r="I2405" i="1"/>
  <c r="P2452" i="1"/>
  <c r="Q2452" i="1"/>
  <c r="M2451" i="1"/>
  <c r="N2452" i="1"/>
  <c r="D2450" i="1" l="1"/>
  <c r="E2450" i="1" s="1"/>
  <c r="B2450" i="1"/>
  <c r="A2451" i="1"/>
  <c r="F2450" i="1"/>
  <c r="G2449" i="1"/>
  <c r="H2450" i="1" s="1"/>
  <c r="J2405" i="1"/>
  <c r="I2406" i="1"/>
  <c r="M2452" i="1"/>
  <c r="Q2453" i="1"/>
  <c r="P2453" i="1"/>
  <c r="N2453" i="1"/>
  <c r="D2451" i="1" l="1"/>
  <c r="E2451" i="1" s="1"/>
  <c r="A2452" i="1"/>
  <c r="F2451" i="1"/>
  <c r="B2451" i="1"/>
  <c r="G2450" i="1"/>
  <c r="H2451" i="1" s="1"/>
  <c r="J2406" i="1"/>
  <c r="I2407" i="1"/>
  <c r="N2454" i="1"/>
  <c r="P2454" i="1"/>
  <c r="M2453" i="1"/>
  <c r="Q2454" i="1"/>
  <c r="D2452" i="1" l="1"/>
  <c r="E2452" i="1" s="1"/>
  <c r="A2453" i="1"/>
  <c r="F2452" i="1"/>
  <c r="B2452" i="1"/>
  <c r="G2451" i="1"/>
  <c r="H2452" i="1" s="1"/>
  <c r="I2408" i="1"/>
  <c r="J2407" i="1"/>
  <c r="Q2455" i="1"/>
  <c r="P2455" i="1"/>
  <c r="M2454" i="1"/>
  <c r="N2455" i="1"/>
  <c r="G2452" i="1" l="1"/>
  <c r="H2453" i="1" s="1"/>
  <c r="D2453" i="1"/>
  <c r="E2453" i="1" s="1"/>
  <c r="F2453" i="1"/>
  <c r="A2454" i="1"/>
  <c r="B2453" i="1"/>
  <c r="J2408" i="1"/>
  <c r="I2409" i="1"/>
  <c r="N2456" i="1"/>
  <c r="Q2456" i="1"/>
  <c r="P2456" i="1"/>
  <c r="M2455" i="1"/>
  <c r="D2454" i="1" l="1"/>
  <c r="E2454" i="1" s="1"/>
  <c r="B2454" i="1"/>
  <c r="F2454" i="1"/>
  <c r="A2455" i="1"/>
  <c r="G2453" i="1"/>
  <c r="H2454" i="1" s="1"/>
  <c r="I2410" i="1"/>
  <c r="J2409" i="1"/>
  <c r="M2456" i="1"/>
  <c r="Q2457" i="1"/>
  <c r="P2457" i="1"/>
  <c r="N2457" i="1"/>
  <c r="D2455" i="1" l="1"/>
  <c r="E2455" i="1" s="1"/>
  <c r="A2456" i="1"/>
  <c r="F2455" i="1"/>
  <c r="B2455" i="1"/>
  <c r="G2454" i="1"/>
  <c r="H2455" i="1" s="1"/>
  <c r="I2411" i="1"/>
  <c r="J2410" i="1"/>
  <c r="Q2458" i="1"/>
  <c r="P2458" i="1"/>
  <c r="M2457" i="1"/>
  <c r="N2458" i="1"/>
  <c r="D2456" i="1" l="1"/>
  <c r="E2456" i="1" s="1"/>
  <c r="B2456" i="1"/>
  <c r="A2457" i="1"/>
  <c r="F2456" i="1"/>
  <c r="G2455" i="1"/>
  <c r="H2456" i="1" s="1"/>
  <c r="J2411" i="1"/>
  <c r="I2412" i="1"/>
  <c r="Q2459" i="1"/>
  <c r="P2459" i="1"/>
  <c r="M2458" i="1"/>
  <c r="N2459" i="1"/>
  <c r="D2457" i="1" l="1"/>
  <c r="E2457" i="1" s="1"/>
  <c r="A2458" i="1"/>
  <c r="F2457" i="1"/>
  <c r="B2457" i="1"/>
  <c r="G2456" i="1"/>
  <c r="H2457" i="1" s="1"/>
  <c r="J2412" i="1"/>
  <c r="I2413" i="1"/>
  <c r="N2460" i="1"/>
  <c r="M2459" i="1"/>
  <c r="P2460" i="1"/>
  <c r="Q2460" i="1"/>
  <c r="D2458" i="1" l="1"/>
  <c r="E2458" i="1" s="1"/>
  <c r="F2458" i="1"/>
  <c r="A2459" i="1"/>
  <c r="B2458" i="1"/>
  <c r="G2457" i="1"/>
  <c r="H2458" i="1" s="1"/>
  <c r="I2414" i="1"/>
  <c r="J2413" i="1"/>
  <c r="P2461" i="1"/>
  <c r="Q2461" i="1"/>
  <c r="M2460" i="1"/>
  <c r="N2461" i="1"/>
  <c r="G2458" i="1" l="1"/>
  <c r="H2459" i="1" s="1"/>
  <c r="D2459" i="1"/>
  <c r="E2459" i="1" s="1"/>
  <c r="A2460" i="1"/>
  <c r="B2459" i="1"/>
  <c r="F2459" i="1"/>
  <c r="J2414" i="1"/>
  <c r="I2415" i="1"/>
  <c r="M2461" i="1"/>
  <c r="P2462" i="1"/>
  <c r="Q2462" i="1"/>
  <c r="N2462" i="1"/>
  <c r="D2460" i="1" l="1"/>
  <c r="E2460" i="1" s="1"/>
  <c r="F2460" i="1"/>
  <c r="B2460" i="1"/>
  <c r="A2461" i="1"/>
  <c r="G2459" i="1"/>
  <c r="H2460" i="1" s="1"/>
  <c r="J2415" i="1"/>
  <c r="I2416" i="1"/>
  <c r="Q2463" i="1"/>
  <c r="M2462" i="1"/>
  <c r="P2463" i="1"/>
  <c r="N2463" i="1"/>
  <c r="D2461" i="1" l="1"/>
  <c r="E2461" i="1" s="1"/>
  <c r="A2462" i="1"/>
  <c r="F2461" i="1"/>
  <c r="B2461" i="1"/>
  <c r="G2460" i="1"/>
  <c r="H2461" i="1" s="1"/>
  <c r="I2417" i="1"/>
  <c r="J2416" i="1"/>
  <c r="N2464" i="1"/>
  <c r="Q2464" i="1"/>
  <c r="M2463" i="1"/>
  <c r="P2464" i="1"/>
  <c r="G2461" i="1" l="1"/>
  <c r="H2462" i="1" s="1"/>
  <c r="D2462" i="1"/>
  <c r="E2462" i="1" s="1"/>
  <c r="B2462" i="1"/>
  <c r="A2463" i="1"/>
  <c r="F2462" i="1"/>
  <c r="J2417" i="1"/>
  <c r="I2418" i="1"/>
  <c r="P2465" i="1"/>
  <c r="Q2465" i="1"/>
  <c r="M2464" i="1"/>
  <c r="D2463" i="1" l="1"/>
  <c r="E2463" i="1" s="1"/>
  <c r="A2464" i="1"/>
  <c r="F2463" i="1"/>
  <c r="B2463" i="1"/>
  <c r="G2462" i="1"/>
  <c r="H2463" i="1" s="1"/>
  <c r="J2418" i="1"/>
  <c r="I2419" i="1"/>
  <c r="N2466" i="1"/>
  <c r="Q2466" i="1"/>
  <c r="P2466" i="1"/>
  <c r="M2465" i="1"/>
  <c r="D2464" i="1" l="1"/>
  <c r="E2464" i="1" s="1"/>
  <c r="B2464" i="1"/>
  <c r="A2465" i="1"/>
  <c r="F2464" i="1"/>
  <c r="G2463" i="1"/>
  <c r="H2464" i="1" s="1"/>
  <c r="J2419" i="1"/>
  <c r="I2420" i="1"/>
  <c r="P2467" i="1"/>
  <c r="M2466" i="1"/>
  <c r="Q2467" i="1"/>
  <c r="N2467" i="1"/>
  <c r="D2465" i="1" l="1"/>
  <c r="E2465" i="1" s="1"/>
  <c r="B2465" i="1"/>
  <c r="A2466" i="1"/>
  <c r="F2465" i="1"/>
  <c r="G2464" i="1"/>
  <c r="H2465" i="1" s="1"/>
  <c r="J2420" i="1"/>
  <c r="I2421" i="1"/>
  <c r="P2468" i="1"/>
  <c r="M2467" i="1"/>
  <c r="Q2468" i="1"/>
  <c r="N2468" i="1"/>
  <c r="D2466" i="1" l="1"/>
  <c r="E2466" i="1" s="1"/>
  <c r="A2467" i="1"/>
  <c r="F2466" i="1"/>
  <c r="B2466" i="1"/>
  <c r="G2465" i="1"/>
  <c r="H2466" i="1" s="1"/>
  <c r="J2421" i="1"/>
  <c r="I2422" i="1"/>
  <c r="P2469" i="1"/>
  <c r="Q2469" i="1"/>
  <c r="M2468" i="1"/>
  <c r="N2469" i="1"/>
  <c r="D2467" i="1" l="1"/>
  <c r="E2467" i="1" s="1"/>
  <c r="B2467" i="1"/>
  <c r="A2468" i="1"/>
  <c r="F2467" i="1"/>
  <c r="G2466" i="1"/>
  <c r="H2467" i="1" s="1"/>
  <c r="J2422" i="1"/>
  <c r="I2423" i="1"/>
  <c r="M2469" i="1"/>
  <c r="Q2470" i="1"/>
  <c r="P2470" i="1"/>
  <c r="N2470" i="1"/>
  <c r="D2468" i="1" l="1"/>
  <c r="E2468" i="1" s="1"/>
  <c r="B2468" i="1"/>
  <c r="F2468" i="1"/>
  <c r="A2469" i="1"/>
  <c r="G2467" i="1"/>
  <c r="H2468" i="1" s="1"/>
  <c r="J2423" i="1"/>
  <c r="I2424" i="1"/>
  <c r="N2471" i="1"/>
  <c r="Q2471" i="1"/>
  <c r="P2471" i="1"/>
  <c r="M2470" i="1"/>
  <c r="D2469" i="1" l="1"/>
  <c r="E2469" i="1" s="1"/>
  <c r="A2470" i="1"/>
  <c r="B2469" i="1"/>
  <c r="F2469" i="1"/>
  <c r="G2468" i="1"/>
  <c r="H2469" i="1" s="1"/>
  <c r="J2424" i="1"/>
  <c r="I2425" i="1"/>
  <c r="P2472" i="1"/>
  <c r="M2471" i="1"/>
  <c r="Q2472" i="1"/>
  <c r="N2472" i="1"/>
  <c r="G2469" i="1" l="1"/>
  <c r="H2470" i="1" s="1"/>
  <c r="D2470" i="1"/>
  <c r="E2470" i="1" s="1"/>
  <c r="A2471" i="1"/>
  <c r="F2470" i="1"/>
  <c r="B2470" i="1"/>
  <c r="J2425" i="1"/>
  <c r="I2426" i="1"/>
  <c r="N2473" i="1"/>
  <c r="M2472" i="1"/>
  <c r="Q2473" i="1"/>
  <c r="P2473" i="1"/>
  <c r="D2471" i="1" l="1"/>
  <c r="E2471" i="1" s="1"/>
  <c r="B2471" i="1"/>
  <c r="A2472" i="1"/>
  <c r="F2471" i="1"/>
  <c r="G2470" i="1"/>
  <c r="H2471" i="1" s="1"/>
  <c r="J2426" i="1"/>
  <c r="I2427" i="1"/>
  <c r="Q2474" i="1"/>
  <c r="P2474" i="1"/>
  <c r="M2473" i="1"/>
  <c r="N2474" i="1"/>
  <c r="D2472" i="1" l="1"/>
  <c r="E2472" i="1" s="1"/>
  <c r="F2472" i="1"/>
  <c r="B2472" i="1"/>
  <c r="A2473" i="1"/>
  <c r="G2471" i="1"/>
  <c r="H2472" i="1" s="1"/>
  <c r="J2427" i="1"/>
  <c r="I2428" i="1"/>
  <c r="P2475" i="1"/>
  <c r="M2474" i="1"/>
  <c r="Q2475" i="1"/>
  <c r="N2475" i="1"/>
  <c r="D2473" i="1" l="1"/>
  <c r="E2473" i="1" s="1"/>
  <c r="A2474" i="1"/>
  <c r="B2473" i="1"/>
  <c r="F2473" i="1"/>
  <c r="G2472" i="1"/>
  <c r="H2473" i="1" s="1"/>
  <c r="J2428" i="1"/>
  <c r="I2429" i="1"/>
  <c r="Q2476" i="1"/>
  <c r="P2476" i="1"/>
  <c r="M2475" i="1"/>
  <c r="N2476" i="1"/>
  <c r="D2474" i="1" l="1"/>
  <c r="E2474" i="1" s="1"/>
  <c r="B2474" i="1"/>
  <c r="A2475" i="1"/>
  <c r="F2474" i="1"/>
  <c r="G2473" i="1"/>
  <c r="H2474" i="1" s="1"/>
  <c r="J2429" i="1"/>
  <c r="I2430" i="1"/>
  <c r="N2477" i="1"/>
  <c r="P2477" i="1"/>
  <c r="M2476" i="1"/>
  <c r="Q2477" i="1"/>
  <c r="D2475" i="1" l="1"/>
  <c r="E2475" i="1" s="1"/>
  <c r="A2476" i="1"/>
  <c r="F2475" i="1"/>
  <c r="B2475" i="1"/>
  <c r="G2474" i="1"/>
  <c r="H2475" i="1" s="1"/>
  <c r="I2431" i="1"/>
  <c r="J2430" i="1"/>
  <c r="N2478" i="1"/>
  <c r="Q2478" i="1"/>
  <c r="P2478" i="1"/>
  <c r="M2477" i="1"/>
  <c r="D2476" i="1" l="1"/>
  <c r="E2476" i="1" s="1"/>
  <c r="A2477" i="1"/>
  <c r="B2476" i="1"/>
  <c r="F2476" i="1"/>
  <c r="G2475" i="1"/>
  <c r="H2476" i="1" s="1"/>
  <c r="J2431" i="1"/>
  <c r="I2432" i="1"/>
  <c r="N2479" i="1"/>
  <c r="M2478" i="1"/>
  <c r="P2479" i="1"/>
  <c r="Q2479" i="1"/>
  <c r="D2477" i="1" l="1"/>
  <c r="E2477" i="1" s="1"/>
  <c r="B2477" i="1"/>
  <c r="F2477" i="1"/>
  <c r="A2478" i="1"/>
  <c r="G2476" i="1"/>
  <c r="H2477" i="1" s="1"/>
  <c r="I2433" i="1"/>
  <c r="J2432" i="1"/>
  <c r="N2480" i="1"/>
  <c r="P2480" i="1"/>
  <c r="M2479" i="1"/>
  <c r="Q2480" i="1"/>
  <c r="D2478" i="1" l="1"/>
  <c r="E2478" i="1" s="1"/>
  <c r="F2478" i="1"/>
  <c r="A2479" i="1"/>
  <c r="B2478" i="1"/>
  <c r="G2477" i="1"/>
  <c r="H2478" i="1" s="1"/>
  <c r="J2433" i="1"/>
  <c r="I2434" i="1"/>
  <c r="N2481" i="1"/>
  <c r="M2480" i="1"/>
  <c r="Q2481" i="1"/>
  <c r="P2481" i="1"/>
  <c r="G2478" i="1" l="1"/>
  <c r="H2479" i="1" s="1"/>
  <c r="D2479" i="1"/>
  <c r="E2479" i="1" s="1"/>
  <c r="F2479" i="1"/>
  <c r="B2479" i="1"/>
  <c r="A2480" i="1"/>
  <c r="J2434" i="1"/>
  <c r="I2435" i="1"/>
  <c r="P2482" i="1"/>
  <c r="Q2482" i="1"/>
  <c r="M2481" i="1"/>
  <c r="N2482" i="1"/>
  <c r="D2480" i="1" l="1"/>
  <c r="E2480" i="1" s="1"/>
  <c r="A2481" i="1"/>
  <c r="B2480" i="1"/>
  <c r="F2480" i="1"/>
  <c r="G2479" i="1"/>
  <c r="H2480" i="1" s="1"/>
  <c r="J2435" i="1"/>
  <c r="I2436" i="1"/>
  <c r="N2483" i="1"/>
  <c r="M2482" i="1"/>
  <c r="Q2483" i="1"/>
  <c r="P2483" i="1"/>
  <c r="D2481" i="1" l="1"/>
  <c r="E2481" i="1" s="1"/>
  <c r="F2481" i="1"/>
  <c r="A2482" i="1"/>
  <c r="B2481" i="1"/>
  <c r="G2480" i="1"/>
  <c r="H2481" i="1" s="1"/>
  <c r="J2436" i="1"/>
  <c r="I2437" i="1"/>
  <c r="Q2484" i="1"/>
  <c r="P2484" i="1"/>
  <c r="M2483" i="1"/>
  <c r="N2484" i="1"/>
  <c r="D2482" i="1" l="1"/>
  <c r="E2482" i="1" s="1"/>
  <c r="F2482" i="1"/>
  <c r="B2482" i="1"/>
  <c r="A2483" i="1"/>
  <c r="G2481" i="1"/>
  <c r="H2482" i="1" s="1"/>
  <c r="J2437" i="1"/>
  <c r="I2438" i="1"/>
  <c r="P2485" i="1"/>
  <c r="M2484" i="1"/>
  <c r="Q2485" i="1"/>
  <c r="N2485" i="1"/>
  <c r="D2483" i="1" l="1"/>
  <c r="E2483" i="1" s="1"/>
  <c r="B2483" i="1"/>
  <c r="A2484" i="1"/>
  <c r="F2483" i="1"/>
  <c r="G2482" i="1"/>
  <c r="H2483" i="1" s="1"/>
  <c r="J2438" i="1"/>
  <c r="I2439" i="1"/>
  <c r="N2486" i="1"/>
  <c r="P2486" i="1"/>
  <c r="Q2486" i="1"/>
  <c r="M2485" i="1"/>
  <c r="D2484" i="1" l="1"/>
  <c r="E2484" i="1" s="1"/>
  <c r="F2484" i="1"/>
  <c r="B2484" i="1"/>
  <c r="A2485" i="1"/>
  <c r="G2483" i="1"/>
  <c r="H2484" i="1" s="1"/>
  <c r="J2439" i="1"/>
  <c r="I2440" i="1"/>
  <c r="N2487" i="1"/>
  <c r="P2487" i="1"/>
  <c r="M2486" i="1"/>
  <c r="Q2487" i="1"/>
  <c r="D2485" i="1" l="1"/>
  <c r="E2485" i="1" s="1"/>
  <c r="B2485" i="1"/>
  <c r="A2486" i="1"/>
  <c r="F2485" i="1"/>
  <c r="G2484" i="1"/>
  <c r="H2485" i="1" s="1"/>
  <c r="J2440" i="1"/>
  <c r="I2441" i="1"/>
  <c r="N2488" i="1"/>
  <c r="Q2488" i="1"/>
  <c r="P2488" i="1"/>
  <c r="M2487" i="1"/>
  <c r="D2486" i="1" l="1"/>
  <c r="E2486" i="1" s="1"/>
  <c r="A2487" i="1"/>
  <c r="B2486" i="1"/>
  <c r="F2486" i="1"/>
  <c r="G2485" i="1"/>
  <c r="H2486" i="1" s="1"/>
  <c r="J2441" i="1"/>
  <c r="I2442" i="1"/>
  <c r="N2489" i="1"/>
  <c r="P2489" i="1"/>
  <c r="Q2489" i="1"/>
  <c r="M2488" i="1"/>
  <c r="D2487" i="1" l="1"/>
  <c r="E2487" i="1" s="1"/>
  <c r="B2487" i="1"/>
  <c r="F2487" i="1"/>
  <c r="A2488" i="1"/>
  <c r="G2486" i="1"/>
  <c r="H2487" i="1" s="1"/>
  <c r="J2442" i="1"/>
  <c r="I2443" i="1"/>
  <c r="Q2490" i="1"/>
  <c r="P2490" i="1"/>
  <c r="M2489" i="1"/>
  <c r="N2490" i="1"/>
  <c r="D2488" i="1" l="1"/>
  <c r="E2488" i="1" s="1"/>
  <c r="A2489" i="1"/>
  <c r="B2488" i="1"/>
  <c r="F2488" i="1"/>
  <c r="G2487" i="1"/>
  <c r="H2488" i="1" s="1"/>
  <c r="J2443" i="1"/>
  <c r="I2444" i="1"/>
  <c r="P2491" i="1"/>
  <c r="M2490" i="1"/>
  <c r="Q2491" i="1"/>
  <c r="N2491" i="1"/>
  <c r="D2489" i="1" l="1"/>
  <c r="E2489" i="1" s="1"/>
  <c r="B2489" i="1"/>
  <c r="F2489" i="1"/>
  <c r="A2490" i="1"/>
  <c r="G2488" i="1"/>
  <c r="H2489" i="1" s="1"/>
  <c r="I2445" i="1"/>
  <c r="J2444" i="1"/>
  <c r="M2491" i="1"/>
  <c r="P2492" i="1"/>
  <c r="Q2492" i="1"/>
  <c r="N2492" i="1"/>
  <c r="D2490" i="1" l="1"/>
  <c r="E2490" i="1" s="1"/>
  <c r="A2491" i="1"/>
  <c r="F2490" i="1"/>
  <c r="B2490" i="1"/>
  <c r="G2489" i="1"/>
  <c r="H2490" i="1" s="1"/>
  <c r="J2445" i="1"/>
  <c r="I2446" i="1"/>
  <c r="Q2493" i="1"/>
  <c r="P2493" i="1"/>
  <c r="M2492" i="1"/>
  <c r="N2493" i="1"/>
  <c r="D2491" i="1" l="1"/>
  <c r="E2491" i="1" s="1"/>
  <c r="A2492" i="1"/>
  <c r="F2491" i="1"/>
  <c r="B2491" i="1"/>
  <c r="G2490" i="1"/>
  <c r="H2491" i="1" s="1"/>
  <c r="J2446" i="1"/>
  <c r="I2447" i="1"/>
  <c r="Q2494" i="1"/>
  <c r="P2494" i="1"/>
  <c r="M2493" i="1"/>
  <c r="N2494" i="1"/>
  <c r="D2492" i="1" l="1"/>
  <c r="E2492" i="1" s="1"/>
  <c r="A2493" i="1"/>
  <c r="B2492" i="1"/>
  <c r="F2492" i="1"/>
  <c r="G2491" i="1"/>
  <c r="H2492" i="1" s="1"/>
  <c r="J2447" i="1"/>
  <c r="I2448" i="1"/>
  <c r="M2494" i="1"/>
  <c r="P2495" i="1"/>
  <c r="Q2495" i="1"/>
  <c r="N2495" i="1"/>
  <c r="D2493" i="1" l="1"/>
  <c r="E2493" i="1" s="1"/>
  <c r="A2494" i="1"/>
  <c r="B2493" i="1"/>
  <c r="F2493" i="1"/>
  <c r="G2492" i="1"/>
  <c r="H2493" i="1" s="1"/>
  <c r="I2449" i="1"/>
  <c r="J2448" i="1"/>
  <c r="P2496" i="1"/>
  <c r="M2495" i="1"/>
  <c r="Q2496" i="1"/>
  <c r="N2496" i="1"/>
  <c r="D2494" i="1" l="1"/>
  <c r="E2494" i="1" s="1"/>
  <c r="A2495" i="1"/>
  <c r="F2494" i="1"/>
  <c r="B2494" i="1"/>
  <c r="G2493" i="1"/>
  <c r="H2494" i="1" s="1"/>
  <c r="J2449" i="1"/>
  <c r="I2450" i="1"/>
  <c r="N2497" i="1"/>
  <c r="Q2497" i="1"/>
  <c r="M2496" i="1"/>
  <c r="P2497" i="1"/>
  <c r="D2495" i="1" l="1"/>
  <c r="E2495" i="1" s="1"/>
  <c r="A2496" i="1"/>
  <c r="F2495" i="1"/>
  <c r="B2495" i="1"/>
  <c r="G2494" i="1"/>
  <c r="H2495" i="1" s="1"/>
  <c r="J2450" i="1"/>
  <c r="I2451" i="1"/>
  <c r="Q2498" i="1"/>
  <c r="P2498" i="1"/>
  <c r="M2497" i="1"/>
  <c r="N2498" i="1"/>
  <c r="D2496" i="1" l="1"/>
  <c r="E2496" i="1" s="1"/>
  <c r="B2496" i="1"/>
  <c r="F2496" i="1"/>
  <c r="A2497" i="1"/>
  <c r="G2495" i="1"/>
  <c r="H2496" i="1" s="1"/>
  <c r="J2451" i="1"/>
  <c r="I2452" i="1"/>
  <c r="N2499" i="1"/>
  <c r="M2498" i="1"/>
  <c r="Q2499" i="1"/>
  <c r="P2499" i="1"/>
  <c r="D2497" i="1" l="1"/>
  <c r="E2497" i="1" s="1"/>
  <c r="F2497" i="1"/>
  <c r="B2497" i="1"/>
  <c r="A2498" i="1"/>
  <c r="G2496" i="1"/>
  <c r="H2497" i="1" s="1"/>
  <c r="J2452" i="1"/>
  <c r="I2453" i="1"/>
  <c r="P2500" i="1"/>
  <c r="M2499" i="1"/>
  <c r="Q2500" i="1"/>
  <c r="N2500" i="1"/>
  <c r="D2498" i="1" l="1"/>
  <c r="E2498" i="1" s="1"/>
  <c r="F2498" i="1"/>
  <c r="B2498" i="1"/>
  <c r="A2499" i="1"/>
  <c r="G2497" i="1"/>
  <c r="H2498" i="1" s="1"/>
  <c r="I2454" i="1"/>
  <c r="J2453" i="1"/>
  <c r="N2501" i="1"/>
  <c r="M2500" i="1"/>
  <c r="Q2501" i="1"/>
  <c r="P2501" i="1"/>
  <c r="D2499" i="1" l="1"/>
  <c r="E2499" i="1" s="1"/>
  <c r="A2500" i="1"/>
  <c r="B2499" i="1"/>
  <c r="F2499" i="1"/>
  <c r="G2498" i="1"/>
  <c r="H2499" i="1" s="1"/>
  <c r="J2454" i="1"/>
  <c r="I2455" i="1"/>
  <c r="P2502" i="1"/>
  <c r="M2501" i="1"/>
  <c r="Q2502" i="1"/>
  <c r="N2502" i="1"/>
  <c r="D2500" i="1" l="1"/>
  <c r="E2500" i="1" s="1"/>
  <c r="F2500" i="1"/>
  <c r="A2501" i="1"/>
  <c r="B2500" i="1"/>
  <c r="G2499" i="1"/>
  <c r="H2500" i="1" s="1"/>
  <c r="J2455" i="1"/>
  <c r="I2456" i="1"/>
  <c r="M2502" i="1"/>
  <c r="Q2503" i="1"/>
  <c r="P2503" i="1"/>
  <c r="N2503" i="1"/>
  <c r="D2501" i="1" l="1"/>
  <c r="E2501" i="1" s="1"/>
  <c r="F2501" i="1"/>
  <c r="A2502" i="1"/>
  <c r="B2501" i="1"/>
  <c r="G2500" i="1"/>
  <c r="H2501" i="1" s="1"/>
  <c r="J2456" i="1"/>
  <c r="I2457" i="1"/>
  <c r="P2504" i="1"/>
  <c r="Q2504" i="1"/>
  <c r="M2503" i="1"/>
  <c r="N2504" i="1"/>
  <c r="G2501" i="1" l="1"/>
  <c r="H2502" i="1" s="1"/>
  <c r="D2502" i="1"/>
  <c r="E2502" i="1" s="1"/>
  <c r="F2502" i="1"/>
  <c r="B2502" i="1"/>
  <c r="A2503" i="1"/>
  <c r="J2457" i="1"/>
  <c r="I2458" i="1"/>
  <c r="N2505" i="1"/>
  <c r="P2505" i="1"/>
  <c r="M2504" i="1"/>
  <c r="Q2505" i="1"/>
  <c r="D2503" i="1" l="1"/>
  <c r="E2503" i="1" s="1"/>
  <c r="A2504" i="1"/>
  <c r="F2503" i="1"/>
  <c r="B2503" i="1"/>
  <c r="G2502" i="1"/>
  <c r="H2503" i="1" s="1"/>
  <c r="J2458" i="1"/>
  <c r="I2459" i="1"/>
  <c r="N2506" i="1"/>
  <c r="M2505" i="1"/>
  <c r="Q2506" i="1"/>
  <c r="P2506" i="1"/>
  <c r="D2504" i="1" l="1"/>
  <c r="E2504" i="1" s="1"/>
  <c r="B2504" i="1"/>
  <c r="F2504" i="1"/>
  <c r="A2505" i="1"/>
  <c r="G2503" i="1"/>
  <c r="H2504" i="1" s="1"/>
  <c r="I2460" i="1"/>
  <c r="J2459" i="1"/>
  <c r="N2507" i="1"/>
  <c r="P2507" i="1"/>
  <c r="M2506" i="1"/>
  <c r="Q2507" i="1"/>
  <c r="D2505" i="1" l="1"/>
  <c r="E2505" i="1" s="1"/>
  <c r="F2505" i="1"/>
  <c r="A2506" i="1"/>
  <c r="B2505" i="1"/>
  <c r="G2504" i="1"/>
  <c r="H2505" i="1" s="1"/>
  <c r="J2460" i="1"/>
  <c r="I2461" i="1"/>
  <c r="M2507" i="1"/>
  <c r="Q2508" i="1"/>
  <c r="P2508" i="1"/>
  <c r="N2508" i="1"/>
  <c r="D2506" i="1" l="1"/>
  <c r="E2506" i="1" s="1"/>
  <c r="A2507" i="1"/>
  <c r="F2506" i="1"/>
  <c r="B2506" i="1"/>
  <c r="G2505" i="1"/>
  <c r="H2506" i="1" s="1"/>
  <c r="J2461" i="1"/>
  <c r="I2462" i="1"/>
  <c r="Q2509" i="1"/>
  <c r="P2509" i="1"/>
  <c r="M2508" i="1"/>
  <c r="N2509" i="1"/>
  <c r="D2507" i="1" l="1"/>
  <c r="E2507" i="1" s="1"/>
  <c r="F2507" i="1"/>
  <c r="A2508" i="1"/>
  <c r="B2507" i="1"/>
  <c r="G2506" i="1"/>
  <c r="H2507" i="1" s="1"/>
  <c r="J2462" i="1"/>
  <c r="I2463" i="1"/>
  <c r="N2510" i="1"/>
  <c r="Q2510" i="1"/>
  <c r="P2510" i="1"/>
  <c r="M2509" i="1"/>
  <c r="D2508" i="1" l="1"/>
  <c r="E2508" i="1" s="1"/>
  <c r="A2509" i="1"/>
  <c r="F2508" i="1"/>
  <c r="B2508" i="1"/>
  <c r="G2507" i="1"/>
  <c r="H2508" i="1" s="1"/>
  <c r="J2463" i="1"/>
  <c r="I2464" i="1"/>
  <c r="M2510" i="1"/>
  <c r="P2511" i="1"/>
  <c r="Q2511" i="1"/>
  <c r="N2511" i="1"/>
  <c r="D2509" i="1" l="1"/>
  <c r="E2509" i="1" s="1"/>
  <c r="B2509" i="1"/>
  <c r="A2510" i="1"/>
  <c r="F2509" i="1"/>
  <c r="G2508" i="1"/>
  <c r="H2509" i="1" s="1"/>
  <c r="J2464" i="1"/>
  <c r="I2465" i="1"/>
  <c r="Q2512" i="1"/>
  <c r="M2511" i="1"/>
  <c r="P2512" i="1"/>
  <c r="N2512" i="1"/>
  <c r="D2510" i="1" l="1"/>
  <c r="E2510" i="1" s="1"/>
  <c r="A2511" i="1"/>
  <c r="F2510" i="1"/>
  <c r="B2510" i="1"/>
  <c r="G2509" i="1"/>
  <c r="H2510" i="1" s="1"/>
  <c r="J2465" i="1"/>
  <c r="I2466" i="1"/>
  <c r="N2513" i="1"/>
  <c r="P2513" i="1"/>
  <c r="M2512" i="1"/>
  <c r="Q2513" i="1"/>
  <c r="D2511" i="1" l="1"/>
  <c r="E2511" i="1" s="1"/>
  <c r="A2512" i="1"/>
  <c r="F2511" i="1"/>
  <c r="B2511" i="1"/>
  <c r="G2510" i="1"/>
  <c r="H2511" i="1" s="1"/>
  <c r="J2466" i="1"/>
  <c r="I2467" i="1"/>
  <c r="Q2514" i="1"/>
  <c r="P2514" i="1"/>
  <c r="M2513" i="1"/>
  <c r="N2514" i="1"/>
  <c r="D2512" i="1" l="1"/>
  <c r="E2512" i="1" s="1"/>
  <c r="F2512" i="1"/>
  <c r="B2512" i="1"/>
  <c r="A2513" i="1"/>
  <c r="G2511" i="1"/>
  <c r="H2512" i="1" s="1"/>
  <c r="I2468" i="1"/>
  <c r="J2467" i="1"/>
  <c r="P2515" i="1"/>
  <c r="M2514" i="1"/>
  <c r="Q2515" i="1"/>
  <c r="N2515" i="1"/>
  <c r="G2512" i="1" l="1"/>
  <c r="H2513" i="1" s="1"/>
  <c r="D2513" i="1"/>
  <c r="E2513" i="1" s="1"/>
  <c r="A2514" i="1"/>
  <c r="B2513" i="1"/>
  <c r="F2513" i="1"/>
  <c r="J2468" i="1"/>
  <c r="I2469" i="1"/>
  <c r="Q2516" i="1"/>
  <c r="P2516" i="1"/>
  <c r="M2515" i="1"/>
  <c r="N2516" i="1"/>
  <c r="D2514" i="1" l="1"/>
  <c r="E2514" i="1" s="1"/>
  <c r="A2515" i="1"/>
  <c r="F2514" i="1"/>
  <c r="B2514" i="1"/>
  <c r="G2513" i="1"/>
  <c r="H2514" i="1" s="1"/>
  <c r="J2469" i="1"/>
  <c r="I2470" i="1"/>
  <c r="N2517" i="1"/>
  <c r="P2517" i="1"/>
  <c r="M2516" i="1"/>
  <c r="Q2517" i="1"/>
  <c r="D2515" i="1" l="1"/>
  <c r="E2515" i="1" s="1"/>
  <c r="A2516" i="1"/>
  <c r="F2515" i="1"/>
  <c r="B2515" i="1"/>
  <c r="G2514" i="1"/>
  <c r="H2515" i="1" s="1"/>
  <c r="J2470" i="1"/>
  <c r="I2471" i="1"/>
  <c r="N2518" i="1"/>
  <c r="M2517" i="1"/>
  <c r="Q2518" i="1"/>
  <c r="P2518" i="1"/>
  <c r="D2516" i="1" l="1"/>
  <c r="E2516" i="1" s="1"/>
  <c r="F2516" i="1"/>
  <c r="A2517" i="1"/>
  <c r="B2516" i="1"/>
  <c r="G2515" i="1"/>
  <c r="H2516" i="1" s="1"/>
  <c r="J2471" i="1"/>
  <c r="I2472" i="1"/>
  <c r="N2519" i="1"/>
  <c r="P2519" i="1"/>
  <c r="Q2519" i="1"/>
  <c r="M2518" i="1"/>
  <c r="D2517" i="1" l="1"/>
  <c r="E2517" i="1" s="1"/>
  <c r="A2518" i="1"/>
  <c r="B2517" i="1"/>
  <c r="F2517" i="1"/>
  <c r="G2516" i="1"/>
  <c r="H2517" i="1" s="1"/>
  <c r="J2472" i="1"/>
  <c r="I2473" i="1"/>
  <c r="N2520" i="1"/>
  <c r="P2520" i="1"/>
  <c r="M2519" i="1"/>
  <c r="Q2520" i="1"/>
  <c r="D2518" i="1" l="1"/>
  <c r="E2518" i="1" s="1"/>
  <c r="B2518" i="1"/>
  <c r="F2518" i="1"/>
  <c r="A2519" i="1"/>
  <c r="G2517" i="1"/>
  <c r="H2518" i="1" s="1"/>
  <c r="J2473" i="1"/>
  <c r="I2474" i="1"/>
  <c r="P2521" i="1"/>
  <c r="Q2521" i="1"/>
  <c r="M2520" i="1"/>
  <c r="N2521" i="1"/>
  <c r="D2519" i="1" l="1"/>
  <c r="E2519" i="1" s="1"/>
  <c r="A2520" i="1"/>
  <c r="F2519" i="1"/>
  <c r="B2519" i="1"/>
  <c r="G2518" i="1"/>
  <c r="H2519" i="1" s="1"/>
  <c r="J2474" i="1"/>
  <c r="I2475" i="1"/>
  <c r="N2522" i="1"/>
  <c r="M2521" i="1"/>
  <c r="Q2522" i="1"/>
  <c r="P2522" i="1"/>
  <c r="D2520" i="1" l="1"/>
  <c r="E2520" i="1" s="1"/>
  <c r="F2520" i="1"/>
  <c r="A2521" i="1"/>
  <c r="B2520" i="1"/>
  <c r="G2519" i="1"/>
  <c r="H2520" i="1" s="1"/>
  <c r="I2476" i="1"/>
  <c r="J2475" i="1"/>
  <c r="M2522" i="1"/>
  <c r="Q2523" i="1"/>
  <c r="P2523" i="1"/>
  <c r="N2523" i="1"/>
  <c r="D2521" i="1" l="1"/>
  <c r="E2521" i="1" s="1"/>
  <c r="B2521" i="1"/>
  <c r="A2522" i="1"/>
  <c r="F2521" i="1"/>
  <c r="G2520" i="1"/>
  <c r="H2521" i="1" s="1"/>
  <c r="I2477" i="1"/>
  <c r="J2476" i="1"/>
  <c r="Q2524" i="1"/>
  <c r="P2524" i="1"/>
  <c r="M2523" i="1"/>
  <c r="N2524" i="1"/>
  <c r="D2522" i="1" l="1"/>
  <c r="E2522" i="1" s="1"/>
  <c r="A2523" i="1"/>
  <c r="F2522" i="1"/>
  <c r="B2522" i="1"/>
  <c r="G2521" i="1"/>
  <c r="H2522" i="1" s="1"/>
  <c r="I2478" i="1"/>
  <c r="J2477" i="1"/>
  <c r="N2525" i="1"/>
  <c r="P2525" i="1"/>
  <c r="M2524" i="1"/>
  <c r="Q2525" i="1"/>
  <c r="D2523" i="1" l="1"/>
  <c r="E2523" i="1" s="1"/>
  <c r="B2523" i="1"/>
  <c r="A2524" i="1"/>
  <c r="F2523" i="1"/>
  <c r="G2522" i="1"/>
  <c r="H2523" i="1" s="1"/>
  <c r="I2479" i="1"/>
  <c r="J2478" i="1"/>
  <c r="Q2526" i="1"/>
  <c r="P2526" i="1"/>
  <c r="M2525" i="1"/>
  <c r="N2526" i="1"/>
  <c r="D2524" i="1" l="1"/>
  <c r="E2524" i="1" s="1"/>
  <c r="F2524" i="1"/>
  <c r="B2524" i="1"/>
  <c r="A2525" i="1"/>
  <c r="G2523" i="1"/>
  <c r="H2524" i="1" s="1"/>
  <c r="J2479" i="1"/>
  <c r="I2480" i="1"/>
  <c r="M2526" i="1"/>
  <c r="P2527" i="1"/>
  <c r="Q2527" i="1"/>
  <c r="N2527" i="1"/>
  <c r="D2525" i="1" l="1"/>
  <c r="E2525" i="1" s="1"/>
  <c r="A2526" i="1"/>
  <c r="F2525" i="1"/>
  <c r="B2525" i="1"/>
  <c r="G2524" i="1"/>
  <c r="H2525" i="1" s="1"/>
  <c r="J2480" i="1"/>
  <c r="I2481" i="1"/>
  <c r="N2528" i="1"/>
  <c r="Q2528" i="1"/>
  <c r="M2527" i="1"/>
  <c r="P2528" i="1"/>
  <c r="D2526" i="1" l="1"/>
  <c r="E2526" i="1" s="1"/>
  <c r="A2527" i="1"/>
  <c r="F2526" i="1"/>
  <c r="B2526" i="1"/>
  <c r="G2525" i="1"/>
  <c r="H2526" i="1" s="1"/>
  <c r="J2481" i="1"/>
  <c r="I2482" i="1"/>
  <c r="N2529" i="1"/>
  <c r="M2528" i="1"/>
  <c r="Q2529" i="1"/>
  <c r="P2529" i="1"/>
  <c r="D2527" i="1" l="1"/>
  <c r="E2527" i="1" s="1"/>
  <c r="F2527" i="1"/>
  <c r="B2527" i="1"/>
  <c r="A2528" i="1"/>
  <c r="G2526" i="1"/>
  <c r="H2527" i="1" s="1"/>
  <c r="J2482" i="1"/>
  <c r="I2483" i="1"/>
  <c r="Q2530" i="1"/>
  <c r="P2530" i="1"/>
  <c r="M2529" i="1"/>
  <c r="N2530" i="1"/>
  <c r="D2528" i="1" l="1"/>
  <c r="E2528" i="1" s="1"/>
  <c r="F2528" i="1"/>
  <c r="B2528" i="1"/>
  <c r="A2529" i="1"/>
  <c r="G2527" i="1"/>
  <c r="H2528" i="1" s="1"/>
  <c r="J2483" i="1"/>
  <c r="I2484" i="1"/>
  <c r="P2531" i="1"/>
  <c r="M2530" i="1"/>
  <c r="Q2531" i="1"/>
  <c r="N2531" i="1"/>
  <c r="D2529" i="1" l="1"/>
  <c r="E2529" i="1" s="1"/>
  <c r="F2529" i="1"/>
  <c r="A2530" i="1"/>
  <c r="B2529" i="1"/>
  <c r="G2528" i="1"/>
  <c r="H2529" i="1" s="1"/>
  <c r="J2484" i="1"/>
  <c r="I2485" i="1"/>
  <c r="P2532" i="1"/>
  <c r="Q2532" i="1"/>
  <c r="M2531" i="1"/>
  <c r="N2532" i="1"/>
  <c r="D2530" i="1" l="1"/>
  <c r="E2530" i="1" s="1"/>
  <c r="A2531" i="1"/>
  <c r="F2530" i="1"/>
  <c r="B2530" i="1"/>
  <c r="G2529" i="1"/>
  <c r="H2530" i="1" s="1"/>
  <c r="I2486" i="1"/>
  <c r="J2485" i="1"/>
  <c r="N2533" i="1"/>
  <c r="P2533" i="1"/>
  <c r="M2532" i="1"/>
  <c r="Q2533" i="1"/>
  <c r="G2530" i="1" l="1"/>
  <c r="H2531" i="1" s="1"/>
  <c r="D2531" i="1"/>
  <c r="E2531" i="1" s="1"/>
  <c r="G2531" i="1" s="1"/>
  <c r="H2532" i="1" s="1"/>
  <c r="F2531" i="1"/>
  <c r="A2532" i="1"/>
  <c r="B2531" i="1"/>
  <c r="J2486" i="1"/>
  <c r="I2487" i="1"/>
  <c r="Q2534" i="1"/>
  <c r="M2533" i="1"/>
  <c r="P2534" i="1"/>
  <c r="N2534" i="1"/>
  <c r="D2532" i="1" l="1"/>
  <c r="E2532" i="1" s="1"/>
  <c r="F2532" i="1"/>
  <c r="A2533" i="1"/>
  <c r="B2532" i="1"/>
  <c r="J2487" i="1"/>
  <c r="I2488" i="1"/>
  <c r="P2535" i="1"/>
  <c r="M2534" i="1"/>
  <c r="Q2535" i="1"/>
  <c r="N2535" i="1"/>
  <c r="D2533" i="1" l="1"/>
  <c r="E2533" i="1" s="1"/>
  <c r="B2533" i="1"/>
  <c r="F2533" i="1"/>
  <c r="A2534" i="1"/>
  <c r="G2532" i="1"/>
  <c r="H2533" i="1" s="1"/>
  <c r="I2489" i="1"/>
  <c r="J2488" i="1"/>
  <c r="N2536" i="1"/>
  <c r="Q2536" i="1"/>
  <c r="P2536" i="1"/>
  <c r="M2535" i="1"/>
  <c r="D2534" i="1" l="1"/>
  <c r="E2534" i="1" s="1"/>
  <c r="B2534" i="1"/>
  <c r="A2535" i="1"/>
  <c r="F2534" i="1"/>
  <c r="G2533" i="1"/>
  <c r="H2534" i="1" s="1"/>
  <c r="J2489" i="1"/>
  <c r="I2490" i="1"/>
  <c r="M2536" i="1"/>
  <c r="Q2537" i="1"/>
  <c r="P2537" i="1"/>
  <c r="N2537" i="1"/>
  <c r="D2535" i="1" l="1"/>
  <c r="E2535" i="1" s="1"/>
  <c r="F2535" i="1"/>
  <c r="B2535" i="1"/>
  <c r="A2536" i="1"/>
  <c r="G2534" i="1"/>
  <c r="H2535" i="1" s="1"/>
  <c r="J2490" i="1"/>
  <c r="I2491" i="1"/>
  <c r="N2538" i="1"/>
  <c r="Q2538" i="1"/>
  <c r="P2538" i="1"/>
  <c r="M2537" i="1"/>
  <c r="D2536" i="1" l="1"/>
  <c r="E2536" i="1" s="1"/>
  <c r="A2537" i="1"/>
  <c r="B2536" i="1"/>
  <c r="F2536" i="1"/>
  <c r="G2535" i="1"/>
  <c r="H2536" i="1" s="1"/>
  <c r="J2491" i="1"/>
  <c r="I2492" i="1"/>
  <c r="P2539" i="1"/>
  <c r="M2538" i="1"/>
  <c r="Q2539" i="1"/>
  <c r="N2539" i="1"/>
  <c r="D2537" i="1" l="1"/>
  <c r="E2537" i="1" s="1"/>
  <c r="F2537" i="1"/>
  <c r="B2537" i="1"/>
  <c r="A2538" i="1"/>
  <c r="G2536" i="1"/>
  <c r="H2537" i="1" s="1"/>
  <c r="J2492" i="1"/>
  <c r="I2493" i="1"/>
  <c r="M2539" i="1"/>
  <c r="P2540" i="1"/>
  <c r="Q2540" i="1"/>
  <c r="N2540" i="1"/>
  <c r="D2538" i="1" l="1"/>
  <c r="E2538" i="1" s="1"/>
  <c r="A2539" i="1"/>
  <c r="F2538" i="1"/>
  <c r="B2538" i="1"/>
  <c r="G2537" i="1"/>
  <c r="H2538" i="1" s="1"/>
  <c r="J2493" i="1"/>
  <c r="I2494" i="1"/>
  <c r="N2541" i="1"/>
  <c r="Q2541" i="1"/>
  <c r="M2540" i="1"/>
  <c r="P2541" i="1"/>
  <c r="D2539" i="1" l="1"/>
  <c r="E2539" i="1" s="1"/>
  <c r="A2540" i="1"/>
  <c r="F2539" i="1"/>
  <c r="B2539" i="1"/>
  <c r="G2538" i="1"/>
  <c r="H2539" i="1" s="1"/>
  <c r="J2494" i="1"/>
  <c r="I2495" i="1"/>
  <c r="N2542" i="1"/>
  <c r="P2542" i="1"/>
  <c r="M2541" i="1"/>
  <c r="Q2542" i="1"/>
  <c r="G2539" i="1" l="1"/>
  <c r="H2540" i="1" s="1"/>
  <c r="D2540" i="1"/>
  <c r="E2540" i="1" s="1"/>
  <c r="A2541" i="1"/>
  <c r="B2540" i="1"/>
  <c r="F2540" i="1"/>
  <c r="J2495" i="1"/>
  <c r="I2496" i="1"/>
  <c r="M2542" i="1"/>
  <c r="P2543" i="1"/>
  <c r="Q2543" i="1"/>
  <c r="N2543" i="1"/>
  <c r="D2541" i="1" l="1"/>
  <c r="E2541" i="1" s="1"/>
  <c r="A2542" i="1"/>
  <c r="F2541" i="1"/>
  <c r="B2541" i="1"/>
  <c r="G2540" i="1"/>
  <c r="H2541" i="1" s="1"/>
  <c r="J2496" i="1"/>
  <c r="I2497" i="1"/>
  <c r="N2544" i="1"/>
  <c r="M2543" i="1"/>
  <c r="Q2544" i="1"/>
  <c r="P2544" i="1"/>
  <c r="D2542" i="1" l="1"/>
  <c r="E2542" i="1" s="1"/>
  <c r="F2542" i="1"/>
  <c r="B2542" i="1"/>
  <c r="A2543" i="1"/>
  <c r="G2541" i="1"/>
  <c r="H2542" i="1" s="1"/>
  <c r="I2498" i="1"/>
  <c r="J2497" i="1"/>
  <c r="Q2545" i="1"/>
  <c r="P2545" i="1"/>
  <c r="M2544" i="1"/>
  <c r="N2545" i="1"/>
  <c r="D2543" i="1" l="1"/>
  <c r="E2543" i="1" s="1"/>
  <c r="F2543" i="1"/>
  <c r="B2543" i="1"/>
  <c r="A2544" i="1"/>
  <c r="G2542" i="1"/>
  <c r="H2543" i="1" s="1"/>
  <c r="J2498" i="1"/>
  <c r="I2499" i="1"/>
  <c r="N2546" i="1"/>
  <c r="Q2546" i="1"/>
  <c r="P2546" i="1"/>
  <c r="M2545" i="1"/>
  <c r="D2544" i="1" l="1"/>
  <c r="E2544" i="1" s="1"/>
  <c r="A2545" i="1"/>
  <c r="F2544" i="1"/>
  <c r="B2544" i="1"/>
  <c r="G2543" i="1"/>
  <c r="H2544" i="1" s="1"/>
  <c r="J2499" i="1"/>
  <c r="I2500" i="1"/>
  <c r="Q2547" i="1"/>
  <c r="M2546" i="1"/>
  <c r="P2547" i="1"/>
  <c r="N2547" i="1"/>
  <c r="G2544" i="1" l="1"/>
  <c r="H2545" i="1" s="1"/>
  <c r="D2545" i="1"/>
  <c r="E2545" i="1" s="1"/>
  <c r="B2545" i="1"/>
  <c r="F2545" i="1"/>
  <c r="A2546" i="1"/>
  <c r="I2501" i="1"/>
  <c r="J2500" i="1"/>
  <c r="M2547" i="1"/>
  <c r="Q2548" i="1"/>
  <c r="P2548" i="1"/>
  <c r="N2548" i="1"/>
  <c r="D2546" i="1" l="1"/>
  <c r="E2546" i="1" s="1"/>
  <c r="A2547" i="1"/>
  <c r="F2546" i="1"/>
  <c r="B2546" i="1"/>
  <c r="G2545" i="1"/>
  <c r="H2546" i="1" s="1"/>
  <c r="J2501" i="1"/>
  <c r="I2502" i="1"/>
  <c r="P2549" i="1"/>
  <c r="Q2549" i="1"/>
  <c r="M2548" i="1"/>
  <c r="N2549" i="1"/>
  <c r="D2547" i="1" l="1"/>
  <c r="E2547" i="1" s="1"/>
  <c r="F2547" i="1"/>
  <c r="B2547" i="1"/>
  <c r="A2548" i="1"/>
  <c r="G2546" i="1"/>
  <c r="H2547" i="1" s="1"/>
  <c r="J2502" i="1"/>
  <c r="I2503" i="1"/>
  <c r="P2550" i="1"/>
  <c r="M2549" i="1"/>
  <c r="Q2550" i="1"/>
  <c r="N2550" i="1"/>
  <c r="D2548" i="1" l="1"/>
  <c r="E2548" i="1" s="1"/>
  <c r="F2548" i="1"/>
  <c r="B2548" i="1"/>
  <c r="A2549" i="1"/>
  <c r="G2547" i="1"/>
  <c r="H2548" i="1" s="1"/>
  <c r="J2503" i="1"/>
  <c r="I2504" i="1"/>
  <c r="N2551" i="1"/>
  <c r="Q2551" i="1"/>
  <c r="P2551" i="1"/>
  <c r="M2550" i="1"/>
  <c r="D2549" i="1" l="1"/>
  <c r="E2549" i="1" s="1"/>
  <c r="B2549" i="1"/>
  <c r="F2549" i="1"/>
  <c r="A2550" i="1"/>
  <c r="G2548" i="1"/>
  <c r="H2549" i="1" s="1"/>
  <c r="I2505" i="1"/>
  <c r="J2504" i="1"/>
  <c r="P2552" i="1"/>
  <c r="M2551" i="1"/>
  <c r="Q2552" i="1"/>
  <c r="N2552" i="1"/>
  <c r="D2550" i="1" l="1"/>
  <c r="E2550" i="1" s="1"/>
  <c r="A2551" i="1"/>
  <c r="F2550" i="1"/>
  <c r="B2550" i="1"/>
  <c r="G2549" i="1"/>
  <c r="H2550" i="1" s="1"/>
  <c r="I2506" i="1"/>
  <c r="J2505" i="1"/>
  <c r="P2553" i="1"/>
  <c r="M2552" i="1"/>
  <c r="Q2553" i="1"/>
  <c r="N2553" i="1"/>
  <c r="D2551" i="1" l="1"/>
  <c r="E2551" i="1" s="1"/>
  <c r="F2551" i="1"/>
  <c r="B2551" i="1"/>
  <c r="A2552" i="1"/>
  <c r="G2550" i="1"/>
  <c r="H2551" i="1" s="1"/>
  <c r="J2506" i="1"/>
  <c r="I2507" i="1"/>
  <c r="M2553" i="1"/>
  <c r="P2554" i="1"/>
  <c r="Q2554" i="1"/>
  <c r="N2554" i="1"/>
  <c r="G2551" i="1" l="1"/>
  <c r="H2552" i="1" s="1"/>
  <c r="D2552" i="1"/>
  <c r="E2552" i="1" s="1"/>
  <c r="F2552" i="1"/>
  <c r="B2552" i="1"/>
  <c r="A2553" i="1"/>
  <c r="J2507" i="1"/>
  <c r="I2508" i="1"/>
  <c r="M2554" i="1"/>
  <c r="Q2555" i="1"/>
  <c r="P2555" i="1"/>
  <c r="N2555" i="1"/>
  <c r="D2553" i="1" l="1"/>
  <c r="E2553" i="1" s="1"/>
  <c r="B2553" i="1"/>
  <c r="A2554" i="1"/>
  <c r="F2553" i="1"/>
  <c r="G2552" i="1"/>
  <c r="H2553" i="1" s="1"/>
  <c r="J2508" i="1"/>
  <c r="I2509" i="1"/>
  <c r="Q2556" i="1"/>
  <c r="P2556" i="1"/>
  <c r="M2555" i="1"/>
  <c r="N2556" i="1"/>
  <c r="D2554" i="1" l="1"/>
  <c r="E2554" i="1" s="1"/>
  <c r="F2554" i="1"/>
  <c r="B2554" i="1"/>
  <c r="A2555" i="1"/>
  <c r="G2553" i="1"/>
  <c r="H2554" i="1" s="1"/>
  <c r="J2509" i="1"/>
  <c r="I2510" i="1"/>
  <c r="N2557" i="1"/>
  <c r="M2556" i="1"/>
  <c r="Q2557" i="1"/>
  <c r="P2557" i="1"/>
  <c r="G2554" i="1" l="1"/>
  <c r="H2555" i="1" s="1"/>
  <c r="D2555" i="1"/>
  <c r="E2555" i="1" s="1"/>
  <c r="A2556" i="1"/>
  <c r="F2555" i="1"/>
  <c r="B2555" i="1"/>
  <c r="J2510" i="1"/>
  <c r="I2511" i="1"/>
  <c r="P2558" i="1"/>
  <c r="M2557" i="1"/>
  <c r="Q2558" i="1"/>
  <c r="N2558" i="1"/>
  <c r="D2556" i="1" l="1"/>
  <c r="E2556" i="1" s="1"/>
  <c r="B2556" i="1"/>
  <c r="F2556" i="1"/>
  <c r="A2557" i="1"/>
  <c r="G2555" i="1"/>
  <c r="H2556" i="1" s="1"/>
  <c r="I2512" i="1"/>
  <c r="J2511" i="1"/>
  <c r="N2559" i="1"/>
  <c r="P2559" i="1"/>
  <c r="Q2559" i="1"/>
  <c r="M2558" i="1"/>
  <c r="D2557" i="1" l="1"/>
  <c r="E2557" i="1" s="1"/>
  <c r="F2557" i="1"/>
  <c r="A2558" i="1"/>
  <c r="B2557" i="1"/>
  <c r="G2556" i="1"/>
  <c r="H2557" i="1" s="1"/>
  <c r="I2513" i="1"/>
  <c r="J2512" i="1"/>
  <c r="N2560" i="1"/>
  <c r="P2560" i="1"/>
  <c r="Q2560" i="1"/>
  <c r="M2559" i="1"/>
  <c r="D2558" i="1" l="1"/>
  <c r="E2558" i="1" s="1"/>
  <c r="F2558" i="1"/>
  <c r="A2559" i="1"/>
  <c r="B2558" i="1"/>
  <c r="G2557" i="1"/>
  <c r="H2558" i="1" s="1"/>
  <c r="J2513" i="1"/>
  <c r="I2514" i="1"/>
  <c r="P2561" i="1"/>
  <c r="M2560" i="1"/>
  <c r="Q2561" i="1"/>
  <c r="N2561" i="1"/>
  <c r="D2559" i="1" l="1"/>
  <c r="E2559" i="1" s="1"/>
  <c r="A2560" i="1"/>
  <c r="B2559" i="1"/>
  <c r="F2559" i="1"/>
  <c r="G2558" i="1"/>
  <c r="H2559" i="1" s="1"/>
  <c r="J2514" i="1"/>
  <c r="I2515" i="1"/>
  <c r="Q2562" i="1"/>
  <c r="P2562" i="1"/>
  <c r="M2561" i="1"/>
  <c r="N2562" i="1"/>
  <c r="G2559" i="1" l="1"/>
  <c r="H2560" i="1" s="1"/>
  <c r="D2560" i="1"/>
  <c r="E2560" i="1" s="1"/>
  <c r="A2561" i="1"/>
  <c r="F2560" i="1"/>
  <c r="B2560" i="1"/>
  <c r="J2515" i="1"/>
  <c r="I2516" i="1"/>
  <c r="N2563" i="1"/>
  <c r="P2563" i="1"/>
  <c r="M2562" i="1"/>
  <c r="Q2563" i="1"/>
  <c r="D2561" i="1" l="1"/>
  <c r="E2561" i="1" s="1"/>
  <c r="A2562" i="1"/>
  <c r="F2561" i="1"/>
  <c r="B2561" i="1"/>
  <c r="G2560" i="1"/>
  <c r="H2561" i="1" s="1"/>
  <c r="J2516" i="1"/>
  <c r="I2517" i="1"/>
  <c r="P2564" i="1"/>
  <c r="M2563" i="1"/>
  <c r="Q2564" i="1"/>
  <c r="N2564" i="1"/>
  <c r="D2562" i="1" l="1"/>
  <c r="E2562" i="1" s="1"/>
  <c r="A2563" i="1"/>
  <c r="B2562" i="1"/>
  <c r="F2562" i="1"/>
  <c r="G2561" i="1"/>
  <c r="H2562" i="1" s="1"/>
  <c r="J2517" i="1"/>
  <c r="I2518" i="1"/>
  <c r="N2565" i="1"/>
  <c r="P2565" i="1"/>
  <c r="Q2565" i="1"/>
  <c r="M2564" i="1"/>
  <c r="D2563" i="1" l="1"/>
  <c r="E2563" i="1" s="1"/>
  <c r="F2563" i="1"/>
  <c r="B2563" i="1"/>
  <c r="A2564" i="1"/>
  <c r="G2562" i="1"/>
  <c r="H2563" i="1" s="1"/>
  <c r="I2519" i="1"/>
  <c r="J2518" i="1"/>
  <c r="M2565" i="1"/>
  <c r="Q2566" i="1"/>
  <c r="P2566" i="1"/>
  <c r="N2566" i="1"/>
  <c r="D2564" i="1" l="1"/>
  <c r="E2564" i="1" s="1"/>
  <c r="F2564" i="1"/>
  <c r="B2564" i="1"/>
  <c r="A2565" i="1"/>
  <c r="G2563" i="1"/>
  <c r="H2564" i="1" s="1"/>
  <c r="I2520" i="1"/>
  <c r="J2519" i="1"/>
  <c r="P2567" i="1"/>
  <c r="M2566" i="1"/>
  <c r="Q2567" i="1"/>
  <c r="N2567" i="1"/>
  <c r="D2565" i="1" l="1"/>
  <c r="E2565" i="1" s="1"/>
  <c r="F2565" i="1"/>
  <c r="B2565" i="1"/>
  <c r="A2566" i="1"/>
  <c r="G2564" i="1"/>
  <c r="H2565" i="1" s="1"/>
  <c r="J2520" i="1"/>
  <c r="I2521" i="1"/>
  <c r="P2568" i="1"/>
  <c r="M2567" i="1"/>
  <c r="Q2568" i="1"/>
  <c r="N2568" i="1"/>
  <c r="D2566" i="1" l="1"/>
  <c r="E2566" i="1" s="1"/>
  <c r="F2566" i="1"/>
  <c r="B2566" i="1"/>
  <c r="A2567" i="1"/>
  <c r="G2565" i="1"/>
  <c r="H2566" i="1" s="1"/>
  <c r="J2521" i="1"/>
  <c r="I2522" i="1"/>
  <c r="N2569" i="1"/>
  <c r="P2569" i="1"/>
  <c r="M2568" i="1"/>
  <c r="Q2569" i="1"/>
  <c r="D2567" i="1" l="1"/>
  <c r="E2567" i="1" s="1"/>
  <c r="A2568" i="1"/>
  <c r="F2567" i="1"/>
  <c r="B2567" i="1"/>
  <c r="G2566" i="1"/>
  <c r="H2567" i="1" s="1"/>
  <c r="J2522" i="1"/>
  <c r="I2523" i="1"/>
  <c r="N2570" i="1"/>
  <c r="Q2570" i="1"/>
  <c r="P2570" i="1"/>
  <c r="M2569" i="1"/>
  <c r="D2568" i="1" l="1"/>
  <c r="E2568" i="1" s="1"/>
  <c r="F2568" i="1"/>
  <c r="B2568" i="1"/>
  <c r="A2569" i="1"/>
  <c r="G2567" i="1"/>
  <c r="H2568" i="1" s="1"/>
  <c r="I2524" i="1"/>
  <c r="J2523" i="1"/>
  <c r="P2571" i="1"/>
  <c r="M2570" i="1"/>
  <c r="Q2571" i="1"/>
  <c r="N2571" i="1"/>
  <c r="D2569" i="1" l="1"/>
  <c r="E2569" i="1" s="1"/>
  <c r="F2569" i="1"/>
  <c r="A2570" i="1"/>
  <c r="B2569" i="1"/>
  <c r="G2568" i="1"/>
  <c r="H2569" i="1" s="1"/>
  <c r="J2524" i="1"/>
  <c r="I2525" i="1"/>
  <c r="Q2572" i="1"/>
  <c r="P2572" i="1"/>
  <c r="M2571" i="1"/>
  <c r="N2572" i="1"/>
  <c r="D2570" i="1" l="1"/>
  <c r="E2570" i="1" s="1"/>
  <c r="B2570" i="1"/>
  <c r="A2571" i="1"/>
  <c r="F2570" i="1"/>
  <c r="G2569" i="1"/>
  <c r="H2570" i="1" s="1"/>
  <c r="J2525" i="1"/>
  <c r="I2526" i="1"/>
  <c r="N2573" i="1"/>
  <c r="M2572" i="1"/>
  <c r="P2573" i="1"/>
  <c r="Q2573" i="1"/>
  <c r="D2571" i="1" l="1"/>
  <c r="E2571" i="1" s="1"/>
  <c r="F2571" i="1"/>
  <c r="B2571" i="1"/>
  <c r="A2572" i="1"/>
  <c r="G2570" i="1"/>
  <c r="H2571" i="1" s="1"/>
  <c r="J2526" i="1"/>
  <c r="I2527" i="1"/>
  <c r="N2574" i="1"/>
  <c r="Q2574" i="1"/>
  <c r="P2574" i="1"/>
  <c r="M2573" i="1"/>
  <c r="G2571" i="1" l="1"/>
  <c r="H2572" i="1" s="1"/>
  <c r="D2572" i="1"/>
  <c r="E2572" i="1" s="1"/>
  <c r="F2572" i="1"/>
  <c r="A2573" i="1"/>
  <c r="B2572" i="1"/>
  <c r="J2527" i="1"/>
  <c r="I2528" i="1"/>
  <c r="M2574" i="1"/>
  <c r="P2575" i="1"/>
  <c r="Q2575" i="1"/>
  <c r="N2575" i="1"/>
  <c r="D2573" i="1" l="1"/>
  <c r="E2573" i="1" s="1"/>
  <c r="A2574" i="1"/>
  <c r="F2573" i="1"/>
  <c r="B2573" i="1"/>
  <c r="G2572" i="1"/>
  <c r="H2573" i="1" s="1"/>
  <c r="J2528" i="1"/>
  <c r="I2529" i="1"/>
  <c r="N2576" i="1"/>
  <c r="Q2576" i="1"/>
  <c r="P2576" i="1"/>
  <c r="M2575" i="1"/>
  <c r="D2574" i="1" l="1"/>
  <c r="E2574" i="1" s="1"/>
  <c r="A2575" i="1"/>
  <c r="F2574" i="1"/>
  <c r="B2574" i="1"/>
  <c r="G2573" i="1"/>
  <c r="H2574" i="1" s="1"/>
  <c r="J2529" i="1"/>
  <c r="I2530" i="1"/>
  <c r="P2577" i="1"/>
  <c r="Q2577" i="1"/>
  <c r="M2576" i="1"/>
  <c r="N2577" i="1"/>
  <c r="D2575" i="1" l="1"/>
  <c r="E2575" i="1" s="1"/>
  <c r="A2576" i="1"/>
  <c r="F2575" i="1"/>
  <c r="B2575" i="1"/>
  <c r="G2574" i="1"/>
  <c r="H2575" i="1" s="1"/>
  <c r="J2530" i="1"/>
  <c r="I2531" i="1"/>
  <c r="N2578" i="1"/>
  <c r="Q2578" i="1"/>
  <c r="M2577" i="1"/>
  <c r="P2578" i="1"/>
  <c r="D2576" i="1" l="1"/>
  <c r="E2576" i="1" s="1"/>
  <c r="F2576" i="1"/>
  <c r="A2577" i="1"/>
  <c r="B2576" i="1"/>
  <c r="G2575" i="1"/>
  <c r="H2576" i="1" s="1"/>
  <c r="J2531" i="1"/>
  <c r="I2532" i="1"/>
  <c r="M2578" i="1"/>
  <c r="P2579" i="1"/>
  <c r="Q2579" i="1"/>
  <c r="N2579" i="1"/>
  <c r="D2577" i="1" l="1"/>
  <c r="E2577" i="1" s="1"/>
  <c r="F2577" i="1"/>
  <c r="B2577" i="1"/>
  <c r="A2578" i="1"/>
  <c r="G2576" i="1"/>
  <c r="H2577" i="1" s="1"/>
  <c r="I2533" i="1"/>
  <c r="J2532" i="1"/>
  <c r="N2580" i="1"/>
  <c r="P2580" i="1"/>
  <c r="Q2580" i="1"/>
  <c r="M2579" i="1"/>
  <c r="D2578" i="1" l="1"/>
  <c r="E2578" i="1" s="1"/>
  <c r="F2578" i="1"/>
  <c r="B2578" i="1"/>
  <c r="A2579" i="1"/>
  <c r="G2577" i="1"/>
  <c r="H2578" i="1" s="1"/>
  <c r="J2533" i="1"/>
  <c r="I2534" i="1"/>
  <c r="N2581" i="1"/>
  <c r="M2580" i="1"/>
  <c r="P2581" i="1"/>
  <c r="Q2581" i="1"/>
  <c r="G2578" i="1" l="1"/>
  <c r="H2579" i="1" s="1"/>
  <c r="D2579" i="1"/>
  <c r="E2579" i="1" s="1"/>
  <c r="A2580" i="1"/>
  <c r="F2579" i="1"/>
  <c r="B2579" i="1"/>
  <c r="J2534" i="1"/>
  <c r="I2535" i="1"/>
  <c r="N2582" i="1"/>
  <c r="P2582" i="1"/>
  <c r="M2581" i="1"/>
  <c r="Q2582" i="1"/>
  <c r="D2580" i="1" l="1"/>
  <c r="E2580" i="1" s="1"/>
  <c r="F2580" i="1"/>
  <c r="A2581" i="1"/>
  <c r="B2580" i="1"/>
  <c r="G2579" i="1"/>
  <c r="H2580" i="1" s="1"/>
  <c r="I2536" i="1"/>
  <c r="J2535" i="1"/>
  <c r="M2582" i="1"/>
  <c r="P2583" i="1"/>
  <c r="Q2583" i="1"/>
  <c r="N2583" i="1"/>
  <c r="G2580" i="1" l="1"/>
  <c r="H2581" i="1" s="1"/>
  <c r="D2581" i="1"/>
  <c r="E2581" i="1" s="1"/>
  <c r="A2582" i="1"/>
  <c r="B2581" i="1"/>
  <c r="F2581" i="1"/>
  <c r="J2536" i="1"/>
  <c r="I2537" i="1"/>
  <c r="Q2584" i="1"/>
  <c r="P2584" i="1"/>
  <c r="M2583" i="1"/>
  <c r="N2584" i="1"/>
  <c r="D2582" i="1" l="1"/>
  <c r="E2582" i="1" s="1"/>
  <c r="F2582" i="1"/>
  <c r="A2583" i="1"/>
  <c r="B2582" i="1"/>
  <c r="G2581" i="1"/>
  <c r="H2582" i="1" s="1"/>
  <c r="J2537" i="1"/>
  <c r="I2538" i="1"/>
  <c r="P2585" i="1"/>
  <c r="M2584" i="1"/>
  <c r="Q2585" i="1"/>
  <c r="N2585" i="1"/>
  <c r="G2582" i="1" l="1"/>
  <c r="H2583" i="1" s="1"/>
  <c r="D2583" i="1"/>
  <c r="E2583" i="1" s="1"/>
  <c r="F2583" i="1"/>
  <c r="A2584" i="1"/>
  <c r="B2583" i="1"/>
  <c r="J2538" i="1"/>
  <c r="I2539" i="1"/>
  <c r="N2586" i="1"/>
  <c r="Q2586" i="1"/>
  <c r="P2586" i="1"/>
  <c r="M2585" i="1"/>
  <c r="D2584" i="1" l="1"/>
  <c r="E2584" i="1" s="1"/>
  <c r="A2585" i="1"/>
  <c r="F2584" i="1"/>
  <c r="B2584" i="1"/>
  <c r="G2583" i="1"/>
  <c r="H2584" i="1" s="1"/>
  <c r="J2539" i="1"/>
  <c r="I2540" i="1"/>
  <c r="N2587" i="1"/>
  <c r="P2587" i="1"/>
  <c r="M2586" i="1"/>
  <c r="Q2587" i="1"/>
  <c r="D2585" i="1" l="1"/>
  <c r="E2585" i="1" s="1"/>
  <c r="B2585" i="1"/>
  <c r="F2585" i="1"/>
  <c r="A2586" i="1"/>
  <c r="G2584" i="1"/>
  <c r="H2585" i="1" s="1"/>
  <c r="J2540" i="1"/>
  <c r="I2541" i="1"/>
  <c r="Q2588" i="1"/>
  <c r="M2587" i="1"/>
  <c r="P2588" i="1"/>
  <c r="N2588" i="1"/>
  <c r="D2586" i="1" l="1"/>
  <c r="E2586" i="1" s="1"/>
  <c r="F2586" i="1"/>
  <c r="A2587" i="1"/>
  <c r="B2586" i="1"/>
  <c r="G2585" i="1"/>
  <c r="H2586" i="1" s="1"/>
  <c r="I2542" i="1"/>
  <c r="J2541" i="1"/>
  <c r="N2589" i="1"/>
  <c r="P2589" i="1"/>
  <c r="M2588" i="1"/>
  <c r="Q2589" i="1"/>
  <c r="D2587" i="1" l="1"/>
  <c r="E2587" i="1" s="1"/>
  <c r="F2587" i="1"/>
  <c r="B2587" i="1"/>
  <c r="A2588" i="1"/>
  <c r="G2586" i="1"/>
  <c r="H2587" i="1" s="1"/>
  <c r="J2542" i="1"/>
  <c r="I2543" i="1"/>
  <c r="Q2590" i="1"/>
  <c r="P2590" i="1"/>
  <c r="M2589" i="1"/>
  <c r="N2590" i="1"/>
  <c r="D2588" i="1" l="1"/>
  <c r="E2588" i="1" s="1"/>
  <c r="F2588" i="1"/>
  <c r="B2588" i="1"/>
  <c r="A2589" i="1"/>
  <c r="G2587" i="1"/>
  <c r="H2588" i="1" s="1"/>
  <c r="J2543" i="1"/>
  <c r="I2544" i="1"/>
  <c r="N2591" i="1"/>
  <c r="Q2591" i="1"/>
  <c r="M2590" i="1"/>
  <c r="P2591" i="1"/>
  <c r="D2589" i="1" l="1"/>
  <c r="E2589" i="1" s="1"/>
  <c r="F2589" i="1"/>
  <c r="A2590" i="1"/>
  <c r="B2589" i="1"/>
  <c r="G2588" i="1"/>
  <c r="H2589" i="1" s="1"/>
  <c r="I2545" i="1"/>
  <c r="J2544" i="1"/>
  <c r="P2592" i="1"/>
  <c r="M2591" i="1"/>
  <c r="Q2592" i="1"/>
  <c r="N2592" i="1"/>
  <c r="D2590" i="1" l="1"/>
  <c r="E2590" i="1" s="1"/>
  <c r="A2591" i="1"/>
  <c r="F2590" i="1"/>
  <c r="B2590" i="1"/>
  <c r="G2589" i="1"/>
  <c r="H2590" i="1" s="1"/>
  <c r="J2545" i="1"/>
  <c r="I2546" i="1"/>
  <c r="N2593" i="1"/>
  <c r="P2593" i="1"/>
  <c r="M2592" i="1"/>
  <c r="Q2593" i="1"/>
  <c r="D2591" i="1" l="1"/>
  <c r="E2591" i="1" s="1"/>
  <c r="F2591" i="1"/>
  <c r="B2591" i="1"/>
  <c r="A2592" i="1"/>
  <c r="G2590" i="1"/>
  <c r="H2591" i="1" s="1"/>
  <c r="J2546" i="1"/>
  <c r="I2547" i="1"/>
  <c r="P2594" i="1"/>
  <c r="M2593" i="1"/>
  <c r="Q2594" i="1"/>
  <c r="N2594" i="1"/>
  <c r="D2592" i="1" l="1"/>
  <c r="E2592" i="1" s="1"/>
  <c r="B2592" i="1"/>
  <c r="F2592" i="1"/>
  <c r="A2593" i="1"/>
  <c r="G2591" i="1"/>
  <c r="H2592" i="1" s="1"/>
  <c r="J2547" i="1"/>
  <c r="I2548" i="1"/>
  <c r="N2595" i="1"/>
  <c r="P2595" i="1"/>
  <c r="M2594" i="1"/>
  <c r="Q2595" i="1"/>
  <c r="D2593" i="1" l="1"/>
  <c r="E2593" i="1" s="1"/>
  <c r="F2593" i="1"/>
  <c r="A2594" i="1"/>
  <c r="B2593" i="1"/>
  <c r="G2592" i="1"/>
  <c r="H2593" i="1" s="1"/>
  <c r="J2548" i="1"/>
  <c r="I2549" i="1"/>
  <c r="N2596" i="1"/>
  <c r="M2595" i="1"/>
  <c r="Q2596" i="1"/>
  <c r="P2596" i="1"/>
  <c r="D2594" i="1" l="1"/>
  <c r="E2594" i="1" s="1"/>
  <c r="G2594" i="1" s="1"/>
  <c r="H2595" i="1" s="1"/>
  <c r="F2594" i="1"/>
  <c r="B2594" i="1"/>
  <c r="A2595" i="1"/>
  <c r="G2593" i="1"/>
  <c r="H2594" i="1" s="1"/>
  <c r="J2549" i="1"/>
  <c r="I2550" i="1"/>
  <c r="N2597" i="1"/>
  <c r="M2596" i="1"/>
  <c r="Q2597" i="1"/>
  <c r="P2597" i="1"/>
  <c r="D2595" i="1" l="1"/>
  <c r="E2595" i="1" s="1"/>
  <c r="A2596" i="1"/>
  <c r="F2595" i="1"/>
  <c r="B2595" i="1"/>
  <c r="J2550" i="1"/>
  <c r="I2551" i="1"/>
  <c r="N2598" i="1"/>
  <c r="Q2598" i="1"/>
  <c r="P2598" i="1"/>
  <c r="M2597" i="1"/>
  <c r="D2596" i="1" l="1"/>
  <c r="E2596" i="1" s="1"/>
  <c r="A2597" i="1"/>
  <c r="B2596" i="1"/>
  <c r="F2596" i="1"/>
  <c r="G2595" i="1"/>
  <c r="H2596" i="1" s="1"/>
  <c r="J2551" i="1"/>
  <c r="I2552" i="1"/>
  <c r="Q2599" i="1"/>
  <c r="P2599" i="1"/>
  <c r="M2598" i="1"/>
  <c r="N2599" i="1"/>
  <c r="D2597" i="1" l="1"/>
  <c r="E2597" i="1" s="1"/>
  <c r="F2597" i="1"/>
  <c r="A2598" i="1"/>
  <c r="B2597" i="1"/>
  <c r="G2596" i="1"/>
  <c r="H2597" i="1" s="1"/>
  <c r="J2552" i="1"/>
  <c r="I2553" i="1"/>
  <c r="P2600" i="1"/>
  <c r="M2599" i="1"/>
  <c r="Q2600" i="1"/>
  <c r="N2600" i="1"/>
  <c r="D2598" i="1" l="1"/>
  <c r="E2598" i="1" s="1"/>
  <c r="F2598" i="1"/>
  <c r="A2599" i="1"/>
  <c r="B2598" i="1"/>
  <c r="G2597" i="1"/>
  <c r="H2598" i="1" s="1"/>
  <c r="J2553" i="1"/>
  <c r="I2554" i="1"/>
  <c r="N2601" i="1"/>
  <c r="M2600" i="1"/>
  <c r="Q2601" i="1"/>
  <c r="P2601" i="1"/>
  <c r="G2598" i="1" l="1"/>
  <c r="H2599" i="1" s="1"/>
  <c r="D2599" i="1"/>
  <c r="E2599" i="1" s="1"/>
  <c r="A2600" i="1"/>
  <c r="F2599" i="1"/>
  <c r="B2599" i="1"/>
  <c r="J2554" i="1"/>
  <c r="I2555" i="1"/>
  <c r="N2602" i="1"/>
  <c r="P2602" i="1"/>
  <c r="M2601" i="1"/>
  <c r="Q2602" i="1"/>
  <c r="D2600" i="1" l="1"/>
  <c r="E2600" i="1" s="1"/>
  <c r="B2600" i="1"/>
  <c r="F2600" i="1"/>
  <c r="A2601" i="1"/>
  <c r="G2599" i="1"/>
  <c r="H2600" i="1" s="1"/>
  <c r="J2555" i="1"/>
  <c r="I2556" i="1"/>
  <c r="P2603" i="1"/>
  <c r="Q2603" i="1"/>
  <c r="M2602" i="1"/>
  <c r="N2603" i="1"/>
  <c r="D2601" i="1" l="1"/>
  <c r="E2601" i="1" s="1"/>
  <c r="A2602" i="1"/>
  <c r="B2601" i="1"/>
  <c r="F2601" i="1"/>
  <c r="G2600" i="1"/>
  <c r="H2601" i="1" s="1"/>
  <c r="J2556" i="1"/>
  <c r="I2557" i="1"/>
  <c r="P2604" i="1"/>
  <c r="Q2604" i="1"/>
  <c r="M2603" i="1"/>
  <c r="N2604" i="1"/>
  <c r="D2602" i="1" l="1"/>
  <c r="E2602" i="1" s="1"/>
  <c r="B2602" i="1"/>
  <c r="F2602" i="1"/>
  <c r="A2603" i="1"/>
  <c r="G2601" i="1"/>
  <c r="H2602" i="1" s="1"/>
  <c r="J2557" i="1"/>
  <c r="I2558" i="1"/>
  <c r="P2605" i="1"/>
  <c r="M2604" i="1"/>
  <c r="Q2605" i="1"/>
  <c r="N2605" i="1"/>
  <c r="D2603" i="1" l="1"/>
  <c r="E2603" i="1" s="1"/>
  <c r="F2603" i="1"/>
  <c r="A2604" i="1"/>
  <c r="B2603" i="1"/>
  <c r="G2602" i="1"/>
  <c r="H2603" i="1" s="1"/>
  <c r="J2558" i="1"/>
  <c r="I2559" i="1"/>
  <c r="Q2606" i="1"/>
  <c r="P2606" i="1"/>
  <c r="M2605" i="1"/>
  <c r="N2606" i="1"/>
  <c r="D2604" i="1" l="1"/>
  <c r="E2604" i="1" s="1"/>
  <c r="B2604" i="1"/>
  <c r="F2604" i="1"/>
  <c r="A2605" i="1"/>
  <c r="G2603" i="1"/>
  <c r="H2604" i="1" s="1"/>
  <c r="J2559" i="1"/>
  <c r="I2560" i="1"/>
  <c r="M2606" i="1"/>
  <c r="P2607" i="1"/>
  <c r="Q2607" i="1"/>
  <c r="N2607" i="1"/>
  <c r="G2604" i="1" l="1"/>
  <c r="H2605" i="1" s="1"/>
  <c r="D2605" i="1"/>
  <c r="E2605" i="1" s="1"/>
  <c r="F2605" i="1"/>
  <c r="B2605" i="1"/>
  <c r="A2606" i="1"/>
  <c r="J2560" i="1"/>
  <c r="I2561" i="1"/>
  <c r="M2607" i="1"/>
  <c r="Q2608" i="1"/>
  <c r="P2608" i="1"/>
  <c r="N2608" i="1"/>
  <c r="D2606" i="1" l="1"/>
  <c r="E2606" i="1" s="1"/>
  <c r="F2606" i="1"/>
  <c r="B2606" i="1"/>
  <c r="A2607" i="1"/>
  <c r="G2605" i="1"/>
  <c r="H2606" i="1" s="1"/>
  <c r="J2561" i="1"/>
  <c r="I2562" i="1"/>
  <c r="Q2609" i="1"/>
  <c r="P2609" i="1"/>
  <c r="M2608" i="1"/>
  <c r="N2609" i="1"/>
  <c r="D2607" i="1" l="1"/>
  <c r="E2607" i="1" s="1"/>
  <c r="A2608" i="1"/>
  <c r="F2607" i="1"/>
  <c r="B2607" i="1"/>
  <c r="G2606" i="1"/>
  <c r="H2607" i="1" s="1"/>
  <c r="J2562" i="1"/>
  <c r="I2563" i="1"/>
  <c r="Q2610" i="1"/>
  <c r="P2610" i="1"/>
  <c r="M2609" i="1"/>
  <c r="N2610" i="1"/>
  <c r="D2608" i="1" l="1"/>
  <c r="E2608" i="1" s="1"/>
  <c r="F2608" i="1"/>
  <c r="A2609" i="1"/>
  <c r="B2608" i="1"/>
  <c r="G2607" i="1"/>
  <c r="H2608" i="1" s="1"/>
  <c r="J2563" i="1"/>
  <c r="I2564" i="1"/>
  <c r="N2611" i="1"/>
  <c r="Q2611" i="1"/>
  <c r="P2611" i="1"/>
  <c r="M2610" i="1"/>
  <c r="D2609" i="1" l="1"/>
  <c r="E2609" i="1" s="1"/>
  <c r="F2609" i="1"/>
  <c r="B2609" i="1"/>
  <c r="A2610" i="1"/>
  <c r="G2608" i="1"/>
  <c r="H2609" i="1" s="1"/>
  <c r="J2564" i="1"/>
  <c r="I2565" i="1"/>
  <c r="Q2612" i="1"/>
  <c r="P2612" i="1"/>
  <c r="M2611" i="1"/>
  <c r="N2612" i="1"/>
  <c r="G2609" i="1" l="1"/>
  <c r="H2610" i="1" s="1"/>
  <c r="D2610" i="1"/>
  <c r="E2610" i="1" s="1"/>
  <c r="B2610" i="1"/>
  <c r="A2611" i="1"/>
  <c r="F2610" i="1"/>
  <c r="J2565" i="1"/>
  <c r="I2566" i="1"/>
  <c r="Q2613" i="1"/>
  <c r="P2613" i="1"/>
  <c r="M2612" i="1"/>
  <c r="N2613" i="1"/>
  <c r="D2611" i="1" l="1"/>
  <c r="E2611" i="1" s="1"/>
  <c r="B2611" i="1"/>
  <c r="F2611" i="1"/>
  <c r="A2612" i="1"/>
  <c r="G2610" i="1"/>
  <c r="H2611" i="1" s="1"/>
  <c r="J2566" i="1"/>
  <c r="I2567" i="1"/>
  <c r="P2614" i="1"/>
  <c r="M2613" i="1"/>
  <c r="Q2614" i="1"/>
  <c r="N2614" i="1"/>
  <c r="D2612" i="1" l="1"/>
  <c r="E2612" i="1" s="1"/>
  <c r="A2613" i="1"/>
  <c r="B2612" i="1"/>
  <c r="F2612" i="1"/>
  <c r="G2611" i="1"/>
  <c r="H2612" i="1" s="1"/>
  <c r="J2567" i="1"/>
  <c r="I2568" i="1"/>
  <c r="M2614" i="1"/>
  <c r="Q2615" i="1"/>
  <c r="P2615" i="1"/>
  <c r="N2615" i="1"/>
  <c r="D2613" i="1" l="1"/>
  <c r="E2613" i="1" s="1"/>
  <c r="F2613" i="1"/>
  <c r="A2614" i="1"/>
  <c r="B2613" i="1"/>
  <c r="G2612" i="1"/>
  <c r="H2613" i="1" s="1"/>
  <c r="J2568" i="1"/>
  <c r="I2569" i="1"/>
  <c r="Q2616" i="1"/>
  <c r="M2615" i="1"/>
  <c r="P2616" i="1"/>
  <c r="N2616" i="1"/>
  <c r="D2614" i="1" l="1"/>
  <c r="E2614" i="1" s="1"/>
  <c r="F2614" i="1"/>
  <c r="A2615" i="1"/>
  <c r="B2614" i="1"/>
  <c r="G2613" i="1"/>
  <c r="H2614" i="1" s="1"/>
  <c r="I2570" i="1"/>
  <c r="J2569" i="1"/>
  <c r="P2617" i="1"/>
  <c r="M2616" i="1"/>
  <c r="Q2617" i="1"/>
  <c r="N2617" i="1"/>
  <c r="G2614" i="1" l="1"/>
  <c r="H2615" i="1" s="1"/>
  <c r="D2615" i="1"/>
  <c r="E2615" i="1" s="1"/>
  <c r="B2615" i="1"/>
  <c r="F2615" i="1"/>
  <c r="A2616" i="1"/>
  <c r="J2570" i="1"/>
  <c r="I2571" i="1"/>
  <c r="P2618" i="1"/>
  <c r="Q2618" i="1"/>
  <c r="M2617" i="1"/>
  <c r="N2618" i="1"/>
  <c r="D2616" i="1" l="1"/>
  <c r="E2616" i="1" s="1"/>
  <c r="A2617" i="1"/>
  <c r="F2616" i="1"/>
  <c r="B2616" i="1"/>
  <c r="G2615" i="1"/>
  <c r="H2616" i="1" s="1"/>
  <c r="J2571" i="1"/>
  <c r="I2572" i="1"/>
  <c r="M2618" i="1"/>
  <c r="Q2619" i="1"/>
  <c r="P2619" i="1"/>
  <c r="N2619" i="1"/>
  <c r="D2617" i="1" l="1"/>
  <c r="E2617" i="1" s="1"/>
  <c r="A2618" i="1"/>
  <c r="F2617" i="1"/>
  <c r="B2617" i="1"/>
  <c r="G2616" i="1"/>
  <c r="H2617" i="1" s="1"/>
  <c r="I2573" i="1"/>
  <c r="J2572" i="1"/>
  <c r="P2620" i="1"/>
  <c r="Q2620" i="1"/>
  <c r="M2619" i="1"/>
  <c r="N2620" i="1"/>
  <c r="D2618" i="1" l="1"/>
  <c r="E2618" i="1" s="1"/>
  <c r="B2618" i="1"/>
  <c r="F2618" i="1"/>
  <c r="A2619" i="1"/>
  <c r="G2617" i="1"/>
  <c r="H2618" i="1" s="1"/>
  <c r="J2573" i="1"/>
  <c r="I2574" i="1"/>
  <c r="N2621" i="1"/>
  <c r="Q2621" i="1"/>
  <c r="P2621" i="1"/>
  <c r="M2620" i="1"/>
  <c r="D2619" i="1" l="1"/>
  <c r="E2619" i="1" s="1"/>
  <c r="B2619" i="1"/>
  <c r="F2619" i="1"/>
  <c r="A2620" i="1"/>
  <c r="G2618" i="1"/>
  <c r="H2619" i="1" s="1"/>
  <c r="J2574" i="1"/>
  <c r="I2575" i="1"/>
  <c r="N2622" i="1"/>
  <c r="Q2622" i="1"/>
  <c r="P2622" i="1"/>
  <c r="M2621" i="1"/>
  <c r="G2619" i="1" l="1"/>
  <c r="H2620" i="1" s="1"/>
  <c r="D2620" i="1"/>
  <c r="E2620" i="1" s="1"/>
  <c r="A2621" i="1"/>
  <c r="F2620" i="1"/>
  <c r="B2620" i="1"/>
  <c r="J2575" i="1"/>
  <c r="I2576" i="1"/>
  <c r="N2623" i="1"/>
  <c r="M2622" i="1"/>
  <c r="P2623" i="1"/>
  <c r="Q2623" i="1"/>
  <c r="D2621" i="1" l="1"/>
  <c r="E2621" i="1" s="1"/>
  <c r="F2621" i="1"/>
  <c r="B2621" i="1"/>
  <c r="A2622" i="1"/>
  <c r="G2620" i="1"/>
  <c r="H2621" i="1" s="1"/>
  <c r="J2576" i="1"/>
  <c r="I2577" i="1"/>
  <c r="N2624" i="1"/>
  <c r="Q2624" i="1"/>
  <c r="P2624" i="1"/>
  <c r="M2623" i="1"/>
  <c r="G2621" i="1" l="1"/>
  <c r="H2622" i="1" s="1"/>
  <c r="D2622" i="1"/>
  <c r="E2622" i="1" s="1"/>
  <c r="A2623" i="1"/>
  <c r="B2622" i="1"/>
  <c r="F2622" i="1"/>
  <c r="I2578" i="1"/>
  <c r="J2577" i="1"/>
  <c r="N2625" i="1"/>
  <c r="Q2625" i="1"/>
  <c r="P2625" i="1"/>
  <c r="M2624" i="1"/>
  <c r="G2622" i="1" l="1"/>
  <c r="H2623" i="1" s="1"/>
  <c r="D2623" i="1"/>
  <c r="E2623" i="1" s="1"/>
  <c r="A2624" i="1"/>
  <c r="B2623" i="1"/>
  <c r="F2623" i="1"/>
  <c r="J2578" i="1"/>
  <c r="I2579" i="1"/>
  <c r="N2626" i="1"/>
  <c r="Q2626" i="1"/>
  <c r="P2626" i="1"/>
  <c r="M2625" i="1"/>
  <c r="D2624" i="1" l="1"/>
  <c r="E2624" i="1" s="1"/>
  <c r="B2624" i="1"/>
  <c r="A2625" i="1"/>
  <c r="F2624" i="1"/>
  <c r="G2623" i="1"/>
  <c r="H2624" i="1" s="1"/>
  <c r="I2580" i="1"/>
  <c r="J2579" i="1"/>
  <c r="N2627" i="1"/>
  <c r="Q2627" i="1"/>
  <c r="P2627" i="1"/>
  <c r="M2626" i="1"/>
  <c r="D2625" i="1" l="1"/>
  <c r="E2625" i="1" s="1"/>
  <c r="B2625" i="1"/>
  <c r="F2625" i="1"/>
  <c r="A2626" i="1"/>
  <c r="G2624" i="1"/>
  <c r="H2625" i="1" s="1"/>
  <c r="J2580" i="1"/>
  <c r="I2581" i="1"/>
  <c r="M2627" i="1"/>
  <c r="Q2628" i="1"/>
  <c r="P2628" i="1"/>
  <c r="N2628" i="1"/>
  <c r="D2626" i="1" l="1"/>
  <c r="E2626" i="1" s="1"/>
  <c r="B2626" i="1"/>
  <c r="A2627" i="1"/>
  <c r="F2626" i="1"/>
  <c r="G2625" i="1"/>
  <c r="H2626" i="1" s="1"/>
  <c r="J2581" i="1"/>
  <c r="I2582" i="1"/>
  <c r="N2629" i="1"/>
  <c r="Q2629" i="1"/>
  <c r="P2629" i="1"/>
  <c r="M2628" i="1"/>
  <c r="D2627" i="1" l="1"/>
  <c r="E2627" i="1" s="1"/>
  <c r="A2628" i="1"/>
  <c r="F2627" i="1"/>
  <c r="B2627" i="1"/>
  <c r="G2626" i="1"/>
  <c r="H2627" i="1" s="1"/>
  <c r="J2582" i="1"/>
  <c r="I2583" i="1"/>
  <c r="P2630" i="1"/>
  <c r="M2629" i="1"/>
  <c r="Q2630" i="1"/>
  <c r="N2630" i="1"/>
  <c r="D2628" i="1" l="1"/>
  <c r="E2628" i="1" s="1"/>
  <c r="A2629" i="1"/>
  <c r="F2628" i="1"/>
  <c r="B2628" i="1"/>
  <c r="G2627" i="1"/>
  <c r="H2628" i="1" s="1"/>
  <c r="I2584" i="1"/>
  <c r="J2583" i="1"/>
  <c r="M2630" i="1"/>
  <c r="P2631" i="1"/>
  <c r="Q2631" i="1"/>
  <c r="N2631" i="1"/>
  <c r="D2629" i="1" l="1"/>
  <c r="E2629" i="1" s="1"/>
  <c r="F2629" i="1"/>
  <c r="A2630" i="1"/>
  <c r="B2629" i="1"/>
  <c r="G2628" i="1"/>
  <c r="H2629" i="1" s="1"/>
  <c r="J2584" i="1"/>
  <c r="I2585" i="1"/>
  <c r="M2631" i="1"/>
  <c r="Q2632" i="1"/>
  <c r="P2632" i="1"/>
  <c r="N2632" i="1"/>
  <c r="D2630" i="1" l="1"/>
  <c r="E2630" i="1" s="1"/>
  <c r="F2630" i="1"/>
  <c r="B2630" i="1"/>
  <c r="A2631" i="1"/>
  <c r="G2629" i="1"/>
  <c r="H2630" i="1" s="1"/>
  <c r="J2585" i="1"/>
  <c r="I2586" i="1"/>
  <c r="N2633" i="1"/>
  <c r="P2633" i="1"/>
  <c r="M2632" i="1"/>
  <c r="Q2633" i="1"/>
  <c r="D2631" i="1" l="1"/>
  <c r="E2631" i="1" s="1"/>
  <c r="A2632" i="1"/>
  <c r="B2631" i="1"/>
  <c r="F2631" i="1"/>
  <c r="G2630" i="1"/>
  <c r="H2631" i="1" s="1"/>
  <c r="J2586" i="1"/>
  <c r="I2587" i="1"/>
  <c r="P2634" i="1"/>
  <c r="M2633" i="1"/>
  <c r="Q2634" i="1"/>
  <c r="N2634" i="1"/>
  <c r="G2631" i="1" l="1"/>
  <c r="H2632" i="1" s="1"/>
  <c r="D2632" i="1"/>
  <c r="E2632" i="1" s="1"/>
  <c r="A2633" i="1"/>
  <c r="F2632" i="1"/>
  <c r="B2632" i="1"/>
  <c r="J2587" i="1"/>
  <c r="I2588" i="1"/>
  <c r="N2635" i="1"/>
  <c r="P2635" i="1"/>
  <c r="M2634" i="1"/>
  <c r="Q2635" i="1"/>
  <c r="G2632" i="1" l="1"/>
  <c r="H2633" i="1" s="1"/>
  <c r="D2633" i="1"/>
  <c r="E2633" i="1" s="1"/>
  <c r="A2634" i="1"/>
  <c r="B2633" i="1"/>
  <c r="F2633" i="1"/>
  <c r="I2589" i="1"/>
  <c r="J2588" i="1"/>
  <c r="N2636" i="1"/>
  <c r="P2636" i="1"/>
  <c r="Q2636" i="1"/>
  <c r="M2635" i="1"/>
  <c r="D2634" i="1" l="1"/>
  <c r="E2634" i="1" s="1"/>
  <c r="A2635" i="1"/>
  <c r="F2634" i="1"/>
  <c r="B2634" i="1"/>
  <c r="G2633" i="1"/>
  <c r="H2634" i="1" s="1"/>
  <c r="J2589" i="1"/>
  <c r="I2590" i="1"/>
  <c r="M2636" i="1"/>
  <c r="Q2637" i="1"/>
  <c r="P2637" i="1"/>
  <c r="N2637" i="1"/>
  <c r="D2635" i="1" l="1"/>
  <c r="E2635" i="1" s="1"/>
  <c r="A2636" i="1"/>
  <c r="F2635" i="1"/>
  <c r="B2635" i="1"/>
  <c r="G2634" i="1"/>
  <c r="H2635" i="1" s="1"/>
  <c r="J2590" i="1"/>
  <c r="I2591" i="1"/>
  <c r="P2638" i="1"/>
  <c r="M2637" i="1"/>
  <c r="Q2638" i="1"/>
  <c r="N2638" i="1"/>
  <c r="D2636" i="1" l="1"/>
  <c r="E2636" i="1" s="1"/>
  <c r="F2636" i="1"/>
  <c r="A2637" i="1"/>
  <c r="B2636" i="1"/>
  <c r="G2635" i="1"/>
  <c r="H2636" i="1" s="1"/>
  <c r="J2591" i="1"/>
  <c r="I2592" i="1"/>
  <c r="M2638" i="1"/>
  <c r="P2639" i="1"/>
  <c r="Q2639" i="1"/>
  <c r="N2639" i="1"/>
  <c r="D2637" i="1" l="1"/>
  <c r="E2637" i="1" s="1"/>
  <c r="F2637" i="1"/>
  <c r="A2638" i="1"/>
  <c r="B2637" i="1"/>
  <c r="G2636" i="1"/>
  <c r="H2637" i="1" s="1"/>
  <c r="J2592" i="1"/>
  <c r="I2593" i="1"/>
  <c r="N2640" i="1"/>
  <c r="P2640" i="1"/>
  <c r="M2639" i="1"/>
  <c r="Q2640" i="1"/>
  <c r="D2638" i="1" l="1"/>
  <c r="E2638" i="1" s="1"/>
  <c r="B2638" i="1"/>
  <c r="A2639" i="1"/>
  <c r="F2638" i="1"/>
  <c r="G2637" i="1"/>
  <c r="H2638" i="1" s="1"/>
  <c r="J2593" i="1"/>
  <c r="I2594" i="1"/>
  <c r="N2641" i="1"/>
  <c r="P2641" i="1"/>
  <c r="Q2641" i="1"/>
  <c r="M2640" i="1"/>
  <c r="D2639" i="1" l="1"/>
  <c r="E2639" i="1" s="1"/>
  <c r="F2639" i="1"/>
  <c r="B2639" i="1"/>
  <c r="A2640" i="1"/>
  <c r="G2638" i="1"/>
  <c r="H2639" i="1" s="1"/>
  <c r="I2595" i="1"/>
  <c r="J2594" i="1"/>
  <c r="M2641" i="1"/>
  <c r="Q2642" i="1"/>
  <c r="P2642" i="1"/>
  <c r="N2642" i="1"/>
  <c r="G2639" i="1" l="1"/>
  <c r="H2640" i="1" s="1"/>
  <c r="D2640" i="1"/>
  <c r="E2640" i="1" s="1"/>
  <c r="A2641" i="1"/>
  <c r="F2640" i="1"/>
  <c r="B2640" i="1"/>
  <c r="J2595" i="1"/>
  <c r="I2596" i="1"/>
  <c r="Q2643" i="1"/>
  <c r="M2642" i="1"/>
  <c r="P2643" i="1"/>
  <c r="N2643" i="1"/>
  <c r="D2641" i="1" l="1"/>
  <c r="E2641" i="1" s="1"/>
  <c r="F2641" i="1"/>
  <c r="A2642" i="1"/>
  <c r="B2641" i="1"/>
  <c r="G2640" i="1"/>
  <c r="H2641" i="1" s="1"/>
  <c r="J2596" i="1"/>
  <c r="I2597" i="1"/>
  <c r="N2644" i="1"/>
  <c r="M2643" i="1"/>
  <c r="Q2644" i="1"/>
  <c r="P2644" i="1"/>
  <c r="D2642" i="1" l="1"/>
  <c r="E2642" i="1" s="1"/>
  <c r="A2643" i="1"/>
  <c r="F2642" i="1"/>
  <c r="B2642" i="1"/>
  <c r="G2641" i="1"/>
  <c r="H2642" i="1" s="1"/>
  <c r="J2597" i="1"/>
  <c r="I2598" i="1"/>
  <c r="N2645" i="1"/>
  <c r="P2645" i="1"/>
  <c r="M2644" i="1"/>
  <c r="Q2645" i="1"/>
  <c r="D2643" i="1" l="1"/>
  <c r="E2643" i="1" s="1"/>
  <c r="B2643" i="1"/>
  <c r="F2643" i="1"/>
  <c r="A2644" i="1"/>
  <c r="G2642" i="1"/>
  <c r="H2643" i="1" s="1"/>
  <c r="I2599" i="1"/>
  <c r="J2598" i="1"/>
  <c r="M2645" i="1"/>
  <c r="Q2646" i="1"/>
  <c r="P2646" i="1"/>
  <c r="N2646" i="1"/>
  <c r="D2644" i="1" l="1"/>
  <c r="E2644" i="1" s="1"/>
  <c r="A2645" i="1"/>
  <c r="B2644" i="1"/>
  <c r="F2644" i="1"/>
  <c r="G2643" i="1"/>
  <c r="H2644" i="1" s="1"/>
  <c r="J2599" i="1"/>
  <c r="I2600" i="1"/>
  <c r="N2647" i="1"/>
  <c r="Q2647" i="1"/>
  <c r="P2647" i="1"/>
  <c r="M2646" i="1"/>
  <c r="G2644" i="1" l="1"/>
  <c r="H2645" i="1" s="1"/>
  <c r="D2645" i="1"/>
  <c r="E2645" i="1" s="1"/>
  <c r="F2645" i="1"/>
  <c r="A2646" i="1"/>
  <c r="B2645" i="1"/>
  <c r="I2601" i="1"/>
  <c r="J2600" i="1"/>
  <c r="P2648" i="1"/>
  <c r="Q2648" i="1"/>
  <c r="M2647" i="1"/>
  <c r="N2648" i="1"/>
  <c r="D2646" i="1" l="1"/>
  <c r="E2646" i="1" s="1"/>
  <c r="B2646" i="1"/>
  <c r="A2647" i="1"/>
  <c r="F2646" i="1"/>
  <c r="G2645" i="1"/>
  <c r="H2646" i="1" s="1"/>
  <c r="J2601" i="1"/>
  <c r="I2602" i="1"/>
  <c r="Q2649" i="1"/>
  <c r="P2649" i="1"/>
  <c r="M2648" i="1"/>
  <c r="D2647" i="1" l="1"/>
  <c r="E2647" i="1" s="1"/>
  <c r="F2647" i="1"/>
  <c r="B2647" i="1"/>
  <c r="A2648" i="1"/>
  <c r="G2646" i="1"/>
  <c r="H2647" i="1" s="1"/>
  <c r="J2602" i="1"/>
  <c r="I2603" i="1"/>
  <c r="Q2650" i="1"/>
  <c r="M2649" i="1"/>
  <c r="P2650" i="1"/>
  <c r="N2650" i="1"/>
  <c r="G2647" i="1" l="1"/>
  <c r="H2648" i="1" s="1"/>
  <c r="D2648" i="1"/>
  <c r="E2648" i="1" s="1"/>
  <c r="B2648" i="1"/>
  <c r="A2649" i="1"/>
  <c r="F2648" i="1"/>
  <c r="J2603" i="1"/>
  <c r="I2604" i="1"/>
  <c r="Q2651" i="1"/>
  <c r="M2650" i="1"/>
  <c r="P2651" i="1"/>
  <c r="N2651" i="1"/>
  <c r="G2648" i="1" l="1"/>
  <c r="H2649" i="1" s="1"/>
  <c r="D2649" i="1"/>
  <c r="E2649" i="1" s="1"/>
  <c r="A2650" i="1"/>
  <c r="F2649" i="1"/>
  <c r="B2649" i="1"/>
  <c r="J2604" i="1"/>
  <c r="I2605" i="1"/>
  <c r="N2652" i="1"/>
  <c r="P2652" i="1"/>
  <c r="M2651" i="1"/>
  <c r="Q2652" i="1"/>
  <c r="D2650" i="1" l="1"/>
  <c r="E2650" i="1" s="1"/>
  <c r="B2650" i="1"/>
  <c r="A2651" i="1"/>
  <c r="F2650" i="1"/>
  <c r="G2649" i="1"/>
  <c r="H2650" i="1" s="1"/>
  <c r="J2605" i="1"/>
  <c r="I2606" i="1"/>
  <c r="N2653" i="1"/>
  <c r="M2652" i="1"/>
  <c r="Q2653" i="1"/>
  <c r="P2653" i="1"/>
  <c r="D2651" i="1" l="1"/>
  <c r="E2651" i="1" s="1"/>
  <c r="B2651" i="1"/>
  <c r="F2651" i="1"/>
  <c r="A2652" i="1"/>
  <c r="G2650" i="1"/>
  <c r="H2651" i="1" s="1"/>
  <c r="J2606" i="1"/>
  <c r="I2607" i="1"/>
  <c r="M2653" i="1"/>
  <c r="Q2654" i="1"/>
  <c r="P2654" i="1"/>
  <c r="N2654" i="1"/>
  <c r="D2652" i="1" l="1"/>
  <c r="E2652" i="1" s="1"/>
  <c r="A2653" i="1"/>
  <c r="F2652" i="1"/>
  <c r="B2652" i="1"/>
  <c r="G2651" i="1"/>
  <c r="H2652" i="1" s="1"/>
  <c r="J2607" i="1"/>
  <c r="I2608" i="1"/>
  <c r="N2655" i="1"/>
  <c r="P2655" i="1"/>
  <c r="M2654" i="1"/>
  <c r="Q2655" i="1"/>
  <c r="D2653" i="1" l="1"/>
  <c r="E2653" i="1" s="1"/>
  <c r="A2654" i="1"/>
  <c r="B2653" i="1"/>
  <c r="F2653" i="1"/>
  <c r="G2652" i="1"/>
  <c r="H2653" i="1" s="1"/>
  <c r="I2609" i="1"/>
  <c r="J2608" i="1"/>
  <c r="M2655" i="1"/>
  <c r="Q2656" i="1"/>
  <c r="P2656" i="1"/>
  <c r="N2656" i="1"/>
  <c r="G2653" i="1" l="1"/>
  <c r="H2654" i="1" s="1"/>
  <c r="D2654" i="1"/>
  <c r="E2654" i="1" s="1"/>
  <c r="B2654" i="1"/>
  <c r="A2655" i="1"/>
  <c r="F2654" i="1"/>
  <c r="I2610" i="1"/>
  <c r="J2609" i="1"/>
  <c r="P2657" i="1"/>
  <c r="M2656" i="1"/>
  <c r="Q2657" i="1"/>
  <c r="N2657" i="1"/>
  <c r="D2655" i="1" l="1"/>
  <c r="E2655" i="1" s="1"/>
  <c r="A2656" i="1"/>
  <c r="B2655" i="1"/>
  <c r="F2655" i="1"/>
  <c r="G2654" i="1"/>
  <c r="H2655" i="1" s="1"/>
  <c r="J2610" i="1"/>
  <c r="I2611" i="1"/>
  <c r="P2658" i="1"/>
  <c r="M2657" i="1"/>
  <c r="Q2658" i="1"/>
  <c r="N2658" i="1"/>
  <c r="D2656" i="1" l="1"/>
  <c r="E2656" i="1" s="1"/>
  <c r="B2656" i="1"/>
  <c r="A2657" i="1"/>
  <c r="F2656" i="1"/>
  <c r="G2655" i="1"/>
  <c r="H2656" i="1" s="1"/>
  <c r="J2611" i="1"/>
  <c r="I2612" i="1"/>
  <c r="M2658" i="1"/>
  <c r="Q2659" i="1"/>
  <c r="P2659" i="1"/>
  <c r="N2659" i="1"/>
  <c r="D2657" i="1" l="1"/>
  <c r="E2657" i="1" s="1"/>
  <c r="A2658" i="1"/>
  <c r="F2657" i="1"/>
  <c r="B2657" i="1"/>
  <c r="G2656" i="1"/>
  <c r="H2657" i="1" s="1"/>
  <c r="J2612" i="1"/>
  <c r="I2613" i="1"/>
  <c r="N2660" i="1"/>
  <c r="P2660" i="1"/>
  <c r="M2659" i="1"/>
  <c r="Q2660" i="1"/>
  <c r="G2657" i="1" l="1"/>
  <c r="H2658" i="1" s="1"/>
  <c r="D2658" i="1"/>
  <c r="E2658" i="1" s="1"/>
  <c r="A2659" i="1"/>
  <c r="F2658" i="1"/>
  <c r="B2658" i="1"/>
  <c r="J2613" i="1"/>
  <c r="I2614" i="1"/>
  <c r="N2661" i="1"/>
  <c r="M2660" i="1"/>
  <c r="Q2661" i="1"/>
  <c r="P2661" i="1"/>
  <c r="D2659" i="1" l="1"/>
  <c r="E2659" i="1" s="1"/>
  <c r="B2659" i="1"/>
  <c r="A2660" i="1"/>
  <c r="F2659" i="1"/>
  <c r="G2658" i="1"/>
  <c r="H2659" i="1" s="1"/>
  <c r="J2614" i="1"/>
  <c r="I2615" i="1"/>
  <c r="P2662" i="1"/>
  <c r="M2661" i="1"/>
  <c r="Q2662" i="1"/>
  <c r="N2662" i="1"/>
  <c r="G2659" i="1" l="1"/>
  <c r="H2660" i="1" s="1"/>
  <c r="D2660" i="1"/>
  <c r="E2660" i="1" s="1"/>
  <c r="A2661" i="1"/>
  <c r="B2660" i="1"/>
  <c r="F2660" i="1"/>
  <c r="J2615" i="1"/>
  <c r="I2616" i="1"/>
  <c r="N2663" i="1"/>
  <c r="M2662" i="1"/>
  <c r="P2663" i="1"/>
  <c r="Q2663" i="1"/>
  <c r="G2660" i="1" l="1"/>
  <c r="H2661" i="1" s="1"/>
  <c r="D2661" i="1"/>
  <c r="E2661" i="1" s="1"/>
  <c r="A2662" i="1"/>
  <c r="F2661" i="1"/>
  <c r="B2661" i="1"/>
  <c r="I2617" i="1"/>
  <c r="J2616" i="1"/>
  <c r="N2664" i="1"/>
  <c r="P2664" i="1"/>
  <c r="M2663" i="1"/>
  <c r="Q2664" i="1"/>
  <c r="D2662" i="1" l="1"/>
  <c r="E2662" i="1" s="1"/>
  <c r="A2663" i="1"/>
  <c r="F2662" i="1"/>
  <c r="B2662" i="1"/>
  <c r="G2661" i="1"/>
  <c r="J2617" i="1"/>
  <c r="I2618" i="1"/>
  <c r="M2664" i="1"/>
  <c r="Q2665" i="1"/>
  <c r="P2665" i="1"/>
  <c r="N2665" i="1"/>
  <c r="D2663" i="1" l="1"/>
  <c r="E2663" i="1" s="1"/>
  <c r="B2663" i="1"/>
  <c r="A2664" i="1"/>
  <c r="F2663" i="1"/>
  <c r="G2662" i="1"/>
  <c r="H2663" i="1" s="1"/>
  <c r="H2662" i="1"/>
  <c r="J2618" i="1"/>
  <c r="I2619" i="1"/>
  <c r="M2665" i="1"/>
  <c r="Q2666" i="1"/>
  <c r="P2666" i="1"/>
  <c r="N2666" i="1"/>
  <c r="D2664" i="1" l="1"/>
  <c r="E2664" i="1" s="1"/>
  <c r="B2664" i="1"/>
  <c r="A2665" i="1"/>
  <c r="F2664" i="1"/>
  <c r="G2663" i="1"/>
  <c r="H2664" i="1" s="1"/>
  <c r="J2619" i="1"/>
  <c r="I2620" i="1"/>
  <c r="P2667" i="1"/>
  <c r="M2666" i="1"/>
  <c r="Q2667" i="1"/>
  <c r="N2667" i="1"/>
  <c r="G2664" i="1" l="1"/>
  <c r="H2665" i="1" s="1"/>
  <c r="D2665" i="1"/>
  <c r="E2665" i="1" s="1"/>
  <c r="A2666" i="1"/>
  <c r="F2665" i="1"/>
  <c r="B2665" i="1"/>
  <c r="J2620" i="1"/>
  <c r="I2621" i="1"/>
  <c r="N2668" i="1"/>
  <c r="M2667" i="1"/>
  <c r="Q2668" i="1"/>
  <c r="P2668" i="1"/>
  <c r="D2666" i="1" l="1"/>
  <c r="E2666" i="1" s="1"/>
  <c r="B2666" i="1"/>
  <c r="A2667" i="1"/>
  <c r="F2666" i="1"/>
  <c r="G2665" i="1"/>
  <c r="H2666" i="1" s="1"/>
  <c r="J2621" i="1"/>
  <c r="I2622" i="1"/>
  <c r="N2669" i="1"/>
  <c r="Q2669" i="1"/>
  <c r="P2669" i="1"/>
  <c r="M2668" i="1"/>
  <c r="G2666" i="1" l="1"/>
  <c r="H2667" i="1" s="1"/>
  <c r="D2667" i="1"/>
  <c r="E2667" i="1" s="1"/>
  <c r="B2667" i="1"/>
  <c r="F2667" i="1"/>
  <c r="A2668" i="1"/>
  <c r="I2623" i="1"/>
  <c r="J2622" i="1"/>
  <c r="N2670" i="1"/>
  <c r="Q2670" i="1"/>
  <c r="P2670" i="1"/>
  <c r="M2669" i="1"/>
  <c r="D2668" i="1" l="1"/>
  <c r="E2668" i="1" s="1"/>
  <c r="A2669" i="1"/>
  <c r="F2668" i="1"/>
  <c r="B2668" i="1"/>
  <c r="G2667" i="1"/>
  <c r="H2668" i="1" s="1"/>
  <c r="J2623" i="1"/>
  <c r="I2624" i="1"/>
  <c r="N2671" i="1"/>
  <c r="P2671" i="1"/>
  <c r="Q2671" i="1"/>
  <c r="M2670" i="1"/>
  <c r="D2669" i="1" l="1"/>
  <c r="E2669" i="1" s="1"/>
  <c r="B2669" i="1"/>
  <c r="F2669" i="1"/>
  <c r="A2670" i="1"/>
  <c r="G2668" i="1"/>
  <c r="H2669" i="1" s="1"/>
  <c r="J2624" i="1"/>
  <c r="I2625" i="1"/>
  <c r="Q2672" i="1"/>
  <c r="P2672" i="1"/>
  <c r="M2671" i="1"/>
  <c r="N2672" i="1"/>
  <c r="D2670" i="1" l="1"/>
  <c r="E2670" i="1" s="1"/>
  <c r="F2670" i="1"/>
  <c r="B2670" i="1"/>
  <c r="A2671" i="1"/>
  <c r="G2669" i="1"/>
  <c r="H2670" i="1" s="1"/>
  <c r="J2625" i="1"/>
  <c r="I2626" i="1"/>
  <c r="N2673" i="1"/>
  <c r="Q2673" i="1"/>
  <c r="P2673" i="1"/>
  <c r="M2672" i="1"/>
  <c r="D2671" i="1" l="1"/>
  <c r="E2671" i="1" s="1"/>
  <c r="B2671" i="1"/>
  <c r="A2672" i="1"/>
  <c r="F2671" i="1"/>
  <c r="G2670" i="1"/>
  <c r="H2671" i="1" s="1"/>
  <c r="J2626" i="1"/>
  <c r="I2627" i="1"/>
  <c r="N2674" i="1"/>
  <c r="Q2674" i="1"/>
  <c r="P2674" i="1"/>
  <c r="M2673" i="1"/>
  <c r="G2671" i="1" l="1"/>
  <c r="H2672" i="1" s="1"/>
  <c r="D2672" i="1"/>
  <c r="E2672" i="1" s="1"/>
  <c r="A2673" i="1"/>
  <c r="B2672" i="1"/>
  <c r="F2672" i="1"/>
  <c r="J2627" i="1"/>
  <c r="I2628" i="1"/>
  <c r="N2675" i="1"/>
  <c r="M2674" i="1"/>
  <c r="Q2675" i="1"/>
  <c r="P2675" i="1"/>
  <c r="G2672" i="1" l="1"/>
  <c r="H2673" i="1" s="1"/>
  <c r="D2673" i="1"/>
  <c r="E2673" i="1" s="1"/>
  <c r="B2673" i="1"/>
  <c r="A2674" i="1"/>
  <c r="F2673" i="1"/>
  <c r="I2629" i="1"/>
  <c r="J2628" i="1"/>
  <c r="N2676" i="1"/>
  <c r="M2675" i="1"/>
  <c r="P2676" i="1"/>
  <c r="Q2676" i="1"/>
  <c r="D2674" i="1" l="1"/>
  <c r="E2674" i="1" s="1"/>
  <c r="B2674" i="1"/>
  <c r="F2674" i="1"/>
  <c r="A2675" i="1"/>
  <c r="G2673" i="1"/>
  <c r="H2674" i="1" s="1"/>
  <c r="J2629" i="1"/>
  <c r="I2630" i="1"/>
  <c r="Q2677" i="1"/>
  <c r="P2677" i="1"/>
  <c r="M2676" i="1"/>
  <c r="N2677" i="1"/>
  <c r="G2674" i="1" l="1"/>
  <c r="H2675" i="1" s="1"/>
  <c r="D2675" i="1"/>
  <c r="E2675" i="1" s="1"/>
  <c r="F2675" i="1"/>
  <c r="B2675" i="1"/>
  <c r="A2676" i="1"/>
  <c r="J2630" i="1"/>
  <c r="I2631" i="1"/>
  <c r="M2677" i="1"/>
  <c r="P2678" i="1"/>
  <c r="Q2678" i="1"/>
  <c r="N2678" i="1"/>
  <c r="D2676" i="1" l="1"/>
  <c r="E2676" i="1" s="1"/>
  <c r="B2676" i="1"/>
  <c r="A2677" i="1"/>
  <c r="F2676" i="1"/>
  <c r="G2675" i="1"/>
  <c r="H2676" i="1" s="1"/>
  <c r="J2631" i="1"/>
  <c r="I2632" i="1"/>
  <c r="M2678" i="1"/>
  <c r="Q2679" i="1"/>
  <c r="P2679" i="1"/>
  <c r="N2679" i="1"/>
  <c r="G2676" i="1" l="1"/>
  <c r="H2677" i="1" s="1"/>
  <c r="D2677" i="1"/>
  <c r="E2677" i="1" s="1"/>
  <c r="A2678" i="1"/>
  <c r="F2677" i="1"/>
  <c r="B2677" i="1"/>
  <c r="I2633" i="1"/>
  <c r="J2632" i="1"/>
  <c r="N2680" i="1"/>
  <c r="Q2680" i="1"/>
  <c r="P2680" i="1"/>
  <c r="M2679" i="1"/>
  <c r="D2678" i="1" l="1"/>
  <c r="E2678" i="1" s="1"/>
  <c r="F2678" i="1"/>
  <c r="A2679" i="1"/>
  <c r="B2678" i="1"/>
  <c r="G2677" i="1"/>
  <c r="H2678" i="1" s="1"/>
  <c r="J2633" i="1"/>
  <c r="I2634" i="1"/>
  <c r="Q2681" i="1"/>
  <c r="P2681" i="1"/>
  <c r="M2680" i="1"/>
  <c r="N2681" i="1"/>
  <c r="D2679" i="1" l="1"/>
  <c r="E2679" i="1" s="1"/>
  <c r="B2679" i="1"/>
  <c r="F2679" i="1"/>
  <c r="A2680" i="1"/>
  <c r="G2678" i="1"/>
  <c r="H2679" i="1" s="1"/>
  <c r="I2635" i="1"/>
  <c r="J2634" i="1"/>
  <c r="P2682" i="1"/>
  <c r="M2681" i="1"/>
  <c r="Q2682" i="1"/>
  <c r="N2682" i="1"/>
  <c r="D2680" i="1" l="1"/>
  <c r="E2680" i="1" s="1"/>
  <c r="A2681" i="1"/>
  <c r="F2680" i="1"/>
  <c r="B2680" i="1"/>
  <c r="G2679" i="1"/>
  <c r="H2680" i="1" s="1"/>
  <c r="I2636" i="1"/>
  <c r="J2635" i="1"/>
  <c r="Q2683" i="1"/>
  <c r="P2683" i="1"/>
  <c r="M2682" i="1"/>
  <c r="N2683" i="1"/>
  <c r="G2680" i="1" l="1"/>
  <c r="H2681" i="1" s="1"/>
  <c r="D2681" i="1"/>
  <c r="E2681" i="1" s="1"/>
  <c r="B2681" i="1"/>
  <c r="A2682" i="1"/>
  <c r="F2681" i="1"/>
  <c r="J2636" i="1"/>
  <c r="I2637" i="1"/>
  <c r="N2684" i="1"/>
  <c r="M2683" i="1"/>
  <c r="Q2684" i="1"/>
  <c r="P2684" i="1"/>
  <c r="D2682" i="1" l="1"/>
  <c r="E2682" i="1" s="1"/>
  <c r="F2682" i="1"/>
  <c r="B2682" i="1"/>
  <c r="A2683" i="1"/>
  <c r="G2681" i="1"/>
  <c r="H2682" i="1" s="1"/>
  <c r="I2638" i="1"/>
  <c r="J2637" i="1"/>
  <c r="N2685" i="1"/>
  <c r="M2684" i="1"/>
  <c r="P2685" i="1"/>
  <c r="Q2685" i="1"/>
  <c r="G2682" i="1" l="1"/>
  <c r="H2683" i="1" s="1"/>
  <c r="D2683" i="1"/>
  <c r="E2683" i="1" s="1"/>
  <c r="F2683" i="1"/>
  <c r="B2683" i="1"/>
  <c r="A2684" i="1"/>
  <c r="J2638" i="1"/>
  <c r="I2639" i="1"/>
  <c r="N2686" i="1"/>
  <c r="Q2686" i="1"/>
  <c r="M2685" i="1"/>
  <c r="P2686" i="1"/>
  <c r="D2684" i="1" l="1"/>
  <c r="E2684" i="1" s="1"/>
  <c r="A2685" i="1"/>
  <c r="F2684" i="1"/>
  <c r="B2684" i="1"/>
  <c r="G2683" i="1"/>
  <c r="H2684" i="1" s="1"/>
  <c r="J2639" i="1"/>
  <c r="I2640" i="1"/>
  <c r="N2687" i="1"/>
  <c r="Q2687" i="1"/>
  <c r="M2686" i="1"/>
  <c r="P2687" i="1"/>
  <c r="G2684" i="1" l="1"/>
  <c r="H2685" i="1" s="1"/>
  <c r="D2685" i="1"/>
  <c r="E2685" i="1" s="1"/>
  <c r="A2686" i="1"/>
  <c r="F2685" i="1"/>
  <c r="B2685" i="1"/>
  <c r="J2640" i="1"/>
  <c r="I2641" i="1"/>
  <c r="N2688" i="1"/>
  <c r="M2687" i="1"/>
  <c r="Q2688" i="1"/>
  <c r="P2688" i="1"/>
  <c r="D2686" i="1" l="1"/>
  <c r="E2686" i="1" s="1"/>
  <c r="B2686" i="1"/>
  <c r="A2687" i="1"/>
  <c r="F2686" i="1"/>
  <c r="G2685" i="1"/>
  <c r="H2686" i="1" s="1"/>
  <c r="J2641" i="1"/>
  <c r="I2642" i="1"/>
  <c r="M2688" i="1"/>
  <c r="P2689" i="1"/>
  <c r="Q2689" i="1"/>
  <c r="N2689" i="1"/>
  <c r="D2687" i="1" l="1"/>
  <c r="E2687" i="1" s="1"/>
  <c r="A2688" i="1"/>
  <c r="F2687" i="1"/>
  <c r="B2687" i="1"/>
  <c r="G2686" i="1"/>
  <c r="H2687" i="1" s="1"/>
  <c r="I2643" i="1"/>
  <c r="J2642" i="1"/>
  <c r="N2690" i="1"/>
  <c r="Q2690" i="1"/>
  <c r="P2690" i="1"/>
  <c r="M2689" i="1"/>
  <c r="D2688" i="1" l="1"/>
  <c r="E2688" i="1" s="1"/>
  <c r="A2689" i="1"/>
  <c r="B2688" i="1"/>
  <c r="F2688" i="1"/>
  <c r="G2687" i="1"/>
  <c r="H2688" i="1" s="1"/>
  <c r="J2643" i="1"/>
  <c r="I2644" i="1"/>
  <c r="M2690" i="1"/>
  <c r="Q2691" i="1"/>
  <c r="P2691" i="1"/>
  <c r="N2691" i="1"/>
  <c r="D2689" i="1" l="1"/>
  <c r="E2689" i="1" s="1"/>
  <c r="B2689" i="1"/>
  <c r="F2689" i="1"/>
  <c r="A2690" i="1"/>
  <c r="G2688" i="1"/>
  <c r="H2689" i="1" s="1"/>
  <c r="I2645" i="1"/>
  <c r="J2644" i="1"/>
  <c r="P2692" i="1"/>
  <c r="M2691" i="1"/>
  <c r="Q2692" i="1"/>
  <c r="N2692" i="1"/>
  <c r="D2690" i="1" l="1"/>
  <c r="E2690" i="1" s="1"/>
  <c r="B2690" i="1"/>
  <c r="A2691" i="1"/>
  <c r="F2690" i="1"/>
  <c r="G2689" i="1"/>
  <c r="H2690" i="1" s="1"/>
  <c r="I2646" i="1"/>
  <c r="J2645" i="1"/>
  <c r="N2693" i="1"/>
  <c r="M2692" i="1"/>
  <c r="Q2693" i="1"/>
  <c r="P2693" i="1"/>
  <c r="G2690" i="1" l="1"/>
  <c r="H2691" i="1" s="1"/>
  <c r="D2691" i="1"/>
  <c r="E2691" i="1" s="1"/>
  <c r="B2691" i="1"/>
  <c r="F2691" i="1"/>
  <c r="A2692" i="1"/>
  <c r="J2646" i="1"/>
  <c r="I2647" i="1"/>
  <c r="P2694" i="1"/>
  <c r="M2693" i="1"/>
  <c r="Q2694" i="1"/>
  <c r="N2694" i="1"/>
  <c r="G2691" i="1" l="1"/>
  <c r="H2692" i="1" s="1"/>
  <c r="D2692" i="1"/>
  <c r="E2692" i="1" s="1"/>
  <c r="A2693" i="1"/>
  <c r="B2692" i="1"/>
  <c r="F2692" i="1"/>
  <c r="I2648" i="1"/>
  <c r="J2647" i="1"/>
  <c r="N2695" i="1"/>
  <c r="M2694" i="1"/>
  <c r="Q2695" i="1"/>
  <c r="P2695" i="1"/>
  <c r="D2693" i="1" l="1"/>
  <c r="E2693" i="1" s="1"/>
  <c r="B2693" i="1"/>
  <c r="F2693" i="1"/>
  <c r="A2694" i="1"/>
  <c r="G2692" i="1"/>
  <c r="H2693" i="1" s="1"/>
  <c r="J2648" i="1"/>
  <c r="I2649" i="1"/>
  <c r="P2696" i="1"/>
  <c r="M2695" i="1"/>
  <c r="Q2696" i="1"/>
  <c r="N2696" i="1"/>
  <c r="D2694" i="1" l="1"/>
  <c r="E2694" i="1" s="1"/>
  <c r="F2694" i="1"/>
  <c r="A2695" i="1"/>
  <c r="B2694" i="1"/>
  <c r="G2693" i="1"/>
  <c r="H2694" i="1" s="1"/>
  <c r="J2649" i="1"/>
  <c r="I2650" i="1"/>
  <c r="N2697" i="1"/>
  <c r="Q2697" i="1"/>
  <c r="M2696" i="1"/>
  <c r="P2697" i="1"/>
  <c r="D2695" i="1" l="1"/>
  <c r="E2695" i="1" s="1"/>
  <c r="B2695" i="1"/>
  <c r="F2695" i="1"/>
  <c r="A2696" i="1"/>
  <c r="G2694" i="1"/>
  <c r="H2695" i="1" s="1"/>
  <c r="J2650" i="1"/>
  <c r="I2651" i="1"/>
  <c r="M2697" i="1"/>
  <c r="Q2698" i="1"/>
  <c r="P2698" i="1"/>
  <c r="N2698" i="1"/>
  <c r="D2696" i="1" l="1"/>
  <c r="E2696" i="1" s="1"/>
  <c r="F2696" i="1"/>
  <c r="A2697" i="1"/>
  <c r="B2696" i="1"/>
  <c r="G2695" i="1"/>
  <c r="H2696" i="1" s="1"/>
  <c r="I2652" i="1"/>
  <c r="J2651" i="1"/>
  <c r="P2699" i="1"/>
  <c r="M2698" i="1"/>
  <c r="Q2699" i="1"/>
  <c r="N2699" i="1"/>
  <c r="D2697" i="1" l="1"/>
  <c r="E2697" i="1" s="1"/>
  <c r="A2698" i="1"/>
  <c r="B2697" i="1"/>
  <c r="F2697" i="1"/>
  <c r="G2696" i="1"/>
  <c r="H2697" i="1" s="1"/>
  <c r="I2653" i="1"/>
  <c r="J2652" i="1"/>
  <c r="N2700" i="1"/>
  <c r="M2699" i="1"/>
  <c r="Q2700" i="1"/>
  <c r="P2700" i="1"/>
  <c r="D2698" i="1" l="1"/>
  <c r="E2698" i="1" s="1"/>
  <c r="A2699" i="1"/>
  <c r="B2698" i="1"/>
  <c r="F2698" i="1"/>
  <c r="G2697" i="1"/>
  <c r="H2698" i="1" s="1"/>
  <c r="J2653" i="1"/>
  <c r="I2654" i="1"/>
  <c r="M2700" i="1"/>
  <c r="Q2701" i="1"/>
  <c r="P2701" i="1"/>
  <c r="N2701" i="1"/>
  <c r="D2699" i="1" l="1"/>
  <c r="E2699" i="1" s="1"/>
  <c r="F2699" i="1"/>
  <c r="B2699" i="1"/>
  <c r="A2700" i="1"/>
  <c r="G2698" i="1"/>
  <c r="H2699" i="1" s="1"/>
  <c r="J2654" i="1"/>
  <c r="I2655" i="1"/>
  <c r="P2702" i="1"/>
  <c r="M2701" i="1"/>
  <c r="Q2702" i="1"/>
  <c r="N2702" i="1"/>
  <c r="D2700" i="1" l="1"/>
  <c r="E2700" i="1" s="1"/>
  <c r="B2700" i="1"/>
  <c r="F2700" i="1"/>
  <c r="A2701" i="1"/>
  <c r="G2699" i="1"/>
  <c r="H2700" i="1" s="1"/>
  <c r="J2655" i="1"/>
  <c r="I2656" i="1"/>
  <c r="Q2703" i="1"/>
  <c r="P2703" i="1"/>
  <c r="M2702" i="1"/>
  <c r="N2703" i="1"/>
  <c r="G2700" i="1" l="1"/>
  <c r="H2701" i="1" s="1"/>
  <c r="D2701" i="1"/>
  <c r="E2701" i="1" s="1"/>
  <c r="B2701" i="1"/>
  <c r="A2702" i="1"/>
  <c r="F2701" i="1"/>
  <c r="J2656" i="1"/>
  <c r="I2657" i="1"/>
  <c r="M2703" i="1"/>
  <c r="Q2704" i="1"/>
  <c r="P2704" i="1"/>
  <c r="N2704" i="1"/>
  <c r="D2702" i="1" l="1"/>
  <c r="E2702" i="1" s="1"/>
  <c r="B2702" i="1"/>
  <c r="F2702" i="1"/>
  <c r="A2703" i="1"/>
  <c r="G2701" i="1"/>
  <c r="H2702" i="1" s="1"/>
  <c r="J2657" i="1"/>
  <c r="I2658" i="1"/>
  <c r="Q2705" i="1"/>
  <c r="P2705" i="1"/>
  <c r="M2704" i="1"/>
  <c r="N2705" i="1"/>
  <c r="G2702" i="1" l="1"/>
  <c r="H2703" i="1" s="1"/>
  <c r="D2703" i="1"/>
  <c r="E2703" i="1" s="1"/>
  <c r="B2703" i="1"/>
  <c r="A2704" i="1"/>
  <c r="F2703" i="1"/>
  <c r="J2658" i="1"/>
  <c r="I2659" i="1"/>
  <c r="N2706" i="1"/>
  <c r="P2706" i="1"/>
  <c r="M2705" i="1"/>
  <c r="Q2706" i="1"/>
  <c r="G2703" i="1" l="1"/>
  <c r="H2704" i="1" s="1"/>
  <c r="D2704" i="1"/>
  <c r="E2704" i="1" s="1"/>
  <c r="A2705" i="1"/>
  <c r="F2704" i="1"/>
  <c r="B2704" i="1"/>
  <c r="J2659" i="1"/>
  <c r="I2660" i="1"/>
  <c r="M2706" i="1"/>
  <c r="Q2707" i="1"/>
  <c r="P2707" i="1"/>
  <c r="N2707" i="1"/>
  <c r="G2704" i="1" l="1"/>
  <c r="H2705" i="1" s="1"/>
  <c r="D2705" i="1"/>
  <c r="E2705" i="1" s="1"/>
  <c r="F2705" i="1"/>
  <c r="A2706" i="1"/>
  <c r="B2705" i="1"/>
  <c r="J2660" i="1"/>
  <c r="I2661" i="1"/>
  <c r="N2708" i="1"/>
  <c r="M2707" i="1"/>
  <c r="Q2708" i="1"/>
  <c r="P2708" i="1"/>
  <c r="D2706" i="1" l="1"/>
  <c r="E2706" i="1" s="1"/>
  <c r="A2707" i="1"/>
  <c r="F2706" i="1"/>
  <c r="B2706" i="1"/>
  <c r="G2705" i="1"/>
  <c r="H2706" i="1" s="1"/>
  <c r="J2661" i="1"/>
  <c r="I2662" i="1"/>
  <c r="N2709" i="1"/>
  <c r="Q2709" i="1"/>
  <c r="M2708" i="1"/>
  <c r="P2709" i="1"/>
  <c r="G2706" i="1" l="1"/>
  <c r="H2707" i="1" s="1"/>
  <c r="D2707" i="1"/>
  <c r="E2707" i="1" s="1"/>
  <c r="F2707" i="1"/>
  <c r="B2707" i="1"/>
  <c r="A2708" i="1"/>
  <c r="J2662" i="1"/>
  <c r="I2663" i="1"/>
  <c r="P2710" i="1"/>
  <c r="M2709" i="1"/>
  <c r="Q2710" i="1"/>
  <c r="N2710" i="1"/>
  <c r="D2708" i="1" l="1"/>
  <c r="E2708" i="1" s="1"/>
  <c r="A2709" i="1"/>
  <c r="B2708" i="1"/>
  <c r="F2708" i="1"/>
  <c r="G2707" i="1"/>
  <c r="H2708" i="1" s="1"/>
  <c r="J2663" i="1"/>
  <c r="I2664" i="1"/>
  <c r="M2710" i="1"/>
  <c r="Q2711" i="1"/>
  <c r="P2711" i="1"/>
  <c r="N2711" i="1"/>
  <c r="G2708" i="1" l="1"/>
  <c r="H2709" i="1" s="1"/>
  <c r="D2709" i="1"/>
  <c r="E2709" i="1" s="1"/>
  <c r="F2709" i="1"/>
  <c r="A2710" i="1"/>
  <c r="B2709" i="1"/>
  <c r="J2664" i="1"/>
  <c r="I2665" i="1"/>
  <c r="Q2712" i="1"/>
  <c r="P2712" i="1"/>
  <c r="M2711" i="1"/>
  <c r="N2712" i="1"/>
  <c r="D2710" i="1" l="1"/>
  <c r="E2710" i="1" s="1"/>
  <c r="F2710" i="1"/>
  <c r="B2710" i="1"/>
  <c r="A2711" i="1"/>
  <c r="G2709" i="1"/>
  <c r="H2710" i="1" s="1"/>
  <c r="I2666" i="1"/>
  <c r="J2665" i="1"/>
  <c r="Q2713" i="1"/>
  <c r="P2713" i="1"/>
  <c r="M2712" i="1"/>
  <c r="N2713" i="1"/>
  <c r="D2711" i="1" l="1"/>
  <c r="E2711" i="1" s="1"/>
  <c r="B2711" i="1"/>
  <c r="A2712" i="1"/>
  <c r="F2711" i="1"/>
  <c r="G2710" i="1"/>
  <c r="H2711" i="1" s="1"/>
  <c r="J2666" i="1"/>
  <c r="I2667" i="1"/>
  <c r="P2714" i="1"/>
  <c r="M2713" i="1"/>
  <c r="Q2714" i="1"/>
  <c r="N2714" i="1"/>
  <c r="G2711" i="1" l="1"/>
  <c r="H2712" i="1" s="1"/>
  <c r="D2712" i="1"/>
  <c r="E2712" i="1" s="1"/>
  <c r="B2712" i="1"/>
  <c r="A2713" i="1"/>
  <c r="F2712" i="1"/>
  <c r="J2667" i="1"/>
  <c r="I2668" i="1"/>
  <c r="N2715" i="1"/>
  <c r="P2715" i="1"/>
  <c r="M2714" i="1"/>
  <c r="Q2715" i="1"/>
  <c r="G2712" i="1" l="1"/>
  <c r="H2713" i="1" s="1"/>
  <c r="D2713" i="1"/>
  <c r="E2713" i="1" s="1"/>
  <c r="B2713" i="1"/>
  <c r="F2713" i="1"/>
  <c r="A2714" i="1"/>
  <c r="I2669" i="1"/>
  <c r="J2668" i="1"/>
  <c r="N2716" i="1"/>
  <c r="Q2716" i="1"/>
  <c r="P2716" i="1"/>
  <c r="M2715" i="1"/>
  <c r="G2713" i="1" l="1"/>
  <c r="H2714" i="1" s="1"/>
  <c r="D2714" i="1"/>
  <c r="E2714" i="1" s="1"/>
  <c r="B2714" i="1"/>
  <c r="A2715" i="1"/>
  <c r="F2714" i="1"/>
  <c r="J2669" i="1"/>
  <c r="I2670" i="1"/>
  <c r="N2717" i="1"/>
  <c r="Q2717" i="1"/>
  <c r="P2717" i="1"/>
  <c r="M2716" i="1"/>
  <c r="D2715" i="1" l="1"/>
  <c r="E2715" i="1" s="1"/>
  <c r="B2715" i="1"/>
  <c r="A2716" i="1"/>
  <c r="F2715" i="1"/>
  <c r="G2714" i="1"/>
  <c r="H2715" i="1" s="1"/>
  <c r="J2670" i="1"/>
  <c r="I2671" i="1"/>
  <c r="P2718" i="1"/>
  <c r="M2717" i="1"/>
  <c r="Q2718" i="1"/>
  <c r="N2718" i="1"/>
  <c r="D2716" i="1" l="1"/>
  <c r="E2716" i="1" s="1"/>
  <c r="A2717" i="1"/>
  <c r="F2716" i="1"/>
  <c r="B2716" i="1"/>
  <c r="G2715" i="1"/>
  <c r="H2716" i="1" s="1"/>
  <c r="J2671" i="1"/>
  <c r="I2672" i="1"/>
  <c r="P2719" i="1"/>
  <c r="Q2719" i="1"/>
  <c r="M2718" i="1"/>
  <c r="N2719" i="1"/>
  <c r="D2717" i="1" l="1"/>
  <c r="E2717" i="1" s="1"/>
  <c r="F2717" i="1"/>
  <c r="A2718" i="1"/>
  <c r="B2717" i="1"/>
  <c r="G2716" i="1"/>
  <c r="H2717" i="1" s="1"/>
  <c r="J2672" i="1"/>
  <c r="I2673" i="1"/>
  <c r="N2720" i="1"/>
  <c r="P2720" i="1"/>
  <c r="Q2720" i="1"/>
  <c r="M2719" i="1"/>
  <c r="D2718" i="1" l="1"/>
  <c r="E2718" i="1" s="1"/>
  <c r="A2719" i="1"/>
  <c r="F2718" i="1"/>
  <c r="B2718" i="1"/>
  <c r="G2717" i="1"/>
  <c r="H2718" i="1" s="1"/>
  <c r="J2673" i="1"/>
  <c r="I2674" i="1"/>
  <c r="N2721" i="1"/>
  <c r="P2721" i="1"/>
  <c r="M2720" i="1"/>
  <c r="Q2721" i="1"/>
  <c r="G2718" i="1" l="1"/>
  <c r="H2719" i="1" s="1"/>
  <c r="D2719" i="1"/>
  <c r="E2719" i="1" s="1"/>
  <c r="B2719" i="1"/>
  <c r="F2719" i="1"/>
  <c r="A2720" i="1"/>
  <c r="J2674" i="1"/>
  <c r="I2675" i="1"/>
  <c r="N2722" i="1"/>
  <c r="Q2722" i="1"/>
  <c r="M2721" i="1"/>
  <c r="P2722" i="1"/>
  <c r="D2720" i="1" l="1"/>
  <c r="E2720" i="1" s="1"/>
  <c r="A2721" i="1"/>
  <c r="B2720" i="1"/>
  <c r="F2720" i="1"/>
  <c r="G2719" i="1"/>
  <c r="H2720" i="1" s="1"/>
  <c r="J2675" i="1"/>
  <c r="I2676" i="1"/>
  <c r="P2723" i="1"/>
  <c r="M2722" i="1"/>
  <c r="Q2723" i="1"/>
  <c r="N2723" i="1"/>
  <c r="G2720" i="1" l="1"/>
  <c r="H2721" i="1" s="1"/>
  <c r="D2721" i="1"/>
  <c r="E2721" i="1" s="1"/>
  <c r="F2721" i="1"/>
  <c r="B2721" i="1"/>
  <c r="A2722" i="1"/>
  <c r="J2676" i="1"/>
  <c r="I2677" i="1"/>
  <c r="M2723" i="1"/>
  <c r="Q2724" i="1"/>
  <c r="P2724" i="1"/>
  <c r="N2724" i="1"/>
  <c r="G2721" i="1" l="1"/>
  <c r="H2722" i="1" s="1"/>
  <c r="D2722" i="1"/>
  <c r="E2722" i="1" s="1"/>
  <c r="A2723" i="1"/>
  <c r="B2722" i="1"/>
  <c r="F2722" i="1"/>
  <c r="J2677" i="1"/>
  <c r="I2678" i="1"/>
  <c r="N2725" i="1"/>
  <c r="Q2725" i="1"/>
  <c r="P2725" i="1"/>
  <c r="M2724" i="1"/>
  <c r="G2722" i="1" l="1"/>
  <c r="H2723" i="1" s="1"/>
  <c r="D2723" i="1"/>
  <c r="E2723" i="1" s="1"/>
  <c r="B2723" i="1"/>
  <c r="A2724" i="1"/>
  <c r="F2723" i="1"/>
  <c r="J2678" i="1"/>
  <c r="I2679" i="1"/>
  <c r="P2726" i="1"/>
  <c r="M2725" i="1"/>
  <c r="Q2726" i="1"/>
  <c r="N2726" i="1"/>
  <c r="D2724" i="1" l="1"/>
  <c r="E2724" i="1" s="1"/>
  <c r="A2725" i="1"/>
  <c r="F2724" i="1"/>
  <c r="B2724" i="1"/>
  <c r="G2723" i="1"/>
  <c r="H2724" i="1" s="1"/>
  <c r="J2679" i="1"/>
  <c r="I2680" i="1"/>
  <c r="N2727" i="1"/>
  <c r="Q2727" i="1"/>
  <c r="P2727" i="1"/>
  <c r="M2726" i="1"/>
  <c r="D2725" i="1" l="1"/>
  <c r="E2725" i="1" s="1"/>
  <c r="F2725" i="1"/>
  <c r="A2726" i="1"/>
  <c r="B2725" i="1"/>
  <c r="G2724" i="1"/>
  <c r="H2725" i="1" s="1"/>
  <c r="J2680" i="1"/>
  <c r="I2681" i="1"/>
  <c r="M2727" i="1"/>
  <c r="Q2728" i="1"/>
  <c r="P2728" i="1"/>
  <c r="N2728" i="1"/>
  <c r="D2726" i="1" l="1"/>
  <c r="E2726" i="1" s="1"/>
  <c r="A2727" i="1"/>
  <c r="B2726" i="1"/>
  <c r="F2726" i="1"/>
  <c r="G2725" i="1"/>
  <c r="H2726" i="1" s="1"/>
  <c r="J2681" i="1"/>
  <c r="I2682" i="1"/>
  <c r="P2729" i="1"/>
  <c r="M2728" i="1"/>
  <c r="Q2729" i="1"/>
  <c r="N2729" i="1"/>
  <c r="G2726" i="1" l="1"/>
  <c r="H2727" i="1" s="1"/>
  <c r="D2727" i="1"/>
  <c r="E2727" i="1" s="1"/>
  <c r="B2727" i="1"/>
  <c r="A2728" i="1"/>
  <c r="F2727" i="1"/>
  <c r="J2682" i="1"/>
  <c r="I2683" i="1"/>
  <c r="P2730" i="1"/>
  <c r="M2729" i="1"/>
  <c r="Q2730" i="1"/>
  <c r="N2730" i="1"/>
  <c r="G2727" i="1" l="1"/>
  <c r="H2728" i="1" s="1"/>
  <c r="D2728" i="1"/>
  <c r="E2728" i="1" s="1"/>
  <c r="A2729" i="1"/>
  <c r="F2728" i="1"/>
  <c r="B2728" i="1"/>
  <c r="J2683" i="1"/>
  <c r="I2684" i="1"/>
  <c r="N2731" i="1"/>
  <c r="P2731" i="1"/>
  <c r="M2730" i="1"/>
  <c r="Q2731" i="1"/>
  <c r="G2728" i="1" l="1"/>
  <c r="H2729" i="1" s="1"/>
  <c r="D2729" i="1"/>
  <c r="E2729" i="1" s="1"/>
  <c r="A2730" i="1"/>
  <c r="B2729" i="1"/>
  <c r="F2729" i="1"/>
  <c r="J2684" i="1"/>
  <c r="I2685" i="1"/>
  <c r="N2732" i="1"/>
  <c r="M2731" i="1"/>
  <c r="Q2732" i="1"/>
  <c r="P2732" i="1"/>
  <c r="D2730" i="1" l="1"/>
  <c r="E2730" i="1" s="1"/>
  <c r="A2731" i="1"/>
  <c r="F2730" i="1"/>
  <c r="B2730" i="1"/>
  <c r="G2729" i="1"/>
  <c r="H2730" i="1" s="1"/>
  <c r="J2685" i="1"/>
  <c r="I2686" i="1"/>
  <c r="N2733" i="1"/>
  <c r="Q2733" i="1"/>
  <c r="P2733" i="1"/>
  <c r="M2732" i="1"/>
  <c r="D2731" i="1" l="1"/>
  <c r="E2731" i="1" s="1"/>
  <c r="A2732" i="1"/>
  <c r="B2731" i="1"/>
  <c r="F2731" i="1"/>
  <c r="G2730" i="1"/>
  <c r="H2731" i="1" s="1"/>
  <c r="J2686" i="1"/>
  <c r="I2687" i="1"/>
  <c r="P2734" i="1"/>
  <c r="M2733" i="1"/>
  <c r="Q2734" i="1"/>
  <c r="N2734" i="1"/>
  <c r="D2732" i="1" l="1"/>
  <c r="E2732" i="1" s="1"/>
  <c r="B2732" i="1"/>
  <c r="F2732" i="1"/>
  <c r="A2733" i="1"/>
  <c r="G2731" i="1"/>
  <c r="H2732" i="1" s="1"/>
  <c r="J2687" i="1"/>
  <c r="I2688" i="1"/>
  <c r="Q2735" i="1"/>
  <c r="P2735" i="1"/>
  <c r="M2734" i="1"/>
  <c r="N2735" i="1"/>
  <c r="G2732" i="1" l="1"/>
  <c r="H2733" i="1" s="1"/>
  <c r="D2733" i="1"/>
  <c r="E2733" i="1" s="1"/>
  <c r="F2733" i="1"/>
  <c r="A2734" i="1"/>
  <c r="B2733" i="1"/>
  <c r="J2688" i="1"/>
  <c r="I2689" i="1"/>
  <c r="N2736" i="1"/>
  <c r="P2736" i="1"/>
  <c r="M2735" i="1"/>
  <c r="Q2736" i="1"/>
  <c r="G2733" i="1" l="1"/>
  <c r="H2734" i="1" s="1"/>
  <c r="D2734" i="1"/>
  <c r="E2734" i="1" s="1"/>
  <c r="A2735" i="1"/>
  <c r="F2734" i="1"/>
  <c r="B2734" i="1"/>
  <c r="J2689" i="1"/>
  <c r="I2690" i="1"/>
  <c r="N2737" i="1"/>
  <c r="M2736" i="1"/>
  <c r="P2737" i="1"/>
  <c r="Q2737" i="1"/>
  <c r="D2735" i="1" l="1"/>
  <c r="E2735" i="1" s="1"/>
  <c r="A2736" i="1"/>
  <c r="F2735" i="1"/>
  <c r="B2735" i="1"/>
  <c r="G2734" i="1"/>
  <c r="H2735" i="1" s="1"/>
  <c r="J2690" i="1"/>
  <c r="I2691" i="1"/>
  <c r="P2738" i="1"/>
  <c r="M2737" i="1"/>
  <c r="Q2738" i="1"/>
  <c r="N2738" i="1"/>
  <c r="D2736" i="1" l="1"/>
  <c r="E2736" i="1" s="1"/>
  <c r="A2737" i="1"/>
  <c r="F2736" i="1"/>
  <c r="B2736" i="1"/>
  <c r="G2735" i="1"/>
  <c r="H2736" i="1" s="1"/>
  <c r="J2691" i="1"/>
  <c r="I2692" i="1"/>
  <c r="N2739" i="1"/>
  <c r="M2738" i="1"/>
  <c r="Q2739" i="1"/>
  <c r="P2739" i="1"/>
  <c r="D2737" i="1" l="1"/>
  <c r="E2737" i="1" s="1"/>
  <c r="A2738" i="1"/>
  <c r="F2737" i="1"/>
  <c r="B2737" i="1"/>
  <c r="G2736" i="1"/>
  <c r="H2737" i="1" s="1"/>
  <c r="J2692" i="1"/>
  <c r="I2693" i="1"/>
  <c r="N2740" i="1"/>
  <c r="Q2740" i="1"/>
  <c r="P2740" i="1"/>
  <c r="M2739" i="1"/>
  <c r="D2738" i="1" l="1"/>
  <c r="E2738" i="1" s="1"/>
  <c r="F2738" i="1"/>
  <c r="B2738" i="1"/>
  <c r="A2739" i="1"/>
  <c r="G2737" i="1"/>
  <c r="H2738" i="1" s="1"/>
  <c r="I2694" i="1"/>
  <c r="J2693" i="1"/>
  <c r="M2740" i="1"/>
  <c r="P2741" i="1"/>
  <c r="Q2741" i="1"/>
  <c r="N2741" i="1"/>
  <c r="D2739" i="1" l="1"/>
  <c r="E2739" i="1" s="1"/>
  <c r="F2739" i="1"/>
  <c r="B2739" i="1"/>
  <c r="A2740" i="1"/>
  <c r="G2738" i="1"/>
  <c r="H2739" i="1" s="1"/>
  <c r="J2694" i="1"/>
  <c r="I2695" i="1"/>
  <c r="N2742" i="1"/>
  <c r="Q2742" i="1"/>
  <c r="P2742" i="1"/>
  <c r="M2741" i="1"/>
  <c r="G2739" i="1" l="1"/>
  <c r="H2740" i="1" s="1"/>
  <c r="D2740" i="1"/>
  <c r="E2740" i="1" s="1"/>
  <c r="F2740" i="1"/>
  <c r="B2740" i="1"/>
  <c r="A2741" i="1"/>
  <c r="J2695" i="1"/>
  <c r="I2696" i="1"/>
  <c r="N2743" i="1"/>
  <c r="P2743" i="1"/>
  <c r="M2742" i="1"/>
  <c r="Q2743" i="1"/>
  <c r="D2741" i="1" l="1"/>
  <c r="E2741" i="1" s="1"/>
  <c r="F2741" i="1"/>
  <c r="B2741" i="1"/>
  <c r="A2742" i="1"/>
  <c r="G2740" i="1"/>
  <c r="H2741" i="1" s="1"/>
  <c r="J2696" i="1"/>
  <c r="I2697" i="1"/>
  <c r="M2743" i="1"/>
  <c r="P2744" i="1"/>
  <c r="Q2744" i="1"/>
  <c r="N2744" i="1"/>
  <c r="D2742" i="1" l="1"/>
  <c r="E2742" i="1" s="1"/>
  <c r="F2742" i="1"/>
  <c r="A2743" i="1"/>
  <c r="B2742" i="1"/>
  <c r="G2741" i="1"/>
  <c r="H2742" i="1" s="1"/>
  <c r="J2697" i="1"/>
  <c r="I2698" i="1"/>
  <c r="Q2745" i="1"/>
  <c r="P2745" i="1"/>
  <c r="M2744" i="1"/>
  <c r="N2745" i="1"/>
  <c r="D2743" i="1" l="1"/>
  <c r="E2743" i="1" s="1"/>
  <c r="B2743" i="1"/>
  <c r="F2743" i="1"/>
  <c r="A2744" i="1"/>
  <c r="G2742" i="1"/>
  <c r="H2743" i="1" s="1"/>
  <c r="J2698" i="1"/>
  <c r="I2699" i="1"/>
  <c r="N2746" i="1"/>
  <c r="P2746" i="1"/>
  <c r="Q2746" i="1"/>
  <c r="M2745" i="1"/>
  <c r="D2744" i="1" l="1"/>
  <c r="E2744" i="1" s="1"/>
  <c r="B2744" i="1"/>
  <c r="F2744" i="1"/>
  <c r="A2745" i="1"/>
  <c r="G2743" i="1"/>
  <c r="H2744" i="1" s="1"/>
  <c r="J2699" i="1"/>
  <c r="I2700" i="1"/>
  <c r="P2747" i="1"/>
  <c r="M2746" i="1"/>
  <c r="Q2747" i="1"/>
  <c r="N2747" i="1"/>
  <c r="G2744" i="1" l="1"/>
  <c r="H2745" i="1" s="1"/>
  <c r="D2745" i="1"/>
  <c r="E2745" i="1" s="1"/>
  <c r="F2745" i="1"/>
  <c r="A2746" i="1"/>
  <c r="B2745" i="1"/>
  <c r="J2700" i="1"/>
  <c r="I2701" i="1"/>
  <c r="Q2748" i="1"/>
  <c r="P2748" i="1"/>
  <c r="M2747" i="1"/>
  <c r="N2748" i="1"/>
  <c r="G2745" i="1" l="1"/>
  <c r="H2746" i="1" s="1"/>
  <c r="D2746" i="1"/>
  <c r="E2746" i="1" s="1"/>
  <c r="B2746" i="1"/>
  <c r="A2747" i="1"/>
  <c r="F2746" i="1"/>
  <c r="J2701" i="1"/>
  <c r="I2702" i="1"/>
  <c r="P2749" i="1"/>
  <c r="Q2749" i="1"/>
  <c r="M2748" i="1"/>
  <c r="N2749" i="1"/>
  <c r="D2747" i="1" l="1"/>
  <c r="E2747" i="1" s="1"/>
  <c r="A2748" i="1"/>
  <c r="F2747" i="1"/>
  <c r="B2747" i="1"/>
  <c r="G2746" i="1"/>
  <c r="H2747" i="1" s="1"/>
  <c r="J2702" i="1"/>
  <c r="I2703" i="1"/>
  <c r="N2750" i="1"/>
  <c r="M2749" i="1"/>
  <c r="Q2750" i="1"/>
  <c r="P2750" i="1"/>
  <c r="D2748" i="1" l="1"/>
  <c r="E2748" i="1" s="1"/>
  <c r="F2748" i="1"/>
  <c r="A2749" i="1"/>
  <c r="B2748" i="1"/>
  <c r="G2747" i="1"/>
  <c r="H2748" i="1" s="1"/>
  <c r="J2703" i="1"/>
  <c r="I2704" i="1"/>
  <c r="P2751" i="1"/>
  <c r="M2750" i="1"/>
  <c r="Q2751" i="1"/>
  <c r="N2751" i="1"/>
  <c r="D2749" i="1" l="1"/>
  <c r="E2749" i="1" s="1"/>
  <c r="F2749" i="1"/>
  <c r="B2749" i="1"/>
  <c r="A2750" i="1"/>
  <c r="G2748" i="1"/>
  <c r="H2749" i="1" s="1"/>
  <c r="I2705" i="1"/>
  <c r="J2704" i="1"/>
  <c r="N2752" i="1"/>
  <c r="P2752" i="1"/>
  <c r="M2751" i="1"/>
  <c r="Q2752" i="1"/>
  <c r="D2750" i="1" l="1"/>
  <c r="E2750" i="1" s="1"/>
  <c r="A2751" i="1"/>
  <c r="F2750" i="1"/>
  <c r="B2750" i="1"/>
  <c r="G2749" i="1"/>
  <c r="H2750" i="1" s="1"/>
  <c r="J2705" i="1"/>
  <c r="I2706" i="1"/>
  <c r="Q2753" i="1"/>
  <c r="P2753" i="1"/>
  <c r="M2752" i="1"/>
  <c r="N2753" i="1"/>
  <c r="D2751" i="1" l="1"/>
  <c r="E2751" i="1" s="1"/>
  <c r="B2751" i="1"/>
  <c r="F2751" i="1"/>
  <c r="A2752" i="1"/>
  <c r="G2750" i="1"/>
  <c r="H2751" i="1" s="1"/>
  <c r="J2706" i="1"/>
  <c r="I2707" i="1"/>
  <c r="M2753" i="1"/>
  <c r="P2754" i="1"/>
  <c r="Q2754" i="1"/>
  <c r="N2754" i="1"/>
  <c r="D2752" i="1" l="1"/>
  <c r="E2752" i="1" s="1"/>
  <c r="F2752" i="1"/>
  <c r="A2753" i="1"/>
  <c r="B2752" i="1"/>
  <c r="G2751" i="1"/>
  <c r="H2752" i="1" s="1"/>
  <c r="J2707" i="1"/>
  <c r="I2708" i="1"/>
  <c r="N2755" i="1"/>
  <c r="M2754" i="1"/>
  <c r="Q2755" i="1"/>
  <c r="P2755" i="1"/>
  <c r="D2753" i="1" l="1"/>
  <c r="E2753" i="1" s="1"/>
  <c r="F2753" i="1"/>
  <c r="B2753" i="1"/>
  <c r="A2754" i="1"/>
  <c r="G2752" i="1"/>
  <c r="H2753" i="1" s="1"/>
  <c r="J2708" i="1"/>
  <c r="I2709" i="1"/>
  <c r="Q2756" i="1"/>
  <c r="P2756" i="1"/>
  <c r="M2755" i="1"/>
  <c r="N2756" i="1"/>
  <c r="G2753" i="1" l="1"/>
  <c r="H2754" i="1" s="1"/>
  <c r="D2754" i="1"/>
  <c r="E2754" i="1" s="1"/>
  <c r="B2754" i="1"/>
  <c r="F2754" i="1"/>
  <c r="A2755" i="1"/>
  <c r="J2709" i="1"/>
  <c r="I2710" i="1"/>
  <c r="P2757" i="1"/>
  <c r="Q2757" i="1"/>
  <c r="M2756" i="1"/>
  <c r="N2757" i="1"/>
  <c r="D2755" i="1" l="1"/>
  <c r="E2755" i="1" s="1"/>
  <c r="F2755" i="1"/>
  <c r="B2755" i="1"/>
  <c r="A2756" i="1"/>
  <c r="G2754" i="1"/>
  <c r="H2755" i="1" s="1"/>
  <c r="J2710" i="1"/>
  <c r="I2711" i="1"/>
  <c r="Q2758" i="1"/>
  <c r="M2757" i="1"/>
  <c r="P2758" i="1"/>
  <c r="N2758" i="1"/>
  <c r="D2756" i="1" l="1"/>
  <c r="E2756" i="1" s="1"/>
  <c r="F2756" i="1"/>
  <c r="B2756" i="1"/>
  <c r="A2757" i="1"/>
  <c r="G2755" i="1"/>
  <c r="H2756" i="1" s="1"/>
  <c r="J2711" i="1"/>
  <c r="I2712" i="1"/>
  <c r="P2759" i="1"/>
  <c r="M2758" i="1"/>
  <c r="Q2759" i="1"/>
  <c r="N2759" i="1"/>
  <c r="D2757" i="1" l="1"/>
  <c r="E2757" i="1" s="1"/>
  <c r="F2757" i="1"/>
  <c r="A2758" i="1"/>
  <c r="B2757" i="1"/>
  <c r="G2756" i="1"/>
  <c r="H2757" i="1" s="1"/>
  <c r="I2713" i="1"/>
  <c r="J2712" i="1"/>
  <c r="N2760" i="1"/>
  <c r="M2759" i="1"/>
  <c r="Q2760" i="1"/>
  <c r="P2760" i="1"/>
  <c r="D2758" i="1" l="1"/>
  <c r="E2758" i="1" s="1"/>
  <c r="B2758" i="1"/>
  <c r="A2759" i="1"/>
  <c r="F2758" i="1"/>
  <c r="G2757" i="1"/>
  <c r="H2758" i="1" s="1"/>
  <c r="J2713" i="1"/>
  <c r="I2714" i="1"/>
  <c r="N2761" i="1"/>
  <c r="P2761" i="1"/>
  <c r="M2760" i="1"/>
  <c r="Q2761" i="1"/>
  <c r="D2759" i="1" l="1"/>
  <c r="E2759" i="1" s="1"/>
  <c r="B2759" i="1"/>
  <c r="A2760" i="1"/>
  <c r="F2759" i="1"/>
  <c r="G2758" i="1"/>
  <c r="H2759" i="1" s="1"/>
  <c r="I2715" i="1"/>
  <c r="J2714" i="1"/>
  <c r="P2762" i="1"/>
  <c r="Q2762" i="1"/>
  <c r="M2761" i="1"/>
  <c r="N2762" i="1"/>
  <c r="D2760" i="1" l="1"/>
  <c r="E2760" i="1" s="1"/>
  <c r="B2760" i="1"/>
  <c r="A2761" i="1"/>
  <c r="F2760" i="1"/>
  <c r="G2759" i="1"/>
  <c r="H2760" i="1" s="1"/>
  <c r="I2716" i="1"/>
  <c r="J2715" i="1"/>
  <c r="M2762" i="1"/>
  <c r="Q2763" i="1"/>
  <c r="P2763" i="1"/>
  <c r="N2763" i="1"/>
  <c r="G2760" i="1" l="1"/>
  <c r="H2761" i="1" s="1"/>
  <c r="D2761" i="1"/>
  <c r="E2761" i="1" s="1"/>
  <c r="A2762" i="1"/>
  <c r="F2761" i="1"/>
  <c r="B2761" i="1"/>
  <c r="I2717" i="1"/>
  <c r="J2716" i="1"/>
  <c r="M2763" i="1"/>
  <c r="Q2764" i="1"/>
  <c r="P2764" i="1"/>
  <c r="N2764" i="1"/>
  <c r="D2762" i="1" l="1"/>
  <c r="E2762" i="1" s="1"/>
  <c r="F2762" i="1"/>
  <c r="A2763" i="1"/>
  <c r="B2762" i="1"/>
  <c r="G2761" i="1"/>
  <c r="H2762" i="1" s="1"/>
  <c r="J2717" i="1"/>
  <c r="I2718" i="1"/>
  <c r="N2765" i="1"/>
  <c r="Q2765" i="1"/>
  <c r="P2765" i="1"/>
  <c r="M2764" i="1"/>
  <c r="D2763" i="1" l="1"/>
  <c r="E2763" i="1" s="1"/>
  <c r="A2764" i="1"/>
  <c r="F2763" i="1"/>
  <c r="B2763" i="1"/>
  <c r="G2762" i="1"/>
  <c r="H2763" i="1" s="1"/>
  <c r="J2718" i="1"/>
  <c r="I2719" i="1"/>
  <c r="N2766" i="1"/>
  <c r="M2765" i="1"/>
  <c r="P2766" i="1"/>
  <c r="Q2766" i="1"/>
  <c r="D2764" i="1" l="1"/>
  <c r="E2764" i="1" s="1"/>
  <c r="F2764" i="1"/>
  <c r="A2765" i="1"/>
  <c r="B2764" i="1"/>
  <c r="G2763" i="1"/>
  <c r="H2764" i="1" s="1"/>
  <c r="J2719" i="1"/>
  <c r="I2720" i="1"/>
  <c r="M2766" i="1"/>
  <c r="Q2767" i="1"/>
  <c r="P2767" i="1"/>
  <c r="N2767" i="1"/>
  <c r="D2765" i="1" l="1"/>
  <c r="E2765" i="1" s="1"/>
  <c r="F2765" i="1"/>
  <c r="B2765" i="1"/>
  <c r="A2766" i="1"/>
  <c r="G2764" i="1"/>
  <c r="H2765" i="1" s="1"/>
  <c r="J2720" i="1"/>
  <c r="I2721" i="1"/>
  <c r="N2768" i="1"/>
  <c r="Q2768" i="1"/>
  <c r="P2768" i="1"/>
  <c r="M2767" i="1"/>
  <c r="D2766" i="1" l="1"/>
  <c r="E2766" i="1" s="1"/>
  <c r="A2767" i="1"/>
  <c r="F2766" i="1"/>
  <c r="B2766" i="1"/>
  <c r="G2765" i="1"/>
  <c r="H2766" i="1" s="1"/>
  <c r="J2721" i="1"/>
  <c r="I2722" i="1"/>
  <c r="M2768" i="1"/>
  <c r="P2769" i="1"/>
  <c r="Q2769" i="1"/>
  <c r="N2769" i="1"/>
  <c r="G2766" i="1" l="1"/>
  <c r="H2767" i="1" s="1"/>
  <c r="D2767" i="1"/>
  <c r="E2767" i="1" s="1"/>
  <c r="F2767" i="1"/>
  <c r="A2768" i="1"/>
  <c r="B2767" i="1"/>
  <c r="J2722" i="1"/>
  <c r="I2723" i="1"/>
  <c r="N2770" i="1"/>
  <c r="M2769" i="1"/>
  <c r="Q2770" i="1"/>
  <c r="P2770" i="1"/>
  <c r="D2768" i="1" l="1"/>
  <c r="E2768" i="1" s="1"/>
  <c r="A2769" i="1"/>
  <c r="B2768" i="1"/>
  <c r="F2768" i="1"/>
  <c r="G2767" i="1"/>
  <c r="H2768" i="1" s="1"/>
  <c r="J2723" i="1"/>
  <c r="I2724" i="1"/>
  <c r="Q2771" i="1"/>
  <c r="P2771" i="1"/>
  <c r="M2770" i="1"/>
  <c r="N2771" i="1"/>
  <c r="D2769" i="1" l="1"/>
  <c r="E2769" i="1" s="1"/>
  <c r="F2769" i="1"/>
  <c r="A2770" i="1"/>
  <c r="B2769" i="1"/>
  <c r="G2768" i="1"/>
  <c r="H2769" i="1" s="1"/>
  <c r="J2724" i="1"/>
  <c r="I2725" i="1"/>
  <c r="N2772" i="1"/>
  <c r="Q2772" i="1"/>
  <c r="P2772" i="1"/>
  <c r="M2771" i="1"/>
  <c r="D2770" i="1" l="1"/>
  <c r="E2770" i="1" s="1"/>
  <c r="A2771" i="1"/>
  <c r="F2770" i="1"/>
  <c r="B2770" i="1"/>
  <c r="G2769" i="1"/>
  <c r="H2770" i="1" s="1"/>
  <c r="J2725" i="1"/>
  <c r="I2726" i="1"/>
  <c r="P2773" i="1"/>
  <c r="Q2773" i="1"/>
  <c r="M2772" i="1"/>
  <c r="N2773" i="1"/>
  <c r="D2771" i="1" l="1"/>
  <c r="E2771" i="1" s="1"/>
  <c r="F2771" i="1"/>
  <c r="B2771" i="1"/>
  <c r="A2772" i="1"/>
  <c r="G2770" i="1"/>
  <c r="H2771" i="1" s="1"/>
  <c r="J2726" i="1"/>
  <c r="I2727" i="1"/>
  <c r="Q2774" i="1"/>
  <c r="M2773" i="1"/>
  <c r="P2774" i="1"/>
  <c r="N2774" i="1"/>
  <c r="D2772" i="1" l="1"/>
  <c r="E2772" i="1" s="1"/>
  <c r="F2772" i="1"/>
  <c r="A2773" i="1"/>
  <c r="B2772" i="1"/>
  <c r="G2771" i="1"/>
  <c r="H2772" i="1" s="1"/>
  <c r="J2727" i="1"/>
  <c r="I2728" i="1"/>
  <c r="M2774" i="1"/>
  <c r="Q2775" i="1"/>
  <c r="P2775" i="1"/>
  <c r="N2775" i="1"/>
  <c r="D2773" i="1" l="1"/>
  <c r="E2773" i="1" s="1"/>
  <c r="B2773" i="1"/>
  <c r="F2773" i="1"/>
  <c r="A2774" i="1"/>
  <c r="G2772" i="1"/>
  <c r="H2773" i="1" s="1"/>
  <c r="I2729" i="1"/>
  <c r="J2728" i="1"/>
  <c r="N2776" i="1"/>
  <c r="M2775" i="1"/>
  <c r="Q2776" i="1"/>
  <c r="P2776" i="1"/>
  <c r="D2774" i="1" l="1"/>
  <c r="E2774" i="1" s="1"/>
  <c r="F2774" i="1"/>
  <c r="A2775" i="1"/>
  <c r="B2774" i="1"/>
  <c r="G2773" i="1"/>
  <c r="H2774" i="1" s="1"/>
  <c r="I2730" i="1"/>
  <c r="J2729" i="1"/>
  <c r="P2777" i="1"/>
  <c r="Q2777" i="1"/>
  <c r="M2776" i="1"/>
  <c r="N2777" i="1"/>
  <c r="D2775" i="1" l="1"/>
  <c r="E2775" i="1" s="1"/>
  <c r="B2775" i="1"/>
  <c r="A2776" i="1"/>
  <c r="F2775" i="1"/>
  <c r="G2774" i="1"/>
  <c r="H2775" i="1" s="1"/>
  <c r="J2730" i="1"/>
  <c r="I2731" i="1"/>
  <c r="Q2778" i="1"/>
  <c r="P2778" i="1"/>
  <c r="M2777" i="1"/>
  <c r="N2778" i="1"/>
  <c r="G2775" i="1" l="1"/>
  <c r="H2776" i="1" s="1"/>
  <c r="D2776" i="1"/>
  <c r="E2776" i="1" s="1"/>
  <c r="G2776" i="1" s="1"/>
  <c r="H2777" i="1" s="1"/>
  <c r="F2776" i="1"/>
  <c r="B2776" i="1"/>
  <c r="A2777" i="1"/>
  <c r="J2731" i="1"/>
  <c r="I2732" i="1"/>
  <c r="P2779" i="1"/>
  <c r="M2778" i="1"/>
  <c r="Q2779" i="1"/>
  <c r="N2779" i="1"/>
  <c r="D2777" i="1" l="1"/>
  <c r="E2777" i="1" s="1"/>
  <c r="F2777" i="1"/>
  <c r="A2778" i="1"/>
  <c r="B2777" i="1"/>
  <c r="J2732" i="1"/>
  <c r="I2733" i="1"/>
  <c r="N2780" i="1"/>
  <c r="Q2780" i="1"/>
  <c r="P2780" i="1"/>
  <c r="M2779" i="1"/>
  <c r="D2778" i="1" l="1"/>
  <c r="E2778" i="1" s="1"/>
  <c r="A2779" i="1"/>
  <c r="F2778" i="1"/>
  <c r="B2778" i="1"/>
  <c r="G2777" i="1"/>
  <c r="H2778" i="1" s="1"/>
  <c r="J2733" i="1"/>
  <c r="I2734" i="1"/>
  <c r="N2781" i="1"/>
  <c r="P2781" i="1"/>
  <c r="M2780" i="1"/>
  <c r="Q2781" i="1"/>
  <c r="D2779" i="1" l="1"/>
  <c r="E2779" i="1" s="1"/>
  <c r="F2779" i="1"/>
  <c r="A2780" i="1"/>
  <c r="B2779" i="1"/>
  <c r="G2778" i="1"/>
  <c r="H2779" i="1" s="1"/>
  <c r="J2734" i="1"/>
  <c r="I2735" i="1"/>
  <c r="Q2782" i="1"/>
  <c r="P2782" i="1"/>
  <c r="M2781" i="1"/>
  <c r="N2782" i="1"/>
  <c r="G2779" i="1" l="1"/>
  <c r="H2780" i="1" s="1"/>
  <c r="D2780" i="1"/>
  <c r="E2780" i="1" s="1"/>
  <c r="B2780" i="1"/>
  <c r="F2780" i="1"/>
  <c r="A2781" i="1"/>
  <c r="J2735" i="1"/>
  <c r="I2736" i="1"/>
  <c r="N2783" i="1"/>
  <c r="M2782" i="1"/>
  <c r="Q2783" i="1"/>
  <c r="P2783" i="1"/>
  <c r="D2781" i="1" l="1"/>
  <c r="E2781" i="1" s="1"/>
  <c r="F2781" i="1"/>
  <c r="B2781" i="1"/>
  <c r="A2782" i="1"/>
  <c r="G2780" i="1"/>
  <c r="H2781" i="1" s="1"/>
  <c r="I2737" i="1"/>
  <c r="J2736" i="1"/>
  <c r="P2784" i="1"/>
  <c r="M2783" i="1"/>
  <c r="Q2784" i="1"/>
  <c r="N2784" i="1"/>
  <c r="G2781" i="1" l="1"/>
  <c r="H2782" i="1" s="1"/>
  <c r="D2782" i="1"/>
  <c r="E2782" i="1" s="1"/>
  <c r="B2782" i="1"/>
  <c r="A2783" i="1"/>
  <c r="F2782" i="1"/>
  <c r="J2737" i="1"/>
  <c r="I2738" i="1"/>
  <c r="M2784" i="1"/>
  <c r="Q2785" i="1"/>
  <c r="P2785" i="1"/>
  <c r="N2785" i="1"/>
  <c r="D2783" i="1" l="1"/>
  <c r="E2783" i="1" s="1"/>
  <c r="F2783" i="1"/>
  <c r="B2783" i="1"/>
  <c r="A2784" i="1"/>
  <c r="G2782" i="1"/>
  <c r="H2783" i="1" s="1"/>
  <c r="J2738" i="1"/>
  <c r="I2739" i="1"/>
  <c r="Q2786" i="1"/>
  <c r="M2785" i="1"/>
  <c r="P2786" i="1"/>
  <c r="N2786" i="1"/>
  <c r="G2783" i="1" l="1"/>
  <c r="H2784" i="1" s="1"/>
  <c r="D2784" i="1"/>
  <c r="E2784" i="1" s="1"/>
  <c r="A2785" i="1"/>
  <c r="B2784" i="1"/>
  <c r="F2784" i="1"/>
  <c r="J2739" i="1"/>
  <c r="I2740" i="1"/>
  <c r="N2787" i="1"/>
  <c r="P2787" i="1"/>
  <c r="M2786" i="1"/>
  <c r="Q2787" i="1"/>
  <c r="D2785" i="1" l="1"/>
  <c r="E2785" i="1" s="1"/>
  <c r="F2785" i="1"/>
  <c r="B2785" i="1"/>
  <c r="A2786" i="1"/>
  <c r="G2784" i="1"/>
  <c r="H2785" i="1" s="1"/>
  <c r="J2740" i="1"/>
  <c r="I2741" i="1"/>
  <c r="Q2788" i="1"/>
  <c r="P2788" i="1"/>
  <c r="M2787" i="1"/>
  <c r="N2788" i="1"/>
  <c r="D2786" i="1" l="1"/>
  <c r="E2786" i="1" s="1"/>
  <c r="B2786" i="1"/>
  <c r="A2787" i="1"/>
  <c r="F2786" i="1"/>
  <c r="G2785" i="1"/>
  <c r="H2786" i="1" s="1"/>
  <c r="J2741" i="1"/>
  <c r="I2742" i="1"/>
  <c r="P2789" i="1"/>
  <c r="M2788" i="1"/>
  <c r="Q2789" i="1"/>
  <c r="N2789" i="1"/>
  <c r="D2787" i="1" l="1"/>
  <c r="E2787" i="1" s="1"/>
  <c r="F2787" i="1"/>
  <c r="B2787" i="1"/>
  <c r="A2788" i="1"/>
  <c r="G2786" i="1"/>
  <c r="H2787" i="1" s="1"/>
  <c r="J2742" i="1"/>
  <c r="I2743" i="1"/>
  <c r="M2789" i="1"/>
  <c r="Q2790" i="1"/>
  <c r="P2790" i="1"/>
  <c r="N2790" i="1"/>
  <c r="D2788" i="1" l="1"/>
  <c r="E2788" i="1" s="1"/>
  <c r="A2789" i="1"/>
  <c r="F2788" i="1"/>
  <c r="B2788" i="1"/>
  <c r="G2787" i="1"/>
  <c r="H2788" i="1" s="1"/>
  <c r="J2743" i="1"/>
  <c r="I2744" i="1"/>
  <c r="N2791" i="1"/>
  <c r="P2791" i="1"/>
  <c r="M2790" i="1"/>
  <c r="Q2791" i="1"/>
  <c r="G2788" i="1" l="1"/>
  <c r="H2789" i="1" s="1"/>
  <c r="D2789" i="1"/>
  <c r="E2789" i="1" s="1"/>
  <c r="F2789" i="1"/>
  <c r="B2789" i="1"/>
  <c r="A2790" i="1"/>
  <c r="J2744" i="1"/>
  <c r="I2745" i="1"/>
  <c r="N2792" i="1"/>
  <c r="P2792" i="1"/>
  <c r="M2791" i="1"/>
  <c r="Q2792" i="1"/>
  <c r="G2789" i="1" l="1"/>
  <c r="H2790" i="1" s="1"/>
  <c r="D2790" i="1"/>
  <c r="E2790" i="1" s="1"/>
  <c r="F2790" i="1"/>
  <c r="A2791" i="1"/>
  <c r="B2790" i="1"/>
  <c r="J2745" i="1"/>
  <c r="I2746" i="1"/>
  <c r="N2793" i="1"/>
  <c r="Q2793" i="1"/>
  <c r="P2793" i="1"/>
  <c r="M2792" i="1"/>
  <c r="G2790" i="1" l="1"/>
  <c r="H2791" i="1" s="1"/>
  <c r="D2791" i="1"/>
  <c r="E2791" i="1" s="1"/>
  <c r="F2791" i="1"/>
  <c r="B2791" i="1"/>
  <c r="A2792" i="1"/>
  <c r="J2746" i="1"/>
  <c r="I2747" i="1"/>
  <c r="P2794" i="1"/>
  <c r="Q2794" i="1"/>
  <c r="M2793" i="1"/>
  <c r="N2794" i="1"/>
  <c r="G2791" i="1" l="1"/>
  <c r="H2792" i="1" s="1"/>
  <c r="D2792" i="1"/>
  <c r="E2792" i="1" s="1"/>
  <c r="B2792" i="1"/>
  <c r="A2793" i="1"/>
  <c r="F2792" i="1"/>
  <c r="J2747" i="1"/>
  <c r="I2748" i="1"/>
  <c r="N2795" i="1"/>
  <c r="P2795" i="1"/>
  <c r="M2794" i="1"/>
  <c r="Q2795" i="1"/>
  <c r="G2792" i="1" l="1"/>
  <c r="H2793" i="1" s="1"/>
  <c r="D2793" i="1"/>
  <c r="E2793" i="1" s="1"/>
  <c r="F2793" i="1"/>
  <c r="B2793" i="1"/>
  <c r="A2794" i="1"/>
  <c r="J2748" i="1"/>
  <c r="I2749" i="1"/>
  <c r="N2796" i="1"/>
  <c r="Q2796" i="1"/>
  <c r="P2796" i="1"/>
  <c r="M2795" i="1"/>
  <c r="D2794" i="1" l="1"/>
  <c r="E2794" i="1" s="1"/>
  <c r="A2795" i="1"/>
  <c r="B2794" i="1"/>
  <c r="F2794" i="1"/>
  <c r="G2793" i="1"/>
  <c r="H2794" i="1" s="1"/>
  <c r="J2749" i="1"/>
  <c r="I2750" i="1"/>
  <c r="Q2797" i="1"/>
  <c r="M2796" i="1"/>
  <c r="P2797" i="1"/>
  <c r="N2797" i="1"/>
  <c r="D2795" i="1" l="1"/>
  <c r="E2795" i="1" s="1"/>
  <c r="B2795" i="1"/>
  <c r="A2796" i="1"/>
  <c r="F2795" i="1"/>
  <c r="G2794" i="1"/>
  <c r="H2795" i="1" s="1"/>
  <c r="J2750" i="1"/>
  <c r="I2751" i="1"/>
  <c r="N2798" i="1"/>
  <c r="P2798" i="1"/>
  <c r="M2797" i="1"/>
  <c r="Q2798" i="1"/>
  <c r="D2796" i="1" l="1"/>
  <c r="E2796" i="1" s="1"/>
  <c r="F2796" i="1"/>
  <c r="A2797" i="1"/>
  <c r="B2796" i="1"/>
  <c r="G2795" i="1"/>
  <c r="H2796" i="1" s="1"/>
  <c r="J2751" i="1"/>
  <c r="I2752" i="1"/>
  <c r="N2799" i="1"/>
  <c r="M2798" i="1"/>
  <c r="P2799" i="1"/>
  <c r="Q2799" i="1"/>
  <c r="D2797" i="1" l="1"/>
  <c r="E2797" i="1" s="1"/>
  <c r="F2797" i="1"/>
  <c r="B2797" i="1"/>
  <c r="A2798" i="1"/>
  <c r="G2796" i="1"/>
  <c r="H2797" i="1" s="1"/>
  <c r="J2752" i="1"/>
  <c r="I2753" i="1"/>
  <c r="N2800" i="1"/>
  <c r="P2800" i="1"/>
  <c r="M2799" i="1"/>
  <c r="Q2800" i="1"/>
  <c r="D2798" i="1" l="1"/>
  <c r="E2798" i="1" s="1"/>
  <c r="A2799" i="1"/>
  <c r="B2798" i="1"/>
  <c r="F2798" i="1"/>
  <c r="G2797" i="1"/>
  <c r="H2798" i="1" s="1"/>
  <c r="J2753" i="1"/>
  <c r="I2754" i="1"/>
  <c r="N2801" i="1"/>
  <c r="M2800" i="1"/>
  <c r="Q2801" i="1"/>
  <c r="P2801" i="1"/>
  <c r="G2798" i="1" l="1"/>
  <c r="H2799" i="1" s="1"/>
  <c r="D2799" i="1"/>
  <c r="E2799" i="1" s="1"/>
  <c r="B2799" i="1"/>
  <c r="A2800" i="1"/>
  <c r="F2799" i="1"/>
  <c r="I2755" i="1"/>
  <c r="J2754" i="1"/>
  <c r="Q2802" i="1"/>
  <c r="P2802" i="1"/>
  <c r="M2801" i="1"/>
  <c r="N2802" i="1"/>
  <c r="D2800" i="1" l="1"/>
  <c r="E2800" i="1" s="1"/>
  <c r="A2801" i="1"/>
  <c r="B2800" i="1"/>
  <c r="F2800" i="1"/>
  <c r="G2799" i="1"/>
  <c r="H2800" i="1" s="1"/>
  <c r="J2755" i="1"/>
  <c r="I2756" i="1"/>
  <c r="M2802" i="1"/>
  <c r="P2803" i="1"/>
  <c r="Q2803" i="1"/>
  <c r="N2803" i="1"/>
  <c r="G2800" i="1" l="1"/>
  <c r="H2801" i="1" s="1"/>
  <c r="D2801" i="1"/>
  <c r="E2801" i="1" s="1"/>
  <c r="A2802" i="1"/>
  <c r="F2801" i="1"/>
  <c r="B2801" i="1"/>
  <c r="J2756" i="1"/>
  <c r="I2757" i="1"/>
  <c r="N2804" i="1"/>
  <c r="Q2804" i="1"/>
  <c r="P2804" i="1"/>
  <c r="M2803" i="1"/>
  <c r="G2801" i="1" l="1"/>
  <c r="H2802" i="1" s="1"/>
  <c r="D2802" i="1"/>
  <c r="E2802" i="1" s="1"/>
  <c r="B2802" i="1"/>
  <c r="A2803" i="1"/>
  <c r="F2802" i="1"/>
  <c r="I2758" i="1"/>
  <c r="J2757" i="1"/>
  <c r="M2804" i="1"/>
  <c r="Q2805" i="1"/>
  <c r="P2805" i="1"/>
  <c r="N2805" i="1"/>
  <c r="D2803" i="1" l="1"/>
  <c r="E2803" i="1" s="1"/>
  <c r="B2803" i="1"/>
  <c r="A2804" i="1"/>
  <c r="F2803" i="1"/>
  <c r="G2802" i="1"/>
  <c r="H2803" i="1" s="1"/>
  <c r="J2758" i="1"/>
  <c r="I2759" i="1"/>
  <c r="M2805" i="1"/>
  <c r="P2806" i="1"/>
  <c r="Q2806" i="1"/>
  <c r="N2806" i="1"/>
  <c r="D2804" i="1" l="1"/>
  <c r="E2804" i="1" s="1"/>
  <c r="F2804" i="1"/>
  <c r="A2805" i="1"/>
  <c r="B2804" i="1"/>
  <c r="G2803" i="1"/>
  <c r="I2760" i="1"/>
  <c r="J2759" i="1"/>
  <c r="N2807" i="1"/>
  <c r="M2806" i="1"/>
  <c r="Q2807" i="1"/>
  <c r="P2807" i="1"/>
  <c r="H2804" i="1" l="1"/>
  <c r="D2805" i="1"/>
  <c r="E2805" i="1" s="1"/>
  <c r="F2805" i="1"/>
  <c r="A2806" i="1"/>
  <c r="B2805" i="1"/>
  <c r="G2804" i="1"/>
  <c r="H2805" i="1" s="1"/>
  <c r="I2761" i="1"/>
  <c r="J2760" i="1"/>
  <c r="M2807" i="1"/>
  <c r="P2808" i="1"/>
  <c r="Q2808" i="1"/>
  <c r="N2808" i="1"/>
  <c r="G2805" i="1" l="1"/>
  <c r="H2806" i="1" s="1"/>
  <c r="D2806" i="1"/>
  <c r="E2806" i="1" s="1"/>
  <c r="B2806" i="1"/>
  <c r="A2807" i="1"/>
  <c r="F2806" i="1"/>
  <c r="J2761" i="1"/>
  <c r="I2762" i="1"/>
  <c r="N2809" i="1"/>
  <c r="M2808" i="1"/>
  <c r="P2809" i="1"/>
  <c r="Q2809" i="1"/>
  <c r="D2807" i="1" l="1"/>
  <c r="E2807" i="1" s="1"/>
  <c r="A2808" i="1"/>
  <c r="F2807" i="1"/>
  <c r="B2807" i="1"/>
  <c r="G2806" i="1"/>
  <c r="H2807" i="1" s="1"/>
  <c r="J2762" i="1"/>
  <c r="I2763" i="1"/>
  <c r="P2810" i="1"/>
  <c r="Q2810" i="1"/>
  <c r="M2809" i="1"/>
  <c r="N2810" i="1"/>
  <c r="G2807" i="1" l="1"/>
  <c r="H2808" i="1" s="1"/>
  <c r="D2808" i="1"/>
  <c r="E2808" i="1" s="1"/>
  <c r="F2808" i="1"/>
  <c r="A2809" i="1"/>
  <c r="B2808" i="1"/>
  <c r="I2764" i="1"/>
  <c r="J2763" i="1"/>
  <c r="M2810" i="1"/>
  <c r="Q2811" i="1"/>
  <c r="P2811" i="1"/>
  <c r="N2811" i="1"/>
  <c r="G2808" i="1" l="1"/>
  <c r="H2809" i="1" s="1"/>
  <c r="D2809" i="1"/>
  <c r="E2809" i="1" s="1"/>
  <c r="A2810" i="1"/>
  <c r="B2809" i="1"/>
  <c r="F2809" i="1"/>
  <c r="I2765" i="1"/>
  <c r="J2764" i="1"/>
  <c r="N2812" i="1"/>
  <c r="M2811" i="1"/>
  <c r="P2812" i="1"/>
  <c r="Q2812" i="1"/>
  <c r="G2809" i="1" l="1"/>
  <c r="H2810" i="1" s="1"/>
  <c r="D2810" i="1"/>
  <c r="E2810" i="1" s="1"/>
  <c r="B2810" i="1"/>
  <c r="F2810" i="1"/>
  <c r="A2811" i="1"/>
  <c r="I2766" i="1"/>
  <c r="J2765" i="1"/>
  <c r="Q2813" i="1"/>
  <c r="P2813" i="1"/>
  <c r="M2812" i="1"/>
  <c r="N2813" i="1"/>
  <c r="D2811" i="1" l="1"/>
  <c r="E2811" i="1" s="1"/>
  <c r="B2811" i="1"/>
  <c r="A2812" i="1"/>
  <c r="F2811" i="1"/>
  <c r="G2810" i="1"/>
  <c r="H2811" i="1" s="1"/>
  <c r="J2766" i="1"/>
  <c r="I2767" i="1"/>
  <c r="N2814" i="1"/>
  <c r="P2814" i="1"/>
  <c r="M2813" i="1"/>
  <c r="Q2814" i="1"/>
  <c r="D2812" i="1" l="1"/>
  <c r="E2812" i="1" s="1"/>
  <c r="F2812" i="1"/>
  <c r="B2812" i="1"/>
  <c r="A2813" i="1"/>
  <c r="G2811" i="1"/>
  <c r="H2812" i="1" s="1"/>
  <c r="J2767" i="1"/>
  <c r="I2768" i="1"/>
  <c r="M2814" i="1"/>
  <c r="P2815" i="1"/>
  <c r="Q2815" i="1"/>
  <c r="N2815" i="1"/>
  <c r="G2812" i="1" l="1"/>
  <c r="H2813" i="1" s="1"/>
  <c r="D2813" i="1"/>
  <c r="E2813" i="1" s="1"/>
  <c r="F2813" i="1"/>
  <c r="A2814" i="1"/>
  <c r="B2813" i="1"/>
  <c r="J2768" i="1"/>
  <c r="I2769" i="1"/>
  <c r="N2816" i="1"/>
  <c r="M2815" i="1"/>
  <c r="Q2816" i="1"/>
  <c r="P2816" i="1"/>
  <c r="D2814" i="1" l="1"/>
  <c r="E2814" i="1" s="1"/>
  <c r="A2815" i="1"/>
  <c r="F2814" i="1"/>
  <c r="B2814" i="1"/>
  <c r="G2813" i="1"/>
  <c r="H2814" i="1" s="1"/>
  <c r="J2769" i="1"/>
  <c r="I2770" i="1"/>
  <c r="M2816" i="1"/>
  <c r="Q2817" i="1"/>
  <c r="P2817" i="1"/>
  <c r="N2817" i="1"/>
  <c r="D2815" i="1" l="1"/>
  <c r="E2815" i="1" s="1"/>
  <c r="A2816" i="1"/>
  <c r="B2815" i="1"/>
  <c r="F2815" i="1"/>
  <c r="G2814" i="1"/>
  <c r="H2815" i="1" s="1"/>
  <c r="J2770" i="1"/>
  <c r="I2771" i="1"/>
  <c r="N2818" i="1"/>
  <c r="Q2818" i="1"/>
  <c r="P2818" i="1"/>
  <c r="M2817" i="1"/>
  <c r="D2816" i="1" l="1"/>
  <c r="E2816" i="1" s="1"/>
  <c r="F2816" i="1"/>
  <c r="A2817" i="1"/>
  <c r="B2816" i="1"/>
  <c r="G2815" i="1"/>
  <c r="H2816" i="1" s="1"/>
  <c r="J2771" i="1"/>
  <c r="I2772" i="1"/>
  <c r="P2819" i="1"/>
  <c r="M2818" i="1"/>
  <c r="Q2819" i="1"/>
  <c r="N2819" i="1"/>
  <c r="G2816" i="1" l="1"/>
  <c r="H2817" i="1" s="1"/>
  <c r="D2817" i="1"/>
  <c r="E2817" i="1" s="1"/>
  <c r="A2818" i="1"/>
  <c r="F2817" i="1"/>
  <c r="B2817" i="1"/>
  <c r="I2773" i="1"/>
  <c r="J2772" i="1"/>
  <c r="M2819" i="1"/>
  <c r="P2820" i="1"/>
  <c r="Q2820" i="1"/>
  <c r="D2818" i="1" l="1"/>
  <c r="E2818" i="1" s="1"/>
  <c r="F2818" i="1"/>
  <c r="B2818" i="1"/>
  <c r="A2819" i="1"/>
  <c r="G2817" i="1"/>
  <c r="H2818" i="1" s="1"/>
  <c r="J2773" i="1"/>
  <c r="I2774" i="1"/>
  <c r="M2820" i="1"/>
  <c r="N262" i="1"/>
  <c r="X14" i="1"/>
  <c r="W14" i="1"/>
  <c r="X15" i="1"/>
  <c r="N447" i="1"/>
  <c r="X13" i="1"/>
  <c r="N80" i="1"/>
  <c r="O80" i="1" s="1"/>
  <c r="D2819" i="1" l="1"/>
  <c r="E2819" i="1" s="1"/>
  <c r="A2820" i="1"/>
  <c r="F2819" i="1"/>
  <c r="B2819" i="1"/>
  <c r="G2818" i="1"/>
  <c r="H2819" i="1" s="1"/>
  <c r="J2774" i="1"/>
  <c r="I2775" i="1"/>
  <c r="C81" i="1"/>
  <c r="D2820" i="1" l="1"/>
  <c r="E2820" i="1" s="1"/>
  <c r="B2820" i="1"/>
  <c r="A2821" i="1"/>
  <c r="F2820" i="1"/>
  <c r="G2819" i="1"/>
  <c r="H2820" i="1" s="1"/>
  <c r="J2775" i="1"/>
  <c r="I2776" i="1"/>
  <c r="K81" i="1"/>
  <c r="O81" i="1" s="1"/>
  <c r="C82" i="1"/>
  <c r="G2820" i="1" l="1"/>
  <c r="J2776" i="1"/>
  <c r="I2777" i="1"/>
  <c r="U14" i="1"/>
  <c r="W15" i="1" s="1"/>
  <c r="C83" i="1"/>
  <c r="K82" i="1"/>
  <c r="O82" i="1" s="1"/>
  <c r="B81" i="1"/>
  <c r="J2777" i="1" l="1"/>
  <c r="I2778" i="1"/>
  <c r="B82" i="1"/>
  <c r="K83" i="1"/>
  <c r="O83" i="1" s="1"/>
  <c r="C84" i="1"/>
  <c r="I2779" i="1" l="1"/>
  <c r="J2778" i="1"/>
  <c r="C85" i="1"/>
  <c r="K84" i="1"/>
  <c r="O84" i="1" s="1"/>
  <c r="B83" i="1"/>
  <c r="J2779" i="1" l="1"/>
  <c r="I2780" i="1"/>
  <c r="B84" i="1"/>
  <c r="K85" i="1"/>
  <c r="O85" i="1" s="1"/>
  <c r="C86" i="1"/>
  <c r="J2780" i="1" l="1"/>
  <c r="I2781" i="1"/>
  <c r="B85" i="1"/>
  <c r="C87" i="1"/>
  <c r="K86" i="1"/>
  <c r="O86" i="1" s="1"/>
  <c r="J2781" i="1" l="1"/>
  <c r="I2782" i="1"/>
  <c r="B86" i="1"/>
  <c r="K87" i="1"/>
  <c r="O87" i="1" s="1"/>
  <c r="C88" i="1"/>
  <c r="J2782" i="1" l="1"/>
  <c r="I2783" i="1"/>
  <c r="B87" i="1"/>
  <c r="C89" i="1"/>
  <c r="K88" i="1"/>
  <c r="O88" i="1" s="1"/>
  <c r="I2784" i="1" l="1"/>
  <c r="J2783" i="1"/>
  <c r="K89" i="1"/>
  <c r="O89" i="1" s="1"/>
  <c r="C90" i="1"/>
  <c r="B88" i="1"/>
  <c r="J2784" i="1" l="1"/>
  <c r="I2785" i="1"/>
  <c r="B89" i="1"/>
  <c r="C91" i="1"/>
  <c r="K90" i="1"/>
  <c r="O90" i="1" s="1"/>
  <c r="J2785" i="1" l="1"/>
  <c r="I2786" i="1"/>
  <c r="B90" i="1"/>
  <c r="K91" i="1"/>
  <c r="O91" i="1" s="1"/>
  <c r="C92" i="1"/>
  <c r="J2786" i="1" l="1"/>
  <c r="I2787" i="1"/>
  <c r="C93" i="1"/>
  <c r="K92" i="1"/>
  <c r="O92" i="1" s="1"/>
  <c r="B91" i="1"/>
  <c r="I2788" i="1" l="1"/>
  <c r="J2787" i="1"/>
  <c r="B92" i="1"/>
  <c r="K93" i="1"/>
  <c r="O93" i="1" s="1"/>
  <c r="C94" i="1"/>
  <c r="J2788" i="1" l="1"/>
  <c r="I2789" i="1"/>
  <c r="B93" i="1"/>
  <c r="C95" i="1"/>
  <c r="K94" i="1"/>
  <c r="O94" i="1" s="1"/>
  <c r="J2789" i="1" l="1"/>
  <c r="I2790" i="1"/>
  <c r="B94" i="1"/>
  <c r="K95" i="1"/>
  <c r="O95" i="1" s="1"/>
  <c r="C96" i="1"/>
  <c r="J2790" i="1" l="1"/>
  <c r="I2791" i="1"/>
  <c r="C97" i="1"/>
  <c r="K96" i="1"/>
  <c r="O96" i="1" s="1"/>
  <c r="B95" i="1"/>
  <c r="I2792" i="1" l="1"/>
  <c r="J2791" i="1"/>
  <c r="B96" i="1"/>
  <c r="K97" i="1"/>
  <c r="O97" i="1" s="1"/>
  <c r="C98" i="1"/>
  <c r="J2792" i="1" l="1"/>
  <c r="I2793" i="1"/>
  <c r="B97" i="1"/>
  <c r="C99" i="1"/>
  <c r="K98" i="1"/>
  <c r="O98" i="1" s="1"/>
  <c r="J2793" i="1" l="1"/>
  <c r="I2794" i="1"/>
  <c r="K99" i="1"/>
  <c r="O99" i="1" s="1"/>
  <c r="C100" i="1"/>
  <c r="B98" i="1"/>
  <c r="J2794" i="1" l="1"/>
  <c r="I2795" i="1"/>
  <c r="B99" i="1"/>
  <c r="C101" i="1"/>
  <c r="K100" i="1"/>
  <c r="O100" i="1" s="1"/>
  <c r="J2795" i="1" l="1"/>
  <c r="I2796" i="1"/>
  <c r="B100" i="1"/>
  <c r="K101" i="1"/>
  <c r="O101" i="1" s="1"/>
  <c r="C102" i="1"/>
  <c r="I2797" i="1" l="1"/>
  <c r="J2796" i="1"/>
  <c r="C103" i="1"/>
  <c r="K102" i="1"/>
  <c r="O102" i="1" s="1"/>
  <c r="B101" i="1"/>
  <c r="J2797" i="1" l="1"/>
  <c r="I2798" i="1"/>
  <c r="B102" i="1"/>
  <c r="K103" i="1"/>
  <c r="O103" i="1" s="1"/>
  <c r="C104" i="1"/>
  <c r="J2798" i="1" l="1"/>
  <c r="I2799" i="1"/>
  <c r="C105" i="1"/>
  <c r="K104" i="1"/>
  <c r="O104" i="1" s="1"/>
  <c r="B103" i="1"/>
  <c r="I2800" i="1" l="1"/>
  <c r="J2799" i="1"/>
  <c r="B104" i="1"/>
  <c r="K105" i="1"/>
  <c r="O105" i="1" s="1"/>
  <c r="C106" i="1"/>
  <c r="J2800" i="1" l="1"/>
  <c r="I2801" i="1"/>
  <c r="B105" i="1"/>
  <c r="C107" i="1"/>
  <c r="K106" i="1"/>
  <c r="O106" i="1" s="1"/>
  <c r="J2801" i="1" l="1"/>
  <c r="I2802" i="1"/>
  <c r="B106" i="1"/>
  <c r="K107" i="1"/>
  <c r="O107" i="1" s="1"/>
  <c r="C108" i="1"/>
  <c r="J2802" i="1" l="1"/>
  <c r="I2803" i="1"/>
  <c r="C109" i="1"/>
  <c r="K108" i="1"/>
  <c r="O108" i="1" s="1"/>
  <c r="B107" i="1"/>
  <c r="I2804" i="1" l="1"/>
  <c r="J2803" i="1"/>
  <c r="B108" i="1"/>
  <c r="K109" i="1"/>
  <c r="O109" i="1" s="1"/>
  <c r="C110" i="1"/>
  <c r="J2804" i="1" l="1"/>
  <c r="I2805" i="1"/>
  <c r="B109" i="1"/>
  <c r="C111" i="1"/>
  <c r="K110" i="1"/>
  <c r="O110" i="1" s="1"/>
  <c r="J2805" i="1" l="1"/>
  <c r="I2806" i="1"/>
  <c r="B110" i="1"/>
  <c r="K111" i="1"/>
  <c r="O111" i="1" s="1"/>
  <c r="C112" i="1"/>
  <c r="J2806" i="1" l="1"/>
  <c r="I2807" i="1"/>
  <c r="B111" i="1"/>
  <c r="C113" i="1"/>
  <c r="K112" i="1"/>
  <c r="O112" i="1" s="1"/>
  <c r="J2807" i="1" l="1"/>
  <c r="I2808" i="1"/>
  <c r="K113" i="1"/>
  <c r="O113" i="1" s="1"/>
  <c r="C114" i="1"/>
  <c r="B112" i="1"/>
  <c r="J2808" i="1" l="1"/>
  <c r="I2809" i="1"/>
  <c r="B113" i="1"/>
  <c r="C115" i="1"/>
  <c r="K114" i="1"/>
  <c r="O114" i="1" s="1"/>
  <c r="J2809" i="1" l="1"/>
  <c r="I2810" i="1"/>
  <c r="B114" i="1"/>
  <c r="K115" i="1"/>
  <c r="O115" i="1" s="1"/>
  <c r="C116" i="1"/>
  <c r="J2810" i="1" l="1"/>
  <c r="I2811" i="1"/>
  <c r="C117" i="1"/>
  <c r="K116" i="1"/>
  <c r="O116" i="1" s="1"/>
  <c r="B115" i="1"/>
  <c r="I2812" i="1" l="1"/>
  <c r="J2811" i="1"/>
  <c r="B116" i="1"/>
  <c r="K117" i="1"/>
  <c r="O117" i="1" s="1"/>
  <c r="C118" i="1"/>
  <c r="J2812" i="1" l="1"/>
  <c r="I2813" i="1"/>
  <c r="B117" i="1"/>
  <c r="K118" i="1"/>
  <c r="O118" i="1" s="1"/>
  <c r="C119" i="1"/>
  <c r="J2813" i="1" l="1"/>
  <c r="I2814" i="1"/>
  <c r="K119" i="1"/>
  <c r="O119" i="1" s="1"/>
  <c r="C120" i="1"/>
  <c r="B118" i="1"/>
  <c r="J2814" i="1" l="1"/>
  <c r="I2815" i="1"/>
  <c r="B119" i="1"/>
  <c r="K120" i="1"/>
  <c r="O120" i="1" s="1"/>
  <c r="C121" i="1"/>
  <c r="J2815" i="1" l="1"/>
  <c r="I2816" i="1"/>
  <c r="B120" i="1"/>
  <c r="K121" i="1"/>
  <c r="O121" i="1" s="1"/>
  <c r="C122" i="1"/>
  <c r="I2817" i="1" l="1"/>
  <c r="J2816" i="1"/>
  <c r="B121" i="1"/>
  <c r="K122" i="1"/>
  <c r="O122" i="1" s="1"/>
  <c r="C123" i="1"/>
  <c r="J2817" i="1" l="1"/>
  <c r="I2818" i="1"/>
  <c r="B122" i="1"/>
  <c r="K123" i="1"/>
  <c r="O123" i="1" s="1"/>
  <c r="C124" i="1"/>
  <c r="J2818" i="1" l="1"/>
  <c r="I2819" i="1"/>
  <c r="B123" i="1"/>
  <c r="K124" i="1"/>
  <c r="O124" i="1" s="1"/>
  <c r="C125" i="1"/>
  <c r="J2819" i="1" l="1"/>
  <c r="I2820" i="1"/>
  <c r="J2820" i="1" s="1"/>
  <c r="B124" i="1"/>
  <c r="K125" i="1"/>
  <c r="O125" i="1" s="1"/>
  <c r="C126" i="1"/>
  <c r="B125" i="1" l="1"/>
  <c r="K126" i="1"/>
  <c r="O126" i="1" s="1"/>
  <c r="C127" i="1"/>
  <c r="B126" i="1" l="1"/>
  <c r="K127" i="1"/>
  <c r="O127" i="1" s="1"/>
  <c r="C128" i="1"/>
  <c r="B127" i="1" l="1"/>
  <c r="K128" i="1"/>
  <c r="O128" i="1" s="1"/>
  <c r="C129" i="1"/>
  <c r="B128" i="1" l="1"/>
  <c r="K129" i="1"/>
  <c r="O129" i="1" s="1"/>
  <c r="C130" i="1"/>
  <c r="B129" i="1" l="1"/>
  <c r="K130" i="1"/>
  <c r="O130" i="1" s="1"/>
  <c r="C131" i="1"/>
  <c r="B130" i="1" l="1"/>
  <c r="K131" i="1"/>
  <c r="O131" i="1" s="1"/>
  <c r="C132" i="1"/>
  <c r="B131" i="1" l="1"/>
  <c r="K132" i="1"/>
  <c r="O132" i="1" s="1"/>
  <c r="C133" i="1"/>
  <c r="B132" i="1" l="1"/>
  <c r="K133" i="1"/>
  <c r="O133" i="1" s="1"/>
  <c r="C134" i="1"/>
  <c r="B133" i="1" l="1"/>
  <c r="K134" i="1"/>
  <c r="O134" i="1" s="1"/>
  <c r="C135" i="1"/>
  <c r="B134" i="1" l="1"/>
  <c r="K135" i="1"/>
  <c r="O135" i="1" s="1"/>
  <c r="C136" i="1"/>
  <c r="B135" i="1" l="1"/>
  <c r="K136" i="1"/>
  <c r="O136" i="1" s="1"/>
  <c r="C137" i="1"/>
  <c r="B136" i="1" l="1"/>
  <c r="K137" i="1"/>
  <c r="O137" i="1" s="1"/>
  <c r="C138" i="1"/>
  <c r="B137" i="1" l="1"/>
  <c r="K138" i="1"/>
  <c r="O138" i="1" s="1"/>
  <c r="C139" i="1"/>
  <c r="B138" i="1" l="1"/>
  <c r="K139" i="1"/>
  <c r="O139" i="1" s="1"/>
  <c r="C140" i="1"/>
  <c r="B139" i="1" l="1"/>
  <c r="K140" i="1"/>
  <c r="O140" i="1" s="1"/>
  <c r="C141" i="1"/>
  <c r="B140" i="1" l="1"/>
  <c r="K141" i="1"/>
  <c r="O141" i="1" s="1"/>
  <c r="C142" i="1"/>
  <c r="B141" i="1" l="1"/>
  <c r="K142" i="1"/>
  <c r="O142" i="1" s="1"/>
  <c r="C143" i="1"/>
  <c r="B142" i="1" l="1"/>
  <c r="K143" i="1"/>
  <c r="O143" i="1" s="1"/>
  <c r="C144" i="1"/>
  <c r="B143" i="1" l="1"/>
  <c r="K144" i="1"/>
  <c r="O144" i="1" s="1"/>
  <c r="C145" i="1"/>
  <c r="B144" i="1" l="1"/>
  <c r="K145" i="1"/>
  <c r="O145" i="1" s="1"/>
  <c r="C146" i="1"/>
  <c r="B145" i="1" l="1"/>
  <c r="K146" i="1"/>
  <c r="O146" i="1" s="1"/>
  <c r="C147" i="1"/>
  <c r="B146" i="1" l="1"/>
  <c r="K147" i="1"/>
  <c r="O147" i="1" s="1"/>
  <c r="C148" i="1"/>
  <c r="B147" i="1" l="1"/>
  <c r="K148" i="1"/>
  <c r="O148" i="1" s="1"/>
  <c r="C149" i="1"/>
  <c r="B148" i="1" l="1"/>
  <c r="K149" i="1"/>
  <c r="O149" i="1" s="1"/>
  <c r="C150" i="1"/>
  <c r="B149" i="1" l="1"/>
  <c r="K150" i="1"/>
  <c r="O150" i="1" s="1"/>
  <c r="C151" i="1"/>
  <c r="B150" i="1" l="1"/>
  <c r="K151" i="1"/>
  <c r="O151" i="1" s="1"/>
  <c r="C152" i="1"/>
  <c r="B151" i="1" l="1"/>
  <c r="K152" i="1"/>
  <c r="O152" i="1" s="1"/>
  <c r="C153" i="1"/>
  <c r="B152" i="1" l="1"/>
  <c r="K153" i="1"/>
  <c r="O153" i="1" s="1"/>
  <c r="C154" i="1"/>
  <c r="B153" i="1" l="1"/>
  <c r="K154" i="1"/>
  <c r="O154" i="1" s="1"/>
  <c r="C155" i="1"/>
  <c r="B154" i="1" l="1"/>
  <c r="K155" i="1"/>
  <c r="O155" i="1" s="1"/>
  <c r="C156" i="1"/>
  <c r="B155" i="1" l="1"/>
  <c r="K156" i="1"/>
  <c r="O156" i="1" s="1"/>
  <c r="C157" i="1"/>
  <c r="B156" i="1" l="1"/>
  <c r="K157" i="1"/>
  <c r="O157" i="1" s="1"/>
  <c r="C158" i="1"/>
  <c r="B157" i="1" l="1"/>
  <c r="K158" i="1"/>
  <c r="O158" i="1" s="1"/>
  <c r="C159" i="1"/>
  <c r="B158" i="1" l="1"/>
  <c r="K159" i="1"/>
  <c r="O159" i="1" s="1"/>
  <c r="C160" i="1"/>
  <c r="B159" i="1" l="1"/>
  <c r="K160" i="1"/>
  <c r="O160" i="1" s="1"/>
  <c r="C161" i="1"/>
  <c r="B160" i="1" l="1"/>
  <c r="K161" i="1"/>
  <c r="O161" i="1" s="1"/>
  <c r="C162" i="1"/>
  <c r="B161" i="1" l="1"/>
  <c r="K162" i="1"/>
  <c r="O162" i="1" s="1"/>
  <c r="C163" i="1"/>
  <c r="B162" i="1" l="1"/>
  <c r="K163" i="1"/>
  <c r="O163" i="1" s="1"/>
  <c r="C164" i="1"/>
  <c r="B163" i="1" l="1"/>
  <c r="K164" i="1"/>
  <c r="O164" i="1" s="1"/>
  <c r="C165" i="1"/>
  <c r="B164" i="1" l="1"/>
  <c r="K165" i="1"/>
  <c r="O165" i="1" s="1"/>
  <c r="C166" i="1"/>
  <c r="B165" i="1" l="1"/>
  <c r="K166" i="1"/>
  <c r="O166" i="1" s="1"/>
  <c r="C167" i="1"/>
  <c r="B166" i="1" l="1"/>
  <c r="K167" i="1"/>
  <c r="O167" i="1" s="1"/>
  <c r="C168" i="1"/>
  <c r="B167" i="1" l="1"/>
  <c r="K168" i="1"/>
  <c r="O168" i="1" s="1"/>
  <c r="C169" i="1"/>
  <c r="B168" i="1" l="1"/>
  <c r="K169" i="1"/>
  <c r="O169" i="1" s="1"/>
  <c r="C170" i="1"/>
  <c r="B169" i="1" l="1"/>
  <c r="K170" i="1"/>
  <c r="O170" i="1" s="1"/>
  <c r="C171" i="1"/>
  <c r="B170" i="1" l="1"/>
  <c r="K171" i="1"/>
  <c r="O171" i="1" s="1"/>
  <c r="C172" i="1"/>
  <c r="B171" i="1" l="1"/>
  <c r="K172" i="1"/>
  <c r="O172" i="1" s="1"/>
  <c r="C173" i="1"/>
  <c r="B172" i="1" l="1"/>
  <c r="K173" i="1"/>
  <c r="O173" i="1" s="1"/>
  <c r="C174" i="1"/>
  <c r="B173" i="1" l="1"/>
  <c r="K174" i="1"/>
  <c r="O174" i="1" s="1"/>
  <c r="C175" i="1"/>
  <c r="B174" i="1" l="1"/>
  <c r="K175" i="1"/>
  <c r="O175" i="1" s="1"/>
  <c r="C176" i="1"/>
  <c r="B175" i="1" l="1"/>
  <c r="K176" i="1"/>
  <c r="O176" i="1" s="1"/>
  <c r="C177" i="1"/>
  <c r="B176" i="1" l="1"/>
  <c r="K177" i="1"/>
  <c r="O177" i="1" s="1"/>
  <c r="C178" i="1"/>
  <c r="B177" i="1" l="1"/>
  <c r="K178" i="1"/>
  <c r="O178" i="1" s="1"/>
  <c r="C179" i="1"/>
  <c r="B178" i="1" l="1"/>
  <c r="K179" i="1"/>
  <c r="O179" i="1" s="1"/>
  <c r="C180" i="1"/>
  <c r="B179" i="1" l="1"/>
  <c r="K180" i="1"/>
  <c r="O180" i="1" s="1"/>
  <c r="C181" i="1"/>
  <c r="B180" i="1" l="1"/>
  <c r="K181" i="1"/>
  <c r="O181" i="1" s="1"/>
  <c r="C182" i="1"/>
  <c r="B181" i="1" l="1"/>
  <c r="K182" i="1"/>
  <c r="O182" i="1" s="1"/>
  <c r="C183" i="1"/>
  <c r="B182" i="1" l="1"/>
  <c r="K183" i="1"/>
  <c r="O183" i="1" s="1"/>
  <c r="C184" i="1"/>
  <c r="B183" i="1" l="1"/>
  <c r="K184" i="1"/>
  <c r="O184" i="1" s="1"/>
  <c r="C185" i="1"/>
  <c r="B184" i="1" l="1"/>
  <c r="K185" i="1"/>
  <c r="O185" i="1" s="1"/>
  <c r="C186" i="1"/>
  <c r="B185" i="1" l="1"/>
  <c r="K186" i="1"/>
  <c r="O186" i="1" s="1"/>
  <c r="C187" i="1"/>
  <c r="B186" i="1" l="1"/>
  <c r="K187" i="1"/>
  <c r="O187" i="1" s="1"/>
  <c r="C188" i="1"/>
  <c r="B187" i="1" l="1"/>
  <c r="K188" i="1"/>
  <c r="O188" i="1" s="1"/>
  <c r="C189" i="1"/>
  <c r="B188" i="1" l="1"/>
  <c r="K189" i="1"/>
  <c r="O189" i="1" s="1"/>
  <c r="C190" i="1"/>
  <c r="B189" i="1" l="1"/>
  <c r="K190" i="1"/>
  <c r="O190" i="1" s="1"/>
  <c r="C191" i="1"/>
  <c r="B190" i="1" l="1"/>
  <c r="K191" i="1"/>
  <c r="O191" i="1" s="1"/>
  <c r="C192" i="1"/>
  <c r="B191" i="1" l="1"/>
  <c r="K192" i="1"/>
  <c r="O192" i="1" s="1"/>
  <c r="C193" i="1"/>
  <c r="B192" i="1" l="1"/>
  <c r="K193" i="1"/>
  <c r="O193" i="1" s="1"/>
  <c r="C194" i="1"/>
  <c r="B193" i="1" l="1"/>
  <c r="K194" i="1"/>
  <c r="O194" i="1" s="1"/>
  <c r="C195" i="1"/>
  <c r="B194" i="1" l="1"/>
  <c r="K195" i="1"/>
  <c r="O195" i="1" s="1"/>
  <c r="C196" i="1"/>
  <c r="B195" i="1" l="1"/>
  <c r="K196" i="1"/>
  <c r="O196" i="1" s="1"/>
  <c r="C197" i="1"/>
  <c r="K197" i="1" l="1"/>
  <c r="O197" i="1" s="1"/>
  <c r="C198" i="1"/>
  <c r="B196" i="1"/>
  <c r="B197" i="1" l="1"/>
  <c r="K198" i="1"/>
  <c r="O198" i="1" s="1"/>
  <c r="C199" i="1"/>
  <c r="K199" i="1" l="1"/>
  <c r="O199" i="1" s="1"/>
  <c r="C200" i="1"/>
  <c r="B198" i="1"/>
  <c r="B199" i="1" l="1"/>
  <c r="K200" i="1"/>
  <c r="O200" i="1" s="1"/>
  <c r="C201" i="1"/>
  <c r="K201" i="1" l="1"/>
  <c r="O201" i="1" s="1"/>
  <c r="C202" i="1"/>
  <c r="B200" i="1"/>
  <c r="B201" i="1" l="1"/>
  <c r="K202" i="1"/>
  <c r="O202" i="1" s="1"/>
  <c r="C203" i="1"/>
  <c r="K203" i="1" l="1"/>
  <c r="O203" i="1" s="1"/>
  <c r="C204" i="1"/>
  <c r="B202" i="1"/>
  <c r="B203" i="1" l="1"/>
  <c r="K204" i="1"/>
  <c r="O204" i="1" s="1"/>
  <c r="C205" i="1"/>
  <c r="K205" i="1" l="1"/>
  <c r="O205" i="1" s="1"/>
  <c r="C206" i="1"/>
  <c r="B204" i="1"/>
  <c r="B205" i="1" l="1"/>
  <c r="K206" i="1"/>
  <c r="O206" i="1" s="1"/>
  <c r="C207" i="1"/>
  <c r="K207" i="1" l="1"/>
  <c r="O207" i="1" s="1"/>
  <c r="C208" i="1"/>
  <c r="B206" i="1"/>
  <c r="B207" i="1" l="1"/>
  <c r="K208" i="1"/>
  <c r="O208" i="1" s="1"/>
  <c r="C209" i="1"/>
  <c r="K209" i="1" l="1"/>
  <c r="O209" i="1" s="1"/>
  <c r="C210" i="1"/>
  <c r="B208" i="1"/>
  <c r="B209" i="1" l="1"/>
  <c r="K210" i="1"/>
  <c r="O210" i="1" s="1"/>
  <c r="C211" i="1"/>
  <c r="K211" i="1" l="1"/>
  <c r="O211" i="1" s="1"/>
  <c r="C212" i="1"/>
  <c r="B210" i="1"/>
  <c r="B211" i="1" l="1"/>
  <c r="K212" i="1"/>
  <c r="O212" i="1" s="1"/>
  <c r="C213" i="1"/>
  <c r="K213" i="1" l="1"/>
  <c r="O213" i="1" s="1"/>
  <c r="C214" i="1"/>
  <c r="B212" i="1"/>
  <c r="B213" i="1" l="1"/>
  <c r="K214" i="1"/>
  <c r="O214" i="1" s="1"/>
  <c r="C215" i="1"/>
  <c r="K215" i="1" l="1"/>
  <c r="O215" i="1" s="1"/>
  <c r="C216" i="1"/>
  <c r="B214" i="1"/>
  <c r="B215" i="1" l="1"/>
  <c r="K216" i="1"/>
  <c r="O216" i="1" s="1"/>
  <c r="C217" i="1"/>
  <c r="K217" i="1" l="1"/>
  <c r="O217" i="1" s="1"/>
  <c r="C218" i="1"/>
  <c r="B216" i="1"/>
  <c r="B217" i="1" l="1"/>
  <c r="K218" i="1"/>
  <c r="O218" i="1" s="1"/>
  <c r="C219" i="1"/>
  <c r="K219" i="1" l="1"/>
  <c r="O219" i="1" s="1"/>
  <c r="C220" i="1"/>
  <c r="B218" i="1"/>
  <c r="B219" i="1" l="1"/>
  <c r="K220" i="1"/>
  <c r="O220" i="1" s="1"/>
  <c r="C221" i="1"/>
  <c r="K221" i="1" l="1"/>
  <c r="O221" i="1" s="1"/>
  <c r="C222" i="1"/>
  <c r="B220" i="1"/>
  <c r="B221" i="1" l="1"/>
  <c r="K222" i="1"/>
  <c r="O222" i="1" s="1"/>
  <c r="C223" i="1"/>
  <c r="K223" i="1" l="1"/>
  <c r="O223" i="1" s="1"/>
  <c r="C224" i="1"/>
  <c r="B222" i="1"/>
  <c r="B223" i="1" l="1"/>
  <c r="K224" i="1"/>
  <c r="O224" i="1" s="1"/>
  <c r="C225" i="1"/>
  <c r="K225" i="1" l="1"/>
  <c r="O225" i="1" s="1"/>
  <c r="C226" i="1"/>
  <c r="B224" i="1"/>
  <c r="B225" i="1" l="1"/>
  <c r="K226" i="1"/>
  <c r="O226" i="1" s="1"/>
  <c r="C227" i="1"/>
  <c r="K227" i="1" l="1"/>
  <c r="O227" i="1" s="1"/>
  <c r="C228" i="1"/>
  <c r="B226" i="1"/>
  <c r="B227" i="1" l="1"/>
  <c r="K228" i="1"/>
  <c r="O228" i="1" s="1"/>
  <c r="C229" i="1"/>
  <c r="K229" i="1" l="1"/>
  <c r="O229" i="1" s="1"/>
  <c r="C230" i="1"/>
  <c r="B228" i="1"/>
  <c r="B229" i="1" l="1"/>
  <c r="K230" i="1"/>
  <c r="O230" i="1" s="1"/>
  <c r="C231" i="1"/>
  <c r="K231" i="1" l="1"/>
  <c r="O231" i="1" s="1"/>
  <c r="C232" i="1"/>
  <c r="B230" i="1"/>
  <c r="B231" i="1" l="1"/>
  <c r="K232" i="1"/>
  <c r="O232" i="1" s="1"/>
  <c r="C233" i="1"/>
  <c r="K233" i="1" l="1"/>
  <c r="O233" i="1" s="1"/>
  <c r="C234" i="1"/>
  <c r="B232" i="1"/>
  <c r="B233" i="1" l="1"/>
  <c r="K234" i="1"/>
  <c r="O234" i="1" s="1"/>
  <c r="C235" i="1"/>
  <c r="K235" i="1" l="1"/>
  <c r="O235" i="1" s="1"/>
  <c r="C236" i="1"/>
  <c r="B234" i="1"/>
  <c r="B235" i="1" l="1"/>
  <c r="K236" i="1"/>
  <c r="O236" i="1" s="1"/>
  <c r="C237" i="1"/>
  <c r="K237" i="1" l="1"/>
  <c r="O237" i="1" s="1"/>
  <c r="C238" i="1"/>
  <c r="B236" i="1"/>
  <c r="B237" i="1" l="1"/>
  <c r="K238" i="1"/>
  <c r="O238" i="1" s="1"/>
  <c r="C239" i="1"/>
  <c r="K239" i="1" l="1"/>
  <c r="O239" i="1" s="1"/>
  <c r="C240" i="1"/>
  <c r="B238" i="1"/>
  <c r="B239" i="1" l="1"/>
  <c r="K240" i="1"/>
  <c r="O240" i="1" s="1"/>
  <c r="C241" i="1"/>
  <c r="K241" i="1" l="1"/>
  <c r="O241" i="1" s="1"/>
  <c r="C242" i="1"/>
  <c r="B240" i="1"/>
  <c r="B241" i="1" l="1"/>
  <c r="K242" i="1"/>
  <c r="O242" i="1" s="1"/>
  <c r="C243" i="1"/>
  <c r="K243" i="1" l="1"/>
  <c r="O243" i="1" s="1"/>
  <c r="C244" i="1"/>
  <c r="B242" i="1"/>
  <c r="B243" i="1" l="1"/>
  <c r="K244" i="1"/>
  <c r="O244" i="1" s="1"/>
  <c r="C245" i="1"/>
  <c r="K245" i="1" l="1"/>
  <c r="O245" i="1" s="1"/>
  <c r="C246" i="1"/>
  <c r="B244" i="1"/>
  <c r="B245" i="1" l="1"/>
  <c r="K246" i="1"/>
  <c r="O246" i="1" s="1"/>
  <c r="C247" i="1"/>
  <c r="K247" i="1" l="1"/>
  <c r="O247" i="1" s="1"/>
  <c r="C248" i="1"/>
  <c r="B246" i="1"/>
  <c r="B247" i="1" l="1"/>
  <c r="K248" i="1"/>
  <c r="O248" i="1" s="1"/>
  <c r="C249" i="1"/>
  <c r="K249" i="1" l="1"/>
  <c r="O249" i="1" s="1"/>
  <c r="C250" i="1"/>
  <c r="B248" i="1"/>
  <c r="B249" i="1" l="1"/>
  <c r="K250" i="1"/>
  <c r="O250" i="1" s="1"/>
  <c r="C251" i="1"/>
  <c r="K251" i="1" l="1"/>
  <c r="O251" i="1" s="1"/>
  <c r="C252" i="1"/>
  <c r="B250" i="1"/>
  <c r="B251" i="1" l="1"/>
  <c r="K252" i="1"/>
  <c r="O252" i="1" s="1"/>
  <c r="C253" i="1"/>
  <c r="K253" i="1" l="1"/>
  <c r="O253" i="1" s="1"/>
  <c r="C254" i="1"/>
  <c r="B252" i="1"/>
  <c r="B253" i="1" l="1"/>
  <c r="K254" i="1"/>
  <c r="O254" i="1" s="1"/>
  <c r="C255" i="1"/>
  <c r="K255" i="1" l="1"/>
  <c r="O255" i="1" s="1"/>
  <c r="C256" i="1"/>
  <c r="B254" i="1"/>
  <c r="B255" i="1" l="1"/>
  <c r="K256" i="1"/>
  <c r="O256" i="1" s="1"/>
  <c r="C257" i="1"/>
  <c r="K257" i="1" l="1"/>
  <c r="O257" i="1" s="1"/>
  <c r="C258" i="1"/>
  <c r="B256" i="1"/>
  <c r="B257" i="1" l="1"/>
  <c r="K258" i="1"/>
  <c r="O258" i="1" s="1"/>
  <c r="C259" i="1"/>
  <c r="K259" i="1" l="1"/>
  <c r="O259" i="1" s="1"/>
  <c r="C260" i="1"/>
  <c r="B258" i="1"/>
  <c r="B259" i="1" l="1"/>
  <c r="K260" i="1"/>
  <c r="O260" i="1" s="1"/>
  <c r="C261" i="1"/>
  <c r="K261" i="1" l="1"/>
  <c r="O261" i="1" s="1"/>
  <c r="C262" i="1"/>
  <c r="B260" i="1"/>
  <c r="B261" i="1" l="1"/>
  <c r="K262" i="1"/>
  <c r="O262" i="1" s="1"/>
  <c r="C263" i="1"/>
  <c r="K263" i="1" l="1"/>
  <c r="O263" i="1" s="1"/>
  <c r="C264" i="1"/>
  <c r="B262" i="1"/>
  <c r="B263" i="1" l="1"/>
  <c r="K264" i="1"/>
  <c r="O264" i="1" s="1"/>
  <c r="C265" i="1"/>
  <c r="K265" i="1" l="1"/>
  <c r="O265" i="1" s="1"/>
  <c r="C266" i="1"/>
  <c r="B264" i="1"/>
  <c r="B265" i="1" l="1"/>
  <c r="K266" i="1"/>
  <c r="O266" i="1" s="1"/>
  <c r="C267" i="1"/>
  <c r="K267" i="1" l="1"/>
  <c r="O267" i="1" s="1"/>
  <c r="C268" i="1"/>
  <c r="B266" i="1"/>
  <c r="B267" i="1" l="1"/>
  <c r="K268" i="1"/>
  <c r="O268" i="1" s="1"/>
  <c r="C269" i="1"/>
  <c r="K269" i="1" l="1"/>
  <c r="O269" i="1" s="1"/>
  <c r="C270" i="1"/>
  <c r="B268" i="1"/>
  <c r="B269" i="1" l="1"/>
  <c r="K270" i="1"/>
  <c r="O270" i="1" s="1"/>
  <c r="C271" i="1"/>
  <c r="K271" i="1" l="1"/>
  <c r="O271" i="1" s="1"/>
  <c r="C272" i="1"/>
  <c r="B270" i="1"/>
  <c r="B271" i="1" l="1"/>
  <c r="K272" i="1"/>
  <c r="O272" i="1" s="1"/>
  <c r="C273" i="1"/>
  <c r="K273" i="1" l="1"/>
  <c r="O273" i="1" s="1"/>
  <c r="C274" i="1"/>
  <c r="B272" i="1"/>
  <c r="B273" i="1" l="1"/>
  <c r="K274" i="1"/>
  <c r="O274" i="1" s="1"/>
  <c r="C275" i="1"/>
  <c r="K275" i="1" l="1"/>
  <c r="O275" i="1" s="1"/>
  <c r="C276" i="1"/>
  <c r="B274" i="1"/>
  <c r="B275" i="1" l="1"/>
  <c r="K276" i="1"/>
  <c r="O276" i="1" s="1"/>
  <c r="C277" i="1"/>
  <c r="K277" i="1" l="1"/>
  <c r="O277" i="1" s="1"/>
  <c r="C278" i="1"/>
  <c r="B276" i="1"/>
  <c r="B277" i="1" l="1"/>
  <c r="K278" i="1"/>
  <c r="O278" i="1" s="1"/>
  <c r="C279" i="1"/>
  <c r="K279" i="1" l="1"/>
  <c r="O279" i="1" s="1"/>
  <c r="C280" i="1"/>
  <c r="B278" i="1"/>
  <c r="B279" i="1" l="1"/>
  <c r="K280" i="1"/>
  <c r="O280" i="1" s="1"/>
  <c r="C281" i="1"/>
  <c r="K281" i="1" l="1"/>
  <c r="O281" i="1" s="1"/>
  <c r="C282" i="1"/>
  <c r="B280" i="1"/>
  <c r="B281" i="1" l="1"/>
  <c r="K282" i="1"/>
  <c r="O282" i="1" s="1"/>
  <c r="C283" i="1"/>
  <c r="K283" i="1" l="1"/>
  <c r="O283" i="1" s="1"/>
  <c r="C284" i="1"/>
  <c r="B282" i="1"/>
  <c r="B283" i="1" l="1"/>
  <c r="K284" i="1"/>
  <c r="O284" i="1" s="1"/>
  <c r="C285" i="1"/>
  <c r="K285" i="1" l="1"/>
  <c r="O285" i="1" s="1"/>
  <c r="C286" i="1"/>
  <c r="B284" i="1"/>
  <c r="B285" i="1" l="1"/>
  <c r="K286" i="1"/>
  <c r="O286" i="1" s="1"/>
  <c r="C287" i="1"/>
  <c r="K287" i="1" l="1"/>
  <c r="O287" i="1" s="1"/>
  <c r="C288" i="1"/>
  <c r="B286" i="1"/>
  <c r="B287" i="1" l="1"/>
  <c r="K288" i="1"/>
  <c r="O288" i="1" s="1"/>
  <c r="C289" i="1"/>
  <c r="K289" i="1" l="1"/>
  <c r="O289" i="1" s="1"/>
  <c r="C290" i="1"/>
  <c r="B288" i="1"/>
  <c r="B289" i="1" l="1"/>
  <c r="K290" i="1"/>
  <c r="O290" i="1" s="1"/>
  <c r="C291" i="1"/>
  <c r="K291" i="1" l="1"/>
  <c r="O291" i="1" s="1"/>
  <c r="C292" i="1"/>
  <c r="B290" i="1"/>
  <c r="B291" i="1" l="1"/>
  <c r="K292" i="1"/>
  <c r="O292" i="1" s="1"/>
  <c r="C293" i="1"/>
  <c r="K293" i="1" l="1"/>
  <c r="O293" i="1" s="1"/>
  <c r="C294" i="1"/>
  <c r="B292" i="1"/>
  <c r="B293" i="1" l="1"/>
  <c r="K294" i="1"/>
  <c r="O294" i="1" s="1"/>
  <c r="C295" i="1"/>
  <c r="K295" i="1" l="1"/>
  <c r="O295" i="1" s="1"/>
  <c r="C296" i="1"/>
  <c r="B294" i="1"/>
  <c r="B295" i="1" l="1"/>
  <c r="K296" i="1"/>
  <c r="O296" i="1" s="1"/>
  <c r="C297" i="1"/>
  <c r="K297" i="1" l="1"/>
  <c r="O297" i="1" s="1"/>
  <c r="C298" i="1"/>
  <c r="B296" i="1"/>
  <c r="B297" i="1" l="1"/>
  <c r="K298" i="1"/>
  <c r="O298" i="1" s="1"/>
  <c r="C299" i="1"/>
  <c r="K299" i="1" l="1"/>
  <c r="O299" i="1" s="1"/>
  <c r="C300" i="1"/>
  <c r="B298" i="1"/>
  <c r="B299" i="1" l="1"/>
  <c r="K300" i="1"/>
  <c r="O300" i="1" s="1"/>
  <c r="C301" i="1"/>
  <c r="K301" i="1" l="1"/>
  <c r="O301" i="1" s="1"/>
  <c r="C302" i="1"/>
  <c r="B300" i="1"/>
  <c r="B301" i="1" l="1"/>
  <c r="K302" i="1"/>
  <c r="O302" i="1" s="1"/>
  <c r="C303" i="1"/>
  <c r="K303" i="1" l="1"/>
  <c r="O303" i="1" s="1"/>
  <c r="C304" i="1"/>
  <c r="B302" i="1"/>
  <c r="B303" i="1" l="1"/>
  <c r="K304" i="1"/>
  <c r="O304" i="1" s="1"/>
  <c r="C305" i="1"/>
  <c r="K305" i="1" l="1"/>
  <c r="O305" i="1" s="1"/>
  <c r="C306" i="1"/>
  <c r="B304" i="1"/>
  <c r="B305" i="1" l="1"/>
  <c r="K306" i="1"/>
  <c r="O306" i="1" s="1"/>
  <c r="C307" i="1"/>
  <c r="K307" i="1" l="1"/>
  <c r="O307" i="1" s="1"/>
  <c r="C308" i="1"/>
  <c r="B306" i="1"/>
  <c r="B307" i="1" l="1"/>
  <c r="K308" i="1"/>
  <c r="O308" i="1" s="1"/>
  <c r="C309" i="1"/>
  <c r="K309" i="1" l="1"/>
  <c r="O309" i="1" s="1"/>
  <c r="C310" i="1"/>
  <c r="B308" i="1"/>
  <c r="B309" i="1" l="1"/>
  <c r="K310" i="1"/>
  <c r="O310" i="1" s="1"/>
  <c r="C311" i="1"/>
  <c r="K311" i="1" l="1"/>
  <c r="O311" i="1" s="1"/>
  <c r="C312" i="1"/>
  <c r="B310" i="1"/>
  <c r="B311" i="1" l="1"/>
  <c r="K312" i="1"/>
  <c r="O312" i="1" s="1"/>
  <c r="C313" i="1"/>
  <c r="K313" i="1" l="1"/>
  <c r="O313" i="1" s="1"/>
  <c r="C314" i="1"/>
  <c r="B312" i="1"/>
  <c r="B313" i="1" l="1"/>
  <c r="K314" i="1"/>
  <c r="O314" i="1" s="1"/>
  <c r="C315" i="1"/>
  <c r="K315" i="1" l="1"/>
  <c r="O315" i="1" s="1"/>
  <c r="C316" i="1"/>
  <c r="B314" i="1"/>
  <c r="B315" i="1" l="1"/>
  <c r="K316" i="1"/>
  <c r="O316" i="1" s="1"/>
  <c r="C317" i="1"/>
  <c r="K317" i="1" l="1"/>
  <c r="O317" i="1" s="1"/>
  <c r="C318" i="1"/>
  <c r="B316" i="1"/>
  <c r="B317" i="1" l="1"/>
  <c r="K318" i="1"/>
  <c r="O318" i="1" s="1"/>
  <c r="C319" i="1"/>
  <c r="K319" i="1" l="1"/>
  <c r="O319" i="1" s="1"/>
  <c r="C320" i="1"/>
  <c r="B318" i="1"/>
  <c r="B319" i="1" l="1"/>
  <c r="K320" i="1"/>
  <c r="O320" i="1" s="1"/>
  <c r="C321" i="1"/>
  <c r="K321" i="1" l="1"/>
  <c r="O321" i="1" s="1"/>
  <c r="C322" i="1"/>
  <c r="B320" i="1"/>
  <c r="B321" i="1" l="1"/>
  <c r="K322" i="1"/>
  <c r="O322" i="1" s="1"/>
  <c r="C323" i="1"/>
  <c r="K323" i="1" l="1"/>
  <c r="O323" i="1" s="1"/>
  <c r="C324" i="1"/>
  <c r="B322" i="1"/>
  <c r="B323" i="1" l="1"/>
  <c r="K324" i="1"/>
  <c r="O324" i="1" s="1"/>
  <c r="C325" i="1"/>
  <c r="K325" i="1" l="1"/>
  <c r="O325" i="1" s="1"/>
  <c r="C326" i="1"/>
  <c r="B324" i="1"/>
  <c r="B325" i="1" l="1"/>
  <c r="K326" i="1"/>
  <c r="O326" i="1" s="1"/>
  <c r="C327" i="1"/>
  <c r="K327" i="1" l="1"/>
  <c r="O327" i="1" s="1"/>
  <c r="C328" i="1"/>
  <c r="B326" i="1"/>
  <c r="B327" i="1" l="1"/>
  <c r="K328" i="1"/>
  <c r="O328" i="1" s="1"/>
  <c r="C329" i="1"/>
  <c r="K329" i="1" l="1"/>
  <c r="O329" i="1" s="1"/>
  <c r="C330" i="1"/>
  <c r="B328" i="1"/>
  <c r="B329" i="1" l="1"/>
  <c r="K330" i="1"/>
  <c r="O330" i="1" s="1"/>
  <c r="C331" i="1"/>
  <c r="K331" i="1" l="1"/>
  <c r="O331" i="1" s="1"/>
  <c r="C332" i="1"/>
  <c r="B330" i="1"/>
  <c r="B331" i="1" l="1"/>
  <c r="K332" i="1"/>
  <c r="O332" i="1" s="1"/>
  <c r="C333" i="1"/>
  <c r="K333" i="1" l="1"/>
  <c r="O333" i="1" s="1"/>
  <c r="C334" i="1"/>
  <c r="B332" i="1"/>
  <c r="B333" i="1" l="1"/>
  <c r="K334" i="1"/>
  <c r="O334" i="1" s="1"/>
  <c r="C335" i="1"/>
  <c r="K335" i="1" l="1"/>
  <c r="O335" i="1" s="1"/>
  <c r="C336" i="1"/>
  <c r="B334" i="1"/>
  <c r="B335" i="1" l="1"/>
  <c r="K336" i="1"/>
  <c r="O336" i="1" s="1"/>
  <c r="C337" i="1"/>
  <c r="K337" i="1" l="1"/>
  <c r="O337" i="1" s="1"/>
  <c r="C338" i="1"/>
  <c r="B336" i="1"/>
  <c r="B337" i="1" l="1"/>
  <c r="K338" i="1"/>
  <c r="O338" i="1" s="1"/>
  <c r="C339" i="1"/>
  <c r="K339" i="1" l="1"/>
  <c r="O339" i="1" s="1"/>
  <c r="C340" i="1"/>
  <c r="B338" i="1"/>
  <c r="B339" i="1" l="1"/>
  <c r="K340" i="1"/>
  <c r="O340" i="1" s="1"/>
  <c r="C341" i="1"/>
  <c r="K341" i="1" l="1"/>
  <c r="O341" i="1" s="1"/>
  <c r="C342" i="1"/>
  <c r="B340" i="1"/>
  <c r="B341" i="1" l="1"/>
  <c r="K342" i="1"/>
  <c r="O342" i="1" s="1"/>
  <c r="C343" i="1"/>
  <c r="K343" i="1" l="1"/>
  <c r="O343" i="1" s="1"/>
  <c r="C344" i="1"/>
  <c r="B342" i="1"/>
  <c r="B343" i="1" l="1"/>
  <c r="K344" i="1"/>
  <c r="O344" i="1" s="1"/>
  <c r="C345" i="1"/>
  <c r="K345" i="1" l="1"/>
  <c r="O345" i="1" s="1"/>
  <c r="C346" i="1"/>
  <c r="B344" i="1"/>
  <c r="B345" i="1" l="1"/>
  <c r="K346" i="1"/>
  <c r="O346" i="1" s="1"/>
  <c r="C347" i="1"/>
  <c r="K347" i="1" l="1"/>
  <c r="O347" i="1" s="1"/>
  <c r="C348" i="1"/>
  <c r="B346" i="1"/>
  <c r="B347" i="1" l="1"/>
  <c r="K348" i="1"/>
  <c r="O348" i="1" s="1"/>
  <c r="C349" i="1"/>
  <c r="K349" i="1" l="1"/>
  <c r="O349" i="1" s="1"/>
  <c r="C350" i="1"/>
  <c r="B348" i="1"/>
  <c r="B349" i="1" l="1"/>
  <c r="K350" i="1"/>
  <c r="O350" i="1" s="1"/>
  <c r="C351" i="1"/>
  <c r="K351" i="1" l="1"/>
  <c r="O351" i="1" s="1"/>
  <c r="C352" i="1"/>
  <c r="B350" i="1"/>
  <c r="B351" i="1" l="1"/>
  <c r="K352" i="1"/>
  <c r="O352" i="1" s="1"/>
  <c r="C353" i="1"/>
  <c r="K353" i="1" l="1"/>
  <c r="O353" i="1" s="1"/>
  <c r="C354" i="1"/>
  <c r="B352" i="1"/>
  <c r="B353" i="1" l="1"/>
  <c r="K354" i="1"/>
  <c r="O354" i="1" s="1"/>
  <c r="C355" i="1"/>
  <c r="K355" i="1" l="1"/>
  <c r="O355" i="1" s="1"/>
  <c r="C356" i="1"/>
  <c r="B354" i="1"/>
  <c r="B355" i="1" l="1"/>
  <c r="K356" i="1"/>
  <c r="O356" i="1" s="1"/>
  <c r="C357" i="1"/>
  <c r="K357" i="1" l="1"/>
  <c r="O357" i="1" s="1"/>
  <c r="C358" i="1"/>
  <c r="B356" i="1"/>
  <c r="B357" i="1" l="1"/>
  <c r="K358" i="1"/>
  <c r="O358" i="1" s="1"/>
  <c r="C359" i="1"/>
  <c r="K359" i="1" l="1"/>
  <c r="O359" i="1" s="1"/>
  <c r="C360" i="1"/>
  <c r="B358" i="1"/>
  <c r="B359" i="1" l="1"/>
  <c r="K360" i="1"/>
  <c r="O360" i="1" s="1"/>
  <c r="C361" i="1"/>
  <c r="K361" i="1" l="1"/>
  <c r="O361" i="1" s="1"/>
  <c r="C362" i="1"/>
  <c r="B360" i="1"/>
  <c r="B361" i="1" l="1"/>
  <c r="K362" i="1"/>
  <c r="O362" i="1" s="1"/>
  <c r="C363" i="1"/>
  <c r="K363" i="1" l="1"/>
  <c r="O363" i="1" s="1"/>
  <c r="C364" i="1"/>
  <c r="B362" i="1"/>
  <c r="B363" i="1" l="1"/>
  <c r="K364" i="1"/>
  <c r="O364" i="1" s="1"/>
  <c r="C365" i="1"/>
  <c r="K365" i="1" l="1"/>
  <c r="O365" i="1" s="1"/>
  <c r="C366" i="1"/>
  <c r="B364" i="1"/>
  <c r="B365" i="1" l="1"/>
  <c r="K366" i="1"/>
  <c r="O366" i="1" s="1"/>
  <c r="C367" i="1"/>
  <c r="K367" i="1" l="1"/>
  <c r="O367" i="1" s="1"/>
  <c r="C368" i="1"/>
  <c r="B366" i="1"/>
  <c r="B367" i="1" l="1"/>
  <c r="K368" i="1"/>
  <c r="O368" i="1" s="1"/>
  <c r="C369" i="1"/>
  <c r="K369" i="1" l="1"/>
  <c r="O369" i="1" s="1"/>
  <c r="C370" i="1"/>
  <c r="B368" i="1"/>
  <c r="B369" i="1" l="1"/>
  <c r="K370" i="1"/>
  <c r="O370" i="1" s="1"/>
  <c r="C371" i="1"/>
  <c r="K371" i="1" l="1"/>
  <c r="O371" i="1" s="1"/>
  <c r="C372" i="1"/>
  <c r="B370" i="1"/>
  <c r="B371" i="1" l="1"/>
  <c r="K372" i="1"/>
  <c r="O372" i="1" s="1"/>
  <c r="C373" i="1"/>
  <c r="K373" i="1" l="1"/>
  <c r="O373" i="1" s="1"/>
  <c r="C374" i="1"/>
  <c r="B372" i="1"/>
  <c r="B373" i="1" l="1"/>
  <c r="K374" i="1"/>
  <c r="O374" i="1" s="1"/>
  <c r="C375" i="1"/>
  <c r="K375" i="1" l="1"/>
  <c r="O375" i="1" s="1"/>
  <c r="C376" i="1"/>
  <c r="B374" i="1"/>
  <c r="B375" i="1" l="1"/>
  <c r="K376" i="1"/>
  <c r="O376" i="1" s="1"/>
  <c r="C377" i="1"/>
  <c r="K377" i="1" l="1"/>
  <c r="O377" i="1" s="1"/>
  <c r="C378" i="1"/>
  <c r="B376" i="1"/>
  <c r="B377" i="1" l="1"/>
  <c r="K378" i="1"/>
  <c r="O378" i="1" s="1"/>
  <c r="C379" i="1"/>
  <c r="K379" i="1" l="1"/>
  <c r="O379" i="1" s="1"/>
  <c r="C380" i="1"/>
  <c r="B378" i="1"/>
  <c r="B379" i="1" l="1"/>
  <c r="K380" i="1"/>
  <c r="O380" i="1" s="1"/>
  <c r="C381" i="1"/>
  <c r="K381" i="1" l="1"/>
  <c r="O381" i="1" s="1"/>
  <c r="C382" i="1"/>
  <c r="B380" i="1"/>
  <c r="B381" i="1" l="1"/>
  <c r="K382" i="1"/>
  <c r="O382" i="1" s="1"/>
  <c r="C383" i="1"/>
  <c r="K383" i="1" l="1"/>
  <c r="O383" i="1" s="1"/>
  <c r="C384" i="1"/>
  <c r="B382" i="1"/>
  <c r="B383" i="1" l="1"/>
  <c r="K384" i="1"/>
  <c r="O384" i="1" s="1"/>
  <c r="C385" i="1"/>
  <c r="K385" i="1" l="1"/>
  <c r="O385" i="1" s="1"/>
  <c r="C386" i="1"/>
  <c r="B384" i="1"/>
  <c r="B385" i="1" l="1"/>
  <c r="K386" i="1"/>
  <c r="O386" i="1" s="1"/>
  <c r="C387" i="1"/>
  <c r="K387" i="1" l="1"/>
  <c r="O387" i="1" s="1"/>
  <c r="C388" i="1"/>
  <c r="B386" i="1"/>
  <c r="B387" i="1" l="1"/>
  <c r="C389" i="1"/>
  <c r="K388" i="1"/>
  <c r="O388" i="1" s="1"/>
  <c r="B388" i="1" l="1"/>
  <c r="C390" i="1"/>
  <c r="K389" i="1"/>
  <c r="O389" i="1" s="1"/>
  <c r="B389" i="1" l="1"/>
  <c r="C391" i="1"/>
  <c r="K390" i="1"/>
  <c r="O390" i="1" s="1"/>
  <c r="B390" i="1" l="1"/>
  <c r="C392" i="1"/>
  <c r="K391" i="1"/>
  <c r="O391" i="1" s="1"/>
  <c r="K392" i="1" l="1"/>
  <c r="O392" i="1" s="1"/>
  <c r="C393" i="1"/>
  <c r="B391" i="1"/>
  <c r="C394" i="1" l="1"/>
  <c r="K393" i="1"/>
  <c r="O393" i="1" s="1"/>
  <c r="B392" i="1"/>
  <c r="B393" i="1" l="1"/>
  <c r="C395" i="1"/>
  <c r="K394" i="1"/>
  <c r="O394" i="1" s="1"/>
  <c r="C396" i="1" l="1"/>
  <c r="K395" i="1"/>
  <c r="O395" i="1" s="1"/>
  <c r="B394" i="1"/>
  <c r="B395" i="1" l="1"/>
  <c r="C397" i="1"/>
  <c r="K396" i="1"/>
  <c r="O396" i="1" s="1"/>
  <c r="C398" i="1" l="1"/>
  <c r="K397" i="1"/>
  <c r="O397" i="1" s="1"/>
  <c r="B396" i="1"/>
  <c r="B397" i="1" l="1"/>
  <c r="K398" i="1"/>
  <c r="O398" i="1" s="1"/>
  <c r="C399" i="1"/>
  <c r="C400" i="1" l="1"/>
  <c r="K399" i="1"/>
  <c r="O399" i="1" s="1"/>
  <c r="B398" i="1"/>
  <c r="B399" i="1" l="1"/>
  <c r="C401" i="1"/>
  <c r="K400" i="1"/>
  <c r="O400" i="1" s="1"/>
  <c r="B400" i="1" l="1"/>
  <c r="C402" i="1"/>
  <c r="K401" i="1"/>
  <c r="O401" i="1" s="1"/>
  <c r="K402" i="1" l="1"/>
  <c r="O402" i="1" s="1"/>
  <c r="C403" i="1"/>
  <c r="B401" i="1"/>
  <c r="B402" i="1" l="1"/>
  <c r="C404" i="1"/>
  <c r="K403" i="1"/>
  <c r="O403" i="1" s="1"/>
  <c r="B403" i="1" l="1"/>
  <c r="C405" i="1"/>
  <c r="K404" i="1"/>
  <c r="O404" i="1" s="1"/>
  <c r="C406" i="1" l="1"/>
  <c r="K405" i="1"/>
  <c r="O405" i="1" s="1"/>
  <c r="B404" i="1"/>
  <c r="B405" i="1" l="1"/>
  <c r="C407" i="1"/>
  <c r="K406" i="1"/>
  <c r="O406" i="1" s="1"/>
  <c r="B406" i="1" l="1"/>
  <c r="C408" i="1"/>
  <c r="K407" i="1"/>
  <c r="O407" i="1" s="1"/>
  <c r="K408" i="1" l="1"/>
  <c r="O408" i="1" s="1"/>
  <c r="C409" i="1"/>
  <c r="B407" i="1"/>
  <c r="C410" i="1" l="1"/>
  <c r="K409" i="1"/>
  <c r="O409" i="1" s="1"/>
  <c r="B408" i="1"/>
  <c r="B409" i="1" l="1"/>
  <c r="C411" i="1"/>
  <c r="K410" i="1"/>
  <c r="O410" i="1" s="1"/>
  <c r="C412" i="1" l="1"/>
  <c r="K411" i="1"/>
  <c r="O411" i="1" s="1"/>
  <c r="B410" i="1"/>
  <c r="B411" i="1" l="1"/>
  <c r="C413" i="1"/>
  <c r="K412" i="1"/>
  <c r="O412" i="1" s="1"/>
  <c r="C414" i="1" l="1"/>
  <c r="K413" i="1"/>
  <c r="O413" i="1" s="1"/>
  <c r="B412" i="1"/>
  <c r="B413" i="1" l="1"/>
  <c r="C415" i="1"/>
  <c r="K414" i="1"/>
  <c r="O414" i="1" s="1"/>
  <c r="B414" i="1" l="1"/>
  <c r="C416" i="1"/>
  <c r="K415" i="1"/>
  <c r="O415" i="1" s="1"/>
  <c r="K416" i="1" l="1"/>
  <c r="O416" i="1" s="1"/>
  <c r="C417" i="1"/>
  <c r="B415" i="1"/>
  <c r="C418" i="1" l="1"/>
  <c r="K417" i="1"/>
  <c r="O417" i="1" s="1"/>
  <c r="B416" i="1"/>
  <c r="B417" i="1" l="1"/>
  <c r="C419" i="1"/>
  <c r="K418" i="1"/>
  <c r="O418" i="1" s="1"/>
  <c r="B418" i="1" l="1"/>
  <c r="C420" i="1"/>
  <c r="K419" i="1"/>
  <c r="O419" i="1" s="1"/>
  <c r="B419" i="1" l="1"/>
  <c r="C421" i="1"/>
  <c r="K420" i="1"/>
  <c r="O420" i="1" s="1"/>
  <c r="B420" i="1" l="1"/>
  <c r="C422" i="1"/>
  <c r="K421" i="1"/>
  <c r="O421" i="1" s="1"/>
  <c r="C423" i="1" l="1"/>
  <c r="K422" i="1"/>
  <c r="O422" i="1" s="1"/>
  <c r="B421" i="1"/>
  <c r="C424" i="1" l="1"/>
  <c r="K423" i="1"/>
  <c r="O423" i="1" s="1"/>
  <c r="B422" i="1"/>
  <c r="B423" i="1" l="1"/>
  <c r="C425" i="1"/>
  <c r="K424" i="1"/>
  <c r="O424" i="1" s="1"/>
  <c r="B424" i="1" l="1"/>
  <c r="C426" i="1"/>
  <c r="K425" i="1"/>
  <c r="O425" i="1" s="1"/>
  <c r="K426" i="1" l="1"/>
  <c r="O426" i="1" s="1"/>
  <c r="C427" i="1"/>
  <c r="B425" i="1"/>
  <c r="C428" i="1" l="1"/>
  <c r="K427" i="1"/>
  <c r="O427" i="1" s="1"/>
  <c r="B426" i="1"/>
  <c r="B427" i="1" l="1"/>
  <c r="C429" i="1"/>
  <c r="K428" i="1"/>
  <c r="O428" i="1" s="1"/>
  <c r="B428" i="1" l="1"/>
  <c r="C430" i="1"/>
  <c r="K429" i="1"/>
  <c r="O429" i="1" s="1"/>
  <c r="C431" i="1" l="1"/>
  <c r="K430" i="1"/>
  <c r="O430" i="1" s="1"/>
  <c r="B429" i="1"/>
  <c r="C432" i="1" l="1"/>
  <c r="K431" i="1"/>
  <c r="O431" i="1" s="1"/>
  <c r="B430" i="1"/>
  <c r="B431" i="1" l="1"/>
  <c r="K432" i="1"/>
  <c r="O432" i="1" s="1"/>
  <c r="C433" i="1"/>
  <c r="B432" i="1" l="1"/>
  <c r="C434" i="1"/>
  <c r="K433" i="1"/>
  <c r="O433" i="1" s="1"/>
  <c r="B433" i="1" l="1"/>
  <c r="C435" i="1"/>
  <c r="K434" i="1"/>
  <c r="O434" i="1" s="1"/>
  <c r="B434" i="1" l="1"/>
  <c r="C436" i="1"/>
  <c r="K435" i="1"/>
  <c r="O435" i="1" s="1"/>
  <c r="C437" i="1" l="1"/>
  <c r="K436" i="1"/>
  <c r="O436" i="1" s="1"/>
  <c r="B435" i="1"/>
  <c r="C438" i="1" l="1"/>
  <c r="K437" i="1"/>
  <c r="O437" i="1" s="1"/>
  <c r="B436" i="1"/>
  <c r="B437" i="1" l="1"/>
  <c r="C439" i="1"/>
  <c r="K438" i="1"/>
  <c r="O438" i="1" s="1"/>
  <c r="B438" i="1" l="1"/>
  <c r="C440" i="1"/>
  <c r="K439" i="1"/>
  <c r="O439" i="1" s="1"/>
  <c r="C441" i="1" l="1"/>
  <c r="K440" i="1"/>
  <c r="O440" i="1" s="1"/>
  <c r="B439" i="1"/>
  <c r="C442" i="1" l="1"/>
  <c r="K441" i="1"/>
  <c r="O441" i="1" s="1"/>
  <c r="B440" i="1"/>
  <c r="B441" i="1" l="1"/>
  <c r="K442" i="1"/>
  <c r="O442" i="1" s="1"/>
  <c r="C443" i="1"/>
  <c r="C444" i="1" l="1"/>
  <c r="K443" i="1"/>
  <c r="O443" i="1" s="1"/>
  <c r="B442" i="1"/>
  <c r="B443" i="1" l="1"/>
  <c r="C445" i="1"/>
  <c r="K444" i="1"/>
  <c r="O444" i="1" s="1"/>
  <c r="C446" i="1" l="1"/>
  <c r="K445" i="1"/>
  <c r="O445" i="1" s="1"/>
  <c r="B444" i="1"/>
  <c r="B445" i="1" l="1"/>
  <c r="C447" i="1"/>
  <c r="K446" i="1"/>
  <c r="O446" i="1" s="1"/>
  <c r="B446" i="1" l="1"/>
  <c r="K447" i="1"/>
  <c r="O447" i="1" s="1"/>
  <c r="B447" i="1" l="1"/>
  <c r="C448" i="1"/>
  <c r="N989" i="1" l="1"/>
  <c r="N1331" i="1"/>
  <c r="N825" i="1"/>
  <c r="N1919" i="1"/>
  <c r="N612" i="1"/>
  <c r="U15" i="1"/>
  <c r="N2649" i="1"/>
  <c r="K448" i="1"/>
  <c r="O448" i="1" s="1"/>
  <c r="N1553" i="1"/>
  <c r="N2284" i="1"/>
  <c r="N629" i="1"/>
  <c r="N616" i="1"/>
  <c r="N1189" i="1"/>
  <c r="C449" i="1"/>
  <c r="N1735" i="1"/>
  <c r="N1371" i="1"/>
  <c r="N2465" i="1"/>
  <c r="N2100" i="1"/>
  <c r="B448" i="1" l="1"/>
  <c r="X16" i="1"/>
  <c r="U16" i="1" s="1"/>
  <c r="W16" i="1"/>
  <c r="X17" i="1"/>
  <c r="K449" i="1"/>
  <c r="O449" i="1" s="1"/>
  <c r="C450" i="1"/>
  <c r="B449" i="1" l="1"/>
  <c r="W17" i="1"/>
  <c r="U17" i="1"/>
  <c r="K450" i="1"/>
  <c r="O450" i="1" s="1"/>
  <c r="C451" i="1"/>
  <c r="B450" i="1" l="1"/>
  <c r="K451" i="1"/>
  <c r="O451" i="1" s="1"/>
  <c r="C452" i="1"/>
  <c r="W18" i="1"/>
  <c r="B451" i="1" l="1"/>
  <c r="K452" i="1"/>
  <c r="O452" i="1" s="1"/>
  <c r="C453" i="1"/>
  <c r="K453" i="1" l="1"/>
  <c r="O453" i="1" s="1"/>
  <c r="C454" i="1"/>
  <c r="B452" i="1"/>
  <c r="C455" i="1" l="1"/>
  <c r="K454" i="1"/>
  <c r="O454" i="1" s="1"/>
  <c r="B453" i="1"/>
  <c r="B454" i="1" l="1"/>
  <c r="C456" i="1"/>
  <c r="K455" i="1"/>
  <c r="O455" i="1" s="1"/>
  <c r="B455" i="1" l="1"/>
  <c r="K456" i="1"/>
  <c r="O456" i="1" s="1"/>
  <c r="C457" i="1"/>
  <c r="K457" i="1" l="1"/>
  <c r="O457" i="1" s="1"/>
  <c r="C458" i="1"/>
  <c r="B456" i="1"/>
  <c r="C459" i="1" l="1"/>
  <c r="K458" i="1"/>
  <c r="O458" i="1" s="1"/>
  <c r="B457" i="1"/>
  <c r="B458" i="1" l="1"/>
  <c r="K459" i="1"/>
  <c r="O459" i="1" s="1"/>
  <c r="C460" i="1"/>
  <c r="B459" i="1" l="1"/>
  <c r="C461" i="1"/>
  <c r="K460" i="1"/>
  <c r="O460" i="1" s="1"/>
  <c r="K461" i="1" l="1"/>
  <c r="O461" i="1" s="1"/>
  <c r="C462" i="1"/>
  <c r="B460" i="1"/>
  <c r="B461" i="1" l="1"/>
  <c r="C463" i="1"/>
  <c r="K462" i="1"/>
  <c r="O462" i="1" s="1"/>
  <c r="B462" i="1" l="1"/>
  <c r="K463" i="1"/>
  <c r="O463" i="1" s="1"/>
  <c r="C464" i="1"/>
  <c r="C465" i="1" l="1"/>
  <c r="K464" i="1"/>
  <c r="O464" i="1" s="1"/>
  <c r="B463" i="1"/>
  <c r="B464" i="1" l="1"/>
  <c r="K465" i="1"/>
  <c r="O465" i="1" s="1"/>
  <c r="C466" i="1"/>
  <c r="C467" i="1" l="1"/>
  <c r="K466" i="1"/>
  <c r="O466" i="1" s="1"/>
  <c r="B465" i="1"/>
  <c r="B466" i="1" l="1"/>
  <c r="K467" i="1"/>
  <c r="O467" i="1" s="1"/>
  <c r="C468" i="1"/>
  <c r="C469" i="1" l="1"/>
  <c r="K468" i="1"/>
  <c r="O468" i="1" s="1"/>
  <c r="B467" i="1"/>
  <c r="B468" i="1" l="1"/>
  <c r="K469" i="1"/>
  <c r="O469" i="1" s="1"/>
  <c r="C470" i="1"/>
  <c r="C471" i="1" l="1"/>
  <c r="K470" i="1"/>
  <c r="O470" i="1" s="1"/>
  <c r="B469" i="1"/>
  <c r="B470" i="1" l="1"/>
  <c r="K471" i="1"/>
  <c r="O471" i="1" s="1"/>
  <c r="C472" i="1"/>
  <c r="C473" i="1" l="1"/>
  <c r="K472" i="1"/>
  <c r="O472" i="1" s="1"/>
  <c r="B471" i="1"/>
  <c r="B472" i="1" l="1"/>
  <c r="K473" i="1"/>
  <c r="O473" i="1" s="1"/>
  <c r="C474" i="1"/>
  <c r="C475" i="1" l="1"/>
  <c r="K474" i="1"/>
  <c r="O474" i="1" s="1"/>
  <c r="B473" i="1"/>
  <c r="B474" i="1" l="1"/>
  <c r="K475" i="1"/>
  <c r="O475" i="1" s="1"/>
  <c r="C476" i="1"/>
  <c r="C477" i="1" l="1"/>
  <c r="K476" i="1"/>
  <c r="O476" i="1" s="1"/>
  <c r="B475" i="1"/>
  <c r="B476" i="1" l="1"/>
  <c r="K477" i="1"/>
  <c r="O477" i="1" s="1"/>
  <c r="C478" i="1"/>
  <c r="C479" i="1" l="1"/>
  <c r="K478" i="1"/>
  <c r="O478" i="1" s="1"/>
  <c r="B477" i="1"/>
  <c r="B478" i="1" l="1"/>
  <c r="K479" i="1"/>
  <c r="O479" i="1" s="1"/>
  <c r="C480" i="1"/>
  <c r="B479" i="1" l="1"/>
  <c r="C481" i="1"/>
  <c r="K480" i="1"/>
  <c r="O480" i="1" s="1"/>
  <c r="B480" i="1" l="1"/>
  <c r="K481" i="1"/>
  <c r="O481" i="1" s="1"/>
  <c r="C482" i="1"/>
  <c r="C483" i="1" l="1"/>
  <c r="K482" i="1"/>
  <c r="O482" i="1" s="1"/>
  <c r="B481" i="1"/>
  <c r="B482" i="1" l="1"/>
  <c r="K483" i="1"/>
  <c r="O483" i="1" s="1"/>
  <c r="C484" i="1"/>
  <c r="C485" i="1" l="1"/>
  <c r="K484" i="1"/>
  <c r="O484" i="1" s="1"/>
  <c r="B483" i="1"/>
  <c r="B484" i="1" l="1"/>
  <c r="K485" i="1"/>
  <c r="O485" i="1" s="1"/>
  <c r="C486" i="1"/>
  <c r="B485" i="1" l="1"/>
  <c r="C487" i="1"/>
  <c r="K486" i="1"/>
  <c r="O486" i="1" s="1"/>
  <c r="B486" i="1" l="1"/>
  <c r="K487" i="1"/>
  <c r="O487" i="1" s="1"/>
  <c r="C488" i="1"/>
  <c r="C489" i="1" l="1"/>
  <c r="K488" i="1"/>
  <c r="O488" i="1" s="1"/>
  <c r="B487" i="1"/>
  <c r="B488" i="1" l="1"/>
  <c r="K489" i="1"/>
  <c r="O489" i="1" s="1"/>
  <c r="C490" i="1"/>
  <c r="C491" i="1" l="1"/>
  <c r="K490" i="1"/>
  <c r="O490" i="1" s="1"/>
  <c r="B489" i="1"/>
  <c r="B490" i="1" l="1"/>
  <c r="K491" i="1"/>
  <c r="O491" i="1" s="1"/>
  <c r="C492" i="1"/>
  <c r="C493" i="1" l="1"/>
  <c r="K492" i="1"/>
  <c r="O492" i="1" s="1"/>
  <c r="B491" i="1"/>
  <c r="B492" i="1" l="1"/>
  <c r="K493" i="1"/>
  <c r="O493" i="1" s="1"/>
  <c r="C494" i="1"/>
  <c r="C495" i="1" l="1"/>
  <c r="K494" i="1"/>
  <c r="O494" i="1" s="1"/>
  <c r="B493" i="1"/>
  <c r="B494" i="1" l="1"/>
  <c r="K495" i="1"/>
  <c r="O495" i="1" s="1"/>
  <c r="C496" i="1"/>
  <c r="B495" i="1" l="1"/>
  <c r="C497" i="1"/>
  <c r="K496" i="1"/>
  <c r="O496" i="1" s="1"/>
  <c r="B496" i="1" l="1"/>
  <c r="K497" i="1"/>
  <c r="O497" i="1" s="1"/>
  <c r="C498" i="1"/>
  <c r="C499" i="1" l="1"/>
  <c r="K498" i="1"/>
  <c r="O498" i="1" s="1"/>
  <c r="B497" i="1"/>
  <c r="B498" i="1" l="1"/>
  <c r="K499" i="1"/>
  <c r="O499" i="1" s="1"/>
  <c r="C500" i="1"/>
  <c r="C501" i="1" l="1"/>
  <c r="K500" i="1"/>
  <c r="O500" i="1" s="1"/>
  <c r="B499" i="1"/>
  <c r="B500" i="1" l="1"/>
  <c r="K501" i="1"/>
  <c r="O501" i="1" s="1"/>
  <c r="C502" i="1"/>
  <c r="C503" i="1" l="1"/>
  <c r="K502" i="1"/>
  <c r="O502" i="1" s="1"/>
  <c r="B501" i="1"/>
  <c r="B502" i="1" l="1"/>
  <c r="K503" i="1"/>
  <c r="O503" i="1" s="1"/>
  <c r="C504" i="1"/>
  <c r="C505" i="1" l="1"/>
  <c r="K504" i="1"/>
  <c r="O504" i="1" s="1"/>
  <c r="B503" i="1"/>
  <c r="B504" i="1" l="1"/>
  <c r="K505" i="1"/>
  <c r="O505" i="1" s="1"/>
  <c r="C506" i="1"/>
  <c r="C507" i="1" l="1"/>
  <c r="K506" i="1"/>
  <c r="O506" i="1" s="1"/>
  <c r="B505" i="1"/>
  <c r="B506" i="1" l="1"/>
  <c r="K507" i="1"/>
  <c r="O507" i="1" s="1"/>
  <c r="C508" i="1"/>
  <c r="C509" i="1" l="1"/>
  <c r="K508" i="1"/>
  <c r="O508" i="1" s="1"/>
  <c r="B507" i="1"/>
  <c r="B508" i="1" l="1"/>
  <c r="K509" i="1"/>
  <c r="O509" i="1" s="1"/>
  <c r="C510" i="1"/>
  <c r="C511" i="1" l="1"/>
  <c r="K510" i="1"/>
  <c r="O510" i="1" s="1"/>
  <c r="B509" i="1"/>
  <c r="B510" i="1" l="1"/>
  <c r="K511" i="1"/>
  <c r="O511" i="1" s="1"/>
  <c r="C512" i="1"/>
  <c r="C513" i="1" l="1"/>
  <c r="K512" i="1"/>
  <c r="O512" i="1" s="1"/>
  <c r="B511" i="1"/>
  <c r="B512" i="1" l="1"/>
  <c r="K513" i="1"/>
  <c r="O513" i="1" s="1"/>
  <c r="C514" i="1"/>
  <c r="B513" i="1" l="1"/>
  <c r="C515" i="1"/>
  <c r="K514" i="1"/>
  <c r="O514" i="1" s="1"/>
  <c r="B514" i="1" l="1"/>
  <c r="K515" i="1"/>
  <c r="O515" i="1" s="1"/>
  <c r="C516" i="1"/>
  <c r="C517" i="1" l="1"/>
  <c r="K516" i="1"/>
  <c r="O516" i="1" s="1"/>
  <c r="B515" i="1"/>
  <c r="B516" i="1" l="1"/>
  <c r="K517" i="1"/>
  <c r="O517" i="1" s="1"/>
  <c r="C518" i="1"/>
  <c r="C519" i="1" l="1"/>
  <c r="K518" i="1"/>
  <c r="O518" i="1" s="1"/>
  <c r="B517" i="1"/>
  <c r="B518" i="1" l="1"/>
  <c r="K519" i="1"/>
  <c r="O519" i="1" s="1"/>
  <c r="C520" i="1"/>
  <c r="C521" i="1" l="1"/>
  <c r="K520" i="1"/>
  <c r="O520" i="1" s="1"/>
  <c r="B519" i="1"/>
  <c r="B520" i="1" l="1"/>
  <c r="K521" i="1"/>
  <c r="O521" i="1" s="1"/>
  <c r="C522" i="1"/>
  <c r="B521" i="1" l="1"/>
  <c r="C523" i="1"/>
  <c r="K522" i="1"/>
  <c r="O522" i="1" s="1"/>
  <c r="B522" i="1" l="1"/>
  <c r="K523" i="1"/>
  <c r="O523" i="1" s="1"/>
  <c r="C524" i="1"/>
  <c r="C525" i="1" l="1"/>
  <c r="K524" i="1"/>
  <c r="O524" i="1" s="1"/>
  <c r="B523" i="1"/>
  <c r="B524" i="1" l="1"/>
  <c r="K525" i="1"/>
  <c r="O525" i="1" s="1"/>
  <c r="C526" i="1"/>
  <c r="C527" i="1" l="1"/>
  <c r="K526" i="1"/>
  <c r="O526" i="1" s="1"/>
  <c r="B525" i="1"/>
  <c r="B526" i="1" l="1"/>
  <c r="K527" i="1"/>
  <c r="O527" i="1" s="1"/>
  <c r="C528" i="1"/>
  <c r="C529" i="1" l="1"/>
  <c r="K528" i="1"/>
  <c r="O528" i="1" s="1"/>
  <c r="B527" i="1"/>
  <c r="B528" i="1" l="1"/>
  <c r="K529" i="1"/>
  <c r="O529" i="1" s="1"/>
  <c r="C530" i="1"/>
  <c r="B529" i="1" l="1"/>
  <c r="C531" i="1"/>
  <c r="K530" i="1"/>
  <c r="O530" i="1" s="1"/>
  <c r="B530" i="1" l="1"/>
  <c r="K531" i="1"/>
  <c r="O531" i="1" s="1"/>
  <c r="C532" i="1"/>
  <c r="C533" i="1" l="1"/>
  <c r="K532" i="1"/>
  <c r="O532" i="1" s="1"/>
  <c r="B531" i="1"/>
  <c r="B532" i="1" l="1"/>
  <c r="K533" i="1"/>
  <c r="O533" i="1" s="1"/>
  <c r="C534" i="1"/>
  <c r="C535" i="1" l="1"/>
  <c r="K534" i="1"/>
  <c r="O534" i="1" s="1"/>
  <c r="B533" i="1"/>
  <c r="B534" i="1" l="1"/>
  <c r="K535" i="1"/>
  <c r="O535" i="1" s="1"/>
  <c r="C536" i="1"/>
  <c r="C537" i="1" l="1"/>
  <c r="K536" i="1"/>
  <c r="O536" i="1" s="1"/>
  <c r="B535" i="1"/>
  <c r="B536" i="1" l="1"/>
  <c r="K537" i="1"/>
  <c r="O537" i="1" s="1"/>
  <c r="C538" i="1"/>
  <c r="B537" i="1" l="1"/>
  <c r="C539" i="1"/>
  <c r="K538" i="1"/>
  <c r="O538" i="1" s="1"/>
  <c r="B538" i="1" l="1"/>
  <c r="K539" i="1"/>
  <c r="O539" i="1" s="1"/>
  <c r="C540" i="1"/>
  <c r="C541" i="1" l="1"/>
  <c r="K540" i="1"/>
  <c r="O540" i="1" s="1"/>
  <c r="B539" i="1"/>
  <c r="B540" i="1" l="1"/>
  <c r="K541" i="1"/>
  <c r="O541" i="1" s="1"/>
  <c r="C542" i="1"/>
  <c r="C543" i="1" l="1"/>
  <c r="K542" i="1"/>
  <c r="O542" i="1" s="1"/>
  <c r="B541" i="1"/>
  <c r="B542" i="1" l="1"/>
  <c r="K543" i="1"/>
  <c r="O543" i="1" s="1"/>
  <c r="C544" i="1"/>
  <c r="C545" i="1" l="1"/>
  <c r="K544" i="1"/>
  <c r="O544" i="1" s="1"/>
  <c r="B543" i="1"/>
  <c r="B544" i="1" l="1"/>
  <c r="K545" i="1"/>
  <c r="O545" i="1" s="1"/>
  <c r="C546" i="1"/>
  <c r="C547" i="1" l="1"/>
  <c r="K546" i="1"/>
  <c r="O546" i="1" s="1"/>
  <c r="B545" i="1"/>
  <c r="B546" i="1" l="1"/>
  <c r="K547" i="1"/>
  <c r="O547" i="1" s="1"/>
  <c r="C548" i="1"/>
  <c r="C549" i="1" l="1"/>
  <c r="K548" i="1"/>
  <c r="O548" i="1" s="1"/>
  <c r="B547" i="1"/>
  <c r="B548" i="1" l="1"/>
  <c r="K549" i="1"/>
  <c r="O549" i="1" s="1"/>
  <c r="C550" i="1"/>
  <c r="C551" i="1" l="1"/>
  <c r="K550" i="1"/>
  <c r="O550" i="1" s="1"/>
  <c r="B549" i="1"/>
  <c r="B550" i="1" l="1"/>
  <c r="K551" i="1"/>
  <c r="O551" i="1" s="1"/>
  <c r="C552" i="1"/>
  <c r="C553" i="1" l="1"/>
  <c r="K552" i="1"/>
  <c r="O552" i="1" s="1"/>
  <c r="B551" i="1"/>
  <c r="B552" i="1" l="1"/>
  <c r="K553" i="1"/>
  <c r="O553" i="1" s="1"/>
  <c r="C554" i="1"/>
  <c r="C555" i="1" l="1"/>
  <c r="K554" i="1"/>
  <c r="O554" i="1" s="1"/>
  <c r="B553" i="1"/>
  <c r="B554" i="1" l="1"/>
  <c r="K555" i="1"/>
  <c r="O555" i="1" s="1"/>
  <c r="C556" i="1"/>
  <c r="C557" i="1" l="1"/>
  <c r="K556" i="1"/>
  <c r="O556" i="1" s="1"/>
  <c r="B555" i="1"/>
  <c r="B556" i="1" l="1"/>
  <c r="K557" i="1"/>
  <c r="O557" i="1" s="1"/>
  <c r="C558" i="1"/>
  <c r="B557" i="1" l="1"/>
  <c r="C559" i="1"/>
  <c r="K558" i="1"/>
  <c r="O558" i="1" s="1"/>
  <c r="B558" i="1" l="1"/>
  <c r="K559" i="1"/>
  <c r="O559" i="1" s="1"/>
  <c r="C560" i="1"/>
  <c r="C561" i="1" l="1"/>
  <c r="K560" i="1"/>
  <c r="O560" i="1" s="1"/>
  <c r="B559" i="1"/>
  <c r="B560" i="1" l="1"/>
  <c r="K561" i="1"/>
  <c r="O561" i="1" s="1"/>
  <c r="C562" i="1"/>
  <c r="C563" i="1" l="1"/>
  <c r="K562" i="1"/>
  <c r="O562" i="1" s="1"/>
  <c r="B561" i="1"/>
  <c r="B562" i="1" l="1"/>
  <c r="K563" i="1"/>
  <c r="O563" i="1" s="1"/>
  <c r="C564" i="1"/>
  <c r="C565" i="1" l="1"/>
  <c r="K564" i="1"/>
  <c r="O564" i="1" s="1"/>
  <c r="B563" i="1"/>
  <c r="B564" i="1" l="1"/>
  <c r="K565" i="1"/>
  <c r="O565" i="1" s="1"/>
  <c r="C566" i="1"/>
  <c r="C567" i="1" l="1"/>
  <c r="K566" i="1"/>
  <c r="O566" i="1" s="1"/>
  <c r="B565" i="1"/>
  <c r="B566" i="1" l="1"/>
  <c r="K567" i="1"/>
  <c r="O567" i="1" s="1"/>
  <c r="C568" i="1"/>
  <c r="C569" i="1" l="1"/>
  <c r="K568" i="1"/>
  <c r="O568" i="1" s="1"/>
  <c r="B567" i="1"/>
  <c r="B568" i="1" l="1"/>
  <c r="K569" i="1"/>
  <c r="O569" i="1" s="1"/>
  <c r="C570" i="1"/>
  <c r="C571" i="1" l="1"/>
  <c r="K570" i="1"/>
  <c r="O570" i="1" s="1"/>
  <c r="B569" i="1"/>
  <c r="B570" i="1" l="1"/>
  <c r="K571" i="1"/>
  <c r="O571" i="1" s="1"/>
  <c r="C572" i="1"/>
  <c r="C573" i="1" l="1"/>
  <c r="K572" i="1"/>
  <c r="O572" i="1" s="1"/>
  <c r="B571" i="1"/>
  <c r="B572" i="1" l="1"/>
  <c r="K573" i="1"/>
  <c r="O573" i="1" s="1"/>
  <c r="C574" i="1"/>
  <c r="C575" i="1" l="1"/>
  <c r="K574" i="1"/>
  <c r="O574" i="1" s="1"/>
  <c r="B573" i="1"/>
  <c r="B574" i="1" l="1"/>
  <c r="K575" i="1"/>
  <c r="O575" i="1" s="1"/>
  <c r="C576" i="1"/>
  <c r="C577" i="1" l="1"/>
  <c r="K576" i="1"/>
  <c r="O576" i="1" s="1"/>
  <c r="B575" i="1"/>
  <c r="B576" i="1" l="1"/>
  <c r="K577" i="1"/>
  <c r="O577" i="1" s="1"/>
  <c r="C578" i="1"/>
  <c r="C579" i="1" l="1"/>
  <c r="K578" i="1"/>
  <c r="O578" i="1" s="1"/>
  <c r="B577" i="1"/>
  <c r="B578" i="1" l="1"/>
  <c r="K579" i="1"/>
  <c r="O579" i="1" s="1"/>
  <c r="C580" i="1"/>
  <c r="C581" i="1" l="1"/>
  <c r="K580" i="1"/>
  <c r="O580" i="1" s="1"/>
  <c r="B579" i="1"/>
  <c r="B580" i="1" l="1"/>
  <c r="K581" i="1"/>
  <c r="O581" i="1" s="1"/>
  <c r="C582" i="1"/>
  <c r="C583" i="1" l="1"/>
  <c r="K582" i="1"/>
  <c r="O582" i="1" s="1"/>
  <c r="B581" i="1"/>
  <c r="B582" i="1" l="1"/>
  <c r="K583" i="1"/>
  <c r="O583" i="1" s="1"/>
  <c r="C584" i="1"/>
  <c r="C585" i="1" l="1"/>
  <c r="K584" i="1"/>
  <c r="O584" i="1" s="1"/>
  <c r="B583" i="1"/>
  <c r="B584" i="1" l="1"/>
  <c r="K585" i="1"/>
  <c r="O585" i="1" s="1"/>
  <c r="C586" i="1"/>
  <c r="B585" i="1" l="1"/>
  <c r="C587" i="1"/>
  <c r="K586" i="1"/>
  <c r="O586" i="1" s="1"/>
  <c r="B586" i="1" l="1"/>
  <c r="K587" i="1"/>
  <c r="O587" i="1" s="1"/>
  <c r="C588" i="1"/>
  <c r="C589" i="1" l="1"/>
  <c r="K588" i="1"/>
  <c r="O588" i="1" s="1"/>
  <c r="B587" i="1"/>
  <c r="B588" i="1" l="1"/>
  <c r="K589" i="1"/>
  <c r="O589" i="1" s="1"/>
  <c r="C590" i="1"/>
  <c r="C591" i="1" l="1"/>
  <c r="K590" i="1"/>
  <c r="O590" i="1" s="1"/>
  <c r="B589" i="1"/>
  <c r="B590" i="1" l="1"/>
  <c r="K591" i="1"/>
  <c r="O591" i="1" s="1"/>
  <c r="C592" i="1"/>
  <c r="C593" i="1" l="1"/>
  <c r="K592" i="1"/>
  <c r="O592" i="1" s="1"/>
  <c r="B591" i="1"/>
  <c r="B592" i="1" l="1"/>
  <c r="K593" i="1"/>
  <c r="O593" i="1" s="1"/>
  <c r="C594" i="1"/>
  <c r="B593" i="1" l="1"/>
  <c r="C595" i="1"/>
  <c r="K594" i="1"/>
  <c r="O594" i="1" s="1"/>
  <c r="B594" i="1" l="1"/>
  <c r="K595" i="1"/>
  <c r="O595" i="1" s="1"/>
  <c r="C596" i="1"/>
  <c r="C597" i="1" l="1"/>
  <c r="K596" i="1"/>
  <c r="O596" i="1" s="1"/>
  <c r="B595" i="1"/>
  <c r="B596" i="1" l="1"/>
  <c r="K597" i="1"/>
  <c r="O597" i="1" s="1"/>
  <c r="C598" i="1"/>
  <c r="B597" i="1" l="1"/>
  <c r="C599" i="1"/>
  <c r="K598" i="1"/>
  <c r="O598" i="1" s="1"/>
  <c r="B598" i="1" l="1"/>
  <c r="K599" i="1"/>
  <c r="O599" i="1" s="1"/>
  <c r="C600" i="1"/>
  <c r="C601" i="1" l="1"/>
  <c r="K600" i="1"/>
  <c r="O600" i="1" s="1"/>
  <c r="B599" i="1"/>
  <c r="B600" i="1" l="1"/>
  <c r="K601" i="1"/>
  <c r="O601" i="1" s="1"/>
  <c r="C602" i="1"/>
  <c r="C603" i="1" l="1"/>
  <c r="K602" i="1"/>
  <c r="O602" i="1" s="1"/>
  <c r="B601" i="1"/>
  <c r="B602" i="1" l="1"/>
  <c r="K603" i="1"/>
  <c r="O603" i="1" s="1"/>
  <c r="C604" i="1"/>
  <c r="C605" i="1" l="1"/>
  <c r="K604" i="1"/>
  <c r="O604" i="1" s="1"/>
  <c r="B603" i="1"/>
  <c r="B604" i="1" l="1"/>
  <c r="K605" i="1"/>
  <c r="O605" i="1" s="1"/>
  <c r="C606" i="1"/>
  <c r="C607" i="1" l="1"/>
  <c r="K606" i="1"/>
  <c r="O606" i="1" s="1"/>
  <c r="B605" i="1"/>
  <c r="B606" i="1" l="1"/>
  <c r="K607" i="1"/>
  <c r="O607" i="1" s="1"/>
  <c r="C608" i="1"/>
  <c r="C609" i="1" l="1"/>
  <c r="K608" i="1"/>
  <c r="O608" i="1" s="1"/>
  <c r="B607" i="1"/>
  <c r="B608" i="1" l="1"/>
  <c r="K609" i="1"/>
  <c r="O609" i="1" s="1"/>
  <c r="C610" i="1"/>
  <c r="C611" i="1" l="1"/>
  <c r="K610" i="1"/>
  <c r="O610" i="1" s="1"/>
  <c r="B609" i="1"/>
  <c r="B610" i="1" l="1"/>
  <c r="K611" i="1"/>
  <c r="O611" i="1" s="1"/>
  <c r="C612" i="1"/>
  <c r="C613" i="1" l="1"/>
  <c r="K612" i="1"/>
  <c r="B612" i="1" s="1"/>
  <c r="B611" i="1"/>
  <c r="O612" i="1" l="1"/>
  <c r="S612" i="1"/>
  <c r="S613" i="1" s="1"/>
  <c r="K613" i="1" s="1"/>
  <c r="O613" i="1" s="1"/>
  <c r="C614" i="1"/>
  <c r="B613" i="1" l="1"/>
  <c r="K614" i="1"/>
  <c r="O614" i="1" s="1"/>
  <c r="C615" i="1"/>
  <c r="C616" i="1" l="1"/>
  <c r="K615" i="1"/>
  <c r="O615" i="1" s="1"/>
  <c r="B614" i="1"/>
  <c r="B615" i="1" l="1"/>
  <c r="K616" i="1"/>
  <c r="C617" i="1"/>
  <c r="S619" i="1" l="1"/>
  <c r="S620" i="1" s="1"/>
  <c r="K617" i="1" s="1"/>
  <c r="O617" i="1" s="1"/>
  <c r="O616" i="1"/>
  <c r="C618" i="1"/>
  <c r="B616" i="1"/>
  <c r="C619" i="1" l="1"/>
  <c r="K618" i="1"/>
  <c r="O618" i="1" s="1"/>
  <c r="B617" i="1"/>
  <c r="C620" i="1" l="1"/>
  <c r="K619" i="1"/>
  <c r="O619" i="1" s="1"/>
  <c r="B618" i="1"/>
  <c r="K620" i="1" l="1"/>
  <c r="O620" i="1" s="1"/>
  <c r="C621" i="1"/>
  <c r="B619" i="1"/>
  <c r="B620" i="1" l="1"/>
  <c r="C622" i="1"/>
  <c r="K621" i="1"/>
  <c r="O621" i="1" s="1"/>
  <c r="B621" i="1" l="1"/>
  <c r="C623" i="1"/>
  <c r="K622" i="1"/>
  <c r="O622" i="1" s="1"/>
  <c r="B622" i="1" l="1"/>
  <c r="K623" i="1"/>
  <c r="O623" i="1" s="1"/>
  <c r="C624" i="1"/>
  <c r="B623" i="1" l="1"/>
  <c r="K624" i="1"/>
  <c r="O624" i="1" s="1"/>
  <c r="C625" i="1"/>
  <c r="B624" i="1" l="1"/>
  <c r="K625" i="1"/>
  <c r="O625" i="1" s="1"/>
  <c r="C626" i="1"/>
  <c r="B625" i="1" l="1"/>
  <c r="K626" i="1"/>
  <c r="O626" i="1" s="1"/>
  <c r="C627" i="1"/>
  <c r="B626" i="1" l="1"/>
  <c r="C628" i="1"/>
  <c r="K627" i="1"/>
  <c r="O627" i="1" s="1"/>
  <c r="B627" i="1" l="1"/>
  <c r="K628" i="1"/>
  <c r="O628" i="1" s="1"/>
  <c r="C629" i="1"/>
  <c r="C630" i="1" l="1"/>
  <c r="K629" i="1"/>
  <c r="O629" i="1" s="1"/>
  <c r="B628" i="1"/>
  <c r="B629" i="1" l="1"/>
  <c r="K630" i="1"/>
  <c r="O630" i="1" s="1"/>
  <c r="C631" i="1"/>
  <c r="B630" i="1" l="1"/>
  <c r="C632" i="1"/>
  <c r="K631" i="1"/>
  <c r="O631" i="1" s="1"/>
  <c r="B631" i="1" l="1"/>
  <c r="K632" i="1"/>
  <c r="O632" i="1" s="1"/>
  <c r="C633" i="1"/>
  <c r="C634" i="1" l="1"/>
  <c r="K633" i="1"/>
  <c r="O633" i="1" s="1"/>
  <c r="B632" i="1"/>
  <c r="B633" i="1" l="1"/>
  <c r="K634" i="1"/>
  <c r="O634" i="1" s="1"/>
  <c r="C635" i="1"/>
  <c r="B634" i="1" l="1"/>
  <c r="C636" i="1"/>
  <c r="K635" i="1"/>
  <c r="O635" i="1" s="1"/>
  <c r="B635" i="1" l="1"/>
  <c r="K636" i="1"/>
  <c r="O636" i="1" s="1"/>
  <c r="C637" i="1"/>
  <c r="C638" i="1" l="1"/>
  <c r="K637" i="1"/>
  <c r="O637" i="1" s="1"/>
  <c r="B636" i="1"/>
  <c r="B637" i="1" l="1"/>
  <c r="K638" i="1"/>
  <c r="O638" i="1" s="1"/>
  <c r="C639" i="1"/>
  <c r="C640" i="1" l="1"/>
  <c r="K639" i="1"/>
  <c r="O639" i="1" s="1"/>
  <c r="B638" i="1"/>
  <c r="B639" i="1" l="1"/>
  <c r="K640" i="1"/>
  <c r="O640" i="1" s="1"/>
  <c r="C641" i="1"/>
  <c r="C642" i="1" l="1"/>
  <c r="K641" i="1"/>
  <c r="O641" i="1" s="1"/>
  <c r="B640" i="1"/>
  <c r="B641" i="1" l="1"/>
  <c r="K642" i="1"/>
  <c r="O642" i="1" s="1"/>
  <c r="C643" i="1"/>
  <c r="C644" i="1" l="1"/>
  <c r="K643" i="1"/>
  <c r="O643" i="1" s="1"/>
  <c r="B642" i="1"/>
  <c r="B643" i="1" l="1"/>
  <c r="K644" i="1"/>
  <c r="O644" i="1" s="1"/>
  <c r="C645" i="1"/>
  <c r="C646" i="1" l="1"/>
  <c r="K645" i="1"/>
  <c r="O645" i="1" s="1"/>
  <c r="B644" i="1"/>
  <c r="B645" i="1" l="1"/>
  <c r="C647" i="1"/>
  <c r="K646" i="1"/>
  <c r="O646" i="1" s="1"/>
  <c r="K647" i="1" l="1"/>
  <c r="O647" i="1" s="1"/>
  <c r="C648" i="1"/>
  <c r="B646" i="1"/>
  <c r="B647" i="1" l="1"/>
  <c r="K648" i="1"/>
  <c r="O648" i="1" s="1"/>
  <c r="C649" i="1"/>
  <c r="B648" i="1" l="1"/>
  <c r="K649" i="1"/>
  <c r="O649" i="1" s="1"/>
  <c r="C650" i="1"/>
  <c r="B649" i="1" l="1"/>
  <c r="C651" i="1"/>
  <c r="K650" i="1"/>
  <c r="O650" i="1" s="1"/>
  <c r="K651" i="1" l="1"/>
  <c r="O651" i="1" s="1"/>
  <c r="C652" i="1"/>
  <c r="B650" i="1"/>
  <c r="B651" i="1" l="1"/>
  <c r="K652" i="1"/>
  <c r="O652" i="1" s="1"/>
  <c r="C653" i="1"/>
  <c r="B652" i="1" l="1"/>
  <c r="K653" i="1"/>
  <c r="O653" i="1" s="1"/>
  <c r="C654" i="1"/>
  <c r="B653" i="1" l="1"/>
  <c r="K654" i="1"/>
  <c r="O654" i="1" s="1"/>
  <c r="C655" i="1"/>
  <c r="B654" i="1" l="1"/>
  <c r="K655" i="1"/>
  <c r="O655" i="1" s="1"/>
  <c r="C656" i="1"/>
  <c r="B655" i="1" l="1"/>
  <c r="K656" i="1"/>
  <c r="O656" i="1" s="1"/>
  <c r="C657" i="1"/>
  <c r="B656" i="1" l="1"/>
  <c r="C658" i="1"/>
  <c r="K657" i="1"/>
  <c r="O657" i="1" s="1"/>
  <c r="K658" i="1" l="1"/>
  <c r="O658" i="1" s="1"/>
  <c r="C659" i="1"/>
  <c r="B657" i="1"/>
  <c r="B658" i="1" l="1"/>
  <c r="K659" i="1"/>
  <c r="O659" i="1" s="1"/>
  <c r="C660" i="1"/>
  <c r="B659" i="1" l="1"/>
  <c r="K660" i="1"/>
  <c r="O660" i="1" s="1"/>
  <c r="C661" i="1"/>
  <c r="B660" i="1" l="1"/>
  <c r="K661" i="1"/>
  <c r="O661" i="1" s="1"/>
  <c r="C662" i="1"/>
  <c r="B661" i="1" l="1"/>
  <c r="K662" i="1"/>
  <c r="O662" i="1" s="1"/>
  <c r="C663" i="1"/>
  <c r="B662" i="1" l="1"/>
  <c r="K663" i="1"/>
  <c r="O663" i="1" s="1"/>
  <c r="C664" i="1"/>
  <c r="B663" i="1" l="1"/>
  <c r="C665" i="1"/>
  <c r="K664" i="1"/>
  <c r="O664" i="1" s="1"/>
  <c r="K665" i="1" l="1"/>
  <c r="O665" i="1" s="1"/>
  <c r="C666" i="1"/>
  <c r="B664" i="1"/>
  <c r="B665" i="1" l="1"/>
  <c r="K666" i="1"/>
  <c r="O666" i="1" s="1"/>
  <c r="C667" i="1"/>
  <c r="B666" i="1" l="1"/>
  <c r="K667" i="1"/>
  <c r="O667" i="1" s="1"/>
  <c r="C668" i="1"/>
  <c r="B667" i="1" l="1"/>
  <c r="K668" i="1"/>
  <c r="O668" i="1" s="1"/>
  <c r="C669" i="1"/>
  <c r="B668" i="1" l="1"/>
  <c r="K669" i="1"/>
  <c r="O669" i="1" s="1"/>
  <c r="C670" i="1"/>
  <c r="B669" i="1" l="1"/>
  <c r="K670" i="1"/>
  <c r="O670" i="1" s="1"/>
  <c r="C671" i="1"/>
  <c r="B670" i="1" l="1"/>
  <c r="C672" i="1"/>
  <c r="K671" i="1"/>
  <c r="O671" i="1" s="1"/>
  <c r="K672" i="1" l="1"/>
  <c r="O672" i="1" s="1"/>
  <c r="C673" i="1"/>
  <c r="B671" i="1"/>
  <c r="B672" i="1" l="1"/>
  <c r="K673" i="1"/>
  <c r="O673" i="1" s="1"/>
  <c r="C674" i="1"/>
  <c r="B673" i="1" l="1"/>
  <c r="K674" i="1"/>
  <c r="O674" i="1" s="1"/>
  <c r="C675" i="1"/>
  <c r="B674" i="1" l="1"/>
  <c r="K675" i="1"/>
  <c r="O675" i="1" s="1"/>
  <c r="C676" i="1"/>
  <c r="B675" i="1" l="1"/>
  <c r="K676" i="1"/>
  <c r="O676" i="1" s="1"/>
  <c r="C677" i="1"/>
  <c r="B676" i="1" l="1"/>
  <c r="K677" i="1"/>
  <c r="O677" i="1" s="1"/>
  <c r="C678" i="1"/>
  <c r="B677" i="1" l="1"/>
  <c r="C679" i="1"/>
  <c r="K678" i="1"/>
  <c r="O678" i="1" s="1"/>
  <c r="K679" i="1" l="1"/>
  <c r="O679" i="1" s="1"/>
  <c r="C680" i="1"/>
  <c r="B678" i="1"/>
  <c r="B679" i="1" l="1"/>
  <c r="K680" i="1"/>
  <c r="O680" i="1" s="1"/>
  <c r="C681" i="1"/>
  <c r="B680" i="1" l="1"/>
  <c r="K681" i="1"/>
  <c r="O681" i="1" s="1"/>
  <c r="C682" i="1"/>
  <c r="B681" i="1" l="1"/>
  <c r="K682" i="1"/>
  <c r="O682" i="1" s="1"/>
  <c r="C683" i="1"/>
  <c r="B682" i="1" l="1"/>
  <c r="K683" i="1"/>
  <c r="O683" i="1" s="1"/>
  <c r="C684" i="1"/>
  <c r="B683" i="1" l="1"/>
  <c r="K684" i="1"/>
  <c r="O684" i="1" s="1"/>
  <c r="C685" i="1"/>
  <c r="B684" i="1" l="1"/>
  <c r="C686" i="1"/>
  <c r="K685" i="1"/>
  <c r="O685" i="1" s="1"/>
  <c r="K686" i="1" l="1"/>
  <c r="O686" i="1" s="1"/>
  <c r="C687" i="1"/>
  <c r="B685" i="1"/>
  <c r="B686" i="1" l="1"/>
  <c r="K687" i="1"/>
  <c r="O687" i="1" s="1"/>
  <c r="C688" i="1"/>
  <c r="B687" i="1" l="1"/>
  <c r="K688" i="1"/>
  <c r="O688" i="1" s="1"/>
  <c r="C689" i="1"/>
  <c r="B688" i="1" l="1"/>
  <c r="K689" i="1"/>
  <c r="O689" i="1" s="1"/>
  <c r="C690" i="1"/>
  <c r="B689" i="1" l="1"/>
  <c r="K690" i="1"/>
  <c r="O690" i="1" s="1"/>
  <c r="C691" i="1"/>
  <c r="B690" i="1" l="1"/>
  <c r="K691" i="1"/>
  <c r="O691" i="1" s="1"/>
  <c r="C692" i="1"/>
  <c r="B691" i="1" l="1"/>
  <c r="C693" i="1"/>
  <c r="K692" i="1"/>
  <c r="O692" i="1" s="1"/>
  <c r="K693" i="1" l="1"/>
  <c r="O693" i="1" s="1"/>
  <c r="C694" i="1"/>
  <c r="B692" i="1"/>
  <c r="B693" i="1" l="1"/>
  <c r="C695" i="1"/>
  <c r="K694" i="1"/>
  <c r="O694" i="1" s="1"/>
  <c r="K695" i="1" l="1"/>
  <c r="O695" i="1" s="1"/>
  <c r="C696" i="1"/>
  <c r="B694" i="1"/>
  <c r="B695" i="1" l="1"/>
  <c r="K696" i="1"/>
  <c r="O696" i="1" s="1"/>
  <c r="C697" i="1"/>
  <c r="B696" i="1" l="1"/>
  <c r="K697" i="1"/>
  <c r="O697" i="1" s="1"/>
  <c r="C698" i="1"/>
  <c r="B697" i="1" l="1"/>
  <c r="K698" i="1"/>
  <c r="O698" i="1" s="1"/>
  <c r="C699" i="1"/>
  <c r="B698" i="1" l="1"/>
  <c r="C700" i="1"/>
  <c r="K699" i="1"/>
  <c r="O699" i="1" s="1"/>
  <c r="K700" i="1" l="1"/>
  <c r="O700" i="1" s="1"/>
  <c r="C701" i="1"/>
  <c r="B699" i="1"/>
  <c r="B700" i="1" l="1"/>
  <c r="C702" i="1"/>
  <c r="K701" i="1"/>
  <c r="O701" i="1" s="1"/>
  <c r="K702" i="1" l="1"/>
  <c r="O702" i="1" s="1"/>
  <c r="C703" i="1"/>
  <c r="B701" i="1"/>
  <c r="B702" i="1" l="1"/>
  <c r="K703" i="1"/>
  <c r="O703" i="1" s="1"/>
  <c r="C704" i="1"/>
  <c r="B703" i="1" l="1"/>
  <c r="K704" i="1"/>
  <c r="O704" i="1" s="1"/>
  <c r="C705" i="1"/>
  <c r="B704" i="1" l="1"/>
  <c r="K705" i="1"/>
  <c r="O705" i="1" s="1"/>
  <c r="C706" i="1"/>
  <c r="B705" i="1" l="1"/>
  <c r="C707" i="1"/>
  <c r="K706" i="1"/>
  <c r="O706" i="1" s="1"/>
  <c r="K707" i="1" l="1"/>
  <c r="O707" i="1" s="1"/>
  <c r="C708" i="1"/>
  <c r="B706" i="1"/>
  <c r="B707" i="1" l="1"/>
  <c r="K708" i="1"/>
  <c r="O708" i="1" s="1"/>
  <c r="C709" i="1"/>
  <c r="B708" i="1" l="1"/>
  <c r="K709" i="1"/>
  <c r="O709" i="1" s="1"/>
  <c r="C710" i="1"/>
  <c r="B709" i="1" l="1"/>
  <c r="K710" i="1"/>
  <c r="O710" i="1" s="1"/>
  <c r="C711" i="1"/>
  <c r="B710" i="1" l="1"/>
  <c r="K711" i="1"/>
  <c r="O711" i="1" s="1"/>
  <c r="C712" i="1"/>
  <c r="B711" i="1" l="1"/>
  <c r="K712" i="1"/>
  <c r="O712" i="1" s="1"/>
  <c r="C713" i="1"/>
  <c r="B712" i="1" l="1"/>
  <c r="C714" i="1"/>
  <c r="K713" i="1"/>
  <c r="O713" i="1" s="1"/>
  <c r="K714" i="1" l="1"/>
  <c r="O714" i="1" s="1"/>
  <c r="C715" i="1"/>
  <c r="B713" i="1"/>
  <c r="B714" i="1" l="1"/>
  <c r="K715" i="1"/>
  <c r="O715" i="1" s="1"/>
  <c r="C716" i="1"/>
  <c r="B715" i="1" l="1"/>
  <c r="K716" i="1"/>
  <c r="O716" i="1" s="1"/>
  <c r="C717" i="1"/>
  <c r="B716" i="1" l="1"/>
  <c r="K717" i="1"/>
  <c r="O717" i="1" s="1"/>
  <c r="C718" i="1"/>
  <c r="B717" i="1" l="1"/>
  <c r="K718" i="1"/>
  <c r="O718" i="1" s="1"/>
  <c r="C719" i="1"/>
  <c r="B718" i="1" l="1"/>
  <c r="K719" i="1"/>
  <c r="O719" i="1" s="1"/>
  <c r="C720" i="1"/>
  <c r="B719" i="1" l="1"/>
  <c r="C721" i="1"/>
  <c r="K720" i="1"/>
  <c r="O720" i="1" s="1"/>
  <c r="K721" i="1" l="1"/>
  <c r="O721" i="1" s="1"/>
  <c r="C722" i="1"/>
  <c r="B720" i="1"/>
  <c r="B721" i="1" l="1"/>
  <c r="K722" i="1"/>
  <c r="O722" i="1" s="1"/>
  <c r="C723" i="1"/>
  <c r="B722" i="1" l="1"/>
  <c r="K723" i="1"/>
  <c r="O723" i="1" s="1"/>
  <c r="C724" i="1"/>
  <c r="B723" i="1" l="1"/>
  <c r="K724" i="1"/>
  <c r="O724" i="1" s="1"/>
  <c r="C725" i="1"/>
  <c r="B724" i="1" l="1"/>
  <c r="K725" i="1"/>
  <c r="O725" i="1" s="1"/>
  <c r="C726" i="1"/>
  <c r="B725" i="1" l="1"/>
  <c r="K726" i="1"/>
  <c r="O726" i="1" s="1"/>
  <c r="C727" i="1"/>
  <c r="B726" i="1" l="1"/>
  <c r="C728" i="1"/>
  <c r="K727" i="1"/>
  <c r="O727" i="1" s="1"/>
  <c r="K728" i="1" l="1"/>
  <c r="O728" i="1" s="1"/>
  <c r="C729" i="1"/>
  <c r="B727" i="1"/>
  <c r="B728" i="1" l="1"/>
  <c r="C730" i="1"/>
  <c r="K729" i="1"/>
  <c r="O729" i="1" s="1"/>
  <c r="K730" i="1" l="1"/>
  <c r="O730" i="1" s="1"/>
  <c r="C731" i="1"/>
  <c r="B729" i="1"/>
  <c r="B730" i="1" l="1"/>
  <c r="K731" i="1"/>
  <c r="O731" i="1" s="1"/>
  <c r="C732" i="1"/>
  <c r="B731" i="1" l="1"/>
  <c r="K732" i="1"/>
  <c r="O732" i="1" s="1"/>
  <c r="C733" i="1"/>
  <c r="B732" i="1" l="1"/>
  <c r="K733" i="1"/>
  <c r="O733" i="1" s="1"/>
  <c r="C734" i="1"/>
  <c r="B733" i="1" l="1"/>
  <c r="C735" i="1"/>
  <c r="K734" i="1"/>
  <c r="O734" i="1" s="1"/>
  <c r="K735" i="1" l="1"/>
  <c r="O735" i="1" s="1"/>
  <c r="C736" i="1"/>
  <c r="B734" i="1"/>
  <c r="B735" i="1" l="1"/>
  <c r="K736" i="1"/>
  <c r="O736" i="1" s="1"/>
  <c r="C737" i="1"/>
  <c r="B736" i="1" l="1"/>
  <c r="K737" i="1"/>
  <c r="O737" i="1" s="1"/>
  <c r="C738" i="1"/>
  <c r="B737" i="1" l="1"/>
  <c r="K738" i="1"/>
  <c r="O738" i="1" s="1"/>
  <c r="C739" i="1"/>
  <c r="B738" i="1" l="1"/>
  <c r="K739" i="1"/>
  <c r="O739" i="1" s="1"/>
  <c r="C740" i="1"/>
  <c r="B739" i="1" l="1"/>
  <c r="K740" i="1"/>
  <c r="O740" i="1" s="1"/>
  <c r="C741" i="1"/>
  <c r="B740" i="1" l="1"/>
  <c r="C742" i="1"/>
  <c r="K741" i="1"/>
  <c r="O741" i="1" s="1"/>
  <c r="K742" i="1" l="1"/>
  <c r="O742" i="1" s="1"/>
  <c r="C743" i="1"/>
  <c r="B741" i="1"/>
  <c r="B742" i="1" l="1"/>
  <c r="K743" i="1"/>
  <c r="O743" i="1" s="1"/>
  <c r="C744" i="1"/>
  <c r="B743" i="1" l="1"/>
  <c r="K744" i="1"/>
  <c r="O744" i="1" s="1"/>
  <c r="C745" i="1"/>
  <c r="B744" i="1" l="1"/>
  <c r="K745" i="1"/>
  <c r="O745" i="1" s="1"/>
  <c r="C746" i="1"/>
  <c r="B745" i="1" l="1"/>
  <c r="K746" i="1"/>
  <c r="O746" i="1" s="1"/>
  <c r="C747" i="1"/>
  <c r="B746" i="1" l="1"/>
  <c r="K747" i="1"/>
  <c r="O747" i="1" s="1"/>
  <c r="C748" i="1"/>
  <c r="B747" i="1" l="1"/>
  <c r="C749" i="1"/>
  <c r="K748" i="1"/>
  <c r="O748" i="1" s="1"/>
  <c r="K749" i="1" l="1"/>
  <c r="O749" i="1" s="1"/>
  <c r="C750" i="1"/>
  <c r="B748" i="1"/>
  <c r="B749" i="1" l="1"/>
  <c r="C751" i="1"/>
  <c r="K750" i="1"/>
  <c r="O750" i="1" s="1"/>
  <c r="K751" i="1" l="1"/>
  <c r="O751" i="1" s="1"/>
  <c r="C752" i="1"/>
  <c r="B750" i="1"/>
  <c r="B751" i="1" l="1"/>
  <c r="K752" i="1"/>
  <c r="O752" i="1" s="1"/>
  <c r="C753" i="1"/>
  <c r="B752" i="1" l="1"/>
  <c r="K753" i="1"/>
  <c r="O753" i="1" s="1"/>
  <c r="C754" i="1"/>
  <c r="B753" i="1" l="1"/>
  <c r="K754" i="1"/>
  <c r="O754" i="1" s="1"/>
  <c r="C755" i="1"/>
  <c r="B754" i="1" l="1"/>
  <c r="C756" i="1"/>
  <c r="K755" i="1"/>
  <c r="O755" i="1" s="1"/>
  <c r="K756" i="1" l="1"/>
  <c r="O756" i="1" s="1"/>
  <c r="C757" i="1"/>
  <c r="B755" i="1"/>
  <c r="B756" i="1" l="1"/>
  <c r="K757" i="1"/>
  <c r="O757" i="1" s="1"/>
  <c r="C758" i="1"/>
  <c r="B757" i="1" l="1"/>
  <c r="C759" i="1"/>
  <c r="K758" i="1"/>
  <c r="O758" i="1" s="1"/>
  <c r="K759" i="1" l="1"/>
  <c r="O759" i="1" s="1"/>
  <c r="C760" i="1"/>
  <c r="B758" i="1"/>
  <c r="B759" i="1" l="1"/>
  <c r="K760" i="1"/>
  <c r="O760" i="1" s="1"/>
  <c r="C761" i="1"/>
  <c r="B760" i="1" l="1"/>
  <c r="K761" i="1"/>
  <c r="O761" i="1" s="1"/>
  <c r="C762" i="1"/>
  <c r="B761" i="1" l="1"/>
  <c r="K762" i="1"/>
  <c r="O762" i="1" s="1"/>
  <c r="C763" i="1"/>
  <c r="B762" i="1" l="1"/>
  <c r="C764" i="1"/>
  <c r="K763" i="1"/>
  <c r="O763" i="1" s="1"/>
  <c r="K764" i="1" l="1"/>
  <c r="O764" i="1" s="1"/>
  <c r="C765" i="1"/>
  <c r="B763" i="1"/>
  <c r="B764" i="1" l="1"/>
  <c r="K765" i="1"/>
  <c r="O765" i="1" s="1"/>
  <c r="C766" i="1"/>
  <c r="B765" i="1" l="1"/>
  <c r="K766" i="1"/>
  <c r="O766" i="1" s="1"/>
  <c r="C767" i="1"/>
  <c r="B766" i="1" l="1"/>
  <c r="K767" i="1"/>
  <c r="O767" i="1" s="1"/>
  <c r="C768" i="1"/>
  <c r="B767" i="1" l="1"/>
  <c r="K768" i="1"/>
  <c r="O768" i="1" s="1"/>
  <c r="C769" i="1"/>
  <c r="B768" i="1" l="1"/>
  <c r="C770" i="1"/>
  <c r="K769" i="1"/>
  <c r="O769" i="1" s="1"/>
  <c r="K770" i="1" l="1"/>
  <c r="O770" i="1" s="1"/>
  <c r="C771" i="1"/>
  <c r="B769" i="1"/>
  <c r="B770" i="1" l="1"/>
  <c r="K771" i="1"/>
  <c r="O771" i="1" s="1"/>
  <c r="C772" i="1"/>
  <c r="B771" i="1" l="1"/>
  <c r="K772" i="1"/>
  <c r="O772" i="1" s="1"/>
  <c r="C773" i="1"/>
  <c r="B772" i="1" l="1"/>
  <c r="K773" i="1"/>
  <c r="O773" i="1" s="1"/>
  <c r="C774" i="1"/>
  <c r="B773" i="1" l="1"/>
  <c r="K774" i="1"/>
  <c r="O774" i="1" s="1"/>
  <c r="C775" i="1"/>
  <c r="B774" i="1" l="1"/>
  <c r="K775" i="1"/>
  <c r="O775" i="1" s="1"/>
  <c r="C776" i="1"/>
  <c r="B775" i="1" l="1"/>
  <c r="C777" i="1"/>
  <c r="K776" i="1"/>
  <c r="O776" i="1" s="1"/>
  <c r="K777" i="1" l="1"/>
  <c r="O777" i="1" s="1"/>
  <c r="C778" i="1"/>
  <c r="B776" i="1"/>
  <c r="B777" i="1" l="1"/>
  <c r="K778" i="1"/>
  <c r="O778" i="1" s="1"/>
  <c r="C779" i="1"/>
  <c r="B778" i="1" l="1"/>
  <c r="K779" i="1"/>
  <c r="O779" i="1" s="1"/>
  <c r="C780" i="1"/>
  <c r="B779" i="1" l="1"/>
  <c r="K780" i="1"/>
  <c r="O780" i="1" s="1"/>
  <c r="C781" i="1"/>
  <c r="B780" i="1" l="1"/>
  <c r="K781" i="1"/>
  <c r="O781" i="1" s="1"/>
  <c r="C782" i="1"/>
  <c r="B781" i="1" l="1"/>
  <c r="K782" i="1"/>
  <c r="O782" i="1" s="1"/>
  <c r="C783" i="1"/>
  <c r="B782" i="1" l="1"/>
  <c r="C784" i="1"/>
  <c r="K783" i="1"/>
  <c r="O783" i="1" s="1"/>
  <c r="K784" i="1" l="1"/>
  <c r="O784" i="1" s="1"/>
  <c r="C785" i="1"/>
  <c r="B783" i="1"/>
  <c r="B784" i="1" l="1"/>
  <c r="K785" i="1"/>
  <c r="O785" i="1" s="1"/>
  <c r="C786" i="1"/>
  <c r="B785" i="1" l="1"/>
  <c r="K786" i="1"/>
  <c r="O786" i="1" s="1"/>
  <c r="C787" i="1"/>
  <c r="B786" i="1" l="1"/>
  <c r="C788" i="1"/>
  <c r="K787" i="1"/>
  <c r="O787" i="1" s="1"/>
  <c r="K788" i="1" l="1"/>
  <c r="O788" i="1" s="1"/>
  <c r="C789" i="1"/>
  <c r="B787" i="1"/>
  <c r="B788" i="1" l="1"/>
  <c r="K789" i="1"/>
  <c r="O789" i="1" s="1"/>
  <c r="C790" i="1"/>
  <c r="B789" i="1" l="1"/>
  <c r="C791" i="1"/>
  <c r="K790" i="1"/>
  <c r="O790" i="1" s="1"/>
  <c r="K791" i="1" l="1"/>
  <c r="O791" i="1" s="1"/>
  <c r="C792" i="1"/>
  <c r="B790" i="1"/>
  <c r="B791" i="1" l="1"/>
  <c r="K792" i="1"/>
  <c r="O792" i="1" s="1"/>
  <c r="C793" i="1"/>
  <c r="B792" i="1" l="1"/>
  <c r="K793" i="1"/>
  <c r="O793" i="1" s="1"/>
  <c r="C794" i="1"/>
  <c r="B793" i="1" l="1"/>
  <c r="K794" i="1"/>
  <c r="O794" i="1" s="1"/>
  <c r="C795" i="1"/>
  <c r="B794" i="1" l="1"/>
  <c r="K795" i="1"/>
  <c r="O795" i="1" s="1"/>
  <c r="C796" i="1"/>
  <c r="B795" i="1" l="1"/>
  <c r="K796" i="1"/>
  <c r="O796" i="1" s="1"/>
  <c r="C797" i="1"/>
  <c r="B796" i="1" l="1"/>
  <c r="C798" i="1"/>
  <c r="K797" i="1"/>
  <c r="O797" i="1" s="1"/>
  <c r="K798" i="1" l="1"/>
  <c r="O798" i="1" s="1"/>
  <c r="C799" i="1"/>
  <c r="B797" i="1"/>
  <c r="B798" i="1" l="1"/>
  <c r="K799" i="1"/>
  <c r="O799" i="1" s="1"/>
  <c r="C800" i="1"/>
  <c r="B799" i="1" l="1"/>
  <c r="K800" i="1"/>
  <c r="O800" i="1" s="1"/>
  <c r="C801" i="1"/>
  <c r="B800" i="1" l="1"/>
  <c r="K801" i="1"/>
  <c r="O801" i="1" s="1"/>
  <c r="C802" i="1"/>
  <c r="B801" i="1" l="1"/>
  <c r="K802" i="1"/>
  <c r="O802" i="1" s="1"/>
  <c r="C803" i="1"/>
  <c r="B802" i="1" l="1"/>
  <c r="K803" i="1"/>
  <c r="O803" i="1" s="1"/>
  <c r="C804" i="1"/>
  <c r="B803" i="1" l="1"/>
  <c r="C805" i="1"/>
  <c r="K804" i="1"/>
  <c r="O804" i="1" s="1"/>
  <c r="K805" i="1" l="1"/>
  <c r="O805" i="1" s="1"/>
  <c r="C806" i="1"/>
  <c r="B804" i="1"/>
  <c r="B805" i="1" l="1"/>
  <c r="K806" i="1"/>
  <c r="O806" i="1" s="1"/>
  <c r="C807" i="1"/>
  <c r="B806" i="1" l="1"/>
  <c r="K807" i="1"/>
  <c r="O807" i="1" s="1"/>
  <c r="C808" i="1"/>
  <c r="B807" i="1" l="1"/>
  <c r="C809" i="1"/>
  <c r="K808" i="1"/>
  <c r="O808" i="1" s="1"/>
  <c r="K809" i="1" l="1"/>
  <c r="O809" i="1" s="1"/>
  <c r="C810" i="1"/>
  <c r="B808" i="1"/>
  <c r="B809" i="1" l="1"/>
  <c r="K810" i="1"/>
  <c r="O810" i="1" s="1"/>
  <c r="C811" i="1"/>
  <c r="B810" i="1" l="1"/>
  <c r="C812" i="1"/>
  <c r="K811" i="1"/>
  <c r="O811" i="1" s="1"/>
  <c r="K812" i="1" l="1"/>
  <c r="O812" i="1" s="1"/>
  <c r="C813" i="1"/>
  <c r="B811" i="1"/>
  <c r="B812" i="1" l="1"/>
  <c r="K813" i="1"/>
  <c r="O813" i="1" s="1"/>
  <c r="C814" i="1"/>
  <c r="B813" i="1" l="1"/>
  <c r="K814" i="1"/>
  <c r="O814" i="1" s="1"/>
  <c r="C815" i="1"/>
  <c r="B814" i="1" l="1"/>
  <c r="K815" i="1"/>
  <c r="O815" i="1" s="1"/>
  <c r="C816" i="1"/>
  <c r="B815" i="1" l="1"/>
  <c r="K816" i="1"/>
  <c r="O816" i="1" s="1"/>
  <c r="C817" i="1"/>
  <c r="B816" i="1" l="1"/>
  <c r="K817" i="1"/>
  <c r="O817" i="1" s="1"/>
  <c r="C818" i="1"/>
  <c r="B817" i="1" l="1"/>
  <c r="C819" i="1"/>
  <c r="K818" i="1"/>
  <c r="O818" i="1" s="1"/>
  <c r="K819" i="1" l="1"/>
  <c r="O819" i="1" s="1"/>
  <c r="C820" i="1"/>
  <c r="B818" i="1"/>
  <c r="B819" i="1" l="1"/>
  <c r="K820" i="1"/>
  <c r="O820" i="1" s="1"/>
  <c r="C821" i="1"/>
  <c r="B820" i="1" l="1"/>
  <c r="K821" i="1"/>
  <c r="O821" i="1" s="1"/>
  <c r="C822" i="1"/>
  <c r="B821" i="1" l="1"/>
  <c r="K822" i="1"/>
  <c r="C823" i="1"/>
  <c r="O822" i="1" l="1"/>
  <c r="C824" i="1"/>
  <c r="K823" i="1"/>
  <c r="O823" i="1" s="1"/>
  <c r="B822" i="1"/>
  <c r="B823" i="1" l="1"/>
  <c r="C825" i="1"/>
  <c r="K824" i="1"/>
  <c r="O824" i="1" s="1"/>
  <c r="B824" i="1" l="1"/>
  <c r="C826" i="1"/>
  <c r="K825" i="1"/>
  <c r="T824" i="1" l="1"/>
  <c r="B825" i="1"/>
  <c r="T814" i="1"/>
  <c r="T816" i="1" s="1"/>
  <c r="O825" i="1"/>
  <c r="K826" i="1"/>
  <c r="T817" i="1" l="1"/>
  <c r="T818" i="1"/>
  <c r="T820" i="1" s="1"/>
  <c r="T822" i="1" s="1"/>
  <c r="T823" i="1" s="1"/>
  <c r="B826" i="1"/>
  <c r="T825" i="1" l="1"/>
  <c r="Y18" i="1" s="1"/>
  <c r="Y19" i="1" s="1"/>
  <c r="T826" i="1"/>
  <c r="M1004" i="1" l="1"/>
  <c r="N1004" i="1" s="1"/>
  <c r="M826" i="1"/>
  <c r="N826" i="1" s="1"/>
  <c r="X18" i="1"/>
  <c r="U18" i="1" s="1"/>
  <c r="X19" i="1" l="1"/>
  <c r="U19" i="1" s="1"/>
  <c r="X22" i="1"/>
  <c r="X24" i="1"/>
  <c r="X21" i="1"/>
  <c r="X20" i="1"/>
  <c r="W19" i="1"/>
  <c r="X28" i="1"/>
  <c r="X27" i="1"/>
  <c r="X25" i="1"/>
  <c r="X26" i="1"/>
  <c r="X23" i="1"/>
  <c r="C827" i="1"/>
  <c r="O826" i="1"/>
  <c r="C828" i="1" l="1"/>
  <c r="K827" i="1"/>
  <c r="B827" i="1" s="1"/>
  <c r="U20" i="1"/>
  <c r="W20" i="1"/>
  <c r="W21" i="1" l="1"/>
  <c r="U21" i="1"/>
  <c r="O827" i="1"/>
  <c r="C829" i="1"/>
  <c r="K828" i="1"/>
  <c r="O828" i="1" s="1"/>
  <c r="B828" i="1" l="1"/>
  <c r="W22" i="1"/>
  <c r="U22" i="1"/>
  <c r="C830" i="1"/>
  <c r="K829" i="1"/>
  <c r="O829" i="1" s="1"/>
  <c r="B829" i="1" l="1"/>
  <c r="W23" i="1"/>
  <c r="U23" i="1"/>
  <c r="K830" i="1"/>
  <c r="O830" i="1" s="1"/>
  <c r="C831" i="1"/>
  <c r="B830" i="1" l="1"/>
  <c r="U24" i="1"/>
  <c r="W24" i="1"/>
  <c r="K831" i="1"/>
  <c r="O831" i="1" s="1"/>
  <c r="C832" i="1"/>
  <c r="B831" i="1" l="1"/>
  <c r="K832" i="1"/>
  <c r="O832" i="1" s="1"/>
  <c r="C833" i="1"/>
  <c r="U25" i="1"/>
  <c r="W25" i="1"/>
  <c r="B832" i="1" l="1"/>
  <c r="K833" i="1"/>
  <c r="C834" i="1"/>
  <c r="U26" i="1"/>
  <c r="W26" i="1"/>
  <c r="O833" i="1" l="1"/>
  <c r="B833" i="1"/>
  <c r="K834" i="1"/>
  <c r="O834" i="1" s="1"/>
  <c r="C835" i="1"/>
  <c r="W27" i="1"/>
  <c r="U27" i="1"/>
  <c r="B834" i="1" l="1"/>
  <c r="W28" i="1"/>
  <c r="U28" i="1"/>
  <c r="C836" i="1"/>
  <c r="K835" i="1"/>
  <c r="O835" i="1" s="1"/>
  <c r="B835" i="1" l="1"/>
  <c r="X29" i="1"/>
  <c r="U29" i="1" s="1"/>
  <c r="W29" i="1"/>
  <c r="K836" i="1"/>
  <c r="O836" i="1" s="1"/>
  <c r="C837" i="1"/>
  <c r="B836" i="1" l="1"/>
  <c r="C838" i="1"/>
  <c r="K837" i="1"/>
  <c r="O837" i="1" s="1"/>
  <c r="B837" i="1" l="1"/>
  <c r="K838" i="1"/>
  <c r="O838" i="1" s="1"/>
  <c r="C839" i="1"/>
  <c r="B838" i="1" l="1"/>
  <c r="K839" i="1"/>
  <c r="C840" i="1"/>
  <c r="O839" i="1" l="1"/>
  <c r="B839" i="1"/>
  <c r="K840" i="1"/>
  <c r="O840" i="1" s="1"/>
  <c r="C841" i="1"/>
  <c r="B840" i="1" l="1"/>
  <c r="K841" i="1"/>
  <c r="O841" i="1" s="1"/>
  <c r="C842" i="1"/>
  <c r="B841" i="1" l="1"/>
  <c r="K842" i="1"/>
  <c r="O842" i="1" s="1"/>
  <c r="C843" i="1"/>
  <c r="B842" i="1" l="1"/>
  <c r="C844" i="1"/>
  <c r="K843" i="1"/>
  <c r="O843" i="1" s="1"/>
  <c r="B843" i="1" l="1"/>
  <c r="C845" i="1"/>
  <c r="K844" i="1"/>
  <c r="O844" i="1" s="1"/>
  <c r="B844" i="1" l="1"/>
  <c r="K845" i="1"/>
  <c r="O845" i="1" s="1"/>
  <c r="C846" i="1"/>
  <c r="B845" i="1" l="1"/>
  <c r="C847" i="1"/>
  <c r="K846" i="1"/>
  <c r="O846" i="1" l="1"/>
  <c r="B846" i="1"/>
  <c r="C848" i="1"/>
  <c r="K847" i="1"/>
  <c r="O847" i="1" s="1"/>
  <c r="B847" i="1" l="1"/>
  <c r="C849" i="1"/>
  <c r="K848" i="1"/>
  <c r="O848" i="1" s="1"/>
  <c r="B848" i="1" l="1"/>
  <c r="C850" i="1"/>
  <c r="K849" i="1"/>
  <c r="O849" i="1" s="1"/>
  <c r="B849" i="1" l="1"/>
  <c r="K850" i="1"/>
  <c r="O850" i="1" s="1"/>
  <c r="C851" i="1"/>
  <c r="B850" i="1" l="1"/>
  <c r="K851" i="1"/>
  <c r="O851" i="1" s="1"/>
  <c r="C852" i="1"/>
  <c r="B851" i="1" l="1"/>
  <c r="K852" i="1"/>
  <c r="O852" i="1" s="1"/>
  <c r="C853" i="1"/>
  <c r="B852" i="1" l="1"/>
  <c r="C854" i="1"/>
  <c r="K853" i="1"/>
  <c r="O853" i="1" l="1"/>
  <c r="B853" i="1"/>
  <c r="C855" i="1"/>
  <c r="K854" i="1"/>
  <c r="O854" i="1" s="1"/>
  <c r="B854" i="1" l="1"/>
  <c r="K855" i="1"/>
  <c r="O855" i="1" s="1"/>
  <c r="C856" i="1"/>
  <c r="B855" i="1" l="1"/>
  <c r="K856" i="1"/>
  <c r="O856" i="1" s="1"/>
  <c r="C857" i="1"/>
  <c r="B856" i="1" l="1"/>
  <c r="C858" i="1"/>
  <c r="K857" i="1"/>
  <c r="O857" i="1" s="1"/>
  <c r="B857" i="1" l="1"/>
  <c r="C859" i="1"/>
  <c r="K858" i="1"/>
  <c r="O858" i="1" s="1"/>
  <c r="B858" i="1" l="1"/>
  <c r="C860" i="1"/>
  <c r="K859" i="1"/>
  <c r="O859" i="1" s="1"/>
  <c r="B859" i="1" l="1"/>
  <c r="C861" i="1"/>
  <c r="K860" i="1"/>
  <c r="O860" i="1" l="1"/>
  <c r="B860" i="1"/>
  <c r="K861" i="1"/>
  <c r="O861" i="1" s="1"/>
  <c r="C862" i="1"/>
  <c r="B861" i="1" l="1"/>
  <c r="K862" i="1"/>
  <c r="O862" i="1" s="1"/>
  <c r="C863" i="1"/>
  <c r="B862" i="1" l="1"/>
  <c r="C864" i="1"/>
  <c r="K863" i="1"/>
  <c r="O863" i="1" s="1"/>
  <c r="B863" i="1" l="1"/>
  <c r="C865" i="1"/>
  <c r="K864" i="1"/>
  <c r="O864" i="1" s="1"/>
  <c r="B864" i="1" l="1"/>
  <c r="C866" i="1"/>
  <c r="K865" i="1"/>
  <c r="O865" i="1" s="1"/>
  <c r="B865" i="1" l="1"/>
  <c r="K866" i="1"/>
  <c r="O866" i="1" s="1"/>
  <c r="C867" i="1"/>
  <c r="B866" i="1" l="1"/>
  <c r="K867" i="1"/>
  <c r="O867" i="1" s="1"/>
  <c r="C868" i="1"/>
  <c r="B867" i="1" l="1"/>
  <c r="K868" i="1"/>
  <c r="O868" i="1" s="1"/>
  <c r="C869" i="1"/>
  <c r="B868" i="1" l="1"/>
  <c r="C870" i="1"/>
  <c r="K869" i="1"/>
  <c r="O869" i="1" l="1"/>
  <c r="B869" i="1"/>
  <c r="C871" i="1"/>
  <c r="K870" i="1"/>
  <c r="O870" i="1" s="1"/>
  <c r="B870" i="1" l="1"/>
  <c r="K871" i="1"/>
  <c r="O871" i="1" s="1"/>
  <c r="C872" i="1"/>
  <c r="B871" i="1" l="1"/>
  <c r="K872" i="1"/>
  <c r="O872" i="1" s="1"/>
  <c r="C873" i="1"/>
  <c r="B872" i="1" l="1"/>
  <c r="K873" i="1"/>
  <c r="O873" i="1" s="1"/>
  <c r="C874" i="1"/>
  <c r="B873" i="1" l="1"/>
  <c r="C875" i="1"/>
  <c r="K874" i="1"/>
  <c r="B874" i="1" s="1"/>
  <c r="O874" i="1" l="1"/>
  <c r="C876" i="1"/>
  <c r="K875" i="1"/>
  <c r="O875" i="1" s="1"/>
  <c r="B875" i="1" l="1"/>
  <c r="C877" i="1"/>
  <c r="K876" i="1"/>
  <c r="O876" i="1" s="1"/>
  <c r="B876" i="1" l="1"/>
  <c r="K877" i="1"/>
  <c r="O877" i="1" s="1"/>
  <c r="C878" i="1"/>
  <c r="B877" i="1" l="1"/>
  <c r="K878" i="1"/>
  <c r="O878" i="1" s="1"/>
  <c r="C879" i="1"/>
  <c r="B878" i="1" l="1"/>
  <c r="C880" i="1"/>
  <c r="K879" i="1"/>
  <c r="O879" i="1" s="1"/>
  <c r="B879" i="1" l="1"/>
  <c r="C881" i="1"/>
  <c r="K880" i="1"/>
  <c r="O880" i="1" s="1"/>
  <c r="B880" i="1" l="1"/>
  <c r="C882" i="1"/>
  <c r="K881" i="1"/>
  <c r="O881" i="1" l="1"/>
  <c r="B881" i="1"/>
  <c r="K882" i="1"/>
  <c r="O882" i="1" s="1"/>
  <c r="C883" i="1"/>
  <c r="B882" i="1" l="1"/>
  <c r="C884" i="1"/>
  <c r="K883" i="1"/>
  <c r="O883" i="1" s="1"/>
  <c r="B883" i="1" l="1"/>
  <c r="K884" i="1"/>
  <c r="O884" i="1" s="1"/>
  <c r="C885" i="1"/>
  <c r="B884" i="1" l="1"/>
  <c r="C886" i="1"/>
  <c r="K885" i="1"/>
  <c r="O885" i="1" s="1"/>
  <c r="B885" i="1" l="1"/>
  <c r="C887" i="1"/>
  <c r="K886" i="1"/>
  <c r="O886" i="1" s="1"/>
  <c r="B886" i="1" l="1"/>
  <c r="C888" i="1"/>
  <c r="K887" i="1"/>
  <c r="O887" i="1" s="1"/>
  <c r="B887" i="1" l="1"/>
  <c r="K888" i="1"/>
  <c r="B888" i="1" s="1"/>
  <c r="C889" i="1"/>
  <c r="O888" i="1" l="1"/>
  <c r="K889" i="1"/>
  <c r="O889" i="1" s="1"/>
  <c r="C890" i="1"/>
  <c r="B889" i="1" l="1"/>
  <c r="C891" i="1"/>
  <c r="K890" i="1"/>
  <c r="O890" i="1" l="1"/>
  <c r="B890" i="1"/>
  <c r="K891" i="1"/>
  <c r="O891" i="1" s="1"/>
  <c r="C892" i="1"/>
  <c r="B891" i="1" l="1"/>
  <c r="K892" i="1"/>
  <c r="O892" i="1" s="1"/>
  <c r="C893" i="1"/>
  <c r="B892" i="1" l="1"/>
  <c r="K893" i="1"/>
  <c r="O893" i="1" s="1"/>
  <c r="C894" i="1"/>
  <c r="B893" i="1" l="1"/>
  <c r="K894" i="1"/>
  <c r="O894" i="1" s="1"/>
  <c r="C895" i="1"/>
  <c r="B894" i="1" l="1"/>
  <c r="K895" i="1"/>
  <c r="C896" i="1"/>
  <c r="O895" i="1" l="1"/>
  <c r="B895" i="1"/>
  <c r="K896" i="1"/>
  <c r="O896" i="1" s="1"/>
  <c r="C897" i="1"/>
  <c r="B896" i="1" l="1"/>
  <c r="K897" i="1"/>
  <c r="O897" i="1" s="1"/>
  <c r="C898" i="1"/>
  <c r="B897" i="1" l="1"/>
  <c r="K898" i="1"/>
  <c r="O898" i="1" s="1"/>
  <c r="C899" i="1"/>
  <c r="B898" i="1" l="1"/>
  <c r="C900" i="1"/>
  <c r="K899" i="1"/>
  <c r="O899" i="1" s="1"/>
  <c r="B899" i="1" l="1"/>
  <c r="C901" i="1"/>
  <c r="K900" i="1"/>
  <c r="O900" i="1" s="1"/>
  <c r="B900" i="1" l="1"/>
  <c r="K901" i="1"/>
  <c r="O901" i="1" s="1"/>
  <c r="C902" i="1"/>
  <c r="B901" i="1" l="1"/>
  <c r="C903" i="1"/>
  <c r="K902" i="1"/>
  <c r="B902" i="1" s="1"/>
  <c r="O902" i="1" l="1"/>
  <c r="C904" i="1"/>
  <c r="K903" i="1"/>
  <c r="O903" i="1" s="1"/>
  <c r="B903" i="1" l="1"/>
  <c r="C905" i="1"/>
  <c r="K904" i="1"/>
  <c r="O904" i="1" s="1"/>
  <c r="B904" i="1" l="1"/>
  <c r="C906" i="1"/>
  <c r="K905" i="1"/>
  <c r="O905" i="1" l="1"/>
  <c r="B905" i="1"/>
  <c r="C907" i="1"/>
  <c r="K906" i="1"/>
  <c r="O906" i="1" s="1"/>
  <c r="B906" i="1" l="1"/>
  <c r="K907" i="1"/>
  <c r="O907" i="1" s="1"/>
  <c r="C908" i="1"/>
  <c r="B907" i="1" l="1"/>
  <c r="K908" i="1"/>
  <c r="O908" i="1" s="1"/>
  <c r="C909" i="1"/>
  <c r="B908" i="1" l="1"/>
  <c r="C910" i="1"/>
  <c r="K909" i="1"/>
  <c r="O909" i="1" l="1"/>
  <c r="B909" i="1"/>
  <c r="K910" i="1"/>
  <c r="O910" i="1" s="1"/>
  <c r="C911" i="1"/>
  <c r="B910" i="1" l="1"/>
  <c r="K911" i="1"/>
  <c r="C912" i="1"/>
  <c r="O911" i="1" l="1"/>
  <c r="B911" i="1"/>
  <c r="K912" i="1"/>
  <c r="O912" i="1" s="1"/>
  <c r="C913" i="1"/>
  <c r="B912" i="1" l="1"/>
  <c r="K913" i="1"/>
  <c r="O913" i="1" s="1"/>
  <c r="C914" i="1"/>
  <c r="B913" i="1" l="1"/>
  <c r="K914" i="1"/>
  <c r="O914" i="1" s="1"/>
  <c r="C915" i="1"/>
  <c r="B914" i="1" l="1"/>
  <c r="C916" i="1"/>
  <c r="K915" i="1"/>
  <c r="O915" i="1" s="1"/>
  <c r="B915" i="1" l="1"/>
  <c r="C917" i="1"/>
  <c r="K916" i="1"/>
  <c r="O916" i="1" l="1"/>
  <c r="B916" i="1"/>
  <c r="K917" i="1"/>
  <c r="O917" i="1" s="1"/>
  <c r="C918" i="1"/>
  <c r="B917" i="1" l="1"/>
  <c r="C919" i="1"/>
  <c r="K918" i="1"/>
  <c r="O918" i="1" s="1"/>
  <c r="B918" i="1" l="1"/>
  <c r="C920" i="1"/>
  <c r="K919" i="1"/>
  <c r="O919" i="1" s="1"/>
  <c r="B919" i="1" l="1"/>
  <c r="C921" i="1"/>
  <c r="K920" i="1"/>
  <c r="O920" i="1" l="1"/>
  <c r="B920" i="1"/>
  <c r="C922" i="1"/>
  <c r="K921" i="1"/>
  <c r="O921" i="1" s="1"/>
  <c r="B921" i="1" l="1"/>
  <c r="C923" i="1"/>
  <c r="K922" i="1"/>
  <c r="O922" i="1" s="1"/>
  <c r="B922" i="1" l="1"/>
  <c r="K923" i="1"/>
  <c r="B923" i="1" s="1"/>
  <c r="C924" i="1"/>
  <c r="O923" i="1" l="1"/>
  <c r="K924" i="1"/>
  <c r="O924" i="1" s="1"/>
  <c r="C925" i="1"/>
  <c r="B924" i="1" l="1"/>
  <c r="C926" i="1"/>
  <c r="K925" i="1"/>
  <c r="B925" i="1" s="1"/>
  <c r="O925" i="1" l="1"/>
  <c r="K926" i="1"/>
  <c r="O926" i="1" s="1"/>
  <c r="C927" i="1"/>
  <c r="B926" i="1" l="1"/>
  <c r="K927" i="1"/>
  <c r="C928" i="1"/>
  <c r="O927" i="1" l="1"/>
  <c r="B927" i="1"/>
  <c r="K928" i="1"/>
  <c r="O928" i="1" s="1"/>
  <c r="C929" i="1"/>
  <c r="B928" i="1" l="1"/>
  <c r="K929" i="1"/>
  <c r="O929" i="1" s="1"/>
  <c r="C930" i="1"/>
  <c r="B929" i="1" l="1"/>
  <c r="K930" i="1"/>
  <c r="C931" i="1"/>
  <c r="O930" i="1" l="1"/>
  <c r="B930" i="1"/>
  <c r="C932" i="1"/>
  <c r="K931" i="1"/>
  <c r="O931" i="1" s="1"/>
  <c r="B931" i="1" l="1"/>
  <c r="C933" i="1"/>
  <c r="K932" i="1"/>
  <c r="O932" i="1" s="1"/>
  <c r="B932" i="1" l="1"/>
  <c r="K933" i="1"/>
  <c r="O933" i="1" s="1"/>
  <c r="C934" i="1"/>
  <c r="B933" i="1" l="1"/>
  <c r="C935" i="1"/>
  <c r="K934" i="1"/>
  <c r="O934" i="1" s="1"/>
  <c r="B934" i="1" l="1"/>
  <c r="C936" i="1"/>
  <c r="K935" i="1"/>
  <c r="O935" i="1" s="1"/>
  <c r="B935" i="1" l="1"/>
  <c r="C937" i="1"/>
  <c r="K936" i="1"/>
  <c r="O936" i="1" s="1"/>
  <c r="B936" i="1" l="1"/>
  <c r="C938" i="1"/>
  <c r="K937" i="1"/>
  <c r="O937" i="1" l="1"/>
  <c r="B937" i="1"/>
  <c r="C939" i="1"/>
  <c r="K938" i="1"/>
  <c r="O938" i="1" s="1"/>
  <c r="B938" i="1" l="1"/>
  <c r="K939" i="1"/>
  <c r="O939" i="1" s="1"/>
  <c r="C940" i="1"/>
  <c r="B939" i="1" l="1"/>
  <c r="K940" i="1"/>
  <c r="C941" i="1"/>
  <c r="O940" i="1" l="1"/>
  <c r="B940" i="1"/>
  <c r="C942" i="1"/>
  <c r="K941" i="1"/>
  <c r="O941" i="1" s="1"/>
  <c r="B941" i="1" l="1"/>
  <c r="K942" i="1"/>
  <c r="O942" i="1" s="1"/>
  <c r="C943" i="1"/>
  <c r="B942" i="1" l="1"/>
  <c r="K943" i="1"/>
  <c r="O943" i="1" s="1"/>
  <c r="C944" i="1"/>
  <c r="B943" i="1" l="1"/>
  <c r="K944" i="1"/>
  <c r="B944" i="1" s="1"/>
  <c r="C945" i="1"/>
  <c r="O944" i="1" l="1"/>
  <c r="K945" i="1"/>
  <c r="O945" i="1" s="1"/>
  <c r="C946" i="1"/>
  <c r="B945" i="1" l="1"/>
  <c r="K946" i="1"/>
  <c r="C947" i="1"/>
  <c r="O946" i="1" l="1"/>
  <c r="B946" i="1"/>
  <c r="C948" i="1"/>
  <c r="K947" i="1"/>
  <c r="O947" i="1" s="1"/>
  <c r="B947" i="1" l="1"/>
  <c r="C949" i="1"/>
  <c r="K948" i="1"/>
  <c r="O948" i="1" s="1"/>
  <c r="B948" i="1" l="1"/>
  <c r="K949" i="1"/>
  <c r="O949" i="1" s="1"/>
  <c r="C950" i="1"/>
  <c r="B949" i="1" l="1"/>
  <c r="C951" i="1"/>
  <c r="K950" i="1"/>
  <c r="O950" i="1" s="1"/>
  <c r="B950" i="1" l="1"/>
  <c r="C952" i="1"/>
  <c r="K951" i="1"/>
  <c r="O951" i="1" l="1"/>
  <c r="B951" i="1"/>
  <c r="C953" i="1"/>
  <c r="K952" i="1"/>
  <c r="O952" i="1" s="1"/>
  <c r="B952" i="1" l="1"/>
  <c r="C954" i="1"/>
  <c r="K953" i="1"/>
  <c r="O953" i="1" s="1"/>
  <c r="B953" i="1" l="1"/>
  <c r="K954" i="1"/>
  <c r="O954" i="1" s="1"/>
  <c r="C955" i="1"/>
  <c r="B954" i="1" l="1"/>
  <c r="K955" i="1"/>
  <c r="O955" i="1" s="1"/>
  <c r="C956" i="1"/>
  <c r="B955" i="1" l="1"/>
  <c r="K956" i="1"/>
  <c r="O956" i="1" s="1"/>
  <c r="C957" i="1"/>
  <c r="B956" i="1" l="1"/>
  <c r="C958" i="1"/>
  <c r="K957" i="1"/>
  <c r="O957" i="1" s="1"/>
  <c r="B957" i="1" l="1"/>
  <c r="K958" i="1"/>
  <c r="R955" i="1" s="1"/>
  <c r="R957" i="1" s="1"/>
  <c r="R959" i="1" s="1"/>
  <c r="N958" i="1" s="1"/>
  <c r="C959" i="1" l="1"/>
  <c r="K959" i="1" s="1"/>
  <c r="M958" i="1"/>
  <c r="O958" i="1"/>
  <c r="B958" i="1"/>
  <c r="S955" i="1" l="1"/>
  <c r="B959" i="1"/>
  <c r="S957" i="1" l="1"/>
  <c r="S959" i="1" s="1"/>
  <c r="N959" i="1" s="1"/>
  <c r="C960" i="1" s="1"/>
  <c r="K960" i="1" l="1"/>
  <c r="O960" i="1" s="1"/>
  <c r="C961" i="1"/>
  <c r="M961" i="1" s="1"/>
  <c r="O959" i="1"/>
  <c r="M959" i="1"/>
  <c r="B960" i="1" l="1"/>
  <c r="C962" i="1"/>
  <c r="K961" i="1"/>
  <c r="O961" i="1" l="1"/>
  <c r="R966" i="1"/>
  <c r="B961" i="1"/>
  <c r="C963" i="1"/>
  <c r="C964" i="1" l="1"/>
  <c r="C965" i="1" l="1"/>
  <c r="C966" i="1" l="1"/>
  <c r="C967" i="1" l="1"/>
  <c r="C968" i="1" l="1"/>
  <c r="C969" i="1" l="1"/>
  <c r="C970" i="1" l="1"/>
  <c r="R968" i="1" l="1"/>
  <c r="R970" i="1" s="1"/>
  <c r="C971" i="1"/>
  <c r="K971" i="1" l="1"/>
  <c r="O971" i="1" s="1"/>
  <c r="K962" i="1"/>
  <c r="O962" i="1" s="1"/>
  <c r="K963" i="1"/>
  <c r="K964" i="1"/>
  <c r="K965" i="1"/>
  <c r="K966" i="1"/>
  <c r="K967" i="1"/>
  <c r="K968" i="1"/>
  <c r="K969" i="1"/>
  <c r="K970" i="1"/>
  <c r="O970" i="1" s="1"/>
  <c r="C972" i="1"/>
  <c r="K972" i="1" s="1"/>
  <c r="B962" i="1" l="1"/>
  <c r="B970" i="1"/>
  <c r="O968" i="1"/>
  <c r="B968" i="1"/>
  <c r="O967" i="1"/>
  <c r="B967" i="1"/>
  <c r="O966" i="1"/>
  <c r="B966" i="1"/>
  <c r="B969" i="1"/>
  <c r="O969" i="1"/>
  <c r="O965" i="1"/>
  <c r="B965" i="1"/>
  <c r="O964" i="1"/>
  <c r="B964" i="1"/>
  <c r="O963" i="1"/>
  <c r="B963" i="1"/>
  <c r="B971" i="1"/>
  <c r="C973" i="1"/>
  <c r="K973" i="1" s="1"/>
  <c r="C974" i="1" l="1"/>
  <c r="K974" i="1" s="1"/>
  <c r="O973" i="1"/>
  <c r="B972" i="1"/>
  <c r="O972" i="1"/>
  <c r="B973" i="1" l="1"/>
  <c r="O974" i="1"/>
  <c r="C975" i="1"/>
  <c r="K975" i="1" s="1"/>
  <c r="B974" i="1" l="1"/>
  <c r="O975" i="1"/>
  <c r="C976" i="1"/>
  <c r="K976" i="1" s="1"/>
  <c r="B975" i="1" l="1"/>
  <c r="C977" i="1"/>
  <c r="K977" i="1" s="1"/>
  <c r="C978" i="1" l="1"/>
  <c r="K978" i="1" s="1"/>
  <c r="O977" i="1"/>
  <c r="B976" i="1"/>
  <c r="O976" i="1"/>
  <c r="B977" i="1" l="1"/>
  <c r="O978" i="1"/>
  <c r="C979" i="1"/>
  <c r="K979" i="1" s="1"/>
  <c r="B978" i="1"/>
  <c r="C980" i="1" l="1"/>
  <c r="K980" i="1" s="1"/>
  <c r="O979" i="1"/>
  <c r="B979" i="1" l="1"/>
  <c r="C981" i="1"/>
  <c r="K981" i="1" s="1"/>
  <c r="O980" i="1"/>
  <c r="B980" i="1" l="1"/>
  <c r="O981" i="1"/>
  <c r="C982" i="1"/>
  <c r="K982" i="1" s="1"/>
  <c r="B981" i="1" l="1"/>
  <c r="O982" i="1"/>
  <c r="C983" i="1"/>
  <c r="K983" i="1" s="1"/>
  <c r="B982" i="1" l="1"/>
  <c r="C984" i="1"/>
  <c r="K984" i="1" s="1"/>
  <c r="O983" i="1"/>
  <c r="B983" i="1" l="1"/>
  <c r="C985" i="1"/>
  <c r="K985" i="1" s="1"/>
  <c r="O984" i="1"/>
  <c r="B984" i="1" l="1"/>
  <c r="O985" i="1"/>
  <c r="C986" i="1"/>
  <c r="K986" i="1" s="1"/>
  <c r="B985" i="1" l="1"/>
  <c r="O986" i="1"/>
  <c r="C987" i="1"/>
  <c r="K987" i="1" s="1"/>
  <c r="B986" i="1" l="1"/>
  <c r="O987" i="1"/>
  <c r="C988" i="1"/>
  <c r="K988" i="1" s="1"/>
  <c r="B987" i="1" l="1"/>
  <c r="C989" i="1"/>
  <c r="K989" i="1" s="1"/>
  <c r="O988" i="1"/>
  <c r="R985" i="1" l="1"/>
  <c r="R987" i="1" s="1"/>
  <c r="R989" i="1" s="1"/>
  <c r="B988" i="1"/>
  <c r="O989" i="1"/>
  <c r="C990" i="1"/>
  <c r="K990" i="1" l="1"/>
  <c r="O990" i="1" s="1"/>
  <c r="B989" i="1"/>
  <c r="C991" i="1"/>
  <c r="K991" i="1" s="1"/>
  <c r="B990" i="1" l="1"/>
  <c r="O991" i="1"/>
  <c r="C992" i="1"/>
  <c r="K992" i="1" s="1"/>
  <c r="B991" i="1" l="1"/>
  <c r="C993" i="1"/>
  <c r="K993" i="1" s="1"/>
  <c r="O992" i="1"/>
  <c r="B992" i="1" l="1"/>
  <c r="C994" i="1"/>
  <c r="K994" i="1" s="1"/>
  <c r="O993" i="1"/>
  <c r="B993" i="1" l="1"/>
  <c r="O994" i="1"/>
  <c r="C995" i="1"/>
  <c r="K995" i="1" s="1"/>
  <c r="B994" i="1" l="1"/>
  <c r="C996" i="1"/>
  <c r="K996" i="1" s="1"/>
  <c r="O995" i="1"/>
  <c r="B995" i="1" l="1"/>
  <c r="C997" i="1"/>
  <c r="K997" i="1" s="1"/>
  <c r="O996" i="1"/>
  <c r="B996" i="1" l="1"/>
  <c r="O997" i="1"/>
  <c r="C998" i="1"/>
  <c r="K998" i="1" s="1"/>
  <c r="B997" i="1" l="1"/>
  <c r="O998" i="1"/>
  <c r="C999" i="1"/>
  <c r="K999" i="1" s="1"/>
  <c r="B998" i="1" l="1"/>
  <c r="O999" i="1"/>
  <c r="C1000" i="1"/>
  <c r="K1000" i="1" s="1"/>
  <c r="B999" i="1" l="1"/>
  <c r="C1001" i="1"/>
  <c r="K1001" i="1" s="1"/>
  <c r="O1000" i="1"/>
  <c r="B1000" i="1" l="1"/>
  <c r="O1001" i="1"/>
  <c r="C1002" i="1"/>
  <c r="K1002" i="1" s="1"/>
  <c r="B1001" i="1" l="1"/>
  <c r="O1002" i="1"/>
  <c r="C1003" i="1"/>
  <c r="K1003" i="1" s="1"/>
  <c r="B1002" i="1" l="1"/>
  <c r="C1004" i="1"/>
  <c r="K1004" i="1" s="1"/>
  <c r="O1003" i="1"/>
  <c r="B1003" i="1" l="1"/>
  <c r="B1004" i="1"/>
  <c r="C1005" i="1"/>
  <c r="K1005" i="1" s="1"/>
  <c r="C1006" i="1" l="1"/>
  <c r="K1006" i="1" s="1"/>
  <c r="O1005" i="1"/>
  <c r="O1004" i="1"/>
  <c r="B1005" i="1" l="1"/>
  <c r="C1007" i="1"/>
  <c r="K1007" i="1" s="1"/>
  <c r="O1006" i="1"/>
  <c r="B1006" i="1" l="1"/>
  <c r="C1008" i="1"/>
  <c r="K1008" i="1" s="1"/>
  <c r="O1008" i="1" l="1"/>
  <c r="C1009" i="1"/>
  <c r="K1009" i="1" s="1"/>
  <c r="B1007" i="1"/>
  <c r="O1007" i="1"/>
  <c r="B1008" i="1" l="1"/>
  <c r="O1009" i="1"/>
  <c r="C1010" i="1"/>
  <c r="K1010" i="1" s="1"/>
  <c r="B1009" i="1" l="1"/>
  <c r="C1011" i="1"/>
  <c r="K1011" i="1" s="1"/>
  <c r="O1010" i="1"/>
  <c r="B1010" i="1" l="1"/>
  <c r="C1012" i="1"/>
  <c r="K1012" i="1" s="1"/>
  <c r="O1011" i="1"/>
  <c r="B1011" i="1" l="1"/>
  <c r="O1012" i="1"/>
  <c r="C1013" i="1"/>
  <c r="K1013" i="1" s="1"/>
  <c r="B1012" i="1" l="1"/>
  <c r="O1013" i="1"/>
  <c r="C1014" i="1"/>
  <c r="K1014" i="1" s="1"/>
  <c r="B1013" i="1" l="1"/>
  <c r="C1015" i="1"/>
  <c r="K1015" i="1" s="1"/>
  <c r="O1014" i="1"/>
  <c r="B1014" i="1" l="1"/>
  <c r="C1016" i="1"/>
  <c r="K1016" i="1" s="1"/>
  <c r="O1015" i="1"/>
  <c r="B1015" i="1" l="1"/>
  <c r="C1017" i="1"/>
  <c r="K1017" i="1" s="1"/>
  <c r="O1016" i="1"/>
  <c r="B1016" i="1" l="1"/>
  <c r="O1017" i="1"/>
  <c r="C1018" i="1"/>
  <c r="K1018" i="1" s="1"/>
  <c r="B1017" i="1" l="1"/>
  <c r="O1018" i="1"/>
  <c r="C1019" i="1"/>
  <c r="K1019" i="1" s="1"/>
  <c r="B1018" i="1" l="1"/>
  <c r="C1020" i="1"/>
  <c r="K1020" i="1" s="1"/>
  <c r="O1019" i="1"/>
  <c r="B1019" i="1" l="1"/>
  <c r="C1021" i="1"/>
  <c r="K1021" i="1" s="1"/>
  <c r="O1020" i="1"/>
  <c r="B1020" i="1" l="1"/>
  <c r="C1022" i="1"/>
  <c r="K1022" i="1" s="1"/>
  <c r="O1021" i="1"/>
  <c r="B1021" i="1" l="1"/>
  <c r="C1023" i="1"/>
  <c r="K1023" i="1" s="1"/>
  <c r="O1022" i="1"/>
  <c r="B1022" i="1" l="1"/>
  <c r="O1023" i="1"/>
  <c r="C1024" i="1"/>
  <c r="K1024" i="1" s="1"/>
  <c r="B1023" i="1" l="1"/>
  <c r="C1025" i="1"/>
  <c r="K1025" i="1" s="1"/>
  <c r="O1024" i="1"/>
  <c r="B1024" i="1" l="1"/>
  <c r="O1025" i="1"/>
  <c r="C1026" i="1"/>
  <c r="K1026" i="1" s="1"/>
  <c r="B1025" i="1" l="1"/>
  <c r="O1026" i="1"/>
  <c r="C1027" i="1"/>
  <c r="K1027" i="1" s="1"/>
  <c r="B1026" i="1" l="1"/>
  <c r="C1028" i="1"/>
  <c r="K1028" i="1" s="1"/>
  <c r="O1027" i="1"/>
  <c r="B1027" i="1" l="1"/>
  <c r="C1029" i="1"/>
  <c r="K1029" i="1" s="1"/>
  <c r="O1029" i="1" l="1"/>
  <c r="C1030" i="1"/>
  <c r="K1030" i="1" s="1"/>
  <c r="B1028" i="1"/>
  <c r="O1028" i="1"/>
  <c r="B1029" i="1" l="1"/>
  <c r="O1030" i="1"/>
  <c r="C1031" i="1"/>
  <c r="K1031" i="1" s="1"/>
  <c r="O1031" i="1" l="1"/>
  <c r="C1032" i="1"/>
  <c r="K1032" i="1" s="1"/>
  <c r="B1030" i="1"/>
  <c r="B1031" i="1" l="1"/>
  <c r="C1033" i="1"/>
  <c r="K1033" i="1" s="1"/>
  <c r="O1032" i="1"/>
  <c r="B1032" i="1" l="1"/>
  <c r="O1033" i="1"/>
  <c r="C1034" i="1"/>
  <c r="K1034" i="1" s="1"/>
  <c r="B1033" i="1" l="1"/>
  <c r="O1034" i="1"/>
  <c r="C1035" i="1"/>
  <c r="K1035" i="1" s="1"/>
  <c r="B1034" i="1" l="1"/>
  <c r="C1036" i="1"/>
  <c r="K1036" i="1" s="1"/>
  <c r="B1035" i="1" l="1"/>
  <c r="O1035" i="1"/>
  <c r="O1036" i="1"/>
  <c r="C1037" i="1"/>
  <c r="K1037" i="1" s="1"/>
  <c r="B1036" i="1" l="1"/>
  <c r="C1038" i="1"/>
  <c r="K1038" i="1" s="1"/>
  <c r="O1037" i="1"/>
  <c r="B1037" i="1" l="1"/>
  <c r="C1039" i="1"/>
  <c r="K1039" i="1" s="1"/>
  <c r="O1038" i="1"/>
  <c r="B1038" i="1" l="1"/>
  <c r="C1040" i="1"/>
  <c r="K1040" i="1" s="1"/>
  <c r="O1039" i="1"/>
  <c r="B1039" i="1" l="1"/>
  <c r="C1041" i="1"/>
  <c r="K1041" i="1" s="1"/>
  <c r="O1040" i="1"/>
  <c r="B1040" i="1" l="1"/>
  <c r="C1042" i="1"/>
  <c r="K1042" i="1" s="1"/>
  <c r="O1041" i="1"/>
  <c r="B1041" i="1" l="1"/>
  <c r="O1042" i="1"/>
  <c r="C1043" i="1"/>
  <c r="K1043" i="1" s="1"/>
  <c r="B1042" i="1" l="1"/>
  <c r="C1044" i="1"/>
  <c r="K1044" i="1" s="1"/>
  <c r="O1043" i="1"/>
  <c r="B1043" i="1" l="1"/>
  <c r="O1044" i="1"/>
  <c r="C1045" i="1"/>
  <c r="K1045" i="1" s="1"/>
  <c r="B1044" i="1" l="1"/>
  <c r="O1045" i="1"/>
  <c r="C1046" i="1"/>
  <c r="K1046" i="1" s="1"/>
  <c r="B1045" i="1" l="1"/>
  <c r="O1046" i="1"/>
  <c r="C1047" i="1"/>
  <c r="K1047" i="1" s="1"/>
  <c r="B1046" i="1" l="1"/>
  <c r="C1048" i="1"/>
  <c r="K1048" i="1" s="1"/>
  <c r="O1047" i="1"/>
  <c r="B1047" i="1" l="1"/>
  <c r="C1049" i="1"/>
  <c r="K1049" i="1" s="1"/>
  <c r="O1048" i="1"/>
  <c r="B1048" i="1" l="1"/>
  <c r="C1050" i="1"/>
  <c r="K1050" i="1" s="1"/>
  <c r="B1049" i="1" l="1"/>
  <c r="O1049" i="1"/>
  <c r="O1050" i="1"/>
  <c r="C1051" i="1"/>
  <c r="K1051" i="1" s="1"/>
  <c r="B1050" i="1" l="1"/>
  <c r="O1051" i="1"/>
  <c r="C1052" i="1"/>
  <c r="K1052" i="1" s="1"/>
  <c r="B1051" i="1" l="1"/>
  <c r="C1053" i="1"/>
  <c r="K1053" i="1" s="1"/>
  <c r="O1052" i="1"/>
  <c r="B1052" i="1" l="1"/>
  <c r="C1054" i="1"/>
  <c r="K1054" i="1" s="1"/>
  <c r="O1053" i="1"/>
  <c r="B1053" i="1" l="1"/>
  <c r="O1054" i="1"/>
  <c r="C1055" i="1"/>
  <c r="K1055" i="1" s="1"/>
  <c r="B1054" i="1" l="1"/>
  <c r="C1056" i="1"/>
  <c r="K1056" i="1" s="1"/>
  <c r="O1055" i="1"/>
  <c r="O1056" i="1" l="1"/>
  <c r="C1057" i="1"/>
  <c r="K1057" i="1" s="1"/>
  <c r="B1055" i="1"/>
  <c r="B1056" i="1" l="1"/>
  <c r="O1057" i="1"/>
  <c r="C1058" i="1"/>
  <c r="K1058" i="1" s="1"/>
  <c r="B1057" i="1" l="1"/>
  <c r="C1059" i="1"/>
  <c r="K1059" i="1" s="1"/>
  <c r="O1058" i="1"/>
  <c r="B1058" i="1" l="1"/>
  <c r="C1060" i="1"/>
  <c r="K1060" i="1" s="1"/>
  <c r="O1060" i="1" l="1"/>
  <c r="C1061" i="1"/>
  <c r="K1061" i="1" s="1"/>
  <c r="B1059" i="1"/>
  <c r="O1059" i="1"/>
  <c r="B1060" i="1" l="1"/>
  <c r="C1062" i="1"/>
  <c r="K1062" i="1" s="1"/>
  <c r="O1061" i="1"/>
  <c r="B1061" i="1" l="1"/>
  <c r="O1062" i="1"/>
  <c r="C1063" i="1"/>
  <c r="K1063" i="1" s="1"/>
  <c r="B1062" i="1" l="1"/>
  <c r="C1064" i="1"/>
  <c r="K1064" i="1" s="1"/>
  <c r="O1063" i="1"/>
  <c r="B1063" i="1" l="1"/>
  <c r="C1065" i="1"/>
  <c r="K1065" i="1" s="1"/>
  <c r="O1064" i="1"/>
  <c r="B1064" i="1" l="1"/>
  <c r="O1065" i="1"/>
  <c r="C1066" i="1"/>
  <c r="K1066" i="1" s="1"/>
  <c r="B1065" i="1" l="1"/>
  <c r="C1067" i="1"/>
  <c r="K1067" i="1" s="1"/>
  <c r="O1066" i="1"/>
  <c r="B1066" i="1" l="1"/>
  <c r="C1068" i="1"/>
  <c r="K1068" i="1" s="1"/>
  <c r="O1067" i="1"/>
  <c r="B1067" i="1" l="1"/>
  <c r="O1068" i="1"/>
  <c r="C1069" i="1"/>
  <c r="K1069" i="1" s="1"/>
  <c r="B1068" i="1" l="1"/>
  <c r="O1069" i="1"/>
  <c r="C1070" i="1"/>
  <c r="K1070" i="1" s="1"/>
  <c r="B1069" i="1" l="1"/>
  <c r="C1071" i="1"/>
  <c r="K1071" i="1" s="1"/>
  <c r="O1071" i="1" l="1"/>
  <c r="C1072" i="1"/>
  <c r="K1072" i="1" s="1"/>
  <c r="B1070" i="1"/>
  <c r="O1070" i="1"/>
  <c r="B1071" i="1" l="1"/>
  <c r="O1072" i="1"/>
  <c r="C1073" i="1"/>
  <c r="K1073" i="1" s="1"/>
  <c r="B1072" i="1" l="1"/>
  <c r="O1073" i="1"/>
  <c r="C1074" i="1"/>
  <c r="K1074" i="1" s="1"/>
  <c r="B1073" i="1" l="1"/>
  <c r="C1075" i="1"/>
  <c r="K1075" i="1" s="1"/>
  <c r="O1074" i="1"/>
  <c r="B1074" i="1" l="1"/>
  <c r="C1076" i="1"/>
  <c r="K1076" i="1" s="1"/>
  <c r="O1075" i="1"/>
  <c r="B1075" i="1" l="1"/>
  <c r="O1076" i="1"/>
  <c r="C1077" i="1"/>
  <c r="K1077" i="1" s="1"/>
  <c r="B1076" i="1" l="1"/>
  <c r="C1078" i="1"/>
  <c r="K1078" i="1" s="1"/>
  <c r="O1077" i="1"/>
  <c r="B1077" i="1" l="1"/>
  <c r="O1078" i="1"/>
  <c r="C1079" i="1"/>
  <c r="K1079" i="1" s="1"/>
  <c r="B1078" i="1" l="1"/>
  <c r="C1080" i="1"/>
  <c r="K1080" i="1" s="1"/>
  <c r="O1079" i="1"/>
  <c r="C1081" i="1" l="1"/>
  <c r="K1081" i="1" s="1"/>
  <c r="O1080" i="1"/>
  <c r="B1079" i="1"/>
  <c r="B1080" i="1" l="1"/>
  <c r="C1082" i="1"/>
  <c r="K1082" i="1" s="1"/>
  <c r="O1081" i="1"/>
  <c r="B1081" i="1" l="1"/>
  <c r="C1083" i="1"/>
  <c r="K1083" i="1" s="1"/>
  <c r="O1082" i="1"/>
  <c r="B1082" i="1" l="1"/>
  <c r="C1084" i="1"/>
  <c r="K1084" i="1" s="1"/>
  <c r="O1083" i="1"/>
  <c r="B1083" i="1" l="1"/>
  <c r="C1085" i="1"/>
  <c r="K1085" i="1" s="1"/>
  <c r="O1084" i="1"/>
  <c r="B1084" i="1" l="1"/>
  <c r="O1085" i="1"/>
  <c r="C1086" i="1"/>
  <c r="K1086" i="1" s="1"/>
  <c r="B1085" i="1" l="1"/>
  <c r="O1086" i="1"/>
  <c r="C1087" i="1"/>
  <c r="K1087" i="1" s="1"/>
  <c r="B1086" i="1" l="1"/>
  <c r="O1087" i="1"/>
  <c r="C1088" i="1"/>
  <c r="K1088" i="1" s="1"/>
  <c r="B1087" i="1" l="1"/>
  <c r="O1088" i="1"/>
  <c r="C1089" i="1"/>
  <c r="K1089" i="1" s="1"/>
  <c r="B1088" i="1" l="1"/>
  <c r="O1089" i="1"/>
  <c r="C1090" i="1"/>
  <c r="K1090" i="1" s="1"/>
  <c r="B1089" i="1" l="1"/>
  <c r="O1090" i="1"/>
  <c r="C1091" i="1"/>
  <c r="K1091" i="1" s="1"/>
  <c r="B1090" i="1" l="1"/>
  <c r="O1091" i="1"/>
  <c r="C1092" i="1"/>
  <c r="K1092" i="1" s="1"/>
  <c r="B1091" i="1" l="1"/>
  <c r="O1092" i="1"/>
  <c r="C1093" i="1"/>
  <c r="K1093" i="1" s="1"/>
  <c r="B1092" i="1" l="1"/>
  <c r="C1094" i="1"/>
  <c r="K1094" i="1" s="1"/>
  <c r="O1093" i="1"/>
  <c r="C1095" i="1" l="1"/>
  <c r="K1095" i="1" s="1"/>
  <c r="B1093" i="1"/>
  <c r="O1095" i="1" l="1"/>
  <c r="C1096" i="1"/>
  <c r="K1096" i="1" s="1"/>
  <c r="B1094" i="1"/>
  <c r="O1094" i="1"/>
  <c r="B1095" i="1" l="1"/>
  <c r="C1097" i="1"/>
  <c r="K1097" i="1" s="1"/>
  <c r="O1096" i="1"/>
  <c r="B1096" i="1" l="1"/>
  <c r="O1097" i="1"/>
  <c r="C1098" i="1"/>
  <c r="K1098" i="1" s="1"/>
  <c r="C1099" i="1" l="1"/>
  <c r="K1099" i="1" s="1"/>
  <c r="O1098" i="1"/>
  <c r="B1097" i="1"/>
  <c r="B1098" i="1" l="1"/>
  <c r="C1100" i="1"/>
  <c r="K1100" i="1" s="1"/>
  <c r="O1099" i="1"/>
  <c r="B1099" i="1" l="1"/>
  <c r="O1100" i="1"/>
  <c r="C1101" i="1"/>
  <c r="K1101" i="1" s="1"/>
  <c r="B1100" i="1" l="1"/>
  <c r="C1102" i="1"/>
  <c r="K1102" i="1" s="1"/>
  <c r="O1101" i="1"/>
  <c r="B1101" i="1" l="1"/>
  <c r="C1103" i="1"/>
  <c r="K1103" i="1" s="1"/>
  <c r="O1102" i="1"/>
  <c r="B1102" i="1" l="1"/>
  <c r="O1103" i="1"/>
  <c r="C1104" i="1"/>
  <c r="K1104" i="1" s="1"/>
  <c r="B1103" i="1" l="1"/>
  <c r="C1105" i="1"/>
  <c r="K1105" i="1" s="1"/>
  <c r="O1104" i="1"/>
  <c r="B1104" i="1" l="1"/>
  <c r="O1105" i="1"/>
  <c r="C1106" i="1"/>
  <c r="K1106" i="1" s="1"/>
  <c r="B1105" i="1"/>
  <c r="O1106" i="1" l="1"/>
  <c r="C1107" i="1"/>
  <c r="K1107" i="1" s="1"/>
  <c r="B1106" i="1" l="1"/>
  <c r="O1107" i="1"/>
  <c r="C1108" i="1"/>
  <c r="K1108" i="1" s="1"/>
  <c r="O1108" i="1" l="1"/>
  <c r="C1109" i="1"/>
  <c r="K1109" i="1" s="1"/>
  <c r="B1107" i="1"/>
  <c r="B1108" i="1" l="1"/>
  <c r="C1110" i="1"/>
  <c r="K1110" i="1" s="1"/>
  <c r="O1109" i="1"/>
  <c r="B1109" i="1" l="1"/>
  <c r="O1110" i="1"/>
  <c r="C1111" i="1"/>
  <c r="K1111" i="1" s="1"/>
  <c r="B1110" i="1" l="1"/>
  <c r="C1112" i="1"/>
  <c r="K1112" i="1" s="1"/>
  <c r="O1111" i="1"/>
  <c r="B1111" i="1" l="1"/>
  <c r="O1112" i="1"/>
  <c r="C1113" i="1"/>
  <c r="K1113" i="1" s="1"/>
  <c r="O1113" i="1" l="1"/>
  <c r="C1114" i="1"/>
  <c r="K1114" i="1" s="1"/>
  <c r="B1112" i="1"/>
  <c r="C1115" i="1" l="1"/>
  <c r="K1115" i="1" s="1"/>
  <c r="O1114" i="1"/>
  <c r="B1113" i="1"/>
  <c r="B1114" i="1" l="1"/>
  <c r="C1116" i="1"/>
  <c r="K1116" i="1" s="1"/>
  <c r="O1116" i="1" l="1"/>
  <c r="C1117" i="1"/>
  <c r="K1117" i="1" s="1"/>
  <c r="B1115" i="1"/>
  <c r="O1115" i="1"/>
  <c r="B1116" i="1" l="1"/>
  <c r="C1118" i="1"/>
  <c r="K1118" i="1" s="1"/>
  <c r="O1117" i="1"/>
  <c r="B1117" i="1" l="1"/>
  <c r="C1119" i="1"/>
  <c r="K1119" i="1" s="1"/>
  <c r="O1118" i="1"/>
  <c r="B1118" i="1" l="1"/>
  <c r="C1120" i="1"/>
  <c r="K1120" i="1" s="1"/>
  <c r="O1120" i="1" l="1"/>
  <c r="C1121" i="1"/>
  <c r="K1121" i="1" s="1"/>
  <c r="B1119" i="1"/>
  <c r="O1119" i="1"/>
  <c r="B1120" i="1" l="1"/>
  <c r="C1122" i="1"/>
  <c r="K1122" i="1" s="1"/>
  <c r="O1121" i="1"/>
  <c r="B1121" i="1" l="1"/>
  <c r="C1123" i="1"/>
  <c r="K1123" i="1" s="1"/>
  <c r="O1122" i="1"/>
  <c r="C1124" i="1" l="1"/>
  <c r="K1124" i="1" s="1"/>
  <c r="O1123" i="1"/>
  <c r="B1122" i="1"/>
  <c r="B1123" i="1" l="1"/>
  <c r="O1124" i="1"/>
  <c r="C1125" i="1"/>
  <c r="K1125" i="1" s="1"/>
  <c r="B1124" i="1" l="1"/>
  <c r="O1125" i="1"/>
  <c r="C1126" i="1"/>
  <c r="K1126" i="1" s="1"/>
  <c r="C1127" i="1" l="1"/>
  <c r="K1127" i="1" s="1"/>
  <c r="B1125" i="1"/>
  <c r="C1128" i="1" l="1"/>
  <c r="K1128" i="1" s="1"/>
  <c r="O1127" i="1"/>
  <c r="B1126" i="1"/>
  <c r="O1126" i="1"/>
  <c r="B1127" i="1" l="1"/>
  <c r="O1128" i="1"/>
  <c r="C1129" i="1"/>
  <c r="K1129" i="1" s="1"/>
  <c r="B1128" i="1" l="1"/>
  <c r="C1130" i="1"/>
  <c r="K1130" i="1" s="1"/>
  <c r="O1129" i="1"/>
  <c r="B1129" i="1" l="1"/>
  <c r="O1130" i="1"/>
  <c r="C1131" i="1"/>
  <c r="K1131" i="1" s="1"/>
  <c r="B1130" i="1" l="1"/>
  <c r="O1131" i="1"/>
  <c r="C1132" i="1"/>
  <c r="K1132" i="1" s="1"/>
  <c r="B1131" i="1" l="1"/>
  <c r="C1133" i="1"/>
  <c r="K1133" i="1" s="1"/>
  <c r="O1132" i="1"/>
  <c r="B1132" i="1" l="1"/>
  <c r="C1134" i="1"/>
  <c r="K1134" i="1" s="1"/>
  <c r="O1133" i="1"/>
  <c r="B1133" i="1" l="1"/>
  <c r="C1135" i="1"/>
  <c r="K1135" i="1" s="1"/>
  <c r="O1134" i="1"/>
  <c r="B1134" i="1" l="1"/>
  <c r="O1135" i="1"/>
  <c r="C1136" i="1"/>
  <c r="K1136" i="1" s="1"/>
  <c r="B1135" i="1" l="1"/>
  <c r="O1136" i="1"/>
  <c r="C1137" i="1"/>
  <c r="K1137" i="1" s="1"/>
  <c r="B1136" i="1" l="1"/>
  <c r="O1137" i="1"/>
  <c r="C1138" i="1"/>
  <c r="K1138" i="1" s="1"/>
  <c r="B1137" i="1" l="1"/>
  <c r="O1138" i="1"/>
  <c r="C1139" i="1"/>
  <c r="K1139" i="1" s="1"/>
  <c r="B1138" i="1" l="1"/>
  <c r="O1139" i="1"/>
  <c r="C1140" i="1"/>
  <c r="K1140" i="1" s="1"/>
  <c r="B1139" i="1" l="1"/>
  <c r="O1140" i="1"/>
  <c r="C1141" i="1"/>
  <c r="K1141" i="1" s="1"/>
  <c r="B1140" i="1" l="1"/>
  <c r="O1141" i="1"/>
  <c r="C1142" i="1"/>
  <c r="K1142" i="1" s="1"/>
  <c r="B1141" i="1" l="1"/>
  <c r="C1143" i="1"/>
  <c r="K1143" i="1" s="1"/>
  <c r="O1142" i="1"/>
  <c r="B1142" i="1" l="1"/>
  <c r="C1144" i="1"/>
  <c r="K1144" i="1" s="1"/>
  <c r="O1143" i="1"/>
  <c r="B1143" i="1" l="1"/>
  <c r="O1144" i="1"/>
  <c r="C1145" i="1"/>
  <c r="K1145" i="1" s="1"/>
  <c r="B1144" i="1" l="1"/>
  <c r="O1145" i="1"/>
  <c r="C1146" i="1"/>
  <c r="K1146" i="1" s="1"/>
  <c r="B1145" i="1" l="1"/>
  <c r="O1146" i="1"/>
  <c r="C1147" i="1"/>
  <c r="K1147" i="1" s="1"/>
  <c r="B1146" i="1"/>
  <c r="C1148" i="1" l="1"/>
  <c r="K1148" i="1" s="1"/>
  <c r="O1148" i="1" l="1"/>
  <c r="C1149" i="1"/>
  <c r="K1149" i="1" s="1"/>
  <c r="B1147" i="1"/>
  <c r="O1147" i="1"/>
  <c r="B1148" i="1" l="1"/>
  <c r="O1149" i="1"/>
  <c r="C1150" i="1"/>
  <c r="K1150" i="1" s="1"/>
  <c r="B1149" i="1" l="1"/>
  <c r="C1151" i="1"/>
  <c r="K1151" i="1" s="1"/>
  <c r="O1150" i="1"/>
  <c r="O1151" i="1" l="1"/>
  <c r="C1152" i="1"/>
  <c r="K1152" i="1" s="1"/>
  <c r="B1150" i="1"/>
  <c r="B1151" i="1" l="1"/>
  <c r="O1152" i="1"/>
  <c r="C1153" i="1"/>
  <c r="K1153" i="1" s="1"/>
  <c r="B1152" i="1" l="1"/>
  <c r="O1153" i="1"/>
  <c r="C1154" i="1"/>
  <c r="K1154" i="1" s="1"/>
  <c r="B1153" i="1" l="1"/>
  <c r="O1154" i="1"/>
  <c r="C1155" i="1"/>
  <c r="K1155" i="1" s="1"/>
  <c r="B1154" i="1" l="1"/>
  <c r="O1155" i="1"/>
  <c r="C1156" i="1"/>
  <c r="K1156" i="1" s="1"/>
  <c r="B1155" i="1" l="1"/>
  <c r="C1157" i="1"/>
  <c r="K1157" i="1" s="1"/>
  <c r="O1156" i="1"/>
  <c r="B1156" i="1" l="1"/>
  <c r="O1157" i="1"/>
  <c r="C1158" i="1"/>
  <c r="K1158" i="1" s="1"/>
  <c r="B1157" i="1" l="1"/>
  <c r="O1158" i="1"/>
  <c r="C1159" i="1"/>
  <c r="K1159" i="1" s="1"/>
  <c r="B1158" i="1" l="1"/>
  <c r="C1160" i="1"/>
  <c r="K1160" i="1" s="1"/>
  <c r="O1159" i="1"/>
  <c r="B1159" i="1" l="1"/>
  <c r="C1161" i="1"/>
  <c r="K1161" i="1" s="1"/>
  <c r="O1160" i="1"/>
  <c r="B1160" i="1" l="1"/>
  <c r="O1161" i="1"/>
  <c r="C1162" i="1"/>
  <c r="K1162" i="1" s="1"/>
  <c r="B1161" i="1" l="1"/>
  <c r="C1163" i="1"/>
  <c r="K1163" i="1" s="1"/>
  <c r="O1162" i="1"/>
  <c r="B1162" i="1" l="1"/>
  <c r="C1164" i="1"/>
  <c r="K1164" i="1" s="1"/>
  <c r="O1163" i="1"/>
  <c r="B1163" i="1" l="1"/>
  <c r="C1165" i="1"/>
  <c r="K1165" i="1" s="1"/>
  <c r="O1164" i="1"/>
  <c r="B1164" i="1" l="1"/>
  <c r="C1166" i="1"/>
  <c r="K1166" i="1" s="1"/>
  <c r="O1165" i="1"/>
  <c r="B1165" i="1" l="1"/>
  <c r="O1166" i="1"/>
  <c r="C1167" i="1"/>
  <c r="K1167" i="1" s="1"/>
  <c r="B1166" i="1" l="1"/>
  <c r="O1167" i="1"/>
  <c r="C1168" i="1"/>
  <c r="K1168" i="1" s="1"/>
  <c r="B1167" i="1" l="1"/>
  <c r="O1168" i="1"/>
  <c r="C1169" i="1"/>
  <c r="K1169" i="1" s="1"/>
  <c r="B1168" i="1" l="1"/>
  <c r="O1169" i="1"/>
  <c r="C1170" i="1"/>
  <c r="K1170" i="1" s="1"/>
  <c r="B1169" i="1" l="1"/>
  <c r="O1170" i="1"/>
  <c r="C1171" i="1"/>
  <c r="K1171" i="1" s="1"/>
  <c r="B1170" i="1" l="1"/>
  <c r="O1171" i="1"/>
  <c r="C1172" i="1"/>
  <c r="K1172" i="1" s="1"/>
  <c r="B1171" i="1"/>
  <c r="O1172" i="1" l="1"/>
  <c r="C1173" i="1"/>
  <c r="K1173" i="1" s="1"/>
  <c r="B1172" i="1" l="1"/>
  <c r="C1174" i="1"/>
  <c r="K1174" i="1" s="1"/>
  <c r="O1173" i="1"/>
  <c r="B1173" i="1" l="1"/>
  <c r="O1174" i="1"/>
  <c r="C1175" i="1"/>
  <c r="K1175" i="1" s="1"/>
  <c r="B1174" i="1" l="1"/>
  <c r="O1175" i="1"/>
  <c r="C1176" i="1"/>
  <c r="K1176" i="1" s="1"/>
  <c r="B1175" i="1" l="1"/>
  <c r="C1177" i="1"/>
  <c r="K1177" i="1" s="1"/>
  <c r="O1176" i="1"/>
  <c r="B1176" i="1" l="1"/>
  <c r="O1177" i="1"/>
  <c r="C1178" i="1"/>
  <c r="K1178" i="1" s="1"/>
  <c r="B1177" i="1" l="1"/>
  <c r="O1178" i="1"/>
  <c r="C1179" i="1"/>
  <c r="K1179" i="1" s="1"/>
  <c r="B1178" i="1" l="1"/>
  <c r="C1180" i="1"/>
  <c r="K1180" i="1" s="1"/>
  <c r="O1179" i="1" l="1"/>
  <c r="B1179" i="1"/>
  <c r="B1180" i="1"/>
  <c r="C1181" i="1"/>
  <c r="K1181" i="1" s="1"/>
  <c r="O1180" i="1"/>
  <c r="C1182" i="1" l="1"/>
  <c r="O1181" i="1"/>
  <c r="B1181" i="1"/>
  <c r="K1182" i="1" l="1"/>
  <c r="O1182" i="1" s="1"/>
  <c r="C1183" i="1"/>
  <c r="B1182" i="1" l="1"/>
  <c r="K1183" i="1"/>
  <c r="B1183" i="1" s="1"/>
  <c r="C1184" i="1"/>
  <c r="O1183" i="1" l="1"/>
  <c r="K1184" i="1"/>
  <c r="O1184" i="1" s="1"/>
  <c r="C1185" i="1"/>
  <c r="B1184" i="1" l="1"/>
  <c r="K1185" i="1"/>
  <c r="O1185" i="1" s="1"/>
  <c r="C1186" i="1"/>
  <c r="B1185" i="1" l="1"/>
  <c r="K1186" i="1"/>
  <c r="O1186" i="1" s="1"/>
  <c r="C1187" i="1"/>
  <c r="B1186" i="1" l="1"/>
  <c r="K1187" i="1"/>
  <c r="B1187" i="1" s="1"/>
  <c r="C1188" i="1"/>
  <c r="O1187" i="1" l="1"/>
  <c r="K1188" i="1"/>
  <c r="B1188" i="1" s="1"/>
  <c r="C1189" i="1"/>
  <c r="O1188" i="1" l="1"/>
  <c r="K1189" i="1"/>
  <c r="B1189" i="1" s="1"/>
  <c r="C1190" i="1"/>
  <c r="K1190" i="1" s="1"/>
  <c r="O1189" i="1" l="1"/>
  <c r="C1191" i="1"/>
  <c r="K1191" i="1" s="1"/>
  <c r="O1190" i="1"/>
  <c r="B1190" i="1" l="1"/>
  <c r="C1192" i="1"/>
  <c r="K1192" i="1" s="1"/>
  <c r="O1191" i="1"/>
  <c r="B1191" i="1" l="1"/>
  <c r="O1192" i="1"/>
  <c r="C1193" i="1"/>
  <c r="K1193" i="1" s="1"/>
  <c r="B1192" i="1" l="1"/>
  <c r="C1194" i="1"/>
  <c r="K1194" i="1" s="1"/>
  <c r="O1193" i="1"/>
  <c r="B1193" i="1" l="1"/>
  <c r="C1195" i="1"/>
  <c r="K1195" i="1" s="1"/>
  <c r="O1194" i="1"/>
  <c r="B1194" i="1" l="1"/>
  <c r="O1195" i="1"/>
  <c r="C1196" i="1"/>
  <c r="K1196" i="1" s="1"/>
  <c r="B1195" i="1" l="1"/>
  <c r="C1197" i="1"/>
  <c r="K1197" i="1" s="1"/>
  <c r="O1196" i="1" l="1"/>
  <c r="B1196" i="1"/>
  <c r="O1197" i="1"/>
  <c r="C1198" i="1"/>
  <c r="K1198" i="1" s="1"/>
  <c r="B1197" i="1" l="1"/>
  <c r="O1198" i="1"/>
  <c r="C1199" i="1"/>
  <c r="K1199" i="1" s="1"/>
  <c r="B1198" i="1" l="1"/>
  <c r="C1200" i="1"/>
  <c r="K1200" i="1" s="1"/>
  <c r="O1199" i="1" l="1"/>
  <c r="B1199" i="1"/>
  <c r="O1200" i="1"/>
  <c r="C1201" i="1"/>
  <c r="K1201" i="1" s="1"/>
  <c r="B1200" i="1" l="1"/>
  <c r="O1201" i="1"/>
  <c r="C1202" i="1"/>
  <c r="K1202" i="1" s="1"/>
  <c r="B1201" i="1" l="1"/>
  <c r="O1202" i="1"/>
  <c r="C1203" i="1"/>
  <c r="K1203" i="1" s="1"/>
  <c r="B1202" i="1" l="1"/>
  <c r="C1204" i="1"/>
  <c r="K1204" i="1" s="1"/>
  <c r="O1203" i="1" l="1"/>
  <c r="B1203" i="1"/>
  <c r="O1204" i="1"/>
  <c r="C1205" i="1"/>
  <c r="K1205" i="1" s="1"/>
  <c r="B1204" i="1" l="1"/>
  <c r="O1205" i="1"/>
  <c r="C1206" i="1"/>
  <c r="K1206" i="1" s="1"/>
  <c r="B1205" i="1" l="1"/>
  <c r="O1206" i="1"/>
  <c r="C1207" i="1"/>
  <c r="K1207" i="1" s="1"/>
  <c r="B1206" i="1" l="1"/>
  <c r="O1207" i="1"/>
  <c r="C1208" i="1"/>
  <c r="K1208" i="1" s="1"/>
  <c r="B1207" i="1" l="1"/>
  <c r="C1209" i="1"/>
  <c r="K1209" i="1" s="1"/>
  <c r="O1208" i="1"/>
  <c r="B1208" i="1" l="1"/>
  <c r="C1210" i="1"/>
  <c r="K1210" i="1" s="1"/>
  <c r="O1209" i="1"/>
  <c r="B1209" i="1" l="1"/>
  <c r="C1211" i="1"/>
  <c r="K1211" i="1" s="1"/>
  <c r="O1210" i="1" l="1"/>
  <c r="B1210" i="1"/>
  <c r="C1212" i="1"/>
  <c r="K1212" i="1" s="1"/>
  <c r="O1211" i="1"/>
  <c r="B1211" i="1" l="1"/>
  <c r="C1213" i="1"/>
  <c r="K1213" i="1" s="1"/>
  <c r="O1212" i="1"/>
  <c r="B1212" i="1" l="1"/>
  <c r="C1214" i="1"/>
  <c r="K1214" i="1" s="1"/>
  <c r="O1213" i="1"/>
  <c r="B1213" i="1" l="1"/>
  <c r="B1214" i="1"/>
  <c r="C1215" i="1"/>
  <c r="K1215" i="1" s="1"/>
  <c r="O1214" i="1" l="1"/>
  <c r="O1215" i="1"/>
  <c r="C1216" i="1"/>
  <c r="K1216" i="1" s="1"/>
  <c r="B1215" i="1" l="1"/>
  <c r="O1216" i="1"/>
  <c r="C1217" i="1"/>
  <c r="K1217" i="1" s="1"/>
  <c r="B1216" i="1" l="1"/>
  <c r="C1218" i="1"/>
  <c r="K1218" i="1" s="1"/>
  <c r="O1217" i="1" l="1"/>
  <c r="B1217" i="1"/>
  <c r="O1218" i="1"/>
  <c r="C1219" i="1"/>
  <c r="K1219" i="1" s="1"/>
  <c r="B1218" i="1" l="1"/>
  <c r="O1219" i="1"/>
  <c r="C1220" i="1"/>
  <c r="K1220" i="1" s="1"/>
  <c r="B1219" i="1" l="1"/>
  <c r="O1220" i="1"/>
  <c r="C1221" i="1"/>
  <c r="K1221" i="1" s="1"/>
  <c r="B1220" i="1" l="1"/>
  <c r="C1222" i="1"/>
  <c r="K1222" i="1" s="1"/>
  <c r="O1221" i="1"/>
  <c r="B1221" i="1" l="1"/>
  <c r="C1223" i="1"/>
  <c r="K1223" i="1" s="1"/>
  <c r="O1222" i="1"/>
  <c r="B1222" i="1" l="1"/>
  <c r="C1224" i="1"/>
  <c r="K1224" i="1" s="1"/>
  <c r="O1223" i="1"/>
  <c r="B1223" i="1" l="1"/>
  <c r="O1224" i="1"/>
  <c r="C1225" i="1"/>
  <c r="K1225" i="1" s="1"/>
  <c r="B1224" i="1" l="1"/>
  <c r="C1226" i="1"/>
  <c r="K1226" i="1" s="1"/>
  <c r="O1225" i="1"/>
  <c r="B1225" i="1" l="1"/>
  <c r="B1226" i="1"/>
  <c r="C1227" i="1"/>
  <c r="K1227" i="1" s="1"/>
  <c r="O1226" i="1" l="1"/>
  <c r="O1227" i="1"/>
  <c r="C1228" i="1"/>
  <c r="K1228" i="1" s="1"/>
  <c r="B1227" i="1" l="1"/>
  <c r="C1229" i="1"/>
  <c r="K1229" i="1" s="1"/>
  <c r="O1228" i="1" l="1"/>
  <c r="B1228" i="1"/>
  <c r="C1230" i="1"/>
  <c r="K1230" i="1" s="1"/>
  <c r="O1229" i="1"/>
  <c r="B1229" i="1" l="1"/>
  <c r="O1230" i="1"/>
  <c r="C1231" i="1"/>
  <c r="K1231" i="1" s="1"/>
  <c r="B1230" i="1" l="1"/>
  <c r="C1232" i="1"/>
  <c r="K1232" i="1" s="1"/>
  <c r="O1231" i="1" l="1"/>
  <c r="B1231" i="1"/>
  <c r="O1232" i="1"/>
  <c r="C1233" i="1"/>
  <c r="K1233" i="1" s="1"/>
  <c r="B1232" i="1" l="1"/>
  <c r="O1233" i="1"/>
  <c r="C1234" i="1"/>
  <c r="K1234" i="1" s="1"/>
  <c r="B1233" i="1" l="1"/>
  <c r="C1235" i="1"/>
  <c r="K1235" i="1" s="1"/>
  <c r="O1234" i="1" l="1"/>
  <c r="B1234" i="1"/>
  <c r="O1235" i="1"/>
  <c r="C1236" i="1"/>
  <c r="K1236" i="1" s="1"/>
  <c r="B1235" i="1" l="1"/>
  <c r="O1236" i="1"/>
  <c r="C1237" i="1"/>
  <c r="K1237" i="1" s="1"/>
  <c r="B1236" i="1" l="1"/>
  <c r="O1237" i="1"/>
  <c r="C1238" i="1"/>
  <c r="K1238" i="1" s="1"/>
  <c r="B1237" i="1" l="1"/>
  <c r="C1239" i="1"/>
  <c r="K1239" i="1" l="1"/>
  <c r="O1239" i="1" s="1"/>
  <c r="O1238" i="1"/>
  <c r="B1238" i="1"/>
  <c r="C1240" i="1"/>
  <c r="K1240" i="1" s="1"/>
  <c r="B1240" i="1" l="1"/>
  <c r="B1239" i="1"/>
  <c r="O1240" i="1"/>
  <c r="C1241" i="1"/>
  <c r="K1241" i="1" l="1"/>
  <c r="B1241" i="1" s="1"/>
  <c r="C1242" i="1"/>
  <c r="O1241" i="1" l="1"/>
  <c r="K1242" i="1"/>
  <c r="O1242" i="1" s="1"/>
  <c r="C1243" i="1"/>
  <c r="B1242" i="1" l="1"/>
  <c r="K1243" i="1"/>
  <c r="B1243" i="1" s="1"/>
  <c r="C1244" i="1"/>
  <c r="O1243" i="1" l="1"/>
  <c r="K1244" i="1"/>
  <c r="O1244" i="1" s="1"/>
  <c r="C1245" i="1"/>
  <c r="B1244" i="1" l="1"/>
  <c r="K1245" i="1"/>
  <c r="B1245" i="1" s="1"/>
  <c r="C1246" i="1"/>
  <c r="O1245" i="1" l="1"/>
  <c r="K1246" i="1"/>
  <c r="B1246" i="1" s="1"/>
  <c r="C1247" i="1"/>
  <c r="O1246" i="1" l="1"/>
  <c r="K1247" i="1"/>
  <c r="O1247" i="1" s="1"/>
  <c r="C1248" i="1"/>
  <c r="B1247" i="1" l="1"/>
  <c r="K1248" i="1"/>
  <c r="O1248" i="1" s="1"/>
  <c r="C1249" i="1"/>
  <c r="B1248" i="1" l="1"/>
  <c r="K1249" i="1"/>
  <c r="B1249" i="1" s="1"/>
  <c r="C1250" i="1"/>
  <c r="O1249" i="1" l="1"/>
  <c r="K1250" i="1"/>
  <c r="B1250" i="1" s="1"/>
  <c r="C1251" i="1"/>
  <c r="O1250" i="1" l="1"/>
  <c r="K1251" i="1"/>
  <c r="B1251" i="1" s="1"/>
  <c r="C1252" i="1"/>
  <c r="O1251" i="1" l="1"/>
  <c r="K1252" i="1"/>
  <c r="B1252" i="1" s="1"/>
  <c r="C1253" i="1"/>
  <c r="O1252" i="1" l="1"/>
  <c r="K1253" i="1"/>
  <c r="C1254" i="1"/>
  <c r="K1254" i="1" l="1"/>
  <c r="B1254" i="1" s="1"/>
  <c r="O1253" i="1"/>
  <c r="B1253" i="1"/>
  <c r="C1255" i="1"/>
  <c r="O1254" i="1" l="1"/>
  <c r="K1255" i="1"/>
  <c r="O1255" i="1" s="1"/>
  <c r="C1256" i="1"/>
  <c r="B1255" i="1" l="1"/>
  <c r="K1256" i="1"/>
  <c r="B1256" i="1" s="1"/>
  <c r="C1257" i="1"/>
  <c r="O1256" i="1" l="1"/>
  <c r="K1257" i="1"/>
  <c r="B1257" i="1" s="1"/>
  <c r="C1258" i="1"/>
  <c r="O1257" i="1" l="1"/>
  <c r="K1258" i="1"/>
  <c r="B1258" i="1" s="1"/>
  <c r="C1259" i="1"/>
  <c r="O1258" i="1" l="1"/>
  <c r="K1259" i="1"/>
  <c r="O1259" i="1" s="1"/>
  <c r="C1260" i="1"/>
  <c r="B1259" i="1" l="1"/>
  <c r="K1260" i="1"/>
  <c r="B1260" i="1" s="1"/>
  <c r="C1261" i="1"/>
  <c r="O1260" i="1" l="1"/>
  <c r="K1261" i="1"/>
  <c r="O1261" i="1" s="1"/>
  <c r="C1262" i="1"/>
  <c r="B1261" i="1" l="1"/>
  <c r="K1262" i="1"/>
  <c r="B1262" i="1" s="1"/>
  <c r="C1263" i="1"/>
  <c r="O1262" i="1" l="1"/>
  <c r="K1263" i="1"/>
  <c r="O1263" i="1" s="1"/>
  <c r="C1264" i="1"/>
  <c r="B1263" i="1" l="1"/>
  <c r="K1264" i="1"/>
  <c r="B1264" i="1" s="1"/>
  <c r="C1265" i="1"/>
  <c r="O1264" i="1" l="1"/>
  <c r="K1265" i="1"/>
  <c r="B1265" i="1" s="1"/>
  <c r="C1266" i="1"/>
  <c r="O1265" i="1" l="1"/>
  <c r="K1266" i="1"/>
  <c r="B1266" i="1" s="1"/>
  <c r="C1267" i="1"/>
  <c r="O1266" i="1" l="1"/>
  <c r="K1267" i="1"/>
  <c r="C1268" i="1"/>
  <c r="K1268" i="1" l="1"/>
  <c r="O1267" i="1"/>
  <c r="B1267" i="1"/>
  <c r="C1269" i="1"/>
  <c r="O1268" i="1" l="1"/>
  <c r="K1269" i="1"/>
  <c r="B1268" i="1"/>
  <c r="C1270" i="1"/>
  <c r="O1269" i="1" l="1"/>
  <c r="B1269" i="1"/>
  <c r="K1270" i="1"/>
  <c r="B1270" i="1" s="1"/>
  <c r="C1271" i="1"/>
  <c r="O1270" i="1" l="1"/>
  <c r="K1271" i="1"/>
  <c r="O1271" i="1" s="1"/>
  <c r="C1272" i="1"/>
  <c r="B1271" i="1" l="1"/>
  <c r="K1272" i="1"/>
  <c r="O1272" i="1" s="1"/>
  <c r="C1273" i="1"/>
  <c r="B1272" i="1" l="1"/>
  <c r="K1273" i="1"/>
  <c r="B1273" i="1" s="1"/>
  <c r="C1274" i="1"/>
  <c r="K1274" i="1" l="1"/>
  <c r="O1274" i="1" s="1"/>
  <c r="O1273" i="1"/>
  <c r="C1275" i="1"/>
  <c r="B1274" i="1" l="1"/>
  <c r="K1275" i="1"/>
  <c r="O1275" i="1" s="1"/>
  <c r="C1276" i="1"/>
  <c r="B1275" i="1" l="1"/>
  <c r="K1276" i="1"/>
  <c r="B1276" i="1" s="1"/>
  <c r="C1277" i="1"/>
  <c r="O1276" i="1" l="1"/>
  <c r="K1277" i="1"/>
  <c r="B1277" i="1" s="1"/>
  <c r="C1278" i="1"/>
  <c r="O1277" i="1" l="1"/>
  <c r="K1278" i="1"/>
  <c r="B1278" i="1" s="1"/>
  <c r="C1279" i="1"/>
  <c r="O1278" i="1" l="1"/>
  <c r="K1279" i="1"/>
  <c r="B1279" i="1" s="1"/>
  <c r="C1280" i="1"/>
  <c r="O1279" i="1" l="1"/>
  <c r="K1280" i="1"/>
  <c r="B1280" i="1" s="1"/>
  <c r="C1281" i="1"/>
  <c r="K1281" i="1" l="1"/>
  <c r="O1281" i="1" s="1"/>
  <c r="O1280" i="1"/>
  <c r="C1282" i="1"/>
  <c r="B1281" i="1" l="1"/>
  <c r="K1282" i="1"/>
  <c r="B1282" i="1" s="1"/>
  <c r="C1283" i="1"/>
  <c r="O1282" i="1" l="1"/>
  <c r="K1283" i="1"/>
  <c r="B1283" i="1" s="1"/>
  <c r="C1284" i="1"/>
  <c r="O1283" i="1" l="1"/>
  <c r="K1284" i="1"/>
  <c r="O1284" i="1" s="1"/>
  <c r="C1285" i="1"/>
  <c r="B1284" i="1" l="1"/>
  <c r="K1285" i="1"/>
  <c r="O1285" i="1" s="1"/>
  <c r="C1286" i="1"/>
  <c r="B1285" i="1" l="1"/>
  <c r="K1286" i="1"/>
  <c r="B1286" i="1" s="1"/>
  <c r="C1287" i="1"/>
  <c r="O1286" i="1" l="1"/>
  <c r="K1287" i="1"/>
  <c r="O1287" i="1" s="1"/>
  <c r="C1288" i="1"/>
  <c r="B1287" i="1" l="1"/>
  <c r="K1288" i="1"/>
  <c r="B1288" i="1" s="1"/>
  <c r="C1289" i="1"/>
  <c r="O1288" i="1" l="1"/>
  <c r="K1289" i="1"/>
  <c r="O1289" i="1" s="1"/>
  <c r="C1290" i="1"/>
  <c r="K1290" i="1" l="1"/>
  <c r="O1290" i="1" s="1"/>
  <c r="B1289" i="1"/>
  <c r="C1291" i="1"/>
  <c r="K1291" i="1" l="1"/>
  <c r="O1291" i="1" s="1"/>
  <c r="B1290" i="1"/>
  <c r="C1292" i="1"/>
  <c r="B1291" i="1" l="1"/>
  <c r="K1292" i="1"/>
  <c r="B1292" i="1" s="1"/>
  <c r="C1293" i="1"/>
  <c r="O1292" i="1" l="1"/>
  <c r="K1293" i="1"/>
  <c r="O1293" i="1" s="1"/>
  <c r="C1294" i="1"/>
  <c r="B1293" i="1" l="1"/>
  <c r="K1294" i="1"/>
  <c r="O1294" i="1" s="1"/>
  <c r="C1295" i="1"/>
  <c r="B1294" i="1" l="1"/>
  <c r="K1295" i="1"/>
  <c r="O1295" i="1" s="1"/>
  <c r="C1296" i="1"/>
  <c r="B1295" i="1" l="1"/>
  <c r="K1296" i="1"/>
  <c r="O1296" i="1" s="1"/>
  <c r="C1297" i="1"/>
  <c r="K1297" i="1" l="1"/>
  <c r="B1297" i="1" s="1"/>
  <c r="B1296" i="1"/>
  <c r="C1298" i="1"/>
  <c r="O1297" i="1" l="1"/>
  <c r="K1298" i="1"/>
  <c r="O1298" i="1" s="1"/>
  <c r="C1299" i="1"/>
  <c r="B1298" i="1" l="1"/>
  <c r="K1299" i="1"/>
  <c r="B1299" i="1" s="1"/>
  <c r="C1300" i="1"/>
  <c r="O1299" i="1" l="1"/>
  <c r="K1300" i="1"/>
  <c r="O1300" i="1" s="1"/>
  <c r="C1301" i="1"/>
  <c r="B1300" i="1" l="1"/>
  <c r="K1301" i="1"/>
  <c r="B1301" i="1" s="1"/>
  <c r="C1302" i="1"/>
  <c r="O1301" i="1" l="1"/>
  <c r="K1302" i="1"/>
  <c r="C1303" i="1"/>
  <c r="K1303" i="1" l="1"/>
  <c r="B1303" i="1" s="1"/>
  <c r="O1302" i="1"/>
  <c r="B1302" i="1"/>
  <c r="C1304" i="1"/>
  <c r="O1303" i="1" l="1"/>
  <c r="K1304" i="1"/>
  <c r="B1304" i="1" s="1"/>
  <c r="C1305" i="1"/>
  <c r="O1304" i="1" l="1"/>
  <c r="K1305" i="1"/>
  <c r="O1305" i="1" s="1"/>
  <c r="C1306" i="1"/>
  <c r="B1305" i="1" l="1"/>
  <c r="K1306" i="1"/>
  <c r="B1306" i="1" s="1"/>
  <c r="C1307" i="1"/>
  <c r="O1306" i="1" l="1"/>
  <c r="K1307" i="1"/>
  <c r="O1307" i="1" s="1"/>
  <c r="C1308" i="1"/>
  <c r="B1307" i="1" l="1"/>
  <c r="K1308" i="1"/>
  <c r="B1308" i="1" s="1"/>
  <c r="C1309" i="1"/>
  <c r="O1308" i="1" l="1"/>
  <c r="K1309" i="1"/>
  <c r="B1309" i="1" s="1"/>
  <c r="C1310" i="1"/>
  <c r="O1309" i="1" l="1"/>
  <c r="K1310" i="1"/>
  <c r="C1311" i="1"/>
  <c r="K1311" i="1" l="1"/>
  <c r="O1311" i="1" s="1"/>
  <c r="O1310" i="1"/>
  <c r="B1310" i="1"/>
  <c r="C1312" i="1"/>
  <c r="K1312" i="1" l="1"/>
  <c r="B1312" i="1" s="1"/>
  <c r="B1311" i="1"/>
  <c r="C1313" i="1"/>
  <c r="O1312" i="1" l="1"/>
  <c r="K1313" i="1"/>
  <c r="B1313" i="1" s="1"/>
  <c r="C1314" i="1"/>
  <c r="O1313" i="1" l="1"/>
  <c r="K1314" i="1"/>
  <c r="O1314" i="1" s="1"/>
  <c r="C1315" i="1"/>
  <c r="B1314" i="1" l="1"/>
  <c r="K1315" i="1"/>
  <c r="B1315" i="1" s="1"/>
  <c r="C1316" i="1"/>
  <c r="K1316" i="1" l="1"/>
  <c r="B1316" i="1" s="1"/>
  <c r="O1315" i="1"/>
  <c r="C1317" i="1"/>
  <c r="O1316" i="1" l="1"/>
  <c r="K1317" i="1"/>
  <c r="O1317" i="1" s="1"/>
  <c r="C1318" i="1"/>
  <c r="B1317" i="1" l="1"/>
  <c r="K1318" i="1"/>
  <c r="B1318" i="1" s="1"/>
  <c r="C1319" i="1"/>
  <c r="O1318" i="1" l="1"/>
  <c r="K1319" i="1"/>
  <c r="C1320" i="1"/>
  <c r="O1319" i="1" l="1"/>
  <c r="K1320" i="1"/>
  <c r="O1320" i="1" s="1"/>
  <c r="B1319" i="1"/>
  <c r="C1321" i="1"/>
  <c r="B1320" i="1" l="1"/>
  <c r="K1321" i="1"/>
  <c r="O1321" i="1" s="1"/>
  <c r="C1322" i="1"/>
  <c r="B1321" i="1" l="1"/>
  <c r="K1322" i="1"/>
  <c r="B1322" i="1" s="1"/>
  <c r="C1323" i="1"/>
  <c r="K1323" i="1" l="1"/>
  <c r="O1323" i="1" s="1"/>
  <c r="O1322" i="1"/>
  <c r="C1324" i="1"/>
  <c r="B1323" i="1" l="1"/>
  <c r="K1324" i="1"/>
  <c r="O1324" i="1" s="1"/>
  <c r="C1325" i="1"/>
  <c r="K1325" i="1" l="1"/>
  <c r="O1325" i="1" s="1"/>
  <c r="B1324" i="1"/>
  <c r="C1326" i="1"/>
  <c r="B1325" i="1" l="1"/>
  <c r="K1326" i="1"/>
  <c r="C1327" i="1"/>
  <c r="O1326" i="1" l="1"/>
  <c r="B1326" i="1"/>
  <c r="K1327" i="1"/>
  <c r="B1327" i="1" s="1"/>
  <c r="C1328" i="1"/>
  <c r="O1327" i="1" l="1"/>
  <c r="K1328" i="1"/>
  <c r="O1328" i="1" s="1"/>
  <c r="C1329" i="1"/>
  <c r="B1328" i="1" l="1"/>
  <c r="K1329" i="1"/>
  <c r="B1329" i="1" s="1"/>
  <c r="C1330" i="1"/>
  <c r="O1329" i="1" l="1"/>
  <c r="K1330" i="1"/>
  <c r="C1331" i="1"/>
  <c r="K1331" i="1" l="1"/>
  <c r="R1327" i="1" s="1"/>
  <c r="R1329" i="1" s="1"/>
  <c r="R1331" i="1" s="1"/>
  <c r="O1330" i="1"/>
  <c r="B1330" i="1"/>
  <c r="C1332" i="1"/>
  <c r="K1332" i="1" l="1"/>
  <c r="O1332" i="1" s="1"/>
  <c r="O1331" i="1"/>
  <c r="B1331" i="1"/>
  <c r="C1333" i="1"/>
  <c r="K1333" i="1" s="1"/>
  <c r="B1332" i="1" l="1"/>
  <c r="B1333" i="1"/>
  <c r="O1333" i="1"/>
  <c r="C1334" i="1"/>
  <c r="K1334" i="1" s="1"/>
  <c r="B1334" i="1" l="1"/>
  <c r="R1334" i="1" s="1"/>
  <c r="O1334" i="1"/>
  <c r="C1335" i="1"/>
  <c r="K1335" i="1" s="1"/>
  <c r="B1335" i="1" l="1"/>
  <c r="R1335" i="1" s="1"/>
  <c r="C1336" i="1"/>
  <c r="K1336" i="1" s="1"/>
  <c r="O1335" i="1"/>
  <c r="O1336" i="1" l="1"/>
  <c r="B1336" i="1"/>
  <c r="R1336" i="1" s="1"/>
  <c r="C1337" i="1"/>
  <c r="K1337" i="1" s="1"/>
  <c r="B1337" i="1" l="1"/>
  <c r="R1337" i="1" s="1"/>
  <c r="C1338" i="1"/>
  <c r="K1338" i="1" s="1"/>
  <c r="O1337" i="1" l="1"/>
  <c r="O1338" i="1"/>
  <c r="B1338" i="1"/>
  <c r="R1338" i="1" s="1"/>
  <c r="C1339" i="1"/>
  <c r="K1339" i="1" s="1"/>
  <c r="O1339" i="1" l="1"/>
  <c r="C1340" i="1"/>
  <c r="K1340" i="1" s="1"/>
  <c r="B1339" i="1" l="1"/>
  <c r="R1339" i="1" s="1"/>
  <c r="O1340" i="1"/>
  <c r="C1341" i="1"/>
  <c r="K1341" i="1" s="1"/>
  <c r="B1341" i="1" l="1"/>
  <c r="R1341" i="1" s="1"/>
  <c r="B1340" i="1"/>
  <c r="R1340" i="1" s="1"/>
  <c r="C1342" i="1"/>
  <c r="K1342" i="1" s="1"/>
  <c r="O1341" i="1"/>
  <c r="B1342" i="1" l="1"/>
  <c r="R1342" i="1" s="1"/>
  <c r="C1343" i="1"/>
  <c r="K1343" i="1" s="1"/>
  <c r="O1342" i="1"/>
  <c r="C1344" i="1" l="1"/>
  <c r="K1344" i="1" l="1"/>
  <c r="O1344" i="1" s="1"/>
  <c r="O1343" i="1"/>
  <c r="B1343" i="1"/>
  <c r="R1343" i="1" s="1"/>
  <c r="C1345" i="1"/>
  <c r="K1345" i="1" l="1"/>
  <c r="B1345" i="1" s="1"/>
  <c r="R1345" i="1" s="1"/>
  <c r="B1344" i="1"/>
  <c r="R1344" i="1" s="1"/>
  <c r="C1346" i="1"/>
  <c r="O1345" i="1" l="1"/>
  <c r="K1346" i="1"/>
  <c r="O1346" i="1" s="1"/>
  <c r="C1347" i="1"/>
  <c r="B1346" i="1" l="1"/>
  <c r="R1346" i="1" s="1"/>
  <c r="K1347" i="1"/>
  <c r="B1347" i="1" s="1"/>
  <c r="R1347" i="1" s="1"/>
  <c r="C1348" i="1"/>
  <c r="O1347" i="1" l="1"/>
  <c r="K1348" i="1"/>
  <c r="O1348" i="1" s="1"/>
  <c r="C1349" i="1"/>
  <c r="B1348" i="1" l="1"/>
  <c r="R1348" i="1" s="1"/>
  <c r="K1349" i="1"/>
  <c r="O1349" i="1" s="1"/>
  <c r="C1350" i="1"/>
  <c r="B1349" i="1" l="1"/>
  <c r="R1349" i="1" s="1"/>
  <c r="K1350" i="1"/>
  <c r="O1350" i="1" s="1"/>
  <c r="C1351" i="1"/>
  <c r="B1350" i="1" l="1"/>
  <c r="R1350" i="1" s="1"/>
  <c r="K1351" i="1"/>
  <c r="C1352" i="1"/>
  <c r="O1351" i="1" l="1"/>
  <c r="K1352" i="1"/>
  <c r="O1352" i="1" s="1"/>
  <c r="B1351" i="1"/>
  <c r="R1351" i="1" s="1"/>
  <c r="C1353" i="1"/>
  <c r="B1352" i="1" l="1"/>
  <c r="R1352" i="1" s="1"/>
  <c r="K1353" i="1"/>
  <c r="C1354" i="1"/>
  <c r="O1353" i="1" l="1"/>
  <c r="B1353" i="1"/>
  <c r="R1353" i="1" s="1"/>
  <c r="K1354" i="1"/>
  <c r="C1355" i="1"/>
  <c r="O1354" i="1" l="1"/>
  <c r="K1355" i="1"/>
  <c r="O1355" i="1" s="1"/>
  <c r="B1354" i="1"/>
  <c r="R1354" i="1" s="1"/>
  <c r="C1356" i="1"/>
  <c r="B1355" i="1" l="1"/>
  <c r="R1355" i="1" s="1"/>
  <c r="K1356" i="1"/>
  <c r="O1356" i="1" s="1"/>
  <c r="C1357" i="1"/>
  <c r="B1356" i="1" l="1"/>
  <c r="R1356" i="1" s="1"/>
  <c r="K1357" i="1"/>
  <c r="O1357" i="1" s="1"/>
  <c r="C1358" i="1"/>
  <c r="B1357" i="1" l="1"/>
  <c r="R1357" i="1" s="1"/>
  <c r="K1358" i="1"/>
  <c r="B1358" i="1" s="1"/>
  <c r="R1358" i="1" s="1"/>
  <c r="C1359" i="1"/>
  <c r="O1358" i="1" l="1"/>
  <c r="K1359" i="1"/>
  <c r="B1359" i="1" s="1"/>
  <c r="R1359" i="1" s="1"/>
  <c r="C1360" i="1"/>
  <c r="O1359" i="1" l="1"/>
  <c r="K1360" i="1"/>
  <c r="B1360" i="1" s="1"/>
  <c r="R1360" i="1" s="1"/>
  <c r="C1361" i="1"/>
  <c r="O1360" i="1" l="1"/>
  <c r="K1361" i="1"/>
  <c r="O1361" i="1" s="1"/>
  <c r="C1362" i="1"/>
  <c r="B1361" i="1" l="1"/>
  <c r="R1361" i="1" s="1"/>
  <c r="K1362" i="1"/>
  <c r="B1362" i="1" s="1"/>
  <c r="R1362" i="1" s="1"/>
  <c r="C1363" i="1"/>
  <c r="O1362" i="1" l="1"/>
  <c r="K1363" i="1"/>
  <c r="O1363" i="1" s="1"/>
  <c r="C1364" i="1"/>
  <c r="B1363" i="1" l="1"/>
  <c r="R1363" i="1" s="1"/>
  <c r="K1364" i="1"/>
  <c r="B1364" i="1" s="1"/>
  <c r="R1364" i="1" s="1"/>
  <c r="C1365" i="1"/>
  <c r="O1364" i="1" l="1"/>
  <c r="K1365" i="1"/>
  <c r="C1366" i="1"/>
  <c r="K1366" i="1" l="1"/>
  <c r="B1366" i="1" s="1"/>
  <c r="R1366" i="1" s="1"/>
  <c r="B1365" i="1"/>
  <c r="R1365" i="1" s="1"/>
  <c r="O1365" i="1"/>
  <c r="C1367" i="1"/>
  <c r="O1366" i="1" l="1"/>
  <c r="K1367" i="1"/>
  <c r="B1367" i="1" s="1"/>
  <c r="R1367" i="1" s="1"/>
  <c r="C1368" i="1"/>
  <c r="O1367" i="1" l="1"/>
  <c r="K1368" i="1"/>
  <c r="C1369" i="1"/>
  <c r="O1368" i="1" l="1"/>
  <c r="B1368" i="1"/>
  <c r="R1368" i="1" s="1"/>
  <c r="K1369" i="1"/>
  <c r="O1369" i="1" s="1"/>
  <c r="C1370" i="1"/>
  <c r="B1369" i="1" l="1"/>
  <c r="R1369" i="1" s="1"/>
  <c r="K1370" i="1"/>
  <c r="O1370" i="1" s="1"/>
  <c r="C1371" i="1"/>
  <c r="B1370" i="1" l="1"/>
  <c r="R1370" i="1" s="1"/>
  <c r="K1371" i="1"/>
  <c r="B1371" i="1" s="1"/>
  <c r="R1371" i="1" s="1"/>
  <c r="C1372" i="1"/>
  <c r="K1372" i="1" s="1"/>
  <c r="B1372" i="1" l="1"/>
  <c r="R1372" i="1" s="1"/>
  <c r="O1371" i="1"/>
  <c r="O1372" i="1"/>
  <c r="C1373" i="1"/>
  <c r="K1373" i="1" l="1"/>
  <c r="B1373" i="1" s="1"/>
  <c r="R1373" i="1" s="1"/>
  <c r="C1374" i="1"/>
  <c r="O1373" i="1" l="1"/>
  <c r="K1374" i="1"/>
  <c r="O1374" i="1" s="1"/>
  <c r="C1375" i="1"/>
  <c r="B1374" i="1" l="1"/>
  <c r="R1374" i="1" s="1"/>
  <c r="K1375" i="1"/>
  <c r="C1376" i="1"/>
  <c r="K1376" i="1" l="1"/>
  <c r="O1376" i="1" s="1"/>
  <c r="O1375" i="1"/>
  <c r="B1375" i="1"/>
  <c r="R1375" i="1" s="1"/>
  <c r="C1377" i="1"/>
  <c r="B1376" i="1" l="1"/>
  <c r="R1376" i="1" s="1"/>
  <c r="K1377" i="1"/>
  <c r="B1377" i="1" s="1"/>
  <c r="R1377" i="1" s="1"/>
  <c r="C1378" i="1"/>
  <c r="O1377" i="1" l="1"/>
  <c r="K1378" i="1"/>
  <c r="C1379" i="1"/>
  <c r="K1379" i="1" l="1"/>
  <c r="O1379" i="1" s="1"/>
  <c r="O1378" i="1"/>
  <c r="B1378" i="1"/>
  <c r="R1378" i="1" s="1"/>
  <c r="C1380" i="1"/>
  <c r="K1380" i="1" l="1"/>
  <c r="O1380" i="1" s="1"/>
  <c r="B1379" i="1"/>
  <c r="R1379" i="1" s="1"/>
  <c r="C1381" i="1"/>
  <c r="K1381" i="1" l="1"/>
  <c r="B1381" i="1" s="1"/>
  <c r="R1381" i="1" s="1"/>
  <c r="B1380" i="1"/>
  <c r="R1380" i="1" s="1"/>
  <c r="C1382" i="1"/>
  <c r="O1381" i="1" l="1"/>
  <c r="K1382" i="1"/>
  <c r="C1383" i="1"/>
  <c r="O1382" i="1" l="1"/>
  <c r="K1383" i="1"/>
  <c r="B1383" i="1" s="1"/>
  <c r="R1383" i="1" s="1"/>
  <c r="B1382" i="1"/>
  <c r="R1382" i="1" s="1"/>
  <c r="C1384" i="1"/>
  <c r="O1383" i="1" l="1"/>
  <c r="K1384" i="1"/>
  <c r="O1384" i="1" s="1"/>
  <c r="C1385" i="1"/>
  <c r="B1384" i="1" l="1"/>
  <c r="R1384" i="1" s="1"/>
  <c r="K1385" i="1"/>
  <c r="B1385" i="1" s="1"/>
  <c r="R1385" i="1" s="1"/>
  <c r="C1386" i="1"/>
  <c r="O1385" i="1" l="1"/>
  <c r="K1386" i="1"/>
  <c r="O1386" i="1" s="1"/>
  <c r="C1387" i="1"/>
  <c r="B1386" i="1" l="1"/>
  <c r="R1386" i="1" s="1"/>
  <c r="K1387" i="1"/>
  <c r="O1387" i="1" s="1"/>
  <c r="C1388" i="1"/>
  <c r="B1387" i="1" l="1"/>
  <c r="R1387" i="1" s="1"/>
  <c r="K1388" i="1"/>
  <c r="O1388" i="1" s="1"/>
  <c r="C1389" i="1"/>
  <c r="K1389" i="1" l="1"/>
  <c r="B1389" i="1" s="1"/>
  <c r="R1389" i="1" s="1"/>
  <c r="B1388" i="1"/>
  <c r="R1388" i="1" s="1"/>
  <c r="C1390" i="1"/>
  <c r="O1389" i="1" l="1"/>
  <c r="K1390" i="1"/>
  <c r="B1390" i="1" s="1"/>
  <c r="R1390" i="1" s="1"/>
  <c r="C1391" i="1"/>
  <c r="O1390" i="1" l="1"/>
  <c r="K1391" i="1"/>
  <c r="B1391" i="1" s="1"/>
  <c r="R1391" i="1" s="1"/>
  <c r="C1392" i="1"/>
  <c r="O1391" i="1" l="1"/>
  <c r="K1392" i="1"/>
  <c r="C1393" i="1"/>
  <c r="B1392" i="1" l="1"/>
  <c r="R1392" i="1" s="1"/>
  <c r="O1392" i="1"/>
  <c r="K1393" i="1"/>
  <c r="O1393" i="1" s="1"/>
  <c r="C1394" i="1"/>
  <c r="K1394" i="1" l="1"/>
  <c r="B1393" i="1"/>
  <c r="R1393" i="1" s="1"/>
  <c r="C1395" i="1"/>
  <c r="B1394" i="1" l="1"/>
  <c r="R1394" i="1" s="1"/>
  <c r="O1394" i="1"/>
  <c r="K1395" i="1"/>
  <c r="C1396" i="1"/>
  <c r="K1396" i="1" l="1"/>
  <c r="B1396" i="1" s="1"/>
  <c r="R1396" i="1" s="1"/>
  <c r="O1395" i="1"/>
  <c r="B1395" i="1"/>
  <c r="R1395" i="1" s="1"/>
  <c r="C1397" i="1"/>
  <c r="O1396" i="1" l="1"/>
  <c r="K1397" i="1"/>
  <c r="O1397" i="1" s="1"/>
  <c r="C1398" i="1"/>
  <c r="B1397" i="1" l="1"/>
  <c r="R1397" i="1" s="1"/>
  <c r="K1398" i="1"/>
  <c r="O1398" i="1" s="1"/>
  <c r="C1399" i="1"/>
  <c r="B1398" i="1" l="1"/>
  <c r="R1398" i="1" s="1"/>
  <c r="K1399" i="1"/>
  <c r="O1399" i="1" s="1"/>
  <c r="C1400" i="1"/>
  <c r="B1399" i="1" l="1"/>
  <c r="R1399" i="1" s="1"/>
  <c r="K1400" i="1"/>
  <c r="C1401" i="1"/>
  <c r="K1401" i="1" l="1"/>
  <c r="O1400" i="1"/>
  <c r="B1400" i="1"/>
  <c r="R1400" i="1" s="1"/>
  <c r="C1402" i="1"/>
  <c r="O1401" i="1" l="1"/>
  <c r="K1402" i="1"/>
  <c r="O1402" i="1" s="1"/>
  <c r="B1401" i="1"/>
  <c r="R1401" i="1" s="1"/>
  <c r="C1403" i="1"/>
  <c r="B1402" i="1" l="1"/>
  <c r="R1402" i="1" s="1"/>
  <c r="K1403" i="1"/>
  <c r="C1404" i="1"/>
  <c r="B1403" i="1" l="1"/>
  <c r="R1403" i="1" s="1"/>
  <c r="O1403" i="1"/>
  <c r="K1404" i="1"/>
  <c r="O1404" i="1" s="1"/>
  <c r="C1405" i="1"/>
  <c r="B1404" i="1" l="1"/>
  <c r="R1404" i="1" s="1"/>
  <c r="K1405" i="1"/>
  <c r="O1405" i="1" s="1"/>
  <c r="C1406" i="1"/>
  <c r="B1405" i="1" l="1"/>
  <c r="R1405" i="1" s="1"/>
  <c r="K1406" i="1"/>
  <c r="B1406" i="1" s="1"/>
  <c r="R1406" i="1" s="1"/>
  <c r="C1407" i="1"/>
  <c r="O1406" i="1" l="1"/>
  <c r="K1407" i="1"/>
  <c r="O1407" i="1" s="1"/>
  <c r="C1408" i="1"/>
  <c r="B1407" i="1" l="1"/>
  <c r="R1407" i="1" s="1"/>
  <c r="K1408" i="1"/>
  <c r="O1408" i="1" s="1"/>
  <c r="C1409" i="1"/>
  <c r="B1408" i="1" l="1"/>
  <c r="K1409" i="1"/>
  <c r="B1409" i="1" s="1"/>
  <c r="C1410" i="1"/>
  <c r="O1409" i="1" l="1"/>
  <c r="K1410" i="1"/>
  <c r="O1410" i="1" s="1"/>
  <c r="C1411" i="1"/>
  <c r="B1410" i="1" l="1"/>
  <c r="K1411" i="1"/>
  <c r="O1411" i="1" s="1"/>
  <c r="C1412" i="1"/>
  <c r="B1411" i="1" l="1"/>
  <c r="K1412" i="1"/>
  <c r="O1412" i="1" s="1"/>
  <c r="C1413" i="1"/>
  <c r="B1412" i="1" l="1"/>
  <c r="K1413" i="1"/>
  <c r="B1413" i="1" s="1"/>
  <c r="C1414" i="1"/>
  <c r="O1413" i="1" l="1"/>
  <c r="K1414" i="1"/>
  <c r="B1414" i="1" s="1"/>
  <c r="C1415" i="1"/>
  <c r="O1414" i="1" l="1"/>
  <c r="K1415" i="1"/>
  <c r="O1415" i="1" s="1"/>
  <c r="C1416" i="1"/>
  <c r="C1417" i="1" s="1"/>
  <c r="C1418" i="1" l="1"/>
  <c r="K1418" i="1" s="1"/>
  <c r="K1417" i="1"/>
  <c r="B1415" i="1"/>
  <c r="K1416" i="1"/>
  <c r="B1416" i="1" s="1"/>
  <c r="O1416" i="1" l="1"/>
  <c r="B1417" i="1" l="1"/>
  <c r="O1417" i="1"/>
  <c r="C1419" i="1" l="1"/>
  <c r="K1419" i="1" s="1"/>
  <c r="B1418" i="1" l="1"/>
  <c r="O1418" i="1"/>
  <c r="O1419" i="1"/>
  <c r="C1420" i="1"/>
  <c r="K1420" i="1" s="1"/>
  <c r="B1419" i="1" l="1"/>
  <c r="O1420" i="1"/>
  <c r="C1421" i="1"/>
  <c r="K1421" i="1" s="1"/>
  <c r="B1420" i="1" l="1"/>
  <c r="C1422" i="1"/>
  <c r="K1422" i="1" s="1"/>
  <c r="C1423" i="1" l="1"/>
  <c r="K1423" i="1" s="1"/>
  <c r="B1421" i="1"/>
  <c r="O1421" i="1"/>
  <c r="O1423" i="1" l="1"/>
  <c r="C1424" i="1"/>
  <c r="K1424" i="1" s="1"/>
  <c r="B1423" i="1"/>
  <c r="B1422" i="1"/>
  <c r="O1422" i="1"/>
  <c r="O1424" i="1" l="1"/>
  <c r="C1425" i="1"/>
  <c r="K1425" i="1" s="1"/>
  <c r="B1424" i="1" l="1"/>
  <c r="O1425" i="1"/>
  <c r="C1426" i="1"/>
  <c r="K1426" i="1" s="1"/>
  <c r="B1425" i="1"/>
  <c r="C1427" i="1" l="1"/>
  <c r="K1427" i="1" s="1"/>
  <c r="O1426" i="1"/>
  <c r="B1426" i="1"/>
  <c r="O1427" i="1" l="1"/>
  <c r="C1428" i="1"/>
  <c r="K1428" i="1" s="1"/>
  <c r="B1427" i="1"/>
  <c r="O1428" i="1" l="1"/>
  <c r="C1429" i="1"/>
  <c r="K1429" i="1" s="1"/>
  <c r="B1428" i="1" l="1"/>
  <c r="C1430" i="1"/>
  <c r="K1430" i="1" s="1"/>
  <c r="O1430" i="1" l="1"/>
  <c r="C1431" i="1"/>
  <c r="K1431" i="1" s="1"/>
  <c r="B1430" i="1"/>
  <c r="B1429" i="1"/>
  <c r="O1429" i="1"/>
  <c r="O1431" i="1" l="1"/>
  <c r="C1432" i="1"/>
  <c r="K1432" i="1" s="1"/>
  <c r="B1431" i="1"/>
  <c r="C1433" i="1" l="1"/>
  <c r="K1433" i="1" s="1"/>
  <c r="C1434" i="1" l="1"/>
  <c r="K1434" i="1" s="1"/>
  <c r="B1432" i="1"/>
  <c r="O1432" i="1"/>
  <c r="C1435" i="1" l="1"/>
  <c r="K1435" i="1" s="1"/>
  <c r="O1434" i="1"/>
  <c r="B1433" i="1"/>
  <c r="O1433" i="1"/>
  <c r="B1434" i="1" l="1"/>
  <c r="O1435" i="1"/>
  <c r="C1436" i="1"/>
  <c r="K1436" i="1" s="1"/>
  <c r="B1435" i="1" l="1"/>
  <c r="C1437" i="1"/>
  <c r="K1437" i="1" s="1"/>
  <c r="C1438" i="1" l="1"/>
  <c r="K1438" i="1" s="1"/>
  <c r="O1437" i="1"/>
  <c r="B1436" i="1"/>
  <c r="O1436" i="1"/>
  <c r="B1437" i="1" l="1"/>
  <c r="O1438" i="1"/>
  <c r="C1439" i="1"/>
  <c r="K1439" i="1" s="1"/>
  <c r="B1438" i="1" l="1"/>
  <c r="C1440" i="1"/>
  <c r="K1440" i="1" s="1"/>
  <c r="O1440" i="1" l="1"/>
  <c r="C1441" i="1"/>
  <c r="K1441" i="1" s="1"/>
  <c r="B1439" i="1"/>
  <c r="O1439" i="1"/>
  <c r="B1440" i="1" l="1"/>
  <c r="C1442" i="1"/>
  <c r="K1442" i="1" s="1"/>
  <c r="B1441" i="1" l="1"/>
  <c r="O1441" i="1"/>
  <c r="C1443" i="1"/>
  <c r="K1443" i="1" s="1"/>
  <c r="B1442" i="1" l="1"/>
  <c r="O1442" i="1"/>
  <c r="O1443" i="1"/>
  <c r="C1444" i="1"/>
  <c r="K1444" i="1" s="1"/>
  <c r="B1443" i="1" l="1"/>
  <c r="C1445" i="1"/>
  <c r="K1445" i="1" s="1"/>
  <c r="C1446" i="1" l="1"/>
  <c r="K1446" i="1" s="1"/>
  <c r="B1444" i="1"/>
  <c r="O1444" i="1"/>
  <c r="C1447" i="1" l="1"/>
  <c r="K1447" i="1" s="1"/>
  <c r="B1445" i="1"/>
  <c r="O1445" i="1"/>
  <c r="O1447" i="1" l="1"/>
  <c r="C1448" i="1"/>
  <c r="K1448" i="1" s="1"/>
  <c r="B1447" i="1"/>
  <c r="B1446" i="1"/>
  <c r="O1446" i="1"/>
  <c r="O1448" i="1" l="1"/>
  <c r="C1449" i="1"/>
  <c r="K1449" i="1" s="1"/>
  <c r="B1448" i="1"/>
  <c r="O1449" i="1" l="1"/>
  <c r="C1450" i="1"/>
  <c r="K1450" i="1" s="1"/>
  <c r="B1449" i="1"/>
  <c r="O1450" i="1" l="1"/>
  <c r="C1451" i="1"/>
  <c r="K1451" i="1" s="1"/>
  <c r="B1450" i="1"/>
  <c r="C1452" i="1" l="1"/>
  <c r="K1452" i="1" s="1"/>
  <c r="C1453" i="1" l="1"/>
  <c r="K1453" i="1" s="1"/>
  <c r="O1452" i="1"/>
  <c r="B1452" i="1"/>
  <c r="B1451" i="1"/>
  <c r="O1451" i="1"/>
  <c r="C1454" i="1" l="1"/>
  <c r="K1454" i="1" s="1"/>
  <c r="O1454" i="1" l="1"/>
  <c r="C1455" i="1"/>
  <c r="K1455" i="1" s="1"/>
  <c r="B1454" i="1"/>
  <c r="B1453" i="1"/>
  <c r="O1453" i="1"/>
  <c r="C1456" i="1" l="1"/>
  <c r="K1456" i="1" s="1"/>
  <c r="C1457" i="1" l="1"/>
  <c r="K1457" i="1" s="1"/>
  <c r="B1455" i="1"/>
  <c r="O1455" i="1"/>
  <c r="C1458" i="1" l="1"/>
  <c r="K1458" i="1" s="1"/>
  <c r="B1456" i="1"/>
  <c r="O1456" i="1"/>
  <c r="C1459" i="1" l="1"/>
  <c r="K1459" i="1" s="1"/>
  <c r="B1457" i="1"/>
  <c r="O1457" i="1"/>
  <c r="B1458" i="1" l="1"/>
  <c r="O1458" i="1"/>
  <c r="C1460" i="1"/>
  <c r="K1460" i="1" s="1"/>
  <c r="B1459" i="1" l="1"/>
  <c r="O1459" i="1"/>
  <c r="C1461" i="1"/>
  <c r="K1461" i="1" s="1"/>
  <c r="C1462" i="1" l="1"/>
  <c r="K1462" i="1" s="1"/>
  <c r="B1460" i="1"/>
  <c r="O1460" i="1"/>
  <c r="C1463" i="1" l="1"/>
  <c r="K1463" i="1" s="1"/>
  <c r="B1461" i="1"/>
  <c r="O1461" i="1"/>
  <c r="C1464" i="1" l="1"/>
  <c r="K1464" i="1" s="1"/>
  <c r="B1462" i="1"/>
  <c r="O1462" i="1"/>
  <c r="C1465" i="1" l="1"/>
  <c r="K1465" i="1" s="1"/>
  <c r="B1463" i="1"/>
  <c r="O1463" i="1"/>
  <c r="C1466" i="1" l="1"/>
  <c r="K1466" i="1" s="1"/>
  <c r="O1465" i="1"/>
  <c r="B1465" i="1"/>
  <c r="B1464" i="1"/>
  <c r="O1464" i="1"/>
  <c r="O1466" i="1" l="1"/>
  <c r="C1467" i="1"/>
  <c r="K1467" i="1" s="1"/>
  <c r="B1466" i="1"/>
  <c r="C1468" i="1" l="1"/>
  <c r="K1468" i="1" s="1"/>
  <c r="C1469" i="1" l="1"/>
  <c r="K1469" i="1" s="1"/>
  <c r="O1468" i="1"/>
  <c r="B1468" i="1"/>
  <c r="B1467" i="1"/>
  <c r="O1467" i="1"/>
  <c r="C1470" i="1" l="1"/>
  <c r="K1470" i="1" s="1"/>
  <c r="B1469" i="1" l="1"/>
  <c r="O1469" i="1"/>
  <c r="C1471" i="1"/>
  <c r="K1471" i="1" s="1"/>
  <c r="C1472" i="1" l="1"/>
  <c r="K1472" i="1" s="1"/>
  <c r="B1470" i="1"/>
  <c r="O1470" i="1"/>
  <c r="B1471" i="1" l="1"/>
  <c r="O1471" i="1"/>
  <c r="O1472" i="1"/>
  <c r="C1473" i="1"/>
  <c r="K1473" i="1" s="1"/>
  <c r="B1472" i="1"/>
  <c r="C1474" i="1" l="1"/>
  <c r="K1474" i="1" s="1"/>
  <c r="C1475" i="1" l="1"/>
  <c r="K1475" i="1" s="1"/>
  <c r="B1473" i="1"/>
  <c r="O1473" i="1"/>
  <c r="C1476" i="1" l="1"/>
  <c r="K1476" i="1" s="1"/>
  <c r="B1474" i="1"/>
  <c r="O1474" i="1"/>
  <c r="B1475" i="1" l="1"/>
  <c r="O1475" i="1"/>
  <c r="C1477" i="1"/>
  <c r="K1477" i="1" s="1"/>
  <c r="B1476" i="1" l="1"/>
  <c r="O1476" i="1"/>
  <c r="C1478" i="1"/>
  <c r="K1478" i="1" s="1"/>
  <c r="C1479" i="1" l="1"/>
  <c r="K1479" i="1" s="1"/>
  <c r="B1477" i="1"/>
  <c r="O1477" i="1"/>
  <c r="C1480" i="1" l="1"/>
  <c r="K1480" i="1" s="1"/>
  <c r="B1478" i="1"/>
  <c r="O1478" i="1"/>
  <c r="C1481" i="1" l="1"/>
  <c r="K1481" i="1" s="1"/>
  <c r="B1479" i="1"/>
  <c r="O1479" i="1"/>
  <c r="C1482" i="1" l="1"/>
  <c r="K1482" i="1" s="1"/>
  <c r="B1480" i="1"/>
  <c r="O1480" i="1"/>
  <c r="O1482" i="1" l="1"/>
  <c r="C1483" i="1"/>
  <c r="K1483" i="1" s="1"/>
  <c r="B1482" i="1"/>
  <c r="B1481" i="1"/>
  <c r="O1481" i="1"/>
  <c r="C1484" i="1" l="1"/>
  <c r="K1484" i="1" s="1"/>
  <c r="B1483" i="1" l="1"/>
  <c r="O1483" i="1"/>
  <c r="C1485" i="1"/>
  <c r="K1485" i="1" s="1"/>
  <c r="O1485" i="1" l="1"/>
  <c r="C1486" i="1"/>
  <c r="K1486" i="1" s="1"/>
  <c r="B1485" i="1"/>
  <c r="B1484" i="1"/>
  <c r="O1484" i="1"/>
  <c r="C1487" i="1" l="1"/>
  <c r="K1487" i="1" s="1"/>
  <c r="O1487" i="1" l="1"/>
  <c r="C1488" i="1"/>
  <c r="K1488" i="1" s="1"/>
  <c r="B1486" i="1"/>
  <c r="O1486" i="1"/>
  <c r="B1487" i="1" l="1"/>
  <c r="O1488" i="1"/>
  <c r="C1489" i="1"/>
  <c r="K1489" i="1" s="1"/>
  <c r="B1488" i="1"/>
  <c r="O1489" i="1" l="1"/>
  <c r="C1490" i="1"/>
  <c r="K1490" i="1" s="1"/>
  <c r="B1489" i="1"/>
  <c r="O1490" i="1" l="1"/>
  <c r="C1491" i="1"/>
  <c r="K1491" i="1" s="1"/>
  <c r="B1490" i="1"/>
  <c r="C1492" i="1" l="1"/>
  <c r="K1492" i="1" s="1"/>
  <c r="O1492" i="1" l="1"/>
  <c r="C1493" i="1"/>
  <c r="K1493" i="1" s="1"/>
  <c r="B1492" i="1"/>
  <c r="B1491" i="1"/>
  <c r="O1491" i="1"/>
  <c r="O1493" i="1" l="1"/>
  <c r="C1494" i="1"/>
  <c r="K1494" i="1" s="1"/>
  <c r="B1493" i="1"/>
  <c r="C1495" i="1" l="1"/>
  <c r="K1495" i="1" s="1"/>
  <c r="C1496" i="1" l="1"/>
  <c r="K1496" i="1" s="1"/>
  <c r="B1494" i="1"/>
  <c r="O1494" i="1"/>
  <c r="C1497" i="1" l="1"/>
  <c r="K1497" i="1" s="1"/>
  <c r="B1495" i="1"/>
  <c r="O1495" i="1"/>
  <c r="C1498" i="1" l="1"/>
  <c r="K1498" i="1" s="1"/>
  <c r="B1496" i="1"/>
  <c r="O1496" i="1"/>
  <c r="C1499" i="1" l="1"/>
  <c r="K1499" i="1" s="1"/>
  <c r="R1503" i="1" s="1"/>
  <c r="B1497" i="1"/>
  <c r="O1497" i="1"/>
  <c r="C1500" i="1" l="1"/>
  <c r="B1498" i="1"/>
  <c r="O1498" i="1"/>
  <c r="C1501" i="1" l="1"/>
  <c r="B1499" i="1"/>
  <c r="O1499" i="1"/>
  <c r="C1502" i="1" l="1"/>
  <c r="C1503" i="1" l="1"/>
  <c r="C1504" i="1" l="1"/>
  <c r="C1505" i="1" l="1"/>
  <c r="C1506" i="1" l="1"/>
  <c r="C1507" i="1" l="1"/>
  <c r="C1508" i="1" l="1"/>
  <c r="C1509" i="1" l="1"/>
  <c r="R1507" i="1" l="1"/>
  <c r="R1509" i="1" s="1"/>
  <c r="K1509" i="1" s="1"/>
  <c r="C1510" i="1"/>
  <c r="K1510" i="1" l="1"/>
  <c r="K1500" i="1"/>
  <c r="K1501" i="1"/>
  <c r="K1502" i="1"/>
  <c r="K1503" i="1"/>
  <c r="K1504" i="1"/>
  <c r="K1505" i="1"/>
  <c r="K1506" i="1"/>
  <c r="K1507" i="1"/>
  <c r="K1508" i="1"/>
  <c r="C1511" i="1"/>
  <c r="K1511" i="1" s="1"/>
  <c r="B1509" i="1"/>
  <c r="O1509" i="1"/>
  <c r="O1507" i="1" l="1"/>
  <c r="B1507" i="1"/>
  <c r="B1505" i="1"/>
  <c r="O1505" i="1"/>
  <c r="B1504" i="1"/>
  <c r="O1504" i="1"/>
  <c r="B1501" i="1"/>
  <c r="O1501" i="1"/>
  <c r="B1506" i="1"/>
  <c r="O1506" i="1"/>
  <c r="B1503" i="1"/>
  <c r="O1503" i="1"/>
  <c r="B1502" i="1"/>
  <c r="O1502" i="1"/>
  <c r="B1508" i="1"/>
  <c r="O1508" i="1"/>
  <c r="O1500" i="1"/>
  <c r="B1500" i="1"/>
  <c r="C1512" i="1"/>
  <c r="K1512" i="1" s="1"/>
  <c r="B1510" i="1"/>
  <c r="O1510" i="1"/>
  <c r="O1512" i="1" l="1"/>
  <c r="C1513" i="1"/>
  <c r="K1513" i="1" s="1"/>
  <c r="B1512" i="1"/>
  <c r="B1511" i="1"/>
  <c r="O1511" i="1"/>
  <c r="C1514" i="1" l="1"/>
  <c r="K1514" i="1" s="1"/>
  <c r="C1515" i="1" l="1"/>
  <c r="K1515" i="1" s="1"/>
  <c r="O1514" i="1"/>
  <c r="B1514" i="1"/>
  <c r="B1513" i="1"/>
  <c r="O1513" i="1"/>
  <c r="C1516" i="1" l="1"/>
  <c r="K1516" i="1" s="1"/>
  <c r="B1515" i="1" l="1"/>
  <c r="O1515" i="1"/>
  <c r="C1517" i="1"/>
  <c r="K1517" i="1" s="1"/>
  <c r="C1518" i="1" l="1"/>
  <c r="K1518" i="1" s="1"/>
  <c r="B1516" i="1"/>
  <c r="O1516" i="1"/>
  <c r="B1517" i="1" l="1"/>
  <c r="O1517" i="1"/>
  <c r="O1518" i="1"/>
  <c r="C1519" i="1"/>
  <c r="K1519" i="1" s="1"/>
  <c r="R1525" i="1" s="1"/>
  <c r="R1529" i="1" s="1"/>
  <c r="R1531" i="1" s="1"/>
  <c r="B1518" i="1" l="1"/>
  <c r="C1520" i="1"/>
  <c r="K1520" i="1" s="1"/>
  <c r="C1521" i="1" l="1"/>
  <c r="K1521" i="1" s="1"/>
  <c r="B1519" i="1"/>
  <c r="O1519" i="1"/>
  <c r="B1520" i="1" l="1"/>
  <c r="O1520" i="1"/>
  <c r="O1521" i="1"/>
  <c r="C1522" i="1"/>
  <c r="K1522" i="1" s="1"/>
  <c r="B1521" i="1"/>
  <c r="C1523" i="1" l="1"/>
  <c r="K1523" i="1" s="1"/>
  <c r="C1524" i="1" l="1"/>
  <c r="K1524" i="1" s="1"/>
  <c r="B1522" i="1"/>
  <c r="O1522" i="1"/>
  <c r="C1525" i="1" l="1"/>
  <c r="K1525" i="1" s="1"/>
  <c r="B1523" i="1"/>
  <c r="O1523" i="1"/>
  <c r="B1524" i="1" l="1"/>
  <c r="O1524" i="1"/>
  <c r="O1525" i="1"/>
  <c r="C1526" i="1"/>
  <c r="K1526" i="1" s="1"/>
  <c r="B1525" i="1"/>
  <c r="C1527" i="1" l="1"/>
  <c r="K1527" i="1" s="1"/>
  <c r="O1527" i="1" l="1"/>
  <c r="C1528" i="1"/>
  <c r="K1528" i="1" s="1"/>
  <c r="B1527" i="1"/>
  <c r="B1526" i="1"/>
  <c r="O1526" i="1"/>
  <c r="C1529" i="1" l="1"/>
  <c r="K1529" i="1" s="1"/>
  <c r="O1528" i="1"/>
  <c r="B1528" i="1"/>
  <c r="C1530" i="1" l="1"/>
  <c r="K1530" i="1" s="1"/>
  <c r="C1531" i="1" l="1"/>
  <c r="K1531" i="1" s="1"/>
  <c r="B1529" i="1"/>
  <c r="O1529" i="1"/>
  <c r="O1531" i="1" l="1"/>
  <c r="C1532" i="1"/>
  <c r="K1532" i="1" s="1"/>
  <c r="B1530" i="1"/>
  <c r="O1530" i="1"/>
  <c r="B1531" i="1" l="1"/>
  <c r="C1533" i="1"/>
  <c r="K1533" i="1" s="1"/>
  <c r="O1532" i="1"/>
  <c r="B1532" i="1"/>
  <c r="C1534" i="1" l="1"/>
  <c r="K1534" i="1" s="1"/>
  <c r="O1534" i="1" l="1"/>
  <c r="C1535" i="1"/>
  <c r="K1535" i="1" s="1"/>
  <c r="B1534" i="1"/>
  <c r="B1533" i="1"/>
  <c r="O1533" i="1"/>
  <c r="C1536" i="1" l="1"/>
  <c r="K1536" i="1" s="1"/>
  <c r="B1535" i="1" l="1"/>
  <c r="O1535" i="1"/>
  <c r="C1537" i="1"/>
  <c r="K1537" i="1" s="1"/>
  <c r="O1537" i="1" l="1"/>
  <c r="C1538" i="1"/>
  <c r="K1538" i="1" s="1"/>
  <c r="B1536" i="1"/>
  <c r="O1536" i="1"/>
  <c r="B1537" i="1" l="1"/>
  <c r="C1539" i="1"/>
  <c r="K1539" i="1" s="1"/>
  <c r="C1540" i="1" l="1"/>
  <c r="K1540" i="1" s="1"/>
  <c r="B1538" i="1"/>
  <c r="O1538" i="1"/>
  <c r="O1540" i="1" l="1"/>
  <c r="C1541" i="1"/>
  <c r="K1541" i="1" s="1"/>
  <c r="B1540" i="1"/>
  <c r="B1539" i="1"/>
  <c r="O1539" i="1"/>
  <c r="C1542" i="1" l="1"/>
  <c r="K1542" i="1" s="1"/>
  <c r="B1541" i="1" l="1"/>
  <c r="O1541" i="1"/>
  <c r="C1543" i="1"/>
  <c r="K1543" i="1" s="1"/>
  <c r="C1544" i="1" l="1"/>
  <c r="K1544" i="1" s="1"/>
  <c r="B1542" i="1"/>
  <c r="O1542" i="1"/>
  <c r="B1543" i="1" l="1"/>
  <c r="O1543" i="1"/>
  <c r="C1545" i="1"/>
  <c r="K1545" i="1" s="1"/>
  <c r="B1544" i="1" l="1"/>
  <c r="O1544" i="1"/>
  <c r="C1546" i="1"/>
  <c r="K1546" i="1" s="1"/>
  <c r="O1546" i="1" l="1"/>
  <c r="C1547" i="1"/>
  <c r="K1547" i="1" s="1"/>
  <c r="B1545" i="1"/>
  <c r="O1545" i="1"/>
  <c r="B1546" i="1" l="1"/>
  <c r="C1548" i="1"/>
  <c r="K1548" i="1" s="1"/>
  <c r="O1547" i="1"/>
  <c r="B1547" i="1"/>
  <c r="C1549" i="1" l="1"/>
  <c r="K1549" i="1" s="1"/>
  <c r="C1550" i="1" l="1"/>
  <c r="K1550" i="1" s="1"/>
  <c r="B1548" i="1"/>
  <c r="O1548" i="1"/>
  <c r="C1551" i="1" l="1"/>
  <c r="K1551" i="1" s="1"/>
  <c r="B1549" i="1"/>
  <c r="O1549" i="1"/>
  <c r="O1551" i="1" l="1"/>
  <c r="C1552" i="1"/>
  <c r="K1552" i="1" s="1"/>
  <c r="B1551" i="1"/>
  <c r="B1550" i="1"/>
  <c r="O1550" i="1"/>
  <c r="O1552" i="1" l="1"/>
  <c r="C1553" i="1"/>
  <c r="K1553" i="1" s="1"/>
  <c r="B1552" i="1"/>
  <c r="C1554" i="1" l="1"/>
  <c r="K1554" i="1" s="1"/>
  <c r="C1555" i="1" l="1"/>
  <c r="K1555" i="1" s="1"/>
  <c r="O1554" i="1"/>
  <c r="B1554" i="1"/>
  <c r="B1553" i="1"/>
  <c r="O1553" i="1"/>
  <c r="O1555" i="1" l="1"/>
  <c r="C1556" i="1"/>
  <c r="K1556" i="1" s="1"/>
  <c r="B1555" i="1" l="1"/>
  <c r="C1557" i="1"/>
  <c r="K1557" i="1" s="1"/>
  <c r="O1556" i="1"/>
  <c r="B1556" i="1" l="1"/>
  <c r="C1558" i="1"/>
  <c r="K1558" i="1" s="1"/>
  <c r="O1557" i="1"/>
  <c r="B1557" i="1" l="1"/>
  <c r="C1559" i="1"/>
  <c r="K1559" i="1" s="1"/>
  <c r="O1558" i="1"/>
  <c r="B1558" i="1" l="1"/>
  <c r="O1559" i="1"/>
  <c r="C1560" i="1"/>
  <c r="K1560" i="1" s="1"/>
  <c r="B1559" i="1" l="1"/>
  <c r="O1560" i="1"/>
  <c r="C1561" i="1"/>
  <c r="K1561" i="1" s="1"/>
  <c r="B1560" i="1"/>
  <c r="C1562" i="1" l="1"/>
  <c r="K1562" i="1" s="1"/>
  <c r="O1561" i="1"/>
  <c r="B1561" i="1" l="1"/>
  <c r="O1562" i="1"/>
  <c r="C1563" i="1"/>
  <c r="K1563" i="1" s="1"/>
  <c r="B1562" i="1" l="1"/>
  <c r="O1563" i="1"/>
  <c r="C1564" i="1"/>
  <c r="K1564" i="1" s="1"/>
  <c r="B1563" i="1" l="1"/>
  <c r="O1564" i="1"/>
  <c r="C1565" i="1"/>
  <c r="K1565" i="1" s="1"/>
  <c r="B1564" i="1" l="1"/>
  <c r="O1565" i="1"/>
  <c r="C1566" i="1"/>
  <c r="K1566" i="1" s="1"/>
  <c r="B1565" i="1" l="1"/>
  <c r="O1566" i="1"/>
  <c r="C1567" i="1"/>
  <c r="K1567" i="1" s="1"/>
  <c r="B1566" i="1" l="1"/>
  <c r="C1568" i="1"/>
  <c r="K1568" i="1" s="1"/>
  <c r="O1567" i="1"/>
  <c r="B1567" i="1" l="1"/>
  <c r="O1568" i="1"/>
  <c r="C1569" i="1"/>
  <c r="K1569" i="1" s="1"/>
  <c r="B1568" i="1" l="1"/>
  <c r="C1570" i="1"/>
  <c r="K1570" i="1" s="1"/>
  <c r="O1569" i="1"/>
  <c r="B1569" i="1" l="1"/>
  <c r="O1570" i="1"/>
  <c r="C1571" i="1"/>
  <c r="K1571" i="1" s="1"/>
  <c r="B1570" i="1" l="1"/>
  <c r="O1571" i="1"/>
  <c r="C1572" i="1"/>
  <c r="K1572" i="1" s="1"/>
  <c r="B1571" i="1"/>
  <c r="O1572" i="1" l="1"/>
  <c r="C1573" i="1"/>
  <c r="K1573" i="1" s="1"/>
  <c r="B1572" i="1" l="1"/>
  <c r="C1574" i="1"/>
  <c r="K1574" i="1" s="1"/>
  <c r="O1573" i="1"/>
  <c r="B1573" i="1" l="1"/>
  <c r="C1575" i="1"/>
  <c r="K1575" i="1" s="1"/>
  <c r="O1574" i="1"/>
  <c r="B1574" i="1" l="1"/>
  <c r="O1575" i="1"/>
  <c r="C1576" i="1"/>
  <c r="K1576" i="1" s="1"/>
  <c r="B1575" i="1" l="1"/>
  <c r="C1577" i="1"/>
  <c r="K1577" i="1" s="1"/>
  <c r="O1576" i="1"/>
  <c r="B1576" i="1" l="1"/>
  <c r="C1578" i="1"/>
  <c r="K1578" i="1" s="1"/>
  <c r="O1577" i="1"/>
  <c r="B1577" i="1" l="1"/>
  <c r="O1578" i="1"/>
  <c r="C1579" i="1"/>
  <c r="K1579" i="1" s="1"/>
  <c r="B1578" i="1" l="1"/>
  <c r="O1579" i="1"/>
  <c r="C1580" i="1"/>
  <c r="K1580" i="1" s="1"/>
  <c r="B1579" i="1" l="1"/>
  <c r="C1581" i="1"/>
  <c r="K1581" i="1" s="1"/>
  <c r="O1580" i="1"/>
  <c r="B1580" i="1" l="1"/>
  <c r="O1581" i="1"/>
  <c r="C1582" i="1"/>
  <c r="K1582" i="1" s="1"/>
  <c r="B1581" i="1" l="1"/>
  <c r="O1582" i="1"/>
  <c r="C1583" i="1"/>
  <c r="K1583" i="1" s="1"/>
  <c r="B1582" i="1" l="1"/>
  <c r="C1584" i="1"/>
  <c r="K1584" i="1" s="1"/>
  <c r="O1583" i="1"/>
  <c r="B1583" i="1" l="1"/>
  <c r="O1584" i="1"/>
  <c r="C1585" i="1"/>
  <c r="K1585" i="1" s="1"/>
  <c r="B1584" i="1" l="1"/>
  <c r="B1585" i="1"/>
  <c r="C1586" i="1"/>
  <c r="K1586" i="1" s="1"/>
  <c r="O1585" i="1"/>
  <c r="B1586" i="1" l="1"/>
  <c r="C1587" i="1"/>
  <c r="K1587" i="1" s="1"/>
  <c r="O1586" i="1" l="1"/>
  <c r="B1587" i="1"/>
  <c r="O1587" i="1"/>
  <c r="C1588" i="1"/>
  <c r="K1588" i="1" s="1"/>
  <c r="B1588" i="1" l="1"/>
  <c r="C1589" i="1"/>
  <c r="K1589" i="1" s="1"/>
  <c r="O1588" i="1"/>
  <c r="B1589" i="1" l="1"/>
  <c r="C1590" i="1"/>
  <c r="K1590" i="1" s="1"/>
  <c r="O1589" i="1"/>
  <c r="B1590" i="1" l="1"/>
  <c r="O1590" i="1"/>
  <c r="C1591" i="1"/>
  <c r="K1591" i="1" s="1"/>
  <c r="B1591" i="1" l="1"/>
  <c r="C1592" i="1"/>
  <c r="K1592" i="1" s="1"/>
  <c r="O1591" i="1"/>
  <c r="B1592" i="1" l="1"/>
  <c r="C1593" i="1"/>
  <c r="K1593" i="1" s="1"/>
  <c r="O1592" i="1" l="1"/>
  <c r="B1593" i="1"/>
  <c r="C1594" i="1"/>
  <c r="K1594" i="1" s="1"/>
  <c r="O1593" i="1"/>
  <c r="B1594" i="1" l="1"/>
  <c r="C1595" i="1"/>
  <c r="K1595" i="1" s="1"/>
  <c r="O1594" i="1"/>
  <c r="B1595" i="1" l="1"/>
  <c r="C1596" i="1"/>
  <c r="K1596" i="1" s="1"/>
  <c r="O1595" i="1" l="1"/>
  <c r="B1596" i="1"/>
  <c r="O1596" i="1"/>
  <c r="C1597" i="1"/>
  <c r="K1597" i="1" s="1"/>
  <c r="B1597" i="1" l="1"/>
  <c r="C1598" i="1"/>
  <c r="K1598" i="1" s="1"/>
  <c r="O1597" i="1" l="1"/>
  <c r="B1598" i="1"/>
  <c r="C1599" i="1"/>
  <c r="K1599" i="1" s="1"/>
  <c r="O1598" i="1"/>
  <c r="B1599" i="1" l="1"/>
  <c r="C1600" i="1"/>
  <c r="K1600" i="1" s="1"/>
  <c r="O1599" i="1"/>
  <c r="B1600" i="1" l="1"/>
  <c r="C1601" i="1"/>
  <c r="K1601" i="1" s="1"/>
  <c r="O1600" i="1"/>
  <c r="B1601" i="1" l="1"/>
  <c r="O1601" i="1"/>
  <c r="C1602" i="1"/>
  <c r="K1602" i="1" s="1"/>
  <c r="B1602" i="1" l="1"/>
  <c r="O1602" i="1"/>
  <c r="C1603" i="1"/>
  <c r="K1603" i="1" s="1"/>
  <c r="B1603" i="1" l="1"/>
  <c r="C1604" i="1"/>
  <c r="K1604" i="1" s="1"/>
  <c r="O1603" i="1" l="1"/>
  <c r="B1604" i="1"/>
  <c r="O1604" i="1"/>
  <c r="C1605" i="1"/>
  <c r="K1605" i="1" s="1"/>
  <c r="B1605" i="1" l="1"/>
  <c r="C1606" i="1"/>
  <c r="K1606" i="1" s="1"/>
  <c r="O1605" i="1"/>
  <c r="B1606" i="1" l="1"/>
  <c r="O1606" i="1"/>
  <c r="C1607" i="1"/>
  <c r="K1607" i="1" s="1"/>
  <c r="B1607" i="1" l="1"/>
  <c r="C1608" i="1"/>
  <c r="K1608" i="1" s="1"/>
  <c r="O1607" i="1"/>
  <c r="B1608" i="1" l="1"/>
  <c r="O1608" i="1"/>
  <c r="C1609" i="1"/>
  <c r="K1609" i="1" s="1"/>
  <c r="B1609" i="1" l="1"/>
  <c r="C1610" i="1"/>
  <c r="K1610" i="1" s="1"/>
  <c r="O1609" i="1" l="1"/>
  <c r="B1610" i="1"/>
  <c r="C1611" i="1"/>
  <c r="K1611" i="1" s="1"/>
  <c r="O1610" i="1" l="1"/>
  <c r="O1611" i="1"/>
  <c r="B1611" i="1"/>
  <c r="C1612" i="1"/>
  <c r="K1612" i="1" s="1"/>
  <c r="B1612" i="1" l="1"/>
  <c r="C1613" i="1"/>
  <c r="K1613" i="1" s="1"/>
  <c r="O1612" i="1"/>
  <c r="B1613" i="1" l="1"/>
  <c r="C1614" i="1"/>
  <c r="K1614" i="1" s="1"/>
  <c r="O1613" i="1"/>
  <c r="B1614" i="1" l="1"/>
  <c r="O1614" i="1"/>
  <c r="C1615" i="1"/>
  <c r="K1615" i="1" s="1"/>
  <c r="B1615" i="1" l="1"/>
  <c r="C1616" i="1"/>
  <c r="K1616" i="1" s="1"/>
  <c r="O1615" i="1"/>
  <c r="B1616" i="1" l="1"/>
  <c r="O1616" i="1"/>
  <c r="C1617" i="1"/>
  <c r="K1617" i="1" s="1"/>
  <c r="B1617" i="1" l="1"/>
  <c r="C1618" i="1"/>
  <c r="K1618" i="1" s="1"/>
  <c r="O1617" i="1"/>
  <c r="B1618" i="1" l="1"/>
  <c r="O1618" i="1"/>
  <c r="C1619" i="1"/>
  <c r="K1619" i="1" s="1"/>
  <c r="B1619" i="1" l="1"/>
  <c r="O1619" i="1"/>
  <c r="C1620" i="1"/>
  <c r="K1620" i="1" s="1"/>
  <c r="B1620" i="1" l="1"/>
  <c r="O1620" i="1"/>
  <c r="C1621" i="1"/>
  <c r="K1621" i="1" s="1"/>
  <c r="B1621" i="1" l="1"/>
  <c r="C1622" i="1"/>
  <c r="K1622" i="1" s="1"/>
  <c r="O1621" i="1"/>
  <c r="B1622" i="1" l="1"/>
  <c r="C1623" i="1"/>
  <c r="K1623" i="1" s="1"/>
  <c r="O1622" i="1"/>
  <c r="B1623" i="1" l="1"/>
  <c r="C1624" i="1"/>
  <c r="K1624" i="1" s="1"/>
  <c r="O1623" i="1"/>
  <c r="B1624" i="1" l="1"/>
  <c r="C1625" i="1"/>
  <c r="K1625" i="1" s="1"/>
  <c r="O1624" i="1"/>
  <c r="B1625" i="1" l="1"/>
  <c r="C1626" i="1"/>
  <c r="K1626" i="1" s="1"/>
  <c r="O1625" i="1"/>
  <c r="B1626" i="1" l="1"/>
  <c r="C1627" i="1"/>
  <c r="K1627" i="1" s="1"/>
  <c r="O1626" i="1"/>
  <c r="B1627" i="1" l="1"/>
  <c r="O1627" i="1"/>
  <c r="C1628" i="1"/>
  <c r="K1628" i="1" s="1"/>
  <c r="B1628" i="1" l="1"/>
  <c r="C1629" i="1"/>
  <c r="K1629" i="1" s="1"/>
  <c r="O1628" i="1"/>
  <c r="B1629" i="1" l="1"/>
  <c r="C1630" i="1"/>
  <c r="K1630" i="1" s="1"/>
  <c r="O1629" i="1" l="1"/>
  <c r="B1630" i="1"/>
  <c r="C1631" i="1"/>
  <c r="K1631" i="1" s="1"/>
  <c r="O1630" i="1"/>
  <c r="B1631" i="1" l="1"/>
  <c r="O1631" i="1"/>
  <c r="C1632" i="1"/>
  <c r="K1632" i="1" s="1"/>
  <c r="B1632" i="1" l="1"/>
  <c r="C1633" i="1"/>
  <c r="K1633" i="1" s="1"/>
  <c r="O1632" i="1"/>
  <c r="B1633" i="1" l="1"/>
  <c r="O1633" i="1"/>
  <c r="C1634" i="1"/>
  <c r="K1634" i="1" s="1"/>
  <c r="B1634" i="1" l="1"/>
  <c r="O1634" i="1"/>
  <c r="C1635" i="1"/>
  <c r="K1635" i="1" s="1"/>
  <c r="B1635" i="1" l="1"/>
  <c r="C1636" i="1"/>
  <c r="K1636" i="1" s="1"/>
  <c r="O1635" i="1"/>
  <c r="B1636" i="1" l="1"/>
  <c r="O1636" i="1"/>
  <c r="C1637" i="1"/>
  <c r="K1637" i="1" s="1"/>
  <c r="B1637" i="1" l="1"/>
  <c r="O1637" i="1"/>
  <c r="C1638" i="1"/>
  <c r="K1638" i="1" s="1"/>
  <c r="B1638" i="1" l="1"/>
  <c r="C1639" i="1"/>
  <c r="K1639" i="1" s="1"/>
  <c r="O1638" i="1"/>
  <c r="B1639" i="1" l="1"/>
  <c r="O1639" i="1"/>
  <c r="C1640" i="1"/>
  <c r="K1640" i="1" s="1"/>
  <c r="B1640" i="1" l="1"/>
  <c r="O1640" i="1"/>
  <c r="C1641" i="1"/>
  <c r="K1641" i="1" s="1"/>
  <c r="B1641" i="1" l="1"/>
  <c r="C1642" i="1"/>
  <c r="K1642" i="1" s="1"/>
  <c r="O1641" i="1"/>
  <c r="B1642" i="1" l="1"/>
  <c r="C1643" i="1"/>
  <c r="K1643" i="1" s="1"/>
  <c r="O1642" i="1"/>
  <c r="B1643" i="1" l="1"/>
  <c r="O1643" i="1"/>
  <c r="C1644" i="1"/>
  <c r="K1644" i="1" s="1"/>
  <c r="B1644" i="1" l="1"/>
  <c r="O1644" i="1"/>
  <c r="C1645" i="1"/>
  <c r="K1645" i="1" s="1"/>
  <c r="B1645" i="1" l="1"/>
  <c r="C1646" i="1"/>
  <c r="K1646" i="1" s="1"/>
  <c r="O1645" i="1" l="1"/>
  <c r="B1646" i="1"/>
  <c r="C1647" i="1"/>
  <c r="K1647" i="1" s="1"/>
  <c r="O1646" i="1"/>
  <c r="B1647" i="1" l="1"/>
  <c r="O1647" i="1"/>
  <c r="C1648" i="1"/>
  <c r="K1648" i="1" s="1"/>
  <c r="B1648" i="1" l="1"/>
  <c r="C1649" i="1"/>
  <c r="K1649" i="1" s="1"/>
  <c r="O1648" i="1"/>
  <c r="B1649" i="1" l="1"/>
  <c r="O1649" i="1"/>
  <c r="C1650" i="1"/>
  <c r="K1650" i="1" s="1"/>
  <c r="B1650" i="1" l="1"/>
  <c r="O1650" i="1"/>
  <c r="C1651" i="1"/>
  <c r="K1651" i="1" s="1"/>
  <c r="B1651" i="1" l="1"/>
  <c r="C1652" i="1"/>
  <c r="K1652" i="1" s="1"/>
  <c r="O1651" i="1"/>
  <c r="O1652" i="1" l="1"/>
  <c r="B1652" i="1"/>
  <c r="C1653" i="1"/>
  <c r="K1653" i="1" s="1"/>
  <c r="B1653" i="1" l="1"/>
  <c r="O1653" i="1"/>
  <c r="C1654" i="1"/>
  <c r="K1654" i="1" s="1"/>
  <c r="B1654" i="1" l="1"/>
  <c r="C1655" i="1"/>
  <c r="K1655" i="1" s="1"/>
  <c r="O1654" i="1"/>
  <c r="B1655" i="1" l="1"/>
  <c r="C1656" i="1"/>
  <c r="K1656" i="1" s="1"/>
  <c r="O1655" i="1"/>
  <c r="B1656" i="1" l="1"/>
  <c r="O1656" i="1"/>
  <c r="C1657" i="1"/>
  <c r="K1657" i="1" s="1"/>
  <c r="B1657" i="1" l="1"/>
  <c r="C1658" i="1"/>
  <c r="K1658" i="1" s="1"/>
  <c r="O1657" i="1"/>
  <c r="B1658" i="1" l="1"/>
  <c r="O1658" i="1"/>
  <c r="C1659" i="1"/>
  <c r="K1659" i="1" s="1"/>
  <c r="B1659" i="1" l="1"/>
  <c r="C1660" i="1"/>
  <c r="K1660" i="1" s="1"/>
  <c r="O1659" i="1"/>
  <c r="B1660" i="1" l="1"/>
  <c r="O1660" i="1"/>
  <c r="C1661" i="1"/>
  <c r="K1661" i="1" s="1"/>
  <c r="B1661" i="1" l="1"/>
  <c r="O1661" i="1"/>
  <c r="C1662" i="1"/>
  <c r="K1662" i="1" s="1"/>
  <c r="B1662" i="1" l="1"/>
  <c r="C1663" i="1"/>
  <c r="K1663" i="1" s="1"/>
  <c r="O1662" i="1"/>
  <c r="B1663" i="1" l="1"/>
  <c r="O1663" i="1"/>
  <c r="C1664" i="1"/>
  <c r="K1664" i="1" s="1"/>
  <c r="B1664" i="1" l="1"/>
  <c r="C1665" i="1"/>
  <c r="K1665" i="1" s="1"/>
  <c r="O1664" i="1"/>
  <c r="B1665" i="1" l="1"/>
  <c r="C1666" i="1"/>
  <c r="K1666" i="1" s="1"/>
  <c r="O1665" i="1"/>
  <c r="B1666" i="1" l="1"/>
  <c r="C1667" i="1"/>
  <c r="K1667" i="1" s="1"/>
  <c r="O1666" i="1" l="1"/>
  <c r="B1667" i="1"/>
  <c r="C1668" i="1"/>
  <c r="K1668" i="1" s="1"/>
  <c r="O1667" i="1" l="1"/>
  <c r="B1668" i="1"/>
  <c r="C1669" i="1"/>
  <c r="K1669" i="1" s="1"/>
  <c r="O1668" i="1"/>
  <c r="B1669" i="1" l="1"/>
  <c r="C1670" i="1"/>
  <c r="K1670" i="1" s="1"/>
  <c r="O1669" i="1" l="1"/>
  <c r="B1670" i="1"/>
  <c r="C1671" i="1"/>
  <c r="K1671" i="1" s="1"/>
  <c r="O1670" i="1"/>
  <c r="B1671" i="1" l="1"/>
  <c r="C1672" i="1"/>
  <c r="K1672" i="1" s="1"/>
  <c r="O1671" i="1"/>
  <c r="B1672" i="1" l="1"/>
  <c r="O1672" i="1"/>
  <c r="C1673" i="1"/>
  <c r="K1673" i="1" s="1"/>
  <c r="B1673" i="1" l="1"/>
  <c r="O1673" i="1"/>
  <c r="C1674" i="1"/>
  <c r="K1674" i="1" s="1"/>
  <c r="B1674" i="1" l="1"/>
  <c r="C1675" i="1"/>
  <c r="K1675" i="1" s="1"/>
  <c r="O1674" i="1" l="1"/>
  <c r="B1675" i="1"/>
  <c r="C1676" i="1"/>
  <c r="K1676" i="1" s="1"/>
  <c r="O1675" i="1"/>
  <c r="B1676" i="1" l="1"/>
  <c r="C1677" i="1"/>
  <c r="K1677" i="1" s="1"/>
  <c r="O1676" i="1"/>
  <c r="B1677" i="1" l="1"/>
  <c r="O1677" i="1"/>
  <c r="C1678" i="1"/>
  <c r="K1678" i="1" s="1"/>
  <c r="B1678" i="1" l="1"/>
  <c r="C1679" i="1"/>
  <c r="K1679" i="1" s="1"/>
  <c r="O1678" i="1"/>
  <c r="B1679" i="1" l="1"/>
  <c r="C1680" i="1"/>
  <c r="K1680" i="1" s="1"/>
  <c r="O1679" i="1" l="1"/>
  <c r="B1680" i="1"/>
  <c r="C1681" i="1"/>
  <c r="K1681" i="1" s="1"/>
  <c r="O1680" i="1" l="1"/>
  <c r="B1681" i="1"/>
  <c r="O1681" i="1"/>
  <c r="C1682" i="1"/>
  <c r="K1682" i="1" s="1"/>
  <c r="B1682" i="1" l="1"/>
  <c r="C1683" i="1"/>
  <c r="K1683" i="1" s="1"/>
  <c r="O1682" i="1"/>
  <c r="B1683" i="1" l="1"/>
  <c r="O1683" i="1"/>
  <c r="C1684" i="1"/>
  <c r="K1684" i="1" s="1"/>
  <c r="B1684" i="1" l="1"/>
  <c r="O1684" i="1"/>
  <c r="C1685" i="1"/>
  <c r="K1685" i="1" s="1"/>
  <c r="B1685" i="1" l="1"/>
  <c r="O1685" i="1"/>
  <c r="C1686" i="1"/>
  <c r="K1686" i="1" s="1"/>
  <c r="B1686" i="1" l="1"/>
  <c r="C1687" i="1"/>
  <c r="K1687" i="1" s="1"/>
  <c r="O1686" i="1"/>
  <c r="B1687" i="1" l="1"/>
  <c r="C1688" i="1"/>
  <c r="K1688" i="1" s="1"/>
  <c r="O1687" i="1"/>
  <c r="B1688" i="1" l="1"/>
  <c r="O1688" i="1"/>
  <c r="C1689" i="1"/>
  <c r="K1689" i="1" s="1"/>
  <c r="B1689" i="1" l="1"/>
  <c r="O1689" i="1"/>
  <c r="C1690" i="1"/>
  <c r="K1690" i="1" s="1"/>
  <c r="B1690" i="1" l="1"/>
  <c r="O1690" i="1"/>
  <c r="C1691" i="1"/>
  <c r="K1691" i="1" s="1"/>
  <c r="B1691" i="1" l="1"/>
  <c r="O1691" i="1"/>
  <c r="C1692" i="1"/>
  <c r="K1692" i="1" s="1"/>
  <c r="B1692" i="1" l="1"/>
  <c r="O1692" i="1"/>
  <c r="C1693" i="1"/>
  <c r="K1693" i="1" s="1"/>
  <c r="B1693" i="1" l="1"/>
  <c r="C1694" i="1"/>
  <c r="K1694" i="1" s="1"/>
  <c r="O1693" i="1"/>
  <c r="B1694" i="1" l="1"/>
  <c r="O1694" i="1"/>
  <c r="C1695" i="1"/>
  <c r="K1695" i="1" s="1"/>
  <c r="B1695" i="1" l="1"/>
  <c r="C1696" i="1"/>
  <c r="K1696" i="1" s="1"/>
  <c r="O1695" i="1"/>
  <c r="B1696" i="1" l="1"/>
  <c r="C1697" i="1"/>
  <c r="K1697" i="1" s="1"/>
  <c r="O1696" i="1" l="1"/>
  <c r="B1697" i="1"/>
  <c r="C1698" i="1"/>
  <c r="K1698" i="1" s="1"/>
  <c r="O1697" i="1"/>
  <c r="B1698" i="1" l="1"/>
  <c r="C1699" i="1"/>
  <c r="K1699" i="1" s="1"/>
  <c r="O1698" i="1" l="1"/>
  <c r="B1699" i="1"/>
  <c r="C1700" i="1"/>
  <c r="K1700" i="1" s="1"/>
  <c r="O1699" i="1"/>
  <c r="B1700" i="1" l="1"/>
  <c r="C1701" i="1"/>
  <c r="K1701" i="1" s="1"/>
  <c r="O1700" i="1"/>
  <c r="B1701" i="1" l="1"/>
  <c r="C1702" i="1"/>
  <c r="K1702" i="1" s="1"/>
  <c r="O1701" i="1" l="1"/>
  <c r="B1702" i="1"/>
  <c r="O1702" i="1"/>
  <c r="C1703" i="1"/>
  <c r="K1703" i="1" s="1"/>
  <c r="B1703" i="1" l="1"/>
  <c r="O1703" i="1"/>
  <c r="C1704" i="1"/>
  <c r="K1704" i="1" s="1"/>
  <c r="B1704" i="1" l="1"/>
  <c r="O1704" i="1"/>
  <c r="C1705" i="1"/>
  <c r="K1705" i="1" s="1"/>
  <c r="B1705" i="1" l="1"/>
  <c r="C1706" i="1"/>
  <c r="K1706" i="1" s="1"/>
  <c r="O1705" i="1"/>
  <c r="B1706" i="1" l="1"/>
  <c r="O1706" i="1"/>
  <c r="C1707" i="1"/>
  <c r="K1707" i="1" s="1"/>
  <c r="B1707" i="1" l="1"/>
  <c r="C1708" i="1"/>
  <c r="K1708" i="1" s="1"/>
  <c r="O1707" i="1"/>
  <c r="B1708" i="1" l="1"/>
  <c r="C1709" i="1"/>
  <c r="K1709" i="1" s="1"/>
  <c r="O1708" i="1"/>
  <c r="B1709" i="1" l="1"/>
  <c r="C1710" i="1"/>
  <c r="K1710" i="1" s="1"/>
  <c r="O1709" i="1"/>
  <c r="B1710" i="1" l="1"/>
  <c r="C1711" i="1"/>
  <c r="K1711" i="1" s="1"/>
  <c r="O1710" i="1"/>
  <c r="B1711" i="1" l="1"/>
  <c r="C1712" i="1"/>
  <c r="K1712" i="1" s="1"/>
  <c r="O1711" i="1"/>
  <c r="B1712" i="1" l="1"/>
  <c r="C1713" i="1"/>
  <c r="K1713" i="1" s="1"/>
  <c r="O1712" i="1"/>
  <c r="B1713" i="1" l="1"/>
  <c r="O1713" i="1"/>
  <c r="C1714" i="1"/>
  <c r="K1714" i="1" s="1"/>
  <c r="B1714" i="1" l="1"/>
  <c r="C1715" i="1"/>
  <c r="K1715" i="1" s="1"/>
  <c r="O1714" i="1" l="1"/>
  <c r="B1715" i="1"/>
  <c r="O1715" i="1"/>
  <c r="C1716" i="1"/>
  <c r="K1716" i="1" s="1"/>
  <c r="B1716" i="1" l="1"/>
  <c r="O1716" i="1"/>
  <c r="C1717" i="1"/>
  <c r="K1717" i="1" s="1"/>
  <c r="O1717" i="1" l="1"/>
  <c r="C1718" i="1"/>
  <c r="K1718" i="1" s="1"/>
  <c r="B1717" i="1" l="1"/>
  <c r="B1718" i="1"/>
  <c r="C1719" i="1"/>
  <c r="K1719" i="1" s="1"/>
  <c r="O1718" i="1"/>
  <c r="B1719" i="1" l="1"/>
  <c r="O1719" i="1"/>
  <c r="C1720" i="1"/>
  <c r="K1720" i="1" s="1"/>
  <c r="B1720" i="1" l="1"/>
  <c r="O1720" i="1"/>
  <c r="C1721" i="1"/>
  <c r="K1721" i="1" s="1"/>
  <c r="B1721" i="1" l="1"/>
  <c r="C1722" i="1"/>
  <c r="K1722" i="1" s="1"/>
  <c r="B1722" i="1" l="1"/>
  <c r="O1721" i="1"/>
  <c r="C1723" i="1"/>
  <c r="K1723" i="1" s="1"/>
  <c r="O1722" i="1"/>
  <c r="B1723" i="1" l="1"/>
  <c r="O1723" i="1"/>
  <c r="C1724" i="1"/>
  <c r="K1724" i="1" s="1"/>
  <c r="B1724" i="1" l="1"/>
  <c r="C1725" i="1"/>
  <c r="K1725" i="1" s="1"/>
  <c r="O1724" i="1"/>
  <c r="B1725" i="1" l="1"/>
  <c r="O1725" i="1"/>
  <c r="C1726" i="1"/>
  <c r="K1726" i="1" s="1"/>
  <c r="B1726" i="1" l="1"/>
  <c r="C1727" i="1"/>
  <c r="K1727" i="1" s="1"/>
  <c r="O1726" i="1" l="1"/>
  <c r="B1727" i="1"/>
  <c r="C1728" i="1"/>
  <c r="K1728" i="1" s="1"/>
  <c r="O1727" i="1"/>
  <c r="B1728" i="1" l="1"/>
  <c r="O1728" i="1"/>
  <c r="C1729" i="1"/>
  <c r="K1729" i="1" s="1"/>
  <c r="B1729" i="1" l="1"/>
  <c r="O1729" i="1"/>
  <c r="C1730" i="1"/>
  <c r="K1730" i="1" s="1"/>
  <c r="B1730" i="1" l="1"/>
  <c r="O1730" i="1"/>
  <c r="C1731" i="1"/>
  <c r="K1731" i="1" s="1"/>
  <c r="B1731" i="1" l="1"/>
  <c r="O1731" i="1"/>
  <c r="C1732" i="1"/>
  <c r="K1732" i="1" s="1"/>
  <c r="B1732" i="1" l="1"/>
  <c r="C1733" i="1"/>
  <c r="K1733" i="1" s="1"/>
  <c r="O1732" i="1"/>
  <c r="B1733" i="1" l="1"/>
  <c r="O1733" i="1"/>
  <c r="C1734" i="1"/>
  <c r="K1734" i="1" s="1"/>
  <c r="B1734" i="1" l="1"/>
  <c r="C1735" i="1"/>
  <c r="K1735" i="1" s="1"/>
  <c r="O1734" i="1" l="1"/>
  <c r="B1735" i="1"/>
  <c r="O1735" i="1"/>
  <c r="C1736" i="1"/>
  <c r="K1736" i="1" s="1"/>
  <c r="O1736" i="1" l="1"/>
  <c r="C1737" i="1"/>
  <c r="K1737" i="1" s="1"/>
  <c r="B1736" i="1" l="1"/>
  <c r="O1737" i="1"/>
  <c r="C1738" i="1"/>
  <c r="K1738" i="1" s="1"/>
  <c r="B1737" i="1" l="1"/>
  <c r="O1738" i="1"/>
  <c r="C1739" i="1"/>
  <c r="K1739" i="1" s="1"/>
  <c r="B1738" i="1" l="1"/>
  <c r="C1740" i="1"/>
  <c r="K1740" i="1" s="1"/>
  <c r="O1739" i="1"/>
  <c r="B1739" i="1" l="1"/>
  <c r="C1741" i="1"/>
  <c r="K1741" i="1" s="1"/>
  <c r="O1740" i="1"/>
  <c r="B1740" i="1" l="1"/>
  <c r="C1742" i="1"/>
  <c r="K1742" i="1" s="1"/>
  <c r="O1741" i="1"/>
  <c r="B1741" i="1" l="1"/>
  <c r="C1743" i="1"/>
  <c r="K1743" i="1" s="1"/>
  <c r="O1742" i="1"/>
  <c r="B1742" i="1" l="1"/>
  <c r="C1744" i="1"/>
  <c r="K1744" i="1" s="1"/>
  <c r="O1743" i="1"/>
  <c r="B1743" i="1" l="1"/>
  <c r="C1745" i="1"/>
  <c r="K1745" i="1" s="1"/>
  <c r="O1744" i="1"/>
  <c r="B1744" i="1" l="1"/>
  <c r="O1745" i="1"/>
  <c r="C1746" i="1"/>
  <c r="K1746" i="1" s="1"/>
  <c r="B1745" i="1" l="1"/>
  <c r="C1747" i="1"/>
  <c r="K1747" i="1" s="1"/>
  <c r="O1746" i="1"/>
  <c r="B1746" i="1" l="1"/>
  <c r="O1747" i="1"/>
  <c r="C1748" i="1"/>
  <c r="K1748" i="1" s="1"/>
  <c r="B1747" i="1" l="1"/>
  <c r="C1749" i="1"/>
  <c r="K1749" i="1" s="1"/>
  <c r="O1748" i="1"/>
  <c r="B1748" i="1" l="1"/>
  <c r="C1750" i="1"/>
  <c r="K1750" i="1" s="1"/>
  <c r="O1749" i="1"/>
  <c r="B1749" i="1" l="1"/>
  <c r="C1751" i="1"/>
  <c r="K1751" i="1" s="1"/>
  <c r="O1750" i="1"/>
  <c r="B1750" i="1" l="1"/>
  <c r="O1751" i="1"/>
  <c r="C1752" i="1"/>
  <c r="K1752" i="1" s="1"/>
  <c r="B1751" i="1" l="1"/>
  <c r="C1753" i="1"/>
  <c r="K1753" i="1" s="1"/>
  <c r="O1752" i="1"/>
  <c r="B1752" i="1" l="1"/>
  <c r="O1753" i="1"/>
  <c r="C1754" i="1"/>
  <c r="K1754" i="1" s="1"/>
  <c r="B1753" i="1" l="1"/>
  <c r="O1754" i="1"/>
  <c r="C1755" i="1"/>
  <c r="K1755" i="1" s="1"/>
  <c r="B1754" i="1" l="1"/>
  <c r="C1756" i="1"/>
  <c r="K1756" i="1" s="1"/>
  <c r="O1755" i="1"/>
  <c r="B1755" i="1" l="1"/>
  <c r="O1756" i="1"/>
  <c r="C1757" i="1"/>
  <c r="K1757" i="1" s="1"/>
  <c r="B1756" i="1" l="1"/>
  <c r="C1758" i="1"/>
  <c r="K1758" i="1" s="1"/>
  <c r="O1757" i="1"/>
  <c r="B1757" i="1" l="1"/>
  <c r="C1759" i="1"/>
  <c r="K1759" i="1" s="1"/>
  <c r="O1758" i="1"/>
  <c r="B1758" i="1" l="1"/>
  <c r="C1760" i="1"/>
  <c r="K1760" i="1" s="1"/>
  <c r="O1759" i="1"/>
  <c r="B1759" i="1" l="1"/>
  <c r="O1760" i="1"/>
  <c r="C1761" i="1"/>
  <c r="K1761" i="1" s="1"/>
  <c r="B1760" i="1" l="1"/>
  <c r="O1761" i="1"/>
  <c r="C1762" i="1"/>
  <c r="K1762" i="1" s="1"/>
  <c r="B1761" i="1" l="1"/>
  <c r="O1762" i="1"/>
  <c r="C1763" i="1"/>
  <c r="K1763" i="1" s="1"/>
  <c r="B1762" i="1" l="1"/>
  <c r="O1763" i="1"/>
  <c r="C1764" i="1"/>
  <c r="K1764" i="1" s="1"/>
  <c r="B1763" i="1" l="1"/>
  <c r="O1764" i="1"/>
  <c r="C1765" i="1"/>
  <c r="K1765" i="1" s="1"/>
  <c r="B1764" i="1" l="1"/>
  <c r="C1766" i="1"/>
  <c r="K1766" i="1" s="1"/>
  <c r="O1765" i="1"/>
  <c r="B1765" i="1" l="1"/>
  <c r="C1767" i="1"/>
  <c r="K1767" i="1" s="1"/>
  <c r="O1766" i="1"/>
  <c r="B1766" i="1" l="1"/>
  <c r="C1768" i="1"/>
  <c r="K1768" i="1" s="1"/>
  <c r="O1767" i="1"/>
  <c r="B1767" i="1" l="1"/>
  <c r="O1768" i="1"/>
  <c r="C1769" i="1"/>
  <c r="K1769" i="1" s="1"/>
  <c r="B1768" i="1" l="1"/>
  <c r="O1769" i="1"/>
  <c r="C1770" i="1"/>
  <c r="K1770" i="1" s="1"/>
  <c r="B1769" i="1" l="1"/>
  <c r="O1770" i="1"/>
  <c r="C1771" i="1"/>
  <c r="K1771" i="1" s="1"/>
  <c r="B1770" i="1" l="1"/>
  <c r="O1771" i="1"/>
  <c r="C1772" i="1"/>
  <c r="K1772" i="1" s="1"/>
  <c r="B1771" i="1" l="1"/>
  <c r="O1772" i="1"/>
  <c r="C1773" i="1"/>
  <c r="K1773" i="1" s="1"/>
  <c r="B1772" i="1" l="1"/>
  <c r="O1773" i="1"/>
  <c r="C1774" i="1"/>
  <c r="K1774" i="1" s="1"/>
  <c r="B1773" i="1" l="1"/>
  <c r="O1774" i="1"/>
  <c r="C1775" i="1"/>
  <c r="K1775" i="1" s="1"/>
  <c r="B1774" i="1" l="1"/>
  <c r="C1776" i="1"/>
  <c r="K1776" i="1" s="1"/>
  <c r="O1775" i="1"/>
  <c r="B1775" i="1" l="1"/>
  <c r="C1777" i="1"/>
  <c r="K1777" i="1" s="1"/>
  <c r="O1776" i="1"/>
  <c r="B1776" i="1" l="1"/>
  <c r="O1777" i="1"/>
  <c r="C1778" i="1"/>
  <c r="K1778" i="1" s="1"/>
  <c r="B1777" i="1" l="1"/>
  <c r="C1779" i="1"/>
  <c r="K1779" i="1" s="1"/>
  <c r="O1778" i="1"/>
  <c r="B1778" i="1" l="1"/>
  <c r="C1780" i="1"/>
  <c r="K1780" i="1" s="1"/>
  <c r="O1779" i="1"/>
  <c r="B1779" i="1" l="1"/>
  <c r="O1780" i="1"/>
  <c r="C1781" i="1"/>
  <c r="K1781" i="1" s="1"/>
  <c r="B1780" i="1" l="1"/>
  <c r="C1782" i="1"/>
  <c r="K1782" i="1" s="1"/>
  <c r="O1781" i="1"/>
  <c r="B1781" i="1" l="1"/>
  <c r="C1783" i="1"/>
  <c r="K1783" i="1" s="1"/>
  <c r="O1782" i="1"/>
  <c r="B1782" i="1" l="1"/>
  <c r="C1784" i="1"/>
  <c r="K1784" i="1" s="1"/>
  <c r="O1783" i="1"/>
  <c r="B1783" i="1" l="1"/>
  <c r="C1785" i="1"/>
  <c r="K1785" i="1" s="1"/>
  <c r="O1784" i="1"/>
  <c r="B1784" i="1" l="1"/>
  <c r="O1785" i="1"/>
  <c r="C1786" i="1"/>
  <c r="K1786" i="1" s="1"/>
  <c r="B1785" i="1" l="1"/>
  <c r="O1786" i="1"/>
  <c r="C1787" i="1"/>
  <c r="K1787" i="1" s="1"/>
  <c r="B1786" i="1" l="1"/>
  <c r="O1787" i="1"/>
  <c r="C1788" i="1"/>
  <c r="K1788" i="1" s="1"/>
  <c r="B1787" i="1" l="1"/>
  <c r="C1789" i="1"/>
  <c r="K1789" i="1" s="1"/>
  <c r="O1788" i="1"/>
  <c r="B1788" i="1" l="1"/>
  <c r="O1789" i="1"/>
  <c r="C1790" i="1"/>
  <c r="K1790" i="1" s="1"/>
  <c r="B1789" i="1" l="1"/>
  <c r="O1790" i="1"/>
  <c r="C1791" i="1"/>
  <c r="K1791" i="1" s="1"/>
  <c r="B1790" i="1" l="1"/>
  <c r="C1792" i="1"/>
  <c r="K1792" i="1" s="1"/>
  <c r="O1791" i="1"/>
  <c r="B1791" i="1" l="1"/>
  <c r="O1792" i="1"/>
  <c r="C1793" i="1"/>
  <c r="K1793" i="1" s="1"/>
  <c r="B1792" i="1" l="1"/>
  <c r="C1794" i="1"/>
  <c r="K1794" i="1" s="1"/>
  <c r="O1793" i="1"/>
  <c r="B1793" i="1" l="1"/>
  <c r="C1795" i="1"/>
  <c r="K1795" i="1" s="1"/>
  <c r="O1794" i="1"/>
  <c r="B1794" i="1" l="1"/>
  <c r="O1795" i="1"/>
  <c r="C1796" i="1"/>
  <c r="K1796" i="1" s="1"/>
  <c r="B1795" i="1" l="1"/>
  <c r="O1796" i="1"/>
  <c r="C1797" i="1"/>
  <c r="K1797" i="1" s="1"/>
  <c r="B1796" i="1" l="1"/>
  <c r="C1798" i="1"/>
  <c r="K1798" i="1" s="1"/>
  <c r="O1797" i="1"/>
  <c r="B1797" i="1" l="1"/>
  <c r="O1798" i="1"/>
  <c r="C1799" i="1"/>
  <c r="K1799" i="1" s="1"/>
  <c r="B1798" i="1" l="1"/>
  <c r="C1800" i="1"/>
  <c r="K1800" i="1" s="1"/>
  <c r="O1799" i="1"/>
  <c r="B1799" i="1" l="1"/>
  <c r="O1800" i="1"/>
  <c r="C1801" i="1"/>
  <c r="K1801" i="1" s="1"/>
  <c r="B1800" i="1" l="1"/>
  <c r="O1801" i="1"/>
  <c r="C1802" i="1"/>
  <c r="K1802" i="1" s="1"/>
  <c r="B1801" i="1" l="1"/>
  <c r="O1802" i="1"/>
  <c r="C1803" i="1"/>
  <c r="K1803" i="1" s="1"/>
  <c r="B1802" i="1" l="1"/>
  <c r="O1803" i="1"/>
  <c r="C1804" i="1"/>
  <c r="K1804" i="1" s="1"/>
  <c r="B1803" i="1" l="1"/>
  <c r="O1804" i="1"/>
  <c r="C1805" i="1"/>
  <c r="K1805" i="1" s="1"/>
  <c r="B1804" i="1" l="1"/>
  <c r="C1806" i="1"/>
  <c r="K1806" i="1" s="1"/>
  <c r="O1805" i="1"/>
  <c r="B1805" i="1" l="1"/>
  <c r="O1806" i="1"/>
  <c r="C1807" i="1"/>
  <c r="K1807" i="1" s="1"/>
  <c r="B1806" i="1" l="1"/>
  <c r="C1808" i="1"/>
  <c r="K1808" i="1" s="1"/>
  <c r="O1807" i="1"/>
  <c r="B1807" i="1" l="1"/>
  <c r="O1808" i="1"/>
  <c r="C1809" i="1"/>
  <c r="K1809" i="1" s="1"/>
  <c r="B1808" i="1" l="1"/>
  <c r="O1809" i="1"/>
  <c r="C1810" i="1"/>
  <c r="K1810" i="1" s="1"/>
  <c r="B1809" i="1" l="1"/>
  <c r="O1810" i="1"/>
  <c r="C1811" i="1"/>
  <c r="K1811" i="1" s="1"/>
  <c r="B1810" i="1" l="1"/>
  <c r="O1811" i="1"/>
  <c r="C1812" i="1"/>
  <c r="K1812" i="1" s="1"/>
  <c r="B1811" i="1" l="1"/>
  <c r="O1812" i="1"/>
  <c r="C1813" i="1"/>
  <c r="K1813" i="1" s="1"/>
  <c r="B1812" i="1" l="1"/>
  <c r="O1813" i="1"/>
  <c r="C1814" i="1"/>
  <c r="K1814" i="1" s="1"/>
  <c r="B1813" i="1" l="1"/>
  <c r="O1814" i="1"/>
  <c r="C1815" i="1"/>
  <c r="K1815" i="1" s="1"/>
  <c r="B1814" i="1" l="1"/>
  <c r="C1816" i="1"/>
  <c r="K1816" i="1" s="1"/>
  <c r="O1815" i="1"/>
  <c r="B1815" i="1" l="1"/>
  <c r="C1817" i="1"/>
  <c r="K1817" i="1" s="1"/>
  <c r="O1816" i="1"/>
  <c r="B1816" i="1" l="1"/>
  <c r="C1818" i="1"/>
  <c r="K1818" i="1" s="1"/>
  <c r="O1817" i="1"/>
  <c r="B1817" i="1" l="1"/>
  <c r="O1818" i="1"/>
  <c r="C1819" i="1"/>
  <c r="K1819" i="1" s="1"/>
  <c r="B1818" i="1" l="1"/>
  <c r="C1820" i="1"/>
  <c r="K1820" i="1" s="1"/>
  <c r="O1819" i="1"/>
  <c r="B1819" i="1" l="1"/>
  <c r="O1820" i="1"/>
  <c r="C1821" i="1"/>
  <c r="K1821" i="1" s="1"/>
  <c r="B1820" i="1" l="1"/>
  <c r="C1822" i="1"/>
  <c r="K1822" i="1" s="1"/>
  <c r="O1821" i="1"/>
  <c r="B1821" i="1" l="1"/>
  <c r="C1823" i="1"/>
  <c r="K1823" i="1" s="1"/>
  <c r="O1822" i="1"/>
  <c r="B1822" i="1" l="1"/>
  <c r="C1824" i="1"/>
  <c r="K1824" i="1" s="1"/>
  <c r="O1823" i="1"/>
  <c r="B1823" i="1" l="1"/>
  <c r="C1825" i="1"/>
  <c r="K1825" i="1" s="1"/>
  <c r="O1824" i="1"/>
  <c r="B1824" i="1" l="1"/>
  <c r="O1825" i="1"/>
  <c r="C1826" i="1"/>
  <c r="K1826" i="1" s="1"/>
  <c r="B1825" i="1" l="1"/>
  <c r="C1827" i="1"/>
  <c r="K1827" i="1" s="1"/>
  <c r="O1826" i="1"/>
  <c r="B1826" i="1" l="1"/>
  <c r="O1827" i="1"/>
  <c r="C1828" i="1"/>
  <c r="K1828" i="1" s="1"/>
  <c r="B1827" i="1" l="1"/>
  <c r="C1829" i="1"/>
  <c r="K1829" i="1" s="1"/>
  <c r="O1828" i="1"/>
  <c r="B1828" i="1" l="1"/>
  <c r="C1830" i="1"/>
  <c r="K1830" i="1" s="1"/>
  <c r="O1829" i="1"/>
  <c r="B1829" i="1" l="1"/>
  <c r="O1830" i="1"/>
  <c r="C1831" i="1"/>
  <c r="K1831" i="1" s="1"/>
  <c r="B1830" i="1" l="1"/>
  <c r="C1832" i="1"/>
  <c r="K1832" i="1" s="1"/>
  <c r="O1831" i="1"/>
  <c r="B1831" i="1" l="1"/>
  <c r="C1833" i="1"/>
  <c r="K1833" i="1" s="1"/>
  <c r="O1832" i="1"/>
  <c r="B1832" i="1" l="1"/>
  <c r="C1834" i="1"/>
  <c r="K1834" i="1" s="1"/>
  <c r="O1833" i="1"/>
  <c r="B1833" i="1" l="1"/>
  <c r="C1835" i="1"/>
  <c r="K1835" i="1" s="1"/>
  <c r="O1834" i="1"/>
  <c r="B1834" i="1" l="1"/>
  <c r="C1836" i="1"/>
  <c r="K1836" i="1" s="1"/>
  <c r="O1835" i="1"/>
  <c r="B1835" i="1" l="1"/>
  <c r="O1836" i="1"/>
  <c r="C1837" i="1"/>
  <c r="K1837" i="1" s="1"/>
  <c r="B1836" i="1" l="1"/>
  <c r="C1838" i="1"/>
  <c r="K1838" i="1" s="1"/>
  <c r="O1837" i="1"/>
  <c r="B1837" i="1" l="1"/>
  <c r="C1839" i="1"/>
  <c r="K1839" i="1" s="1"/>
  <c r="O1838" i="1"/>
  <c r="B1838" i="1" l="1"/>
  <c r="C1840" i="1"/>
  <c r="K1840" i="1" s="1"/>
  <c r="O1839" i="1"/>
  <c r="B1839" i="1" l="1"/>
  <c r="O1840" i="1"/>
  <c r="C1841" i="1"/>
  <c r="K1841" i="1" s="1"/>
  <c r="B1840" i="1" l="1"/>
  <c r="O1841" i="1"/>
  <c r="C1842" i="1"/>
  <c r="K1842" i="1" s="1"/>
  <c r="B1841" i="1" l="1"/>
  <c r="O1842" i="1"/>
  <c r="C1843" i="1"/>
  <c r="K1843" i="1" s="1"/>
  <c r="B1842" i="1" l="1"/>
  <c r="O1843" i="1"/>
  <c r="C1844" i="1"/>
  <c r="K1844" i="1" s="1"/>
  <c r="B1843" i="1" l="1"/>
  <c r="O1844" i="1"/>
  <c r="C1845" i="1"/>
  <c r="K1845" i="1" s="1"/>
  <c r="B1844" i="1" l="1"/>
  <c r="O1845" i="1"/>
  <c r="C1846" i="1"/>
  <c r="K1846" i="1" s="1"/>
  <c r="B1845" i="1" l="1"/>
  <c r="O1846" i="1"/>
  <c r="C1847" i="1"/>
  <c r="K1847" i="1" s="1"/>
  <c r="B1846" i="1" l="1"/>
  <c r="O1847" i="1"/>
  <c r="C1848" i="1"/>
  <c r="K1848" i="1" s="1"/>
  <c r="B1847" i="1" l="1"/>
  <c r="O1848" i="1"/>
  <c r="C1849" i="1"/>
  <c r="K1849" i="1" s="1"/>
  <c r="B1848" i="1" l="1"/>
  <c r="C1850" i="1"/>
  <c r="K1850" i="1" s="1"/>
  <c r="O1849" i="1"/>
  <c r="B1849" i="1" l="1"/>
  <c r="C1851" i="1"/>
  <c r="K1851" i="1" s="1"/>
  <c r="O1850" i="1"/>
  <c r="B1850" i="1" l="1"/>
  <c r="C1852" i="1"/>
  <c r="K1852" i="1" s="1"/>
  <c r="O1851" i="1"/>
  <c r="B1851" i="1" l="1"/>
  <c r="C1853" i="1"/>
  <c r="K1853" i="1" s="1"/>
  <c r="O1852" i="1"/>
  <c r="B1852" i="1" l="1"/>
  <c r="C1854" i="1"/>
  <c r="K1854" i="1" s="1"/>
  <c r="O1853" i="1"/>
  <c r="B1853" i="1" l="1"/>
  <c r="C1855" i="1"/>
  <c r="K1855" i="1" s="1"/>
  <c r="O1854" i="1"/>
  <c r="B1854" i="1" l="1"/>
  <c r="C1856" i="1"/>
  <c r="K1856" i="1" s="1"/>
  <c r="O1855" i="1"/>
  <c r="B1855" i="1" l="1"/>
  <c r="C1857" i="1"/>
  <c r="K1857" i="1" s="1"/>
  <c r="O1856" i="1"/>
  <c r="B1856" i="1" l="1"/>
  <c r="O1857" i="1"/>
  <c r="C1858" i="1"/>
  <c r="K1858" i="1" s="1"/>
  <c r="B1857" i="1" l="1"/>
  <c r="C1859" i="1"/>
  <c r="K1859" i="1" s="1"/>
  <c r="O1858" i="1"/>
  <c r="B1858" i="1" l="1"/>
  <c r="O1859" i="1"/>
  <c r="C1860" i="1"/>
  <c r="K1860" i="1" s="1"/>
  <c r="B1859" i="1" l="1"/>
  <c r="C1861" i="1"/>
  <c r="K1861" i="1" s="1"/>
  <c r="O1860" i="1"/>
  <c r="B1860" i="1" l="1"/>
  <c r="O1861" i="1"/>
  <c r="C1862" i="1"/>
  <c r="K1862" i="1" s="1"/>
  <c r="B1861" i="1" l="1"/>
  <c r="O1862" i="1"/>
  <c r="C1863" i="1"/>
  <c r="K1863" i="1" s="1"/>
  <c r="B1862" i="1" l="1"/>
  <c r="C1864" i="1"/>
  <c r="K1864" i="1" s="1"/>
  <c r="O1863" i="1"/>
  <c r="B1863" i="1" l="1"/>
  <c r="O1864" i="1"/>
  <c r="C1865" i="1"/>
  <c r="K1865" i="1" s="1"/>
  <c r="B1864" i="1" l="1"/>
  <c r="C1866" i="1"/>
  <c r="K1866" i="1" s="1"/>
  <c r="O1865" i="1"/>
  <c r="B1865" i="1" l="1"/>
  <c r="O1866" i="1"/>
  <c r="C1867" i="1"/>
  <c r="K1867" i="1" s="1"/>
  <c r="B1866" i="1" l="1"/>
  <c r="C1868" i="1"/>
  <c r="K1868" i="1" s="1"/>
  <c r="O1867" i="1"/>
  <c r="B1867" i="1" l="1"/>
  <c r="O1868" i="1"/>
  <c r="C1869" i="1"/>
  <c r="K1869" i="1" s="1"/>
  <c r="B1868" i="1" l="1"/>
  <c r="O1869" i="1"/>
  <c r="C1870" i="1"/>
  <c r="K1870" i="1" s="1"/>
  <c r="B1869" i="1" l="1"/>
  <c r="O1870" i="1"/>
  <c r="C1871" i="1"/>
  <c r="K1871" i="1" s="1"/>
  <c r="B1870" i="1" l="1"/>
  <c r="O1871" i="1"/>
  <c r="C1872" i="1"/>
  <c r="K1872" i="1" s="1"/>
  <c r="B1871" i="1" l="1"/>
  <c r="O1872" i="1"/>
  <c r="C1873" i="1"/>
  <c r="K1873" i="1" s="1"/>
  <c r="B1872" i="1" l="1"/>
  <c r="O1873" i="1"/>
  <c r="C1874" i="1"/>
  <c r="K1874" i="1" s="1"/>
  <c r="B1873" i="1" l="1"/>
  <c r="O1874" i="1"/>
  <c r="C1875" i="1"/>
  <c r="K1875" i="1" s="1"/>
  <c r="B1874" i="1" l="1"/>
  <c r="O1875" i="1"/>
  <c r="C1876" i="1"/>
  <c r="K1876" i="1" s="1"/>
  <c r="B1875" i="1" l="1"/>
  <c r="O1876" i="1"/>
  <c r="C1877" i="1"/>
  <c r="K1877" i="1" s="1"/>
  <c r="B1876" i="1" l="1"/>
  <c r="O1877" i="1"/>
  <c r="C1878" i="1"/>
  <c r="K1878" i="1" s="1"/>
  <c r="B1877" i="1" l="1"/>
  <c r="O1878" i="1"/>
  <c r="C1879" i="1"/>
  <c r="K1879" i="1" s="1"/>
  <c r="B1878" i="1" l="1"/>
  <c r="O1879" i="1"/>
  <c r="C1880" i="1"/>
  <c r="K1880" i="1" s="1"/>
  <c r="B1879" i="1" l="1"/>
  <c r="C1881" i="1"/>
  <c r="K1881" i="1" s="1"/>
  <c r="O1880" i="1"/>
  <c r="B1880" i="1" l="1"/>
  <c r="C1882" i="1"/>
  <c r="K1882" i="1" s="1"/>
  <c r="O1881" i="1"/>
  <c r="B1881" i="1" l="1"/>
  <c r="C1883" i="1"/>
  <c r="K1883" i="1" s="1"/>
  <c r="O1882" i="1"/>
  <c r="B1882" i="1" l="1"/>
  <c r="O1883" i="1"/>
  <c r="C1884" i="1"/>
  <c r="K1884" i="1" s="1"/>
  <c r="B1883" i="1" l="1"/>
  <c r="O1884" i="1"/>
  <c r="C1885" i="1"/>
  <c r="K1885" i="1" s="1"/>
  <c r="B1884" i="1" l="1"/>
  <c r="C1886" i="1"/>
  <c r="K1886" i="1" s="1"/>
  <c r="O1885" i="1"/>
  <c r="B1885" i="1" l="1"/>
  <c r="C1887" i="1"/>
  <c r="K1887" i="1" s="1"/>
  <c r="O1886" i="1"/>
  <c r="B1886" i="1" l="1"/>
  <c r="O1887" i="1"/>
  <c r="C1888" i="1"/>
  <c r="K1888" i="1" s="1"/>
  <c r="B1887" i="1" l="1"/>
  <c r="O1888" i="1"/>
  <c r="C1889" i="1"/>
  <c r="K1889" i="1" s="1"/>
  <c r="B1888" i="1" l="1"/>
  <c r="O1889" i="1"/>
  <c r="C1890" i="1"/>
  <c r="K1890" i="1" s="1"/>
  <c r="B1889" i="1" l="1"/>
  <c r="C1891" i="1"/>
  <c r="K1891" i="1" s="1"/>
  <c r="O1890" i="1"/>
  <c r="B1890" i="1" l="1"/>
  <c r="C1892" i="1"/>
  <c r="K1892" i="1" s="1"/>
  <c r="O1891" i="1"/>
  <c r="B1891" i="1" l="1"/>
  <c r="C1893" i="1"/>
  <c r="K1893" i="1" s="1"/>
  <c r="O1892" i="1"/>
  <c r="B1892" i="1" l="1"/>
  <c r="C1894" i="1"/>
  <c r="K1894" i="1" s="1"/>
  <c r="O1893" i="1"/>
  <c r="B1893" i="1" l="1"/>
  <c r="O1894" i="1"/>
  <c r="C1895" i="1"/>
  <c r="K1895" i="1" s="1"/>
  <c r="B1894" i="1" l="1"/>
  <c r="O1895" i="1"/>
  <c r="C1896" i="1"/>
  <c r="K1896" i="1" s="1"/>
  <c r="B1895" i="1" l="1"/>
  <c r="O1896" i="1"/>
  <c r="C1897" i="1"/>
  <c r="K1897" i="1" s="1"/>
  <c r="B1896" i="1" l="1"/>
  <c r="O1897" i="1"/>
  <c r="C1898" i="1"/>
  <c r="K1898" i="1" s="1"/>
  <c r="B1897" i="1" l="1"/>
  <c r="O1898" i="1"/>
  <c r="C1899" i="1"/>
  <c r="K1899" i="1" s="1"/>
  <c r="B1898" i="1" l="1"/>
  <c r="O1899" i="1"/>
  <c r="C1900" i="1"/>
  <c r="K1900" i="1" s="1"/>
  <c r="B1899" i="1" l="1"/>
  <c r="O1900" i="1"/>
  <c r="C1901" i="1"/>
  <c r="K1901" i="1" s="1"/>
  <c r="B1900" i="1" l="1"/>
  <c r="C1902" i="1"/>
  <c r="K1902" i="1" s="1"/>
  <c r="O1901" i="1"/>
  <c r="B1901" i="1" l="1"/>
  <c r="C1903" i="1"/>
  <c r="K1903" i="1" s="1"/>
  <c r="O1902" i="1"/>
  <c r="B1902" i="1" l="1"/>
  <c r="C1904" i="1"/>
  <c r="K1904" i="1" s="1"/>
  <c r="O1903" i="1"/>
  <c r="B1903" i="1" l="1"/>
  <c r="C1905" i="1"/>
  <c r="K1905" i="1" s="1"/>
  <c r="O1904" i="1"/>
  <c r="B1904" i="1" l="1"/>
  <c r="C1906" i="1"/>
  <c r="K1906" i="1" s="1"/>
  <c r="O1905" i="1"/>
  <c r="B1905" i="1" l="1"/>
  <c r="O1906" i="1"/>
  <c r="C1907" i="1"/>
  <c r="K1907" i="1" s="1"/>
  <c r="B1906" i="1" l="1"/>
  <c r="C1908" i="1"/>
  <c r="K1908" i="1" s="1"/>
  <c r="O1907" i="1"/>
  <c r="B1907" i="1" l="1"/>
  <c r="O1908" i="1"/>
  <c r="C1909" i="1"/>
  <c r="K1909" i="1" s="1"/>
  <c r="B1908" i="1" l="1"/>
  <c r="C1910" i="1"/>
  <c r="K1910" i="1" s="1"/>
  <c r="O1909" i="1"/>
  <c r="B1909" i="1" l="1"/>
  <c r="O1910" i="1"/>
  <c r="C1911" i="1"/>
  <c r="K1911" i="1" s="1"/>
  <c r="B1910" i="1" l="1"/>
  <c r="O1911" i="1"/>
  <c r="C1912" i="1"/>
  <c r="K1912" i="1" s="1"/>
  <c r="B1911" i="1" l="1"/>
  <c r="O1912" i="1"/>
  <c r="C1913" i="1"/>
  <c r="K1913" i="1" s="1"/>
  <c r="B1912" i="1" l="1"/>
  <c r="O1913" i="1"/>
  <c r="C1914" i="1"/>
  <c r="K1914" i="1" s="1"/>
  <c r="B1914" i="1" l="1"/>
  <c r="B1913" i="1"/>
  <c r="O1914" i="1"/>
  <c r="C1915" i="1"/>
  <c r="K1915" i="1" l="1"/>
  <c r="O1915" i="1" s="1"/>
  <c r="C1916" i="1"/>
  <c r="B1915" i="1" l="1"/>
  <c r="K1916" i="1"/>
  <c r="B1916" i="1" s="1"/>
  <c r="C1917" i="1"/>
  <c r="O1916" i="1" l="1"/>
  <c r="K1917" i="1"/>
  <c r="B1917" i="1" s="1"/>
  <c r="C1918" i="1"/>
  <c r="O1917" i="1" l="1"/>
  <c r="K1918" i="1"/>
  <c r="B1918" i="1"/>
  <c r="C1919" i="1"/>
  <c r="O1918" i="1"/>
  <c r="K1919" i="1" l="1"/>
  <c r="O1919" i="1" s="1"/>
  <c r="C1920" i="1"/>
  <c r="B1919" i="1" l="1"/>
  <c r="K1920" i="1"/>
  <c r="B1920" i="1" s="1"/>
  <c r="C1921" i="1"/>
  <c r="O1920" i="1" l="1"/>
  <c r="K1921" i="1"/>
  <c r="B1921" i="1" s="1"/>
  <c r="C1922" i="1"/>
  <c r="O1921" i="1" l="1"/>
  <c r="K1922" i="1"/>
  <c r="B1922" i="1" s="1"/>
  <c r="C1923" i="1"/>
  <c r="O1922" i="1" l="1"/>
  <c r="K1923" i="1"/>
  <c r="B1923" i="1" s="1"/>
  <c r="C1924" i="1"/>
  <c r="O1923" i="1"/>
  <c r="K1924" i="1" l="1"/>
  <c r="B1924" i="1" s="1"/>
  <c r="C1925" i="1"/>
  <c r="O1924" i="1" l="1"/>
  <c r="K1925" i="1"/>
  <c r="B1925" i="1" s="1"/>
  <c r="C1926" i="1"/>
  <c r="O1925" i="1" l="1"/>
  <c r="K1926" i="1"/>
  <c r="B1926" i="1" s="1"/>
  <c r="C1927" i="1"/>
  <c r="O1926" i="1" l="1"/>
  <c r="K1927" i="1"/>
  <c r="B1927" i="1" s="1"/>
  <c r="C1928" i="1"/>
  <c r="O1927" i="1" l="1"/>
  <c r="K1928" i="1"/>
  <c r="B1928" i="1" s="1"/>
  <c r="C1929" i="1"/>
  <c r="O1928" i="1" l="1"/>
  <c r="K1929" i="1"/>
  <c r="B1929" i="1" s="1"/>
  <c r="C1930" i="1"/>
  <c r="O1929" i="1" l="1"/>
  <c r="K1930" i="1"/>
  <c r="B1930" i="1" s="1"/>
  <c r="C1931" i="1"/>
  <c r="O1930" i="1" l="1"/>
  <c r="K1931" i="1"/>
  <c r="O1931" i="1" s="1"/>
  <c r="C1932" i="1"/>
  <c r="B1931" i="1" l="1"/>
  <c r="K1932" i="1"/>
  <c r="O1932" i="1" s="1"/>
  <c r="C1933" i="1"/>
  <c r="B1932" i="1" l="1"/>
  <c r="K1933" i="1"/>
  <c r="B1933" i="1"/>
  <c r="C1934" i="1"/>
  <c r="O1933" i="1"/>
  <c r="K1934" i="1" l="1"/>
  <c r="B1934" i="1"/>
  <c r="C1935" i="1"/>
  <c r="O1934" i="1"/>
  <c r="K1935" i="1" l="1"/>
  <c r="O1935" i="1" s="1"/>
  <c r="C1936" i="1"/>
  <c r="B1935" i="1" l="1"/>
  <c r="K1936" i="1"/>
  <c r="B1936" i="1" s="1"/>
  <c r="C1937" i="1"/>
  <c r="O1936" i="1" l="1"/>
  <c r="K1937" i="1"/>
  <c r="B1937" i="1"/>
  <c r="O1937" i="1"/>
  <c r="C1938" i="1"/>
  <c r="K1938" i="1" l="1"/>
  <c r="B1938" i="1"/>
  <c r="C1939" i="1"/>
  <c r="O1938" i="1"/>
  <c r="K1939" i="1" l="1"/>
  <c r="O1939" i="1" s="1"/>
  <c r="C1940" i="1"/>
  <c r="B1939" i="1" l="1"/>
  <c r="K1940" i="1"/>
  <c r="O1940" i="1" s="1"/>
  <c r="C1941" i="1"/>
  <c r="B1940" i="1" l="1"/>
  <c r="K1941" i="1"/>
  <c r="B1941" i="1"/>
  <c r="O1941" i="1"/>
  <c r="C1942" i="1"/>
  <c r="K1942" i="1" l="1"/>
  <c r="B1942" i="1" s="1"/>
  <c r="C1943" i="1"/>
  <c r="K1943" i="1" l="1"/>
  <c r="B1943" i="1" s="1"/>
  <c r="O1942" i="1"/>
  <c r="C1944" i="1"/>
  <c r="O1943" i="1" l="1"/>
  <c r="K1944" i="1"/>
  <c r="B1944" i="1" s="1"/>
  <c r="C1945" i="1"/>
  <c r="O1944" i="1"/>
  <c r="K1945" i="1" l="1"/>
  <c r="O1945" i="1" s="1"/>
  <c r="C1946" i="1"/>
  <c r="B1945" i="1" l="1"/>
  <c r="K1946" i="1"/>
  <c r="B1946" i="1" s="1"/>
  <c r="C1947" i="1"/>
  <c r="O1946" i="1" l="1"/>
  <c r="K1947" i="1"/>
  <c r="B1947" i="1" s="1"/>
  <c r="C1948" i="1"/>
  <c r="O1947" i="1" l="1"/>
  <c r="K1948" i="1"/>
  <c r="B1948" i="1" s="1"/>
  <c r="C1949" i="1"/>
  <c r="O1948" i="1" l="1"/>
  <c r="K1949" i="1"/>
  <c r="O1949" i="1" s="1"/>
  <c r="B1949" i="1"/>
  <c r="C1950" i="1"/>
  <c r="K1950" i="1" l="1"/>
  <c r="B1950" i="1" s="1"/>
  <c r="C1951" i="1"/>
  <c r="O1950" i="1" l="1"/>
  <c r="K1951" i="1"/>
  <c r="B1951" i="1" s="1"/>
  <c r="C1952" i="1"/>
  <c r="O1951" i="1" l="1"/>
  <c r="K1952" i="1"/>
  <c r="B1952" i="1"/>
  <c r="O1952" i="1"/>
  <c r="C1953" i="1"/>
  <c r="K1953" i="1" l="1"/>
  <c r="B1953" i="1" s="1"/>
  <c r="C1954" i="1"/>
  <c r="O1953" i="1" l="1"/>
  <c r="K1954" i="1"/>
  <c r="B1954" i="1"/>
  <c r="O1954" i="1"/>
  <c r="C1955" i="1"/>
  <c r="K1955" i="1" l="1"/>
  <c r="B1955" i="1" s="1"/>
  <c r="C1956" i="1"/>
  <c r="O1955" i="1" l="1"/>
  <c r="K1956" i="1"/>
  <c r="O1956" i="1" s="1"/>
  <c r="C1957" i="1"/>
  <c r="B1956" i="1" l="1"/>
  <c r="K1957" i="1"/>
  <c r="B1957" i="1" s="1"/>
  <c r="O1957" i="1"/>
  <c r="C1958" i="1"/>
  <c r="K1958" i="1" l="1"/>
  <c r="B1958" i="1" s="1"/>
  <c r="C1959" i="1"/>
  <c r="O1958" i="1" l="1"/>
  <c r="K1959" i="1"/>
  <c r="B1959" i="1"/>
  <c r="O1959" i="1"/>
  <c r="C1960" i="1"/>
  <c r="K1960" i="1" l="1"/>
  <c r="B1960" i="1" s="1"/>
  <c r="C1961" i="1"/>
  <c r="O1960" i="1" l="1"/>
  <c r="K1961" i="1"/>
  <c r="B1961" i="1" s="1"/>
  <c r="C1962" i="1"/>
  <c r="O1961" i="1"/>
  <c r="K1962" i="1" l="1"/>
  <c r="B1962" i="1" s="1"/>
  <c r="C1963" i="1"/>
  <c r="O1962" i="1" l="1"/>
  <c r="K1963" i="1"/>
  <c r="B1963" i="1" s="1"/>
  <c r="C1964" i="1"/>
  <c r="O1963" i="1" l="1"/>
  <c r="K1964" i="1"/>
  <c r="B1964" i="1" s="1"/>
  <c r="C1965" i="1"/>
  <c r="O1964" i="1" l="1"/>
  <c r="K1965" i="1"/>
  <c r="B1965" i="1" s="1"/>
  <c r="C1966" i="1"/>
  <c r="O1965" i="1" l="1"/>
  <c r="K1966" i="1"/>
  <c r="B1966" i="1" s="1"/>
  <c r="C1967" i="1"/>
  <c r="O1966" i="1"/>
  <c r="K1967" i="1" l="1"/>
  <c r="O1967" i="1" s="1"/>
  <c r="C1968" i="1"/>
  <c r="B1967" i="1" l="1"/>
  <c r="K1968" i="1"/>
  <c r="O1968" i="1" s="1"/>
  <c r="C1969" i="1"/>
  <c r="B1968" i="1" l="1"/>
  <c r="K1969" i="1"/>
  <c r="O1969" i="1" s="1"/>
  <c r="C1970" i="1"/>
  <c r="B1969" i="1" l="1"/>
  <c r="K1970" i="1"/>
  <c r="B1970" i="1" s="1"/>
  <c r="O1970" i="1"/>
  <c r="C1971" i="1"/>
  <c r="K1971" i="1" l="1"/>
  <c r="B1971" i="1"/>
  <c r="C1972" i="1"/>
  <c r="O1971" i="1"/>
  <c r="K1972" i="1" l="1"/>
  <c r="O1972" i="1" s="1"/>
  <c r="C1973" i="1"/>
  <c r="B1972" i="1" l="1"/>
  <c r="K1973" i="1"/>
  <c r="B1973" i="1"/>
  <c r="C1974" i="1"/>
  <c r="O1973" i="1"/>
  <c r="K1974" i="1" l="1"/>
  <c r="B1974" i="1" s="1"/>
  <c r="C1975" i="1"/>
  <c r="O1974" i="1" l="1"/>
  <c r="K1975" i="1"/>
  <c r="B1975" i="1" s="1"/>
  <c r="C1976" i="1"/>
  <c r="O1975" i="1" l="1"/>
  <c r="K1976" i="1"/>
  <c r="B1976" i="1" s="1"/>
  <c r="C1977" i="1"/>
  <c r="O1976" i="1" l="1"/>
  <c r="K1977" i="1"/>
  <c r="O1977" i="1" s="1"/>
  <c r="B1977" i="1"/>
  <c r="C1978" i="1"/>
  <c r="K1978" i="1" l="1"/>
  <c r="O1978" i="1" s="1"/>
  <c r="B1978" i="1"/>
  <c r="C1979" i="1"/>
  <c r="K1979" i="1" l="1"/>
  <c r="O1979" i="1" s="1"/>
  <c r="B1979" i="1"/>
  <c r="C1980" i="1"/>
  <c r="K1980" i="1" l="1"/>
  <c r="O1980" i="1" s="1"/>
  <c r="B1980" i="1"/>
  <c r="C1981" i="1"/>
  <c r="K1981" i="1" l="1"/>
  <c r="O1981" i="1" s="1"/>
  <c r="C1982" i="1"/>
  <c r="B1981" i="1" l="1"/>
  <c r="K1982" i="1"/>
  <c r="O1982" i="1" s="1"/>
  <c r="C1983" i="1"/>
  <c r="B1982" i="1" l="1"/>
  <c r="K1983" i="1"/>
  <c r="B1983" i="1" s="1"/>
  <c r="C1984" i="1"/>
  <c r="O1983" i="1" l="1"/>
  <c r="K1984" i="1"/>
  <c r="B1984" i="1"/>
  <c r="O1984" i="1"/>
  <c r="C1985" i="1"/>
  <c r="K1985" i="1" l="1"/>
  <c r="O1985" i="1" s="1"/>
  <c r="C1986" i="1"/>
  <c r="B1985" i="1" l="1"/>
  <c r="K1986" i="1"/>
  <c r="B1986" i="1" s="1"/>
  <c r="C1987" i="1"/>
  <c r="O1986" i="1" l="1"/>
  <c r="K1987" i="1"/>
  <c r="B1987" i="1" s="1"/>
  <c r="C1988" i="1"/>
  <c r="O1987" i="1" l="1"/>
  <c r="K1988" i="1"/>
  <c r="B1988" i="1" s="1"/>
  <c r="C1989" i="1"/>
  <c r="O1988" i="1" l="1"/>
  <c r="K1989" i="1"/>
  <c r="B1989" i="1" s="1"/>
  <c r="C1990" i="1"/>
  <c r="O1989" i="1" l="1"/>
  <c r="K1990" i="1"/>
  <c r="B1990" i="1" s="1"/>
  <c r="C1991" i="1"/>
  <c r="O1990" i="1" l="1"/>
  <c r="K1991" i="1"/>
  <c r="B1991" i="1" s="1"/>
  <c r="C1992" i="1"/>
  <c r="O1991" i="1" l="1"/>
  <c r="K1992" i="1"/>
  <c r="O1992" i="1" s="1"/>
  <c r="B1992" i="1"/>
  <c r="C1993" i="1"/>
  <c r="K1993" i="1" l="1"/>
  <c r="O1993" i="1" s="1"/>
  <c r="C1994" i="1"/>
  <c r="B1993" i="1" l="1"/>
  <c r="K1994" i="1"/>
  <c r="B1994" i="1" s="1"/>
  <c r="C1995" i="1"/>
  <c r="O1994" i="1" l="1"/>
  <c r="K1995" i="1"/>
  <c r="B1995" i="1" s="1"/>
  <c r="C1996" i="1"/>
  <c r="O1995" i="1" l="1"/>
  <c r="K1996" i="1"/>
  <c r="B1996" i="1" s="1"/>
  <c r="C1997" i="1"/>
  <c r="O1996" i="1" l="1"/>
  <c r="K1997" i="1"/>
  <c r="B1997" i="1" s="1"/>
  <c r="C1998" i="1"/>
  <c r="O1997" i="1" l="1"/>
  <c r="K1998" i="1"/>
  <c r="O1998" i="1" s="1"/>
  <c r="C1999" i="1"/>
  <c r="B1998" i="1" l="1"/>
  <c r="K1999" i="1"/>
  <c r="B1999" i="1" s="1"/>
  <c r="C2000" i="1"/>
  <c r="O1999" i="1" l="1"/>
  <c r="K2000" i="1"/>
  <c r="B2000" i="1" s="1"/>
  <c r="C2001" i="1"/>
  <c r="O2000" i="1" l="1"/>
  <c r="K2001" i="1"/>
  <c r="O2001" i="1" s="1"/>
  <c r="B2001" i="1"/>
  <c r="C2002" i="1"/>
  <c r="K2002" i="1" l="1"/>
  <c r="O2002" i="1" s="1"/>
  <c r="B2002" i="1"/>
  <c r="C2003" i="1"/>
  <c r="K2003" i="1" l="1"/>
  <c r="O2003" i="1" s="1"/>
  <c r="B2003" i="1"/>
  <c r="C2004" i="1"/>
  <c r="K2004" i="1" l="1"/>
  <c r="O2004" i="1" s="1"/>
  <c r="C2005" i="1"/>
  <c r="B2004" i="1" l="1"/>
  <c r="K2005" i="1"/>
  <c r="B2005" i="1"/>
  <c r="O2005" i="1"/>
  <c r="C2006" i="1"/>
  <c r="K2006" i="1" l="1"/>
  <c r="B2006" i="1"/>
  <c r="O2006" i="1"/>
  <c r="C2007" i="1"/>
  <c r="K2007" i="1" l="1"/>
  <c r="B2007" i="1"/>
  <c r="O2007" i="1"/>
  <c r="C2008" i="1"/>
  <c r="K2008" i="1" l="1"/>
  <c r="B2008" i="1" s="1"/>
  <c r="C2009" i="1"/>
  <c r="O2008" i="1" l="1"/>
  <c r="K2009" i="1"/>
  <c r="B2009" i="1"/>
  <c r="C2010" i="1"/>
  <c r="O2009" i="1"/>
  <c r="K2010" i="1" l="1"/>
  <c r="B2010" i="1"/>
  <c r="O2010" i="1"/>
  <c r="C2011" i="1"/>
  <c r="K2011" i="1" l="1"/>
  <c r="B2011" i="1"/>
  <c r="C2012" i="1"/>
  <c r="O2011" i="1"/>
  <c r="K2012" i="1" l="1"/>
  <c r="B2012" i="1"/>
  <c r="O2012" i="1"/>
  <c r="C2013" i="1"/>
  <c r="K2013" i="1" l="1"/>
  <c r="B2013" i="1"/>
  <c r="O2013" i="1"/>
  <c r="C2014" i="1"/>
  <c r="K2014" i="1" l="1"/>
  <c r="B2014" i="1"/>
  <c r="O2014" i="1"/>
  <c r="C2015" i="1"/>
  <c r="K2015" i="1" l="1"/>
  <c r="B2015" i="1" s="1"/>
  <c r="C2016" i="1"/>
  <c r="O2015" i="1"/>
  <c r="K2016" i="1" l="1"/>
  <c r="B2016" i="1"/>
  <c r="O2016" i="1"/>
  <c r="C2017" i="1"/>
  <c r="K2017" i="1" l="1"/>
  <c r="B2017" i="1"/>
  <c r="C2018" i="1"/>
  <c r="O2017" i="1"/>
  <c r="K2018" i="1" l="1"/>
  <c r="B2018" i="1"/>
  <c r="C2019" i="1"/>
  <c r="O2018" i="1"/>
  <c r="K2019" i="1" l="1"/>
  <c r="B2019" i="1"/>
  <c r="C2020" i="1"/>
  <c r="O2019" i="1"/>
  <c r="K2020" i="1" l="1"/>
  <c r="B2020" i="1"/>
  <c r="O2020" i="1"/>
  <c r="C2021" i="1"/>
  <c r="K2021" i="1" l="1"/>
  <c r="O2021" i="1" s="1"/>
  <c r="B2021" i="1"/>
  <c r="C2022" i="1"/>
  <c r="K2022" i="1" l="1"/>
  <c r="B2022" i="1"/>
  <c r="O2022" i="1"/>
  <c r="C2023" i="1"/>
  <c r="K2023" i="1" l="1"/>
  <c r="B2023" i="1"/>
  <c r="O2023" i="1"/>
  <c r="C2024" i="1"/>
  <c r="K2024" i="1" s="1"/>
  <c r="C2025" i="1" l="1"/>
  <c r="K2025" i="1" s="1"/>
  <c r="O2024" i="1"/>
  <c r="O2025" i="1" l="1"/>
  <c r="C2026" i="1"/>
  <c r="K2026" i="1" s="1"/>
  <c r="C2027" i="1" l="1"/>
  <c r="K2027" i="1" s="1"/>
  <c r="O2026" i="1"/>
  <c r="O2027" i="1" l="1"/>
  <c r="C2028" i="1"/>
  <c r="K2028" i="1" s="1"/>
  <c r="C2029" i="1" l="1"/>
  <c r="K2029" i="1" s="1"/>
  <c r="O2028" i="1"/>
  <c r="C2030" i="1" l="1"/>
  <c r="K2030" i="1" s="1"/>
  <c r="O2029" i="1"/>
  <c r="C2031" i="1" l="1"/>
  <c r="K2031" i="1" s="1"/>
  <c r="O2030" i="1"/>
  <c r="O2031" i="1" l="1"/>
  <c r="C2032" i="1"/>
  <c r="K2032" i="1" s="1"/>
  <c r="O2032" i="1" l="1"/>
  <c r="C2033" i="1"/>
  <c r="K2033" i="1" s="1"/>
  <c r="O2033" i="1" l="1"/>
  <c r="C2034" i="1"/>
  <c r="K2034" i="1" s="1"/>
  <c r="C2035" i="1" l="1"/>
  <c r="K2035" i="1" s="1"/>
  <c r="O2034" i="1"/>
  <c r="O2035" i="1" l="1"/>
  <c r="C2036" i="1"/>
  <c r="K2036" i="1" s="1"/>
  <c r="C2037" i="1" l="1"/>
  <c r="K2037" i="1" s="1"/>
  <c r="O2036" i="1"/>
  <c r="O2037" i="1" l="1"/>
  <c r="C2038" i="1"/>
  <c r="K2038" i="1" s="1"/>
  <c r="O2038" i="1" l="1"/>
  <c r="C2039" i="1"/>
  <c r="K2039" i="1" s="1"/>
  <c r="C2040" i="1" l="1"/>
  <c r="K2040" i="1" s="1"/>
  <c r="O2039" i="1"/>
  <c r="C2041" i="1" l="1"/>
  <c r="K2041" i="1" s="1"/>
  <c r="O2040" i="1"/>
  <c r="O2041" i="1" l="1"/>
  <c r="C2042" i="1"/>
  <c r="K2042" i="1" s="1"/>
  <c r="C2043" i="1" l="1"/>
  <c r="K2043" i="1" s="1"/>
  <c r="O2042" i="1"/>
  <c r="C2044" i="1" l="1"/>
  <c r="K2044" i="1" s="1"/>
  <c r="O2043" i="1"/>
  <c r="C2045" i="1" l="1"/>
  <c r="K2045" i="1" s="1"/>
  <c r="O2044" i="1"/>
  <c r="C2046" i="1" l="1"/>
  <c r="K2046" i="1" s="1"/>
  <c r="O2045" i="1"/>
  <c r="O2046" i="1" l="1"/>
  <c r="C2047" i="1"/>
  <c r="K2047" i="1" s="1"/>
  <c r="O2047" i="1" l="1"/>
  <c r="C2048" i="1"/>
  <c r="K2048" i="1" s="1"/>
  <c r="C2049" i="1" l="1"/>
  <c r="K2049" i="1" s="1"/>
  <c r="O2048" i="1"/>
  <c r="O2049" i="1" l="1"/>
  <c r="C2050" i="1"/>
  <c r="K2050" i="1" s="1"/>
  <c r="O2050" i="1" l="1"/>
  <c r="C2051" i="1"/>
  <c r="K2051" i="1" s="1"/>
  <c r="O2051" i="1" l="1"/>
  <c r="C2052" i="1"/>
  <c r="K2052" i="1" s="1"/>
  <c r="O2052" i="1" l="1"/>
  <c r="C2053" i="1"/>
  <c r="K2053" i="1" s="1"/>
  <c r="C2054" i="1" l="1"/>
  <c r="K2054" i="1" s="1"/>
  <c r="O2053" i="1"/>
  <c r="O2054" i="1" l="1"/>
  <c r="C2055" i="1"/>
  <c r="K2055" i="1" s="1"/>
  <c r="O2055" i="1" l="1"/>
  <c r="C2056" i="1"/>
  <c r="K2056" i="1" s="1"/>
  <c r="C2057" i="1" l="1"/>
  <c r="K2057" i="1" s="1"/>
  <c r="O2056" i="1"/>
  <c r="O2057" i="1" l="1"/>
  <c r="C2058" i="1"/>
  <c r="K2058" i="1" s="1"/>
  <c r="O2058" i="1" l="1"/>
  <c r="C2059" i="1"/>
  <c r="K2059" i="1" s="1"/>
  <c r="C2060" i="1" l="1"/>
  <c r="K2060" i="1" s="1"/>
  <c r="O2059" i="1"/>
  <c r="O2060" i="1" l="1"/>
  <c r="C2061" i="1"/>
  <c r="K2061" i="1" s="1"/>
  <c r="C2062" i="1" l="1"/>
  <c r="K2062" i="1" s="1"/>
  <c r="O2061" i="1"/>
  <c r="C2063" i="1" l="1"/>
  <c r="K2063" i="1" s="1"/>
  <c r="O2062" i="1"/>
  <c r="O2063" i="1" l="1"/>
  <c r="C2064" i="1"/>
  <c r="K2064" i="1" s="1"/>
  <c r="C2065" i="1" l="1"/>
  <c r="K2065" i="1" s="1"/>
  <c r="O2064" i="1"/>
  <c r="C2066" i="1" l="1"/>
  <c r="K2066" i="1" s="1"/>
  <c r="O2065" i="1"/>
  <c r="O2066" i="1" l="1"/>
  <c r="C2067" i="1"/>
  <c r="K2067" i="1" s="1"/>
  <c r="C2068" i="1" l="1"/>
  <c r="K2068" i="1" s="1"/>
  <c r="O2067" i="1"/>
  <c r="C2069" i="1" l="1"/>
  <c r="K2069" i="1" s="1"/>
  <c r="O2068" i="1"/>
  <c r="O2069" i="1" l="1"/>
  <c r="C2070" i="1"/>
  <c r="K2070" i="1" s="1"/>
  <c r="O2070" i="1" l="1"/>
  <c r="C2071" i="1"/>
  <c r="K2071" i="1" s="1"/>
  <c r="O2071" i="1" l="1"/>
  <c r="C2072" i="1"/>
  <c r="K2072" i="1" s="1"/>
  <c r="C2073" i="1" l="1"/>
  <c r="K2073" i="1" s="1"/>
  <c r="O2072" i="1"/>
  <c r="O2073" i="1" l="1"/>
  <c r="C2074" i="1"/>
  <c r="K2074" i="1" s="1"/>
  <c r="C2075" i="1" l="1"/>
  <c r="K2075" i="1" s="1"/>
  <c r="O2074" i="1"/>
  <c r="C2076" i="1" l="1"/>
  <c r="K2076" i="1" s="1"/>
  <c r="O2075" i="1"/>
  <c r="C2077" i="1" l="1"/>
  <c r="K2077" i="1" s="1"/>
  <c r="O2076" i="1"/>
  <c r="O2077" i="1" l="1"/>
  <c r="C2078" i="1"/>
  <c r="K2078" i="1" s="1"/>
  <c r="C2079" i="1" l="1"/>
  <c r="K2079" i="1" s="1"/>
  <c r="O2078" i="1"/>
  <c r="C2080" i="1" l="1"/>
  <c r="K2080" i="1" s="1"/>
  <c r="O2079" i="1"/>
  <c r="O2080" i="1" l="1"/>
  <c r="C2081" i="1"/>
  <c r="K2081" i="1" s="1"/>
  <c r="O2081" i="1" l="1"/>
  <c r="C2082" i="1"/>
  <c r="K2082" i="1" s="1"/>
  <c r="O2082" i="1" l="1"/>
  <c r="C2083" i="1"/>
  <c r="K2083" i="1" s="1"/>
  <c r="C2084" i="1" l="1"/>
  <c r="K2084" i="1" s="1"/>
  <c r="O2083" i="1"/>
  <c r="C2085" i="1" l="1"/>
  <c r="K2085" i="1" s="1"/>
  <c r="O2084" i="1"/>
  <c r="C2086" i="1" l="1"/>
  <c r="K2086" i="1" s="1"/>
  <c r="O2085" i="1"/>
  <c r="C2087" i="1" l="1"/>
  <c r="K2087" i="1" s="1"/>
  <c r="O2086" i="1"/>
  <c r="O2087" i="1" l="1"/>
  <c r="C2088" i="1"/>
  <c r="K2088" i="1" s="1"/>
  <c r="O2088" i="1" l="1"/>
  <c r="C2089" i="1"/>
  <c r="K2089" i="1" s="1"/>
  <c r="C2090" i="1" l="1"/>
  <c r="K2090" i="1" s="1"/>
  <c r="O2089" i="1"/>
  <c r="O2090" i="1" l="1"/>
  <c r="C2091" i="1"/>
  <c r="K2091" i="1" s="1"/>
  <c r="O2091" i="1" l="1"/>
  <c r="C2092" i="1"/>
  <c r="K2092" i="1" s="1"/>
  <c r="C2093" i="1" l="1"/>
  <c r="K2093" i="1" s="1"/>
  <c r="O2092" i="1"/>
  <c r="O2093" i="1" l="1"/>
  <c r="C2094" i="1"/>
  <c r="K2094" i="1" s="1"/>
  <c r="C2095" i="1" l="1"/>
  <c r="K2095" i="1" s="1"/>
  <c r="O2094" i="1"/>
  <c r="O2095" i="1" l="1"/>
  <c r="C2096" i="1"/>
  <c r="K2096" i="1" s="1"/>
  <c r="O2096" i="1" l="1"/>
  <c r="C2097" i="1"/>
  <c r="K2097" i="1" s="1"/>
  <c r="O2097" i="1" l="1"/>
  <c r="C2098" i="1"/>
  <c r="K2098" i="1" s="1"/>
  <c r="O2098" i="1" l="1"/>
  <c r="C2099" i="1"/>
  <c r="K2099" i="1" s="1"/>
  <c r="C2100" i="1" l="1"/>
  <c r="K2100" i="1" s="1"/>
  <c r="O2099" i="1"/>
  <c r="O2100" i="1" l="1"/>
  <c r="C2101" i="1"/>
  <c r="K2101" i="1" s="1"/>
  <c r="O2101" i="1" l="1"/>
  <c r="C2102" i="1"/>
  <c r="K2102" i="1" s="1"/>
  <c r="C2103" i="1" l="1"/>
  <c r="K2103" i="1" s="1"/>
  <c r="O2102" i="1"/>
  <c r="O2103" i="1" l="1"/>
  <c r="C2104" i="1"/>
  <c r="K2104" i="1" s="1"/>
  <c r="O2104" i="1" l="1"/>
  <c r="C2105" i="1"/>
  <c r="K2105" i="1" s="1"/>
  <c r="O2105" i="1" l="1"/>
  <c r="C2106" i="1"/>
  <c r="K2106" i="1" s="1"/>
  <c r="C2107" i="1" l="1"/>
  <c r="K2107" i="1" s="1"/>
  <c r="O2106" i="1"/>
  <c r="O2107" i="1" l="1"/>
  <c r="C2108" i="1"/>
  <c r="K2108" i="1" s="1"/>
  <c r="C2109" i="1" l="1"/>
  <c r="K2109" i="1" s="1"/>
  <c r="O2108" i="1"/>
  <c r="O2109" i="1" l="1"/>
  <c r="C2110" i="1"/>
  <c r="K2110" i="1" s="1"/>
  <c r="O2110" i="1" l="1"/>
  <c r="C2111" i="1"/>
  <c r="K2111" i="1" s="1"/>
  <c r="C2112" i="1" l="1"/>
  <c r="K2112" i="1" s="1"/>
  <c r="O2111" i="1"/>
  <c r="O2112" i="1" l="1"/>
  <c r="C2113" i="1"/>
  <c r="K2113" i="1" s="1"/>
  <c r="C2114" i="1" l="1"/>
  <c r="K2114" i="1" s="1"/>
  <c r="O2113" i="1"/>
  <c r="C2115" i="1" l="1"/>
  <c r="K2115" i="1" s="1"/>
  <c r="O2114" i="1"/>
  <c r="C2116" i="1" l="1"/>
  <c r="K2116" i="1" s="1"/>
  <c r="O2115" i="1"/>
  <c r="C2117" i="1" l="1"/>
  <c r="K2117" i="1" s="1"/>
  <c r="O2116" i="1"/>
  <c r="C2118" i="1" l="1"/>
  <c r="K2118" i="1" s="1"/>
  <c r="O2117" i="1"/>
  <c r="C2119" i="1" l="1"/>
  <c r="K2119" i="1" s="1"/>
  <c r="O2118" i="1"/>
  <c r="O2119" i="1" l="1"/>
  <c r="C2120" i="1"/>
  <c r="K2120" i="1" s="1"/>
  <c r="O2120" i="1" l="1"/>
  <c r="C2121" i="1"/>
  <c r="K2121" i="1" s="1"/>
  <c r="C2122" i="1" l="1"/>
  <c r="K2122" i="1" s="1"/>
  <c r="O2121" i="1"/>
  <c r="C2123" i="1" l="1"/>
  <c r="K2123" i="1" s="1"/>
  <c r="O2122" i="1"/>
  <c r="C2124" i="1" l="1"/>
  <c r="K2124" i="1" s="1"/>
  <c r="O2123" i="1"/>
  <c r="C2125" i="1" l="1"/>
  <c r="K2125" i="1" s="1"/>
  <c r="O2124" i="1"/>
  <c r="O2125" i="1" l="1"/>
  <c r="C2126" i="1"/>
  <c r="K2126" i="1" s="1"/>
  <c r="C2127" i="1" l="1"/>
  <c r="K2127" i="1" s="1"/>
  <c r="O2126" i="1"/>
  <c r="O2127" i="1" l="1"/>
  <c r="C2128" i="1"/>
  <c r="K2128" i="1" s="1"/>
  <c r="O2128" i="1" l="1"/>
  <c r="C2129" i="1"/>
  <c r="K2129" i="1" s="1"/>
  <c r="O2129" i="1" l="1"/>
  <c r="C2130" i="1"/>
  <c r="K2130" i="1" s="1"/>
  <c r="O2130" i="1" l="1"/>
  <c r="C2131" i="1"/>
  <c r="K2131" i="1" s="1"/>
  <c r="O2131" i="1" l="1"/>
  <c r="C2132" i="1"/>
  <c r="K2132" i="1" s="1"/>
  <c r="O2132" i="1" l="1"/>
  <c r="C2133" i="1"/>
  <c r="K2133" i="1" s="1"/>
  <c r="O2133" i="1" l="1"/>
  <c r="C2134" i="1"/>
  <c r="K2134" i="1" s="1"/>
  <c r="O2134" i="1" l="1"/>
  <c r="C2135" i="1"/>
  <c r="K2135" i="1" s="1"/>
  <c r="O2135" i="1" l="1"/>
  <c r="C2136" i="1"/>
  <c r="K2136" i="1" s="1"/>
  <c r="C2137" i="1" l="1"/>
  <c r="K2137" i="1" s="1"/>
  <c r="O2136" i="1"/>
  <c r="O2137" i="1" l="1"/>
  <c r="C2138" i="1"/>
  <c r="K2138" i="1" s="1"/>
  <c r="C2139" i="1" l="1"/>
  <c r="K2139" i="1" s="1"/>
  <c r="O2138" i="1"/>
  <c r="O2139" i="1" l="1"/>
  <c r="C2140" i="1"/>
  <c r="K2140" i="1" s="1"/>
  <c r="C2141" i="1" l="1"/>
  <c r="K2141" i="1" s="1"/>
  <c r="O2140" i="1"/>
  <c r="O2141" i="1" l="1"/>
  <c r="C2142" i="1"/>
  <c r="K2142" i="1" s="1"/>
  <c r="O2142" i="1" l="1"/>
  <c r="C2143" i="1"/>
  <c r="K2143" i="1" s="1"/>
  <c r="C2144" i="1" l="1"/>
  <c r="K2144" i="1" s="1"/>
  <c r="O2143" i="1"/>
  <c r="O2144" i="1" l="1"/>
  <c r="C2145" i="1"/>
  <c r="K2145" i="1" s="1"/>
  <c r="C2146" i="1" l="1"/>
  <c r="K2146" i="1" s="1"/>
  <c r="O2145" i="1"/>
  <c r="O2146" i="1" l="1"/>
  <c r="C2147" i="1"/>
  <c r="K2147" i="1" s="1"/>
  <c r="C2148" i="1" l="1"/>
  <c r="K2148" i="1" s="1"/>
  <c r="O2147" i="1"/>
  <c r="O2148" i="1" l="1"/>
  <c r="C2149" i="1"/>
  <c r="K2149" i="1" s="1"/>
  <c r="O2149" i="1" l="1"/>
  <c r="C2150" i="1"/>
  <c r="K2150" i="1" s="1"/>
  <c r="C2151" i="1" l="1"/>
  <c r="K2151" i="1" s="1"/>
  <c r="O2150" i="1"/>
  <c r="C2152" i="1" l="1"/>
  <c r="K2152" i="1" s="1"/>
  <c r="O2151" i="1"/>
  <c r="C2153" i="1" l="1"/>
  <c r="K2153" i="1" s="1"/>
  <c r="O2152" i="1"/>
  <c r="C2154" i="1" l="1"/>
  <c r="K2154" i="1" s="1"/>
  <c r="O2153" i="1"/>
  <c r="C2155" i="1" l="1"/>
  <c r="K2155" i="1" s="1"/>
  <c r="O2154" i="1"/>
  <c r="O2155" i="1" l="1"/>
  <c r="C2156" i="1"/>
  <c r="K2156" i="1" s="1"/>
  <c r="O2156" i="1" l="1"/>
  <c r="C2157" i="1"/>
  <c r="K2157" i="1" s="1"/>
  <c r="O2157" i="1" l="1"/>
  <c r="C2158" i="1"/>
  <c r="K2158" i="1" s="1"/>
  <c r="C2159" i="1" l="1"/>
  <c r="K2159" i="1" s="1"/>
  <c r="O2158" i="1"/>
  <c r="C2160" i="1" l="1"/>
  <c r="K2160" i="1" s="1"/>
  <c r="O2159" i="1"/>
  <c r="C2161" i="1" l="1"/>
  <c r="K2161" i="1" s="1"/>
  <c r="O2160" i="1"/>
  <c r="O2161" i="1" l="1"/>
  <c r="C2162" i="1"/>
  <c r="K2162" i="1" s="1"/>
  <c r="O2162" i="1" l="1"/>
  <c r="C2163" i="1"/>
  <c r="K2163" i="1" s="1"/>
  <c r="C2164" i="1" l="1"/>
  <c r="K2164" i="1" s="1"/>
  <c r="O2163" i="1"/>
  <c r="O2164" i="1" l="1"/>
  <c r="C2165" i="1"/>
  <c r="K2165" i="1" s="1"/>
  <c r="C2166" i="1" l="1"/>
  <c r="K2166" i="1" s="1"/>
  <c r="O2165" i="1"/>
  <c r="O2166" i="1" l="1"/>
  <c r="C2167" i="1"/>
  <c r="K2167" i="1" s="1"/>
  <c r="O2167" i="1" l="1"/>
  <c r="C2168" i="1"/>
  <c r="K2168" i="1" s="1"/>
  <c r="C2169" i="1" l="1"/>
  <c r="K2169" i="1" s="1"/>
  <c r="O2168" i="1"/>
  <c r="O2169" i="1" l="1"/>
  <c r="C2170" i="1"/>
  <c r="K2170" i="1" s="1"/>
  <c r="O2170" i="1" l="1"/>
  <c r="C2171" i="1"/>
  <c r="K2171" i="1" s="1"/>
  <c r="O2171" i="1" l="1"/>
  <c r="C2172" i="1"/>
  <c r="K2172" i="1" s="1"/>
  <c r="O2172" i="1" l="1"/>
  <c r="C2173" i="1"/>
  <c r="K2173" i="1" s="1"/>
  <c r="C2174" i="1" l="1"/>
  <c r="K2174" i="1" s="1"/>
  <c r="O2173" i="1"/>
  <c r="O2174" i="1" l="1"/>
  <c r="C2175" i="1"/>
  <c r="K2175" i="1" s="1"/>
  <c r="C2176" i="1" l="1"/>
  <c r="K2176" i="1" s="1"/>
  <c r="O2175" i="1"/>
  <c r="O2176" i="1" l="1"/>
  <c r="C2177" i="1"/>
  <c r="K2177" i="1" s="1"/>
  <c r="C2178" i="1" l="1"/>
  <c r="K2178" i="1" s="1"/>
  <c r="O2177" i="1"/>
  <c r="O2178" i="1" l="1"/>
  <c r="C2179" i="1"/>
  <c r="K2179" i="1" s="1"/>
  <c r="C2180" i="1" l="1"/>
  <c r="K2180" i="1" s="1"/>
  <c r="O2179" i="1"/>
  <c r="O2180" i="1" l="1"/>
  <c r="C2181" i="1"/>
  <c r="K2181" i="1" s="1"/>
  <c r="O2181" i="1" l="1"/>
  <c r="C2182" i="1"/>
  <c r="K2182" i="1" s="1"/>
  <c r="C2183" i="1" l="1"/>
  <c r="K2183" i="1" s="1"/>
  <c r="O2182" i="1"/>
  <c r="O2183" i="1" l="1"/>
  <c r="C2184" i="1"/>
  <c r="K2184" i="1" s="1"/>
  <c r="C2185" i="1" l="1"/>
  <c r="K2185" i="1" s="1"/>
  <c r="O2184" i="1"/>
  <c r="C2186" i="1" l="1"/>
  <c r="K2186" i="1" s="1"/>
  <c r="O2185" i="1"/>
  <c r="O2186" i="1" l="1"/>
  <c r="C2187" i="1"/>
  <c r="K2187" i="1" s="1"/>
  <c r="C2188" i="1" l="1"/>
  <c r="K2188" i="1" s="1"/>
  <c r="O2187" i="1"/>
  <c r="C2189" i="1" l="1"/>
  <c r="K2189" i="1" s="1"/>
  <c r="O2188" i="1"/>
  <c r="O2189" i="1" l="1"/>
  <c r="C2190" i="1"/>
  <c r="K2190" i="1" s="1"/>
  <c r="O2190" i="1" l="1"/>
  <c r="C2191" i="1"/>
  <c r="K2191" i="1" s="1"/>
  <c r="C2192" i="1" l="1"/>
  <c r="K2192" i="1" s="1"/>
  <c r="O2191" i="1"/>
  <c r="O2192" i="1" l="1"/>
  <c r="C2193" i="1"/>
  <c r="K2193" i="1" s="1"/>
  <c r="C2194" i="1" l="1"/>
  <c r="K2194" i="1" s="1"/>
  <c r="O2193" i="1"/>
  <c r="C2195" i="1" l="1"/>
  <c r="K2195" i="1" s="1"/>
  <c r="O2194" i="1"/>
  <c r="C2196" i="1" l="1"/>
  <c r="K2196" i="1" s="1"/>
  <c r="O2195" i="1"/>
  <c r="O2196" i="1" l="1"/>
  <c r="C2197" i="1"/>
  <c r="K2197" i="1" s="1"/>
  <c r="C2198" i="1" l="1"/>
  <c r="K2198" i="1" s="1"/>
  <c r="O2197" i="1"/>
  <c r="C2199" i="1" l="1"/>
  <c r="K2199" i="1" s="1"/>
  <c r="O2198" i="1"/>
  <c r="O2199" i="1" l="1"/>
  <c r="C2200" i="1"/>
  <c r="K2200" i="1" s="1"/>
  <c r="O2200" i="1" l="1"/>
  <c r="C2201" i="1"/>
  <c r="K2201" i="1" s="1"/>
  <c r="C2202" i="1" l="1"/>
  <c r="K2202" i="1" s="1"/>
  <c r="O2201" i="1"/>
  <c r="O2202" i="1" l="1"/>
  <c r="C2203" i="1"/>
  <c r="K2203" i="1" s="1"/>
  <c r="O2203" i="1" l="1"/>
  <c r="C2204" i="1"/>
  <c r="K2204" i="1" s="1"/>
  <c r="O2204" i="1" l="1"/>
  <c r="C2205" i="1"/>
  <c r="K2205" i="1" s="1"/>
  <c r="O2205" i="1" l="1"/>
  <c r="C2206" i="1"/>
  <c r="K2206" i="1" s="1"/>
  <c r="O2206" i="1" l="1"/>
  <c r="C2207" i="1"/>
  <c r="K2207" i="1" s="1"/>
  <c r="C2208" i="1" l="1"/>
  <c r="K2208" i="1" s="1"/>
  <c r="O2207" i="1"/>
  <c r="C2209" i="1" l="1"/>
  <c r="K2209" i="1" s="1"/>
  <c r="O2208" i="1"/>
  <c r="O2209" i="1" l="1"/>
  <c r="C2210" i="1"/>
  <c r="K2210" i="1" s="1"/>
  <c r="O2210" i="1" l="1"/>
  <c r="C2211" i="1"/>
  <c r="K2211" i="1" s="1"/>
  <c r="C2212" i="1" l="1"/>
  <c r="K2212" i="1" s="1"/>
  <c r="O2211" i="1"/>
  <c r="C2213" i="1" l="1"/>
  <c r="K2213" i="1" s="1"/>
  <c r="O2212" i="1"/>
  <c r="C2214" i="1" l="1"/>
  <c r="K2214" i="1" s="1"/>
  <c r="O2213" i="1"/>
  <c r="O2214" i="1" l="1"/>
  <c r="C2215" i="1"/>
  <c r="K2215" i="1" s="1"/>
  <c r="C2216" i="1" l="1"/>
  <c r="K2216" i="1" s="1"/>
  <c r="O2215" i="1"/>
  <c r="O2216" i="1" l="1"/>
  <c r="C2217" i="1"/>
  <c r="K2217" i="1" s="1"/>
  <c r="C2218" i="1" l="1"/>
  <c r="K2218" i="1" s="1"/>
  <c r="O2217" i="1"/>
  <c r="O2218" i="1" l="1"/>
  <c r="C2219" i="1"/>
  <c r="K2219" i="1" s="1"/>
  <c r="C2220" i="1" l="1"/>
  <c r="K2220" i="1" s="1"/>
  <c r="O2219" i="1"/>
  <c r="O2220" i="1" l="1"/>
  <c r="C2221" i="1"/>
  <c r="K2221" i="1" s="1"/>
  <c r="C2222" i="1" l="1"/>
  <c r="K2222" i="1" s="1"/>
  <c r="O2221" i="1"/>
  <c r="C2223" i="1" l="1"/>
  <c r="K2223" i="1" s="1"/>
  <c r="O2222" i="1"/>
  <c r="C2224" i="1" l="1"/>
  <c r="K2224" i="1" s="1"/>
  <c r="O2223" i="1"/>
  <c r="C2225" i="1" l="1"/>
  <c r="K2225" i="1" s="1"/>
  <c r="O2224" i="1"/>
  <c r="O2225" i="1" l="1"/>
  <c r="C2226" i="1"/>
  <c r="K2226" i="1" s="1"/>
  <c r="O2226" i="1" l="1"/>
  <c r="C2227" i="1"/>
  <c r="K2227" i="1" s="1"/>
  <c r="O2227" i="1" l="1"/>
  <c r="C2228" i="1"/>
  <c r="K2228" i="1" s="1"/>
  <c r="O2228" i="1" l="1"/>
  <c r="C2229" i="1"/>
  <c r="K2229" i="1" s="1"/>
  <c r="O2229" i="1" l="1"/>
  <c r="C2230" i="1"/>
  <c r="K2230" i="1" s="1"/>
  <c r="O2230" i="1" l="1"/>
  <c r="C2231" i="1"/>
  <c r="K2231" i="1" s="1"/>
  <c r="C2232" i="1" l="1"/>
  <c r="K2232" i="1" s="1"/>
  <c r="O2231" i="1"/>
  <c r="C2233" i="1" l="1"/>
  <c r="K2233" i="1" s="1"/>
  <c r="O2232" i="1"/>
  <c r="C2234" i="1" l="1"/>
  <c r="K2234" i="1" s="1"/>
  <c r="O2233" i="1"/>
  <c r="O2234" i="1" l="1"/>
  <c r="C2235" i="1"/>
  <c r="K2235" i="1" s="1"/>
  <c r="C2236" i="1" l="1"/>
  <c r="K2236" i="1" s="1"/>
  <c r="O2235" i="1"/>
  <c r="O2236" i="1" l="1"/>
  <c r="C2237" i="1"/>
  <c r="K2237" i="1" s="1"/>
  <c r="O2237" i="1" l="1"/>
  <c r="C2238" i="1"/>
  <c r="K2238" i="1" s="1"/>
  <c r="O2238" i="1" l="1"/>
  <c r="C2239" i="1"/>
  <c r="K2239" i="1" s="1"/>
  <c r="O2239" i="1" l="1"/>
  <c r="C2240" i="1"/>
  <c r="K2240" i="1" s="1"/>
  <c r="C2241" i="1" l="1"/>
  <c r="K2241" i="1" s="1"/>
  <c r="O2240" i="1"/>
  <c r="C2242" i="1" l="1"/>
  <c r="K2242" i="1" s="1"/>
  <c r="O2241" i="1"/>
  <c r="C2243" i="1" l="1"/>
  <c r="K2243" i="1" s="1"/>
  <c r="O2242" i="1"/>
  <c r="C2244" i="1" l="1"/>
  <c r="K2244" i="1" s="1"/>
  <c r="O2243" i="1"/>
  <c r="C2245" i="1" l="1"/>
  <c r="K2245" i="1" s="1"/>
  <c r="O2244" i="1"/>
  <c r="C2246" i="1" l="1"/>
  <c r="K2246" i="1" s="1"/>
  <c r="O2245" i="1"/>
  <c r="O2246" i="1" l="1"/>
  <c r="C2247" i="1"/>
  <c r="K2247" i="1" s="1"/>
  <c r="O2247" i="1" l="1"/>
  <c r="C2248" i="1"/>
  <c r="K2248" i="1" s="1"/>
  <c r="C2249" i="1" l="1"/>
  <c r="K2249" i="1" s="1"/>
  <c r="O2248" i="1"/>
  <c r="C2250" i="1" l="1"/>
  <c r="K2250" i="1" s="1"/>
  <c r="O2249" i="1"/>
  <c r="O2250" i="1" l="1"/>
  <c r="C2251" i="1"/>
  <c r="K2251" i="1" s="1"/>
  <c r="C2252" i="1" l="1"/>
  <c r="K2252" i="1" s="1"/>
  <c r="O2251" i="1"/>
  <c r="O2252" i="1" l="1"/>
  <c r="C2253" i="1"/>
  <c r="K2253" i="1" s="1"/>
  <c r="C2254" i="1" l="1"/>
  <c r="K2254" i="1" s="1"/>
  <c r="O2253" i="1"/>
  <c r="O2254" i="1" l="1"/>
  <c r="C2255" i="1"/>
  <c r="K2255" i="1" s="1"/>
  <c r="O2255" i="1" l="1"/>
  <c r="C2256" i="1"/>
  <c r="K2256" i="1" s="1"/>
  <c r="O2256" i="1" l="1"/>
  <c r="C2257" i="1"/>
  <c r="K2257" i="1" s="1"/>
  <c r="C2258" i="1" l="1"/>
  <c r="K2258" i="1" s="1"/>
  <c r="O2257" i="1"/>
  <c r="C2259" i="1" l="1"/>
  <c r="K2259" i="1" s="1"/>
  <c r="O2258" i="1"/>
  <c r="O2259" i="1" l="1"/>
  <c r="C2260" i="1"/>
  <c r="K2260" i="1" s="1"/>
  <c r="C2261" i="1" l="1"/>
  <c r="K2261" i="1" s="1"/>
  <c r="O2260" i="1"/>
  <c r="O2261" i="1" l="1"/>
  <c r="C2262" i="1"/>
  <c r="K2262" i="1" s="1"/>
  <c r="C2263" i="1" l="1"/>
  <c r="K2263" i="1" s="1"/>
  <c r="O2262" i="1"/>
  <c r="O2263" i="1" l="1"/>
  <c r="C2264" i="1"/>
  <c r="K2264" i="1" s="1"/>
  <c r="C2265" i="1" l="1"/>
  <c r="K2265" i="1" s="1"/>
  <c r="O2264" i="1"/>
  <c r="O2265" i="1" l="1"/>
  <c r="C2266" i="1"/>
  <c r="K2266" i="1" s="1"/>
  <c r="O2266" i="1" l="1"/>
  <c r="C2267" i="1"/>
  <c r="K2267" i="1" s="1"/>
  <c r="C2268" i="1" l="1"/>
  <c r="K2268" i="1" s="1"/>
  <c r="O2267" i="1"/>
  <c r="C2269" i="1" l="1"/>
  <c r="K2269" i="1" s="1"/>
  <c r="O2268" i="1"/>
  <c r="O2269" i="1" l="1"/>
  <c r="C2270" i="1"/>
  <c r="K2270" i="1" s="1"/>
  <c r="O2270" i="1" l="1"/>
  <c r="C2271" i="1"/>
  <c r="K2271" i="1" s="1"/>
  <c r="O2271" i="1" l="1"/>
  <c r="C2272" i="1"/>
  <c r="K2272" i="1" s="1"/>
  <c r="O2272" i="1" l="1"/>
  <c r="C2273" i="1"/>
  <c r="K2273" i="1" s="1"/>
  <c r="O2273" i="1" l="1"/>
  <c r="C2274" i="1"/>
  <c r="K2274" i="1" s="1"/>
  <c r="O2274" i="1" l="1"/>
  <c r="C2275" i="1"/>
  <c r="K2275" i="1" s="1"/>
  <c r="C2276" i="1" l="1"/>
  <c r="K2276" i="1" s="1"/>
  <c r="O2275" i="1"/>
  <c r="C2277" i="1" l="1"/>
  <c r="K2277" i="1" s="1"/>
  <c r="O2276" i="1"/>
  <c r="O2277" i="1" l="1"/>
  <c r="C2278" i="1"/>
  <c r="K2278" i="1" s="1"/>
  <c r="O2278" i="1" l="1"/>
  <c r="C2279" i="1"/>
  <c r="K2279" i="1" s="1"/>
  <c r="C2280" i="1" l="1"/>
  <c r="K2280" i="1" s="1"/>
  <c r="O2279" i="1"/>
  <c r="O2280" i="1" l="1"/>
  <c r="C2281" i="1"/>
  <c r="K2281" i="1" s="1"/>
  <c r="C2282" i="1" l="1"/>
  <c r="K2282" i="1" s="1"/>
  <c r="O2281" i="1"/>
  <c r="O2282" i="1" l="1"/>
  <c r="C2283" i="1"/>
  <c r="K2283" i="1" s="1"/>
  <c r="C2284" i="1" l="1"/>
  <c r="K2284" i="1" s="1"/>
  <c r="O2283" i="1"/>
  <c r="O2284" i="1" l="1"/>
  <c r="C2285" i="1"/>
  <c r="K2285" i="1" s="1"/>
  <c r="C2286" i="1" l="1"/>
  <c r="K2286" i="1" s="1"/>
  <c r="O2285" i="1"/>
  <c r="C2287" i="1" l="1"/>
  <c r="K2287" i="1" s="1"/>
  <c r="O2286" i="1"/>
  <c r="O2287" i="1" l="1"/>
  <c r="C2288" i="1"/>
  <c r="K2288" i="1" s="1"/>
  <c r="O2288" i="1" l="1"/>
  <c r="C2289" i="1"/>
  <c r="K2289" i="1" s="1"/>
  <c r="C2290" i="1" l="1"/>
  <c r="K2290" i="1" s="1"/>
  <c r="O2289" i="1"/>
  <c r="O2290" i="1" l="1"/>
  <c r="C2291" i="1"/>
  <c r="K2291" i="1" s="1"/>
  <c r="O2291" i="1" l="1"/>
  <c r="C2292" i="1"/>
  <c r="K2292" i="1" s="1"/>
  <c r="C2293" i="1" l="1"/>
  <c r="K2293" i="1" s="1"/>
  <c r="O2292" i="1"/>
  <c r="C2294" i="1" l="1"/>
  <c r="K2294" i="1" s="1"/>
  <c r="O2293" i="1"/>
  <c r="O2294" i="1" l="1"/>
  <c r="C2295" i="1"/>
  <c r="K2295" i="1" s="1"/>
  <c r="C2296" i="1" l="1"/>
  <c r="K2296" i="1" s="1"/>
  <c r="O2295" i="1"/>
  <c r="O2296" i="1" l="1"/>
  <c r="C2297" i="1"/>
  <c r="K2297" i="1" s="1"/>
  <c r="C2298" i="1" l="1"/>
  <c r="K2298" i="1" s="1"/>
  <c r="O2297" i="1"/>
  <c r="O2298" i="1" l="1"/>
  <c r="C2299" i="1"/>
  <c r="K2299" i="1" s="1"/>
  <c r="C2300" i="1" l="1"/>
  <c r="K2300" i="1" s="1"/>
  <c r="O2299" i="1"/>
  <c r="O2300" i="1" l="1"/>
  <c r="C2301" i="1"/>
  <c r="K2301" i="1" s="1"/>
  <c r="O2301" i="1" l="1"/>
  <c r="C2302" i="1"/>
  <c r="K2302" i="1" s="1"/>
  <c r="O2302" i="1" l="1"/>
  <c r="C2303" i="1"/>
  <c r="K2303" i="1" s="1"/>
  <c r="C2304" i="1" l="1"/>
  <c r="K2304" i="1" s="1"/>
  <c r="O2303" i="1"/>
  <c r="O2304" i="1" l="1"/>
  <c r="C2305" i="1"/>
  <c r="K2305" i="1" s="1"/>
  <c r="O2305" i="1" l="1"/>
  <c r="C2306" i="1"/>
  <c r="K2306" i="1" s="1"/>
  <c r="O2306" i="1" l="1"/>
  <c r="C2307" i="1"/>
  <c r="K2307" i="1" s="1"/>
  <c r="O2307" i="1" l="1"/>
  <c r="C2308" i="1"/>
  <c r="K2308" i="1" s="1"/>
  <c r="C2309" i="1" l="1"/>
  <c r="K2309" i="1" s="1"/>
  <c r="O2308" i="1"/>
  <c r="O2309" i="1" l="1"/>
  <c r="C2310" i="1"/>
  <c r="K2310" i="1" s="1"/>
  <c r="C2311" i="1" l="1"/>
  <c r="K2311" i="1" s="1"/>
  <c r="O2310" i="1"/>
  <c r="C2312" i="1" l="1"/>
  <c r="K2312" i="1" s="1"/>
  <c r="O2311" i="1"/>
  <c r="O2312" i="1" l="1"/>
  <c r="C2313" i="1"/>
  <c r="K2313" i="1" s="1"/>
  <c r="C2314" i="1" l="1"/>
  <c r="K2314" i="1" s="1"/>
  <c r="O2313" i="1"/>
  <c r="O2314" i="1" l="1"/>
  <c r="C2315" i="1"/>
  <c r="K2315" i="1" s="1"/>
  <c r="O2315" i="1" l="1"/>
  <c r="C2316" i="1"/>
  <c r="K2316" i="1" s="1"/>
  <c r="O2316" i="1" l="1"/>
  <c r="C2317" i="1"/>
  <c r="K2317" i="1" s="1"/>
  <c r="C2318" i="1" l="1"/>
  <c r="K2318" i="1" s="1"/>
  <c r="O2317" i="1"/>
  <c r="O2318" i="1" l="1"/>
  <c r="C2319" i="1"/>
  <c r="K2319" i="1" s="1"/>
  <c r="O2319" i="1" l="1"/>
  <c r="C2320" i="1"/>
  <c r="K2320" i="1" s="1"/>
  <c r="O2320" i="1" l="1"/>
  <c r="C2321" i="1"/>
  <c r="K2321" i="1" s="1"/>
  <c r="C2322" i="1" l="1"/>
  <c r="K2322" i="1" s="1"/>
  <c r="O2321" i="1"/>
  <c r="C2323" i="1" l="1"/>
  <c r="K2323" i="1" s="1"/>
  <c r="O2322" i="1"/>
  <c r="O2323" i="1" l="1"/>
  <c r="C2324" i="1"/>
  <c r="K2324" i="1" s="1"/>
  <c r="O2324" i="1" l="1"/>
  <c r="C2325" i="1"/>
  <c r="K2325" i="1" s="1"/>
  <c r="O2325" i="1" l="1"/>
  <c r="C2326" i="1"/>
  <c r="K2326" i="1" s="1"/>
  <c r="C2327" i="1" l="1"/>
  <c r="K2327" i="1" s="1"/>
  <c r="O2326" i="1"/>
  <c r="O2327" i="1" l="1"/>
  <c r="C2328" i="1"/>
  <c r="K2328" i="1" s="1"/>
  <c r="O2328" i="1" l="1"/>
  <c r="C2329" i="1"/>
  <c r="K2329" i="1" s="1"/>
  <c r="O2329" i="1" l="1"/>
  <c r="C2330" i="1"/>
  <c r="K2330" i="1" s="1"/>
  <c r="C2331" i="1" l="1"/>
  <c r="K2331" i="1" s="1"/>
  <c r="O2330" i="1"/>
  <c r="O2331" i="1" l="1"/>
  <c r="C2332" i="1"/>
  <c r="K2332" i="1" s="1"/>
  <c r="O2332" i="1" l="1"/>
  <c r="C2333" i="1"/>
  <c r="K2333" i="1" s="1"/>
  <c r="C2334" i="1" l="1"/>
  <c r="K2334" i="1" s="1"/>
  <c r="O2333" i="1"/>
  <c r="O2334" i="1" l="1"/>
  <c r="C2335" i="1"/>
  <c r="K2335" i="1" s="1"/>
  <c r="O2335" i="1" l="1"/>
  <c r="C2336" i="1"/>
  <c r="K2336" i="1" s="1"/>
  <c r="O2336" i="1" l="1"/>
  <c r="C2337" i="1"/>
  <c r="K2337" i="1" s="1"/>
  <c r="C2338" i="1" l="1"/>
  <c r="K2338" i="1" s="1"/>
  <c r="O2337" i="1"/>
  <c r="O2338" i="1" l="1"/>
  <c r="C2339" i="1"/>
  <c r="K2339" i="1" s="1"/>
  <c r="C2340" i="1" l="1"/>
  <c r="K2340" i="1" s="1"/>
  <c r="O2339" i="1"/>
  <c r="O2340" i="1" l="1"/>
  <c r="C2341" i="1"/>
  <c r="K2341" i="1" s="1"/>
  <c r="C2342" i="1" l="1"/>
  <c r="K2342" i="1" s="1"/>
  <c r="O2341" i="1"/>
  <c r="C2343" i="1" l="1"/>
  <c r="K2343" i="1" s="1"/>
  <c r="O2342" i="1"/>
  <c r="O2343" i="1" l="1"/>
  <c r="C2344" i="1"/>
  <c r="K2344" i="1" s="1"/>
  <c r="O2344" i="1" l="1"/>
  <c r="C2345" i="1"/>
  <c r="K2345" i="1" s="1"/>
  <c r="C2346" i="1" l="1"/>
  <c r="K2346" i="1" s="1"/>
  <c r="O2345" i="1"/>
  <c r="O2346" i="1" l="1"/>
  <c r="C2347" i="1"/>
  <c r="K2347" i="1" s="1"/>
  <c r="C2348" i="1" l="1"/>
  <c r="K2348" i="1" s="1"/>
  <c r="O2347" i="1"/>
  <c r="O2348" i="1" l="1"/>
  <c r="C2349" i="1"/>
  <c r="K2349" i="1" s="1"/>
  <c r="O2349" i="1" l="1"/>
  <c r="C2350" i="1"/>
  <c r="K2350" i="1" s="1"/>
  <c r="C2351" i="1" l="1"/>
  <c r="K2351" i="1" s="1"/>
  <c r="O2350" i="1"/>
  <c r="O2351" i="1" l="1"/>
  <c r="C2352" i="1"/>
  <c r="K2352" i="1" s="1"/>
  <c r="O2352" i="1" l="1"/>
  <c r="C2353" i="1"/>
  <c r="K2353" i="1" s="1"/>
  <c r="C2354" i="1" l="1"/>
  <c r="K2354" i="1" s="1"/>
  <c r="O2353" i="1"/>
  <c r="C2355" i="1" l="1"/>
  <c r="K2355" i="1" s="1"/>
  <c r="O2354" i="1"/>
  <c r="O2355" i="1" l="1"/>
  <c r="C2356" i="1"/>
  <c r="K2356" i="1" s="1"/>
  <c r="O2356" i="1" l="1"/>
  <c r="C2357" i="1"/>
  <c r="K2357" i="1" s="1"/>
  <c r="O2357" i="1" l="1"/>
  <c r="C2358" i="1"/>
  <c r="K2358" i="1" s="1"/>
  <c r="C2359" i="1" l="1"/>
  <c r="K2359" i="1" s="1"/>
  <c r="O2358" i="1"/>
  <c r="O2359" i="1" l="1"/>
  <c r="C2360" i="1"/>
  <c r="K2360" i="1" s="1"/>
  <c r="C2361" i="1" l="1"/>
  <c r="K2361" i="1" s="1"/>
  <c r="O2360" i="1"/>
  <c r="C2362" i="1" l="1"/>
  <c r="K2362" i="1" s="1"/>
  <c r="O2361" i="1"/>
  <c r="O2362" i="1" l="1"/>
  <c r="C2363" i="1"/>
  <c r="K2363" i="1" s="1"/>
  <c r="C2364" i="1" l="1"/>
  <c r="K2364" i="1" s="1"/>
  <c r="O2363" i="1"/>
  <c r="C2365" i="1" l="1"/>
  <c r="K2365" i="1" s="1"/>
  <c r="O2364" i="1"/>
  <c r="O2365" i="1" l="1"/>
  <c r="C2366" i="1"/>
  <c r="K2366" i="1" s="1"/>
  <c r="C2367" i="1" l="1"/>
  <c r="K2367" i="1" s="1"/>
  <c r="O2366" i="1"/>
  <c r="O2367" i="1" l="1"/>
  <c r="C2368" i="1"/>
  <c r="K2368" i="1" s="1"/>
  <c r="O2368" i="1" l="1"/>
  <c r="C2369" i="1"/>
  <c r="K2369" i="1" s="1"/>
  <c r="O2369" i="1" l="1"/>
  <c r="C2370" i="1"/>
  <c r="K2370" i="1" s="1"/>
  <c r="C2371" i="1" l="1"/>
  <c r="K2371" i="1" s="1"/>
  <c r="O2370" i="1"/>
  <c r="C2372" i="1" l="1"/>
  <c r="K2372" i="1" s="1"/>
  <c r="O2371" i="1"/>
  <c r="C2373" i="1" l="1"/>
  <c r="K2373" i="1" s="1"/>
  <c r="O2372" i="1"/>
  <c r="O2373" i="1" l="1"/>
  <c r="C2374" i="1"/>
  <c r="K2374" i="1" s="1"/>
  <c r="C2375" i="1" l="1"/>
  <c r="K2375" i="1" s="1"/>
  <c r="O2374" i="1"/>
  <c r="O2375" i="1" l="1"/>
  <c r="C2376" i="1"/>
  <c r="K2376" i="1" s="1"/>
  <c r="C2377" i="1" l="1"/>
  <c r="K2377" i="1" s="1"/>
  <c r="O2376" i="1"/>
  <c r="C2378" i="1" l="1"/>
  <c r="K2378" i="1" s="1"/>
  <c r="O2377" i="1"/>
  <c r="C2379" i="1" l="1"/>
  <c r="K2379" i="1" s="1"/>
  <c r="O2378" i="1"/>
  <c r="O2379" i="1" l="1"/>
  <c r="C2380" i="1"/>
  <c r="K2380" i="1" s="1"/>
  <c r="C2381" i="1" l="1"/>
  <c r="K2381" i="1" s="1"/>
  <c r="O2380" i="1"/>
  <c r="C2382" i="1" l="1"/>
  <c r="K2382" i="1" s="1"/>
  <c r="O2381" i="1"/>
  <c r="C2383" i="1" l="1"/>
  <c r="K2383" i="1" s="1"/>
  <c r="O2382" i="1"/>
  <c r="C2384" i="1" l="1"/>
  <c r="K2384" i="1" s="1"/>
  <c r="O2383" i="1"/>
  <c r="O2384" i="1" l="1"/>
  <c r="C2385" i="1"/>
  <c r="K2385" i="1" s="1"/>
  <c r="C2386" i="1" l="1"/>
  <c r="K2386" i="1" s="1"/>
  <c r="O2385" i="1"/>
  <c r="C2387" i="1" l="1"/>
  <c r="K2387" i="1" s="1"/>
  <c r="O2386" i="1"/>
  <c r="O2387" i="1" l="1"/>
  <c r="C2388" i="1"/>
  <c r="K2388" i="1" s="1"/>
  <c r="O2388" i="1" l="1"/>
  <c r="C2389" i="1"/>
  <c r="K2389" i="1" s="1"/>
  <c r="O2389" i="1" l="1"/>
  <c r="C2390" i="1"/>
  <c r="K2390" i="1" s="1"/>
  <c r="O2390" i="1" l="1"/>
  <c r="C2391" i="1"/>
  <c r="K2391" i="1" s="1"/>
  <c r="O2391" i="1" l="1"/>
  <c r="C2392" i="1"/>
  <c r="K2392" i="1" s="1"/>
  <c r="C2393" i="1" l="1"/>
  <c r="K2393" i="1" s="1"/>
  <c r="O2392" i="1"/>
  <c r="O2393" i="1" l="1"/>
  <c r="C2394" i="1"/>
  <c r="K2394" i="1" s="1"/>
  <c r="C2395" i="1" l="1"/>
  <c r="K2395" i="1" s="1"/>
  <c r="O2394" i="1"/>
  <c r="O2395" i="1" l="1"/>
  <c r="C2396" i="1"/>
  <c r="K2396" i="1" s="1"/>
  <c r="C2397" i="1" l="1"/>
  <c r="K2397" i="1" s="1"/>
  <c r="O2396" i="1"/>
  <c r="C2398" i="1" l="1"/>
  <c r="K2398" i="1" s="1"/>
  <c r="O2397" i="1"/>
  <c r="O2398" i="1" l="1"/>
  <c r="C2399" i="1"/>
  <c r="K2399" i="1" s="1"/>
  <c r="O2399" i="1" l="1"/>
  <c r="C2400" i="1"/>
  <c r="K2400" i="1" s="1"/>
  <c r="C2401" i="1" l="1"/>
  <c r="K2401" i="1" s="1"/>
  <c r="O2400" i="1"/>
  <c r="C2402" i="1" l="1"/>
  <c r="K2402" i="1" s="1"/>
  <c r="O2401" i="1"/>
  <c r="C2403" i="1" l="1"/>
  <c r="K2403" i="1" s="1"/>
  <c r="O2402" i="1"/>
  <c r="C2404" i="1" l="1"/>
  <c r="K2404" i="1" s="1"/>
  <c r="O2403" i="1"/>
  <c r="C2405" i="1" l="1"/>
  <c r="K2405" i="1" s="1"/>
  <c r="O2404" i="1"/>
  <c r="C2406" i="1" l="1"/>
  <c r="K2406" i="1" s="1"/>
  <c r="O2405" i="1"/>
  <c r="O2406" i="1" l="1"/>
  <c r="C2407" i="1"/>
  <c r="K2407" i="1" s="1"/>
  <c r="O2407" i="1" l="1"/>
  <c r="C2408" i="1"/>
  <c r="K2408" i="1" s="1"/>
  <c r="C2409" i="1" l="1"/>
  <c r="K2409" i="1" s="1"/>
  <c r="O2408" i="1"/>
  <c r="O2409" i="1" l="1"/>
  <c r="C2410" i="1"/>
  <c r="K2410" i="1" s="1"/>
  <c r="C2411" i="1" l="1"/>
  <c r="K2411" i="1" s="1"/>
  <c r="O2410" i="1"/>
  <c r="O2411" i="1" l="1"/>
  <c r="C2412" i="1"/>
  <c r="K2412" i="1" s="1"/>
  <c r="O2412" i="1" l="1"/>
  <c r="C2413" i="1"/>
  <c r="K2413" i="1" s="1"/>
  <c r="O2413" i="1" l="1"/>
  <c r="C2414" i="1"/>
  <c r="K2414" i="1" s="1"/>
  <c r="O2414" i="1" l="1"/>
  <c r="C2415" i="1"/>
  <c r="K2415" i="1" s="1"/>
  <c r="C2416" i="1" l="1"/>
  <c r="K2416" i="1" s="1"/>
  <c r="O2415" i="1"/>
  <c r="O2416" i="1" l="1"/>
  <c r="C2417" i="1"/>
  <c r="K2417" i="1" s="1"/>
  <c r="O2417" i="1" l="1"/>
  <c r="C2418" i="1"/>
  <c r="K2418" i="1" s="1"/>
  <c r="C2419" i="1" l="1"/>
  <c r="K2419" i="1" s="1"/>
  <c r="O2418" i="1"/>
  <c r="C2420" i="1" l="1"/>
  <c r="K2420" i="1" s="1"/>
  <c r="O2419" i="1"/>
  <c r="O2420" i="1" l="1"/>
  <c r="C2421" i="1"/>
  <c r="K2421" i="1" s="1"/>
  <c r="O2421" i="1" l="1"/>
  <c r="C2422" i="1"/>
  <c r="K2422" i="1" s="1"/>
  <c r="C2423" i="1" l="1"/>
  <c r="K2423" i="1" s="1"/>
  <c r="O2422" i="1"/>
  <c r="C2424" i="1" l="1"/>
  <c r="K2424" i="1" s="1"/>
  <c r="O2423" i="1"/>
  <c r="O2424" i="1" l="1"/>
  <c r="C2425" i="1"/>
  <c r="K2425" i="1" s="1"/>
  <c r="C2426" i="1" l="1"/>
  <c r="K2426" i="1" s="1"/>
  <c r="O2425" i="1"/>
  <c r="O2426" i="1" l="1"/>
  <c r="C2427" i="1"/>
  <c r="K2427" i="1" s="1"/>
  <c r="O2427" i="1" l="1"/>
  <c r="C2428" i="1"/>
  <c r="K2428" i="1" s="1"/>
  <c r="C2429" i="1" l="1"/>
  <c r="K2429" i="1" s="1"/>
  <c r="O2428" i="1"/>
  <c r="C2430" i="1" l="1"/>
  <c r="K2430" i="1" s="1"/>
  <c r="O2429" i="1"/>
  <c r="O2430" i="1" l="1"/>
  <c r="C2431" i="1"/>
  <c r="K2431" i="1" s="1"/>
  <c r="O2431" i="1" l="1"/>
  <c r="C2432" i="1"/>
  <c r="K2432" i="1" s="1"/>
  <c r="O2432" i="1" l="1"/>
  <c r="C2433" i="1"/>
  <c r="K2433" i="1" s="1"/>
  <c r="O2433" i="1" l="1"/>
  <c r="C2434" i="1"/>
  <c r="K2434" i="1" s="1"/>
  <c r="O2434" i="1" l="1"/>
  <c r="C2435" i="1"/>
  <c r="K2435" i="1" s="1"/>
  <c r="O2435" i="1" l="1"/>
  <c r="C2436" i="1"/>
  <c r="K2436" i="1" s="1"/>
  <c r="O2436" i="1" l="1"/>
  <c r="C2437" i="1"/>
  <c r="K2437" i="1" s="1"/>
  <c r="C2438" i="1" l="1"/>
  <c r="K2438" i="1" s="1"/>
  <c r="O2437" i="1"/>
  <c r="O2438" i="1" l="1"/>
  <c r="C2439" i="1"/>
  <c r="K2439" i="1" s="1"/>
  <c r="O2439" i="1" l="1"/>
  <c r="C2440" i="1"/>
  <c r="K2440" i="1" s="1"/>
  <c r="O2440" i="1" l="1"/>
  <c r="C2441" i="1"/>
  <c r="K2441" i="1" s="1"/>
  <c r="O2441" i="1" l="1"/>
  <c r="C2442" i="1"/>
  <c r="K2442" i="1" s="1"/>
  <c r="O2442" i="1" l="1"/>
  <c r="C2443" i="1"/>
  <c r="K2443" i="1" s="1"/>
  <c r="O2443" i="1" l="1"/>
  <c r="C2444" i="1"/>
  <c r="K2444" i="1" s="1"/>
  <c r="O2444" i="1" l="1"/>
  <c r="C2445" i="1"/>
  <c r="K2445" i="1" s="1"/>
  <c r="C2446" i="1" l="1"/>
  <c r="K2446" i="1" s="1"/>
  <c r="O2445" i="1"/>
  <c r="O2446" i="1" l="1"/>
  <c r="C2447" i="1"/>
  <c r="K2447" i="1" s="1"/>
  <c r="O2447" i="1" l="1"/>
  <c r="C2448" i="1"/>
  <c r="K2448" i="1" s="1"/>
  <c r="O2448" i="1" l="1"/>
  <c r="C2449" i="1"/>
  <c r="K2449" i="1" s="1"/>
  <c r="C2450" i="1" l="1"/>
  <c r="K2450" i="1" s="1"/>
  <c r="O2449" i="1"/>
  <c r="O2450" i="1" l="1"/>
  <c r="C2451" i="1"/>
  <c r="K2451" i="1" s="1"/>
  <c r="O2451" i="1" l="1"/>
  <c r="C2452" i="1"/>
  <c r="K2452" i="1" s="1"/>
  <c r="O2452" i="1" l="1"/>
  <c r="C2453" i="1"/>
  <c r="K2453" i="1" s="1"/>
  <c r="O2453" i="1" l="1"/>
  <c r="C2454" i="1"/>
  <c r="K2454" i="1" s="1"/>
  <c r="C2455" i="1" l="1"/>
  <c r="K2455" i="1" s="1"/>
  <c r="O2454" i="1"/>
  <c r="C2456" i="1" l="1"/>
  <c r="K2456" i="1" s="1"/>
  <c r="O2455" i="1"/>
  <c r="C2457" i="1" l="1"/>
  <c r="K2457" i="1" s="1"/>
  <c r="O2456" i="1"/>
  <c r="O2457" i="1" l="1"/>
  <c r="C2458" i="1"/>
  <c r="K2458" i="1" s="1"/>
  <c r="C2459" i="1" l="1"/>
  <c r="K2459" i="1" s="1"/>
  <c r="O2458" i="1"/>
  <c r="C2460" i="1" l="1"/>
  <c r="K2460" i="1" s="1"/>
  <c r="O2459" i="1"/>
  <c r="C2461" i="1" l="1"/>
  <c r="K2461" i="1" s="1"/>
  <c r="O2460" i="1"/>
  <c r="C2462" i="1" l="1"/>
  <c r="K2462" i="1" s="1"/>
  <c r="O2461" i="1"/>
  <c r="C2463" i="1" l="1"/>
  <c r="K2463" i="1" s="1"/>
  <c r="O2462" i="1"/>
  <c r="C2464" i="1" l="1"/>
  <c r="K2464" i="1" s="1"/>
  <c r="O2463" i="1"/>
  <c r="C2465" i="1" l="1"/>
  <c r="K2465" i="1" s="1"/>
  <c r="O2464" i="1"/>
  <c r="O2465" i="1" l="1"/>
  <c r="C2466" i="1"/>
  <c r="K2466" i="1" s="1"/>
  <c r="O2466" i="1" l="1"/>
  <c r="C2467" i="1"/>
  <c r="K2467" i="1" s="1"/>
  <c r="C2468" i="1" l="1"/>
  <c r="K2468" i="1" s="1"/>
  <c r="O2467" i="1"/>
  <c r="C2469" i="1" l="1"/>
  <c r="K2469" i="1" s="1"/>
  <c r="O2468" i="1"/>
  <c r="C2470" i="1" l="1"/>
  <c r="K2470" i="1" s="1"/>
  <c r="O2469" i="1"/>
  <c r="O2470" i="1" l="1"/>
  <c r="C2471" i="1"/>
  <c r="K2471" i="1" s="1"/>
  <c r="C2472" i="1" l="1"/>
  <c r="K2472" i="1" s="1"/>
  <c r="O2471" i="1"/>
  <c r="O2472" i="1" l="1"/>
  <c r="C2473" i="1"/>
  <c r="K2473" i="1" s="1"/>
  <c r="O2473" i="1" l="1"/>
  <c r="C2474" i="1"/>
  <c r="K2474" i="1" s="1"/>
  <c r="C2475" i="1" l="1"/>
  <c r="K2475" i="1" s="1"/>
  <c r="O2474" i="1"/>
  <c r="C2476" i="1" l="1"/>
  <c r="K2476" i="1" s="1"/>
  <c r="O2475" i="1"/>
  <c r="O2476" i="1" l="1"/>
  <c r="C2477" i="1"/>
  <c r="K2477" i="1" s="1"/>
  <c r="O2477" i="1" l="1"/>
  <c r="C2478" i="1"/>
  <c r="K2478" i="1" s="1"/>
  <c r="O2478" i="1" l="1"/>
  <c r="C2479" i="1"/>
  <c r="K2479" i="1" s="1"/>
  <c r="O2479" i="1" l="1"/>
  <c r="C2480" i="1"/>
  <c r="K2480" i="1" s="1"/>
  <c r="C2481" i="1" l="1"/>
  <c r="K2481" i="1" s="1"/>
  <c r="O2480" i="1"/>
  <c r="O2481" i="1" l="1"/>
  <c r="C2482" i="1"/>
  <c r="K2482" i="1" s="1"/>
  <c r="O2482" i="1" l="1"/>
  <c r="C2483" i="1"/>
  <c r="K2483" i="1" s="1"/>
  <c r="O2483" i="1" l="1"/>
  <c r="C2484" i="1"/>
  <c r="K2484" i="1" s="1"/>
  <c r="C2485" i="1" l="1"/>
  <c r="K2485" i="1" s="1"/>
  <c r="O2484" i="1"/>
  <c r="O2485" i="1" l="1"/>
  <c r="C2486" i="1"/>
  <c r="K2486" i="1" s="1"/>
  <c r="O2486" i="1" l="1"/>
  <c r="C2487" i="1"/>
  <c r="K2487" i="1" s="1"/>
  <c r="C2488" i="1" l="1"/>
  <c r="K2488" i="1" s="1"/>
  <c r="O2487" i="1"/>
  <c r="O2488" i="1" l="1"/>
  <c r="C2489" i="1"/>
  <c r="K2489" i="1" s="1"/>
  <c r="C2490" i="1" l="1"/>
  <c r="K2490" i="1" s="1"/>
  <c r="O2489" i="1"/>
  <c r="O2490" i="1" l="1"/>
  <c r="C2491" i="1"/>
  <c r="K2491" i="1" s="1"/>
  <c r="C2492" i="1" l="1"/>
  <c r="K2492" i="1" s="1"/>
  <c r="O2491" i="1"/>
  <c r="C2493" i="1" l="1"/>
  <c r="K2493" i="1" s="1"/>
  <c r="O2492" i="1"/>
  <c r="O2493" i="1" l="1"/>
  <c r="C2494" i="1"/>
  <c r="K2494" i="1" s="1"/>
  <c r="O2494" i="1" l="1"/>
  <c r="C2495" i="1"/>
  <c r="K2495" i="1" s="1"/>
  <c r="C2496" i="1" l="1"/>
  <c r="K2496" i="1" s="1"/>
  <c r="O2495" i="1"/>
  <c r="O2496" i="1" l="1"/>
  <c r="C2497" i="1"/>
  <c r="K2497" i="1" s="1"/>
  <c r="O2497" i="1" l="1"/>
  <c r="C2498" i="1"/>
  <c r="K2498" i="1" s="1"/>
  <c r="O2498" i="1" l="1"/>
  <c r="C2499" i="1"/>
  <c r="K2499" i="1" s="1"/>
  <c r="O2499" i="1" l="1"/>
  <c r="C2500" i="1"/>
  <c r="K2500" i="1" s="1"/>
  <c r="O2500" i="1" l="1"/>
  <c r="C2501" i="1"/>
  <c r="K2501" i="1" s="1"/>
  <c r="C2502" i="1" l="1"/>
  <c r="K2502" i="1" s="1"/>
  <c r="O2501" i="1"/>
  <c r="C2503" i="1" l="1"/>
  <c r="K2503" i="1" s="1"/>
  <c r="O2502" i="1"/>
  <c r="O2503" i="1" l="1"/>
  <c r="C2504" i="1"/>
  <c r="K2504" i="1" s="1"/>
  <c r="O2504" i="1" l="1"/>
  <c r="C2505" i="1"/>
  <c r="K2505" i="1" s="1"/>
  <c r="C2506" i="1" l="1"/>
  <c r="K2506" i="1" s="1"/>
  <c r="O2505" i="1"/>
  <c r="O2506" i="1" l="1"/>
  <c r="C2507" i="1"/>
  <c r="K2507" i="1" s="1"/>
  <c r="O2507" i="1" l="1"/>
  <c r="C2508" i="1"/>
  <c r="K2508" i="1" s="1"/>
  <c r="C2509" i="1" l="1"/>
  <c r="K2509" i="1" s="1"/>
  <c r="O2508" i="1"/>
  <c r="O2509" i="1" l="1"/>
  <c r="C2510" i="1"/>
  <c r="K2510" i="1" s="1"/>
  <c r="O2510" i="1" l="1"/>
  <c r="C2511" i="1"/>
  <c r="K2511" i="1" s="1"/>
  <c r="O2511" i="1" l="1"/>
  <c r="C2512" i="1"/>
  <c r="K2512" i="1" s="1"/>
  <c r="O2512" i="1" l="1"/>
  <c r="C2513" i="1"/>
  <c r="K2513" i="1" s="1"/>
  <c r="C2514" i="1" l="1"/>
  <c r="K2514" i="1" s="1"/>
  <c r="O2513" i="1"/>
  <c r="C2515" i="1" l="1"/>
  <c r="K2515" i="1" s="1"/>
  <c r="O2514" i="1"/>
  <c r="O2515" i="1" l="1"/>
  <c r="C2516" i="1"/>
  <c r="K2516" i="1" s="1"/>
  <c r="O2516" i="1" l="1"/>
  <c r="C2517" i="1"/>
  <c r="K2517" i="1" s="1"/>
  <c r="O2517" i="1" l="1"/>
  <c r="C2518" i="1"/>
  <c r="K2518" i="1" s="1"/>
  <c r="C2519" i="1" l="1"/>
  <c r="K2519" i="1" s="1"/>
  <c r="O2518" i="1"/>
  <c r="C2520" i="1" l="1"/>
  <c r="K2520" i="1" s="1"/>
  <c r="O2519" i="1"/>
  <c r="C2521" i="1" l="1"/>
  <c r="K2521" i="1" s="1"/>
  <c r="O2520" i="1"/>
  <c r="C2522" i="1" l="1"/>
  <c r="K2522" i="1" s="1"/>
  <c r="O2521" i="1"/>
  <c r="O2522" i="1" l="1"/>
  <c r="C2523" i="1"/>
  <c r="K2523" i="1" s="1"/>
  <c r="O2523" i="1" l="1"/>
  <c r="C2524" i="1"/>
  <c r="K2524" i="1" s="1"/>
  <c r="C2525" i="1" l="1"/>
  <c r="K2525" i="1" s="1"/>
  <c r="O2524" i="1"/>
  <c r="O2525" i="1" l="1"/>
  <c r="C2526" i="1"/>
  <c r="K2526" i="1" s="1"/>
  <c r="O2526" i="1" l="1"/>
  <c r="C2527" i="1"/>
  <c r="K2527" i="1" s="1"/>
  <c r="C2528" i="1" l="1"/>
  <c r="K2528" i="1" s="1"/>
  <c r="O2527" i="1"/>
  <c r="O2528" i="1" l="1"/>
  <c r="C2529" i="1"/>
  <c r="K2529" i="1" s="1"/>
  <c r="C2530" i="1" l="1"/>
  <c r="K2530" i="1" s="1"/>
  <c r="O2529" i="1"/>
  <c r="O2530" i="1" l="1"/>
  <c r="C2531" i="1"/>
  <c r="K2531" i="1" s="1"/>
  <c r="C2532" i="1" l="1"/>
  <c r="K2532" i="1" s="1"/>
  <c r="O2531" i="1"/>
  <c r="O2532" i="1" l="1"/>
  <c r="C2533" i="1"/>
  <c r="K2533" i="1" s="1"/>
  <c r="O2533" i="1" l="1"/>
  <c r="C2534" i="1"/>
  <c r="K2534" i="1" s="1"/>
  <c r="C2535" i="1" l="1"/>
  <c r="K2535" i="1" s="1"/>
  <c r="O2534" i="1"/>
  <c r="O2535" i="1" l="1"/>
  <c r="C2536" i="1"/>
  <c r="K2536" i="1" s="1"/>
  <c r="O2536" i="1" l="1"/>
  <c r="C2537" i="1"/>
  <c r="K2537" i="1" s="1"/>
  <c r="C2538" i="1" l="1"/>
  <c r="K2538" i="1" s="1"/>
  <c r="O2537" i="1"/>
  <c r="C2539" i="1" l="1"/>
  <c r="K2539" i="1" s="1"/>
  <c r="O2538" i="1"/>
  <c r="O2539" i="1" l="1"/>
  <c r="C2540" i="1"/>
  <c r="K2540" i="1" s="1"/>
  <c r="O2540" i="1" l="1"/>
  <c r="C2541" i="1"/>
  <c r="K2541" i="1" s="1"/>
  <c r="O2541" i="1" l="1"/>
  <c r="C2542" i="1"/>
  <c r="K2542" i="1" s="1"/>
  <c r="C2543" i="1" l="1"/>
  <c r="K2543" i="1" s="1"/>
  <c r="O2542" i="1"/>
  <c r="O2543" i="1" l="1"/>
  <c r="C2544" i="1"/>
  <c r="K2544" i="1" s="1"/>
  <c r="O2544" i="1" l="1"/>
  <c r="C2545" i="1"/>
  <c r="K2545" i="1" s="1"/>
  <c r="O2545" i="1" l="1"/>
  <c r="C2546" i="1"/>
  <c r="K2546" i="1" s="1"/>
  <c r="C2547" i="1" l="1"/>
  <c r="K2547" i="1" s="1"/>
  <c r="O2546" i="1"/>
  <c r="O2547" i="1" l="1"/>
  <c r="C2548" i="1"/>
  <c r="K2548" i="1" s="1"/>
  <c r="C2549" i="1" l="1"/>
  <c r="K2549" i="1" s="1"/>
  <c r="O2548" i="1"/>
  <c r="C2550" i="1" l="1"/>
  <c r="K2550" i="1" s="1"/>
  <c r="O2549" i="1"/>
  <c r="C2551" i="1" l="1"/>
  <c r="K2551" i="1" s="1"/>
  <c r="O2550" i="1"/>
  <c r="O2551" i="1" l="1"/>
  <c r="C2552" i="1"/>
  <c r="K2552" i="1" s="1"/>
  <c r="O2552" i="1" l="1"/>
  <c r="C2553" i="1"/>
  <c r="K2553" i="1" s="1"/>
  <c r="O2553" i="1" l="1"/>
  <c r="C2554" i="1"/>
  <c r="K2554" i="1" s="1"/>
  <c r="O2554" i="1" l="1"/>
  <c r="C2555" i="1"/>
  <c r="K2555" i="1" s="1"/>
  <c r="O2555" i="1" l="1"/>
  <c r="C2556" i="1"/>
  <c r="K2556" i="1" s="1"/>
  <c r="C2557" i="1" l="1"/>
  <c r="K2557" i="1" s="1"/>
  <c r="O2556" i="1"/>
  <c r="C2558" i="1" l="1"/>
  <c r="K2558" i="1" s="1"/>
  <c r="O2557" i="1"/>
  <c r="C2559" i="1" l="1"/>
  <c r="K2559" i="1" s="1"/>
  <c r="O2558" i="1"/>
  <c r="O2559" i="1" l="1"/>
  <c r="C2560" i="1"/>
  <c r="K2560" i="1" s="1"/>
  <c r="O2560" i="1" l="1"/>
  <c r="C2561" i="1"/>
  <c r="K2561" i="1" s="1"/>
  <c r="O2561" i="1" l="1"/>
  <c r="C2562" i="1"/>
  <c r="K2562" i="1" s="1"/>
  <c r="O2562" i="1" l="1"/>
  <c r="C2563" i="1"/>
  <c r="K2563" i="1" s="1"/>
  <c r="O2563" i="1" l="1"/>
  <c r="C2564" i="1"/>
  <c r="K2564" i="1" s="1"/>
  <c r="C2565" i="1" l="1"/>
  <c r="K2565" i="1" s="1"/>
  <c r="O2564" i="1"/>
  <c r="O2565" i="1" l="1"/>
  <c r="C2566" i="1"/>
  <c r="K2566" i="1" s="1"/>
  <c r="O2566" i="1" l="1"/>
  <c r="C2567" i="1"/>
  <c r="K2567" i="1" s="1"/>
  <c r="C2568" i="1" l="1"/>
  <c r="K2568" i="1" s="1"/>
  <c r="O2567" i="1"/>
  <c r="O2568" i="1" l="1"/>
  <c r="C2569" i="1"/>
  <c r="K2569" i="1" s="1"/>
  <c r="C2570" i="1" l="1"/>
  <c r="K2570" i="1" s="1"/>
  <c r="O2569" i="1"/>
  <c r="O2570" i="1" l="1"/>
  <c r="C2571" i="1"/>
  <c r="K2571" i="1" s="1"/>
  <c r="O2571" i="1" l="1"/>
  <c r="C2572" i="1"/>
  <c r="K2572" i="1" s="1"/>
  <c r="C2573" i="1" l="1"/>
  <c r="K2573" i="1" s="1"/>
  <c r="O2572" i="1"/>
  <c r="C2574" i="1" l="1"/>
  <c r="K2574" i="1" s="1"/>
  <c r="O2573" i="1"/>
  <c r="C2575" i="1" l="1"/>
  <c r="K2575" i="1" s="1"/>
  <c r="O2574" i="1"/>
  <c r="O2575" i="1" l="1"/>
  <c r="C2576" i="1"/>
  <c r="K2576" i="1" s="1"/>
  <c r="C2577" i="1" l="1"/>
  <c r="K2577" i="1" s="1"/>
  <c r="O2576" i="1"/>
  <c r="O2577" i="1" l="1"/>
  <c r="C2578" i="1"/>
  <c r="K2578" i="1" s="1"/>
  <c r="O2578" i="1" l="1"/>
  <c r="C2579" i="1"/>
  <c r="K2579" i="1" s="1"/>
  <c r="C2580" i="1" l="1"/>
  <c r="K2580" i="1" s="1"/>
  <c r="O2579" i="1"/>
  <c r="C2581" i="1" l="1"/>
  <c r="K2581" i="1" s="1"/>
  <c r="O2580" i="1"/>
  <c r="C2582" i="1" l="1"/>
  <c r="K2582" i="1" s="1"/>
  <c r="O2581" i="1"/>
  <c r="O2582" i="1" l="1"/>
  <c r="C2583" i="1"/>
  <c r="K2583" i="1" s="1"/>
  <c r="O2583" i="1" l="1"/>
  <c r="C2584" i="1"/>
  <c r="K2584" i="1" s="1"/>
  <c r="C2585" i="1" l="1"/>
  <c r="K2585" i="1" s="1"/>
  <c r="O2584" i="1"/>
  <c r="C2586" i="1" l="1"/>
  <c r="K2586" i="1" s="1"/>
  <c r="O2585" i="1"/>
  <c r="O2586" i="1" l="1"/>
  <c r="C2587" i="1"/>
  <c r="K2587" i="1" s="1"/>
  <c r="C2588" i="1" l="1"/>
  <c r="K2588" i="1" s="1"/>
  <c r="O2587" i="1"/>
  <c r="O2588" i="1" l="1"/>
  <c r="C2589" i="1"/>
  <c r="K2589" i="1" s="1"/>
  <c r="C2590" i="1" l="1"/>
  <c r="K2590" i="1" s="1"/>
  <c r="O2589" i="1"/>
  <c r="O2590" i="1" l="1"/>
  <c r="C2591" i="1"/>
  <c r="K2591" i="1" s="1"/>
  <c r="C2592" i="1" l="1"/>
  <c r="K2592" i="1" s="1"/>
  <c r="O2591" i="1"/>
  <c r="C2593" i="1" l="1"/>
  <c r="K2593" i="1" s="1"/>
  <c r="O2592" i="1"/>
  <c r="O2593" i="1" l="1"/>
  <c r="C2594" i="1"/>
  <c r="K2594" i="1" s="1"/>
  <c r="C2595" i="1" l="1"/>
  <c r="K2595" i="1" s="1"/>
  <c r="O2594" i="1"/>
  <c r="C2596" i="1" l="1"/>
  <c r="K2596" i="1" s="1"/>
  <c r="O2595" i="1"/>
  <c r="O2596" i="1" l="1"/>
  <c r="C2597" i="1"/>
  <c r="K2597" i="1" s="1"/>
  <c r="O2597" i="1" l="1"/>
  <c r="C2598" i="1"/>
  <c r="K2598" i="1" s="1"/>
  <c r="C2599" i="1" l="1"/>
  <c r="K2599" i="1" s="1"/>
  <c r="O2598" i="1"/>
  <c r="C2600" i="1" l="1"/>
  <c r="K2600" i="1" s="1"/>
  <c r="O2599" i="1"/>
  <c r="C2601" i="1" l="1"/>
  <c r="K2601" i="1" s="1"/>
  <c r="O2600" i="1"/>
  <c r="C2602" i="1" l="1"/>
  <c r="K2602" i="1" s="1"/>
  <c r="O2601" i="1"/>
  <c r="C2603" i="1" l="1"/>
  <c r="K2603" i="1" s="1"/>
  <c r="O2602" i="1"/>
  <c r="O2603" i="1" l="1"/>
  <c r="C2604" i="1"/>
  <c r="K2604" i="1" s="1"/>
  <c r="C2605" i="1" l="1"/>
  <c r="K2605" i="1" s="1"/>
  <c r="O2604" i="1"/>
  <c r="O2605" i="1" l="1"/>
  <c r="C2606" i="1"/>
  <c r="K2606" i="1" s="1"/>
  <c r="O2606" i="1" l="1"/>
  <c r="C2607" i="1"/>
  <c r="K2607" i="1" s="1"/>
  <c r="C2608" i="1" l="1"/>
  <c r="K2608" i="1" s="1"/>
  <c r="O2607" i="1"/>
  <c r="C2609" i="1" l="1"/>
  <c r="K2609" i="1" s="1"/>
  <c r="O2608" i="1"/>
  <c r="C2610" i="1" l="1"/>
  <c r="K2610" i="1" s="1"/>
  <c r="O2609" i="1"/>
  <c r="O2610" i="1" l="1"/>
  <c r="C2611" i="1"/>
  <c r="K2611" i="1" s="1"/>
  <c r="C2612" i="1" l="1"/>
  <c r="K2612" i="1" s="1"/>
  <c r="O2611" i="1"/>
  <c r="C2613" i="1" l="1"/>
  <c r="K2613" i="1" s="1"/>
  <c r="O2612" i="1"/>
  <c r="O2613" i="1" l="1"/>
  <c r="C2614" i="1"/>
  <c r="K2614" i="1" s="1"/>
  <c r="C2615" i="1" l="1"/>
  <c r="K2615" i="1" s="1"/>
  <c r="O2614" i="1"/>
  <c r="O2615" i="1" l="1"/>
  <c r="C2616" i="1"/>
  <c r="K2616" i="1" s="1"/>
  <c r="C2617" i="1" l="1"/>
  <c r="K2617" i="1" s="1"/>
  <c r="O2616" i="1"/>
  <c r="O2617" i="1" l="1"/>
  <c r="C2618" i="1"/>
  <c r="K2618" i="1" s="1"/>
  <c r="C2619" i="1" l="1"/>
  <c r="K2619" i="1" s="1"/>
  <c r="O2618" i="1"/>
  <c r="C2620" i="1" l="1"/>
  <c r="K2620" i="1" s="1"/>
  <c r="O2619" i="1"/>
  <c r="O2620" i="1" l="1"/>
  <c r="C2621" i="1"/>
  <c r="K2621" i="1" s="1"/>
  <c r="C2622" i="1" l="1"/>
  <c r="K2622" i="1" s="1"/>
  <c r="O2621" i="1"/>
  <c r="C2623" i="1" l="1"/>
  <c r="K2623" i="1" s="1"/>
  <c r="O2622" i="1"/>
  <c r="C2624" i="1" l="1"/>
  <c r="K2624" i="1" s="1"/>
  <c r="O2623" i="1"/>
  <c r="C2625" i="1" l="1"/>
  <c r="K2625" i="1" s="1"/>
  <c r="O2624" i="1"/>
  <c r="C2626" i="1" l="1"/>
  <c r="K2626" i="1" s="1"/>
  <c r="O2625" i="1"/>
  <c r="O2626" i="1" l="1"/>
  <c r="C2627" i="1"/>
  <c r="K2627" i="1" s="1"/>
  <c r="O2627" i="1" l="1"/>
  <c r="C2628" i="1"/>
  <c r="K2628" i="1" s="1"/>
  <c r="C2629" i="1" l="1"/>
  <c r="K2629" i="1" s="1"/>
  <c r="O2628" i="1"/>
  <c r="O2629" i="1" l="1"/>
  <c r="C2630" i="1"/>
  <c r="K2630" i="1" s="1"/>
  <c r="C2631" i="1" l="1"/>
  <c r="K2631" i="1" s="1"/>
  <c r="O2630" i="1"/>
  <c r="O2631" i="1" l="1"/>
  <c r="C2632" i="1"/>
  <c r="K2632" i="1" s="1"/>
  <c r="O2632" i="1" l="1"/>
  <c r="C2633" i="1"/>
  <c r="K2633" i="1" s="1"/>
  <c r="O2633" i="1" l="1"/>
  <c r="C2634" i="1"/>
  <c r="K2634" i="1" s="1"/>
  <c r="C2635" i="1" l="1"/>
  <c r="K2635" i="1" s="1"/>
  <c r="O2634" i="1"/>
  <c r="C2636" i="1" l="1"/>
  <c r="K2636" i="1" s="1"/>
  <c r="O2635" i="1"/>
  <c r="O2636" i="1" l="1"/>
  <c r="C2637" i="1"/>
  <c r="K2637" i="1" s="1"/>
  <c r="C2638" i="1" l="1"/>
  <c r="K2638" i="1" s="1"/>
  <c r="O2637" i="1"/>
  <c r="C2639" i="1" l="1"/>
  <c r="K2639" i="1" s="1"/>
  <c r="O2638" i="1"/>
  <c r="O2639" i="1" l="1"/>
  <c r="C2640" i="1"/>
  <c r="K2640" i="1" s="1"/>
  <c r="C2641" i="1" l="1"/>
  <c r="K2641" i="1" s="1"/>
  <c r="O2640" i="1"/>
  <c r="C2642" i="1" l="1"/>
  <c r="K2642" i="1" s="1"/>
  <c r="O2641" i="1"/>
  <c r="C2643" i="1" l="1"/>
  <c r="K2643" i="1" s="1"/>
  <c r="O2642" i="1"/>
  <c r="C2644" i="1" l="1"/>
  <c r="K2644" i="1" s="1"/>
  <c r="O2643" i="1"/>
  <c r="O2644" i="1" l="1"/>
  <c r="C2645" i="1"/>
  <c r="K2645" i="1" s="1"/>
  <c r="C2646" i="1" l="1"/>
  <c r="K2646" i="1" s="1"/>
  <c r="O2645" i="1"/>
  <c r="O2646" i="1" l="1"/>
  <c r="C2647" i="1"/>
  <c r="K2647" i="1" s="1"/>
  <c r="C2648" i="1" l="1"/>
  <c r="K2648" i="1" s="1"/>
  <c r="O2647" i="1"/>
  <c r="O2648" i="1" l="1"/>
  <c r="C2649" i="1"/>
  <c r="K2649" i="1" s="1"/>
  <c r="C2650" i="1" l="1"/>
  <c r="K2650" i="1" s="1"/>
  <c r="O2649" i="1"/>
  <c r="O2650" i="1" l="1"/>
  <c r="C2651" i="1"/>
  <c r="K2651" i="1" s="1"/>
  <c r="C2652" i="1" l="1"/>
  <c r="K2652" i="1" s="1"/>
  <c r="O2651" i="1"/>
  <c r="C2653" i="1" l="1"/>
  <c r="K2653" i="1" s="1"/>
  <c r="O2652" i="1"/>
  <c r="C2654" i="1" l="1"/>
  <c r="K2654" i="1" s="1"/>
  <c r="O2653" i="1"/>
  <c r="O2654" i="1" l="1"/>
  <c r="C2655" i="1"/>
  <c r="K2655" i="1" s="1"/>
  <c r="C2656" i="1" l="1"/>
  <c r="K2656" i="1" s="1"/>
  <c r="O2655" i="1"/>
  <c r="O2656" i="1" l="1"/>
  <c r="C2657" i="1"/>
  <c r="K2657" i="1" s="1"/>
  <c r="O2657" i="1" l="1"/>
  <c r="C2658" i="1"/>
  <c r="K2658" i="1" s="1"/>
  <c r="O2658" i="1" l="1"/>
  <c r="C2659" i="1"/>
  <c r="K2659" i="1" s="1"/>
  <c r="C2660" i="1" l="1"/>
  <c r="K2660" i="1" s="1"/>
  <c r="O2659" i="1"/>
  <c r="C2661" i="1" l="1"/>
  <c r="K2661" i="1" s="1"/>
  <c r="O2660" i="1"/>
  <c r="C2662" i="1" l="1"/>
  <c r="K2662" i="1" s="1"/>
  <c r="O2661" i="1"/>
  <c r="C2663" i="1" l="1"/>
  <c r="K2663" i="1" s="1"/>
  <c r="O2662" i="1"/>
  <c r="C2664" i="1" l="1"/>
  <c r="K2664" i="1" s="1"/>
  <c r="O2663" i="1"/>
  <c r="C2665" i="1" l="1"/>
  <c r="K2665" i="1" s="1"/>
  <c r="O2664" i="1"/>
  <c r="O2665" i="1" l="1"/>
  <c r="C2666" i="1"/>
  <c r="K2666" i="1" s="1"/>
  <c r="O2666" i="1" l="1"/>
  <c r="C2667" i="1"/>
  <c r="K2667" i="1" s="1"/>
  <c r="C2668" i="1" l="1"/>
  <c r="K2668" i="1" s="1"/>
  <c r="O2667" i="1"/>
  <c r="C2669" i="1" l="1"/>
  <c r="K2669" i="1" s="1"/>
  <c r="O2668" i="1"/>
  <c r="C2670" i="1" l="1"/>
  <c r="K2670" i="1" s="1"/>
  <c r="O2669" i="1"/>
  <c r="O2670" i="1" l="1"/>
  <c r="C2671" i="1"/>
  <c r="K2671" i="1" s="1"/>
  <c r="C2672" i="1" l="1"/>
  <c r="K2672" i="1" s="1"/>
  <c r="O2671" i="1"/>
  <c r="C2673" i="1" l="1"/>
  <c r="K2673" i="1" s="1"/>
  <c r="O2672" i="1"/>
  <c r="C2674" i="1" l="1"/>
  <c r="K2674" i="1" s="1"/>
  <c r="O2673" i="1"/>
  <c r="O2674" i="1" l="1"/>
  <c r="C2675" i="1"/>
  <c r="K2675" i="1" s="1"/>
  <c r="O2675" i="1" l="1"/>
  <c r="C2676" i="1"/>
  <c r="K2676" i="1" s="1"/>
  <c r="C2677" i="1" l="1"/>
  <c r="K2677" i="1" s="1"/>
  <c r="O2676" i="1"/>
  <c r="C2678" i="1" l="1"/>
  <c r="K2678" i="1" s="1"/>
  <c r="O2677" i="1"/>
  <c r="C2679" i="1" l="1"/>
  <c r="K2679" i="1" s="1"/>
  <c r="O2678" i="1"/>
  <c r="C2680" i="1" l="1"/>
  <c r="K2680" i="1" s="1"/>
  <c r="O2679" i="1"/>
  <c r="C2681" i="1" l="1"/>
  <c r="K2681" i="1" s="1"/>
  <c r="O2680" i="1"/>
  <c r="O2681" i="1" l="1"/>
  <c r="C2682" i="1"/>
  <c r="K2682" i="1" s="1"/>
  <c r="C2683" i="1" l="1"/>
  <c r="K2683" i="1" s="1"/>
  <c r="O2682" i="1"/>
  <c r="O2683" i="1" l="1"/>
  <c r="C2684" i="1"/>
  <c r="K2684" i="1" s="1"/>
  <c r="C2685" i="1" l="1"/>
  <c r="K2685" i="1" s="1"/>
  <c r="O2684" i="1"/>
  <c r="C2686" i="1" l="1"/>
  <c r="K2686" i="1" s="1"/>
  <c r="O2685" i="1"/>
  <c r="C2687" i="1" l="1"/>
  <c r="K2687" i="1" s="1"/>
  <c r="O2686" i="1"/>
  <c r="O2687" i="1" l="1"/>
  <c r="C2688" i="1"/>
  <c r="K2688" i="1" s="1"/>
  <c r="O2688" i="1" l="1"/>
  <c r="C2689" i="1"/>
  <c r="K2689" i="1" s="1"/>
  <c r="C2690" i="1" l="1"/>
  <c r="K2690" i="1" s="1"/>
  <c r="O2689" i="1"/>
  <c r="C2691" i="1" l="1"/>
  <c r="K2691" i="1" s="1"/>
  <c r="O2690" i="1"/>
  <c r="O2691" i="1" l="1"/>
  <c r="C2692" i="1"/>
  <c r="K2692" i="1" s="1"/>
  <c r="O2692" i="1" l="1"/>
  <c r="C2693" i="1"/>
  <c r="K2693" i="1" s="1"/>
  <c r="O2693" i="1" l="1"/>
  <c r="C2694" i="1"/>
  <c r="K2694" i="1" s="1"/>
  <c r="O2694" i="1" l="1"/>
  <c r="C2695" i="1"/>
  <c r="K2695" i="1" s="1"/>
  <c r="O2695" i="1" l="1"/>
  <c r="C2696" i="1"/>
  <c r="K2696" i="1" s="1"/>
  <c r="O2696" i="1" l="1"/>
  <c r="C2697" i="1"/>
  <c r="K2697" i="1" s="1"/>
  <c r="O2697" i="1" l="1"/>
  <c r="C2698" i="1"/>
  <c r="K2698" i="1" s="1"/>
  <c r="C2699" i="1" l="1"/>
  <c r="K2699" i="1" s="1"/>
  <c r="O2698" i="1"/>
  <c r="C2700" i="1" l="1"/>
  <c r="K2700" i="1" s="1"/>
  <c r="O2699" i="1"/>
  <c r="C2701" i="1" l="1"/>
  <c r="K2701" i="1" s="1"/>
  <c r="O2700" i="1"/>
  <c r="O2701" i="1" l="1"/>
  <c r="C2702" i="1"/>
  <c r="K2702" i="1" s="1"/>
  <c r="O2702" i="1" l="1"/>
  <c r="C2703" i="1"/>
  <c r="K2703" i="1" s="1"/>
  <c r="O2703" i="1" l="1"/>
  <c r="C2704" i="1"/>
  <c r="K2704" i="1" s="1"/>
  <c r="C2705" i="1" l="1"/>
  <c r="K2705" i="1" s="1"/>
  <c r="O2704" i="1"/>
  <c r="C2706" i="1" l="1"/>
  <c r="K2706" i="1" s="1"/>
  <c r="O2705" i="1"/>
  <c r="C2707" i="1" l="1"/>
  <c r="K2707" i="1" s="1"/>
  <c r="O2706" i="1"/>
  <c r="C2708" i="1" l="1"/>
  <c r="K2708" i="1" s="1"/>
  <c r="O2707" i="1"/>
  <c r="C2709" i="1" l="1"/>
  <c r="K2709" i="1" s="1"/>
  <c r="O2708" i="1"/>
  <c r="O2709" i="1" l="1"/>
  <c r="C2710" i="1"/>
  <c r="K2710" i="1" s="1"/>
  <c r="C2711" i="1" l="1"/>
  <c r="K2711" i="1" s="1"/>
  <c r="O2710" i="1"/>
  <c r="O2711" i="1" l="1"/>
  <c r="C2712" i="1"/>
  <c r="K2712" i="1" s="1"/>
  <c r="C2713" i="1" l="1"/>
  <c r="K2713" i="1" s="1"/>
  <c r="O2712" i="1"/>
  <c r="O2713" i="1" l="1"/>
  <c r="C2714" i="1"/>
  <c r="K2714" i="1" s="1"/>
  <c r="O2714" i="1" l="1"/>
  <c r="C2715" i="1"/>
  <c r="K2715" i="1" s="1"/>
  <c r="O2715" i="1" l="1"/>
  <c r="C2716" i="1"/>
  <c r="K2716" i="1" s="1"/>
  <c r="O2716" i="1" l="1"/>
  <c r="C2717" i="1"/>
  <c r="K2717" i="1" s="1"/>
  <c r="O2717" i="1" l="1"/>
  <c r="C2718" i="1"/>
  <c r="K2718" i="1" s="1"/>
  <c r="C2719" i="1" l="1"/>
  <c r="K2719" i="1" s="1"/>
  <c r="O2718" i="1"/>
  <c r="C2720" i="1" l="1"/>
  <c r="K2720" i="1" s="1"/>
  <c r="O2719" i="1"/>
  <c r="O2720" i="1" l="1"/>
  <c r="C2721" i="1"/>
  <c r="K2721" i="1" s="1"/>
  <c r="O2721" i="1" l="1"/>
  <c r="C2722" i="1"/>
  <c r="K2722" i="1" s="1"/>
  <c r="O2722" i="1" l="1"/>
  <c r="C2723" i="1"/>
  <c r="K2723" i="1" s="1"/>
  <c r="O2723" i="1" l="1"/>
  <c r="C2724" i="1"/>
  <c r="K2724" i="1" s="1"/>
  <c r="C2725" i="1" l="1"/>
  <c r="K2725" i="1" s="1"/>
  <c r="O2724" i="1"/>
  <c r="O2725" i="1" l="1"/>
  <c r="C2726" i="1"/>
  <c r="K2726" i="1" s="1"/>
  <c r="O2726" i="1" l="1"/>
  <c r="C2727" i="1"/>
  <c r="K2727" i="1" s="1"/>
  <c r="O2727" i="1" l="1"/>
  <c r="C2728" i="1"/>
  <c r="K2728" i="1" s="1"/>
  <c r="C2729" i="1" l="1"/>
  <c r="K2729" i="1" s="1"/>
  <c r="O2728" i="1"/>
  <c r="C2730" i="1" l="1"/>
  <c r="K2730" i="1" s="1"/>
  <c r="O2729" i="1"/>
  <c r="O2730" i="1" l="1"/>
  <c r="C2731" i="1"/>
  <c r="K2731" i="1" s="1"/>
  <c r="C2732" i="1" l="1"/>
  <c r="K2732" i="1" s="1"/>
  <c r="O2731" i="1"/>
  <c r="C2733" i="1" l="1"/>
  <c r="K2733" i="1" s="1"/>
  <c r="O2732" i="1"/>
  <c r="O2733" i="1" l="1"/>
  <c r="C2734" i="1"/>
  <c r="K2734" i="1" s="1"/>
  <c r="C2735" i="1" l="1"/>
  <c r="K2735" i="1" s="1"/>
  <c r="O2734" i="1"/>
  <c r="O2735" i="1" l="1"/>
  <c r="C2736" i="1"/>
  <c r="K2736" i="1" s="1"/>
  <c r="O2736" i="1" l="1"/>
  <c r="C2737" i="1"/>
  <c r="K2737" i="1" s="1"/>
  <c r="O2737" i="1" l="1"/>
  <c r="C2738" i="1"/>
  <c r="K2738" i="1" s="1"/>
  <c r="O2738" i="1" l="1"/>
  <c r="C2739" i="1"/>
  <c r="K2739" i="1" s="1"/>
  <c r="O2739" i="1" l="1"/>
  <c r="C2740" i="1"/>
  <c r="K2740" i="1" s="1"/>
  <c r="O2740" i="1" l="1"/>
  <c r="C2741" i="1"/>
  <c r="K2741" i="1" s="1"/>
  <c r="C2742" i="1" l="1"/>
  <c r="K2742" i="1" s="1"/>
  <c r="O2741" i="1"/>
  <c r="O2742" i="1" l="1"/>
  <c r="C2743" i="1"/>
  <c r="K2743" i="1" s="1"/>
  <c r="O2743" i="1" l="1"/>
  <c r="C2744" i="1"/>
  <c r="K2744" i="1" s="1"/>
  <c r="O2744" i="1" l="1"/>
  <c r="C2745" i="1"/>
  <c r="K2745" i="1" s="1"/>
  <c r="O2745" i="1" l="1"/>
  <c r="C2746" i="1"/>
  <c r="K2746" i="1" s="1"/>
  <c r="O2746" i="1" l="1"/>
  <c r="C2747" i="1"/>
  <c r="K2747" i="1" s="1"/>
  <c r="C2748" i="1" l="1"/>
  <c r="K2748" i="1" s="1"/>
  <c r="O2747" i="1"/>
  <c r="C2749" i="1" l="1"/>
  <c r="K2749" i="1" s="1"/>
  <c r="O2748" i="1"/>
  <c r="C2750" i="1" l="1"/>
  <c r="K2750" i="1" s="1"/>
  <c r="O2749" i="1"/>
  <c r="C2751" i="1" l="1"/>
  <c r="K2751" i="1" s="1"/>
  <c r="O2750" i="1"/>
  <c r="O2751" i="1" l="1"/>
  <c r="C2752" i="1"/>
  <c r="K2752" i="1" s="1"/>
  <c r="C2753" i="1" l="1"/>
  <c r="K2753" i="1" s="1"/>
  <c r="O2752" i="1"/>
  <c r="O2753" i="1" l="1"/>
  <c r="C2754" i="1"/>
  <c r="K2754" i="1" s="1"/>
  <c r="O2754" i="1" l="1"/>
  <c r="C2755" i="1"/>
  <c r="K2755" i="1" s="1"/>
  <c r="O2755" i="1" l="1"/>
  <c r="C2756" i="1"/>
  <c r="K2756" i="1" s="1"/>
  <c r="O2756" i="1" l="1"/>
  <c r="C2757" i="1"/>
  <c r="K2757" i="1" s="1"/>
  <c r="O2757" i="1" l="1"/>
  <c r="C2758" i="1"/>
  <c r="K2758" i="1" s="1"/>
  <c r="O2758" i="1" l="1"/>
  <c r="C2759" i="1"/>
  <c r="K2759" i="1" s="1"/>
  <c r="O2759" i="1" l="1"/>
  <c r="C2760" i="1"/>
  <c r="K2760" i="1" s="1"/>
  <c r="O2760" i="1" l="1"/>
  <c r="C2761" i="1"/>
  <c r="K2761" i="1" s="1"/>
  <c r="O2761" i="1" l="1"/>
  <c r="C2762" i="1"/>
  <c r="K2762" i="1" s="1"/>
  <c r="O2762" i="1" l="1"/>
  <c r="C2763" i="1"/>
  <c r="K2763" i="1" s="1"/>
  <c r="O2763" i="1" l="1"/>
  <c r="C2764" i="1"/>
  <c r="K2764" i="1" s="1"/>
  <c r="O2764" i="1" l="1"/>
  <c r="C2765" i="1"/>
  <c r="K2765" i="1" s="1"/>
  <c r="C2766" i="1" l="1"/>
  <c r="K2766" i="1" s="1"/>
  <c r="O2765" i="1"/>
  <c r="C2767" i="1" l="1"/>
  <c r="K2767" i="1" s="1"/>
  <c r="O2766" i="1"/>
  <c r="O2767" i="1" l="1"/>
  <c r="C2768" i="1"/>
  <c r="K2768" i="1" s="1"/>
  <c r="O2768" i="1" l="1"/>
  <c r="C2769" i="1"/>
  <c r="K2769" i="1" s="1"/>
  <c r="C2770" i="1" l="1"/>
  <c r="K2770" i="1" s="1"/>
  <c r="O2769" i="1"/>
  <c r="O2770" i="1" l="1"/>
  <c r="C2771" i="1"/>
  <c r="K2771" i="1" s="1"/>
  <c r="C2772" i="1" l="1"/>
  <c r="K2772" i="1" s="1"/>
  <c r="O2771" i="1"/>
  <c r="C2773" i="1" l="1"/>
  <c r="K2773" i="1" s="1"/>
  <c r="O2772" i="1"/>
  <c r="O2773" i="1" l="1"/>
  <c r="C2774" i="1"/>
  <c r="K2774" i="1" s="1"/>
  <c r="O2774" i="1" l="1"/>
  <c r="C2775" i="1"/>
  <c r="K2775" i="1" s="1"/>
  <c r="C2776" i="1" l="1"/>
  <c r="K2776" i="1" s="1"/>
  <c r="O2775" i="1"/>
  <c r="O2776" i="1" l="1"/>
  <c r="C2777" i="1"/>
  <c r="K2777" i="1" s="1"/>
  <c r="C2778" i="1" l="1"/>
  <c r="K2778" i="1" s="1"/>
  <c r="O2777" i="1"/>
  <c r="C2779" i="1" l="1"/>
  <c r="K2779" i="1" s="1"/>
  <c r="O2778" i="1"/>
  <c r="C2780" i="1" l="1"/>
  <c r="K2780" i="1" s="1"/>
  <c r="O2779" i="1"/>
  <c r="O2780" i="1" l="1"/>
  <c r="C2781" i="1"/>
  <c r="K2781" i="1" s="1"/>
  <c r="C2782" i="1" l="1"/>
  <c r="K2782" i="1" s="1"/>
  <c r="O2781" i="1"/>
  <c r="O2782" i="1" l="1"/>
  <c r="C2783" i="1"/>
  <c r="K2783" i="1" s="1"/>
  <c r="O2783" i="1" l="1"/>
  <c r="C2784" i="1"/>
  <c r="K2784" i="1" s="1"/>
  <c r="C2785" i="1" l="1"/>
  <c r="K2785" i="1" s="1"/>
  <c r="O2784" i="1"/>
  <c r="C2786" i="1" l="1"/>
  <c r="K2786" i="1" s="1"/>
  <c r="O2785" i="1"/>
  <c r="O2786" i="1" l="1"/>
  <c r="C2787" i="1"/>
  <c r="K2787" i="1" s="1"/>
  <c r="O2787" i="1" l="1"/>
  <c r="C2788" i="1"/>
  <c r="K2788" i="1" s="1"/>
  <c r="O2788" i="1" l="1"/>
  <c r="C2789" i="1"/>
  <c r="K2789" i="1" s="1"/>
  <c r="C2790" i="1" l="1"/>
  <c r="K2790" i="1" s="1"/>
  <c r="O2789" i="1"/>
  <c r="C2791" i="1" l="1"/>
  <c r="K2791" i="1" s="1"/>
  <c r="O2790" i="1"/>
  <c r="O2791" i="1" l="1"/>
  <c r="C2792" i="1"/>
  <c r="K2792" i="1" s="1"/>
  <c r="C2793" i="1" l="1"/>
  <c r="K2793" i="1" s="1"/>
  <c r="O2792" i="1"/>
  <c r="O2793" i="1" l="1"/>
  <c r="C2794" i="1"/>
  <c r="K2794" i="1" s="1"/>
  <c r="C2795" i="1" l="1"/>
  <c r="K2795" i="1" s="1"/>
  <c r="O2794" i="1"/>
  <c r="C2796" i="1" l="1"/>
  <c r="K2796" i="1" s="1"/>
  <c r="O2795" i="1"/>
  <c r="O2796" i="1" l="1"/>
  <c r="C2797" i="1"/>
  <c r="K2797" i="1" s="1"/>
  <c r="O2797" i="1" l="1"/>
  <c r="C2798" i="1"/>
  <c r="K2798" i="1" s="1"/>
  <c r="O2798" i="1" l="1"/>
  <c r="C2799" i="1"/>
  <c r="K2799" i="1" s="1"/>
  <c r="C2800" i="1" l="1"/>
  <c r="K2800" i="1" s="1"/>
  <c r="O2799" i="1"/>
  <c r="O2800" i="1" l="1"/>
  <c r="C2801" i="1"/>
  <c r="K2801" i="1" s="1"/>
  <c r="O2801" i="1" l="1"/>
  <c r="C2802" i="1"/>
  <c r="K2802" i="1" s="1"/>
  <c r="O2802" i="1" l="1"/>
  <c r="C2803" i="1"/>
  <c r="K2803" i="1" s="1"/>
  <c r="O2803" i="1" l="1"/>
  <c r="C2804" i="1"/>
  <c r="K2804" i="1" s="1"/>
  <c r="C2805" i="1" l="1"/>
  <c r="K2805" i="1" s="1"/>
  <c r="O2804" i="1"/>
  <c r="C2806" i="1" l="1"/>
  <c r="K2806" i="1" s="1"/>
  <c r="O2805" i="1"/>
  <c r="C2807" i="1" l="1"/>
  <c r="K2807" i="1" s="1"/>
  <c r="O2806" i="1"/>
  <c r="C2808" i="1" l="1"/>
  <c r="K2808" i="1" s="1"/>
  <c r="O2807" i="1"/>
  <c r="O2808" i="1" l="1"/>
  <c r="C2809" i="1"/>
  <c r="K2809" i="1" s="1"/>
  <c r="O2809" i="1" l="1"/>
  <c r="C2810" i="1"/>
  <c r="K2810" i="1" s="1"/>
  <c r="C2811" i="1" l="1"/>
  <c r="K2811" i="1" s="1"/>
  <c r="O2810" i="1"/>
  <c r="C2812" i="1" l="1"/>
  <c r="K2812" i="1" s="1"/>
  <c r="O2811" i="1"/>
  <c r="O2812" i="1" l="1"/>
  <c r="C2813" i="1"/>
  <c r="K2813" i="1" s="1"/>
  <c r="C2814" i="1" l="1"/>
  <c r="K2814" i="1" s="1"/>
  <c r="O2813" i="1"/>
  <c r="O2814" i="1" l="1"/>
  <c r="C2815" i="1"/>
  <c r="K2815" i="1" s="1"/>
  <c r="O2815" i="1" l="1"/>
  <c r="C2816" i="1"/>
  <c r="K2816" i="1" s="1"/>
  <c r="C2817" i="1" l="1"/>
  <c r="K2817" i="1" s="1"/>
  <c r="O2816" i="1"/>
  <c r="O2817" i="1" l="1"/>
  <c r="C2818" i="1"/>
  <c r="K2818" i="1" s="1"/>
  <c r="C2819" i="1" l="1"/>
  <c r="K2819" i="1" s="1"/>
  <c r="O2818" i="1"/>
  <c r="O2819" i="1" l="1"/>
  <c r="C2820" i="1"/>
  <c r="K2820" i="1" s="1"/>
  <c r="N2820" i="1" l="1"/>
  <c r="C2821" i="1" s="1"/>
  <c r="O2820" i="1" l="1"/>
</calcChain>
</file>

<file path=xl/sharedStrings.xml><?xml version="1.0" encoding="utf-8"?>
<sst xmlns="http://schemas.openxmlformats.org/spreadsheetml/2006/main" count="183" uniqueCount="102">
  <si>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</si>
  <si>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</si>
  <si>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</si>
  <si>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</si>
  <si>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</si>
  <si>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</si>
  <si>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</si>
  <si>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</si>
  <si>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</si>
  <si>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</si>
  <si>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</si>
  <si>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</si>
  <si>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</si>
  <si>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</si>
  <si>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</si>
  <si>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</si>
  <si>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</si>
  <si>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</si>
  <si>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</si>
  <si>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</si>
  <si>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</si>
  <si>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</si>
  <si>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</si>
  <si>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</si>
  <si>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</si>
  <si>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</si>
  <si>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</si>
  <si>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</si>
  <si>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</si>
  <si>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</si>
  <si>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</si>
  <si>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</si>
  <si>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</si>
  <si>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</si>
  <si>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</si>
  <si>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</si>
  <si>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</si>
  <si>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</si>
  <si>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</si>
  <si>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</si>
  <si>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</si>
  <si>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</si>
  <si>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</si>
  <si>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</si>
  <si>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Quantidade</t>
  </si>
  <si>
    <t>Tabela de Feriados</t>
  </si>
  <si>
    <t>Data Base</t>
  </si>
  <si>
    <t>Data Base -1DU</t>
  </si>
  <si>
    <t>Prox DU+1</t>
  </si>
  <si>
    <t>A+J=</t>
  </si>
  <si>
    <t>%DI</t>
  </si>
  <si>
    <t>QUEIROZ GALVÃO</t>
  </si>
  <si>
    <t>130% - 110% DI</t>
  </si>
  <si>
    <t>INCORPJ=</t>
  </si>
  <si>
    <t>CONFORME</t>
  </si>
  <si>
    <t>QGSA26</t>
  </si>
  <si>
    <t>QUEIROZ GALVÃO S.A. - 6ª Emissão de Debêntures -  2ª Série</t>
  </si>
  <si>
    <t xml:space="preserve">Antecipação de Juros </t>
  </si>
  <si>
    <t>Valor Total</t>
  </si>
  <si>
    <t>Diferença</t>
  </si>
  <si>
    <t>Juros Pagos por Deb</t>
  </si>
  <si>
    <t>Juros Devidos por Deb</t>
  </si>
  <si>
    <t>JUROS TOTAIS</t>
  </si>
  <si>
    <t>QUANTIDADE DEB</t>
  </si>
  <si>
    <t>JUROS UNITÁRIOS</t>
  </si>
  <si>
    <t>ENCARGOS CONVENCIONADOS</t>
  </si>
  <si>
    <t>PAGTO TOTAL</t>
  </si>
  <si>
    <t>AMEX TOTAL</t>
  </si>
  <si>
    <t>AMEX UNITÁRIA</t>
  </si>
  <si>
    <t>VALOR NOMINAL ANTES AMEX</t>
  </si>
  <si>
    <t>PERCENTUAL DE AMEX</t>
  </si>
  <si>
    <t>VALOR NOMINAL APÓS AMEX</t>
  </si>
  <si>
    <t>PAGOS SEPARADAMENTE</t>
  </si>
  <si>
    <t>AGD 18/01/2022</t>
  </si>
  <si>
    <t>EVENTOS B3</t>
  </si>
  <si>
    <t>NÃO LIQUIDADOS</t>
  </si>
  <si>
    <t>Juros Devidos</t>
  </si>
  <si>
    <t>AMORTIZAÇÃO UNIT</t>
  </si>
  <si>
    <t>VALOR PAGO 30/05/2022</t>
  </si>
  <si>
    <t>VALOR PAGO 31/05/2022</t>
  </si>
  <si>
    <t>VALOR PAGO 02/06/2022</t>
  </si>
  <si>
    <t>VALOR PAGO 30/06/2022</t>
  </si>
  <si>
    <t>FORA B3</t>
  </si>
  <si>
    <t>VALOR PAGO 07/06/2023</t>
  </si>
  <si>
    <t>AMORTIZAÇÃO/JUROS N PAGOS</t>
  </si>
  <si>
    <t>AMORT UNIT / JUROS UNIT N PAGOS</t>
  </si>
  <si>
    <t>AMORTIZAÇÃO / JUROS NÃO PAGOS</t>
  </si>
  <si>
    <t>SALDO DEVEDOR</t>
  </si>
  <si>
    <t>DAÇÃO AÇÕES ENAUTA</t>
  </si>
  <si>
    <t>VALOR 01/09/2023</t>
  </si>
  <si>
    <t>QUANTIDADE DEB RESGATADAS</t>
  </si>
  <si>
    <t>DAÇÃO COTAS FII ATIBAIA + FIDC FAZENDA</t>
  </si>
  <si>
    <t>Juros Unitários Pagos</t>
  </si>
  <si>
    <t>QUANTIDADE AÇÕES ENAUTA</t>
  </si>
  <si>
    <t>TERMO DE DAÇÃO EM PAGAMENTO E QUITAÇÃO / TRAVESSIA / QUEIROZ GALVÃO / 01 09 2023</t>
  </si>
  <si>
    <t>TERMO DE DAÇÃO EM PAGAMENTO AÇÕES ENAUTA / READING FIDC / QUEIROZ GALVÃO / 12 12 2023</t>
  </si>
  <si>
    <t>VALOR DAÇÃO 22/11/2023</t>
  </si>
  <si>
    <t>VALOR DAÇÃO 12/12/2023</t>
  </si>
  <si>
    <t>QUANTIDADE COTAS FII TERRENO QUINTAS GLOBAIS 50.041.467/0001-58</t>
  </si>
  <si>
    <t>QUANTIDADE COTAS SENIORES FIDC RECUPERADOS QUESTÕES GLOBAIS - 50.041.351/0001-19</t>
  </si>
  <si>
    <t>QUANTIDADE COTAS SUBORDINADAS FIDC RECUPERADOS QUESTÕES GLOBAIS - 50.041.351/0001-19</t>
  </si>
  <si>
    <t>TERMO DE DAÇÃO EM PAGAMENTO DE COTAS DO FIDC RECUPERADOS QUESTÕES GLOBAIS NÃO PADRONIZADO / QG / AGRO RIO ARATAÚ / READING FIIDC / 22/11/2023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</si>
</sst>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&quot;R$&quot;\ #,##0.00"/>
    <numFmt numFmtId="173" formatCode="&quot;R$&quot;\ #,##0.00000000"/>
    <numFmt numFmtId="174" formatCode="0.00000000%"/>
    <numFmt numFmtId="175" formatCode="&quot;R$&quot;#,##0.00"/>
    <numFmt numFmtId="176" formatCode="&quot;R$&quot;#,##0.00000000"/>
  </numFmts>
  <fonts count="23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theme="1"/>
      <name val="Verdana"/>
      <family val="2"/>
    </font>
    <font>
      <b/>
      <sz val="12"/>
      <name val="Verdana"/>
      <family val="2"/>
    </font>
    <font>
      <b/>
      <sz val="11"/>
      <color theme="1"/>
      <name val="Verdana"/>
      <family val="2"/>
    </font>
    <font>
      <b/>
      <sz val="12"/>
      <color rgb="FF0070C0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4" fillId="7" borderId="0" applyNumberFormat="0" applyBorder="0" applyAlignment="0" applyProtection="0"/>
    <xf numFmtId="0" fontId="18" fillId="8" borderId="0" applyNumberFormat="0" applyBorder="0" applyAlignment="0" applyProtection="0"/>
  </cellStyleXfs>
  <cellXfs count="144">
    <xf numFmtId="0" fontId="0" fillId="0" borderId="0" xfId="0"/>
    <xf numFmtId="167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Continuous" vertical="center"/>
    </xf>
    <xf numFmtId="164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Continuous" vertical="center"/>
    </xf>
    <xf numFmtId="168" fontId="2" fillId="3" borderId="0" xfId="0" applyNumberFormat="1" applyFont="1" applyFill="1" applyAlignment="1">
      <alignment horizontal="centerContinuous" vertical="center"/>
    </xf>
    <xf numFmtId="165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right" vertical="center"/>
    </xf>
    <xf numFmtId="164" fontId="2" fillId="3" borderId="0" xfId="0" applyNumberFormat="1" applyFont="1" applyFill="1" applyAlignment="1">
      <alignment horizontal="center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14" fontId="2" fillId="3" borderId="0" xfId="0" applyNumberFormat="1" applyFont="1" applyFill="1" applyAlignment="1">
      <alignment horizontal="center" vertical="center"/>
    </xf>
    <xf numFmtId="14" fontId="6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Alignment="1">
      <alignment horizontal="left" vertical="center"/>
    </xf>
    <xf numFmtId="164" fontId="12" fillId="0" borderId="0" xfId="0" applyNumberFormat="1" applyFont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10" fontId="1" fillId="3" borderId="0" xfId="0" applyNumberFormat="1" applyFont="1" applyFill="1" applyAlignment="1">
      <alignment vertical="center"/>
    </xf>
    <xf numFmtId="164" fontId="1" fillId="3" borderId="0" xfId="0" applyNumberFormat="1" applyFont="1" applyFill="1" applyAlignment="1">
      <alignment vertical="center"/>
    </xf>
    <xf numFmtId="165" fontId="1" fillId="3" borderId="0" xfId="0" applyNumberFormat="1" applyFont="1" applyFill="1" applyAlignment="1">
      <alignment vertic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166" fontId="11" fillId="3" borderId="0" xfId="0" quotePrefix="1" applyNumberFormat="1" applyFont="1" applyFill="1" applyAlignment="1">
      <alignment horizontal="left" vertical="center"/>
    </xf>
    <xf numFmtId="167" fontId="1" fillId="3" borderId="0" xfId="0" applyNumberFormat="1" applyFont="1" applyFill="1" applyAlignment="1">
      <alignment vertical="center"/>
    </xf>
    <xf numFmtId="168" fontId="1" fillId="3" borderId="0" xfId="0" applyNumberFormat="1" applyFont="1" applyFill="1" applyAlignment="1">
      <alignment vertical="center"/>
    </xf>
    <xf numFmtId="167" fontId="1" fillId="3" borderId="0" xfId="0" applyNumberFormat="1" applyFont="1" applyFill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9" fontId="5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3" fillId="6" borderId="0" xfId="0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right"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6" fontId="3" fillId="6" borderId="0" xfId="0" applyNumberFormat="1" applyFont="1" applyFill="1" applyAlignment="1">
      <alignment horizontal="left" vertical="center"/>
    </xf>
    <xf numFmtId="10" fontId="9" fillId="6" borderId="0" xfId="0" applyNumberFormat="1" applyFont="1" applyFill="1" applyAlignment="1">
      <alignment horizontal="center" vertical="center"/>
    </xf>
    <xf numFmtId="3" fontId="3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 applyAlignment="1">
      <alignment horizontal="center" vertical="center"/>
    </xf>
    <xf numFmtId="164" fontId="3" fillId="5" borderId="0" xfId="0" applyNumberFormat="1" applyFont="1" applyFill="1" applyAlignment="1">
      <alignment horizontal="center" vertic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65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right" vertical="center"/>
    </xf>
    <xf numFmtId="14" fontId="6" fillId="5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4" fontId="3" fillId="5" borderId="0" xfId="0" applyNumberFormat="1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9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167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4" fillId="7" borderId="0" xfId="1" applyAlignment="1">
      <alignment horizontal="center" vertical="center"/>
    </xf>
    <xf numFmtId="164" fontId="15" fillId="7" borderId="0" xfId="1" applyNumberFormat="1" applyFont="1" applyAlignment="1">
      <alignment horizontal="center" vertical="center"/>
    </xf>
    <xf numFmtId="0" fontId="14" fillId="7" borderId="0" xfId="1" applyAlignment="1">
      <alignment vertical="center"/>
    </xf>
    <xf numFmtId="172" fontId="14" fillId="7" borderId="0" xfId="1" applyNumberFormat="1" applyAlignment="1">
      <alignment horizontal="left" vertical="center"/>
    </xf>
    <xf numFmtId="3" fontId="14" fillId="7" borderId="0" xfId="1" applyNumberFormat="1" applyAlignment="1">
      <alignment horizontal="left" vertical="center"/>
    </xf>
    <xf numFmtId="173" fontId="14" fillId="7" borderId="0" xfId="1" applyNumberFormat="1" applyAlignment="1">
      <alignment horizontal="left" vertical="center"/>
    </xf>
    <xf numFmtId="0" fontId="14" fillId="7" borderId="0" xfId="1" applyAlignment="1">
      <alignment horizontal="left" vertical="center"/>
    </xf>
    <xf numFmtId="164" fontId="14" fillId="7" borderId="0" xfId="1" applyNumberFormat="1" applyAlignment="1">
      <alignment horizontal="center" vertical="center"/>
    </xf>
    <xf numFmtId="14" fontId="16" fillId="7" borderId="0" xfId="1" applyNumberFormat="1" applyFont="1" applyAlignment="1">
      <alignment horizontal="left" vertical="center"/>
    </xf>
    <xf numFmtId="14" fontId="14" fillId="7" borderId="0" xfId="1" applyNumberFormat="1" applyAlignment="1">
      <alignment horizontal="center" vertical="center"/>
    </xf>
    <xf numFmtId="10" fontId="14" fillId="7" borderId="0" xfId="1" applyNumberFormat="1" applyAlignment="1">
      <alignment horizontal="center" vertical="center"/>
    </xf>
    <xf numFmtId="168" fontId="14" fillId="7" borderId="0" xfId="1" applyNumberFormat="1" applyAlignment="1">
      <alignment horizontal="center" vertical="center"/>
    </xf>
    <xf numFmtId="3" fontId="14" fillId="7" borderId="0" xfId="1" applyNumberFormat="1" applyAlignment="1">
      <alignment horizontal="center" vertical="center"/>
    </xf>
    <xf numFmtId="165" fontId="14" fillId="7" borderId="0" xfId="1" applyNumberFormat="1" applyAlignment="1">
      <alignment horizontal="center" vertical="center"/>
    </xf>
    <xf numFmtId="166" fontId="14" fillId="7" borderId="0" xfId="1" applyNumberFormat="1" applyAlignment="1">
      <alignment horizontal="right" vertical="center"/>
    </xf>
    <xf numFmtId="173" fontId="14" fillId="7" borderId="0" xfId="1" applyNumberFormat="1" applyAlignment="1">
      <alignment horizontal="right" vertical="center"/>
    </xf>
    <xf numFmtId="3" fontId="14" fillId="7" borderId="0" xfId="1" applyNumberFormat="1" applyAlignment="1">
      <alignment horizontal="right" vertical="center"/>
    </xf>
    <xf numFmtId="172" fontId="14" fillId="7" borderId="0" xfId="1" applyNumberFormat="1" applyAlignment="1">
      <alignment horizontal="right" vertical="center"/>
    </xf>
    <xf numFmtId="174" fontId="14" fillId="7" borderId="0" xfId="1" applyNumberFormat="1" applyAlignment="1">
      <alignment horizontal="right" vertical="center"/>
    </xf>
    <xf numFmtId="174" fontId="14" fillId="7" borderId="0" xfId="1" applyNumberFormat="1" applyAlignment="1">
      <alignment horizontal="center" vertical="center"/>
    </xf>
    <xf numFmtId="164" fontId="17" fillId="7" borderId="0" xfId="1" applyNumberFormat="1" applyFont="1" applyAlignment="1">
      <alignment horizontal="center" vertical="center"/>
    </xf>
    <xf numFmtId="173" fontId="14" fillId="7" borderId="0" xfId="1" applyNumberFormat="1" applyAlignment="1">
      <alignment horizontal="center" vertical="center"/>
    </xf>
    <xf numFmtId="14" fontId="18" fillId="8" borderId="0" xfId="2" applyNumberFormat="1" applyAlignment="1">
      <alignment horizontal="center" vertical="center"/>
    </xf>
    <xf numFmtId="164" fontId="18" fillId="8" borderId="0" xfId="2" applyNumberFormat="1" applyAlignment="1">
      <alignment horizontal="center" vertical="center"/>
    </xf>
    <xf numFmtId="10" fontId="18" fillId="8" borderId="0" xfId="2" applyNumberFormat="1" applyAlignment="1">
      <alignment horizontal="center" vertical="center"/>
    </xf>
    <xf numFmtId="168" fontId="18" fillId="8" borderId="0" xfId="2" applyNumberFormat="1" applyAlignment="1">
      <alignment horizontal="center" vertical="center"/>
    </xf>
    <xf numFmtId="3" fontId="18" fillId="8" borderId="0" xfId="2" applyNumberFormat="1" applyAlignment="1">
      <alignment horizontal="center" vertical="center"/>
    </xf>
    <xf numFmtId="165" fontId="18" fillId="8" borderId="0" xfId="2" applyNumberFormat="1" applyAlignment="1">
      <alignment horizontal="center" vertical="center"/>
    </xf>
    <xf numFmtId="166" fontId="18" fillId="8" borderId="0" xfId="2" applyNumberFormat="1" applyAlignment="1">
      <alignment horizontal="right" vertical="center"/>
    </xf>
    <xf numFmtId="0" fontId="18" fillId="8" borderId="0" xfId="2" applyAlignment="1">
      <alignment horizontal="center" vertical="center"/>
    </xf>
    <xf numFmtId="175" fontId="18" fillId="8" borderId="0" xfId="2" applyNumberFormat="1" applyAlignment="1">
      <alignment horizontal="center" vertical="center"/>
    </xf>
    <xf numFmtId="176" fontId="18" fillId="8" borderId="0" xfId="2" applyNumberFormat="1" applyAlignment="1">
      <alignment horizontal="center" vertical="center"/>
    </xf>
    <xf numFmtId="3" fontId="19" fillId="7" borderId="0" xfId="1" applyNumberFormat="1" applyFont="1" applyAlignment="1">
      <alignment horizontal="center" vertical="center"/>
    </xf>
    <xf numFmtId="165" fontId="19" fillId="7" borderId="0" xfId="1" applyNumberFormat="1" applyFont="1" applyAlignment="1">
      <alignment horizontal="center" vertical="center"/>
    </xf>
    <xf numFmtId="0" fontId="20" fillId="7" borderId="0" xfId="1" applyFont="1" applyAlignment="1">
      <alignment horizontal="center" vertical="center"/>
    </xf>
    <xf numFmtId="175" fontId="17" fillId="7" borderId="0" xfId="1" applyNumberFormat="1" applyFont="1" applyAlignment="1">
      <alignment horizontal="center" vertical="center"/>
    </xf>
    <xf numFmtId="0" fontId="18" fillId="8" borderId="0" xfId="2" applyAlignment="1">
      <alignment vertical="center"/>
    </xf>
    <xf numFmtId="0" fontId="18" fillId="8" borderId="0" xfId="2" applyAlignment="1">
      <alignment horizontal="left" vertical="center"/>
    </xf>
    <xf numFmtId="4" fontId="18" fillId="8" borderId="0" xfId="2" applyNumberFormat="1" applyAlignment="1">
      <alignment horizontal="center" vertical="center"/>
    </xf>
    <xf numFmtId="0" fontId="21" fillId="8" borderId="0" xfId="2" applyFont="1" applyAlignment="1">
      <alignment horizontal="left" vertical="center"/>
    </xf>
    <xf numFmtId="175" fontId="22" fillId="8" borderId="0" xfId="2" applyNumberFormat="1" applyFon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809625</xdr:colOff>
      <xdr:row>1498</xdr:row>
      <xdr:rowOff>133350</xdr:rowOff>
    </xdr:from>
    <xdr:to>
      <xdr:col>17</xdr:col>
      <xdr:colOff>800100</xdr:colOff>
      <xdr:row>1508</xdr:row>
      <xdr:rowOff>76200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887C5027-9CD8-936F-58CC-91D4521F3BE9}"/>
            </a:ext>
          </a:extLst>
        </xdr:cNvPr>
        <xdr:cNvCxnSpPr/>
      </xdr:nvCxnSpPr>
      <xdr:spPr>
        <a:xfrm>
          <a:off x="11877675" y="260299200"/>
          <a:ext cx="8077200" cy="1847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771525</xdr:colOff>
      <xdr:row>1519</xdr:row>
      <xdr:rowOff>133350</xdr:rowOff>
    </xdr:from>
    <xdr:to>
      <xdr:col>17</xdr:col>
      <xdr:colOff>733425</xdr:colOff>
      <xdr:row>1530</xdr:row>
      <xdr:rowOff>95250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8DE2E27A-B30E-AA43-AE4A-9BBF7BEC522D}"/>
            </a:ext>
          </a:extLst>
        </xdr:cNvPr>
        <xdr:cNvCxnSpPr/>
      </xdr:nvCxnSpPr>
      <xdr:spPr>
        <a:xfrm>
          <a:off x="11839575" y="264299700"/>
          <a:ext cx="8048625" cy="2057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R1096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5"/>
  <cols>
    <col min="1" max="1" width="20.140625" style="31" customWidth="1"/>
    <col min="2" max="2" width="21.42578125" style="63" customWidth="1"/>
    <col min="3" max="3" width="16.42578125" style="63" bestFit="1" customWidth="1"/>
    <col min="4" max="4" width="11.140625" style="63" customWidth="1"/>
    <col min="5" max="5" width="15" style="63" customWidth="1"/>
    <col min="6" max="6" width="13.7109375" style="63" customWidth="1"/>
    <col min="7" max="7" width="24" style="63" customWidth="1"/>
    <col min="8" max="8" width="15" style="102" customWidth="1"/>
    <col min="9" max="9" width="14.140625" style="102" bestFit="1" customWidth="1"/>
    <col min="10" max="10" width="15" style="63" customWidth="1"/>
    <col min="11" max="11" width="13.7109375" style="63" bestFit="1" customWidth="1"/>
    <col min="12" max="12" width="12.42578125" style="63" customWidth="1"/>
    <col min="13" max="13" width="17.5703125" style="63" customWidth="1"/>
    <col min="14" max="14" width="25.28515625" style="63" customWidth="1"/>
    <col min="15" max="15" width="19.7109375" style="63" bestFit="1" customWidth="1"/>
    <col min="16" max="16" width="12.42578125" style="63" customWidth="1"/>
    <col min="17" max="17" width="20.140625" style="63" customWidth="1"/>
    <col min="18" max="18" width="38.42578125" style="63" customWidth="1"/>
    <col min="19" max="19" width="34.5703125" style="65" bestFit="1" customWidth="1"/>
    <col min="20" max="20" width="19.5703125" style="84" customWidth="1"/>
    <col min="21" max="21" width="24.140625" style="63" customWidth="1"/>
    <col min="22" max="22" width="7.28515625" style="63" customWidth="1"/>
    <col min="23" max="23" width="15" style="63" customWidth="1"/>
    <col min="24" max="24" width="17.5703125" style="63" customWidth="1"/>
    <col min="25" max="25" width="15" style="63" customWidth="1"/>
    <col min="26" max="26" width="16.28515625" style="63" customWidth="1"/>
    <col min="27" max="27" width="13.7109375" style="63" customWidth="1"/>
    <col min="28" max="28" width="11.140625" style="63" customWidth="1"/>
    <col min="29" max="29" width="15" style="63" customWidth="1"/>
    <col min="30" max="226" width="12.42578125" style="63" customWidth="1"/>
    <col min="227" max="227" width="20.140625" style="65" customWidth="1"/>
    <col min="228" max="228" width="21.42578125" style="65" customWidth="1"/>
    <col min="229" max="229" width="24" style="65" customWidth="1"/>
    <col min="230" max="230" width="11.140625" style="65" customWidth="1"/>
    <col min="231" max="231" width="15" style="65" customWidth="1"/>
    <col min="232" max="232" width="13.7109375" style="65" customWidth="1"/>
    <col min="233" max="233" width="24" style="65" customWidth="1"/>
    <col min="234" max="234" width="15" style="65" customWidth="1"/>
    <col min="235" max="235" width="21.42578125" style="65" customWidth="1"/>
    <col min="236" max="236" width="15" style="65" customWidth="1"/>
    <col min="237" max="237" width="20.140625" style="65" customWidth="1"/>
    <col min="238" max="238" width="12.42578125" style="65" customWidth="1"/>
    <col min="239" max="239" width="17.5703125" style="65" customWidth="1"/>
    <col min="240" max="240" width="25.28515625" style="65" customWidth="1"/>
    <col min="241" max="241" width="17.5703125" style="65" customWidth="1"/>
    <col min="242" max="242" width="12.42578125" style="65" customWidth="1"/>
    <col min="243" max="243" width="20.140625" style="65" customWidth="1"/>
    <col min="244" max="244" width="24" style="65" customWidth="1"/>
    <col min="245" max="245" width="20.140625" style="65" customWidth="1"/>
    <col min="246" max="246" width="22.7109375" style="65" customWidth="1"/>
    <col min="247" max="247" width="29.140625" style="65" customWidth="1"/>
    <col min="248" max="248" width="22.7109375" style="65" customWidth="1"/>
    <col min="249" max="249" width="7.28515625" style="65" customWidth="1"/>
    <col min="250" max="250" width="15" style="65" customWidth="1"/>
    <col min="251" max="251" width="17.5703125" style="65" customWidth="1"/>
    <col min="252" max="252" width="15" style="65" customWidth="1"/>
    <col min="253" max="253" width="16.28515625" style="65" customWidth="1"/>
    <col min="254" max="254" width="13.7109375" style="65" customWidth="1"/>
    <col min="255" max="255" width="11.140625" style="65" customWidth="1"/>
    <col min="256" max="256" width="15" style="65" customWidth="1"/>
    <col min="257" max="257" width="20.140625" style="65" customWidth="1"/>
    <col min="258" max="258" width="17.5703125" style="65" customWidth="1"/>
    <col min="259" max="259" width="27.85546875" style="65" customWidth="1"/>
    <col min="260" max="260" width="26.5703125" style="65" customWidth="1"/>
    <col min="261" max="261" width="15" style="65" customWidth="1"/>
    <col min="262" max="262" width="17.5703125" style="65" customWidth="1"/>
    <col min="263" max="265" width="16.28515625" style="65" customWidth="1"/>
    <col min="266" max="266" width="20.140625" style="65" customWidth="1"/>
    <col min="267" max="267" width="15" style="65" customWidth="1"/>
    <col min="268" max="269" width="20.140625" style="65" customWidth="1"/>
    <col min="270" max="270" width="17.5703125" style="65" customWidth="1"/>
    <col min="271" max="271" width="20.140625" style="65" customWidth="1"/>
    <col min="272" max="272" width="12.42578125" style="65" customWidth="1"/>
    <col min="273" max="273" width="45.85546875" style="65" customWidth="1"/>
    <col min="274" max="274" width="29.140625" style="65" customWidth="1"/>
    <col min="275" max="482" width="12.42578125" style="65" customWidth="1"/>
    <col min="483" max="483" width="20.140625" style="65" customWidth="1"/>
    <col min="484" max="484" width="21.42578125" style="65" customWidth="1"/>
    <col min="485" max="485" width="24" style="65" customWidth="1"/>
    <col min="486" max="486" width="11.140625" style="65" customWidth="1"/>
    <col min="487" max="487" width="15" style="65" customWidth="1"/>
    <col min="488" max="488" width="13.7109375" style="65" customWidth="1"/>
    <col min="489" max="489" width="24" style="65" customWidth="1"/>
    <col min="490" max="490" width="15" style="65" customWidth="1"/>
    <col min="491" max="491" width="21.42578125" style="65" customWidth="1"/>
    <col min="492" max="492" width="15" style="65" customWidth="1"/>
    <col min="493" max="493" width="20.140625" style="65" customWidth="1"/>
    <col min="494" max="494" width="12.42578125" style="65" customWidth="1"/>
    <col min="495" max="495" width="17.5703125" style="65" customWidth="1"/>
    <col min="496" max="496" width="25.28515625" style="65" customWidth="1"/>
    <col min="497" max="497" width="17.5703125" style="65" customWidth="1"/>
    <col min="498" max="498" width="12.42578125" style="65" customWidth="1"/>
    <col min="499" max="499" width="20.140625" style="65" customWidth="1"/>
    <col min="500" max="500" width="24" style="65" customWidth="1"/>
    <col min="501" max="501" width="20.140625" style="65" customWidth="1"/>
    <col min="502" max="502" width="22.7109375" style="65" customWidth="1"/>
    <col min="503" max="503" width="29.140625" style="65" customWidth="1"/>
    <col min="504" max="504" width="22.7109375" style="65" customWidth="1"/>
    <col min="505" max="505" width="7.28515625" style="65" customWidth="1"/>
    <col min="506" max="506" width="15" style="65" customWidth="1"/>
    <col min="507" max="507" width="17.5703125" style="65" customWidth="1"/>
    <col min="508" max="508" width="15" style="65" customWidth="1"/>
    <col min="509" max="509" width="16.28515625" style="65" customWidth="1"/>
    <col min="510" max="510" width="13.7109375" style="65" customWidth="1"/>
    <col min="511" max="511" width="11.140625" style="65" customWidth="1"/>
    <col min="512" max="512" width="15" style="65" customWidth="1"/>
    <col min="513" max="513" width="20.140625" style="65" customWidth="1"/>
    <col min="514" max="514" width="17.5703125" style="65" customWidth="1"/>
    <col min="515" max="515" width="27.85546875" style="65" customWidth="1"/>
    <col min="516" max="516" width="26.5703125" style="65" customWidth="1"/>
    <col min="517" max="517" width="15" style="65" customWidth="1"/>
    <col min="518" max="518" width="17.5703125" style="65" customWidth="1"/>
    <col min="519" max="521" width="16.28515625" style="65" customWidth="1"/>
    <col min="522" max="522" width="20.140625" style="65" customWidth="1"/>
    <col min="523" max="523" width="15" style="65" customWidth="1"/>
    <col min="524" max="525" width="20.140625" style="65" customWidth="1"/>
    <col min="526" max="526" width="17.5703125" style="65" customWidth="1"/>
    <col min="527" max="527" width="20.140625" style="65" customWidth="1"/>
    <col min="528" max="528" width="12.42578125" style="65" customWidth="1"/>
    <col min="529" max="529" width="45.85546875" style="65" customWidth="1"/>
    <col min="530" max="530" width="29.140625" style="65" customWidth="1"/>
    <col min="531" max="738" width="12.42578125" style="65" customWidth="1"/>
    <col min="739" max="739" width="20.140625" style="65" customWidth="1"/>
    <col min="740" max="740" width="21.42578125" style="65" customWidth="1"/>
    <col min="741" max="741" width="24" style="65" customWidth="1"/>
    <col min="742" max="742" width="11.140625" style="65" customWidth="1"/>
    <col min="743" max="743" width="15" style="65" customWidth="1"/>
    <col min="744" max="744" width="13.7109375" style="65" customWidth="1"/>
    <col min="745" max="745" width="24" style="65" customWidth="1"/>
    <col min="746" max="746" width="15" style="65" customWidth="1"/>
    <col min="747" max="747" width="21.42578125" style="65" customWidth="1"/>
    <col min="748" max="748" width="15" style="65" customWidth="1"/>
    <col min="749" max="749" width="20.140625" style="65" customWidth="1"/>
    <col min="750" max="750" width="12.42578125" style="65" customWidth="1"/>
    <col min="751" max="751" width="17.5703125" style="65" customWidth="1"/>
    <col min="752" max="752" width="25.28515625" style="65" customWidth="1"/>
    <col min="753" max="753" width="17.5703125" style="65" customWidth="1"/>
    <col min="754" max="754" width="12.42578125" style="65" customWidth="1"/>
    <col min="755" max="755" width="20.140625" style="65" customWidth="1"/>
    <col min="756" max="756" width="24" style="65" customWidth="1"/>
    <col min="757" max="757" width="20.140625" style="65" customWidth="1"/>
    <col min="758" max="758" width="22.7109375" style="65" customWidth="1"/>
    <col min="759" max="759" width="29.140625" style="65" customWidth="1"/>
    <col min="760" max="760" width="22.7109375" style="65" customWidth="1"/>
    <col min="761" max="761" width="7.28515625" style="65" customWidth="1"/>
    <col min="762" max="762" width="15" style="65" customWidth="1"/>
    <col min="763" max="763" width="17.5703125" style="65" customWidth="1"/>
    <col min="764" max="764" width="15" style="65" customWidth="1"/>
    <col min="765" max="765" width="16.28515625" style="65" customWidth="1"/>
    <col min="766" max="766" width="13.7109375" style="65" customWidth="1"/>
    <col min="767" max="767" width="11.140625" style="65" customWidth="1"/>
    <col min="768" max="768" width="15" style="65" customWidth="1"/>
    <col min="769" max="769" width="20.140625" style="65" customWidth="1"/>
    <col min="770" max="770" width="17.5703125" style="65" customWidth="1"/>
    <col min="771" max="771" width="27.85546875" style="65" customWidth="1"/>
    <col min="772" max="772" width="26.5703125" style="65" customWidth="1"/>
    <col min="773" max="773" width="15" style="65" customWidth="1"/>
    <col min="774" max="774" width="17.5703125" style="65" customWidth="1"/>
    <col min="775" max="777" width="16.28515625" style="65" customWidth="1"/>
    <col min="778" max="778" width="20.140625" style="65" customWidth="1"/>
    <col min="779" max="779" width="15" style="65" customWidth="1"/>
    <col min="780" max="781" width="20.140625" style="65" customWidth="1"/>
    <col min="782" max="782" width="17.5703125" style="65" customWidth="1"/>
    <col min="783" max="783" width="20.140625" style="65" customWidth="1"/>
    <col min="784" max="784" width="12.42578125" style="65" customWidth="1"/>
    <col min="785" max="785" width="45.85546875" style="65" customWidth="1"/>
    <col min="786" max="786" width="29.140625" style="65" customWidth="1"/>
    <col min="787" max="994" width="12.42578125" style="65" customWidth="1"/>
    <col min="995" max="995" width="20.140625" style="65" customWidth="1"/>
    <col min="996" max="996" width="21.42578125" style="65" customWidth="1"/>
    <col min="997" max="997" width="24" style="65" customWidth="1"/>
    <col min="998" max="998" width="11.140625" style="65" customWidth="1"/>
    <col min="999" max="999" width="15" style="65" customWidth="1"/>
    <col min="1000" max="1000" width="13.7109375" style="65" customWidth="1"/>
    <col min="1001" max="1001" width="24" style="65" customWidth="1"/>
    <col min="1002" max="1002" width="15" style="65" customWidth="1"/>
    <col min="1003" max="1003" width="21.42578125" style="65" customWidth="1"/>
    <col min="1004" max="1004" width="15" style="65" customWidth="1"/>
    <col min="1005" max="1005" width="20.140625" style="65" customWidth="1"/>
    <col min="1006" max="1006" width="12.42578125" style="65" customWidth="1"/>
    <col min="1007" max="1007" width="17.5703125" style="65" customWidth="1"/>
    <col min="1008" max="1008" width="25.28515625" style="65" customWidth="1"/>
    <col min="1009" max="1009" width="17.5703125" style="65" customWidth="1"/>
    <col min="1010" max="1010" width="12.42578125" style="65" customWidth="1"/>
    <col min="1011" max="1011" width="20.140625" style="65" customWidth="1"/>
    <col min="1012" max="1012" width="24" style="65" customWidth="1"/>
    <col min="1013" max="1013" width="20.140625" style="65" customWidth="1"/>
    <col min="1014" max="1014" width="22.7109375" style="65" customWidth="1"/>
    <col min="1015" max="1015" width="29.140625" style="65" customWidth="1"/>
    <col min="1016" max="1016" width="22.7109375" style="65" customWidth="1"/>
    <col min="1017" max="1017" width="7.28515625" style="65" customWidth="1"/>
    <col min="1018" max="1018" width="15" style="65" customWidth="1"/>
    <col min="1019" max="1019" width="17.5703125" style="65" customWidth="1"/>
    <col min="1020" max="1020" width="15" style="65" customWidth="1"/>
    <col min="1021" max="1021" width="16.28515625" style="65" customWidth="1"/>
    <col min="1022" max="1022" width="13.7109375" style="65" customWidth="1"/>
    <col min="1023" max="1023" width="11.140625" style="65" customWidth="1"/>
    <col min="1024" max="1024" width="15" style="65" customWidth="1"/>
    <col min="1025" max="1025" width="20.140625" style="65" customWidth="1"/>
    <col min="1026" max="1026" width="17.5703125" style="65" customWidth="1"/>
    <col min="1027" max="1027" width="27.85546875" style="65" customWidth="1"/>
    <col min="1028" max="1028" width="26.5703125" style="65" customWidth="1"/>
    <col min="1029" max="1029" width="15" style="65" customWidth="1"/>
    <col min="1030" max="1030" width="17.5703125" style="65" customWidth="1"/>
    <col min="1031" max="1033" width="16.28515625" style="65" customWidth="1"/>
    <col min="1034" max="1034" width="20.140625" style="65" customWidth="1"/>
    <col min="1035" max="1035" width="15" style="65" customWidth="1"/>
    <col min="1036" max="1037" width="20.140625" style="65" customWidth="1"/>
    <col min="1038" max="1038" width="17.5703125" style="65" customWidth="1"/>
    <col min="1039" max="1039" width="20.140625" style="65" customWidth="1"/>
    <col min="1040" max="1040" width="12.42578125" style="65" customWidth="1"/>
    <col min="1041" max="1041" width="45.85546875" style="65" customWidth="1"/>
    <col min="1042" max="1042" width="29.140625" style="65" customWidth="1"/>
    <col min="1043" max="1250" width="12.42578125" style="65" customWidth="1"/>
    <col min="1251" max="1251" width="20.140625" style="65" customWidth="1"/>
    <col min="1252" max="1252" width="21.42578125" style="65" customWidth="1"/>
    <col min="1253" max="1253" width="24" style="65" customWidth="1"/>
    <col min="1254" max="1254" width="11.140625" style="65" customWidth="1"/>
    <col min="1255" max="1255" width="15" style="65" customWidth="1"/>
    <col min="1256" max="1256" width="13.7109375" style="65" customWidth="1"/>
    <col min="1257" max="1257" width="24" style="65" customWidth="1"/>
    <col min="1258" max="1258" width="15" style="65" customWidth="1"/>
    <col min="1259" max="1259" width="21.42578125" style="65" customWidth="1"/>
    <col min="1260" max="1260" width="15" style="65" customWidth="1"/>
    <col min="1261" max="1261" width="20.140625" style="65" customWidth="1"/>
    <col min="1262" max="1262" width="12.42578125" style="65" customWidth="1"/>
    <col min="1263" max="1263" width="17.5703125" style="65" customWidth="1"/>
    <col min="1264" max="1264" width="25.28515625" style="65" customWidth="1"/>
    <col min="1265" max="1265" width="17.5703125" style="65" customWidth="1"/>
    <col min="1266" max="1266" width="12.42578125" style="65" customWidth="1"/>
    <col min="1267" max="1267" width="20.140625" style="65" customWidth="1"/>
    <col min="1268" max="1268" width="24" style="65" customWidth="1"/>
    <col min="1269" max="1269" width="20.140625" style="65" customWidth="1"/>
    <col min="1270" max="1270" width="22.7109375" style="65" customWidth="1"/>
    <col min="1271" max="1271" width="29.140625" style="65" customWidth="1"/>
    <col min="1272" max="1272" width="22.7109375" style="65" customWidth="1"/>
    <col min="1273" max="1273" width="7.28515625" style="65" customWidth="1"/>
    <col min="1274" max="1274" width="15" style="65" customWidth="1"/>
    <col min="1275" max="1275" width="17.5703125" style="65" customWidth="1"/>
    <col min="1276" max="1276" width="15" style="65" customWidth="1"/>
    <col min="1277" max="1277" width="16.28515625" style="65" customWidth="1"/>
    <col min="1278" max="1278" width="13.7109375" style="65" customWidth="1"/>
    <col min="1279" max="1279" width="11.140625" style="65" customWidth="1"/>
    <col min="1280" max="1280" width="15" style="65" customWidth="1"/>
    <col min="1281" max="1281" width="20.140625" style="65" customWidth="1"/>
    <col min="1282" max="1282" width="17.5703125" style="65" customWidth="1"/>
    <col min="1283" max="1283" width="27.85546875" style="65" customWidth="1"/>
    <col min="1284" max="1284" width="26.5703125" style="65" customWidth="1"/>
    <col min="1285" max="1285" width="15" style="65" customWidth="1"/>
    <col min="1286" max="1286" width="17.5703125" style="65" customWidth="1"/>
    <col min="1287" max="1289" width="16.28515625" style="65" customWidth="1"/>
    <col min="1290" max="1290" width="20.140625" style="65" customWidth="1"/>
    <col min="1291" max="1291" width="15" style="65" customWidth="1"/>
    <col min="1292" max="1293" width="20.140625" style="65" customWidth="1"/>
    <col min="1294" max="1294" width="17.5703125" style="65" customWidth="1"/>
    <col min="1295" max="1295" width="20.140625" style="65" customWidth="1"/>
    <col min="1296" max="1296" width="12.42578125" style="65" customWidth="1"/>
    <col min="1297" max="1297" width="45.85546875" style="65" customWidth="1"/>
    <col min="1298" max="1298" width="29.140625" style="65" customWidth="1"/>
    <col min="1299" max="1506" width="12.42578125" style="65" customWidth="1"/>
    <col min="1507" max="1507" width="20.140625" style="65" customWidth="1"/>
    <col min="1508" max="1508" width="21.42578125" style="65" customWidth="1"/>
    <col min="1509" max="1509" width="24" style="65" customWidth="1"/>
    <col min="1510" max="1510" width="11.140625" style="65" customWidth="1"/>
    <col min="1511" max="1511" width="15" style="65" customWidth="1"/>
    <col min="1512" max="1512" width="13.7109375" style="65" customWidth="1"/>
    <col min="1513" max="1513" width="24" style="65" customWidth="1"/>
    <col min="1514" max="1514" width="15" style="65" customWidth="1"/>
    <col min="1515" max="1515" width="21.42578125" style="65" customWidth="1"/>
    <col min="1516" max="1516" width="15" style="65" customWidth="1"/>
    <col min="1517" max="1517" width="20.140625" style="65" customWidth="1"/>
    <col min="1518" max="1518" width="12.42578125" style="65" customWidth="1"/>
    <col min="1519" max="1519" width="17.5703125" style="65" customWidth="1"/>
    <col min="1520" max="1520" width="25.28515625" style="65" customWidth="1"/>
    <col min="1521" max="1521" width="17.5703125" style="65" customWidth="1"/>
    <col min="1522" max="1522" width="12.42578125" style="65" customWidth="1"/>
    <col min="1523" max="1523" width="20.140625" style="65" customWidth="1"/>
    <col min="1524" max="1524" width="24" style="65" customWidth="1"/>
    <col min="1525" max="1525" width="20.140625" style="65" customWidth="1"/>
    <col min="1526" max="1526" width="22.7109375" style="65" customWidth="1"/>
    <col min="1527" max="1527" width="29.140625" style="65" customWidth="1"/>
    <col min="1528" max="1528" width="22.7109375" style="65" customWidth="1"/>
    <col min="1529" max="1529" width="7.28515625" style="65" customWidth="1"/>
    <col min="1530" max="1530" width="15" style="65" customWidth="1"/>
    <col min="1531" max="1531" width="17.5703125" style="65" customWidth="1"/>
    <col min="1532" max="1532" width="15" style="65" customWidth="1"/>
    <col min="1533" max="1533" width="16.28515625" style="65" customWidth="1"/>
    <col min="1534" max="1534" width="13.7109375" style="65" customWidth="1"/>
    <col min="1535" max="1535" width="11.140625" style="65" customWidth="1"/>
    <col min="1536" max="1536" width="15" style="65" customWidth="1"/>
    <col min="1537" max="1537" width="20.140625" style="65" customWidth="1"/>
    <col min="1538" max="1538" width="17.5703125" style="65" customWidth="1"/>
    <col min="1539" max="1539" width="27.85546875" style="65" customWidth="1"/>
    <col min="1540" max="1540" width="26.5703125" style="65" customWidth="1"/>
    <col min="1541" max="1541" width="15" style="65" customWidth="1"/>
    <col min="1542" max="1542" width="17.5703125" style="65" customWidth="1"/>
    <col min="1543" max="1545" width="16.28515625" style="65" customWidth="1"/>
    <col min="1546" max="1546" width="20.140625" style="65" customWidth="1"/>
    <col min="1547" max="1547" width="15" style="65" customWidth="1"/>
    <col min="1548" max="1549" width="20.140625" style="65" customWidth="1"/>
    <col min="1550" max="1550" width="17.5703125" style="65" customWidth="1"/>
    <col min="1551" max="1551" width="20.140625" style="65" customWidth="1"/>
    <col min="1552" max="1552" width="12.42578125" style="65" customWidth="1"/>
    <col min="1553" max="1553" width="45.85546875" style="65" customWidth="1"/>
    <col min="1554" max="1554" width="29.140625" style="65" customWidth="1"/>
    <col min="1555" max="1762" width="12.42578125" style="65" customWidth="1"/>
    <col min="1763" max="1763" width="20.140625" style="65" customWidth="1"/>
    <col min="1764" max="1764" width="21.42578125" style="65" customWidth="1"/>
    <col min="1765" max="1765" width="24" style="65" customWidth="1"/>
    <col min="1766" max="1766" width="11.140625" style="65" customWidth="1"/>
    <col min="1767" max="1767" width="15" style="65" customWidth="1"/>
    <col min="1768" max="1768" width="13.7109375" style="65" customWidth="1"/>
    <col min="1769" max="1769" width="24" style="65" customWidth="1"/>
    <col min="1770" max="1770" width="15" style="65" customWidth="1"/>
    <col min="1771" max="1771" width="21.42578125" style="65" customWidth="1"/>
    <col min="1772" max="1772" width="15" style="65" customWidth="1"/>
    <col min="1773" max="1773" width="20.140625" style="65" customWidth="1"/>
    <col min="1774" max="1774" width="12.42578125" style="65" customWidth="1"/>
    <col min="1775" max="1775" width="17.5703125" style="65" customWidth="1"/>
    <col min="1776" max="1776" width="25.28515625" style="65" customWidth="1"/>
    <col min="1777" max="1777" width="17.5703125" style="65" customWidth="1"/>
    <col min="1778" max="1778" width="12.42578125" style="65" customWidth="1"/>
    <col min="1779" max="1779" width="20.140625" style="65" customWidth="1"/>
    <col min="1780" max="1780" width="24" style="65" customWidth="1"/>
    <col min="1781" max="1781" width="20.140625" style="65" customWidth="1"/>
    <col min="1782" max="1782" width="22.7109375" style="65" customWidth="1"/>
    <col min="1783" max="1783" width="29.140625" style="65" customWidth="1"/>
    <col min="1784" max="1784" width="22.7109375" style="65" customWidth="1"/>
    <col min="1785" max="1785" width="7.28515625" style="65" customWidth="1"/>
    <col min="1786" max="1786" width="15" style="65" customWidth="1"/>
    <col min="1787" max="1787" width="17.5703125" style="65" customWidth="1"/>
    <col min="1788" max="1788" width="15" style="65" customWidth="1"/>
    <col min="1789" max="1789" width="16.28515625" style="65" customWidth="1"/>
    <col min="1790" max="1790" width="13.7109375" style="65" customWidth="1"/>
    <col min="1791" max="1791" width="11.140625" style="65" customWidth="1"/>
    <col min="1792" max="1792" width="15" style="65" customWidth="1"/>
    <col min="1793" max="1793" width="20.140625" style="65" customWidth="1"/>
    <col min="1794" max="1794" width="17.5703125" style="65" customWidth="1"/>
    <col min="1795" max="1795" width="27.85546875" style="65" customWidth="1"/>
    <col min="1796" max="1796" width="26.5703125" style="65" customWidth="1"/>
    <col min="1797" max="1797" width="15" style="65" customWidth="1"/>
    <col min="1798" max="1798" width="17.5703125" style="65" customWidth="1"/>
    <col min="1799" max="1801" width="16.28515625" style="65" customWidth="1"/>
    <col min="1802" max="1802" width="20.140625" style="65" customWidth="1"/>
    <col min="1803" max="1803" width="15" style="65" customWidth="1"/>
    <col min="1804" max="1805" width="20.140625" style="65" customWidth="1"/>
    <col min="1806" max="1806" width="17.5703125" style="65" customWidth="1"/>
    <col min="1807" max="1807" width="20.140625" style="65" customWidth="1"/>
    <col min="1808" max="1808" width="12.42578125" style="65" customWidth="1"/>
    <col min="1809" max="1809" width="45.85546875" style="65" customWidth="1"/>
    <col min="1810" max="1810" width="29.140625" style="65" customWidth="1"/>
    <col min="1811" max="2018" width="12.42578125" style="65" customWidth="1"/>
    <col min="2019" max="2019" width="20.140625" style="65" customWidth="1"/>
    <col min="2020" max="2020" width="21.42578125" style="65" customWidth="1"/>
    <col min="2021" max="2021" width="24" style="65" customWidth="1"/>
    <col min="2022" max="2022" width="11.140625" style="65" customWidth="1"/>
    <col min="2023" max="2023" width="15" style="65" customWidth="1"/>
    <col min="2024" max="2024" width="13.7109375" style="65" customWidth="1"/>
    <col min="2025" max="2025" width="24" style="65" customWidth="1"/>
    <col min="2026" max="2026" width="15" style="65" customWidth="1"/>
    <col min="2027" max="2027" width="21.42578125" style="65" customWidth="1"/>
    <col min="2028" max="2028" width="15" style="65" customWidth="1"/>
    <col min="2029" max="2029" width="20.140625" style="65" customWidth="1"/>
    <col min="2030" max="2030" width="12.42578125" style="65" customWidth="1"/>
    <col min="2031" max="2031" width="17.5703125" style="65" customWidth="1"/>
    <col min="2032" max="2032" width="25.28515625" style="65" customWidth="1"/>
    <col min="2033" max="2033" width="17.5703125" style="65" customWidth="1"/>
    <col min="2034" max="2034" width="12.42578125" style="65" customWidth="1"/>
    <col min="2035" max="2035" width="20.140625" style="65" customWidth="1"/>
    <col min="2036" max="2036" width="24" style="65" customWidth="1"/>
    <col min="2037" max="2037" width="20.140625" style="65" customWidth="1"/>
    <col min="2038" max="2038" width="22.7109375" style="65" customWidth="1"/>
    <col min="2039" max="2039" width="29.140625" style="65" customWidth="1"/>
    <col min="2040" max="2040" width="22.7109375" style="65" customWidth="1"/>
    <col min="2041" max="2041" width="7.28515625" style="65" customWidth="1"/>
    <col min="2042" max="2042" width="15" style="65" customWidth="1"/>
    <col min="2043" max="2043" width="17.5703125" style="65" customWidth="1"/>
    <col min="2044" max="2044" width="15" style="65" customWidth="1"/>
    <col min="2045" max="2045" width="16.28515625" style="65" customWidth="1"/>
    <col min="2046" max="2046" width="13.7109375" style="65" customWidth="1"/>
    <col min="2047" max="2047" width="11.140625" style="65" customWidth="1"/>
    <col min="2048" max="2048" width="15" style="65" customWidth="1"/>
    <col min="2049" max="2049" width="20.140625" style="65" customWidth="1"/>
    <col min="2050" max="2050" width="17.5703125" style="65" customWidth="1"/>
    <col min="2051" max="2051" width="27.85546875" style="65" customWidth="1"/>
    <col min="2052" max="2052" width="26.5703125" style="65" customWidth="1"/>
    <col min="2053" max="2053" width="15" style="65" customWidth="1"/>
    <col min="2054" max="2054" width="17.5703125" style="65" customWidth="1"/>
    <col min="2055" max="2057" width="16.28515625" style="65" customWidth="1"/>
    <col min="2058" max="2058" width="20.140625" style="65" customWidth="1"/>
    <col min="2059" max="2059" width="15" style="65" customWidth="1"/>
    <col min="2060" max="2061" width="20.140625" style="65" customWidth="1"/>
    <col min="2062" max="2062" width="17.5703125" style="65" customWidth="1"/>
    <col min="2063" max="2063" width="20.140625" style="65" customWidth="1"/>
    <col min="2064" max="2064" width="12.42578125" style="65" customWidth="1"/>
    <col min="2065" max="2065" width="45.85546875" style="65" customWidth="1"/>
    <col min="2066" max="2066" width="29.140625" style="65" customWidth="1"/>
    <col min="2067" max="2274" width="12.42578125" style="65" customWidth="1"/>
    <col min="2275" max="2275" width="20.140625" style="65" customWidth="1"/>
    <col min="2276" max="2276" width="21.42578125" style="65" customWidth="1"/>
    <col min="2277" max="2277" width="24" style="65" customWidth="1"/>
    <col min="2278" max="2278" width="11.140625" style="65" customWidth="1"/>
    <col min="2279" max="2279" width="15" style="65" customWidth="1"/>
    <col min="2280" max="2280" width="13.7109375" style="65" customWidth="1"/>
    <col min="2281" max="2281" width="24" style="65" customWidth="1"/>
    <col min="2282" max="2282" width="15" style="65" customWidth="1"/>
    <col min="2283" max="2283" width="21.42578125" style="65" customWidth="1"/>
    <col min="2284" max="2284" width="15" style="65" customWidth="1"/>
    <col min="2285" max="2285" width="20.140625" style="65" customWidth="1"/>
    <col min="2286" max="2286" width="12.42578125" style="65" customWidth="1"/>
    <col min="2287" max="2287" width="17.5703125" style="65" customWidth="1"/>
    <col min="2288" max="2288" width="25.28515625" style="65" customWidth="1"/>
    <col min="2289" max="2289" width="17.5703125" style="65" customWidth="1"/>
    <col min="2290" max="2290" width="12.42578125" style="65" customWidth="1"/>
    <col min="2291" max="2291" width="20.140625" style="65" customWidth="1"/>
    <col min="2292" max="2292" width="24" style="65" customWidth="1"/>
    <col min="2293" max="2293" width="20.140625" style="65" customWidth="1"/>
    <col min="2294" max="2294" width="22.7109375" style="65" customWidth="1"/>
    <col min="2295" max="2295" width="29.140625" style="65" customWidth="1"/>
    <col min="2296" max="2296" width="22.7109375" style="65" customWidth="1"/>
    <col min="2297" max="2297" width="7.28515625" style="65" customWidth="1"/>
    <col min="2298" max="2298" width="15" style="65" customWidth="1"/>
    <col min="2299" max="2299" width="17.5703125" style="65" customWidth="1"/>
    <col min="2300" max="2300" width="15" style="65" customWidth="1"/>
    <col min="2301" max="2301" width="16.28515625" style="65" customWidth="1"/>
    <col min="2302" max="2302" width="13.7109375" style="65" customWidth="1"/>
    <col min="2303" max="2303" width="11.140625" style="65" customWidth="1"/>
    <col min="2304" max="2304" width="15" style="65" customWidth="1"/>
    <col min="2305" max="2305" width="20.140625" style="65" customWidth="1"/>
    <col min="2306" max="2306" width="17.5703125" style="65" customWidth="1"/>
    <col min="2307" max="2307" width="27.85546875" style="65" customWidth="1"/>
    <col min="2308" max="2308" width="26.5703125" style="65" customWidth="1"/>
    <col min="2309" max="2309" width="15" style="65" customWidth="1"/>
    <col min="2310" max="2310" width="17.5703125" style="65" customWidth="1"/>
    <col min="2311" max="2313" width="16.28515625" style="65" customWidth="1"/>
    <col min="2314" max="2314" width="20.140625" style="65" customWidth="1"/>
    <col min="2315" max="2315" width="15" style="65" customWidth="1"/>
    <col min="2316" max="2317" width="20.140625" style="65" customWidth="1"/>
    <col min="2318" max="2318" width="17.5703125" style="65" customWidth="1"/>
    <col min="2319" max="2319" width="20.140625" style="65" customWidth="1"/>
    <col min="2320" max="2320" width="12.42578125" style="65" customWidth="1"/>
    <col min="2321" max="2321" width="45.85546875" style="65" customWidth="1"/>
    <col min="2322" max="2322" width="29.140625" style="65" customWidth="1"/>
    <col min="2323" max="2530" width="12.42578125" style="65" customWidth="1"/>
    <col min="2531" max="2531" width="20.140625" style="65" customWidth="1"/>
    <col min="2532" max="2532" width="21.42578125" style="65" customWidth="1"/>
    <col min="2533" max="2533" width="24" style="65" customWidth="1"/>
    <col min="2534" max="2534" width="11.140625" style="65" customWidth="1"/>
    <col min="2535" max="2535" width="15" style="65" customWidth="1"/>
    <col min="2536" max="2536" width="13.7109375" style="65" customWidth="1"/>
    <col min="2537" max="2537" width="24" style="65" customWidth="1"/>
    <col min="2538" max="2538" width="15" style="65" customWidth="1"/>
    <col min="2539" max="2539" width="21.42578125" style="65" customWidth="1"/>
    <col min="2540" max="2540" width="15" style="65" customWidth="1"/>
    <col min="2541" max="2541" width="20.140625" style="65" customWidth="1"/>
    <col min="2542" max="2542" width="12.42578125" style="65" customWidth="1"/>
    <col min="2543" max="2543" width="17.5703125" style="65" customWidth="1"/>
    <col min="2544" max="2544" width="25.28515625" style="65" customWidth="1"/>
    <col min="2545" max="2545" width="17.5703125" style="65" customWidth="1"/>
    <col min="2546" max="2546" width="12.42578125" style="65" customWidth="1"/>
    <col min="2547" max="2547" width="20.140625" style="65" customWidth="1"/>
    <col min="2548" max="2548" width="24" style="65" customWidth="1"/>
    <col min="2549" max="2549" width="20.140625" style="65" customWidth="1"/>
    <col min="2550" max="2550" width="22.7109375" style="65" customWidth="1"/>
    <col min="2551" max="2551" width="29.140625" style="65" customWidth="1"/>
    <col min="2552" max="2552" width="22.7109375" style="65" customWidth="1"/>
    <col min="2553" max="2553" width="7.28515625" style="65" customWidth="1"/>
    <col min="2554" max="2554" width="15" style="65" customWidth="1"/>
    <col min="2555" max="2555" width="17.5703125" style="65" customWidth="1"/>
    <col min="2556" max="2556" width="15" style="65" customWidth="1"/>
    <col min="2557" max="2557" width="16.28515625" style="65" customWidth="1"/>
    <col min="2558" max="2558" width="13.7109375" style="65" customWidth="1"/>
    <col min="2559" max="2559" width="11.140625" style="65" customWidth="1"/>
    <col min="2560" max="2560" width="15" style="65" customWidth="1"/>
    <col min="2561" max="2561" width="20.140625" style="65" customWidth="1"/>
    <col min="2562" max="2562" width="17.5703125" style="65" customWidth="1"/>
    <col min="2563" max="2563" width="27.85546875" style="65" customWidth="1"/>
    <col min="2564" max="2564" width="26.5703125" style="65" customWidth="1"/>
    <col min="2565" max="2565" width="15" style="65" customWidth="1"/>
    <col min="2566" max="2566" width="17.5703125" style="65" customWidth="1"/>
    <col min="2567" max="2569" width="16.28515625" style="65" customWidth="1"/>
    <col min="2570" max="2570" width="20.140625" style="65" customWidth="1"/>
    <col min="2571" max="2571" width="15" style="65" customWidth="1"/>
    <col min="2572" max="2573" width="20.140625" style="65" customWidth="1"/>
    <col min="2574" max="2574" width="17.5703125" style="65" customWidth="1"/>
    <col min="2575" max="2575" width="20.140625" style="65" customWidth="1"/>
    <col min="2576" max="2576" width="12.42578125" style="65" customWidth="1"/>
    <col min="2577" max="2577" width="45.85546875" style="65" customWidth="1"/>
    <col min="2578" max="2578" width="29.140625" style="65" customWidth="1"/>
    <col min="2579" max="2786" width="12.42578125" style="65" customWidth="1"/>
    <col min="2787" max="2787" width="20.140625" style="65" customWidth="1"/>
    <col min="2788" max="2788" width="21.42578125" style="65" customWidth="1"/>
    <col min="2789" max="2789" width="24" style="65" customWidth="1"/>
    <col min="2790" max="2790" width="11.140625" style="65" customWidth="1"/>
    <col min="2791" max="2791" width="15" style="65" customWidth="1"/>
    <col min="2792" max="2792" width="13.7109375" style="65" customWidth="1"/>
    <col min="2793" max="2793" width="24" style="65" customWidth="1"/>
    <col min="2794" max="2794" width="15" style="65" customWidth="1"/>
    <col min="2795" max="2795" width="21.42578125" style="65" customWidth="1"/>
    <col min="2796" max="2796" width="15" style="65" customWidth="1"/>
    <col min="2797" max="2797" width="20.140625" style="65" customWidth="1"/>
    <col min="2798" max="2798" width="12.42578125" style="65" customWidth="1"/>
    <col min="2799" max="2799" width="17.5703125" style="65" customWidth="1"/>
    <col min="2800" max="2800" width="25.28515625" style="65" customWidth="1"/>
    <col min="2801" max="2801" width="17.5703125" style="65" customWidth="1"/>
    <col min="2802" max="2802" width="12.42578125" style="65" customWidth="1"/>
    <col min="2803" max="2803" width="20.140625" style="65" customWidth="1"/>
    <col min="2804" max="2804" width="24" style="65" customWidth="1"/>
    <col min="2805" max="2805" width="20.140625" style="65" customWidth="1"/>
    <col min="2806" max="2806" width="22.7109375" style="65" customWidth="1"/>
    <col min="2807" max="2807" width="29.140625" style="65" customWidth="1"/>
    <col min="2808" max="2808" width="22.7109375" style="65" customWidth="1"/>
    <col min="2809" max="2809" width="7.28515625" style="65" customWidth="1"/>
    <col min="2810" max="2810" width="15" style="65" customWidth="1"/>
    <col min="2811" max="2811" width="17.5703125" style="65" customWidth="1"/>
    <col min="2812" max="2812" width="15" style="65" customWidth="1"/>
    <col min="2813" max="2813" width="16.28515625" style="65" customWidth="1"/>
    <col min="2814" max="2814" width="13.7109375" style="65" customWidth="1"/>
    <col min="2815" max="2815" width="11.140625" style="65" customWidth="1"/>
    <col min="2816" max="2816" width="15" style="65" customWidth="1"/>
    <col min="2817" max="2817" width="20.140625" style="65" customWidth="1"/>
    <col min="2818" max="2818" width="17.5703125" style="65" customWidth="1"/>
    <col min="2819" max="2819" width="27.85546875" style="65" customWidth="1"/>
    <col min="2820" max="2820" width="26.5703125" style="65" customWidth="1"/>
    <col min="2821" max="2821" width="15" style="65" customWidth="1"/>
    <col min="2822" max="2822" width="17.5703125" style="65" customWidth="1"/>
    <col min="2823" max="2825" width="16.28515625" style="65" customWidth="1"/>
    <col min="2826" max="2826" width="20.140625" style="65" customWidth="1"/>
    <col min="2827" max="2827" width="15" style="65" customWidth="1"/>
    <col min="2828" max="2829" width="20.140625" style="65" customWidth="1"/>
    <col min="2830" max="2830" width="17.5703125" style="65" customWidth="1"/>
    <col min="2831" max="2831" width="20.140625" style="65" customWidth="1"/>
    <col min="2832" max="2832" width="12.42578125" style="65" customWidth="1"/>
    <col min="2833" max="2833" width="45.85546875" style="65" customWidth="1"/>
    <col min="2834" max="2834" width="29.140625" style="65" customWidth="1"/>
    <col min="2835" max="3042" width="12.42578125" style="65" customWidth="1"/>
    <col min="3043" max="3043" width="20.140625" style="65" customWidth="1"/>
    <col min="3044" max="3044" width="21.42578125" style="65" customWidth="1"/>
    <col min="3045" max="3045" width="24" style="65" customWidth="1"/>
    <col min="3046" max="3046" width="11.140625" style="65" customWidth="1"/>
    <col min="3047" max="3047" width="15" style="65" customWidth="1"/>
    <col min="3048" max="3048" width="13.7109375" style="65" customWidth="1"/>
    <col min="3049" max="3049" width="24" style="65" customWidth="1"/>
    <col min="3050" max="3050" width="15" style="65" customWidth="1"/>
    <col min="3051" max="3051" width="21.42578125" style="65" customWidth="1"/>
    <col min="3052" max="3052" width="15" style="65" customWidth="1"/>
    <col min="3053" max="3053" width="20.140625" style="65" customWidth="1"/>
    <col min="3054" max="3054" width="12.42578125" style="65" customWidth="1"/>
    <col min="3055" max="3055" width="17.5703125" style="65" customWidth="1"/>
    <col min="3056" max="3056" width="25.28515625" style="65" customWidth="1"/>
    <col min="3057" max="3057" width="17.5703125" style="65" customWidth="1"/>
    <col min="3058" max="3058" width="12.42578125" style="65" customWidth="1"/>
    <col min="3059" max="3059" width="20.140625" style="65" customWidth="1"/>
    <col min="3060" max="3060" width="24" style="65" customWidth="1"/>
    <col min="3061" max="3061" width="20.140625" style="65" customWidth="1"/>
    <col min="3062" max="3062" width="22.7109375" style="65" customWidth="1"/>
    <col min="3063" max="3063" width="29.140625" style="65" customWidth="1"/>
    <col min="3064" max="3064" width="22.7109375" style="65" customWidth="1"/>
    <col min="3065" max="3065" width="7.28515625" style="65" customWidth="1"/>
    <col min="3066" max="3066" width="15" style="65" customWidth="1"/>
    <col min="3067" max="3067" width="17.5703125" style="65" customWidth="1"/>
    <col min="3068" max="3068" width="15" style="65" customWidth="1"/>
    <col min="3069" max="3069" width="16.28515625" style="65" customWidth="1"/>
    <col min="3070" max="3070" width="13.7109375" style="65" customWidth="1"/>
    <col min="3071" max="3071" width="11.140625" style="65" customWidth="1"/>
    <col min="3072" max="3072" width="15" style="65" customWidth="1"/>
    <col min="3073" max="3073" width="20.140625" style="65" customWidth="1"/>
    <col min="3074" max="3074" width="17.5703125" style="65" customWidth="1"/>
    <col min="3075" max="3075" width="27.85546875" style="65" customWidth="1"/>
    <col min="3076" max="3076" width="26.5703125" style="65" customWidth="1"/>
    <col min="3077" max="3077" width="15" style="65" customWidth="1"/>
    <col min="3078" max="3078" width="17.5703125" style="65" customWidth="1"/>
    <col min="3079" max="3081" width="16.28515625" style="65" customWidth="1"/>
    <col min="3082" max="3082" width="20.140625" style="65" customWidth="1"/>
    <col min="3083" max="3083" width="15" style="65" customWidth="1"/>
    <col min="3084" max="3085" width="20.140625" style="65" customWidth="1"/>
    <col min="3086" max="3086" width="17.5703125" style="65" customWidth="1"/>
    <col min="3087" max="3087" width="20.140625" style="65" customWidth="1"/>
    <col min="3088" max="3088" width="12.42578125" style="65" customWidth="1"/>
    <col min="3089" max="3089" width="45.85546875" style="65" customWidth="1"/>
    <col min="3090" max="3090" width="29.140625" style="65" customWidth="1"/>
    <col min="3091" max="3298" width="12.42578125" style="65" customWidth="1"/>
    <col min="3299" max="3299" width="20.140625" style="65" customWidth="1"/>
    <col min="3300" max="3300" width="21.42578125" style="65" customWidth="1"/>
    <col min="3301" max="3301" width="24" style="65" customWidth="1"/>
    <col min="3302" max="3302" width="11.140625" style="65" customWidth="1"/>
    <col min="3303" max="3303" width="15" style="65" customWidth="1"/>
    <col min="3304" max="3304" width="13.7109375" style="65" customWidth="1"/>
    <col min="3305" max="3305" width="24" style="65" customWidth="1"/>
    <col min="3306" max="3306" width="15" style="65" customWidth="1"/>
    <col min="3307" max="3307" width="21.42578125" style="65" customWidth="1"/>
    <col min="3308" max="3308" width="15" style="65" customWidth="1"/>
    <col min="3309" max="3309" width="20.140625" style="65" customWidth="1"/>
    <col min="3310" max="3310" width="12.42578125" style="65" customWidth="1"/>
    <col min="3311" max="3311" width="17.5703125" style="65" customWidth="1"/>
    <col min="3312" max="3312" width="25.28515625" style="65" customWidth="1"/>
    <col min="3313" max="3313" width="17.5703125" style="65" customWidth="1"/>
    <col min="3314" max="3314" width="12.42578125" style="65" customWidth="1"/>
    <col min="3315" max="3315" width="20.140625" style="65" customWidth="1"/>
    <col min="3316" max="3316" width="24" style="65" customWidth="1"/>
    <col min="3317" max="3317" width="20.140625" style="65" customWidth="1"/>
    <col min="3318" max="3318" width="22.7109375" style="65" customWidth="1"/>
    <col min="3319" max="3319" width="29.140625" style="65" customWidth="1"/>
    <col min="3320" max="3320" width="22.7109375" style="65" customWidth="1"/>
    <col min="3321" max="3321" width="7.28515625" style="65" customWidth="1"/>
    <col min="3322" max="3322" width="15" style="65" customWidth="1"/>
    <col min="3323" max="3323" width="17.5703125" style="65" customWidth="1"/>
    <col min="3324" max="3324" width="15" style="65" customWidth="1"/>
    <col min="3325" max="3325" width="16.28515625" style="65" customWidth="1"/>
    <col min="3326" max="3326" width="13.7109375" style="65" customWidth="1"/>
    <col min="3327" max="3327" width="11.140625" style="65" customWidth="1"/>
    <col min="3328" max="3328" width="15" style="65" customWidth="1"/>
    <col min="3329" max="3329" width="20.140625" style="65" customWidth="1"/>
    <col min="3330" max="3330" width="17.5703125" style="65" customWidth="1"/>
    <col min="3331" max="3331" width="27.85546875" style="65" customWidth="1"/>
    <col min="3332" max="3332" width="26.5703125" style="65" customWidth="1"/>
    <col min="3333" max="3333" width="15" style="65" customWidth="1"/>
    <col min="3334" max="3334" width="17.5703125" style="65" customWidth="1"/>
    <col min="3335" max="3337" width="16.28515625" style="65" customWidth="1"/>
    <col min="3338" max="3338" width="20.140625" style="65" customWidth="1"/>
    <col min="3339" max="3339" width="15" style="65" customWidth="1"/>
    <col min="3340" max="3341" width="20.140625" style="65" customWidth="1"/>
    <col min="3342" max="3342" width="17.5703125" style="65" customWidth="1"/>
    <col min="3343" max="3343" width="20.140625" style="65" customWidth="1"/>
    <col min="3344" max="3344" width="12.42578125" style="65" customWidth="1"/>
    <col min="3345" max="3345" width="45.85546875" style="65" customWidth="1"/>
    <col min="3346" max="3346" width="29.140625" style="65" customWidth="1"/>
    <col min="3347" max="3554" width="12.42578125" style="65" customWidth="1"/>
    <col min="3555" max="3555" width="20.140625" style="65" customWidth="1"/>
    <col min="3556" max="3556" width="21.42578125" style="65" customWidth="1"/>
    <col min="3557" max="3557" width="24" style="65" customWidth="1"/>
    <col min="3558" max="3558" width="11.140625" style="65" customWidth="1"/>
    <col min="3559" max="3559" width="15" style="65" customWidth="1"/>
    <col min="3560" max="3560" width="13.7109375" style="65" customWidth="1"/>
    <col min="3561" max="3561" width="24" style="65" customWidth="1"/>
    <col min="3562" max="3562" width="15" style="65" customWidth="1"/>
    <col min="3563" max="3563" width="21.42578125" style="65" customWidth="1"/>
    <col min="3564" max="3564" width="15" style="65" customWidth="1"/>
    <col min="3565" max="3565" width="20.140625" style="65" customWidth="1"/>
    <col min="3566" max="3566" width="12.42578125" style="65" customWidth="1"/>
    <col min="3567" max="3567" width="17.5703125" style="65" customWidth="1"/>
    <col min="3568" max="3568" width="25.28515625" style="65" customWidth="1"/>
    <col min="3569" max="3569" width="17.5703125" style="65" customWidth="1"/>
    <col min="3570" max="3570" width="12.42578125" style="65" customWidth="1"/>
    <col min="3571" max="3571" width="20.140625" style="65" customWidth="1"/>
    <col min="3572" max="3572" width="24" style="65" customWidth="1"/>
    <col min="3573" max="3573" width="20.140625" style="65" customWidth="1"/>
    <col min="3574" max="3574" width="22.7109375" style="65" customWidth="1"/>
    <col min="3575" max="3575" width="29.140625" style="65" customWidth="1"/>
    <col min="3576" max="3576" width="22.7109375" style="65" customWidth="1"/>
    <col min="3577" max="3577" width="7.28515625" style="65" customWidth="1"/>
    <col min="3578" max="3578" width="15" style="65" customWidth="1"/>
    <col min="3579" max="3579" width="17.5703125" style="65" customWidth="1"/>
    <col min="3580" max="3580" width="15" style="65" customWidth="1"/>
    <col min="3581" max="3581" width="16.28515625" style="65" customWidth="1"/>
    <col min="3582" max="3582" width="13.7109375" style="65" customWidth="1"/>
    <col min="3583" max="3583" width="11.140625" style="65" customWidth="1"/>
    <col min="3584" max="3584" width="15" style="65" customWidth="1"/>
    <col min="3585" max="3585" width="20.140625" style="65" customWidth="1"/>
    <col min="3586" max="3586" width="17.5703125" style="65" customWidth="1"/>
    <col min="3587" max="3587" width="27.85546875" style="65" customWidth="1"/>
    <col min="3588" max="3588" width="26.5703125" style="65" customWidth="1"/>
    <col min="3589" max="3589" width="15" style="65" customWidth="1"/>
    <col min="3590" max="3590" width="17.5703125" style="65" customWidth="1"/>
    <col min="3591" max="3593" width="16.28515625" style="65" customWidth="1"/>
    <col min="3594" max="3594" width="20.140625" style="65" customWidth="1"/>
    <col min="3595" max="3595" width="15" style="65" customWidth="1"/>
    <col min="3596" max="3597" width="20.140625" style="65" customWidth="1"/>
    <col min="3598" max="3598" width="17.5703125" style="65" customWidth="1"/>
    <col min="3599" max="3599" width="20.140625" style="65" customWidth="1"/>
    <col min="3600" max="3600" width="12.42578125" style="65" customWidth="1"/>
    <col min="3601" max="3601" width="45.85546875" style="65" customWidth="1"/>
    <col min="3602" max="3602" width="29.140625" style="65" customWidth="1"/>
    <col min="3603" max="3810" width="12.42578125" style="65" customWidth="1"/>
    <col min="3811" max="3811" width="20.140625" style="65" customWidth="1"/>
    <col min="3812" max="3812" width="21.42578125" style="65" customWidth="1"/>
    <col min="3813" max="3813" width="24" style="65" customWidth="1"/>
    <col min="3814" max="3814" width="11.140625" style="65" customWidth="1"/>
    <col min="3815" max="3815" width="15" style="65" customWidth="1"/>
    <col min="3816" max="3816" width="13.7109375" style="65" customWidth="1"/>
    <col min="3817" max="3817" width="24" style="65" customWidth="1"/>
    <col min="3818" max="3818" width="15" style="65" customWidth="1"/>
    <col min="3819" max="3819" width="21.42578125" style="65" customWidth="1"/>
    <col min="3820" max="3820" width="15" style="65" customWidth="1"/>
    <col min="3821" max="3821" width="20.140625" style="65" customWidth="1"/>
    <col min="3822" max="3822" width="12.42578125" style="65" customWidth="1"/>
    <col min="3823" max="3823" width="17.5703125" style="65" customWidth="1"/>
    <col min="3824" max="3824" width="25.28515625" style="65" customWidth="1"/>
    <col min="3825" max="3825" width="17.5703125" style="65" customWidth="1"/>
    <col min="3826" max="3826" width="12.42578125" style="65" customWidth="1"/>
    <col min="3827" max="3827" width="20.140625" style="65" customWidth="1"/>
    <col min="3828" max="3828" width="24" style="65" customWidth="1"/>
    <col min="3829" max="3829" width="20.140625" style="65" customWidth="1"/>
    <col min="3830" max="3830" width="22.7109375" style="65" customWidth="1"/>
    <col min="3831" max="3831" width="29.140625" style="65" customWidth="1"/>
    <col min="3832" max="3832" width="22.7109375" style="65" customWidth="1"/>
    <col min="3833" max="3833" width="7.28515625" style="65" customWidth="1"/>
    <col min="3834" max="3834" width="15" style="65" customWidth="1"/>
    <col min="3835" max="3835" width="17.5703125" style="65" customWidth="1"/>
    <col min="3836" max="3836" width="15" style="65" customWidth="1"/>
    <col min="3837" max="3837" width="16.28515625" style="65" customWidth="1"/>
    <col min="3838" max="3838" width="13.7109375" style="65" customWidth="1"/>
    <col min="3839" max="3839" width="11.140625" style="65" customWidth="1"/>
    <col min="3840" max="3840" width="15" style="65" customWidth="1"/>
    <col min="3841" max="3841" width="20.140625" style="65" customWidth="1"/>
    <col min="3842" max="3842" width="17.5703125" style="65" customWidth="1"/>
    <col min="3843" max="3843" width="27.85546875" style="65" customWidth="1"/>
    <col min="3844" max="3844" width="26.5703125" style="65" customWidth="1"/>
    <col min="3845" max="3845" width="15" style="65" customWidth="1"/>
    <col min="3846" max="3846" width="17.5703125" style="65" customWidth="1"/>
    <col min="3847" max="3849" width="16.28515625" style="65" customWidth="1"/>
    <col min="3850" max="3850" width="20.140625" style="65" customWidth="1"/>
    <col min="3851" max="3851" width="15" style="65" customWidth="1"/>
    <col min="3852" max="3853" width="20.140625" style="65" customWidth="1"/>
    <col min="3854" max="3854" width="17.5703125" style="65" customWidth="1"/>
    <col min="3855" max="3855" width="20.140625" style="65" customWidth="1"/>
    <col min="3856" max="3856" width="12.42578125" style="65" customWidth="1"/>
    <col min="3857" max="3857" width="45.85546875" style="65" customWidth="1"/>
    <col min="3858" max="3858" width="29.140625" style="65" customWidth="1"/>
    <col min="3859" max="4066" width="12.42578125" style="65" customWidth="1"/>
    <col min="4067" max="4067" width="20.140625" style="65" customWidth="1"/>
    <col min="4068" max="4068" width="21.42578125" style="65" customWidth="1"/>
    <col min="4069" max="4069" width="24" style="65" customWidth="1"/>
    <col min="4070" max="4070" width="11.140625" style="65" customWidth="1"/>
    <col min="4071" max="4071" width="15" style="65" customWidth="1"/>
    <col min="4072" max="4072" width="13.7109375" style="65" customWidth="1"/>
    <col min="4073" max="4073" width="24" style="65" customWidth="1"/>
    <col min="4074" max="4074" width="15" style="65" customWidth="1"/>
    <col min="4075" max="4075" width="21.42578125" style="65" customWidth="1"/>
    <col min="4076" max="4076" width="15" style="65" customWidth="1"/>
    <col min="4077" max="4077" width="20.140625" style="65" customWidth="1"/>
    <col min="4078" max="4078" width="12.42578125" style="65" customWidth="1"/>
    <col min="4079" max="4079" width="17.5703125" style="65" customWidth="1"/>
    <col min="4080" max="4080" width="25.28515625" style="65" customWidth="1"/>
    <col min="4081" max="4081" width="17.5703125" style="65" customWidth="1"/>
    <col min="4082" max="4082" width="12.42578125" style="65" customWidth="1"/>
    <col min="4083" max="4083" width="20.140625" style="65" customWidth="1"/>
    <col min="4084" max="4084" width="24" style="65" customWidth="1"/>
    <col min="4085" max="4085" width="20.140625" style="65" customWidth="1"/>
    <col min="4086" max="4086" width="22.7109375" style="65" customWidth="1"/>
    <col min="4087" max="4087" width="29.140625" style="65" customWidth="1"/>
    <col min="4088" max="4088" width="22.7109375" style="65" customWidth="1"/>
    <col min="4089" max="4089" width="7.28515625" style="65" customWidth="1"/>
    <col min="4090" max="4090" width="15" style="65" customWidth="1"/>
    <col min="4091" max="4091" width="17.5703125" style="65" customWidth="1"/>
    <col min="4092" max="4092" width="15" style="65" customWidth="1"/>
    <col min="4093" max="4093" width="16.28515625" style="65" customWidth="1"/>
    <col min="4094" max="4094" width="13.7109375" style="65" customWidth="1"/>
    <col min="4095" max="4095" width="11.140625" style="65" customWidth="1"/>
    <col min="4096" max="4096" width="15" style="65" customWidth="1"/>
    <col min="4097" max="4097" width="20.140625" style="65" customWidth="1"/>
    <col min="4098" max="4098" width="17.5703125" style="65" customWidth="1"/>
    <col min="4099" max="4099" width="27.85546875" style="65" customWidth="1"/>
    <col min="4100" max="4100" width="26.5703125" style="65" customWidth="1"/>
    <col min="4101" max="4101" width="15" style="65" customWidth="1"/>
    <col min="4102" max="4102" width="17.5703125" style="65" customWidth="1"/>
    <col min="4103" max="4105" width="16.28515625" style="65" customWidth="1"/>
    <col min="4106" max="4106" width="20.140625" style="65" customWidth="1"/>
    <col min="4107" max="4107" width="15" style="65" customWidth="1"/>
    <col min="4108" max="4109" width="20.140625" style="65" customWidth="1"/>
    <col min="4110" max="4110" width="17.5703125" style="65" customWidth="1"/>
    <col min="4111" max="4111" width="20.140625" style="65" customWidth="1"/>
    <col min="4112" max="4112" width="12.42578125" style="65" customWidth="1"/>
    <col min="4113" max="4113" width="45.85546875" style="65" customWidth="1"/>
    <col min="4114" max="4114" width="29.140625" style="65" customWidth="1"/>
    <col min="4115" max="4322" width="12.42578125" style="65" customWidth="1"/>
    <col min="4323" max="4323" width="20.140625" style="65" customWidth="1"/>
    <col min="4324" max="4324" width="21.42578125" style="65" customWidth="1"/>
    <col min="4325" max="4325" width="24" style="65" customWidth="1"/>
    <col min="4326" max="4326" width="11.140625" style="65" customWidth="1"/>
    <col min="4327" max="4327" width="15" style="65" customWidth="1"/>
    <col min="4328" max="4328" width="13.7109375" style="65" customWidth="1"/>
    <col min="4329" max="4329" width="24" style="65" customWidth="1"/>
    <col min="4330" max="4330" width="15" style="65" customWidth="1"/>
    <col min="4331" max="4331" width="21.42578125" style="65" customWidth="1"/>
    <col min="4332" max="4332" width="15" style="65" customWidth="1"/>
    <col min="4333" max="4333" width="20.140625" style="65" customWidth="1"/>
    <col min="4334" max="4334" width="12.42578125" style="65" customWidth="1"/>
    <col min="4335" max="4335" width="17.5703125" style="65" customWidth="1"/>
    <col min="4336" max="4336" width="25.28515625" style="65" customWidth="1"/>
    <col min="4337" max="4337" width="17.5703125" style="65" customWidth="1"/>
    <col min="4338" max="4338" width="12.42578125" style="65" customWidth="1"/>
    <col min="4339" max="4339" width="20.140625" style="65" customWidth="1"/>
    <col min="4340" max="4340" width="24" style="65" customWidth="1"/>
    <col min="4341" max="4341" width="20.140625" style="65" customWidth="1"/>
    <col min="4342" max="4342" width="22.7109375" style="65" customWidth="1"/>
    <col min="4343" max="4343" width="29.140625" style="65" customWidth="1"/>
    <col min="4344" max="4344" width="22.7109375" style="65" customWidth="1"/>
    <col min="4345" max="4345" width="7.28515625" style="65" customWidth="1"/>
    <col min="4346" max="4346" width="15" style="65" customWidth="1"/>
    <col min="4347" max="4347" width="17.5703125" style="65" customWidth="1"/>
    <col min="4348" max="4348" width="15" style="65" customWidth="1"/>
    <col min="4349" max="4349" width="16.28515625" style="65" customWidth="1"/>
    <col min="4350" max="4350" width="13.7109375" style="65" customWidth="1"/>
    <col min="4351" max="4351" width="11.140625" style="65" customWidth="1"/>
    <col min="4352" max="4352" width="15" style="65" customWidth="1"/>
    <col min="4353" max="4353" width="20.140625" style="65" customWidth="1"/>
    <col min="4354" max="4354" width="17.5703125" style="65" customWidth="1"/>
    <col min="4355" max="4355" width="27.85546875" style="65" customWidth="1"/>
    <col min="4356" max="4356" width="26.5703125" style="65" customWidth="1"/>
    <col min="4357" max="4357" width="15" style="65" customWidth="1"/>
    <col min="4358" max="4358" width="17.5703125" style="65" customWidth="1"/>
    <col min="4359" max="4361" width="16.28515625" style="65" customWidth="1"/>
    <col min="4362" max="4362" width="20.140625" style="65" customWidth="1"/>
    <col min="4363" max="4363" width="15" style="65" customWidth="1"/>
    <col min="4364" max="4365" width="20.140625" style="65" customWidth="1"/>
    <col min="4366" max="4366" width="17.5703125" style="65" customWidth="1"/>
    <col min="4367" max="4367" width="20.140625" style="65" customWidth="1"/>
    <col min="4368" max="4368" width="12.42578125" style="65" customWidth="1"/>
    <col min="4369" max="4369" width="45.85546875" style="65" customWidth="1"/>
    <col min="4370" max="4370" width="29.140625" style="65" customWidth="1"/>
    <col min="4371" max="4578" width="12.42578125" style="65" customWidth="1"/>
    <col min="4579" max="4579" width="20.140625" style="65" customWidth="1"/>
    <col min="4580" max="4580" width="21.42578125" style="65" customWidth="1"/>
    <col min="4581" max="4581" width="24" style="65" customWidth="1"/>
    <col min="4582" max="4582" width="11.140625" style="65" customWidth="1"/>
    <col min="4583" max="4583" width="15" style="65" customWidth="1"/>
    <col min="4584" max="4584" width="13.7109375" style="65" customWidth="1"/>
    <col min="4585" max="4585" width="24" style="65" customWidth="1"/>
    <col min="4586" max="4586" width="15" style="65" customWidth="1"/>
    <col min="4587" max="4587" width="21.42578125" style="65" customWidth="1"/>
    <col min="4588" max="4588" width="15" style="65" customWidth="1"/>
    <col min="4589" max="4589" width="20.140625" style="65" customWidth="1"/>
    <col min="4590" max="4590" width="12.42578125" style="65" customWidth="1"/>
    <col min="4591" max="4591" width="17.5703125" style="65" customWidth="1"/>
    <col min="4592" max="4592" width="25.28515625" style="65" customWidth="1"/>
    <col min="4593" max="4593" width="17.5703125" style="65" customWidth="1"/>
    <col min="4594" max="4594" width="12.42578125" style="65" customWidth="1"/>
    <col min="4595" max="4595" width="20.140625" style="65" customWidth="1"/>
    <col min="4596" max="4596" width="24" style="65" customWidth="1"/>
    <col min="4597" max="4597" width="20.140625" style="65" customWidth="1"/>
    <col min="4598" max="4598" width="22.7109375" style="65" customWidth="1"/>
    <col min="4599" max="4599" width="29.140625" style="65" customWidth="1"/>
    <col min="4600" max="4600" width="22.7109375" style="65" customWidth="1"/>
    <col min="4601" max="4601" width="7.28515625" style="65" customWidth="1"/>
    <col min="4602" max="4602" width="15" style="65" customWidth="1"/>
    <col min="4603" max="4603" width="17.5703125" style="65" customWidth="1"/>
    <col min="4604" max="4604" width="15" style="65" customWidth="1"/>
    <col min="4605" max="4605" width="16.28515625" style="65" customWidth="1"/>
    <col min="4606" max="4606" width="13.7109375" style="65" customWidth="1"/>
    <col min="4607" max="4607" width="11.140625" style="65" customWidth="1"/>
    <col min="4608" max="4608" width="15" style="65" customWidth="1"/>
    <col min="4609" max="4609" width="20.140625" style="65" customWidth="1"/>
    <col min="4610" max="4610" width="17.5703125" style="65" customWidth="1"/>
    <col min="4611" max="4611" width="27.85546875" style="65" customWidth="1"/>
    <col min="4612" max="4612" width="26.5703125" style="65" customWidth="1"/>
    <col min="4613" max="4613" width="15" style="65" customWidth="1"/>
    <col min="4614" max="4614" width="17.5703125" style="65" customWidth="1"/>
    <col min="4615" max="4617" width="16.28515625" style="65" customWidth="1"/>
    <col min="4618" max="4618" width="20.140625" style="65" customWidth="1"/>
    <col min="4619" max="4619" width="15" style="65" customWidth="1"/>
    <col min="4620" max="4621" width="20.140625" style="65" customWidth="1"/>
    <col min="4622" max="4622" width="17.5703125" style="65" customWidth="1"/>
    <col min="4623" max="4623" width="20.140625" style="65" customWidth="1"/>
    <col min="4624" max="4624" width="12.42578125" style="65" customWidth="1"/>
    <col min="4625" max="4625" width="45.85546875" style="65" customWidth="1"/>
    <col min="4626" max="4626" width="29.140625" style="65" customWidth="1"/>
    <col min="4627" max="4834" width="12.42578125" style="65" customWidth="1"/>
    <col min="4835" max="4835" width="20.140625" style="65" customWidth="1"/>
    <col min="4836" max="4836" width="21.42578125" style="65" customWidth="1"/>
    <col min="4837" max="4837" width="24" style="65" customWidth="1"/>
    <col min="4838" max="4838" width="11.140625" style="65" customWidth="1"/>
    <col min="4839" max="4839" width="15" style="65" customWidth="1"/>
    <col min="4840" max="4840" width="13.7109375" style="65" customWidth="1"/>
    <col min="4841" max="4841" width="24" style="65" customWidth="1"/>
    <col min="4842" max="4842" width="15" style="65" customWidth="1"/>
    <col min="4843" max="4843" width="21.42578125" style="65" customWidth="1"/>
    <col min="4844" max="4844" width="15" style="65" customWidth="1"/>
    <col min="4845" max="4845" width="20.140625" style="65" customWidth="1"/>
    <col min="4846" max="4846" width="12.42578125" style="65" customWidth="1"/>
    <col min="4847" max="4847" width="17.5703125" style="65" customWidth="1"/>
    <col min="4848" max="4848" width="25.28515625" style="65" customWidth="1"/>
    <col min="4849" max="4849" width="17.5703125" style="65" customWidth="1"/>
    <col min="4850" max="4850" width="12.42578125" style="65" customWidth="1"/>
    <col min="4851" max="4851" width="20.140625" style="65" customWidth="1"/>
    <col min="4852" max="4852" width="24" style="65" customWidth="1"/>
    <col min="4853" max="4853" width="20.140625" style="65" customWidth="1"/>
    <col min="4854" max="4854" width="22.7109375" style="65" customWidth="1"/>
    <col min="4855" max="4855" width="29.140625" style="65" customWidth="1"/>
    <col min="4856" max="4856" width="22.7109375" style="65" customWidth="1"/>
    <col min="4857" max="4857" width="7.28515625" style="65" customWidth="1"/>
    <col min="4858" max="4858" width="15" style="65" customWidth="1"/>
    <col min="4859" max="4859" width="17.5703125" style="65" customWidth="1"/>
    <col min="4860" max="4860" width="15" style="65" customWidth="1"/>
    <col min="4861" max="4861" width="16.28515625" style="65" customWidth="1"/>
    <col min="4862" max="4862" width="13.7109375" style="65" customWidth="1"/>
    <col min="4863" max="4863" width="11.140625" style="65" customWidth="1"/>
    <col min="4864" max="4864" width="15" style="65" customWidth="1"/>
    <col min="4865" max="4865" width="20.140625" style="65" customWidth="1"/>
    <col min="4866" max="4866" width="17.5703125" style="65" customWidth="1"/>
    <col min="4867" max="4867" width="27.85546875" style="65" customWidth="1"/>
    <col min="4868" max="4868" width="26.5703125" style="65" customWidth="1"/>
    <col min="4869" max="4869" width="15" style="65" customWidth="1"/>
    <col min="4870" max="4870" width="17.5703125" style="65" customWidth="1"/>
    <col min="4871" max="4873" width="16.28515625" style="65" customWidth="1"/>
    <col min="4874" max="4874" width="20.140625" style="65" customWidth="1"/>
    <col min="4875" max="4875" width="15" style="65" customWidth="1"/>
    <col min="4876" max="4877" width="20.140625" style="65" customWidth="1"/>
    <col min="4878" max="4878" width="17.5703125" style="65" customWidth="1"/>
    <col min="4879" max="4879" width="20.140625" style="65" customWidth="1"/>
    <col min="4880" max="4880" width="12.42578125" style="65" customWidth="1"/>
    <col min="4881" max="4881" width="45.85546875" style="65" customWidth="1"/>
    <col min="4882" max="4882" width="29.140625" style="65" customWidth="1"/>
    <col min="4883" max="5090" width="12.42578125" style="65" customWidth="1"/>
    <col min="5091" max="5091" width="20.140625" style="65" customWidth="1"/>
    <col min="5092" max="5092" width="21.42578125" style="65" customWidth="1"/>
    <col min="5093" max="5093" width="24" style="65" customWidth="1"/>
    <col min="5094" max="5094" width="11.140625" style="65" customWidth="1"/>
    <col min="5095" max="5095" width="15" style="65" customWidth="1"/>
    <col min="5096" max="5096" width="13.7109375" style="65" customWidth="1"/>
    <col min="5097" max="5097" width="24" style="65" customWidth="1"/>
    <col min="5098" max="5098" width="15" style="65" customWidth="1"/>
    <col min="5099" max="5099" width="21.42578125" style="65" customWidth="1"/>
    <col min="5100" max="5100" width="15" style="65" customWidth="1"/>
    <col min="5101" max="5101" width="20.140625" style="65" customWidth="1"/>
    <col min="5102" max="5102" width="12.42578125" style="65" customWidth="1"/>
    <col min="5103" max="5103" width="17.5703125" style="65" customWidth="1"/>
    <col min="5104" max="5104" width="25.28515625" style="65" customWidth="1"/>
    <col min="5105" max="5105" width="17.5703125" style="65" customWidth="1"/>
    <col min="5106" max="5106" width="12.42578125" style="65" customWidth="1"/>
    <col min="5107" max="5107" width="20.140625" style="65" customWidth="1"/>
    <col min="5108" max="5108" width="24" style="65" customWidth="1"/>
    <col min="5109" max="5109" width="20.140625" style="65" customWidth="1"/>
    <col min="5110" max="5110" width="22.7109375" style="65" customWidth="1"/>
    <col min="5111" max="5111" width="29.140625" style="65" customWidth="1"/>
    <col min="5112" max="5112" width="22.7109375" style="65" customWidth="1"/>
    <col min="5113" max="5113" width="7.28515625" style="65" customWidth="1"/>
    <col min="5114" max="5114" width="15" style="65" customWidth="1"/>
    <col min="5115" max="5115" width="17.5703125" style="65" customWidth="1"/>
    <col min="5116" max="5116" width="15" style="65" customWidth="1"/>
    <col min="5117" max="5117" width="16.28515625" style="65" customWidth="1"/>
    <col min="5118" max="5118" width="13.7109375" style="65" customWidth="1"/>
    <col min="5119" max="5119" width="11.140625" style="65" customWidth="1"/>
    <col min="5120" max="5120" width="15" style="65" customWidth="1"/>
    <col min="5121" max="5121" width="20.140625" style="65" customWidth="1"/>
    <col min="5122" max="5122" width="17.5703125" style="65" customWidth="1"/>
    <col min="5123" max="5123" width="27.85546875" style="65" customWidth="1"/>
    <col min="5124" max="5124" width="26.5703125" style="65" customWidth="1"/>
    <col min="5125" max="5125" width="15" style="65" customWidth="1"/>
    <col min="5126" max="5126" width="17.5703125" style="65" customWidth="1"/>
    <col min="5127" max="5129" width="16.28515625" style="65" customWidth="1"/>
    <col min="5130" max="5130" width="20.140625" style="65" customWidth="1"/>
    <col min="5131" max="5131" width="15" style="65" customWidth="1"/>
    <col min="5132" max="5133" width="20.140625" style="65" customWidth="1"/>
    <col min="5134" max="5134" width="17.5703125" style="65" customWidth="1"/>
    <col min="5135" max="5135" width="20.140625" style="65" customWidth="1"/>
    <col min="5136" max="5136" width="12.42578125" style="65" customWidth="1"/>
    <col min="5137" max="5137" width="45.85546875" style="65" customWidth="1"/>
    <col min="5138" max="5138" width="29.140625" style="65" customWidth="1"/>
    <col min="5139" max="5346" width="12.42578125" style="65" customWidth="1"/>
    <col min="5347" max="5347" width="20.140625" style="65" customWidth="1"/>
    <col min="5348" max="5348" width="21.42578125" style="65" customWidth="1"/>
    <col min="5349" max="5349" width="24" style="65" customWidth="1"/>
    <col min="5350" max="5350" width="11.140625" style="65" customWidth="1"/>
    <col min="5351" max="5351" width="15" style="65" customWidth="1"/>
    <col min="5352" max="5352" width="13.7109375" style="65" customWidth="1"/>
    <col min="5353" max="5353" width="24" style="65" customWidth="1"/>
    <col min="5354" max="5354" width="15" style="65" customWidth="1"/>
    <col min="5355" max="5355" width="21.42578125" style="65" customWidth="1"/>
    <col min="5356" max="5356" width="15" style="65" customWidth="1"/>
    <col min="5357" max="5357" width="20.140625" style="65" customWidth="1"/>
    <col min="5358" max="5358" width="12.42578125" style="65" customWidth="1"/>
    <col min="5359" max="5359" width="17.5703125" style="65" customWidth="1"/>
    <col min="5360" max="5360" width="25.28515625" style="65" customWidth="1"/>
    <col min="5361" max="5361" width="17.5703125" style="65" customWidth="1"/>
    <col min="5362" max="5362" width="12.42578125" style="65" customWidth="1"/>
    <col min="5363" max="5363" width="20.140625" style="65" customWidth="1"/>
    <col min="5364" max="5364" width="24" style="65" customWidth="1"/>
    <col min="5365" max="5365" width="20.140625" style="65" customWidth="1"/>
    <col min="5366" max="5366" width="22.7109375" style="65" customWidth="1"/>
    <col min="5367" max="5367" width="29.140625" style="65" customWidth="1"/>
    <col min="5368" max="5368" width="22.7109375" style="65" customWidth="1"/>
    <col min="5369" max="5369" width="7.28515625" style="65" customWidth="1"/>
    <col min="5370" max="5370" width="15" style="65" customWidth="1"/>
    <col min="5371" max="5371" width="17.5703125" style="65" customWidth="1"/>
    <col min="5372" max="5372" width="15" style="65" customWidth="1"/>
    <col min="5373" max="5373" width="16.28515625" style="65" customWidth="1"/>
    <col min="5374" max="5374" width="13.7109375" style="65" customWidth="1"/>
    <col min="5375" max="5375" width="11.140625" style="65" customWidth="1"/>
    <col min="5376" max="5376" width="15" style="65" customWidth="1"/>
    <col min="5377" max="5377" width="20.140625" style="65" customWidth="1"/>
    <col min="5378" max="5378" width="17.5703125" style="65" customWidth="1"/>
    <col min="5379" max="5379" width="27.85546875" style="65" customWidth="1"/>
    <col min="5380" max="5380" width="26.5703125" style="65" customWidth="1"/>
    <col min="5381" max="5381" width="15" style="65" customWidth="1"/>
    <col min="5382" max="5382" width="17.5703125" style="65" customWidth="1"/>
    <col min="5383" max="5385" width="16.28515625" style="65" customWidth="1"/>
    <col min="5386" max="5386" width="20.140625" style="65" customWidth="1"/>
    <col min="5387" max="5387" width="15" style="65" customWidth="1"/>
    <col min="5388" max="5389" width="20.140625" style="65" customWidth="1"/>
    <col min="5390" max="5390" width="17.5703125" style="65" customWidth="1"/>
    <col min="5391" max="5391" width="20.140625" style="65" customWidth="1"/>
    <col min="5392" max="5392" width="12.42578125" style="65" customWidth="1"/>
    <col min="5393" max="5393" width="45.85546875" style="65" customWidth="1"/>
    <col min="5394" max="5394" width="29.140625" style="65" customWidth="1"/>
    <col min="5395" max="5602" width="12.42578125" style="65" customWidth="1"/>
    <col min="5603" max="5603" width="20.140625" style="65" customWidth="1"/>
    <col min="5604" max="5604" width="21.42578125" style="65" customWidth="1"/>
    <col min="5605" max="5605" width="24" style="65" customWidth="1"/>
    <col min="5606" max="5606" width="11.140625" style="65" customWidth="1"/>
    <col min="5607" max="5607" width="15" style="65" customWidth="1"/>
    <col min="5608" max="5608" width="13.7109375" style="65" customWidth="1"/>
    <col min="5609" max="5609" width="24" style="65" customWidth="1"/>
    <col min="5610" max="5610" width="15" style="65" customWidth="1"/>
    <col min="5611" max="5611" width="21.42578125" style="65" customWidth="1"/>
    <col min="5612" max="5612" width="15" style="65" customWidth="1"/>
    <col min="5613" max="5613" width="20.140625" style="65" customWidth="1"/>
    <col min="5614" max="5614" width="12.42578125" style="65" customWidth="1"/>
    <col min="5615" max="5615" width="17.5703125" style="65" customWidth="1"/>
    <col min="5616" max="5616" width="25.28515625" style="65" customWidth="1"/>
    <col min="5617" max="5617" width="17.5703125" style="65" customWidth="1"/>
    <col min="5618" max="5618" width="12.42578125" style="65" customWidth="1"/>
    <col min="5619" max="5619" width="20.140625" style="65" customWidth="1"/>
    <col min="5620" max="5620" width="24" style="65" customWidth="1"/>
    <col min="5621" max="5621" width="20.140625" style="65" customWidth="1"/>
    <col min="5622" max="5622" width="22.7109375" style="65" customWidth="1"/>
    <col min="5623" max="5623" width="29.140625" style="65" customWidth="1"/>
    <col min="5624" max="5624" width="22.7109375" style="65" customWidth="1"/>
    <col min="5625" max="5625" width="7.28515625" style="65" customWidth="1"/>
    <col min="5626" max="5626" width="15" style="65" customWidth="1"/>
    <col min="5627" max="5627" width="17.5703125" style="65" customWidth="1"/>
    <col min="5628" max="5628" width="15" style="65" customWidth="1"/>
    <col min="5629" max="5629" width="16.28515625" style="65" customWidth="1"/>
    <col min="5630" max="5630" width="13.7109375" style="65" customWidth="1"/>
    <col min="5631" max="5631" width="11.140625" style="65" customWidth="1"/>
    <col min="5632" max="5632" width="15" style="65" customWidth="1"/>
    <col min="5633" max="5633" width="20.140625" style="65" customWidth="1"/>
    <col min="5634" max="5634" width="17.5703125" style="65" customWidth="1"/>
    <col min="5635" max="5635" width="27.85546875" style="65" customWidth="1"/>
    <col min="5636" max="5636" width="26.5703125" style="65" customWidth="1"/>
    <col min="5637" max="5637" width="15" style="65" customWidth="1"/>
    <col min="5638" max="5638" width="17.5703125" style="65" customWidth="1"/>
    <col min="5639" max="5641" width="16.28515625" style="65" customWidth="1"/>
    <col min="5642" max="5642" width="20.140625" style="65" customWidth="1"/>
    <col min="5643" max="5643" width="15" style="65" customWidth="1"/>
    <col min="5644" max="5645" width="20.140625" style="65" customWidth="1"/>
    <col min="5646" max="5646" width="17.5703125" style="65" customWidth="1"/>
    <col min="5647" max="5647" width="20.140625" style="65" customWidth="1"/>
    <col min="5648" max="5648" width="12.42578125" style="65" customWidth="1"/>
    <col min="5649" max="5649" width="45.85546875" style="65" customWidth="1"/>
    <col min="5650" max="5650" width="29.140625" style="65" customWidth="1"/>
    <col min="5651" max="5858" width="12.42578125" style="65" customWidth="1"/>
    <col min="5859" max="5859" width="20.140625" style="65" customWidth="1"/>
    <col min="5860" max="5860" width="21.42578125" style="65" customWidth="1"/>
    <col min="5861" max="5861" width="24" style="65" customWidth="1"/>
    <col min="5862" max="5862" width="11.140625" style="65" customWidth="1"/>
    <col min="5863" max="5863" width="15" style="65" customWidth="1"/>
    <col min="5864" max="5864" width="13.7109375" style="65" customWidth="1"/>
    <col min="5865" max="5865" width="24" style="65" customWidth="1"/>
    <col min="5866" max="5866" width="15" style="65" customWidth="1"/>
    <col min="5867" max="5867" width="21.42578125" style="65" customWidth="1"/>
    <col min="5868" max="5868" width="15" style="65" customWidth="1"/>
    <col min="5869" max="5869" width="20.140625" style="65" customWidth="1"/>
    <col min="5870" max="5870" width="12.42578125" style="65" customWidth="1"/>
    <col min="5871" max="5871" width="17.5703125" style="65" customWidth="1"/>
    <col min="5872" max="5872" width="25.28515625" style="65" customWidth="1"/>
    <col min="5873" max="5873" width="17.5703125" style="65" customWidth="1"/>
    <col min="5874" max="5874" width="12.42578125" style="65" customWidth="1"/>
    <col min="5875" max="5875" width="20.140625" style="65" customWidth="1"/>
    <col min="5876" max="5876" width="24" style="65" customWidth="1"/>
    <col min="5877" max="5877" width="20.140625" style="65" customWidth="1"/>
    <col min="5878" max="5878" width="22.7109375" style="65" customWidth="1"/>
    <col min="5879" max="5879" width="29.140625" style="65" customWidth="1"/>
    <col min="5880" max="5880" width="22.7109375" style="65" customWidth="1"/>
    <col min="5881" max="5881" width="7.28515625" style="65" customWidth="1"/>
    <col min="5882" max="5882" width="15" style="65" customWidth="1"/>
    <col min="5883" max="5883" width="17.5703125" style="65" customWidth="1"/>
    <col min="5884" max="5884" width="15" style="65" customWidth="1"/>
    <col min="5885" max="5885" width="16.28515625" style="65" customWidth="1"/>
    <col min="5886" max="5886" width="13.7109375" style="65" customWidth="1"/>
    <col min="5887" max="5887" width="11.140625" style="65" customWidth="1"/>
    <col min="5888" max="5888" width="15" style="65" customWidth="1"/>
    <col min="5889" max="5889" width="20.140625" style="65" customWidth="1"/>
    <col min="5890" max="5890" width="17.5703125" style="65" customWidth="1"/>
    <col min="5891" max="5891" width="27.85546875" style="65" customWidth="1"/>
    <col min="5892" max="5892" width="26.5703125" style="65" customWidth="1"/>
    <col min="5893" max="5893" width="15" style="65" customWidth="1"/>
    <col min="5894" max="5894" width="17.5703125" style="65" customWidth="1"/>
    <col min="5895" max="5897" width="16.28515625" style="65" customWidth="1"/>
    <col min="5898" max="5898" width="20.140625" style="65" customWidth="1"/>
    <col min="5899" max="5899" width="15" style="65" customWidth="1"/>
    <col min="5900" max="5901" width="20.140625" style="65" customWidth="1"/>
    <col min="5902" max="5902" width="17.5703125" style="65" customWidth="1"/>
    <col min="5903" max="5903" width="20.140625" style="65" customWidth="1"/>
    <col min="5904" max="5904" width="12.42578125" style="65" customWidth="1"/>
    <col min="5905" max="5905" width="45.85546875" style="65" customWidth="1"/>
    <col min="5906" max="5906" width="29.140625" style="65" customWidth="1"/>
    <col min="5907" max="6114" width="12.42578125" style="65" customWidth="1"/>
    <col min="6115" max="6115" width="20.140625" style="65" customWidth="1"/>
    <col min="6116" max="6116" width="21.42578125" style="65" customWidth="1"/>
    <col min="6117" max="6117" width="24" style="65" customWidth="1"/>
    <col min="6118" max="6118" width="11.140625" style="65" customWidth="1"/>
    <col min="6119" max="6119" width="15" style="65" customWidth="1"/>
    <col min="6120" max="6120" width="13.7109375" style="65" customWidth="1"/>
    <col min="6121" max="6121" width="24" style="65" customWidth="1"/>
    <col min="6122" max="6122" width="15" style="65" customWidth="1"/>
    <col min="6123" max="6123" width="21.42578125" style="65" customWidth="1"/>
    <col min="6124" max="6124" width="15" style="65" customWidth="1"/>
    <col min="6125" max="6125" width="20.140625" style="65" customWidth="1"/>
    <col min="6126" max="6126" width="12.42578125" style="65" customWidth="1"/>
    <col min="6127" max="6127" width="17.5703125" style="65" customWidth="1"/>
    <col min="6128" max="6128" width="25.28515625" style="65" customWidth="1"/>
    <col min="6129" max="6129" width="17.5703125" style="65" customWidth="1"/>
    <col min="6130" max="6130" width="12.42578125" style="65" customWidth="1"/>
    <col min="6131" max="6131" width="20.140625" style="65" customWidth="1"/>
    <col min="6132" max="6132" width="24" style="65" customWidth="1"/>
    <col min="6133" max="6133" width="20.140625" style="65" customWidth="1"/>
    <col min="6134" max="6134" width="22.7109375" style="65" customWidth="1"/>
    <col min="6135" max="6135" width="29.140625" style="65" customWidth="1"/>
    <col min="6136" max="6136" width="22.7109375" style="65" customWidth="1"/>
    <col min="6137" max="6137" width="7.28515625" style="65" customWidth="1"/>
    <col min="6138" max="6138" width="15" style="65" customWidth="1"/>
    <col min="6139" max="6139" width="17.5703125" style="65" customWidth="1"/>
    <col min="6140" max="6140" width="15" style="65" customWidth="1"/>
    <col min="6141" max="6141" width="16.28515625" style="65" customWidth="1"/>
    <col min="6142" max="6142" width="13.7109375" style="65" customWidth="1"/>
    <col min="6143" max="6143" width="11.140625" style="65" customWidth="1"/>
    <col min="6144" max="6144" width="15" style="65" customWidth="1"/>
    <col min="6145" max="6145" width="20.140625" style="65" customWidth="1"/>
    <col min="6146" max="6146" width="17.5703125" style="65" customWidth="1"/>
    <col min="6147" max="6147" width="27.85546875" style="65" customWidth="1"/>
    <col min="6148" max="6148" width="26.5703125" style="65" customWidth="1"/>
    <col min="6149" max="6149" width="15" style="65" customWidth="1"/>
    <col min="6150" max="6150" width="17.5703125" style="65" customWidth="1"/>
    <col min="6151" max="6153" width="16.28515625" style="65" customWidth="1"/>
    <col min="6154" max="6154" width="20.140625" style="65" customWidth="1"/>
    <col min="6155" max="6155" width="15" style="65" customWidth="1"/>
    <col min="6156" max="6157" width="20.140625" style="65" customWidth="1"/>
    <col min="6158" max="6158" width="17.5703125" style="65" customWidth="1"/>
    <col min="6159" max="6159" width="20.140625" style="65" customWidth="1"/>
    <col min="6160" max="6160" width="12.42578125" style="65" customWidth="1"/>
    <col min="6161" max="6161" width="45.85546875" style="65" customWidth="1"/>
    <col min="6162" max="6162" width="29.140625" style="65" customWidth="1"/>
    <col min="6163" max="6370" width="12.42578125" style="65" customWidth="1"/>
    <col min="6371" max="6371" width="20.140625" style="65" customWidth="1"/>
    <col min="6372" max="6372" width="21.42578125" style="65" customWidth="1"/>
    <col min="6373" max="6373" width="24" style="65" customWidth="1"/>
    <col min="6374" max="6374" width="11.140625" style="65" customWidth="1"/>
    <col min="6375" max="6375" width="15" style="65" customWidth="1"/>
    <col min="6376" max="6376" width="13.7109375" style="65" customWidth="1"/>
    <col min="6377" max="6377" width="24" style="65" customWidth="1"/>
    <col min="6378" max="6378" width="15" style="65" customWidth="1"/>
    <col min="6379" max="6379" width="21.42578125" style="65" customWidth="1"/>
    <col min="6380" max="6380" width="15" style="65" customWidth="1"/>
    <col min="6381" max="6381" width="20.140625" style="65" customWidth="1"/>
    <col min="6382" max="6382" width="12.42578125" style="65" customWidth="1"/>
    <col min="6383" max="6383" width="17.5703125" style="65" customWidth="1"/>
    <col min="6384" max="6384" width="25.28515625" style="65" customWidth="1"/>
    <col min="6385" max="6385" width="17.5703125" style="65" customWidth="1"/>
    <col min="6386" max="6386" width="12.42578125" style="65" customWidth="1"/>
    <col min="6387" max="6387" width="20.140625" style="65" customWidth="1"/>
    <col min="6388" max="6388" width="24" style="65" customWidth="1"/>
    <col min="6389" max="6389" width="20.140625" style="65" customWidth="1"/>
    <col min="6390" max="6390" width="22.7109375" style="65" customWidth="1"/>
    <col min="6391" max="6391" width="29.140625" style="65" customWidth="1"/>
    <col min="6392" max="6392" width="22.7109375" style="65" customWidth="1"/>
    <col min="6393" max="6393" width="7.28515625" style="65" customWidth="1"/>
    <col min="6394" max="6394" width="15" style="65" customWidth="1"/>
    <col min="6395" max="6395" width="17.5703125" style="65" customWidth="1"/>
    <col min="6396" max="6396" width="15" style="65" customWidth="1"/>
    <col min="6397" max="6397" width="16.28515625" style="65" customWidth="1"/>
    <col min="6398" max="6398" width="13.7109375" style="65" customWidth="1"/>
    <col min="6399" max="6399" width="11.140625" style="65" customWidth="1"/>
    <col min="6400" max="6400" width="15" style="65" customWidth="1"/>
    <col min="6401" max="6401" width="20.140625" style="65" customWidth="1"/>
    <col min="6402" max="6402" width="17.5703125" style="65" customWidth="1"/>
    <col min="6403" max="6403" width="27.85546875" style="65" customWidth="1"/>
    <col min="6404" max="6404" width="26.5703125" style="65" customWidth="1"/>
    <col min="6405" max="6405" width="15" style="65" customWidth="1"/>
    <col min="6406" max="6406" width="17.5703125" style="65" customWidth="1"/>
    <col min="6407" max="6409" width="16.28515625" style="65" customWidth="1"/>
    <col min="6410" max="6410" width="20.140625" style="65" customWidth="1"/>
    <col min="6411" max="6411" width="15" style="65" customWidth="1"/>
    <col min="6412" max="6413" width="20.140625" style="65" customWidth="1"/>
    <col min="6414" max="6414" width="17.5703125" style="65" customWidth="1"/>
    <col min="6415" max="6415" width="20.140625" style="65" customWidth="1"/>
    <col min="6416" max="6416" width="12.42578125" style="65" customWidth="1"/>
    <col min="6417" max="6417" width="45.85546875" style="65" customWidth="1"/>
    <col min="6418" max="6418" width="29.140625" style="65" customWidth="1"/>
    <col min="6419" max="6626" width="12.42578125" style="65" customWidth="1"/>
    <col min="6627" max="6627" width="20.140625" style="65" customWidth="1"/>
    <col min="6628" max="6628" width="21.42578125" style="65" customWidth="1"/>
    <col min="6629" max="6629" width="24" style="65" customWidth="1"/>
    <col min="6630" max="6630" width="11.140625" style="65" customWidth="1"/>
    <col min="6631" max="6631" width="15" style="65" customWidth="1"/>
    <col min="6632" max="6632" width="13.7109375" style="65" customWidth="1"/>
    <col min="6633" max="6633" width="24" style="65" customWidth="1"/>
    <col min="6634" max="6634" width="15" style="65" customWidth="1"/>
    <col min="6635" max="6635" width="21.42578125" style="65" customWidth="1"/>
    <col min="6636" max="6636" width="15" style="65" customWidth="1"/>
    <col min="6637" max="6637" width="20.140625" style="65" customWidth="1"/>
    <col min="6638" max="6638" width="12.42578125" style="65" customWidth="1"/>
    <col min="6639" max="6639" width="17.5703125" style="65" customWidth="1"/>
    <col min="6640" max="6640" width="25.28515625" style="65" customWidth="1"/>
    <col min="6641" max="6641" width="17.5703125" style="65" customWidth="1"/>
    <col min="6642" max="6642" width="12.42578125" style="65" customWidth="1"/>
    <col min="6643" max="6643" width="20.140625" style="65" customWidth="1"/>
    <col min="6644" max="6644" width="24" style="65" customWidth="1"/>
    <col min="6645" max="6645" width="20.140625" style="65" customWidth="1"/>
    <col min="6646" max="6646" width="22.7109375" style="65" customWidth="1"/>
    <col min="6647" max="6647" width="29.140625" style="65" customWidth="1"/>
    <col min="6648" max="6648" width="22.7109375" style="65" customWidth="1"/>
    <col min="6649" max="6649" width="7.28515625" style="65" customWidth="1"/>
    <col min="6650" max="6650" width="15" style="65" customWidth="1"/>
    <col min="6651" max="6651" width="17.5703125" style="65" customWidth="1"/>
    <col min="6652" max="6652" width="15" style="65" customWidth="1"/>
    <col min="6653" max="6653" width="16.28515625" style="65" customWidth="1"/>
    <col min="6654" max="6654" width="13.7109375" style="65" customWidth="1"/>
    <col min="6655" max="6655" width="11.140625" style="65" customWidth="1"/>
    <col min="6656" max="6656" width="15" style="65" customWidth="1"/>
    <col min="6657" max="6657" width="20.140625" style="65" customWidth="1"/>
    <col min="6658" max="6658" width="17.5703125" style="65" customWidth="1"/>
    <col min="6659" max="6659" width="27.85546875" style="65" customWidth="1"/>
    <col min="6660" max="6660" width="26.5703125" style="65" customWidth="1"/>
    <col min="6661" max="6661" width="15" style="65" customWidth="1"/>
    <col min="6662" max="6662" width="17.5703125" style="65" customWidth="1"/>
    <col min="6663" max="6665" width="16.28515625" style="65" customWidth="1"/>
    <col min="6666" max="6666" width="20.140625" style="65" customWidth="1"/>
    <col min="6667" max="6667" width="15" style="65" customWidth="1"/>
    <col min="6668" max="6669" width="20.140625" style="65" customWidth="1"/>
    <col min="6670" max="6670" width="17.5703125" style="65" customWidth="1"/>
    <col min="6671" max="6671" width="20.140625" style="65" customWidth="1"/>
    <col min="6672" max="6672" width="12.42578125" style="65" customWidth="1"/>
    <col min="6673" max="6673" width="45.85546875" style="65" customWidth="1"/>
    <col min="6674" max="6674" width="29.140625" style="65" customWidth="1"/>
    <col min="6675" max="6882" width="12.42578125" style="65" customWidth="1"/>
    <col min="6883" max="6883" width="20.140625" style="65" customWidth="1"/>
    <col min="6884" max="6884" width="21.42578125" style="65" customWidth="1"/>
    <col min="6885" max="6885" width="24" style="65" customWidth="1"/>
    <col min="6886" max="6886" width="11.140625" style="65" customWidth="1"/>
    <col min="6887" max="6887" width="15" style="65" customWidth="1"/>
    <col min="6888" max="6888" width="13.7109375" style="65" customWidth="1"/>
    <col min="6889" max="6889" width="24" style="65" customWidth="1"/>
    <col min="6890" max="6890" width="15" style="65" customWidth="1"/>
    <col min="6891" max="6891" width="21.42578125" style="65" customWidth="1"/>
    <col min="6892" max="6892" width="15" style="65" customWidth="1"/>
    <col min="6893" max="6893" width="20.140625" style="65" customWidth="1"/>
    <col min="6894" max="6894" width="12.42578125" style="65" customWidth="1"/>
    <col min="6895" max="6895" width="17.5703125" style="65" customWidth="1"/>
    <col min="6896" max="6896" width="25.28515625" style="65" customWidth="1"/>
    <col min="6897" max="6897" width="17.5703125" style="65" customWidth="1"/>
    <col min="6898" max="6898" width="12.42578125" style="65" customWidth="1"/>
    <col min="6899" max="6899" width="20.140625" style="65" customWidth="1"/>
    <col min="6900" max="6900" width="24" style="65" customWidth="1"/>
    <col min="6901" max="6901" width="20.140625" style="65" customWidth="1"/>
    <col min="6902" max="6902" width="22.7109375" style="65" customWidth="1"/>
    <col min="6903" max="6903" width="29.140625" style="65" customWidth="1"/>
    <col min="6904" max="6904" width="22.7109375" style="65" customWidth="1"/>
    <col min="6905" max="6905" width="7.28515625" style="65" customWidth="1"/>
    <col min="6906" max="6906" width="15" style="65" customWidth="1"/>
    <col min="6907" max="6907" width="17.5703125" style="65" customWidth="1"/>
    <col min="6908" max="6908" width="15" style="65" customWidth="1"/>
    <col min="6909" max="6909" width="16.28515625" style="65" customWidth="1"/>
    <col min="6910" max="6910" width="13.7109375" style="65" customWidth="1"/>
    <col min="6911" max="6911" width="11.140625" style="65" customWidth="1"/>
    <col min="6912" max="6912" width="15" style="65" customWidth="1"/>
    <col min="6913" max="6913" width="20.140625" style="65" customWidth="1"/>
    <col min="6914" max="6914" width="17.5703125" style="65" customWidth="1"/>
    <col min="6915" max="6915" width="27.85546875" style="65" customWidth="1"/>
    <col min="6916" max="6916" width="26.5703125" style="65" customWidth="1"/>
    <col min="6917" max="6917" width="15" style="65" customWidth="1"/>
    <col min="6918" max="6918" width="17.5703125" style="65" customWidth="1"/>
    <col min="6919" max="6921" width="16.28515625" style="65" customWidth="1"/>
    <col min="6922" max="6922" width="20.140625" style="65" customWidth="1"/>
    <col min="6923" max="6923" width="15" style="65" customWidth="1"/>
    <col min="6924" max="6925" width="20.140625" style="65" customWidth="1"/>
    <col min="6926" max="6926" width="17.5703125" style="65" customWidth="1"/>
    <col min="6927" max="6927" width="20.140625" style="65" customWidth="1"/>
    <col min="6928" max="6928" width="12.42578125" style="65" customWidth="1"/>
    <col min="6929" max="6929" width="45.85546875" style="65" customWidth="1"/>
    <col min="6930" max="6930" width="29.140625" style="65" customWidth="1"/>
    <col min="6931" max="7138" width="12.42578125" style="65" customWidth="1"/>
    <col min="7139" max="7139" width="20.140625" style="65" customWidth="1"/>
    <col min="7140" max="7140" width="21.42578125" style="65" customWidth="1"/>
    <col min="7141" max="7141" width="24" style="65" customWidth="1"/>
    <col min="7142" max="7142" width="11.140625" style="65" customWidth="1"/>
    <col min="7143" max="7143" width="15" style="65" customWidth="1"/>
    <col min="7144" max="7144" width="13.7109375" style="65" customWidth="1"/>
    <col min="7145" max="7145" width="24" style="65" customWidth="1"/>
    <col min="7146" max="7146" width="15" style="65" customWidth="1"/>
    <col min="7147" max="7147" width="21.42578125" style="65" customWidth="1"/>
    <col min="7148" max="7148" width="15" style="65" customWidth="1"/>
    <col min="7149" max="7149" width="20.140625" style="65" customWidth="1"/>
    <col min="7150" max="7150" width="12.42578125" style="65" customWidth="1"/>
    <col min="7151" max="7151" width="17.5703125" style="65" customWidth="1"/>
    <col min="7152" max="7152" width="25.28515625" style="65" customWidth="1"/>
    <col min="7153" max="7153" width="17.5703125" style="65" customWidth="1"/>
    <col min="7154" max="7154" width="12.42578125" style="65" customWidth="1"/>
    <col min="7155" max="7155" width="20.140625" style="65" customWidth="1"/>
    <col min="7156" max="7156" width="24" style="65" customWidth="1"/>
    <col min="7157" max="7157" width="20.140625" style="65" customWidth="1"/>
    <col min="7158" max="7158" width="22.7109375" style="65" customWidth="1"/>
    <col min="7159" max="7159" width="29.140625" style="65" customWidth="1"/>
    <col min="7160" max="7160" width="22.7109375" style="65" customWidth="1"/>
    <col min="7161" max="7161" width="7.28515625" style="65" customWidth="1"/>
    <col min="7162" max="7162" width="15" style="65" customWidth="1"/>
    <col min="7163" max="7163" width="17.5703125" style="65" customWidth="1"/>
    <col min="7164" max="7164" width="15" style="65" customWidth="1"/>
    <col min="7165" max="7165" width="16.28515625" style="65" customWidth="1"/>
    <col min="7166" max="7166" width="13.7109375" style="65" customWidth="1"/>
    <col min="7167" max="7167" width="11.140625" style="65" customWidth="1"/>
    <col min="7168" max="7168" width="15" style="65" customWidth="1"/>
    <col min="7169" max="7169" width="20.140625" style="65" customWidth="1"/>
    <col min="7170" max="7170" width="17.5703125" style="65" customWidth="1"/>
    <col min="7171" max="7171" width="27.85546875" style="65" customWidth="1"/>
    <col min="7172" max="7172" width="26.5703125" style="65" customWidth="1"/>
    <col min="7173" max="7173" width="15" style="65" customWidth="1"/>
    <col min="7174" max="7174" width="17.5703125" style="65" customWidth="1"/>
    <col min="7175" max="7177" width="16.28515625" style="65" customWidth="1"/>
    <col min="7178" max="7178" width="20.140625" style="65" customWidth="1"/>
    <col min="7179" max="7179" width="15" style="65" customWidth="1"/>
    <col min="7180" max="7181" width="20.140625" style="65" customWidth="1"/>
    <col min="7182" max="7182" width="17.5703125" style="65" customWidth="1"/>
    <col min="7183" max="7183" width="20.140625" style="65" customWidth="1"/>
    <col min="7184" max="7184" width="12.42578125" style="65" customWidth="1"/>
    <col min="7185" max="7185" width="45.85546875" style="65" customWidth="1"/>
    <col min="7186" max="7186" width="29.140625" style="65" customWidth="1"/>
    <col min="7187" max="7394" width="12.42578125" style="65" customWidth="1"/>
    <col min="7395" max="7395" width="20.140625" style="65" customWidth="1"/>
    <col min="7396" max="7396" width="21.42578125" style="65" customWidth="1"/>
    <col min="7397" max="7397" width="24" style="65" customWidth="1"/>
    <col min="7398" max="7398" width="11.140625" style="65" customWidth="1"/>
    <col min="7399" max="7399" width="15" style="65" customWidth="1"/>
    <col min="7400" max="7400" width="13.7109375" style="65" customWidth="1"/>
    <col min="7401" max="7401" width="24" style="65" customWidth="1"/>
    <col min="7402" max="7402" width="15" style="65" customWidth="1"/>
    <col min="7403" max="7403" width="21.42578125" style="65" customWidth="1"/>
    <col min="7404" max="7404" width="15" style="65" customWidth="1"/>
    <col min="7405" max="7405" width="20.140625" style="65" customWidth="1"/>
    <col min="7406" max="7406" width="12.42578125" style="65" customWidth="1"/>
    <col min="7407" max="7407" width="17.5703125" style="65" customWidth="1"/>
    <col min="7408" max="7408" width="25.28515625" style="65" customWidth="1"/>
    <col min="7409" max="7409" width="17.5703125" style="65" customWidth="1"/>
    <col min="7410" max="7410" width="12.42578125" style="65" customWidth="1"/>
    <col min="7411" max="7411" width="20.140625" style="65" customWidth="1"/>
    <col min="7412" max="7412" width="24" style="65" customWidth="1"/>
    <col min="7413" max="7413" width="20.140625" style="65" customWidth="1"/>
    <col min="7414" max="7414" width="22.7109375" style="65" customWidth="1"/>
    <col min="7415" max="7415" width="29.140625" style="65" customWidth="1"/>
    <col min="7416" max="7416" width="22.7109375" style="65" customWidth="1"/>
    <col min="7417" max="7417" width="7.28515625" style="65" customWidth="1"/>
    <col min="7418" max="7418" width="15" style="65" customWidth="1"/>
    <col min="7419" max="7419" width="17.5703125" style="65" customWidth="1"/>
    <col min="7420" max="7420" width="15" style="65" customWidth="1"/>
    <col min="7421" max="7421" width="16.28515625" style="65" customWidth="1"/>
    <col min="7422" max="7422" width="13.7109375" style="65" customWidth="1"/>
    <col min="7423" max="7423" width="11.140625" style="65" customWidth="1"/>
    <col min="7424" max="7424" width="15" style="65" customWidth="1"/>
    <col min="7425" max="7425" width="20.140625" style="65" customWidth="1"/>
    <col min="7426" max="7426" width="17.5703125" style="65" customWidth="1"/>
    <col min="7427" max="7427" width="27.85546875" style="65" customWidth="1"/>
    <col min="7428" max="7428" width="26.5703125" style="65" customWidth="1"/>
    <col min="7429" max="7429" width="15" style="65" customWidth="1"/>
    <col min="7430" max="7430" width="17.5703125" style="65" customWidth="1"/>
    <col min="7431" max="7433" width="16.28515625" style="65" customWidth="1"/>
    <col min="7434" max="7434" width="20.140625" style="65" customWidth="1"/>
    <col min="7435" max="7435" width="15" style="65" customWidth="1"/>
    <col min="7436" max="7437" width="20.140625" style="65" customWidth="1"/>
    <col min="7438" max="7438" width="17.5703125" style="65" customWidth="1"/>
    <col min="7439" max="7439" width="20.140625" style="65" customWidth="1"/>
    <col min="7440" max="7440" width="12.42578125" style="65" customWidth="1"/>
    <col min="7441" max="7441" width="45.85546875" style="65" customWidth="1"/>
    <col min="7442" max="7442" width="29.140625" style="65" customWidth="1"/>
    <col min="7443" max="7650" width="12.42578125" style="65" customWidth="1"/>
    <col min="7651" max="7651" width="20.140625" style="65" customWidth="1"/>
    <col min="7652" max="7652" width="21.42578125" style="65" customWidth="1"/>
    <col min="7653" max="7653" width="24" style="65" customWidth="1"/>
    <col min="7654" max="7654" width="11.140625" style="65" customWidth="1"/>
    <col min="7655" max="7655" width="15" style="65" customWidth="1"/>
    <col min="7656" max="7656" width="13.7109375" style="65" customWidth="1"/>
    <col min="7657" max="7657" width="24" style="65" customWidth="1"/>
    <col min="7658" max="7658" width="15" style="65" customWidth="1"/>
    <col min="7659" max="7659" width="21.42578125" style="65" customWidth="1"/>
    <col min="7660" max="7660" width="15" style="65" customWidth="1"/>
    <col min="7661" max="7661" width="20.140625" style="65" customWidth="1"/>
    <col min="7662" max="7662" width="12.42578125" style="65" customWidth="1"/>
    <col min="7663" max="7663" width="17.5703125" style="65" customWidth="1"/>
    <col min="7664" max="7664" width="25.28515625" style="65" customWidth="1"/>
    <col min="7665" max="7665" width="17.5703125" style="65" customWidth="1"/>
    <col min="7666" max="7666" width="12.42578125" style="65" customWidth="1"/>
    <col min="7667" max="7667" width="20.140625" style="65" customWidth="1"/>
    <col min="7668" max="7668" width="24" style="65" customWidth="1"/>
    <col min="7669" max="7669" width="20.140625" style="65" customWidth="1"/>
    <col min="7670" max="7670" width="22.7109375" style="65" customWidth="1"/>
    <col min="7671" max="7671" width="29.140625" style="65" customWidth="1"/>
    <col min="7672" max="7672" width="22.7109375" style="65" customWidth="1"/>
    <col min="7673" max="7673" width="7.28515625" style="65" customWidth="1"/>
    <col min="7674" max="7674" width="15" style="65" customWidth="1"/>
    <col min="7675" max="7675" width="17.5703125" style="65" customWidth="1"/>
    <col min="7676" max="7676" width="15" style="65" customWidth="1"/>
    <col min="7677" max="7677" width="16.28515625" style="65" customWidth="1"/>
    <col min="7678" max="7678" width="13.7109375" style="65" customWidth="1"/>
    <col min="7679" max="7679" width="11.140625" style="65" customWidth="1"/>
    <col min="7680" max="7680" width="15" style="65" customWidth="1"/>
    <col min="7681" max="7681" width="20.140625" style="65" customWidth="1"/>
    <col min="7682" max="7682" width="17.5703125" style="65" customWidth="1"/>
    <col min="7683" max="7683" width="27.85546875" style="65" customWidth="1"/>
    <col min="7684" max="7684" width="26.5703125" style="65" customWidth="1"/>
    <col min="7685" max="7685" width="15" style="65" customWidth="1"/>
    <col min="7686" max="7686" width="17.5703125" style="65" customWidth="1"/>
    <col min="7687" max="7689" width="16.28515625" style="65" customWidth="1"/>
    <col min="7690" max="7690" width="20.140625" style="65" customWidth="1"/>
    <col min="7691" max="7691" width="15" style="65" customWidth="1"/>
    <col min="7692" max="7693" width="20.140625" style="65" customWidth="1"/>
    <col min="7694" max="7694" width="17.5703125" style="65" customWidth="1"/>
    <col min="7695" max="7695" width="20.140625" style="65" customWidth="1"/>
    <col min="7696" max="7696" width="12.42578125" style="65" customWidth="1"/>
    <col min="7697" max="7697" width="45.85546875" style="65" customWidth="1"/>
    <col min="7698" max="7698" width="29.140625" style="65" customWidth="1"/>
    <col min="7699" max="7906" width="12.42578125" style="65" customWidth="1"/>
    <col min="7907" max="7907" width="20.140625" style="65" customWidth="1"/>
    <col min="7908" max="7908" width="21.42578125" style="65" customWidth="1"/>
    <col min="7909" max="7909" width="24" style="65" customWidth="1"/>
    <col min="7910" max="7910" width="11.140625" style="65" customWidth="1"/>
    <col min="7911" max="7911" width="15" style="65" customWidth="1"/>
    <col min="7912" max="7912" width="13.7109375" style="65" customWidth="1"/>
    <col min="7913" max="7913" width="24" style="65" customWidth="1"/>
    <col min="7914" max="7914" width="15" style="65" customWidth="1"/>
    <col min="7915" max="7915" width="21.42578125" style="65" customWidth="1"/>
    <col min="7916" max="7916" width="15" style="65" customWidth="1"/>
    <col min="7917" max="7917" width="20.140625" style="65" customWidth="1"/>
    <col min="7918" max="7918" width="12.42578125" style="65" customWidth="1"/>
    <col min="7919" max="7919" width="17.5703125" style="65" customWidth="1"/>
    <col min="7920" max="7920" width="25.28515625" style="65" customWidth="1"/>
    <col min="7921" max="7921" width="17.5703125" style="65" customWidth="1"/>
    <col min="7922" max="7922" width="12.42578125" style="65" customWidth="1"/>
    <col min="7923" max="7923" width="20.140625" style="65" customWidth="1"/>
    <col min="7924" max="7924" width="24" style="65" customWidth="1"/>
    <col min="7925" max="7925" width="20.140625" style="65" customWidth="1"/>
    <col min="7926" max="7926" width="22.7109375" style="65" customWidth="1"/>
    <col min="7927" max="7927" width="29.140625" style="65" customWidth="1"/>
    <col min="7928" max="7928" width="22.7109375" style="65" customWidth="1"/>
    <col min="7929" max="7929" width="7.28515625" style="65" customWidth="1"/>
    <col min="7930" max="7930" width="15" style="65" customWidth="1"/>
    <col min="7931" max="7931" width="17.5703125" style="65" customWidth="1"/>
    <col min="7932" max="7932" width="15" style="65" customWidth="1"/>
    <col min="7933" max="7933" width="16.28515625" style="65" customWidth="1"/>
    <col min="7934" max="7934" width="13.7109375" style="65" customWidth="1"/>
    <col min="7935" max="7935" width="11.140625" style="65" customWidth="1"/>
    <col min="7936" max="7936" width="15" style="65" customWidth="1"/>
    <col min="7937" max="7937" width="20.140625" style="65" customWidth="1"/>
    <col min="7938" max="7938" width="17.5703125" style="65" customWidth="1"/>
    <col min="7939" max="7939" width="27.85546875" style="65" customWidth="1"/>
    <col min="7940" max="7940" width="26.5703125" style="65" customWidth="1"/>
    <col min="7941" max="7941" width="15" style="65" customWidth="1"/>
    <col min="7942" max="7942" width="17.5703125" style="65" customWidth="1"/>
    <col min="7943" max="7945" width="16.28515625" style="65" customWidth="1"/>
    <col min="7946" max="7946" width="20.140625" style="65" customWidth="1"/>
    <col min="7947" max="7947" width="15" style="65" customWidth="1"/>
    <col min="7948" max="7949" width="20.140625" style="65" customWidth="1"/>
    <col min="7950" max="7950" width="17.5703125" style="65" customWidth="1"/>
    <col min="7951" max="7951" width="20.140625" style="65" customWidth="1"/>
    <col min="7952" max="7952" width="12.42578125" style="65" customWidth="1"/>
    <col min="7953" max="7953" width="45.85546875" style="65" customWidth="1"/>
    <col min="7954" max="7954" width="29.140625" style="65" customWidth="1"/>
    <col min="7955" max="8162" width="12.42578125" style="65" customWidth="1"/>
    <col min="8163" max="8163" width="20.140625" style="65" customWidth="1"/>
    <col min="8164" max="8164" width="21.42578125" style="65" customWidth="1"/>
    <col min="8165" max="8165" width="24" style="65" customWidth="1"/>
    <col min="8166" max="8166" width="11.140625" style="65" customWidth="1"/>
    <col min="8167" max="8167" width="15" style="65" customWidth="1"/>
    <col min="8168" max="8168" width="13.7109375" style="65" customWidth="1"/>
    <col min="8169" max="8169" width="24" style="65" customWidth="1"/>
    <col min="8170" max="8170" width="15" style="65" customWidth="1"/>
    <col min="8171" max="8171" width="21.42578125" style="65" customWidth="1"/>
    <col min="8172" max="8172" width="15" style="65" customWidth="1"/>
    <col min="8173" max="8173" width="20.140625" style="65" customWidth="1"/>
    <col min="8174" max="8174" width="12.42578125" style="65" customWidth="1"/>
    <col min="8175" max="8175" width="17.5703125" style="65" customWidth="1"/>
    <col min="8176" max="8176" width="25.28515625" style="65" customWidth="1"/>
    <col min="8177" max="8177" width="17.5703125" style="65" customWidth="1"/>
    <col min="8178" max="8178" width="12.42578125" style="65" customWidth="1"/>
    <col min="8179" max="8179" width="20.140625" style="65" customWidth="1"/>
    <col min="8180" max="8180" width="24" style="65" customWidth="1"/>
    <col min="8181" max="8181" width="20.140625" style="65" customWidth="1"/>
    <col min="8182" max="8182" width="22.7109375" style="65" customWidth="1"/>
    <col min="8183" max="8183" width="29.140625" style="65" customWidth="1"/>
    <col min="8184" max="8184" width="22.7109375" style="65" customWidth="1"/>
    <col min="8185" max="8185" width="7.28515625" style="65" customWidth="1"/>
    <col min="8186" max="8186" width="15" style="65" customWidth="1"/>
    <col min="8187" max="8187" width="17.5703125" style="65" customWidth="1"/>
    <col min="8188" max="8188" width="15" style="65" customWidth="1"/>
    <col min="8189" max="8189" width="16.28515625" style="65" customWidth="1"/>
    <col min="8190" max="8190" width="13.7109375" style="65" customWidth="1"/>
    <col min="8191" max="8191" width="11.140625" style="65" customWidth="1"/>
    <col min="8192" max="8192" width="15" style="65" customWidth="1"/>
    <col min="8193" max="8193" width="20.140625" style="65" customWidth="1"/>
    <col min="8194" max="8194" width="17.5703125" style="65" customWidth="1"/>
    <col min="8195" max="8195" width="27.85546875" style="65" customWidth="1"/>
    <col min="8196" max="8196" width="26.5703125" style="65" customWidth="1"/>
    <col min="8197" max="8197" width="15" style="65" customWidth="1"/>
    <col min="8198" max="8198" width="17.5703125" style="65" customWidth="1"/>
    <col min="8199" max="8201" width="16.28515625" style="65" customWidth="1"/>
    <col min="8202" max="8202" width="20.140625" style="65" customWidth="1"/>
    <col min="8203" max="8203" width="15" style="65" customWidth="1"/>
    <col min="8204" max="8205" width="20.140625" style="65" customWidth="1"/>
    <col min="8206" max="8206" width="17.5703125" style="65" customWidth="1"/>
    <col min="8207" max="8207" width="20.140625" style="65" customWidth="1"/>
    <col min="8208" max="8208" width="12.42578125" style="65" customWidth="1"/>
    <col min="8209" max="8209" width="45.85546875" style="65" customWidth="1"/>
    <col min="8210" max="8210" width="29.140625" style="65" customWidth="1"/>
    <col min="8211" max="8418" width="12.42578125" style="65" customWidth="1"/>
    <col min="8419" max="8419" width="20.140625" style="65" customWidth="1"/>
    <col min="8420" max="8420" width="21.42578125" style="65" customWidth="1"/>
    <col min="8421" max="8421" width="24" style="65" customWidth="1"/>
    <col min="8422" max="8422" width="11.140625" style="65" customWidth="1"/>
    <col min="8423" max="8423" width="15" style="65" customWidth="1"/>
    <col min="8424" max="8424" width="13.7109375" style="65" customWidth="1"/>
    <col min="8425" max="8425" width="24" style="65" customWidth="1"/>
    <col min="8426" max="8426" width="15" style="65" customWidth="1"/>
    <col min="8427" max="8427" width="21.42578125" style="65" customWidth="1"/>
    <col min="8428" max="8428" width="15" style="65" customWidth="1"/>
    <col min="8429" max="8429" width="20.140625" style="65" customWidth="1"/>
    <col min="8430" max="8430" width="12.42578125" style="65" customWidth="1"/>
    <col min="8431" max="8431" width="17.5703125" style="65" customWidth="1"/>
    <col min="8432" max="8432" width="25.28515625" style="65" customWidth="1"/>
    <col min="8433" max="8433" width="17.5703125" style="65" customWidth="1"/>
    <col min="8434" max="8434" width="12.42578125" style="65" customWidth="1"/>
    <col min="8435" max="8435" width="20.140625" style="65" customWidth="1"/>
    <col min="8436" max="8436" width="24" style="65" customWidth="1"/>
    <col min="8437" max="8437" width="20.140625" style="65" customWidth="1"/>
    <col min="8438" max="8438" width="22.7109375" style="65" customWidth="1"/>
    <col min="8439" max="8439" width="29.140625" style="65" customWidth="1"/>
    <col min="8440" max="8440" width="22.7109375" style="65" customWidth="1"/>
    <col min="8441" max="8441" width="7.28515625" style="65" customWidth="1"/>
    <col min="8442" max="8442" width="15" style="65" customWidth="1"/>
    <col min="8443" max="8443" width="17.5703125" style="65" customWidth="1"/>
    <col min="8444" max="8444" width="15" style="65" customWidth="1"/>
    <col min="8445" max="8445" width="16.28515625" style="65" customWidth="1"/>
    <col min="8446" max="8446" width="13.7109375" style="65" customWidth="1"/>
    <col min="8447" max="8447" width="11.140625" style="65" customWidth="1"/>
    <col min="8448" max="8448" width="15" style="65" customWidth="1"/>
    <col min="8449" max="8449" width="20.140625" style="65" customWidth="1"/>
    <col min="8450" max="8450" width="17.5703125" style="65" customWidth="1"/>
    <col min="8451" max="8451" width="27.85546875" style="65" customWidth="1"/>
    <col min="8452" max="8452" width="26.5703125" style="65" customWidth="1"/>
    <col min="8453" max="8453" width="15" style="65" customWidth="1"/>
    <col min="8454" max="8454" width="17.5703125" style="65" customWidth="1"/>
    <col min="8455" max="8457" width="16.28515625" style="65" customWidth="1"/>
    <col min="8458" max="8458" width="20.140625" style="65" customWidth="1"/>
    <col min="8459" max="8459" width="15" style="65" customWidth="1"/>
    <col min="8460" max="8461" width="20.140625" style="65" customWidth="1"/>
    <col min="8462" max="8462" width="17.5703125" style="65" customWidth="1"/>
    <col min="8463" max="8463" width="20.140625" style="65" customWidth="1"/>
    <col min="8464" max="8464" width="12.42578125" style="65" customWidth="1"/>
    <col min="8465" max="8465" width="45.85546875" style="65" customWidth="1"/>
    <col min="8466" max="8466" width="29.140625" style="65" customWidth="1"/>
    <col min="8467" max="8674" width="12.42578125" style="65" customWidth="1"/>
    <col min="8675" max="8675" width="20.140625" style="65" customWidth="1"/>
    <col min="8676" max="8676" width="21.42578125" style="65" customWidth="1"/>
    <col min="8677" max="8677" width="24" style="65" customWidth="1"/>
    <col min="8678" max="8678" width="11.140625" style="65" customWidth="1"/>
    <col min="8679" max="8679" width="15" style="65" customWidth="1"/>
    <col min="8680" max="8680" width="13.7109375" style="65" customWidth="1"/>
    <col min="8681" max="8681" width="24" style="65" customWidth="1"/>
    <col min="8682" max="8682" width="15" style="65" customWidth="1"/>
    <col min="8683" max="8683" width="21.42578125" style="65" customWidth="1"/>
    <col min="8684" max="8684" width="15" style="65" customWidth="1"/>
    <col min="8685" max="8685" width="20.140625" style="65" customWidth="1"/>
    <col min="8686" max="8686" width="12.42578125" style="65" customWidth="1"/>
    <col min="8687" max="8687" width="17.5703125" style="65" customWidth="1"/>
    <col min="8688" max="8688" width="25.28515625" style="65" customWidth="1"/>
    <col min="8689" max="8689" width="17.5703125" style="65" customWidth="1"/>
    <col min="8690" max="8690" width="12.42578125" style="65" customWidth="1"/>
    <col min="8691" max="8691" width="20.140625" style="65" customWidth="1"/>
    <col min="8692" max="8692" width="24" style="65" customWidth="1"/>
    <col min="8693" max="8693" width="20.140625" style="65" customWidth="1"/>
    <col min="8694" max="8694" width="22.7109375" style="65" customWidth="1"/>
    <col min="8695" max="8695" width="29.140625" style="65" customWidth="1"/>
    <col min="8696" max="8696" width="22.7109375" style="65" customWidth="1"/>
    <col min="8697" max="8697" width="7.28515625" style="65" customWidth="1"/>
    <col min="8698" max="8698" width="15" style="65" customWidth="1"/>
    <col min="8699" max="8699" width="17.5703125" style="65" customWidth="1"/>
    <col min="8700" max="8700" width="15" style="65" customWidth="1"/>
    <col min="8701" max="8701" width="16.28515625" style="65" customWidth="1"/>
    <col min="8702" max="8702" width="13.7109375" style="65" customWidth="1"/>
    <col min="8703" max="8703" width="11.140625" style="65" customWidth="1"/>
    <col min="8704" max="8704" width="15" style="65" customWidth="1"/>
    <col min="8705" max="8705" width="20.140625" style="65" customWidth="1"/>
    <col min="8706" max="8706" width="17.5703125" style="65" customWidth="1"/>
    <col min="8707" max="8707" width="27.85546875" style="65" customWidth="1"/>
    <col min="8708" max="8708" width="26.5703125" style="65" customWidth="1"/>
    <col min="8709" max="8709" width="15" style="65" customWidth="1"/>
    <col min="8710" max="8710" width="17.5703125" style="65" customWidth="1"/>
    <col min="8711" max="8713" width="16.28515625" style="65" customWidth="1"/>
    <col min="8714" max="8714" width="20.140625" style="65" customWidth="1"/>
    <col min="8715" max="8715" width="15" style="65" customWidth="1"/>
    <col min="8716" max="8717" width="20.140625" style="65" customWidth="1"/>
    <col min="8718" max="8718" width="17.5703125" style="65" customWidth="1"/>
    <col min="8719" max="8719" width="20.140625" style="65" customWidth="1"/>
    <col min="8720" max="8720" width="12.42578125" style="65" customWidth="1"/>
    <col min="8721" max="8721" width="45.85546875" style="65" customWidth="1"/>
    <col min="8722" max="8722" width="29.140625" style="65" customWidth="1"/>
    <col min="8723" max="8930" width="12.42578125" style="65" customWidth="1"/>
    <col min="8931" max="8931" width="20.140625" style="65" customWidth="1"/>
    <col min="8932" max="8932" width="21.42578125" style="65" customWidth="1"/>
    <col min="8933" max="8933" width="24" style="65" customWidth="1"/>
    <col min="8934" max="8934" width="11.140625" style="65" customWidth="1"/>
    <col min="8935" max="8935" width="15" style="65" customWidth="1"/>
    <col min="8936" max="8936" width="13.7109375" style="65" customWidth="1"/>
    <col min="8937" max="8937" width="24" style="65" customWidth="1"/>
    <col min="8938" max="8938" width="15" style="65" customWidth="1"/>
    <col min="8939" max="8939" width="21.42578125" style="65" customWidth="1"/>
    <col min="8940" max="8940" width="15" style="65" customWidth="1"/>
    <col min="8941" max="8941" width="20.140625" style="65" customWidth="1"/>
    <col min="8942" max="8942" width="12.42578125" style="65" customWidth="1"/>
    <col min="8943" max="8943" width="17.5703125" style="65" customWidth="1"/>
    <col min="8944" max="8944" width="25.28515625" style="65" customWidth="1"/>
    <col min="8945" max="8945" width="17.5703125" style="65" customWidth="1"/>
    <col min="8946" max="8946" width="12.42578125" style="65" customWidth="1"/>
    <col min="8947" max="8947" width="20.140625" style="65" customWidth="1"/>
    <col min="8948" max="8948" width="24" style="65" customWidth="1"/>
    <col min="8949" max="8949" width="20.140625" style="65" customWidth="1"/>
    <col min="8950" max="8950" width="22.7109375" style="65" customWidth="1"/>
    <col min="8951" max="8951" width="29.140625" style="65" customWidth="1"/>
    <col min="8952" max="8952" width="22.7109375" style="65" customWidth="1"/>
    <col min="8953" max="8953" width="7.28515625" style="65" customWidth="1"/>
    <col min="8954" max="8954" width="15" style="65" customWidth="1"/>
    <col min="8955" max="8955" width="17.5703125" style="65" customWidth="1"/>
    <col min="8956" max="8956" width="15" style="65" customWidth="1"/>
    <col min="8957" max="8957" width="16.28515625" style="65" customWidth="1"/>
    <col min="8958" max="8958" width="13.7109375" style="65" customWidth="1"/>
    <col min="8959" max="8959" width="11.140625" style="65" customWidth="1"/>
    <col min="8960" max="8960" width="15" style="65" customWidth="1"/>
    <col min="8961" max="8961" width="20.140625" style="65" customWidth="1"/>
    <col min="8962" max="8962" width="17.5703125" style="65" customWidth="1"/>
    <col min="8963" max="8963" width="27.85546875" style="65" customWidth="1"/>
    <col min="8964" max="8964" width="26.5703125" style="65" customWidth="1"/>
    <col min="8965" max="8965" width="15" style="65" customWidth="1"/>
    <col min="8966" max="8966" width="17.5703125" style="65" customWidth="1"/>
    <col min="8967" max="8969" width="16.28515625" style="65" customWidth="1"/>
    <col min="8970" max="8970" width="20.140625" style="65" customWidth="1"/>
    <col min="8971" max="8971" width="15" style="65" customWidth="1"/>
    <col min="8972" max="8973" width="20.140625" style="65" customWidth="1"/>
    <col min="8974" max="8974" width="17.5703125" style="65" customWidth="1"/>
    <col min="8975" max="8975" width="20.140625" style="65" customWidth="1"/>
    <col min="8976" max="8976" width="12.42578125" style="65" customWidth="1"/>
    <col min="8977" max="8977" width="45.85546875" style="65" customWidth="1"/>
    <col min="8978" max="8978" width="29.140625" style="65" customWidth="1"/>
    <col min="8979" max="9186" width="12.42578125" style="65" customWidth="1"/>
    <col min="9187" max="9187" width="20.140625" style="65" customWidth="1"/>
    <col min="9188" max="9188" width="21.42578125" style="65" customWidth="1"/>
    <col min="9189" max="9189" width="24" style="65" customWidth="1"/>
    <col min="9190" max="9190" width="11.140625" style="65" customWidth="1"/>
    <col min="9191" max="9191" width="15" style="65" customWidth="1"/>
    <col min="9192" max="9192" width="13.7109375" style="65" customWidth="1"/>
    <col min="9193" max="9193" width="24" style="65" customWidth="1"/>
    <col min="9194" max="9194" width="15" style="65" customWidth="1"/>
    <col min="9195" max="9195" width="21.42578125" style="65" customWidth="1"/>
    <col min="9196" max="9196" width="15" style="65" customWidth="1"/>
    <col min="9197" max="9197" width="20.140625" style="65" customWidth="1"/>
    <col min="9198" max="9198" width="12.42578125" style="65" customWidth="1"/>
    <col min="9199" max="9199" width="17.5703125" style="65" customWidth="1"/>
    <col min="9200" max="9200" width="25.28515625" style="65" customWidth="1"/>
    <col min="9201" max="9201" width="17.5703125" style="65" customWidth="1"/>
    <col min="9202" max="9202" width="12.42578125" style="65" customWidth="1"/>
    <col min="9203" max="9203" width="20.140625" style="65" customWidth="1"/>
    <col min="9204" max="9204" width="24" style="65" customWidth="1"/>
    <col min="9205" max="9205" width="20.140625" style="65" customWidth="1"/>
    <col min="9206" max="9206" width="22.7109375" style="65" customWidth="1"/>
    <col min="9207" max="9207" width="29.140625" style="65" customWidth="1"/>
    <col min="9208" max="9208" width="22.7109375" style="65" customWidth="1"/>
    <col min="9209" max="9209" width="7.28515625" style="65" customWidth="1"/>
    <col min="9210" max="9210" width="15" style="65" customWidth="1"/>
    <col min="9211" max="9211" width="17.5703125" style="65" customWidth="1"/>
    <col min="9212" max="9212" width="15" style="65" customWidth="1"/>
    <col min="9213" max="9213" width="16.28515625" style="65" customWidth="1"/>
    <col min="9214" max="9214" width="13.7109375" style="65" customWidth="1"/>
    <col min="9215" max="9215" width="11.140625" style="65" customWidth="1"/>
    <col min="9216" max="9216" width="15" style="65" customWidth="1"/>
    <col min="9217" max="9217" width="20.140625" style="65" customWidth="1"/>
    <col min="9218" max="9218" width="17.5703125" style="65" customWidth="1"/>
    <col min="9219" max="9219" width="27.85546875" style="65" customWidth="1"/>
    <col min="9220" max="9220" width="26.5703125" style="65" customWidth="1"/>
    <col min="9221" max="9221" width="15" style="65" customWidth="1"/>
    <col min="9222" max="9222" width="17.5703125" style="65" customWidth="1"/>
    <col min="9223" max="9225" width="16.28515625" style="65" customWidth="1"/>
    <col min="9226" max="9226" width="20.140625" style="65" customWidth="1"/>
    <col min="9227" max="9227" width="15" style="65" customWidth="1"/>
    <col min="9228" max="9229" width="20.140625" style="65" customWidth="1"/>
    <col min="9230" max="9230" width="17.5703125" style="65" customWidth="1"/>
    <col min="9231" max="9231" width="20.140625" style="65" customWidth="1"/>
    <col min="9232" max="9232" width="12.42578125" style="65" customWidth="1"/>
    <col min="9233" max="9233" width="45.85546875" style="65" customWidth="1"/>
    <col min="9234" max="9234" width="29.140625" style="65" customWidth="1"/>
    <col min="9235" max="9442" width="12.42578125" style="65" customWidth="1"/>
    <col min="9443" max="9443" width="20.140625" style="65" customWidth="1"/>
    <col min="9444" max="9444" width="21.42578125" style="65" customWidth="1"/>
    <col min="9445" max="9445" width="24" style="65" customWidth="1"/>
    <col min="9446" max="9446" width="11.140625" style="65" customWidth="1"/>
    <col min="9447" max="9447" width="15" style="65" customWidth="1"/>
    <col min="9448" max="9448" width="13.7109375" style="65" customWidth="1"/>
    <col min="9449" max="9449" width="24" style="65" customWidth="1"/>
    <col min="9450" max="9450" width="15" style="65" customWidth="1"/>
    <col min="9451" max="9451" width="21.42578125" style="65" customWidth="1"/>
    <col min="9452" max="9452" width="15" style="65" customWidth="1"/>
    <col min="9453" max="9453" width="20.140625" style="65" customWidth="1"/>
    <col min="9454" max="9454" width="12.42578125" style="65" customWidth="1"/>
    <col min="9455" max="9455" width="17.5703125" style="65" customWidth="1"/>
    <col min="9456" max="9456" width="25.28515625" style="65" customWidth="1"/>
    <col min="9457" max="9457" width="17.5703125" style="65" customWidth="1"/>
    <col min="9458" max="9458" width="12.42578125" style="65" customWidth="1"/>
    <col min="9459" max="9459" width="20.140625" style="65" customWidth="1"/>
    <col min="9460" max="9460" width="24" style="65" customWidth="1"/>
    <col min="9461" max="9461" width="20.140625" style="65" customWidth="1"/>
    <col min="9462" max="9462" width="22.7109375" style="65" customWidth="1"/>
    <col min="9463" max="9463" width="29.140625" style="65" customWidth="1"/>
    <col min="9464" max="9464" width="22.7109375" style="65" customWidth="1"/>
    <col min="9465" max="9465" width="7.28515625" style="65" customWidth="1"/>
    <col min="9466" max="9466" width="15" style="65" customWidth="1"/>
    <col min="9467" max="9467" width="17.5703125" style="65" customWidth="1"/>
    <col min="9468" max="9468" width="15" style="65" customWidth="1"/>
    <col min="9469" max="9469" width="16.28515625" style="65" customWidth="1"/>
    <col min="9470" max="9470" width="13.7109375" style="65" customWidth="1"/>
    <col min="9471" max="9471" width="11.140625" style="65" customWidth="1"/>
    <col min="9472" max="9472" width="15" style="65" customWidth="1"/>
    <col min="9473" max="9473" width="20.140625" style="65" customWidth="1"/>
    <col min="9474" max="9474" width="17.5703125" style="65" customWidth="1"/>
    <col min="9475" max="9475" width="27.85546875" style="65" customWidth="1"/>
    <col min="9476" max="9476" width="26.5703125" style="65" customWidth="1"/>
    <col min="9477" max="9477" width="15" style="65" customWidth="1"/>
    <col min="9478" max="9478" width="17.5703125" style="65" customWidth="1"/>
    <col min="9479" max="9481" width="16.28515625" style="65" customWidth="1"/>
    <col min="9482" max="9482" width="20.140625" style="65" customWidth="1"/>
    <col min="9483" max="9483" width="15" style="65" customWidth="1"/>
    <col min="9484" max="9485" width="20.140625" style="65" customWidth="1"/>
    <col min="9486" max="9486" width="17.5703125" style="65" customWidth="1"/>
    <col min="9487" max="9487" width="20.140625" style="65" customWidth="1"/>
    <col min="9488" max="9488" width="12.42578125" style="65" customWidth="1"/>
    <col min="9489" max="9489" width="45.85546875" style="65" customWidth="1"/>
    <col min="9490" max="9490" width="29.140625" style="65" customWidth="1"/>
    <col min="9491" max="9698" width="12.42578125" style="65" customWidth="1"/>
    <col min="9699" max="9699" width="20.140625" style="65" customWidth="1"/>
    <col min="9700" max="9700" width="21.42578125" style="65" customWidth="1"/>
    <col min="9701" max="9701" width="24" style="65" customWidth="1"/>
    <col min="9702" max="9702" width="11.140625" style="65" customWidth="1"/>
    <col min="9703" max="9703" width="15" style="65" customWidth="1"/>
    <col min="9704" max="9704" width="13.7109375" style="65" customWidth="1"/>
    <col min="9705" max="9705" width="24" style="65" customWidth="1"/>
    <col min="9706" max="9706" width="15" style="65" customWidth="1"/>
    <col min="9707" max="9707" width="21.42578125" style="65" customWidth="1"/>
    <col min="9708" max="9708" width="15" style="65" customWidth="1"/>
    <col min="9709" max="9709" width="20.140625" style="65" customWidth="1"/>
    <col min="9710" max="9710" width="12.42578125" style="65" customWidth="1"/>
    <col min="9711" max="9711" width="17.5703125" style="65" customWidth="1"/>
    <col min="9712" max="9712" width="25.28515625" style="65" customWidth="1"/>
    <col min="9713" max="9713" width="17.5703125" style="65" customWidth="1"/>
    <col min="9714" max="9714" width="12.42578125" style="65" customWidth="1"/>
    <col min="9715" max="9715" width="20.140625" style="65" customWidth="1"/>
    <col min="9716" max="9716" width="24" style="65" customWidth="1"/>
    <col min="9717" max="9717" width="20.140625" style="65" customWidth="1"/>
    <col min="9718" max="9718" width="22.7109375" style="65" customWidth="1"/>
    <col min="9719" max="9719" width="29.140625" style="65" customWidth="1"/>
    <col min="9720" max="9720" width="22.7109375" style="65" customWidth="1"/>
    <col min="9721" max="9721" width="7.28515625" style="65" customWidth="1"/>
    <col min="9722" max="9722" width="15" style="65" customWidth="1"/>
    <col min="9723" max="9723" width="17.5703125" style="65" customWidth="1"/>
    <col min="9724" max="9724" width="15" style="65" customWidth="1"/>
    <col min="9725" max="9725" width="16.28515625" style="65" customWidth="1"/>
    <col min="9726" max="9726" width="13.7109375" style="65" customWidth="1"/>
    <col min="9727" max="9727" width="11.140625" style="65" customWidth="1"/>
    <col min="9728" max="9728" width="15" style="65" customWidth="1"/>
    <col min="9729" max="9729" width="20.140625" style="65" customWidth="1"/>
    <col min="9730" max="9730" width="17.5703125" style="65" customWidth="1"/>
    <col min="9731" max="9731" width="27.85546875" style="65" customWidth="1"/>
    <col min="9732" max="9732" width="26.5703125" style="65" customWidth="1"/>
    <col min="9733" max="9733" width="15" style="65" customWidth="1"/>
    <col min="9734" max="9734" width="17.5703125" style="65" customWidth="1"/>
    <col min="9735" max="9737" width="16.28515625" style="65" customWidth="1"/>
    <col min="9738" max="9738" width="20.140625" style="65" customWidth="1"/>
    <col min="9739" max="9739" width="15" style="65" customWidth="1"/>
    <col min="9740" max="9741" width="20.140625" style="65" customWidth="1"/>
    <col min="9742" max="9742" width="17.5703125" style="65" customWidth="1"/>
    <col min="9743" max="9743" width="20.140625" style="65" customWidth="1"/>
    <col min="9744" max="9744" width="12.42578125" style="65" customWidth="1"/>
    <col min="9745" max="9745" width="45.85546875" style="65" customWidth="1"/>
    <col min="9746" max="9746" width="29.140625" style="65" customWidth="1"/>
    <col min="9747" max="9954" width="12.42578125" style="65" customWidth="1"/>
    <col min="9955" max="9955" width="20.140625" style="65" customWidth="1"/>
    <col min="9956" max="9956" width="21.42578125" style="65" customWidth="1"/>
    <col min="9957" max="9957" width="24" style="65" customWidth="1"/>
    <col min="9958" max="9958" width="11.140625" style="65" customWidth="1"/>
    <col min="9959" max="9959" width="15" style="65" customWidth="1"/>
    <col min="9960" max="9960" width="13.7109375" style="65" customWidth="1"/>
    <col min="9961" max="9961" width="24" style="65" customWidth="1"/>
    <col min="9962" max="9962" width="15" style="65" customWidth="1"/>
    <col min="9963" max="9963" width="21.42578125" style="65" customWidth="1"/>
    <col min="9964" max="9964" width="15" style="65" customWidth="1"/>
    <col min="9965" max="9965" width="20.140625" style="65" customWidth="1"/>
    <col min="9966" max="9966" width="12.42578125" style="65" customWidth="1"/>
    <col min="9967" max="9967" width="17.5703125" style="65" customWidth="1"/>
    <col min="9968" max="9968" width="25.28515625" style="65" customWidth="1"/>
    <col min="9969" max="9969" width="17.5703125" style="65" customWidth="1"/>
    <col min="9970" max="9970" width="12.42578125" style="65" customWidth="1"/>
    <col min="9971" max="9971" width="20.140625" style="65" customWidth="1"/>
    <col min="9972" max="9972" width="24" style="65" customWidth="1"/>
    <col min="9973" max="9973" width="20.140625" style="65" customWidth="1"/>
    <col min="9974" max="9974" width="22.7109375" style="65" customWidth="1"/>
    <col min="9975" max="9975" width="29.140625" style="65" customWidth="1"/>
    <col min="9976" max="9976" width="22.7109375" style="65" customWidth="1"/>
    <col min="9977" max="9977" width="7.28515625" style="65" customWidth="1"/>
    <col min="9978" max="9978" width="15" style="65" customWidth="1"/>
    <col min="9979" max="9979" width="17.5703125" style="65" customWidth="1"/>
    <col min="9980" max="9980" width="15" style="65" customWidth="1"/>
    <col min="9981" max="9981" width="16.28515625" style="65" customWidth="1"/>
    <col min="9982" max="9982" width="13.7109375" style="65" customWidth="1"/>
    <col min="9983" max="9983" width="11.140625" style="65" customWidth="1"/>
    <col min="9984" max="9984" width="15" style="65" customWidth="1"/>
    <col min="9985" max="9985" width="20.140625" style="65" customWidth="1"/>
    <col min="9986" max="9986" width="17.5703125" style="65" customWidth="1"/>
    <col min="9987" max="9987" width="27.85546875" style="65" customWidth="1"/>
    <col min="9988" max="9988" width="26.5703125" style="65" customWidth="1"/>
    <col min="9989" max="9989" width="15" style="65" customWidth="1"/>
    <col min="9990" max="9990" width="17.5703125" style="65" customWidth="1"/>
    <col min="9991" max="9993" width="16.28515625" style="65" customWidth="1"/>
    <col min="9994" max="9994" width="20.140625" style="65" customWidth="1"/>
    <col min="9995" max="9995" width="15" style="65" customWidth="1"/>
    <col min="9996" max="9997" width="20.140625" style="65" customWidth="1"/>
    <col min="9998" max="9998" width="17.5703125" style="65" customWidth="1"/>
    <col min="9999" max="9999" width="20.140625" style="65" customWidth="1"/>
    <col min="10000" max="10000" width="12.42578125" style="65" customWidth="1"/>
    <col min="10001" max="10001" width="45.85546875" style="65" customWidth="1"/>
    <col min="10002" max="10002" width="29.140625" style="65" customWidth="1"/>
    <col min="10003" max="10210" width="12.42578125" style="65" customWidth="1"/>
    <col min="10211" max="10211" width="20.140625" style="65" customWidth="1"/>
    <col min="10212" max="10212" width="21.42578125" style="65" customWidth="1"/>
    <col min="10213" max="10213" width="24" style="65" customWidth="1"/>
    <col min="10214" max="10214" width="11.140625" style="65" customWidth="1"/>
    <col min="10215" max="10215" width="15" style="65" customWidth="1"/>
    <col min="10216" max="10216" width="13.7109375" style="65" customWidth="1"/>
    <col min="10217" max="10217" width="24" style="65" customWidth="1"/>
    <col min="10218" max="10218" width="15" style="65" customWidth="1"/>
    <col min="10219" max="10219" width="21.42578125" style="65" customWidth="1"/>
    <col min="10220" max="10220" width="15" style="65" customWidth="1"/>
    <col min="10221" max="10221" width="20.140625" style="65" customWidth="1"/>
    <col min="10222" max="10222" width="12.42578125" style="65" customWidth="1"/>
    <col min="10223" max="10223" width="17.5703125" style="65" customWidth="1"/>
    <col min="10224" max="10224" width="25.28515625" style="65" customWidth="1"/>
    <col min="10225" max="10225" width="17.5703125" style="65" customWidth="1"/>
    <col min="10226" max="10226" width="12.42578125" style="65" customWidth="1"/>
    <col min="10227" max="10227" width="20.140625" style="65" customWidth="1"/>
    <col min="10228" max="10228" width="24" style="65" customWidth="1"/>
    <col min="10229" max="10229" width="20.140625" style="65" customWidth="1"/>
    <col min="10230" max="10230" width="22.7109375" style="65" customWidth="1"/>
    <col min="10231" max="10231" width="29.140625" style="65" customWidth="1"/>
    <col min="10232" max="10232" width="22.7109375" style="65" customWidth="1"/>
    <col min="10233" max="10233" width="7.28515625" style="65" customWidth="1"/>
    <col min="10234" max="10234" width="15" style="65" customWidth="1"/>
    <col min="10235" max="10235" width="17.5703125" style="65" customWidth="1"/>
    <col min="10236" max="10236" width="15" style="65" customWidth="1"/>
    <col min="10237" max="10237" width="16.28515625" style="65" customWidth="1"/>
    <col min="10238" max="10238" width="13.7109375" style="65" customWidth="1"/>
    <col min="10239" max="10239" width="11.140625" style="65" customWidth="1"/>
    <col min="10240" max="10240" width="15" style="65" customWidth="1"/>
    <col min="10241" max="10241" width="20.140625" style="65" customWidth="1"/>
    <col min="10242" max="10242" width="17.5703125" style="65" customWidth="1"/>
    <col min="10243" max="10243" width="27.85546875" style="65" customWidth="1"/>
    <col min="10244" max="10244" width="26.5703125" style="65" customWidth="1"/>
    <col min="10245" max="10245" width="15" style="65" customWidth="1"/>
    <col min="10246" max="10246" width="17.5703125" style="65" customWidth="1"/>
    <col min="10247" max="10249" width="16.28515625" style="65" customWidth="1"/>
    <col min="10250" max="10250" width="20.140625" style="65" customWidth="1"/>
    <col min="10251" max="10251" width="15" style="65" customWidth="1"/>
    <col min="10252" max="10253" width="20.140625" style="65" customWidth="1"/>
    <col min="10254" max="10254" width="17.5703125" style="65" customWidth="1"/>
    <col min="10255" max="10255" width="20.140625" style="65" customWidth="1"/>
    <col min="10256" max="10256" width="12.42578125" style="65" customWidth="1"/>
    <col min="10257" max="10257" width="45.85546875" style="65" customWidth="1"/>
    <col min="10258" max="10258" width="29.140625" style="65" customWidth="1"/>
    <col min="10259" max="10466" width="12.42578125" style="65" customWidth="1"/>
    <col min="10467" max="10467" width="20.140625" style="65" customWidth="1"/>
    <col min="10468" max="10468" width="21.42578125" style="65" customWidth="1"/>
    <col min="10469" max="10469" width="24" style="65" customWidth="1"/>
    <col min="10470" max="10470" width="11.140625" style="65" customWidth="1"/>
    <col min="10471" max="10471" width="15" style="65" customWidth="1"/>
    <col min="10472" max="10472" width="13.7109375" style="65" customWidth="1"/>
    <col min="10473" max="10473" width="24" style="65" customWidth="1"/>
    <col min="10474" max="10474" width="15" style="65" customWidth="1"/>
    <col min="10475" max="10475" width="21.42578125" style="65" customWidth="1"/>
    <col min="10476" max="10476" width="15" style="65" customWidth="1"/>
    <col min="10477" max="10477" width="20.140625" style="65" customWidth="1"/>
    <col min="10478" max="10478" width="12.42578125" style="65" customWidth="1"/>
    <col min="10479" max="10479" width="17.5703125" style="65" customWidth="1"/>
    <col min="10480" max="10480" width="25.28515625" style="65" customWidth="1"/>
    <col min="10481" max="10481" width="17.5703125" style="65" customWidth="1"/>
    <col min="10482" max="10482" width="12.42578125" style="65" customWidth="1"/>
    <col min="10483" max="10483" width="20.140625" style="65" customWidth="1"/>
    <col min="10484" max="10484" width="24" style="65" customWidth="1"/>
    <col min="10485" max="10485" width="20.140625" style="65" customWidth="1"/>
    <col min="10486" max="10486" width="22.7109375" style="65" customWidth="1"/>
    <col min="10487" max="10487" width="29.140625" style="65" customWidth="1"/>
    <col min="10488" max="10488" width="22.7109375" style="65" customWidth="1"/>
    <col min="10489" max="10489" width="7.28515625" style="65" customWidth="1"/>
    <col min="10490" max="10490" width="15" style="65" customWidth="1"/>
    <col min="10491" max="10491" width="17.5703125" style="65" customWidth="1"/>
    <col min="10492" max="10492" width="15" style="65" customWidth="1"/>
    <col min="10493" max="10493" width="16.28515625" style="65" customWidth="1"/>
    <col min="10494" max="10494" width="13.7109375" style="65" customWidth="1"/>
    <col min="10495" max="10495" width="11.140625" style="65" customWidth="1"/>
    <col min="10496" max="10496" width="15" style="65" customWidth="1"/>
    <col min="10497" max="10497" width="20.140625" style="65" customWidth="1"/>
    <col min="10498" max="10498" width="17.5703125" style="65" customWidth="1"/>
    <col min="10499" max="10499" width="27.85546875" style="65" customWidth="1"/>
    <col min="10500" max="10500" width="26.5703125" style="65" customWidth="1"/>
    <col min="10501" max="10501" width="15" style="65" customWidth="1"/>
    <col min="10502" max="10502" width="17.5703125" style="65" customWidth="1"/>
    <col min="10503" max="10505" width="16.28515625" style="65" customWidth="1"/>
    <col min="10506" max="10506" width="20.140625" style="65" customWidth="1"/>
    <col min="10507" max="10507" width="15" style="65" customWidth="1"/>
    <col min="10508" max="10509" width="20.140625" style="65" customWidth="1"/>
    <col min="10510" max="10510" width="17.5703125" style="65" customWidth="1"/>
    <col min="10511" max="10511" width="20.140625" style="65" customWidth="1"/>
    <col min="10512" max="10512" width="12.42578125" style="65" customWidth="1"/>
    <col min="10513" max="10513" width="45.85546875" style="65" customWidth="1"/>
    <col min="10514" max="10514" width="29.140625" style="65" customWidth="1"/>
    <col min="10515" max="10722" width="12.42578125" style="65" customWidth="1"/>
    <col min="10723" max="10723" width="20.140625" style="65" customWidth="1"/>
    <col min="10724" max="10724" width="21.42578125" style="65" customWidth="1"/>
    <col min="10725" max="10725" width="24" style="65" customWidth="1"/>
    <col min="10726" max="10726" width="11.140625" style="65" customWidth="1"/>
    <col min="10727" max="10727" width="15" style="65" customWidth="1"/>
    <col min="10728" max="10728" width="13.7109375" style="65" customWidth="1"/>
    <col min="10729" max="10729" width="24" style="65" customWidth="1"/>
    <col min="10730" max="10730" width="15" style="65" customWidth="1"/>
    <col min="10731" max="10731" width="21.42578125" style="65" customWidth="1"/>
    <col min="10732" max="10732" width="15" style="65" customWidth="1"/>
    <col min="10733" max="10733" width="20.140625" style="65" customWidth="1"/>
    <col min="10734" max="10734" width="12.42578125" style="65" customWidth="1"/>
    <col min="10735" max="10735" width="17.5703125" style="65" customWidth="1"/>
    <col min="10736" max="10736" width="25.28515625" style="65" customWidth="1"/>
    <col min="10737" max="10737" width="17.5703125" style="65" customWidth="1"/>
    <col min="10738" max="10738" width="12.42578125" style="65" customWidth="1"/>
    <col min="10739" max="10739" width="20.140625" style="65" customWidth="1"/>
    <col min="10740" max="10740" width="24" style="65" customWidth="1"/>
    <col min="10741" max="10741" width="20.140625" style="65" customWidth="1"/>
    <col min="10742" max="10742" width="22.7109375" style="65" customWidth="1"/>
    <col min="10743" max="10743" width="29.140625" style="65" customWidth="1"/>
    <col min="10744" max="10744" width="22.7109375" style="65" customWidth="1"/>
    <col min="10745" max="10745" width="7.28515625" style="65" customWidth="1"/>
    <col min="10746" max="10746" width="15" style="65" customWidth="1"/>
    <col min="10747" max="10747" width="17.5703125" style="65" customWidth="1"/>
    <col min="10748" max="10748" width="15" style="65" customWidth="1"/>
    <col min="10749" max="10749" width="16.28515625" style="65" customWidth="1"/>
    <col min="10750" max="10750" width="13.7109375" style="65" customWidth="1"/>
    <col min="10751" max="10751" width="11.140625" style="65" customWidth="1"/>
    <col min="10752" max="10752" width="15" style="65" customWidth="1"/>
    <col min="10753" max="10753" width="20.140625" style="65" customWidth="1"/>
    <col min="10754" max="10754" width="17.5703125" style="65" customWidth="1"/>
    <col min="10755" max="10755" width="27.85546875" style="65" customWidth="1"/>
    <col min="10756" max="10756" width="26.5703125" style="65" customWidth="1"/>
    <col min="10757" max="10757" width="15" style="65" customWidth="1"/>
    <col min="10758" max="10758" width="17.5703125" style="65" customWidth="1"/>
    <col min="10759" max="10761" width="16.28515625" style="65" customWidth="1"/>
    <col min="10762" max="10762" width="20.140625" style="65" customWidth="1"/>
    <col min="10763" max="10763" width="15" style="65" customWidth="1"/>
    <col min="10764" max="10765" width="20.140625" style="65" customWidth="1"/>
    <col min="10766" max="10766" width="17.5703125" style="65" customWidth="1"/>
    <col min="10767" max="10767" width="20.140625" style="65" customWidth="1"/>
    <col min="10768" max="10768" width="12.42578125" style="65" customWidth="1"/>
    <col min="10769" max="10769" width="45.85546875" style="65" customWidth="1"/>
    <col min="10770" max="10770" width="29.140625" style="65" customWidth="1"/>
    <col min="10771" max="10978" width="12.42578125" style="65" customWidth="1"/>
    <col min="10979" max="10979" width="20.140625" style="65" customWidth="1"/>
    <col min="10980" max="10980" width="21.42578125" style="65" customWidth="1"/>
    <col min="10981" max="10981" width="24" style="65" customWidth="1"/>
    <col min="10982" max="10982" width="11.140625" style="65" customWidth="1"/>
    <col min="10983" max="10983" width="15" style="65" customWidth="1"/>
    <col min="10984" max="10984" width="13.7109375" style="65" customWidth="1"/>
    <col min="10985" max="10985" width="24" style="65" customWidth="1"/>
    <col min="10986" max="10986" width="15" style="65" customWidth="1"/>
    <col min="10987" max="10987" width="21.42578125" style="65" customWidth="1"/>
    <col min="10988" max="10988" width="15" style="65" customWidth="1"/>
    <col min="10989" max="10989" width="20.140625" style="65" customWidth="1"/>
    <col min="10990" max="10990" width="12.42578125" style="65" customWidth="1"/>
    <col min="10991" max="10991" width="17.5703125" style="65" customWidth="1"/>
    <col min="10992" max="10992" width="25.28515625" style="65" customWidth="1"/>
    <col min="10993" max="10993" width="17.5703125" style="65" customWidth="1"/>
    <col min="10994" max="10994" width="12.42578125" style="65" customWidth="1"/>
    <col min="10995" max="10995" width="20.140625" style="65" customWidth="1"/>
    <col min="10996" max="10996" width="24" style="65" customWidth="1"/>
    <col min="10997" max="10997" width="20.140625" style="65" customWidth="1"/>
    <col min="10998" max="10998" width="22.7109375" style="65" customWidth="1"/>
    <col min="10999" max="10999" width="29.140625" style="65" customWidth="1"/>
    <col min="11000" max="11000" width="22.7109375" style="65" customWidth="1"/>
    <col min="11001" max="11001" width="7.28515625" style="65" customWidth="1"/>
    <col min="11002" max="11002" width="15" style="65" customWidth="1"/>
    <col min="11003" max="11003" width="17.5703125" style="65" customWidth="1"/>
    <col min="11004" max="11004" width="15" style="65" customWidth="1"/>
    <col min="11005" max="11005" width="16.28515625" style="65" customWidth="1"/>
    <col min="11006" max="11006" width="13.7109375" style="65" customWidth="1"/>
    <col min="11007" max="11007" width="11.140625" style="65" customWidth="1"/>
    <col min="11008" max="11008" width="15" style="65" customWidth="1"/>
    <col min="11009" max="11009" width="20.140625" style="65" customWidth="1"/>
    <col min="11010" max="11010" width="17.5703125" style="65" customWidth="1"/>
    <col min="11011" max="11011" width="27.85546875" style="65" customWidth="1"/>
    <col min="11012" max="11012" width="26.5703125" style="65" customWidth="1"/>
    <col min="11013" max="11013" width="15" style="65" customWidth="1"/>
    <col min="11014" max="11014" width="17.5703125" style="65" customWidth="1"/>
    <col min="11015" max="11017" width="16.28515625" style="65" customWidth="1"/>
    <col min="11018" max="11018" width="20.140625" style="65" customWidth="1"/>
    <col min="11019" max="11019" width="15" style="65" customWidth="1"/>
    <col min="11020" max="11021" width="20.140625" style="65" customWidth="1"/>
    <col min="11022" max="11022" width="17.5703125" style="65" customWidth="1"/>
    <col min="11023" max="11023" width="20.140625" style="65" customWidth="1"/>
    <col min="11024" max="11024" width="12.42578125" style="65" customWidth="1"/>
    <col min="11025" max="11025" width="45.85546875" style="65" customWidth="1"/>
    <col min="11026" max="11026" width="29.140625" style="65" customWidth="1"/>
    <col min="11027" max="11234" width="12.42578125" style="65" customWidth="1"/>
    <col min="11235" max="11235" width="20.140625" style="65" customWidth="1"/>
    <col min="11236" max="11236" width="21.42578125" style="65" customWidth="1"/>
    <col min="11237" max="11237" width="24" style="65" customWidth="1"/>
    <col min="11238" max="11238" width="11.140625" style="65" customWidth="1"/>
    <col min="11239" max="11239" width="15" style="65" customWidth="1"/>
    <col min="11240" max="11240" width="13.7109375" style="65" customWidth="1"/>
    <col min="11241" max="11241" width="24" style="65" customWidth="1"/>
    <col min="11242" max="11242" width="15" style="65" customWidth="1"/>
    <col min="11243" max="11243" width="21.42578125" style="65" customWidth="1"/>
    <col min="11244" max="11244" width="15" style="65" customWidth="1"/>
    <col min="11245" max="11245" width="20.140625" style="65" customWidth="1"/>
    <col min="11246" max="11246" width="12.42578125" style="65" customWidth="1"/>
    <col min="11247" max="11247" width="17.5703125" style="65" customWidth="1"/>
    <col min="11248" max="11248" width="25.28515625" style="65" customWidth="1"/>
    <col min="11249" max="11249" width="17.5703125" style="65" customWidth="1"/>
    <col min="11250" max="11250" width="12.42578125" style="65" customWidth="1"/>
    <col min="11251" max="11251" width="20.140625" style="65" customWidth="1"/>
    <col min="11252" max="11252" width="24" style="65" customWidth="1"/>
    <col min="11253" max="11253" width="20.140625" style="65" customWidth="1"/>
    <col min="11254" max="11254" width="22.7109375" style="65" customWidth="1"/>
    <col min="11255" max="11255" width="29.140625" style="65" customWidth="1"/>
    <col min="11256" max="11256" width="22.7109375" style="65" customWidth="1"/>
    <col min="11257" max="11257" width="7.28515625" style="65" customWidth="1"/>
    <col min="11258" max="11258" width="15" style="65" customWidth="1"/>
    <col min="11259" max="11259" width="17.5703125" style="65" customWidth="1"/>
    <col min="11260" max="11260" width="15" style="65" customWidth="1"/>
    <col min="11261" max="11261" width="16.28515625" style="65" customWidth="1"/>
    <col min="11262" max="11262" width="13.7109375" style="65" customWidth="1"/>
    <col min="11263" max="11263" width="11.140625" style="65" customWidth="1"/>
    <col min="11264" max="11264" width="15" style="65" customWidth="1"/>
    <col min="11265" max="11265" width="20.140625" style="65" customWidth="1"/>
    <col min="11266" max="11266" width="17.5703125" style="65" customWidth="1"/>
    <col min="11267" max="11267" width="27.85546875" style="65" customWidth="1"/>
    <col min="11268" max="11268" width="26.5703125" style="65" customWidth="1"/>
    <col min="11269" max="11269" width="15" style="65" customWidth="1"/>
    <col min="11270" max="11270" width="17.5703125" style="65" customWidth="1"/>
    <col min="11271" max="11273" width="16.28515625" style="65" customWidth="1"/>
    <col min="11274" max="11274" width="20.140625" style="65" customWidth="1"/>
    <col min="11275" max="11275" width="15" style="65" customWidth="1"/>
    <col min="11276" max="11277" width="20.140625" style="65" customWidth="1"/>
    <col min="11278" max="11278" width="17.5703125" style="65" customWidth="1"/>
    <col min="11279" max="11279" width="20.140625" style="65" customWidth="1"/>
    <col min="11280" max="11280" width="12.42578125" style="65" customWidth="1"/>
    <col min="11281" max="11281" width="45.85546875" style="65" customWidth="1"/>
    <col min="11282" max="11282" width="29.140625" style="65" customWidth="1"/>
    <col min="11283" max="11490" width="12.42578125" style="65" customWidth="1"/>
    <col min="11491" max="11491" width="20.140625" style="65" customWidth="1"/>
    <col min="11492" max="11492" width="21.42578125" style="65" customWidth="1"/>
    <col min="11493" max="11493" width="24" style="65" customWidth="1"/>
    <col min="11494" max="11494" width="11.140625" style="65" customWidth="1"/>
    <col min="11495" max="11495" width="15" style="65" customWidth="1"/>
    <col min="11496" max="11496" width="13.7109375" style="65" customWidth="1"/>
    <col min="11497" max="11497" width="24" style="65" customWidth="1"/>
    <col min="11498" max="11498" width="15" style="65" customWidth="1"/>
    <col min="11499" max="11499" width="21.42578125" style="65" customWidth="1"/>
    <col min="11500" max="11500" width="15" style="65" customWidth="1"/>
    <col min="11501" max="11501" width="20.140625" style="65" customWidth="1"/>
    <col min="11502" max="11502" width="12.42578125" style="65" customWidth="1"/>
    <col min="11503" max="11503" width="17.5703125" style="65" customWidth="1"/>
    <col min="11504" max="11504" width="25.28515625" style="65" customWidth="1"/>
    <col min="11505" max="11505" width="17.5703125" style="65" customWidth="1"/>
    <col min="11506" max="11506" width="12.42578125" style="65" customWidth="1"/>
    <col min="11507" max="11507" width="20.140625" style="65" customWidth="1"/>
    <col min="11508" max="11508" width="24" style="65" customWidth="1"/>
    <col min="11509" max="11509" width="20.140625" style="65" customWidth="1"/>
    <col min="11510" max="11510" width="22.7109375" style="65" customWidth="1"/>
    <col min="11511" max="11511" width="29.140625" style="65" customWidth="1"/>
    <col min="11512" max="11512" width="22.7109375" style="65" customWidth="1"/>
    <col min="11513" max="11513" width="7.28515625" style="65" customWidth="1"/>
    <col min="11514" max="11514" width="15" style="65" customWidth="1"/>
    <col min="11515" max="11515" width="17.5703125" style="65" customWidth="1"/>
    <col min="11516" max="11516" width="15" style="65" customWidth="1"/>
    <col min="11517" max="11517" width="16.28515625" style="65" customWidth="1"/>
    <col min="11518" max="11518" width="13.7109375" style="65" customWidth="1"/>
    <col min="11519" max="11519" width="11.140625" style="65" customWidth="1"/>
    <col min="11520" max="11520" width="15" style="65" customWidth="1"/>
    <col min="11521" max="11521" width="20.140625" style="65" customWidth="1"/>
    <col min="11522" max="11522" width="17.5703125" style="65" customWidth="1"/>
    <col min="11523" max="11523" width="27.85546875" style="65" customWidth="1"/>
    <col min="11524" max="11524" width="26.5703125" style="65" customWidth="1"/>
    <col min="11525" max="11525" width="15" style="65" customWidth="1"/>
    <col min="11526" max="11526" width="17.5703125" style="65" customWidth="1"/>
    <col min="11527" max="11529" width="16.28515625" style="65" customWidth="1"/>
    <col min="11530" max="11530" width="20.140625" style="65" customWidth="1"/>
    <col min="11531" max="11531" width="15" style="65" customWidth="1"/>
    <col min="11532" max="11533" width="20.140625" style="65" customWidth="1"/>
    <col min="11534" max="11534" width="17.5703125" style="65" customWidth="1"/>
    <col min="11535" max="11535" width="20.140625" style="65" customWidth="1"/>
    <col min="11536" max="11536" width="12.42578125" style="65" customWidth="1"/>
    <col min="11537" max="11537" width="45.85546875" style="65" customWidth="1"/>
    <col min="11538" max="11538" width="29.140625" style="65" customWidth="1"/>
    <col min="11539" max="11746" width="12.42578125" style="65" customWidth="1"/>
    <col min="11747" max="11747" width="20.140625" style="65" customWidth="1"/>
    <col min="11748" max="11748" width="21.42578125" style="65" customWidth="1"/>
    <col min="11749" max="11749" width="24" style="65" customWidth="1"/>
    <col min="11750" max="11750" width="11.140625" style="65" customWidth="1"/>
    <col min="11751" max="11751" width="15" style="65" customWidth="1"/>
    <col min="11752" max="11752" width="13.7109375" style="65" customWidth="1"/>
    <col min="11753" max="11753" width="24" style="65" customWidth="1"/>
    <col min="11754" max="11754" width="15" style="65" customWidth="1"/>
    <col min="11755" max="11755" width="21.42578125" style="65" customWidth="1"/>
    <col min="11756" max="11756" width="15" style="65" customWidth="1"/>
    <col min="11757" max="11757" width="20.140625" style="65" customWidth="1"/>
    <col min="11758" max="11758" width="12.42578125" style="65" customWidth="1"/>
    <col min="11759" max="11759" width="17.5703125" style="65" customWidth="1"/>
    <col min="11760" max="11760" width="25.28515625" style="65" customWidth="1"/>
    <col min="11761" max="11761" width="17.5703125" style="65" customWidth="1"/>
    <col min="11762" max="11762" width="12.42578125" style="65" customWidth="1"/>
    <col min="11763" max="11763" width="20.140625" style="65" customWidth="1"/>
    <col min="11764" max="11764" width="24" style="65" customWidth="1"/>
    <col min="11765" max="11765" width="20.140625" style="65" customWidth="1"/>
    <col min="11766" max="11766" width="22.7109375" style="65" customWidth="1"/>
    <col min="11767" max="11767" width="29.140625" style="65" customWidth="1"/>
    <col min="11768" max="11768" width="22.7109375" style="65" customWidth="1"/>
    <col min="11769" max="11769" width="7.28515625" style="65" customWidth="1"/>
    <col min="11770" max="11770" width="15" style="65" customWidth="1"/>
    <col min="11771" max="11771" width="17.5703125" style="65" customWidth="1"/>
    <col min="11772" max="11772" width="15" style="65" customWidth="1"/>
    <col min="11773" max="11773" width="16.28515625" style="65" customWidth="1"/>
    <col min="11774" max="11774" width="13.7109375" style="65" customWidth="1"/>
    <col min="11775" max="11775" width="11.140625" style="65" customWidth="1"/>
    <col min="11776" max="11776" width="15" style="65" customWidth="1"/>
    <col min="11777" max="11777" width="20.140625" style="65" customWidth="1"/>
    <col min="11778" max="11778" width="17.5703125" style="65" customWidth="1"/>
    <col min="11779" max="11779" width="27.85546875" style="65" customWidth="1"/>
    <col min="11780" max="11780" width="26.5703125" style="65" customWidth="1"/>
    <col min="11781" max="11781" width="15" style="65" customWidth="1"/>
    <col min="11782" max="11782" width="17.5703125" style="65" customWidth="1"/>
    <col min="11783" max="11785" width="16.28515625" style="65" customWidth="1"/>
    <col min="11786" max="11786" width="20.140625" style="65" customWidth="1"/>
    <col min="11787" max="11787" width="15" style="65" customWidth="1"/>
    <col min="11788" max="11789" width="20.140625" style="65" customWidth="1"/>
    <col min="11790" max="11790" width="17.5703125" style="65" customWidth="1"/>
    <col min="11791" max="11791" width="20.140625" style="65" customWidth="1"/>
    <col min="11792" max="11792" width="12.42578125" style="65" customWidth="1"/>
    <col min="11793" max="11793" width="45.85546875" style="65" customWidth="1"/>
    <col min="11794" max="11794" width="29.140625" style="65" customWidth="1"/>
    <col min="11795" max="12002" width="12.42578125" style="65" customWidth="1"/>
    <col min="12003" max="12003" width="20.140625" style="65" customWidth="1"/>
    <col min="12004" max="12004" width="21.42578125" style="65" customWidth="1"/>
    <col min="12005" max="12005" width="24" style="65" customWidth="1"/>
    <col min="12006" max="12006" width="11.140625" style="65" customWidth="1"/>
    <col min="12007" max="12007" width="15" style="65" customWidth="1"/>
    <col min="12008" max="12008" width="13.7109375" style="65" customWidth="1"/>
    <col min="12009" max="12009" width="24" style="65" customWidth="1"/>
    <col min="12010" max="12010" width="15" style="65" customWidth="1"/>
    <col min="12011" max="12011" width="21.42578125" style="65" customWidth="1"/>
    <col min="12012" max="12012" width="15" style="65" customWidth="1"/>
    <col min="12013" max="12013" width="20.140625" style="65" customWidth="1"/>
    <col min="12014" max="12014" width="12.42578125" style="65" customWidth="1"/>
    <col min="12015" max="12015" width="17.5703125" style="65" customWidth="1"/>
    <col min="12016" max="12016" width="25.28515625" style="65" customWidth="1"/>
    <col min="12017" max="12017" width="17.5703125" style="65" customWidth="1"/>
    <col min="12018" max="12018" width="12.42578125" style="65" customWidth="1"/>
    <col min="12019" max="12019" width="20.140625" style="65" customWidth="1"/>
    <col min="12020" max="12020" width="24" style="65" customWidth="1"/>
    <col min="12021" max="12021" width="20.140625" style="65" customWidth="1"/>
    <col min="12022" max="12022" width="22.7109375" style="65" customWidth="1"/>
    <col min="12023" max="12023" width="29.140625" style="65" customWidth="1"/>
    <col min="12024" max="12024" width="22.7109375" style="65" customWidth="1"/>
    <col min="12025" max="12025" width="7.28515625" style="65" customWidth="1"/>
    <col min="12026" max="12026" width="15" style="65" customWidth="1"/>
    <col min="12027" max="12027" width="17.5703125" style="65" customWidth="1"/>
    <col min="12028" max="12028" width="15" style="65" customWidth="1"/>
    <col min="12029" max="12029" width="16.28515625" style="65" customWidth="1"/>
    <col min="12030" max="12030" width="13.7109375" style="65" customWidth="1"/>
    <col min="12031" max="12031" width="11.140625" style="65" customWidth="1"/>
    <col min="12032" max="12032" width="15" style="65" customWidth="1"/>
    <col min="12033" max="12033" width="20.140625" style="65" customWidth="1"/>
    <col min="12034" max="12034" width="17.5703125" style="65" customWidth="1"/>
    <col min="12035" max="12035" width="27.85546875" style="65" customWidth="1"/>
    <col min="12036" max="12036" width="26.5703125" style="65" customWidth="1"/>
    <col min="12037" max="12037" width="15" style="65" customWidth="1"/>
    <col min="12038" max="12038" width="17.5703125" style="65" customWidth="1"/>
    <col min="12039" max="12041" width="16.28515625" style="65" customWidth="1"/>
    <col min="12042" max="12042" width="20.140625" style="65" customWidth="1"/>
    <col min="12043" max="12043" width="15" style="65" customWidth="1"/>
    <col min="12044" max="12045" width="20.140625" style="65" customWidth="1"/>
    <col min="12046" max="12046" width="17.5703125" style="65" customWidth="1"/>
    <col min="12047" max="12047" width="20.140625" style="65" customWidth="1"/>
    <col min="12048" max="12048" width="12.42578125" style="65" customWidth="1"/>
    <col min="12049" max="12049" width="45.85546875" style="65" customWidth="1"/>
    <col min="12050" max="12050" width="29.140625" style="65" customWidth="1"/>
    <col min="12051" max="12258" width="12.42578125" style="65" customWidth="1"/>
    <col min="12259" max="12259" width="20.140625" style="65" customWidth="1"/>
    <col min="12260" max="12260" width="21.42578125" style="65" customWidth="1"/>
    <col min="12261" max="12261" width="24" style="65" customWidth="1"/>
    <col min="12262" max="12262" width="11.140625" style="65" customWidth="1"/>
    <col min="12263" max="12263" width="15" style="65" customWidth="1"/>
    <col min="12264" max="12264" width="13.7109375" style="65" customWidth="1"/>
    <col min="12265" max="12265" width="24" style="65" customWidth="1"/>
    <col min="12266" max="12266" width="15" style="65" customWidth="1"/>
    <col min="12267" max="12267" width="21.42578125" style="65" customWidth="1"/>
    <col min="12268" max="12268" width="15" style="65" customWidth="1"/>
    <col min="12269" max="12269" width="20.140625" style="65" customWidth="1"/>
    <col min="12270" max="12270" width="12.42578125" style="65" customWidth="1"/>
    <col min="12271" max="12271" width="17.5703125" style="65" customWidth="1"/>
    <col min="12272" max="12272" width="25.28515625" style="65" customWidth="1"/>
    <col min="12273" max="12273" width="17.5703125" style="65" customWidth="1"/>
    <col min="12274" max="12274" width="12.42578125" style="65" customWidth="1"/>
    <col min="12275" max="12275" width="20.140625" style="65" customWidth="1"/>
    <col min="12276" max="12276" width="24" style="65" customWidth="1"/>
    <col min="12277" max="12277" width="20.140625" style="65" customWidth="1"/>
    <col min="12278" max="12278" width="22.7109375" style="65" customWidth="1"/>
    <col min="12279" max="12279" width="29.140625" style="65" customWidth="1"/>
    <col min="12280" max="12280" width="22.7109375" style="65" customWidth="1"/>
    <col min="12281" max="12281" width="7.28515625" style="65" customWidth="1"/>
    <col min="12282" max="12282" width="15" style="65" customWidth="1"/>
    <col min="12283" max="12283" width="17.5703125" style="65" customWidth="1"/>
    <col min="12284" max="12284" width="15" style="65" customWidth="1"/>
    <col min="12285" max="12285" width="16.28515625" style="65" customWidth="1"/>
    <col min="12286" max="12286" width="13.7109375" style="65" customWidth="1"/>
    <col min="12287" max="12287" width="11.140625" style="65" customWidth="1"/>
    <col min="12288" max="12288" width="15" style="65" customWidth="1"/>
    <col min="12289" max="12289" width="20.140625" style="65" customWidth="1"/>
    <col min="12290" max="12290" width="17.5703125" style="65" customWidth="1"/>
    <col min="12291" max="12291" width="27.85546875" style="65" customWidth="1"/>
    <col min="12292" max="12292" width="26.5703125" style="65" customWidth="1"/>
    <col min="12293" max="12293" width="15" style="65" customWidth="1"/>
    <col min="12294" max="12294" width="17.5703125" style="65" customWidth="1"/>
    <col min="12295" max="12297" width="16.28515625" style="65" customWidth="1"/>
    <col min="12298" max="12298" width="20.140625" style="65" customWidth="1"/>
    <col min="12299" max="12299" width="15" style="65" customWidth="1"/>
    <col min="12300" max="12301" width="20.140625" style="65" customWidth="1"/>
    <col min="12302" max="12302" width="17.5703125" style="65" customWidth="1"/>
    <col min="12303" max="12303" width="20.140625" style="65" customWidth="1"/>
    <col min="12304" max="12304" width="12.42578125" style="65" customWidth="1"/>
    <col min="12305" max="12305" width="45.85546875" style="65" customWidth="1"/>
    <col min="12306" max="12306" width="29.140625" style="65" customWidth="1"/>
    <col min="12307" max="12514" width="12.42578125" style="65" customWidth="1"/>
    <col min="12515" max="12515" width="20.140625" style="65" customWidth="1"/>
    <col min="12516" max="12516" width="21.42578125" style="65" customWidth="1"/>
    <col min="12517" max="12517" width="24" style="65" customWidth="1"/>
    <col min="12518" max="12518" width="11.140625" style="65" customWidth="1"/>
    <col min="12519" max="12519" width="15" style="65" customWidth="1"/>
    <col min="12520" max="12520" width="13.7109375" style="65" customWidth="1"/>
    <col min="12521" max="12521" width="24" style="65" customWidth="1"/>
    <col min="12522" max="12522" width="15" style="65" customWidth="1"/>
    <col min="12523" max="12523" width="21.42578125" style="65" customWidth="1"/>
    <col min="12524" max="12524" width="15" style="65" customWidth="1"/>
    <col min="12525" max="12525" width="20.140625" style="65" customWidth="1"/>
    <col min="12526" max="12526" width="12.42578125" style="65" customWidth="1"/>
    <col min="12527" max="12527" width="17.5703125" style="65" customWidth="1"/>
    <col min="12528" max="12528" width="25.28515625" style="65" customWidth="1"/>
    <col min="12529" max="12529" width="17.5703125" style="65" customWidth="1"/>
    <col min="12530" max="12530" width="12.42578125" style="65" customWidth="1"/>
    <col min="12531" max="12531" width="20.140625" style="65" customWidth="1"/>
    <col min="12532" max="12532" width="24" style="65" customWidth="1"/>
    <col min="12533" max="12533" width="20.140625" style="65" customWidth="1"/>
    <col min="12534" max="12534" width="22.7109375" style="65" customWidth="1"/>
    <col min="12535" max="12535" width="29.140625" style="65" customWidth="1"/>
    <col min="12536" max="12536" width="22.7109375" style="65" customWidth="1"/>
    <col min="12537" max="12537" width="7.28515625" style="65" customWidth="1"/>
    <col min="12538" max="12538" width="15" style="65" customWidth="1"/>
    <col min="12539" max="12539" width="17.5703125" style="65" customWidth="1"/>
    <col min="12540" max="12540" width="15" style="65" customWidth="1"/>
    <col min="12541" max="12541" width="16.28515625" style="65" customWidth="1"/>
    <col min="12542" max="12542" width="13.7109375" style="65" customWidth="1"/>
    <col min="12543" max="12543" width="11.140625" style="65" customWidth="1"/>
    <col min="12544" max="12544" width="15" style="65" customWidth="1"/>
    <col min="12545" max="12545" width="20.140625" style="65" customWidth="1"/>
    <col min="12546" max="12546" width="17.5703125" style="65" customWidth="1"/>
    <col min="12547" max="12547" width="27.85546875" style="65" customWidth="1"/>
    <col min="12548" max="12548" width="26.5703125" style="65" customWidth="1"/>
    <col min="12549" max="12549" width="15" style="65" customWidth="1"/>
    <col min="12550" max="12550" width="17.5703125" style="65" customWidth="1"/>
    <col min="12551" max="12553" width="16.28515625" style="65" customWidth="1"/>
    <col min="12554" max="12554" width="20.140625" style="65" customWidth="1"/>
    <col min="12555" max="12555" width="15" style="65" customWidth="1"/>
    <col min="12556" max="12557" width="20.140625" style="65" customWidth="1"/>
    <col min="12558" max="12558" width="17.5703125" style="65" customWidth="1"/>
    <col min="12559" max="12559" width="20.140625" style="65" customWidth="1"/>
    <col min="12560" max="12560" width="12.42578125" style="65" customWidth="1"/>
    <col min="12561" max="12561" width="45.85546875" style="65" customWidth="1"/>
    <col min="12562" max="12562" width="29.140625" style="65" customWidth="1"/>
    <col min="12563" max="12770" width="12.42578125" style="65" customWidth="1"/>
    <col min="12771" max="12771" width="20.140625" style="65" customWidth="1"/>
    <col min="12772" max="12772" width="21.42578125" style="65" customWidth="1"/>
    <col min="12773" max="12773" width="24" style="65" customWidth="1"/>
    <col min="12774" max="12774" width="11.140625" style="65" customWidth="1"/>
    <col min="12775" max="12775" width="15" style="65" customWidth="1"/>
    <col min="12776" max="12776" width="13.7109375" style="65" customWidth="1"/>
    <col min="12777" max="12777" width="24" style="65" customWidth="1"/>
    <col min="12778" max="12778" width="15" style="65" customWidth="1"/>
    <col min="12779" max="12779" width="21.42578125" style="65" customWidth="1"/>
    <col min="12780" max="12780" width="15" style="65" customWidth="1"/>
    <col min="12781" max="12781" width="20.140625" style="65" customWidth="1"/>
    <col min="12782" max="12782" width="12.42578125" style="65" customWidth="1"/>
    <col min="12783" max="12783" width="17.5703125" style="65" customWidth="1"/>
    <col min="12784" max="12784" width="25.28515625" style="65" customWidth="1"/>
    <col min="12785" max="12785" width="17.5703125" style="65" customWidth="1"/>
    <col min="12786" max="12786" width="12.42578125" style="65" customWidth="1"/>
    <col min="12787" max="12787" width="20.140625" style="65" customWidth="1"/>
    <col min="12788" max="12788" width="24" style="65" customWidth="1"/>
    <col min="12789" max="12789" width="20.140625" style="65" customWidth="1"/>
    <col min="12790" max="12790" width="22.7109375" style="65" customWidth="1"/>
    <col min="12791" max="12791" width="29.140625" style="65" customWidth="1"/>
    <col min="12792" max="12792" width="22.7109375" style="65" customWidth="1"/>
    <col min="12793" max="12793" width="7.28515625" style="65" customWidth="1"/>
    <col min="12794" max="12794" width="15" style="65" customWidth="1"/>
    <col min="12795" max="12795" width="17.5703125" style="65" customWidth="1"/>
    <col min="12796" max="12796" width="15" style="65" customWidth="1"/>
    <col min="12797" max="12797" width="16.28515625" style="65" customWidth="1"/>
    <col min="12798" max="12798" width="13.7109375" style="65" customWidth="1"/>
    <col min="12799" max="12799" width="11.140625" style="65" customWidth="1"/>
    <col min="12800" max="12800" width="15" style="65" customWidth="1"/>
    <col min="12801" max="12801" width="20.140625" style="65" customWidth="1"/>
    <col min="12802" max="12802" width="17.5703125" style="65" customWidth="1"/>
    <col min="12803" max="12803" width="27.85546875" style="65" customWidth="1"/>
    <col min="12804" max="12804" width="26.5703125" style="65" customWidth="1"/>
    <col min="12805" max="12805" width="15" style="65" customWidth="1"/>
    <col min="12806" max="12806" width="17.5703125" style="65" customWidth="1"/>
    <col min="12807" max="12809" width="16.28515625" style="65" customWidth="1"/>
    <col min="12810" max="12810" width="20.140625" style="65" customWidth="1"/>
    <col min="12811" max="12811" width="15" style="65" customWidth="1"/>
    <col min="12812" max="12813" width="20.140625" style="65" customWidth="1"/>
    <col min="12814" max="12814" width="17.5703125" style="65" customWidth="1"/>
    <col min="12815" max="12815" width="20.140625" style="65" customWidth="1"/>
    <col min="12816" max="12816" width="12.42578125" style="65" customWidth="1"/>
    <col min="12817" max="12817" width="45.85546875" style="65" customWidth="1"/>
    <col min="12818" max="12818" width="29.140625" style="65" customWidth="1"/>
    <col min="12819" max="13026" width="12.42578125" style="65" customWidth="1"/>
    <col min="13027" max="13027" width="20.140625" style="65" customWidth="1"/>
    <col min="13028" max="13028" width="21.42578125" style="65" customWidth="1"/>
    <col min="13029" max="13029" width="24" style="65" customWidth="1"/>
    <col min="13030" max="13030" width="11.140625" style="65" customWidth="1"/>
    <col min="13031" max="13031" width="15" style="65" customWidth="1"/>
    <col min="13032" max="13032" width="13.7109375" style="65" customWidth="1"/>
    <col min="13033" max="13033" width="24" style="65" customWidth="1"/>
    <col min="13034" max="13034" width="15" style="65" customWidth="1"/>
    <col min="13035" max="13035" width="21.42578125" style="65" customWidth="1"/>
    <col min="13036" max="13036" width="15" style="65" customWidth="1"/>
    <col min="13037" max="13037" width="20.140625" style="65" customWidth="1"/>
    <col min="13038" max="13038" width="12.42578125" style="65" customWidth="1"/>
    <col min="13039" max="13039" width="17.5703125" style="65" customWidth="1"/>
    <col min="13040" max="13040" width="25.28515625" style="65" customWidth="1"/>
    <col min="13041" max="13041" width="17.5703125" style="65" customWidth="1"/>
    <col min="13042" max="13042" width="12.42578125" style="65" customWidth="1"/>
    <col min="13043" max="13043" width="20.140625" style="65" customWidth="1"/>
    <col min="13044" max="13044" width="24" style="65" customWidth="1"/>
    <col min="13045" max="13045" width="20.140625" style="65" customWidth="1"/>
    <col min="13046" max="13046" width="22.7109375" style="65" customWidth="1"/>
    <col min="13047" max="13047" width="29.140625" style="65" customWidth="1"/>
    <col min="13048" max="13048" width="22.7109375" style="65" customWidth="1"/>
    <col min="13049" max="13049" width="7.28515625" style="65" customWidth="1"/>
    <col min="13050" max="13050" width="15" style="65" customWidth="1"/>
    <col min="13051" max="13051" width="17.5703125" style="65" customWidth="1"/>
    <col min="13052" max="13052" width="15" style="65" customWidth="1"/>
    <col min="13053" max="13053" width="16.28515625" style="65" customWidth="1"/>
    <col min="13054" max="13054" width="13.7109375" style="65" customWidth="1"/>
    <col min="13055" max="13055" width="11.140625" style="65" customWidth="1"/>
    <col min="13056" max="13056" width="15" style="65" customWidth="1"/>
    <col min="13057" max="13057" width="20.140625" style="65" customWidth="1"/>
    <col min="13058" max="13058" width="17.5703125" style="65" customWidth="1"/>
    <col min="13059" max="13059" width="27.85546875" style="65" customWidth="1"/>
    <col min="13060" max="13060" width="26.5703125" style="65" customWidth="1"/>
    <col min="13061" max="13061" width="15" style="65" customWidth="1"/>
    <col min="13062" max="13062" width="17.5703125" style="65" customWidth="1"/>
    <col min="13063" max="13065" width="16.28515625" style="65" customWidth="1"/>
    <col min="13066" max="13066" width="20.140625" style="65" customWidth="1"/>
    <col min="13067" max="13067" width="15" style="65" customWidth="1"/>
    <col min="13068" max="13069" width="20.140625" style="65" customWidth="1"/>
    <col min="13070" max="13070" width="17.5703125" style="65" customWidth="1"/>
    <col min="13071" max="13071" width="20.140625" style="65" customWidth="1"/>
    <col min="13072" max="13072" width="12.42578125" style="65" customWidth="1"/>
    <col min="13073" max="13073" width="45.85546875" style="65" customWidth="1"/>
    <col min="13074" max="13074" width="29.140625" style="65" customWidth="1"/>
    <col min="13075" max="13282" width="12.42578125" style="65" customWidth="1"/>
    <col min="13283" max="13283" width="20.140625" style="65" customWidth="1"/>
    <col min="13284" max="13284" width="21.42578125" style="65" customWidth="1"/>
    <col min="13285" max="13285" width="24" style="65" customWidth="1"/>
    <col min="13286" max="13286" width="11.140625" style="65" customWidth="1"/>
    <col min="13287" max="13287" width="15" style="65" customWidth="1"/>
    <col min="13288" max="13288" width="13.7109375" style="65" customWidth="1"/>
    <col min="13289" max="13289" width="24" style="65" customWidth="1"/>
    <col min="13290" max="13290" width="15" style="65" customWidth="1"/>
    <col min="13291" max="13291" width="21.42578125" style="65" customWidth="1"/>
    <col min="13292" max="13292" width="15" style="65" customWidth="1"/>
    <col min="13293" max="13293" width="20.140625" style="65" customWidth="1"/>
    <col min="13294" max="13294" width="12.42578125" style="65" customWidth="1"/>
    <col min="13295" max="13295" width="17.5703125" style="65" customWidth="1"/>
    <col min="13296" max="13296" width="25.28515625" style="65" customWidth="1"/>
    <col min="13297" max="13297" width="17.5703125" style="65" customWidth="1"/>
    <col min="13298" max="13298" width="12.42578125" style="65" customWidth="1"/>
    <col min="13299" max="13299" width="20.140625" style="65" customWidth="1"/>
    <col min="13300" max="13300" width="24" style="65" customWidth="1"/>
    <col min="13301" max="13301" width="20.140625" style="65" customWidth="1"/>
    <col min="13302" max="13302" width="22.7109375" style="65" customWidth="1"/>
    <col min="13303" max="13303" width="29.140625" style="65" customWidth="1"/>
    <col min="13304" max="13304" width="22.7109375" style="65" customWidth="1"/>
    <col min="13305" max="13305" width="7.28515625" style="65" customWidth="1"/>
    <col min="13306" max="13306" width="15" style="65" customWidth="1"/>
    <col min="13307" max="13307" width="17.5703125" style="65" customWidth="1"/>
    <col min="13308" max="13308" width="15" style="65" customWidth="1"/>
    <col min="13309" max="13309" width="16.28515625" style="65" customWidth="1"/>
    <col min="13310" max="13310" width="13.7109375" style="65" customWidth="1"/>
    <col min="13311" max="13311" width="11.140625" style="65" customWidth="1"/>
    <col min="13312" max="13312" width="15" style="65" customWidth="1"/>
    <col min="13313" max="13313" width="20.140625" style="65" customWidth="1"/>
    <col min="13314" max="13314" width="17.5703125" style="65" customWidth="1"/>
    <col min="13315" max="13315" width="27.85546875" style="65" customWidth="1"/>
    <col min="13316" max="13316" width="26.5703125" style="65" customWidth="1"/>
    <col min="13317" max="13317" width="15" style="65" customWidth="1"/>
    <col min="13318" max="13318" width="17.5703125" style="65" customWidth="1"/>
    <col min="13319" max="13321" width="16.28515625" style="65" customWidth="1"/>
    <col min="13322" max="13322" width="20.140625" style="65" customWidth="1"/>
    <col min="13323" max="13323" width="15" style="65" customWidth="1"/>
    <col min="13324" max="13325" width="20.140625" style="65" customWidth="1"/>
    <col min="13326" max="13326" width="17.5703125" style="65" customWidth="1"/>
    <col min="13327" max="13327" width="20.140625" style="65" customWidth="1"/>
    <col min="13328" max="13328" width="12.42578125" style="65" customWidth="1"/>
    <col min="13329" max="13329" width="45.85546875" style="65" customWidth="1"/>
    <col min="13330" max="13330" width="29.140625" style="65" customWidth="1"/>
    <col min="13331" max="13538" width="12.42578125" style="65" customWidth="1"/>
    <col min="13539" max="13539" width="20.140625" style="65" customWidth="1"/>
    <col min="13540" max="13540" width="21.42578125" style="65" customWidth="1"/>
    <col min="13541" max="13541" width="24" style="65" customWidth="1"/>
    <col min="13542" max="13542" width="11.140625" style="65" customWidth="1"/>
    <col min="13543" max="13543" width="15" style="65" customWidth="1"/>
    <col min="13544" max="13544" width="13.7109375" style="65" customWidth="1"/>
    <col min="13545" max="13545" width="24" style="65" customWidth="1"/>
    <col min="13546" max="13546" width="15" style="65" customWidth="1"/>
    <col min="13547" max="13547" width="21.42578125" style="65" customWidth="1"/>
    <col min="13548" max="13548" width="15" style="65" customWidth="1"/>
    <col min="13549" max="13549" width="20.140625" style="65" customWidth="1"/>
    <col min="13550" max="13550" width="12.42578125" style="65" customWidth="1"/>
    <col min="13551" max="13551" width="17.5703125" style="65" customWidth="1"/>
    <col min="13552" max="13552" width="25.28515625" style="65" customWidth="1"/>
    <col min="13553" max="13553" width="17.5703125" style="65" customWidth="1"/>
    <col min="13554" max="13554" width="12.42578125" style="65" customWidth="1"/>
    <col min="13555" max="13555" width="20.140625" style="65" customWidth="1"/>
    <col min="13556" max="13556" width="24" style="65" customWidth="1"/>
    <col min="13557" max="13557" width="20.140625" style="65" customWidth="1"/>
    <col min="13558" max="13558" width="22.7109375" style="65" customWidth="1"/>
    <col min="13559" max="13559" width="29.140625" style="65" customWidth="1"/>
    <col min="13560" max="13560" width="22.7109375" style="65" customWidth="1"/>
    <col min="13561" max="13561" width="7.28515625" style="65" customWidth="1"/>
    <col min="13562" max="13562" width="15" style="65" customWidth="1"/>
    <col min="13563" max="13563" width="17.5703125" style="65" customWidth="1"/>
    <col min="13564" max="13564" width="15" style="65" customWidth="1"/>
    <col min="13565" max="13565" width="16.28515625" style="65" customWidth="1"/>
    <col min="13566" max="13566" width="13.7109375" style="65" customWidth="1"/>
    <col min="13567" max="13567" width="11.140625" style="65" customWidth="1"/>
    <col min="13568" max="13568" width="15" style="65" customWidth="1"/>
    <col min="13569" max="13569" width="20.140625" style="65" customWidth="1"/>
    <col min="13570" max="13570" width="17.5703125" style="65" customWidth="1"/>
    <col min="13571" max="13571" width="27.85546875" style="65" customWidth="1"/>
    <col min="13572" max="13572" width="26.5703125" style="65" customWidth="1"/>
    <col min="13573" max="13573" width="15" style="65" customWidth="1"/>
    <col min="13574" max="13574" width="17.5703125" style="65" customWidth="1"/>
    <col min="13575" max="13577" width="16.28515625" style="65" customWidth="1"/>
    <col min="13578" max="13578" width="20.140625" style="65" customWidth="1"/>
    <col min="13579" max="13579" width="15" style="65" customWidth="1"/>
    <col min="13580" max="13581" width="20.140625" style="65" customWidth="1"/>
    <col min="13582" max="13582" width="17.5703125" style="65" customWidth="1"/>
    <col min="13583" max="13583" width="20.140625" style="65" customWidth="1"/>
    <col min="13584" max="13584" width="12.42578125" style="65" customWidth="1"/>
    <col min="13585" max="13585" width="45.85546875" style="65" customWidth="1"/>
    <col min="13586" max="13586" width="29.140625" style="65" customWidth="1"/>
    <col min="13587" max="13794" width="12.42578125" style="65" customWidth="1"/>
    <col min="13795" max="13795" width="20.140625" style="65" customWidth="1"/>
    <col min="13796" max="13796" width="21.42578125" style="65" customWidth="1"/>
    <col min="13797" max="13797" width="24" style="65" customWidth="1"/>
    <col min="13798" max="13798" width="11.140625" style="65" customWidth="1"/>
    <col min="13799" max="13799" width="15" style="65" customWidth="1"/>
    <col min="13800" max="13800" width="13.7109375" style="65" customWidth="1"/>
    <col min="13801" max="13801" width="24" style="65" customWidth="1"/>
    <col min="13802" max="13802" width="15" style="65" customWidth="1"/>
    <col min="13803" max="13803" width="21.42578125" style="65" customWidth="1"/>
    <col min="13804" max="13804" width="15" style="65" customWidth="1"/>
    <col min="13805" max="13805" width="20.140625" style="65" customWidth="1"/>
    <col min="13806" max="13806" width="12.42578125" style="65" customWidth="1"/>
    <col min="13807" max="13807" width="17.5703125" style="65" customWidth="1"/>
    <col min="13808" max="13808" width="25.28515625" style="65" customWidth="1"/>
    <col min="13809" max="13809" width="17.5703125" style="65" customWidth="1"/>
    <col min="13810" max="13810" width="12.42578125" style="65" customWidth="1"/>
    <col min="13811" max="13811" width="20.140625" style="65" customWidth="1"/>
    <col min="13812" max="13812" width="24" style="65" customWidth="1"/>
    <col min="13813" max="13813" width="20.140625" style="65" customWidth="1"/>
    <col min="13814" max="13814" width="22.7109375" style="65" customWidth="1"/>
    <col min="13815" max="13815" width="29.140625" style="65" customWidth="1"/>
    <col min="13816" max="13816" width="22.7109375" style="65" customWidth="1"/>
    <col min="13817" max="13817" width="7.28515625" style="65" customWidth="1"/>
    <col min="13818" max="13818" width="15" style="65" customWidth="1"/>
    <col min="13819" max="13819" width="17.5703125" style="65" customWidth="1"/>
    <col min="13820" max="13820" width="15" style="65" customWidth="1"/>
    <col min="13821" max="13821" width="16.28515625" style="65" customWidth="1"/>
    <col min="13822" max="13822" width="13.7109375" style="65" customWidth="1"/>
    <col min="13823" max="13823" width="11.140625" style="65" customWidth="1"/>
    <col min="13824" max="13824" width="15" style="65" customWidth="1"/>
    <col min="13825" max="13825" width="20.140625" style="65" customWidth="1"/>
    <col min="13826" max="13826" width="17.5703125" style="65" customWidth="1"/>
    <col min="13827" max="13827" width="27.85546875" style="65" customWidth="1"/>
    <col min="13828" max="13828" width="26.5703125" style="65" customWidth="1"/>
    <col min="13829" max="13829" width="15" style="65" customWidth="1"/>
    <col min="13830" max="13830" width="17.5703125" style="65" customWidth="1"/>
    <col min="13831" max="13833" width="16.28515625" style="65" customWidth="1"/>
    <col min="13834" max="13834" width="20.140625" style="65" customWidth="1"/>
    <col min="13835" max="13835" width="15" style="65" customWidth="1"/>
    <col min="13836" max="13837" width="20.140625" style="65" customWidth="1"/>
    <col min="13838" max="13838" width="17.5703125" style="65" customWidth="1"/>
    <col min="13839" max="13839" width="20.140625" style="65" customWidth="1"/>
    <col min="13840" max="13840" width="12.42578125" style="65" customWidth="1"/>
    <col min="13841" max="13841" width="45.85546875" style="65" customWidth="1"/>
    <col min="13842" max="13842" width="29.140625" style="65" customWidth="1"/>
    <col min="13843" max="14050" width="12.42578125" style="65" customWidth="1"/>
    <col min="14051" max="14051" width="20.140625" style="65" customWidth="1"/>
    <col min="14052" max="14052" width="21.42578125" style="65" customWidth="1"/>
    <col min="14053" max="14053" width="24" style="65" customWidth="1"/>
    <col min="14054" max="14054" width="11.140625" style="65" customWidth="1"/>
    <col min="14055" max="14055" width="15" style="65" customWidth="1"/>
    <col min="14056" max="14056" width="13.7109375" style="65" customWidth="1"/>
    <col min="14057" max="14057" width="24" style="65" customWidth="1"/>
    <col min="14058" max="14058" width="15" style="65" customWidth="1"/>
    <col min="14059" max="14059" width="21.42578125" style="65" customWidth="1"/>
    <col min="14060" max="14060" width="15" style="65" customWidth="1"/>
    <col min="14061" max="14061" width="20.140625" style="65" customWidth="1"/>
    <col min="14062" max="14062" width="12.42578125" style="65" customWidth="1"/>
    <col min="14063" max="14063" width="17.5703125" style="65" customWidth="1"/>
    <col min="14064" max="14064" width="25.28515625" style="65" customWidth="1"/>
    <col min="14065" max="14065" width="17.5703125" style="65" customWidth="1"/>
    <col min="14066" max="14066" width="12.42578125" style="65" customWidth="1"/>
    <col min="14067" max="14067" width="20.140625" style="65" customWidth="1"/>
    <col min="14068" max="14068" width="24" style="65" customWidth="1"/>
    <col min="14069" max="14069" width="20.140625" style="65" customWidth="1"/>
    <col min="14070" max="14070" width="22.7109375" style="65" customWidth="1"/>
    <col min="14071" max="14071" width="29.140625" style="65" customWidth="1"/>
    <col min="14072" max="14072" width="22.7109375" style="65" customWidth="1"/>
    <col min="14073" max="14073" width="7.28515625" style="65" customWidth="1"/>
    <col min="14074" max="14074" width="15" style="65" customWidth="1"/>
    <col min="14075" max="14075" width="17.5703125" style="65" customWidth="1"/>
    <col min="14076" max="14076" width="15" style="65" customWidth="1"/>
    <col min="14077" max="14077" width="16.28515625" style="65" customWidth="1"/>
    <col min="14078" max="14078" width="13.7109375" style="65" customWidth="1"/>
    <col min="14079" max="14079" width="11.140625" style="65" customWidth="1"/>
    <col min="14080" max="14080" width="15" style="65" customWidth="1"/>
    <col min="14081" max="14081" width="20.140625" style="65" customWidth="1"/>
    <col min="14082" max="14082" width="17.5703125" style="65" customWidth="1"/>
    <col min="14083" max="14083" width="27.85546875" style="65" customWidth="1"/>
    <col min="14084" max="14084" width="26.5703125" style="65" customWidth="1"/>
    <col min="14085" max="14085" width="15" style="65" customWidth="1"/>
    <col min="14086" max="14086" width="17.5703125" style="65" customWidth="1"/>
    <col min="14087" max="14089" width="16.28515625" style="65" customWidth="1"/>
    <col min="14090" max="14090" width="20.140625" style="65" customWidth="1"/>
    <col min="14091" max="14091" width="15" style="65" customWidth="1"/>
    <col min="14092" max="14093" width="20.140625" style="65" customWidth="1"/>
    <col min="14094" max="14094" width="17.5703125" style="65" customWidth="1"/>
    <col min="14095" max="14095" width="20.140625" style="65" customWidth="1"/>
    <col min="14096" max="14096" width="12.42578125" style="65" customWidth="1"/>
    <col min="14097" max="14097" width="45.85546875" style="65" customWidth="1"/>
    <col min="14098" max="14098" width="29.140625" style="65" customWidth="1"/>
    <col min="14099" max="14306" width="12.42578125" style="65" customWidth="1"/>
    <col min="14307" max="14307" width="20.140625" style="65" customWidth="1"/>
    <col min="14308" max="14308" width="21.42578125" style="65" customWidth="1"/>
    <col min="14309" max="14309" width="24" style="65" customWidth="1"/>
    <col min="14310" max="14310" width="11.140625" style="65" customWidth="1"/>
    <col min="14311" max="14311" width="15" style="65" customWidth="1"/>
    <col min="14312" max="14312" width="13.7109375" style="65" customWidth="1"/>
    <col min="14313" max="14313" width="24" style="65" customWidth="1"/>
    <col min="14314" max="14314" width="15" style="65" customWidth="1"/>
    <col min="14315" max="14315" width="21.42578125" style="65" customWidth="1"/>
    <col min="14316" max="14316" width="15" style="65" customWidth="1"/>
    <col min="14317" max="14317" width="20.140625" style="65" customWidth="1"/>
    <col min="14318" max="14318" width="12.42578125" style="65" customWidth="1"/>
    <col min="14319" max="14319" width="17.5703125" style="65" customWidth="1"/>
    <col min="14320" max="14320" width="25.28515625" style="65" customWidth="1"/>
    <col min="14321" max="14321" width="17.5703125" style="65" customWidth="1"/>
    <col min="14322" max="14322" width="12.42578125" style="65" customWidth="1"/>
    <col min="14323" max="14323" width="20.140625" style="65" customWidth="1"/>
    <col min="14324" max="14324" width="24" style="65" customWidth="1"/>
    <col min="14325" max="14325" width="20.140625" style="65" customWidth="1"/>
    <col min="14326" max="14326" width="22.7109375" style="65" customWidth="1"/>
    <col min="14327" max="14327" width="29.140625" style="65" customWidth="1"/>
    <col min="14328" max="14328" width="22.7109375" style="65" customWidth="1"/>
    <col min="14329" max="14329" width="7.28515625" style="65" customWidth="1"/>
    <col min="14330" max="14330" width="15" style="65" customWidth="1"/>
    <col min="14331" max="14331" width="17.5703125" style="65" customWidth="1"/>
    <col min="14332" max="14332" width="15" style="65" customWidth="1"/>
    <col min="14333" max="14333" width="16.28515625" style="65" customWidth="1"/>
    <col min="14334" max="14334" width="13.7109375" style="65" customWidth="1"/>
    <col min="14335" max="14335" width="11.140625" style="65" customWidth="1"/>
    <col min="14336" max="14336" width="15" style="65" customWidth="1"/>
    <col min="14337" max="14337" width="20.140625" style="65" customWidth="1"/>
    <col min="14338" max="14338" width="17.5703125" style="65" customWidth="1"/>
    <col min="14339" max="14339" width="27.85546875" style="65" customWidth="1"/>
    <col min="14340" max="14340" width="26.5703125" style="65" customWidth="1"/>
    <col min="14341" max="14341" width="15" style="65" customWidth="1"/>
    <col min="14342" max="14342" width="17.5703125" style="65" customWidth="1"/>
    <col min="14343" max="14345" width="16.28515625" style="65" customWidth="1"/>
    <col min="14346" max="14346" width="20.140625" style="65" customWidth="1"/>
    <col min="14347" max="14347" width="15" style="65" customWidth="1"/>
    <col min="14348" max="14349" width="20.140625" style="65" customWidth="1"/>
    <col min="14350" max="14350" width="17.5703125" style="65" customWidth="1"/>
    <col min="14351" max="14351" width="20.140625" style="65" customWidth="1"/>
    <col min="14352" max="14352" width="12.42578125" style="65" customWidth="1"/>
    <col min="14353" max="14353" width="45.85546875" style="65" customWidth="1"/>
    <col min="14354" max="14354" width="29.140625" style="65" customWidth="1"/>
    <col min="14355" max="14562" width="12.42578125" style="65" customWidth="1"/>
    <col min="14563" max="14563" width="20.140625" style="65" customWidth="1"/>
    <col min="14564" max="14564" width="21.42578125" style="65" customWidth="1"/>
    <col min="14565" max="14565" width="24" style="65" customWidth="1"/>
    <col min="14566" max="14566" width="11.140625" style="65" customWidth="1"/>
    <col min="14567" max="14567" width="15" style="65" customWidth="1"/>
    <col min="14568" max="14568" width="13.7109375" style="65" customWidth="1"/>
    <col min="14569" max="14569" width="24" style="65" customWidth="1"/>
    <col min="14570" max="14570" width="15" style="65" customWidth="1"/>
    <col min="14571" max="14571" width="21.42578125" style="65" customWidth="1"/>
    <col min="14572" max="14572" width="15" style="65" customWidth="1"/>
    <col min="14573" max="14573" width="20.140625" style="65" customWidth="1"/>
    <col min="14574" max="14574" width="12.42578125" style="65" customWidth="1"/>
    <col min="14575" max="14575" width="17.5703125" style="65" customWidth="1"/>
    <col min="14576" max="14576" width="25.28515625" style="65" customWidth="1"/>
    <col min="14577" max="14577" width="17.5703125" style="65" customWidth="1"/>
    <col min="14578" max="14578" width="12.42578125" style="65" customWidth="1"/>
    <col min="14579" max="14579" width="20.140625" style="65" customWidth="1"/>
    <col min="14580" max="14580" width="24" style="65" customWidth="1"/>
    <col min="14581" max="14581" width="20.140625" style="65" customWidth="1"/>
    <col min="14582" max="14582" width="22.7109375" style="65" customWidth="1"/>
    <col min="14583" max="14583" width="29.140625" style="65" customWidth="1"/>
    <col min="14584" max="14584" width="22.7109375" style="65" customWidth="1"/>
    <col min="14585" max="14585" width="7.28515625" style="65" customWidth="1"/>
    <col min="14586" max="14586" width="15" style="65" customWidth="1"/>
    <col min="14587" max="14587" width="17.5703125" style="65" customWidth="1"/>
    <col min="14588" max="14588" width="15" style="65" customWidth="1"/>
    <col min="14589" max="14589" width="16.28515625" style="65" customWidth="1"/>
    <col min="14590" max="14590" width="13.7109375" style="65" customWidth="1"/>
    <col min="14591" max="14591" width="11.140625" style="65" customWidth="1"/>
    <col min="14592" max="14592" width="15" style="65" customWidth="1"/>
    <col min="14593" max="14593" width="20.140625" style="65" customWidth="1"/>
    <col min="14594" max="14594" width="17.5703125" style="65" customWidth="1"/>
    <col min="14595" max="14595" width="27.85546875" style="65" customWidth="1"/>
    <col min="14596" max="14596" width="26.5703125" style="65" customWidth="1"/>
    <col min="14597" max="14597" width="15" style="65" customWidth="1"/>
    <col min="14598" max="14598" width="17.5703125" style="65" customWidth="1"/>
    <col min="14599" max="14601" width="16.28515625" style="65" customWidth="1"/>
    <col min="14602" max="14602" width="20.140625" style="65" customWidth="1"/>
    <col min="14603" max="14603" width="15" style="65" customWidth="1"/>
    <col min="14604" max="14605" width="20.140625" style="65" customWidth="1"/>
    <col min="14606" max="14606" width="17.5703125" style="65" customWidth="1"/>
    <col min="14607" max="14607" width="20.140625" style="65" customWidth="1"/>
    <col min="14608" max="14608" width="12.42578125" style="65" customWidth="1"/>
    <col min="14609" max="14609" width="45.85546875" style="65" customWidth="1"/>
    <col min="14610" max="14610" width="29.140625" style="65" customWidth="1"/>
    <col min="14611" max="14818" width="12.42578125" style="65" customWidth="1"/>
    <col min="14819" max="14819" width="20.140625" style="65" customWidth="1"/>
    <col min="14820" max="14820" width="21.42578125" style="65" customWidth="1"/>
    <col min="14821" max="14821" width="24" style="65" customWidth="1"/>
    <col min="14822" max="14822" width="11.140625" style="65" customWidth="1"/>
    <col min="14823" max="14823" width="15" style="65" customWidth="1"/>
    <col min="14824" max="14824" width="13.7109375" style="65" customWidth="1"/>
    <col min="14825" max="14825" width="24" style="65" customWidth="1"/>
    <col min="14826" max="14826" width="15" style="65" customWidth="1"/>
    <col min="14827" max="14827" width="21.42578125" style="65" customWidth="1"/>
    <col min="14828" max="14828" width="15" style="65" customWidth="1"/>
    <col min="14829" max="14829" width="20.140625" style="65" customWidth="1"/>
    <col min="14830" max="14830" width="12.42578125" style="65" customWidth="1"/>
    <col min="14831" max="14831" width="17.5703125" style="65" customWidth="1"/>
    <col min="14832" max="14832" width="25.28515625" style="65" customWidth="1"/>
    <col min="14833" max="14833" width="17.5703125" style="65" customWidth="1"/>
    <col min="14834" max="14834" width="12.42578125" style="65" customWidth="1"/>
    <col min="14835" max="14835" width="20.140625" style="65" customWidth="1"/>
    <col min="14836" max="14836" width="24" style="65" customWidth="1"/>
    <col min="14837" max="14837" width="20.140625" style="65" customWidth="1"/>
    <col min="14838" max="14838" width="22.7109375" style="65" customWidth="1"/>
    <col min="14839" max="14839" width="29.140625" style="65" customWidth="1"/>
    <col min="14840" max="14840" width="22.7109375" style="65" customWidth="1"/>
    <col min="14841" max="14841" width="7.28515625" style="65" customWidth="1"/>
    <col min="14842" max="14842" width="15" style="65" customWidth="1"/>
    <col min="14843" max="14843" width="17.5703125" style="65" customWidth="1"/>
    <col min="14844" max="14844" width="15" style="65" customWidth="1"/>
    <col min="14845" max="14845" width="16.28515625" style="65" customWidth="1"/>
    <col min="14846" max="14846" width="13.7109375" style="65" customWidth="1"/>
    <col min="14847" max="14847" width="11.140625" style="65" customWidth="1"/>
    <col min="14848" max="14848" width="15" style="65" customWidth="1"/>
    <col min="14849" max="14849" width="20.140625" style="65" customWidth="1"/>
    <col min="14850" max="14850" width="17.5703125" style="65" customWidth="1"/>
    <col min="14851" max="14851" width="27.85546875" style="65" customWidth="1"/>
    <col min="14852" max="14852" width="26.5703125" style="65" customWidth="1"/>
    <col min="14853" max="14853" width="15" style="65" customWidth="1"/>
    <col min="14854" max="14854" width="17.5703125" style="65" customWidth="1"/>
    <col min="14855" max="14857" width="16.28515625" style="65" customWidth="1"/>
    <col min="14858" max="14858" width="20.140625" style="65" customWidth="1"/>
    <col min="14859" max="14859" width="15" style="65" customWidth="1"/>
    <col min="14860" max="14861" width="20.140625" style="65" customWidth="1"/>
    <col min="14862" max="14862" width="17.5703125" style="65" customWidth="1"/>
    <col min="14863" max="14863" width="20.140625" style="65" customWidth="1"/>
    <col min="14864" max="14864" width="12.42578125" style="65" customWidth="1"/>
    <col min="14865" max="14865" width="45.85546875" style="65" customWidth="1"/>
    <col min="14866" max="14866" width="29.140625" style="65" customWidth="1"/>
    <col min="14867" max="15074" width="12.42578125" style="65" customWidth="1"/>
    <col min="15075" max="15075" width="20.140625" style="65" customWidth="1"/>
    <col min="15076" max="15076" width="21.42578125" style="65" customWidth="1"/>
    <col min="15077" max="15077" width="24" style="65" customWidth="1"/>
    <col min="15078" max="15078" width="11.140625" style="65" customWidth="1"/>
    <col min="15079" max="15079" width="15" style="65" customWidth="1"/>
    <col min="15080" max="15080" width="13.7109375" style="65" customWidth="1"/>
    <col min="15081" max="15081" width="24" style="65" customWidth="1"/>
    <col min="15082" max="15082" width="15" style="65" customWidth="1"/>
    <col min="15083" max="15083" width="21.42578125" style="65" customWidth="1"/>
    <col min="15084" max="15084" width="15" style="65" customWidth="1"/>
    <col min="15085" max="15085" width="20.140625" style="65" customWidth="1"/>
    <col min="15086" max="15086" width="12.42578125" style="65" customWidth="1"/>
    <col min="15087" max="15087" width="17.5703125" style="65" customWidth="1"/>
    <col min="15088" max="15088" width="25.28515625" style="65" customWidth="1"/>
    <col min="15089" max="15089" width="17.5703125" style="65" customWidth="1"/>
    <col min="15090" max="15090" width="12.42578125" style="65" customWidth="1"/>
    <col min="15091" max="15091" width="20.140625" style="65" customWidth="1"/>
    <col min="15092" max="15092" width="24" style="65" customWidth="1"/>
    <col min="15093" max="15093" width="20.140625" style="65" customWidth="1"/>
    <col min="15094" max="15094" width="22.7109375" style="65" customWidth="1"/>
    <col min="15095" max="15095" width="29.140625" style="65" customWidth="1"/>
    <col min="15096" max="15096" width="22.7109375" style="65" customWidth="1"/>
    <col min="15097" max="15097" width="7.28515625" style="65" customWidth="1"/>
    <col min="15098" max="15098" width="15" style="65" customWidth="1"/>
    <col min="15099" max="15099" width="17.5703125" style="65" customWidth="1"/>
    <col min="15100" max="15100" width="15" style="65" customWidth="1"/>
    <col min="15101" max="15101" width="16.28515625" style="65" customWidth="1"/>
    <col min="15102" max="15102" width="13.7109375" style="65" customWidth="1"/>
    <col min="15103" max="15103" width="11.140625" style="65" customWidth="1"/>
    <col min="15104" max="15104" width="15" style="65" customWidth="1"/>
    <col min="15105" max="15105" width="20.140625" style="65" customWidth="1"/>
    <col min="15106" max="15106" width="17.5703125" style="65" customWidth="1"/>
    <col min="15107" max="15107" width="27.85546875" style="65" customWidth="1"/>
    <col min="15108" max="15108" width="26.5703125" style="65" customWidth="1"/>
    <col min="15109" max="15109" width="15" style="65" customWidth="1"/>
    <col min="15110" max="15110" width="17.5703125" style="65" customWidth="1"/>
    <col min="15111" max="15113" width="16.28515625" style="65" customWidth="1"/>
    <col min="15114" max="15114" width="20.140625" style="65" customWidth="1"/>
    <col min="15115" max="15115" width="15" style="65" customWidth="1"/>
    <col min="15116" max="15117" width="20.140625" style="65" customWidth="1"/>
    <col min="15118" max="15118" width="17.5703125" style="65" customWidth="1"/>
    <col min="15119" max="15119" width="20.140625" style="65" customWidth="1"/>
    <col min="15120" max="15120" width="12.42578125" style="65" customWidth="1"/>
    <col min="15121" max="15121" width="45.85546875" style="65" customWidth="1"/>
    <col min="15122" max="15122" width="29.140625" style="65" customWidth="1"/>
    <col min="15123" max="15330" width="12.42578125" style="65" customWidth="1"/>
    <col min="15331" max="15331" width="20.140625" style="65" customWidth="1"/>
    <col min="15332" max="15332" width="21.42578125" style="65" customWidth="1"/>
    <col min="15333" max="15333" width="24" style="65" customWidth="1"/>
    <col min="15334" max="15334" width="11.140625" style="65" customWidth="1"/>
    <col min="15335" max="15335" width="15" style="65" customWidth="1"/>
    <col min="15336" max="15336" width="13.7109375" style="65" customWidth="1"/>
    <col min="15337" max="15337" width="24" style="65" customWidth="1"/>
    <col min="15338" max="15338" width="15" style="65" customWidth="1"/>
    <col min="15339" max="15339" width="21.42578125" style="65" customWidth="1"/>
    <col min="15340" max="15340" width="15" style="65" customWidth="1"/>
    <col min="15341" max="15341" width="20.140625" style="65" customWidth="1"/>
    <col min="15342" max="15342" width="12.42578125" style="65" customWidth="1"/>
    <col min="15343" max="15343" width="17.5703125" style="65" customWidth="1"/>
    <col min="15344" max="15344" width="25.28515625" style="65" customWidth="1"/>
    <col min="15345" max="15345" width="17.5703125" style="65" customWidth="1"/>
    <col min="15346" max="15346" width="12.42578125" style="65" customWidth="1"/>
    <col min="15347" max="15347" width="20.140625" style="65" customWidth="1"/>
    <col min="15348" max="15348" width="24" style="65" customWidth="1"/>
    <col min="15349" max="15349" width="20.140625" style="65" customWidth="1"/>
    <col min="15350" max="15350" width="22.7109375" style="65" customWidth="1"/>
    <col min="15351" max="15351" width="29.140625" style="65" customWidth="1"/>
    <col min="15352" max="15352" width="22.7109375" style="65" customWidth="1"/>
    <col min="15353" max="15353" width="7.28515625" style="65" customWidth="1"/>
    <col min="15354" max="15354" width="15" style="65" customWidth="1"/>
    <col min="15355" max="15355" width="17.5703125" style="65" customWidth="1"/>
    <col min="15356" max="15356" width="15" style="65" customWidth="1"/>
    <col min="15357" max="15357" width="16.28515625" style="65" customWidth="1"/>
    <col min="15358" max="15358" width="13.7109375" style="65" customWidth="1"/>
    <col min="15359" max="15359" width="11.140625" style="65" customWidth="1"/>
    <col min="15360" max="15360" width="15" style="65" customWidth="1"/>
    <col min="15361" max="15361" width="20.140625" style="65" customWidth="1"/>
    <col min="15362" max="15362" width="17.5703125" style="65" customWidth="1"/>
    <col min="15363" max="15363" width="27.85546875" style="65" customWidth="1"/>
    <col min="15364" max="15364" width="26.5703125" style="65" customWidth="1"/>
    <col min="15365" max="15365" width="15" style="65" customWidth="1"/>
    <col min="15366" max="15366" width="17.5703125" style="65" customWidth="1"/>
    <col min="15367" max="15369" width="16.28515625" style="65" customWidth="1"/>
    <col min="15370" max="15370" width="20.140625" style="65" customWidth="1"/>
    <col min="15371" max="15371" width="15" style="65" customWidth="1"/>
    <col min="15372" max="15373" width="20.140625" style="65" customWidth="1"/>
    <col min="15374" max="15374" width="17.5703125" style="65" customWidth="1"/>
    <col min="15375" max="15375" width="20.140625" style="65" customWidth="1"/>
    <col min="15376" max="15376" width="12.42578125" style="65" customWidth="1"/>
    <col min="15377" max="15377" width="45.85546875" style="65" customWidth="1"/>
    <col min="15378" max="15378" width="29.140625" style="65" customWidth="1"/>
    <col min="15379" max="15586" width="12.42578125" style="65" customWidth="1"/>
    <col min="15587" max="15587" width="20.140625" style="65" customWidth="1"/>
    <col min="15588" max="15588" width="21.42578125" style="65" customWidth="1"/>
    <col min="15589" max="15589" width="24" style="65" customWidth="1"/>
    <col min="15590" max="15590" width="11.140625" style="65" customWidth="1"/>
    <col min="15591" max="15591" width="15" style="65" customWidth="1"/>
    <col min="15592" max="15592" width="13.7109375" style="65" customWidth="1"/>
    <col min="15593" max="15593" width="24" style="65" customWidth="1"/>
    <col min="15594" max="15594" width="15" style="65" customWidth="1"/>
    <col min="15595" max="15595" width="21.42578125" style="65" customWidth="1"/>
    <col min="15596" max="15596" width="15" style="65" customWidth="1"/>
    <col min="15597" max="15597" width="20.140625" style="65" customWidth="1"/>
    <col min="15598" max="15598" width="12.42578125" style="65" customWidth="1"/>
    <col min="15599" max="15599" width="17.5703125" style="65" customWidth="1"/>
    <col min="15600" max="15600" width="25.28515625" style="65" customWidth="1"/>
    <col min="15601" max="15601" width="17.5703125" style="65" customWidth="1"/>
    <col min="15602" max="15602" width="12.42578125" style="65" customWidth="1"/>
    <col min="15603" max="15603" width="20.140625" style="65" customWidth="1"/>
    <col min="15604" max="15604" width="24" style="65" customWidth="1"/>
    <col min="15605" max="15605" width="20.140625" style="65" customWidth="1"/>
    <col min="15606" max="15606" width="22.7109375" style="65" customWidth="1"/>
    <col min="15607" max="15607" width="29.140625" style="65" customWidth="1"/>
    <col min="15608" max="15608" width="22.7109375" style="65" customWidth="1"/>
    <col min="15609" max="15609" width="7.28515625" style="65" customWidth="1"/>
    <col min="15610" max="15610" width="15" style="65" customWidth="1"/>
    <col min="15611" max="15611" width="17.5703125" style="65" customWidth="1"/>
    <col min="15612" max="15612" width="15" style="65" customWidth="1"/>
    <col min="15613" max="15613" width="16.28515625" style="65" customWidth="1"/>
    <col min="15614" max="15614" width="13.7109375" style="65" customWidth="1"/>
    <col min="15615" max="15615" width="11.140625" style="65" customWidth="1"/>
    <col min="15616" max="15616" width="15" style="65" customWidth="1"/>
    <col min="15617" max="15617" width="20.140625" style="65" customWidth="1"/>
    <col min="15618" max="15618" width="17.5703125" style="65" customWidth="1"/>
    <col min="15619" max="15619" width="27.85546875" style="65" customWidth="1"/>
    <col min="15620" max="15620" width="26.5703125" style="65" customWidth="1"/>
    <col min="15621" max="15621" width="15" style="65" customWidth="1"/>
    <col min="15622" max="15622" width="17.5703125" style="65" customWidth="1"/>
    <col min="15623" max="15625" width="16.28515625" style="65" customWidth="1"/>
    <col min="15626" max="15626" width="20.140625" style="65" customWidth="1"/>
    <col min="15627" max="15627" width="15" style="65" customWidth="1"/>
    <col min="15628" max="15629" width="20.140625" style="65" customWidth="1"/>
    <col min="15630" max="15630" width="17.5703125" style="65" customWidth="1"/>
    <col min="15631" max="15631" width="20.140625" style="65" customWidth="1"/>
    <col min="15632" max="15632" width="12.42578125" style="65" customWidth="1"/>
    <col min="15633" max="15633" width="45.85546875" style="65" customWidth="1"/>
    <col min="15634" max="15634" width="29.140625" style="65" customWidth="1"/>
    <col min="15635" max="15842" width="12.42578125" style="65" customWidth="1"/>
    <col min="15843" max="15843" width="20.140625" style="65" customWidth="1"/>
    <col min="15844" max="15844" width="21.42578125" style="65" customWidth="1"/>
    <col min="15845" max="15845" width="24" style="65" customWidth="1"/>
    <col min="15846" max="15846" width="11.140625" style="65" customWidth="1"/>
    <col min="15847" max="15847" width="15" style="65" customWidth="1"/>
    <col min="15848" max="15848" width="13.7109375" style="65" customWidth="1"/>
    <col min="15849" max="15849" width="24" style="65" customWidth="1"/>
    <col min="15850" max="15850" width="15" style="65" customWidth="1"/>
    <col min="15851" max="15851" width="21.42578125" style="65" customWidth="1"/>
    <col min="15852" max="15852" width="15" style="65" customWidth="1"/>
    <col min="15853" max="15853" width="20.140625" style="65" customWidth="1"/>
    <col min="15854" max="15854" width="12.42578125" style="65" customWidth="1"/>
    <col min="15855" max="15855" width="17.5703125" style="65" customWidth="1"/>
    <col min="15856" max="15856" width="25.28515625" style="65" customWidth="1"/>
    <col min="15857" max="15857" width="17.5703125" style="65" customWidth="1"/>
    <col min="15858" max="15858" width="12.42578125" style="65" customWidth="1"/>
    <col min="15859" max="15859" width="20.140625" style="65" customWidth="1"/>
    <col min="15860" max="15860" width="24" style="65" customWidth="1"/>
    <col min="15861" max="15861" width="20.140625" style="65" customWidth="1"/>
    <col min="15862" max="15862" width="22.7109375" style="65" customWidth="1"/>
    <col min="15863" max="15863" width="29.140625" style="65" customWidth="1"/>
    <col min="15864" max="15864" width="22.7109375" style="65" customWidth="1"/>
    <col min="15865" max="15865" width="7.28515625" style="65" customWidth="1"/>
    <col min="15866" max="15866" width="15" style="65" customWidth="1"/>
    <col min="15867" max="15867" width="17.5703125" style="65" customWidth="1"/>
    <col min="15868" max="15868" width="15" style="65" customWidth="1"/>
    <col min="15869" max="15869" width="16.28515625" style="65" customWidth="1"/>
    <col min="15870" max="15870" width="13.7109375" style="65" customWidth="1"/>
    <col min="15871" max="15871" width="11.140625" style="65" customWidth="1"/>
    <col min="15872" max="15872" width="15" style="65" customWidth="1"/>
    <col min="15873" max="15873" width="20.140625" style="65" customWidth="1"/>
    <col min="15874" max="15874" width="17.5703125" style="65" customWidth="1"/>
    <col min="15875" max="15875" width="27.85546875" style="65" customWidth="1"/>
    <col min="15876" max="15876" width="26.5703125" style="65" customWidth="1"/>
    <col min="15877" max="15877" width="15" style="65" customWidth="1"/>
    <col min="15878" max="15878" width="17.5703125" style="65" customWidth="1"/>
    <col min="15879" max="15881" width="16.28515625" style="65" customWidth="1"/>
    <col min="15882" max="15882" width="20.140625" style="65" customWidth="1"/>
    <col min="15883" max="15883" width="15" style="65" customWidth="1"/>
    <col min="15884" max="15885" width="20.140625" style="65" customWidth="1"/>
    <col min="15886" max="15886" width="17.5703125" style="65" customWidth="1"/>
    <col min="15887" max="15887" width="20.140625" style="65" customWidth="1"/>
    <col min="15888" max="15888" width="12.42578125" style="65" customWidth="1"/>
    <col min="15889" max="15889" width="45.85546875" style="65" customWidth="1"/>
    <col min="15890" max="15890" width="29.140625" style="65" customWidth="1"/>
    <col min="15891" max="16098" width="12.42578125" style="65" customWidth="1"/>
    <col min="16099" max="16099" width="20.140625" style="65" customWidth="1"/>
    <col min="16100" max="16100" width="21.42578125" style="65" customWidth="1"/>
    <col min="16101" max="16101" width="24" style="65" customWidth="1"/>
    <col min="16102" max="16102" width="11.140625" style="65" customWidth="1"/>
    <col min="16103" max="16103" width="15" style="65" customWidth="1"/>
    <col min="16104" max="16104" width="13.7109375" style="65" customWidth="1"/>
    <col min="16105" max="16105" width="24" style="65" customWidth="1"/>
    <col min="16106" max="16106" width="15" style="65" customWidth="1"/>
    <col min="16107" max="16107" width="21.42578125" style="65" customWidth="1"/>
    <col min="16108" max="16108" width="15" style="65" customWidth="1"/>
    <col min="16109" max="16109" width="20.140625" style="65" customWidth="1"/>
    <col min="16110" max="16110" width="12.42578125" style="65" customWidth="1"/>
    <col min="16111" max="16111" width="17.5703125" style="65" customWidth="1"/>
    <col min="16112" max="16112" width="25.28515625" style="65" customWidth="1"/>
    <col min="16113" max="16113" width="17.5703125" style="65" customWidth="1"/>
    <col min="16114" max="16114" width="12.42578125" style="65" customWidth="1"/>
    <col min="16115" max="16115" width="20.140625" style="65" customWidth="1"/>
    <col min="16116" max="16116" width="24" style="65" customWidth="1"/>
    <col min="16117" max="16117" width="20.140625" style="65" customWidth="1"/>
    <col min="16118" max="16118" width="22.7109375" style="65" customWidth="1"/>
    <col min="16119" max="16119" width="29.140625" style="65" customWidth="1"/>
    <col min="16120" max="16120" width="22.7109375" style="65" customWidth="1"/>
    <col min="16121" max="16121" width="7.28515625" style="65" customWidth="1"/>
    <col min="16122" max="16122" width="15" style="65" customWidth="1"/>
    <col min="16123" max="16123" width="17.5703125" style="65" customWidth="1"/>
    <col min="16124" max="16124" width="15" style="65" customWidth="1"/>
    <col min="16125" max="16125" width="16.28515625" style="65" customWidth="1"/>
    <col min="16126" max="16126" width="13.7109375" style="65" customWidth="1"/>
    <col min="16127" max="16127" width="11.140625" style="65" customWidth="1"/>
    <col min="16128" max="16128" width="15" style="65" customWidth="1"/>
    <col min="16129" max="16129" width="20.140625" style="65" customWidth="1"/>
    <col min="16130" max="16130" width="17.5703125" style="65" customWidth="1"/>
    <col min="16131" max="16131" width="27.85546875" style="65" customWidth="1"/>
    <col min="16132" max="16132" width="26.5703125" style="65" customWidth="1"/>
    <col min="16133" max="16133" width="15" style="65" customWidth="1"/>
    <col min="16134" max="16134" width="17.5703125" style="65" customWidth="1"/>
    <col min="16135" max="16137" width="16.28515625" style="65" customWidth="1"/>
    <col min="16138" max="16138" width="20.140625" style="65" customWidth="1"/>
    <col min="16139" max="16139" width="15" style="65" customWidth="1"/>
    <col min="16140" max="16141" width="20.140625" style="65" customWidth="1"/>
    <col min="16142" max="16142" width="17.5703125" style="65" customWidth="1"/>
    <col min="16143" max="16143" width="20.140625" style="65" customWidth="1"/>
    <col min="16144" max="16144" width="12.42578125" style="65" customWidth="1"/>
    <col min="16145" max="16145" width="45.85546875" style="65" customWidth="1"/>
    <col min="16146" max="16146" width="29.140625" style="65" customWidth="1"/>
    <col min="16147" max="16384" width="12.42578125" style="65" customWidth="1"/>
  </cols>
  <sheetData>
    <row r="1" spans="1:226" s="40" customFormat="1" ht="15" x14ac:dyDescent="0.25">
      <c r="A1" s="7"/>
      <c r="B1" s="27">
        <f ca="1">WORKDAY(TODAY(),1,$S$90:$S$419)</f>
        <v>45776</v>
      </c>
      <c r="C1" s="31"/>
      <c r="D1" s="31"/>
      <c r="E1" s="31"/>
      <c r="F1" s="32"/>
      <c r="G1" s="31"/>
      <c r="H1" s="33"/>
      <c r="I1" s="33"/>
      <c r="J1" s="31"/>
      <c r="K1" s="31"/>
      <c r="L1" s="31"/>
      <c r="M1" s="34"/>
      <c r="N1" s="31"/>
      <c r="O1" s="31"/>
      <c r="P1" s="35"/>
      <c r="Q1" s="36"/>
      <c r="R1" s="36"/>
      <c r="S1" s="37" t="s">
        <v>0</v>
      </c>
      <c r="T1" s="38"/>
      <c r="U1" s="36"/>
      <c r="V1" s="36"/>
      <c r="W1" s="30" t="s">
        <v>1</v>
      </c>
      <c r="X1" s="36"/>
      <c r="Y1" s="36"/>
      <c r="Z1" s="36"/>
      <c r="AA1" s="36"/>
      <c r="AB1" s="36"/>
      <c r="AC1" s="36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</row>
    <row r="2" spans="1:226" s="40" customFormat="1" ht="15" x14ac:dyDescent="0.25">
      <c r="A2" s="7"/>
      <c r="B2" s="41" t="s">
        <v>56</v>
      </c>
      <c r="C2" s="42"/>
      <c r="D2" s="31"/>
      <c r="E2" s="33"/>
      <c r="F2" s="32"/>
      <c r="G2" s="43"/>
      <c r="H2" s="33"/>
      <c r="I2" s="33"/>
      <c r="J2" s="33"/>
      <c r="K2" s="42"/>
      <c r="L2" s="31"/>
      <c r="M2" s="34"/>
      <c r="N2" s="42"/>
      <c r="O2" s="42"/>
      <c r="P2" s="44"/>
      <c r="Q2" s="36"/>
      <c r="R2" s="36"/>
      <c r="S2" s="45"/>
      <c r="T2" s="38"/>
      <c r="U2" s="46"/>
      <c r="V2" s="36"/>
      <c r="W2" s="47"/>
      <c r="X2" s="36"/>
      <c r="Y2" s="36"/>
      <c r="Z2" s="36"/>
      <c r="AA2" s="36"/>
      <c r="AB2" s="36"/>
      <c r="AC2" s="36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</row>
    <row r="3" spans="1:226" s="40" customFormat="1" ht="15" x14ac:dyDescent="0.25">
      <c r="A3" s="103" t="s">
        <v>54</v>
      </c>
      <c r="B3" s="48" t="s">
        <v>52</v>
      </c>
      <c r="C3" s="49"/>
      <c r="D3" s="49"/>
      <c r="E3" s="49"/>
      <c r="F3" s="46"/>
      <c r="G3" s="49"/>
      <c r="H3" s="50"/>
      <c r="I3" s="50"/>
      <c r="J3" s="50"/>
      <c r="K3" s="49"/>
      <c r="L3" s="49"/>
      <c r="M3" s="51"/>
      <c r="N3" s="49"/>
      <c r="O3" s="49"/>
      <c r="P3" s="49"/>
      <c r="Q3" s="49"/>
      <c r="R3" s="49"/>
      <c r="S3" s="52"/>
      <c r="T3" s="53"/>
      <c r="U3" s="46"/>
      <c r="V3" s="36"/>
      <c r="W3" s="47" t="s">
        <v>2</v>
      </c>
      <c r="X3" s="36"/>
      <c r="Y3" s="36"/>
      <c r="Z3" s="36"/>
      <c r="AA3" s="36"/>
      <c r="AB3" s="36"/>
      <c r="AC3" s="36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</row>
    <row r="4" spans="1:226" s="40" customFormat="1" ht="15" x14ac:dyDescent="0.25">
      <c r="A4" s="103" t="s">
        <v>73</v>
      </c>
      <c r="B4" s="7">
        <v>1</v>
      </c>
      <c r="C4" s="7">
        <f t="shared" ref="C4:Q4" si="0">(B4+1)</f>
        <v>2</v>
      </c>
      <c r="D4" s="7">
        <f t="shared" si="0"/>
        <v>3</v>
      </c>
      <c r="E4" s="7">
        <f t="shared" si="0"/>
        <v>4</v>
      </c>
      <c r="F4" s="7">
        <f t="shared" si="0"/>
        <v>5</v>
      </c>
      <c r="G4" s="7">
        <f t="shared" si="0"/>
        <v>6</v>
      </c>
      <c r="H4" s="7">
        <f t="shared" si="0"/>
        <v>7</v>
      </c>
      <c r="I4" s="7">
        <f t="shared" si="0"/>
        <v>8</v>
      </c>
      <c r="J4" s="7">
        <f t="shared" si="0"/>
        <v>9</v>
      </c>
      <c r="K4" s="7">
        <f t="shared" si="0"/>
        <v>10</v>
      </c>
      <c r="L4" s="7">
        <f t="shared" si="0"/>
        <v>11</v>
      </c>
      <c r="M4" s="7">
        <f t="shared" si="0"/>
        <v>12</v>
      </c>
      <c r="N4" s="7">
        <f t="shared" si="0"/>
        <v>13</v>
      </c>
      <c r="O4" s="7">
        <f t="shared" si="0"/>
        <v>14</v>
      </c>
      <c r="P4" s="7">
        <f t="shared" si="0"/>
        <v>15</v>
      </c>
      <c r="Q4" s="7">
        <f t="shared" si="0"/>
        <v>16</v>
      </c>
      <c r="R4" s="7"/>
      <c r="S4" s="45"/>
      <c r="T4" s="38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</row>
    <row r="5" spans="1:226" s="40" customFormat="1" x14ac:dyDescent="0.25">
      <c r="A5" s="7" t="s">
        <v>3</v>
      </c>
      <c r="B5" s="8" t="s">
        <v>4</v>
      </c>
      <c r="C5" s="8" t="s">
        <v>5</v>
      </c>
      <c r="D5" s="9" t="s">
        <v>6</v>
      </c>
      <c r="E5" s="10" t="s">
        <v>6</v>
      </c>
      <c r="F5" s="11" t="s">
        <v>6</v>
      </c>
      <c r="G5" s="12" t="s">
        <v>6</v>
      </c>
      <c r="H5" s="10" t="s">
        <v>6</v>
      </c>
      <c r="I5" s="10" t="s">
        <v>6</v>
      </c>
      <c r="J5" s="12" t="s">
        <v>6</v>
      </c>
      <c r="K5" s="8" t="s">
        <v>7</v>
      </c>
      <c r="L5" s="7" t="s">
        <v>8</v>
      </c>
      <c r="M5" s="13" t="s">
        <v>9</v>
      </c>
      <c r="N5" s="8" t="s">
        <v>9</v>
      </c>
      <c r="O5" s="8" t="s">
        <v>7</v>
      </c>
      <c r="P5" s="14" t="s">
        <v>10</v>
      </c>
      <c r="Q5" s="7" t="s">
        <v>10</v>
      </c>
      <c r="R5" s="36"/>
      <c r="S5" s="45"/>
      <c r="T5" s="38"/>
      <c r="U5" s="36"/>
      <c r="V5" s="36"/>
      <c r="W5" s="36"/>
      <c r="X5" s="36"/>
      <c r="Y5" s="36"/>
      <c r="Z5" s="36"/>
      <c r="AA5" s="36"/>
      <c r="AB5" s="36"/>
      <c r="AC5" s="36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</row>
    <row r="6" spans="1:226" s="40" customFormat="1" ht="15" x14ac:dyDescent="0.25">
      <c r="A6" s="29">
        <v>43649</v>
      </c>
      <c r="B6" s="8" t="s">
        <v>55</v>
      </c>
      <c r="C6" s="8" t="s">
        <v>12</v>
      </c>
      <c r="D6" s="7" t="s">
        <v>13</v>
      </c>
      <c r="E6" s="15"/>
      <c r="F6" s="16" t="s">
        <v>14</v>
      </c>
      <c r="G6" s="17"/>
      <c r="H6" s="15" t="s">
        <v>15</v>
      </c>
      <c r="I6" s="15" t="s">
        <v>15</v>
      </c>
      <c r="J6" s="15"/>
      <c r="K6" s="8"/>
      <c r="L6" s="7"/>
      <c r="M6" s="13"/>
      <c r="N6" s="8"/>
      <c r="O6" s="8" t="s">
        <v>16</v>
      </c>
      <c r="P6" s="14" t="s">
        <v>17</v>
      </c>
      <c r="Q6" s="7" t="s">
        <v>17</v>
      </c>
      <c r="R6" s="36"/>
      <c r="S6" s="45"/>
      <c r="T6" s="38"/>
      <c r="U6" s="36"/>
      <c r="V6" s="36"/>
      <c r="W6" s="36"/>
      <c r="X6" s="36"/>
      <c r="Y6" s="36"/>
      <c r="Z6" s="36"/>
      <c r="AA6" s="36"/>
      <c r="AB6" s="36"/>
      <c r="AC6" s="36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</row>
    <row r="7" spans="1:226" s="40" customFormat="1" x14ac:dyDescent="0.25">
      <c r="A7" s="18" t="s">
        <v>18</v>
      </c>
      <c r="B7" s="8" t="s">
        <v>51</v>
      </c>
      <c r="C7" s="8"/>
      <c r="D7" s="7"/>
      <c r="E7" s="15"/>
      <c r="F7" s="16"/>
      <c r="G7" s="17"/>
      <c r="H7" s="15" t="s">
        <v>19</v>
      </c>
      <c r="I7" s="15" t="s">
        <v>19</v>
      </c>
      <c r="J7" s="15"/>
      <c r="K7" s="8"/>
      <c r="L7" s="7"/>
      <c r="M7" s="13"/>
      <c r="N7" s="8"/>
      <c r="O7" s="8" t="s">
        <v>9</v>
      </c>
      <c r="P7" s="14" t="s">
        <v>20</v>
      </c>
      <c r="Q7" s="7" t="s">
        <v>11</v>
      </c>
      <c r="R7" s="36"/>
      <c r="S7" s="45"/>
      <c r="T7" s="38"/>
      <c r="U7" s="36"/>
      <c r="V7" s="36"/>
      <c r="W7" s="36"/>
      <c r="X7" s="36"/>
      <c r="Y7" s="36"/>
      <c r="Z7" s="36"/>
      <c r="AA7" s="36"/>
      <c r="AB7" s="36"/>
      <c r="AC7" s="36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</row>
    <row r="8" spans="1:226" s="40" customFormat="1" ht="15" x14ac:dyDescent="0.25">
      <c r="A8" s="29">
        <v>43763</v>
      </c>
      <c r="B8" s="8" t="s">
        <v>21</v>
      </c>
      <c r="C8" s="8" t="s">
        <v>21</v>
      </c>
      <c r="D8" s="7" t="s">
        <v>22</v>
      </c>
      <c r="E8" s="15" t="s">
        <v>23</v>
      </c>
      <c r="F8" s="16" t="s">
        <v>24</v>
      </c>
      <c r="G8" s="17" t="s">
        <v>25</v>
      </c>
      <c r="H8" s="15" t="s">
        <v>26</v>
      </c>
      <c r="I8" s="15" t="s">
        <v>26</v>
      </c>
      <c r="J8" s="15" t="s">
        <v>27</v>
      </c>
      <c r="K8" s="8" t="s">
        <v>21</v>
      </c>
      <c r="L8" s="7"/>
      <c r="M8" s="13" t="s">
        <v>28</v>
      </c>
      <c r="N8" s="8" t="s">
        <v>21</v>
      </c>
      <c r="O8" s="8" t="s">
        <v>21</v>
      </c>
      <c r="P8" s="14" t="s">
        <v>29</v>
      </c>
      <c r="Q8" s="36"/>
      <c r="R8" s="36"/>
      <c r="S8" s="45"/>
      <c r="T8" s="38"/>
      <c r="U8" s="36"/>
      <c r="V8" s="36"/>
      <c r="W8" s="36"/>
      <c r="X8" s="36"/>
      <c r="Y8" s="54"/>
      <c r="Z8" s="36"/>
      <c r="AA8" s="36"/>
      <c r="AB8" s="36"/>
      <c r="AC8" s="36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</row>
    <row r="9" spans="1:226" s="40" customFormat="1" x14ac:dyDescent="0.25">
      <c r="A9" s="55"/>
      <c r="B9" s="42"/>
      <c r="C9" s="42"/>
      <c r="D9" s="31"/>
      <c r="E9" s="33"/>
      <c r="F9" s="32"/>
      <c r="G9" s="43"/>
      <c r="H9" s="15" t="s">
        <v>30</v>
      </c>
      <c r="I9" s="15" t="s">
        <v>31</v>
      </c>
      <c r="J9" s="33"/>
      <c r="K9" s="42"/>
      <c r="L9" s="31"/>
      <c r="M9" s="34"/>
      <c r="N9" s="42"/>
      <c r="O9" s="42"/>
      <c r="P9" s="44"/>
      <c r="Q9" s="36"/>
      <c r="R9" s="36"/>
      <c r="S9" s="45"/>
      <c r="T9" s="38">
        <v>1</v>
      </c>
      <c r="U9" s="36">
        <v>2</v>
      </c>
      <c r="V9" s="36">
        <v>3</v>
      </c>
      <c r="W9" s="36">
        <v>4</v>
      </c>
      <c r="X9" s="36">
        <v>5</v>
      </c>
      <c r="Y9" s="36">
        <v>6</v>
      </c>
      <c r="Z9" s="36">
        <v>7</v>
      </c>
      <c r="AA9" s="36">
        <v>8</v>
      </c>
      <c r="AB9" s="36">
        <v>9</v>
      </c>
      <c r="AC9" s="36">
        <v>10</v>
      </c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</row>
    <row r="10" spans="1:226" ht="15" x14ac:dyDescent="0.25">
      <c r="A10" s="19">
        <f>A8</f>
        <v>43763</v>
      </c>
      <c r="B10" s="2">
        <f>(C10+K10)</f>
        <v>1</v>
      </c>
      <c r="C10" s="28">
        <v>1</v>
      </c>
      <c r="D10" s="23">
        <f ca="1">IF(A10&lt;$B$1,VLOOKUP(A10,[1]DI!$A$4:$B$15000,2,FALSE),0)</f>
        <v>5.3999999999999999E-2</v>
      </c>
      <c r="E10" s="2">
        <f t="shared" ref="E10" ca="1" si="1">ROUND((((1+D10)^(1/252)-1)),8)</f>
        <v>2.0871999999999999E-4</v>
      </c>
      <c r="F10" s="23">
        <f>VLOOKUP(A10,$Y$90:$Z$96,2)</f>
        <v>1.3</v>
      </c>
      <c r="G10" s="3">
        <f ca="1">TRUNC((1+(E10*F10)),15)</f>
        <v>1.000271336</v>
      </c>
      <c r="H10" s="2">
        <v>1</v>
      </c>
      <c r="I10" s="2">
        <v>1</v>
      </c>
      <c r="J10" s="2">
        <f>ROUND(TRUNC(H10/I10,15),8)</f>
        <v>1</v>
      </c>
      <c r="K10" s="2">
        <f t="shared" ref="K10:K73" si="2">TRUNC((C10*(J10-1)),8)</f>
        <v>0</v>
      </c>
      <c r="L10" s="4">
        <v>0</v>
      </c>
      <c r="M10" s="56">
        <f>IF(L10&gt;0,VLOOKUP(L10,S$12:$AB$125,7),0)</f>
        <v>0</v>
      </c>
      <c r="N10" s="2">
        <f>IF(L10&gt;0,VLOOKUP(L10,S$12:$AB$125,6),0)</f>
        <v>0</v>
      </c>
      <c r="O10" s="2">
        <f t="shared" ref="O10:O73" si="3">(K10+N10)</f>
        <v>0</v>
      </c>
      <c r="P10" s="5" t="s">
        <v>53</v>
      </c>
      <c r="Q10" s="6">
        <f>AC12</f>
        <v>43833</v>
      </c>
      <c r="R10" s="57"/>
      <c r="S10" s="58" t="s">
        <v>33</v>
      </c>
      <c r="T10" s="59" t="s">
        <v>34</v>
      </c>
      <c r="U10" s="60" t="s">
        <v>35</v>
      </c>
      <c r="V10" s="60" t="s">
        <v>36</v>
      </c>
      <c r="W10" s="60" t="s">
        <v>37</v>
      </c>
      <c r="X10" s="60" t="s">
        <v>38</v>
      </c>
      <c r="Y10" s="61" t="s">
        <v>38</v>
      </c>
      <c r="Z10" s="60" t="s">
        <v>39</v>
      </c>
      <c r="AA10" s="60" t="s">
        <v>40</v>
      </c>
      <c r="AB10" s="62" t="s">
        <v>41</v>
      </c>
      <c r="AC10" s="60" t="s">
        <v>41</v>
      </c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</row>
    <row r="11" spans="1:226" x14ac:dyDescent="0.25">
      <c r="A11" s="20">
        <f t="shared" ref="A11:A74" si="4">(A10+1)</f>
        <v>43764</v>
      </c>
      <c r="B11" s="22">
        <f ca="1">IF(A11&lt;=TODAY(),C11+K11,IF(AND(A11&gt;TODAY(),A11&lt;=$B$1),IF(VLOOKUP(TODAY(),$A$10:$D$5000,4,FALSE)=0,"n.d",C11+K11),"n.d"))</f>
        <v>1.0002713400000001</v>
      </c>
      <c r="C11" s="22">
        <f t="shared" ref="C11:C74" si="5">IF(L10=1,TRUNC(C10-N10+K10,8),TRUNC(C10-N10,8))</f>
        <v>1</v>
      </c>
      <c r="D11" s="23">
        <f ca="1">IF(A11&lt;$B$1,VLOOKUP(A11,[1]DI!$A$4:$B$15000,2,FALSE),0)</f>
        <v>0</v>
      </c>
      <c r="E11" s="22">
        <f ca="1">ROUND((((1+D11)^(1/252)-1)),8)</f>
        <v>0</v>
      </c>
      <c r="F11" s="23">
        <f t="shared" ref="F11:F74" si="6">VLOOKUP(A11,$Y$90:$Z$96,2)</f>
        <v>1.3</v>
      </c>
      <c r="G11" s="24">
        <f ca="1">TRUNC((1+(E11*F11)),15)</f>
        <v>1</v>
      </c>
      <c r="H11" s="22">
        <f ca="1">TRUNC(PRODUCT(G$10:G10),15)</f>
        <v>1.000271336</v>
      </c>
      <c r="I11" s="22">
        <f>IF(OR(L10&gt;0,L10="E"),H10,I10)</f>
        <v>1</v>
      </c>
      <c r="J11" s="22">
        <f ca="1">ROUND(TRUNC(H11/I11,15),8)</f>
        <v>1.0002713400000001</v>
      </c>
      <c r="K11" s="22">
        <f ca="1">TRUNC((C11*(J11-1)),8)</f>
        <v>2.7134000000000001E-4</v>
      </c>
      <c r="L11" s="66">
        <f>IF(VLOOKUP(A11,$T$12:$AC$125,8)=VLOOKUP(A10,$T$12:$AC$125,8),0,VLOOKUP(A11,T$12:$AC$125,8))</f>
        <v>0</v>
      </c>
      <c r="M11" s="67">
        <f>IF(L11&gt;0,VLOOKUP(L11,S$12:$AB$125,7),0)</f>
        <v>0</v>
      </c>
      <c r="N11" s="2">
        <f>IF(L11&gt;0,VLOOKUP(L11,S$12:$AB$125,6),0)</f>
        <v>0</v>
      </c>
      <c r="O11" s="22">
        <f t="shared" ca="1" si="3"/>
        <v>2.7134000000000001E-4</v>
      </c>
      <c r="P11" s="25" t="str">
        <f t="shared" ref="P11:P74" si="7">IF(L10&gt;0,VLOOKUP(A10,$T$12:$AC$125,9),P10)</f>
        <v>INCORPJ=</v>
      </c>
      <c r="Q11" s="26">
        <f t="shared" ref="Q11:Q74" si="8">IF(L10&gt;0,VLOOKUP(A10,$T$12:$AC$125,10),Q10)</f>
        <v>43833</v>
      </c>
      <c r="R11" s="57"/>
      <c r="S11" s="58"/>
      <c r="T11" s="68"/>
      <c r="U11" s="60" t="s">
        <v>21</v>
      </c>
      <c r="V11" s="60" t="s">
        <v>42</v>
      </c>
      <c r="W11" s="69">
        <v>0</v>
      </c>
      <c r="X11" s="60" t="s">
        <v>21</v>
      </c>
      <c r="Y11" s="61" t="s">
        <v>28</v>
      </c>
      <c r="Z11" s="60" t="s">
        <v>21</v>
      </c>
      <c r="AA11" s="60"/>
      <c r="AB11" s="62" t="s">
        <v>43</v>
      </c>
      <c r="AC11" s="60" t="s">
        <v>43</v>
      </c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</row>
    <row r="12" spans="1:226" x14ac:dyDescent="0.25">
      <c r="A12" s="20">
        <f t="shared" si="4"/>
        <v>43765</v>
      </c>
      <c r="B12" s="22">
        <f t="shared" ref="B12:B75" ca="1" si="9">IF(A12&lt;=TODAY(),C12+K12,IF(AND(A12&gt;TODAY(),A12&lt;=$B$1),IF(VLOOKUP(TODAY(),$A$10:$D$5000,4,FALSE)=0,"n.d",C12+K12),"n.d"))</f>
        <v>1.0002713400000001</v>
      </c>
      <c r="C12" s="22">
        <f t="shared" si="5"/>
        <v>1</v>
      </c>
      <c r="D12" s="23">
        <f ca="1">IF(A12&lt;$B$1,VLOOKUP(A12,[1]DI!$A$4:$B$15000,2,FALSE),0)</f>
        <v>0</v>
      </c>
      <c r="E12" s="22">
        <f ca="1">ROUND((((1+D12)^(1/252)-1)),8)</f>
        <v>0</v>
      </c>
      <c r="F12" s="23">
        <f t="shared" si="6"/>
        <v>1.3</v>
      </c>
      <c r="G12" s="24">
        <f t="shared" ref="G12:G75" ca="1" si="10">TRUNC((1+(E12*F12)),15)</f>
        <v>1</v>
      </c>
      <c r="H12" s="22">
        <f ca="1">TRUNC(PRODUCT(G$10:G11),15)</f>
        <v>1.000271336</v>
      </c>
      <c r="I12" s="22">
        <f t="shared" ref="I12:I75" si="11">IF(OR(L11&gt;0,L11="E"),H11,I11)</f>
        <v>1</v>
      </c>
      <c r="J12" s="22">
        <f t="shared" ref="J12:J75" ca="1" si="12">ROUND(TRUNC(H12/I12,15),8)</f>
        <v>1.0002713400000001</v>
      </c>
      <c r="K12" s="22">
        <f t="shared" ca="1" si="2"/>
        <v>2.7134000000000001E-4</v>
      </c>
      <c r="L12" s="66">
        <f>IF(VLOOKUP(A12,$T$12:$AC$125,8)=VLOOKUP(A11,$T$12:$AC$125,8),0,VLOOKUP(A12,T$12:$AC$125,8))</f>
        <v>0</v>
      </c>
      <c r="M12" s="67">
        <f>IF(L12&gt;0,VLOOKUP(L12,S$12:$AB$125,7),0)</f>
        <v>0</v>
      </c>
      <c r="N12" s="2">
        <f>IF(L12&gt;0,VLOOKUP(L12,S$12:$AB$125,6),0)</f>
        <v>0</v>
      </c>
      <c r="O12" s="22">
        <f t="shared" ca="1" si="3"/>
        <v>2.7134000000000001E-4</v>
      </c>
      <c r="P12" s="25" t="str">
        <f t="shared" si="7"/>
        <v>INCORPJ=</v>
      </c>
      <c r="Q12" s="26">
        <f t="shared" si="8"/>
        <v>43833</v>
      </c>
      <c r="R12" s="57"/>
      <c r="S12" s="70">
        <v>0</v>
      </c>
      <c r="T12" s="71">
        <f t="shared" ref="T12:T28" si="13">Y90</f>
        <v>43763</v>
      </c>
      <c r="U12" s="72">
        <f>C10</f>
        <v>1</v>
      </c>
      <c r="V12" s="73"/>
      <c r="W12" s="74"/>
      <c r="X12" s="74"/>
      <c r="Y12" s="75"/>
      <c r="Z12" s="74"/>
      <c r="AA12" s="76">
        <f t="shared" ref="AA12:AA13" si="14">S12</f>
        <v>0</v>
      </c>
      <c r="AB12" s="77" t="s">
        <v>53</v>
      </c>
      <c r="AC12" s="78">
        <f t="shared" ref="AC12:AC13" si="15">T13</f>
        <v>43833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</row>
    <row r="13" spans="1:226" x14ac:dyDescent="0.25">
      <c r="A13" s="20">
        <f t="shared" si="4"/>
        <v>43766</v>
      </c>
      <c r="B13" s="22">
        <f t="shared" ca="1" si="9"/>
        <v>1.0002713400000001</v>
      </c>
      <c r="C13" s="22">
        <f t="shared" si="5"/>
        <v>1</v>
      </c>
      <c r="D13" s="23">
        <f ca="1">IF(A13&lt;$B$1,VLOOKUP(A13,[1]DI!$A$4:$B$15000,2,FALSE),0)</f>
        <v>5.3999999999999999E-2</v>
      </c>
      <c r="E13" s="22">
        <f t="shared" ref="E13:E76" ca="1" si="16">ROUND((((1+D13)^(1/252)-1)),8)</f>
        <v>2.0871999999999999E-4</v>
      </c>
      <c r="F13" s="23">
        <f t="shared" si="6"/>
        <v>1.3</v>
      </c>
      <c r="G13" s="24">
        <f t="shared" ca="1" si="10"/>
        <v>1.000271336</v>
      </c>
      <c r="H13" s="22">
        <f ca="1">TRUNC(PRODUCT(G$10:G12),15)</f>
        <v>1.000271336</v>
      </c>
      <c r="I13" s="22">
        <f t="shared" si="11"/>
        <v>1</v>
      </c>
      <c r="J13" s="22">
        <f t="shared" ca="1" si="12"/>
        <v>1.0002713400000001</v>
      </c>
      <c r="K13" s="22">
        <f t="shared" ca="1" si="2"/>
        <v>2.7134000000000001E-4</v>
      </c>
      <c r="L13" s="66">
        <f>IF(VLOOKUP(A13,$T$12:$AC$125,8)=VLOOKUP(A12,$T$12:$AC$125,8),0,VLOOKUP(A13,T$12:$AC$125,8))</f>
        <v>0</v>
      </c>
      <c r="M13" s="67">
        <f>IF(L13&gt;0,VLOOKUP(L13,S$12:$AB$125,7),0)</f>
        <v>0</v>
      </c>
      <c r="N13" s="2">
        <f>IF(L13&gt;0,VLOOKUP(L13,S$12:$AB$125,6),0)</f>
        <v>0</v>
      </c>
      <c r="O13" s="22">
        <f t="shared" ca="1" si="3"/>
        <v>2.7134000000000001E-4</v>
      </c>
      <c r="P13" s="25" t="str">
        <f t="shared" si="7"/>
        <v>INCORPJ=</v>
      </c>
      <c r="Q13" s="26">
        <f t="shared" si="8"/>
        <v>43833</v>
      </c>
      <c r="R13" s="57"/>
      <c r="S13" s="70">
        <f t="shared" ref="S13:S29" si="17">(S12+1)</f>
        <v>1</v>
      </c>
      <c r="T13" s="71">
        <f t="shared" si="13"/>
        <v>43833</v>
      </c>
      <c r="U13" s="79">
        <v>1.0114161800000001</v>
      </c>
      <c r="V13" s="74">
        <f t="shared" ref="V13:V17" si="18">NETWORKDAYS(T12,T13,S$90:S$241)-1</f>
        <v>47</v>
      </c>
      <c r="W13" s="73">
        <f>ROUND((ROUND(((1+W$11)^(V13/252)),9)-1)*U12,2)</f>
        <v>0</v>
      </c>
      <c r="X13" s="79">
        <f>(U$13*Y13)</f>
        <v>0</v>
      </c>
      <c r="Y13" s="75">
        <v>0</v>
      </c>
      <c r="Z13" s="74">
        <v>0</v>
      </c>
      <c r="AA13" s="76">
        <f t="shared" si="14"/>
        <v>1</v>
      </c>
      <c r="AB13" s="77" t="s">
        <v>32</v>
      </c>
      <c r="AC13" s="78">
        <f t="shared" si="15"/>
        <v>44015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</row>
    <row r="14" spans="1:226" x14ac:dyDescent="0.25">
      <c r="A14" s="20">
        <f t="shared" si="4"/>
        <v>43767</v>
      </c>
      <c r="B14" s="22">
        <f t="shared" ca="1" si="9"/>
        <v>1.00054274</v>
      </c>
      <c r="C14" s="22">
        <f t="shared" si="5"/>
        <v>1</v>
      </c>
      <c r="D14" s="23">
        <f ca="1">IF(A14&lt;$B$1,VLOOKUP(A14,[1]DI!$A$4:$B$15000,2,FALSE),0)</f>
        <v>5.3999999999999999E-2</v>
      </c>
      <c r="E14" s="22">
        <f t="shared" ca="1" si="16"/>
        <v>2.0871999999999999E-4</v>
      </c>
      <c r="F14" s="23">
        <f t="shared" si="6"/>
        <v>1.3</v>
      </c>
      <c r="G14" s="24">
        <f t="shared" ca="1" si="10"/>
        <v>1.000271336</v>
      </c>
      <c r="H14" s="22">
        <f ca="1">TRUNC(PRODUCT(G$10:G13),15)</f>
        <v>1.0005427456232201</v>
      </c>
      <c r="I14" s="22">
        <f t="shared" si="11"/>
        <v>1</v>
      </c>
      <c r="J14" s="22">
        <f t="shared" ca="1" si="12"/>
        <v>1.0005427499999999</v>
      </c>
      <c r="K14" s="22">
        <f t="shared" ca="1" si="2"/>
        <v>5.4274E-4</v>
      </c>
      <c r="L14" s="66">
        <f>IF(VLOOKUP(A14,$T$12:$AC$125,8)=VLOOKUP(A13,$T$12:$AC$125,8),0,VLOOKUP(A14,T$12:$AC$125,8))</f>
        <v>0</v>
      </c>
      <c r="M14" s="67">
        <f>IF(L14&gt;0,VLOOKUP(L14,S$12:$AB$125,7),0)</f>
        <v>0</v>
      </c>
      <c r="N14" s="2">
        <f>IF(L14&gt;0,VLOOKUP(L14,S$12:$AB$125,6),0)</f>
        <v>0</v>
      </c>
      <c r="O14" s="22">
        <f t="shared" ca="1" si="3"/>
        <v>5.4274E-4</v>
      </c>
      <c r="P14" s="25" t="str">
        <f t="shared" si="7"/>
        <v>INCORPJ=</v>
      </c>
      <c r="Q14" s="26">
        <f t="shared" si="8"/>
        <v>43833</v>
      </c>
      <c r="R14" s="57"/>
      <c r="S14" s="70">
        <f t="shared" si="17"/>
        <v>2</v>
      </c>
      <c r="T14" s="71">
        <f t="shared" si="13"/>
        <v>44015</v>
      </c>
      <c r="U14" s="79">
        <f ca="1">C82</f>
        <v>1.0114161800000001</v>
      </c>
      <c r="V14" s="74">
        <f t="shared" si="18"/>
        <v>124</v>
      </c>
      <c r="W14" s="73">
        <f t="shared" ref="W14:W17" si="19">ROUND((ROUND(((1+W$11)^(V14/252)),9)-1)*U13,2)</f>
        <v>0</v>
      </c>
      <c r="X14" s="79">
        <f t="shared" ref="X14:X15" si="20">(U$13*Y14)</f>
        <v>0</v>
      </c>
      <c r="Y14" s="75">
        <v>0</v>
      </c>
      <c r="Z14" s="74">
        <v>0</v>
      </c>
      <c r="AA14" s="76">
        <f t="shared" ref="AA14:AA17" si="21">S14</f>
        <v>2</v>
      </c>
      <c r="AB14" s="77" t="s">
        <v>53</v>
      </c>
      <c r="AC14" s="78">
        <f t="shared" ref="AC14:AC17" si="22">T15</f>
        <v>44200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</row>
    <row r="15" spans="1:226" x14ac:dyDescent="0.25">
      <c r="A15" s="20">
        <f t="shared" si="4"/>
        <v>43768</v>
      </c>
      <c r="B15" s="22">
        <f t="shared" ca="1" si="9"/>
        <v>1.00081423</v>
      </c>
      <c r="C15" s="22">
        <f t="shared" si="5"/>
        <v>1</v>
      </c>
      <c r="D15" s="23">
        <f ca="1">IF(A15&lt;$B$1,VLOOKUP(A15,[1]DI!$A$4:$B$15000,2,FALSE),0)</f>
        <v>5.3999999999999999E-2</v>
      </c>
      <c r="E15" s="22">
        <f t="shared" ca="1" si="16"/>
        <v>2.0871999999999999E-4</v>
      </c>
      <c r="F15" s="23">
        <f t="shared" si="6"/>
        <v>1.3</v>
      </c>
      <c r="G15" s="24">
        <f t="shared" ca="1" si="10"/>
        <v>1.000271336</v>
      </c>
      <c r="H15" s="22">
        <f ca="1">TRUNC(PRODUCT(G$10:G14),15)</f>
        <v>1.00081422888965</v>
      </c>
      <c r="I15" s="22">
        <f t="shared" si="11"/>
        <v>1</v>
      </c>
      <c r="J15" s="22">
        <f t="shared" ca="1" si="12"/>
        <v>1.00081423</v>
      </c>
      <c r="K15" s="22">
        <f t="shared" ca="1" si="2"/>
        <v>8.1422999999999999E-4</v>
      </c>
      <c r="L15" s="66">
        <f>IF(VLOOKUP(A15,$T$12:$AC$125,8)=VLOOKUP(A14,$T$12:$AC$125,8),0,VLOOKUP(A15,T$12:$AC$125,8))</f>
        <v>0</v>
      </c>
      <c r="M15" s="67">
        <f>IF(L15&gt;0,VLOOKUP(L15,S$12:$AB$125,7),0)</f>
        <v>0</v>
      </c>
      <c r="N15" s="2">
        <f>IF(L15&gt;0,VLOOKUP(L15,S$12:$AB$125,6),0)</f>
        <v>0</v>
      </c>
      <c r="O15" s="22">
        <f t="shared" ca="1" si="3"/>
        <v>8.1422999999999999E-4</v>
      </c>
      <c r="P15" s="25" t="str">
        <f t="shared" si="7"/>
        <v>INCORPJ=</v>
      </c>
      <c r="Q15" s="26">
        <f t="shared" si="8"/>
        <v>43833</v>
      </c>
      <c r="R15" s="57"/>
      <c r="S15" s="70">
        <f t="shared" si="17"/>
        <v>3</v>
      </c>
      <c r="T15" s="71">
        <f t="shared" si="13"/>
        <v>44200</v>
      </c>
      <c r="U15" s="79">
        <f ca="1">C448</f>
        <v>1.02417629</v>
      </c>
      <c r="V15" s="74">
        <f t="shared" si="18"/>
        <v>126</v>
      </c>
      <c r="W15" s="73">
        <f t="shared" ca="1" si="19"/>
        <v>0</v>
      </c>
      <c r="X15" s="79">
        <f t="shared" si="20"/>
        <v>0</v>
      </c>
      <c r="Y15" s="75">
        <v>0</v>
      </c>
      <c r="Z15" s="74">
        <v>0</v>
      </c>
      <c r="AA15" s="76">
        <f t="shared" si="21"/>
        <v>3</v>
      </c>
      <c r="AB15" s="77" t="s">
        <v>32</v>
      </c>
      <c r="AC15" s="78">
        <f t="shared" si="22"/>
        <v>44382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</row>
    <row r="16" spans="1:226" x14ac:dyDescent="0.25">
      <c r="A16" s="20">
        <f t="shared" si="4"/>
        <v>43769</v>
      </c>
      <c r="B16" s="22">
        <f t="shared" ca="1" si="9"/>
        <v>1.0010857900000001</v>
      </c>
      <c r="C16" s="22">
        <f t="shared" si="5"/>
        <v>1</v>
      </c>
      <c r="D16" s="23">
        <f ca="1">IF(A16&lt;$B$1,VLOOKUP(A16,[1]DI!$A$4:$B$15000,2,FALSE),0)</f>
        <v>4.9000000000000002E-2</v>
      </c>
      <c r="E16" s="22">
        <f t="shared" ca="1" si="16"/>
        <v>1.8985000000000001E-4</v>
      </c>
      <c r="F16" s="23">
        <f t="shared" si="6"/>
        <v>1.3</v>
      </c>
      <c r="G16" s="24">
        <f t="shared" ca="1" si="10"/>
        <v>1.000246805</v>
      </c>
      <c r="H16" s="22">
        <f ca="1">TRUNC(PRODUCT(G$10:G15),15)</f>
        <v>1.0010857858192601</v>
      </c>
      <c r="I16" s="22">
        <f t="shared" si="11"/>
        <v>1</v>
      </c>
      <c r="J16" s="22">
        <f t="shared" ca="1" si="12"/>
        <v>1.0010857900000001</v>
      </c>
      <c r="K16" s="22">
        <f t="shared" ca="1" si="2"/>
        <v>1.0857900000000001E-3</v>
      </c>
      <c r="L16" s="66">
        <f>IF(VLOOKUP(A16,$T$12:$AC$125,8)=VLOOKUP(A15,$T$12:$AC$125,8),0,VLOOKUP(A16,T$12:$AC$125,8))</f>
        <v>0</v>
      </c>
      <c r="M16" s="67">
        <f>IF(L16&gt;0,VLOOKUP(L16,S$12:$AB$125,7),0)</f>
        <v>0</v>
      </c>
      <c r="N16" s="2">
        <f>IF(L16&gt;0,VLOOKUP(L16,S$12:$AB$125,6),0)</f>
        <v>0</v>
      </c>
      <c r="O16" s="22">
        <f t="shared" ca="1" si="3"/>
        <v>1.0857900000000001E-3</v>
      </c>
      <c r="P16" s="25" t="str">
        <f t="shared" si="7"/>
        <v>INCORPJ=</v>
      </c>
      <c r="Q16" s="26">
        <f t="shared" si="8"/>
        <v>43833</v>
      </c>
      <c r="R16" s="57"/>
      <c r="S16" s="70">
        <f t="shared" si="17"/>
        <v>4</v>
      </c>
      <c r="T16" s="71">
        <f t="shared" si="13"/>
        <v>44382</v>
      </c>
      <c r="U16" s="79">
        <f ca="1">TRUNC((U15-X16),8)</f>
        <v>1.02417629</v>
      </c>
      <c r="V16" s="74">
        <f t="shared" si="18"/>
        <v>125</v>
      </c>
      <c r="W16" s="73">
        <f t="shared" ca="1" si="19"/>
        <v>0</v>
      </c>
      <c r="X16" s="79">
        <f ca="1">(U$15*Y16)</f>
        <v>0</v>
      </c>
      <c r="Y16" s="75">
        <v>0</v>
      </c>
      <c r="Z16" s="74">
        <v>0</v>
      </c>
      <c r="AA16" s="76">
        <f t="shared" si="21"/>
        <v>4</v>
      </c>
      <c r="AB16" s="77" t="s">
        <v>32</v>
      </c>
      <c r="AC16" s="78">
        <f t="shared" si="22"/>
        <v>44578</v>
      </c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</row>
    <row r="17" spans="1:179" x14ac:dyDescent="0.25">
      <c r="A17" s="20">
        <f t="shared" si="4"/>
        <v>43770</v>
      </c>
      <c r="B17" s="22">
        <f t="shared" ca="1" si="9"/>
        <v>1.0013328500000001</v>
      </c>
      <c r="C17" s="22">
        <f t="shared" si="5"/>
        <v>1</v>
      </c>
      <c r="D17" s="23">
        <f ca="1">IF(A17&lt;$B$1,VLOOKUP(A17,[1]DI!$A$4:$B$15000,2,FALSE),0)</f>
        <v>4.9000000000000002E-2</v>
      </c>
      <c r="E17" s="22">
        <f t="shared" ca="1" si="16"/>
        <v>1.8985000000000001E-4</v>
      </c>
      <c r="F17" s="23">
        <f t="shared" si="6"/>
        <v>1.3</v>
      </c>
      <c r="G17" s="24">
        <f t="shared" ca="1" si="10"/>
        <v>1.000246805</v>
      </c>
      <c r="H17" s="22">
        <f ca="1">TRUNC(PRODUCT(G$10:G16),15)</f>
        <v>1.0013328587966299</v>
      </c>
      <c r="I17" s="22">
        <f t="shared" si="11"/>
        <v>1</v>
      </c>
      <c r="J17" s="22">
        <f t="shared" ca="1" si="12"/>
        <v>1.00133286</v>
      </c>
      <c r="K17" s="22">
        <f t="shared" ca="1" si="2"/>
        <v>1.33285E-3</v>
      </c>
      <c r="L17" s="66">
        <f>IF(VLOOKUP(A17,$T$12:$AC$125,8)=VLOOKUP(A16,$T$12:$AC$125,8),0,VLOOKUP(A17,T$12:$AC$125,8))</f>
        <v>0</v>
      </c>
      <c r="M17" s="67">
        <f>IF(L17&gt;0,VLOOKUP(L17,S$12:$AB$125,7),0)</f>
        <v>0</v>
      </c>
      <c r="N17" s="2">
        <f>IF(L17&gt;0,VLOOKUP(L17,S$12:$AB$125,6),0)</f>
        <v>0</v>
      </c>
      <c r="O17" s="22">
        <f t="shared" ca="1" si="3"/>
        <v>1.33285E-3</v>
      </c>
      <c r="P17" s="25" t="str">
        <f t="shared" si="7"/>
        <v>INCORPJ=</v>
      </c>
      <c r="Q17" s="26">
        <f t="shared" si="8"/>
        <v>43833</v>
      </c>
      <c r="R17" s="57"/>
      <c r="S17" s="70">
        <f t="shared" si="17"/>
        <v>5</v>
      </c>
      <c r="T17" s="71">
        <f t="shared" si="13"/>
        <v>44578</v>
      </c>
      <c r="U17" s="79">
        <f t="shared" ref="U17:U28" ca="1" si="23">TRUNC((U16-X17),8)</f>
        <v>1.02417629</v>
      </c>
      <c r="V17" s="74">
        <f t="shared" si="18"/>
        <v>136</v>
      </c>
      <c r="W17" s="73">
        <f t="shared" ca="1" si="19"/>
        <v>0</v>
      </c>
      <c r="X17" s="79">
        <f t="shared" ref="X17:X18" ca="1" si="24">(U$15*Y17)</f>
        <v>0</v>
      </c>
      <c r="Y17" s="75">
        <v>0</v>
      </c>
      <c r="Z17" s="74">
        <v>0</v>
      </c>
      <c r="AA17" s="76">
        <f t="shared" si="21"/>
        <v>5</v>
      </c>
      <c r="AB17" s="77" t="s">
        <v>49</v>
      </c>
      <c r="AC17" s="78">
        <f t="shared" si="22"/>
        <v>44579</v>
      </c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</row>
    <row r="18" spans="1:179" ht="15" x14ac:dyDescent="0.25">
      <c r="A18" s="20">
        <f t="shared" si="4"/>
        <v>43771</v>
      </c>
      <c r="B18" s="22">
        <f t="shared" ca="1" si="9"/>
        <v>1.00157998</v>
      </c>
      <c r="C18" s="22">
        <f t="shared" si="5"/>
        <v>1</v>
      </c>
      <c r="D18" s="23">
        <f ca="1">IF(A18&lt;$B$1,VLOOKUP(A18,[1]DI!$A$4:$B$15000,2,FALSE),0)</f>
        <v>0</v>
      </c>
      <c r="E18" s="22">
        <f t="shared" ca="1" si="16"/>
        <v>0</v>
      </c>
      <c r="F18" s="23">
        <f t="shared" si="6"/>
        <v>1.3</v>
      </c>
      <c r="G18" s="24">
        <f t="shared" ca="1" si="10"/>
        <v>1</v>
      </c>
      <c r="H18" s="22">
        <f ca="1">TRUNC(PRODUCT(G$10:G17),15)</f>
        <v>1.0015799927528499</v>
      </c>
      <c r="I18" s="22">
        <f t="shared" si="11"/>
        <v>1</v>
      </c>
      <c r="J18" s="22">
        <f t="shared" ca="1" si="12"/>
        <v>1.00157999</v>
      </c>
      <c r="K18" s="22">
        <f t="shared" ca="1" si="2"/>
        <v>1.5799799999999999E-3</v>
      </c>
      <c r="L18" s="66">
        <f>IF(VLOOKUP(A18,$T$12:$AC$125,8)=VLOOKUP(A17,$T$12:$AC$125,8),0,VLOOKUP(A18,T$12:$AC$125,8))</f>
        <v>0</v>
      </c>
      <c r="M18" s="67">
        <f>IF(L18&gt;0,VLOOKUP(L18,S$12:$AB$125,7),0)</f>
        <v>0</v>
      </c>
      <c r="N18" s="2">
        <f>IF(L18&gt;0,VLOOKUP(L18,S$12:$AB$125,6),0)</f>
        <v>0</v>
      </c>
      <c r="O18" s="22">
        <f t="shared" ca="1" si="3"/>
        <v>1.5799799999999999E-3</v>
      </c>
      <c r="P18" s="25" t="str">
        <f t="shared" si="7"/>
        <v>INCORPJ=</v>
      </c>
      <c r="Q18" s="26">
        <f t="shared" si="8"/>
        <v>43833</v>
      </c>
      <c r="R18" s="57"/>
      <c r="S18" s="70">
        <f t="shared" si="17"/>
        <v>6</v>
      </c>
      <c r="T18" s="71">
        <f t="shared" si="13"/>
        <v>44579</v>
      </c>
      <c r="U18" s="110">
        <f t="shared" ca="1" si="23"/>
        <v>1.0074462799999999</v>
      </c>
      <c r="V18" s="74">
        <f t="shared" ref="V18:V28" si="25">NETWORKDAYS(T17,T18,S$90:S$241)-1</f>
        <v>1</v>
      </c>
      <c r="W18" s="73">
        <f t="shared" ref="W18:W28" ca="1" si="26">ROUND((ROUND(((1+W$11)^(V18/252)),9)-1)*U17,2)</f>
        <v>0</v>
      </c>
      <c r="X18" s="79">
        <f t="shared" ca="1" si="24"/>
        <v>1.673001E-2</v>
      </c>
      <c r="Y18" s="122">
        <f ca="1">T825</f>
        <v>1.6335088171197557E-2</v>
      </c>
      <c r="Z18" s="74">
        <v>0</v>
      </c>
      <c r="AA18" s="76">
        <f t="shared" ref="AA18:AA27" si="27">S18</f>
        <v>6</v>
      </c>
      <c r="AB18" s="77" t="s">
        <v>49</v>
      </c>
      <c r="AC18" s="78">
        <f t="shared" ref="AC18:AC27" si="28">T19</f>
        <v>44757</v>
      </c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</row>
    <row r="19" spans="1:179" x14ac:dyDescent="0.25">
      <c r="A19" s="20">
        <f t="shared" si="4"/>
        <v>43772</v>
      </c>
      <c r="B19" s="22">
        <f t="shared" ca="1" si="9"/>
        <v>1.00157998</v>
      </c>
      <c r="C19" s="22">
        <f t="shared" si="5"/>
        <v>1</v>
      </c>
      <c r="D19" s="23">
        <f ca="1">IF(A19&lt;$B$1,VLOOKUP(A19,[1]DI!$A$4:$B$15000,2,FALSE),0)</f>
        <v>0</v>
      </c>
      <c r="E19" s="22">
        <f t="shared" ca="1" si="16"/>
        <v>0</v>
      </c>
      <c r="F19" s="23">
        <f t="shared" si="6"/>
        <v>1.3</v>
      </c>
      <c r="G19" s="24">
        <f t="shared" ca="1" si="10"/>
        <v>1</v>
      </c>
      <c r="H19" s="22">
        <f ca="1">TRUNC(PRODUCT(G$10:G18),15)</f>
        <v>1.0015799927528499</v>
      </c>
      <c r="I19" s="22">
        <f t="shared" si="11"/>
        <v>1</v>
      </c>
      <c r="J19" s="22">
        <f t="shared" ca="1" si="12"/>
        <v>1.00157999</v>
      </c>
      <c r="K19" s="22">
        <f t="shared" ca="1" si="2"/>
        <v>1.5799799999999999E-3</v>
      </c>
      <c r="L19" s="66">
        <f>IF(VLOOKUP(A19,$T$12:$AC$125,8)=VLOOKUP(A18,$T$12:$AC$125,8),0,VLOOKUP(A19,T$12:$AC$125,8))</f>
        <v>0</v>
      </c>
      <c r="M19" s="67">
        <f>IF(L19&gt;0,VLOOKUP(L19,S$12:$AB$125,7),0)</f>
        <v>0</v>
      </c>
      <c r="N19" s="2">
        <f>IF(L19&gt;0,VLOOKUP(L19,S$12:$AB$125,6),0)</f>
        <v>0</v>
      </c>
      <c r="O19" s="22">
        <f t="shared" ca="1" si="3"/>
        <v>1.5799799999999999E-3</v>
      </c>
      <c r="P19" s="25" t="str">
        <f t="shared" si="7"/>
        <v>INCORPJ=</v>
      </c>
      <c r="Q19" s="26">
        <f t="shared" si="8"/>
        <v>43833</v>
      </c>
      <c r="R19" s="57"/>
      <c r="S19" s="70">
        <f t="shared" si="17"/>
        <v>7</v>
      </c>
      <c r="T19" s="71">
        <f t="shared" si="13"/>
        <v>44757</v>
      </c>
      <c r="U19" s="79">
        <f t="shared" ca="1" si="23"/>
        <v>0.80924836</v>
      </c>
      <c r="V19" s="74">
        <f t="shared" si="25"/>
        <v>123</v>
      </c>
      <c r="W19" s="73">
        <f t="shared" ca="1" si="26"/>
        <v>0</v>
      </c>
      <c r="X19" s="79">
        <f ca="1">(U$18*Y19)</f>
        <v>0.19819791123769101</v>
      </c>
      <c r="Y19" s="75">
        <f ca="1">20%*(1-Y$18)</f>
        <v>0.19673298236576051</v>
      </c>
      <c r="Z19" s="74">
        <v>0</v>
      </c>
      <c r="AA19" s="76">
        <f t="shared" si="27"/>
        <v>7</v>
      </c>
      <c r="AB19" s="77" t="s">
        <v>32</v>
      </c>
      <c r="AC19" s="78">
        <f t="shared" si="28"/>
        <v>44942</v>
      </c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</row>
    <row r="20" spans="1:179" x14ac:dyDescent="0.25">
      <c r="A20" s="20">
        <f t="shared" si="4"/>
        <v>43773</v>
      </c>
      <c r="B20" s="22">
        <f t="shared" ca="1" si="9"/>
        <v>1.00157998</v>
      </c>
      <c r="C20" s="22">
        <f t="shared" si="5"/>
        <v>1</v>
      </c>
      <c r="D20" s="23">
        <f ca="1">IF(A20&lt;$B$1,VLOOKUP(A20,[1]DI!$A$4:$B$15000,2,FALSE),0)</f>
        <v>4.9000000000000002E-2</v>
      </c>
      <c r="E20" s="22">
        <f t="shared" ca="1" si="16"/>
        <v>1.8985000000000001E-4</v>
      </c>
      <c r="F20" s="23">
        <f t="shared" si="6"/>
        <v>1.3</v>
      </c>
      <c r="G20" s="24">
        <f t="shared" ca="1" si="10"/>
        <v>1.000246805</v>
      </c>
      <c r="H20" s="22">
        <f ca="1">TRUNC(PRODUCT(G$10:G19),15)</f>
        <v>1.0015799927528499</v>
      </c>
      <c r="I20" s="22">
        <f t="shared" si="11"/>
        <v>1</v>
      </c>
      <c r="J20" s="22">
        <f t="shared" ca="1" si="12"/>
        <v>1.00157999</v>
      </c>
      <c r="K20" s="22">
        <f t="shared" ca="1" si="2"/>
        <v>1.5799799999999999E-3</v>
      </c>
      <c r="L20" s="66">
        <f>IF(VLOOKUP(A20,$T$12:$AC$125,8)=VLOOKUP(A19,$T$12:$AC$125,8),0,VLOOKUP(A20,T$12:$AC$125,8))</f>
        <v>0</v>
      </c>
      <c r="M20" s="67">
        <f>IF(L20&gt;0,VLOOKUP(L20,S$12:$AB$125,7),0)</f>
        <v>0</v>
      </c>
      <c r="N20" s="2">
        <f>IF(L20&gt;0,VLOOKUP(L20,S$12:$AB$125,6),0)</f>
        <v>0</v>
      </c>
      <c r="O20" s="22">
        <f t="shared" ca="1" si="3"/>
        <v>1.5799799999999999E-3</v>
      </c>
      <c r="P20" s="25" t="str">
        <f t="shared" si="7"/>
        <v>INCORPJ=</v>
      </c>
      <c r="Q20" s="26">
        <f t="shared" si="8"/>
        <v>43833</v>
      </c>
      <c r="R20" s="57"/>
      <c r="S20" s="70">
        <f t="shared" si="17"/>
        <v>8</v>
      </c>
      <c r="T20" s="71">
        <f t="shared" si="13"/>
        <v>44942</v>
      </c>
      <c r="U20" s="79">
        <f t="shared" ca="1" si="23"/>
        <v>0.80924836</v>
      </c>
      <c r="V20" s="74">
        <f t="shared" si="25"/>
        <v>127</v>
      </c>
      <c r="W20" s="73">
        <f t="shared" ca="1" si="26"/>
        <v>0</v>
      </c>
      <c r="X20" s="79">
        <f t="shared" ref="X20:X28" ca="1" si="29">(U$18*Y20)</f>
        <v>0</v>
      </c>
      <c r="Y20" s="75">
        <v>0</v>
      </c>
      <c r="Z20" s="74">
        <v>0</v>
      </c>
      <c r="AA20" s="76">
        <f t="shared" si="27"/>
        <v>8</v>
      </c>
      <c r="AB20" s="77" t="s">
        <v>49</v>
      </c>
      <c r="AC20" s="78">
        <f t="shared" si="28"/>
        <v>45124</v>
      </c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</row>
    <row r="21" spans="1:179" x14ac:dyDescent="0.25">
      <c r="A21" s="20">
        <f t="shared" si="4"/>
        <v>43774</v>
      </c>
      <c r="B21" s="22">
        <f t="shared" ca="1" si="9"/>
        <v>1.00182718</v>
      </c>
      <c r="C21" s="22">
        <f t="shared" si="5"/>
        <v>1</v>
      </c>
      <c r="D21" s="23">
        <f ca="1">IF(A21&lt;$B$1,VLOOKUP(A21,[1]DI!$A$4:$B$15000,2,FALSE),0)</f>
        <v>4.9000000000000002E-2</v>
      </c>
      <c r="E21" s="22">
        <f t="shared" ca="1" si="16"/>
        <v>1.8985000000000001E-4</v>
      </c>
      <c r="F21" s="23">
        <f t="shared" si="6"/>
        <v>1.3</v>
      </c>
      <c r="G21" s="24">
        <f t="shared" ca="1" si="10"/>
        <v>1.000246805</v>
      </c>
      <c r="H21" s="22">
        <f ca="1">TRUNC(PRODUCT(G$10:G20),15)</f>
        <v>1.0018271877029601</v>
      </c>
      <c r="I21" s="22">
        <f t="shared" si="11"/>
        <v>1</v>
      </c>
      <c r="J21" s="22">
        <f t="shared" ca="1" si="12"/>
        <v>1.00182719</v>
      </c>
      <c r="K21" s="22">
        <f t="shared" ca="1" si="2"/>
        <v>1.8271800000000001E-3</v>
      </c>
      <c r="L21" s="66">
        <f>IF(VLOOKUP(A21,$T$12:$AC$125,8)=VLOOKUP(A20,$T$12:$AC$125,8),0,VLOOKUP(A21,T$12:$AC$125,8))</f>
        <v>0</v>
      </c>
      <c r="M21" s="67">
        <f>IF(L21&gt;0,VLOOKUP(L21,S$12:$AB$125,7),0)</f>
        <v>0</v>
      </c>
      <c r="N21" s="2">
        <f>IF(L21&gt;0,VLOOKUP(L21,S$12:$AB$125,6),0)</f>
        <v>0</v>
      </c>
      <c r="O21" s="22">
        <f t="shared" ca="1" si="3"/>
        <v>1.8271800000000001E-3</v>
      </c>
      <c r="P21" s="25" t="str">
        <f t="shared" si="7"/>
        <v>INCORPJ=</v>
      </c>
      <c r="Q21" s="26">
        <f t="shared" si="8"/>
        <v>43833</v>
      </c>
      <c r="R21" s="57"/>
      <c r="S21" s="70">
        <f t="shared" si="17"/>
        <v>9</v>
      </c>
      <c r="T21" s="71">
        <f t="shared" si="13"/>
        <v>45124</v>
      </c>
      <c r="U21" s="79">
        <f t="shared" ca="1" si="23"/>
        <v>0.74978898000000005</v>
      </c>
      <c r="V21" s="74">
        <f t="shared" si="25"/>
        <v>124</v>
      </c>
      <c r="W21" s="73">
        <f t="shared" ca="1" si="26"/>
        <v>0</v>
      </c>
      <c r="X21" s="79">
        <f t="shared" ca="1" si="29"/>
        <v>5.94593733713073E-2</v>
      </c>
      <c r="Y21" s="75">
        <v>5.9019894709728148E-2</v>
      </c>
      <c r="Z21" s="74">
        <v>0</v>
      </c>
      <c r="AA21" s="76">
        <f t="shared" si="27"/>
        <v>9</v>
      </c>
      <c r="AB21" s="77" t="s">
        <v>49</v>
      </c>
      <c r="AC21" s="78">
        <f t="shared" si="28"/>
        <v>45306</v>
      </c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</row>
    <row r="22" spans="1:179" x14ac:dyDescent="0.25">
      <c r="A22" s="20">
        <f t="shared" si="4"/>
        <v>43775</v>
      </c>
      <c r="B22" s="22">
        <f t="shared" ca="1" si="9"/>
        <v>1.00207443</v>
      </c>
      <c r="C22" s="22">
        <f t="shared" si="5"/>
        <v>1</v>
      </c>
      <c r="D22" s="23">
        <f ca="1">IF(A22&lt;$B$1,VLOOKUP(A22,[1]DI!$A$4:$B$15000,2,FALSE),0)</f>
        <v>4.9000000000000002E-2</v>
      </c>
      <c r="E22" s="22">
        <f t="shared" ca="1" si="16"/>
        <v>1.8985000000000001E-4</v>
      </c>
      <c r="F22" s="23">
        <f t="shared" si="6"/>
        <v>1.3</v>
      </c>
      <c r="G22" s="24">
        <f t="shared" ca="1" si="10"/>
        <v>1.000246805</v>
      </c>
      <c r="H22" s="22">
        <f ca="1">TRUNC(PRODUCT(G$10:G21),15)</f>
        <v>1.0020744436620199</v>
      </c>
      <c r="I22" s="22">
        <f t="shared" si="11"/>
        <v>1</v>
      </c>
      <c r="J22" s="22">
        <f t="shared" ca="1" si="12"/>
        <v>1.0020744399999999</v>
      </c>
      <c r="K22" s="22">
        <f t="shared" ca="1" si="2"/>
        <v>2.0744299999999999E-3</v>
      </c>
      <c r="L22" s="66">
        <f>IF(VLOOKUP(A22,$T$12:$AC$125,8)=VLOOKUP(A21,$T$12:$AC$125,8),0,VLOOKUP(A22,T$12:$AC$125,8))</f>
        <v>0</v>
      </c>
      <c r="M22" s="67">
        <f>IF(L22&gt;0,VLOOKUP(L22,S$12:$AB$125,7),0)</f>
        <v>0</v>
      </c>
      <c r="N22" s="2">
        <f>IF(L22&gt;0,VLOOKUP(L22,S$12:$AB$125,6),0)</f>
        <v>0</v>
      </c>
      <c r="O22" s="22">
        <f t="shared" ca="1" si="3"/>
        <v>2.0744299999999999E-3</v>
      </c>
      <c r="P22" s="25" t="str">
        <f t="shared" si="7"/>
        <v>INCORPJ=</v>
      </c>
      <c r="Q22" s="26">
        <f t="shared" si="8"/>
        <v>43833</v>
      </c>
      <c r="R22" s="80"/>
      <c r="S22" s="70">
        <f t="shared" si="17"/>
        <v>10</v>
      </c>
      <c r="T22" s="71">
        <f t="shared" si="13"/>
        <v>45306</v>
      </c>
      <c r="U22" s="79">
        <f t="shared" ca="1" si="23"/>
        <v>0.73987908000000002</v>
      </c>
      <c r="V22" s="74">
        <f t="shared" si="25"/>
        <v>124</v>
      </c>
      <c r="W22" s="73">
        <f t="shared" ca="1" si="26"/>
        <v>0</v>
      </c>
      <c r="X22" s="79">
        <f t="shared" ca="1" si="29"/>
        <v>9.9098955618845495E-3</v>
      </c>
      <c r="Y22" s="75">
        <v>9.8366491182880246E-3</v>
      </c>
      <c r="Z22" s="74">
        <v>0</v>
      </c>
      <c r="AA22" s="76">
        <f t="shared" si="27"/>
        <v>10</v>
      </c>
      <c r="AB22" s="77" t="s">
        <v>49</v>
      </c>
      <c r="AC22" s="78">
        <f t="shared" si="28"/>
        <v>45488</v>
      </c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</row>
    <row r="23" spans="1:179" x14ac:dyDescent="0.25">
      <c r="A23" s="20">
        <f t="shared" si="4"/>
        <v>43776</v>
      </c>
      <c r="B23" s="22">
        <f t="shared" ca="1" si="9"/>
        <v>1.0023217600000001</v>
      </c>
      <c r="C23" s="22">
        <f t="shared" si="5"/>
        <v>1</v>
      </c>
      <c r="D23" s="23">
        <f ca="1">IF(A23&lt;$B$1,VLOOKUP(A23,[1]DI!$A$4:$B$15000,2,FALSE),0)</f>
        <v>4.9000000000000002E-2</v>
      </c>
      <c r="E23" s="22">
        <f t="shared" ca="1" si="16"/>
        <v>1.8985000000000001E-4</v>
      </c>
      <c r="F23" s="23">
        <f t="shared" si="6"/>
        <v>1.3</v>
      </c>
      <c r="G23" s="24">
        <f t="shared" ca="1" si="10"/>
        <v>1.000246805</v>
      </c>
      <c r="H23" s="22">
        <f ca="1">TRUNC(PRODUCT(G$10:G22),15)</f>
        <v>1.00232176064509</v>
      </c>
      <c r="I23" s="22">
        <f t="shared" si="11"/>
        <v>1</v>
      </c>
      <c r="J23" s="22">
        <f t="shared" ca="1" si="12"/>
        <v>1.0023217600000001</v>
      </c>
      <c r="K23" s="22">
        <f t="shared" ca="1" si="2"/>
        <v>2.32176E-3</v>
      </c>
      <c r="L23" s="66">
        <f>IF(VLOOKUP(A23,$T$12:$AC$125,8)=VLOOKUP(A22,$T$12:$AC$125,8),0,VLOOKUP(A23,T$12:$AC$125,8))</f>
        <v>0</v>
      </c>
      <c r="M23" s="67">
        <f>IF(L23&gt;0,VLOOKUP(L23,S$12:$AB$125,7),0)</f>
        <v>0</v>
      </c>
      <c r="N23" s="2">
        <f>IF(L23&gt;0,VLOOKUP(L23,S$12:$AB$125,6),0)</f>
        <v>0</v>
      </c>
      <c r="O23" s="22">
        <f t="shared" ca="1" si="3"/>
        <v>2.32176E-3</v>
      </c>
      <c r="P23" s="25" t="str">
        <f t="shared" si="7"/>
        <v>INCORPJ=</v>
      </c>
      <c r="Q23" s="26">
        <f t="shared" si="8"/>
        <v>43833</v>
      </c>
      <c r="R23" s="57"/>
      <c r="S23" s="70">
        <f t="shared" si="17"/>
        <v>11</v>
      </c>
      <c r="T23" s="71">
        <f t="shared" si="13"/>
        <v>45488</v>
      </c>
      <c r="U23" s="79">
        <f t="shared" ca="1" si="23"/>
        <v>0.72996918</v>
      </c>
      <c r="V23" s="74">
        <f t="shared" si="25"/>
        <v>125</v>
      </c>
      <c r="W23" s="73">
        <f t="shared" ca="1" si="26"/>
        <v>0</v>
      </c>
      <c r="X23" s="79">
        <f t="shared" ca="1" si="29"/>
        <v>9.9098955618845495E-3</v>
      </c>
      <c r="Y23" s="75">
        <v>9.8366491182880246E-3</v>
      </c>
      <c r="Z23" s="74">
        <v>0</v>
      </c>
      <c r="AA23" s="76">
        <f t="shared" si="27"/>
        <v>11</v>
      </c>
      <c r="AB23" s="77" t="s">
        <v>49</v>
      </c>
      <c r="AC23" s="78">
        <f t="shared" si="28"/>
        <v>45672</v>
      </c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</row>
    <row r="24" spans="1:179" x14ac:dyDescent="0.25">
      <c r="A24" s="20">
        <f t="shared" si="4"/>
        <v>43777</v>
      </c>
      <c r="B24" s="22">
        <f t="shared" ca="1" si="9"/>
        <v>1.0025691400000001</v>
      </c>
      <c r="C24" s="22">
        <f t="shared" si="5"/>
        <v>1</v>
      </c>
      <c r="D24" s="23">
        <f ca="1">IF(A24&lt;$B$1,VLOOKUP(A24,[1]DI!$A$4:$B$15000,2,FALSE),0)</f>
        <v>4.9000000000000002E-2</v>
      </c>
      <c r="E24" s="22">
        <f t="shared" ca="1" si="16"/>
        <v>1.8985000000000001E-4</v>
      </c>
      <c r="F24" s="23">
        <f t="shared" si="6"/>
        <v>1.3</v>
      </c>
      <c r="G24" s="24">
        <f t="shared" ca="1" si="10"/>
        <v>1.000246805</v>
      </c>
      <c r="H24" s="22">
        <f ca="1">TRUNC(PRODUCT(G$10:G23),15)</f>
        <v>1.00256913866722</v>
      </c>
      <c r="I24" s="22">
        <f t="shared" si="11"/>
        <v>1</v>
      </c>
      <c r="J24" s="22">
        <f t="shared" ca="1" si="12"/>
        <v>1.0025691400000001</v>
      </c>
      <c r="K24" s="22">
        <f t="shared" ca="1" si="2"/>
        <v>2.5691400000000001E-3</v>
      </c>
      <c r="L24" s="66">
        <f>IF(VLOOKUP(A24,$T$12:$AC$125,8)=VLOOKUP(A23,$T$12:$AC$125,8),0,VLOOKUP(A24,T$12:$AC$125,8))</f>
        <v>0</v>
      </c>
      <c r="M24" s="67">
        <f>IF(L24&gt;0,VLOOKUP(L24,S$12:$AB$125,7),0)</f>
        <v>0</v>
      </c>
      <c r="N24" s="2">
        <f>IF(L24&gt;0,VLOOKUP(L24,S$12:$AB$125,6),0)</f>
        <v>0</v>
      </c>
      <c r="O24" s="22">
        <f t="shared" ca="1" si="3"/>
        <v>2.5691400000000001E-3</v>
      </c>
      <c r="P24" s="25" t="str">
        <f t="shared" si="7"/>
        <v>INCORPJ=</v>
      </c>
      <c r="Q24" s="26">
        <f t="shared" si="8"/>
        <v>43833</v>
      </c>
      <c r="R24" s="57"/>
      <c r="S24" s="70">
        <f t="shared" si="17"/>
        <v>12</v>
      </c>
      <c r="T24" s="71">
        <f t="shared" si="13"/>
        <v>45672</v>
      </c>
      <c r="U24" s="79">
        <f t="shared" ca="1" si="23"/>
        <v>0.71014938000000005</v>
      </c>
      <c r="V24" s="74">
        <f t="shared" si="25"/>
        <v>128</v>
      </c>
      <c r="W24" s="73">
        <f t="shared" ca="1" si="26"/>
        <v>0</v>
      </c>
      <c r="X24" s="79">
        <f t="shared" ca="1" si="29"/>
        <v>1.9819791123769099E-2</v>
      </c>
      <c r="Y24" s="75">
        <v>1.9673298236576049E-2</v>
      </c>
      <c r="Z24" s="74">
        <v>0</v>
      </c>
      <c r="AA24" s="76">
        <f t="shared" si="27"/>
        <v>12</v>
      </c>
      <c r="AB24" s="77" t="s">
        <v>49</v>
      </c>
      <c r="AC24" s="78">
        <f t="shared" si="28"/>
        <v>45853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</row>
    <row r="25" spans="1:179" x14ac:dyDescent="0.25">
      <c r="A25" s="20">
        <f t="shared" si="4"/>
        <v>43778</v>
      </c>
      <c r="B25" s="22">
        <f t="shared" ca="1" si="9"/>
        <v>1.00281657</v>
      </c>
      <c r="C25" s="22">
        <f t="shared" si="5"/>
        <v>1</v>
      </c>
      <c r="D25" s="23">
        <f ca="1">IF(A25&lt;$B$1,VLOOKUP(A25,[1]DI!$A$4:$B$15000,2,FALSE),0)</f>
        <v>0</v>
      </c>
      <c r="E25" s="22">
        <f t="shared" ca="1" si="16"/>
        <v>0</v>
      </c>
      <c r="F25" s="23">
        <f t="shared" si="6"/>
        <v>1.3</v>
      </c>
      <c r="G25" s="24">
        <f t="shared" ca="1" si="10"/>
        <v>1</v>
      </c>
      <c r="H25" s="22">
        <f ca="1">TRUNC(PRODUCT(G$10:G24),15)</f>
        <v>1.0028165777434901</v>
      </c>
      <c r="I25" s="22">
        <f t="shared" si="11"/>
        <v>1</v>
      </c>
      <c r="J25" s="22">
        <f t="shared" ca="1" si="12"/>
        <v>1.00281658</v>
      </c>
      <c r="K25" s="22">
        <f t="shared" ca="1" si="2"/>
        <v>2.81657E-3</v>
      </c>
      <c r="L25" s="66">
        <f>IF(VLOOKUP(A25,$T$12:$AC$125,8)=VLOOKUP(A24,$T$12:$AC$125,8),0,VLOOKUP(A25,T$12:$AC$125,8))</f>
        <v>0</v>
      </c>
      <c r="M25" s="67">
        <f>IF(L25&gt;0,VLOOKUP(L25,S$12:$AB$125,7),0)</f>
        <v>0</v>
      </c>
      <c r="N25" s="2">
        <f>IF(L25&gt;0,VLOOKUP(L25,S$12:$AB$125,6),0)</f>
        <v>0</v>
      </c>
      <c r="O25" s="22">
        <f t="shared" ca="1" si="3"/>
        <v>2.81657E-3</v>
      </c>
      <c r="P25" s="25" t="str">
        <f t="shared" si="7"/>
        <v>INCORPJ=</v>
      </c>
      <c r="Q25" s="26">
        <f t="shared" si="8"/>
        <v>43833</v>
      </c>
      <c r="R25" s="57"/>
      <c r="S25" s="70">
        <f t="shared" si="17"/>
        <v>13</v>
      </c>
      <c r="T25" s="71">
        <f t="shared" si="13"/>
        <v>45853</v>
      </c>
      <c r="U25" s="79">
        <f t="shared" ca="1" si="23"/>
        <v>0.68041969000000002</v>
      </c>
      <c r="V25" s="74">
        <f t="shared" si="25"/>
        <v>123</v>
      </c>
      <c r="W25" s="73">
        <f t="shared" ca="1" si="26"/>
        <v>0</v>
      </c>
      <c r="X25" s="79">
        <f t="shared" ca="1" si="29"/>
        <v>2.972968668565365E-2</v>
      </c>
      <c r="Y25" s="75">
        <v>2.9509947354864074E-2</v>
      </c>
      <c r="Z25" s="74">
        <v>0</v>
      </c>
      <c r="AA25" s="76">
        <f t="shared" si="27"/>
        <v>13</v>
      </c>
      <c r="AB25" s="77" t="s">
        <v>49</v>
      </c>
      <c r="AC25" s="78">
        <f t="shared" si="28"/>
        <v>46037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</row>
    <row r="26" spans="1:179" x14ac:dyDescent="0.25">
      <c r="A26" s="20">
        <f t="shared" si="4"/>
        <v>43779</v>
      </c>
      <c r="B26" s="22">
        <f t="shared" ca="1" si="9"/>
        <v>1.00281657</v>
      </c>
      <c r="C26" s="22">
        <f t="shared" si="5"/>
        <v>1</v>
      </c>
      <c r="D26" s="23">
        <f ca="1">IF(A26&lt;$B$1,VLOOKUP(A26,[1]DI!$A$4:$B$15000,2,FALSE),0)</f>
        <v>0</v>
      </c>
      <c r="E26" s="22">
        <f t="shared" ca="1" si="16"/>
        <v>0</v>
      </c>
      <c r="F26" s="23">
        <f t="shared" si="6"/>
        <v>1.3</v>
      </c>
      <c r="G26" s="24">
        <f t="shared" ca="1" si="10"/>
        <v>1</v>
      </c>
      <c r="H26" s="22">
        <f ca="1">TRUNC(PRODUCT(G$10:G25),15)</f>
        <v>1.0028165777434901</v>
      </c>
      <c r="I26" s="22">
        <f t="shared" si="11"/>
        <v>1</v>
      </c>
      <c r="J26" s="22">
        <f t="shared" ca="1" si="12"/>
        <v>1.00281658</v>
      </c>
      <c r="K26" s="22">
        <f t="shared" ca="1" si="2"/>
        <v>2.81657E-3</v>
      </c>
      <c r="L26" s="66">
        <f>IF(VLOOKUP(A26,$T$12:$AC$125,8)=VLOOKUP(A25,$T$12:$AC$125,8),0,VLOOKUP(A26,T$12:$AC$125,8))</f>
        <v>0</v>
      </c>
      <c r="M26" s="67">
        <f>IF(L26&gt;0,VLOOKUP(L26,S$12:$AB$125,7),0)</f>
        <v>0</v>
      </c>
      <c r="N26" s="2">
        <f>IF(L26&gt;0,VLOOKUP(L26,S$12:$AB$125,6),0)</f>
        <v>0</v>
      </c>
      <c r="O26" s="22">
        <f t="shared" ca="1" si="3"/>
        <v>2.81657E-3</v>
      </c>
      <c r="P26" s="25" t="str">
        <f t="shared" si="7"/>
        <v>INCORPJ=</v>
      </c>
      <c r="Q26" s="26">
        <f t="shared" si="8"/>
        <v>43833</v>
      </c>
      <c r="R26" s="57"/>
      <c r="S26" s="70">
        <f t="shared" si="17"/>
        <v>14</v>
      </c>
      <c r="T26" s="71">
        <f t="shared" si="13"/>
        <v>46037</v>
      </c>
      <c r="U26" s="79">
        <f t="shared" ca="1" si="23"/>
        <v>0.65068999999999999</v>
      </c>
      <c r="V26" s="74">
        <f t="shared" si="25"/>
        <v>129</v>
      </c>
      <c r="W26" s="73">
        <f t="shared" ca="1" si="26"/>
        <v>0</v>
      </c>
      <c r="X26" s="79">
        <f t="shared" ca="1" si="29"/>
        <v>2.972968668565365E-2</v>
      </c>
      <c r="Y26" s="75">
        <v>2.9509947354864074E-2</v>
      </c>
      <c r="Z26" s="74">
        <v>0</v>
      </c>
      <c r="AA26" s="76">
        <f t="shared" si="27"/>
        <v>14</v>
      </c>
      <c r="AB26" s="77" t="s">
        <v>49</v>
      </c>
      <c r="AC26" s="78">
        <f t="shared" si="28"/>
        <v>46218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</row>
    <row r="27" spans="1:179" x14ac:dyDescent="0.25">
      <c r="A27" s="20">
        <f t="shared" si="4"/>
        <v>43780</v>
      </c>
      <c r="B27" s="22">
        <f t="shared" ca="1" si="9"/>
        <v>1.00281657</v>
      </c>
      <c r="C27" s="22">
        <f t="shared" si="5"/>
        <v>1</v>
      </c>
      <c r="D27" s="23">
        <f ca="1">IF(A27&lt;$B$1,VLOOKUP(A27,[1]DI!$A$4:$B$15000,2,FALSE),0)</f>
        <v>4.9000000000000002E-2</v>
      </c>
      <c r="E27" s="22">
        <f t="shared" ca="1" si="16"/>
        <v>1.8985000000000001E-4</v>
      </c>
      <c r="F27" s="23">
        <f t="shared" si="6"/>
        <v>1.3</v>
      </c>
      <c r="G27" s="24">
        <f t="shared" ca="1" si="10"/>
        <v>1.000246805</v>
      </c>
      <c r="H27" s="22">
        <f ca="1">TRUNC(PRODUCT(G$10:G26),15)</f>
        <v>1.0028165777434901</v>
      </c>
      <c r="I27" s="22">
        <f t="shared" si="11"/>
        <v>1</v>
      </c>
      <c r="J27" s="22">
        <f t="shared" ca="1" si="12"/>
        <v>1.00281658</v>
      </c>
      <c r="K27" s="22">
        <f t="shared" ca="1" si="2"/>
        <v>2.81657E-3</v>
      </c>
      <c r="L27" s="66">
        <f>IF(VLOOKUP(A27,$T$12:$AC$125,8)=VLOOKUP(A26,$T$12:$AC$125,8),0,VLOOKUP(A27,T$12:$AC$125,8))</f>
        <v>0</v>
      </c>
      <c r="M27" s="67">
        <f>IF(L27&gt;0,VLOOKUP(L27,S$12:$AB$125,7),0)</f>
        <v>0</v>
      </c>
      <c r="N27" s="2">
        <f>IF(L27&gt;0,VLOOKUP(L27,S$12:$AB$125,6),0)</f>
        <v>0</v>
      </c>
      <c r="O27" s="22">
        <f t="shared" ca="1" si="3"/>
        <v>2.81657E-3</v>
      </c>
      <c r="P27" s="25" t="str">
        <f t="shared" si="7"/>
        <v>INCORPJ=</v>
      </c>
      <c r="Q27" s="26">
        <f t="shared" si="8"/>
        <v>43833</v>
      </c>
      <c r="R27" s="57"/>
      <c r="S27" s="70">
        <f t="shared" si="17"/>
        <v>15</v>
      </c>
      <c r="T27" s="71">
        <f t="shared" si="13"/>
        <v>46218</v>
      </c>
      <c r="U27" s="79">
        <f t="shared" ca="1" si="23"/>
        <v>0.62096030999999996</v>
      </c>
      <c r="V27" s="74">
        <f t="shared" si="25"/>
        <v>123</v>
      </c>
      <c r="W27" s="73">
        <f t="shared" ca="1" si="26"/>
        <v>0</v>
      </c>
      <c r="X27" s="79">
        <f t="shared" ca="1" si="29"/>
        <v>2.972968668565365E-2</v>
      </c>
      <c r="Y27" s="75">
        <v>2.9509947354864074E-2</v>
      </c>
      <c r="Z27" s="74">
        <v>0</v>
      </c>
      <c r="AA27" s="76">
        <f t="shared" si="27"/>
        <v>15</v>
      </c>
      <c r="AB27" s="77" t="s">
        <v>49</v>
      </c>
      <c r="AC27" s="78">
        <f t="shared" si="28"/>
        <v>46402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</row>
    <row r="28" spans="1:179" x14ac:dyDescent="0.25">
      <c r="A28" s="20">
        <f t="shared" si="4"/>
        <v>43781</v>
      </c>
      <c r="B28" s="22">
        <f t="shared" ca="1" si="9"/>
        <v>1.00306407</v>
      </c>
      <c r="C28" s="22">
        <f t="shared" si="5"/>
        <v>1</v>
      </c>
      <c r="D28" s="23">
        <f ca="1">IF(A28&lt;$B$1,VLOOKUP(A28,[1]DI!$A$4:$B$15000,2,FALSE),0)</f>
        <v>4.9000000000000002E-2</v>
      </c>
      <c r="E28" s="22">
        <f t="shared" ca="1" si="16"/>
        <v>1.8985000000000001E-4</v>
      </c>
      <c r="F28" s="23">
        <f t="shared" si="6"/>
        <v>1.3</v>
      </c>
      <c r="G28" s="24">
        <f t="shared" ca="1" si="10"/>
        <v>1.000246805</v>
      </c>
      <c r="H28" s="22">
        <f ca="1">TRUNC(PRODUCT(G$10:G27),15)</f>
        <v>1.0030640778889599</v>
      </c>
      <c r="I28" s="22">
        <f t="shared" si="11"/>
        <v>1</v>
      </c>
      <c r="J28" s="22">
        <f t="shared" ca="1" si="12"/>
        <v>1.0030640799999999</v>
      </c>
      <c r="K28" s="22">
        <f t="shared" ca="1" si="2"/>
        <v>3.0640699999999999E-3</v>
      </c>
      <c r="L28" s="66">
        <f>IF(VLOOKUP(A28,$T$12:$AC$125,8)=VLOOKUP(A27,$T$12:$AC$125,8),0,VLOOKUP(A28,T$12:$AC$125,8))</f>
        <v>0</v>
      </c>
      <c r="M28" s="67">
        <f>IF(L28&gt;0,VLOOKUP(L28,S$12:$AB$125,7),0)</f>
        <v>0</v>
      </c>
      <c r="N28" s="2">
        <f>IF(L28&gt;0,VLOOKUP(L28,S$12:$AB$125,6),0)</f>
        <v>0</v>
      </c>
      <c r="O28" s="22">
        <f t="shared" ca="1" si="3"/>
        <v>3.0640699999999999E-3</v>
      </c>
      <c r="P28" s="25" t="str">
        <f t="shared" si="7"/>
        <v>INCORPJ=</v>
      </c>
      <c r="Q28" s="26">
        <f t="shared" si="8"/>
        <v>43833</v>
      </c>
      <c r="R28" s="57"/>
      <c r="S28" s="70">
        <f t="shared" si="17"/>
        <v>16</v>
      </c>
      <c r="T28" s="71">
        <f t="shared" si="13"/>
        <v>46402</v>
      </c>
      <c r="U28" s="79">
        <f t="shared" ca="1" si="23"/>
        <v>0.59123062000000004</v>
      </c>
      <c r="V28" s="74">
        <f t="shared" si="25"/>
        <v>126</v>
      </c>
      <c r="W28" s="73">
        <f t="shared" ca="1" si="26"/>
        <v>0</v>
      </c>
      <c r="X28" s="79">
        <f t="shared" ca="1" si="29"/>
        <v>2.972968668565365E-2</v>
      </c>
      <c r="Y28" s="75">
        <v>2.9509947354864074E-2</v>
      </c>
      <c r="Z28" s="74">
        <v>0</v>
      </c>
      <c r="AA28" s="76">
        <f t="shared" ref="AA28:AA29" si="30">S28</f>
        <v>16</v>
      </c>
      <c r="AB28" s="77" t="s">
        <v>49</v>
      </c>
      <c r="AC28" s="78">
        <f t="shared" ref="AC28" si="31">T29</f>
        <v>46573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</row>
    <row r="29" spans="1:179" x14ac:dyDescent="0.25">
      <c r="A29" s="20">
        <f t="shared" si="4"/>
        <v>43782</v>
      </c>
      <c r="B29" s="22">
        <f t="shared" ca="1" si="9"/>
        <v>1.00331163</v>
      </c>
      <c r="C29" s="22">
        <f t="shared" si="5"/>
        <v>1</v>
      </c>
      <c r="D29" s="23">
        <f ca="1">IF(A29&lt;$B$1,VLOOKUP(A29,[1]DI!$A$4:$B$15000,2,FALSE),0)</f>
        <v>4.9000000000000002E-2</v>
      </c>
      <c r="E29" s="22">
        <f t="shared" ca="1" si="16"/>
        <v>1.8985000000000001E-4</v>
      </c>
      <c r="F29" s="23">
        <f t="shared" si="6"/>
        <v>1.3</v>
      </c>
      <c r="G29" s="24">
        <f t="shared" ca="1" si="10"/>
        <v>1.000246805</v>
      </c>
      <c r="H29" s="22">
        <f ca="1">TRUNC(PRODUCT(G$10:G28),15)</f>
        <v>1.0033116391187</v>
      </c>
      <c r="I29" s="22">
        <f t="shared" si="11"/>
        <v>1</v>
      </c>
      <c r="J29" s="22">
        <f t="shared" ca="1" si="12"/>
        <v>1.0033116399999999</v>
      </c>
      <c r="K29" s="22">
        <f t="shared" ca="1" si="2"/>
        <v>3.3116299999999999E-3</v>
      </c>
      <c r="L29" s="66">
        <f>IF(VLOOKUP(A29,$T$12:$AC$125,8)=VLOOKUP(A28,$T$12:$AC$125,8),0,VLOOKUP(A29,T$12:$AC$125,8))</f>
        <v>0</v>
      </c>
      <c r="M29" s="67">
        <f>IF(L29&gt;0,VLOOKUP(L29,S$12:$AB$125,7),0)</f>
        <v>0</v>
      </c>
      <c r="N29" s="2">
        <f>IF(L29&gt;0,VLOOKUP(L29,S$12:$AB$125,6),0)</f>
        <v>0</v>
      </c>
      <c r="O29" s="22">
        <f t="shared" ca="1" si="3"/>
        <v>3.3116299999999999E-3</v>
      </c>
      <c r="P29" s="25" t="str">
        <f t="shared" si="7"/>
        <v>INCORPJ=</v>
      </c>
      <c r="Q29" s="26">
        <f t="shared" si="8"/>
        <v>43833</v>
      </c>
      <c r="R29" s="57"/>
      <c r="S29" s="70">
        <f t="shared" si="17"/>
        <v>17</v>
      </c>
      <c r="T29" s="71">
        <f t="shared" ref="T29" si="32">Y107</f>
        <v>46573</v>
      </c>
      <c r="U29" s="79">
        <f t="shared" ref="U29" ca="1" si="33">TRUNC((U28-X29),8)</f>
        <v>0</v>
      </c>
      <c r="V29" s="74">
        <f t="shared" ref="V29" si="34">NETWORKDAYS(T28,T29,S$90:S$241)-1</f>
        <v>116</v>
      </c>
      <c r="W29" s="73">
        <f t="shared" ref="W29" ca="1" si="35">ROUND((ROUND(((1+W$11)^(V29/252)),9)-1)*U28,2)</f>
        <v>0</v>
      </c>
      <c r="X29" s="79">
        <f ca="1">U28</f>
        <v>0.59123062000000004</v>
      </c>
      <c r="Y29" s="75">
        <v>0.57052564886070534</v>
      </c>
      <c r="Z29" s="74">
        <v>0</v>
      </c>
      <c r="AA29" s="76">
        <f t="shared" si="30"/>
        <v>17</v>
      </c>
      <c r="AB29" s="77"/>
      <c r="AC29" s="78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</row>
    <row r="30" spans="1:179" x14ac:dyDescent="0.25">
      <c r="A30" s="20">
        <f t="shared" si="4"/>
        <v>43783</v>
      </c>
      <c r="B30" s="22">
        <f t="shared" ca="1" si="9"/>
        <v>1.0035592600000001</v>
      </c>
      <c r="C30" s="22">
        <f t="shared" si="5"/>
        <v>1</v>
      </c>
      <c r="D30" s="23">
        <f ca="1">IF(A30&lt;$B$1,VLOOKUP(A30,[1]DI!$A$4:$B$15000,2,FALSE),0)</f>
        <v>4.9000000000000002E-2</v>
      </c>
      <c r="E30" s="22">
        <f t="shared" ca="1" si="16"/>
        <v>1.8985000000000001E-4</v>
      </c>
      <c r="F30" s="23">
        <f t="shared" si="6"/>
        <v>1.3</v>
      </c>
      <c r="G30" s="24">
        <f t="shared" ca="1" si="10"/>
        <v>1.000246805</v>
      </c>
      <c r="H30" s="22">
        <f ca="1">TRUNC(PRODUCT(G$10:G29),15)</f>
        <v>1.0035592614477999</v>
      </c>
      <c r="I30" s="22">
        <f t="shared" si="11"/>
        <v>1</v>
      </c>
      <c r="J30" s="22">
        <f t="shared" ca="1" si="12"/>
        <v>1.0035592600000001</v>
      </c>
      <c r="K30" s="22">
        <f t="shared" ca="1" si="2"/>
        <v>3.5592599999999999E-3</v>
      </c>
      <c r="L30" s="66">
        <f>IF(VLOOKUP(A30,$T$12:$AC$125,8)=VLOOKUP(A29,$T$12:$AC$125,8),0,VLOOKUP(A30,T$12:$AC$125,8))</f>
        <v>0</v>
      </c>
      <c r="M30" s="67">
        <f>IF(L30&gt;0,VLOOKUP(L30,S$12:$AB$125,7),0)</f>
        <v>0</v>
      </c>
      <c r="N30" s="2">
        <f>IF(L30&gt;0,VLOOKUP(L30,S$12:$AB$125,6),0)</f>
        <v>0</v>
      </c>
      <c r="O30" s="22">
        <f t="shared" ca="1" si="3"/>
        <v>3.5592599999999999E-3</v>
      </c>
      <c r="P30" s="25" t="str">
        <f t="shared" si="7"/>
        <v>INCORPJ=</v>
      </c>
      <c r="Q30" s="26">
        <f t="shared" si="8"/>
        <v>43833</v>
      </c>
      <c r="R30" s="57"/>
      <c r="S30" s="70"/>
      <c r="T30" s="71"/>
      <c r="U30" s="79"/>
      <c r="V30" s="74"/>
      <c r="W30" s="73"/>
      <c r="X30" s="79"/>
      <c r="Y30" s="75"/>
      <c r="Z30" s="74"/>
      <c r="AA30" s="76"/>
      <c r="AB30" s="77"/>
      <c r="AC30" s="78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</row>
    <row r="31" spans="1:179" x14ac:dyDescent="0.25">
      <c r="A31" s="20">
        <f t="shared" si="4"/>
        <v>43784</v>
      </c>
      <c r="B31" s="22">
        <f t="shared" ca="1" si="9"/>
        <v>1.00380694</v>
      </c>
      <c r="C31" s="22">
        <f t="shared" si="5"/>
        <v>1</v>
      </c>
      <c r="D31" s="23">
        <f ca="1">IF(A31&lt;$B$1,VLOOKUP(A31,[1]DI!$A$4:$B$15000,2,FALSE),0)</f>
        <v>0</v>
      </c>
      <c r="E31" s="22">
        <f t="shared" ca="1" si="16"/>
        <v>0</v>
      </c>
      <c r="F31" s="23">
        <f t="shared" si="6"/>
        <v>1.3</v>
      </c>
      <c r="G31" s="24">
        <f t="shared" ca="1" si="10"/>
        <v>1</v>
      </c>
      <c r="H31" s="22">
        <f ca="1">TRUNC(PRODUCT(G$10:G30),15)</f>
        <v>1.0038069448913201</v>
      </c>
      <c r="I31" s="22">
        <f t="shared" si="11"/>
        <v>1</v>
      </c>
      <c r="J31" s="22">
        <f t="shared" ca="1" si="12"/>
        <v>1.00380694</v>
      </c>
      <c r="K31" s="22">
        <f t="shared" ca="1" si="2"/>
        <v>3.80694E-3</v>
      </c>
      <c r="L31" s="66">
        <f>IF(VLOOKUP(A31,$T$12:$AC$125,8)=VLOOKUP(A30,$T$12:$AC$125,8),0,VLOOKUP(A31,T$12:$AC$125,8))</f>
        <v>0</v>
      </c>
      <c r="M31" s="67">
        <f>IF(L31&gt;0,VLOOKUP(L31,S$12:$AB$125,7),0)</f>
        <v>0</v>
      </c>
      <c r="N31" s="2">
        <f>IF(L31&gt;0,VLOOKUP(L31,S$12:$AB$125,6),0)</f>
        <v>0</v>
      </c>
      <c r="O31" s="22">
        <f t="shared" ca="1" si="3"/>
        <v>3.80694E-3</v>
      </c>
      <c r="P31" s="25" t="str">
        <f t="shared" si="7"/>
        <v>INCORPJ=</v>
      </c>
      <c r="Q31" s="26">
        <f t="shared" si="8"/>
        <v>43833</v>
      </c>
      <c r="R31" s="57"/>
      <c r="S31" s="70"/>
      <c r="T31" s="71"/>
      <c r="U31" s="79"/>
      <c r="V31" s="74"/>
      <c r="W31" s="73"/>
      <c r="X31" s="79"/>
      <c r="Y31" s="75"/>
      <c r="Z31" s="74"/>
      <c r="AA31" s="76"/>
      <c r="AB31" s="77"/>
      <c r="AC31" s="78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</row>
    <row r="32" spans="1:179" x14ac:dyDescent="0.25">
      <c r="A32" s="20">
        <f t="shared" si="4"/>
        <v>43785</v>
      </c>
      <c r="B32" s="22">
        <f t="shared" ca="1" si="9"/>
        <v>1.00380694</v>
      </c>
      <c r="C32" s="22">
        <f t="shared" si="5"/>
        <v>1</v>
      </c>
      <c r="D32" s="23">
        <f ca="1">IF(A32&lt;$B$1,VLOOKUP(A32,[1]DI!$A$4:$B$15000,2,FALSE),0)</f>
        <v>0</v>
      </c>
      <c r="E32" s="22">
        <f t="shared" ca="1" si="16"/>
        <v>0</v>
      </c>
      <c r="F32" s="23">
        <f t="shared" si="6"/>
        <v>1.3</v>
      </c>
      <c r="G32" s="24">
        <f t="shared" ca="1" si="10"/>
        <v>1</v>
      </c>
      <c r="H32" s="22">
        <f ca="1">TRUNC(PRODUCT(G$10:G31),15)</f>
        <v>1.0038069448913201</v>
      </c>
      <c r="I32" s="22">
        <f t="shared" si="11"/>
        <v>1</v>
      </c>
      <c r="J32" s="22">
        <f t="shared" ca="1" si="12"/>
        <v>1.00380694</v>
      </c>
      <c r="K32" s="22">
        <f t="shared" ca="1" si="2"/>
        <v>3.80694E-3</v>
      </c>
      <c r="L32" s="66">
        <f>IF(VLOOKUP(A32,$T$12:$AC$125,8)=VLOOKUP(A31,$T$12:$AC$125,8),0,VLOOKUP(A32,T$12:$AC$125,8))</f>
        <v>0</v>
      </c>
      <c r="M32" s="67">
        <f>IF(L32&gt;0,VLOOKUP(L32,S$12:$AB$125,7),0)</f>
        <v>0</v>
      </c>
      <c r="N32" s="2">
        <f>IF(L32&gt;0,VLOOKUP(L32,S$12:$AB$125,6),0)</f>
        <v>0</v>
      </c>
      <c r="O32" s="22">
        <f t="shared" ca="1" si="3"/>
        <v>3.80694E-3</v>
      </c>
      <c r="P32" s="25" t="str">
        <f t="shared" si="7"/>
        <v>INCORPJ=</v>
      </c>
      <c r="Q32" s="26">
        <f t="shared" si="8"/>
        <v>43833</v>
      </c>
      <c r="R32" s="57"/>
      <c r="S32" s="70"/>
      <c r="T32" s="71"/>
      <c r="U32" s="79"/>
      <c r="V32" s="74"/>
      <c r="W32" s="73"/>
      <c r="X32" s="79"/>
      <c r="Y32" s="75"/>
      <c r="Z32" s="74"/>
      <c r="AA32" s="76"/>
      <c r="AB32" s="77"/>
      <c r="AC32" s="78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</row>
    <row r="33" spans="1:176" x14ac:dyDescent="0.25">
      <c r="A33" s="20">
        <f t="shared" si="4"/>
        <v>43786</v>
      </c>
      <c r="B33" s="22">
        <f t="shared" ca="1" si="9"/>
        <v>1.00380694</v>
      </c>
      <c r="C33" s="22">
        <f t="shared" si="5"/>
        <v>1</v>
      </c>
      <c r="D33" s="23">
        <f ca="1">IF(A33&lt;$B$1,VLOOKUP(A33,[1]DI!$A$4:$B$15000,2,FALSE),0)</f>
        <v>0</v>
      </c>
      <c r="E33" s="22">
        <f t="shared" ca="1" si="16"/>
        <v>0</v>
      </c>
      <c r="F33" s="23">
        <f t="shared" si="6"/>
        <v>1.3</v>
      </c>
      <c r="G33" s="24">
        <f t="shared" ca="1" si="10"/>
        <v>1</v>
      </c>
      <c r="H33" s="22">
        <f ca="1">TRUNC(PRODUCT(G$10:G32),15)</f>
        <v>1.0038069448913201</v>
      </c>
      <c r="I33" s="22">
        <f t="shared" si="11"/>
        <v>1</v>
      </c>
      <c r="J33" s="22">
        <f t="shared" ca="1" si="12"/>
        <v>1.00380694</v>
      </c>
      <c r="K33" s="22">
        <f t="shared" ca="1" si="2"/>
        <v>3.80694E-3</v>
      </c>
      <c r="L33" s="66">
        <f>IF(VLOOKUP(A33,$T$12:$AC$125,8)=VLOOKUP(A32,$T$12:$AC$125,8),0,VLOOKUP(A33,T$12:$AC$125,8))</f>
        <v>0</v>
      </c>
      <c r="M33" s="67">
        <f>IF(L33&gt;0,VLOOKUP(L33,S$12:$AB$125,7),0)</f>
        <v>0</v>
      </c>
      <c r="N33" s="2">
        <f>IF(L33&gt;0,VLOOKUP(L33,S$12:$AB$125,6),0)</f>
        <v>0</v>
      </c>
      <c r="O33" s="22">
        <f t="shared" ca="1" si="3"/>
        <v>3.80694E-3</v>
      </c>
      <c r="P33" s="25" t="str">
        <f t="shared" si="7"/>
        <v>INCORPJ=</v>
      </c>
      <c r="Q33" s="26">
        <f t="shared" si="8"/>
        <v>43833</v>
      </c>
      <c r="R33" s="57"/>
      <c r="S33" s="70"/>
      <c r="T33" s="71"/>
      <c r="U33" s="79"/>
      <c r="V33" s="74"/>
      <c r="W33" s="73"/>
      <c r="X33" s="79"/>
      <c r="Y33" s="75"/>
      <c r="Z33" s="74"/>
      <c r="AA33" s="76"/>
      <c r="AB33" s="77"/>
      <c r="AC33" s="78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</row>
    <row r="34" spans="1:176" x14ac:dyDescent="0.25">
      <c r="A34" s="20">
        <f t="shared" si="4"/>
        <v>43787</v>
      </c>
      <c r="B34" s="22">
        <f t="shared" ca="1" si="9"/>
        <v>1.00380694</v>
      </c>
      <c r="C34" s="22">
        <f t="shared" si="5"/>
        <v>1</v>
      </c>
      <c r="D34" s="23">
        <f ca="1">IF(A34&lt;$B$1,VLOOKUP(A34,[1]DI!$A$4:$B$15000,2,FALSE),0)</f>
        <v>4.9000000000000002E-2</v>
      </c>
      <c r="E34" s="22">
        <f t="shared" ca="1" si="16"/>
        <v>1.8985000000000001E-4</v>
      </c>
      <c r="F34" s="23">
        <f t="shared" si="6"/>
        <v>1.3</v>
      </c>
      <c r="G34" s="24">
        <f t="shared" ca="1" si="10"/>
        <v>1.000246805</v>
      </c>
      <c r="H34" s="22">
        <f ca="1">TRUNC(PRODUCT(G$10:G33),15)</f>
        <v>1.0038069448913201</v>
      </c>
      <c r="I34" s="22">
        <f t="shared" si="11"/>
        <v>1</v>
      </c>
      <c r="J34" s="22">
        <f t="shared" ca="1" si="12"/>
        <v>1.00380694</v>
      </c>
      <c r="K34" s="22">
        <f t="shared" ca="1" si="2"/>
        <v>3.80694E-3</v>
      </c>
      <c r="L34" s="66">
        <f>IF(VLOOKUP(A34,$T$12:$AC$125,8)=VLOOKUP(A33,$T$12:$AC$125,8),0,VLOOKUP(A34,T$12:$AC$125,8))</f>
        <v>0</v>
      </c>
      <c r="M34" s="67">
        <f>IF(L34&gt;0,VLOOKUP(L34,S$12:$AB$125,7),0)</f>
        <v>0</v>
      </c>
      <c r="N34" s="2">
        <f>IF(L34&gt;0,VLOOKUP(L34,S$12:$AB$125,6),0)</f>
        <v>0</v>
      </c>
      <c r="O34" s="22">
        <f t="shared" ca="1" si="3"/>
        <v>3.80694E-3</v>
      </c>
      <c r="P34" s="25" t="str">
        <f t="shared" si="7"/>
        <v>INCORPJ=</v>
      </c>
      <c r="Q34" s="26">
        <f t="shared" si="8"/>
        <v>43833</v>
      </c>
      <c r="R34" s="57"/>
      <c r="S34" s="70"/>
      <c r="T34" s="71"/>
      <c r="U34" s="79"/>
      <c r="V34" s="74"/>
      <c r="W34" s="73"/>
      <c r="X34" s="79"/>
      <c r="Y34" s="75"/>
      <c r="Z34" s="74"/>
      <c r="AA34" s="76"/>
      <c r="AB34" s="77"/>
      <c r="AC34" s="78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</row>
    <row r="35" spans="1:176" x14ac:dyDescent="0.25">
      <c r="A35" s="20">
        <f t="shared" si="4"/>
        <v>43788</v>
      </c>
      <c r="B35" s="22">
        <f t="shared" ca="1" si="9"/>
        <v>1.00405469</v>
      </c>
      <c r="C35" s="22">
        <f t="shared" si="5"/>
        <v>1</v>
      </c>
      <c r="D35" s="23">
        <f ca="1">IF(A35&lt;$B$1,VLOOKUP(A35,[1]DI!$A$4:$B$15000,2,FALSE),0)</f>
        <v>4.9000000000000002E-2</v>
      </c>
      <c r="E35" s="22">
        <f t="shared" ca="1" si="16"/>
        <v>1.8985000000000001E-4</v>
      </c>
      <c r="F35" s="23">
        <f t="shared" si="6"/>
        <v>1.3</v>
      </c>
      <c r="G35" s="24">
        <f t="shared" ca="1" si="10"/>
        <v>1.000246805</v>
      </c>
      <c r="H35" s="22">
        <f ca="1">TRUNC(PRODUCT(G$10:G34),15)</f>
        <v>1.0040546894643501</v>
      </c>
      <c r="I35" s="22">
        <f t="shared" si="11"/>
        <v>1</v>
      </c>
      <c r="J35" s="22">
        <f t="shared" ca="1" si="12"/>
        <v>1.00405469</v>
      </c>
      <c r="K35" s="22">
        <f t="shared" ca="1" si="2"/>
        <v>4.0546899999999997E-3</v>
      </c>
      <c r="L35" s="66">
        <f>IF(VLOOKUP(A35,$T$12:$AC$125,8)=VLOOKUP(A34,$T$12:$AC$125,8),0,VLOOKUP(A35,T$12:$AC$125,8))</f>
        <v>0</v>
      </c>
      <c r="M35" s="67">
        <f>IF(L35&gt;0,VLOOKUP(L35,S$12:$AB$125,7),0)</f>
        <v>0</v>
      </c>
      <c r="N35" s="2">
        <f>IF(L35&gt;0,VLOOKUP(L35,S$12:$AB$125,6),0)</f>
        <v>0</v>
      </c>
      <c r="O35" s="22">
        <f t="shared" ca="1" si="3"/>
        <v>4.0546899999999997E-3</v>
      </c>
      <c r="P35" s="25" t="str">
        <f t="shared" si="7"/>
        <v>INCORPJ=</v>
      </c>
      <c r="Q35" s="26">
        <f t="shared" si="8"/>
        <v>43833</v>
      </c>
      <c r="R35" s="57"/>
      <c r="S35" s="70"/>
      <c r="T35" s="71"/>
      <c r="U35" s="79"/>
      <c r="V35" s="74"/>
      <c r="W35" s="73"/>
      <c r="X35" s="79"/>
      <c r="Y35" s="75"/>
      <c r="Z35" s="74"/>
      <c r="AA35" s="76"/>
      <c r="AB35" s="77"/>
      <c r="AC35" s="78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</row>
    <row r="36" spans="1:176" x14ac:dyDescent="0.25">
      <c r="A36" s="20">
        <f t="shared" si="4"/>
        <v>43789</v>
      </c>
      <c r="B36" s="22">
        <f t="shared" ca="1" si="9"/>
        <v>1.0043025000000001</v>
      </c>
      <c r="C36" s="22">
        <f t="shared" si="5"/>
        <v>1</v>
      </c>
      <c r="D36" s="23">
        <f ca="1">IF(A36&lt;$B$1,VLOOKUP(A36,[1]DI!$A$4:$B$15000,2,FALSE),0)</f>
        <v>4.9000000000000002E-2</v>
      </c>
      <c r="E36" s="22">
        <f t="shared" ca="1" si="16"/>
        <v>1.8985000000000001E-4</v>
      </c>
      <c r="F36" s="23">
        <f t="shared" si="6"/>
        <v>1.3</v>
      </c>
      <c r="G36" s="24">
        <f t="shared" ca="1" si="10"/>
        <v>1.000246805</v>
      </c>
      <c r="H36" s="22">
        <f ca="1">TRUNC(PRODUCT(G$10:G35),15)</f>
        <v>1.0043024951819799</v>
      </c>
      <c r="I36" s="22">
        <f t="shared" si="11"/>
        <v>1</v>
      </c>
      <c r="J36" s="22">
        <f t="shared" ca="1" si="12"/>
        <v>1.0043025000000001</v>
      </c>
      <c r="K36" s="22">
        <f t="shared" ca="1" si="2"/>
        <v>4.3024999999999999E-3</v>
      </c>
      <c r="L36" s="66">
        <f>IF(VLOOKUP(A36,$T$12:$AC$125,8)=VLOOKUP(A35,$T$12:$AC$125,8),0,VLOOKUP(A36,T$12:$AC$125,8))</f>
        <v>0</v>
      </c>
      <c r="M36" s="67">
        <f>IF(L36&gt;0,VLOOKUP(L36,S$12:$AB$125,7),0)</f>
        <v>0</v>
      </c>
      <c r="N36" s="2">
        <f>IF(L36&gt;0,VLOOKUP(L36,S$12:$AB$125,6),0)</f>
        <v>0</v>
      </c>
      <c r="O36" s="22">
        <f t="shared" ca="1" si="3"/>
        <v>4.3024999999999999E-3</v>
      </c>
      <c r="P36" s="25" t="str">
        <f t="shared" si="7"/>
        <v>INCORPJ=</v>
      </c>
      <c r="Q36" s="26">
        <f t="shared" si="8"/>
        <v>43833</v>
      </c>
      <c r="R36" s="57"/>
      <c r="S36" s="70"/>
      <c r="T36" s="71"/>
      <c r="U36" s="79"/>
      <c r="V36" s="74"/>
      <c r="W36" s="73"/>
      <c r="X36" s="79"/>
      <c r="Y36" s="75"/>
      <c r="Z36" s="74"/>
      <c r="AA36" s="76"/>
      <c r="AB36" s="77"/>
      <c r="AC36" s="78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</row>
    <row r="37" spans="1:176" x14ac:dyDescent="0.25">
      <c r="A37" s="20">
        <f t="shared" si="4"/>
        <v>43790</v>
      </c>
      <c r="B37" s="22">
        <f t="shared" ca="1" si="9"/>
        <v>1.0045503600000001</v>
      </c>
      <c r="C37" s="22">
        <f t="shared" si="5"/>
        <v>1</v>
      </c>
      <c r="D37" s="23">
        <f ca="1">IF(A37&lt;$B$1,VLOOKUP(A37,[1]DI!$A$4:$B$15000,2,FALSE),0)</f>
        <v>4.9000000000000002E-2</v>
      </c>
      <c r="E37" s="22">
        <f t="shared" ca="1" si="16"/>
        <v>1.8985000000000001E-4</v>
      </c>
      <c r="F37" s="23">
        <f t="shared" si="6"/>
        <v>1.3</v>
      </c>
      <c r="G37" s="24">
        <f t="shared" ca="1" si="10"/>
        <v>1.000246805</v>
      </c>
      <c r="H37" s="22">
        <f ca="1">TRUNC(PRODUCT(G$10:G36),15)</f>
        <v>1.0045503620593099</v>
      </c>
      <c r="I37" s="22">
        <f t="shared" si="11"/>
        <v>1</v>
      </c>
      <c r="J37" s="22">
        <f t="shared" ca="1" si="12"/>
        <v>1.0045503600000001</v>
      </c>
      <c r="K37" s="22">
        <f t="shared" ca="1" si="2"/>
        <v>4.5503599999999998E-3</v>
      </c>
      <c r="L37" s="66">
        <f>IF(VLOOKUP(A37,$T$12:$AC$125,8)=VLOOKUP(A36,$T$12:$AC$125,8),0,VLOOKUP(A37,T$12:$AC$125,8))</f>
        <v>0</v>
      </c>
      <c r="M37" s="67">
        <f>IF(L37&gt;0,VLOOKUP(L37,S$12:$AB$125,7),0)</f>
        <v>0</v>
      </c>
      <c r="N37" s="2">
        <f>IF(L37&gt;0,VLOOKUP(L37,S$12:$AB$125,6),0)</f>
        <v>0</v>
      </c>
      <c r="O37" s="22">
        <f t="shared" ca="1" si="3"/>
        <v>4.5503599999999998E-3</v>
      </c>
      <c r="P37" s="25" t="str">
        <f t="shared" si="7"/>
        <v>INCORPJ=</v>
      </c>
      <c r="Q37" s="26">
        <f t="shared" si="8"/>
        <v>43833</v>
      </c>
      <c r="R37" s="4"/>
      <c r="S37" s="70"/>
      <c r="T37" s="71"/>
      <c r="U37" s="79"/>
      <c r="V37" s="74"/>
      <c r="W37" s="73"/>
      <c r="X37" s="79"/>
      <c r="Y37" s="75"/>
      <c r="Z37" s="74"/>
      <c r="AA37" s="76"/>
      <c r="AB37" s="77"/>
      <c r="AC37" s="78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</row>
    <row r="38" spans="1:176" x14ac:dyDescent="0.25">
      <c r="A38" s="20">
        <f t="shared" si="4"/>
        <v>43791</v>
      </c>
      <c r="B38" s="22">
        <f t="shared" ca="1" si="9"/>
        <v>1.0047982900000001</v>
      </c>
      <c r="C38" s="22">
        <f t="shared" si="5"/>
        <v>1</v>
      </c>
      <c r="D38" s="23">
        <f ca="1">IF(A38&lt;$B$1,VLOOKUP(A38,[1]DI!$A$4:$B$15000,2,FALSE),0)</f>
        <v>4.9000000000000002E-2</v>
      </c>
      <c r="E38" s="22">
        <f t="shared" ca="1" si="16"/>
        <v>1.8985000000000001E-4</v>
      </c>
      <c r="F38" s="23">
        <f t="shared" si="6"/>
        <v>1.3</v>
      </c>
      <c r="G38" s="24">
        <f t="shared" ca="1" si="10"/>
        <v>1.000246805</v>
      </c>
      <c r="H38" s="22">
        <f ca="1">TRUNC(PRODUCT(G$10:G37),15)</f>
        <v>1.0047982901114201</v>
      </c>
      <c r="I38" s="22">
        <f t="shared" si="11"/>
        <v>1</v>
      </c>
      <c r="J38" s="22">
        <f t="shared" ca="1" si="12"/>
        <v>1.0047982900000001</v>
      </c>
      <c r="K38" s="22">
        <f t="shared" ca="1" si="2"/>
        <v>4.7982900000000002E-3</v>
      </c>
      <c r="L38" s="66">
        <f>IF(VLOOKUP(A38,$T$12:$AC$125,8)=VLOOKUP(A37,$T$12:$AC$125,8),0,VLOOKUP(A38,T$12:$AC$125,8))</f>
        <v>0</v>
      </c>
      <c r="M38" s="67">
        <f>IF(L38&gt;0,VLOOKUP(L38,S$12:$AB$125,7),0)</f>
        <v>0</v>
      </c>
      <c r="N38" s="2">
        <f>IF(L38&gt;0,VLOOKUP(L38,S$12:$AB$125,6),0)</f>
        <v>0</v>
      </c>
      <c r="O38" s="22">
        <f t="shared" ca="1" si="3"/>
        <v>4.7982900000000002E-3</v>
      </c>
      <c r="P38" s="25" t="str">
        <f t="shared" si="7"/>
        <v>INCORPJ=</v>
      </c>
      <c r="Q38" s="26">
        <f t="shared" si="8"/>
        <v>43833</v>
      </c>
      <c r="R38" s="4"/>
      <c r="S38" s="70"/>
      <c r="T38" s="71"/>
      <c r="U38" s="79"/>
      <c r="V38" s="74"/>
      <c r="W38" s="73"/>
      <c r="X38" s="79"/>
      <c r="Y38" s="75"/>
      <c r="Z38" s="74"/>
      <c r="AA38" s="76"/>
      <c r="AB38" s="77"/>
      <c r="AC38" s="78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</row>
    <row r="39" spans="1:176" x14ac:dyDescent="0.25">
      <c r="A39" s="20">
        <f t="shared" si="4"/>
        <v>43792</v>
      </c>
      <c r="B39" s="22">
        <f t="shared" ca="1" si="9"/>
        <v>1.00504627</v>
      </c>
      <c r="C39" s="22">
        <f t="shared" si="5"/>
        <v>1</v>
      </c>
      <c r="D39" s="23">
        <f ca="1">IF(A39&lt;$B$1,VLOOKUP(A39,[1]DI!$A$4:$B$15000,2,FALSE),0)</f>
        <v>0</v>
      </c>
      <c r="E39" s="22">
        <f t="shared" ca="1" si="16"/>
        <v>0</v>
      </c>
      <c r="F39" s="23">
        <f t="shared" si="6"/>
        <v>1.3</v>
      </c>
      <c r="G39" s="24">
        <f t="shared" ca="1" si="10"/>
        <v>1</v>
      </c>
      <c r="H39" s="22">
        <f ca="1">TRUNC(PRODUCT(G$10:G38),15)</f>
        <v>1.0050462793534101</v>
      </c>
      <c r="I39" s="22">
        <f t="shared" si="11"/>
        <v>1</v>
      </c>
      <c r="J39" s="22">
        <f t="shared" ca="1" si="12"/>
        <v>1.00504628</v>
      </c>
      <c r="K39" s="22">
        <f t="shared" ca="1" si="2"/>
        <v>5.0462700000000003E-3</v>
      </c>
      <c r="L39" s="66">
        <f>IF(VLOOKUP(A39,$T$12:$AC$125,8)=VLOOKUP(A38,$T$12:$AC$125,8),0,VLOOKUP(A39,T$12:$AC$125,8))</f>
        <v>0</v>
      </c>
      <c r="M39" s="67">
        <f>IF(L39&gt;0,VLOOKUP(L39,S$12:$AB$125,7),0)</f>
        <v>0</v>
      </c>
      <c r="N39" s="2">
        <f>IF(L39&gt;0,VLOOKUP(L39,S$12:$AB$125,6),0)</f>
        <v>0</v>
      </c>
      <c r="O39" s="22">
        <f t="shared" ca="1" si="3"/>
        <v>5.0462700000000003E-3</v>
      </c>
      <c r="P39" s="25" t="str">
        <f t="shared" si="7"/>
        <v>INCORPJ=</v>
      </c>
      <c r="Q39" s="26">
        <f t="shared" si="8"/>
        <v>43833</v>
      </c>
      <c r="R39" s="4"/>
      <c r="S39" s="70"/>
      <c r="T39" s="71"/>
      <c r="U39" s="79"/>
      <c r="V39" s="74"/>
      <c r="W39" s="73"/>
      <c r="X39" s="79"/>
      <c r="Y39" s="75"/>
      <c r="Z39" s="74"/>
      <c r="AA39" s="76"/>
      <c r="AB39" s="77"/>
      <c r="AC39" s="78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</row>
    <row r="40" spans="1:176" x14ac:dyDescent="0.25">
      <c r="A40" s="20">
        <f t="shared" si="4"/>
        <v>43793</v>
      </c>
      <c r="B40" s="22">
        <f t="shared" ca="1" si="9"/>
        <v>1.00504627</v>
      </c>
      <c r="C40" s="22">
        <f t="shared" si="5"/>
        <v>1</v>
      </c>
      <c r="D40" s="23">
        <f ca="1">IF(A40&lt;$B$1,VLOOKUP(A40,[1]DI!$A$4:$B$15000,2,FALSE),0)</f>
        <v>0</v>
      </c>
      <c r="E40" s="22">
        <f t="shared" ca="1" si="16"/>
        <v>0</v>
      </c>
      <c r="F40" s="23">
        <f t="shared" si="6"/>
        <v>1.3</v>
      </c>
      <c r="G40" s="24">
        <f t="shared" ca="1" si="10"/>
        <v>1</v>
      </c>
      <c r="H40" s="22">
        <f ca="1">TRUNC(PRODUCT(G$10:G39),15)</f>
        <v>1.0050462793534101</v>
      </c>
      <c r="I40" s="22">
        <f t="shared" si="11"/>
        <v>1</v>
      </c>
      <c r="J40" s="22">
        <f t="shared" ca="1" si="12"/>
        <v>1.00504628</v>
      </c>
      <c r="K40" s="22">
        <f t="shared" ca="1" si="2"/>
        <v>5.0462700000000003E-3</v>
      </c>
      <c r="L40" s="66">
        <f>IF(VLOOKUP(A40,$T$12:$AC$125,8)=VLOOKUP(A39,$T$12:$AC$125,8),0,VLOOKUP(A40,T$12:$AC$125,8))</f>
        <v>0</v>
      </c>
      <c r="M40" s="67">
        <f>IF(L40&gt;0,VLOOKUP(L40,S$12:$AB$125,7),0)</f>
        <v>0</v>
      </c>
      <c r="N40" s="2">
        <f>IF(L40&gt;0,VLOOKUP(L40,S$12:$AB$125,6),0)</f>
        <v>0</v>
      </c>
      <c r="O40" s="22">
        <f t="shared" ca="1" si="3"/>
        <v>5.0462700000000003E-3</v>
      </c>
      <c r="P40" s="25" t="str">
        <f t="shared" si="7"/>
        <v>INCORPJ=</v>
      </c>
      <c r="Q40" s="26">
        <f t="shared" si="8"/>
        <v>43833</v>
      </c>
      <c r="R40" s="4"/>
      <c r="S40" s="70"/>
      <c r="T40" s="71"/>
      <c r="U40" s="79"/>
      <c r="V40" s="74"/>
      <c r="W40" s="73"/>
      <c r="X40" s="79"/>
      <c r="Y40" s="75"/>
      <c r="Z40" s="74"/>
      <c r="AA40" s="76"/>
      <c r="AB40" s="77"/>
      <c r="AC40" s="78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</row>
    <row r="41" spans="1:176" x14ac:dyDescent="0.25">
      <c r="A41" s="20">
        <f t="shared" si="4"/>
        <v>43794</v>
      </c>
      <c r="B41" s="22">
        <f t="shared" ca="1" si="9"/>
        <v>1.00504627</v>
      </c>
      <c r="C41" s="22">
        <f t="shared" si="5"/>
        <v>1</v>
      </c>
      <c r="D41" s="23">
        <f ca="1">IF(A41&lt;$B$1,VLOOKUP(A41,[1]DI!$A$4:$B$15000,2,FALSE),0)</f>
        <v>4.9000000000000002E-2</v>
      </c>
      <c r="E41" s="22">
        <f t="shared" ca="1" si="16"/>
        <v>1.8985000000000001E-4</v>
      </c>
      <c r="F41" s="23">
        <f t="shared" si="6"/>
        <v>1.3</v>
      </c>
      <c r="G41" s="24">
        <f t="shared" ca="1" si="10"/>
        <v>1.000246805</v>
      </c>
      <c r="H41" s="22">
        <f ca="1">TRUNC(PRODUCT(G$10:G40),15)</f>
        <v>1.0050462793534101</v>
      </c>
      <c r="I41" s="22">
        <f t="shared" si="11"/>
        <v>1</v>
      </c>
      <c r="J41" s="22">
        <f t="shared" ca="1" si="12"/>
        <v>1.00504628</v>
      </c>
      <c r="K41" s="22">
        <f t="shared" ca="1" si="2"/>
        <v>5.0462700000000003E-3</v>
      </c>
      <c r="L41" s="66">
        <f>IF(VLOOKUP(A41,$T$12:$AC$125,8)=VLOOKUP(A40,$T$12:$AC$125,8),0,VLOOKUP(A41,T$12:$AC$125,8))</f>
        <v>0</v>
      </c>
      <c r="M41" s="67">
        <f>IF(L41&gt;0,VLOOKUP(L41,S$12:$AB$125,7),0)</f>
        <v>0</v>
      </c>
      <c r="N41" s="2">
        <f>IF(L41&gt;0,VLOOKUP(L41,S$12:$AB$125,6),0)</f>
        <v>0</v>
      </c>
      <c r="O41" s="22">
        <f t="shared" ca="1" si="3"/>
        <v>5.0462700000000003E-3</v>
      </c>
      <c r="P41" s="25" t="str">
        <f t="shared" si="7"/>
        <v>INCORPJ=</v>
      </c>
      <c r="Q41" s="26">
        <f t="shared" si="8"/>
        <v>43833</v>
      </c>
      <c r="R41" s="4"/>
      <c r="S41" s="70"/>
      <c r="T41" s="71"/>
      <c r="U41" s="79"/>
      <c r="V41" s="74"/>
      <c r="W41" s="73"/>
      <c r="X41" s="79"/>
      <c r="Y41" s="75"/>
      <c r="Z41" s="74"/>
      <c r="AA41" s="76"/>
      <c r="AB41" s="77"/>
      <c r="AC41" s="78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</row>
    <row r="42" spans="1:176" x14ac:dyDescent="0.25">
      <c r="A42" s="20">
        <f t="shared" si="4"/>
        <v>43795</v>
      </c>
      <c r="B42" s="22">
        <f t="shared" ca="1" si="9"/>
        <v>1.00529432</v>
      </c>
      <c r="C42" s="22">
        <f t="shared" si="5"/>
        <v>1</v>
      </c>
      <c r="D42" s="23">
        <f ca="1">IF(A42&lt;$B$1,VLOOKUP(A42,[1]DI!$A$4:$B$15000,2,FALSE),0)</f>
        <v>4.9000000000000002E-2</v>
      </c>
      <c r="E42" s="22">
        <f t="shared" ca="1" si="16"/>
        <v>1.8985000000000001E-4</v>
      </c>
      <c r="F42" s="23">
        <f t="shared" si="6"/>
        <v>1.3</v>
      </c>
      <c r="G42" s="24">
        <f t="shared" ca="1" si="10"/>
        <v>1.000246805</v>
      </c>
      <c r="H42" s="22">
        <f ca="1">TRUNC(PRODUCT(G$10:G41),15)</f>
        <v>1.00529432980038</v>
      </c>
      <c r="I42" s="22">
        <f t="shared" si="11"/>
        <v>1</v>
      </c>
      <c r="J42" s="22">
        <f t="shared" ca="1" si="12"/>
        <v>1.0052943299999999</v>
      </c>
      <c r="K42" s="22">
        <f t="shared" ca="1" si="2"/>
        <v>5.2943199999999999E-3</v>
      </c>
      <c r="L42" s="66">
        <f>IF(VLOOKUP(A42,$T$12:$AC$125,8)=VLOOKUP(A41,$T$12:$AC$125,8),0,VLOOKUP(A42,T$12:$AC$125,8))</f>
        <v>0</v>
      </c>
      <c r="M42" s="67">
        <f>IF(L42&gt;0,VLOOKUP(L42,S$12:$AB$125,7),0)</f>
        <v>0</v>
      </c>
      <c r="N42" s="2">
        <f>IF(L42&gt;0,VLOOKUP(L42,S$12:$AB$125,6),0)</f>
        <v>0</v>
      </c>
      <c r="O42" s="22">
        <f t="shared" ca="1" si="3"/>
        <v>5.2943199999999999E-3</v>
      </c>
      <c r="P42" s="25" t="str">
        <f t="shared" si="7"/>
        <v>INCORPJ=</v>
      </c>
      <c r="Q42" s="26">
        <f t="shared" si="8"/>
        <v>43833</v>
      </c>
      <c r="R42" s="4"/>
      <c r="S42" s="70"/>
      <c r="T42" s="71"/>
      <c r="U42" s="79"/>
      <c r="V42" s="74"/>
      <c r="W42" s="73"/>
      <c r="X42" s="79"/>
      <c r="Y42" s="75"/>
      <c r="Z42" s="74"/>
      <c r="AA42" s="76"/>
      <c r="AB42" s="77"/>
      <c r="AC42" s="78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</row>
    <row r="43" spans="1:176" x14ac:dyDescent="0.25">
      <c r="A43" s="20">
        <f t="shared" si="4"/>
        <v>43796</v>
      </c>
      <c r="B43" s="22">
        <f t="shared" ca="1" si="9"/>
        <v>1.00554243</v>
      </c>
      <c r="C43" s="22">
        <f t="shared" si="5"/>
        <v>1</v>
      </c>
      <c r="D43" s="23">
        <f ca="1">IF(A43&lt;$B$1,VLOOKUP(A43,[1]DI!$A$4:$B$15000,2,FALSE),0)</f>
        <v>4.9000000000000002E-2</v>
      </c>
      <c r="E43" s="22">
        <f t="shared" ca="1" si="16"/>
        <v>1.8985000000000001E-4</v>
      </c>
      <c r="F43" s="23">
        <f t="shared" si="6"/>
        <v>1.3</v>
      </c>
      <c r="G43" s="24">
        <f t="shared" ca="1" si="10"/>
        <v>1.000246805</v>
      </c>
      <c r="H43" s="22">
        <f ca="1">TRUNC(PRODUCT(G$10:G42),15)</f>
        <v>1.0055424414674501</v>
      </c>
      <c r="I43" s="22">
        <f t="shared" si="11"/>
        <v>1</v>
      </c>
      <c r="J43" s="22">
        <f t="shared" ca="1" si="12"/>
        <v>1.0055424399999999</v>
      </c>
      <c r="K43" s="22">
        <f t="shared" ca="1" si="2"/>
        <v>5.5424300000000001E-3</v>
      </c>
      <c r="L43" s="66">
        <f>IF(VLOOKUP(A43,$T$12:$AC$125,8)=VLOOKUP(A42,$T$12:$AC$125,8),0,VLOOKUP(A43,T$12:$AC$125,8))</f>
        <v>0</v>
      </c>
      <c r="M43" s="67">
        <f>IF(L43&gt;0,VLOOKUP(L43,S$12:$AB$125,7),0)</f>
        <v>0</v>
      </c>
      <c r="N43" s="2">
        <f>IF(L43&gt;0,VLOOKUP(L43,S$12:$AB$125,6),0)</f>
        <v>0</v>
      </c>
      <c r="O43" s="22">
        <f t="shared" ca="1" si="3"/>
        <v>5.5424300000000001E-3</v>
      </c>
      <c r="P43" s="25" t="str">
        <f t="shared" si="7"/>
        <v>INCORPJ=</v>
      </c>
      <c r="Q43" s="26">
        <f t="shared" si="8"/>
        <v>43833</v>
      </c>
      <c r="R43" s="4"/>
      <c r="S43" s="70"/>
      <c r="T43" s="71"/>
      <c r="U43" s="79"/>
      <c r="V43" s="74"/>
      <c r="W43" s="73"/>
      <c r="X43" s="79"/>
      <c r="Y43" s="75"/>
      <c r="Z43" s="74"/>
      <c r="AA43" s="76"/>
      <c r="AB43" s="77"/>
      <c r="AC43" s="78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</row>
    <row r="44" spans="1:176" x14ac:dyDescent="0.25">
      <c r="A44" s="20">
        <f t="shared" si="4"/>
        <v>43797</v>
      </c>
      <c r="B44" s="22">
        <f t="shared" ca="1" si="9"/>
        <v>1.00579061</v>
      </c>
      <c r="C44" s="22">
        <f t="shared" si="5"/>
        <v>1</v>
      </c>
      <c r="D44" s="23">
        <f ca="1">IF(A44&lt;$B$1,VLOOKUP(A44,[1]DI!$A$4:$B$15000,2,FALSE),0)</f>
        <v>4.9000000000000002E-2</v>
      </c>
      <c r="E44" s="22">
        <f t="shared" ca="1" si="16"/>
        <v>1.8985000000000001E-4</v>
      </c>
      <c r="F44" s="23">
        <f t="shared" si="6"/>
        <v>1.3</v>
      </c>
      <c r="G44" s="24">
        <f t="shared" ca="1" si="10"/>
        <v>1.000246805</v>
      </c>
      <c r="H44" s="22">
        <f ca="1">TRUNC(PRODUCT(G$10:G43),15)</f>
        <v>1.0057906143697199</v>
      </c>
      <c r="I44" s="22">
        <f t="shared" si="11"/>
        <v>1</v>
      </c>
      <c r="J44" s="22">
        <f t="shared" ca="1" si="12"/>
        <v>1.00579061</v>
      </c>
      <c r="K44" s="22">
        <f t="shared" ca="1" si="2"/>
        <v>5.7906099999999999E-3</v>
      </c>
      <c r="L44" s="66">
        <f>IF(VLOOKUP(A44,$T$12:$AC$125,8)=VLOOKUP(A43,$T$12:$AC$125,8),0,VLOOKUP(A44,T$12:$AC$125,8))</f>
        <v>0</v>
      </c>
      <c r="M44" s="67">
        <f>IF(L44&gt;0,VLOOKUP(L44,S$12:$AB$125,7),0)</f>
        <v>0</v>
      </c>
      <c r="N44" s="2">
        <f>IF(L44&gt;0,VLOOKUP(L44,S$12:$AB$125,6),0)</f>
        <v>0</v>
      </c>
      <c r="O44" s="22">
        <f t="shared" ca="1" si="3"/>
        <v>5.7906099999999999E-3</v>
      </c>
      <c r="P44" s="25" t="str">
        <f t="shared" si="7"/>
        <v>INCORPJ=</v>
      </c>
      <c r="Q44" s="26">
        <f t="shared" si="8"/>
        <v>43833</v>
      </c>
      <c r="R44" s="4"/>
      <c r="S44" s="70"/>
      <c r="T44" s="71"/>
      <c r="U44" s="79"/>
      <c r="V44" s="74"/>
      <c r="W44" s="73"/>
      <c r="X44" s="79"/>
      <c r="Y44" s="75"/>
      <c r="Z44" s="74"/>
      <c r="AA44" s="76"/>
      <c r="AB44" s="77"/>
      <c r="AC44" s="78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</row>
    <row r="45" spans="1:176" x14ac:dyDescent="0.25">
      <c r="A45" s="20">
        <f t="shared" si="4"/>
        <v>43798</v>
      </c>
      <c r="B45" s="22">
        <f t="shared" ca="1" si="9"/>
        <v>1.00603884</v>
      </c>
      <c r="C45" s="22">
        <f t="shared" si="5"/>
        <v>1</v>
      </c>
      <c r="D45" s="23">
        <f ca="1">IF(A45&lt;$B$1,VLOOKUP(A45,[1]DI!$A$4:$B$15000,2,FALSE),0)</f>
        <v>4.9000000000000002E-2</v>
      </c>
      <c r="E45" s="22">
        <f t="shared" ca="1" si="16"/>
        <v>1.8985000000000001E-4</v>
      </c>
      <c r="F45" s="23">
        <f t="shared" si="6"/>
        <v>1.3</v>
      </c>
      <c r="G45" s="24">
        <f t="shared" ca="1" si="10"/>
        <v>1.000246805</v>
      </c>
      <c r="H45" s="22">
        <f ca="1">TRUNC(PRODUCT(G$10:G44),15)</f>
        <v>1.0060388485223</v>
      </c>
      <c r="I45" s="22">
        <f t="shared" si="11"/>
        <v>1</v>
      </c>
      <c r="J45" s="22">
        <f t="shared" ca="1" si="12"/>
        <v>1.0060388499999999</v>
      </c>
      <c r="K45" s="22">
        <f t="shared" ca="1" si="2"/>
        <v>6.0388400000000002E-3</v>
      </c>
      <c r="L45" s="66">
        <f>IF(VLOOKUP(A45,$T$12:$AC$125,8)=VLOOKUP(A44,$T$12:$AC$125,8),0,VLOOKUP(A45,T$12:$AC$125,8))</f>
        <v>0</v>
      </c>
      <c r="M45" s="67">
        <f>IF(L45&gt;0,VLOOKUP(L45,S$12:$AB$125,7),0)</f>
        <v>0</v>
      </c>
      <c r="N45" s="2">
        <f>IF(L45&gt;0,VLOOKUP(L45,S$12:$AB$125,6),0)</f>
        <v>0</v>
      </c>
      <c r="O45" s="22">
        <f t="shared" ca="1" si="3"/>
        <v>6.0388400000000002E-3</v>
      </c>
      <c r="P45" s="25" t="str">
        <f t="shared" si="7"/>
        <v>INCORPJ=</v>
      </c>
      <c r="Q45" s="26">
        <f t="shared" si="8"/>
        <v>43833</v>
      </c>
      <c r="R45" s="4"/>
      <c r="S45" s="70"/>
      <c r="T45" s="71"/>
      <c r="U45" s="79"/>
      <c r="V45" s="74"/>
      <c r="W45" s="73"/>
      <c r="X45" s="79"/>
      <c r="Y45" s="75"/>
      <c r="Z45" s="74"/>
      <c r="AA45" s="76"/>
      <c r="AB45" s="77"/>
      <c r="AC45" s="78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</row>
    <row r="46" spans="1:176" x14ac:dyDescent="0.25">
      <c r="A46" s="20">
        <f t="shared" si="4"/>
        <v>43799</v>
      </c>
      <c r="B46" s="22">
        <f t="shared" ca="1" si="9"/>
        <v>1.00628713</v>
      </c>
      <c r="C46" s="22">
        <f t="shared" si="5"/>
        <v>1</v>
      </c>
      <c r="D46" s="23">
        <f ca="1">IF(A46&lt;$B$1,VLOOKUP(A46,[1]DI!$A$4:$B$15000,2,FALSE),0)</f>
        <v>0</v>
      </c>
      <c r="E46" s="22">
        <f t="shared" ca="1" si="16"/>
        <v>0</v>
      </c>
      <c r="F46" s="23">
        <f t="shared" si="6"/>
        <v>1.3</v>
      </c>
      <c r="G46" s="24">
        <f t="shared" ca="1" si="10"/>
        <v>1</v>
      </c>
      <c r="H46" s="22">
        <f ca="1">TRUNC(PRODUCT(G$10:G45),15)</f>
        <v>1.0062871439403001</v>
      </c>
      <c r="I46" s="22">
        <f t="shared" si="11"/>
        <v>1</v>
      </c>
      <c r="J46" s="22">
        <f t="shared" ca="1" si="12"/>
        <v>1.00628714</v>
      </c>
      <c r="K46" s="22">
        <f t="shared" ca="1" si="2"/>
        <v>6.2871300000000001E-3</v>
      </c>
      <c r="L46" s="66">
        <f>IF(VLOOKUP(A46,$T$12:$AC$125,8)=VLOOKUP(A45,$T$12:$AC$125,8),0,VLOOKUP(A46,T$12:$AC$125,8))</f>
        <v>0</v>
      </c>
      <c r="M46" s="67">
        <f>IF(L46&gt;0,VLOOKUP(L46,S$12:$AB$125,7),0)</f>
        <v>0</v>
      </c>
      <c r="N46" s="2">
        <f>IF(L46&gt;0,VLOOKUP(L46,S$12:$AB$125,6),0)</f>
        <v>0</v>
      </c>
      <c r="O46" s="22">
        <f t="shared" ca="1" si="3"/>
        <v>6.2871300000000001E-3</v>
      </c>
      <c r="P46" s="25" t="str">
        <f t="shared" si="7"/>
        <v>INCORPJ=</v>
      </c>
      <c r="Q46" s="26">
        <f t="shared" si="8"/>
        <v>43833</v>
      </c>
      <c r="R46" s="4"/>
      <c r="S46" s="70"/>
      <c r="T46" s="71"/>
      <c r="U46" s="79"/>
      <c r="V46" s="74"/>
      <c r="W46" s="73"/>
      <c r="X46" s="79"/>
      <c r="Y46" s="75"/>
      <c r="Z46" s="74"/>
      <c r="AA46" s="76"/>
      <c r="AB46" s="77"/>
      <c r="AC46" s="78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</row>
    <row r="47" spans="1:176" x14ac:dyDescent="0.25">
      <c r="A47" s="20">
        <f t="shared" si="4"/>
        <v>43800</v>
      </c>
      <c r="B47" s="22">
        <f t="shared" ca="1" si="9"/>
        <v>1.00628713</v>
      </c>
      <c r="C47" s="22">
        <f t="shared" si="5"/>
        <v>1</v>
      </c>
      <c r="D47" s="23">
        <f ca="1">IF(A47&lt;$B$1,VLOOKUP(A47,[1]DI!$A$4:$B$15000,2,FALSE),0)</f>
        <v>0</v>
      </c>
      <c r="E47" s="22">
        <f t="shared" ca="1" si="16"/>
        <v>0</v>
      </c>
      <c r="F47" s="23">
        <f t="shared" si="6"/>
        <v>1.3</v>
      </c>
      <c r="G47" s="24">
        <f t="shared" ca="1" si="10"/>
        <v>1</v>
      </c>
      <c r="H47" s="22">
        <f ca="1">TRUNC(PRODUCT(G$10:G46),15)</f>
        <v>1.0062871439403001</v>
      </c>
      <c r="I47" s="22">
        <f t="shared" si="11"/>
        <v>1</v>
      </c>
      <c r="J47" s="22">
        <f t="shared" ca="1" si="12"/>
        <v>1.00628714</v>
      </c>
      <c r="K47" s="22">
        <f t="shared" ca="1" si="2"/>
        <v>6.2871300000000001E-3</v>
      </c>
      <c r="L47" s="66">
        <f>IF(VLOOKUP(A47,$T$12:$AC$125,8)=VLOOKUP(A46,$T$12:$AC$125,8),0,VLOOKUP(A47,T$12:$AC$125,8))</f>
        <v>0</v>
      </c>
      <c r="M47" s="67">
        <f>IF(L47&gt;0,VLOOKUP(L47,S$12:$AB$125,7),0)</f>
        <v>0</v>
      </c>
      <c r="N47" s="2">
        <f>IF(L47&gt;0,VLOOKUP(L47,S$12:$AB$125,6),0)</f>
        <v>0</v>
      </c>
      <c r="O47" s="22">
        <f t="shared" ca="1" si="3"/>
        <v>6.2871300000000001E-3</v>
      </c>
      <c r="P47" s="25" t="str">
        <f t="shared" si="7"/>
        <v>INCORPJ=</v>
      </c>
      <c r="Q47" s="26">
        <f t="shared" si="8"/>
        <v>43833</v>
      </c>
      <c r="R47" s="4"/>
      <c r="S47" s="70"/>
      <c r="T47" s="71"/>
      <c r="U47" s="79"/>
      <c r="V47" s="74"/>
      <c r="W47" s="73"/>
      <c r="X47" s="79"/>
      <c r="Y47" s="75"/>
      <c r="Z47" s="74"/>
      <c r="AA47" s="76"/>
      <c r="AB47" s="77"/>
      <c r="AC47" s="78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</row>
    <row r="48" spans="1:176" x14ac:dyDescent="0.25">
      <c r="A48" s="20">
        <f t="shared" si="4"/>
        <v>43801</v>
      </c>
      <c r="B48" s="22">
        <f t="shared" ca="1" si="9"/>
        <v>1.00628713</v>
      </c>
      <c r="C48" s="22">
        <f t="shared" si="5"/>
        <v>1</v>
      </c>
      <c r="D48" s="23">
        <f ca="1">IF(A48&lt;$B$1,VLOOKUP(A48,[1]DI!$A$4:$B$15000,2,FALSE),0)</f>
        <v>4.9000000000000002E-2</v>
      </c>
      <c r="E48" s="22">
        <f t="shared" ca="1" si="16"/>
        <v>1.8985000000000001E-4</v>
      </c>
      <c r="F48" s="23">
        <f t="shared" si="6"/>
        <v>1.3</v>
      </c>
      <c r="G48" s="24">
        <f t="shared" ca="1" si="10"/>
        <v>1.000246805</v>
      </c>
      <c r="H48" s="22">
        <f ca="1">TRUNC(PRODUCT(G$10:G47),15)</f>
        <v>1.0062871439403001</v>
      </c>
      <c r="I48" s="22">
        <f t="shared" si="11"/>
        <v>1</v>
      </c>
      <c r="J48" s="22">
        <f t="shared" ca="1" si="12"/>
        <v>1.00628714</v>
      </c>
      <c r="K48" s="22">
        <f t="shared" ca="1" si="2"/>
        <v>6.2871300000000001E-3</v>
      </c>
      <c r="L48" s="66">
        <f>IF(VLOOKUP(A48,$T$12:$AC$125,8)=VLOOKUP(A47,$T$12:$AC$125,8),0,VLOOKUP(A48,T$12:$AC$125,8))</f>
        <v>0</v>
      </c>
      <c r="M48" s="67">
        <f>IF(L48&gt;0,VLOOKUP(L48,S$12:$AB$125,7),0)</f>
        <v>0</v>
      </c>
      <c r="N48" s="2">
        <f>IF(L48&gt;0,VLOOKUP(L48,S$12:$AB$125,6),0)</f>
        <v>0</v>
      </c>
      <c r="O48" s="22">
        <f t="shared" ca="1" si="3"/>
        <v>6.2871300000000001E-3</v>
      </c>
      <c r="P48" s="25" t="str">
        <f t="shared" si="7"/>
        <v>INCORPJ=</v>
      </c>
      <c r="Q48" s="26">
        <f t="shared" si="8"/>
        <v>43833</v>
      </c>
      <c r="R48" s="4"/>
      <c r="S48" s="70"/>
      <c r="T48" s="71"/>
      <c r="U48" s="79"/>
      <c r="V48" s="74"/>
      <c r="W48" s="73"/>
      <c r="X48" s="79"/>
      <c r="Y48" s="75"/>
      <c r="Z48" s="74"/>
      <c r="AA48" s="76"/>
      <c r="AB48" s="77"/>
      <c r="AC48" s="78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</row>
    <row r="49" spans="1:176" x14ac:dyDescent="0.25">
      <c r="A49" s="20">
        <f t="shared" si="4"/>
        <v>43802</v>
      </c>
      <c r="B49" s="22">
        <f t="shared" ca="1" si="9"/>
        <v>1.0065355</v>
      </c>
      <c r="C49" s="22">
        <f t="shared" si="5"/>
        <v>1</v>
      </c>
      <c r="D49" s="23">
        <f ca="1">IF(A49&lt;$B$1,VLOOKUP(A49,[1]DI!$A$4:$B$15000,2,FALSE),0)</f>
        <v>4.9000000000000002E-2</v>
      </c>
      <c r="E49" s="22">
        <f t="shared" ca="1" si="16"/>
        <v>1.8985000000000001E-4</v>
      </c>
      <c r="F49" s="23">
        <f t="shared" si="6"/>
        <v>1.3</v>
      </c>
      <c r="G49" s="24">
        <f t="shared" ca="1" si="10"/>
        <v>1.000246805</v>
      </c>
      <c r="H49" s="22">
        <f ca="1">TRUNC(PRODUCT(G$10:G48),15)</f>
        <v>1.0065355006388601</v>
      </c>
      <c r="I49" s="22">
        <f t="shared" si="11"/>
        <v>1</v>
      </c>
      <c r="J49" s="22">
        <f t="shared" ca="1" si="12"/>
        <v>1.0065355</v>
      </c>
      <c r="K49" s="22">
        <f t="shared" ca="1" si="2"/>
        <v>6.5354999999999996E-3</v>
      </c>
      <c r="L49" s="66">
        <f>IF(VLOOKUP(A49,$T$12:$AC$125,8)=VLOOKUP(A48,$T$12:$AC$125,8),0,VLOOKUP(A49,T$12:$AC$125,8))</f>
        <v>0</v>
      </c>
      <c r="M49" s="67">
        <f>IF(L49&gt;0,VLOOKUP(L49,S$12:$AB$125,7),0)</f>
        <v>0</v>
      </c>
      <c r="N49" s="2">
        <f>IF(L49&gt;0,VLOOKUP(L49,S$12:$AB$125,6),0)</f>
        <v>0</v>
      </c>
      <c r="O49" s="22">
        <f t="shared" ca="1" si="3"/>
        <v>6.5354999999999996E-3</v>
      </c>
      <c r="P49" s="25" t="str">
        <f t="shared" si="7"/>
        <v>INCORPJ=</v>
      </c>
      <c r="Q49" s="26">
        <f t="shared" si="8"/>
        <v>43833</v>
      </c>
      <c r="R49" s="4"/>
      <c r="S49" s="70"/>
      <c r="T49" s="71"/>
      <c r="U49" s="79"/>
      <c r="V49" s="74"/>
      <c r="W49" s="73"/>
      <c r="X49" s="79"/>
      <c r="Y49" s="75"/>
      <c r="Z49" s="74"/>
      <c r="AA49" s="76"/>
      <c r="AB49" s="77"/>
      <c r="AC49" s="78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</row>
    <row r="50" spans="1:176" x14ac:dyDescent="0.25">
      <c r="A50" s="20">
        <f t="shared" si="4"/>
        <v>43803</v>
      </c>
      <c r="B50" s="22">
        <f t="shared" ca="1" si="9"/>
        <v>1.00678391</v>
      </c>
      <c r="C50" s="22">
        <f t="shared" si="5"/>
        <v>1</v>
      </c>
      <c r="D50" s="23">
        <f ca="1">IF(A50&lt;$B$1,VLOOKUP(A50,[1]DI!$A$4:$B$15000,2,FALSE),0)</f>
        <v>4.9000000000000002E-2</v>
      </c>
      <c r="E50" s="22">
        <f t="shared" ca="1" si="16"/>
        <v>1.8985000000000001E-4</v>
      </c>
      <c r="F50" s="23">
        <f t="shared" si="6"/>
        <v>1.3</v>
      </c>
      <c r="G50" s="24">
        <f t="shared" ca="1" si="10"/>
        <v>1.000246805</v>
      </c>
      <c r="H50" s="22">
        <f ca="1">TRUNC(PRODUCT(G$10:G49),15)</f>
        <v>1.0067839186331</v>
      </c>
      <c r="I50" s="22">
        <f t="shared" si="11"/>
        <v>1</v>
      </c>
      <c r="J50" s="22">
        <f t="shared" ca="1" si="12"/>
        <v>1.0067839199999999</v>
      </c>
      <c r="K50" s="22">
        <f t="shared" ca="1" si="2"/>
        <v>6.7839099999999998E-3</v>
      </c>
      <c r="L50" s="66">
        <f>IF(VLOOKUP(A50,$T$12:$AC$125,8)=VLOOKUP(A49,$T$12:$AC$125,8),0,VLOOKUP(A50,T$12:$AC$125,8))</f>
        <v>0</v>
      </c>
      <c r="M50" s="67">
        <f>IF(L50&gt;0,VLOOKUP(L50,S$12:$AB$125,7),0)</f>
        <v>0</v>
      </c>
      <c r="N50" s="2">
        <f>IF(L50&gt;0,VLOOKUP(L50,S$12:$AB$125,6),0)</f>
        <v>0</v>
      </c>
      <c r="O50" s="22">
        <f t="shared" ca="1" si="3"/>
        <v>6.7839099999999998E-3</v>
      </c>
      <c r="P50" s="25" t="str">
        <f t="shared" si="7"/>
        <v>INCORPJ=</v>
      </c>
      <c r="Q50" s="26">
        <f t="shared" si="8"/>
        <v>43833</v>
      </c>
      <c r="R50" s="4"/>
      <c r="S50" s="70"/>
      <c r="T50" s="71"/>
      <c r="U50" s="79"/>
      <c r="V50" s="74"/>
      <c r="W50" s="73"/>
      <c r="X50" s="79"/>
      <c r="Y50" s="75"/>
      <c r="Z50" s="74"/>
      <c r="AA50" s="76"/>
      <c r="AB50" s="77"/>
      <c r="AC50" s="78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</row>
    <row r="51" spans="1:176" x14ac:dyDescent="0.25">
      <c r="A51" s="20">
        <f t="shared" si="4"/>
        <v>43804</v>
      </c>
      <c r="B51" s="22">
        <f t="shared" ca="1" si="9"/>
        <v>1.00703239</v>
      </c>
      <c r="C51" s="22">
        <f t="shared" si="5"/>
        <v>1</v>
      </c>
      <c r="D51" s="23">
        <f ca="1">IF(A51&lt;$B$1,VLOOKUP(A51,[1]DI!$A$4:$B$15000,2,FALSE),0)</f>
        <v>4.9000000000000002E-2</v>
      </c>
      <c r="E51" s="22">
        <f t="shared" ca="1" si="16"/>
        <v>1.8985000000000001E-4</v>
      </c>
      <c r="F51" s="23">
        <f t="shared" si="6"/>
        <v>1.3</v>
      </c>
      <c r="G51" s="24">
        <f t="shared" ca="1" si="10"/>
        <v>1.000246805</v>
      </c>
      <c r="H51" s="22">
        <f ca="1">TRUNC(PRODUCT(G$10:G50),15)</f>
        <v>1.0070323979381399</v>
      </c>
      <c r="I51" s="22">
        <f t="shared" si="11"/>
        <v>1</v>
      </c>
      <c r="J51" s="22">
        <f t="shared" ca="1" si="12"/>
        <v>1.0070323999999999</v>
      </c>
      <c r="K51" s="22">
        <f t="shared" ca="1" si="2"/>
        <v>7.0323900000000003E-3</v>
      </c>
      <c r="L51" s="66">
        <f>IF(VLOOKUP(A51,$T$12:$AC$125,8)=VLOOKUP(A50,$T$12:$AC$125,8),0,VLOOKUP(A51,T$12:$AC$125,8))</f>
        <v>0</v>
      </c>
      <c r="M51" s="67">
        <f>IF(L51&gt;0,VLOOKUP(L51,S$12:$AB$125,7),0)</f>
        <v>0</v>
      </c>
      <c r="N51" s="2">
        <f>IF(L51&gt;0,VLOOKUP(L51,S$12:$AB$125,6),0)</f>
        <v>0</v>
      </c>
      <c r="O51" s="22">
        <f t="shared" ca="1" si="3"/>
        <v>7.0323900000000003E-3</v>
      </c>
      <c r="P51" s="25" t="str">
        <f t="shared" si="7"/>
        <v>INCORPJ=</v>
      </c>
      <c r="Q51" s="26">
        <f t="shared" si="8"/>
        <v>43833</v>
      </c>
      <c r="R51" s="4"/>
      <c r="S51" s="70"/>
      <c r="T51" s="71"/>
      <c r="U51" s="79"/>
      <c r="V51" s="74"/>
      <c r="W51" s="73"/>
      <c r="X51" s="79"/>
      <c r="Y51" s="75"/>
      <c r="Z51" s="74"/>
      <c r="AA51" s="76"/>
      <c r="AB51" s="77"/>
      <c r="AC51" s="78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</row>
    <row r="52" spans="1:176" x14ac:dyDescent="0.25">
      <c r="A52" s="20">
        <f t="shared" si="4"/>
        <v>43805</v>
      </c>
      <c r="B52" s="22">
        <f t="shared" ca="1" si="9"/>
        <v>1.00728094</v>
      </c>
      <c r="C52" s="22">
        <f t="shared" si="5"/>
        <v>1</v>
      </c>
      <c r="D52" s="23">
        <f ca="1">IF(A52&lt;$B$1,VLOOKUP(A52,[1]DI!$A$4:$B$15000,2,FALSE),0)</f>
        <v>4.9000000000000002E-2</v>
      </c>
      <c r="E52" s="22">
        <f t="shared" ca="1" si="16"/>
        <v>1.8985000000000001E-4</v>
      </c>
      <c r="F52" s="23">
        <f t="shared" si="6"/>
        <v>1.3</v>
      </c>
      <c r="G52" s="24">
        <f t="shared" ca="1" si="10"/>
        <v>1.000246805</v>
      </c>
      <c r="H52" s="22">
        <f ca="1">TRUNC(PRODUCT(G$10:G51),15)</f>
        <v>1.0072809385691099</v>
      </c>
      <c r="I52" s="22">
        <f t="shared" si="11"/>
        <v>1</v>
      </c>
      <c r="J52" s="22">
        <f t="shared" ca="1" si="12"/>
        <v>1.00728094</v>
      </c>
      <c r="K52" s="22">
        <f t="shared" ca="1" si="2"/>
        <v>7.2809399999999996E-3</v>
      </c>
      <c r="L52" s="66">
        <f>IF(VLOOKUP(A52,$T$12:$AC$125,8)=VLOOKUP(A51,$T$12:$AC$125,8),0,VLOOKUP(A52,T$12:$AC$125,8))</f>
        <v>0</v>
      </c>
      <c r="M52" s="67">
        <f>IF(L52&gt;0,VLOOKUP(L52,S$12:$AB$125,7),0)</f>
        <v>0</v>
      </c>
      <c r="N52" s="2">
        <f>IF(L52&gt;0,VLOOKUP(L52,S$12:$AB$125,6),0)</f>
        <v>0</v>
      </c>
      <c r="O52" s="22">
        <f t="shared" ca="1" si="3"/>
        <v>7.2809399999999996E-3</v>
      </c>
      <c r="P52" s="25" t="str">
        <f t="shared" si="7"/>
        <v>INCORPJ=</v>
      </c>
      <c r="Q52" s="26">
        <f t="shared" si="8"/>
        <v>43833</v>
      </c>
      <c r="R52" s="4"/>
      <c r="S52" s="70"/>
      <c r="T52" s="71"/>
      <c r="U52" s="79"/>
      <c r="V52" s="74"/>
      <c r="W52" s="73"/>
      <c r="X52" s="79"/>
      <c r="Y52" s="75"/>
      <c r="Z52" s="74"/>
      <c r="AA52" s="76"/>
      <c r="AB52" s="77"/>
      <c r="AC52" s="78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</row>
    <row r="53" spans="1:176" x14ac:dyDescent="0.25">
      <c r="A53" s="20">
        <f t="shared" si="4"/>
        <v>43806</v>
      </c>
      <c r="B53" s="22">
        <f t="shared" ca="1" si="9"/>
        <v>1.00752953</v>
      </c>
      <c r="C53" s="22">
        <f t="shared" si="5"/>
        <v>1</v>
      </c>
      <c r="D53" s="23">
        <f ca="1">IF(A53&lt;$B$1,VLOOKUP(A53,[1]DI!$A$4:$B$15000,2,FALSE),0)</f>
        <v>0</v>
      </c>
      <c r="E53" s="22">
        <f t="shared" ca="1" si="16"/>
        <v>0</v>
      </c>
      <c r="F53" s="23">
        <f t="shared" si="6"/>
        <v>1.3</v>
      </c>
      <c r="G53" s="24">
        <f t="shared" ca="1" si="10"/>
        <v>1</v>
      </c>
      <c r="H53" s="22">
        <f ca="1">TRUNC(PRODUCT(G$10:G52),15)</f>
        <v>1.00752954054115</v>
      </c>
      <c r="I53" s="22">
        <f t="shared" si="11"/>
        <v>1</v>
      </c>
      <c r="J53" s="22">
        <f t="shared" ca="1" si="12"/>
        <v>1.0075295399999999</v>
      </c>
      <c r="K53" s="22">
        <f t="shared" ca="1" si="2"/>
        <v>7.5295300000000004E-3</v>
      </c>
      <c r="L53" s="66">
        <f>IF(VLOOKUP(A53,$T$12:$AC$125,8)=VLOOKUP(A52,$T$12:$AC$125,8),0,VLOOKUP(A53,T$12:$AC$125,8))</f>
        <v>0</v>
      </c>
      <c r="M53" s="67">
        <f>IF(L53&gt;0,VLOOKUP(L53,S$12:$AB$125,7),0)</f>
        <v>0</v>
      </c>
      <c r="N53" s="2">
        <f>IF(L53&gt;0,VLOOKUP(L53,S$12:$AB$125,6),0)</f>
        <v>0</v>
      </c>
      <c r="O53" s="22">
        <f t="shared" ca="1" si="3"/>
        <v>7.5295300000000004E-3</v>
      </c>
      <c r="P53" s="25" t="str">
        <f t="shared" si="7"/>
        <v>INCORPJ=</v>
      </c>
      <c r="Q53" s="26">
        <f t="shared" si="8"/>
        <v>43833</v>
      </c>
      <c r="R53" s="4"/>
      <c r="S53" s="70"/>
      <c r="T53" s="71"/>
      <c r="U53" s="79"/>
      <c r="V53" s="74"/>
      <c r="W53" s="73"/>
      <c r="X53" s="79"/>
      <c r="Y53" s="75"/>
      <c r="Z53" s="74"/>
      <c r="AA53" s="76"/>
      <c r="AB53" s="77"/>
      <c r="AC53" s="78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</row>
    <row r="54" spans="1:176" x14ac:dyDescent="0.25">
      <c r="A54" s="20">
        <f t="shared" si="4"/>
        <v>43807</v>
      </c>
      <c r="B54" s="22">
        <f t="shared" ca="1" si="9"/>
        <v>1.00752953</v>
      </c>
      <c r="C54" s="22">
        <f t="shared" si="5"/>
        <v>1</v>
      </c>
      <c r="D54" s="23">
        <f ca="1">IF(A54&lt;$B$1,VLOOKUP(A54,[1]DI!$A$4:$B$15000,2,FALSE),0)</f>
        <v>0</v>
      </c>
      <c r="E54" s="22">
        <f t="shared" ca="1" si="16"/>
        <v>0</v>
      </c>
      <c r="F54" s="23">
        <f t="shared" si="6"/>
        <v>1.3</v>
      </c>
      <c r="G54" s="24">
        <f t="shared" ca="1" si="10"/>
        <v>1</v>
      </c>
      <c r="H54" s="22">
        <f ca="1">TRUNC(PRODUCT(G$10:G53),15)</f>
        <v>1.00752954054115</v>
      </c>
      <c r="I54" s="22">
        <f t="shared" si="11"/>
        <v>1</v>
      </c>
      <c r="J54" s="22">
        <f t="shared" ca="1" si="12"/>
        <v>1.0075295399999999</v>
      </c>
      <c r="K54" s="22">
        <f t="shared" ca="1" si="2"/>
        <v>7.5295300000000004E-3</v>
      </c>
      <c r="L54" s="66">
        <f>IF(VLOOKUP(A54,$T$12:$AC$125,8)=VLOOKUP(A53,$T$12:$AC$125,8),0,VLOOKUP(A54,T$12:$AC$125,8))</f>
        <v>0</v>
      </c>
      <c r="M54" s="67">
        <f>IF(L54&gt;0,VLOOKUP(L54,S$12:$AB$125,7),0)</f>
        <v>0</v>
      </c>
      <c r="N54" s="2">
        <f>IF(L54&gt;0,VLOOKUP(L54,S$12:$AB$125,6),0)</f>
        <v>0</v>
      </c>
      <c r="O54" s="22">
        <f t="shared" ca="1" si="3"/>
        <v>7.5295300000000004E-3</v>
      </c>
      <c r="P54" s="25" t="str">
        <f t="shared" si="7"/>
        <v>INCORPJ=</v>
      </c>
      <c r="Q54" s="26">
        <f t="shared" si="8"/>
        <v>43833</v>
      </c>
      <c r="R54" s="4"/>
      <c r="S54" s="70"/>
      <c r="T54" s="71"/>
      <c r="U54" s="79"/>
      <c r="V54" s="74"/>
      <c r="W54" s="73"/>
      <c r="X54" s="79"/>
      <c r="Y54" s="75"/>
      <c r="Z54" s="74"/>
      <c r="AA54" s="76"/>
      <c r="AB54" s="77"/>
      <c r="AC54" s="78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</row>
    <row r="55" spans="1:176" x14ac:dyDescent="0.25">
      <c r="A55" s="20">
        <f t="shared" si="4"/>
        <v>43808</v>
      </c>
      <c r="B55" s="22">
        <f t="shared" ca="1" si="9"/>
        <v>1.00752953</v>
      </c>
      <c r="C55" s="22">
        <f t="shared" si="5"/>
        <v>1</v>
      </c>
      <c r="D55" s="23">
        <f ca="1">IF(A55&lt;$B$1,VLOOKUP(A55,[1]DI!$A$4:$B$15000,2,FALSE),0)</f>
        <v>4.9000000000000002E-2</v>
      </c>
      <c r="E55" s="22">
        <f t="shared" ca="1" si="16"/>
        <v>1.8985000000000001E-4</v>
      </c>
      <c r="F55" s="23">
        <f t="shared" si="6"/>
        <v>1.3</v>
      </c>
      <c r="G55" s="24">
        <f t="shared" ca="1" si="10"/>
        <v>1.000246805</v>
      </c>
      <c r="H55" s="22">
        <f ca="1">TRUNC(PRODUCT(G$10:G54),15)</f>
        <v>1.00752954054115</v>
      </c>
      <c r="I55" s="22">
        <f t="shared" si="11"/>
        <v>1</v>
      </c>
      <c r="J55" s="22">
        <f t="shared" ca="1" si="12"/>
        <v>1.0075295399999999</v>
      </c>
      <c r="K55" s="22">
        <f t="shared" ca="1" si="2"/>
        <v>7.5295300000000004E-3</v>
      </c>
      <c r="L55" s="66">
        <f>IF(VLOOKUP(A55,$T$12:$AC$125,8)=VLOOKUP(A54,$T$12:$AC$125,8),0,VLOOKUP(A55,T$12:$AC$125,8))</f>
        <v>0</v>
      </c>
      <c r="M55" s="67">
        <f>IF(L55&gt;0,VLOOKUP(L55,S$12:$AB$125,7),0)</f>
        <v>0</v>
      </c>
      <c r="N55" s="2">
        <f>IF(L55&gt;0,VLOOKUP(L55,S$12:$AB$125,6),0)</f>
        <v>0</v>
      </c>
      <c r="O55" s="22">
        <f t="shared" ca="1" si="3"/>
        <v>7.5295300000000004E-3</v>
      </c>
      <c r="P55" s="25" t="str">
        <f t="shared" si="7"/>
        <v>INCORPJ=</v>
      </c>
      <c r="Q55" s="26">
        <f t="shared" si="8"/>
        <v>43833</v>
      </c>
      <c r="R55" s="4"/>
      <c r="S55" s="70"/>
      <c r="T55" s="71"/>
      <c r="U55" s="79"/>
      <c r="V55" s="74"/>
      <c r="W55" s="73"/>
      <c r="X55" s="79"/>
      <c r="Y55" s="75"/>
      <c r="Z55" s="74"/>
      <c r="AA55" s="76"/>
      <c r="AB55" s="77"/>
      <c r="AC55" s="78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</row>
    <row r="56" spans="1:176" x14ac:dyDescent="0.25">
      <c r="A56" s="20">
        <f t="shared" si="4"/>
        <v>43809</v>
      </c>
      <c r="B56" s="22">
        <f t="shared" ca="1" si="9"/>
        <v>1.00777819</v>
      </c>
      <c r="C56" s="22">
        <f t="shared" si="5"/>
        <v>1</v>
      </c>
      <c r="D56" s="23">
        <f ca="1">IF(A56&lt;$B$1,VLOOKUP(A56,[1]DI!$A$4:$B$15000,2,FALSE),0)</f>
        <v>4.9000000000000002E-2</v>
      </c>
      <c r="E56" s="22">
        <f t="shared" ca="1" si="16"/>
        <v>1.8985000000000001E-4</v>
      </c>
      <c r="F56" s="23">
        <f t="shared" si="6"/>
        <v>1.3</v>
      </c>
      <c r="G56" s="24">
        <f t="shared" ca="1" si="10"/>
        <v>1.000246805</v>
      </c>
      <c r="H56" s="22">
        <f ca="1">TRUNC(PRODUCT(G$10:G55),15)</f>
        <v>1.0077782038694101</v>
      </c>
      <c r="I56" s="22">
        <f t="shared" si="11"/>
        <v>1</v>
      </c>
      <c r="J56" s="22">
        <f t="shared" ca="1" si="12"/>
        <v>1.0077782</v>
      </c>
      <c r="K56" s="22">
        <f t="shared" ca="1" si="2"/>
        <v>7.7781899999999999E-3</v>
      </c>
      <c r="L56" s="66">
        <f>IF(VLOOKUP(A56,$T$12:$AC$125,8)=VLOOKUP(A55,$T$12:$AC$125,8),0,VLOOKUP(A56,T$12:$AC$125,8))</f>
        <v>0</v>
      </c>
      <c r="M56" s="67">
        <f>IF(L56&gt;0,VLOOKUP(L56,S$12:$AB$125,7),0)</f>
        <v>0</v>
      </c>
      <c r="N56" s="2">
        <f>IF(L56&gt;0,VLOOKUP(L56,S$12:$AB$125,6),0)</f>
        <v>0</v>
      </c>
      <c r="O56" s="22">
        <f t="shared" ca="1" si="3"/>
        <v>7.7781899999999999E-3</v>
      </c>
      <c r="P56" s="25" t="str">
        <f t="shared" si="7"/>
        <v>INCORPJ=</v>
      </c>
      <c r="Q56" s="26">
        <f t="shared" si="8"/>
        <v>43833</v>
      </c>
      <c r="R56" s="4"/>
      <c r="S56" s="70"/>
      <c r="T56" s="71"/>
      <c r="U56" s="79"/>
      <c r="V56" s="74"/>
      <c r="W56" s="73"/>
      <c r="X56" s="79"/>
      <c r="Y56" s="75"/>
      <c r="Z56" s="74"/>
      <c r="AA56" s="76"/>
      <c r="AB56" s="77"/>
      <c r="AC56" s="78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</row>
    <row r="57" spans="1:176" x14ac:dyDescent="0.25">
      <c r="A57" s="20">
        <f t="shared" si="4"/>
        <v>43810</v>
      </c>
      <c r="B57" s="22">
        <f t="shared" ca="1" si="9"/>
        <v>1.00802692</v>
      </c>
      <c r="C57" s="22">
        <f t="shared" si="5"/>
        <v>1</v>
      </c>
      <c r="D57" s="23">
        <f ca="1">IF(A57&lt;$B$1,VLOOKUP(A57,[1]DI!$A$4:$B$15000,2,FALSE),0)</f>
        <v>4.9000000000000002E-2</v>
      </c>
      <c r="E57" s="22">
        <f t="shared" ca="1" si="16"/>
        <v>1.8985000000000001E-4</v>
      </c>
      <c r="F57" s="23">
        <f t="shared" si="6"/>
        <v>1.3</v>
      </c>
      <c r="G57" s="24">
        <f t="shared" ca="1" si="10"/>
        <v>1.000246805</v>
      </c>
      <c r="H57" s="22">
        <f ca="1">TRUNC(PRODUCT(G$10:G56),15)</f>
        <v>1.00802692856901</v>
      </c>
      <c r="I57" s="22">
        <f t="shared" si="11"/>
        <v>1</v>
      </c>
      <c r="J57" s="22">
        <f t="shared" ca="1" si="12"/>
        <v>1.00802693</v>
      </c>
      <c r="K57" s="22">
        <f t="shared" ca="1" si="2"/>
        <v>8.0269199999999999E-3</v>
      </c>
      <c r="L57" s="66">
        <f>IF(VLOOKUP(A57,$T$12:$AC$125,8)=VLOOKUP(A56,$T$12:$AC$125,8),0,VLOOKUP(A57,T$12:$AC$125,8))</f>
        <v>0</v>
      </c>
      <c r="M57" s="67">
        <f>IF(L57&gt;0,VLOOKUP(L57,S$12:$AB$125,7),0)</f>
        <v>0</v>
      </c>
      <c r="N57" s="2">
        <f>IF(L57&gt;0,VLOOKUP(L57,S$12:$AB$125,6),0)</f>
        <v>0</v>
      </c>
      <c r="O57" s="22">
        <f t="shared" ca="1" si="3"/>
        <v>8.0269199999999999E-3</v>
      </c>
      <c r="P57" s="25" t="str">
        <f t="shared" si="7"/>
        <v>INCORPJ=</v>
      </c>
      <c r="Q57" s="26">
        <f t="shared" si="8"/>
        <v>43833</v>
      </c>
      <c r="R57" s="4"/>
      <c r="S57" s="70"/>
      <c r="T57" s="71"/>
      <c r="U57" s="79"/>
      <c r="V57" s="74"/>
      <c r="W57" s="73"/>
      <c r="X57" s="79"/>
      <c r="Y57" s="75"/>
      <c r="Z57" s="74"/>
      <c r="AA57" s="76"/>
      <c r="AB57" s="77"/>
      <c r="AC57" s="78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</row>
    <row r="58" spans="1:176" x14ac:dyDescent="0.25">
      <c r="A58" s="20">
        <f t="shared" si="4"/>
        <v>43811</v>
      </c>
      <c r="B58" s="22">
        <f t="shared" ca="1" si="9"/>
        <v>1.0082757</v>
      </c>
      <c r="C58" s="22">
        <f t="shared" si="5"/>
        <v>1</v>
      </c>
      <c r="D58" s="23">
        <f ca="1">IF(A58&lt;$B$1,VLOOKUP(A58,[1]DI!$A$4:$B$15000,2,FALSE),0)</f>
        <v>4.4000000000000004E-2</v>
      </c>
      <c r="E58" s="22">
        <f t="shared" ca="1" si="16"/>
        <v>1.7089000000000001E-4</v>
      </c>
      <c r="F58" s="23">
        <f t="shared" si="6"/>
        <v>1.3</v>
      </c>
      <c r="G58" s="24">
        <f t="shared" ca="1" si="10"/>
        <v>1.0002221570000001</v>
      </c>
      <c r="H58" s="22">
        <f ca="1">TRUNC(PRODUCT(G$10:G57),15)</f>
        <v>1.00827571465512</v>
      </c>
      <c r="I58" s="22">
        <f t="shared" si="11"/>
        <v>1</v>
      </c>
      <c r="J58" s="22">
        <f t="shared" ca="1" si="12"/>
        <v>1.0082757099999999</v>
      </c>
      <c r="K58" s="22">
        <f t="shared" ca="1" si="2"/>
        <v>8.2757000000000004E-3</v>
      </c>
      <c r="L58" s="66">
        <f>IF(VLOOKUP(A58,$T$12:$AC$125,8)=VLOOKUP(A57,$T$12:$AC$125,8),0,VLOOKUP(A58,T$12:$AC$125,8))</f>
        <v>0</v>
      </c>
      <c r="M58" s="67">
        <f>IF(L58&gt;0,VLOOKUP(L58,S$12:$AB$125,7),0)</f>
        <v>0</v>
      </c>
      <c r="N58" s="2">
        <f>IF(L58&gt;0,VLOOKUP(L58,S$12:$AB$125,6),0)</f>
        <v>0</v>
      </c>
      <c r="O58" s="22">
        <f t="shared" ca="1" si="3"/>
        <v>8.2757000000000004E-3</v>
      </c>
      <c r="P58" s="25" t="str">
        <f t="shared" si="7"/>
        <v>INCORPJ=</v>
      </c>
      <c r="Q58" s="26">
        <f t="shared" si="8"/>
        <v>43833</v>
      </c>
      <c r="R58" s="4"/>
      <c r="S58" s="70"/>
      <c r="T58" s="71"/>
      <c r="U58" s="79"/>
      <c r="V58" s="74"/>
      <c r="W58" s="73"/>
      <c r="X58" s="79"/>
      <c r="Y58" s="75"/>
      <c r="Z58" s="74"/>
      <c r="AA58" s="76"/>
      <c r="AB58" s="77"/>
      <c r="AC58" s="78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</row>
    <row r="59" spans="1:176" x14ac:dyDescent="0.25">
      <c r="A59" s="20">
        <f t="shared" si="4"/>
        <v>43812</v>
      </c>
      <c r="B59" s="22">
        <f t="shared" ca="1" si="9"/>
        <v>1.0084997</v>
      </c>
      <c r="C59" s="22">
        <f t="shared" si="5"/>
        <v>1</v>
      </c>
      <c r="D59" s="23">
        <f ca="1">IF(A59&lt;$B$1,VLOOKUP(A59,[1]DI!$A$4:$B$15000,2,FALSE),0)</f>
        <v>4.4000000000000004E-2</v>
      </c>
      <c r="E59" s="22">
        <f t="shared" ca="1" si="16"/>
        <v>1.7089000000000001E-4</v>
      </c>
      <c r="F59" s="23">
        <f t="shared" si="6"/>
        <v>1.3</v>
      </c>
      <c r="G59" s="24">
        <f t="shared" ca="1" si="10"/>
        <v>1.0002221570000001</v>
      </c>
      <c r="H59" s="22">
        <f ca="1">TRUNC(PRODUCT(G$10:G58),15)</f>
        <v>1.0084997101630599</v>
      </c>
      <c r="I59" s="22">
        <f t="shared" si="11"/>
        <v>1</v>
      </c>
      <c r="J59" s="22">
        <f t="shared" ca="1" si="12"/>
        <v>1.0084997099999999</v>
      </c>
      <c r="K59" s="22">
        <f t="shared" ca="1" si="2"/>
        <v>8.4997000000000007E-3</v>
      </c>
      <c r="L59" s="66">
        <f>IF(VLOOKUP(A59,$T$12:$AC$125,8)=VLOOKUP(A58,$T$12:$AC$125,8),0,VLOOKUP(A59,T$12:$AC$125,8))</f>
        <v>0</v>
      </c>
      <c r="M59" s="67">
        <f>IF(L59&gt;0,VLOOKUP(L59,S$12:$AB$125,7),0)</f>
        <v>0</v>
      </c>
      <c r="N59" s="2">
        <f>IF(L59&gt;0,VLOOKUP(L59,S$12:$AB$125,6),0)</f>
        <v>0</v>
      </c>
      <c r="O59" s="22">
        <f t="shared" ca="1" si="3"/>
        <v>8.4997000000000007E-3</v>
      </c>
      <c r="P59" s="25" t="str">
        <f t="shared" si="7"/>
        <v>INCORPJ=</v>
      </c>
      <c r="Q59" s="26">
        <f t="shared" si="8"/>
        <v>43833</v>
      </c>
      <c r="R59" s="4"/>
      <c r="S59" s="70"/>
      <c r="T59" s="71"/>
      <c r="U59" s="79"/>
      <c r="V59" s="74"/>
      <c r="W59" s="73"/>
      <c r="X59" s="79"/>
      <c r="Y59" s="75"/>
      <c r="Z59" s="74"/>
      <c r="AA59" s="76"/>
      <c r="AB59" s="77"/>
      <c r="AC59" s="78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</row>
    <row r="60" spans="1:176" x14ac:dyDescent="0.25">
      <c r="A60" s="20">
        <f t="shared" si="4"/>
        <v>43813</v>
      </c>
      <c r="B60" s="22">
        <f t="shared" ca="1" si="9"/>
        <v>1.0087237600000001</v>
      </c>
      <c r="C60" s="22">
        <f t="shared" si="5"/>
        <v>1</v>
      </c>
      <c r="D60" s="23">
        <f ca="1">IF(A60&lt;$B$1,VLOOKUP(A60,[1]DI!$A$4:$B$15000,2,FALSE),0)</f>
        <v>0</v>
      </c>
      <c r="E60" s="22">
        <f t="shared" ca="1" si="16"/>
        <v>0</v>
      </c>
      <c r="F60" s="23">
        <f t="shared" si="6"/>
        <v>1.3</v>
      </c>
      <c r="G60" s="24">
        <f t="shared" ca="1" si="10"/>
        <v>1</v>
      </c>
      <c r="H60" s="22">
        <f ca="1">TRUNC(PRODUCT(G$10:G59),15)</f>
        <v>1.0087237554331701</v>
      </c>
      <c r="I60" s="22">
        <f t="shared" si="11"/>
        <v>1</v>
      </c>
      <c r="J60" s="22">
        <f t="shared" ca="1" si="12"/>
        <v>1.0087237600000001</v>
      </c>
      <c r="K60" s="22">
        <f t="shared" ca="1" si="2"/>
        <v>8.7237600000000005E-3</v>
      </c>
      <c r="L60" s="66">
        <f>IF(VLOOKUP(A60,$T$12:$AC$125,8)=VLOOKUP(A59,$T$12:$AC$125,8),0,VLOOKUP(A60,T$12:$AC$125,8))</f>
        <v>0</v>
      </c>
      <c r="M60" s="67">
        <f>IF(L60&gt;0,VLOOKUP(L60,S$12:$AB$125,7),0)</f>
        <v>0</v>
      </c>
      <c r="N60" s="2">
        <f>IF(L60&gt;0,VLOOKUP(L60,S$12:$AB$125,6),0)</f>
        <v>0</v>
      </c>
      <c r="O60" s="22">
        <f t="shared" ca="1" si="3"/>
        <v>8.7237600000000005E-3</v>
      </c>
      <c r="P60" s="25" t="str">
        <f t="shared" si="7"/>
        <v>INCORPJ=</v>
      </c>
      <c r="Q60" s="26">
        <f t="shared" si="8"/>
        <v>43833</v>
      </c>
      <c r="R60" s="4"/>
      <c r="S60" s="70"/>
      <c r="T60" s="71"/>
      <c r="U60" s="79"/>
      <c r="V60" s="74"/>
      <c r="W60" s="73"/>
      <c r="X60" s="79"/>
      <c r="Y60" s="75"/>
      <c r="Z60" s="74"/>
      <c r="AA60" s="76"/>
      <c r="AB60" s="77"/>
      <c r="AC60" s="78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</row>
    <row r="61" spans="1:176" x14ac:dyDescent="0.25">
      <c r="A61" s="20">
        <f t="shared" si="4"/>
        <v>43814</v>
      </c>
      <c r="B61" s="22">
        <f t="shared" ca="1" si="9"/>
        <v>1.0087237600000001</v>
      </c>
      <c r="C61" s="22">
        <f t="shared" si="5"/>
        <v>1</v>
      </c>
      <c r="D61" s="23">
        <f ca="1">IF(A61&lt;$B$1,VLOOKUP(A61,[1]DI!$A$4:$B$15000,2,FALSE),0)</f>
        <v>0</v>
      </c>
      <c r="E61" s="22">
        <f t="shared" ca="1" si="16"/>
        <v>0</v>
      </c>
      <c r="F61" s="23">
        <f t="shared" si="6"/>
        <v>1.3</v>
      </c>
      <c r="G61" s="24">
        <f t="shared" ca="1" si="10"/>
        <v>1</v>
      </c>
      <c r="H61" s="22">
        <f ca="1">TRUNC(PRODUCT(G$10:G60),15)</f>
        <v>1.0087237554331701</v>
      </c>
      <c r="I61" s="22">
        <f t="shared" si="11"/>
        <v>1</v>
      </c>
      <c r="J61" s="22">
        <f t="shared" ca="1" si="12"/>
        <v>1.0087237600000001</v>
      </c>
      <c r="K61" s="22">
        <f t="shared" ca="1" si="2"/>
        <v>8.7237600000000005E-3</v>
      </c>
      <c r="L61" s="66">
        <f>IF(VLOOKUP(A61,$T$12:$AC$125,8)=VLOOKUP(A60,$T$12:$AC$125,8),0,VLOOKUP(A61,T$12:$AC$125,8))</f>
        <v>0</v>
      </c>
      <c r="M61" s="67">
        <f>IF(L61&gt;0,VLOOKUP(L61,S$12:$AB$125,7),0)</f>
        <v>0</v>
      </c>
      <c r="N61" s="2">
        <f>IF(L61&gt;0,VLOOKUP(L61,S$12:$AB$125,6),0)</f>
        <v>0</v>
      </c>
      <c r="O61" s="22">
        <f t="shared" ca="1" si="3"/>
        <v>8.7237600000000005E-3</v>
      </c>
      <c r="P61" s="25" t="str">
        <f t="shared" si="7"/>
        <v>INCORPJ=</v>
      </c>
      <c r="Q61" s="26">
        <f t="shared" si="8"/>
        <v>43833</v>
      </c>
      <c r="R61" s="4"/>
      <c r="S61" s="70"/>
      <c r="T61" s="71"/>
      <c r="U61" s="79"/>
      <c r="V61" s="74"/>
      <c r="W61" s="73"/>
      <c r="X61" s="79"/>
      <c r="Y61" s="75"/>
      <c r="Z61" s="74"/>
      <c r="AA61" s="76"/>
      <c r="AB61" s="77"/>
      <c r="AC61" s="78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</row>
    <row r="62" spans="1:176" x14ac:dyDescent="0.25">
      <c r="A62" s="20">
        <f t="shared" si="4"/>
        <v>43815</v>
      </c>
      <c r="B62" s="22">
        <f t="shared" ca="1" si="9"/>
        <v>1.0087237600000001</v>
      </c>
      <c r="C62" s="22">
        <f t="shared" si="5"/>
        <v>1</v>
      </c>
      <c r="D62" s="23">
        <f ca="1">IF(A62&lt;$B$1,VLOOKUP(A62,[1]DI!$A$4:$B$15000,2,FALSE),0)</f>
        <v>4.4000000000000004E-2</v>
      </c>
      <c r="E62" s="22">
        <f t="shared" ca="1" si="16"/>
        <v>1.7089000000000001E-4</v>
      </c>
      <c r="F62" s="23">
        <f t="shared" si="6"/>
        <v>1.3</v>
      </c>
      <c r="G62" s="24">
        <f t="shared" ca="1" si="10"/>
        <v>1.0002221570000001</v>
      </c>
      <c r="H62" s="22">
        <f ca="1">TRUNC(PRODUCT(G$10:G61),15)</f>
        <v>1.0087237554331701</v>
      </c>
      <c r="I62" s="22">
        <f t="shared" si="11"/>
        <v>1</v>
      </c>
      <c r="J62" s="22">
        <f t="shared" ca="1" si="12"/>
        <v>1.0087237600000001</v>
      </c>
      <c r="K62" s="22">
        <f t="shared" ca="1" si="2"/>
        <v>8.7237600000000005E-3</v>
      </c>
      <c r="L62" s="66">
        <f>IF(VLOOKUP(A62,$T$12:$AC$125,8)=VLOOKUP(A61,$T$12:$AC$125,8),0,VLOOKUP(A62,T$12:$AC$125,8))</f>
        <v>0</v>
      </c>
      <c r="M62" s="67">
        <f>IF(L62&gt;0,VLOOKUP(L62,S$12:$AB$125,7),0)</f>
        <v>0</v>
      </c>
      <c r="N62" s="2">
        <f>IF(L62&gt;0,VLOOKUP(L62,S$12:$AB$125,6),0)</f>
        <v>0</v>
      </c>
      <c r="O62" s="22">
        <f t="shared" ca="1" si="3"/>
        <v>8.7237600000000005E-3</v>
      </c>
      <c r="P62" s="25" t="str">
        <f t="shared" si="7"/>
        <v>INCORPJ=</v>
      </c>
      <c r="Q62" s="26">
        <f t="shared" si="8"/>
        <v>43833</v>
      </c>
      <c r="R62" s="4"/>
      <c r="S62" s="70"/>
      <c r="T62" s="71"/>
      <c r="U62" s="79"/>
      <c r="V62" s="74"/>
      <c r="W62" s="73"/>
      <c r="X62" s="79"/>
      <c r="Y62" s="75"/>
      <c r="Z62" s="74"/>
      <c r="AA62" s="76"/>
      <c r="AB62" s="77"/>
      <c r="AC62" s="78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</row>
    <row r="63" spans="1:176" x14ac:dyDescent="0.25">
      <c r="A63" s="20">
        <f t="shared" si="4"/>
        <v>43816</v>
      </c>
      <c r="B63" s="22">
        <f t="shared" ca="1" si="9"/>
        <v>1.00894784</v>
      </c>
      <c r="C63" s="22">
        <f t="shared" si="5"/>
        <v>1</v>
      </c>
      <c r="D63" s="23">
        <f ca="1">IF(A63&lt;$B$1,VLOOKUP(A63,[1]DI!$A$4:$B$15000,2,FALSE),0)</f>
        <v>4.4000000000000004E-2</v>
      </c>
      <c r="E63" s="22">
        <f t="shared" ca="1" si="16"/>
        <v>1.7089000000000001E-4</v>
      </c>
      <c r="F63" s="23">
        <f t="shared" si="6"/>
        <v>1.3</v>
      </c>
      <c r="G63" s="24">
        <f t="shared" ca="1" si="10"/>
        <v>1.0002221570000001</v>
      </c>
      <c r="H63" s="22">
        <f ca="1">TRUNC(PRODUCT(G$10:G62),15)</f>
        <v>1.0089478504765099</v>
      </c>
      <c r="I63" s="22">
        <f t="shared" si="11"/>
        <v>1</v>
      </c>
      <c r="J63" s="22">
        <f t="shared" ca="1" si="12"/>
        <v>1.00894785</v>
      </c>
      <c r="K63" s="22">
        <f t="shared" ca="1" si="2"/>
        <v>8.9478400000000003E-3</v>
      </c>
      <c r="L63" s="66">
        <f>IF(VLOOKUP(A63,$T$12:$AC$125,8)=VLOOKUP(A62,$T$12:$AC$125,8),0,VLOOKUP(A63,T$12:$AC$125,8))</f>
        <v>0</v>
      </c>
      <c r="M63" s="67">
        <f>IF(L63&gt;0,VLOOKUP(L63,S$12:$AB$125,7),0)</f>
        <v>0</v>
      </c>
      <c r="N63" s="2">
        <f>IF(L63&gt;0,VLOOKUP(L63,S$12:$AB$125,6),0)</f>
        <v>0</v>
      </c>
      <c r="O63" s="22">
        <f t="shared" ca="1" si="3"/>
        <v>8.9478400000000003E-3</v>
      </c>
      <c r="P63" s="25" t="str">
        <f t="shared" si="7"/>
        <v>INCORPJ=</v>
      </c>
      <c r="Q63" s="26">
        <f t="shared" si="8"/>
        <v>43833</v>
      </c>
      <c r="R63" s="4"/>
      <c r="S63" s="70"/>
      <c r="T63" s="71"/>
      <c r="U63" s="79"/>
      <c r="V63" s="74"/>
      <c r="W63" s="73"/>
      <c r="X63" s="79"/>
      <c r="Y63" s="75"/>
      <c r="Z63" s="74"/>
      <c r="AA63" s="76"/>
      <c r="AB63" s="77"/>
      <c r="AC63" s="78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</row>
    <row r="64" spans="1:176" x14ac:dyDescent="0.25">
      <c r="A64" s="20">
        <f t="shared" si="4"/>
        <v>43817</v>
      </c>
      <c r="B64" s="22">
        <f t="shared" ca="1" si="9"/>
        <v>1.00917199</v>
      </c>
      <c r="C64" s="22">
        <f t="shared" si="5"/>
        <v>1</v>
      </c>
      <c r="D64" s="23">
        <f ca="1">IF(A64&lt;$B$1,VLOOKUP(A64,[1]DI!$A$4:$B$15000,2,FALSE),0)</f>
        <v>4.4000000000000004E-2</v>
      </c>
      <c r="E64" s="22">
        <f t="shared" ca="1" si="16"/>
        <v>1.7089000000000001E-4</v>
      </c>
      <c r="F64" s="23">
        <f t="shared" si="6"/>
        <v>1.3</v>
      </c>
      <c r="G64" s="24">
        <f t="shared" ca="1" si="10"/>
        <v>1.0002221570000001</v>
      </c>
      <c r="H64" s="22">
        <f ca="1">TRUNC(PRODUCT(G$10:G63),15)</f>
        <v>1.0091719953041201</v>
      </c>
      <c r="I64" s="22">
        <f t="shared" si="11"/>
        <v>1</v>
      </c>
      <c r="J64" s="22">
        <f t="shared" ca="1" si="12"/>
        <v>1.009172</v>
      </c>
      <c r="K64" s="22">
        <f t="shared" ca="1" si="2"/>
        <v>9.1719899999999997E-3</v>
      </c>
      <c r="L64" s="66">
        <f>IF(VLOOKUP(A64,$T$12:$AC$125,8)=VLOOKUP(A63,$T$12:$AC$125,8),0,VLOOKUP(A64,T$12:$AC$125,8))</f>
        <v>0</v>
      </c>
      <c r="M64" s="67">
        <f>IF(L64&gt;0,VLOOKUP(L64,S$12:$AB$125,7),0)</f>
        <v>0</v>
      </c>
      <c r="N64" s="2">
        <f>IF(L64&gt;0,VLOOKUP(L64,S$12:$AB$125,6),0)</f>
        <v>0</v>
      </c>
      <c r="O64" s="22">
        <f t="shared" ca="1" si="3"/>
        <v>9.1719899999999997E-3</v>
      </c>
      <c r="P64" s="25" t="str">
        <f t="shared" si="7"/>
        <v>INCORPJ=</v>
      </c>
      <c r="Q64" s="26">
        <f t="shared" si="8"/>
        <v>43833</v>
      </c>
      <c r="R64" s="4"/>
      <c r="S64" s="70"/>
      <c r="T64" s="71"/>
      <c r="U64" s="79"/>
      <c r="V64" s="74"/>
      <c r="W64" s="73"/>
      <c r="X64" s="79"/>
      <c r="Y64" s="75"/>
      <c r="Z64" s="74"/>
      <c r="AA64" s="76"/>
      <c r="AB64" s="77"/>
      <c r="AC64" s="78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</row>
    <row r="65" spans="1:179" x14ac:dyDescent="0.25">
      <c r="A65" s="20">
        <f t="shared" si="4"/>
        <v>43818</v>
      </c>
      <c r="B65" s="22">
        <f t="shared" ca="1" si="9"/>
        <v>1.00939618</v>
      </c>
      <c r="C65" s="22">
        <f t="shared" si="5"/>
        <v>1</v>
      </c>
      <c r="D65" s="23">
        <f ca="1">IF(A65&lt;$B$1,VLOOKUP(A65,[1]DI!$A$4:$B$15000,2,FALSE),0)</f>
        <v>4.4000000000000004E-2</v>
      </c>
      <c r="E65" s="22">
        <f t="shared" ca="1" si="16"/>
        <v>1.7089000000000001E-4</v>
      </c>
      <c r="F65" s="23">
        <f t="shared" si="6"/>
        <v>1.3</v>
      </c>
      <c r="G65" s="24">
        <f t="shared" ca="1" si="10"/>
        <v>1.0002221570000001</v>
      </c>
      <c r="H65" s="22">
        <f ca="1">TRUNC(PRODUCT(G$10:G64),15)</f>
        <v>1.00939618992709</v>
      </c>
      <c r="I65" s="22">
        <f t="shared" si="11"/>
        <v>1</v>
      </c>
      <c r="J65" s="22">
        <f t="shared" ca="1" si="12"/>
        <v>1.0093961899999999</v>
      </c>
      <c r="K65" s="22">
        <f t="shared" ca="1" si="2"/>
        <v>9.3961800000000005E-3</v>
      </c>
      <c r="L65" s="66">
        <f>IF(VLOOKUP(A65,$T$12:$AC$125,8)=VLOOKUP(A64,$T$12:$AC$125,8),0,VLOOKUP(A65,T$12:$AC$125,8))</f>
        <v>0</v>
      </c>
      <c r="M65" s="67">
        <f>IF(L65&gt;0,VLOOKUP(L65,S$12:$AB$125,7),0)</f>
        <v>0</v>
      </c>
      <c r="N65" s="2">
        <f>IF(L65&gt;0,VLOOKUP(L65,S$12:$AB$125,6),0)</f>
        <v>0</v>
      </c>
      <c r="O65" s="22">
        <f t="shared" ca="1" si="3"/>
        <v>9.3961800000000005E-3</v>
      </c>
      <c r="P65" s="25" t="str">
        <f t="shared" si="7"/>
        <v>INCORPJ=</v>
      </c>
      <c r="Q65" s="26">
        <f t="shared" si="8"/>
        <v>43833</v>
      </c>
      <c r="R65" s="81"/>
      <c r="S65" s="70"/>
      <c r="T65" s="71"/>
      <c r="U65" s="79"/>
      <c r="V65" s="74"/>
      <c r="W65" s="73"/>
      <c r="X65" s="79"/>
      <c r="Y65" s="75"/>
      <c r="Z65" s="74"/>
      <c r="AA65" s="76"/>
      <c r="AB65" s="77"/>
      <c r="AC65" s="78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  <c r="FQ65" s="82"/>
      <c r="FR65" s="82"/>
      <c r="FS65" s="82"/>
      <c r="FT65" s="82"/>
      <c r="FU65" s="82"/>
      <c r="FV65" s="82"/>
      <c r="FW65" s="82"/>
    </row>
    <row r="66" spans="1:179" x14ac:dyDescent="0.25">
      <c r="A66" s="20">
        <f t="shared" si="4"/>
        <v>43819</v>
      </c>
      <c r="B66" s="22">
        <f t="shared" ca="1" si="9"/>
        <v>1.00962043</v>
      </c>
      <c r="C66" s="22">
        <f t="shared" si="5"/>
        <v>1</v>
      </c>
      <c r="D66" s="23">
        <f ca="1">IF(A66&lt;$B$1,VLOOKUP(A66,[1]DI!$A$4:$B$15000,2,FALSE),0)</f>
        <v>4.4000000000000004E-2</v>
      </c>
      <c r="E66" s="22">
        <f t="shared" ca="1" si="16"/>
        <v>1.7089000000000001E-4</v>
      </c>
      <c r="F66" s="23">
        <f t="shared" si="6"/>
        <v>1.3</v>
      </c>
      <c r="G66" s="24">
        <f t="shared" ca="1" si="10"/>
        <v>1.0002221570000001</v>
      </c>
      <c r="H66" s="22">
        <f ca="1">TRUNC(PRODUCT(G$10:G65),15)</f>
        <v>1.0096204343564501</v>
      </c>
      <c r="I66" s="22">
        <f t="shared" si="11"/>
        <v>1</v>
      </c>
      <c r="J66" s="22">
        <f t="shared" ca="1" si="12"/>
        <v>1.00962043</v>
      </c>
      <c r="K66" s="22">
        <f t="shared" ca="1" si="2"/>
        <v>9.6204299999999993E-3</v>
      </c>
      <c r="L66" s="66">
        <f>IF(VLOOKUP(A66,$T$12:$AC$125,8)=VLOOKUP(A65,$T$12:$AC$125,8),0,VLOOKUP(A66,T$12:$AC$125,8))</f>
        <v>0</v>
      </c>
      <c r="M66" s="67">
        <f>IF(L66&gt;0,VLOOKUP(L66,S$12:$AB$125,7),0)</f>
        <v>0</v>
      </c>
      <c r="N66" s="2">
        <f>IF(L66&gt;0,VLOOKUP(L66,S$12:$AB$125,6),0)</f>
        <v>0</v>
      </c>
      <c r="O66" s="22">
        <f t="shared" ca="1" si="3"/>
        <v>9.6204299999999993E-3</v>
      </c>
      <c r="P66" s="25" t="str">
        <f t="shared" si="7"/>
        <v>INCORPJ=</v>
      </c>
      <c r="Q66" s="26">
        <f t="shared" si="8"/>
        <v>43833</v>
      </c>
      <c r="R66" s="4"/>
      <c r="S66" s="70"/>
      <c r="T66" s="71"/>
      <c r="U66" s="79"/>
      <c r="V66" s="74"/>
      <c r="W66" s="73"/>
      <c r="X66" s="79"/>
      <c r="Y66" s="75"/>
      <c r="Z66" s="74"/>
      <c r="AA66" s="76"/>
      <c r="AB66" s="77"/>
      <c r="AC66" s="78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</row>
    <row r="67" spans="1:179" x14ac:dyDescent="0.25">
      <c r="A67" s="20">
        <f t="shared" si="4"/>
        <v>43820</v>
      </c>
      <c r="B67" s="22">
        <f t="shared" ca="1" si="9"/>
        <v>1.00984472</v>
      </c>
      <c r="C67" s="22">
        <f t="shared" si="5"/>
        <v>1</v>
      </c>
      <c r="D67" s="23">
        <f ca="1">IF(A67&lt;$B$1,VLOOKUP(A67,[1]DI!$A$4:$B$15000,2,FALSE),0)</f>
        <v>0</v>
      </c>
      <c r="E67" s="22">
        <f t="shared" ca="1" si="16"/>
        <v>0</v>
      </c>
      <c r="F67" s="23">
        <f t="shared" si="6"/>
        <v>1.3</v>
      </c>
      <c r="G67" s="24">
        <f t="shared" ca="1" si="10"/>
        <v>1</v>
      </c>
      <c r="H67" s="22">
        <f ca="1">TRUNC(PRODUCT(G$10:G66),15)</f>
        <v>1.0098447286032901</v>
      </c>
      <c r="I67" s="22">
        <f t="shared" si="11"/>
        <v>1</v>
      </c>
      <c r="J67" s="22">
        <f t="shared" ca="1" si="12"/>
        <v>1.00984473</v>
      </c>
      <c r="K67" s="22">
        <f t="shared" ca="1" si="2"/>
        <v>9.8447199999999995E-3</v>
      </c>
      <c r="L67" s="66">
        <f>IF(VLOOKUP(A67,$T$12:$AC$125,8)=VLOOKUP(A66,$T$12:$AC$125,8),0,VLOOKUP(A67,T$12:$AC$125,8))</f>
        <v>0</v>
      </c>
      <c r="M67" s="67">
        <f>IF(L67&gt;0,VLOOKUP(L67,S$12:$AB$125,7),0)</f>
        <v>0</v>
      </c>
      <c r="N67" s="2">
        <f>IF(L67&gt;0,VLOOKUP(L67,S$12:$AB$125,6),0)</f>
        <v>0</v>
      </c>
      <c r="O67" s="22">
        <f t="shared" ca="1" si="3"/>
        <v>9.8447199999999995E-3</v>
      </c>
      <c r="P67" s="25" t="str">
        <f t="shared" si="7"/>
        <v>INCORPJ=</v>
      </c>
      <c r="Q67" s="26">
        <f t="shared" si="8"/>
        <v>43833</v>
      </c>
      <c r="R67" s="4"/>
      <c r="S67" s="70"/>
      <c r="T67" s="71"/>
      <c r="U67" s="79"/>
      <c r="V67" s="74"/>
      <c r="W67" s="73"/>
      <c r="X67" s="79"/>
      <c r="Y67" s="75"/>
      <c r="Z67" s="74"/>
      <c r="AA67" s="76"/>
      <c r="AB67" s="77"/>
      <c r="AC67" s="78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</row>
    <row r="68" spans="1:179" x14ac:dyDescent="0.25">
      <c r="A68" s="20">
        <f t="shared" si="4"/>
        <v>43821</v>
      </c>
      <c r="B68" s="22">
        <f t="shared" ca="1" si="9"/>
        <v>1.00984472</v>
      </c>
      <c r="C68" s="22">
        <f t="shared" si="5"/>
        <v>1</v>
      </c>
      <c r="D68" s="23">
        <f ca="1">IF(A68&lt;$B$1,VLOOKUP(A68,[1]DI!$A$4:$B$15000,2,FALSE),0)</f>
        <v>0</v>
      </c>
      <c r="E68" s="22">
        <f t="shared" ca="1" si="16"/>
        <v>0</v>
      </c>
      <c r="F68" s="23">
        <f t="shared" si="6"/>
        <v>1.3</v>
      </c>
      <c r="G68" s="24">
        <f t="shared" ca="1" si="10"/>
        <v>1</v>
      </c>
      <c r="H68" s="22">
        <f ca="1">TRUNC(PRODUCT(G$10:G67),15)</f>
        <v>1.0098447286032901</v>
      </c>
      <c r="I68" s="22">
        <f t="shared" si="11"/>
        <v>1</v>
      </c>
      <c r="J68" s="22">
        <f t="shared" ca="1" si="12"/>
        <v>1.00984473</v>
      </c>
      <c r="K68" s="22">
        <f t="shared" ca="1" si="2"/>
        <v>9.8447199999999995E-3</v>
      </c>
      <c r="L68" s="66">
        <f>IF(VLOOKUP(A68,$T$12:$AC$125,8)=VLOOKUP(A67,$T$12:$AC$125,8),0,VLOOKUP(A68,T$12:$AC$125,8))</f>
        <v>0</v>
      </c>
      <c r="M68" s="67">
        <f>IF(L68&gt;0,VLOOKUP(L68,S$12:$AB$125,7),0)</f>
        <v>0</v>
      </c>
      <c r="N68" s="2">
        <f>IF(L68&gt;0,VLOOKUP(L68,S$12:$AB$125,6),0)</f>
        <v>0</v>
      </c>
      <c r="O68" s="22">
        <f t="shared" ca="1" si="3"/>
        <v>9.8447199999999995E-3</v>
      </c>
      <c r="P68" s="25" t="str">
        <f t="shared" si="7"/>
        <v>INCORPJ=</v>
      </c>
      <c r="Q68" s="26">
        <f t="shared" si="8"/>
        <v>43833</v>
      </c>
      <c r="R68" s="4"/>
      <c r="S68" s="70"/>
      <c r="T68" s="71"/>
      <c r="U68" s="79"/>
      <c r="V68" s="74"/>
      <c r="W68" s="73"/>
      <c r="X68" s="79"/>
      <c r="Y68" s="75"/>
      <c r="Z68" s="74"/>
      <c r="AA68" s="76"/>
      <c r="AB68" s="77"/>
      <c r="AC68" s="78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</row>
    <row r="69" spans="1:179" x14ac:dyDescent="0.25">
      <c r="A69" s="20">
        <f t="shared" si="4"/>
        <v>43822</v>
      </c>
      <c r="B69" s="22">
        <f t="shared" ca="1" si="9"/>
        <v>1.00984472</v>
      </c>
      <c r="C69" s="22">
        <f t="shared" si="5"/>
        <v>1</v>
      </c>
      <c r="D69" s="23">
        <f ca="1">IF(A69&lt;$B$1,VLOOKUP(A69,[1]DI!$A$4:$B$15000,2,FALSE),0)</f>
        <v>4.4000000000000004E-2</v>
      </c>
      <c r="E69" s="22">
        <f t="shared" ca="1" si="16"/>
        <v>1.7089000000000001E-4</v>
      </c>
      <c r="F69" s="23">
        <f t="shared" si="6"/>
        <v>1.3</v>
      </c>
      <c r="G69" s="24">
        <f t="shared" ca="1" si="10"/>
        <v>1.0002221570000001</v>
      </c>
      <c r="H69" s="22">
        <f ca="1">TRUNC(PRODUCT(G$10:G68),15)</f>
        <v>1.0098447286032901</v>
      </c>
      <c r="I69" s="22">
        <f t="shared" si="11"/>
        <v>1</v>
      </c>
      <c r="J69" s="22">
        <f t="shared" ca="1" si="12"/>
        <v>1.00984473</v>
      </c>
      <c r="K69" s="22">
        <f t="shared" ca="1" si="2"/>
        <v>9.8447199999999995E-3</v>
      </c>
      <c r="L69" s="66">
        <f>IF(VLOOKUP(A69,$T$12:$AC$125,8)=VLOOKUP(A68,$T$12:$AC$125,8),0,VLOOKUP(A69,T$12:$AC$125,8))</f>
        <v>0</v>
      </c>
      <c r="M69" s="67">
        <f>IF(L69&gt;0,VLOOKUP(L69,S$12:$AB$125,7),0)</f>
        <v>0</v>
      </c>
      <c r="N69" s="2">
        <f>IF(L69&gt;0,VLOOKUP(L69,S$12:$AB$125,6),0)</f>
        <v>0</v>
      </c>
      <c r="O69" s="22">
        <f t="shared" ca="1" si="3"/>
        <v>9.8447199999999995E-3</v>
      </c>
      <c r="P69" s="25" t="str">
        <f t="shared" si="7"/>
        <v>INCORPJ=</v>
      </c>
      <c r="Q69" s="26">
        <f t="shared" si="8"/>
        <v>43833</v>
      </c>
      <c r="R69" s="4"/>
      <c r="S69" s="70"/>
      <c r="T69" s="71"/>
      <c r="U69" s="79"/>
      <c r="V69" s="74"/>
      <c r="W69" s="73"/>
      <c r="X69" s="79"/>
      <c r="Y69" s="75"/>
      <c r="Z69" s="74"/>
      <c r="AA69" s="76"/>
      <c r="AB69" s="77"/>
      <c r="AC69" s="78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</row>
    <row r="70" spans="1:179" x14ac:dyDescent="0.25">
      <c r="A70" s="20">
        <f t="shared" si="4"/>
        <v>43823</v>
      </c>
      <c r="B70" s="22">
        <f t="shared" ca="1" si="9"/>
        <v>1.01006906</v>
      </c>
      <c r="C70" s="22">
        <f t="shared" si="5"/>
        <v>1</v>
      </c>
      <c r="D70" s="23">
        <f ca="1">IF(A70&lt;$B$1,VLOOKUP(A70,[1]DI!$A$4:$B$15000,2,FALSE),0)</f>
        <v>4.4000000000000004E-2</v>
      </c>
      <c r="E70" s="22">
        <f t="shared" ca="1" si="16"/>
        <v>1.7089000000000001E-4</v>
      </c>
      <c r="F70" s="23">
        <f t="shared" si="6"/>
        <v>1.3</v>
      </c>
      <c r="G70" s="24">
        <f t="shared" ca="1" si="10"/>
        <v>1.0002221570000001</v>
      </c>
      <c r="H70" s="22">
        <f ca="1">TRUNC(PRODUCT(G$10:G69),15)</f>
        <v>1.0100690726786601</v>
      </c>
      <c r="I70" s="22">
        <f t="shared" si="11"/>
        <v>1</v>
      </c>
      <c r="J70" s="22">
        <f t="shared" ca="1" si="12"/>
        <v>1.0100690699999999</v>
      </c>
      <c r="K70" s="22">
        <f t="shared" ca="1" si="2"/>
        <v>1.0069059999999999E-2</v>
      </c>
      <c r="L70" s="66">
        <f>IF(VLOOKUP(A70,$T$12:$AC$125,8)=VLOOKUP(A69,$T$12:$AC$125,8),0,VLOOKUP(A70,T$12:$AC$125,8))</f>
        <v>0</v>
      </c>
      <c r="M70" s="67">
        <f>IF(L70&gt;0,VLOOKUP(L70,S$12:$AB$125,7),0)</f>
        <v>0</v>
      </c>
      <c r="N70" s="2">
        <f>IF(L70&gt;0,VLOOKUP(L70,S$12:$AB$125,6),0)</f>
        <v>0</v>
      </c>
      <c r="O70" s="22">
        <f t="shared" ca="1" si="3"/>
        <v>1.0069059999999999E-2</v>
      </c>
      <c r="P70" s="25" t="str">
        <f t="shared" si="7"/>
        <v>INCORPJ=</v>
      </c>
      <c r="Q70" s="26">
        <f t="shared" si="8"/>
        <v>43833</v>
      </c>
      <c r="R70" s="4"/>
      <c r="S70" s="70"/>
      <c r="T70" s="71"/>
      <c r="U70" s="79"/>
      <c r="V70" s="74"/>
      <c r="W70" s="73"/>
      <c r="X70" s="79"/>
      <c r="Y70" s="75"/>
      <c r="Z70" s="74"/>
      <c r="AA70" s="76"/>
      <c r="AB70" s="77"/>
      <c r="AC70" s="78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</row>
    <row r="71" spans="1:179" x14ac:dyDescent="0.25">
      <c r="A71" s="20">
        <f t="shared" si="4"/>
        <v>43824</v>
      </c>
      <c r="B71" s="22">
        <f t="shared" ca="1" si="9"/>
        <v>1.01029346</v>
      </c>
      <c r="C71" s="22">
        <f t="shared" si="5"/>
        <v>1</v>
      </c>
      <c r="D71" s="23">
        <f ca="1">IF(A71&lt;$B$1,VLOOKUP(A71,[1]DI!$A$4:$B$15000,2,FALSE),0)</f>
        <v>0</v>
      </c>
      <c r="E71" s="22">
        <f t="shared" ca="1" si="16"/>
        <v>0</v>
      </c>
      <c r="F71" s="23">
        <f t="shared" si="6"/>
        <v>1.3</v>
      </c>
      <c r="G71" s="24">
        <f t="shared" ca="1" si="10"/>
        <v>1</v>
      </c>
      <c r="H71" s="22">
        <f ca="1">TRUNC(PRODUCT(G$10:G70),15)</f>
        <v>1.0102934665936401</v>
      </c>
      <c r="I71" s="22">
        <f t="shared" si="11"/>
        <v>1</v>
      </c>
      <c r="J71" s="22">
        <f t="shared" ca="1" si="12"/>
        <v>1.0102934699999999</v>
      </c>
      <c r="K71" s="22">
        <f t="shared" ca="1" si="2"/>
        <v>1.0293460000000001E-2</v>
      </c>
      <c r="L71" s="66">
        <f>IF(VLOOKUP(A71,$T$12:$AC$125,8)=VLOOKUP(A70,$T$12:$AC$125,8),0,VLOOKUP(A71,T$12:$AC$125,8))</f>
        <v>0</v>
      </c>
      <c r="M71" s="67">
        <f>IF(L71&gt;0,VLOOKUP(L71,S$12:$AB$125,7),0)</f>
        <v>0</v>
      </c>
      <c r="N71" s="2">
        <f>IF(L71&gt;0,VLOOKUP(L71,S$12:$AB$125,6),0)</f>
        <v>0</v>
      </c>
      <c r="O71" s="22">
        <f t="shared" ca="1" si="3"/>
        <v>1.0293460000000001E-2</v>
      </c>
      <c r="P71" s="25" t="str">
        <f t="shared" si="7"/>
        <v>INCORPJ=</v>
      </c>
      <c r="Q71" s="26">
        <f t="shared" si="8"/>
        <v>43833</v>
      </c>
      <c r="R71" s="4"/>
      <c r="S71" s="70"/>
      <c r="T71" s="71"/>
      <c r="U71" s="79"/>
      <c r="V71" s="74"/>
      <c r="W71" s="73"/>
      <c r="X71" s="79"/>
      <c r="Y71" s="75"/>
      <c r="Z71" s="74"/>
      <c r="AA71" s="76"/>
      <c r="AB71" s="77"/>
      <c r="AC71" s="78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</row>
    <row r="72" spans="1:179" x14ac:dyDescent="0.25">
      <c r="A72" s="20">
        <f t="shared" si="4"/>
        <v>43825</v>
      </c>
      <c r="B72" s="22">
        <f t="shared" ca="1" si="9"/>
        <v>1.01029346</v>
      </c>
      <c r="C72" s="22">
        <f t="shared" si="5"/>
        <v>1</v>
      </c>
      <c r="D72" s="23">
        <f ca="1">IF(A72&lt;$B$1,VLOOKUP(A72,[1]DI!$A$4:$B$15000,2,FALSE),0)</f>
        <v>4.4000000000000004E-2</v>
      </c>
      <c r="E72" s="22">
        <f t="shared" ca="1" si="16"/>
        <v>1.7089000000000001E-4</v>
      </c>
      <c r="F72" s="23">
        <f t="shared" si="6"/>
        <v>1.3</v>
      </c>
      <c r="G72" s="24">
        <f t="shared" ca="1" si="10"/>
        <v>1.0002221570000001</v>
      </c>
      <c r="H72" s="22">
        <f ca="1">TRUNC(PRODUCT(G$10:G71),15)</f>
        <v>1.0102934665936401</v>
      </c>
      <c r="I72" s="22">
        <f t="shared" si="11"/>
        <v>1</v>
      </c>
      <c r="J72" s="22">
        <f t="shared" ca="1" si="12"/>
        <v>1.0102934699999999</v>
      </c>
      <c r="K72" s="22">
        <f t="shared" ca="1" si="2"/>
        <v>1.0293460000000001E-2</v>
      </c>
      <c r="L72" s="66">
        <f>IF(VLOOKUP(A72,$T$12:$AC$125,8)=VLOOKUP(A71,$T$12:$AC$125,8),0,VLOOKUP(A72,T$12:$AC$125,8))</f>
        <v>0</v>
      </c>
      <c r="M72" s="67">
        <f>IF(L72&gt;0,VLOOKUP(L72,S$12:$AB$125,7),0)</f>
        <v>0</v>
      </c>
      <c r="N72" s="2">
        <f>IF(L72&gt;0,VLOOKUP(L72,S$12:$AB$125,6),0)</f>
        <v>0</v>
      </c>
      <c r="O72" s="22">
        <f t="shared" ca="1" si="3"/>
        <v>1.0293460000000001E-2</v>
      </c>
      <c r="P72" s="25" t="str">
        <f t="shared" si="7"/>
        <v>INCORPJ=</v>
      </c>
      <c r="Q72" s="26">
        <f t="shared" si="8"/>
        <v>43833</v>
      </c>
      <c r="R72" s="4"/>
      <c r="S72" s="70"/>
      <c r="T72" s="71"/>
      <c r="U72" s="79"/>
      <c r="V72" s="74"/>
      <c r="W72" s="73"/>
      <c r="X72" s="79"/>
      <c r="Y72" s="75"/>
      <c r="Z72" s="74"/>
      <c r="AA72" s="76"/>
      <c r="AB72" s="77"/>
      <c r="AC72" s="78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</row>
    <row r="73" spans="1:179" x14ac:dyDescent="0.25">
      <c r="A73" s="20">
        <f t="shared" si="4"/>
        <v>43826</v>
      </c>
      <c r="B73" s="22">
        <f t="shared" ca="1" si="9"/>
        <v>1.0105179</v>
      </c>
      <c r="C73" s="22">
        <f t="shared" si="5"/>
        <v>1</v>
      </c>
      <c r="D73" s="23">
        <f ca="1">IF(A73&lt;$B$1,VLOOKUP(A73,[1]DI!$A$4:$B$15000,2,FALSE),0)</f>
        <v>4.4000000000000004E-2</v>
      </c>
      <c r="E73" s="22">
        <f t="shared" ca="1" si="16"/>
        <v>1.7089000000000001E-4</v>
      </c>
      <c r="F73" s="23">
        <f t="shared" si="6"/>
        <v>1.3</v>
      </c>
      <c r="G73" s="24">
        <f t="shared" ca="1" si="10"/>
        <v>1.0002221570000001</v>
      </c>
      <c r="H73" s="22">
        <f ca="1">TRUNC(PRODUCT(G$10:G72),15)</f>
        <v>1.0105179103593001</v>
      </c>
      <c r="I73" s="22">
        <f t="shared" si="11"/>
        <v>1</v>
      </c>
      <c r="J73" s="22">
        <f t="shared" ca="1" si="12"/>
        <v>1.0105179099999999</v>
      </c>
      <c r="K73" s="22">
        <f t="shared" ca="1" si="2"/>
        <v>1.05179E-2</v>
      </c>
      <c r="L73" s="66">
        <f>IF(VLOOKUP(A73,$T$12:$AC$125,8)=VLOOKUP(A72,$T$12:$AC$125,8),0,VLOOKUP(A73,T$12:$AC$125,8))</f>
        <v>0</v>
      </c>
      <c r="M73" s="67">
        <f>IF(L73&gt;0,VLOOKUP(L73,S$12:$AB$125,7),0)</f>
        <v>0</v>
      </c>
      <c r="N73" s="2">
        <f>IF(L73&gt;0,VLOOKUP(L73,S$12:$AB$125,6),0)</f>
        <v>0</v>
      </c>
      <c r="O73" s="22">
        <f t="shared" ca="1" si="3"/>
        <v>1.05179E-2</v>
      </c>
      <c r="P73" s="25" t="str">
        <f t="shared" si="7"/>
        <v>INCORPJ=</v>
      </c>
      <c r="Q73" s="26">
        <f t="shared" si="8"/>
        <v>43833</v>
      </c>
      <c r="R73" s="4"/>
      <c r="S73" s="70"/>
      <c r="T73" s="83"/>
      <c r="U73" s="79"/>
      <c r="V73" s="74"/>
      <c r="W73" s="73"/>
      <c r="X73" s="79"/>
      <c r="Y73" s="75"/>
      <c r="Z73" s="74"/>
      <c r="AA73" s="76"/>
      <c r="AB73" s="77"/>
      <c r="AC73" s="78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</row>
    <row r="74" spans="1:179" x14ac:dyDescent="0.25">
      <c r="A74" s="20">
        <f t="shared" si="4"/>
        <v>43827</v>
      </c>
      <c r="B74" s="22">
        <f t="shared" ca="1" si="9"/>
        <v>1.0107424</v>
      </c>
      <c r="C74" s="22">
        <f t="shared" si="5"/>
        <v>1</v>
      </c>
      <c r="D74" s="23">
        <f ca="1">IF(A74&lt;$B$1,VLOOKUP(A74,[1]DI!$A$4:$B$15000,2,FALSE),0)</f>
        <v>0</v>
      </c>
      <c r="E74" s="22">
        <f t="shared" ca="1" si="16"/>
        <v>0</v>
      </c>
      <c r="F74" s="23">
        <f t="shared" si="6"/>
        <v>1.3</v>
      </c>
      <c r="G74" s="24">
        <f t="shared" ca="1" si="10"/>
        <v>1</v>
      </c>
      <c r="H74" s="22">
        <f ca="1">TRUNC(PRODUCT(G$10:G73),15)</f>
        <v>1.0107424039867099</v>
      </c>
      <c r="I74" s="22">
        <f t="shared" si="11"/>
        <v>1</v>
      </c>
      <c r="J74" s="22">
        <f t="shared" ca="1" si="12"/>
        <v>1.0107424</v>
      </c>
      <c r="K74" s="22">
        <f t="shared" ref="K74:K137" ca="1" si="36">TRUNC((C74*(J74-1)),8)</f>
        <v>1.0742399999999999E-2</v>
      </c>
      <c r="L74" s="66">
        <f>IF(VLOOKUP(A74,$T$12:$AC$125,8)=VLOOKUP(A73,$T$12:$AC$125,8),0,VLOOKUP(A74,T$12:$AC$125,8))</f>
        <v>0</v>
      </c>
      <c r="M74" s="67">
        <f>IF(L74&gt;0,VLOOKUP(L74,S$12:$AB$125,7),0)</f>
        <v>0</v>
      </c>
      <c r="N74" s="2">
        <f>IF(L74&gt;0,VLOOKUP(L74,S$12:$AB$125,6),0)</f>
        <v>0</v>
      </c>
      <c r="O74" s="22">
        <f t="shared" ref="O74:O137" ca="1" si="37">(K74+N74)</f>
        <v>1.0742399999999999E-2</v>
      </c>
      <c r="P74" s="25" t="str">
        <f t="shared" si="7"/>
        <v>INCORPJ=</v>
      </c>
      <c r="Q74" s="26">
        <f t="shared" si="8"/>
        <v>43833</v>
      </c>
      <c r="R74" s="4"/>
      <c r="S74" s="70"/>
      <c r="T74" s="83"/>
      <c r="U74" s="79"/>
      <c r="V74" s="74"/>
      <c r="W74" s="73"/>
      <c r="X74" s="79"/>
      <c r="Y74" s="75"/>
      <c r="Z74" s="74"/>
      <c r="AA74" s="76"/>
      <c r="AB74" s="77"/>
      <c r="AC74" s="78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</row>
    <row r="75" spans="1:179" x14ac:dyDescent="0.25">
      <c r="A75" s="20">
        <f t="shared" ref="A75:A138" si="38">(A74+1)</f>
        <v>43828</v>
      </c>
      <c r="B75" s="22">
        <f t="shared" ca="1" si="9"/>
        <v>1.0107424</v>
      </c>
      <c r="C75" s="22">
        <f t="shared" ref="C75:C80" si="39">IF(L74=1,TRUNC(C74-N74+K74,8),TRUNC(C74-N74,8))</f>
        <v>1</v>
      </c>
      <c r="D75" s="23">
        <f ca="1">IF(A75&lt;$B$1,VLOOKUP(A75,[1]DI!$A$4:$B$15000,2,FALSE),0)</f>
        <v>0</v>
      </c>
      <c r="E75" s="22">
        <f t="shared" ca="1" si="16"/>
        <v>0</v>
      </c>
      <c r="F75" s="23">
        <f t="shared" ref="F75:F138" si="40">VLOOKUP(A75,$Y$90:$Z$96,2)</f>
        <v>1.3</v>
      </c>
      <c r="G75" s="24">
        <f t="shared" ca="1" si="10"/>
        <v>1</v>
      </c>
      <c r="H75" s="22">
        <f ca="1">TRUNC(PRODUCT(G$10:G74),15)</f>
        <v>1.0107424039867099</v>
      </c>
      <c r="I75" s="22">
        <f t="shared" si="11"/>
        <v>1</v>
      </c>
      <c r="J75" s="22">
        <f t="shared" ca="1" si="12"/>
        <v>1.0107424</v>
      </c>
      <c r="K75" s="22">
        <f t="shared" ca="1" si="36"/>
        <v>1.0742399999999999E-2</v>
      </c>
      <c r="L75" s="66">
        <f>IF(VLOOKUP(A75,$T$12:$AC$125,8)=VLOOKUP(A74,$T$12:$AC$125,8),0,VLOOKUP(A75,T$12:$AC$125,8))</f>
        <v>0</v>
      </c>
      <c r="M75" s="67">
        <f>IF(L75&gt;0,VLOOKUP(L75,S$12:$AB$125,7),0)</f>
        <v>0</v>
      </c>
      <c r="N75" s="2">
        <f>IF(L75&gt;0,VLOOKUP(L75,S$12:$AB$125,6),0)</f>
        <v>0</v>
      </c>
      <c r="O75" s="22">
        <f t="shared" ca="1" si="37"/>
        <v>1.0742399999999999E-2</v>
      </c>
      <c r="P75" s="25" t="str">
        <f t="shared" ref="P75:P138" si="41">IF(L74&gt;0,VLOOKUP(A74,$T$12:$AC$125,9),P74)</f>
        <v>INCORPJ=</v>
      </c>
      <c r="Q75" s="26">
        <f t="shared" ref="Q75:Q138" si="42">IF(L74&gt;0,VLOOKUP(A74,$T$12:$AC$125,10),Q74)</f>
        <v>43833</v>
      </c>
      <c r="R75" s="4"/>
      <c r="S75" s="70"/>
      <c r="T75" s="83"/>
      <c r="U75" s="79"/>
      <c r="V75" s="74"/>
      <c r="W75" s="73"/>
      <c r="X75" s="79"/>
      <c r="Y75" s="75"/>
      <c r="Z75" s="74"/>
      <c r="AA75" s="76"/>
      <c r="AB75" s="77"/>
      <c r="AC75" s="78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</row>
    <row r="76" spans="1:179" x14ac:dyDescent="0.25">
      <c r="A76" s="20">
        <f t="shared" si="38"/>
        <v>43829</v>
      </c>
      <c r="B76" s="22">
        <f t="shared" ref="B76:B139" ca="1" si="43">IF(A76&lt;=TODAY(),C76+K76,IF(AND(A76&gt;TODAY(),A76&lt;=$B$1),IF(VLOOKUP(TODAY(),$A$10:$D$5000,4,FALSE)=0,"n.d",C76+K76),"n.d"))</f>
        <v>1.0107424</v>
      </c>
      <c r="C76" s="22">
        <f t="shared" si="39"/>
        <v>1</v>
      </c>
      <c r="D76" s="23">
        <f ca="1">IF(A76&lt;$B$1,VLOOKUP(A76,[1]DI!$A$4:$B$15000,2,FALSE),0)</f>
        <v>4.4000000000000004E-2</v>
      </c>
      <c r="E76" s="22">
        <f t="shared" ca="1" si="16"/>
        <v>1.7089000000000001E-4</v>
      </c>
      <c r="F76" s="23">
        <f t="shared" si="40"/>
        <v>1.3</v>
      </c>
      <c r="G76" s="24">
        <f t="shared" ref="G76:G139" ca="1" si="44">TRUNC((1+(E76*F76)),15)</f>
        <v>1.0002221570000001</v>
      </c>
      <c r="H76" s="22">
        <f ca="1">TRUNC(PRODUCT(G$10:G75),15)</f>
        <v>1.0107424039867099</v>
      </c>
      <c r="I76" s="22">
        <f t="shared" ref="I76:I139" si="45">IF(OR(L75&gt;0,L75="E"),H75,I75)</f>
        <v>1</v>
      </c>
      <c r="J76" s="22">
        <f t="shared" ref="J76:J139" ca="1" si="46">ROUND(TRUNC(H76/I76,15),8)</f>
        <v>1.0107424</v>
      </c>
      <c r="K76" s="22">
        <f t="shared" ca="1" si="36"/>
        <v>1.0742399999999999E-2</v>
      </c>
      <c r="L76" s="66">
        <f>IF(VLOOKUP(A76,$T$12:$AC$125,8)=VLOOKUP(A75,$T$12:$AC$125,8),0,VLOOKUP(A76,T$12:$AC$125,8))</f>
        <v>0</v>
      </c>
      <c r="M76" s="67">
        <f>IF(L76&gt;0,VLOOKUP(L76,S$12:$AB$125,7),0)</f>
        <v>0</v>
      </c>
      <c r="N76" s="2">
        <f>IF(L76&gt;0,VLOOKUP(L76,S$12:$AB$125,6),0)</f>
        <v>0</v>
      </c>
      <c r="O76" s="22">
        <f t="shared" ca="1" si="37"/>
        <v>1.0742399999999999E-2</v>
      </c>
      <c r="P76" s="25" t="str">
        <f t="shared" si="41"/>
        <v>INCORPJ=</v>
      </c>
      <c r="Q76" s="26">
        <f t="shared" si="42"/>
        <v>43833</v>
      </c>
      <c r="R76" s="4"/>
      <c r="S76" s="70"/>
      <c r="T76" s="83"/>
      <c r="U76" s="79"/>
      <c r="V76" s="74"/>
      <c r="W76" s="73"/>
      <c r="X76" s="79"/>
      <c r="Y76" s="75"/>
      <c r="Z76" s="74"/>
      <c r="AA76" s="76"/>
      <c r="AB76" s="77"/>
      <c r="AC76" s="78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</row>
    <row r="77" spans="1:179" x14ac:dyDescent="0.25">
      <c r="A77" s="20">
        <f t="shared" si="38"/>
        <v>43830</v>
      </c>
      <c r="B77" s="22">
        <f t="shared" ca="1" si="43"/>
        <v>1.01096695</v>
      </c>
      <c r="C77" s="22">
        <f t="shared" si="39"/>
        <v>1</v>
      </c>
      <c r="D77" s="23">
        <f ca="1">IF(A77&lt;$B$1,VLOOKUP(A77,[1]DI!$A$4:$B$15000,2,FALSE),0)</f>
        <v>4.4000000000000004E-2</v>
      </c>
      <c r="E77" s="22">
        <f t="shared" ref="E77:E140" ca="1" si="47">ROUND((((1+D77)^(1/252)-1)),8)</f>
        <v>1.7089000000000001E-4</v>
      </c>
      <c r="F77" s="23">
        <f t="shared" si="40"/>
        <v>1.3</v>
      </c>
      <c r="G77" s="24">
        <f t="shared" ca="1" si="44"/>
        <v>1.0002221570000001</v>
      </c>
      <c r="H77" s="22">
        <f ca="1">TRUNC(PRODUCT(G$10:G76),15)</f>
        <v>1.01096694748695</v>
      </c>
      <c r="I77" s="22">
        <f t="shared" si="45"/>
        <v>1</v>
      </c>
      <c r="J77" s="22">
        <f t="shared" ca="1" si="46"/>
        <v>1.01096695</v>
      </c>
      <c r="K77" s="22">
        <f t="shared" ca="1" si="36"/>
        <v>1.096695E-2</v>
      </c>
      <c r="L77" s="66">
        <f>IF(VLOOKUP(A77,$T$12:$AC$125,8)=VLOOKUP(A76,$T$12:$AC$125,8),0,VLOOKUP(A77,T$12:$AC$125,8))</f>
        <v>0</v>
      </c>
      <c r="M77" s="67">
        <f>IF(L77&gt;0,VLOOKUP(L77,S$12:$AB$125,7),0)</f>
        <v>0</v>
      </c>
      <c r="N77" s="2">
        <f>IF(L77&gt;0,VLOOKUP(L77,S$12:$AB$125,6),0)</f>
        <v>0</v>
      </c>
      <c r="O77" s="22">
        <f t="shared" ca="1" si="37"/>
        <v>1.096695E-2</v>
      </c>
      <c r="P77" s="25" t="str">
        <f t="shared" si="41"/>
        <v>INCORPJ=</v>
      </c>
      <c r="Q77" s="26">
        <f t="shared" si="42"/>
        <v>43833</v>
      </c>
      <c r="R77" s="4"/>
      <c r="S77" s="70"/>
      <c r="T77" s="83"/>
      <c r="U77" s="79"/>
      <c r="V77" s="74"/>
      <c r="W77" s="73"/>
      <c r="X77" s="79"/>
      <c r="Y77" s="75"/>
      <c r="Z77" s="74"/>
      <c r="AA77" s="76"/>
      <c r="AB77" s="77"/>
      <c r="AC77" s="78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</row>
    <row r="78" spans="1:179" x14ac:dyDescent="0.25">
      <c r="A78" s="20">
        <f t="shared" si="38"/>
        <v>43831</v>
      </c>
      <c r="B78" s="22">
        <f t="shared" ca="1" si="43"/>
        <v>1.01119154</v>
      </c>
      <c r="C78" s="22">
        <f t="shared" si="39"/>
        <v>1</v>
      </c>
      <c r="D78" s="23">
        <f ca="1">IF(A78&lt;$B$1,VLOOKUP(A78,[1]DI!$A$4:$B$15000,2,FALSE),0)</f>
        <v>0</v>
      </c>
      <c r="E78" s="22">
        <f t="shared" ca="1" si="47"/>
        <v>0</v>
      </c>
      <c r="F78" s="23">
        <f t="shared" si="40"/>
        <v>1.3</v>
      </c>
      <c r="G78" s="24">
        <f t="shared" ca="1" si="44"/>
        <v>1</v>
      </c>
      <c r="H78" s="22">
        <f ca="1">TRUNC(PRODUCT(G$10:G77),15)</f>
        <v>1.0111915408711001</v>
      </c>
      <c r="I78" s="22">
        <f t="shared" si="45"/>
        <v>1</v>
      </c>
      <c r="J78" s="22">
        <f t="shared" ca="1" si="46"/>
        <v>1.01119154</v>
      </c>
      <c r="K78" s="22">
        <f t="shared" ca="1" si="36"/>
        <v>1.119154E-2</v>
      </c>
      <c r="L78" s="66">
        <f>IF(VLOOKUP(A78,$T$12:$AC$125,8)=VLOOKUP(A77,$T$12:$AC$125,8),0,VLOOKUP(A78,T$12:$AC$125,8))</f>
        <v>0</v>
      </c>
      <c r="M78" s="67">
        <f>IF(L78&gt;0,VLOOKUP(L78,S$12:$AB$125,7),0)</f>
        <v>0</v>
      </c>
      <c r="N78" s="2">
        <f>IF(L78&gt;0,VLOOKUP(L78,S$12:$AB$125,6),0)</f>
        <v>0</v>
      </c>
      <c r="O78" s="22">
        <f t="shared" ca="1" si="37"/>
        <v>1.119154E-2</v>
      </c>
      <c r="P78" s="25" t="str">
        <f t="shared" si="41"/>
        <v>INCORPJ=</v>
      </c>
      <c r="Q78" s="26">
        <f t="shared" si="42"/>
        <v>43833</v>
      </c>
      <c r="R78" s="4"/>
      <c r="S78" s="70"/>
      <c r="T78" s="83"/>
      <c r="U78" s="79"/>
      <c r="V78" s="74"/>
      <c r="W78" s="73"/>
      <c r="X78" s="79"/>
      <c r="Y78" s="75"/>
      <c r="Z78" s="74"/>
      <c r="AA78" s="76"/>
      <c r="AB78" s="77"/>
      <c r="AC78" s="78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</row>
    <row r="79" spans="1:179" x14ac:dyDescent="0.25">
      <c r="A79" s="20">
        <f t="shared" si="38"/>
        <v>43832</v>
      </c>
      <c r="B79" s="22">
        <f t="shared" ca="1" si="43"/>
        <v>1.01119154</v>
      </c>
      <c r="C79" s="22">
        <f t="shared" si="39"/>
        <v>1</v>
      </c>
      <c r="D79" s="23">
        <f ca="1">IF(A79&lt;$B$1,VLOOKUP(A79,[1]DI!$A$4:$B$15000,2,FALSE),0)</f>
        <v>4.4000000000000004E-2</v>
      </c>
      <c r="E79" s="22">
        <f t="shared" ca="1" si="47"/>
        <v>1.7089000000000001E-4</v>
      </c>
      <c r="F79" s="23">
        <f t="shared" si="40"/>
        <v>1.3</v>
      </c>
      <c r="G79" s="24">
        <f t="shared" ca="1" si="44"/>
        <v>1.0002221570000001</v>
      </c>
      <c r="H79" s="22">
        <f ca="1">TRUNC(PRODUCT(G$10:G78),15)</f>
        <v>1.0111915408711001</v>
      </c>
      <c r="I79" s="22">
        <f t="shared" si="45"/>
        <v>1</v>
      </c>
      <c r="J79" s="22">
        <f t="shared" ca="1" si="46"/>
        <v>1.01119154</v>
      </c>
      <c r="K79" s="22">
        <f t="shared" ca="1" si="36"/>
        <v>1.119154E-2</v>
      </c>
      <c r="L79" s="66">
        <f>IF(VLOOKUP(A79,$T$12:$AC$125,8)=VLOOKUP(A78,$T$12:$AC$125,8),0,VLOOKUP(A79,T$12:$AC$125,8))</f>
        <v>0</v>
      </c>
      <c r="M79" s="67">
        <f>IF(L79&gt;0,VLOOKUP(L79,S$12:$AB$125,7),0)</f>
        <v>0</v>
      </c>
      <c r="N79" s="2">
        <f>IF(L79&gt;0,VLOOKUP(L79,S$12:$AB$125,6),0)</f>
        <v>0</v>
      </c>
      <c r="O79" s="22">
        <f t="shared" ca="1" si="37"/>
        <v>1.119154E-2</v>
      </c>
      <c r="P79" s="25" t="str">
        <f t="shared" si="41"/>
        <v>INCORPJ=</v>
      </c>
      <c r="Q79" s="26">
        <f t="shared" si="42"/>
        <v>43833</v>
      </c>
      <c r="R79" s="4"/>
      <c r="S79" s="70"/>
      <c r="T79" s="83"/>
      <c r="U79" s="79"/>
      <c r="V79" s="74"/>
      <c r="W79" s="73"/>
      <c r="X79" s="79"/>
      <c r="Y79" s="75"/>
      <c r="Z79" s="74"/>
      <c r="AA79" s="76"/>
      <c r="AB79" s="77"/>
      <c r="AC79" s="78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</row>
    <row r="80" spans="1:179" x14ac:dyDescent="0.25">
      <c r="A80" s="20">
        <f t="shared" si="38"/>
        <v>43833</v>
      </c>
      <c r="B80" s="22">
        <f t="shared" ca="1" si="43"/>
        <v>1.0114161800000001</v>
      </c>
      <c r="C80" s="22">
        <f t="shared" si="39"/>
        <v>1</v>
      </c>
      <c r="D80" s="23">
        <f ca="1">IF(A80&lt;$B$1,VLOOKUP(A80,[1]DI!$A$4:$B$15000,2,FALSE),0)</f>
        <v>4.4000000000000004E-2</v>
      </c>
      <c r="E80" s="22">
        <f t="shared" ca="1" si="47"/>
        <v>1.7089000000000001E-4</v>
      </c>
      <c r="F80" s="23">
        <f t="shared" si="40"/>
        <v>1.3</v>
      </c>
      <c r="G80" s="24">
        <f t="shared" ca="1" si="44"/>
        <v>1.0002221570000001</v>
      </c>
      <c r="H80" s="22">
        <f ca="1">TRUNC(PRODUCT(G$10:G79),15)</f>
        <v>1.01141618415025</v>
      </c>
      <c r="I80" s="22">
        <f t="shared" si="45"/>
        <v>1</v>
      </c>
      <c r="J80" s="22">
        <f t="shared" ca="1" si="46"/>
        <v>1.0114161800000001</v>
      </c>
      <c r="K80" s="22">
        <f t="shared" ca="1" si="36"/>
        <v>1.141618E-2</v>
      </c>
      <c r="L80" s="66">
        <f>IF(VLOOKUP(A80,$T$12:$AC$125,8)=VLOOKUP(A79,$T$12:$AC$125,8),0,VLOOKUP(A80,T$12:$AC$125,8))</f>
        <v>1</v>
      </c>
      <c r="M80" s="67">
        <f>IF(L80&gt;0,VLOOKUP(L80,S$12:$AB$125,7),0)</f>
        <v>0</v>
      </c>
      <c r="N80" s="2">
        <f>IF(L80&gt;0,VLOOKUP(L80,S$12:$AB$125,6),0)</f>
        <v>0</v>
      </c>
      <c r="O80" s="22">
        <f t="shared" ca="1" si="37"/>
        <v>1.141618E-2</v>
      </c>
      <c r="P80" s="25" t="str">
        <f t="shared" si="41"/>
        <v>INCORPJ=</v>
      </c>
      <c r="Q80" s="26">
        <f t="shared" si="42"/>
        <v>43833</v>
      </c>
      <c r="R80" s="4"/>
      <c r="S80" s="70"/>
      <c r="T80" s="83"/>
      <c r="U80" s="79"/>
      <c r="V80" s="74"/>
      <c r="W80" s="73"/>
      <c r="X80" s="79"/>
      <c r="Y80" s="75"/>
      <c r="Z80" s="74"/>
      <c r="AA80" s="76"/>
      <c r="AB80" s="77"/>
      <c r="AC80" s="78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</row>
    <row r="81" spans="1:176" ht="18.75" x14ac:dyDescent="0.25">
      <c r="A81" s="20">
        <f t="shared" si="38"/>
        <v>43834</v>
      </c>
      <c r="B81" s="22">
        <f t="shared" ca="1" si="43"/>
        <v>1.0116408700000001</v>
      </c>
      <c r="C81" s="104">
        <f ca="1">IF(L80&gt;0,TRUNC(C80-N80+K80,8),C80)</f>
        <v>1.0114161800000001</v>
      </c>
      <c r="D81" s="23">
        <f ca="1">IF(A81&lt;$B$1,VLOOKUP(A81,[1]DI!$A$4:$B$15000,2,FALSE),0)</f>
        <v>0</v>
      </c>
      <c r="E81" s="22">
        <f t="shared" ca="1" si="47"/>
        <v>0</v>
      </c>
      <c r="F81" s="23">
        <f t="shared" si="40"/>
        <v>1.3</v>
      </c>
      <c r="G81" s="24">
        <f t="shared" ca="1" si="44"/>
        <v>1</v>
      </c>
      <c r="H81" s="22">
        <f ca="1">TRUNC(PRODUCT(G$10:G80),15)</f>
        <v>1.0116408773354699</v>
      </c>
      <c r="I81" s="22">
        <f t="shared" ca="1" si="45"/>
        <v>1.01141618415025</v>
      </c>
      <c r="J81" s="22">
        <f t="shared" ca="1" si="46"/>
        <v>1.0002221600000001</v>
      </c>
      <c r="K81" s="22">
        <f t="shared" ca="1" si="36"/>
        <v>2.2468999999999999E-4</v>
      </c>
      <c r="L81" s="66">
        <f>IF(VLOOKUP(A81,$T$12:$AC$125,8)=VLOOKUP(A80,$T$12:$AC$125,8),0,VLOOKUP(A81,T$12:$AC$125,8))</f>
        <v>0</v>
      </c>
      <c r="M81" s="67">
        <f>IF(L81&gt;0,VLOOKUP(L81,S$12:$AB$125,7),0)</f>
        <v>0</v>
      </c>
      <c r="N81" s="2">
        <f>IF(L81&gt;0,VLOOKUP(L81,S$12:$AB$125,6),0)</f>
        <v>0</v>
      </c>
      <c r="O81" s="22">
        <f t="shared" ca="1" si="37"/>
        <v>2.2468999999999999E-4</v>
      </c>
      <c r="P81" s="25" t="str">
        <f t="shared" si="41"/>
        <v>J=</v>
      </c>
      <c r="Q81" s="26">
        <f t="shared" si="42"/>
        <v>44015</v>
      </c>
      <c r="R81" s="4"/>
      <c r="S81" s="70"/>
      <c r="T81" s="83"/>
      <c r="U81" s="79"/>
      <c r="V81" s="74"/>
      <c r="W81" s="73"/>
      <c r="X81" s="79"/>
      <c r="Y81" s="75"/>
      <c r="Z81" s="74"/>
      <c r="AA81" s="76"/>
      <c r="AB81" s="77"/>
      <c r="AC81" s="78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</row>
    <row r="82" spans="1:176" x14ac:dyDescent="0.25">
      <c r="A82" s="20">
        <f t="shared" si="38"/>
        <v>43835</v>
      </c>
      <c r="B82" s="22">
        <f t="shared" ca="1" si="43"/>
        <v>1.0116408700000001</v>
      </c>
      <c r="C82" s="22">
        <f t="shared" ref="C82:C145" ca="1" si="48">IF(L81&gt;0,TRUNC(C81-N81,8),C81)</f>
        <v>1.0114161800000001</v>
      </c>
      <c r="D82" s="23">
        <f ca="1">IF(A82&lt;$B$1,VLOOKUP(A82,[1]DI!$A$4:$B$15000,2,FALSE),0)</f>
        <v>0</v>
      </c>
      <c r="E82" s="22">
        <f t="shared" ca="1" si="47"/>
        <v>0</v>
      </c>
      <c r="F82" s="23">
        <f t="shared" si="40"/>
        <v>1.3</v>
      </c>
      <c r="G82" s="24">
        <f t="shared" ca="1" si="44"/>
        <v>1</v>
      </c>
      <c r="H82" s="22">
        <f ca="1">TRUNC(PRODUCT(G$10:G81),15)</f>
        <v>1.0116408773354699</v>
      </c>
      <c r="I82" s="22">
        <f t="shared" ca="1" si="45"/>
        <v>1.01141618415025</v>
      </c>
      <c r="J82" s="22">
        <f t="shared" ca="1" si="46"/>
        <v>1.0002221600000001</v>
      </c>
      <c r="K82" s="22">
        <f t="shared" ca="1" si="36"/>
        <v>2.2468999999999999E-4</v>
      </c>
      <c r="L82" s="66">
        <f>IF(VLOOKUP(A82,$T$12:$AC$125,8)=VLOOKUP(A81,$T$12:$AC$125,8),0,VLOOKUP(A82,T$12:$AC$125,8))</f>
        <v>0</v>
      </c>
      <c r="M82" s="67">
        <f>IF(L82&gt;0,VLOOKUP(L82,S$12:$AB$125,7),0)</f>
        <v>0</v>
      </c>
      <c r="N82" s="2">
        <f>IF(L82&gt;0,VLOOKUP(L82,S$12:$AB$125,6),0)</f>
        <v>0</v>
      </c>
      <c r="O82" s="22">
        <f t="shared" ca="1" si="37"/>
        <v>2.2468999999999999E-4</v>
      </c>
      <c r="P82" s="25" t="str">
        <f t="shared" si="41"/>
        <v>J=</v>
      </c>
      <c r="Q82" s="26">
        <f t="shared" si="42"/>
        <v>44015</v>
      </c>
      <c r="R82" s="4"/>
      <c r="S82" s="70"/>
      <c r="T82" s="83"/>
      <c r="U82" s="79"/>
      <c r="V82" s="74"/>
      <c r="W82" s="73"/>
      <c r="X82" s="79"/>
      <c r="Y82" s="75"/>
      <c r="Z82" s="74"/>
      <c r="AA82" s="76"/>
      <c r="AB82" s="77"/>
      <c r="AC82" s="78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</row>
    <row r="83" spans="1:176" x14ac:dyDescent="0.25">
      <c r="A83" s="20">
        <f t="shared" si="38"/>
        <v>43836</v>
      </c>
      <c r="B83" s="22">
        <f t="shared" ca="1" si="43"/>
        <v>1.0116408700000001</v>
      </c>
      <c r="C83" s="22">
        <f t="shared" ca="1" si="48"/>
        <v>1.0114161800000001</v>
      </c>
      <c r="D83" s="23">
        <f ca="1">IF(A83&lt;$B$1,VLOOKUP(A83,[1]DI!$A$4:$B$15000,2,FALSE),0)</f>
        <v>4.4000000000000004E-2</v>
      </c>
      <c r="E83" s="22">
        <f t="shared" ca="1" si="47"/>
        <v>1.7089000000000001E-4</v>
      </c>
      <c r="F83" s="23">
        <f t="shared" si="40"/>
        <v>1.3</v>
      </c>
      <c r="G83" s="24">
        <f t="shared" ca="1" si="44"/>
        <v>1.0002221570000001</v>
      </c>
      <c r="H83" s="22">
        <f ca="1">TRUNC(PRODUCT(G$10:G82),15)</f>
        <v>1.0116408773354699</v>
      </c>
      <c r="I83" s="22">
        <f t="shared" ca="1" si="45"/>
        <v>1.01141618415025</v>
      </c>
      <c r="J83" s="22">
        <f t="shared" ca="1" si="46"/>
        <v>1.0002221600000001</v>
      </c>
      <c r="K83" s="22">
        <f t="shared" ca="1" si="36"/>
        <v>2.2468999999999999E-4</v>
      </c>
      <c r="L83" s="66">
        <f>IF(VLOOKUP(A83,$T$12:$AC$125,8)=VLOOKUP(A82,$T$12:$AC$125,8),0,VLOOKUP(A83,T$12:$AC$125,8))</f>
        <v>0</v>
      </c>
      <c r="M83" s="67">
        <f>IF(L83&gt;0,VLOOKUP(L83,S$12:$AB$125,7),0)</f>
        <v>0</v>
      </c>
      <c r="N83" s="2">
        <f>IF(L83&gt;0,VLOOKUP(L83,S$12:$AB$125,6),0)</f>
        <v>0</v>
      </c>
      <c r="O83" s="22">
        <f t="shared" ca="1" si="37"/>
        <v>2.2468999999999999E-4</v>
      </c>
      <c r="P83" s="25" t="str">
        <f t="shared" si="41"/>
        <v>J=</v>
      </c>
      <c r="Q83" s="26">
        <f t="shared" si="42"/>
        <v>44015</v>
      </c>
      <c r="R83" s="4"/>
      <c r="S83" s="70"/>
      <c r="T83" s="83"/>
      <c r="U83" s="79"/>
      <c r="V83" s="74"/>
      <c r="W83" s="73"/>
      <c r="X83" s="79"/>
      <c r="Y83" s="75"/>
      <c r="Z83" s="74"/>
      <c r="AA83" s="76"/>
      <c r="AB83" s="77"/>
      <c r="AC83" s="78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</row>
    <row r="84" spans="1:176" x14ac:dyDescent="0.25">
      <c r="A84" s="20">
        <f t="shared" si="38"/>
        <v>43837</v>
      </c>
      <c r="B84" s="22">
        <f t="shared" ca="1" si="43"/>
        <v>1.0118656100000001</v>
      </c>
      <c r="C84" s="22">
        <f t="shared" ca="1" si="48"/>
        <v>1.0114161800000001</v>
      </c>
      <c r="D84" s="23">
        <f ca="1">IF(A84&lt;$B$1,VLOOKUP(A84,[1]DI!$A$4:$B$15000,2,FALSE),0)</f>
        <v>4.4000000000000004E-2</v>
      </c>
      <c r="E84" s="22">
        <f t="shared" ca="1" si="47"/>
        <v>1.7089000000000001E-4</v>
      </c>
      <c r="F84" s="23">
        <f t="shared" si="40"/>
        <v>1.3</v>
      </c>
      <c r="G84" s="24">
        <f t="shared" ca="1" si="44"/>
        <v>1.0002221570000001</v>
      </c>
      <c r="H84" s="22">
        <f ca="1">TRUNC(PRODUCT(G$10:G83),15)</f>
        <v>1.01186562043786</v>
      </c>
      <c r="I84" s="22">
        <f t="shared" ca="1" si="45"/>
        <v>1.01141618415025</v>
      </c>
      <c r="J84" s="22">
        <f t="shared" ca="1" si="46"/>
        <v>1.0004443599999999</v>
      </c>
      <c r="K84" s="22">
        <f t="shared" ca="1" si="36"/>
        <v>4.4943000000000001E-4</v>
      </c>
      <c r="L84" s="66">
        <f>IF(VLOOKUP(A84,$T$12:$AC$125,8)=VLOOKUP(A83,$T$12:$AC$125,8),0,VLOOKUP(A84,T$12:$AC$125,8))</f>
        <v>0</v>
      </c>
      <c r="M84" s="67">
        <f>IF(L84&gt;0,VLOOKUP(L84,S$12:$AB$125,7),0)</f>
        <v>0</v>
      </c>
      <c r="N84" s="2">
        <f>IF(L84&gt;0,VLOOKUP(L84,S$12:$AB$125,6),0)</f>
        <v>0</v>
      </c>
      <c r="O84" s="22">
        <f t="shared" ca="1" si="37"/>
        <v>4.4943000000000001E-4</v>
      </c>
      <c r="P84" s="25" t="str">
        <f t="shared" si="41"/>
        <v>J=</v>
      </c>
      <c r="Q84" s="26">
        <f t="shared" si="42"/>
        <v>44015</v>
      </c>
      <c r="R84" s="4"/>
      <c r="S84" s="70"/>
      <c r="T84" s="83"/>
      <c r="U84" s="79"/>
      <c r="V84" s="74"/>
      <c r="W84" s="73"/>
      <c r="X84" s="79"/>
      <c r="Y84" s="75"/>
      <c r="Z84" s="74"/>
      <c r="AA84" s="76"/>
      <c r="AB84" s="77"/>
      <c r="AC84" s="78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</row>
    <row r="85" spans="1:176" x14ac:dyDescent="0.25">
      <c r="A85" s="20">
        <f t="shared" si="38"/>
        <v>43838</v>
      </c>
      <c r="B85" s="22">
        <f t="shared" ca="1" si="43"/>
        <v>1.0120904100000001</v>
      </c>
      <c r="C85" s="22">
        <f t="shared" ca="1" si="48"/>
        <v>1.0114161800000001</v>
      </c>
      <c r="D85" s="23">
        <f ca="1">IF(A85&lt;$B$1,VLOOKUP(A85,[1]DI!$A$4:$B$15000,2,FALSE),0)</f>
        <v>4.4000000000000004E-2</v>
      </c>
      <c r="E85" s="22">
        <f t="shared" ca="1" si="47"/>
        <v>1.7089000000000001E-4</v>
      </c>
      <c r="F85" s="23">
        <f t="shared" si="40"/>
        <v>1.3</v>
      </c>
      <c r="G85" s="24">
        <f t="shared" ca="1" si="44"/>
        <v>1.0002221570000001</v>
      </c>
      <c r="H85" s="22">
        <f ca="1">TRUNC(PRODUCT(G$10:G84),15)</f>
        <v>1.0120904134685</v>
      </c>
      <c r="I85" s="22">
        <f t="shared" ca="1" si="45"/>
        <v>1.01141618415025</v>
      </c>
      <c r="J85" s="22">
        <f t="shared" ca="1" si="46"/>
        <v>1.0006666200000001</v>
      </c>
      <c r="K85" s="22">
        <f t="shared" ca="1" si="36"/>
        <v>6.7422999999999995E-4</v>
      </c>
      <c r="L85" s="66">
        <f>IF(VLOOKUP(A85,$T$12:$AC$125,8)=VLOOKUP(A84,$T$12:$AC$125,8),0,VLOOKUP(A85,T$12:$AC$125,8))</f>
        <v>0</v>
      </c>
      <c r="M85" s="67">
        <f>IF(L85&gt;0,VLOOKUP(L85,S$12:$AB$125,7),0)</f>
        <v>0</v>
      </c>
      <c r="N85" s="2">
        <f>IF(L85&gt;0,VLOOKUP(L85,S$12:$AB$125,6),0)</f>
        <v>0</v>
      </c>
      <c r="O85" s="22">
        <f t="shared" ca="1" si="37"/>
        <v>6.7422999999999995E-4</v>
      </c>
      <c r="P85" s="25" t="str">
        <f t="shared" si="41"/>
        <v>J=</v>
      </c>
      <c r="Q85" s="26">
        <f t="shared" si="42"/>
        <v>44015</v>
      </c>
      <c r="R85" s="4"/>
      <c r="S85" s="70"/>
      <c r="T85" s="83"/>
      <c r="U85" s="79"/>
      <c r="V85" s="74"/>
      <c r="W85" s="73"/>
      <c r="X85" s="79"/>
      <c r="Y85" s="75"/>
      <c r="Z85" s="74"/>
      <c r="AA85" s="76"/>
      <c r="AB85" s="77"/>
      <c r="AC85" s="78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</row>
    <row r="86" spans="1:176" x14ac:dyDescent="0.25">
      <c r="A86" s="20">
        <f t="shared" si="38"/>
        <v>43839</v>
      </c>
      <c r="B86" s="22">
        <f t="shared" ca="1" si="43"/>
        <v>1.0123152400000002</v>
      </c>
      <c r="C86" s="22">
        <f t="shared" ca="1" si="48"/>
        <v>1.0114161800000001</v>
      </c>
      <c r="D86" s="23">
        <f ca="1">IF(A86&lt;$B$1,VLOOKUP(A86,[1]DI!$A$4:$B$15000,2,FALSE),0)</f>
        <v>4.4000000000000004E-2</v>
      </c>
      <c r="E86" s="22">
        <f t="shared" ca="1" si="47"/>
        <v>1.7089000000000001E-4</v>
      </c>
      <c r="F86" s="23">
        <f t="shared" si="40"/>
        <v>1.3</v>
      </c>
      <c r="G86" s="24">
        <f t="shared" ca="1" si="44"/>
        <v>1.0002221570000001</v>
      </c>
      <c r="H86" s="22">
        <f ca="1">TRUNC(PRODUCT(G$10:G85),15)</f>
        <v>1.0123152564384801</v>
      </c>
      <c r="I86" s="22">
        <f t="shared" ca="1" si="45"/>
        <v>1.01141618415025</v>
      </c>
      <c r="J86" s="22">
        <f t="shared" ca="1" si="46"/>
        <v>1.00088892</v>
      </c>
      <c r="K86" s="22">
        <f t="shared" ca="1" si="36"/>
        <v>8.9906000000000003E-4</v>
      </c>
      <c r="L86" s="66">
        <f>IF(VLOOKUP(A86,$T$12:$AC$125,8)=VLOOKUP(A85,$T$12:$AC$125,8),0,VLOOKUP(A86,T$12:$AC$125,8))</f>
        <v>0</v>
      </c>
      <c r="M86" s="67">
        <f>IF(L86&gt;0,VLOOKUP(L86,S$12:$AB$125,7),0)</f>
        <v>0</v>
      </c>
      <c r="N86" s="2">
        <f>IF(L86&gt;0,VLOOKUP(L86,S$12:$AB$125,6),0)</f>
        <v>0</v>
      </c>
      <c r="O86" s="22">
        <f t="shared" ca="1" si="37"/>
        <v>8.9906000000000003E-4</v>
      </c>
      <c r="P86" s="25" t="str">
        <f t="shared" si="41"/>
        <v>J=</v>
      </c>
      <c r="Q86" s="26">
        <f t="shared" si="42"/>
        <v>44015</v>
      </c>
      <c r="R86" s="4"/>
      <c r="S86" s="70"/>
      <c r="T86" s="83"/>
      <c r="U86" s="79"/>
      <c r="V86" s="74"/>
      <c r="W86" s="73"/>
      <c r="X86" s="79"/>
      <c r="Y86" s="75"/>
      <c r="Z86" s="74"/>
      <c r="AA86" s="76"/>
      <c r="AB86" s="77"/>
      <c r="AC86" s="78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</row>
    <row r="87" spans="1:176" x14ac:dyDescent="0.25">
      <c r="A87" s="20">
        <f t="shared" si="38"/>
        <v>43840</v>
      </c>
      <c r="B87" s="22">
        <f t="shared" ca="1" si="43"/>
        <v>1.01254014</v>
      </c>
      <c r="C87" s="22">
        <f t="shared" ca="1" si="48"/>
        <v>1.0114161800000001</v>
      </c>
      <c r="D87" s="23">
        <f ca="1">IF(A87&lt;$B$1,VLOOKUP(A87,[1]DI!$A$4:$B$15000,2,FALSE),0)</f>
        <v>4.4000000000000004E-2</v>
      </c>
      <c r="E87" s="22">
        <f t="shared" ca="1" si="47"/>
        <v>1.7089000000000001E-4</v>
      </c>
      <c r="F87" s="23">
        <f t="shared" si="40"/>
        <v>1.3</v>
      </c>
      <c r="G87" s="24">
        <f t="shared" ca="1" si="44"/>
        <v>1.0002221570000001</v>
      </c>
      <c r="H87" s="22">
        <f ca="1">TRUNC(PRODUCT(G$10:G86),15)</f>
        <v>1.0125401493589099</v>
      </c>
      <c r="I87" s="22">
        <f t="shared" ca="1" si="45"/>
        <v>1.01141618415025</v>
      </c>
      <c r="J87" s="22">
        <f t="shared" ca="1" si="46"/>
        <v>1.0011112799999999</v>
      </c>
      <c r="K87" s="22">
        <f t="shared" ca="1" si="36"/>
        <v>1.12396E-3</v>
      </c>
      <c r="L87" s="66">
        <f>IF(VLOOKUP(A87,$T$12:$AC$125,8)=VLOOKUP(A86,$T$12:$AC$125,8),0,VLOOKUP(A87,T$12:$AC$125,8))</f>
        <v>0</v>
      </c>
      <c r="M87" s="67">
        <f>IF(L87&gt;0,VLOOKUP(L87,S$12:$AB$125,7),0)</f>
        <v>0</v>
      </c>
      <c r="N87" s="2">
        <f>IF(L87&gt;0,VLOOKUP(L87,S$12:$AB$125,6),0)</f>
        <v>0</v>
      </c>
      <c r="O87" s="22">
        <f t="shared" ca="1" si="37"/>
        <v>1.12396E-3</v>
      </c>
      <c r="P87" s="25" t="str">
        <f t="shared" si="41"/>
        <v>J=</v>
      </c>
      <c r="Q87" s="26">
        <f t="shared" si="42"/>
        <v>44015</v>
      </c>
      <c r="R87" s="4"/>
      <c r="U87" s="85"/>
      <c r="V87" s="4"/>
      <c r="Z87" s="4"/>
      <c r="AA87" s="86"/>
      <c r="AB87" s="87"/>
      <c r="AC87" s="88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</row>
    <row r="88" spans="1:176" x14ac:dyDescent="0.25">
      <c r="A88" s="20">
        <f t="shared" si="38"/>
        <v>43841</v>
      </c>
      <c r="B88" s="22">
        <f t="shared" ca="1" si="43"/>
        <v>1.0127650800000001</v>
      </c>
      <c r="C88" s="22">
        <f t="shared" ca="1" si="48"/>
        <v>1.0114161800000001</v>
      </c>
      <c r="D88" s="23">
        <f ca="1">IF(A88&lt;$B$1,VLOOKUP(A88,[1]DI!$A$4:$B$15000,2,FALSE),0)</f>
        <v>0</v>
      </c>
      <c r="E88" s="22">
        <f t="shared" ca="1" si="47"/>
        <v>0</v>
      </c>
      <c r="F88" s="23">
        <f t="shared" si="40"/>
        <v>1.3</v>
      </c>
      <c r="G88" s="24">
        <f t="shared" ca="1" si="44"/>
        <v>1</v>
      </c>
      <c r="H88" s="22">
        <f ca="1">TRUNC(PRODUCT(G$10:G87),15)</f>
        <v>1.01276509224087</v>
      </c>
      <c r="I88" s="22">
        <f t="shared" ca="1" si="45"/>
        <v>1.01141618415025</v>
      </c>
      <c r="J88" s="22">
        <f t="shared" ca="1" si="46"/>
        <v>1.0013336799999999</v>
      </c>
      <c r="K88" s="22">
        <f t="shared" ca="1" si="36"/>
        <v>1.3489000000000001E-3</v>
      </c>
      <c r="L88" s="66">
        <f>IF(VLOOKUP(A88,$T$12:$AC$125,8)=VLOOKUP(A87,$T$12:$AC$125,8),0,VLOOKUP(A88,T$12:$AC$125,8))</f>
        <v>0</v>
      </c>
      <c r="M88" s="67">
        <f>IF(L88&gt;0,VLOOKUP(L88,S$12:$AB$125,7),0)</f>
        <v>0</v>
      </c>
      <c r="N88" s="2">
        <f>IF(L88&gt;0,VLOOKUP(L88,S$12:$AB$125,6),0)</f>
        <v>0</v>
      </c>
      <c r="O88" s="22">
        <f t="shared" ca="1" si="37"/>
        <v>1.3489000000000001E-3</v>
      </c>
      <c r="P88" s="25" t="str">
        <f t="shared" si="41"/>
        <v>J=</v>
      </c>
      <c r="Q88" s="26">
        <f t="shared" si="42"/>
        <v>44015</v>
      </c>
      <c r="R88" s="4"/>
      <c r="U88" s="85"/>
      <c r="V88" s="4"/>
      <c r="Z88" s="4"/>
      <c r="AA88" s="86"/>
      <c r="AB88" s="87"/>
      <c r="AC88" s="88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</row>
    <row r="89" spans="1:176" x14ac:dyDescent="0.25">
      <c r="A89" s="20">
        <f t="shared" si="38"/>
        <v>43842</v>
      </c>
      <c r="B89" s="22">
        <f t="shared" ca="1" si="43"/>
        <v>1.0127650800000001</v>
      </c>
      <c r="C89" s="22">
        <f t="shared" ca="1" si="48"/>
        <v>1.0114161800000001</v>
      </c>
      <c r="D89" s="23">
        <f ca="1">IF(A89&lt;$B$1,VLOOKUP(A89,[1]DI!$A$4:$B$15000,2,FALSE),0)</f>
        <v>0</v>
      </c>
      <c r="E89" s="22">
        <f t="shared" ca="1" si="47"/>
        <v>0</v>
      </c>
      <c r="F89" s="23">
        <f t="shared" si="40"/>
        <v>1.3</v>
      </c>
      <c r="G89" s="24">
        <f t="shared" ca="1" si="44"/>
        <v>1</v>
      </c>
      <c r="H89" s="22">
        <f ca="1">TRUNC(PRODUCT(G$10:G88),15)</f>
        <v>1.01276509224087</v>
      </c>
      <c r="I89" s="22">
        <f t="shared" ca="1" si="45"/>
        <v>1.01141618415025</v>
      </c>
      <c r="J89" s="22">
        <f t="shared" ca="1" si="46"/>
        <v>1.0013336799999999</v>
      </c>
      <c r="K89" s="22">
        <f t="shared" ca="1" si="36"/>
        <v>1.3489000000000001E-3</v>
      </c>
      <c r="L89" s="66">
        <f>IF(VLOOKUP(A89,$T$12:$AC$125,8)=VLOOKUP(A88,$T$12:$AC$125,8),0,VLOOKUP(A89,T$12:$AC$125,8))</f>
        <v>0</v>
      </c>
      <c r="M89" s="67">
        <f>IF(L89&gt;0,VLOOKUP(L89,S$12:$AB$125,7),0)</f>
        <v>0</v>
      </c>
      <c r="N89" s="2">
        <f>IF(L89&gt;0,VLOOKUP(L89,S$12:$AB$125,6),0)</f>
        <v>0</v>
      </c>
      <c r="O89" s="22">
        <f t="shared" ca="1" si="37"/>
        <v>1.3489000000000001E-3</v>
      </c>
      <c r="P89" s="25" t="str">
        <f t="shared" si="41"/>
        <v>J=</v>
      </c>
      <c r="Q89" s="26">
        <f t="shared" si="42"/>
        <v>44015</v>
      </c>
      <c r="R89" s="4"/>
      <c r="S89" s="89" t="s">
        <v>45</v>
      </c>
      <c r="T89" s="90"/>
      <c r="U89" s="85"/>
      <c r="V89" s="4"/>
      <c r="W89" s="91" t="s">
        <v>46</v>
      </c>
      <c r="X89" s="91" t="s">
        <v>47</v>
      </c>
      <c r="Y89" s="91" t="s">
        <v>48</v>
      </c>
      <c r="Z89" s="91" t="s">
        <v>50</v>
      </c>
      <c r="AA89" s="86"/>
      <c r="AB89" s="87"/>
      <c r="AC89" s="88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</row>
    <row r="90" spans="1:176" x14ac:dyDescent="0.25">
      <c r="A90" s="20">
        <f t="shared" si="38"/>
        <v>43843</v>
      </c>
      <c r="B90" s="22">
        <f t="shared" ca="1" si="43"/>
        <v>1.0127650800000001</v>
      </c>
      <c r="C90" s="22">
        <f t="shared" ca="1" si="48"/>
        <v>1.0114161800000001</v>
      </c>
      <c r="D90" s="23">
        <f ca="1">IF(A90&lt;$B$1,VLOOKUP(A90,[1]DI!$A$4:$B$15000,2,FALSE),0)</f>
        <v>4.4000000000000004E-2</v>
      </c>
      <c r="E90" s="22">
        <f t="shared" ca="1" si="47"/>
        <v>1.7089000000000001E-4</v>
      </c>
      <c r="F90" s="23">
        <f t="shared" si="40"/>
        <v>1.3</v>
      </c>
      <c r="G90" s="24">
        <f t="shared" ca="1" si="44"/>
        <v>1.0002221570000001</v>
      </c>
      <c r="H90" s="22">
        <f ca="1">TRUNC(PRODUCT(G$10:G89),15)</f>
        <v>1.01276509224087</v>
      </c>
      <c r="I90" s="22">
        <f t="shared" ca="1" si="45"/>
        <v>1.01141618415025</v>
      </c>
      <c r="J90" s="22">
        <f t="shared" ca="1" si="46"/>
        <v>1.0013336799999999</v>
      </c>
      <c r="K90" s="22">
        <f t="shared" ca="1" si="36"/>
        <v>1.3489000000000001E-3</v>
      </c>
      <c r="L90" s="66">
        <f>IF(VLOOKUP(A90,$T$12:$AC$125,8)=VLOOKUP(A89,$T$12:$AC$125,8),0,VLOOKUP(A90,T$12:$AC$125,8))</f>
        <v>0</v>
      </c>
      <c r="M90" s="67">
        <f>IF(L90&gt;0,VLOOKUP(L90,S$12:$AB$125,7),0)</f>
        <v>0</v>
      </c>
      <c r="N90" s="2">
        <f>IF(L90&gt;0,VLOOKUP(L90,S$12:$AB$125,6),0)</f>
        <v>0</v>
      </c>
      <c r="O90" s="22">
        <f t="shared" ca="1" si="37"/>
        <v>1.3489000000000001E-3</v>
      </c>
      <c r="P90" s="25" t="str">
        <f t="shared" si="41"/>
        <v>J=</v>
      </c>
      <c r="Q90" s="26">
        <f t="shared" si="42"/>
        <v>44015</v>
      </c>
      <c r="R90" s="4"/>
      <c r="S90" s="71">
        <f>[2]Plan1!$A218</f>
        <v>43466</v>
      </c>
      <c r="T90" s="92" t="str">
        <f>[2]Plan1!$C218</f>
        <v>Confraternização Universal</v>
      </c>
      <c r="U90" s="73"/>
      <c r="V90" s="4"/>
      <c r="W90" s="78">
        <f>A8</f>
        <v>43763</v>
      </c>
      <c r="X90" s="78">
        <f t="shared" ref="X90" si="49">(W90-1)</f>
        <v>43762</v>
      </c>
      <c r="Y90" s="78">
        <f t="shared" ref="Y90:Y96" si="50">WORKDAY(X90,1,S$90:S$419)</f>
        <v>43763</v>
      </c>
      <c r="Z90" s="93">
        <v>1.3</v>
      </c>
      <c r="AA90" s="86"/>
      <c r="AB90" s="87"/>
      <c r="AC90" s="88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</row>
    <row r="91" spans="1:176" x14ac:dyDescent="0.25">
      <c r="A91" s="20">
        <f t="shared" si="38"/>
        <v>43844</v>
      </c>
      <c r="B91" s="22">
        <f t="shared" ca="1" si="43"/>
        <v>1.01299008</v>
      </c>
      <c r="C91" s="22">
        <f t="shared" ca="1" si="48"/>
        <v>1.0114161800000001</v>
      </c>
      <c r="D91" s="23">
        <f ca="1">IF(A91&lt;$B$1,VLOOKUP(A91,[1]DI!$A$4:$B$15000,2,FALSE),0)</f>
        <v>4.4000000000000004E-2</v>
      </c>
      <c r="E91" s="22">
        <f t="shared" ca="1" si="47"/>
        <v>1.7089000000000001E-4</v>
      </c>
      <c r="F91" s="23">
        <f t="shared" si="40"/>
        <v>1.3</v>
      </c>
      <c r="G91" s="24">
        <f t="shared" ca="1" si="44"/>
        <v>1.0002221570000001</v>
      </c>
      <c r="H91" s="22">
        <f ca="1">TRUNC(PRODUCT(G$10:G90),15)</f>
        <v>1.0129900850954601</v>
      </c>
      <c r="I91" s="22">
        <f t="shared" ca="1" si="45"/>
        <v>1.01141618415025</v>
      </c>
      <c r="J91" s="22">
        <f t="shared" ca="1" si="46"/>
        <v>1.0015561399999999</v>
      </c>
      <c r="K91" s="22">
        <f t="shared" ca="1" si="36"/>
        <v>1.5739E-3</v>
      </c>
      <c r="L91" s="66">
        <f>IF(VLOOKUP(A91,$T$12:$AC$125,8)=VLOOKUP(A90,$T$12:$AC$125,8),0,VLOOKUP(A91,T$12:$AC$125,8))</f>
        <v>0</v>
      </c>
      <c r="M91" s="67">
        <f>IF(L91&gt;0,VLOOKUP(L91,S$12:$AB$125,7),0)</f>
        <v>0</v>
      </c>
      <c r="N91" s="2">
        <f>IF(L91&gt;0,VLOOKUP(L91,S$12:$AB$125,6),0)</f>
        <v>0</v>
      </c>
      <c r="O91" s="22">
        <f t="shared" ca="1" si="37"/>
        <v>1.5739E-3</v>
      </c>
      <c r="P91" s="25" t="str">
        <f t="shared" si="41"/>
        <v>J=</v>
      </c>
      <c r="Q91" s="26">
        <f t="shared" si="42"/>
        <v>44015</v>
      </c>
      <c r="R91" s="4"/>
      <c r="S91" s="71">
        <f>[2]Plan1!$A219</f>
        <v>43528</v>
      </c>
      <c r="T91" s="92" t="str">
        <f>[2]Plan1!$C219</f>
        <v>Carnaval</v>
      </c>
      <c r="U91" s="73"/>
      <c r="V91" s="4"/>
      <c r="W91" s="78">
        <v>43833</v>
      </c>
      <c r="X91" s="78">
        <f>(W91-1)</f>
        <v>43832</v>
      </c>
      <c r="Y91" s="78">
        <f t="shared" si="50"/>
        <v>43833</v>
      </c>
      <c r="Z91" s="93">
        <v>1.3</v>
      </c>
      <c r="AA91" s="86"/>
      <c r="AB91" s="87"/>
      <c r="AC91" s="88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</row>
    <row r="92" spans="1:176" x14ac:dyDescent="0.25">
      <c r="A92" s="20">
        <f t="shared" si="38"/>
        <v>43845</v>
      </c>
      <c r="B92" s="22">
        <f t="shared" ca="1" si="43"/>
        <v>1.0132151200000001</v>
      </c>
      <c r="C92" s="22">
        <f t="shared" ca="1" si="48"/>
        <v>1.0114161800000001</v>
      </c>
      <c r="D92" s="23">
        <f ca="1">IF(A92&lt;$B$1,VLOOKUP(A92,[1]DI!$A$4:$B$15000,2,FALSE),0)</f>
        <v>4.4000000000000004E-2</v>
      </c>
      <c r="E92" s="22">
        <f t="shared" ca="1" si="47"/>
        <v>1.7089000000000001E-4</v>
      </c>
      <c r="F92" s="23">
        <f t="shared" si="40"/>
        <v>1.3</v>
      </c>
      <c r="G92" s="24">
        <f t="shared" ca="1" si="44"/>
        <v>1.0002221570000001</v>
      </c>
      <c r="H92" s="22">
        <f ca="1">TRUNC(PRODUCT(G$10:G91),15)</f>
        <v>1.0132151279338</v>
      </c>
      <c r="I92" s="22">
        <f t="shared" ca="1" si="45"/>
        <v>1.01141618415025</v>
      </c>
      <c r="J92" s="22">
        <f t="shared" ca="1" si="46"/>
        <v>1.0017786399999999</v>
      </c>
      <c r="K92" s="22">
        <f t="shared" ca="1" si="36"/>
        <v>1.79894E-3</v>
      </c>
      <c r="L92" s="66">
        <f>IF(VLOOKUP(A92,$T$12:$AC$125,8)=VLOOKUP(A91,$T$12:$AC$125,8),0,VLOOKUP(A92,T$12:$AC$125,8))</f>
        <v>0</v>
      </c>
      <c r="M92" s="67">
        <f>IF(L92&gt;0,VLOOKUP(L92,S$12:$AB$125,7),0)</f>
        <v>0</v>
      </c>
      <c r="N92" s="2">
        <f>IF(L92&gt;0,VLOOKUP(L92,S$12:$AB$125,6),0)</f>
        <v>0</v>
      </c>
      <c r="O92" s="22">
        <f t="shared" ca="1" si="37"/>
        <v>1.79894E-3</v>
      </c>
      <c r="P92" s="25" t="str">
        <f t="shared" si="41"/>
        <v>J=</v>
      </c>
      <c r="Q92" s="26">
        <f t="shared" si="42"/>
        <v>44015</v>
      </c>
      <c r="R92" s="4"/>
      <c r="S92" s="71">
        <f>[2]Plan1!$A220</f>
        <v>43529</v>
      </c>
      <c r="T92" s="92" t="str">
        <f>[2]Plan1!$C220</f>
        <v>Carnaval</v>
      </c>
      <c r="U92" s="73"/>
      <c r="V92" s="4"/>
      <c r="W92" s="78">
        <f>EDATE(W91,6)</f>
        <v>44015</v>
      </c>
      <c r="X92" s="78">
        <f t="shared" ref="X92:X95" si="51">(W92-1)</f>
        <v>44014</v>
      </c>
      <c r="Y92" s="78">
        <f t="shared" si="50"/>
        <v>44015</v>
      </c>
      <c r="Z92" s="93">
        <v>1.3</v>
      </c>
      <c r="AA92" s="86"/>
      <c r="AB92" s="87"/>
      <c r="AC92" s="88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</row>
    <row r="93" spans="1:176" x14ac:dyDescent="0.25">
      <c r="A93" s="20">
        <f t="shared" si="38"/>
        <v>43846</v>
      </c>
      <c r="B93" s="22">
        <f t="shared" ca="1" si="43"/>
        <v>1.0134402100000002</v>
      </c>
      <c r="C93" s="22">
        <f t="shared" ca="1" si="48"/>
        <v>1.0114161800000001</v>
      </c>
      <c r="D93" s="23">
        <f ca="1">IF(A93&lt;$B$1,VLOOKUP(A93,[1]DI!$A$4:$B$15000,2,FALSE),0)</f>
        <v>4.4000000000000004E-2</v>
      </c>
      <c r="E93" s="22">
        <f t="shared" ca="1" si="47"/>
        <v>1.7089000000000001E-4</v>
      </c>
      <c r="F93" s="23">
        <f t="shared" si="40"/>
        <v>1.3</v>
      </c>
      <c r="G93" s="24">
        <f t="shared" ca="1" si="44"/>
        <v>1.0002221570000001</v>
      </c>
      <c r="H93" s="22">
        <f ca="1">TRUNC(PRODUCT(G$10:G92),15)</f>
        <v>1.0134402207669799</v>
      </c>
      <c r="I93" s="22">
        <f t="shared" ca="1" si="45"/>
        <v>1.01141618415025</v>
      </c>
      <c r="J93" s="22">
        <f t="shared" ca="1" si="46"/>
        <v>1.0020011900000001</v>
      </c>
      <c r="K93" s="22">
        <f t="shared" ca="1" si="36"/>
        <v>2.02403E-3</v>
      </c>
      <c r="L93" s="66">
        <f>IF(VLOOKUP(A93,$T$12:$AC$125,8)=VLOOKUP(A92,$T$12:$AC$125,8),0,VLOOKUP(A93,T$12:$AC$125,8))</f>
        <v>0</v>
      </c>
      <c r="M93" s="67">
        <f>IF(L93&gt;0,VLOOKUP(L93,S$12:$AB$125,7),0)</f>
        <v>0</v>
      </c>
      <c r="N93" s="2">
        <f>IF(L93&gt;0,VLOOKUP(L93,S$12:$AB$125,6),0)</f>
        <v>0</v>
      </c>
      <c r="O93" s="22">
        <f t="shared" ca="1" si="37"/>
        <v>2.02403E-3</v>
      </c>
      <c r="P93" s="25" t="str">
        <f t="shared" si="41"/>
        <v>J=</v>
      </c>
      <c r="Q93" s="26">
        <f t="shared" si="42"/>
        <v>44015</v>
      </c>
      <c r="R93" s="4"/>
      <c r="S93" s="71">
        <f>[2]Plan1!$A221</f>
        <v>43574</v>
      </c>
      <c r="T93" s="92" t="str">
        <f>[2]Plan1!$C221</f>
        <v>Paixão de Cristo</v>
      </c>
      <c r="U93" s="73"/>
      <c r="V93" s="4"/>
      <c r="W93" s="78">
        <f t="shared" ref="W93:W106" si="52">EDATE(W92,6)</f>
        <v>44199</v>
      </c>
      <c r="X93" s="78">
        <f t="shared" si="51"/>
        <v>44198</v>
      </c>
      <c r="Y93" s="78">
        <f t="shared" si="50"/>
        <v>44200</v>
      </c>
      <c r="Z93" s="93">
        <v>1.3</v>
      </c>
      <c r="AA93" s="86"/>
      <c r="AB93" s="87"/>
      <c r="AC93" s="88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</row>
    <row r="94" spans="1:176" x14ac:dyDescent="0.25">
      <c r="A94" s="20">
        <f t="shared" si="38"/>
        <v>43847</v>
      </c>
      <c r="B94" s="22">
        <f t="shared" ca="1" si="43"/>
        <v>1.0136653500000001</v>
      </c>
      <c r="C94" s="22">
        <f t="shared" ca="1" si="48"/>
        <v>1.0114161800000001</v>
      </c>
      <c r="D94" s="23">
        <f ca="1">IF(A94&lt;$B$1,VLOOKUP(A94,[1]DI!$A$4:$B$15000,2,FALSE),0)</f>
        <v>4.4000000000000004E-2</v>
      </c>
      <c r="E94" s="22">
        <f t="shared" ca="1" si="47"/>
        <v>1.7089000000000001E-4</v>
      </c>
      <c r="F94" s="23">
        <f t="shared" si="40"/>
        <v>1.3</v>
      </c>
      <c r="G94" s="24">
        <f t="shared" ca="1" si="44"/>
        <v>1.0002221570000001</v>
      </c>
      <c r="H94" s="22">
        <f ca="1">TRUNC(PRODUCT(G$10:G93),15)</f>
        <v>1.0136653636060999</v>
      </c>
      <c r="I94" s="22">
        <f t="shared" ca="1" si="45"/>
        <v>1.01141618415025</v>
      </c>
      <c r="J94" s="22">
        <f t="shared" ca="1" si="46"/>
        <v>1.0022237899999999</v>
      </c>
      <c r="K94" s="22">
        <f t="shared" ca="1" si="36"/>
        <v>2.24917E-3</v>
      </c>
      <c r="L94" s="66">
        <f>IF(VLOOKUP(A94,$T$12:$AC$125,8)=VLOOKUP(A93,$T$12:$AC$125,8),0,VLOOKUP(A94,T$12:$AC$125,8))</f>
        <v>0</v>
      </c>
      <c r="M94" s="67">
        <f>IF(L94&gt;0,VLOOKUP(L94,S$12:$AB$125,7),0)</f>
        <v>0</v>
      </c>
      <c r="N94" s="2">
        <f>IF(L94&gt;0,VLOOKUP(L94,S$12:$AB$125,6),0)</f>
        <v>0</v>
      </c>
      <c r="O94" s="22">
        <f t="shared" ca="1" si="37"/>
        <v>2.24917E-3</v>
      </c>
      <c r="P94" s="25" t="str">
        <f t="shared" si="41"/>
        <v>J=</v>
      </c>
      <c r="Q94" s="26">
        <f t="shared" si="42"/>
        <v>44015</v>
      </c>
      <c r="R94" s="4"/>
      <c r="S94" s="71">
        <f>[2]Plan1!$A222</f>
        <v>43576</v>
      </c>
      <c r="T94" s="92" t="str">
        <f>[2]Plan1!$C222</f>
        <v>Tiradentes</v>
      </c>
      <c r="U94" s="73"/>
      <c r="V94" s="4"/>
      <c r="W94" s="78">
        <f t="shared" si="52"/>
        <v>44380</v>
      </c>
      <c r="X94" s="78">
        <f t="shared" si="51"/>
        <v>44379</v>
      </c>
      <c r="Y94" s="78">
        <f t="shared" si="50"/>
        <v>44382</v>
      </c>
      <c r="Z94" s="93">
        <v>1.3</v>
      </c>
      <c r="AA94" s="86"/>
      <c r="AB94" s="87"/>
      <c r="AC94" s="88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</row>
    <row r="95" spans="1:176" x14ac:dyDescent="0.25">
      <c r="A95" s="20">
        <f t="shared" si="38"/>
        <v>43848</v>
      </c>
      <c r="B95" s="22">
        <f t="shared" ca="1" si="43"/>
        <v>1.01389054</v>
      </c>
      <c r="C95" s="22">
        <f t="shared" ca="1" si="48"/>
        <v>1.0114161800000001</v>
      </c>
      <c r="D95" s="23">
        <f ca="1">IF(A95&lt;$B$1,VLOOKUP(A95,[1]DI!$A$4:$B$15000,2,FALSE),0)</f>
        <v>0</v>
      </c>
      <c r="E95" s="22">
        <f t="shared" ca="1" si="47"/>
        <v>0</v>
      </c>
      <c r="F95" s="23">
        <f t="shared" si="40"/>
        <v>1.3</v>
      </c>
      <c r="G95" s="24">
        <f t="shared" ca="1" si="44"/>
        <v>1</v>
      </c>
      <c r="H95" s="22">
        <f ca="1">TRUNC(PRODUCT(G$10:G94),15)</f>
        <v>1.01389055646228</v>
      </c>
      <c r="I95" s="22">
        <f t="shared" ca="1" si="45"/>
        <v>1.01141618415025</v>
      </c>
      <c r="J95" s="22">
        <f t="shared" ca="1" si="46"/>
        <v>1.0024464399999999</v>
      </c>
      <c r="K95" s="22">
        <f t="shared" ca="1" si="36"/>
        <v>2.4743600000000001E-3</v>
      </c>
      <c r="L95" s="66">
        <f>IF(VLOOKUP(A95,$T$12:$AC$125,8)=VLOOKUP(A94,$T$12:$AC$125,8),0,VLOOKUP(A95,T$12:$AC$125,8))</f>
        <v>0</v>
      </c>
      <c r="M95" s="67">
        <f>IF(L95&gt;0,VLOOKUP(L95,S$12:$AB$125,7),0)</f>
        <v>0</v>
      </c>
      <c r="N95" s="2">
        <f>IF(L95&gt;0,VLOOKUP(L95,S$12:$AB$125,6),0)</f>
        <v>0</v>
      </c>
      <c r="O95" s="22">
        <f t="shared" ca="1" si="37"/>
        <v>2.4743600000000001E-3</v>
      </c>
      <c r="P95" s="25" t="str">
        <f t="shared" si="41"/>
        <v>J=</v>
      </c>
      <c r="Q95" s="26">
        <f t="shared" si="42"/>
        <v>44015</v>
      </c>
      <c r="R95" s="4"/>
      <c r="S95" s="71">
        <f>[2]Plan1!$A223</f>
        <v>43586</v>
      </c>
      <c r="T95" s="92" t="str">
        <f>[2]Plan1!$C223</f>
        <v>Dia do Trabalho</v>
      </c>
      <c r="U95" s="73"/>
      <c r="V95" s="4"/>
      <c r="W95" s="78">
        <v>44576</v>
      </c>
      <c r="X95" s="78">
        <f t="shared" si="51"/>
        <v>44575</v>
      </c>
      <c r="Y95" s="78">
        <f t="shared" si="50"/>
        <v>44578</v>
      </c>
      <c r="Z95" s="93">
        <v>1.3</v>
      </c>
      <c r="AA95" s="86"/>
      <c r="AB95" s="87"/>
      <c r="AC95" s="88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</row>
    <row r="96" spans="1:176" x14ac:dyDescent="0.25">
      <c r="A96" s="20">
        <f t="shared" si="38"/>
        <v>43849</v>
      </c>
      <c r="B96" s="22">
        <f t="shared" ca="1" si="43"/>
        <v>1.01389054</v>
      </c>
      <c r="C96" s="22">
        <f t="shared" ca="1" si="48"/>
        <v>1.0114161800000001</v>
      </c>
      <c r="D96" s="23">
        <f ca="1">IF(A96&lt;$B$1,VLOOKUP(A96,[1]DI!$A$4:$B$15000,2,FALSE),0)</f>
        <v>0</v>
      </c>
      <c r="E96" s="22">
        <f t="shared" ca="1" si="47"/>
        <v>0</v>
      </c>
      <c r="F96" s="23">
        <f t="shared" si="40"/>
        <v>1.3</v>
      </c>
      <c r="G96" s="24">
        <f t="shared" ca="1" si="44"/>
        <v>1</v>
      </c>
      <c r="H96" s="22">
        <f ca="1">TRUNC(PRODUCT(G$10:G95),15)</f>
        <v>1.01389055646228</v>
      </c>
      <c r="I96" s="22">
        <f t="shared" ca="1" si="45"/>
        <v>1.01141618415025</v>
      </c>
      <c r="J96" s="22">
        <f t="shared" ca="1" si="46"/>
        <v>1.0024464399999999</v>
      </c>
      <c r="K96" s="22">
        <f t="shared" ca="1" si="36"/>
        <v>2.4743600000000001E-3</v>
      </c>
      <c r="L96" s="66">
        <f>IF(VLOOKUP(A96,$T$12:$AC$125,8)=VLOOKUP(A95,$T$12:$AC$125,8),0,VLOOKUP(A96,T$12:$AC$125,8))</f>
        <v>0</v>
      </c>
      <c r="M96" s="67">
        <f>IF(L96&gt;0,VLOOKUP(L96,S$12:$AB$125,7),0)</f>
        <v>0</v>
      </c>
      <c r="N96" s="2">
        <f>IF(L96&gt;0,VLOOKUP(L96,S$12:$AB$125,6),0)</f>
        <v>0</v>
      </c>
      <c r="O96" s="22">
        <f t="shared" ca="1" si="37"/>
        <v>2.4743600000000001E-3</v>
      </c>
      <c r="P96" s="25" t="str">
        <f t="shared" si="41"/>
        <v>J=</v>
      </c>
      <c r="Q96" s="26">
        <f t="shared" si="42"/>
        <v>44015</v>
      </c>
      <c r="R96" s="4"/>
      <c r="S96" s="71">
        <f>[2]Plan1!$A224</f>
        <v>43636</v>
      </c>
      <c r="T96" s="92" t="str">
        <f>[2]Plan1!$C224</f>
        <v>Corpus Christi</v>
      </c>
      <c r="U96" s="73"/>
      <c r="V96" s="4"/>
      <c r="W96" s="78">
        <v>44579</v>
      </c>
      <c r="X96" s="78">
        <f>(W96-1)</f>
        <v>44578</v>
      </c>
      <c r="Y96" s="78">
        <f t="shared" si="50"/>
        <v>44579</v>
      </c>
      <c r="Z96" s="93">
        <v>1.3</v>
      </c>
      <c r="AA96" s="86"/>
      <c r="AB96" s="87"/>
      <c r="AC96" s="88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</row>
    <row r="97" spans="1:179" x14ac:dyDescent="0.25">
      <c r="A97" s="20">
        <f t="shared" si="38"/>
        <v>43850</v>
      </c>
      <c r="B97" s="22">
        <f t="shared" ca="1" si="43"/>
        <v>1.01389054</v>
      </c>
      <c r="C97" s="22">
        <f t="shared" ca="1" si="48"/>
        <v>1.0114161800000001</v>
      </c>
      <c r="D97" s="23">
        <f ca="1">IF(A97&lt;$B$1,VLOOKUP(A97,[1]DI!$A$4:$B$15000,2,FALSE),0)</f>
        <v>4.4000000000000004E-2</v>
      </c>
      <c r="E97" s="22">
        <f t="shared" ca="1" si="47"/>
        <v>1.7089000000000001E-4</v>
      </c>
      <c r="F97" s="23">
        <f t="shared" si="40"/>
        <v>1.3</v>
      </c>
      <c r="G97" s="24">
        <f t="shared" ca="1" si="44"/>
        <v>1.0002221570000001</v>
      </c>
      <c r="H97" s="22">
        <f ca="1">TRUNC(PRODUCT(G$10:G96),15)</f>
        <v>1.01389055646228</v>
      </c>
      <c r="I97" s="22">
        <f t="shared" ca="1" si="45"/>
        <v>1.01141618415025</v>
      </c>
      <c r="J97" s="22">
        <f t="shared" ca="1" si="46"/>
        <v>1.0024464399999999</v>
      </c>
      <c r="K97" s="22">
        <f t="shared" ca="1" si="36"/>
        <v>2.4743600000000001E-3</v>
      </c>
      <c r="L97" s="66">
        <f>IF(VLOOKUP(A97,$T$12:$AC$125,8)=VLOOKUP(A96,$T$12:$AC$125,8),0,VLOOKUP(A97,T$12:$AC$125,8))</f>
        <v>0</v>
      </c>
      <c r="M97" s="67">
        <f>IF(L97&gt;0,VLOOKUP(L97,S$12:$AB$125,7),0)</f>
        <v>0</v>
      </c>
      <c r="N97" s="2">
        <f>IF(L97&gt;0,VLOOKUP(L97,S$12:$AB$125,6),0)</f>
        <v>0</v>
      </c>
      <c r="O97" s="22">
        <f t="shared" ca="1" si="37"/>
        <v>2.4743600000000001E-3</v>
      </c>
      <c r="P97" s="25" t="str">
        <f t="shared" si="41"/>
        <v>J=</v>
      </c>
      <c r="Q97" s="26">
        <f t="shared" si="42"/>
        <v>44015</v>
      </c>
      <c r="R97" s="4"/>
      <c r="S97" s="71">
        <f>[2]Plan1!$A225</f>
        <v>43715</v>
      </c>
      <c r="T97" s="92" t="str">
        <f>[2]Plan1!$C225</f>
        <v>Independência do Brasil</v>
      </c>
      <c r="U97" s="73"/>
      <c r="V97" s="4"/>
      <c r="W97" s="78">
        <v>44757</v>
      </c>
      <c r="X97" s="78">
        <f t="shared" ref="X97:X107" si="53">(W97-1)</f>
        <v>44756</v>
      </c>
      <c r="Y97" s="78">
        <f t="shared" ref="Y97:Y107" si="54">WORKDAY(X97,1,S$90:S$419)</f>
        <v>44757</v>
      </c>
      <c r="Z97" s="93">
        <v>1.3</v>
      </c>
      <c r="AA97" s="86"/>
      <c r="AB97" s="87"/>
      <c r="AC97" s="88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</row>
    <row r="98" spans="1:179" x14ac:dyDescent="0.25">
      <c r="A98" s="20">
        <f t="shared" si="38"/>
        <v>43851</v>
      </c>
      <c r="B98" s="22">
        <f t="shared" ca="1" si="43"/>
        <v>1.0141157900000002</v>
      </c>
      <c r="C98" s="22">
        <f t="shared" ca="1" si="48"/>
        <v>1.0114161800000001</v>
      </c>
      <c r="D98" s="23">
        <f ca="1">IF(A98&lt;$B$1,VLOOKUP(A98,[1]DI!$A$4:$B$15000,2,FALSE),0)</f>
        <v>4.4000000000000004E-2</v>
      </c>
      <c r="E98" s="22">
        <f t="shared" ca="1" si="47"/>
        <v>1.7089000000000001E-4</v>
      </c>
      <c r="F98" s="23">
        <f t="shared" si="40"/>
        <v>1.3</v>
      </c>
      <c r="G98" s="24">
        <f t="shared" ca="1" si="44"/>
        <v>1.0002221570000001</v>
      </c>
      <c r="H98" s="22">
        <f ca="1">TRUNC(PRODUCT(G$10:G97),15)</f>
        <v>1.0141157993466401</v>
      </c>
      <c r="I98" s="22">
        <f t="shared" ca="1" si="45"/>
        <v>1.01141618415025</v>
      </c>
      <c r="J98" s="22">
        <f t="shared" ca="1" si="46"/>
        <v>1.0026691400000001</v>
      </c>
      <c r="K98" s="22">
        <f t="shared" ca="1" si="36"/>
        <v>2.6996099999999999E-3</v>
      </c>
      <c r="L98" s="66">
        <f>IF(VLOOKUP(A98,$T$12:$AC$125,8)=VLOOKUP(A97,$T$12:$AC$125,8),0,VLOOKUP(A98,T$12:$AC$125,8))</f>
        <v>0</v>
      </c>
      <c r="M98" s="67">
        <f>IF(L98&gt;0,VLOOKUP(L98,S$12:$AB$125,7),0)</f>
        <v>0</v>
      </c>
      <c r="N98" s="2">
        <f>IF(L98&gt;0,VLOOKUP(L98,S$12:$AB$125,6),0)</f>
        <v>0</v>
      </c>
      <c r="O98" s="22">
        <f t="shared" ca="1" si="37"/>
        <v>2.6996099999999999E-3</v>
      </c>
      <c r="P98" s="25" t="str">
        <f t="shared" si="41"/>
        <v>J=</v>
      </c>
      <c r="Q98" s="26">
        <f t="shared" si="42"/>
        <v>44015</v>
      </c>
      <c r="R98" s="4"/>
      <c r="S98" s="71">
        <f>[2]Plan1!$A226</f>
        <v>43750</v>
      </c>
      <c r="T98" s="92" t="str">
        <f>[2]Plan1!$C226</f>
        <v>Nossa Sr.a Aparecida - Padroeira do Brasil</v>
      </c>
      <c r="U98" s="73"/>
      <c r="V98" s="4"/>
      <c r="W98" s="78">
        <f t="shared" si="52"/>
        <v>44941</v>
      </c>
      <c r="X98" s="78">
        <f t="shared" si="53"/>
        <v>44940</v>
      </c>
      <c r="Y98" s="78">
        <f t="shared" si="54"/>
        <v>44942</v>
      </c>
      <c r="Z98" s="93">
        <v>1.3</v>
      </c>
      <c r="AA98" s="86"/>
      <c r="AB98" s="87"/>
      <c r="AC98" s="88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</row>
    <row r="99" spans="1:179" x14ac:dyDescent="0.25">
      <c r="A99" s="20">
        <f t="shared" si="38"/>
        <v>43852</v>
      </c>
      <c r="B99" s="22">
        <f t="shared" ca="1" si="43"/>
        <v>1.0143410800000001</v>
      </c>
      <c r="C99" s="22">
        <f t="shared" ca="1" si="48"/>
        <v>1.0114161800000001</v>
      </c>
      <c r="D99" s="23">
        <f ca="1">IF(A99&lt;$B$1,VLOOKUP(A99,[1]DI!$A$4:$B$15000,2,FALSE),0)</f>
        <v>4.4000000000000004E-2</v>
      </c>
      <c r="E99" s="22">
        <f t="shared" ca="1" si="47"/>
        <v>1.7089000000000001E-4</v>
      </c>
      <c r="F99" s="23">
        <f t="shared" si="40"/>
        <v>1.3</v>
      </c>
      <c r="G99" s="24">
        <f t="shared" ca="1" si="44"/>
        <v>1.0002221570000001</v>
      </c>
      <c r="H99" s="22">
        <f ca="1">TRUNC(PRODUCT(G$10:G98),15)</f>
        <v>1.01434109227027</v>
      </c>
      <c r="I99" s="22">
        <f t="shared" ca="1" si="45"/>
        <v>1.01141618415025</v>
      </c>
      <c r="J99" s="22">
        <f t="shared" ca="1" si="46"/>
        <v>1.0028918899999999</v>
      </c>
      <c r="K99" s="22">
        <f t="shared" ca="1" si="36"/>
        <v>2.9248999999999998E-3</v>
      </c>
      <c r="L99" s="66">
        <f>IF(VLOOKUP(A99,$T$12:$AC$125,8)=VLOOKUP(A98,$T$12:$AC$125,8),0,VLOOKUP(A99,T$12:$AC$125,8))</f>
        <v>0</v>
      </c>
      <c r="M99" s="67">
        <f>IF(L99&gt;0,VLOOKUP(L99,S$12:$AB$125,7),0)</f>
        <v>0</v>
      </c>
      <c r="N99" s="2">
        <f>IF(L99&gt;0,VLOOKUP(L99,S$12:$AB$125,6),0)</f>
        <v>0</v>
      </c>
      <c r="O99" s="22">
        <f t="shared" ca="1" si="37"/>
        <v>2.9248999999999998E-3</v>
      </c>
      <c r="P99" s="25" t="str">
        <f t="shared" si="41"/>
        <v>J=</v>
      </c>
      <c r="Q99" s="26">
        <f t="shared" si="42"/>
        <v>44015</v>
      </c>
      <c r="R99" s="4"/>
      <c r="S99" s="71">
        <f>[2]Plan1!$A227</f>
        <v>43771</v>
      </c>
      <c r="T99" s="92" t="str">
        <f>[2]Plan1!$C227</f>
        <v>Finados</v>
      </c>
      <c r="U99" s="73"/>
      <c r="V99" s="4"/>
      <c r="W99" s="78">
        <f t="shared" si="52"/>
        <v>45122</v>
      </c>
      <c r="X99" s="78">
        <f t="shared" si="53"/>
        <v>45121</v>
      </c>
      <c r="Y99" s="78">
        <f t="shared" si="54"/>
        <v>45124</v>
      </c>
      <c r="Z99" s="93">
        <v>1.3</v>
      </c>
      <c r="AA99" s="86"/>
      <c r="AB99" s="87"/>
      <c r="AC99" s="88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</row>
    <row r="100" spans="1:179" x14ac:dyDescent="0.25">
      <c r="A100" s="20">
        <f t="shared" si="38"/>
        <v>43853</v>
      </c>
      <c r="B100" s="22">
        <f t="shared" ca="1" si="43"/>
        <v>1.0145664200000002</v>
      </c>
      <c r="C100" s="22">
        <f t="shared" ca="1" si="48"/>
        <v>1.0114161800000001</v>
      </c>
      <c r="D100" s="23">
        <f ca="1">IF(A100&lt;$B$1,VLOOKUP(A100,[1]DI!$A$4:$B$15000,2,FALSE),0)</f>
        <v>4.4000000000000004E-2</v>
      </c>
      <c r="E100" s="22">
        <f t="shared" ca="1" si="47"/>
        <v>1.7089000000000001E-4</v>
      </c>
      <c r="F100" s="23">
        <f t="shared" si="40"/>
        <v>1.3</v>
      </c>
      <c r="G100" s="24">
        <f t="shared" ca="1" si="44"/>
        <v>1.0002221570000001</v>
      </c>
      <c r="H100" s="22">
        <f ca="1">TRUNC(PRODUCT(G$10:G99),15)</f>
        <v>1.01456643524431</v>
      </c>
      <c r="I100" s="22">
        <f t="shared" ca="1" si="45"/>
        <v>1.01141618415025</v>
      </c>
      <c r="J100" s="22">
        <f t="shared" ca="1" si="46"/>
        <v>1.0031146900000001</v>
      </c>
      <c r="K100" s="22">
        <f t="shared" ca="1" si="36"/>
        <v>3.1502399999999999E-3</v>
      </c>
      <c r="L100" s="66">
        <f>IF(VLOOKUP(A100,$T$12:$AC$125,8)=VLOOKUP(A99,$T$12:$AC$125,8),0,VLOOKUP(A100,T$12:$AC$125,8))</f>
        <v>0</v>
      </c>
      <c r="M100" s="67">
        <f>IF(L100&gt;0,VLOOKUP(L100,S$12:$AB$125,7),0)</f>
        <v>0</v>
      </c>
      <c r="N100" s="2">
        <f>IF(L100&gt;0,VLOOKUP(L100,S$12:$AB$125,6),0)</f>
        <v>0</v>
      </c>
      <c r="O100" s="22">
        <f t="shared" ca="1" si="37"/>
        <v>3.1502399999999999E-3</v>
      </c>
      <c r="P100" s="25" t="str">
        <f t="shared" si="41"/>
        <v>J=</v>
      </c>
      <c r="Q100" s="26">
        <f t="shared" si="42"/>
        <v>44015</v>
      </c>
      <c r="R100" s="4"/>
      <c r="S100" s="71">
        <f>[2]Plan1!$A228</f>
        <v>43784</v>
      </c>
      <c r="T100" s="92" t="str">
        <f>[2]Plan1!$C228</f>
        <v>Proclamação da República</v>
      </c>
      <c r="U100" s="73"/>
      <c r="V100" s="4"/>
      <c r="W100" s="78">
        <f t="shared" si="52"/>
        <v>45306</v>
      </c>
      <c r="X100" s="78">
        <f t="shared" si="53"/>
        <v>45305</v>
      </c>
      <c r="Y100" s="78">
        <f t="shared" si="54"/>
        <v>45306</v>
      </c>
      <c r="Z100" s="93">
        <v>1.3</v>
      </c>
      <c r="AA100" s="86"/>
      <c r="AB100" s="87"/>
      <c r="AC100" s="88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</row>
    <row r="101" spans="1:179" x14ac:dyDescent="0.25">
      <c r="A101" s="20">
        <f t="shared" si="38"/>
        <v>43854</v>
      </c>
      <c r="B101" s="22">
        <f t="shared" ca="1" si="43"/>
        <v>1.0147918200000001</v>
      </c>
      <c r="C101" s="22">
        <f t="shared" ca="1" si="48"/>
        <v>1.0114161800000001</v>
      </c>
      <c r="D101" s="23">
        <f ca="1">IF(A101&lt;$B$1,VLOOKUP(A101,[1]DI!$A$4:$B$15000,2,FALSE),0)</f>
        <v>4.4000000000000004E-2</v>
      </c>
      <c r="E101" s="22">
        <f t="shared" ca="1" si="47"/>
        <v>1.7089000000000001E-4</v>
      </c>
      <c r="F101" s="23">
        <f t="shared" si="40"/>
        <v>1.3</v>
      </c>
      <c r="G101" s="24">
        <f t="shared" ca="1" si="44"/>
        <v>1.0002221570000001</v>
      </c>
      <c r="H101" s="22">
        <f ca="1">TRUNC(PRODUCT(G$10:G100),15)</f>
        <v>1.01479182827986</v>
      </c>
      <c r="I101" s="22">
        <f t="shared" ca="1" si="45"/>
        <v>1.01141618415025</v>
      </c>
      <c r="J101" s="22">
        <f t="shared" ca="1" si="46"/>
        <v>1.00333754</v>
      </c>
      <c r="K101" s="22">
        <f t="shared" ca="1" si="36"/>
        <v>3.3756400000000001E-3</v>
      </c>
      <c r="L101" s="66">
        <f>IF(VLOOKUP(A101,$T$12:$AC$125,8)=VLOOKUP(A100,$T$12:$AC$125,8),0,VLOOKUP(A101,T$12:$AC$125,8))</f>
        <v>0</v>
      </c>
      <c r="M101" s="67">
        <f>IF(L101&gt;0,VLOOKUP(L101,S$12:$AB$125,7),0)</f>
        <v>0</v>
      </c>
      <c r="N101" s="2">
        <f>IF(L101&gt;0,VLOOKUP(L101,S$12:$AB$125,6),0)</f>
        <v>0</v>
      </c>
      <c r="O101" s="22">
        <f t="shared" ca="1" si="37"/>
        <v>3.3756400000000001E-3</v>
      </c>
      <c r="P101" s="25" t="str">
        <f t="shared" si="41"/>
        <v>J=</v>
      </c>
      <c r="Q101" s="26">
        <f t="shared" si="42"/>
        <v>44015</v>
      </c>
      <c r="R101" s="4"/>
      <c r="S101" s="71">
        <f>[2]Plan1!$A229</f>
        <v>43824</v>
      </c>
      <c r="T101" s="92" t="str">
        <f>[2]Plan1!$C229</f>
        <v>Natal</v>
      </c>
      <c r="U101" s="73"/>
      <c r="V101" s="4"/>
      <c r="W101" s="78">
        <f t="shared" si="52"/>
        <v>45488</v>
      </c>
      <c r="X101" s="78">
        <f t="shared" si="53"/>
        <v>45487</v>
      </c>
      <c r="Y101" s="78">
        <f t="shared" si="54"/>
        <v>45488</v>
      </c>
      <c r="Z101" s="93">
        <v>1.3</v>
      </c>
      <c r="AA101" s="86"/>
      <c r="AB101" s="87"/>
      <c r="AC101" s="88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</row>
    <row r="102" spans="1:179" x14ac:dyDescent="0.25">
      <c r="A102" s="20">
        <f t="shared" si="38"/>
        <v>43855</v>
      </c>
      <c r="B102" s="22">
        <f t="shared" ca="1" si="43"/>
        <v>1.01501726</v>
      </c>
      <c r="C102" s="22">
        <f t="shared" ca="1" si="48"/>
        <v>1.0114161800000001</v>
      </c>
      <c r="D102" s="23">
        <f ca="1">IF(A102&lt;$B$1,VLOOKUP(A102,[1]DI!$A$4:$B$15000,2,FALSE),0)</f>
        <v>0</v>
      </c>
      <c r="E102" s="22">
        <f t="shared" ca="1" si="47"/>
        <v>0</v>
      </c>
      <c r="F102" s="23">
        <f t="shared" si="40"/>
        <v>1.3</v>
      </c>
      <c r="G102" s="24">
        <f t="shared" ca="1" si="44"/>
        <v>1</v>
      </c>
      <c r="H102" s="22">
        <f ca="1">TRUNC(PRODUCT(G$10:G101),15)</f>
        <v>1.0150172713880601</v>
      </c>
      <c r="I102" s="22">
        <f t="shared" ca="1" si="45"/>
        <v>1.01141618415025</v>
      </c>
      <c r="J102" s="22">
        <f t="shared" ca="1" si="46"/>
        <v>1.00356044</v>
      </c>
      <c r="K102" s="22">
        <f t="shared" ca="1" si="36"/>
        <v>3.60108E-3</v>
      </c>
      <c r="L102" s="66">
        <f>IF(VLOOKUP(A102,$T$12:$AC$125,8)=VLOOKUP(A101,$T$12:$AC$125,8),0,VLOOKUP(A102,T$12:$AC$125,8))</f>
        <v>0</v>
      </c>
      <c r="M102" s="67">
        <f>IF(L102&gt;0,VLOOKUP(L102,S$12:$AB$125,7),0)</f>
        <v>0</v>
      </c>
      <c r="N102" s="2">
        <f>IF(L102&gt;0,VLOOKUP(L102,S$12:$AB$125,6),0)</f>
        <v>0</v>
      </c>
      <c r="O102" s="22">
        <f t="shared" ca="1" si="37"/>
        <v>3.60108E-3</v>
      </c>
      <c r="P102" s="25" t="str">
        <f t="shared" si="41"/>
        <v>J=</v>
      </c>
      <c r="Q102" s="26">
        <f t="shared" si="42"/>
        <v>44015</v>
      </c>
      <c r="R102" s="4"/>
      <c r="S102" s="71">
        <f>[2]Plan1!$A230</f>
        <v>43831</v>
      </c>
      <c r="T102" s="92" t="str">
        <f>[2]Plan1!$C230</f>
        <v>Confraternização Universal</v>
      </c>
      <c r="U102" s="73"/>
      <c r="V102" s="4"/>
      <c r="W102" s="78">
        <f t="shared" si="52"/>
        <v>45672</v>
      </c>
      <c r="X102" s="78">
        <f t="shared" si="53"/>
        <v>45671</v>
      </c>
      <c r="Y102" s="78">
        <f t="shared" si="54"/>
        <v>45672</v>
      </c>
      <c r="Z102" s="93">
        <v>1.3</v>
      </c>
      <c r="AA102" s="86"/>
      <c r="AB102" s="87"/>
      <c r="AC102" s="88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</row>
    <row r="103" spans="1:179" x14ac:dyDescent="0.25">
      <c r="A103" s="20">
        <f t="shared" si="38"/>
        <v>43856</v>
      </c>
      <c r="B103" s="22">
        <f t="shared" ca="1" si="43"/>
        <v>1.01501726</v>
      </c>
      <c r="C103" s="22">
        <f t="shared" ca="1" si="48"/>
        <v>1.0114161800000001</v>
      </c>
      <c r="D103" s="23">
        <f ca="1">IF(A103&lt;$B$1,VLOOKUP(A103,[1]DI!$A$4:$B$15000,2,FALSE),0)</f>
        <v>0</v>
      </c>
      <c r="E103" s="22">
        <f t="shared" ca="1" si="47"/>
        <v>0</v>
      </c>
      <c r="F103" s="23">
        <f t="shared" si="40"/>
        <v>1.3</v>
      </c>
      <c r="G103" s="24">
        <f t="shared" ca="1" si="44"/>
        <v>1</v>
      </c>
      <c r="H103" s="22">
        <f ca="1">TRUNC(PRODUCT(G$10:G102),15)</f>
        <v>1.0150172713880601</v>
      </c>
      <c r="I103" s="22">
        <f t="shared" ca="1" si="45"/>
        <v>1.01141618415025</v>
      </c>
      <c r="J103" s="22">
        <f t="shared" ca="1" si="46"/>
        <v>1.00356044</v>
      </c>
      <c r="K103" s="22">
        <f t="shared" ca="1" si="36"/>
        <v>3.60108E-3</v>
      </c>
      <c r="L103" s="66">
        <f>IF(VLOOKUP(A103,$T$12:$AC$125,8)=VLOOKUP(A102,$T$12:$AC$125,8),0,VLOOKUP(A103,T$12:$AC$125,8))</f>
        <v>0</v>
      </c>
      <c r="M103" s="67">
        <f>IF(L103&gt;0,VLOOKUP(L103,S$12:$AB$125,7),0)</f>
        <v>0</v>
      </c>
      <c r="N103" s="2">
        <f>IF(L103&gt;0,VLOOKUP(L103,S$12:$AB$125,6),0)</f>
        <v>0</v>
      </c>
      <c r="O103" s="22">
        <f t="shared" ca="1" si="37"/>
        <v>3.60108E-3</v>
      </c>
      <c r="P103" s="25" t="str">
        <f t="shared" si="41"/>
        <v>J=</v>
      </c>
      <c r="Q103" s="26">
        <f t="shared" si="42"/>
        <v>44015</v>
      </c>
      <c r="R103" s="4"/>
      <c r="S103" s="71">
        <f>[2]Plan1!$A231</f>
        <v>43885</v>
      </c>
      <c r="T103" s="92" t="str">
        <f>[2]Plan1!$C231</f>
        <v>Carnaval</v>
      </c>
      <c r="U103" s="73"/>
      <c r="V103" s="4"/>
      <c r="W103" s="78">
        <f t="shared" si="52"/>
        <v>45853</v>
      </c>
      <c r="X103" s="78">
        <f t="shared" si="53"/>
        <v>45852</v>
      </c>
      <c r="Y103" s="78">
        <f t="shared" si="54"/>
        <v>45853</v>
      </c>
      <c r="Z103" s="93">
        <v>1.3</v>
      </c>
      <c r="AA103" s="86"/>
      <c r="AB103" s="87"/>
      <c r="AC103" s="88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</row>
    <row r="104" spans="1:179" x14ac:dyDescent="0.25">
      <c r="A104" s="20">
        <f t="shared" si="38"/>
        <v>43857</v>
      </c>
      <c r="B104" s="22">
        <f t="shared" ca="1" si="43"/>
        <v>1.01501726</v>
      </c>
      <c r="C104" s="22">
        <f t="shared" ca="1" si="48"/>
        <v>1.0114161800000001</v>
      </c>
      <c r="D104" s="23">
        <f ca="1">IF(A104&lt;$B$1,VLOOKUP(A104,[1]DI!$A$4:$B$15000,2,FALSE),0)</f>
        <v>4.4000000000000004E-2</v>
      </c>
      <c r="E104" s="22">
        <f t="shared" ca="1" si="47"/>
        <v>1.7089000000000001E-4</v>
      </c>
      <c r="F104" s="23">
        <f t="shared" si="40"/>
        <v>1.3</v>
      </c>
      <c r="G104" s="24">
        <f t="shared" ca="1" si="44"/>
        <v>1.0002221570000001</v>
      </c>
      <c r="H104" s="22">
        <f ca="1">TRUNC(PRODUCT(G$10:G103),15)</f>
        <v>1.0150172713880601</v>
      </c>
      <c r="I104" s="22">
        <f t="shared" ca="1" si="45"/>
        <v>1.01141618415025</v>
      </c>
      <c r="J104" s="22">
        <f t="shared" ca="1" si="46"/>
        <v>1.00356044</v>
      </c>
      <c r="K104" s="22">
        <f t="shared" ca="1" si="36"/>
        <v>3.60108E-3</v>
      </c>
      <c r="L104" s="66">
        <f>IF(VLOOKUP(A104,$T$12:$AC$125,8)=VLOOKUP(A103,$T$12:$AC$125,8),0,VLOOKUP(A104,T$12:$AC$125,8))</f>
        <v>0</v>
      </c>
      <c r="M104" s="67">
        <f>IF(L104&gt;0,VLOOKUP(L104,S$12:$AB$125,7),0)</f>
        <v>0</v>
      </c>
      <c r="N104" s="2">
        <f>IF(L104&gt;0,VLOOKUP(L104,S$12:$AB$125,6),0)</f>
        <v>0</v>
      </c>
      <c r="O104" s="22">
        <f t="shared" ca="1" si="37"/>
        <v>3.60108E-3</v>
      </c>
      <c r="P104" s="25" t="str">
        <f t="shared" si="41"/>
        <v>J=</v>
      </c>
      <c r="Q104" s="26">
        <f t="shared" si="42"/>
        <v>44015</v>
      </c>
      <c r="R104" s="81"/>
      <c r="S104" s="71">
        <f>[2]Plan1!$A232</f>
        <v>43886</v>
      </c>
      <c r="T104" s="92" t="str">
        <f>[2]Plan1!$C232</f>
        <v>Carnaval</v>
      </c>
      <c r="U104" s="73"/>
      <c r="V104" s="4"/>
      <c r="W104" s="78">
        <f t="shared" si="52"/>
        <v>46037</v>
      </c>
      <c r="X104" s="78">
        <f t="shared" si="53"/>
        <v>46036</v>
      </c>
      <c r="Y104" s="78">
        <f t="shared" si="54"/>
        <v>46037</v>
      </c>
      <c r="Z104" s="93">
        <v>1.3</v>
      </c>
      <c r="AA104" s="86"/>
      <c r="AB104" s="87"/>
      <c r="AC104" s="88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  <c r="FQ104" s="82"/>
      <c r="FR104" s="82"/>
      <c r="FS104" s="82"/>
      <c r="FT104" s="82"/>
      <c r="FU104" s="82"/>
      <c r="FV104" s="82"/>
      <c r="FW104" s="82"/>
    </row>
    <row r="105" spans="1:179" x14ac:dyDescent="0.25">
      <c r="A105" s="20">
        <f t="shared" si="38"/>
        <v>43858</v>
      </c>
      <c r="B105" s="22">
        <f t="shared" ca="1" si="43"/>
        <v>1.01524276</v>
      </c>
      <c r="C105" s="22">
        <f t="shared" ca="1" si="48"/>
        <v>1.0114161800000001</v>
      </c>
      <c r="D105" s="23">
        <f ca="1">IF(A105&lt;$B$1,VLOOKUP(A105,[1]DI!$A$4:$B$15000,2,FALSE),0)</f>
        <v>4.4000000000000004E-2</v>
      </c>
      <c r="E105" s="22">
        <f t="shared" ca="1" si="47"/>
        <v>1.7089000000000001E-4</v>
      </c>
      <c r="F105" s="23">
        <f t="shared" si="40"/>
        <v>1.3</v>
      </c>
      <c r="G105" s="24">
        <f t="shared" ca="1" si="44"/>
        <v>1.0002221570000001</v>
      </c>
      <c r="H105" s="22">
        <f ca="1">TRUNC(PRODUCT(G$10:G104),15)</f>
        <v>1.0152427645800199</v>
      </c>
      <c r="I105" s="22">
        <f t="shared" ca="1" si="45"/>
        <v>1.01141618415025</v>
      </c>
      <c r="J105" s="22">
        <f t="shared" ca="1" si="46"/>
        <v>1.0037833899999999</v>
      </c>
      <c r="K105" s="22">
        <f t="shared" ca="1" si="36"/>
        <v>3.82658E-3</v>
      </c>
      <c r="L105" s="66">
        <f>IF(VLOOKUP(A105,$T$12:$AC$125,8)=VLOOKUP(A104,$T$12:$AC$125,8),0,VLOOKUP(A105,T$12:$AC$125,8))</f>
        <v>0</v>
      </c>
      <c r="M105" s="67">
        <f>IF(L105&gt;0,VLOOKUP(L105,S$12:$AB$125,7),0)</f>
        <v>0</v>
      </c>
      <c r="N105" s="2">
        <f>IF(L105&gt;0,VLOOKUP(L105,S$12:$AB$125,6),0)</f>
        <v>0</v>
      </c>
      <c r="O105" s="22">
        <f t="shared" ca="1" si="37"/>
        <v>3.82658E-3</v>
      </c>
      <c r="P105" s="25" t="str">
        <f t="shared" si="41"/>
        <v>J=</v>
      </c>
      <c r="Q105" s="26">
        <f t="shared" si="42"/>
        <v>44015</v>
      </c>
      <c r="R105" s="4"/>
      <c r="S105" s="71">
        <f>[2]Plan1!$A233</f>
        <v>43931</v>
      </c>
      <c r="T105" s="92" t="str">
        <f>[2]Plan1!$C233</f>
        <v>Paixão de Cristo</v>
      </c>
      <c r="U105" s="73"/>
      <c r="V105" s="4"/>
      <c r="W105" s="78">
        <f t="shared" si="52"/>
        <v>46218</v>
      </c>
      <c r="X105" s="78">
        <f t="shared" si="53"/>
        <v>46217</v>
      </c>
      <c r="Y105" s="78">
        <f t="shared" si="54"/>
        <v>46218</v>
      </c>
      <c r="Z105" s="93">
        <v>1.3</v>
      </c>
      <c r="AA105" s="86"/>
      <c r="AB105" s="87"/>
      <c r="AC105" s="88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</row>
    <row r="106" spans="1:179" x14ac:dyDescent="0.25">
      <c r="A106" s="20">
        <f t="shared" si="38"/>
        <v>43859</v>
      </c>
      <c r="B106" s="22">
        <f t="shared" ca="1" si="43"/>
        <v>1.0154683000000002</v>
      </c>
      <c r="C106" s="22">
        <f t="shared" ca="1" si="48"/>
        <v>1.0114161800000001</v>
      </c>
      <c r="D106" s="23">
        <f ca="1">IF(A106&lt;$B$1,VLOOKUP(A106,[1]DI!$A$4:$B$15000,2,FALSE),0)</f>
        <v>4.4000000000000004E-2</v>
      </c>
      <c r="E106" s="22">
        <f t="shared" ca="1" si="47"/>
        <v>1.7089000000000001E-4</v>
      </c>
      <c r="F106" s="23">
        <f t="shared" si="40"/>
        <v>1.3</v>
      </c>
      <c r="G106" s="24">
        <f t="shared" ca="1" si="44"/>
        <v>1.0002221570000001</v>
      </c>
      <c r="H106" s="22">
        <f ca="1">TRUNC(PRODUCT(G$10:G105),15)</f>
        <v>1.01546830786687</v>
      </c>
      <c r="I106" s="22">
        <f t="shared" ca="1" si="45"/>
        <v>1.01141618415025</v>
      </c>
      <c r="J106" s="22">
        <f t="shared" ca="1" si="46"/>
        <v>1.00400639</v>
      </c>
      <c r="K106" s="22">
        <f t="shared" ca="1" si="36"/>
        <v>4.0521200000000002E-3</v>
      </c>
      <c r="L106" s="66">
        <f>IF(VLOOKUP(A106,$T$12:$AC$125,8)=VLOOKUP(A105,$T$12:$AC$125,8),0,VLOOKUP(A106,T$12:$AC$125,8))</f>
        <v>0</v>
      </c>
      <c r="M106" s="67">
        <f>IF(L106&gt;0,VLOOKUP(L106,S$12:$AB$125,7),0)</f>
        <v>0</v>
      </c>
      <c r="N106" s="2">
        <f>IF(L106&gt;0,VLOOKUP(L106,S$12:$AB$125,6),0)</f>
        <v>0</v>
      </c>
      <c r="O106" s="22">
        <f t="shared" ca="1" si="37"/>
        <v>4.0521200000000002E-3</v>
      </c>
      <c r="P106" s="25" t="str">
        <f t="shared" si="41"/>
        <v>J=</v>
      </c>
      <c r="Q106" s="26">
        <f t="shared" si="42"/>
        <v>44015</v>
      </c>
      <c r="R106" s="4"/>
      <c r="S106" s="71">
        <f>[2]Plan1!$A234</f>
        <v>43942</v>
      </c>
      <c r="T106" s="92" t="str">
        <f>[2]Plan1!$C234</f>
        <v>Tiradentes</v>
      </c>
      <c r="U106" s="73"/>
      <c r="V106" s="4"/>
      <c r="W106" s="78">
        <f t="shared" si="52"/>
        <v>46402</v>
      </c>
      <c r="X106" s="78">
        <f t="shared" si="53"/>
        <v>46401</v>
      </c>
      <c r="Y106" s="78">
        <f t="shared" si="54"/>
        <v>46402</v>
      </c>
      <c r="Z106" s="93">
        <v>1.3</v>
      </c>
      <c r="AA106" s="86"/>
      <c r="AB106" s="87"/>
      <c r="AC106" s="88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</row>
    <row r="107" spans="1:179" x14ac:dyDescent="0.25">
      <c r="A107" s="20">
        <f t="shared" si="38"/>
        <v>43860</v>
      </c>
      <c r="B107" s="22">
        <f t="shared" ca="1" si="43"/>
        <v>1.0156938900000001</v>
      </c>
      <c r="C107" s="22">
        <f t="shared" ca="1" si="48"/>
        <v>1.0114161800000001</v>
      </c>
      <c r="D107" s="23">
        <f ca="1">IF(A107&lt;$B$1,VLOOKUP(A107,[1]DI!$A$4:$B$15000,2,FALSE),0)</f>
        <v>4.4000000000000004E-2</v>
      </c>
      <c r="E107" s="22">
        <f t="shared" ca="1" si="47"/>
        <v>1.7089000000000001E-4</v>
      </c>
      <c r="F107" s="23">
        <f t="shared" si="40"/>
        <v>1.3</v>
      </c>
      <c r="G107" s="24">
        <f t="shared" ca="1" si="44"/>
        <v>1.0002221570000001</v>
      </c>
      <c r="H107" s="22">
        <f ca="1">TRUNC(PRODUCT(G$10:G106),15)</f>
        <v>1.0156939012597399</v>
      </c>
      <c r="I107" s="22">
        <f t="shared" ca="1" si="45"/>
        <v>1.01141618415025</v>
      </c>
      <c r="J107" s="22">
        <f t="shared" ca="1" si="46"/>
        <v>1.0042294300000001</v>
      </c>
      <c r="K107" s="22">
        <f t="shared" ca="1" si="36"/>
        <v>4.2777099999999997E-3</v>
      </c>
      <c r="L107" s="66">
        <f>IF(VLOOKUP(A107,$T$12:$AC$125,8)=VLOOKUP(A106,$T$12:$AC$125,8),0,VLOOKUP(A107,T$12:$AC$125,8))</f>
        <v>0</v>
      </c>
      <c r="M107" s="67">
        <f>IF(L107&gt;0,VLOOKUP(L107,S$12:$AB$125,7),0)</f>
        <v>0</v>
      </c>
      <c r="N107" s="2">
        <f>IF(L107&gt;0,VLOOKUP(L107,S$12:$AB$125,6),0)</f>
        <v>0</v>
      </c>
      <c r="O107" s="22">
        <f t="shared" ca="1" si="37"/>
        <v>4.2777099999999997E-3</v>
      </c>
      <c r="P107" s="25" t="str">
        <f t="shared" si="41"/>
        <v>J=</v>
      </c>
      <c r="Q107" s="26">
        <f t="shared" si="42"/>
        <v>44015</v>
      </c>
      <c r="R107" s="4"/>
      <c r="S107" s="71">
        <f>[2]Plan1!$A235</f>
        <v>43952</v>
      </c>
      <c r="T107" s="92" t="str">
        <f>[2]Plan1!$C235</f>
        <v>Dia do Trabalho</v>
      </c>
      <c r="U107" s="73"/>
      <c r="V107" s="4"/>
      <c r="W107" s="78">
        <v>46571</v>
      </c>
      <c r="X107" s="78">
        <f t="shared" si="53"/>
        <v>46570</v>
      </c>
      <c r="Y107" s="78">
        <f t="shared" si="54"/>
        <v>46573</v>
      </c>
      <c r="Z107" s="93">
        <v>1.3</v>
      </c>
      <c r="AA107" s="86"/>
      <c r="AB107" s="87"/>
      <c r="AC107" s="88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</row>
    <row r="108" spans="1:179" x14ac:dyDescent="0.25">
      <c r="A108" s="20">
        <f t="shared" si="38"/>
        <v>43861</v>
      </c>
      <c r="B108" s="22">
        <f t="shared" ca="1" si="43"/>
        <v>1.0159195400000001</v>
      </c>
      <c r="C108" s="22">
        <f t="shared" ca="1" si="48"/>
        <v>1.0114161800000001</v>
      </c>
      <c r="D108" s="23">
        <f ca="1">IF(A108&lt;$B$1,VLOOKUP(A108,[1]DI!$A$4:$B$15000,2,FALSE),0)</f>
        <v>4.4000000000000004E-2</v>
      </c>
      <c r="E108" s="22">
        <f t="shared" ca="1" si="47"/>
        <v>1.7089000000000001E-4</v>
      </c>
      <c r="F108" s="23">
        <f t="shared" si="40"/>
        <v>1.3</v>
      </c>
      <c r="G108" s="24">
        <f t="shared" ca="1" si="44"/>
        <v>1.0002221570000001</v>
      </c>
      <c r="H108" s="22">
        <f ca="1">TRUNC(PRODUCT(G$10:G107),15)</f>
        <v>1.01591954476976</v>
      </c>
      <c r="I108" s="22">
        <f t="shared" ca="1" si="45"/>
        <v>1.01141618415025</v>
      </c>
      <c r="J108" s="22">
        <f t="shared" ca="1" si="46"/>
        <v>1.00445253</v>
      </c>
      <c r="K108" s="22">
        <f t="shared" ca="1" si="36"/>
        <v>4.5033599999999997E-3</v>
      </c>
      <c r="L108" s="66">
        <f>IF(VLOOKUP(A108,$T$12:$AC$125,8)=VLOOKUP(A107,$T$12:$AC$125,8),0,VLOOKUP(A108,T$12:$AC$125,8))</f>
        <v>0</v>
      </c>
      <c r="M108" s="67">
        <f>IF(L108&gt;0,VLOOKUP(L108,S$12:$AB$125,7),0)</f>
        <v>0</v>
      </c>
      <c r="N108" s="2">
        <f>IF(L108&gt;0,VLOOKUP(L108,S$12:$AB$125,6),0)</f>
        <v>0</v>
      </c>
      <c r="O108" s="22">
        <f t="shared" ca="1" si="37"/>
        <v>4.5033599999999997E-3</v>
      </c>
      <c r="P108" s="25" t="str">
        <f t="shared" si="41"/>
        <v>J=</v>
      </c>
      <c r="Q108" s="26">
        <f t="shared" si="42"/>
        <v>44015</v>
      </c>
      <c r="R108" s="4"/>
      <c r="S108" s="71">
        <f>[2]Plan1!$A236</f>
        <v>43993</v>
      </c>
      <c r="T108" s="92" t="str">
        <f>[2]Plan1!$C236</f>
        <v>Corpus Christi</v>
      </c>
      <c r="U108" s="73"/>
      <c r="V108" s="4"/>
      <c r="W108" s="78">
        <v>46572</v>
      </c>
      <c r="X108" s="78">
        <f t="shared" ref="X108" si="55">(W108-1)</f>
        <v>46571</v>
      </c>
      <c r="Y108" s="78">
        <f t="shared" ref="Y108" si="56">WORKDAY(X108,1,S$90:S$419)</f>
        <v>46573</v>
      </c>
      <c r="Z108" s="93">
        <v>1.3</v>
      </c>
      <c r="AA108" s="86"/>
      <c r="AB108" s="87"/>
      <c r="AC108" s="88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</row>
    <row r="109" spans="1:179" x14ac:dyDescent="0.25">
      <c r="A109" s="20">
        <f t="shared" si="38"/>
        <v>43862</v>
      </c>
      <c r="B109" s="22">
        <f t="shared" ca="1" si="43"/>
        <v>1.01614523</v>
      </c>
      <c r="C109" s="22">
        <f t="shared" ca="1" si="48"/>
        <v>1.0114161800000001</v>
      </c>
      <c r="D109" s="23">
        <f ca="1">IF(A109&lt;$B$1,VLOOKUP(A109,[1]DI!$A$4:$B$15000,2,FALSE),0)</f>
        <v>0</v>
      </c>
      <c r="E109" s="22">
        <f t="shared" ca="1" si="47"/>
        <v>0</v>
      </c>
      <c r="F109" s="23">
        <f t="shared" si="40"/>
        <v>1.3</v>
      </c>
      <c r="G109" s="24">
        <f t="shared" ca="1" si="44"/>
        <v>1</v>
      </c>
      <c r="H109" s="22">
        <f ca="1">TRUNC(PRODUCT(G$10:G108),15)</f>
        <v>1.01614523840807</v>
      </c>
      <c r="I109" s="22">
        <f t="shared" ca="1" si="45"/>
        <v>1.01141618415025</v>
      </c>
      <c r="J109" s="22">
        <f t="shared" ca="1" si="46"/>
        <v>1.0046756800000001</v>
      </c>
      <c r="K109" s="22">
        <f t="shared" ca="1" si="36"/>
        <v>4.7290500000000003E-3</v>
      </c>
      <c r="L109" s="66">
        <f>IF(VLOOKUP(A109,$T$12:$AC$125,8)=VLOOKUP(A108,$T$12:$AC$125,8),0,VLOOKUP(A109,T$12:$AC$125,8))</f>
        <v>0</v>
      </c>
      <c r="M109" s="67">
        <f>IF(L109&gt;0,VLOOKUP(L109,S$12:$AB$125,7),0)</f>
        <v>0</v>
      </c>
      <c r="N109" s="2">
        <f>IF(L109&gt;0,VLOOKUP(L109,S$12:$AB$125,6),0)</f>
        <v>0</v>
      </c>
      <c r="O109" s="22">
        <f t="shared" ca="1" si="37"/>
        <v>4.7290500000000003E-3</v>
      </c>
      <c r="P109" s="25" t="str">
        <f t="shared" si="41"/>
        <v>J=</v>
      </c>
      <c r="Q109" s="26">
        <f t="shared" si="42"/>
        <v>44015</v>
      </c>
      <c r="R109" s="4"/>
      <c r="S109" s="71">
        <f>[2]Plan1!$A237</f>
        <v>44081</v>
      </c>
      <c r="T109" s="92" t="str">
        <f>[2]Plan1!$C237</f>
        <v>Independência do Brasil</v>
      </c>
      <c r="U109" s="73"/>
      <c r="V109" s="4"/>
      <c r="W109" s="6"/>
      <c r="X109" s="6"/>
      <c r="Y109" s="6"/>
      <c r="Z109" s="4"/>
      <c r="AA109" s="86"/>
      <c r="AB109" s="87"/>
      <c r="AC109" s="88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</row>
    <row r="110" spans="1:179" x14ac:dyDescent="0.25">
      <c r="A110" s="20">
        <f t="shared" si="38"/>
        <v>43863</v>
      </c>
      <c r="B110" s="22">
        <f t="shared" ca="1" si="43"/>
        <v>1.01614523</v>
      </c>
      <c r="C110" s="22">
        <f t="shared" ca="1" si="48"/>
        <v>1.0114161800000001</v>
      </c>
      <c r="D110" s="23">
        <f ca="1">IF(A110&lt;$B$1,VLOOKUP(A110,[1]DI!$A$4:$B$15000,2,FALSE),0)</f>
        <v>0</v>
      </c>
      <c r="E110" s="22">
        <f t="shared" ca="1" si="47"/>
        <v>0</v>
      </c>
      <c r="F110" s="23">
        <f t="shared" si="40"/>
        <v>1.3</v>
      </c>
      <c r="G110" s="24">
        <f t="shared" ca="1" si="44"/>
        <v>1</v>
      </c>
      <c r="H110" s="22">
        <f ca="1">TRUNC(PRODUCT(G$10:G109),15)</f>
        <v>1.01614523840807</v>
      </c>
      <c r="I110" s="22">
        <f t="shared" ca="1" si="45"/>
        <v>1.01141618415025</v>
      </c>
      <c r="J110" s="22">
        <f t="shared" ca="1" si="46"/>
        <v>1.0046756800000001</v>
      </c>
      <c r="K110" s="22">
        <f t="shared" ca="1" si="36"/>
        <v>4.7290500000000003E-3</v>
      </c>
      <c r="L110" s="66">
        <f>IF(VLOOKUP(A110,$T$12:$AC$125,8)=VLOOKUP(A109,$T$12:$AC$125,8),0,VLOOKUP(A110,T$12:$AC$125,8))</f>
        <v>0</v>
      </c>
      <c r="M110" s="67">
        <f>IF(L110&gt;0,VLOOKUP(L110,S$12:$AB$125,7),0)</f>
        <v>0</v>
      </c>
      <c r="N110" s="2">
        <f>IF(L110&gt;0,VLOOKUP(L110,S$12:$AB$125,6),0)</f>
        <v>0</v>
      </c>
      <c r="O110" s="22">
        <f t="shared" ca="1" si="37"/>
        <v>4.7290500000000003E-3</v>
      </c>
      <c r="P110" s="25" t="str">
        <f t="shared" si="41"/>
        <v>J=</v>
      </c>
      <c r="Q110" s="26">
        <f t="shared" si="42"/>
        <v>44015</v>
      </c>
      <c r="R110" s="4"/>
      <c r="S110" s="71">
        <f>[2]Plan1!$A238</f>
        <v>44116</v>
      </c>
      <c r="T110" s="92" t="str">
        <f>[2]Plan1!$C238</f>
        <v>Nossa Sr.a Aparecida - Padroeira do Brasil</v>
      </c>
      <c r="U110" s="73"/>
      <c r="V110" s="4"/>
      <c r="W110" s="6"/>
      <c r="X110" s="6"/>
      <c r="Y110" s="6"/>
      <c r="Z110" s="4"/>
      <c r="AA110" s="86"/>
      <c r="AB110" s="87"/>
      <c r="AC110" s="88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</row>
    <row r="111" spans="1:179" x14ac:dyDescent="0.25">
      <c r="A111" s="20">
        <f t="shared" si="38"/>
        <v>43864</v>
      </c>
      <c r="B111" s="22">
        <f t="shared" ca="1" si="43"/>
        <v>1.01614523</v>
      </c>
      <c r="C111" s="22">
        <f t="shared" ca="1" si="48"/>
        <v>1.0114161800000001</v>
      </c>
      <c r="D111" s="23">
        <f ca="1">IF(A111&lt;$B$1,VLOOKUP(A111,[1]DI!$A$4:$B$15000,2,FALSE),0)</f>
        <v>4.4000000000000004E-2</v>
      </c>
      <c r="E111" s="22">
        <f t="shared" ca="1" si="47"/>
        <v>1.7089000000000001E-4</v>
      </c>
      <c r="F111" s="23">
        <f t="shared" si="40"/>
        <v>1.3</v>
      </c>
      <c r="G111" s="24">
        <f t="shared" ca="1" si="44"/>
        <v>1.0002221570000001</v>
      </c>
      <c r="H111" s="22">
        <f ca="1">TRUNC(PRODUCT(G$10:G110),15)</f>
        <v>1.01614523840807</v>
      </c>
      <c r="I111" s="22">
        <f t="shared" ca="1" si="45"/>
        <v>1.01141618415025</v>
      </c>
      <c r="J111" s="22">
        <f t="shared" ca="1" si="46"/>
        <v>1.0046756800000001</v>
      </c>
      <c r="K111" s="22">
        <f t="shared" ca="1" si="36"/>
        <v>4.7290500000000003E-3</v>
      </c>
      <c r="L111" s="66">
        <f>IF(VLOOKUP(A111,$T$12:$AC$125,8)=VLOOKUP(A110,$T$12:$AC$125,8),0,VLOOKUP(A111,T$12:$AC$125,8))</f>
        <v>0</v>
      </c>
      <c r="M111" s="67">
        <f>IF(L111&gt;0,VLOOKUP(L111,S$12:$AB$125,7),0)</f>
        <v>0</v>
      </c>
      <c r="N111" s="2">
        <f>IF(L111&gt;0,VLOOKUP(L111,S$12:$AB$125,6),0)</f>
        <v>0</v>
      </c>
      <c r="O111" s="22">
        <f t="shared" ca="1" si="37"/>
        <v>4.7290500000000003E-3</v>
      </c>
      <c r="P111" s="25" t="str">
        <f t="shared" si="41"/>
        <v>J=</v>
      </c>
      <c r="Q111" s="26">
        <f t="shared" si="42"/>
        <v>44015</v>
      </c>
      <c r="R111" s="4"/>
      <c r="S111" s="71">
        <f>[2]Plan1!$A239</f>
        <v>44137</v>
      </c>
      <c r="T111" s="92" t="str">
        <f>[2]Plan1!$C239</f>
        <v>Finados</v>
      </c>
      <c r="U111" s="73"/>
      <c r="V111" s="4"/>
      <c r="W111" s="6"/>
      <c r="X111" s="6"/>
      <c r="Y111" s="6"/>
      <c r="Z111" s="4"/>
      <c r="AA111" s="86"/>
      <c r="AB111" s="87"/>
      <c r="AC111" s="88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</row>
    <row r="112" spans="1:179" x14ac:dyDescent="0.25">
      <c r="A112" s="20">
        <f t="shared" si="38"/>
        <v>43865</v>
      </c>
      <c r="B112" s="22">
        <f t="shared" ca="1" si="43"/>
        <v>1.0163709700000001</v>
      </c>
      <c r="C112" s="22">
        <f t="shared" ca="1" si="48"/>
        <v>1.0114161800000001</v>
      </c>
      <c r="D112" s="23">
        <f ca="1">IF(A112&lt;$B$1,VLOOKUP(A112,[1]DI!$A$4:$B$15000,2,FALSE),0)</f>
        <v>4.4000000000000004E-2</v>
      </c>
      <c r="E112" s="22">
        <f t="shared" ca="1" si="47"/>
        <v>1.7089000000000001E-4</v>
      </c>
      <c r="F112" s="23">
        <f t="shared" si="40"/>
        <v>1.3</v>
      </c>
      <c r="G112" s="24">
        <f t="shared" ca="1" si="44"/>
        <v>1.0002221570000001</v>
      </c>
      <c r="H112" s="22">
        <f ca="1">TRUNC(PRODUCT(G$10:G111),15)</f>
        <v>1.0163709821858</v>
      </c>
      <c r="I112" s="22">
        <f t="shared" ca="1" si="45"/>
        <v>1.01141618415025</v>
      </c>
      <c r="J112" s="22">
        <f t="shared" ca="1" si="46"/>
        <v>1.0048988700000001</v>
      </c>
      <c r="K112" s="22">
        <f t="shared" ca="1" si="36"/>
        <v>4.9547899999999997E-3</v>
      </c>
      <c r="L112" s="66">
        <f>IF(VLOOKUP(A112,$T$12:$AC$125,8)=VLOOKUP(A111,$T$12:$AC$125,8),0,VLOOKUP(A112,T$12:$AC$125,8))</f>
        <v>0</v>
      </c>
      <c r="M112" s="67">
        <f>IF(L112&gt;0,VLOOKUP(L112,S$12:$AB$125,7),0)</f>
        <v>0</v>
      </c>
      <c r="N112" s="2">
        <f>IF(L112&gt;0,VLOOKUP(L112,S$12:$AB$125,6),0)</f>
        <v>0</v>
      </c>
      <c r="O112" s="22">
        <f t="shared" ca="1" si="37"/>
        <v>4.9547899999999997E-3</v>
      </c>
      <c r="P112" s="25" t="str">
        <f t="shared" si="41"/>
        <v>J=</v>
      </c>
      <c r="Q112" s="26">
        <f t="shared" si="42"/>
        <v>44015</v>
      </c>
      <c r="R112" s="4"/>
      <c r="S112" s="71">
        <f>[2]Plan1!$A240</f>
        <v>44150</v>
      </c>
      <c r="T112" s="92" t="str">
        <f>[2]Plan1!$C240</f>
        <v>Proclamação da República</v>
      </c>
      <c r="U112" s="73"/>
      <c r="V112" s="4"/>
      <c r="W112" s="6"/>
      <c r="X112" s="6"/>
      <c r="Y112" s="6"/>
      <c r="Z112" s="4"/>
      <c r="AA112" s="86"/>
      <c r="AB112" s="87"/>
      <c r="AC112" s="88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</row>
    <row r="113" spans="1:176" x14ac:dyDescent="0.25">
      <c r="A113" s="20">
        <f t="shared" si="38"/>
        <v>43866</v>
      </c>
      <c r="B113" s="22">
        <f t="shared" ca="1" si="43"/>
        <v>1.01659677</v>
      </c>
      <c r="C113" s="22">
        <f t="shared" ca="1" si="48"/>
        <v>1.0114161800000001</v>
      </c>
      <c r="D113" s="23">
        <f ca="1">IF(A113&lt;$B$1,VLOOKUP(A113,[1]DI!$A$4:$B$15000,2,FALSE),0)</f>
        <v>4.4000000000000004E-2</v>
      </c>
      <c r="E113" s="22">
        <f t="shared" ca="1" si="47"/>
        <v>1.7089000000000001E-4</v>
      </c>
      <c r="F113" s="23">
        <f t="shared" si="40"/>
        <v>1.3</v>
      </c>
      <c r="G113" s="24">
        <f t="shared" ca="1" si="44"/>
        <v>1.0002221570000001</v>
      </c>
      <c r="H113" s="22">
        <f ca="1">TRUNC(PRODUCT(G$10:G112),15)</f>
        <v>1.0165967761140899</v>
      </c>
      <c r="I113" s="22">
        <f t="shared" ca="1" si="45"/>
        <v>1.01141618415025</v>
      </c>
      <c r="J113" s="22">
        <f t="shared" ca="1" si="46"/>
        <v>1.00512212</v>
      </c>
      <c r="K113" s="22">
        <f t="shared" ca="1" si="36"/>
        <v>5.1805899999999997E-3</v>
      </c>
      <c r="L113" s="66">
        <f>IF(VLOOKUP(A113,$T$12:$AC$125,8)=VLOOKUP(A112,$T$12:$AC$125,8),0,VLOOKUP(A113,T$12:$AC$125,8))</f>
        <v>0</v>
      </c>
      <c r="M113" s="67">
        <f>IF(L113&gt;0,VLOOKUP(L113,S$12:$AB$125,7),0)</f>
        <v>0</v>
      </c>
      <c r="N113" s="2">
        <f>IF(L113&gt;0,VLOOKUP(L113,S$12:$AB$125,6),0)</f>
        <v>0</v>
      </c>
      <c r="O113" s="22">
        <f t="shared" ca="1" si="37"/>
        <v>5.1805899999999997E-3</v>
      </c>
      <c r="P113" s="25" t="str">
        <f t="shared" si="41"/>
        <v>J=</v>
      </c>
      <c r="Q113" s="26">
        <f t="shared" si="42"/>
        <v>44015</v>
      </c>
      <c r="R113" s="4"/>
      <c r="S113" s="71">
        <f>[2]Plan1!$A241</f>
        <v>44190</v>
      </c>
      <c r="T113" s="92" t="str">
        <f>[2]Plan1!$C241</f>
        <v>Natal</v>
      </c>
      <c r="U113" s="73"/>
      <c r="V113" s="4"/>
      <c r="W113" s="6"/>
      <c r="X113" s="6"/>
      <c r="Y113" s="6"/>
      <c r="Z113" s="4"/>
      <c r="AA113" s="86"/>
      <c r="AB113" s="87"/>
      <c r="AC113" s="88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</row>
    <row r="114" spans="1:176" x14ac:dyDescent="0.25">
      <c r="A114" s="20">
        <f t="shared" si="38"/>
        <v>43867</v>
      </c>
      <c r="B114" s="22">
        <f t="shared" ca="1" si="43"/>
        <v>1.0168226100000002</v>
      </c>
      <c r="C114" s="22">
        <f t="shared" ca="1" si="48"/>
        <v>1.0114161800000001</v>
      </c>
      <c r="D114" s="23">
        <f ca="1">IF(A114&lt;$B$1,VLOOKUP(A114,[1]DI!$A$4:$B$15000,2,FALSE),0)</f>
        <v>4.1500000000000002E-2</v>
      </c>
      <c r="E114" s="22">
        <f t="shared" ca="1" si="47"/>
        <v>1.6137000000000001E-4</v>
      </c>
      <c r="F114" s="23">
        <f t="shared" si="40"/>
        <v>1.3</v>
      </c>
      <c r="G114" s="24">
        <f t="shared" ca="1" si="44"/>
        <v>1.0002097809999999</v>
      </c>
      <c r="H114" s="22">
        <f ca="1">TRUNC(PRODUCT(G$10:G113),15)</f>
        <v>1.01682262020408</v>
      </c>
      <c r="I114" s="22">
        <f t="shared" ca="1" si="45"/>
        <v>1.01141618415025</v>
      </c>
      <c r="J114" s="22">
        <f t="shared" ca="1" si="46"/>
        <v>1.0053454100000001</v>
      </c>
      <c r="K114" s="22">
        <f t="shared" ca="1" si="36"/>
        <v>5.4064300000000003E-3</v>
      </c>
      <c r="L114" s="66">
        <f>IF(VLOOKUP(A114,$T$12:$AC$125,8)=VLOOKUP(A113,$T$12:$AC$125,8),0,VLOOKUP(A114,T$12:$AC$125,8))</f>
        <v>0</v>
      </c>
      <c r="M114" s="67">
        <f>IF(L114&gt;0,VLOOKUP(L114,S$12:$AB$125,7),0)</f>
        <v>0</v>
      </c>
      <c r="N114" s="2">
        <f>IF(L114&gt;0,VLOOKUP(L114,S$12:$AB$125,6),0)</f>
        <v>0</v>
      </c>
      <c r="O114" s="22">
        <f t="shared" ca="1" si="37"/>
        <v>5.4064300000000003E-3</v>
      </c>
      <c r="P114" s="25" t="str">
        <f t="shared" si="41"/>
        <v>J=</v>
      </c>
      <c r="Q114" s="26">
        <f t="shared" si="42"/>
        <v>44015</v>
      </c>
      <c r="R114" s="4"/>
      <c r="S114" s="71">
        <f>[2]Plan1!$A242</f>
        <v>44197</v>
      </c>
      <c r="T114" s="92" t="str">
        <f>[2]Plan1!$C242</f>
        <v>Confraternização Universal</v>
      </c>
      <c r="U114" s="73"/>
      <c r="V114" s="4"/>
      <c r="W114" s="6"/>
      <c r="X114" s="6"/>
      <c r="Y114" s="6"/>
      <c r="Z114" s="4"/>
      <c r="AA114" s="86"/>
      <c r="AB114" s="87"/>
      <c r="AC114" s="88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</row>
    <row r="115" spans="1:176" x14ac:dyDescent="0.25">
      <c r="A115" s="20">
        <f t="shared" si="38"/>
        <v>43868</v>
      </c>
      <c r="B115" s="22">
        <f t="shared" ca="1" si="43"/>
        <v>1.0170359200000001</v>
      </c>
      <c r="C115" s="22">
        <f t="shared" ca="1" si="48"/>
        <v>1.0114161800000001</v>
      </c>
      <c r="D115" s="23">
        <f ca="1">IF(A115&lt;$B$1,VLOOKUP(A115,[1]DI!$A$4:$B$15000,2,FALSE),0)</f>
        <v>4.1500000000000002E-2</v>
      </c>
      <c r="E115" s="22">
        <f t="shared" ca="1" si="47"/>
        <v>1.6137000000000001E-4</v>
      </c>
      <c r="F115" s="23">
        <f t="shared" si="40"/>
        <v>1.3</v>
      </c>
      <c r="G115" s="24">
        <f t="shared" ca="1" si="44"/>
        <v>1.0002097809999999</v>
      </c>
      <c r="H115" s="22">
        <f ca="1">TRUNC(PRODUCT(G$10:G114),15)</f>
        <v>1.0170359302701699</v>
      </c>
      <c r="I115" s="22">
        <f t="shared" ca="1" si="45"/>
        <v>1.01141618415025</v>
      </c>
      <c r="J115" s="22">
        <f t="shared" ca="1" si="46"/>
        <v>1.00555631</v>
      </c>
      <c r="K115" s="22">
        <f t="shared" ca="1" si="36"/>
        <v>5.6197399999999998E-3</v>
      </c>
      <c r="L115" s="66">
        <f>IF(VLOOKUP(A115,$T$12:$AC$125,8)=VLOOKUP(A114,$T$12:$AC$125,8),0,VLOOKUP(A115,T$12:$AC$125,8))</f>
        <v>0</v>
      </c>
      <c r="M115" s="67">
        <f>IF(L115&gt;0,VLOOKUP(L115,S$12:$AB$125,7),0)</f>
        <v>0</v>
      </c>
      <c r="N115" s="2">
        <f>IF(L115&gt;0,VLOOKUP(L115,S$12:$AB$125,6),0)</f>
        <v>0</v>
      </c>
      <c r="O115" s="22">
        <f t="shared" ca="1" si="37"/>
        <v>5.6197399999999998E-3</v>
      </c>
      <c r="P115" s="25" t="str">
        <f t="shared" si="41"/>
        <v>J=</v>
      </c>
      <c r="Q115" s="26">
        <f t="shared" si="42"/>
        <v>44015</v>
      </c>
      <c r="R115" s="4"/>
      <c r="S115" s="71">
        <f>[2]Plan1!$A243</f>
        <v>44242</v>
      </c>
      <c r="T115" s="92" t="str">
        <f>[2]Plan1!$C243</f>
        <v>Carnaval</v>
      </c>
      <c r="U115" s="73"/>
      <c r="V115" s="4"/>
      <c r="W115" s="6"/>
      <c r="X115" s="6"/>
      <c r="Y115" s="6"/>
      <c r="Z115" s="4"/>
      <c r="AA115" s="86"/>
      <c r="AB115" s="87"/>
      <c r="AC115" s="88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</row>
    <row r="116" spans="1:176" x14ac:dyDescent="0.25">
      <c r="A116" s="20">
        <f t="shared" si="38"/>
        <v>43869</v>
      </c>
      <c r="B116" s="22">
        <f t="shared" ca="1" si="43"/>
        <v>1.0172492800000001</v>
      </c>
      <c r="C116" s="22">
        <f t="shared" ca="1" si="48"/>
        <v>1.0114161800000001</v>
      </c>
      <c r="D116" s="23">
        <f ca="1">IF(A116&lt;$B$1,VLOOKUP(A116,[1]DI!$A$4:$B$15000,2,FALSE),0)</f>
        <v>0</v>
      </c>
      <c r="E116" s="22">
        <f t="shared" ca="1" si="47"/>
        <v>0</v>
      </c>
      <c r="F116" s="23">
        <f t="shared" si="40"/>
        <v>1.3</v>
      </c>
      <c r="G116" s="24">
        <f t="shared" ca="1" si="44"/>
        <v>1</v>
      </c>
      <c r="H116" s="22">
        <f ca="1">TRUNC(PRODUCT(G$10:G115),15)</f>
        <v>1.01724928508465</v>
      </c>
      <c r="I116" s="22">
        <f t="shared" ca="1" si="45"/>
        <v>1.01141618415025</v>
      </c>
      <c r="J116" s="22">
        <f t="shared" ca="1" si="46"/>
        <v>1.0057672600000001</v>
      </c>
      <c r="K116" s="22">
        <f t="shared" ca="1" si="36"/>
        <v>5.8330999999999999E-3</v>
      </c>
      <c r="L116" s="66">
        <f>IF(VLOOKUP(A116,$T$12:$AC$125,8)=VLOOKUP(A115,$T$12:$AC$125,8),0,VLOOKUP(A116,T$12:$AC$125,8))</f>
        <v>0</v>
      </c>
      <c r="M116" s="67">
        <f>IF(L116&gt;0,VLOOKUP(L116,S$12:$AB$125,7),0)</f>
        <v>0</v>
      </c>
      <c r="N116" s="2">
        <f>IF(L116&gt;0,VLOOKUP(L116,S$12:$AB$125,6),0)</f>
        <v>0</v>
      </c>
      <c r="O116" s="22">
        <f t="shared" ca="1" si="37"/>
        <v>5.8330999999999999E-3</v>
      </c>
      <c r="P116" s="25" t="str">
        <f t="shared" si="41"/>
        <v>J=</v>
      </c>
      <c r="Q116" s="26">
        <f t="shared" si="42"/>
        <v>44015</v>
      </c>
      <c r="R116" s="4"/>
      <c r="S116" s="71">
        <f>[2]Plan1!$A244</f>
        <v>44243</v>
      </c>
      <c r="T116" s="92" t="str">
        <f>[2]Plan1!$C244</f>
        <v>Carnaval</v>
      </c>
      <c r="U116" s="73"/>
      <c r="V116" s="4"/>
      <c r="W116" s="6"/>
      <c r="X116" s="6"/>
      <c r="Y116" s="6"/>
      <c r="Z116" s="4"/>
      <c r="AA116" s="86"/>
      <c r="AB116" s="87"/>
      <c r="AC116" s="88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</row>
    <row r="117" spans="1:176" x14ac:dyDescent="0.25">
      <c r="A117" s="20">
        <f t="shared" si="38"/>
        <v>43870</v>
      </c>
      <c r="B117" s="22">
        <f t="shared" ca="1" si="43"/>
        <v>1.0172492800000001</v>
      </c>
      <c r="C117" s="22">
        <f t="shared" ca="1" si="48"/>
        <v>1.0114161800000001</v>
      </c>
      <c r="D117" s="23">
        <f ca="1">IF(A117&lt;$B$1,VLOOKUP(A117,[1]DI!$A$4:$B$15000,2,FALSE),0)</f>
        <v>0</v>
      </c>
      <c r="E117" s="22">
        <f t="shared" ca="1" si="47"/>
        <v>0</v>
      </c>
      <c r="F117" s="23">
        <f t="shared" si="40"/>
        <v>1.3</v>
      </c>
      <c r="G117" s="24">
        <f t="shared" ca="1" si="44"/>
        <v>1</v>
      </c>
      <c r="H117" s="22">
        <f ca="1">TRUNC(PRODUCT(G$10:G116),15)</f>
        <v>1.01724928508465</v>
      </c>
      <c r="I117" s="22">
        <f t="shared" ca="1" si="45"/>
        <v>1.01141618415025</v>
      </c>
      <c r="J117" s="22">
        <f t="shared" ca="1" si="46"/>
        <v>1.0057672600000001</v>
      </c>
      <c r="K117" s="22">
        <f t="shared" ca="1" si="36"/>
        <v>5.8330999999999999E-3</v>
      </c>
      <c r="L117" s="66">
        <f>IF(VLOOKUP(A117,$T$12:$AC$125,8)=VLOOKUP(A116,$T$12:$AC$125,8),0,VLOOKUP(A117,T$12:$AC$125,8))</f>
        <v>0</v>
      </c>
      <c r="M117" s="67">
        <f>IF(L117&gt;0,VLOOKUP(L117,S$12:$AB$125,7),0)</f>
        <v>0</v>
      </c>
      <c r="N117" s="2">
        <f>IF(L117&gt;0,VLOOKUP(L117,S$12:$AB$125,6),0)</f>
        <v>0</v>
      </c>
      <c r="O117" s="22">
        <f t="shared" ca="1" si="37"/>
        <v>5.8330999999999999E-3</v>
      </c>
      <c r="P117" s="25" t="str">
        <f t="shared" si="41"/>
        <v>J=</v>
      </c>
      <c r="Q117" s="26">
        <f t="shared" si="42"/>
        <v>44015</v>
      </c>
      <c r="R117" s="4"/>
      <c r="S117" s="71">
        <f>[2]Plan1!$A245</f>
        <v>44288</v>
      </c>
      <c r="T117" s="92" t="str">
        <f>[2]Plan1!$C245</f>
        <v>Paixão de Cristo</v>
      </c>
      <c r="U117" s="73"/>
      <c r="V117" s="4"/>
      <c r="W117" s="6"/>
      <c r="X117" s="6"/>
      <c r="Y117" s="6"/>
      <c r="Z117" s="4"/>
      <c r="AA117" s="86"/>
      <c r="AB117" s="87"/>
      <c r="AC117" s="88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</row>
    <row r="118" spans="1:176" x14ac:dyDescent="0.25">
      <c r="A118" s="20">
        <f t="shared" si="38"/>
        <v>43871</v>
      </c>
      <c r="B118" s="22">
        <f t="shared" ca="1" si="43"/>
        <v>1.0172492800000001</v>
      </c>
      <c r="C118" s="22">
        <f t="shared" ca="1" si="48"/>
        <v>1.0114161800000001</v>
      </c>
      <c r="D118" s="23">
        <f ca="1">IF(A118&lt;$B$1,VLOOKUP(A118,[1]DI!$A$4:$B$15000,2,FALSE),0)</f>
        <v>4.1500000000000002E-2</v>
      </c>
      <c r="E118" s="22">
        <f t="shared" ca="1" si="47"/>
        <v>1.6137000000000001E-4</v>
      </c>
      <c r="F118" s="23">
        <f t="shared" si="40"/>
        <v>1.3</v>
      </c>
      <c r="G118" s="24">
        <f t="shared" ca="1" si="44"/>
        <v>1.0002097809999999</v>
      </c>
      <c r="H118" s="22">
        <f ca="1">TRUNC(PRODUCT(G$10:G117),15)</f>
        <v>1.01724928508465</v>
      </c>
      <c r="I118" s="22">
        <f t="shared" ca="1" si="45"/>
        <v>1.01141618415025</v>
      </c>
      <c r="J118" s="22">
        <f t="shared" ca="1" si="46"/>
        <v>1.0057672600000001</v>
      </c>
      <c r="K118" s="22">
        <f t="shared" ca="1" si="36"/>
        <v>5.8330999999999999E-3</v>
      </c>
      <c r="L118" s="66">
        <f>IF(VLOOKUP(A118,$T$12:$AC$125,8)=VLOOKUP(A117,$T$12:$AC$125,8),0,VLOOKUP(A118,T$12:$AC$125,8))</f>
        <v>0</v>
      </c>
      <c r="M118" s="67">
        <f>IF(L118&gt;0,VLOOKUP(L118,S$12:$AB$125,7),0)</f>
        <v>0</v>
      </c>
      <c r="N118" s="2">
        <f>IF(L118&gt;0,VLOOKUP(L118,S$12:$AB$125,6),0)</f>
        <v>0</v>
      </c>
      <c r="O118" s="22">
        <f t="shared" ca="1" si="37"/>
        <v>5.8330999999999999E-3</v>
      </c>
      <c r="P118" s="25" t="str">
        <f t="shared" si="41"/>
        <v>J=</v>
      </c>
      <c r="Q118" s="26">
        <f t="shared" si="42"/>
        <v>44015</v>
      </c>
      <c r="R118" s="4"/>
      <c r="S118" s="71">
        <f>[2]Plan1!$A246</f>
        <v>44307</v>
      </c>
      <c r="T118" s="92" t="str">
        <f>[2]Plan1!$C246</f>
        <v>Tiradentes</v>
      </c>
      <c r="U118" s="73"/>
      <c r="V118" s="4"/>
      <c r="W118" s="6"/>
      <c r="X118" s="6"/>
      <c r="Y118" s="6"/>
      <c r="Z118" s="4"/>
      <c r="AA118" s="86"/>
      <c r="AB118" s="87"/>
      <c r="AC118" s="88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</row>
    <row r="119" spans="1:176" x14ac:dyDescent="0.25">
      <c r="A119" s="20">
        <f t="shared" si="38"/>
        <v>43872</v>
      </c>
      <c r="B119" s="22">
        <f t="shared" ca="1" si="43"/>
        <v>1.01746267</v>
      </c>
      <c r="C119" s="22">
        <f t="shared" ca="1" si="48"/>
        <v>1.0114161800000001</v>
      </c>
      <c r="D119" s="23">
        <f ca="1">IF(A119&lt;$B$1,VLOOKUP(A119,[1]DI!$A$4:$B$15000,2,FALSE),0)</f>
        <v>4.1500000000000002E-2</v>
      </c>
      <c r="E119" s="22">
        <f t="shared" ca="1" si="47"/>
        <v>1.6137000000000001E-4</v>
      </c>
      <c r="F119" s="23">
        <f t="shared" si="40"/>
        <v>1.3</v>
      </c>
      <c r="G119" s="24">
        <f t="shared" ca="1" si="44"/>
        <v>1.0002097809999999</v>
      </c>
      <c r="H119" s="22">
        <f ca="1">TRUNC(PRODUCT(G$10:G118),15)</f>
        <v>1.0174626846569299</v>
      </c>
      <c r="I119" s="22">
        <f t="shared" ca="1" si="45"/>
        <v>1.01141618415025</v>
      </c>
      <c r="J119" s="22">
        <f t="shared" ca="1" si="46"/>
        <v>1.0059782500000001</v>
      </c>
      <c r="K119" s="22">
        <f t="shared" ca="1" si="36"/>
        <v>6.0464899999999999E-3</v>
      </c>
      <c r="L119" s="66">
        <f>IF(VLOOKUP(A119,$T$12:$AC$125,8)=VLOOKUP(A118,$T$12:$AC$125,8),0,VLOOKUP(A119,T$12:$AC$125,8))</f>
        <v>0</v>
      </c>
      <c r="M119" s="67">
        <f>IF(L119&gt;0,VLOOKUP(L119,S$12:$AB$125,7),0)</f>
        <v>0</v>
      </c>
      <c r="N119" s="2">
        <f>IF(L119&gt;0,VLOOKUP(L119,S$12:$AB$125,6),0)</f>
        <v>0</v>
      </c>
      <c r="O119" s="22">
        <f t="shared" ca="1" si="37"/>
        <v>6.0464899999999999E-3</v>
      </c>
      <c r="P119" s="25" t="str">
        <f t="shared" si="41"/>
        <v>J=</v>
      </c>
      <c r="Q119" s="26">
        <f t="shared" si="42"/>
        <v>44015</v>
      </c>
      <c r="R119" s="4"/>
      <c r="S119" s="71">
        <f>[2]Plan1!$A247</f>
        <v>44317</v>
      </c>
      <c r="T119" s="92" t="str">
        <f>[2]Plan1!$C247</f>
        <v>Dia do Trabalho</v>
      </c>
      <c r="U119" s="73"/>
      <c r="V119" s="4"/>
      <c r="W119" s="6"/>
      <c r="X119" s="6"/>
      <c r="Y119" s="6"/>
      <c r="Z119" s="4"/>
      <c r="AA119" s="86"/>
      <c r="AB119" s="87"/>
      <c r="AC119" s="88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</row>
    <row r="120" spans="1:176" x14ac:dyDescent="0.25">
      <c r="A120" s="20">
        <f t="shared" si="38"/>
        <v>43873</v>
      </c>
      <c r="B120" s="22">
        <f t="shared" ca="1" si="43"/>
        <v>1.0176761200000002</v>
      </c>
      <c r="C120" s="22">
        <f t="shared" ca="1" si="48"/>
        <v>1.0114161800000001</v>
      </c>
      <c r="D120" s="23">
        <f ca="1">IF(A120&lt;$B$1,VLOOKUP(A120,[1]DI!$A$4:$B$15000,2,FALSE),0)</f>
        <v>4.1500000000000002E-2</v>
      </c>
      <c r="E120" s="22">
        <f t="shared" ca="1" si="47"/>
        <v>1.6137000000000001E-4</v>
      </c>
      <c r="F120" s="23">
        <f t="shared" si="40"/>
        <v>1.3</v>
      </c>
      <c r="G120" s="24">
        <f t="shared" ca="1" si="44"/>
        <v>1.0002097809999999</v>
      </c>
      <c r="H120" s="22">
        <f ca="1">TRUNC(PRODUCT(G$10:G119),15)</f>
        <v>1.01767612899638</v>
      </c>
      <c r="I120" s="22">
        <f t="shared" ca="1" si="45"/>
        <v>1.01141618415025</v>
      </c>
      <c r="J120" s="22">
        <f t="shared" ca="1" si="46"/>
        <v>1.00618929</v>
      </c>
      <c r="K120" s="22">
        <f t="shared" ca="1" si="36"/>
        <v>6.2599400000000003E-3</v>
      </c>
      <c r="L120" s="66">
        <f>IF(VLOOKUP(A120,$T$12:$AC$125,8)=VLOOKUP(A119,$T$12:$AC$125,8),0,VLOOKUP(A120,T$12:$AC$125,8))</f>
        <v>0</v>
      </c>
      <c r="M120" s="67">
        <f>IF(L120&gt;0,VLOOKUP(L120,S$12:$AB$125,7),0)</f>
        <v>0</v>
      </c>
      <c r="N120" s="2">
        <f>IF(L120&gt;0,VLOOKUP(L120,S$12:$AB$125,6),0)</f>
        <v>0</v>
      </c>
      <c r="O120" s="22">
        <f t="shared" ca="1" si="37"/>
        <v>6.2599400000000003E-3</v>
      </c>
      <c r="P120" s="25" t="str">
        <f t="shared" si="41"/>
        <v>J=</v>
      </c>
      <c r="Q120" s="26">
        <f t="shared" si="42"/>
        <v>44015</v>
      </c>
      <c r="R120" s="4"/>
      <c r="S120" s="71">
        <f>[2]Plan1!$A248</f>
        <v>44350</v>
      </c>
      <c r="T120" s="92" t="str">
        <f>[2]Plan1!$C248</f>
        <v>Corpus Christi</v>
      </c>
      <c r="U120" s="73"/>
      <c r="V120" s="4"/>
      <c r="W120" s="6"/>
      <c r="X120" s="6"/>
      <c r="Y120" s="6"/>
      <c r="Z120" s="4"/>
      <c r="AA120" s="86"/>
      <c r="AB120" s="87"/>
      <c r="AC120" s="88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</row>
    <row r="121" spans="1:176" x14ac:dyDescent="0.25">
      <c r="A121" s="20">
        <f t="shared" si="38"/>
        <v>43874</v>
      </c>
      <c r="B121" s="22">
        <f t="shared" ca="1" si="43"/>
        <v>1.0178896100000001</v>
      </c>
      <c r="C121" s="22">
        <f t="shared" ca="1" si="48"/>
        <v>1.0114161800000001</v>
      </c>
      <c r="D121" s="23">
        <f ca="1">IF(A121&lt;$B$1,VLOOKUP(A121,[1]DI!$A$4:$B$15000,2,FALSE),0)</f>
        <v>4.1500000000000002E-2</v>
      </c>
      <c r="E121" s="22">
        <f t="shared" ca="1" si="47"/>
        <v>1.6137000000000001E-4</v>
      </c>
      <c r="F121" s="23">
        <f t="shared" si="40"/>
        <v>1.3</v>
      </c>
      <c r="G121" s="24">
        <f t="shared" ca="1" si="44"/>
        <v>1.0002097809999999</v>
      </c>
      <c r="H121" s="22">
        <f ca="1">TRUNC(PRODUCT(G$10:G120),15)</f>
        <v>1.01788961811239</v>
      </c>
      <c r="I121" s="22">
        <f t="shared" ca="1" si="45"/>
        <v>1.01141618415025</v>
      </c>
      <c r="J121" s="22">
        <f t="shared" ca="1" si="46"/>
        <v>1.0064003699999999</v>
      </c>
      <c r="K121" s="22">
        <f t="shared" ca="1" si="36"/>
        <v>6.4734299999999996E-3</v>
      </c>
      <c r="L121" s="66">
        <f>IF(VLOOKUP(A121,$T$12:$AC$125,8)=VLOOKUP(A120,$T$12:$AC$125,8),0,VLOOKUP(A121,T$12:$AC$125,8))</f>
        <v>0</v>
      </c>
      <c r="M121" s="67">
        <f>IF(L121&gt;0,VLOOKUP(L121,S$12:$AB$125,7),0)</f>
        <v>0</v>
      </c>
      <c r="N121" s="2">
        <f>IF(L121&gt;0,VLOOKUP(L121,S$12:$AB$125,6),0)</f>
        <v>0</v>
      </c>
      <c r="O121" s="22">
        <f t="shared" ca="1" si="37"/>
        <v>6.4734299999999996E-3</v>
      </c>
      <c r="P121" s="25" t="str">
        <f t="shared" si="41"/>
        <v>J=</v>
      </c>
      <c r="Q121" s="26">
        <f t="shared" si="42"/>
        <v>44015</v>
      </c>
      <c r="R121" s="4"/>
      <c r="S121" s="71">
        <f>[2]Plan1!$A249</f>
        <v>44446</v>
      </c>
      <c r="T121" s="92" t="str">
        <f>[2]Plan1!$C249</f>
        <v>Independência do Brasil</v>
      </c>
      <c r="U121" s="73"/>
      <c r="V121" s="4"/>
      <c r="W121" s="6"/>
      <c r="X121" s="6"/>
      <c r="Y121" s="6"/>
      <c r="Z121" s="4"/>
      <c r="AA121" s="86"/>
      <c r="AB121" s="87"/>
      <c r="AC121" s="88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</row>
    <row r="122" spans="1:176" x14ac:dyDescent="0.25">
      <c r="A122" s="20">
        <f t="shared" si="38"/>
        <v>43875</v>
      </c>
      <c r="B122" s="22">
        <f t="shared" ca="1" si="43"/>
        <v>1.01810314</v>
      </c>
      <c r="C122" s="22">
        <f t="shared" ca="1" si="48"/>
        <v>1.0114161800000001</v>
      </c>
      <c r="D122" s="23">
        <f ca="1">IF(A122&lt;$B$1,VLOOKUP(A122,[1]DI!$A$4:$B$15000,2,FALSE),0)</f>
        <v>4.1500000000000002E-2</v>
      </c>
      <c r="E122" s="22">
        <f t="shared" ca="1" si="47"/>
        <v>1.6137000000000001E-4</v>
      </c>
      <c r="F122" s="23">
        <f t="shared" si="40"/>
        <v>1.3</v>
      </c>
      <c r="G122" s="24">
        <f t="shared" ca="1" si="44"/>
        <v>1.0002097809999999</v>
      </c>
      <c r="H122" s="22">
        <f ca="1">TRUNC(PRODUCT(G$10:G121),15)</f>
        <v>1.01810315201437</v>
      </c>
      <c r="I122" s="22">
        <f t="shared" ca="1" si="45"/>
        <v>1.01141618415025</v>
      </c>
      <c r="J122" s="22">
        <f t="shared" ca="1" si="46"/>
        <v>1.0066114900000001</v>
      </c>
      <c r="K122" s="22">
        <f t="shared" ca="1" si="36"/>
        <v>6.6869599999999996E-3</v>
      </c>
      <c r="L122" s="66">
        <f>IF(VLOOKUP(A122,$T$12:$AC$125,8)=VLOOKUP(A121,$T$12:$AC$125,8),0,VLOOKUP(A122,T$12:$AC$125,8))</f>
        <v>0</v>
      </c>
      <c r="M122" s="67">
        <f>IF(L122&gt;0,VLOOKUP(L122,S$12:$AB$125,7),0)</f>
        <v>0</v>
      </c>
      <c r="N122" s="2">
        <f>IF(L122&gt;0,VLOOKUP(L122,S$12:$AB$125,6),0)</f>
        <v>0</v>
      </c>
      <c r="O122" s="22">
        <f t="shared" ca="1" si="37"/>
        <v>6.6869599999999996E-3</v>
      </c>
      <c r="P122" s="25" t="str">
        <f t="shared" si="41"/>
        <v>J=</v>
      </c>
      <c r="Q122" s="26">
        <f t="shared" si="42"/>
        <v>44015</v>
      </c>
      <c r="R122" s="4"/>
      <c r="S122" s="71">
        <f>[2]Plan1!$A250</f>
        <v>44481</v>
      </c>
      <c r="T122" s="92" t="str">
        <f>[2]Plan1!$C250</f>
        <v>Nossa Sr.a Aparecida - Padroeira do Brasil</v>
      </c>
      <c r="U122" s="73"/>
      <c r="V122" s="4"/>
      <c r="W122" s="6"/>
      <c r="X122" s="6"/>
      <c r="Y122" s="6"/>
      <c r="Z122" s="4"/>
      <c r="AA122" s="86"/>
      <c r="AB122" s="87"/>
      <c r="AC122" s="88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</row>
    <row r="123" spans="1:176" x14ac:dyDescent="0.25">
      <c r="A123" s="20">
        <f t="shared" si="38"/>
        <v>43876</v>
      </c>
      <c r="B123" s="22">
        <f t="shared" ca="1" si="43"/>
        <v>1.0183167200000001</v>
      </c>
      <c r="C123" s="22">
        <f t="shared" ca="1" si="48"/>
        <v>1.0114161800000001</v>
      </c>
      <c r="D123" s="23">
        <f ca="1">IF(A123&lt;$B$1,VLOOKUP(A123,[1]DI!$A$4:$B$15000,2,FALSE),0)</f>
        <v>0</v>
      </c>
      <c r="E123" s="22">
        <f t="shared" ca="1" si="47"/>
        <v>0</v>
      </c>
      <c r="F123" s="23">
        <f t="shared" si="40"/>
        <v>1.3</v>
      </c>
      <c r="G123" s="24">
        <f t="shared" ca="1" si="44"/>
        <v>1</v>
      </c>
      <c r="H123" s="22">
        <f ca="1">TRUNC(PRODUCT(G$10:G122),15)</f>
        <v>1.0183167307117</v>
      </c>
      <c r="I123" s="22">
        <f t="shared" ca="1" si="45"/>
        <v>1.01141618415025</v>
      </c>
      <c r="J123" s="22">
        <f t="shared" ca="1" si="46"/>
        <v>1.0068226600000001</v>
      </c>
      <c r="K123" s="22">
        <f t="shared" ca="1" si="36"/>
        <v>6.9005400000000001E-3</v>
      </c>
      <c r="L123" s="66">
        <f>IF(VLOOKUP(A123,$T$12:$AC$125,8)=VLOOKUP(A122,$T$12:$AC$125,8),0,VLOOKUP(A123,T$12:$AC$125,8))</f>
        <v>0</v>
      </c>
      <c r="M123" s="67">
        <f>IF(L123&gt;0,VLOOKUP(L123,S$12:$AB$125,7),0)</f>
        <v>0</v>
      </c>
      <c r="N123" s="2">
        <f>IF(L123&gt;0,VLOOKUP(L123,S$12:$AB$125,6),0)</f>
        <v>0</v>
      </c>
      <c r="O123" s="22">
        <f t="shared" ca="1" si="37"/>
        <v>6.9005400000000001E-3</v>
      </c>
      <c r="P123" s="25" t="str">
        <f t="shared" si="41"/>
        <v>J=</v>
      </c>
      <c r="Q123" s="26">
        <f t="shared" si="42"/>
        <v>44015</v>
      </c>
      <c r="R123" s="4"/>
      <c r="S123" s="71">
        <f>[2]Plan1!$A251</f>
        <v>44502</v>
      </c>
      <c r="T123" s="92" t="str">
        <f>[2]Plan1!$C251</f>
        <v>Finados</v>
      </c>
      <c r="U123" s="73"/>
      <c r="V123" s="4"/>
      <c r="W123" s="6"/>
      <c r="X123" s="6"/>
      <c r="Y123" s="6"/>
      <c r="Z123" s="4"/>
      <c r="AA123" s="86"/>
      <c r="AB123" s="87"/>
      <c r="AC123" s="88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</row>
    <row r="124" spans="1:176" x14ac:dyDescent="0.25">
      <c r="A124" s="20">
        <f t="shared" si="38"/>
        <v>43877</v>
      </c>
      <c r="B124" s="22">
        <f t="shared" ca="1" si="43"/>
        <v>1.0183167200000001</v>
      </c>
      <c r="C124" s="22">
        <f t="shared" ca="1" si="48"/>
        <v>1.0114161800000001</v>
      </c>
      <c r="D124" s="23">
        <f ca="1">IF(A124&lt;$B$1,VLOOKUP(A124,[1]DI!$A$4:$B$15000,2,FALSE),0)</f>
        <v>0</v>
      </c>
      <c r="E124" s="22">
        <f t="shared" ca="1" si="47"/>
        <v>0</v>
      </c>
      <c r="F124" s="23">
        <f t="shared" si="40"/>
        <v>1.3</v>
      </c>
      <c r="G124" s="24">
        <f t="shared" ca="1" si="44"/>
        <v>1</v>
      </c>
      <c r="H124" s="22">
        <f ca="1">TRUNC(PRODUCT(G$10:G123),15)</f>
        <v>1.0183167307117</v>
      </c>
      <c r="I124" s="22">
        <f t="shared" ca="1" si="45"/>
        <v>1.01141618415025</v>
      </c>
      <c r="J124" s="22">
        <f t="shared" ca="1" si="46"/>
        <v>1.0068226600000001</v>
      </c>
      <c r="K124" s="22">
        <f t="shared" ca="1" si="36"/>
        <v>6.9005400000000001E-3</v>
      </c>
      <c r="L124" s="66">
        <f>IF(VLOOKUP(A124,$T$12:$AC$125,8)=VLOOKUP(A123,$T$12:$AC$125,8),0,VLOOKUP(A124,T$12:$AC$125,8))</f>
        <v>0</v>
      </c>
      <c r="M124" s="67">
        <f>IF(L124&gt;0,VLOOKUP(L124,S$12:$AB$125,7),0)</f>
        <v>0</v>
      </c>
      <c r="N124" s="2">
        <f>IF(L124&gt;0,VLOOKUP(L124,S$12:$AB$125,6),0)</f>
        <v>0</v>
      </c>
      <c r="O124" s="22">
        <f t="shared" ca="1" si="37"/>
        <v>6.9005400000000001E-3</v>
      </c>
      <c r="P124" s="25" t="str">
        <f t="shared" si="41"/>
        <v>J=</v>
      </c>
      <c r="Q124" s="26">
        <f t="shared" si="42"/>
        <v>44015</v>
      </c>
      <c r="R124" s="4"/>
      <c r="S124" s="71">
        <f>[2]Plan1!$A252</f>
        <v>44515</v>
      </c>
      <c r="T124" s="92" t="str">
        <f>[2]Plan1!$C252</f>
        <v>Proclamação da República</v>
      </c>
      <c r="U124" s="73"/>
      <c r="V124" s="4"/>
      <c r="W124" s="6"/>
      <c r="X124" s="6"/>
      <c r="Y124" s="6"/>
      <c r="Z124" s="4"/>
      <c r="AA124" s="86"/>
      <c r="AB124" s="87"/>
      <c r="AC124" s="88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</row>
    <row r="125" spans="1:176" x14ac:dyDescent="0.25">
      <c r="A125" s="20">
        <f t="shared" si="38"/>
        <v>43878</v>
      </c>
      <c r="B125" s="22">
        <f t="shared" ca="1" si="43"/>
        <v>1.0183167200000001</v>
      </c>
      <c r="C125" s="22">
        <f t="shared" ca="1" si="48"/>
        <v>1.0114161800000001</v>
      </c>
      <c r="D125" s="23">
        <f ca="1">IF(A125&lt;$B$1,VLOOKUP(A125,[1]DI!$A$4:$B$15000,2,FALSE),0)</f>
        <v>4.1500000000000002E-2</v>
      </c>
      <c r="E125" s="22">
        <f t="shared" ca="1" si="47"/>
        <v>1.6137000000000001E-4</v>
      </c>
      <c r="F125" s="23">
        <f t="shared" si="40"/>
        <v>1.3</v>
      </c>
      <c r="G125" s="24">
        <f t="shared" ca="1" si="44"/>
        <v>1.0002097809999999</v>
      </c>
      <c r="H125" s="22">
        <f ca="1">TRUNC(PRODUCT(G$10:G124),15)</f>
        <v>1.0183167307117</v>
      </c>
      <c r="I125" s="22">
        <f t="shared" ca="1" si="45"/>
        <v>1.01141618415025</v>
      </c>
      <c r="J125" s="22">
        <f t="shared" ca="1" si="46"/>
        <v>1.0068226600000001</v>
      </c>
      <c r="K125" s="22">
        <f t="shared" ca="1" si="36"/>
        <v>6.9005400000000001E-3</v>
      </c>
      <c r="L125" s="66">
        <f>IF(VLOOKUP(A125,$T$12:$AC$125,8)=VLOOKUP(A124,$T$12:$AC$125,8),0,VLOOKUP(A125,T$12:$AC$125,8))</f>
        <v>0</v>
      </c>
      <c r="M125" s="67">
        <f>IF(L125&gt;0,VLOOKUP(L125,S$12:$AB$125,7),0)</f>
        <v>0</v>
      </c>
      <c r="N125" s="2">
        <f>IF(L125&gt;0,VLOOKUP(L125,S$12:$AB$125,6),0)</f>
        <v>0</v>
      </c>
      <c r="O125" s="22">
        <f t="shared" ca="1" si="37"/>
        <v>6.9005400000000001E-3</v>
      </c>
      <c r="P125" s="25" t="str">
        <f t="shared" si="41"/>
        <v>J=</v>
      </c>
      <c r="Q125" s="26">
        <f t="shared" si="42"/>
        <v>44015</v>
      </c>
      <c r="R125" s="4"/>
      <c r="S125" s="71">
        <f>[2]Plan1!$A253</f>
        <v>44555</v>
      </c>
      <c r="T125" s="92" t="str">
        <f>[2]Plan1!$C253</f>
        <v>Natal</v>
      </c>
      <c r="U125" s="73"/>
      <c r="V125" s="4"/>
      <c r="W125" s="6"/>
      <c r="X125" s="6"/>
      <c r="Y125" s="6"/>
      <c r="Z125" s="4"/>
      <c r="AA125" s="86"/>
      <c r="AB125" s="87"/>
      <c r="AC125" s="88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</row>
    <row r="126" spans="1:176" x14ac:dyDescent="0.25">
      <c r="A126" s="20">
        <f t="shared" si="38"/>
        <v>43879</v>
      </c>
      <c r="B126" s="22">
        <f t="shared" ca="1" si="43"/>
        <v>1.0185303400000001</v>
      </c>
      <c r="C126" s="22">
        <f t="shared" ca="1" si="48"/>
        <v>1.0114161800000001</v>
      </c>
      <c r="D126" s="23">
        <f ca="1">IF(A126&lt;$B$1,VLOOKUP(A126,[1]DI!$A$4:$B$15000,2,FALSE),0)</f>
        <v>4.1500000000000002E-2</v>
      </c>
      <c r="E126" s="22">
        <f t="shared" ca="1" si="47"/>
        <v>1.6137000000000001E-4</v>
      </c>
      <c r="F126" s="23">
        <f t="shared" si="40"/>
        <v>1.3</v>
      </c>
      <c r="G126" s="24">
        <f t="shared" ca="1" si="44"/>
        <v>1.0002097809999999</v>
      </c>
      <c r="H126" s="22">
        <f ca="1">TRUNC(PRODUCT(G$10:G125),15)</f>
        <v>1.01853035421379</v>
      </c>
      <c r="I126" s="22">
        <f t="shared" ca="1" si="45"/>
        <v>1.01141618415025</v>
      </c>
      <c r="J126" s="22">
        <f t="shared" ca="1" si="46"/>
        <v>1.0070338700000001</v>
      </c>
      <c r="K126" s="22">
        <f t="shared" ca="1" si="36"/>
        <v>7.1141599999999996E-3</v>
      </c>
      <c r="L126" s="66">
        <f>IF(VLOOKUP(A126,$T$12:$AC$125,8)=VLOOKUP(A125,$T$12:$AC$125,8),0,VLOOKUP(A126,T$12:$AC$125,8))</f>
        <v>0</v>
      </c>
      <c r="M126" s="67">
        <f>IF(L126&gt;0,VLOOKUP(L126,S$12:$AB$125,7),0)</f>
        <v>0</v>
      </c>
      <c r="N126" s="2">
        <f>IF(L126&gt;0,VLOOKUP(L126,S$12:$AB$125,6),0)</f>
        <v>0</v>
      </c>
      <c r="O126" s="22">
        <f t="shared" ca="1" si="37"/>
        <v>7.1141599999999996E-3</v>
      </c>
      <c r="P126" s="25" t="str">
        <f t="shared" si="41"/>
        <v>J=</v>
      </c>
      <c r="Q126" s="26">
        <f t="shared" si="42"/>
        <v>44015</v>
      </c>
      <c r="R126" s="4"/>
      <c r="S126" s="71">
        <f>[2]Plan1!$A254</f>
        <v>44562</v>
      </c>
      <c r="T126" s="92" t="str">
        <f>[2]Plan1!$C254</f>
        <v>Confraternização Universal</v>
      </c>
      <c r="U126" s="94"/>
      <c r="V126" s="64"/>
      <c r="W126" s="6"/>
      <c r="X126" s="6"/>
      <c r="Y126" s="6"/>
      <c r="Z126" s="4"/>
      <c r="AA126" s="4"/>
      <c r="AB126" s="4"/>
      <c r="AC126" s="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</row>
    <row r="127" spans="1:176" x14ac:dyDescent="0.25">
      <c r="A127" s="20">
        <f t="shared" si="38"/>
        <v>43880</v>
      </c>
      <c r="B127" s="22">
        <f t="shared" ca="1" si="43"/>
        <v>1.0187440200000002</v>
      </c>
      <c r="C127" s="22">
        <f t="shared" ca="1" si="48"/>
        <v>1.0114161800000001</v>
      </c>
      <c r="D127" s="23">
        <f ca="1">IF(A127&lt;$B$1,VLOOKUP(A127,[1]DI!$A$4:$B$15000,2,FALSE),0)</f>
        <v>4.1500000000000002E-2</v>
      </c>
      <c r="E127" s="22">
        <f t="shared" ca="1" si="47"/>
        <v>1.6137000000000001E-4</v>
      </c>
      <c r="F127" s="23">
        <f t="shared" si="40"/>
        <v>1.3</v>
      </c>
      <c r="G127" s="24">
        <f t="shared" ca="1" si="44"/>
        <v>1.0002097809999999</v>
      </c>
      <c r="H127" s="22">
        <f ca="1">TRUNC(PRODUCT(G$10:G126),15)</f>
        <v>1.0187440225300299</v>
      </c>
      <c r="I127" s="22">
        <f t="shared" ca="1" si="45"/>
        <v>1.01141618415025</v>
      </c>
      <c r="J127" s="22">
        <f t="shared" ca="1" si="46"/>
        <v>1.00724513</v>
      </c>
      <c r="K127" s="22">
        <f t="shared" ca="1" si="36"/>
        <v>7.3278400000000004E-3</v>
      </c>
      <c r="L127" s="66">
        <f>IF(VLOOKUP(A127,$T$12:$AC$125,8)=VLOOKUP(A126,$T$12:$AC$125,8),0,VLOOKUP(A127,T$12:$AC$125,8))</f>
        <v>0</v>
      </c>
      <c r="M127" s="67">
        <f>IF(L127&gt;0,VLOOKUP(L127,S$12:$AB$125,7),0)</f>
        <v>0</v>
      </c>
      <c r="N127" s="2">
        <f>IF(L127&gt;0,VLOOKUP(L127,S$12:$AB$125,6),0)</f>
        <v>0</v>
      </c>
      <c r="O127" s="22">
        <f t="shared" ca="1" si="37"/>
        <v>7.3278400000000004E-3</v>
      </c>
      <c r="P127" s="25" t="str">
        <f t="shared" si="41"/>
        <v>J=</v>
      </c>
      <c r="Q127" s="26">
        <f t="shared" si="42"/>
        <v>44015</v>
      </c>
      <c r="R127" s="4"/>
      <c r="S127" s="71">
        <f>[2]Plan1!$A255</f>
        <v>44620</v>
      </c>
      <c r="T127" s="92" t="str">
        <f>[2]Plan1!$C255</f>
        <v>Carnaval</v>
      </c>
      <c r="U127" s="94"/>
      <c r="V127" s="64"/>
      <c r="W127" s="6"/>
      <c r="X127" s="6"/>
      <c r="Y127" s="6"/>
      <c r="Z127" s="4"/>
      <c r="AA127" s="4"/>
      <c r="AB127" s="4"/>
      <c r="AC127" s="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</row>
    <row r="128" spans="1:176" x14ac:dyDescent="0.25">
      <c r="A128" s="20">
        <f t="shared" si="38"/>
        <v>43881</v>
      </c>
      <c r="B128" s="22">
        <f t="shared" ca="1" si="43"/>
        <v>1.0189577300000001</v>
      </c>
      <c r="C128" s="22">
        <f t="shared" ca="1" si="48"/>
        <v>1.0114161800000001</v>
      </c>
      <c r="D128" s="23">
        <f ca="1">IF(A128&lt;$B$1,VLOOKUP(A128,[1]DI!$A$4:$B$15000,2,FALSE),0)</f>
        <v>4.1500000000000002E-2</v>
      </c>
      <c r="E128" s="22">
        <f t="shared" ca="1" si="47"/>
        <v>1.6137000000000001E-4</v>
      </c>
      <c r="F128" s="23">
        <f t="shared" si="40"/>
        <v>1.3</v>
      </c>
      <c r="G128" s="24">
        <f t="shared" ca="1" si="44"/>
        <v>1.0002097809999999</v>
      </c>
      <c r="H128" s="22">
        <f ca="1">TRUNC(PRODUCT(G$10:G127),15)</f>
        <v>1.0189577356698201</v>
      </c>
      <c r="I128" s="22">
        <f t="shared" ca="1" si="45"/>
        <v>1.01141618415025</v>
      </c>
      <c r="J128" s="22">
        <f t="shared" ca="1" si="46"/>
        <v>1.00745643</v>
      </c>
      <c r="K128" s="22">
        <f t="shared" ca="1" si="36"/>
        <v>7.5415500000000002E-3</v>
      </c>
      <c r="L128" s="66">
        <f>IF(VLOOKUP(A128,$T$12:$AC$125,8)=VLOOKUP(A127,$T$12:$AC$125,8),0,VLOOKUP(A128,T$12:$AC$125,8))</f>
        <v>0</v>
      </c>
      <c r="M128" s="67">
        <f>IF(L128&gt;0,VLOOKUP(L128,S$12:$AB$125,7),0)</f>
        <v>0</v>
      </c>
      <c r="N128" s="2">
        <f>IF(L128&gt;0,VLOOKUP(L128,S$12:$AB$125,6),0)</f>
        <v>0</v>
      </c>
      <c r="O128" s="22">
        <f t="shared" ca="1" si="37"/>
        <v>7.5415500000000002E-3</v>
      </c>
      <c r="P128" s="25" t="str">
        <f t="shared" si="41"/>
        <v>J=</v>
      </c>
      <c r="Q128" s="26">
        <f t="shared" si="42"/>
        <v>44015</v>
      </c>
      <c r="R128" s="4"/>
      <c r="S128" s="71">
        <f>[2]Plan1!$A256</f>
        <v>44621</v>
      </c>
      <c r="T128" s="92" t="str">
        <f>[2]Plan1!$C256</f>
        <v>Carnaval</v>
      </c>
      <c r="U128" s="94"/>
      <c r="V128" s="64"/>
      <c r="W128" s="6"/>
      <c r="X128" s="6"/>
      <c r="Y128" s="6"/>
      <c r="Z128" s="4"/>
      <c r="AA128" s="4"/>
      <c r="AB128" s="4"/>
      <c r="AC128" s="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</row>
    <row r="129" spans="1:176" x14ac:dyDescent="0.25">
      <c r="A129" s="20">
        <f t="shared" si="38"/>
        <v>43882</v>
      </c>
      <c r="B129" s="22">
        <f t="shared" ca="1" si="43"/>
        <v>1.01917148</v>
      </c>
      <c r="C129" s="22">
        <f t="shared" ca="1" si="48"/>
        <v>1.0114161800000001</v>
      </c>
      <c r="D129" s="23">
        <f ca="1">IF(A129&lt;$B$1,VLOOKUP(A129,[1]DI!$A$4:$B$15000,2,FALSE),0)</f>
        <v>4.1500000000000002E-2</v>
      </c>
      <c r="E129" s="22">
        <f t="shared" ca="1" si="47"/>
        <v>1.6137000000000001E-4</v>
      </c>
      <c r="F129" s="23">
        <f t="shared" si="40"/>
        <v>1.3</v>
      </c>
      <c r="G129" s="24">
        <f t="shared" ca="1" si="44"/>
        <v>1.0002097809999999</v>
      </c>
      <c r="H129" s="22">
        <f ca="1">TRUNC(PRODUCT(G$10:G128),15)</f>
        <v>1.01917149364256</v>
      </c>
      <c r="I129" s="22">
        <f t="shared" ca="1" si="45"/>
        <v>1.01141618415025</v>
      </c>
      <c r="J129" s="22">
        <f t="shared" ca="1" si="46"/>
        <v>1.0076677700000001</v>
      </c>
      <c r="K129" s="22">
        <f t="shared" ca="1" si="36"/>
        <v>7.7552999999999997E-3</v>
      </c>
      <c r="L129" s="66">
        <f>IF(VLOOKUP(A129,$T$12:$AC$125,8)=VLOOKUP(A128,$T$12:$AC$125,8),0,VLOOKUP(A129,T$12:$AC$125,8))</f>
        <v>0</v>
      </c>
      <c r="M129" s="67">
        <f>IF(L129&gt;0,VLOOKUP(L129,S$12:$AB$125,7),0)</f>
        <v>0</v>
      </c>
      <c r="N129" s="2">
        <f>IF(L129&gt;0,VLOOKUP(L129,S$12:$AB$125,6),0)</f>
        <v>0</v>
      </c>
      <c r="O129" s="22">
        <f t="shared" ca="1" si="37"/>
        <v>7.7552999999999997E-3</v>
      </c>
      <c r="P129" s="25" t="str">
        <f t="shared" si="41"/>
        <v>J=</v>
      </c>
      <c r="Q129" s="26">
        <f t="shared" si="42"/>
        <v>44015</v>
      </c>
      <c r="R129" s="4"/>
      <c r="S129" s="71">
        <f>[2]Plan1!$A257</f>
        <v>44666</v>
      </c>
      <c r="T129" s="92" t="str">
        <f>[2]Plan1!$C257</f>
        <v>Paixão de Cristo</v>
      </c>
      <c r="U129" s="94"/>
      <c r="V129" s="64"/>
      <c r="W129" s="6"/>
      <c r="X129" s="6"/>
      <c r="Y129" s="6"/>
      <c r="Z129" s="4"/>
      <c r="AA129" s="4"/>
      <c r="AB129" s="4"/>
      <c r="AC129" s="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</row>
    <row r="130" spans="1:176" x14ac:dyDescent="0.25">
      <c r="A130" s="20">
        <f t="shared" si="38"/>
        <v>43883</v>
      </c>
      <c r="B130" s="22">
        <f t="shared" ca="1" si="43"/>
        <v>1.0193852800000001</v>
      </c>
      <c r="C130" s="22">
        <f t="shared" ca="1" si="48"/>
        <v>1.0114161800000001</v>
      </c>
      <c r="D130" s="23">
        <f ca="1">IF(A130&lt;$B$1,VLOOKUP(A130,[1]DI!$A$4:$B$15000,2,FALSE),0)</f>
        <v>0</v>
      </c>
      <c r="E130" s="22">
        <f t="shared" ca="1" si="47"/>
        <v>0</v>
      </c>
      <c r="F130" s="23">
        <f t="shared" si="40"/>
        <v>1.3</v>
      </c>
      <c r="G130" s="24">
        <f t="shared" ca="1" si="44"/>
        <v>1</v>
      </c>
      <c r="H130" s="22">
        <f ca="1">TRUNC(PRODUCT(G$10:G129),15)</f>
        <v>1.01938529645767</v>
      </c>
      <c r="I130" s="22">
        <f t="shared" ca="1" si="45"/>
        <v>1.01141618415025</v>
      </c>
      <c r="J130" s="22">
        <f t="shared" ca="1" si="46"/>
        <v>1.0078791600000001</v>
      </c>
      <c r="K130" s="22">
        <f t="shared" ca="1" si="36"/>
        <v>7.9690999999999998E-3</v>
      </c>
      <c r="L130" s="66">
        <f>IF(VLOOKUP(A130,$T$12:$AC$125,8)=VLOOKUP(A129,$T$12:$AC$125,8),0,VLOOKUP(A130,T$12:$AC$125,8))</f>
        <v>0</v>
      </c>
      <c r="M130" s="67">
        <f>IF(L130&gt;0,VLOOKUP(L130,S$12:$AB$125,7),0)</f>
        <v>0</v>
      </c>
      <c r="N130" s="2">
        <f>IF(L130&gt;0,VLOOKUP(L130,S$12:$AB$125,6),0)</f>
        <v>0</v>
      </c>
      <c r="O130" s="22">
        <f t="shared" ca="1" si="37"/>
        <v>7.9690999999999998E-3</v>
      </c>
      <c r="P130" s="25" t="str">
        <f t="shared" si="41"/>
        <v>J=</v>
      </c>
      <c r="Q130" s="26">
        <f t="shared" si="42"/>
        <v>44015</v>
      </c>
      <c r="R130" s="4"/>
      <c r="S130" s="71">
        <f>[2]Plan1!$A258</f>
        <v>44672</v>
      </c>
      <c r="T130" s="92" t="str">
        <f>[2]Plan1!$C258</f>
        <v>Tiradentes</v>
      </c>
      <c r="U130" s="94"/>
      <c r="V130" s="64"/>
      <c r="W130" s="6"/>
      <c r="X130" s="6"/>
      <c r="Y130" s="6"/>
      <c r="Z130" s="4"/>
      <c r="AA130" s="4"/>
      <c r="AB130" s="4"/>
      <c r="AC130" s="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</row>
    <row r="131" spans="1:176" x14ac:dyDescent="0.25">
      <c r="A131" s="20">
        <f t="shared" si="38"/>
        <v>43884</v>
      </c>
      <c r="B131" s="22">
        <f t="shared" ca="1" si="43"/>
        <v>1.0193852800000001</v>
      </c>
      <c r="C131" s="22">
        <f t="shared" ca="1" si="48"/>
        <v>1.0114161800000001</v>
      </c>
      <c r="D131" s="23">
        <f ca="1">IF(A131&lt;$B$1,VLOOKUP(A131,[1]DI!$A$4:$B$15000,2,FALSE),0)</f>
        <v>0</v>
      </c>
      <c r="E131" s="22">
        <f t="shared" ca="1" si="47"/>
        <v>0</v>
      </c>
      <c r="F131" s="23">
        <f t="shared" si="40"/>
        <v>1.3</v>
      </c>
      <c r="G131" s="24">
        <f t="shared" ca="1" si="44"/>
        <v>1</v>
      </c>
      <c r="H131" s="22">
        <f ca="1">TRUNC(PRODUCT(G$10:G130),15)</f>
        <v>1.01938529645767</v>
      </c>
      <c r="I131" s="22">
        <f t="shared" ca="1" si="45"/>
        <v>1.01141618415025</v>
      </c>
      <c r="J131" s="22">
        <f t="shared" ca="1" si="46"/>
        <v>1.0078791600000001</v>
      </c>
      <c r="K131" s="22">
        <f t="shared" ca="1" si="36"/>
        <v>7.9690999999999998E-3</v>
      </c>
      <c r="L131" s="66">
        <f>IF(VLOOKUP(A131,$T$12:$AC$125,8)=VLOOKUP(A130,$T$12:$AC$125,8),0,VLOOKUP(A131,T$12:$AC$125,8))</f>
        <v>0</v>
      </c>
      <c r="M131" s="67">
        <f>IF(L131&gt;0,VLOOKUP(L131,S$12:$AB$125,7),0)</f>
        <v>0</v>
      </c>
      <c r="N131" s="2">
        <f>IF(L131&gt;0,VLOOKUP(L131,S$12:$AB$125,6),0)</f>
        <v>0</v>
      </c>
      <c r="O131" s="22">
        <f t="shared" ca="1" si="37"/>
        <v>7.9690999999999998E-3</v>
      </c>
      <c r="P131" s="25" t="str">
        <f t="shared" si="41"/>
        <v>J=</v>
      </c>
      <c r="Q131" s="26">
        <f t="shared" si="42"/>
        <v>44015</v>
      </c>
      <c r="R131" s="4"/>
      <c r="S131" s="71">
        <f>[2]Plan1!$A259</f>
        <v>44682</v>
      </c>
      <c r="T131" s="92" t="str">
        <f>[2]Plan1!$C259</f>
        <v>Dia do Trabalho</v>
      </c>
      <c r="U131" s="94"/>
      <c r="V131" s="64"/>
      <c r="W131" s="6"/>
      <c r="X131" s="6"/>
      <c r="Y131" s="6"/>
      <c r="Z131" s="4"/>
      <c r="AA131" s="4"/>
      <c r="AB131" s="4"/>
      <c r="AC131" s="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</row>
    <row r="132" spans="1:176" x14ac:dyDescent="0.25">
      <c r="A132" s="20">
        <f t="shared" si="38"/>
        <v>43885</v>
      </c>
      <c r="B132" s="22">
        <f t="shared" ca="1" si="43"/>
        <v>1.0193852800000001</v>
      </c>
      <c r="C132" s="22">
        <f t="shared" ca="1" si="48"/>
        <v>1.0114161800000001</v>
      </c>
      <c r="D132" s="23">
        <f ca="1">IF(A132&lt;$B$1,VLOOKUP(A132,[1]DI!$A$4:$B$15000,2,FALSE),0)</f>
        <v>0</v>
      </c>
      <c r="E132" s="22">
        <f t="shared" ca="1" si="47"/>
        <v>0</v>
      </c>
      <c r="F132" s="23">
        <f t="shared" si="40"/>
        <v>1.3</v>
      </c>
      <c r="G132" s="24">
        <f t="shared" ca="1" si="44"/>
        <v>1</v>
      </c>
      <c r="H132" s="22">
        <f ca="1">TRUNC(PRODUCT(G$10:G131),15)</f>
        <v>1.01938529645767</v>
      </c>
      <c r="I132" s="22">
        <f t="shared" ca="1" si="45"/>
        <v>1.01141618415025</v>
      </c>
      <c r="J132" s="22">
        <f t="shared" ca="1" si="46"/>
        <v>1.0078791600000001</v>
      </c>
      <c r="K132" s="22">
        <f t="shared" ca="1" si="36"/>
        <v>7.9690999999999998E-3</v>
      </c>
      <c r="L132" s="66">
        <f>IF(VLOOKUP(A132,$T$12:$AC$125,8)=VLOOKUP(A131,$T$12:$AC$125,8),0,VLOOKUP(A132,T$12:$AC$125,8))</f>
        <v>0</v>
      </c>
      <c r="M132" s="67">
        <f>IF(L132&gt;0,VLOOKUP(L132,S$12:$AB$125,7),0)</f>
        <v>0</v>
      </c>
      <c r="N132" s="2">
        <f>IF(L132&gt;0,VLOOKUP(L132,S$12:$AB$125,6),0)</f>
        <v>0</v>
      </c>
      <c r="O132" s="22">
        <f t="shared" ca="1" si="37"/>
        <v>7.9690999999999998E-3</v>
      </c>
      <c r="P132" s="25" t="str">
        <f t="shared" si="41"/>
        <v>J=</v>
      </c>
      <c r="Q132" s="26">
        <f t="shared" si="42"/>
        <v>44015</v>
      </c>
      <c r="R132" s="4"/>
      <c r="S132" s="71">
        <f>[2]Plan1!$A260</f>
        <v>44728</v>
      </c>
      <c r="T132" s="92" t="str">
        <f>[2]Plan1!$C260</f>
        <v>Corpus Christi</v>
      </c>
      <c r="U132" s="94"/>
      <c r="V132" s="64"/>
      <c r="W132" s="6"/>
      <c r="X132" s="6"/>
      <c r="Y132" s="6"/>
      <c r="Z132" s="4"/>
      <c r="AA132" s="4"/>
      <c r="AB132" s="4"/>
      <c r="AC132" s="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</row>
    <row r="133" spans="1:176" x14ac:dyDescent="0.25">
      <c r="A133" s="20">
        <f t="shared" si="38"/>
        <v>43886</v>
      </c>
      <c r="B133" s="22">
        <f t="shared" ca="1" si="43"/>
        <v>1.0193852800000001</v>
      </c>
      <c r="C133" s="22">
        <f t="shared" ca="1" si="48"/>
        <v>1.0114161800000001</v>
      </c>
      <c r="D133" s="23">
        <f ca="1">IF(A133&lt;$B$1,VLOOKUP(A133,[1]DI!$A$4:$B$15000,2,FALSE),0)</f>
        <v>0</v>
      </c>
      <c r="E133" s="22">
        <f t="shared" ca="1" si="47"/>
        <v>0</v>
      </c>
      <c r="F133" s="23">
        <f t="shared" si="40"/>
        <v>1.3</v>
      </c>
      <c r="G133" s="24">
        <f t="shared" ca="1" si="44"/>
        <v>1</v>
      </c>
      <c r="H133" s="22">
        <f ca="1">TRUNC(PRODUCT(G$10:G132),15)</f>
        <v>1.01938529645767</v>
      </c>
      <c r="I133" s="22">
        <f t="shared" ca="1" si="45"/>
        <v>1.01141618415025</v>
      </c>
      <c r="J133" s="22">
        <f t="shared" ca="1" si="46"/>
        <v>1.0078791600000001</v>
      </c>
      <c r="K133" s="22">
        <f t="shared" ca="1" si="36"/>
        <v>7.9690999999999998E-3</v>
      </c>
      <c r="L133" s="66">
        <f>IF(VLOOKUP(A133,$T$12:$AC$125,8)=VLOOKUP(A132,$T$12:$AC$125,8),0,VLOOKUP(A133,T$12:$AC$125,8))</f>
        <v>0</v>
      </c>
      <c r="M133" s="67">
        <f>IF(L133&gt;0,VLOOKUP(L133,S$12:$AB$125,7),0)</f>
        <v>0</v>
      </c>
      <c r="N133" s="2">
        <f>IF(L133&gt;0,VLOOKUP(L133,S$12:$AB$125,6),0)</f>
        <v>0</v>
      </c>
      <c r="O133" s="22">
        <f t="shared" ca="1" si="37"/>
        <v>7.9690999999999998E-3</v>
      </c>
      <c r="P133" s="25" t="str">
        <f t="shared" si="41"/>
        <v>J=</v>
      </c>
      <c r="Q133" s="26">
        <f t="shared" si="42"/>
        <v>44015</v>
      </c>
      <c r="R133" s="4"/>
      <c r="S133" s="71">
        <f>[2]Plan1!$A261</f>
        <v>44811</v>
      </c>
      <c r="T133" s="92" t="str">
        <f>[2]Plan1!$C261</f>
        <v>Independência do Brasil</v>
      </c>
      <c r="U133" s="94"/>
      <c r="V133" s="64"/>
      <c r="W133" s="6"/>
      <c r="X133" s="6"/>
      <c r="Y133" s="6"/>
      <c r="Z133" s="4"/>
      <c r="AA133" s="4"/>
      <c r="AB133" s="4"/>
      <c r="AC133" s="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</row>
    <row r="134" spans="1:176" x14ac:dyDescent="0.25">
      <c r="A134" s="20">
        <f t="shared" si="38"/>
        <v>43887</v>
      </c>
      <c r="B134" s="22">
        <f t="shared" ca="1" si="43"/>
        <v>1.0193852800000001</v>
      </c>
      <c r="C134" s="22">
        <f t="shared" ca="1" si="48"/>
        <v>1.0114161800000001</v>
      </c>
      <c r="D134" s="23">
        <f ca="1">IF(A134&lt;$B$1,VLOOKUP(A134,[1]DI!$A$4:$B$15000,2,FALSE),0)</f>
        <v>4.1500000000000002E-2</v>
      </c>
      <c r="E134" s="22">
        <f t="shared" ca="1" si="47"/>
        <v>1.6137000000000001E-4</v>
      </c>
      <c r="F134" s="23">
        <f t="shared" si="40"/>
        <v>1.3</v>
      </c>
      <c r="G134" s="24">
        <f t="shared" ca="1" si="44"/>
        <v>1.0002097809999999</v>
      </c>
      <c r="H134" s="22">
        <f ca="1">TRUNC(PRODUCT(G$10:G133),15)</f>
        <v>1.01938529645767</v>
      </c>
      <c r="I134" s="22">
        <f t="shared" ca="1" si="45"/>
        <v>1.01141618415025</v>
      </c>
      <c r="J134" s="22">
        <f t="shared" ca="1" si="46"/>
        <v>1.0078791600000001</v>
      </c>
      <c r="K134" s="22">
        <f t="shared" ca="1" si="36"/>
        <v>7.9690999999999998E-3</v>
      </c>
      <c r="L134" s="66">
        <f>IF(VLOOKUP(A134,$T$12:$AC$125,8)=VLOOKUP(A133,$T$12:$AC$125,8),0,VLOOKUP(A134,T$12:$AC$125,8))</f>
        <v>0</v>
      </c>
      <c r="M134" s="67">
        <f>IF(L134&gt;0,VLOOKUP(L134,S$12:$AB$125,7),0)</f>
        <v>0</v>
      </c>
      <c r="N134" s="2">
        <f>IF(L134&gt;0,VLOOKUP(L134,S$12:$AB$125,6),0)</f>
        <v>0</v>
      </c>
      <c r="O134" s="22">
        <f t="shared" ca="1" si="37"/>
        <v>7.9690999999999998E-3</v>
      </c>
      <c r="P134" s="25" t="str">
        <f t="shared" si="41"/>
        <v>J=</v>
      </c>
      <c r="Q134" s="26">
        <f t="shared" si="42"/>
        <v>44015</v>
      </c>
      <c r="R134" s="4"/>
      <c r="S134" s="71">
        <f>[2]Plan1!$A262</f>
        <v>44846</v>
      </c>
      <c r="T134" s="92" t="str">
        <f>[2]Plan1!$C262</f>
        <v>Nossa Sr.a Aparecida - Padroeira do Brasil</v>
      </c>
      <c r="U134" s="94"/>
      <c r="V134" s="64"/>
      <c r="W134" s="6"/>
      <c r="X134" s="6"/>
      <c r="Y134" s="6"/>
      <c r="Z134" s="4"/>
      <c r="AA134" s="4"/>
      <c r="AB134" s="4"/>
      <c r="AC134" s="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</row>
    <row r="135" spans="1:176" x14ac:dyDescent="0.25">
      <c r="A135" s="20">
        <f t="shared" si="38"/>
        <v>43888</v>
      </c>
      <c r="B135" s="22">
        <f t="shared" ca="1" si="43"/>
        <v>1.0195991400000002</v>
      </c>
      <c r="C135" s="22">
        <f t="shared" ca="1" si="48"/>
        <v>1.0114161800000001</v>
      </c>
      <c r="D135" s="23">
        <f ca="1">IF(A135&lt;$B$1,VLOOKUP(A135,[1]DI!$A$4:$B$15000,2,FALSE),0)</f>
        <v>4.1500000000000002E-2</v>
      </c>
      <c r="E135" s="22">
        <f t="shared" ca="1" si="47"/>
        <v>1.6137000000000001E-4</v>
      </c>
      <c r="F135" s="23">
        <f t="shared" si="40"/>
        <v>1.3</v>
      </c>
      <c r="G135" s="24">
        <f t="shared" ca="1" si="44"/>
        <v>1.0002097809999999</v>
      </c>
      <c r="H135" s="22">
        <f ca="1">TRUNC(PRODUCT(G$10:G134),15)</f>
        <v>1.01959914412455</v>
      </c>
      <c r="I135" s="22">
        <f t="shared" ca="1" si="45"/>
        <v>1.01141618415025</v>
      </c>
      <c r="J135" s="22">
        <f t="shared" ca="1" si="46"/>
        <v>1.0080906000000001</v>
      </c>
      <c r="K135" s="22">
        <f t="shared" ca="1" si="36"/>
        <v>8.1829599999999995E-3</v>
      </c>
      <c r="L135" s="66">
        <f>IF(VLOOKUP(A135,$T$12:$AC$125,8)=VLOOKUP(A134,$T$12:$AC$125,8),0,VLOOKUP(A135,T$12:$AC$125,8))</f>
        <v>0</v>
      </c>
      <c r="M135" s="67">
        <f>IF(L135&gt;0,VLOOKUP(L135,S$12:$AB$125,7),0)</f>
        <v>0</v>
      </c>
      <c r="N135" s="2">
        <f>IF(L135&gt;0,VLOOKUP(L135,S$12:$AB$125,6),0)</f>
        <v>0</v>
      </c>
      <c r="O135" s="22">
        <f t="shared" ca="1" si="37"/>
        <v>8.1829599999999995E-3</v>
      </c>
      <c r="P135" s="25" t="str">
        <f t="shared" si="41"/>
        <v>J=</v>
      </c>
      <c r="Q135" s="26">
        <f t="shared" si="42"/>
        <v>44015</v>
      </c>
      <c r="R135" s="4"/>
      <c r="S135" s="71">
        <f>[2]Plan1!$A263</f>
        <v>44867</v>
      </c>
      <c r="T135" s="92" t="str">
        <f>[2]Plan1!$C263</f>
        <v>Finados</v>
      </c>
      <c r="U135" s="94"/>
      <c r="V135" s="64"/>
      <c r="W135" s="6"/>
      <c r="X135" s="6"/>
      <c r="Y135" s="6"/>
      <c r="Z135" s="4"/>
      <c r="AA135" s="4"/>
      <c r="AB135" s="4"/>
      <c r="AC135" s="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</row>
    <row r="136" spans="1:176" x14ac:dyDescent="0.25">
      <c r="A136" s="20">
        <f t="shared" si="38"/>
        <v>43889</v>
      </c>
      <c r="B136" s="22">
        <f t="shared" ca="1" si="43"/>
        <v>1.0198130200000002</v>
      </c>
      <c r="C136" s="22">
        <f t="shared" ca="1" si="48"/>
        <v>1.0114161800000001</v>
      </c>
      <c r="D136" s="23">
        <f ca="1">IF(A136&lt;$B$1,VLOOKUP(A136,[1]DI!$A$4:$B$15000,2,FALSE),0)</f>
        <v>4.1500000000000002E-2</v>
      </c>
      <c r="E136" s="22">
        <f t="shared" ca="1" si="47"/>
        <v>1.6137000000000001E-4</v>
      </c>
      <c r="F136" s="23">
        <f t="shared" si="40"/>
        <v>1.3</v>
      </c>
      <c r="G136" s="24">
        <f t="shared" ca="1" si="44"/>
        <v>1.0002097809999999</v>
      </c>
      <c r="H136" s="22">
        <f ca="1">TRUNC(PRODUCT(G$10:G135),15)</f>
        <v>1.0198130366525999</v>
      </c>
      <c r="I136" s="22">
        <f t="shared" ca="1" si="45"/>
        <v>1.01141618415025</v>
      </c>
      <c r="J136" s="22">
        <f t="shared" ca="1" si="46"/>
        <v>1.0083020700000001</v>
      </c>
      <c r="K136" s="22">
        <f t="shared" ca="1" si="36"/>
        <v>8.3968399999999992E-3</v>
      </c>
      <c r="L136" s="66">
        <f>IF(VLOOKUP(A136,$T$12:$AC$125,8)=VLOOKUP(A135,$T$12:$AC$125,8),0,VLOOKUP(A136,T$12:$AC$125,8))</f>
        <v>0</v>
      </c>
      <c r="M136" s="67">
        <f>IF(L136&gt;0,VLOOKUP(L136,S$12:$AB$125,7),0)</f>
        <v>0</v>
      </c>
      <c r="N136" s="2">
        <f>IF(L136&gt;0,VLOOKUP(L136,S$12:$AB$125,6),0)</f>
        <v>0</v>
      </c>
      <c r="O136" s="22">
        <f t="shared" ca="1" si="37"/>
        <v>8.3968399999999992E-3</v>
      </c>
      <c r="P136" s="25" t="str">
        <f t="shared" si="41"/>
        <v>J=</v>
      </c>
      <c r="Q136" s="26">
        <f t="shared" si="42"/>
        <v>44015</v>
      </c>
      <c r="R136" s="4"/>
      <c r="S136" s="71">
        <f>[2]Plan1!$A264</f>
        <v>44880</v>
      </c>
      <c r="T136" s="92" t="str">
        <f>[2]Plan1!$C264</f>
        <v>Proclamação da República</v>
      </c>
      <c r="U136" s="94"/>
      <c r="V136" s="64"/>
      <c r="W136" s="6"/>
      <c r="X136" s="6"/>
      <c r="Y136" s="6"/>
      <c r="Z136" s="4"/>
      <c r="AA136" s="4"/>
      <c r="AB136" s="4"/>
      <c r="AC136" s="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</row>
    <row r="137" spans="1:176" x14ac:dyDescent="0.25">
      <c r="A137" s="20">
        <f t="shared" si="38"/>
        <v>43890</v>
      </c>
      <c r="B137" s="22">
        <f t="shared" ca="1" si="43"/>
        <v>1.0200269700000002</v>
      </c>
      <c r="C137" s="22">
        <f t="shared" ca="1" si="48"/>
        <v>1.0114161800000001</v>
      </c>
      <c r="D137" s="23">
        <f ca="1">IF(A137&lt;$B$1,VLOOKUP(A137,[1]DI!$A$4:$B$15000,2,FALSE),0)</f>
        <v>0</v>
      </c>
      <c r="E137" s="22">
        <f t="shared" ca="1" si="47"/>
        <v>0</v>
      </c>
      <c r="F137" s="23">
        <f t="shared" si="40"/>
        <v>1.3</v>
      </c>
      <c r="G137" s="24">
        <f t="shared" ca="1" si="44"/>
        <v>1</v>
      </c>
      <c r="H137" s="22">
        <f ca="1">TRUNC(PRODUCT(G$10:G136),15)</f>
        <v>1.02002697405124</v>
      </c>
      <c r="I137" s="22">
        <f t="shared" ca="1" si="45"/>
        <v>1.01141618415025</v>
      </c>
      <c r="J137" s="22">
        <f t="shared" ca="1" si="46"/>
        <v>1.0085135999999999</v>
      </c>
      <c r="K137" s="22">
        <f t="shared" ca="1" si="36"/>
        <v>8.6107900000000001E-3</v>
      </c>
      <c r="L137" s="66">
        <f>IF(VLOOKUP(A137,$T$12:$AC$125,8)=VLOOKUP(A136,$T$12:$AC$125,8),0,VLOOKUP(A137,T$12:$AC$125,8))</f>
        <v>0</v>
      </c>
      <c r="M137" s="67">
        <f>IF(L137&gt;0,VLOOKUP(L137,S$12:$AB$125,7),0)</f>
        <v>0</v>
      </c>
      <c r="N137" s="2">
        <f>IF(L137&gt;0,VLOOKUP(L137,S$12:$AB$125,6),0)</f>
        <v>0</v>
      </c>
      <c r="O137" s="22">
        <f t="shared" ca="1" si="37"/>
        <v>8.6107900000000001E-3</v>
      </c>
      <c r="P137" s="25" t="str">
        <f t="shared" si="41"/>
        <v>J=</v>
      </c>
      <c r="Q137" s="26">
        <f t="shared" si="42"/>
        <v>44015</v>
      </c>
      <c r="R137" s="4"/>
      <c r="S137" s="71">
        <f>[2]Plan1!$A265</f>
        <v>44920</v>
      </c>
      <c r="T137" s="92" t="str">
        <f>[2]Plan1!$C265</f>
        <v>Natal</v>
      </c>
      <c r="U137" s="94"/>
      <c r="V137" s="64"/>
      <c r="W137" s="6"/>
      <c r="X137" s="6"/>
      <c r="Y137" s="6"/>
      <c r="Z137" s="4"/>
      <c r="AA137" s="4"/>
      <c r="AB137" s="4"/>
      <c r="AC137" s="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</row>
    <row r="138" spans="1:176" x14ac:dyDescent="0.25">
      <c r="A138" s="20">
        <f t="shared" si="38"/>
        <v>43891</v>
      </c>
      <c r="B138" s="22">
        <f t="shared" ca="1" si="43"/>
        <v>1.0200269700000002</v>
      </c>
      <c r="C138" s="22">
        <f t="shared" ca="1" si="48"/>
        <v>1.0114161800000001</v>
      </c>
      <c r="D138" s="23">
        <f ca="1">IF(A138&lt;$B$1,VLOOKUP(A138,[1]DI!$A$4:$B$15000,2,FALSE),0)</f>
        <v>0</v>
      </c>
      <c r="E138" s="22">
        <f t="shared" ca="1" si="47"/>
        <v>0</v>
      </c>
      <c r="F138" s="23">
        <f t="shared" si="40"/>
        <v>1.3</v>
      </c>
      <c r="G138" s="24">
        <f t="shared" ca="1" si="44"/>
        <v>1</v>
      </c>
      <c r="H138" s="22">
        <f ca="1">TRUNC(PRODUCT(G$10:G137),15)</f>
        <v>1.02002697405124</v>
      </c>
      <c r="I138" s="22">
        <f t="shared" ca="1" si="45"/>
        <v>1.01141618415025</v>
      </c>
      <c r="J138" s="22">
        <f t="shared" ca="1" si="46"/>
        <v>1.0085135999999999</v>
      </c>
      <c r="K138" s="22">
        <f t="shared" ref="K138:K201" ca="1" si="57">TRUNC((C138*(J138-1)),8)</f>
        <v>8.6107900000000001E-3</v>
      </c>
      <c r="L138" s="66">
        <f>IF(VLOOKUP(A138,$T$12:$AC$125,8)=VLOOKUP(A137,$T$12:$AC$125,8),0,VLOOKUP(A138,T$12:$AC$125,8))</f>
        <v>0</v>
      </c>
      <c r="M138" s="67">
        <f>IF(L138&gt;0,VLOOKUP(L138,S$12:$AB$125,7),0)</f>
        <v>0</v>
      </c>
      <c r="N138" s="2">
        <f>IF(L138&gt;0,VLOOKUP(L138,S$12:$AB$125,6),0)</f>
        <v>0</v>
      </c>
      <c r="O138" s="22">
        <f t="shared" ref="O138:O201" ca="1" si="58">(K138+N138)</f>
        <v>8.6107900000000001E-3</v>
      </c>
      <c r="P138" s="25" t="str">
        <f t="shared" si="41"/>
        <v>J=</v>
      </c>
      <c r="Q138" s="26">
        <f t="shared" si="42"/>
        <v>44015</v>
      </c>
      <c r="R138" s="4"/>
      <c r="S138" s="71">
        <f>[2]Plan1!$A266</f>
        <v>44927</v>
      </c>
      <c r="T138" s="92" t="str">
        <f>[2]Plan1!$C266</f>
        <v>Confraternização Universal</v>
      </c>
      <c r="U138" s="94"/>
      <c r="V138" s="64"/>
      <c r="W138" s="6"/>
      <c r="X138" s="6"/>
      <c r="Y138" s="6"/>
      <c r="Z138" s="4"/>
      <c r="AA138" s="4"/>
      <c r="AB138" s="4"/>
      <c r="AC138" s="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</row>
    <row r="139" spans="1:176" x14ac:dyDescent="0.25">
      <c r="A139" s="20">
        <f t="shared" ref="A139:A202" si="59">(A138+1)</f>
        <v>43892</v>
      </c>
      <c r="B139" s="22">
        <f t="shared" ca="1" si="43"/>
        <v>1.0200269700000002</v>
      </c>
      <c r="C139" s="22">
        <f t="shared" ca="1" si="48"/>
        <v>1.0114161800000001</v>
      </c>
      <c r="D139" s="23">
        <f ca="1">IF(A139&lt;$B$1,VLOOKUP(A139,[1]DI!$A$4:$B$15000,2,FALSE),0)</f>
        <v>4.1500000000000002E-2</v>
      </c>
      <c r="E139" s="22">
        <f t="shared" ca="1" si="47"/>
        <v>1.6137000000000001E-4</v>
      </c>
      <c r="F139" s="23">
        <f t="shared" ref="F139:F202" si="60">VLOOKUP(A139,$Y$90:$Z$96,2)</f>
        <v>1.3</v>
      </c>
      <c r="G139" s="24">
        <f t="shared" ca="1" si="44"/>
        <v>1.0002097809999999</v>
      </c>
      <c r="H139" s="22">
        <f ca="1">TRUNC(PRODUCT(G$10:G138),15)</f>
        <v>1.02002697405124</v>
      </c>
      <c r="I139" s="22">
        <f t="shared" ca="1" si="45"/>
        <v>1.01141618415025</v>
      </c>
      <c r="J139" s="22">
        <f t="shared" ca="1" si="46"/>
        <v>1.0085135999999999</v>
      </c>
      <c r="K139" s="22">
        <f t="shared" ca="1" si="57"/>
        <v>8.6107900000000001E-3</v>
      </c>
      <c r="L139" s="66">
        <f>IF(VLOOKUP(A139,$T$12:$AC$125,8)=VLOOKUP(A138,$T$12:$AC$125,8),0,VLOOKUP(A139,T$12:$AC$125,8))</f>
        <v>0</v>
      </c>
      <c r="M139" s="67">
        <f>IF(L139&gt;0,VLOOKUP(L139,S$12:$AB$125,7),0)</f>
        <v>0</v>
      </c>
      <c r="N139" s="2">
        <f>IF(L139&gt;0,VLOOKUP(L139,S$12:$AB$125,6),0)</f>
        <v>0</v>
      </c>
      <c r="O139" s="22">
        <f t="shared" ca="1" si="58"/>
        <v>8.6107900000000001E-3</v>
      </c>
      <c r="P139" s="25" t="str">
        <f t="shared" ref="P139:P202" si="61">IF(L138&gt;0,VLOOKUP(A138,$T$12:$AC$125,9),P138)</f>
        <v>J=</v>
      </c>
      <c r="Q139" s="26">
        <f t="shared" ref="Q139:Q202" si="62">IF(L138&gt;0,VLOOKUP(A138,$T$12:$AC$125,10),Q138)</f>
        <v>44015</v>
      </c>
      <c r="R139" s="4"/>
      <c r="S139" s="71">
        <f>[2]Plan1!$A267</f>
        <v>44977</v>
      </c>
      <c r="T139" s="92" t="str">
        <f>[2]Plan1!$C267</f>
        <v>Carnaval</v>
      </c>
      <c r="U139" s="94"/>
      <c r="V139" s="64"/>
      <c r="W139" s="6"/>
      <c r="X139" s="6"/>
      <c r="Y139" s="6"/>
      <c r="Z139" s="4"/>
      <c r="AA139" s="4"/>
      <c r="AB139" s="4"/>
      <c r="AC139" s="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</row>
    <row r="140" spans="1:176" x14ac:dyDescent="0.25">
      <c r="A140" s="20">
        <f t="shared" si="59"/>
        <v>43893</v>
      </c>
      <c r="B140" s="22">
        <f t="shared" ref="B140:B203" ca="1" si="63">IF(A140&lt;=TODAY(),C140+K140,IF(AND(A140&gt;TODAY(),A140&lt;=$B$1),IF(VLOOKUP(TODAY(),$A$10:$D$5000,4,FALSE)=0,"n.d",C140+K140),"n.d"))</f>
        <v>1.0202409400000001</v>
      </c>
      <c r="C140" s="22">
        <f t="shared" ca="1" si="48"/>
        <v>1.0114161800000001</v>
      </c>
      <c r="D140" s="23">
        <f ca="1">IF(A140&lt;$B$1,VLOOKUP(A140,[1]DI!$A$4:$B$15000,2,FALSE),0)</f>
        <v>4.1500000000000002E-2</v>
      </c>
      <c r="E140" s="22">
        <f t="shared" ca="1" si="47"/>
        <v>1.6137000000000001E-4</v>
      </c>
      <c r="F140" s="23">
        <f t="shared" si="60"/>
        <v>1.3</v>
      </c>
      <c r="G140" s="24">
        <f t="shared" ref="G140:G203" ca="1" si="64">TRUNC((1+(E140*F140)),15)</f>
        <v>1.0002097809999999</v>
      </c>
      <c r="H140" s="22">
        <f ca="1">TRUNC(PRODUCT(G$10:G139),15)</f>
        <v>1.02024095632989</v>
      </c>
      <c r="I140" s="22">
        <f t="shared" ref="I140:I203" ca="1" si="65">IF(OR(L139&gt;0,L139="E"),H139,I139)</f>
        <v>1.01141618415025</v>
      </c>
      <c r="J140" s="22">
        <f t="shared" ref="J140:J203" ca="1" si="66">ROUND(TRUNC(H140/I140,15),8)</f>
        <v>1.00872516</v>
      </c>
      <c r="K140" s="22">
        <f t="shared" ca="1" si="57"/>
        <v>8.8247599999999992E-3</v>
      </c>
      <c r="L140" s="66">
        <f>IF(VLOOKUP(A140,$T$12:$AC$125,8)=VLOOKUP(A139,$T$12:$AC$125,8),0,VLOOKUP(A140,T$12:$AC$125,8))</f>
        <v>0</v>
      </c>
      <c r="M140" s="67">
        <f>IF(L140&gt;0,VLOOKUP(L140,S$12:$AB$125,7),0)</f>
        <v>0</v>
      </c>
      <c r="N140" s="2">
        <f>IF(L140&gt;0,VLOOKUP(L140,S$12:$AB$125,6),0)</f>
        <v>0</v>
      </c>
      <c r="O140" s="22">
        <f t="shared" ca="1" si="58"/>
        <v>8.8247599999999992E-3</v>
      </c>
      <c r="P140" s="25" t="str">
        <f t="shared" si="61"/>
        <v>J=</v>
      </c>
      <c r="Q140" s="26">
        <f t="shared" si="62"/>
        <v>44015</v>
      </c>
      <c r="R140" s="4"/>
      <c r="S140" s="71">
        <f>[2]Plan1!$A268</f>
        <v>44978</v>
      </c>
      <c r="T140" s="92" t="str">
        <f>[2]Plan1!$C268</f>
        <v>Carnaval</v>
      </c>
      <c r="U140" s="94"/>
      <c r="V140" s="64"/>
      <c r="W140" s="6"/>
      <c r="X140" s="6"/>
      <c r="Y140" s="6"/>
      <c r="Z140" s="4"/>
      <c r="AA140" s="4"/>
      <c r="AB140" s="4"/>
      <c r="AC140" s="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</row>
    <row r="141" spans="1:176" x14ac:dyDescent="0.25">
      <c r="A141" s="20">
        <f t="shared" si="59"/>
        <v>43894</v>
      </c>
      <c r="B141" s="22">
        <f t="shared" ca="1" si="63"/>
        <v>1.02045498</v>
      </c>
      <c r="C141" s="22">
        <f t="shared" ca="1" si="48"/>
        <v>1.0114161800000001</v>
      </c>
      <c r="D141" s="23">
        <f ca="1">IF(A141&lt;$B$1,VLOOKUP(A141,[1]DI!$A$4:$B$15000,2,FALSE),0)</f>
        <v>4.1500000000000002E-2</v>
      </c>
      <c r="E141" s="22">
        <f t="shared" ref="E141:E204" ca="1" si="67">ROUND((((1+D141)^(1/252)-1)),8)</f>
        <v>1.6137000000000001E-4</v>
      </c>
      <c r="F141" s="23">
        <f t="shared" si="60"/>
        <v>1.3</v>
      </c>
      <c r="G141" s="24">
        <f t="shared" ca="1" si="64"/>
        <v>1.0002097809999999</v>
      </c>
      <c r="H141" s="22">
        <f ca="1">TRUNC(PRODUCT(G$10:G140),15)</f>
        <v>1.0204549834979499</v>
      </c>
      <c r="I141" s="22">
        <f t="shared" ca="1" si="65"/>
        <v>1.01141618415025</v>
      </c>
      <c r="J141" s="22">
        <f t="shared" ca="1" si="66"/>
        <v>1.00893678</v>
      </c>
      <c r="K141" s="22">
        <f t="shared" ca="1" si="57"/>
        <v>9.0387999999999996E-3</v>
      </c>
      <c r="L141" s="66">
        <f>IF(VLOOKUP(A141,$T$12:$AC$125,8)=VLOOKUP(A140,$T$12:$AC$125,8),0,VLOOKUP(A141,T$12:$AC$125,8))</f>
        <v>0</v>
      </c>
      <c r="M141" s="67">
        <f>IF(L141&gt;0,VLOOKUP(L141,S$12:$AB$125,7),0)</f>
        <v>0</v>
      </c>
      <c r="N141" s="2">
        <f>IF(L141&gt;0,VLOOKUP(L141,S$12:$AB$125,6),0)</f>
        <v>0</v>
      </c>
      <c r="O141" s="22">
        <f t="shared" ca="1" si="58"/>
        <v>9.0387999999999996E-3</v>
      </c>
      <c r="P141" s="25" t="str">
        <f t="shared" si="61"/>
        <v>J=</v>
      </c>
      <c r="Q141" s="26">
        <f t="shared" si="62"/>
        <v>44015</v>
      </c>
      <c r="R141" s="4"/>
      <c r="S141" s="71">
        <f>[2]Plan1!$A269</f>
        <v>45023</v>
      </c>
      <c r="T141" s="92" t="str">
        <f>[2]Plan1!$C269</f>
        <v>Paixão de Cristo</v>
      </c>
      <c r="U141" s="94"/>
      <c r="V141" s="64"/>
      <c r="W141" s="6"/>
      <c r="X141" s="6"/>
      <c r="Y141" s="6"/>
      <c r="Z141" s="4"/>
      <c r="AA141" s="4"/>
      <c r="AB141" s="4"/>
      <c r="AC141" s="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</row>
    <row r="142" spans="1:176" x14ac:dyDescent="0.25">
      <c r="A142" s="20">
        <f t="shared" si="59"/>
        <v>43895</v>
      </c>
      <c r="B142" s="22">
        <f t="shared" ca="1" si="63"/>
        <v>1.0206690500000002</v>
      </c>
      <c r="C142" s="22">
        <f t="shared" ca="1" si="48"/>
        <v>1.0114161800000001</v>
      </c>
      <c r="D142" s="23">
        <f ca="1">IF(A142&lt;$B$1,VLOOKUP(A142,[1]DI!$A$4:$B$15000,2,FALSE),0)</f>
        <v>4.1500000000000002E-2</v>
      </c>
      <c r="E142" s="22">
        <f t="shared" ca="1" si="67"/>
        <v>1.6137000000000001E-4</v>
      </c>
      <c r="F142" s="23">
        <f t="shared" si="60"/>
        <v>1.3</v>
      </c>
      <c r="G142" s="24">
        <f t="shared" ca="1" si="64"/>
        <v>1.0002097809999999</v>
      </c>
      <c r="H142" s="22">
        <f ca="1">TRUNC(PRODUCT(G$10:G141),15)</f>
        <v>1.0206690555648401</v>
      </c>
      <c r="I142" s="22">
        <f t="shared" ca="1" si="65"/>
        <v>1.01141618415025</v>
      </c>
      <c r="J142" s="22">
        <f t="shared" ca="1" si="66"/>
        <v>1.00914843</v>
      </c>
      <c r="K142" s="22">
        <f t="shared" ca="1" si="57"/>
        <v>9.2528699999999998E-3</v>
      </c>
      <c r="L142" s="66">
        <f>IF(VLOOKUP(A142,$T$12:$AC$125,8)=VLOOKUP(A141,$T$12:$AC$125,8),0,VLOOKUP(A142,T$12:$AC$125,8))</f>
        <v>0</v>
      </c>
      <c r="M142" s="67">
        <f>IF(L142&gt;0,VLOOKUP(L142,S$12:$AB$125,7),0)</f>
        <v>0</v>
      </c>
      <c r="N142" s="2">
        <f>IF(L142&gt;0,VLOOKUP(L142,S$12:$AB$125,6),0)</f>
        <v>0</v>
      </c>
      <c r="O142" s="22">
        <f t="shared" ca="1" si="58"/>
        <v>9.2528699999999998E-3</v>
      </c>
      <c r="P142" s="25" t="str">
        <f t="shared" si="61"/>
        <v>J=</v>
      </c>
      <c r="Q142" s="26">
        <f t="shared" si="62"/>
        <v>44015</v>
      </c>
      <c r="R142" s="4"/>
      <c r="S142" s="71">
        <f>[2]Plan1!$A270</f>
        <v>45037</v>
      </c>
      <c r="T142" s="92" t="str">
        <f>[2]Plan1!$C270</f>
        <v>Tiradentes</v>
      </c>
      <c r="U142" s="94"/>
      <c r="V142" s="64"/>
      <c r="W142" s="6"/>
      <c r="X142" s="6"/>
      <c r="Y142" s="6"/>
      <c r="Z142" s="4"/>
      <c r="AA142" s="4"/>
      <c r="AB142" s="4"/>
      <c r="AC142" s="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</row>
    <row r="143" spans="1:176" x14ac:dyDescent="0.25">
      <c r="A143" s="20">
        <f t="shared" si="59"/>
        <v>43896</v>
      </c>
      <c r="B143" s="22">
        <f t="shared" ca="1" si="63"/>
        <v>1.0208831600000001</v>
      </c>
      <c r="C143" s="22">
        <f t="shared" ca="1" si="48"/>
        <v>1.0114161800000001</v>
      </c>
      <c r="D143" s="23">
        <f ca="1">IF(A143&lt;$B$1,VLOOKUP(A143,[1]DI!$A$4:$B$15000,2,FALSE),0)</f>
        <v>4.1500000000000002E-2</v>
      </c>
      <c r="E143" s="22">
        <f t="shared" ca="1" si="67"/>
        <v>1.6137000000000001E-4</v>
      </c>
      <c r="F143" s="23">
        <f t="shared" si="60"/>
        <v>1.3</v>
      </c>
      <c r="G143" s="24">
        <f t="shared" ca="1" si="64"/>
        <v>1.0002097809999999</v>
      </c>
      <c r="H143" s="22">
        <f ca="1">TRUNC(PRODUCT(G$10:G142),15)</f>
        <v>1.0208831725399801</v>
      </c>
      <c r="I143" s="22">
        <f t="shared" ca="1" si="65"/>
        <v>1.01141618415025</v>
      </c>
      <c r="J143" s="22">
        <f t="shared" ca="1" si="66"/>
        <v>1.0093601299999999</v>
      </c>
      <c r="K143" s="22">
        <f t="shared" ca="1" si="57"/>
        <v>9.4669799999999998E-3</v>
      </c>
      <c r="L143" s="66">
        <f>IF(VLOOKUP(A143,$T$12:$AC$125,8)=VLOOKUP(A142,$T$12:$AC$125,8),0,VLOOKUP(A143,T$12:$AC$125,8))</f>
        <v>0</v>
      </c>
      <c r="M143" s="67">
        <f>IF(L143&gt;0,VLOOKUP(L143,S$12:$AB$125,7),0)</f>
        <v>0</v>
      </c>
      <c r="N143" s="2">
        <f>IF(L143&gt;0,VLOOKUP(L143,S$12:$AB$125,6),0)</f>
        <v>0</v>
      </c>
      <c r="O143" s="22">
        <f t="shared" ca="1" si="58"/>
        <v>9.4669799999999998E-3</v>
      </c>
      <c r="P143" s="25" t="str">
        <f t="shared" si="61"/>
        <v>J=</v>
      </c>
      <c r="Q143" s="26">
        <f t="shared" si="62"/>
        <v>44015</v>
      </c>
      <c r="R143" s="4"/>
      <c r="S143" s="71">
        <f>[2]Plan1!$A271</f>
        <v>45047</v>
      </c>
      <c r="T143" s="92" t="str">
        <f>[2]Plan1!$C271</f>
        <v>Dia do Trabalho</v>
      </c>
      <c r="U143" s="94"/>
      <c r="V143" s="64"/>
      <c r="W143" s="6"/>
      <c r="X143" s="6"/>
      <c r="Y143" s="6"/>
      <c r="Z143" s="4"/>
      <c r="AA143" s="4"/>
      <c r="AB143" s="4"/>
      <c r="AC143" s="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</row>
    <row r="144" spans="1:176" x14ac:dyDescent="0.25">
      <c r="A144" s="20">
        <f t="shared" si="59"/>
        <v>43897</v>
      </c>
      <c r="B144" s="22">
        <f t="shared" ca="1" si="63"/>
        <v>1.0210973300000001</v>
      </c>
      <c r="C144" s="22">
        <f t="shared" ca="1" si="48"/>
        <v>1.0114161800000001</v>
      </c>
      <c r="D144" s="23">
        <f ca="1">IF(A144&lt;$B$1,VLOOKUP(A144,[1]DI!$A$4:$B$15000,2,FALSE),0)</f>
        <v>0</v>
      </c>
      <c r="E144" s="22">
        <f t="shared" ca="1" si="67"/>
        <v>0</v>
      </c>
      <c r="F144" s="23">
        <f t="shared" si="60"/>
        <v>1.3</v>
      </c>
      <c r="G144" s="24">
        <f t="shared" ca="1" si="64"/>
        <v>1</v>
      </c>
      <c r="H144" s="22">
        <f ca="1">TRUNC(PRODUCT(G$10:G143),15)</f>
        <v>1.0210973344328</v>
      </c>
      <c r="I144" s="22">
        <f t="shared" ca="1" si="65"/>
        <v>1.01141618415025</v>
      </c>
      <c r="J144" s="22">
        <f t="shared" ca="1" si="66"/>
        <v>1.00957188</v>
      </c>
      <c r="K144" s="22">
        <f t="shared" ca="1" si="57"/>
        <v>9.6811499999999995E-3</v>
      </c>
      <c r="L144" s="66">
        <f>IF(VLOOKUP(A144,$T$12:$AC$125,8)=VLOOKUP(A143,$T$12:$AC$125,8),0,VLOOKUP(A144,T$12:$AC$125,8))</f>
        <v>0</v>
      </c>
      <c r="M144" s="67">
        <f>IF(L144&gt;0,VLOOKUP(L144,S$12:$AB$125,7),0)</f>
        <v>0</v>
      </c>
      <c r="N144" s="2">
        <f>IF(L144&gt;0,VLOOKUP(L144,S$12:$AB$125,6),0)</f>
        <v>0</v>
      </c>
      <c r="O144" s="22">
        <f t="shared" ca="1" si="58"/>
        <v>9.6811499999999995E-3</v>
      </c>
      <c r="P144" s="25" t="str">
        <f t="shared" si="61"/>
        <v>J=</v>
      </c>
      <c r="Q144" s="26">
        <f t="shared" si="62"/>
        <v>44015</v>
      </c>
      <c r="R144" s="4"/>
      <c r="S144" s="71">
        <f>[2]Plan1!$A272</f>
        <v>45085</v>
      </c>
      <c r="T144" s="92" t="str">
        <f>[2]Plan1!$C272</f>
        <v>Corpus Christi</v>
      </c>
      <c r="U144" s="94"/>
      <c r="V144" s="64"/>
      <c r="W144" s="6"/>
      <c r="X144" s="6"/>
      <c r="Y144" s="6"/>
      <c r="Z144" s="4"/>
      <c r="AA144" s="4"/>
      <c r="AB144" s="4"/>
      <c r="AC144" s="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</row>
    <row r="145" spans="1:179" x14ac:dyDescent="0.25">
      <c r="A145" s="20">
        <f t="shared" si="59"/>
        <v>43898</v>
      </c>
      <c r="B145" s="22">
        <f t="shared" ca="1" si="63"/>
        <v>1.0210973300000001</v>
      </c>
      <c r="C145" s="22">
        <f t="shared" ca="1" si="48"/>
        <v>1.0114161800000001</v>
      </c>
      <c r="D145" s="23">
        <f ca="1">IF(A145&lt;$B$1,VLOOKUP(A145,[1]DI!$A$4:$B$15000,2,FALSE),0)</f>
        <v>0</v>
      </c>
      <c r="E145" s="22">
        <f t="shared" ca="1" si="67"/>
        <v>0</v>
      </c>
      <c r="F145" s="23">
        <f t="shared" si="60"/>
        <v>1.3</v>
      </c>
      <c r="G145" s="24">
        <f t="shared" ca="1" si="64"/>
        <v>1</v>
      </c>
      <c r="H145" s="22">
        <f ca="1">TRUNC(PRODUCT(G$10:G144),15)</f>
        <v>1.0210973344328</v>
      </c>
      <c r="I145" s="22">
        <f t="shared" ca="1" si="65"/>
        <v>1.01141618415025</v>
      </c>
      <c r="J145" s="22">
        <f t="shared" ca="1" si="66"/>
        <v>1.00957188</v>
      </c>
      <c r="K145" s="22">
        <f t="shared" ca="1" si="57"/>
        <v>9.6811499999999995E-3</v>
      </c>
      <c r="L145" s="66">
        <f>IF(VLOOKUP(A145,$T$12:$AC$125,8)=VLOOKUP(A144,$T$12:$AC$125,8),0,VLOOKUP(A145,T$12:$AC$125,8))</f>
        <v>0</v>
      </c>
      <c r="M145" s="67">
        <f>IF(L145&gt;0,VLOOKUP(L145,S$12:$AB$125,7),0)</f>
        <v>0</v>
      </c>
      <c r="N145" s="2">
        <f>IF(L145&gt;0,VLOOKUP(L145,S$12:$AB$125,6),0)</f>
        <v>0</v>
      </c>
      <c r="O145" s="22">
        <f t="shared" ca="1" si="58"/>
        <v>9.6811499999999995E-3</v>
      </c>
      <c r="P145" s="25" t="str">
        <f t="shared" si="61"/>
        <v>J=</v>
      </c>
      <c r="Q145" s="26">
        <f t="shared" si="62"/>
        <v>44015</v>
      </c>
      <c r="R145" s="4"/>
      <c r="S145" s="71">
        <f>[2]Plan1!$A273</f>
        <v>45176</v>
      </c>
      <c r="T145" s="92" t="str">
        <f>[2]Plan1!$C273</f>
        <v>Independência do Brasil</v>
      </c>
      <c r="U145" s="94"/>
      <c r="V145" s="64"/>
      <c r="W145" s="6"/>
      <c r="X145" s="6"/>
      <c r="Y145" s="6"/>
      <c r="Z145" s="4"/>
      <c r="AA145" s="4"/>
      <c r="AB145" s="4"/>
      <c r="AC145" s="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</row>
    <row r="146" spans="1:179" x14ac:dyDescent="0.25">
      <c r="A146" s="20">
        <f t="shared" si="59"/>
        <v>43899</v>
      </c>
      <c r="B146" s="22">
        <f t="shared" ca="1" si="63"/>
        <v>1.0210973300000001</v>
      </c>
      <c r="C146" s="22">
        <f t="shared" ref="C146:C209" ca="1" si="68">IF(L145&gt;0,TRUNC(C145-N145,8),C145)</f>
        <v>1.0114161800000001</v>
      </c>
      <c r="D146" s="23">
        <f ca="1">IF(A146&lt;$B$1,VLOOKUP(A146,[1]DI!$A$4:$B$15000,2,FALSE),0)</f>
        <v>4.1500000000000002E-2</v>
      </c>
      <c r="E146" s="22">
        <f t="shared" ca="1" si="67"/>
        <v>1.6137000000000001E-4</v>
      </c>
      <c r="F146" s="23">
        <f t="shared" si="60"/>
        <v>1.3</v>
      </c>
      <c r="G146" s="24">
        <f t="shared" ca="1" si="64"/>
        <v>1.0002097809999999</v>
      </c>
      <c r="H146" s="22">
        <f ca="1">TRUNC(PRODUCT(G$10:G145),15)</f>
        <v>1.0210973344328</v>
      </c>
      <c r="I146" s="22">
        <f t="shared" ca="1" si="65"/>
        <v>1.01141618415025</v>
      </c>
      <c r="J146" s="22">
        <f t="shared" ca="1" si="66"/>
        <v>1.00957188</v>
      </c>
      <c r="K146" s="22">
        <f t="shared" ca="1" si="57"/>
        <v>9.6811499999999995E-3</v>
      </c>
      <c r="L146" s="66">
        <f>IF(VLOOKUP(A146,$T$12:$AC$125,8)=VLOOKUP(A145,$T$12:$AC$125,8),0,VLOOKUP(A146,T$12:$AC$125,8))</f>
        <v>0</v>
      </c>
      <c r="M146" s="67">
        <f>IF(L146&gt;0,VLOOKUP(L146,S$12:$AB$125,7),0)</f>
        <v>0</v>
      </c>
      <c r="N146" s="2">
        <f>IF(L146&gt;0,VLOOKUP(L146,S$12:$AB$125,6),0)</f>
        <v>0</v>
      </c>
      <c r="O146" s="22">
        <f t="shared" ca="1" si="58"/>
        <v>9.6811499999999995E-3</v>
      </c>
      <c r="P146" s="25" t="str">
        <f t="shared" si="61"/>
        <v>J=</v>
      </c>
      <c r="Q146" s="26">
        <f t="shared" si="62"/>
        <v>44015</v>
      </c>
      <c r="R146" s="4"/>
      <c r="S146" s="71">
        <f>[2]Plan1!$A274</f>
        <v>45211</v>
      </c>
      <c r="T146" s="92" t="str">
        <f>[2]Plan1!$C274</f>
        <v>Nossa Sr.a Aparecida - Padroeira do Brasil</v>
      </c>
      <c r="U146" s="94"/>
      <c r="V146" s="64"/>
      <c r="W146" s="6"/>
      <c r="X146" s="6"/>
      <c r="Y146" s="6"/>
      <c r="Z146" s="4"/>
      <c r="AA146" s="4"/>
      <c r="AB146" s="4"/>
      <c r="AC146" s="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</row>
    <row r="147" spans="1:179" x14ac:dyDescent="0.25">
      <c r="A147" s="20">
        <f t="shared" si="59"/>
        <v>43900</v>
      </c>
      <c r="B147" s="22">
        <f t="shared" ca="1" si="63"/>
        <v>1.0213115300000002</v>
      </c>
      <c r="C147" s="22">
        <f t="shared" ca="1" si="68"/>
        <v>1.0114161800000001</v>
      </c>
      <c r="D147" s="23">
        <f ca="1">IF(A147&lt;$B$1,VLOOKUP(A147,[1]DI!$A$4:$B$15000,2,FALSE),0)</f>
        <v>4.1500000000000002E-2</v>
      </c>
      <c r="E147" s="22">
        <f t="shared" ca="1" si="67"/>
        <v>1.6137000000000001E-4</v>
      </c>
      <c r="F147" s="23">
        <f t="shared" si="60"/>
        <v>1.3</v>
      </c>
      <c r="G147" s="24">
        <f t="shared" ca="1" si="64"/>
        <v>1.0002097809999999</v>
      </c>
      <c r="H147" s="22">
        <f ca="1">TRUNC(PRODUCT(G$10:G146),15)</f>
        <v>1.0213115412527201</v>
      </c>
      <c r="I147" s="22">
        <f t="shared" ca="1" si="65"/>
        <v>1.01141618415025</v>
      </c>
      <c r="J147" s="22">
        <f t="shared" ca="1" si="66"/>
        <v>1.0097836600000001</v>
      </c>
      <c r="K147" s="22">
        <f t="shared" ca="1" si="57"/>
        <v>9.8953500000000007E-3</v>
      </c>
      <c r="L147" s="66">
        <f>IF(VLOOKUP(A147,$T$12:$AC$125,8)=VLOOKUP(A146,$T$12:$AC$125,8),0,VLOOKUP(A147,T$12:$AC$125,8))</f>
        <v>0</v>
      </c>
      <c r="M147" s="67">
        <f>IF(L147&gt;0,VLOOKUP(L147,S$12:$AB$125,7),0)</f>
        <v>0</v>
      </c>
      <c r="N147" s="2">
        <f>IF(L147&gt;0,VLOOKUP(L147,S$12:$AB$125,6),0)</f>
        <v>0</v>
      </c>
      <c r="O147" s="22">
        <f t="shared" ca="1" si="58"/>
        <v>9.8953500000000007E-3</v>
      </c>
      <c r="P147" s="25" t="str">
        <f t="shared" si="61"/>
        <v>J=</v>
      </c>
      <c r="Q147" s="26">
        <f t="shared" si="62"/>
        <v>44015</v>
      </c>
      <c r="R147" s="4"/>
      <c r="S147" s="71">
        <f>[2]Plan1!$A275</f>
        <v>45232</v>
      </c>
      <c r="T147" s="92" t="str">
        <f>[2]Plan1!$C275</f>
        <v>Finados</v>
      </c>
      <c r="U147" s="94"/>
      <c r="V147" s="64"/>
      <c r="W147" s="6"/>
      <c r="X147" s="6"/>
      <c r="Y147" s="6"/>
      <c r="Z147" s="4"/>
      <c r="AA147" s="4"/>
      <c r="AB147" s="4"/>
      <c r="AC147" s="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</row>
    <row r="148" spans="1:179" x14ac:dyDescent="0.25">
      <c r="A148" s="20">
        <f t="shared" si="59"/>
        <v>43901</v>
      </c>
      <c r="B148" s="22">
        <f t="shared" ca="1" si="63"/>
        <v>1.0215257900000001</v>
      </c>
      <c r="C148" s="22">
        <f t="shared" ca="1" si="68"/>
        <v>1.0114161800000001</v>
      </c>
      <c r="D148" s="23">
        <f ca="1">IF(A148&lt;$B$1,VLOOKUP(A148,[1]DI!$A$4:$B$15000,2,FALSE),0)</f>
        <v>4.1500000000000002E-2</v>
      </c>
      <c r="E148" s="22">
        <f t="shared" ca="1" si="67"/>
        <v>1.6137000000000001E-4</v>
      </c>
      <c r="F148" s="23">
        <f t="shared" si="60"/>
        <v>1.3</v>
      </c>
      <c r="G148" s="24">
        <f t="shared" ca="1" si="64"/>
        <v>1.0002097809999999</v>
      </c>
      <c r="H148" s="22">
        <f ca="1">TRUNC(PRODUCT(G$10:G147),15)</f>
        <v>1.0215257930091499</v>
      </c>
      <c r="I148" s="22">
        <f t="shared" ca="1" si="65"/>
        <v>1.01141618415025</v>
      </c>
      <c r="J148" s="22">
        <f t="shared" ca="1" si="66"/>
        <v>1.0099955</v>
      </c>
      <c r="K148" s="22">
        <f t="shared" ca="1" si="57"/>
        <v>1.010961E-2</v>
      </c>
      <c r="L148" s="66">
        <f>IF(VLOOKUP(A148,$T$12:$AC$125,8)=VLOOKUP(A147,$T$12:$AC$125,8),0,VLOOKUP(A148,T$12:$AC$125,8))</f>
        <v>0</v>
      </c>
      <c r="M148" s="67">
        <f>IF(L148&gt;0,VLOOKUP(L148,S$12:$AB$125,7),0)</f>
        <v>0</v>
      </c>
      <c r="N148" s="2">
        <f>IF(L148&gt;0,VLOOKUP(L148,S$12:$AB$125,6),0)</f>
        <v>0</v>
      </c>
      <c r="O148" s="22">
        <f t="shared" ca="1" si="58"/>
        <v>1.010961E-2</v>
      </c>
      <c r="P148" s="25" t="str">
        <f t="shared" si="61"/>
        <v>J=</v>
      </c>
      <c r="Q148" s="26">
        <f t="shared" si="62"/>
        <v>44015</v>
      </c>
      <c r="R148" s="4"/>
      <c r="S148" s="71">
        <f>[2]Plan1!$A276</f>
        <v>45245</v>
      </c>
      <c r="T148" s="92" t="str">
        <f>[2]Plan1!$C276</f>
        <v>Proclamação da República</v>
      </c>
      <c r="U148" s="94"/>
      <c r="V148" s="64"/>
      <c r="W148" s="6"/>
      <c r="X148" s="6"/>
      <c r="Y148" s="6"/>
      <c r="Z148" s="4"/>
      <c r="AA148" s="4"/>
      <c r="AB148" s="4"/>
      <c r="AC148" s="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</row>
    <row r="149" spans="1:179" x14ac:dyDescent="0.25">
      <c r="A149" s="20">
        <f t="shared" si="59"/>
        <v>43902</v>
      </c>
      <c r="B149" s="22">
        <f t="shared" ca="1" si="63"/>
        <v>1.0217400800000001</v>
      </c>
      <c r="C149" s="22">
        <f t="shared" ca="1" si="68"/>
        <v>1.0114161800000001</v>
      </c>
      <c r="D149" s="23">
        <f ca="1">IF(A149&lt;$B$1,VLOOKUP(A149,[1]DI!$A$4:$B$15000,2,FALSE),0)</f>
        <v>4.1500000000000002E-2</v>
      </c>
      <c r="E149" s="22">
        <f t="shared" ca="1" si="67"/>
        <v>1.6137000000000001E-4</v>
      </c>
      <c r="F149" s="23">
        <f t="shared" si="60"/>
        <v>1.3</v>
      </c>
      <c r="G149" s="24">
        <f t="shared" ca="1" si="64"/>
        <v>1.0002097809999999</v>
      </c>
      <c r="H149" s="22">
        <f ca="1">TRUNC(PRODUCT(G$10:G148),15)</f>
        <v>1.0217400897115401</v>
      </c>
      <c r="I149" s="22">
        <f t="shared" ca="1" si="65"/>
        <v>1.01141618415025</v>
      </c>
      <c r="J149" s="22">
        <f t="shared" ca="1" si="66"/>
        <v>1.01020738</v>
      </c>
      <c r="K149" s="22">
        <f t="shared" ca="1" si="57"/>
        <v>1.03239E-2</v>
      </c>
      <c r="L149" s="66">
        <f>IF(VLOOKUP(A149,$T$12:$AC$125,8)=VLOOKUP(A148,$T$12:$AC$125,8),0,VLOOKUP(A149,T$12:$AC$125,8))</f>
        <v>0</v>
      </c>
      <c r="M149" s="67">
        <f>IF(L149&gt;0,VLOOKUP(L149,S$12:$AB$125,7),0)</f>
        <v>0</v>
      </c>
      <c r="N149" s="2">
        <f>IF(L149&gt;0,VLOOKUP(L149,S$12:$AB$125,6),0)</f>
        <v>0</v>
      </c>
      <c r="O149" s="22">
        <f t="shared" ca="1" si="58"/>
        <v>1.03239E-2</v>
      </c>
      <c r="P149" s="25" t="str">
        <f t="shared" si="61"/>
        <v>J=</v>
      </c>
      <c r="Q149" s="26">
        <f t="shared" si="62"/>
        <v>44015</v>
      </c>
      <c r="R149" s="4"/>
      <c r="S149" s="71">
        <f>[2]Plan1!$A277</f>
        <v>45285</v>
      </c>
      <c r="T149" s="92" t="str">
        <f>[2]Plan1!$C277</f>
        <v>Natal</v>
      </c>
      <c r="U149" s="94"/>
      <c r="V149" s="64"/>
      <c r="W149" s="6"/>
      <c r="X149" s="6"/>
      <c r="Y149" s="6"/>
      <c r="Z149" s="4"/>
      <c r="AA149" s="4"/>
      <c r="AB149" s="4"/>
      <c r="AC149" s="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</row>
    <row r="150" spans="1:179" x14ac:dyDescent="0.25">
      <c r="A150" s="20">
        <f t="shared" si="59"/>
        <v>43903</v>
      </c>
      <c r="B150" s="22">
        <f t="shared" ca="1" si="63"/>
        <v>1.0219544200000001</v>
      </c>
      <c r="C150" s="22">
        <f t="shared" ca="1" si="68"/>
        <v>1.0114161800000001</v>
      </c>
      <c r="D150" s="23">
        <f ca="1">IF(A150&lt;$B$1,VLOOKUP(A150,[1]DI!$A$4:$B$15000,2,FALSE),0)</f>
        <v>4.1500000000000002E-2</v>
      </c>
      <c r="E150" s="22">
        <f t="shared" ca="1" si="67"/>
        <v>1.6137000000000001E-4</v>
      </c>
      <c r="F150" s="23">
        <f t="shared" si="60"/>
        <v>1.3</v>
      </c>
      <c r="G150" s="24">
        <f t="shared" ca="1" si="64"/>
        <v>1.0002097809999999</v>
      </c>
      <c r="H150" s="22">
        <f ca="1">TRUNC(PRODUCT(G$10:G149),15)</f>
        <v>1.0219544313693001</v>
      </c>
      <c r="I150" s="22">
        <f t="shared" ca="1" si="65"/>
        <v>1.01141618415025</v>
      </c>
      <c r="J150" s="22">
        <f t="shared" ca="1" si="66"/>
        <v>1.0104192999999999</v>
      </c>
      <c r="K150" s="22">
        <f t="shared" ca="1" si="57"/>
        <v>1.0538240000000001E-2</v>
      </c>
      <c r="L150" s="66">
        <f>IF(VLOOKUP(A150,$T$12:$AC$125,8)=VLOOKUP(A149,$T$12:$AC$125,8),0,VLOOKUP(A150,T$12:$AC$125,8))</f>
        <v>0</v>
      </c>
      <c r="M150" s="67">
        <f>IF(L150&gt;0,VLOOKUP(L150,S$12:$AB$125,7),0)</f>
        <v>0</v>
      </c>
      <c r="N150" s="2">
        <f>IF(L150&gt;0,VLOOKUP(L150,S$12:$AB$125,6),0)</f>
        <v>0</v>
      </c>
      <c r="O150" s="22">
        <f t="shared" ca="1" si="58"/>
        <v>1.0538240000000001E-2</v>
      </c>
      <c r="P150" s="25" t="str">
        <f t="shared" si="61"/>
        <v>J=</v>
      </c>
      <c r="Q150" s="26">
        <f t="shared" si="62"/>
        <v>44015</v>
      </c>
      <c r="R150" s="4"/>
      <c r="S150" s="71">
        <f>[2]Plan1!$A278</f>
        <v>45292</v>
      </c>
      <c r="T150" s="92" t="str">
        <f>[2]Plan1!$C278</f>
        <v>Confraternização Universal</v>
      </c>
      <c r="U150" s="94"/>
      <c r="V150" s="64"/>
      <c r="W150" s="6"/>
      <c r="X150" s="6"/>
      <c r="Y150" s="6"/>
      <c r="Z150" s="4"/>
      <c r="AA150" s="4"/>
      <c r="AB150" s="4"/>
      <c r="AC150" s="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</row>
    <row r="151" spans="1:179" x14ac:dyDescent="0.25">
      <c r="A151" s="20">
        <f t="shared" si="59"/>
        <v>43904</v>
      </c>
      <c r="B151" s="22">
        <f t="shared" ca="1" si="63"/>
        <v>1.0221688100000001</v>
      </c>
      <c r="C151" s="22">
        <f t="shared" ca="1" si="68"/>
        <v>1.0114161800000001</v>
      </c>
      <c r="D151" s="23">
        <f ca="1">IF(A151&lt;$B$1,VLOOKUP(A151,[1]DI!$A$4:$B$15000,2,FALSE),0)</f>
        <v>0</v>
      </c>
      <c r="E151" s="22">
        <f t="shared" ca="1" si="67"/>
        <v>0</v>
      </c>
      <c r="F151" s="23">
        <f t="shared" si="60"/>
        <v>1.3</v>
      </c>
      <c r="G151" s="24">
        <f t="shared" ca="1" si="64"/>
        <v>1</v>
      </c>
      <c r="H151" s="22">
        <f ca="1">TRUNC(PRODUCT(G$10:G150),15)</f>
        <v>1.02216881799186</v>
      </c>
      <c r="I151" s="22">
        <f t="shared" ca="1" si="65"/>
        <v>1.01141618415025</v>
      </c>
      <c r="J151" s="22">
        <f t="shared" ca="1" si="66"/>
        <v>1.01063127</v>
      </c>
      <c r="K151" s="22">
        <f t="shared" ca="1" si="57"/>
        <v>1.0752629999999999E-2</v>
      </c>
      <c r="L151" s="66">
        <f>IF(VLOOKUP(A151,$T$12:$AC$125,8)=VLOOKUP(A150,$T$12:$AC$125,8),0,VLOOKUP(A151,T$12:$AC$125,8))</f>
        <v>0</v>
      </c>
      <c r="M151" s="67">
        <f>IF(L151&gt;0,VLOOKUP(L151,S$12:$AB$125,7),0)</f>
        <v>0</v>
      </c>
      <c r="N151" s="2">
        <f>IF(L151&gt;0,VLOOKUP(L151,S$12:$AB$125,6),0)</f>
        <v>0</v>
      </c>
      <c r="O151" s="22">
        <f t="shared" ca="1" si="58"/>
        <v>1.0752629999999999E-2</v>
      </c>
      <c r="P151" s="25" t="str">
        <f t="shared" si="61"/>
        <v>J=</v>
      </c>
      <c r="Q151" s="26">
        <f t="shared" si="62"/>
        <v>44015</v>
      </c>
      <c r="R151" s="4"/>
      <c r="S151" s="71">
        <f>[2]Plan1!$A279</f>
        <v>45334</v>
      </c>
      <c r="T151" s="92" t="str">
        <f>[2]Plan1!$C279</f>
        <v>Carnaval</v>
      </c>
      <c r="U151" s="94"/>
      <c r="V151" s="64"/>
      <c r="W151" s="88"/>
      <c r="X151" s="88"/>
      <c r="Y151" s="88"/>
      <c r="Z151" s="4"/>
      <c r="AA151" s="4"/>
      <c r="AB151" s="4"/>
      <c r="AC151" s="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</row>
    <row r="152" spans="1:179" x14ac:dyDescent="0.25">
      <c r="A152" s="20">
        <f t="shared" si="59"/>
        <v>43905</v>
      </c>
      <c r="B152" s="22">
        <f t="shared" ca="1" si="63"/>
        <v>1.0221688100000001</v>
      </c>
      <c r="C152" s="22">
        <f t="shared" ca="1" si="68"/>
        <v>1.0114161800000001</v>
      </c>
      <c r="D152" s="23">
        <f ca="1">IF(A152&lt;$B$1,VLOOKUP(A152,[1]DI!$A$4:$B$15000,2,FALSE),0)</f>
        <v>0</v>
      </c>
      <c r="E152" s="22">
        <f t="shared" ca="1" si="67"/>
        <v>0</v>
      </c>
      <c r="F152" s="23">
        <f t="shared" si="60"/>
        <v>1.3</v>
      </c>
      <c r="G152" s="24">
        <f t="shared" ca="1" si="64"/>
        <v>1</v>
      </c>
      <c r="H152" s="22">
        <f ca="1">TRUNC(PRODUCT(G$10:G151),15)</f>
        <v>1.02216881799186</v>
      </c>
      <c r="I152" s="22">
        <f t="shared" ca="1" si="65"/>
        <v>1.01141618415025</v>
      </c>
      <c r="J152" s="22">
        <f t="shared" ca="1" si="66"/>
        <v>1.01063127</v>
      </c>
      <c r="K152" s="22">
        <f t="shared" ca="1" si="57"/>
        <v>1.0752629999999999E-2</v>
      </c>
      <c r="L152" s="66">
        <f>IF(VLOOKUP(A152,$T$12:$AC$125,8)=VLOOKUP(A151,$T$12:$AC$125,8),0,VLOOKUP(A152,T$12:$AC$125,8))</f>
        <v>0</v>
      </c>
      <c r="M152" s="67">
        <f>IF(L152&gt;0,VLOOKUP(L152,S$12:$AB$125,7),0)</f>
        <v>0</v>
      </c>
      <c r="N152" s="2">
        <f>IF(L152&gt;0,VLOOKUP(L152,S$12:$AB$125,6),0)</f>
        <v>0</v>
      </c>
      <c r="O152" s="22">
        <f t="shared" ca="1" si="58"/>
        <v>1.0752629999999999E-2</v>
      </c>
      <c r="P152" s="25" t="str">
        <f t="shared" si="61"/>
        <v>J=</v>
      </c>
      <c r="Q152" s="26">
        <f t="shared" si="62"/>
        <v>44015</v>
      </c>
      <c r="R152" s="4"/>
      <c r="S152" s="71">
        <f>[2]Plan1!$A280</f>
        <v>45335</v>
      </c>
      <c r="T152" s="92" t="str">
        <f>[2]Plan1!$C280</f>
        <v>Carnaval</v>
      </c>
      <c r="U152" s="94"/>
      <c r="V152" s="64"/>
      <c r="W152" s="88"/>
      <c r="X152" s="88"/>
      <c r="Y152" s="88"/>
      <c r="Z152" s="4"/>
      <c r="AA152" s="4"/>
      <c r="AB152" s="4"/>
      <c r="AC152" s="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</row>
    <row r="153" spans="1:179" x14ac:dyDescent="0.25">
      <c r="A153" s="20">
        <f t="shared" si="59"/>
        <v>43906</v>
      </c>
      <c r="B153" s="22">
        <f t="shared" ca="1" si="63"/>
        <v>1.0221688100000001</v>
      </c>
      <c r="C153" s="22">
        <f t="shared" ca="1" si="68"/>
        <v>1.0114161800000001</v>
      </c>
      <c r="D153" s="23">
        <f ca="1">IF(A153&lt;$B$1,VLOOKUP(A153,[1]DI!$A$4:$B$15000,2,FALSE),0)</f>
        <v>4.1500000000000002E-2</v>
      </c>
      <c r="E153" s="22">
        <f t="shared" ca="1" si="67"/>
        <v>1.6137000000000001E-4</v>
      </c>
      <c r="F153" s="23">
        <f t="shared" si="60"/>
        <v>1.3</v>
      </c>
      <c r="G153" s="24">
        <f t="shared" ca="1" si="64"/>
        <v>1.0002097809999999</v>
      </c>
      <c r="H153" s="22">
        <f ca="1">TRUNC(PRODUCT(G$10:G152),15)</f>
        <v>1.02216881799186</v>
      </c>
      <c r="I153" s="22">
        <f t="shared" ca="1" si="65"/>
        <v>1.01141618415025</v>
      </c>
      <c r="J153" s="22">
        <f t="shared" ca="1" si="66"/>
        <v>1.01063127</v>
      </c>
      <c r="K153" s="22">
        <f t="shared" ca="1" si="57"/>
        <v>1.0752629999999999E-2</v>
      </c>
      <c r="L153" s="66">
        <f>IF(VLOOKUP(A153,$T$12:$AC$125,8)=VLOOKUP(A152,$T$12:$AC$125,8),0,VLOOKUP(A153,T$12:$AC$125,8))</f>
        <v>0</v>
      </c>
      <c r="M153" s="67">
        <f>IF(L153&gt;0,VLOOKUP(L153,S$12:$AB$125,7),0)</f>
        <v>0</v>
      </c>
      <c r="N153" s="2">
        <f>IF(L153&gt;0,VLOOKUP(L153,S$12:$AB$125,6),0)</f>
        <v>0</v>
      </c>
      <c r="O153" s="22">
        <f t="shared" ca="1" si="58"/>
        <v>1.0752629999999999E-2</v>
      </c>
      <c r="P153" s="25" t="str">
        <f t="shared" si="61"/>
        <v>J=</v>
      </c>
      <c r="Q153" s="26">
        <f t="shared" si="62"/>
        <v>44015</v>
      </c>
      <c r="R153" s="4"/>
      <c r="S153" s="71">
        <f>[2]Plan1!$A281</f>
        <v>45380</v>
      </c>
      <c r="T153" s="92" t="str">
        <f>[2]Plan1!$C281</f>
        <v>Paixão de Cristo</v>
      </c>
      <c r="U153" s="94"/>
      <c r="V153" s="64"/>
      <c r="W153" s="88"/>
      <c r="X153" s="88"/>
      <c r="Y153" s="88"/>
      <c r="Z153" s="4"/>
      <c r="AA153" s="4"/>
      <c r="AB153" s="4"/>
      <c r="AC153" s="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</row>
    <row r="154" spans="1:179" x14ac:dyDescent="0.25">
      <c r="A154" s="20">
        <f t="shared" si="59"/>
        <v>43907</v>
      </c>
      <c r="B154" s="22">
        <f t="shared" ca="1" si="63"/>
        <v>1.0223832400000001</v>
      </c>
      <c r="C154" s="22">
        <f t="shared" ca="1" si="68"/>
        <v>1.0114161800000001</v>
      </c>
      <c r="D154" s="23">
        <f ca="1">IF(A154&lt;$B$1,VLOOKUP(A154,[1]DI!$A$4:$B$15000,2,FALSE),0)</f>
        <v>4.1500000000000002E-2</v>
      </c>
      <c r="E154" s="22">
        <f t="shared" ca="1" si="67"/>
        <v>1.6137000000000001E-4</v>
      </c>
      <c r="F154" s="23">
        <f t="shared" si="60"/>
        <v>1.3</v>
      </c>
      <c r="G154" s="24">
        <f t="shared" ca="1" si="64"/>
        <v>1.0002097809999999</v>
      </c>
      <c r="H154" s="22">
        <f ca="1">TRUNC(PRODUCT(G$10:G153),15)</f>
        <v>1.02238324958867</v>
      </c>
      <c r="I154" s="22">
        <f t="shared" ca="1" si="65"/>
        <v>1.01141618415025</v>
      </c>
      <c r="J154" s="22">
        <f t="shared" ca="1" si="66"/>
        <v>1.01084328</v>
      </c>
      <c r="K154" s="22">
        <f t="shared" ca="1" si="57"/>
        <v>1.0967060000000001E-2</v>
      </c>
      <c r="L154" s="66">
        <f>IF(VLOOKUP(A154,$T$12:$AC$125,8)=VLOOKUP(A153,$T$12:$AC$125,8),0,VLOOKUP(A154,T$12:$AC$125,8))</f>
        <v>0</v>
      </c>
      <c r="M154" s="67">
        <f>IF(L154&gt;0,VLOOKUP(L154,S$12:$AB$125,7),0)</f>
        <v>0</v>
      </c>
      <c r="N154" s="2">
        <f>IF(L154&gt;0,VLOOKUP(L154,S$12:$AB$125,6),0)</f>
        <v>0</v>
      </c>
      <c r="O154" s="22">
        <f t="shared" ca="1" si="58"/>
        <v>1.0967060000000001E-2</v>
      </c>
      <c r="P154" s="25" t="str">
        <f t="shared" si="61"/>
        <v>J=</v>
      </c>
      <c r="Q154" s="26">
        <f t="shared" si="62"/>
        <v>44015</v>
      </c>
      <c r="R154" s="4"/>
      <c r="S154" s="71">
        <f>[2]Plan1!$A282</f>
        <v>45403</v>
      </c>
      <c r="T154" s="92" t="str">
        <f>[2]Plan1!$C282</f>
        <v>Tiradentes</v>
      </c>
      <c r="U154" s="94"/>
      <c r="V154" s="64"/>
      <c r="W154" s="88"/>
      <c r="X154" s="88"/>
      <c r="Y154" s="88"/>
      <c r="Z154" s="4"/>
      <c r="AA154" s="4"/>
      <c r="AB154" s="4"/>
      <c r="AC154" s="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</row>
    <row r="155" spans="1:179" x14ac:dyDescent="0.25">
      <c r="A155" s="20">
        <f t="shared" si="59"/>
        <v>43908</v>
      </c>
      <c r="B155" s="22">
        <f t="shared" ca="1" si="63"/>
        <v>1.0225977100000001</v>
      </c>
      <c r="C155" s="22">
        <f t="shared" ca="1" si="68"/>
        <v>1.0114161800000001</v>
      </c>
      <c r="D155" s="23">
        <f ca="1">IF(A155&lt;$B$1,VLOOKUP(A155,[1]DI!$A$4:$B$15000,2,FALSE),0)</f>
        <v>4.1500000000000002E-2</v>
      </c>
      <c r="E155" s="22">
        <f t="shared" ca="1" si="67"/>
        <v>1.6137000000000001E-4</v>
      </c>
      <c r="F155" s="23">
        <f t="shared" si="60"/>
        <v>1.3</v>
      </c>
      <c r="G155" s="24">
        <f t="shared" ca="1" si="64"/>
        <v>1.0002097809999999</v>
      </c>
      <c r="H155" s="22">
        <f ca="1">TRUNC(PRODUCT(G$10:G154),15)</f>
        <v>1.0225977261691499</v>
      </c>
      <c r="I155" s="22">
        <f t="shared" ca="1" si="65"/>
        <v>1.01141618415025</v>
      </c>
      <c r="J155" s="22">
        <f t="shared" ca="1" si="66"/>
        <v>1.01105533</v>
      </c>
      <c r="K155" s="22">
        <f t="shared" ca="1" si="57"/>
        <v>1.118153E-2</v>
      </c>
      <c r="L155" s="66">
        <f>IF(VLOOKUP(A155,$T$12:$AC$125,8)=VLOOKUP(A154,$T$12:$AC$125,8),0,VLOOKUP(A155,T$12:$AC$125,8))</f>
        <v>0</v>
      </c>
      <c r="M155" s="67">
        <f>IF(L155&gt;0,VLOOKUP(L155,S$12:$AB$125,7),0)</f>
        <v>0</v>
      </c>
      <c r="N155" s="2">
        <f>IF(L155&gt;0,VLOOKUP(L155,S$12:$AB$125,6),0)</f>
        <v>0</v>
      </c>
      <c r="O155" s="22">
        <f t="shared" ca="1" si="58"/>
        <v>1.118153E-2</v>
      </c>
      <c r="P155" s="25" t="str">
        <f t="shared" si="61"/>
        <v>J=</v>
      </c>
      <c r="Q155" s="26">
        <f t="shared" si="62"/>
        <v>44015</v>
      </c>
      <c r="R155" s="4"/>
      <c r="S155" s="71">
        <f>[2]Plan1!$A283</f>
        <v>45413</v>
      </c>
      <c r="T155" s="92" t="str">
        <f>[2]Plan1!$C283</f>
        <v>Dia do Trabalho</v>
      </c>
      <c r="U155" s="94"/>
      <c r="V155" s="64"/>
      <c r="W155" s="88"/>
      <c r="X155" s="88"/>
      <c r="Y155" s="88"/>
      <c r="Z155" s="4"/>
      <c r="AA155" s="4"/>
      <c r="AB155" s="4"/>
      <c r="AC155" s="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</row>
    <row r="156" spans="1:179" x14ac:dyDescent="0.25">
      <c r="A156" s="20">
        <f t="shared" si="59"/>
        <v>43909</v>
      </c>
      <c r="B156" s="22">
        <f t="shared" ca="1" si="63"/>
        <v>1.0228122400000002</v>
      </c>
      <c r="C156" s="22">
        <f t="shared" ca="1" si="68"/>
        <v>1.0114161800000001</v>
      </c>
      <c r="D156" s="23">
        <f ca="1">IF(A156&lt;$B$1,VLOOKUP(A156,[1]DI!$A$4:$B$15000,2,FALSE),0)</f>
        <v>3.6500000000000005E-2</v>
      </c>
      <c r="E156" s="22">
        <f t="shared" ca="1" si="67"/>
        <v>1.4227E-4</v>
      </c>
      <c r="F156" s="23">
        <f t="shared" si="60"/>
        <v>1.3</v>
      </c>
      <c r="G156" s="24">
        <f t="shared" ca="1" si="64"/>
        <v>1.000184951</v>
      </c>
      <c r="H156" s="22">
        <f ca="1">TRUNC(PRODUCT(G$10:G155),15)</f>
        <v>1.0228122477427399</v>
      </c>
      <c r="I156" s="22">
        <f t="shared" ca="1" si="65"/>
        <v>1.01141618415025</v>
      </c>
      <c r="J156" s="22">
        <f t="shared" ca="1" si="66"/>
        <v>1.01126743</v>
      </c>
      <c r="K156" s="22">
        <f t="shared" ca="1" si="57"/>
        <v>1.139606E-2</v>
      </c>
      <c r="L156" s="66">
        <f>IF(VLOOKUP(A156,$T$12:$AC$125,8)=VLOOKUP(A155,$T$12:$AC$125,8),0,VLOOKUP(A156,T$12:$AC$125,8))</f>
        <v>0</v>
      </c>
      <c r="M156" s="67">
        <f>IF(L156&gt;0,VLOOKUP(L156,S$12:$AB$125,7),0)</f>
        <v>0</v>
      </c>
      <c r="N156" s="2">
        <f>IF(L156&gt;0,VLOOKUP(L156,S$12:$AB$125,6),0)</f>
        <v>0</v>
      </c>
      <c r="O156" s="22">
        <f t="shared" ca="1" si="58"/>
        <v>1.139606E-2</v>
      </c>
      <c r="P156" s="25" t="str">
        <f t="shared" si="61"/>
        <v>J=</v>
      </c>
      <c r="Q156" s="26">
        <f t="shared" si="62"/>
        <v>44015</v>
      </c>
      <c r="R156" s="81"/>
      <c r="S156" s="71">
        <f>[2]Plan1!$A284</f>
        <v>45442</v>
      </c>
      <c r="T156" s="92" t="str">
        <f>[2]Plan1!$C284</f>
        <v>Corpus Christi</v>
      </c>
      <c r="U156" s="94"/>
      <c r="V156" s="82"/>
      <c r="W156" s="88"/>
      <c r="X156" s="88"/>
      <c r="Y156" s="88"/>
      <c r="Z156" s="4"/>
      <c r="AA156" s="4"/>
      <c r="AB156" s="81"/>
      <c r="AC156" s="81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2"/>
      <c r="DV156" s="82"/>
      <c r="DW156" s="82"/>
      <c r="DX156" s="82"/>
      <c r="DY156" s="82"/>
      <c r="DZ156" s="82"/>
      <c r="EA156" s="82"/>
      <c r="EB156" s="82"/>
      <c r="EC156" s="82"/>
      <c r="ED156" s="82"/>
      <c r="EE156" s="82"/>
      <c r="EF156" s="82"/>
      <c r="EG156" s="82"/>
      <c r="EH156" s="82"/>
      <c r="EI156" s="82"/>
      <c r="EJ156" s="82"/>
      <c r="EK156" s="82"/>
      <c r="EL156" s="82"/>
      <c r="EM156" s="82"/>
      <c r="EN156" s="82"/>
      <c r="EO156" s="82"/>
      <c r="EP156" s="82"/>
      <c r="EQ156" s="82"/>
      <c r="ER156" s="82"/>
      <c r="ES156" s="82"/>
      <c r="ET156" s="82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2"/>
      <c r="FJ156" s="82"/>
      <c r="FK156" s="82"/>
      <c r="FL156" s="82"/>
      <c r="FM156" s="82"/>
      <c r="FN156" s="82"/>
      <c r="FO156" s="82"/>
      <c r="FP156" s="82"/>
      <c r="FQ156" s="82"/>
      <c r="FR156" s="82"/>
      <c r="FS156" s="82"/>
      <c r="FT156" s="82"/>
      <c r="FU156" s="82"/>
      <c r="FV156" s="82"/>
      <c r="FW156" s="82"/>
    </row>
    <row r="157" spans="1:179" x14ac:dyDescent="0.25">
      <c r="A157" s="20">
        <f t="shared" si="59"/>
        <v>43910</v>
      </c>
      <c r="B157" s="22">
        <f t="shared" ca="1" si="63"/>
        <v>1.02300141</v>
      </c>
      <c r="C157" s="22">
        <f t="shared" ca="1" si="68"/>
        <v>1.0114161800000001</v>
      </c>
      <c r="D157" s="23">
        <f ca="1">IF(A157&lt;$B$1,VLOOKUP(A157,[1]DI!$A$4:$B$15000,2,FALSE),0)</f>
        <v>3.6500000000000005E-2</v>
      </c>
      <c r="E157" s="22">
        <f t="shared" ca="1" si="67"/>
        <v>1.4227E-4</v>
      </c>
      <c r="F157" s="23">
        <f t="shared" si="60"/>
        <v>1.3</v>
      </c>
      <c r="G157" s="24">
        <f t="shared" ca="1" si="64"/>
        <v>1.000184951</v>
      </c>
      <c r="H157" s="22">
        <f ca="1">TRUNC(PRODUCT(G$10:G156),15)</f>
        <v>1.02300141789078</v>
      </c>
      <c r="I157" s="22">
        <f t="shared" ca="1" si="65"/>
        <v>1.01141618415025</v>
      </c>
      <c r="J157" s="22">
        <f t="shared" ca="1" si="66"/>
        <v>1.0114544700000001</v>
      </c>
      <c r="K157" s="22">
        <f t="shared" ca="1" si="57"/>
        <v>1.158523E-2</v>
      </c>
      <c r="L157" s="66">
        <f>IF(VLOOKUP(A157,$T$12:$AC$125,8)=VLOOKUP(A156,$T$12:$AC$125,8),0,VLOOKUP(A157,T$12:$AC$125,8))</f>
        <v>0</v>
      </c>
      <c r="M157" s="67">
        <f>IF(L157&gt;0,VLOOKUP(L157,S$12:$AB$125,7),0)</f>
        <v>0</v>
      </c>
      <c r="N157" s="2">
        <f>IF(L157&gt;0,VLOOKUP(L157,S$12:$AB$125,6),0)</f>
        <v>0</v>
      </c>
      <c r="O157" s="22">
        <f t="shared" ca="1" si="58"/>
        <v>1.158523E-2</v>
      </c>
      <c r="P157" s="25" t="str">
        <f t="shared" si="61"/>
        <v>J=</v>
      </c>
      <c r="Q157" s="26">
        <f t="shared" si="62"/>
        <v>44015</v>
      </c>
      <c r="R157" s="4"/>
      <c r="S157" s="71">
        <f>[2]Plan1!$A285</f>
        <v>45542</v>
      </c>
      <c r="T157" s="92" t="str">
        <f>[2]Plan1!$C285</f>
        <v>Independência do Brasil</v>
      </c>
      <c r="U157" s="94"/>
      <c r="V157" s="64"/>
      <c r="W157" s="88"/>
      <c r="X157" s="88"/>
      <c r="Y157" s="88"/>
      <c r="Z157" s="4"/>
      <c r="AA157" s="4"/>
      <c r="AB157" s="4"/>
      <c r="AC157" s="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</row>
    <row r="158" spans="1:179" x14ac:dyDescent="0.25">
      <c r="A158" s="20">
        <f t="shared" si="59"/>
        <v>43911</v>
      </c>
      <c r="B158" s="22">
        <f t="shared" ca="1" si="63"/>
        <v>1.0231906200000001</v>
      </c>
      <c r="C158" s="22">
        <f t="shared" ca="1" si="68"/>
        <v>1.0114161800000001</v>
      </c>
      <c r="D158" s="23">
        <f ca="1">IF(A158&lt;$B$1,VLOOKUP(A158,[1]DI!$A$4:$B$15000,2,FALSE),0)</f>
        <v>0</v>
      </c>
      <c r="E158" s="22">
        <f t="shared" ca="1" si="67"/>
        <v>0</v>
      </c>
      <c r="F158" s="23">
        <f t="shared" si="60"/>
        <v>1.3</v>
      </c>
      <c r="G158" s="24">
        <f t="shared" ca="1" si="64"/>
        <v>1</v>
      </c>
      <c r="H158" s="22">
        <f ca="1">TRUNC(PRODUCT(G$10:G157),15)</f>
        <v>1.0231906230260199</v>
      </c>
      <c r="I158" s="22">
        <f t="shared" ca="1" si="65"/>
        <v>1.01141618415025</v>
      </c>
      <c r="J158" s="22">
        <f t="shared" ca="1" si="66"/>
        <v>1.0116415400000001</v>
      </c>
      <c r="K158" s="22">
        <f t="shared" ca="1" si="57"/>
        <v>1.1774440000000001E-2</v>
      </c>
      <c r="L158" s="66">
        <f>IF(VLOOKUP(A158,$T$12:$AC$125,8)=VLOOKUP(A157,$T$12:$AC$125,8),0,VLOOKUP(A158,T$12:$AC$125,8))</f>
        <v>0</v>
      </c>
      <c r="M158" s="67">
        <f>IF(L158&gt;0,VLOOKUP(L158,S$12:$AB$125,7),0)</f>
        <v>0</v>
      </c>
      <c r="N158" s="2">
        <f>IF(L158&gt;0,VLOOKUP(L158,S$12:$AB$125,6),0)</f>
        <v>0</v>
      </c>
      <c r="O158" s="22">
        <f t="shared" ca="1" si="58"/>
        <v>1.1774440000000001E-2</v>
      </c>
      <c r="P158" s="25" t="str">
        <f t="shared" si="61"/>
        <v>J=</v>
      </c>
      <c r="Q158" s="26">
        <f t="shared" si="62"/>
        <v>44015</v>
      </c>
      <c r="R158" s="4"/>
      <c r="S158" s="71">
        <f>[2]Plan1!$A286</f>
        <v>45577</v>
      </c>
      <c r="T158" s="92" t="str">
        <f>[2]Plan1!$C286</f>
        <v>Nossa Sr.a Aparecida - Padroeira do Brasil</v>
      </c>
      <c r="U158" s="94"/>
      <c r="V158" s="64"/>
      <c r="W158" s="88"/>
      <c r="X158" s="88"/>
      <c r="Y158" s="88"/>
      <c r="Z158" s="4"/>
      <c r="AA158" s="4"/>
      <c r="AB158" s="4"/>
      <c r="AC158" s="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</row>
    <row r="159" spans="1:179" x14ac:dyDescent="0.25">
      <c r="A159" s="20">
        <f t="shared" si="59"/>
        <v>43912</v>
      </c>
      <c r="B159" s="22">
        <f t="shared" ca="1" si="63"/>
        <v>1.0231906200000001</v>
      </c>
      <c r="C159" s="22">
        <f t="shared" ca="1" si="68"/>
        <v>1.0114161800000001</v>
      </c>
      <c r="D159" s="23">
        <f ca="1">IF(A159&lt;$B$1,VLOOKUP(A159,[1]DI!$A$4:$B$15000,2,FALSE),0)</f>
        <v>0</v>
      </c>
      <c r="E159" s="22">
        <f t="shared" ca="1" si="67"/>
        <v>0</v>
      </c>
      <c r="F159" s="23">
        <f t="shared" si="60"/>
        <v>1.3</v>
      </c>
      <c r="G159" s="24">
        <f t="shared" ca="1" si="64"/>
        <v>1</v>
      </c>
      <c r="H159" s="22">
        <f ca="1">TRUNC(PRODUCT(G$10:G158),15)</f>
        <v>1.0231906230260199</v>
      </c>
      <c r="I159" s="22">
        <f t="shared" ca="1" si="65"/>
        <v>1.01141618415025</v>
      </c>
      <c r="J159" s="22">
        <f t="shared" ca="1" si="66"/>
        <v>1.0116415400000001</v>
      </c>
      <c r="K159" s="22">
        <f t="shared" ca="1" si="57"/>
        <v>1.1774440000000001E-2</v>
      </c>
      <c r="L159" s="66">
        <f>IF(VLOOKUP(A159,$T$12:$AC$125,8)=VLOOKUP(A158,$T$12:$AC$125,8),0,VLOOKUP(A159,T$12:$AC$125,8))</f>
        <v>0</v>
      </c>
      <c r="M159" s="67">
        <f>IF(L159&gt;0,VLOOKUP(L159,S$12:$AB$125,7),0)</f>
        <v>0</v>
      </c>
      <c r="N159" s="2">
        <f>IF(L159&gt;0,VLOOKUP(L159,S$12:$AB$125,6),0)</f>
        <v>0</v>
      </c>
      <c r="O159" s="22">
        <f t="shared" ca="1" si="58"/>
        <v>1.1774440000000001E-2</v>
      </c>
      <c r="P159" s="25" t="str">
        <f t="shared" si="61"/>
        <v>J=</v>
      </c>
      <c r="Q159" s="26">
        <f t="shared" si="62"/>
        <v>44015</v>
      </c>
      <c r="R159" s="4"/>
      <c r="S159" s="71">
        <f>[2]Plan1!$A287</f>
        <v>45598</v>
      </c>
      <c r="T159" s="92" t="str">
        <f>[2]Plan1!$C287</f>
        <v>Finados</v>
      </c>
      <c r="U159" s="94"/>
      <c r="V159" s="64"/>
      <c r="W159" s="88"/>
      <c r="X159" s="88"/>
      <c r="Y159" s="88"/>
      <c r="Z159" s="4"/>
      <c r="AA159" s="4"/>
      <c r="AB159" s="4"/>
      <c r="AC159" s="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</row>
    <row r="160" spans="1:179" x14ac:dyDescent="0.25">
      <c r="A160" s="20">
        <f t="shared" si="59"/>
        <v>43913</v>
      </c>
      <c r="B160" s="22">
        <f t="shared" ca="1" si="63"/>
        <v>1.0231906200000001</v>
      </c>
      <c r="C160" s="22">
        <f t="shared" ca="1" si="68"/>
        <v>1.0114161800000001</v>
      </c>
      <c r="D160" s="23">
        <f ca="1">IF(A160&lt;$B$1,VLOOKUP(A160,[1]DI!$A$4:$B$15000,2,FALSE),0)</f>
        <v>3.6500000000000005E-2</v>
      </c>
      <c r="E160" s="22">
        <f t="shared" ca="1" si="67"/>
        <v>1.4227E-4</v>
      </c>
      <c r="F160" s="23">
        <f t="shared" si="60"/>
        <v>1.3</v>
      </c>
      <c r="G160" s="24">
        <f t="shared" ca="1" si="64"/>
        <v>1.000184951</v>
      </c>
      <c r="H160" s="22">
        <f ca="1">TRUNC(PRODUCT(G$10:G159),15)</f>
        <v>1.0231906230260199</v>
      </c>
      <c r="I160" s="22">
        <f t="shared" ca="1" si="65"/>
        <v>1.01141618415025</v>
      </c>
      <c r="J160" s="22">
        <f t="shared" ca="1" si="66"/>
        <v>1.0116415400000001</v>
      </c>
      <c r="K160" s="22">
        <f t="shared" ca="1" si="57"/>
        <v>1.1774440000000001E-2</v>
      </c>
      <c r="L160" s="66">
        <f>IF(VLOOKUP(A160,$T$12:$AC$125,8)=VLOOKUP(A159,$T$12:$AC$125,8),0,VLOOKUP(A160,T$12:$AC$125,8))</f>
        <v>0</v>
      </c>
      <c r="M160" s="67">
        <f>IF(L160&gt;0,VLOOKUP(L160,S$12:$AB$125,7),0)</f>
        <v>0</v>
      </c>
      <c r="N160" s="2">
        <f>IF(L160&gt;0,VLOOKUP(L160,S$12:$AB$125,6),0)</f>
        <v>0</v>
      </c>
      <c r="O160" s="22">
        <f t="shared" ca="1" si="58"/>
        <v>1.1774440000000001E-2</v>
      </c>
      <c r="P160" s="25" t="str">
        <f t="shared" si="61"/>
        <v>J=</v>
      </c>
      <c r="Q160" s="26">
        <f t="shared" si="62"/>
        <v>44015</v>
      </c>
      <c r="R160" s="4"/>
      <c r="S160" s="71">
        <f>[2]Plan1!$A288</f>
        <v>45611</v>
      </c>
      <c r="T160" s="92" t="str">
        <f>[2]Plan1!$C288</f>
        <v>Proclamação da República</v>
      </c>
      <c r="U160" s="94"/>
      <c r="V160" s="64"/>
      <c r="W160" s="88"/>
      <c r="X160" s="88"/>
      <c r="Y160" s="88"/>
      <c r="Z160" s="4"/>
      <c r="AA160" s="4"/>
      <c r="AB160" s="4"/>
      <c r="AC160" s="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</row>
    <row r="161" spans="1:176" x14ac:dyDescent="0.25">
      <c r="A161" s="20">
        <f t="shared" si="59"/>
        <v>43914</v>
      </c>
      <c r="B161" s="22">
        <f t="shared" ca="1" si="63"/>
        <v>1.0233798500000002</v>
      </c>
      <c r="C161" s="22">
        <f t="shared" ca="1" si="68"/>
        <v>1.0114161800000001</v>
      </c>
      <c r="D161" s="23">
        <f ca="1">IF(A161&lt;$B$1,VLOOKUP(A161,[1]DI!$A$4:$B$15000,2,FALSE),0)</f>
        <v>3.6500000000000005E-2</v>
      </c>
      <c r="E161" s="22">
        <f t="shared" ca="1" si="67"/>
        <v>1.4227E-4</v>
      </c>
      <c r="F161" s="23">
        <f t="shared" si="60"/>
        <v>1.3</v>
      </c>
      <c r="G161" s="24">
        <f t="shared" ca="1" si="64"/>
        <v>1.000184951</v>
      </c>
      <c r="H161" s="22">
        <f ca="1">TRUNC(PRODUCT(G$10:G160),15)</f>
        <v>1.02337986315494</v>
      </c>
      <c r="I161" s="22">
        <f t="shared" ca="1" si="65"/>
        <v>1.01141618415025</v>
      </c>
      <c r="J161" s="22">
        <f t="shared" ca="1" si="66"/>
        <v>1.0118286400000001</v>
      </c>
      <c r="K161" s="22">
        <f t="shared" ca="1" si="57"/>
        <v>1.1963669999999999E-2</v>
      </c>
      <c r="L161" s="66">
        <f>IF(VLOOKUP(A161,$T$12:$AC$125,8)=VLOOKUP(A160,$T$12:$AC$125,8),0,VLOOKUP(A161,T$12:$AC$125,8))</f>
        <v>0</v>
      </c>
      <c r="M161" s="67">
        <f>IF(L161&gt;0,VLOOKUP(L161,S$12:$AB$125,7),0)</f>
        <v>0</v>
      </c>
      <c r="N161" s="2">
        <f>IF(L161&gt;0,VLOOKUP(L161,S$12:$AB$125,6),0)</f>
        <v>0</v>
      </c>
      <c r="O161" s="22">
        <f t="shared" ca="1" si="58"/>
        <v>1.1963669999999999E-2</v>
      </c>
      <c r="P161" s="25" t="str">
        <f t="shared" si="61"/>
        <v>J=</v>
      </c>
      <c r="Q161" s="26">
        <f t="shared" si="62"/>
        <v>44015</v>
      </c>
      <c r="R161" s="4"/>
      <c r="S161" s="71">
        <f>[2]Plan1!$A289</f>
        <v>45616</v>
      </c>
      <c r="T161" s="92" t="str">
        <f>[2]Plan1!$C289</f>
        <v>Dia Nacional de Zumbi e da Consciência Negra</v>
      </c>
      <c r="U161" s="94"/>
      <c r="V161" s="64"/>
      <c r="W161" s="88"/>
      <c r="X161" s="88"/>
      <c r="Y161" s="88"/>
      <c r="Z161" s="4"/>
      <c r="AA161" s="4"/>
      <c r="AB161" s="4"/>
      <c r="AC161" s="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</row>
    <row r="162" spans="1:176" x14ac:dyDescent="0.25">
      <c r="A162" s="20">
        <f t="shared" si="59"/>
        <v>43915</v>
      </c>
      <c r="B162" s="22">
        <f t="shared" ca="1" si="63"/>
        <v>1.02356913</v>
      </c>
      <c r="C162" s="22">
        <f t="shared" ca="1" si="68"/>
        <v>1.0114161800000001</v>
      </c>
      <c r="D162" s="23">
        <f ca="1">IF(A162&lt;$B$1,VLOOKUP(A162,[1]DI!$A$4:$B$15000,2,FALSE),0)</f>
        <v>3.6500000000000005E-2</v>
      </c>
      <c r="E162" s="22">
        <f t="shared" ca="1" si="67"/>
        <v>1.4227E-4</v>
      </c>
      <c r="F162" s="23">
        <f t="shared" si="60"/>
        <v>1.3</v>
      </c>
      <c r="G162" s="24">
        <f t="shared" ca="1" si="64"/>
        <v>1.000184951</v>
      </c>
      <c r="H162" s="22">
        <f ca="1">TRUNC(PRODUCT(G$10:G161),15)</f>
        <v>1.02356913828401</v>
      </c>
      <c r="I162" s="22">
        <f t="shared" ca="1" si="65"/>
        <v>1.01141618415025</v>
      </c>
      <c r="J162" s="22">
        <f t="shared" ca="1" si="66"/>
        <v>1.01201578</v>
      </c>
      <c r="K162" s="22">
        <f t="shared" ca="1" si="57"/>
        <v>1.2152949999999999E-2</v>
      </c>
      <c r="L162" s="66">
        <f>IF(VLOOKUP(A162,$T$12:$AC$125,8)=VLOOKUP(A161,$T$12:$AC$125,8),0,VLOOKUP(A162,T$12:$AC$125,8))</f>
        <v>0</v>
      </c>
      <c r="M162" s="67">
        <f>IF(L162&gt;0,VLOOKUP(L162,S$12:$AB$125,7),0)</f>
        <v>0</v>
      </c>
      <c r="N162" s="2">
        <f>IF(L162&gt;0,VLOOKUP(L162,S$12:$AB$125,6),0)</f>
        <v>0</v>
      </c>
      <c r="O162" s="22">
        <f t="shared" ca="1" si="58"/>
        <v>1.2152949999999999E-2</v>
      </c>
      <c r="P162" s="25" t="str">
        <f t="shared" si="61"/>
        <v>J=</v>
      </c>
      <c r="Q162" s="26">
        <f t="shared" si="62"/>
        <v>44015</v>
      </c>
      <c r="R162" s="4"/>
      <c r="S162" s="71">
        <f>[2]Plan1!$A290</f>
        <v>45651</v>
      </c>
      <c r="T162" s="92" t="str">
        <f>[2]Plan1!$C290</f>
        <v>Natal</v>
      </c>
      <c r="U162" s="94"/>
      <c r="V162" s="64"/>
      <c r="W162" s="88"/>
      <c r="X162" s="88"/>
      <c r="Y162" s="88"/>
      <c r="Z162" s="4"/>
      <c r="AA162" s="4"/>
      <c r="AB162" s="4"/>
      <c r="AC162" s="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</row>
    <row r="163" spans="1:176" x14ac:dyDescent="0.25">
      <c r="A163" s="20">
        <f t="shared" si="59"/>
        <v>43916</v>
      </c>
      <c r="B163" s="22">
        <f t="shared" ca="1" si="63"/>
        <v>1.0237584400000002</v>
      </c>
      <c r="C163" s="22">
        <f t="shared" ca="1" si="68"/>
        <v>1.0114161800000001</v>
      </c>
      <c r="D163" s="23">
        <f ca="1">IF(A163&lt;$B$1,VLOOKUP(A163,[1]DI!$A$4:$B$15000,2,FALSE),0)</f>
        <v>3.6500000000000005E-2</v>
      </c>
      <c r="E163" s="22">
        <f t="shared" ca="1" si="67"/>
        <v>1.4227E-4</v>
      </c>
      <c r="F163" s="23">
        <f t="shared" si="60"/>
        <v>1.3</v>
      </c>
      <c r="G163" s="24">
        <f t="shared" ca="1" si="64"/>
        <v>1.000184951</v>
      </c>
      <c r="H163" s="22">
        <f ca="1">TRUNC(PRODUCT(G$10:G162),15)</f>
        <v>1.0237584484197</v>
      </c>
      <c r="I163" s="22">
        <f t="shared" ca="1" si="65"/>
        <v>1.01141618415025</v>
      </c>
      <c r="J163" s="22">
        <f t="shared" ca="1" si="66"/>
        <v>1.01220295</v>
      </c>
      <c r="K163" s="22">
        <f t="shared" ca="1" si="57"/>
        <v>1.2342260000000001E-2</v>
      </c>
      <c r="L163" s="66">
        <f>IF(VLOOKUP(A163,$T$12:$AC$125,8)=VLOOKUP(A162,$T$12:$AC$125,8),0,VLOOKUP(A163,T$12:$AC$125,8))</f>
        <v>0</v>
      </c>
      <c r="M163" s="67">
        <f>IF(L163&gt;0,VLOOKUP(L163,S$12:$AB$125,7),0)</f>
        <v>0</v>
      </c>
      <c r="N163" s="2">
        <f>IF(L163&gt;0,VLOOKUP(L163,S$12:$AB$125,6),0)</f>
        <v>0</v>
      </c>
      <c r="O163" s="22">
        <f t="shared" ca="1" si="58"/>
        <v>1.2342260000000001E-2</v>
      </c>
      <c r="P163" s="25" t="str">
        <f t="shared" si="61"/>
        <v>J=</v>
      </c>
      <c r="Q163" s="26">
        <f t="shared" si="62"/>
        <v>44015</v>
      </c>
      <c r="R163" s="4"/>
      <c r="S163" s="71">
        <f>[2]Plan1!$A291</f>
        <v>45658</v>
      </c>
      <c r="T163" s="92" t="str">
        <f>[2]Plan1!$C291</f>
        <v>Confraternização Universal</v>
      </c>
      <c r="U163" s="94"/>
      <c r="V163" s="64"/>
      <c r="W163" s="88"/>
      <c r="X163" s="88"/>
      <c r="Y163" s="88"/>
      <c r="Z163" s="4"/>
      <c r="AA163" s="4"/>
      <c r="AB163" s="4"/>
      <c r="AC163" s="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</row>
    <row r="164" spans="1:176" x14ac:dyDescent="0.25">
      <c r="A164" s="20">
        <f t="shared" si="59"/>
        <v>43917</v>
      </c>
      <c r="B164" s="22">
        <f t="shared" ca="1" si="63"/>
        <v>1.0239477800000001</v>
      </c>
      <c r="C164" s="22">
        <f t="shared" ca="1" si="68"/>
        <v>1.0114161800000001</v>
      </c>
      <c r="D164" s="23">
        <f ca="1">IF(A164&lt;$B$1,VLOOKUP(A164,[1]DI!$A$4:$B$15000,2,FALSE),0)</f>
        <v>3.6500000000000005E-2</v>
      </c>
      <c r="E164" s="22">
        <f t="shared" ca="1" si="67"/>
        <v>1.4227E-4</v>
      </c>
      <c r="F164" s="23">
        <f t="shared" si="60"/>
        <v>1.3</v>
      </c>
      <c r="G164" s="24">
        <f t="shared" ca="1" si="64"/>
        <v>1.000184951</v>
      </c>
      <c r="H164" s="22">
        <f ca="1">TRUNC(PRODUCT(G$10:G163),15)</f>
        <v>1.0239477935685</v>
      </c>
      <c r="I164" s="22">
        <f t="shared" ca="1" si="65"/>
        <v>1.01141618415025</v>
      </c>
      <c r="J164" s="22">
        <f t="shared" ca="1" si="66"/>
        <v>1.01239016</v>
      </c>
      <c r="K164" s="22">
        <f t="shared" ca="1" si="57"/>
        <v>1.25316E-2</v>
      </c>
      <c r="L164" s="66">
        <f>IF(VLOOKUP(A164,$T$12:$AC$125,8)=VLOOKUP(A163,$T$12:$AC$125,8),0,VLOOKUP(A164,T$12:$AC$125,8))</f>
        <v>0</v>
      </c>
      <c r="M164" s="67">
        <f>IF(L164&gt;0,VLOOKUP(L164,S$12:$AB$125,7),0)</f>
        <v>0</v>
      </c>
      <c r="N164" s="2">
        <f>IF(L164&gt;0,VLOOKUP(L164,S$12:$AB$125,6),0)</f>
        <v>0</v>
      </c>
      <c r="O164" s="22">
        <f t="shared" ca="1" si="58"/>
        <v>1.25316E-2</v>
      </c>
      <c r="P164" s="25" t="str">
        <f t="shared" si="61"/>
        <v>J=</v>
      </c>
      <c r="Q164" s="26">
        <f t="shared" si="62"/>
        <v>44015</v>
      </c>
      <c r="R164" s="4"/>
      <c r="S164" s="71">
        <f>[2]Plan1!$A292</f>
        <v>45719</v>
      </c>
      <c r="T164" s="92" t="str">
        <f>[2]Plan1!$C292</f>
        <v>Carnaval</v>
      </c>
      <c r="U164" s="94"/>
      <c r="V164" s="64"/>
      <c r="W164" s="88"/>
      <c r="X164" s="88"/>
      <c r="Y164" s="88"/>
      <c r="Z164" s="4"/>
      <c r="AA164" s="4"/>
      <c r="AB164" s="4"/>
      <c r="AC164" s="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</row>
    <row r="165" spans="1:176" x14ac:dyDescent="0.25">
      <c r="A165" s="20">
        <f t="shared" si="59"/>
        <v>43918</v>
      </c>
      <c r="B165" s="22">
        <f t="shared" ca="1" si="63"/>
        <v>1.0241371600000002</v>
      </c>
      <c r="C165" s="22">
        <f t="shared" ca="1" si="68"/>
        <v>1.0114161800000001</v>
      </c>
      <c r="D165" s="23">
        <f ca="1">IF(A165&lt;$B$1,VLOOKUP(A165,[1]DI!$A$4:$B$15000,2,FALSE),0)</f>
        <v>0</v>
      </c>
      <c r="E165" s="22">
        <f t="shared" ca="1" si="67"/>
        <v>0</v>
      </c>
      <c r="F165" s="23">
        <f t="shared" si="60"/>
        <v>1.3</v>
      </c>
      <c r="G165" s="24">
        <f t="shared" ca="1" si="64"/>
        <v>1</v>
      </c>
      <c r="H165" s="22">
        <f ca="1">TRUNC(PRODUCT(G$10:G164),15)</f>
        <v>1.0241371737368601</v>
      </c>
      <c r="I165" s="22">
        <f t="shared" ca="1" si="65"/>
        <v>1.01141618415025</v>
      </c>
      <c r="J165" s="22">
        <f t="shared" ca="1" si="66"/>
        <v>1.0125774000000001</v>
      </c>
      <c r="K165" s="22">
        <f t="shared" ca="1" si="57"/>
        <v>1.272098E-2</v>
      </c>
      <c r="L165" s="66">
        <f>IF(VLOOKUP(A165,$T$12:$AC$125,8)=VLOOKUP(A164,$T$12:$AC$125,8),0,VLOOKUP(A165,T$12:$AC$125,8))</f>
        <v>0</v>
      </c>
      <c r="M165" s="67">
        <f>IF(L165&gt;0,VLOOKUP(L165,S$12:$AB$125,7),0)</f>
        <v>0</v>
      </c>
      <c r="N165" s="2">
        <f>IF(L165&gt;0,VLOOKUP(L165,S$12:$AB$125,6),0)</f>
        <v>0</v>
      </c>
      <c r="O165" s="22">
        <f t="shared" ca="1" si="58"/>
        <v>1.272098E-2</v>
      </c>
      <c r="P165" s="25" t="str">
        <f t="shared" si="61"/>
        <v>J=</v>
      </c>
      <c r="Q165" s="26">
        <f t="shared" si="62"/>
        <v>44015</v>
      </c>
      <c r="R165" s="4"/>
      <c r="S165" s="71">
        <f>[2]Plan1!$A293</f>
        <v>45720</v>
      </c>
      <c r="T165" s="92" t="str">
        <f>[2]Plan1!$C293</f>
        <v>Carnaval</v>
      </c>
      <c r="U165" s="94"/>
      <c r="V165" s="64"/>
      <c r="W165" s="88"/>
      <c r="X165" s="88"/>
      <c r="Y165" s="88"/>
      <c r="Z165" s="4"/>
      <c r="AA165" s="4"/>
      <c r="AB165" s="4"/>
      <c r="AC165" s="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</row>
    <row r="166" spans="1:176" x14ac:dyDescent="0.25">
      <c r="A166" s="20">
        <f t="shared" si="59"/>
        <v>43919</v>
      </c>
      <c r="B166" s="22">
        <f t="shared" ca="1" si="63"/>
        <v>1.0241371600000002</v>
      </c>
      <c r="C166" s="22">
        <f t="shared" ca="1" si="68"/>
        <v>1.0114161800000001</v>
      </c>
      <c r="D166" s="23">
        <f ca="1">IF(A166&lt;$B$1,VLOOKUP(A166,[1]DI!$A$4:$B$15000,2,FALSE),0)</f>
        <v>0</v>
      </c>
      <c r="E166" s="22">
        <f t="shared" ca="1" si="67"/>
        <v>0</v>
      </c>
      <c r="F166" s="23">
        <f t="shared" si="60"/>
        <v>1.3</v>
      </c>
      <c r="G166" s="24">
        <f t="shared" ca="1" si="64"/>
        <v>1</v>
      </c>
      <c r="H166" s="22">
        <f ca="1">TRUNC(PRODUCT(G$10:G165),15)</f>
        <v>1.0241371737368601</v>
      </c>
      <c r="I166" s="22">
        <f t="shared" ca="1" si="65"/>
        <v>1.01141618415025</v>
      </c>
      <c r="J166" s="22">
        <f t="shared" ca="1" si="66"/>
        <v>1.0125774000000001</v>
      </c>
      <c r="K166" s="22">
        <f t="shared" ca="1" si="57"/>
        <v>1.272098E-2</v>
      </c>
      <c r="L166" s="66">
        <f>IF(VLOOKUP(A166,$T$12:$AC$125,8)=VLOOKUP(A165,$T$12:$AC$125,8),0,VLOOKUP(A166,T$12:$AC$125,8))</f>
        <v>0</v>
      </c>
      <c r="M166" s="67">
        <f>IF(L166&gt;0,VLOOKUP(L166,S$12:$AB$125,7),0)</f>
        <v>0</v>
      </c>
      <c r="N166" s="2">
        <f>IF(L166&gt;0,VLOOKUP(L166,S$12:$AB$125,6),0)</f>
        <v>0</v>
      </c>
      <c r="O166" s="22">
        <f t="shared" ca="1" si="58"/>
        <v>1.272098E-2</v>
      </c>
      <c r="P166" s="25" t="str">
        <f t="shared" si="61"/>
        <v>J=</v>
      </c>
      <c r="Q166" s="26">
        <f t="shared" si="62"/>
        <v>44015</v>
      </c>
      <c r="R166" s="4"/>
      <c r="S166" s="71">
        <f>[2]Plan1!$A294</f>
        <v>45765</v>
      </c>
      <c r="T166" s="92" t="str">
        <f>[2]Plan1!$C294</f>
        <v>Paixão de Cristo</v>
      </c>
      <c r="U166" s="94"/>
      <c r="V166" s="64"/>
      <c r="W166" s="88"/>
      <c r="X166" s="88"/>
      <c r="Y166" s="88"/>
      <c r="Z166" s="4"/>
      <c r="AA166" s="4"/>
      <c r="AB166" s="4"/>
      <c r="AC166" s="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</row>
    <row r="167" spans="1:176" x14ac:dyDescent="0.25">
      <c r="A167" s="20">
        <f t="shared" si="59"/>
        <v>43920</v>
      </c>
      <c r="B167" s="22">
        <f t="shared" ca="1" si="63"/>
        <v>1.0241371600000002</v>
      </c>
      <c r="C167" s="22">
        <f t="shared" ca="1" si="68"/>
        <v>1.0114161800000001</v>
      </c>
      <c r="D167" s="23">
        <f ca="1">IF(A167&lt;$B$1,VLOOKUP(A167,[1]DI!$A$4:$B$15000,2,FALSE),0)</f>
        <v>3.6500000000000005E-2</v>
      </c>
      <c r="E167" s="22">
        <f t="shared" ca="1" si="67"/>
        <v>1.4227E-4</v>
      </c>
      <c r="F167" s="23">
        <f t="shared" si="60"/>
        <v>1.3</v>
      </c>
      <c r="G167" s="24">
        <f t="shared" ca="1" si="64"/>
        <v>1.000184951</v>
      </c>
      <c r="H167" s="22">
        <f ca="1">TRUNC(PRODUCT(G$10:G166),15)</f>
        <v>1.0241371737368601</v>
      </c>
      <c r="I167" s="22">
        <f t="shared" ca="1" si="65"/>
        <v>1.01141618415025</v>
      </c>
      <c r="J167" s="22">
        <f t="shared" ca="1" si="66"/>
        <v>1.0125774000000001</v>
      </c>
      <c r="K167" s="22">
        <f t="shared" ca="1" si="57"/>
        <v>1.272098E-2</v>
      </c>
      <c r="L167" s="66">
        <f>IF(VLOOKUP(A167,$T$12:$AC$125,8)=VLOOKUP(A166,$T$12:$AC$125,8),0,VLOOKUP(A167,T$12:$AC$125,8))</f>
        <v>0</v>
      </c>
      <c r="M167" s="67">
        <f>IF(L167&gt;0,VLOOKUP(L167,S$12:$AB$125,7),0)</f>
        <v>0</v>
      </c>
      <c r="N167" s="2">
        <f>IF(L167&gt;0,VLOOKUP(L167,S$12:$AB$125,6),0)</f>
        <v>0</v>
      </c>
      <c r="O167" s="22">
        <f t="shared" ca="1" si="58"/>
        <v>1.272098E-2</v>
      </c>
      <c r="P167" s="25" t="str">
        <f t="shared" si="61"/>
        <v>J=</v>
      </c>
      <c r="Q167" s="26">
        <f t="shared" si="62"/>
        <v>44015</v>
      </c>
      <c r="R167" s="4"/>
      <c r="S167" s="71">
        <f>[2]Plan1!$A295</f>
        <v>45768</v>
      </c>
      <c r="T167" s="92" t="str">
        <f>[2]Plan1!$C295</f>
        <v>Tiradentes</v>
      </c>
      <c r="U167" s="94"/>
      <c r="V167" s="4"/>
      <c r="W167" s="88"/>
      <c r="X167" s="88"/>
      <c r="Y167" s="88"/>
      <c r="Z167" s="4"/>
      <c r="AA167" s="4"/>
      <c r="AB167" s="4"/>
      <c r="AC167" s="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</row>
    <row r="168" spans="1:176" x14ac:dyDescent="0.25">
      <c r="A168" s="20">
        <f t="shared" si="59"/>
        <v>43921</v>
      </c>
      <c r="B168" s="22">
        <f t="shared" ca="1" si="63"/>
        <v>1.0243265800000001</v>
      </c>
      <c r="C168" s="22">
        <f t="shared" ca="1" si="68"/>
        <v>1.0114161800000001</v>
      </c>
      <c r="D168" s="23">
        <f ca="1">IF(A168&lt;$B$1,VLOOKUP(A168,[1]DI!$A$4:$B$15000,2,FALSE),0)</f>
        <v>3.6500000000000005E-2</v>
      </c>
      <c r="E168" s="22">
        <f t="shared" ca="1" si="67"/>
        <v>1.4227E-4</v>
      </c>
      <c r="F168" s="23">
        <f t="shared" si="60"/>
        <v>1.3</v>
      </c>
      <c r="G168" s="24">
        <f t="shared" ca="1" si="64"/>
        <v>1.000184951</v>
      </c>
      <c r="H168" s="22">
        <f ca="1">TRUNC(PRODUCT(G$10:G167),15)</f>
        <v>1.02432658893128</v>
      </c>
      <c r="I168" s="22">
        <f t="shared" ca="1" si="65"/>
        <v>1.01141618415025</v>
      </c>
      <c r="J168" s="22">
        <f t="shared" ca="1" si="66"/>
        <v>1.0127646800000001</v>
      </c>
      <c r="K168" s="22">
        <f t="shared" ca="1" si="57"/>
        <v>1.2910400000000001E-2</v>
      </c>
      <c r="L168" s="66">
        <f>IF(VLOOKUP(A168,$T$12:$AC$125,8)=VLOOKUP(A167,$T$12:$AC$125,8),0,VLOOKUP(A168,T$12:$AC$125,8))</f>
        <v>0</v>
      </c>
      <c r="M168" s="67">
        <f>IF(L168&gt;0,VLOOKUP(L168,S$12:$AB$125,7),0)</f>
        <v>0</v>
      </c>
      <c r="N168" s="2">
        <f>IF(L168&gt;0,VLOOKUP(L168,S$12:$AB$125,6),0)</f>
        <v>0</v>
      </c>
      <c r="O168" s="22">
        <f t="shared" ca="1" si="58"/>
        <v>1.2910400000000001E-2</v>
      </c>
      <c r="P168" s="25" t="str">
        <f t="shared" si="61"/>
        <v>J=</v>
      </c>
      <c r="Q168" s="26">
        <f t="shared" si="62"/>
        <v>44015</v>
      </c>
      <c r="R168" s="4"/>
      <c r="S168" s="71">
        <f>[2]Plan1!$A296</f>
        <v>45778</v>
      </c>
      <c r="T168" s="92" t="str">
        <f>[2]Plan1!$C296</f>
        <v>Dia do Trabalho</v>
      </c>
      <c r="U168" s="94"/>
      <c r="V168" s="4"/>
      <c r="W168" s="88"/>
      <c r="X168" s="88"/>
      <c r="Y168" s="88"/>
      <c r="Z168" s="4"/>
      <c r="AA168" s="4"/>
      <c r="AB168" s="4"/>
      <c r="AC168" s="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</row>
    <row r="169" spans="1:176" x14ac:dyDescent="0.25">
      <c r="A169" s="20">
        <f t="shared" si="59"/>
        <v>43922</v>
      </c>
      <c r="B169" s="22">
        <f t="shared" ca="1" si="63"/>
        <v>1.02451603</v>
      </c>
      <c r="C169" s="22">
        <f t="shared" ca="1" si="68"/>
        <v>1.0114161800000001</v>
      </c>
      <c r="D169" s="23">
        <f ca="1">IF(A169&lt;$B$1,VLOOKUP(A169,[1]DI!$A$4:$B$15000,2,FALSE),0)</f>
        <v>3.6500000000000005E-2</v>
      </c>
      <c r="E169" s="22">
        <f t="shared" ca="1" si="67"/>
        <v>1.4227E-4</v>
      </c>
      <c r="F169" s="23">
        <f t="shared" si="60"/>
        <v>1.3</v>
      </c>
      <c r="G169" s="24">
        <f t="shared" ca="1" si="64"/>
        <v>1.000184951</v>
      </c>
      <c r="H169" s="22">
        <f ca="1">TRUNC(PRODUCT(G$10:G168),15)</f>
        <v>1.02451603915823</v>
      </c>
      <c r="I169" s="22">
        <f t="shared" ca="1" si="65"/>
        <v>1.01141618415025</v>
      </c>
      <c r="J169" s="22">
        <f t="shared" ca="1" si="66"/>
        <v>1.0129519899999999</v>
      </c>
      <c r="K169" s="22">
        <f t="shared" ca="1" si="57"/>
        <v>1.309985E-2</v>
      </c>
      <c r="L169" s="66">
        <f>IF(VLOOKUP(A169,$T$12:$AC$125,8)=VLOOKUP(A168,$T$12:$AC$125,8),0,VLOOKUP(A169,T$12:$AC$125,8))</f>
        <v>0</v>
      </c>
      <c r="M169" s="67">
        <f>IF(L169&gt;0,VLOOKUP(L169,S$12:$AB$125,7),0)</f>
        <v>0</v>
      </c>
      <c r="N169" s="2">
        <f>IF(L169&gt;0,VLOOKUP(L169,S$12:$AB$125,6),0)</f>
        <v>0</v>
      </c>
      <c r="O169" s="22">
        <f t="shared" ca="1" si="58"/>
        <v>1.309985E-2</v>
      </c>
      <c r="P169" s="25" t="str">
        <f t="shared" si="61"/>
        <v>J=</v>
      </c>
      <c r="Q169" s="26">
        <f t="shared" si="62"/>
        <v>44015</v>
      </c>
      <c r="R169" s="4"/>
      <c r="S169" s="71">
        <f>[2]Plan1!$A297</f>
        <v>45827</v>
      </c>
      <c r="T169" s="92" t="str">
        <f>[2]Plan1!$C297</f>
        <v>Corpus Christi</v>
      </c>
      <c r="U169" s="94"/>
      <c r="V169" s="4"/>
      <c r="W169" s="88"/>
      <c r="X169" s="88"/>
      <c r="Y169" s="88"/>
      <c r="Z169" s="4"/>
      <c r="AA169" s="4"/>
      <c r="AB169" s="4"/>
      <c r="AC169" s="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</row>
    <row r="170" spans="1:176" x14ac:dyDescent="0.25">
      <c r="A170" s="20">
        <f t="shared" si="59"/>
        <v>43923</v>
      </c>
      <c r="B170" s="22">
        <f t="shared" ca="1" si="63"/>
        <v>1.0247055200000001</v>
      </c>
      <c r="C170" s="22">
        <f t="shared" ca="1" si="68"/>
        <v>1.0114161800000001</v>
      </c>
      <c r="D170" s="23">
        <f ca="1">IF(A170&lt;$B$1,VLOOKUP(A170,[1]DI!$A$4:$B$15000,2,FALSE),0)</f>
        <v>3.6500000000000005E-2</v>
      </c>
      <c r="E170" s="22">
        <f t="shared" ca="1" si="67"/>
        <v>1.4227E-4</v>
      </c>
      <c r="F170" s="23">
        <f t="shared" si="60"/>
        <v>1.3</v>
      </c>
      <c r="G170" s="24">
        <f t="shared" ca="1" si="64"/>
        <v>1.000184951</v>
      </c>
      <c r="H170" s="22">
        <f ca="1">TRUNC(PRODUCT(G$10:G169),15)</f>
        <v>1.0247055244241901</v>
      </c>
      <c r="I170" s="22">
        <f t="shared" ca="1" si="65"/>
        <v>1.01141618415025</v>
      </c>
      <c r="J170" s="22">
        <f t="shared" ca="1" si="66"/>
        <v>1.0131393399999999</v>
      </c>
      <c r="K170" s="22">
        <f t="shared" ca="1" si="57"/>
        <v>1.328934E-2</v>
      </c>
      <c r="L170" s="66">
        <f>IF(VLOOKUP(A170,$T$12:$AC$125,8)=VLOOKUP(A169,$T$12:$AC$125,8),0,VLOOKUP(A170,T$12:$AC$125,8))</f>
        <v>0</v>
      </c>
      <c r="M170" s="67">
        <f>IF(L170&gt;0,VLOOKUP(L170,S$12:$AB$125,7),0)</f>
        <v>0</v>
      </c>
      <c r="N170" s="2">
        <f>IF(L170&gt;0,VLOOKUP(L170,S$12:$AB$125,6),0)</f>
        <v>0</v>
      </c>
      <c r="O170" s="22">
        <f t="shared" ca="1" si="58"/>
        <v>1.328934E-2</v>
      </c>
      <c r="P170" s="25" t="str">
        <f t="shared" si="61"/>
        <v>J=</v>
      </c>
      <c r="Q170" s="26">
        <f t="shared" si="62"/>
        <v>44015</v>
      </c>
      <c r="R170" s="4"/>
      <c r="S170" s="71">
        <f>[2]Plan1!$A298</f>
        <v>45907</v>
      </c>
      <c r="T170" s="92" t="str">
        <f>[2]Plan1!$C298</f>
        <v>Independência do Brasil</v>
      </c>
      <c r="U170" s="94"/>
      <c r="V170" s="4"/>
      <c r="W170" s="88"/>
      <c r="X170" s="88"/>
      <c r="Y170" s="88"/>
      <c r="Z170" s="4"/>
      <c r="AA170" s="4"/>
      <c r="AB170" s="4"/>
      <c r="AC170" s="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</row>
    <row r="171" spans="1:176" x14ac:dyDescent="0.25">
      <c r="A171" s="20">
        <f t="shared" si="59"/>
        <v>43924</v>
      </c>
      <c r="B171" s="22">
        <f t="shared" ca="1" si="63"/>
        <v>1.0248950400000001</v>
      </c>
      <c r="C171" s="22">
        <f t="shared" ca="1" si="68"/>
        <v>1.0114161800000001</v>
      </c>
      <c r="D171" s="23">
        <f ca="1">IF(A171&lt;$B$1,VLOOKUP(A171,[1]DI!$A$4:$B$15000,2,FALSE),0)</f>
        <v>3.6500000000000005E-2</v>
      </c>
      <c r="E171" s="22">
        <f t="shared" ca="1" si="67"/>
        <v>1.4227E-4</v>
      </c>
      <c r="F171" s="23">
        <f t="shared" si="60"/>
        <v>1.3</v>
      </c>
      <c r="G171" s="24">
        <f t="shared" ca="1" si="64"/>
        <v>1.000184951</v>
      </c>
      <c r="H171" s="22">
        <f ca="1">TRUNC(PRODUCT(G$10:G170),15)</f>
        <v>1.02489504473564</v>
      </c>
      <c r="I171" s="22">
        <f t="shared" ca="1" si="65"/>
        <v>1.01141618415025</v>
      </c>
      <c r="J171" s="22">
        <f t="shared" ca="1" si="66"/>
        <v>1.01332672</v>
      </c>
      <c r="K171" s="22">
        <f t="shared" ca="1" si="57"/>
        <v>1.347886E-2</v>
      </c>
      <c r="L171" s="66">
        <f>IF(VLOOKUP(A171,$T$12:$AC$125,8)=VLOOKUP(A170,$T$12:$AC$125,8),0,VLOOKUP(A171,T$12:$AC$125,8))</f>
        <v>0</v>
      </c>
      <c r="M171" s="67">
        <f>IF(L171&gt;0,VLOOKUP(L171,S$12:$AB$125,7),0)</f>
        <v>0</v>
      </c>
      <c r="N171" s="2">
        <f>IF(L171&gt;0,VLOOKUP(L171,S$12:$AB$125,6),0)</f>
        <v>0</v>
      </c>
      <c r="O171" s="22">
        <f t="shared" ca="1" si="58"/>
        <v>1.347886E-2</v>
      </c>
      <c r="P171" s="25" t="str">
        <f t="shared" si="61"/>
        <v>J=</v>
      </c>
      <c r="Q171" s="26">
        <f t="shared" si="62"/>
        <v>44015</v>
      </c>
      <c r="R171" s="4"/>
      <c r="S171" s="71">
        <f>[2]Plan1!$A299</f>
        <v>45942</v>
      </c>
      <c r="T171" s="92" t="str">
        <f>[2]Plan1!$C299</f>
        <v>Nossa Sr.a Aparecida - Padroeira do Brasil</v>
      </c>
      <c r="U171" s="94"/>
      <c r="V171" s="4"/>
      <c r="W171" s="88"/>
      <c r="X171" s="88"/>
      <c r="Y171" s="88"/>
      <c r="Z171" s="4"/>
      <c r="AA171" s="4"/>
      <c r="AB171" s="4"/>
      <c r="AC171" s="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</row>
    <row r="172" spans="1:176" x14ac:dyDescent="0.25">
      <c r="A172" s="20">
        <f t="shared" si="59"/>
        <v>43925</v>
      </c>
      <c r="B172" s="22">
        <f t="shared" ca="1" si="63"/>
        <v>1.0250845900000001</v>
      </c>
      <c r="C172" s="22">
        <f t="shared" ca="1" si="68"/>
        <v>1.0114161800000001</v>
      </c>
      <c r="D172" s="23">
        <f ca="1">IF(A172&lt;$B$1,VLOOKUP(A172,[1]DI!$A$4:$B$15000,2,FALSE),0)</f>
        <v>0</v>
      </c>
      <c r="E172" s="22">
        <f t="shared" ca="1" si="67"/>
        <v>0</v>
      </c>
      <c r="F172" s="23">
        <f t="shared" si="60"/>
        <v>1.3</v>
      </c>
      <c r="G172" s="24">
        <f t="shared" ca="1" si="64"/>
        <v>1</v>
      </c>
      <c r="H172" s="22">
        <f ca="1">TRUNC(PRODUCT(G$10:G171),15)</f>
        <v>1.0250846000990601</v>
      </c>
      <c r="I172" s="22">
        <f t="shared" ca="1" si="65"/>
        <v>1.01141618415025</v>
      </c>
      <c r="J172" s="22">
        <f t="shared" ca="1" si="66"/>
        <v>1.0135141400000001</v>
      </c>
      <c r="K172" s="22">
        <f t="shared" ca="1" si="57"/>
        <v>1.3668410000000001E-2</v>
      </c>
      <c r="L172" s="66">
        <f>IF(VLOOKUP(A172,$T$12:$AC$125,8)=VLOOKUP(A171,$T$12:$AC$125,8),0,VLOOKUP(A172,T$12:$AC$125,8))</f>
        <v>0</v>
      </c>
      <c r="M172" s="67">
        <f>IF(L172&gt;0,VLOOKUP(L172,S$12:$AB$125,7),0)</f>
        <v>0</v>
      </c>
      <c r="N172" s="2">
        <f>IF(L172&gt;0,VLOOKUP(L172,S$12:$AB$125,6),0)</f>
        <v>0</v>
      </c>
      <c r="O172" s="22">
        <f t="shared" ca="1" si="58"/>
        <v>1.3668410000000001E-2</v>
      </c>
      <c r="P172" s="25" t="str">
        <f t="shared" si="61"/>
        <v>J=</v>
      </c>
      <c r="Q172" s="26">
        <f t="shared" si="62"/>
        <v>44015</v>
      </c>
      <c r="R172" s="4"/>
      <c r="S172" s="71">
        <f>[2]Plan1!$A300</f>
        <v>45963</v>
      </c>
      <c r="T172" s="92" t="str">
        <f>[2]Plan1!$C300</f>
        <v>Finados</v>
      </c>
      <c r="U172" s="94"/>
      <c r="V172" s="4"/>
      <c r="W172" s="88"/>
      <c r="X172" s="88"/>
      <c r="Y172" s="88"/>
      <c r="Z172" s="4"/>
      <c r="AA172" s="4"/>
      <c r="AB172" s="4"/>
      <c r="AC172" s="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</row>
    <row r="173" spans="1:176" x14ac:dyDescent="0.25">
      <c r="A173" s="20">
        <f t="shared" si="59"/>
        <v>43926</v>
      </c>
      <c r="B173" s="22">
        <f t="shared" ca="1" si="63"/>
        <v>1.0250845900000001</v>
      </c>
      <c r="C173" s="22">
        <f t="shared" ca="1" si="68"/>
        <v>1.0114161800000001</v>
      </c>
      <c r="D173" s="23">
        <f ca="1">IF(A173&lt;$B$1,VLOOKUP(A173,[1]DI!$A$4:$B$15000,2,FALSE),0)</f>
        <v>0</v>
      </c>
      <c r="E173" s="22">
        <f t="shared" ca="1" si="67"/>
        <v>0</v>
      </c>
      <c r="F173" s="23">
        <f t="shared" si="60"/>
        <v>1.3</v>
      </c>
      <c r="G173" s="24">
        <f t="shared" ca="1" si="64"/>
        <v>1</v>
      </c>
      <c r="H173" s="22">
        <f ca="1">TRUNC(PRODUCT(G$10:G172),15)</f>
        <v>1.0250846000990601</v>
      </c>
      <c r="I173" s="22">
        <f t="shared" ca="1" si="65"/>
        <v>1.01141618415025</v>
      </c>
      <c r="J173" s="22">
        <f t="shared" ca="1" si="66"/>
        <v>1.0135141400000001</v>
      </c>
      <c r="K173" s="22">
        <f t="shared" ca="1" si="57"/>
        <v>1.3668410000000001E-2</v>
      </c>
      <c r="L173" s="66">
        <f>IF(VLOOKUP(A173,$T$12:$AC$125,8)=VLOOKUP(A172,$T$12:$AC$125,8),0,VLOOKUP(A173,T$12:$AC$125,8))</f>
        <v>0</v>
      </c>
      <c r="M173" s="67">
        <f>IF(L173&gt;0,VLOOKUP(L173,S$12:$AB$125,7),0)</f>
        <v>0</v>
      </c>
      <c r="N173" s="2">
        <f>IF(L173&gt;0,VLOOKUP(L173,S$12:$AB$125,6),0)</f>
        <v>0</v>
      </c>
      <c r="O173" s="22">
        <f t="shared" ca="1" si="58"/>
        <v>1.3668410000000001E-2</v>
      </c>
      <c r="P173" s="25" t="str">
        <f t="shared" si="61"/>
        <v>J=</v>
      </c>
      <c r="Q173" s="26">
        <f t="shared" si="62"/>
        <v>44015</v>
      </c>
      <c r="R173" s="4"/>
      <c r="S173" s="71">
        <f>[2]Plan1!$A301</f>
        <v>45976</v>
      </c>
      <c r="T173" s="92" t="str">
        <f>[2]Plan1!$C301</f>
        <v>Proclamação da República</v>
      </c>
      <c r="U173" s="94"/>
      <c r="V173" s="4"/>
      <c r="W173" s="88"/>
      <c r="X173" s="88"/>
      <c r="Y173" s="88"/>
      <c r="Z173" s="4"/>
      <c r="AA173" s="4"/>
      <c r="AB173" s="4"/>
      <c r="AC173" s="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</row>
    <row r="174" spans="1:176" x14ac:dyDescent="0.25">
      <c r="A174" s="20">
        <f t="shared" si="59"/>
        <v>43927</v>
      </c>
      <c r="B174" s="22">
        <f t="shared" ca="1" si="63"/>
        <v>1.0250845900000001</v>
      </c>
      <c r="C174" s="22">
        <f t="shared" ca="1" si="68"/>
        <v>1.0114161800000001</v>
      </c>
      <c r="D174" s="23">
        <f ca="1">IF(A174&lt;$B$1,VLOOKUP(A174,[1]DI!$A$4:$B$15000,2,FALSE),0)</f>
        <v>3.6500000000000005E-2</v>
      </c>
      <c r="E174" s="22">
        <f t="shared" ca="1" si="67"/>
        <v>1.4227E-4</v>
      </c>
      <c r="F174" s="23">
        <f t="shared" si="60"/>
        <v>1.3</v>
      </c>
      <c r="G174" s="24">
        <f t="shared" ca="1" si="64"/>
        <v>1.000184951</v>
      </c>
      <c r="H174" s="22">
        <f ca="1">TRUNC(PRODUCT(G$10:G173),15)</f>
        <v>1.0250846000990601</v>
      </c>
      <c r="I174" s="22">
        <f t="shared" ca="1" si="65"/>
        <v>1.01141618415025</v>
      </c>
      <c r="J174" s="22">
        <f t="shared" ca="1" si="66"/>
        <v>1.0135141400000001</v>
      </c>
      <c r="K174" s="22">
        <f t="shared" ca="1" si="57"/>
        <v>1.3668410000000001E-2</v>
      </c>
      <c r="L174" s="66">
        <f>IF(VLOOKUP(A174,$T$12:$AC$125,8)=VLOOKUP(A173,$T$12:$AC$125,8),0,VLOOKUP(A174,T$12:$AC$125,8))</f>
        <v>0</v>
      </c>
      <c r="M174" s="67">
        <f>IF(L174&gt;0,VLOOKUP(L174,S$12:$AB$125,7),0)</f>
        <v>0</v>
      </c>
      <c r="N174" s="2">
        <f>IF(L174&gt;0,VLOOKUP(L174,S$12:$AB$125,6),0)</f>
        <v>0</v>
      </c>
      <c r="O174" s="22">
        <f t="shared" ca="1" si="58"/>
        <v>1.3668410000000001E-2</v>
      </c>
      <c r="P174" s="25" t="str">
        <f t="shared" si="61"/>
        <v>J=</v>
      </c>
      <c r="Q174" s="26">
        <f t="shared" si="62"/>
        <v>44015</v>
      </c>
      <c r="R174" s="4"/>
      <c r="S174" s="71">
        <f>[2]Plan1!$A302</f>
        <v>45981</v>
      </c>
      <c r="T174" s="92" t="str">
        <f>[2]Plan1!$C302</f>
        <v>Dia Nacional de Zumbi e da Consciência Negra</v>
      </c>
      <c r="U174" s="94"/>
      <c r="V174" s="4"/>
      <c r="W174" s="88"/>
      <c r="X174" s="88"/>
      <c r="Y174" s="88"/>
      <c r="Z174" s="4"/>
      <c r="AA174" s="4"/>
      <c r="AB174" s="4"/>
      <c r="AC174" s="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</row>
    <row r="175" spans="1:176" x14ac:dyDescent="0.25">
      <c r="A175" s="20">
        <f t="shared" si="59"/>
        <v>43928</v>
      </c>
      <c r="B175" s="22">
        <f t="shared" ca="1" si="63"/>
        <v>1.02527418</v>
      </c>
      <c r="C175" s="22">
        <f t="shared" ca="1" si="68"/>
        <v>1.0114161800000001</v>
      </c>
      <c r="D175" s="23">
        <f ca="1">IF(A175&lt;$B$1,VLOOKUP(A175,[1]DI!$A$4:$B$15000,2,FALSE),0)</f>
        <v>3.6500000000000005E-2</v>
      </c>
      <c r="E175" s="22">
        <f t="shared" ca="1" si="67"/>
        <v>1.4227E-4</v>
      </c>
      <c r="F175" s="23">
        <f t="shared" si="60"/>
        <v>1.3</v>
      </c>
      <c r="G175" s="24">
        <f t="shared" ca="1" si="64"/>
        <v>1.000184951</v>
      </c>
      <c r="H175" s="22">
        <f ca="1">TRUNC(PRODUCT(G$10:G174),15)</f>
        <v>1.0252741905209299</v>
      </c>
      <c r="I175" s="22">
        <f t="shared" ca="1" si="65"/>
        <v>1.01141618415025</v>
      </c>
      <c r="J175" s="22">
        <f t="shared" ca="1" si="66"/>
        <v>1.0137015899999999</v>
      </c>
      <c r="K175" s="22">
        <f t="shared" ca="1" si="57"/>
        <v>1.3858000000000001E-2</v>
      </c>
      <c r="L175" s="66">
        <f>IF(VLOOKUP(A175,$T$12:$AC$125,8)=VLOOKUP(A174,$T$12:$AC$125,8),0,VLOOKUP(A175,T$12:$AC$125,8))</f>
        <v>0</v>
      </c>
      <c r="M175" s="67">
        <f>IF(L175&gt;0,VLOOKUP(L175,S$12:$AB$125,7),0)</f>
        <v>0</v>
      </c>
      <c r="N175" s="2">
        <f>IF(L175&gt;0,VLOOKUP(L175,S$12:$AB$125,6),0)</f>
        <v>0</v>
      </c>
      <c r="O175" s="22">
        <f t="shared" ca="1" si="58"/>
        <v>1.3858000000000001E-2</v>
      </c>
      <c r="P175" s="25" t="str">
        <f t="shared" si="61"/>
        <v>J=</v>
      </c>
      <c r="Q175" s="26">
        <f t="shared" si="62"/>
        <v>44015</v>
      </c>
      <c r="R175" s="4"/>
      <c r="S175" s="71">
        <f>[2]Plan1!$A303</f>
        <v>46016</v>
      </c>
      <c r="T175" s="92" t="str">
        <f>[2]Plan1!$C303</f>
        <v>Natal</v>
      </c>
      <c r="U175" s="94"/>
      <c r="V175" s="4"/>
      <c r="W175" s="88"/>
      <c r="X175" s="88"/>
      <c r="Y175" s="88"/>
      <c r="Z175" s="4"/>
      <c r="AA175" s="4"/>
      <c r="AB175" s="4"/>
      <c r="AC175" s="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</row>
    <row r="176" spans="1:176" x14ac:dyDescent="0.25">
      <c r="A176" s="20">
        <f t="shared" si="59"/>
        <v>43929</v>
      </c>
      <c r="B176" s="22">
        <f t="shared" ca="1" si="63"/>
        <v>1.0254638100000002</v>
      </c>
      <c r="C176" s="22">
        <f t="shared" ca="1" si="68"/>
        <v>1.0114161800000001</v>
      </c>
      <c r="D176" s="23">
        <f ca="1">IF(A176&lt;$B$1,VLOOKUP(A176,[1]DI!$A$4:$B$15000,2,FALSE),0)</f>
        <v>3.6500000000000005E-2</v>
      </c>
      <c r="E176" s="22">
        <f t="shared" ca="1" si="67"/>
        <v>1.4227E-4</v>
      </c>
      <c r="F176" s="23">
        <f t="shared" si="60"/>
        <v>1.3</v>
      </c>
      <c r="G176" s="24">
        <f t="shared" ca="1" si="64"/>
        <v>1.000184951</v>
      </c>
      <c r="H176" s="22">
        <f ca="1">TRUNC(PRODUCT(G$10:G175),15)</f>
        <v>1.0254638160077401</v>
      </c>
      <c r="I176" s="22">
        <f t="shared" ca="1" si="65"/>
        <v>1.01141618415025</v>
      </c>
      <c r="J176" s="22">
        <f t="shared" ca="1" si="66"/>
        <v>1.0138890700000001</v>
      </c>
      <c r="K176" s="22">
        <f t="shared" ca="1" si="57"/>
        <v>1.404763E-2</v>
      </c>
      <c r="L176" s="66">
        <f>IF(VLOOKUP(A176,$T$12:$AC$125,8)=VLOOKUP(A175,$T$12:$AC$125,8),0,VLOOKUP(A176,T$12:$AC$125,8))</f>
        <v>0</v>
      </c>
      <c r="M176" s="67">
        <f>IF(L176&gt;0,VLOOKUP(L176,S$12:$AB$125,7),0)</f>
        <v>0</v>
      </c>
      <c r="N176" s="2">
        <f>IF(L176&gt;0,VLOOKUP(L176,S$12:$AB$125,6),0)</f>
        <v>0</v>
      </c>
      <c r="O176" s="22">
        <f t="shared" ca="1" si="58"/>
        <v>1.404763E-2</v>
      </c>
      <c r="P176" s="25" t="str">
        <f t="shared" si="61"/>
        <v>J=</v>
      </c>
      <c r="Q176" s="26">
        <f t="shared" si="62"/>
        <v>44015</v>
      </c>
      <c r="R176" s="4"/>
      <c r="S176" s="71">
        <f>[2]Plan1!$A304</f>
        <v>46023</v>
      </c>
      <c r="T176" s="92" t="str">
        <f>[2]Plan1!$C304</f>
        <v>Confraternização Universal</v>
      </c>
      <c r="U176" s="94"/>
      <c r="V176" s="4"/>
      <c r="W176" s="88"/>
      <c r="X176" s="88"/>
      <c r="Y176" s="88"/>
      <c r="Z176" s="4"/>
      <c r="AA176" s="4"/>
      <c r="AB176" s="4"/>
      <c r="AC176" s="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</row>
    <row r="177" spans="1:179" x14ac:dyDescent="0.25">
      <c r="A177" s="20">
        <f t="shared" si="59"/>
        <v>43930</v>
      </c>
      <c r="B177" s="22">
        <f t="shared" ca="1" si="63"/>
        <v>1.0256534700000002</v>
      </c>
      <c r="C177" s="22">
        <f t="shared" ca="1" si="68"/>
        <v>1.0114161800000001</v>
      </c>
      <c r="D177" s="23">
        <f ca="1">IF(A177&lt;$B$1,VLOOKUP(A177,[1]DI!$A$4:$B$15000,2,FALSE),0)</f>
        <v>3.6500000000000005E-2</v>
      </c>
      <c r="E177" s="22">
        <f t="shared" ca="1" si="67"/>
        <v>1.4227E-4</v>
      </c>
      <c r="F177" s="23">
        <f t="shared" si="60"/>
        <v>1.3</v>
      </c>
      <c r="G177" s="24">
        <f t="shared" ca="1" si="64"/>
        <v>1.000184951</v>
      </c>
      <c r="H177" s="22">
        <f ca="1">TRUNC(PRODUCT(G$10:G176),15)</f>
        <v>1.0256534765659799</v>
      </c>
      <c r="I177" s="22">
        <f t="shared" ca="1" si="65"/>
        <v>1.01141618415025</v>
      </c>
      <c r="J177" s="22">
        <f t="shared" ca="1" si="66"/>
        <v>1.0140765899999999</v>
      </c>
      <c r="K177" s="22">
        <f t="shared" ca="1" si="57"/>
        <v>1.423729E-2</v>
      </c>
      <c r="L177" s="66">
        <f>IF(VLOOKUP(A177,$T$12:$AC$125,8)=VLOOKUP(A176,$T$12:$AC$125,8),0,VLOOKUP(A177,T$12:$AC$125,8))</f>
        <v>0</v>
      </c>
      <c r="M177" s="67">
        <f>IF(L177&gt;0,VLOOKUP(L177,S$12:$AB$125,7),0)</f>
        <v>0</v>
      </c>
      <c r="N177" s="2">
        <f>IF(L177&gt;0,VLOOKUP(L177,S$12:$AB$125,6),0)</f>
        <v>0</v>
      </c>
      <c r="O177" s="22">
        <f t="shared" ca="1" si="58"/>
        <v>1.423729E-2</v>
      </c>
      <c r="P177" s="25" t="str">
        <f t="shared" si="61"/>
        <v>J=</v>
      </c>
      <c r="Q177" s="26">
        <f t="shared" si="62"/>
        <v>44015</v>
      </c>
      <c r="R177" s="4"/>
      <c r="S177" s="71">
        <f>[2]Plan1!$A305</f>
        <v>46069</v>
      </c>
      <c r="T177" s="92" t="str">
        <f>[2]Plan1!$C305</f>
        <v>Carnaval</v>
      </c>
      <c r="U177" s="94"/>
      <c r="V177" s="4"/>
      <c r="W177" s="88"/>
      <c r="X177" s="88"/>
      <c r="Y177" s="88"/>
      <c r="Z177" s="4"/>
      <c r="AA177" s="4"/>
      <c r="AB177" s="4"/>
      <c r="AC177" s="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</row>
    <row r="178" spans="1:179" x14ac:dyDescent="0.25">
      <c r="A178" s="20">
        <f t="shared" si="59"/>
        <v>43931</v>
      </c>
      <c r="B178" s="22">
        <f t="shared" ca="1" si="63"/>
        <v>1.0258431700000001</v>
      </c>
      <c r="C178" s="22">
        <f t="shared" ca="1" si="68"/>
        <v>1.0114161800000001</v>
      </c>
      <c r="D178" s="23">
        <f ca="1">IF(A178&lt;$B$1,VLOOKUP(A178,[1]DI!$A$4:$B$15000,2,FALSE),0)</f>
        <v>0</v>
      </c>
      <c r="E178" s="22">
        <f t="shared" ca="1" si="67"/>
        <v>0</v>
      </c>
      <c r="F178" s="23">
        <f t="shared" si="60"/>
        <v>1.3</v>
      </c>
      <c r="G178" s="24">
        <f t="shared" ca="1" si="64"/>
        <v>1</v>
      </c>
      <c r="H178" s="22">
        <f ca="1">TRUNC(PRODUCT(G$10:G177),15)</f>
        <v>1.02584317220212</v>
      </c>
      <c r="I178" s="22">
        <f t="shared" ca="1" si="65"/>
        <v>1.01141618415025</v>
      </c>
      <c r="J178" s="22">
        <f t="shared" ca="1" si="66"/>
        <v>1.01426415</v>
      </c>
      <c r="K178" s="22">
        <f t="shared" ca="1" si="57"/>
        <v>1.4426990000000001E-2</v>
      </c>
      <c r="L178" s="66">
        <f>IF(VLOOKUP(A178,$T$12:$AC$125,8)=VLOOKUP(A177,$T$12:$AC$125,8),0,VLOOKUP(A178,T$12:$AC$125,8))</f>
        <v>0</v>
      </c>
      <c r="M178" s="67">
        <f>IF(L178&gt;0,VLOOKUP(L178,S$12:$AB$125,7),0)</f>
        <v>0</v>
      </c>
      <c r="N178" s="2">
        <f>IF(L178&gt;0,VLOOKUP(L178,S$12:$AB$125,6),0)</f>
        <v>0</v>
      </c>
      <c r="O178" s="22">
        <f t="shared" ca="1" si="58"/>
        <v>1.4426990000000001E-2</v>
      </c>
      <c r="P178" s="25" t="str">
        <f t="shared" si="61"/>
        <v>J=</v>
      </c>
      <c r="Q178" s="26">
        <f t="shared" si="62"/>
        <v>44015</v>
      </c>
      <c r="R178" s="4"/>
      <c r="S178" s="71">
        <f>[2]Plan1!$A306</f>
        <v>46070</v>
      </c>
      <c r="T178" s="92" t="str">
        <f>[2]Plan1!$C306</f>
        <v>Carnaval</v>
      </c>
      <c r="U178" s="94"/>
      <c r="V178" s="4"/>
      <c r="W178" s="88"/>
      <c r="X178" s="88"/>
      <c r="Y178" s="88"/>
      <c r="Z178" s="4"/>
      <c r="AA178" s="4"/>
      <c r="AB178" s="4"/>
      <c r="AC178" s="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</row>
    <row r="179" spans="1:179" x14ac:dyDescent="0.25">
      <c r="A179" s="20">
        <f t="shared" si="59"/>
        <v>43932</v>
      </c>
      <c r="B179" s="22">
        <f t="shared" ca="1" si="63"/>
        <v>1.0258431700000001</v>
      </c>
      <c r="C179" s="22">
        <f t="shared" ca="1" si="68"/>
        <v>1.0114161800000001</v>
      </c>
      <c r="D179" s="23">
        <f ca="1">IF(A179&lt;$B$1,VLOOKUP(A179,[1]DI!$A$4:$B$15000,2,FALSE),0)</f>
        <v>0</v>
      </c>
      <c r="E179" s="22">
        <f t="shared" ca="1" si="67"/>
        <v>0</v>
      </c>
      <c r="F179" s="23">
        <f t="shared" si="60"/>
        <v>1.3</v>
      </c>
      <c r="G179" s="24">
        <f t="shared" ca="1" si="64"/>
        <v>1</v>
      </c>
      <c r="H179" s="22">
        <f ca="1">TRUNC(PRODUCT(G$10:G178),15)</f>
        <v>1.02584317220212</v>
      </c>
      <c r="I179" s="22">
        <f t="shared" ca="1" si="65"/>
        <v>1.01141618415025</v>
      </c>
      <c r="J179" s="22">
        <f t="shared" ca="1" si="66"/>
        <v>1.01426415</v>
      </c>
      <c r="K179" s="22">
        <f t="shared" ca="1" si="57"/>
        <v>1.4426990000000001E-2</v>
      </c>
      <c r="L179" s="66">
        <f>IF(VLOOKUP(A179,$T$12:$AC$125,8)=VLOOKUP(A178,$T$12:$AC$125,8),0,VLOOKUP(A179,T$12:$AC$125,8))</f>
        <v>0</v>
      </c>
      <c r="M179" s="67">
        <f>IF(L179&gt;0,VLOOKUP(L179,S$12:$AB$125,7),0)</f>
        <v>0</v>
      </c>
      <c r="N179" s="2">
        <f>IF(L179&gt;0,VLOOKUP(L179,S$12:$AB$125,6),0)</f>
        <v>0</v>
      </c>
      <c r="O179" s="22">
        <f t="shared" ca="1" si="58"/>
        <v>1.4426990000000001E-2</v>
      </c>
      <c r="P179" s="25" t="str">
        <f t="shared" si="61"/>
        <v>J=</v>
      </c>
      <c r="Q179" s="26">
        <f t="shared" si="62"/>
        <v>44015</v>
      </c>
      <c r="R179" s="4"/>
      <c r="S179" s="71">
        <f>[2]Plan1!$A307</f>
        <v>46115</v>
      </c>
      <c r="T179" s="92" t="str">
        <f>[2]Plan1!$C307</f>
        <v>Paixão de Cristo</v>
      </c>
      <c r="U179" s="94"/>
      <c r="V179" s="4"/>
      <c r="W179" s="88"/>
      <c r="X179" s="88"/>
      <c r="Y179" s="88"/>
      <c r="Z179" s="4"/>
      <c r="AA179" s="4"/>
      <c r="AB179" s="4"/>
      <c r="AC179" s="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</row>
    <row r="180" spans="1:179" x14ac:dyDescent="0.25">
      <c r="A180" s="20">
        <f t="shared" si="59"/>
        <v>43933</v>
      </c>
      <c r="B180" s="22">
        <f t="shared" ca="1" si="63"/>
        <v>1.0258431700000001</v>
      </c>
      <c r="C180" s="22">
        <f t="shared" ca="1" si="68"/>
        <v>1.0114161800000001</v>
      </c>
      <c r="D180" s="23">
        <f ca="1">IF(A180&lt;$B$1,VLOOKUP(A180,[1]DI!$A$4:$B$15000,2,FALSE),0)</f>
        <v>0</v>
      </c>
      <c r="E180" s="22">
        <f t="shared" ca="1" si="67"/>
        <v>0</v>
      </c>
      <c r="F180" s="23">
        <f t="shared" si="60"/>
        <v>1.3</v>
      </c>
      <c r="G180" s="24">
        <f t="shared" ca="1" si="64"/>
        <v>1</v>
      </c>
      <c r="H180" s="22">
        <f ca="1">TRUNC(PRODUCT(G$10:G179),15)</f>
        <v>1.02584317220212</v>
      </c>
      <c r="I180" s="22">
        <f t="shared" ca="1" si="65"/>
        <v>1.01141618415025</v>
      </c>
      <c r="J180" s="22">
        <f t="shared" ca="1" si="66"/>
        <v>1.01426415</v>
      </c>
      <c r="K180" s="22">
        <f t="shared" ca="1" si="57"/>
        <v>1.4426990000000001E-2</v>
      </c>
      <c r="L180" s="66">
        <f>IF(VLOOKUP(A180,$T$12:$AC$125,8)=VLOOKUP(A179,$T$12:$AC$125,8),0,VLOOKUP(A180,T$12:$AC$125,8))</f>
        <v>0</v>
      </c>
      <c r="M180" s="67">
        <f>IF(L180&gt;0,VLOOKUP(L180,S$12:$AB$125,7),0)</f>
        <v>0</v>
      </c>
      <c r="N180" s="2">
        <f>IF(L180&gt;0,VLOOKUP(L180,S$12:$AB$125,6),0)</f>
        <v>0</v>
      </c>
      <c r="O180" s="22">
        <f t="shared" ca="1" si="58"/>
        <v>1.4426990000000001E-2</v>
      </c>
      <c r="P180" s="25" t="str">
        <f t="shared" si="61"/>
        <v>J=</v>
      </c>
      <c r="Q180" s="26">
        <f t="shared" si="62"/>
        <v>44015</v>
      </c>
      <c r="R180" s="4"/>
      <c r="S180" s="71">
        <f>[2]Plan1!$A308</f>
        <v>46133</v>
      </c>
      <c r="T180" s="92" t="str">
        <f>[2]Plan1!$C308</f>
        <v>Tiradentes</v>
      </c>
      <c r="U180" s="94"/>
      <c r="V180" s="4"/>
      <c r="W180" s="88"/>
      <c r="X180" s="88"/>
      <c r="Y180" s="88"/>
      <c r="Z180" s="4"/>
      <c r="AA180" s="4"/>
      <c r="AB180" s="4"/>
      <c r="AC180" s="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</row>
    <row r="181" spans="1:179" x14ac:dyDescent="0.25">
      <c r="A181" s="20">
        <f t="shared" si="59"/>
        <v>43934</v>
      </c>
      <c r="B181" s="22">
        <f t="shared" ca="1" si="63"/>
        <v>1.0258431700000001</v>
      </c>
      <c r="C181" s="22">
        <f t="shared" ca="1" si="68"/>
        <v>1.0114161800000001</v>
      </c>
      <c r="D181" s="23">
        <f ca="1">IF(A181&lt;$B$1,VLOOKUP(A181,[1]DI!$A$4:$B$15000,2,FALSE),0)</f>
        <v>3.6500000000000005E-2</v>
      </c>
      <c r="E181" s="22">
        <f t="shared" ca="1" si="67"/>
        <v>1.4227E-4</v>
      </c>
      <c r="F181" s="23">
        <f t="shared" si="60"/>
        <v>1.3</v>
      </c>
      <c r="G181" s="24">
        <f t="shared" ca="1" si="64"/>
        <v>1.000184951</v>
      </c>
      <c r="H181" s="22">
        <f ca="1">TRUNC(PRODUCT(G$10:G180),15)</f>
        <v>1.02584317220212</v>
      </c>
      <c r="I181" s="22">
        <f t="shared" ca="1" si="65"/>
        <v>1.01141618415025</v>
      </c>
      <c r="J181" s="22">
        <f t="shared" ca="1" si="66"/>
        <v>1.01426415</v>
      </c>
      <c r="K181" s="22">
        <f t="shared" ca="1" si="57"/>
        <v>1.4426990000000001E-2</v>
      </c>
      <c r="L181" s="66">
        <f>IF(VLOOKUP(A181,$T$12:$AC$125,8)=VLOOKUP(A180,$T$12:$AC$125,8),0,VLOOKUP(A181,T$12:$AC$125,8))</f>
        <v>0</v>
      </c>
      <c r="M181" s="67">
        <f>IF(L181&gt;0,VLOOKUP(L181,S$12:$AB$125,7),0)</f>
        <v>0</v>
      </c>
      <c r="N181" s="2">
        <f>IF(L181&gt;0,VLOOKUP(L181,S$12:$AB$125,6),0)</f>
        <v>0</v>
      </c>
      <c r="O181" s="22">
        <f t="shared" ca="1" si="58"/>
        <v>1.4426990000000001E-2</v>
      </c>
      <c r="P181" s="25" t="str">
        <f t="shared" si="61"/>
        <v>J=</v>
      </c>
      <c r="Q181" s="26">
        <f t="shared" si="62"/>
        <v>44015</v>
      </c>
      <c r="R181" s="4"/>
      <c r="S181" s="71">
        <f>[2]Plan1!$A309</f>
        <v>46143</v>
      </c>
      <c r="T181" s="92" t="str">
        <f>[2]Plan1!$C309</f>
        <v>Dia do Trabalho</v>
      </c>
      <c r="U181" s="94"/>
      <c r="V181" s="4"/>
      <c r="W181" s="88"/>
      <c r="X181" s="88"/>
      <c r="Y181" s="88"/>
      <c r="Z181" s="4"/>
      <c r="AA181" s="4"/>
      <c r="AB181" s="4"/>
      <c r="AC181" s="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</row>
    <row r="182" spans="1:179" x14ac:dyDescent="0.25">
      <c r="A182" s="20">
        <f t="shared" si="59"/>
        <v>43935</v>
      </c>
      <c r="B182" s="22">
        <f t="shared" ca="1" si="63"/>
        <v>1.0260329000000001</v>
      </c>
      <c r="C182" s="22">
        <f t="shared" ca="1" si="68"/>
        <v>1.0114161800000001</v>
      </c>
      <c r="D182" s="23">
        <f ca="1">IF(A182&lt;$B$1,VLOOKUP(A182,[1]DI!$A$4:$B$15000,2,FALSE),0)</f>
        <v>3.6500000000000005E-2</v>
      </c>
      <c r="E182" s="22">
        <f t="shared" ca="1" si="67"/>
        <v>1.4227E-4</v>
      </c>
      <c r="F182" s="23">
        <f t="shared" si="60"/>
        <v>1.3</v>
      </c>
      <c r="G182" s="24">
        <f t="shared" ca="1" si="64"/>
        <v>1.000184951</v>
      </c>
      <c r="H182" s="22">
        <f ca="1">TRUNC(PRODUCT(G$10:G181),15)</f>
        <v>1.02603290292266</v>
      </c>
      <c r="I182" s="22">
        <f t="shared" ca="1" si="65"/>
        <v>1.01141618415025</v>
      </c>
      <c r="J182" s="22">
        <f t="shared" ca="1" si="66"/>
        <v>1.0144517399999999</v>
      </c>
      <c r="K182" s="22">
        <f t="shared" ca="1" si="57"/>
        <v>1.461672E-2</v>
      </c>
      <c r="L182" s="66">
        <f>IF(VLOOKUP(A182,$T$12:$AC$125,8)=VLOOKUP(A181,$T$12:$AC$125,8),0,VLOOKUP(A182,T$12:$AC$125,8))</f>
        <v>0</v>
      </c>
      <c r="M182" s="67">
        <f>IF(L182&gt;0,VLOOKUP(L182,S$12:$AB$125,7),0)</f>
        <v>0</v>
      </c>
      <c r="N182" s="2">
        <f>IF(L182&gt;0,VLOOKUP(L182,S$12:$AB$125,6),0)</f>
        <v>0</v>
      </c>
      <c r="O182" s="22">
        <f t="shared" ca="1" si="58"/>
        <v>1.461672E-2</v>
      </c>
      <c r="P182" s="25" t="str">
        <f t="shared" si="61"/>
        <v>J=</v>
      </c>
      <c r="Q182" s="26">
        <f t="shared" si="62"/>
        <v>44015</v>
      </c>
      <c r="R182" s="4"/>
      <c r="S182" s="71">
        <f>[2]Plan1!$A310</f>
        <v>46177</v>
      </c>
      <c r="T182" s="92" t="str">
        <f>[2]Plan1!$C310</f>
        <v>Corpus Christi</v>
      </c>
      <c r="U182" s="94"/>
      <c r="V182" s="4"/>
      <c r="W182" s="88"/>
      <c r="X182" s="88"/>
      <c r="Y182" s="88"/>
      <c r="Z182" s="4"/>
      <c r="AA182" s="4"/>
      <c r="AB182" s="4"/>
      <c r="AC182" s="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</row>
    <row r="183" spans="1:179" x14ac:dyDescent="0.25">
      <c r="A183" s="20">
        <f t="shared" si="59"/>
        <v>43936</v>
      </c>
      <c r="B183" s="22">
        <f t="shared" ca="1" si="63"/>
        <v>1.0262226600000002</v>
      </c>
      <c r="C183" s="22">
        <f t="shared" ca="1" si="68"/>
        <v>1.0114161800000001</v>
      </c>
      <c r="D183" s="23">
        <f ca="1">IF(A183&lt;$B$1,VLOOKUP(A183,[1]DI!$A$4:$B$15000,2,FALSE),0)</f>
        <v>3.6500000000000005E-2</v>
      </c>
      <c r="E183" s="22">
        <f t="shared" ca="1" si="67"/>
        <v>1.4227E-4</v>
      </c>
      <c r="F183" s="23">
        <f t="shared" si="60"/>
        <v>1.3</v>
      </c>
      <c r="G183" s="24">
        <f t="shared" ca="1" si="64"/>
        <v>1.000184951</v>
      </c>
      <c r="H183" s="22">
        <f ca="1">TRUNC(PRODUCT(G$10:G182),15)</f>
        <v>1.0262226687340901</v>
      </c>
      <c r="I183" s="22">
        <f t="shared" ca="1" si="65"/>
        <v>1.01141618415025</v>
      </c>
      <c r="J183" s="22">
        <f t="shared" ca="1" si="66"/>
        <v>1.0146393600000001</v>
      </c>
      <c r="K183" s="22">
        <f t="shared" ca="1" si="57"/>
        <v>1.480648E-2</v>
      </c>
      <c r="L183" s="66">
        <f>IF(VLOOKUP(A183,$T$12:$AC$125,8)=VLOOKUP(A182,$T$12:$AC$125,8),0,VLOOKUP(A183,T$12:$AC$125,8))</f>
        <v>0</v>
      </c>
      <c r="M183" s="67">
        <f>IF(L183&gt;0,VLOOKUP(L183,S$12:$AB$125,7),0)</f>
        <v>0</v>
      </c>
      <c r="N183" s="2">
        <f>IF(L183&gt;0,VLOOKUP(L183,S$12:$AB$125,6),0)</f>
        <v>0</v>
      </c>
      <c r="O183" s="22">
        <f t="shared" ca="1" si="58"/>
        <v>1.480648E-2</v>
      </c>
      <c r="P183" s="25" t="str">
        <f t="shared" si="61"/>
        <v>J=</v>
      </c>
      <c r="Q183" s="26">
        <f t="shared" si="62"/>
        <v>44015</v>
      </c>
      <c r="R183" s="4"/>
      <c r="S183" s="71">
        <f>[2]Plan1!$A311</f>
        <v>46272</v>
      </c>
      <c r="T183" s="92" t="str">
        <f>[2]Plan1!$C311</f>
        <v>Independência do Brasil</v>
      </c>
      <c r="U183" s="94"/>
      <c r="V183" s="4"/>
      <c r="W183" s="88"/>
      <c r="X183" s="88"/>
      <c r="Y183" s="88"/>
      <c r="Z183" s="4"/>
      <c r="AA183" s="4"/>
      <c r="AB183" s="4"/>
      <c r="AC183" s="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</row>
    <row r="184" spans="1:179" x14ac:dyDescent="0.25">
      <c r="A184" s="20">
        <f t="shared" si="59"/>
        <v>43937</v>
      </c>
      <c r="B184" s="22">
        <f t="shared" ca="1" si="63"/>
        <v>1.0264124600000002</v>
      </c>
      <c r="C184" s="22">
        <f t="shared" ca="1" si="68"/>
        <v>1.0114161800000001</v>
      </c>
      <c r="D184" s="23">
        <f ca="1">IF(A184&lt;$B$1,VLOOKUP(A184,[1]DI!$A$4:$B$15000,2,FALSE),0)</f>
        <v>3.6500000000000005E-2</v>
      </c>
      <c r="E184" s="22">
        <f t="shared" ca="1" si="67"/>
        <v>1.4227E-4</v>
      </c>
      <c r="F184" s="23">
        <f t="shared" si="60"/>
        <v>1.3</v>
      </c>
      <c r="G184" s="24">
        <f t="shared" ca="1" si="64"/>
        <v>1.000184951</v>
      </c>
      <c r="H184" s="22">
        <f ca="1">TRUNC(PRODUCT(G$10:G183),15)</f>
        <v>1.0264124696429</v>
      </c>
      <c r="I184" s="22">
        <f t="shared" ca="1" si="65"/>
        <v>1.01141618415025</v>
      </c>
      <c r="J184" s="22">
        <f t="shared" ca="1" si="66"/>
        <v>1.01482702</v>
      </c>
      <c r="K184" s="22">
        <f t="shared" ca="1" si="57"/>
        <v>1.4996280000000001E-2</v>
      </c>
      <c r="L184" s="66">
        <f>IF(VLOOKUP(A184,$T$12:$AC$125,8)=VLOOKUP(A183,$T$12:$AC$125,8),0,VLOOKUP(A184,T$12:$AC$125,8))</f>
        <v>0</v>
      </c>
      <c r="M184" s="67">
        <f>IF(L184&gt;0,VLOOKUP(L184,S$12:$AB$125,7),0)</f>
        <v>0</v>
      </c>
      <c r="N184" s="2">
        <f>IF(L184&gt;0,VLOOKUP(L184,S$12:$AB$125,6),0)</f>
        <v>0</v>
      </c>
      <c r="O184" s="22">
        <f t="shared" ca="1" si="58"/>
        <v>1.4996280000000001E-2</v>
      </c>
      <c r="P184" s="25" t="str">
        <f t="shared" si="61"/>
        <v>J=</v>
      </c>
      <c r="Q184" s="26">
        <f t="shared" si="62"/>
        <v>44015</v>
      </c>
      <c r="R184" s="4"/>
      <c r="S184" s="71">
        <f>[2]Plan1!$A312</f>
        <v>46307</v>
      </c>
      <c r="T184" s="92" t="str">
        <f>[2]Plan1!$C312</f>
        <v>Nossa Sr.a Aparecida - Padroeira do Brasil</v>
      </c>
      <c r="U184" s="94"/>
      <c r="V184" s="4"/>
      <c r="W184" s="88"/>
      <c r="X184" s="88"/>
      <c r="Y184" s="88"/>
      <c r="Z184" s="4"/>
      <c r="AA184" s="4"/>
      <c r="AB184" s="4"/>
      <c r="AC184" s="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</row>
    <row r="185" spans="1:179" x14ac:dyDescent="0.25">
      <c r="A185" s="20">
        <f t="shared" si="59"/>
        <v>43938</v>
      </c>
      <c r="B185" s="22">
        <f t="shared" ca="1" si="63"/>
        <v>1.0266023000000002</v>
      </c>
      <c r="C185" s="22">
        <f t="shared" ca="1" si="68"/>
        <v>1.0114161800000001</v>
      </c>
      <c r="D185" s="23">
        <f ca="1">IF(A185&lt;$B$1,VLOOKUP(A185,[1]DI!$A$4:$B$15000,2,FALSE),0)</f>
        <v>3.6500000000000005E-2</v>
      </c>
      <c r="E185" s="22">
        <f t="shared" ca="1" si="67"/>
        <v>1.4227E-4</v>
      </c>
      <c r="F185" s="23">
        <f t="shared" si="60"/>
        <v>1.3</v>
      </c>
      <c r="G185" s="24">
        <f t="shared" ca="1" si="64"/>
        <v>1.000184951</v>
      </c>
      <c r="H185" s="22">
        <f ca="1">TRUNC(PRODUCT(G$10:G184),15)</f>
        <v>1.02660230565557</v>
      </c>
      <c r="I185" s="22">
        <f t="shared" ca="1" si="65"/>
        <v>1.01141618415025</v>
      </c>
      <c r="J185" s="22">
        <f t="shared" ca="1" si="66"/>
        <v>1.01501471</v>
      </c>
      <c r="K185" s="22">
        <f t="shared" ca="1" si="57"/>
        <v>1.5186119999999999E-2</v>
      </c>
      <c r="L185" s="66">
        <f>IF(VLOOKUP(A185,$T$12:$AC$125,8)=VLOOKUP(A184,$T$12:$AC$125,8),0,VLOOKUP(A185,T$12:$AC$125,8))</f>
        <v>0</v>
      </c>
      <c r="M185" s="67">
        <f>IF(L185&gt;0,VLOOKUP(L185,S$12:$AB$125,7),0)</f>
        <v>0</v>
      </c>
      <c r="N185" s="2">
        <f>IF(L185&gt;0,VLOOKUP(L185,S$12:$AB$125,6),0)</f>
        <v>0</v>
      </c>
      <c r="O185" s="22">
        <f t="shared" ca="1" si="58"/>
        <v>1.5186119999999999E-2</v>
      </c>
      <c r="P185" s="25" t="str">
        <f t="shared" si="61"/>
        <v>J=</v>
      </c>
      <c r="Q185" s="26">
        <f t="shared" si="62"/>
        <v>44015</v>
      </c>
      <c r="R185" s="4"/>
      <c r="S185" s="71">
        <f>[2]Plan1!$A313</f>
        <v>46328</v>
      </c>
      <c r="T185" s="92" t="str">
        <f>[2]Plan1!$C313</f>
        <v>Finados</v>
      </c>
      <c r="U185" s="94"/>
      <c r="V185" s="4"/>
      <c r="W185" s="88"/>
      <c r="X185" s="88"/>
      <c r="Y185" s="88"/>
      <c r="Z185" s="4"/>
      <c r="AA185" s="4"/>
      <c r="AB185" s="4"/>
      <c r="AC185" s="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</row>
    <row r="186" spans="1:179" x14ac:dyDescent="0.25">
      <c r="A186" s="20">
        <f t="shared" si="59"/>
        <v>43939</v>
      </c>
      <c r="B186" s="22">
        <f t="shared" ca="1" si="63"/>
        <v>1.02679217</v>
      </c>
      <c r="C186" s="22">
        <f t="shared" ca="1" si="68"/>
        <v>1.0114161800000001</v>
      </c>
      <c r="D186" s="23">
        <f ca="1">IF(A186&lt;$B$1,VLOOKUP(A186,[1]DI!$A$4:$B$15000,2,FALSE),0)</f>
        <v>0</v>
      </c>
      <c r="E186" s="22">
        <f t="shared" ca="1" si="67"/>
        <v>0</v>
      </c>
      <c r="F186" s="23">
        <f t="shared" si="60"/>
        <v>1.3</v>
      </c>
      <c r="G186" s="24">
        <f t="shared" ca="1" si="64"/>
        <v>1</v>
      </c>
      <c r="H186" s="22">
        <f ca="1">TRUNC(PRODUCT(G$10:G185),15)</f>
        <v>1.0267921767785999</v>
      </c>
      <c r="I186" s="22">
        <f t="shared" ca="1" si="65"/>
        <v>1.01141618415025</v>
      </c>
      <c r="J186" s="22">
        <f t="shared" ca="1" si="66"/>
        <v>1.0152024399999999</v>
      </c>
      <c r="K186" s="22">
        <f t="shared" ca="1" si="57"/>
        <v>1.5375990000000001E-2</v>
      </c>
      <c r="L186" s="66">
        <f>IF(VLOOKUP(A186,$T$12:$AC$125,8)=VLOOKUP(A185,$T$12:$AC$125,8),0,VLOOKUP(A186,T$12:$AC$125,8))</f>
        <v>0</v>
      </c>
      <c r="M186" s="67">
        <f>IF(L186&gt;0,VLOOKUP(L186,S$12:$AB$125,7),0)</f>
        <v>0</v>
      </c>
      <c r="N186" s="2">
        <f>IF(L186&gt;0,VLOOKUP(L186,S$12:$AB$125,6),0)</f>
        <v>0</v>
      </c>
      <c r="O186" s="22">
        <f t="shared" ca="1" si="58"/>
        <v>1.5375990000000001E-2</v>
      </c>
      <c r="P186" s="25" t="str">
        <f t="shared" si="61"/>
        <v>J=</v>
      </c>
      <c r="Q186" s="26">
        <f t="shared" si="62"/>
        <v>44015</v>
      </c>
      <c r="R186" s="4"/>
      <c r="S186" s="71">
        <f>[2]Plan1!$A314</f>
        <v>46341</v>
      </c>
      <c r="T186" s="92" t="str">
        <f>[2]Plan1!$C314</f>
        <v>Proclamação da República</v>
      </c>
      <c r="U186" s="94"/>
      <c r="V186" s="4"/>
      <c r="W186" s="88"/>
      <c r="X186" s="88"/>
      <c r="Y186" s="88"/>
      <c r="Z186" s="4"/>
      <c r="AA186" s="4"/>
      <c r="AB186" s="4"/>
      <c r="AC186" s="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</row>
    <row r="187" spans="1:179" x14ac:dyDescent="0.25">
      <c r="A187" s="20">
        <f t="shared" si="59"/>
        <v>43940</v>
      </c>
      <c r="B187" s="22">
        <f t="shared" ca="1" si="63"/>
        <v>1.02679217</v>
      </c>
      <c r="C187" s="22">
        <f t="shared" ca="1" si="68"/>
        <v>1.0114161800000001</v>
      </c>
      <c r="D187" s="23">
        <f ca="1">IF(A187&lt;$B$1,VLOOKUP(A187,[1]DI!$A$4:$B$15000,2,FALSE),0)</f>
        <v>0</v>
      </c>
      <c r="E187" s="22">
        <f t="shared" ca="1" si="67"/>
        <v>0</v>
      </c>
      <c r="F187" s="23">
        <f t="shared" si="60"/>
        <v>1.3</v>
      </c>
      <c r="G187" s="24">
        <f t="shared" ca="1" si="64"/>
        <v>1</v>
      </c>
      <c r="H187" s="22">
        <f ca="1">TRUNC(PRODUCT(G$10:G186),15)</f>
        <v>1.0267921767785999</v>
      </c>
      <c r="I187" s="22">
        <f t="shared" ca="1" si="65"/>
        <v>1.01141618415025</v>
      </c>
      <c r="J187" s="22">
        <f t="shared" ca="1" si="66"/>
        <v>1.0152024399999999</v>
      </c>
      <c r="K187" s="22">
        <f t="shared" ca="1" si="57"/>
        <v>1.5375990000000001E-2</v>
      </c>
      <c r="L187" s="66">
        <f>IF(VLOOKUP(A187,$T$12:$AC$125,8)=VLOOKUP(A186,$T$12:$AC$125,8),0,VLOOKUP(A187,T$12:$AC$125,8))</f>
        <v>0</v>
      </c>
      <c r="M187" s="67">
        <f>IF(L187&gt;0,VLOOKUP(L187,S$12:$AB$125,7),0)</f>
        <v>0</v>
      </c>
      <c r="N187" s="2">
        <f>IF(L187&gt;0,VLOOKUP(L187,S$12:$AB$125,6),0)</f>
        <v>0</v>
      </c>
      <c r="O187" s="22">
        <f t="shared" ca="1" si="58"/>
        <v>1.5375990000000001E-2</v>
      </c>
      <c r="P187" s="25" t="str">
        <f t="shared" si="61"/>
        <v>J=</v>
      </c>
      <c r="Q187" s="26">
        <f t="shared" si="62"/>
        <v>44015</v>
      </c>
      <c r="R187" s="4"/>
      <c r="S187" s="71">
        <f>[2]Plan1!$A315</f>
        <v>46346</v>
      </c>
      <c r="T187" s="92" t="str">
        <f>[2]Plan1!$C315</f>
        <v>Dia Nacional de Zumbi e da Consciência Negra</v>
      </c>
      <c r="U187" s="94"/>
      <c r="V187" s="4"/>
      <c r="W187" s="88"/>
      <c r="X187" s="88"/>
      <c r="Y187" s="88"/>
      <c r="Z187" s="4"/>
      <c r="AA187" s="4"/>
      <c r="AB187" s="4"/>
      <c r="AC187" s="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</row>
    <row r="188" spans="1:179" x14ac:dyDescent="0.25">
      <c r="A188" s="20">
        <f t="shared" si="59"/>
        <v>43941</v>
      </c>
      <c r="B188" s="22">
        <f t="shared" ca="1" si="63"/>
        <v>1.02679217</v>
      </c>
      <c r="C188" s="22">
        <f t="shared" ca="1" si="68"/>
        <v>1.0114161800000001</v>
      </c>
      <c r="D188" s="23">
        <f ca="1">IF(A188&lt;$B$1,VLOOKUP(A188,[1]DI!$A$4:$B$15000,2,FALSE),0)</f>
        <v>3.6500000000000005E-2</v>
      </c>
      <c r="E188" s="22">
        <f t="shared" ca="1" si="67"/>
        <v>1.4227E-4</v>
      </c>
      <c r="F188" s="23">
        <f t="shared" si="60"/>
        <v>1.3</v>
      </c>
      <c r="G188" s="24">
        <f t="shared" ca="1" si="64"/>
        <v>1.000184951</v>
      </c>
      <c r="H188" s="22">
        <f ca="1">TRUNC(PRODUCT(G$10:G187),15)</f>
        <v>1.0267921767785999</v>
      </c>
      <c r="I188" s="22">
        <f t="shared" ca="1" si="65"/>
        <v>1.01141618415025</v>
      </c>
      <c r="J188" s="22">
        <f t="shared" ca="1" si="66"/>
        <v>1.0152024399999999</v>
      </c>
      <c r="K188" s="22">
        <f t="shared" ca="1" si="57"/>
        <v>1.5375990000000001E-2</v>
      </c>
      <c r="L188" s="66">
        <f>IF(VLOOKUP(A188,$T$12:$AC$125,8)=VLOOKUP(A187,$T$12:$AC$125,8),0,VLOOKUP(A188,T$12:$AC$125,8))</f>
        <v>0</v>
      </c>
      <c r="M188" s="67">
        <f>IF(L188&gt;0,VLOOKUP(L188,S$12:$AB$125,7),0)</f>
        <v>0</v>
      </c>
      <c r="N188" s="2">
        <f>IF(L188&gt;0,VLOOKUP(L188,S$12:$AB$125,6),0)</f>
        <v>0</v>
      </c>
      <c r="O188" s="22">
        <f t="shared" ca="1" si="58"/>
        <v>1.5375990000000001E-2</v>
      </c>
      <c r="P188" s="25" t="str">
        <f t="shared" si="61"/>
        <v>J=</v>
      </c>
      <c r="Q188" s="26">
        <f t="shared" si="62"/>
        <v>44015</v>
      </c>
      <c r="R188" s="4"/>
      <c r="S188" s="71">
        <f>[2]Plan1!$A316</f>
        <v>46381</v>
      </c>
      <c r="T188" s="92" t="str">
        <f>[2]Plan1!$C316</f>
        <v>Natal</v>
      </c>
      <c r="U188" s="94"/>
      <c r="V188" s="4"/>
      <c r="W188" s="88"/>
      <c r="X188" s="88"/>
      <c r="Y188" s="88"/>
      <c r="Z188" s="4"/>
      <c r="AA188" s="4"/>
      <c r="AB188" s="4"/>
      <c r="AC188" s="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</row>
    <row r="189" spans="1:179" x14ac:dyDescent="0.25">
      <c r="A189" s="20">
        <f t="shared" si="59"/>
        <v>43942</v>
      </c>
      <c r="B189" s="22">
        <f t="shared" ca="1" si="63"/>
        <v>1.0269820700000001</v>
      </c>
      <c r="C189" s="22">
        <f t="shared" ca="1" si="68"/>
        <v>1.0114161800000001</v>
      </c>
      <c r="D189" s="23">
        <f ca="1">IF(A189&lt;$B$1,VLOOKUP(A189,[1]DI!$A$4:$B$15000,2,FALSE),0)</f>
        <v>0</v>
      </c>
      <c r="E189" s="22">
        <f t="shared" ca="1" si="67"/>
        <v>0</v>
      </c>
      <c r="F189" s="23">
        <f t="shared" si="60"/>
        <v>1.3</v>
      </c>
      <c r="G189" s="24">
        <f t="shared" ca="1" si="64"/>
        <v>1</v>
      </c>
      <c r="H189" s="22">
        <f ca="1">TRUNC(PRODUCT(G$10:G188),15)</f>
        <v>1.0269820830184899</v>
      </c>
      <c r="I189" s="22">
        <f t="shared" ca="1" si="65"/>
        <v>1.01141618415025</v>
      </c>
      <c r="J189" s="22">
        <f t="shared" ca="1" si="66"/>
        <v>1.0153901999999999</v>
      </c>
      <c r="K189" s="22">
        <f t="shared" ca="1" si="57"/>
        <v>1.5565890000000001E-2</v>
      </c>
      <c r="L189" s="66">
        <f>IF(VLOOKUP(A189,$T$12:$AC$125,8)=VLOOKUP(A188,$T$12:$AC$125,8),0,VLOOKUP(A189,T$12:$AC$125,8))</f>
        <v>0</v>
      </c>
      <c r="M189" s="67">
        <f>IF(L189&gt;0,VLOOKUP(L189,S$12:$AB$125,7),0)</f>
        <v>0</v>
      </c>
      <c r="N189" s="2">
        <f>IF(L189&gt;0,VLOOKUP(L189,S$12:$AB$125,6),0)</f>
        <v>0</v>
      </c>
      <c r="O189" s="22">
        <f t="shared" ca="1" si="58"/>
        <v>1.5565890000000001E-2</v>
      </c>
      <c r="P189" s="25" t="str">
        <f t="shared" si="61"/>
        <v>J=</v>
      </c>
      <c r="Q189" s="26">
        <f t="shared" si="62"/>
        <v>44015</v>
      </c>
      <c r="R189" s="4"/>
      <c r="S189" s="71">
        <f>[2]Plan1!$A317</f>
        <v>46388</v>
      </c>
      <c r="T189" s="92" t="str">
        <f>[2]Plan1!$C317</f>
        <v>Confraternização Universal</v>
      </c>
      <c r="U189" s="94"/>
      <c r="V189" s="4"/>
      <c r="W189" s="88"/>
      <c r="X189" s="88"/>
      <c r="Y189" s="88"/>
      <c r="Z189" s="4"/>
      <c r="AA189" s="4"/>
      <c r="AB189" s="4"/>
      <c r="AC189" s="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</row>
    <row r="190" spans="1:179" x14ac:dyDescent="0.25">
      <c r="A190" s="20">
        <f t="shared" si="59"/>
        <v>43943</v>
      </c>
      <c r="B190" s="22">
        <f t="shared" ca="1" si="63"/>
        <v>1.0269820700000001</v>
      </c>
      <c r="C190" s="22">
        <f t="shared" ca="1" si="68"/>
        <v>1.0114161800000001</v>
      </c>
      <c r="D190" s="23">
        <f ca="1">IF(A190&lt;$B$1,VLOOKUP(A190,[1]DI!$A$4:$B$15000,2,FALSE),0)</f>
        <v>3.6500000000000005E-2</v>
      </c>
      <c r="E190" s="22">
        <f t="shared" ca="1" si="67"/>
        <v>1.4227E-4</v>
      </c>
      <c r="F190" s="23">
        <f t="shared" si="60"/>
        <v>1.3</v>
      </c>
      <c r="G190" s="24">
        <f t="shared" ca="1" si="64"/>
        <v>1.000184951</v>
      </c>
      <c r="H190" s="22">
        <f ca="1">TRUNC(PRODUCT(G$10:G189),15)</f>
        <v>1.0269820830184899</v>
      </c>
      <c r="I190" s="22">
        <f t="shared" ca="1" si="65"/>
        <v>1.01141618415025</v>
      </c>
      <c r="J190" s="22">
        <f t="shared" ca="1" si="66"/>
        <v>1.0153901999999999</v>
      </c>
      <c r="K190" s="22">
        <f t="shared" ca="1" si="57"/>
        <v>1.5565890000000001E-2</v>
      </c>
      <c r="L190" s="66">
        <f>IF(VLOOKUP(A190,$T$12:$AC$125,8)=VLOOKUP(A189,$T$12:$AC$125,8),0,VLOOKUP(A190,T$12:$AC$125,8))</f>
        <v>0</v>
      </c>
      <c r="M190" s="67">
        <f>IF(L190&gt;0,VLOOKUP(L190,S$12:$AB$125,7),0)</f>
        <v>0</v>
      </c>
      <c r="N190" s="2">
        <f>IF(L190&gt;0,VLOOKUP(L190,S$12:$AB$125,6),0)</f>
        <v>0</v>
      </c>
      <c r="O190" s="22">
        <f t="shared" ca="1" si="58"/>
        <v>1.5565890000000001E-2</v>
      </c>
      <c r="P190" s="25" t="str">
        <f t="shared" si="61"/>
        <v>J=</v>
      </c>
      <c r="Q190" s="26">
        <f t="shared" si="62"/>
        <v>44015</v>
      </c>
      <c r="R190" s="4"/>
      <c r="S190" s="71">
        <f>[2]Plan1!$A318</f>
        <v>46426</v>
      </c>
      <c r="T190" s="92" t="str">
        <f>[2]Plan1!$C318</f>
        <v>Carnaval</v>
      </c>
      <c r="U190" s="94"/>
      <c r="V190" s="4"/>
      <c r="W190" s="88"/>
      <c r="X190" s="88"/>
      <c r="Y190" s="88"/>
      <c r="Z190" s="4"/>
      <c r="AA190" s="4"/>
      <c r="AB190" s="4"/>
      <c r="AC190" s="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</row>
    <row r="191" spans="1:179" x14ac:dyDescent="0.25">
      <c r="A191" s="20">
        <f t="shared" si="59"/>
        <v>43944</v>
      </c>
      <c r="B191" s="22">
        <f t="shared" ca="1" si="63"/>
        <v>1.0271720200000001</v>
      </c>
      <c r="C191" s="22">
        <f t="shared" ca="1" si="68"/>
        <v>1.0114161800000001</v>
      </c>
      <c r="D191" s="23">
        <f ca="1">IF(A191&lt;$B$1,VLOOKUP(A191,[1]DI!$A$4:$B$15000,2,FALSE),0)</f>
        <v>3.6500000000000005E-2</v>
      </c>
      <c r="E191" s="22">
        <f t="shared" ca="1" si="67"/>
        <v>1.4227E-4</v>
      </c>
      <c r="F191" s="23">
        <f t="shared" si="60"/>
        <v>1.3</v>
      </c>
      <c r="G191" s="24">
        <f t="shared" ca="1" si="64"/>
        <v>1.000184951</v>
      </c>
      <c r="H191" s="22">
        <f ca="1">TRUNC(PRODUCT(G$10:G190),15)</f>
        <v>1.0271720243817299</v>
      </c>
      <c r="I191" s="22">
        <f t="shared" ca="1" si="65"/>
        <v>1.01141618415025</v>
      </c>
      <c r="J191" s="22">
        <f t="shared" ca="1" si="66"/>
        <v>1.0155780000000001</v>
      </c>
      <c r="K191" s="22">
        <f t="shared" ca="1" si="57"/>
        <v>1.575584E-2</v>
      </c>
      <c r="L191" s="66">
        <f>IF(VLOOKUP(A191,$T$12:$AC$125,8)=VLOOKUP(A190,$T$12:$AC$125,8),0,VLOOKUP(A191,T$12:$AC$125,8))</f>
        <v>0</v>
      </c>
      <c r="M191" s="67">
        <f>IF(L191&gt;0,VLOOKUP(L191,S$12:$AB$125,7),0)</f>
        <v>0</v>
      </c>
      <c r="N191" s="2">
        <f>IF(L191&gt;0,VLOOKUP(L191,S$12:$AB$125,6),0)</f>
        <v>0</v>
      </c>
      <c r="O191" s="22">
        <f t="shared" ca="1" si="58"/>
        <v>1.575584E-2</v>
      </c>
      <c r="P191" s="25" t="str">
        <f t="shared" si="61"/>
        <v>J=</v>
      </c>
      <c r="Q191" s="26">
        <f t="shared" si="62"/>
        <v>44015</v>
      </c>
      <c r="R191" s="4"/>
      <c r="S191" s="71">
        <f>[2]Plan1!$A319</f>
        <v>46427</v>
      </c>
      <c r="T191" s="92" t="str">
        <f>[2]Plan1!$C319</f>
        <v>Carnaval</v>
      </c>
      <c r="U191" s="94"/>
      <c r="V191" s="4"/>
      <c r="W191" s="88"/>
      <c r="X191" s="88"/>
      <c r="Y191" s="88"/>
      <c r="Z191" s="4"/>
      <c r="AA191" s="4"/>
      <c r="AB191" s="4"/>
      <c r="AC191" s="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</row>
    <row r="192" spans="1:179" x14ac:dyDescent="0.25">
      <c r="A192" s="20">
        <f t="shared" si="59"/>
        <v>43945</v>
      </c>
      <c r="B192" s="22">
        <f t="shared" ca="1" si="63"/>
        <v>1.0273619900000002</v>
      </c>
      <c r="C192" s="22">
        <f t="shared" ca="1" si="68"/>
        <v>1.0114161800000001</v>
      </c>
      <c r="D192" s="23">
        <f ca="1">IF(A192&lt;$B$1,VLOOKUP(A192,[1]DI!$A$4:$B$15000,2,FALSE),0)</f>
        <v>3.6500000000000005E-2</v>
      </c>
      <c r="E192" s="22">
        <f t="shared" ca="1" si="67"/>
        <v>1.4227E-4</v>
      </c>
      <c r="F192" s="23">
        <f t="shared" si="60"/>
        <v>1.3</v>
      </c>
      <c r="G192" s="24">
        <f t="shared" ca="1" si="64"/>
        <v>1.000184951</v>
      </c>
      <c r="H192" s="22">
        <f ca="1">TRUNC(PRODUCT(G$10:G191),15)</f>
        <v>1.0273620008748101</v>
      </c>
      <c r="I192" s="22">
        <f t="shared" ca="1" si="65"/>
        <v>1.01141618415025</v>
      </c>
      <c r="J192" s="22">
        <f t="shared" ca="1" si="66"/>
        <v>1.0157658300000001</v>
      </c>
      <c r="K192" s="22">
        <f t="shared" ca="1" si="57"/>
        <v>1.5945810000000001E-2</v>
      </c>
      <c r="L192" s="66">
        <f>IF(VLOOKUP(A192,$T$12:$AC$125,8)=VLOOKUP(A191,$T$12:$AC$125,8),0,VLOOKUP(A192,T$12:$AC$125,8))</f>
        <v>0</v>
      </c>
      <c r="M192" s="67">
        <f>IF(L192&gt;0,VLOOKUP(L192,S$12:$AB$125,7),0)</f>
        <v>0</v>
      </c>
      <c r="N192" s="2">
        <f>IF(L192&gt;0,VLOOKUP(L192,S$12:$AB$125,6),0)</f>
        <v>0</v>
      </c>
      <c r="O192" s="22">
        <f t="shared" ca="1" si="58"/>
        <v>1.5945810000000001E-2</v>
      </c>
      <c r="P192" s="25" t="str">
        <f t="shared" si="61"/>
        <v>J=</v>
      </c>
      <c r="Q192" s="26">
        <f t="shared" si="62"/>
        <v>44015</v>
      </c>
      <c r="R192" s="81"/>
      <c r="S192" s="71">
        <f>[2]Plan1!$A320</f>
        <v>46472</v>
      </c>
      <c r="T192" s="92" t="str">
        <f>[2]Plan1!$C320</f>
        <v>Paixão de Cristo</v>
      </c>
      <c r="U192" s="94"/>
      <c r="V192" s="81"/>
      <c r="W192" s="88"/>
      <c r="X192" s="88"/>
      <c r="Y192" s="88"/>
      <c r="Z192" s="4"/>
      <c r="AA192" s="4"/>
      <c r="AB192" s="81"/>
      <c r="AC192" s="81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2"/>
      <c r="DV192" s="82"/>
      <c r="DW192" s="82"/>
      <c r="DX192" s="82"/>
      <c r="DY192" s="82"/>
      <c r="DZ192" s="82"/>
      <c r="EA192" s="82"/>
      <c r="EB192" s="82"/>
      <c r="EC192" s="82"/>
      <c r="ED192" s="82"/>
      <c r="EE192" s="82"/>
      <c r="EF192" s="82"/>
      <c r="EG192" s="82"/>
      <c r="EH192" s="82"/>
      <c r="EI192" s="82"/>
      <c r="EJ192" s="82"/>
      <c r="EK192" s="82"/>
      <c r="EL192" s="82"/>
      <c r="EM192" s="82"/>
      <c r="EN192" s="82"/>
      <c r="EO192" s="82"/>
      <c r="EP192" s="82"/>
      <c r="EQ192" s="82"/>
      <c r="ER192" s="82"/>
      <c r="ES192" s="82"/>
      <c r="ET192" s="82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2"/>
      <c r="FJ192" s="82"/>
      <c r="FK192" s="82"/>
      <c r="FL192" s="82"/>
      <c r="FM192" s="82"/>
      <c r="FN192" s="82"/>
      <c r="FO192" s="82"/>
      <c r="FP192" s="82"/>
      <c r="FQ192" s="82"/>
      <c r="FR192" s="82"/>
      <c r="FS192" s="82"/>
      <c r="FT192" s="82"/>
      <c r="FU192" s="82"/>
      <c r="FV192" s="82"/>
      <c r="FW192" s="82"/>
    </row>
    <row r="193" spans="1:179" x14ac:dyDescent="0.25">
      <c r="A193" s="20">
        <f t="shared" si="59"/>
        <v>43946</v>
      </c>
      <c r="B193" s="22">
        <f t="shared" ca="1" si="63"/>
        <v>1.0275520100000002</v>
      </c>
      <c r="C193" s="22">
        <f t="shared" ca="1" si="68"/>
        <v>1.0114161800000001</v>
      </c>
      <c r="D193" s="23">
        <f ca="1">IF(A193&lt;$B$1,VLOOKUP(A193,[1]DI!$A$4:$B$15000,2,FALSE),0)</f>
        <v>0</v>
      </c>
      <c r="E193" s="22">
        <f t="shared" ca="1" si="67"/>
        <v>0</v>
      </c>
      <c r="F193" s="23">
        <f t="shared" si="60"/>
        <v>1.3</v>
      </c>
      <c r="G193" s="24">
        <f t="shared" ca="1" si="64"/>
        <v>1</v>
      </c>
      <c r="H193" s="22">
        <f ca="1">TRUNC(PRODUCT(G$10:G192),15)</f>
        <v>1.0275520125042299</v>
      </c>
      <c r="I193" s="22">
        <f t="shared" ca="1" si="65"/>
        <v>1.01141618415025</v>
      </c>
      <c r="J193" s="22">
        <f t="shared" ca="1" si="66"/>
        <v>1.0159537000000001</v>
      </c>
      <c r="K193" s="22">
        <f t="shared" ca="1" si="57"/>
        <v>1.613583E-2</v>
      </c>
      <c r="L193" s="66">
        <f>IF(VLOOKUP(A193,$T$12:$AC$125,8)=VLOOKUP(A192,$T$12:$AC$125,8),0,VLOOKUP(A193,T$12:$AC$125,8))</f>
        <v>0</v>
      </c>
      <c r="M193" s="67">
        <f>IF(L193&gt;0,VLOOKUP(L193,S$12:$AB$125,7),0)</f>
        <v>0</v>
      </c>
      <c r="N193" s="2">
        <f>IF(L193&gt;0,VLOOKUP(L193,S$12:$AB$125,6),0)</f>
        <v>0</v>
      </c>
      <c r="O193" s="22">
        <f t="shared" ca="1" si="58"/>
        <v>1.613583E-2</v>
      </c>
      <c r="P193" s="25" t="str">
        <f t="shared" si="61"/>
        <v>J=</v>
      </c>
      <c r="Q193" s="26">
        <f t="shared" si="62"/>
        <v>44015</v>
      </c>
      <c r="R193" s="4"/>
      <c r="S193" s="71">
        <f>[2]Plan1!$A321</f>
        <v>46498</v>
      </c>
      <c r="T193" s="92" t="str">
        <f>[2]Plan1!$C321</f>
        <v>Tiradentes</v>
      </c>
      <c r="U193" s="94"/>
      <c r="V193" s="4"/>
      <c r="W193" s="88"/>
      <c r="X193" s="88"/>
      <c r="Y193" s="88"/>
      <c r="Z193" s="4"/>
      <c r="AA193" s="4"/>
      <c r="AB193" s="4"/>
      <c r="AC193" s="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</row>
    <row r="194" spans="1:179" x14ac:dyDescent="0.25">
      <c r="A194" s="20">
        <f t="shared" si="59"/>
        <v>43947</v>
      </c>
      <c r="B194" s="22">
        <f t="shared" ca="1" si="63"/>
        <v>1.0275520100000002</v>
      </c>
      <c r="C194" s="22">
        <f t="shared" ca="1" si="68"/>
        <v>1.0114161800000001</v>
      </c>
      <c r="D194" s="23">
        <f ca="1">IF(A194&lt;$B$1,VLOOKUP(A194,[1]DI!$A$4:$B$15000,2,FALSE),0)</f>
        <v>0</v>
      </c>
      <c r="E194" s="22">
        <f t="shared" ca="1" si="67"/>
        <v>0</v>
      </c>
      <c r="F194" s="23">
        <f t="shared" si="60"/>
        <v>1.3</v>
      </c>
      <c r="G194" s="24">
        <f t="shared" ca="1" si="64"/>
        <v>1</v>
      </c>
      <c r="H194" s="22">
        <f ca="1">TRUNC(PRODUCT(G$10:G193),15)</f>
        <v>1.0275520125042299</v>
      </c>
      <c r="I194" s="22">
        <f t="shared" ca="1" si="65"/>
        <v>1.01141618415025</v>
      </c>
      <c r="J194" s="22">
        <f t="shared" ca="1" si="66"/>
        <v>1.0159537000000001</v>
      </c>
      <c r="K194" s="22">
        <f t="shared" ca="1" si="57"/>
        <v>1.613583E-2</v>
      </c>
      <c r="L194" s="66">
        <f>IF(VLOOKUP(A194,$T$12:$AC$125,8)=VLOOKUP(A193,$T$12:$AC$125,8),0,VLOOKUP(A194,T$12:$AC$125,8))</f>
        <v>0</v>
      </c>
      <c r="M194" s="67">
        <f>IF(L194&gt;0,VLOOKUP(L194,S$12:$AB$125,7),0)</f>
        <v>0</v>
      </c>
      <c r="N194" s="2">
        <f>IF(L194&gt;0,VLOOKUP(L194,S$12:$AB$125,6),0)</f>
        <v>0</v>
      </c>
      <c r="O194" s="22">
        <f t="shared" ca="1" si="58"/>
        <v>1.613583E-2</v>
      </c>
      <c r="P194" s="25" t="str">
        <f t="shared" si="61"/>
        <v>J=</v>
      </c>
      <c r="Q194" s="26">
        <f t="shared" si="62"/>
        <v>44015</v>
      </c>
      <c r="R194" s="81"/>
      <c r="S194" s="71">
        <f>[2]Plan1!$A322</f>
        <v>46508</v>
      </c>
      <c r="T194" s="92" t="str">
        <f>[2]Plan1!$C322</f>
        <v>Dia do Trabalho</v>
      </c>
      <c r="U194" s="94"/>
      <c r="V194" s="81"/>
      <c r="W194" s="88"/>
      <c r="X194" s="88"/>
      <c r="Y194" s="88"/>
      <c r="Z194" s="4"/>
      <c r="AA194" s="4"/>
      <c r="AB194" s="81"/>
      <c r="AC194" s="81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  <c r="DK194" s="82"/>
      <c r="DL194" s="82"/>
      <c r="DM194" s="82"/>
      <c r="DN194" s="82"/>
      <c r="DO194" s="82"/>
      <c r="DP194" s="82"/>
      <c r="DQ194" s="82"/>
      <c r="DR194" s="82"/>
      <c r="DS194" s="82"/>
      <c r="DT194" s="82"/>
      <c r="DU194" s="82"/>
      <c r="DV194" s="82"/>
      <c r="DW194" s="82"/>
      <c r="DX194" s="82"/>
      <c r="DY194" s="82"/>
      <c r="DZ194" s="82"/>
      <c r="EA194" s="82"/>
      <c r="EB194" s="82"/>
      <c r="EC194" s="82"/>
      <c r="ED194" s="82"/>
      <c r="EE194" s="82"/>
      <c r="EF194" s="82"/>
      <c r="EG194" s="82"/>
      <c r="EH194" s="82"/>
      <c r="EI194" s="82"/>
      <c r="EJ194" s="82"/>
      <c r="EK194" s="82"/>
      <c r="EL194" s="82"/>
      <c r="EM194" s="82"/>
      <c r="EN194" s="82"/>
      <c r="EO194" s="82"/>
      <c r="EP194" s="82"/>
      <c r="EQ194" s="82"/>
      <c r="ER194" s="82"/>
      <c r="ES194" s="82"/>
      <c r="ET194" s="82"/>
      <c r="EU194" s="82"/>
      <c r="EV194" s="82"/>
      <c r="EW194" s="82"/>
      <c r="EX194" s="82"/>
      <c r="EY194" s="82"/>
      <c r="EZ194" s="82"/>
      <c r="FA194" s="82"/>
      <c r="FB194" s="82"/>
      <c r="FC194" s="82"/>
      <c r="FD194" s="82"/>
      <c r="FE194" s="82"/>
      <c r="FF194" s="82"/>
      <c r="FG194" s="82"/>
      <c r="FH194" s="82"/>
      <c r="FI194" s="82"/>
      <c r="FJ194" s="82"/>
      <c r="FK194" s="82"/>
      <c r="FL194" s="82"/>
      <c r="FM194" s="82"/>
      <c r="FN194" s="82"/>
      <c r="FO194" s="82"/>
      <c r="FP194" s="82"/>
      <c r="FQ194" s="82"/>
      <c r="FR194" s="82"/>
      <c r="FS194" s="82"/>
      <c r="FT194" s="82"/>
      <c r="FU194" s="82"/>
      <c r="FV194" s="82"/>
      <c r="FW194" s="82"/>
    </row>
    <row r="195" spans="1:179" x14ac:dyDescent="0.25">
      <c r="A195" s="20">
        <f t="shared" si="59"/>
        <v>43948</v>
      </c>
      <c r="B195" s="22">
        <f t="shared" ca="1" si="63"/>
        <v>1.0275520100000002</v>
      </c>
      <c r="C195" s="22">
        <f t="shared" ca="1" si="68"/>
        <v>1.0114161800000001</v>
      </c>
      <c r="D195" s="23">
        <f ca="1">IF(A195&lt;$B$1,VLOOKUP(A195,[1]DI!$A$4:$B$15000,2,FALSE),0)</f>
        <v>3.6500000000000005E-2</v>
      </c>
      <c r="E195" s="22">
        <f t="shared" ca="1" si="67"/>
        <v>1.4227E-4</v>
      </c>
      <c r="F195" s="23">
        <f t="shared" si="60"/>
        <v>1.3</v>
      </c>
      <c r="G195" s="24">
        <f t="shared" ca="1" si="64"/>
        <v>1.000184951</v>
      </c>
      <c r="H195" s="22">
        <f ca="1">TRUNC(PRODUCT(G$10:G194),15)</f>
        <v>1.0275520125042299</v>
      </c>
      <c r="I195" s="22">
        <f t="shared" ca="1" si="65"/>
        <v>1.01141618415025</v>
      </c>
      <c r="J195" s="22">
        <f t="shared" ca="1" si="66"/>
        <v>1.0159537000000001</v>
      </c>
      <c r="K195" s="22">
        <f t="shared" ca="1" si="57"/>
        <v>1.613583E-2</v>
      </c>
      <c r="L195" s="66">
        <f>IF(VLOOKUP(A195,$T$12:$AC$125,8)=VLOOKUP(A194,$T$12:$AC$125,8),0,VLOOKUP(A195,T$12:$AC$125,8))</f>
        <v>0</v>
      </c>
      <c r="M195" s="67">
        <f>IF(L195&gt;0,VLOOKUP(L195,S$12:$AB$125,7),0)</f>
        <v>0</v>
      </c>
      <c r="N195" s="2">
        <f>IF(L195&gt;0,VLOOKUP(L195,S$12:$AB$125,6),0)</f>
        <v>0</v>
      </c>
      <c r="O195" s="22">
        <f t="shared" ca="1" si="58"/>
        <v>1.613583E-2</v>
      </c>
      <c r="P195" s="25" t="str">
        <f t="shared" si="61"/>
        <v>J=</v>
      </c>
      <c r="Q195" s="26">
        <f t="shared" si="62"/>
        <v>44015</v>
      </c>
      <c r="R195" s="81"/>
      <c r="S195" s="71">
        <f>[2]Plan1!$A323</f>
        <v>46534</v>
      </c>
      <c r="T195" s="92" t="str">
        <f>[2]Plan1!$C323</f>
        <v>Corpus Christi</v>
      </c>
      <c r="U195" s="94"/>
      <c r="V195" s="81"/>
      <c r="W195" s="88"/>
      <c r="X195" s="88"/>
      <c r="Y195" s="88"/>
      <c r="Z195" s="4"/>
      <c r="AA195" s="4"/>
      <c r="AB195" s="81"/>
      <c r="AC195" s="81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2"/>
      <c r="DL195" s="82"/>
      <c r="DM195" s="82"/>
      <c r="DN195" s="82"/>
      <c r="DO195" s="82"/>
      <c r="DP195" s="82"/>
      <c r="DQ195" s="82"/>
      <c r="DR195" s="82"/>
      <c r="DS195" s="82"/>
      <c r="DT195" s="82"/>
      <c r="DU195" s="82"/>
      <c r="DV195" s="82"/>
      <c r="DW195" s="82"/>
      <c r="DX195" s="82"/>
      <c r="DY195" s="82"/>
      <c r="DZ195" s="82"/>
      <c r="EA195" s="82"/>
      <c r="EB195" s="82"/>
      <c r="EC195" s="82"/>
      <c r="ED195" s="82"/>
      <c r="EE195" s="82"/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82"/>
      <c r="FA195" s="82"/>
      <c r="FB195" s="82"/>
      <c r="FC195" s="82"/>
      <c r="FD195" s="82"/>
      <c r="FE195" s="82"/>
      <c r="FF195" s="82"/>
      <c r="FG195" s="82"/>
      <c r="FH195" s="82"/>
      <c r="FI195" s="82"/>
      <c r="FJ195" s="82"/>
      <c r="FK195" s="82"/>
      <c r="FL195" s="82"/>
      <c r="FM195" s="82"/>
      <c r="FN195" s="82"/>
      <c r="FO195" s="82"/>
      <c r="FP195" s="82"/>
      <c r="FQ195" s="82"/>
      <c r="FR195" s="82"/>
      <c r="FS195" s="82"/>
      <c r="FT195" s="82"/>
      <c r="FU195" s="82"/>
      <c r="FV195" s="82"/>
      <c r="FW195" s="82"/>
    </row>
    <row r="196" spans="1:179" x14ac:dyDescent="0.25">
      <c r="A196" s="20">
        <f t="shared" si="59"/>
        <v>43949</v>
      </c>
      <c r="B196" s="22">
        <f t="shared" ca="1" si="63"/>
        <v>1.0277420500000001</v>
      </c>
      <c r="C196" s="22">
        <f t="shared" ca="1" si="68"/>
        <v>1.0114161800000001</v>
      </c>
      <c r="D196" s="23">
        <f ca="1">IF(A196&lt;$B$1,VLOOKUP(A196,[1]DI!$A$4:$B$15000,2,FALSE),0)</f>
        <v>3.6500000000000005E-2</v>
      </c>
      <c r="E196" s="22">
        <f t="shared" ca="1" si="67"/>
        <v>1.4227E-4</v>
      </c>
      <c r="F196" s="23">
        <f t="shared" si="60"/>
        <v>1.3</v>
      </c>
      <c r="G196" s="24">
        <f t="shared" ca="1" si="64"/>
        <v>1.000184951</v>
      </c>
      <c r="H196" s="22">
        <f ca="1">TRUNC(PRODUCT(G$10:G195),15)</f>
        <v>1.0277420592765001</v>
      </c>
      <c r="I196" s="22">
        <f t="shared" ca="1" si="65"/>
        <v>1.01141618415025</v>
      </c>
      <c r="J196" s="22">
        <f t="shared" ca="1" si="66"/>
        <v>1.0161416000000001</v>
      </c>
      <c r="K196" s="22">
        <f t="shared" ca="1" si="57"/>
        <v>1.6325869999999999E-2</v>
      </c>
      <c r="L196" s="66">
        <f>IF(VLOOKUP(A196,$T$12:$AC$125,8)=VLOOKUP(A195,$T$12:$AC$125,8),0,VLOOKUP(A196,T$12:$AC$125,8))</f>
        <v>0</v>
      </c>
      <c r="M196" s="67">
        <f>IF(L196&gt;0,VLOOKUP(L196,S$12:$AB$125,7),0)</f>
        <v>0</v>
      </c>
      <c r="N196" s="2">
        <f>IF(L196&gt;0,VLOOKUP(L196,S$12:$AB$125,6),0)</f>
        <v>0</v>
      </c>
      <c r="O196" s="22">
        <f t="shared" ca="1" si="58"/>
        <v>1.6325869999999999E-2</v>
      </c>
      <c r="P196" s="25" t="str">
        <f t="shared" si="61"/>
        <v>J=</v>
      </c>
      <c r="Q196" s="26">
        <f t="shared" si="62"/>
        <v>44015</v>
      </c>
      <c r="R196" s="4"/>
      <c r="S196" s="71">
        <f>[2]Plan1!$A324</f>
        <v>46637</v>
      </c>
      <c r="T196" s="92" t="str">
        <f>[2]Plan1!$C324</f>
        <v>Independência do Brasil</v>
      </c>
      <c r="U196" s="94"/>
      <c r="V196" s="4"/>
      <c r="W196" s="88"/>
      <c r="X196" s="88"/>
      <c r="Y196" s="88"/>
      <c r="Z196" s="4"/>
      <c r="AA196" s="4"/>
      <c r="AB196" s="4"/>
      <c r="AC196" s="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</row>
    <row r="197" spans="1:179" x14ac:dyDescent="0.25">
      <c r="A197" s="20">
        <f t="shared" si="59"/>
        <v>43950</v>
      </c>
      <c r="B197" s="22">
        <f t="shared" ca="1" si="63"/>
        <v>1.0279321400000001</v>
      </c>
      <c r="C197" s="22">
        <f t="shared" ca="1" si="68"/>
        <v>1.0114161800000001</v>
      </c>
      <c r="D197" s="23">
        <f ca="1">IF(A197&lt;$B$1,VLOOKUP(A197,[1]DI!$A$4:$B$15000,2,FALSE),0)</f>
        <v>3.6500000000000005E-2</v>
      </c>
      <c r="E197" s="22">
        <f t="shared" ca="1" si="67"/>
        <v>1.4227E-4</v>
      </c>
      <c r="F197" s="23">
        <f t="shared" si="60"/>
        <v>1.3</v>
      </c>
      <c r="G197" s="24">
        <f t="shared" ca="1" si="64"/>
        <v>1.000184951</v>
      </c>
      <c r="H197" s="22">
        <f ca="1">TRUNC(PRODUCT(G$10:G196),15)</f>
        <v>1.0279321411980999</v>
      </c>
      <c r="I197" s="22">
        <f t="shared" ca="1" si="65"/>
        <v>1.01141618415025</v>
      </c>
      <c r="J197" s="22">
        <f t="shared" ca="1" si="66"/>
        <v>1.0163295400000001</v>
      </c>
      <c r="K197" s="22">
        <f t="shared" ca="1" si="57"/>
        <v>1.651596E-2</v>
      </c>
      <c r="L197" s="66">
        <f>IF(VLOOKUP(A197,$T$12:$AC$125,8)=VLOOKUP(A196,$T$12:$AC$125,8),0,VLOOKUP(A197,T$12:$AC$125,8))</f>
        <v>0</v>
      </c>
      <c r="M197" s="67">
        <f>IF(L197&gt;0,VLOOKUP(L197,S$12:$AB$125,7),0)</f>
        <v>0</v>
      </c>
      <c r="N197" s="2">
        <f>IF(L197&gt;0,VLOOKUP(L197,S$12:$AB$125,6),0)</f>
        <v>0</v>
      </c>
      <c r="O197" s="22">
        <f t="shared" ca="1" si="58"/>
        <v>1.651596E-2</v>
      </c>
      <c r="P197" s="25" t="str">
        <f t="shared" si="61"/>
        <v>J=</v>
      </c>
      <c r="Q197" s="26">
        <f t="shared" si="62"/>
        <v>44015</v>
      </c>
      <c r="R197" s="4"/>
      <c r="S197" s="71">
        <f>[2]Plan1!$A325</f>
        <v>46672</v>
      </c>
      <c r="T197" s="92" t="str">
        <f>[2]Plan1!$C325</f>
        <v>Nossa Sr.a Aparecida - Padroeira do Brasil</v>
      </c>
      <c r="U197" s="94"/>
      <c r="V197" s="4"/>
      <c r="W197" s="88"/>
      <c r="X197" s="88"/>
      <c r="Y197" s="88"/>
      <c r="Z197" s="4"/>
      <c r="AA197" s="4"/>
      <c r="AB197" s="4"/>
      <c r="AC197" s="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</row>
    <row r="198" spans="1:179" x14ac:dyDescent="0.25">
      <c r="A198" s="20">
        <f t="shared" si="59"/>
        <v>43951</v>
      </c>
      <c r="B198" s="22">
        <f t="shared" ca="1" si="63"/>
        <v>1.02812225</v>
      </c>
      <c r="C198" s="22">
        <f t="shared" ca="1" si="68"/>
        <v>1.0114161800000001</v>
      </c>
      <c r="D198" s="23">
        <f ca="1">IF(A198&lt;$B$1,VLOOKUP(A198,[1]DI!$A$4:$B$15000,2,FALSE),0)</f>
        <v>3.6500000000000005E-2</v>
      </c>
      <c r="E198" s="22">
        <f t="shared" ca="1" si="67"/>
        <v>1.4227E-4</v>
      </c>
      <c r="F198" s="23">
        <f t="shared" si="60"/>
        <v>1.3</v>
      </c>
      <c r="G198" s="24">
        <f t="shared" ca="1" si="64"/>
        <v>1.000184951</v>
      </c>
      <c r="H198" s="22">
        <f ca="1">TRUNC(PRODUCT(G$10:G197),15)</f>
        <v>1.02812225827555</v>
      </c>
      <c r="I198" s="22">
        <f t="shared" ca="1" si="65"/>
        <v>1.01141618415025</v>
      </c>
      <c r="J198" s="22">
        <f t="shared" ca="1" si="66"/>
        <v>1.0165175099999999</v>
      </c>
      <c r="K198" s="22">
        <f t="shared" ca="1" si="57"/>
        <v>1.670607E-2</v>
      </c>
      <c r="L198" s="66">
        <f>IF(VLOOKUP(A198,$T$12:$AC$125,8)=VLOOKUP(A197,$T$12:$AC$125,8),0,VLOOKUP(A198,T$12:$AC$125,8))</f>
        <v>0</v>
      </c>
      <c r="M198" s="67">
        <f>IF(L198&gt;0,VLOOKUP(L198,S$12:$AB$125,7),0)</f>
        <v>0</v>
      </c>
      <c r="N198" s="2">
        <f>IF(L198&gt;0,VLOOKUP(L198,S$12:$AB$125,6),0)</f>
        <v>0</v>
      </c>
      <c r="O198" s="22">
        <f t="shared" ca="1" si="58"/>
        <v>1.670607E-2</v>
      </c>
      <c r="P198" s="25" t="str">
        <f t="shared" si="61"/>
        <v>J=</v>
      </c>
      <c r="Q198" s="26">
        <f t="shared" si="62"/>
        <v>44015</v>
      </c>
      <c r="R198" s="4"/>
      <c r="S198" s="71">
        <f>[2]Plan1!$A326</f>
        <v>46693</v>
      </c>
      <c r="T198" s="92" t="str">
        <f>[2]Plan1!$C326</f>
        <v>Finados</v>
      </c>
      <c r="U198" s="94"/>
      <c r="V198" s="4"/>
      <c r="W198" s="88"/>
      <c r="X198" s="88"/>
      <c r="Y198" s="88"/>
      <c r="Z198" s="4"/>
      <c r="AA198" s="4"/>
      <c r="AB198" s="4"/>
      <c r="AC198" s="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</row>
    <row r="199" spans="1:179" x14ac:dyDescent="0.25">
      <c r="A199" s="20">
        <f t="shared" si="59"/>
        <v>43952</v>
      </c>
      <c r="B199" s="22">
        <f t="shared" ca="1" si="63"/>
        <v>1.0283124000000001</v>
      </c>
      <c r="C199" s="22">
        <f t="shared" ca="1" si="68"/>
        <v>1.0114161800000001</v>
      </c>
      <c r="D199" s="23">
        <f ca="1">IF(A199&lt;$B$1,VLOOKUP(A199,[1]DI!$A$4:$B$15000,2,FALSE),0)</f>
        <v>0</v>
      </c>
      <c r="E199" s="22">
        <f t="shared" ca="1" si="67"/>
        <v>0</v>
      </c>
      <c r="F199" s="23">
        <f t="shared" si="60"/>
        <v>1.3</v>
      </c>
      <c r="G199" s="24">
        <f t="shared" ca="1" si="64"/>
        <v>1</v>
      </c>
      <c r="H199" s="22">
        <f ca="1">TRUNC(PRODUCT(G$10:G198),15)</f>
        <v>1.0283124105153401</v>
      </c>
      <c r="I199" s="22">
        <f t="shared" ca="1" si="65"/>
        <v>1.01141618415025</v>
      </c>
      <c r="J199" s="22">
        <f t="shared" ca="1" si="66"/>
        <v>1.01670551</v>
      </c>
      <c r="K199" s="22">
        <f t="shared" ca="1" si="57"/>
        <v>1.689622E-2</v>
      </c>
      <c r="L199" s="66">
        <f>IF(VLOOKUP(A199,$T$12:$AC$125,8)=VLOOKUP(A198,$T$12:$AC$125,8),0,VLOOKUP(A199,T$12:$AC$125,8))</f>
        <v>0</v>
      </c>
      <c r="M199" s="67">
        <f>IF(L199&gt;0,VLOOKUP(L199,S$12:$AB$125,7),0)</f>
        <v>0</v>
      </c>
      <c r="N199" s="2">
        <f>IF(L199&gt;0,VLOOKUP(L199,S$12:$AB$125,6),0)</f>
        <v>0</v>
      </c>
      <c r="O199" s="22">
        <f t="shared" ca="1" si="58"/>
        <v>1.689622E-2</v>
      </c>
      <c r="P199" s="25" t="str">
        <f t="shared" si="61"/>
        <v>J=</v>
      </c>
      <c r="Q199" s="26">
        <f t="shared" si="62"/>
        <v>44015</v>
      </c>
      <c r="R199" s="4"/>
      <c r="S199" s="71">
        <f>[2]Plan1!$A327</f>
        <v>46706</v>
      </c>
      <c r="T199" s="92" t="str">
        <f>[2]Plan1!$C327</f>
        <v>Proclamação da República</v>
      </c>
      <c r="U199" s="94"/>
      <c r="V199" s="4"/>
      <c r="W199" s="88"/>
      <c r="X199" s="88"/>
      <c r="Y199" s="88"/>
      <c r="Z199" s="4"/>
      <c r="AA199" s="4"/>
      <c r="AB199" s="4"/>
      <c r="AC199" s="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</row>
    <row r="200" spans="1:179" x14ac:dyDescent="0.25">
      <c r="A200" s="20">
        <f t="shared" si="59"/>
        <v>43953</v>
      </c>
      <c r="B200" s="22">
        <f t="shared" ca="1" si="63"/>
        <v>1.0283124000000001</v>
      </c>
      <c r="C200" s="22">
        <f t="shared" ca="1" si="68"/>
        <v>1.0114161800000001</v>
      </c>
      <c r="D200" s="23">
        <f ca="1">IF(A200&lt;$B$1,VLOOKUP(A200,[1]DI!$A$4:$B$15000,2,FALSE),0)</f>
        <v>0</v>
      </c>
      <c r="E200" s="22">
        <f t="shared" ca="1" si="67"/>
        <v>0</v>
      </c>
      <c r="F200" s="23">
        <f t="shared" si="60"/>
        <v>1.3</v>
      </c>
      <c r="G200" s="24">
        <f t="shared" ca="1" si="64"/>
        <v>1</v>
      </c>
      <c r="H200" s="22">
        <f ca="1">TRUNC(PRODUCT(G$10:G199),15)</f>
        <v>1.0283124105153401</v>
      </c>
      <c r="I200" s="22">
        <f t="shared" ca="1" si="65"/>
        <v>1.01141618415025</v>
      </c>
      <c r="J200" s="22">
        <f t="shared" ca="1" si="66"/>
        <v>1.01670551</v>
      </c>
      <c r="K200" s="22">
        <f t="shared" ca="1" si="57"/>
        <v>1.689622E-2</v>
      </c>
      <c r="L200" s="66">
        <f>IF(VLOOKUP(A200,$T$12:$AC$125,8)=VLOOKUP(A199,$T$12:$AC$125,8),0,VLOOKUP(A200,T$12:$AC$125,8))</f>
        <v>0</v>
      </c>
      <c r="M200" s="67">
        <f>IF(L200&gt;0,VLOOKUP(L200,S$12:$AB$125,7),0)</f>
        <v>0</v>
      </c>
      <c r="N200" s="2">
        <f>IF(L200&gt;0,VLOOKUP(L200,S$12:$AB$125,6),0)</f>
        <v>0</v>
      </c>
      <c r="O200" s="22">
        <f t="shared" ca="1" si="58"/>
        <v>1.689622E-2</v>
      </c>
      <c r="P200" s="25" t="str">
        <f t="shared" si="61"/>
        <v>J=</v>
      </c>
      <c r="Q200" s="26">
        <f t="shared" si="62"/>
        <v>44015</v>
      </c>
      <c r="R200" s="4"/>
      <c r="S200" s="71">
        <f>[2]Plan1!$A328</f>
        <v>46711</v>
      </c>
      <c r="T200" s="92" t="str">
        <f>[2]Plan1!$C328</f>
        <v>Dia Nacional de Zumbi e da Consciência Negra</v>
      </c>
      <c r="U200" s="94"/>
      <c r="V200" s="4"/>
      <c r="W200" s="88"/>
      <c r="X200" s="88"/>
      <c r="Y200" s="88"/>
      <c r="Z200" s="4"/>
      <c r="AA200" s="4"/>
      <c r="AB200" s="4"/>
      <c r="AC200" s="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</row>
    <row r="201" spans="1:179" x14ac:dyDescent="0.25">
      <c r="A201" s="20">
        <f t="shared" si="59"/>
        <v>43954</v>
      </c>
      <c r="B201" s="22">
        <f t="shared" ca="1" si="63"/>
        <v>1.0283124000000001</v>
      </c>
      <c r="C201" s="22">
        <f t="shared" ca="1" si="68"/>
        <v>1.0114161800000001</v>
      </c>
      <c r="D201" s="23">
        <f ca="1">IF(A201&lt;$B$1,VLOOKUP(A201,[1]DI!$A$4:$B$15000,2,FALSE),0)</f>
        <v>0</v>
      </c>
      <c r="E201" s="22">
        <f t="shared" ca="1" si="67"/>
        <v>0</v>
      </c>
      <c r="F201" s="23">
        <f t="shared" si="60"/>
        <v>1.3</v>
      </c>
      <c r="G201" s="24">
        <f t="shared" ca="1" si="64"/>
        <v>1</v>
      </c>
      <c r="H201" s="22">
        <f ca="1">TRUNC(PRODUCT(G$10:G200),15)</f>
        <v>1.0283124105153401</v>
      </c>
      <c r="I201" s="22">
        <f t="shared" ca="1" si="65"/>
        <v>1.01141618415025</v>
      </c>
      <c r="J201" s="22">
        <f t="shared" ca="1" si="66"/>
        <v>1.01670551</v>
      </c>
      <c r="K201" s="22">
        <f t="shared" ca="1" si="57"/>
        <v>1.689622E-2</v>
      </c>
      <c r="L201" s="66">
        <f>IF(VLOOKUP(A201,$T$12:$AC$125,8)=VLOOKUP(A200,$T$12:$AC$125,8),0,VLOOKUP(A201,T$12:$AC$125,8))</f>
        <v>0</v>
      </c>
      <c r="M201" s="67">
        <f>IF(L201&gt;0,VLOOKUP(L201,S$12:$AB$125,7),0)</f>
        <v>0</v>
      </c>
      <c r="N201" s="2">
        <f>IF(L201&gt;0,VLOOKUP(L201,S$12:$AB$125,6),0)</f>
        <v>0</v>
      </c>
      <c r="O201" s="22">
        <f t="shared" ca="1" si="58"/>
        <v>1.689622E-2</v>
      </c>
      <c r="P201" s="25" t="str">
        <f t="shared" si="61"/>
        <v>J=</v>
      </c>
      <c r="Q201" s="26">
        <f t="shared" si="62"/>
        <v>44015</v>
      </c>
      <c r="R201" s="4"/>
      <c r="S201" s="71">
        <f>[2]Plan1!$A329</f>
        <v>46746</v>
      </c>
      <c r="T201" s="92" t="str">
        <f>[2]Plan1!$C329</f>
        <v>Natal</v>
      </c>
      <c r="U201" s="94"/>
      <c r="V201" s="4"/>
      <c r="W201" s="88"/>
      <c r="X201" s="88"/>
      <c r="Y201" s="88"/>
      <c r="Z201" s="4"/>
      <c r="AA201" s="4"/>
      <c r="AB201" s="4"/>
      <c r="AC201" s="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</row>
    <row r="202" spans="1:179" x14ac:dyDescent="0.25">
      <c r="A202" s="20">
        <f t="shared" si="59"/>
        <v>43955</v>
      </c>
      <c r="B202" s="22">
        <f t="shared" ca="1" si="63"/>
        <v>1.0283124000000001</v>
      </c>
      <c r="C202" s="22">
        <f t="shared" ca="1" si="68"/>
        <v>1.0114161800000001</v>
      </c>
      <c r="D202" s="23">
        <f ca="1">IF(A202&lt;$B$1,VLOOKUP(A202,[1]DI!$A$4:$B$15000,2,FALSE),0)</f>
        <v>3.6500000000000005E-2</v>
      </c>
      <c r="E202" s="22">
        <f t="shared" ca="1" si="67"/>
        <v>1.4227E-4</v>
      </c>
      <c r="F202" s="23">
        <f t="shared" si="60"/>
        <v>1.3</v>
      </c>
      <c r="G202" s="24">
        <f t="shared" ca="1" si="64"/>
        <v>1.000184951</v>
      </c>
      <c r="H202" s="22">
        <f ca="1">TRUNC(PRODUCT(G$10:G201),15)</f>
        <v>1.0283124105153401</v>
      </c>
      <c r="I202" s="22">
        <f t="shared" ca="1" si="65"/>
        <v>1.01141618415025</v>
      </c>
      <c r="J202" s="22">
        <f t="shared" ca="1" si="66"/>
        <v>1.01670551</v>
      </c>
      <c r="K202" s="22">
        <f t="shared" ref="K202:K265" ca="1" si="69">TRUNC((C202*(J202-1)),8)</f>
        <v>1.689622E-2</v>
      </c>
      <c r="L202" s="66">
        <f>IF(VLOOKUP(A202,$T$12:$AC$125,8)=VLOOKUP(A201,$T$12:$AC$125,8),0,VLOOKUP(A202,T$12:$AC$125,8))</f>
        <v>0</v>
      </c>
      <c r="M202" s="67">
        <f>IF(L202&gt;0,VLOOKUP(L202,S$12:$AB$125,7),0)</f>
        <v>0</v>
      </c>
      <c r="N202" s="2">
        <f>IF(L202&gt;0,VLOOKUP(L202,S$12:$AB$125,6),0)</f>
        <v>0</v>
      </c>
      <c r="O202" s="22">
        <f t="shared" ref="O202:O265" ca="1" si="70">(K202+N202)</f>
        <v>1.689622E-2</v>
      </c>
      <c r="P202" s="25" t="str">
        <f t="shared" si="61"/>
        <v>J=</v>
      </c>
      <c r="Q202" s="26">
        <f t="shared" si="62"/>
        <v>44015</v>
      </c>
      <c r="R202" s="4"/>
      <c r="S202" s="71">
        <f>[2]Plan1!$A330</f>
        <v>46753</v>
      </c>
      <c r="T202" s="92" t="str">
        <f>[2]Plan1!$C330</f>
        <v>Confraternização Universal</v>
      </c>
      <c r="U202" s="94"/>
      <c r="V202" s="4"/>
      <c r="W202" s="88"/>
      <c r="X202" s="88"/>
      <c r="Y202" s="88"/>
      <c r="Z202" s="4"/>
      <c r="AA202" s="4"/>
      <c r="AB202" s="4"/>
      <c r="AC202" s="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</row>
    <row r="203" spans="1:179" x14ac:dyDescent="0.25">
      <c r="A203" s="20">
        <f t="shared" ref="A203:A266" si="71">(A202+1)</f>
        <v>43956</v>
      </c>
      <c r="B203" s="22">
        <f t="shared" ca="1" si="63"/>
        <v>1.0285025800000001</v>
      </c>
      <c r="C203" s="22">
        <f t="shared" ca="1" si="68"/>
        <v>1.0114161800000001</v>
      </c>
      <c r="D203" s="23">
        <f ca="1">IF(A203&lt;$B$1,VLOOKUP(A203,[1]DI!$A$4:$B$15000,2,FALSE),0)</f>
        <v>3.6500000000000005E-2</v>
      </c>
      <c r="E203" s="22">
        <f t="shared" ca="1" si="67"/>
        <v>1.4227E-4</v>
      </c>
      <c r="F203" s="23">
        <f t="shared" ref="F203:F266" si="72">VLOOKUP(A203,$Y$90:$Z$96,2)</f>
        <v>1.3</v>
      </c>
      <c r="G203" s="24">
        <f t="shared" ca="1" si="64"/>
        <v>1.000184951</v>
      </c>
      <c r="H203" s="22">
        <f ca="1">TRUNC(PRODUCT(G$10:G202),15)</f>
        <v>1.0285025979239799</v>
      </c>
      <c r="I203" s="22">
        <f t="shared" ca="1" si="65"/>
        <v>1.01141618415025</v>
      </c>
      <c r="J203" s="22">
        <f t="shared" ca="1" si="66"/>
        <v>1.01689355</v>
      </c>
      <c r="K203" s="22">
        <f t="shared" ca="1" si="69"/>
        <v>1.7086400000000002E-2</v>
      </c>
      <c r="L203" s="66">
        <f>IF(VLOOKUP(A203,$T$12:$AC$125,8)=VLOOKUP(A202,$T$12:$AC$125,8),0,VLOOKUP(A203,T$12:$AC$125,8))</f>
        <v>0</v>
      </c>
      <c r="M203" s="67">
        <f>IF(L203&gt;0,VLOOKUP(L203,S$12:$AB$125,7),0)</f>
        <v>0</v>
      </c>
      <c r="N203" s="2">
        <f>IF(L203&gt;0,VLOOKUP(L203,S$12:$AB$125,6),0)</f>
        <v>0</v>
      </c>
      <c r="O203" s="22">
        <f t="shared" ca="1" si="70"/>
        <v>1.7086400000000002E-2</v>
      </c>
      <c r="P203" s="25" t="str">
        <f t="shared" ref="P203:P266" si="73">IF(L202&gt;0,VLOOKUP(A202,$T$12:$AC$125,9),P202)</f>
        <v>J=</v>
      </c>
      <c r="Q203" s="26">
        <f t="shared" ref="Q203:Q266" si="74">IF(L202&gt;0,VLOOKUP(A202,$T$12:$AC$125,10),Q202)</f>
        <v>44015</v>
      </c>
      <c r="R203" s="4"/>
      <c r="S203" s="71">
        <f>[2]Plan1!$A331</f>
        <v>46811</v>
      </c>
      <c r="T203" s="92" t="str">
        <f>[2]Plan1!$C331</f>
        <v>Carnaval</v>
      </c>
      <c r="U203" s="94"/>
      <c r="V203" s="4"/>
      <c r="W203" s="88"/>
      <c r="X203" s="88"/>
      <c r="Y203" s="88"/>
      <c r="Z203" s="4"/>
      <c r="AA203" s="4"/>
      <c r="AB203" s="4"/>
      <c r="AC203" s="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</row>
    <row r="204" spans="1:179" x14ac:dyDescent="0.25">
      <c r="A204" s="20">
        <f t="shared" si="71"/>
        <v>43957</v>
      </c>
      <c r="B204" s="22">
        <f t="shared" ref="B204:B267" ca="1" si="75">IF(A204&lt;=TODAY(),C204+K204,IF(AND(A204&gt;TODAY(),A204&lt;=$B$1),IF(VLOOKUP(TODAY(),$A$10:$D$5000,4,FALSE)=0,"n.d",C204+K204),"n.d"))</f>
        <v>1.0286928100000001</v>
      </c>
      <c r="C204" s="22">
        <f t="shared" ca="1" si="68"/>
        <v>1.0114161800000001</v>
      </c>
      <c r="D204" s="23">
        <f ca="1">IF(A204&lt;$B$1,VLOOKUP(A204,[1]DI!$A$4:$B$15000,2,FALSE),0)</f>
        <v>3.6500000000000005E-2</v>
      </c>
      <c r="E204" s="22">
        <f t="shared" ca="1" si="67"/>
        <v>1.4227E-4</v>
      </c>
      <c r="F204" s="23">
        <f t="shared" si="72"/>
        <v>1.3</v>
      </c>
      <c r="G204" s="24">
        <f t="shared" ref="G204:G267" ca="1" si="76">TRUNC((1+(E204*F204)),15)</f>
        <v>1.000184951</v>
      </c>
      <c r="H204" s="22">
        <f ca="1">TRUNC(PRODUCT(G$10:G203),15)</f>
        <v>1.02869282050797</v>
      </c>
      <c r="I204" s="22">
        <f t="shared" ref="I204:I267" ca="1" si="77">IF(OR(L203&gt;0,L203="E"),H203,I203)</f>
        <v>1.01141618415025</v>
      </c>
      <c r="J204" s="22">
        <f t="shared" ref="J204:J267" ca="1" si="78">ROUND(TRUNC(H204/I204,15),8)</f>
        <v>1.0170816300000001</v>
      </c>
      <c r="K204" s="22">
        <f t="shared" ca="1" si="69"/>
        <v>1.7276630000000001E-2</v>
      </c>
      <c r="L204" s="66">
        <f>IF(VLOOKUP(A204,$T$12:$AC$125,8)=VLOOKUP(A203,$T$12:$AC$125,8),0,VLOOKUP(A204,T$12:$AC$125,8))</f>
        <v>0</v>
      </c>
      <c r="M204" s="67">
        <f>IF(L204&gt;0,VLOOKUP(L204,S$12:$AB$125,7),0)</f>
        <v>0</v>
      </c>
      <c r="N204" s="2">
        <f>IF(L204&gt;0,VLOOKUP(L204,S$12:$AB$125,6),0)</f>
        <v>0</v>
      </c>
      <c r="O204" s="22">
        <f t="shared" ca="1" si="70"/>
        <v>1.7276630000000001E-2</v>
      </c>
      <c r="P204" s="25" t="str">
        <f t="shared" si="73"/>
        <v>J=</v>
      </c>
      <c r="Q204" s="26">
        <f t="shared" si="74"/>
        <v>44015</v>
      </c>
      <c r="R204" s="4"/>
      <c r="S204" s="71">
        <f>[2]Plan1!$A332</f>
        <v>46812</v>
      </c>
      <c r="T204" s="92" t="str">
        <f>[2]Plan1!$C332</f>
        <v>Carnaval</v>
      </c>
      <c r="U204" s="94"/>
      <c r="V204" s="4"/>
      <c r="W204" s="88"/>
      <c r="X204" s="88"/>
      <c r="Y204" s="88"/>
      <c r="Z204" s="4"/>
      <c r="AA204" s="4"/>
      <c r="AB204" s="4"/>
      <c r="AC204" s="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</row>
    <row r="205" spans="1:179" x14ac:dyDescent="0.25">
      <c r="A205" s="20">
        <f t="shared" si="71"/>
        <v>43958</v>
      </c>
      <c r="B205" s="22">
        <f t="shared" ca="1" si="75"/>
        <v>1.02888307</v>
      </c>
      <c r="C205" s="22">
        <f t="shared" ca="1" si="68"/>
        <v>1.0114161800000001</v>
      </c>
      <c r="D205" s="23">
        <f ca="1">IF(A205&lt;$B$1,VLOOKUP(A205,[1]DI!$A$4:$B$15000,2,FALSE),0)</f>
        <v>2.9000000000000005E-2</v>
      </c>
      <c r="E205" s="22">
        <f t="shared" ref="E205:E268" ca="1" si="79">ROUND((((1+D205)^(1/252)-1)),8)</f>
        <v>1.1345000000000001E-4</v>
      </c>
      <c r="F205" s="23">
        <f t="shared" si="72"/>
        <v>1.3</v>
      </c>
      <c r="G205" s="24">
        <f t="shared" ca="1" si="76"/>
        <v>1.0001474850000001</v>
      </c>
      <c r="H205" s="22">
        <f ca="1">TRUNC(PRODUCT(G$10:G204),15)</f>
        <v>1.0288830782738101</v>
      </c>
      <c r="I205" s="22">
        <f t="shared" ca="1" si="77"/>
        <v>1.01141618415025</v>
      </c>
      <c r="J205" s="22">
        <f t="shared" ca="1" si="78"/>
        <v>1.0172697399999999</v>
      </c>
      <c r="K205" s="22">
        <f t="shared" ca="1" si="69"/>
        <v>1.7466889999999999E-2</v>
      </c>
      <c r="L205" s="66">
        <f>IF(VLOOKUP(A205,$T$12:$AC$125,8)=VLOOKUP(A204,$T$12:$AC$125,8),0,VLOOKUP(A205,T$12:$AC$125,8))</f>
        <v>0</v>
      </c>
      <c r="M205" s="67">
        <f>IF(L205&gt;0,VLOOKUP(L205,S$12:$AB$125,7),0)</f>
        <v>0</v>
      </c>
      <c r="N205" s="2">
        <f>IF(L205&gt;0,VLOOKUP(L205,S$12:$AB$125,6),0)</f>
        <v>0</v>
      </c>
      <c r="O205" s="22">
        <f t="shared" ca="1" si="70"/>
        <v>1.7466889999999999E-2</v>
      </c>
      <c r="P205" s="25" t="str">
        <f t="shared" si="73"/>
        <v>J=</v>
      </c>
      <c r="Q205" s="26">
        <f t="shared" si="74"/>
        <v>44015</v>
      </c>
      <c r="R205" s="4"/>
      <c r="S205" s="71">
        <f>[2]Plan1!$A333</f>
        <v>46857</v>
      </c>
      <c r="T205" s="92" t="str">
        <f>[2]Plan1!$C333</f>
        <v>Paixão de Cristo</v>
      </c>
      <c r="U205" s="94"/>
      <c r="V205" s="4"/>
      <c r="W205" s="88"/>
      <c r="X205" s="88"/>
      <c r="Y205" s="88"/>
      <c r="Z205" s="4"/>
      <c r="AA205" s="4"/>
      <c r="AB205" s="4"/>
      <c r="AC205" s="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</row>
    <row r="206" spans="1:179" x14ac:dyDescent="0.25">
      <c r="A206" s="20">
        <f t="shared" si="71"/>
        <v>43959</v>
      </c>
      <c r="B206" s="22">
        <f t="shared" ca="1" si="75"/>
        <v>1.0290348100000002</v>
      </c>
      <c r="C206" s="22">
        <f t="shared" ca="1" si="68"/>
        <v>1.0114161800000001</v>
      </c>
      <c r="D206" s="23">
        <f ca="1">IF(A206&lt;$B$1,VLOOKUP(A206,[1]DI!$A$4:$B$15000,2,FALSE),0)</f>
        <v>2.9000000000000005E-2</v>
      </c>
      <c r="E206" s="22">
        <f t="shared" ca="1" si="79"/>
        <v>1.1345000000000001E-4</v>
      </c>
      <c r="F206" s="23">
        <f t="shared" si="72"/>
        <v>1.3</v>
      </c>
      <c r="G206" s="24">
        <f t="shared" ca="1" si="76"/>
        <v>1.0001474850000001</v>
      </c>
      <c r="H206" s="22">
        <f ca="1">TRUNC(PRODUCT(G$10:G205),15)</f>
        <v>1.02903482309461</v>
      </c>
      <c r="I206" s="22">
        <f t="shared" ca="1" si="77"/>
        <v>1.01141618415025</v>
      </c>
      <c r="J206" s="22">
        <f t="shared" ca="1" si="78"/>
        <v>1.0174197700000001</v>
      </c>
      <c r="K206" s="22">
        <f t="shared" ca="1" si="69"/>
        <v>1.761863E-2</v>
      </c>
      <c r="L206" s="66">
        <f>IF(VLOOKUP(A206,$T$12:$AC$125,8)=VLOOKUP(A205,$T$12:$AC$125,8),0,VLOOKUP(A206,T$12:$AC$125,8))</f>
        <v>0</v>
      </c>
      <c r="M206" s="67">
        <f>IF(L206&gt;0,VLOOKUP(L206,S$12:$AB$125,7),0)</f>
        <v>0</v>
      </c>
      <c r="N206" s="2">
        <f>IF(L206&gt;0,VLOOKUP(L206,S$12:$AB$125,6),0)</f>
        <v>0</v>
      </c>
      <c r="O206" s="22">
        <f t="shared" ca="1" si="70"/>
        <v>1.761863E-2</v>
      </c>
      <c r="P206" s="25" t="str">
        <f t="shared" si="73"/>
        <v>J=</v>
      </c>
      <c r="Q206" s="26">
        <f t="shared" si="74"/>
        <v>44015</v>
      </c>
      <c r="R206" s="81"/>
      <c r="S206" s="71">
        <f>[2]Plan1!$A334</f>
        <v>46864</v>
      </c>
      <c r="T206" s="92" t="str">
        <f>[2]Plan1!$C334</f>
        <v>Tiradentes</v>
      </c>
      <c r="U206" s="94"/>
      <c r="V206" s="81"/>
      <c r="W206" s="88"/>
      <c r="X206" s="88"/>
      <c r="Y206" s="88"/>
      <c r="Z206" s="4"/>
      <c r="AA206" s="4"/>
      <c r="AB206" s="81"/>
      <c r="AC206" s="81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82"/>
      <c r="EB206" s="82"/>
      <c r="EC206" s="82"/>
      <c r="ED206" s="82"/>
      <c r="EE206" s="82"/>
      <c r="EF206" s="82"/>
      <c r="EG206" s="82"/>
      <c r="EH206" s="82"/>
      <c r="EI206" s="82"/>
      <c r="EJ206" s="82"/>
      <c r="EK206" s="82"/>
      <c r="EL206" s="82"/>
      <c r="EM206" s="82"/>
      <c r="EN206" s="82"/>
      <c r="EO206" s="82"/>
      <c r="EP206" s="82"/>
      <c r="EQ206" s="82"/>
      <c r="ER206" s="82"/>
      <c r="ES206" s="82"/>
      <c r="ET206" s="82"/>
      <c r="EU206" s="82"/>
      <c r="EV206" s="82"/>
      <c r="EW206" s="82"/>
      <c r="EX206" s="82"/>
      <c r="EY206" s="82"/>
      <c r="EZ206" s="82"/>
      <c r="FA206" s="82"/>
      <c r="FB206" s="82"/>
      <c r="FC206" s="82"/>
      <c r="FD206" s="82"/>
      <c r="FE206" s="82"/>
      <c r="FF206" s="82"/>
      <c r="FG206" s="82"/>
      <c r="FH206" s="82"/>
      <c r="FI206" s="82"/>
      <c r="FJ206" s="82"/>
      <c r="FK206" s="82"/>
      <c r="FL206" s="82"/>
      <c r="FM206" s="82"/>
      <c r="FN206" s="82"/>
      <c r="FO206" s="82"/>
      <c r="FP206" s="82"/>
      <c r="FQ206" s="82"/>
      <c r="FR206" s="82"/>
      <c r="FS206" s="82"/>
      <c r="FT206" s="82"/>
    </row>
    <row r="207" spans="1:179" x14ac:dyDescent="0.25">
      <c r="A207" s="20">
        <f t="shared" si="71"/>
        <v>43960</v>
      </c>
      <c r="B207" s="22">
        <f t="shared" ca="1" si="75"/>
        <v>1.0291865900000001</v>
      </c>
      <c r="C207" s="22">
        <f t="shared" ca="1" si="68"/>
        <v>1.0114161800000001</v>
      </c>
      <c r="D207" s="23">
        <f ca="1">IF(A207&lt;$B$1,VLOOKUP(A207,[1]DI!$A$4:$B$15000,2,FALSE),0)</f>
        <v>0</v>
      </c>
      <c r="E207" s="22">
        <f t="shared" ca="1" si="79"/>
        <v>0</v>
      </c>
      <c r="F207" s="23">
        <f t="shared" si="72"/>
        <v>1.3</v>
      </c>
      <c r="G207" s="24">
        <f t="shared" ca="1" si="76"/>
        <v>1</v>
      </c>
      <c r="H207" s="22">
        <f ca="1">TRUNC(PRODUCT(G$10:G206),15)</f>
        <v>1.0291865902955</v>
      </c>
      <c r="I207" s="22">
        <f t="shared" ca="1" si="77"/>
        <v>1.01141618415025</v>
      </c>
      <c r="J207" s="22">
        <f t="shared" ca="1" si="78"/>
        <v>1.01756983</v>
      </c>
      <c r="K207" s="22">
        <f t="shared" ca="1" si="69"/>
        <v>1.777041E-2</v>
      </c>
      <c r="L207" s="66">
        <f>IF(VLOOKUP(A207,$T$12:$AC$125,8)=VLOOKUP(A206,$T$12:$AC$125,8),0,VLOOKUP(A207,T$12:$AC$125,8))</f>
        <v>0</v>
      </c>
      <c r="M207" s="67">
        <f>IF(L207&gt;0,VLOOKUP(L207,S$12:$AB$125,7),0)</f>
        <v>0</v>
      </c>
      <c r="N207" s="2">
        <f>IF(L207&gt;0,VLOOKUP(L207,S$12:$AB$125,6),0)</f>
        <v>0</v>
      </c>
      <c r="O207" s="22">
        <f t="shared" ca="1" si="70"/>
        <v>1.777041E-2</v>
      </c>
      <c r="P207" s="25" t="str">
        <f t="shared" si="73"/>
        <v>J=</v>
      </c>
      <c r="Q207" s="26">
        <f t="shared" si="74"/>
        <v>44015</v>
      </c>
      <c r="R207" s="4"/>
      <c r="S207" s="71">
        <f>[2]Plan1!$A335</f>
        <v>46874</v>
      </c>
      <c r="T207" s="92" t="str">
        <f>[2]Plan1!$C335</f>
        <v>Dia do Trabalho</v>
      </c>
      <c r="U207" s="94"/>
      <c r="V207" s="4"/>
      <c r="W207" s="88"/>
      <c r="X207" s="88"/>
      <c r="Y207" s="88"/>
      <c r="Z207" s="4"/>
      <c r="AA207" s="4"/>
      <c r="AB207" s="4"/>
      <c r="AC207" s="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</row>
    <row r="208" spans="1:179" x14ac:dyDescent="0.25">
      <c r="A208" s="20">
        <f t="shared" si="71"/>
        <v>43961</v>
      </c>
      <c r="B208" s="22">
        <f t="shared" ca="1" si="75"/>
        <v>1.0291865900000001</v>
      </c>
      <c r="C208" s="22">
        <f t="shared" ca="1" si="68"/>
        <v>1.0114161800000001</v>
      </c>
      <c r="D208" s="23">
        <f ca="1">IF(A208&lt;$B$1,VLOOKUP(A208,[1]DI!$A$4:$B$15000,2,FALSE),0)</f>
        <v>0</v>
      </c>
      <c r="E208" s="22">
        <f t="shared" ca="1" si="79"/>
        <v>0</v>
      </c>
      <c r="F208" s="23">
        <f t="shared" si="72"/>
        <v>1.3</v>
      </c>
      <c r="G208" s="24">
        <f t="shared" ca="1" si="76"/>
        <v>1</v>
      </c>
      <c r="H208" s="22">
        <f ca="1">TRUNC(PRODUCT(G$10:G207),15)</f>
        <v>1.0291865902955</v>
      </c>
      <c r="I208" s="22">
        <f t="shared" ca="1" si="77"/>
        <v>1.01141618415025</v>
      </c>
      <c r="J208" s="22">
        <f t="shared" ca="1" si="78"/>
        <v>1.01756983</v>
      </c>
      <c r="K208" s="22">
        <f t="shared" ca="1" si="69"/>
        <v>1.777041E-2</v>
      </c>
      <c r="L208" s="66">
        <f>IF(VLOOKUP(A208,$T$12:$AC$125,8)=VLOOKUP(A207,$T$12:$AC$125,8),0,VLOOKUP(A208,T$12:$AC$125,8))</f>
        <v>0</v>
      </c>
      <c r="M208" s="67">
        <f>IF(L208&gt;0,VLOOKUP(L208,S$12:$AB$125,7),0)</f>
        <v>0</v>
      </c>
      <c r="N208" s="2">
        <f>IF(L208&gt;0,VLOOKUP(L208,S$12:$AB$125,6),0)</f>
        <v>0</v>
      </c>
      <c r="O208" s="22">
        <f t="shared" ca="1" si="70"/>
        <v>1.777041E-2</v>
      </c>
      <c r="P208" s="25" t="str">
        <f t="shared" si="73"/>
        <v>J=</v>
      </c>
      <c r="Q208" s="26">
        <f t="shared" si="74"/>
        <v>44015</v>
      </c>
      <c r="R208" s="4"/>
      <c r="S208" s="71">
        <f>[2]Plan1!$A336</f>
        <v>46919</v>
      </c>
      <c r="T208" s="92" t="str">
        <f>[2]Plan1!$C336</f>
        <v>Corpus Christi</v>
      </c>
      <c r="U208" s="94"/>
      <c r="V208" s="4"/>
      <c r="W208" s="88"/>
      <c r="X208" s="88"/>
      <c r="Y208" s="88"/>
      <c r="Z208" s="4"/>
      <c r="AA208" s="4"/>
      <c r="AB208" s="4"/>
      <c r="AC208" s="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</row>
    <row r="209" spans="1:176" x14ac:dyDescent="0.25">
      <c r="A209" s="20">
        <f t="shared" si="71"/>
        <v>43962</v>
      </c>
      <c r="B209" s="22">
        <f t="shared" ca="1" si="75"/>
        <v>1.0291865900000001</v>
      </c>
      <c r="C209" s="22">
        <f t="shared" ca="1" si="68"/>
        <v>1.0114161800000001</v>
      </c>
      <c r="D209" s="23">
        <f ca="1">IF(A209&lt;$B$1,VLOOKUP(A209,[1]DI!$A$4:$B$15000,2,FALSE),0)</f>
        <v>2.9000000000000005E-2</v>
      </c>
      <c r="E209" s="22">
        <f t="shared" ca="1" si="79"/>
        <v>1.1345000000000001E-4</v>
      </c>
      <c r="F209" s="23">
        <f t="shared" si="72"/>
        <v>1.3</v>
      </c>
      <c r="G209" s="24">
        <f t="shared" ca="1" si="76"/>
        <v>1.0001474850000001</v>
      </c>
      <c r="H209" s="22">
        <f ca="1">TRUNC(PRODUCT(G$10:G208),15)</f>
        <v>1.0291865902955</v>
      </c>
      <c r="I209" s="22">
        <f t="shared" ca="1" si="77"/>
        <v>1.01141618415025</v>
      </c>
      <c r="J209" s="22">
        <f t="shared" ca="1" si="78"/>
        <v>1.01756983</v>
      </c>
      <c r="K209" s="22">
        <f t="shared" ca="1" si="69"/>
        <v>1.777041E-2</v>
      </c>
      <c r="L209" s="66">
        <f>IF(VLOOKUP(A209,$T$12:$AC$125,8)=VLOOKUP(A208,$T$12:$AC$125,8),0,VLOOKUP(A209,T$12:$AC$125,8))</f>
        <v>0</v>
      </c>
      <c r="M209" s="67">
        <f>IF(L209&gt;0,VLOOKUP(L209,S$12:$AB$125,7),0)</f>
        <v>0</v>
      </c>
      <c r="N209" s="2">
        <f>IF(L209&gt;0,VLOOKUP(L209,S$12:$AB$125,6),0)</f>
        <v>0</v>
      </c>
      <c r="O209" s="22">
        <f t="shared" ca="1" si="70"/>
        <v>1.777041E-2</v>
      </c>
      <c r="P209" s="25" t="str">
        <f t="shared" si="73"/>
        <v>J=</v>
      </c>
      <c r="Q209" s="26">
        <f t="shared" si="74"/>
        <v>44015</v>
      </c>
      <c r="R209" s="4"/>
      <c r="S209" s="71">
        <f>[2]Plan1!$A337</f>
        <v>47003</v>
      </c>
      <c r="T209" s="92" t="str">
        <f>[2]Plan1!$C337</f>
        <v>Independência do Brasil</v>
      </c>
      <c r="U209" s="94"/>
      <c r="V209" s="4"/>
      <c r="W209" s="88"/>
      <c r="X209" s="88"/>
      <c r="Y209" s="88"/>
      <c r="Z209" s="4"/>
      <c r="AA209" s="4"/>
      <c r="AB209" s="4"/>
      <c r="AC209" s="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</row>
    <row r="210" spans="1:176" x14ac:dyDescent="0.25">
      <c r="A210" s="20">
        <f t="shared" si="71"/>
        <v>43963</v>
      </c>
      <c r="B210" s="22">
        <f t="shared" ca="1" si="75"/>
        <v>1.0293383700000001</v>
      </c>
      <c r="C210" s="22">
        <f t="shared" ref="C210:C273" ca="1" si="80">IF(L209&gt;0,TRUNC(C209-N209,8),C209)</f>
        <v>1.0114161800000001</v>
      </c>
      <c r="D210" s="23">
        <f ca="1">IF(A210&lt;$B$1,VLOOKUP(A210,[1]DI!$A$4:$B$15000,2,FALSE),0)</f>
        <v>2.9000000000000005E-2</v>
      </c>
      <c r="E210" s="22">
        <f t="shared" ca="1" si="79"/>
        <v>1.1345000000000001E-4</v>
      </c>
      <c r="F210" s="23">
        <f t="shared" si="72"/>
        <v>1.3</v>
      </c>
      <c r="G210" s="24">
        <f t="shared" ca="1" si="76"/>
        <v>1.0001474850000001</v>
      </c>
      <c r="H210" s="22">
        <f ca="1">TRUNC(PRODUCT(G$10:G209),15)</f>
        <v>1.02933837987976</v>
      </c>
      <c r="I210" s="22">
        <f t="shared" ca="1" si="77"/>
        <v>1.01141618415025</v>
      </c>
      <c r="J210" s="22">
        <f t="shared" ca="1" si="78"/>
        <v>1.0177198999999999</v>
      </c>
      <c r="K210" s="22">
        <f t="shared" ca="1" si="69"/>
        <v>1.7922190000000001E-2</v>
      </c>
      <c r="L210" s="66">
        <f>IF(VLOOKUP(A210,$T$12:$AC$125,8)=VLOOKUP(A209,$T$12:$AC$125,8),0,VLOOKUP(A210,T$12:$AC$125,8))</f>
        <v>0</v>
      </c>
      <c r="M210" s="67">
        <f>IF(L210&gt;0,VLOOKUP(L210,S$12:$AB$125,7),0)</f>
        <v>0</v>
      </c>
      <c r="N210" s="2">
        <f>IF(L210&gt;0,VLOOKUP(L210,S$12:$AB$125,6),0)</f>
        <v>0</v>
      </c>
      <c r="O210" s="22">
        <f t="shared" ca="1" si="70"/>
        <v>1.7922190000000001E-2</v>
      </c>
      <c r="P210" s="25" t="str">
        <f t="shared" si="73"/>
        <v>J=</v>
      </c>
      <c r="Q210" s="26">
        <f t="shared" si="74"/>
        <v>44015</v>
      </c>
      <c r="R210" s="4"/>
      <c r="S210" s="71">
        <f>[2]Plan1!$A338</f>
        <v>47038</v>
      </c>
      <c r="T210" s="92" t="str">
        <f>[2]Plan1!$C338</f>
        <v>Nossa Sr.a Aparecida - Padroeira do Brasil</v>
      </c>
      <c r="U210" s="94"/>
      <c r="V210" s="4"/>
      <c r="W210" s="88"/>
      <c r="X210" s="88"/>
      <c r="Y210" s="88"/>
      <c r="Z210" s="4"/>
      <c r="AA210" s="4"/>
      <c r="AB210" s="4"/>
      <c r="AC210" s="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</row>
    <row r="211" spans="1:176" x14ac:dyDescent="0.25">
      <c r="A211" s="20">
        <f t="shared" si="71"/>
        <v>43964</v>
      </c>
      <c r="B211" s="22">
        <f t="shared" ca="1" si="75"/>
        <v>1.02949018</v>
      </c>
      <c r="C211" s="22">
        <f t="shared" ca="1" si="80"/>
        <v>1.0114161800000001</v>
      </c>
      <c r="D211" s="23">
        <f ca="1">IF(A211&lt;$B$1,VLOOKUP(A211,[1]DI!$A$4:$B$15000,2,FALSE),0)</f>
        <v>2.9000000000000005E-2</v>
      </c>
      <c r="E211" s="22">
        <f t="shared" ca="1" si="79"/>
        <v>1.1345000000000001E-4</v>
      </c>
      <c r="F211" s="23">
        <f t="shared" si="72"/>
        <v>1.3</v>
      </c>
      <c r="G211" s="24">
        <f t="shared" ca="1" si="76"/>
        <v>1.0001474850000001</v>
      </c>
      <c r="H211" s="22">
        <f ca="1">TRUNC(PRODUCT(G$10:G210),15)</f>
        <v>1.02949019185072</v>
      </c>
      <c r="I211" s="22">
        <f t="shared" ca="1" si="77"/>
        <v>1.01141618415025</v>
      </c>
      <c r="J211" s="22">
        <f t="shared" ca="1" si="78"/>
        <v>1.0178700000000001</v>
      </c>
      <c r="K211" s="22">
        <f t="shared" ca="1" si="69"/>
        <v>1.8074E-2</v>
      </c>
      <c r="L211" s="66">
        <f>IF(VLOOKUP(A211,$T$12:$AC$125,8)=VLOOKUP(A210,$T$12:$AC$125,8),0,VLOOKUP(A211,T$12:$AC$125,8))</f>
        <v>0</v>
      </c>
      <c r="M211" s="67">
        <f>IF(L211&gt;0,VLOOKUP(L211,S$12:$AB$125,7),0)</f>
        <v>0</v>
      </c>
      <c r="N211" s="2">
        <f>IF(L211&gt;0,VLOOKUP(L211,S$12:$AB$125,6),0)</f>
        <v>0</v>
      </c>
      <c r="O211" s="22">
        <f t="shared" ca="1" si="70"/>
        <v>1.8074E-2</v>
      </c>
      <c r="P211" s="25" t="str">
        <f t="shared" si="73"/>
        <v>J=</v>
      </c>
      <c r="Q211" s="26">
        <f t="shared" si="74"/>
        <v>44015</v>
      </c>
      <c r="R211" s="4"/>
      <c r="S211" s="71">
        <f>[2]Plan1!$A339</f>
        <v>47059</v>
      </c>
      <c r="T211" s="92" t="str">
        <f>[2]Plan1!$C339</f>
        <v>Finados</v>
      </c>
      <c r="U211" s="94"/>
      <c r="V211" s="4"/>
      <c r="W211" s="88"/>
      <c r="X211" s="88"/>
      <c r="Y211" s="88"/>
      <c r="Z211" s="4"/>
      <c r="AA211" s="4"/>
      <c r="AB211" s="4"/>
      <c r="AC211" s="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</row>
    <row r="212" spans="1:176" x14ac:dyDescent="0.25">
      <c r="A212" s="20">
        <f t="shared" si="71"/>
        <v>43965</v>
      </c>
      <c r="B212" s="22">
        <f t="shared" ca="1" si="75"/>
        <v>1.02964202</v>
      </c>
      <c r="C212" s="22">
        <f t="shared" ca="1" si="80"/>
        <v>1.0114161800000001</v>
      </c>
      <c r="D212" s="23">
        <f ca="1">IF(A212&lt;$B$1,VLOOKUP(A212,[1]DI!$A$4:$B$15000,2,FALSE),0)</f>
        <v>2.9000000000000005E-2</v>
      </c>
      <c r="E212" s="22">
        <f t="shared" ca="1" si="79"/>
        <v>1.1345000000000001E-4</v>
      </c>
      <c r="F212" s="23">
        <f t="shared" si="72"/>
        <v>1.3</v>
      </c>
      <c r="G212" s="24">
        <f t="shared" ca="1" si="76"/>
        <v>1.0001474850000001</v>
      </c>
      <c r="H212" s="22">
        <f ca="1">TRUNC(PRODUCT(G$10:G211),15)</f>
        <v>1.0296420262116699</v>
      </c>
      <c r="I212" s="22">
        <f t="shared" ca="1" si="77"/>
        <v>1.01141618415025</v>
      </c>
      <c r="J212" s="22">
        <f t="shared" ca="1" si="78"/>
        <v>1.0180201200000001</v>
      </c>
      <c r="K212" s="22">
        <f t="shared" ca="1" si="69"/>
        <v>1.822584E-2</v>
      </c>
      <c r="L212" s="66">
        <f>IF(VLOOKUP(A212,$T$12:$AC$125,8)=VLOOKUP(A211,$T$12:$AC$125,8),0,VLOOKUP(A212,T$12:$AC$125,8))</f>
        <v>0</v>
      </c>
      <c r="M212" s="67">
        <f>IF(L212&gt;0,VLOOKUP(L212,S$12:$AB$125,7),0)</f>
        <v>0</v>
      </c>
      <c r="N212" s="2">
        <f>IF(L212&gt;0,VLOOKUP(L212,S$12:$AB$125,6),0)</f>
        <v>0</v>
      </c>
      <c r="O212" s="22">
        <f t="shared" ca="1" si="70"/>
        <v>1.822584E-2</v>
      </c>
      <c r="P212" s="25" t="str">
        <f t="shared" si="73"/>
        <v>J=</v>
      </c>
      <c r="Q212" s="26">
        <f t="shared" si="74"/>
        <v>44015</v>
      </c>
      <c r="R212" s="4"/>
      <c r="S212" s="71">
        <f>[2]Plan1!$A340</f>
        <v>47072</v>
      </c>
      <c r="T212" s="92" t="str">
        <f>[2]Plan1!$C340</f>
        <v>Proclamação da República</v>
      </c>
      <c r="U212" s="94"/>
      <c r="V212" s="4"/>
      <c r="W212" s="88"/>
      <c r="X212" s="88"/>
      <c r="Y212" s="88"/>
      <c r="Z212" s="4"/>
      <c r="AA212" s="4"/>
      <c r="AB212" s="4"/>
      <c r="AC212" s="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</row>
    <row r="213" spans="1:176" x14ac:dyDescent="0.25">
      <c r="A213" s="20">
        <f t="shared" si="71"/>
        <v>43966</v>
      </c>
      <c r="B213" s="22">
        <f t="shared" ca="1" si="75"/>
        <v>1.02979387</v>
      </c>
      <c r="C213" s="22">
        <f t="shared" ca="1" si="80"/>
        <v>1.0114161800000001</v>
      </c>
      <c r="D213" s="23">
        <f ca="1">IF(A213&lt;$B$1,VLOOKUP(A213,[1]DI!$A$4:$B$15000,2,FALSE),0)</f>
        <v>2.9000000000000005E-2</v>
      </c>
      <c r="E213" s="22">
        <f t="shared" ca="1" si="79"/>
        <v>1.1345000000000001E-4</v>
      </c>
      <c r="F213" s="23">
        <f t="shared" si="72"/>
        <v>1.3</v>
      </c>
      <c r="G213" s="24">
        <f t="shared" ca="1" si="76"/>
        <v>1.0001474850000001</v>
      </c>
      <c r="H213" s="22">
        <f ca="1">TRUNC(PRODUCT(G$10:G212),15)</f>
        <v>1.0297938829658999</v>
      </c>
      <c r="I213" s="22">
        <f t="shared" ca="1" si="77"/>
        <v>1.01141618415025</v>
      </c>
      <c r="J213" s="22">
        <f t="shared" ca="1" si="78"/>
        <v>1.01817026</v>
      </c>
      <c r="K213" s="22">
        <f t="shared" ca="1" si="69"/>
        <v>1.8377689999999999E-2</v>
      </c>
      <c r="L213" s="66">
        <f>IF(VLOOKUP(A213,$T$12:$AC$125,8)=VLOOKUP(A212,$T$12:$AC$125,8),0,VLOOKUP(A213,T$12:$AC$125,8))</f>
        <v>0</v>
      </c>
      <c r="M213" s="67">
        <f>IF(L213&gt;0,VLOOKUP(L213,S$12:$AB$125,7),0)</f>
        <v>0</v>
      </c>
      <c r="N213" s="2">
        <f>IF(L213&gt;0,VLOOKUP(L213,S$12:$AB$125,6),0)</f>
        <v>0</v>
      </c>
      <c r="O213" s="22">
        <f t="shared" ca="1" si="70"/>
        <v>1.8377689999999999E-2</v>
      </c>
      <c r="P213" s="25" t="str">
        <f t="shared" si="73"/>
        <v>J=</v>
      </c>
      <c r="Q213" s="26">
        <f t="shared" si="74"/>
        <v>44015</v>
      </c>
      <c r="R213" s="4"/>
      <c r="S213" s="71">
        <f>[2]Plan1!$A341</f>
        <v>47077</v>
      </c>
      <c r="T213" s="92" t="str">
        <f>[2]Plan1!$C341</f>
        <v>Dia Nacional de Zumbi e da Consciência Negra</v>
      </c>
      <c r="U213" s="94"/>
      <c r="V213" s="4"/>
      <c r="W213" s="88"/>
      <c r="X213" s="88"/>
      <c r="Y213" s="88"/>
      <c r="Z213" s="4"/>
      <c r="AA213" s="4"/>
      <c r="AB213" s="4"/>
      <c r="AC213" s="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</row>
    <row r="214" spans="1:176" x14ac:dyDescent="0.25">
      <c r="A214" s="20">
        <f t="shared" si="71"/>
        <v>43967</v>
      </c>
      <c r="B214" s="22">
        <f t="shared" ca="1" si="75"/>
        <v>1.0299457500000002</v>
      </c>
      <c r="C214" s="22">
        <f t="shared" ca="1" si="80"/>
        <v>1.0114161800000001</v>
      </c>
      <c r="D214" s="23">
        <f ca="1">IF(A214&lt;$B$1,VLOOKUP(A214,[1]DI!$A$4:$B$15000,2,FALSE),0)</f>
        <v>0</v>
      </c>
      <c r="E214" s="22">
        <f t="shared" ca="1" si="79"/>
        <v>0</v>
      </c>
      <c r="F214" s="23">
        <f t="shared" si="72"/>
        <v>1.3</v>
      </c>
      <c r="G214" s="24">
        <f t="shared" ca="1" si="76"/>
        <v>1</v>
      </c>
      <c r="H214" s="22">
        <f ca="1">TRUNC(PRODUCT(G$10:G213),15)</f>
        <v>1.0299457621167301</v>
      </c>
      <c r="I214" s="22">
        <f t="shared" ca="1" si="77"/>
        <v>1.01141618415025</v>
      </c>
      <c r="J214" s="22">
        <f t="shared" ca="1" si="78"/>
        <v>1.0183204299999999</v>
      </c>
      <c r="K214" s="22">
        <f t="shared" ca="1" si="69"/>
        <v>1.8529569999999999E-2</v>
      </c>
      <c r="L214" s="66">
        <f>IF(VLOOKUP(A214,$T$12:$AC$125,8)=VLOOKUP(A213,$T$12:$AC$125,8),0,VLOOKUP(A214,T$12:$AC$125,8))</f>
        <v>0</v>
      </c>
      <c r="M214" s="67">
        <f>IF(L214&gt;0,VLOOKUP(L214,S$12:$AB$125,7),0)</f>
        <v>0</v>
      </c>
      <c r="N214" s="2">
        <f>IF(L214&gt;0,VLOOKUP(L214,S$12:$AB$125,6),0)</f>
        <v>0</v>
      </c>
      <c r="O214" s="22">
        <f t="shared" ca="1" si="70"/>
        <v>1.8529569999999999E-2</v>
      </c>
      <c r="P214" s="25" t="str">
        <f t="shared" si="73"/>
        <v>J=</v>
      </c>
      <c r="Q214" s="26">
        <f t="shared" si="74"/>
        <v>44015</v>
      </c>
      <c r="R214" s="4"/>
      <c r="S214" s="71">
        <f>[2]Plan1!$A342</f>
        <v>47112</v>
      </c>
      <c r="T214" s="92" t="str">
        <f>[2]Plan1!$C342</f>
        <v>Natal</v>
      </c>
      <c r="U214" s="94"/>
      <c r="V214" s="4"/>
      <c r="W214" s="88"/>
      <c r="X214" s="88"/>
      <c r="Y214" s="88"/>
      <c r="Z214" s="4"/>
      <c r="AA214" s="4"/>
      <c r="AB214" s="4"/>
      <c r="AC214" s="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</row>
    <row r="215" spans="1:176" x14ac:dyDescent="0.25">
      <c r="A215" s="20">
        <f t="shared" si="71"/>
        <v>43968</v>
      </c>
      <c r="B215" s="22">
        <f t="shared" ca="1" si="75"/>
        <v>1.0299457500000002</v>
      </c>
      <c r="C215" s="22">
        <f t="shared" ca="1" si="80"/>
        <v>1.0114161800000001</v>
      </c>
      <c r="D215" s="23">
        <f ca="1">IF(A215&lt;$B$1,VLOOKUP(A215,[1]DI!$A$4:$B$15000,2,FALSE),0)</f>
        <v>0</v>
      </c>
      <c r="E215" s="22">
        <f t="shared" ca="1" si="79"/>
        <v>0</v>
      </c>
      <c r="F215" s="23">
        <f t="shared" si="72"/>
        <v>1.3</v>
      </c>
      <c r="G215" s="24">
        <f t="shared" ca="1" si="76"/>
        <v>1</v>
      </c>
      <c r="H215" s="22">
        <f ca="1">TRUNC(PRODUCT(G$10:G214),15)</f>
        <v>1.0299457621167301</v>
      </c>
      <c r="I215" s="22">
        <f t="shared" ca="1" si="77"/>
        <v>1.01141618415025</v>
      </c>
      <c r="J215" s="22">
        <f t="shared" ca="1" si="78"/>
        <v>1.0183204299999999</v>
      </c>
      <c r="K215" s="22">
        <f t="shared" ca="1" si="69"/>
        <v>1.8529569999999999E-2</v>
      </c>
      <c r="L215" s="66">
        <f>IF(VLOOKUP(A215,$T$12:$AC$125,8)=VLOOKUP(A214,$T$12:$AC$125,8),0,VLOOKUP(A215,T$12:$AC$125,8))</f>
        <v>0</v>
      </c>
      <c r="M215" s="67">
        <f>IF(L215&gt;0,VLOOKUP(L215,S$12:$AB$125,7),0)</f>
        <v>0</v>
      </c>
      <c r="N215" s="2">
        <f>IF(L215&gt;0,VLOOKUP(L215,S$12:$AB$125,6),0)</f>
        <v>0</v>
      </c>
      <c r="O215" s="22">
        <f t="shared" ca="1" si="70"/>
        <v>1.8529569999999999E-2</v>
      </c>
      <c r="P215" s="25" t="str">
        <f t="shared" si="73"/>
        <v>J=</v>
      </c>
      <c r="Q215" s="26">
        <f t="shared" si="74"/>
        <v>44015</v>
      </c>
      <c r="R215" s="4"/>
      <c r="S215" s="71">
        <f>[2]Plan1!$A343</f>
        <v>47119</v>
      </c>
      <c r="T215" s="92" t="str">
        <f>[2]Plan1!$C343</f>
        <v>Confraternização Universal</v>
      </c>
      <c r="U215" s="94"/>
      <c r="V215" s="4"/>
      <c r="W215" s="88"/>
      <c r="X215" s="88"/>
      <c r="Y215" s="88"/>
      <c r="Z215" s="4"/>
      <c r="AA215" s="4"/>
      <c r="AB215" s="4"/>
      <c r="AC215" s="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</row>
    <row r="216" spans="1:176" x14ac:dyDescent="0.25">
      <c r="A216" s="20">
        <f t="shared" si="71"/>
        <v>43969</v>
      </c>
      <c r="B216" s="22">
        <f t="shared" ca="1" si="75"/>
        <v>1.0299457500000002</v>
      </c>
      <c r="C216" s="22">
        <f t="shared" ca="1" si="80"/>
        <v>1.0114161800000001</v>
      </c>
      <c r="D216" s="23">
        <f ca="1">IF(A216&lt;$B$1,VLOOKUP(A216,[1]DI!$A$4:$B$15000,2,FALSE),0)</f>
        <v>2.9000000000000005E-2</v>
      </c>
      <c r="E216" s="22">
        <f t="shared" ca="1" si="79"/>
        <v>1.1345000000000001E-4</v>
      </c>
      <c r="F216" s="23">
        <f t="shared" si="72"/>
        <v>1.3</v>
      </c>
      <c r="G216" s="24">
        <f t="shared" ca="1" si="76"/>
        <v>1.0001474850000001</v>
      </c>
      <c r="H216" s="22">
        <f ca="1">TRUNC(PRODUCT(G$10:G215),15)</f>
        <v>1.0299457621167301</v>
      </c>
      <c r="I216" s="22">
        <f t="shared" ca="1" si="77"/>
        <v>1.01141618415025</v>
      </c>
      <c r="J216" s="22">
        <f t="shared" ca="1" si="78"/>
        <v>1.0183204299999999</v>
      </c>
      <c r="K216" s="22">
        <f t="shared" ca="1" si="69"/>
        <v>1.8529569999999999E-2</v>
      </c>
      <c r="L216" s="66">
        <f>IF(VLOOKUP(A216,$T$12:$AC$125,8)=VLOOKUP(A215,$T$12:$AC$125,8),0,VLOOKUP(A216,T$12:$AC$125,8))</f>
        <v>0</v>
      </c>
      <c r="M216" s="67">
        <f>IF(L216&gt;0,VLOOKUP(L216,S$12:$AB$125,7),0)</f>
        <v>0</v>
      </c>
      <c r="N216" s="2">
        <f>IF(L216&gt;0,VLOOKUP(L216,S$12:$AB$125,6),0)</f>
        <v>0</v>
      </c>
      <c r="O216" s="22">
        <f t="shared" ca="1" si="70"/>
        <v>1.8529569999999999E-2</v>
      </c>
      <c r="P216" s="25" t="str">
        <f t="shared" si="73"/>
        <v>J=</v>
      </c>
      <c r="Q216" s="26">
        <f t="shared" si="74"/>
        <v>44015</v>
      </c>
      <c r="R216" s="4"/>
      <c r="S216" s="71">
        <f>[2]Plan1!$A344</f>
        <v>47161</v>
      </c>
      <c r="T216" s="92" t="str">
        <f>[2]Plan1!$C344</f>
        <v>Carnaval</v>
      </c>
      <c r="U216" s="94"/>
      <c r="V216" s="4"/>
      <c r="W216" s="88"/>
      <c r="X216" s="88"/>
      <c r="Y216" s="88"/>
      <c r="Z216" s="4"/>
      <c r="AA216" s="4"/>
      <c r="AB216" s="4"/>
      <c r="AC216" s="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</row>
    <row r="217" spans="1:176" x14ac:dyDescent="0.25">
      <c r="A217" s="20">
        <f t="shared" si="71"/>
        <v>43970</v>
      </c>
      <c r="B217" s="22">
        <f t="shared" ca="1" si="75"/>
        <v>1.03009766</v>
      </c>
      <c r="C217" s="22">
        <f t="shared" ca="1" si="80"/>
        <v>1.0114161800000001</v>
      </c>
      <c r="D217" s="23">
        <f ca="1">IF(A217&lt;$B$1,VLOOKUP(A217,[1]DI!$A$4:$B$15000,2,FALSE),0)</f>
        <v>2.9000000000000005E-2</v>
      </c>
      <c r="E217" s="22">
        <f t="shared" ca="1" si="79"/>
        <v>1.1345000000000001E-4</v>
      </c>
      <c r="F217" s="23">
        <f t="shared" si="72"/>
        <v>1.3</v>
      </c>
      <c r="G217" s="24">
        <f t="shared" ca="1" si="76"/>
        <v>1.0001474850000001</v>
      </c>
      <c r="H217" s="22">
        <f ca="1">TRUNC(PRODUCT(G$10:G216),15)</f>
        <v>1.0300976636674599</v>
      </c>
      <c r="I217" s="22">
        <f t="shared" ca="1" si="77"/>
        <v>1.01141618415025</v>
      </c>
      <c r="J217" s="22">
        <f t="shared" ca="1" si="78"/>
        <v>1.01847062</v>
      </c>
      <c r="K217" s="22">
        <f t="shared" ca="1" si="69"/>
        <v>1.868148E-2</v>
      </c>
      <c r="L217" s="66">
        <f>IF(VLOOKUP(A217,$T$12:$AC$125,8)=VLOOKUP(A216,$T$12:$AC$125,8),0,VLOOKUP(A217,T$12:$AC$125,8))</f>
        <v>0</v>
      </c>
      <c r="M217" s="67">
        <f>IF(L217&gt;0,VLOOKUP(L217,S$12:$AB$125,7),0)</f>
        <v>0</v>
      </c>
      <c r="N217" s="2">
        <f>IF(L217&gt;0,VLOOKUP(L217,S$12:$AB$125,6),0)</f>
        <v>0</v>
      </c>
      <c r="O217" s="22">
        <f t="shared" ca="1" si="70"/>
        <v>1.868148E-2</v>
      </c>
      <c r="P217" s="25" t="str">
        <f t="shared" si="73"/>
        <v>J=</v>
      </c>
      <c r="Q217" s="26">
        <f t="shared" si="74"/>
        <v>44015</v>
      </c>
      <c r="R217" s="4"/>
      <c r="S217" s="71">
        <f>[2]Plan1!$A345</f>
        <v>47162</v>
      </c>
      <c r="T217" s="92" t="str">
        <f>[2]Plan1!$C345</f>
        <v>Carnaval</v>
      </c>
      <c r="U217" s="94"/>
      <c r="V217" s="4"/>
      <c r="W217" s="88"/>
      <c r="X217" s="88"/>
      <c r="Y217" s="88"/>
      <c r="Z217" s="4"/>
      <c r="AA217" s="4"/>
      <c r="AB217" s="4"/>
      <c r="AC217" s="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</row>
    <row r="218" spans="1:176" x14ac:dyDescent="0.25">
      <c r="A218" s="20">
        <f t="shared" si="71"/>
        <v>43971</v>
      </c>
      <c r="B218" s="22">
        <f t="shared" ca="1" si="75"/>
        <v>1.0302495700000001</v>
      </c>
      <c r="C218" s="22">
        <f t="shared" ca="1" si="80"/>
        <v>1.0114161800000001</v>
      </c>
      <c r="D218" s="23">
        <f ca="1">IF(A218&lt;$B$1,VLOOKUP(A218,[1]DI!$A$4:$B$15000,2,FALSE),0)</f>
        <v>2.9000000000000005E-2</v>
      </c>
      <c r="E218" s="22">
        <f t="shared" ca="1" si="79"/>
        <v>1.1345000000000001E-4</v>
      </c>
      <c r="F218" s="23">
        <f t="shared" si="72"/>
        <v>1.3</v>
      </c>
      <c r="G218" s="24">
        <f t="shared" ca="1" si="76"/>
        <v>1.0001474850000001</v>
      </c>
      <c r="H218" s="22">
        <f ca="1">TRUNC(PRODUCT(G$10:G217),15)</f>
        <v>1.03024958762138</v>
      </c>
      <c r="I218" s="22">
        <f t="shared" ca="1" si="77"/>
        <v>1.01141618415025</v>
      </c>
      <c r="J218" s="22">
        <f t="shared" ca="1" si="78"/>
        <v>1.01862082</v>
      </c>
      <c r="K218" s="22">
        <f t="shared" ca="1" si="69"/>
        <v>1.8833389999999998E-2</v>
      </c>
      <c r="L218" s="66">
        <f>IF(VLOOKUP(A218,$T$12:$AC$125,8)=VLOOKUP(A217,$T$12:$AC$125,8),0,VLOOKUP(A218,T$12:$AC$125,8))</f>
        <v>0</v>
      </c>
      <c r="M218" s="67">
        <f>IF(L218&gt;0,VLOOKUP(L218,S$12:$AB$125,7),0)</f>
        <v>0</v>
      </c>
      <c r="N218" s="2">
        <f>IF(L218&gt;0,VLOOKUP(L218,S$12:$AB$125,6),0)</f>
        <v>0</v>
      </c>
      <c r="O218" s="22">
        <f t="shared" ca="1" si="70"/>
        <v>1.8833389999999998E-2</v>
      </c>
      <c r="P218" s="25" t="str">
        <f t="shared" si="73"/>
        <v>J=</v>
      </c>
      <c r="Q218" s="26">
        <f t="shared" si="74"/>
        <v>44015</v>
      </c>
      <c r="R218" s="4"/>
      <c r="S218" s="71">
        <f>[2]Plan1!$A346</f>
        <v>47207</v>
      </c>
      <c r="T218" s="92" t="str">
        <f>[2]Plan1!$C346</f>
        <v>Paixão de Cristo</v>
      </c>
      <c r="U218" s="94"/>
      <c r="V218" s="4"/>
      <c r="W218" s="88"/>
      <c r="X218" s="88"/>
      <c r="Y218" s="88"/>
      <c r="Z218" s="4"/>
      <c r="AA218" s="4"/>
      <c r="AB218" s="4"/>
      <c r="AC218" s="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</row>
    <row r="219" spans="1:176" x14ac:dyDescent="0.25">
      <c r="A219" s="20">
        <f t="shared" si="71"/>
        <v>43972</v>
      </c>
      <c r="B219" s="22">
        <f t="shared" ca="1" si="75"/>
        <v>1.03040153</v>
      </c>
      <c r="C219" s="22">
        <f t="shared" ca="1" si="80"/>
        <v>1.0114161800000001</v>
      </c>
      <c r="D219" s="23">
        <f ca="1">IF(A219&lt;$B$1,VLOOKUP(A219,[1]DI!$A$4:$B$15000,2,FALSE),0)</f>
        <v>2.9000000000000005E-2</v>
      </c>
      <c r="E219" s="22">
        <f t="shared" ca="1" si="79"/>
        <v>1.1345000000000001E-4</v>
      </c>
      <c r="F219" s="23">
        <f t="shared" si="72"/>
        <v>1.3</v>
      </c>
      <c r="G219" s="24">
        <f t="shared" ca="1" si="76"/>
        <v>1.0001474850000001</v>
      </c>
      <c r="H219" s="22">
        <f ca="1">TRUNC(PRODUCT(G$10:G218),15)</f>
        <v>1.03040153398181</v>
      </c>
      <c r="I219" s="22">
        <f t="shared" ca="1" si="77"/>
        <v>1.01141618415025</v>
      </c>
      <c r="J219" s="22">
        <f t="shared" ca="1" si="78"/>
        <v>1.01877106</v>
      </c>
      <c r="K219" s="22">
        <f t="shared" ca="1" si="69"/>
        <v>1.8985350000000002E-2</v>
      </c>
      <c r="L219" s="66">
        <f>IF(VLOOKUP(A219,$T$12:$AC$125,8)=VLOOKUP(A218,$T$12:$AC$125,8),0,VLOOKUP(A219,T$12:$AC$125,8))</f>
        <v>0</v>
      </c>
      <c r="M219" s="67">
        <f>IF(L219&gt;0,VLOOKUP(L219,S$12:$AB$125,7),0)</f>
        <v>0</v>
      </c>
      <c r="N219" s="2">
        <f>IF(L219&gt;0,VLOOKUP(L219,S$12:$AB$125,6),0)</f>
        <v>0</v>
      </c>
      <c r="O219" s="22">
        <f t="shared" ca="1" si="70"/>
        <v>1.8985350000000002E-2</v>
      </c>
      <c r="P219" s="25" t="str">
        <f t="shared" si="73"/>
        <v>J=</v>
      </c>
      <c r="Q219" s="26">
        <f t="shared" si="74"/>
        <v>44015</v>
      </c>
      <c r="R219" s="4"/>
      <c r="S219" s="71">
        <f>[2]Plan1!$A347</f>
        <v>47229</v>
      </c>
      <c r="T219" s="92" t="str">
        <f>[2]Plan1!$C347</f>
        <v>Tiradentes</v>
      </c>
      <c r="U219" s="94"/>
      <c r="V219" s="4"/>
      <c r="W219" s="88"/>
      <c r="X219" s="88"/>
      <c r="Y219" s="88"/>
      <c r="Z219" s="4"/>
      <c r="AA219" s="4"/>
      <c r="AB219" s="4"/>
      <c r="AC219" s="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</row>
    <row r="220" spans="1:176" x14ac:dyDescent="0.25">
      <c r="A220" s="20">
        <f t="shared" si="71"/>
        <v>43973</v>
      </c>
      <c r="B220" s="22">
        <f t="shared" ca="1" si="75"/>
        <v>1.0305534900000002</v>
      </c>
      <c r="C220" s="22">
        <f t="shared" ca="1" si="80"/>
        <v>1.0114161800000001</v>
      </c>
      <c r="D220" s="23">
        <f ca="1">IF(A220&lt;$B$1,VLOOKUP(A220,[1]DI!$A$4:$B$15000,2,FALSE),0)</f>
        <v>2.9000000000000005E-2</v>
      </c>
      <c r="E220" s="22">
        <f t="shared" ca="1" si="79"/>
        <v>1.1345000000000001E-4</v>
      </c>
      <c r="F220" s="23">
        <f t="shared" si="72"/>
        <v>1.3</v>
      </c>
      <c r="G220" s="24">
        <f t="shared" ca="1" si="76"/>
        <v>1.0001474850000001</v>
      </c>
      <c r="H220" s="22">
        <f ca="1">TRUNC(PRODUCT(G$10:G219),15)</f>
        <v>1.03055350275205</v>
      </c>
      <c r="I220" s="22">
        <f t="shared" ca="1" si="77"/>
        <v>1.01141618415025</v>
      </c>
      <c r="J220" s="22">
        <f t="shared" ca="1" si="78"/>
        <v>1.0189213100000001</v>
      </c>
      <c r="K220" s="22">
        <f t="shared" ca="1" si="69"/>
        <v>1.9137310000000001E-2</v>
      </c>
      <c r="L220" s="66">
        <f>IF(VLOOKUP(A220,$T$12:$AC$125,8)=VLOOKUP(A219,$T$12:$AC$125,8),0,VLOOKUP(A220,T$12:$AC$125,8))</f>
        <v>0</v>
      </c>
      <c r="M220" s="67">
        <f>IF(L220&gt;0,VLOOKUP(L220,S$12:$AB$125,7),0)</f>
        <v>0</v>
      </c>
      <c r="N220" s="2">
        <f>IF(L220&gt;0,VLOOKUP(L220,S$12:$AB$125,6),0)</f>
        <v>0</v>
      </c>
      <c r="O220" s="22">
        <f t="shared" ca="1" si="70"/>
        <v>1.9137310000000001E-2</v>
      </c>
      <c r="P220" s="25" t="str">
        <f t="shared" si="73"/>
        <v>J=</v>
      </c>
      <c r="Q220" s="26">
        <f t="shared" si="74"/>
        <v>44015</v>
      </c>
      <c r="R220" s="4"/>
      <c r="S220" s="71">
        <f>[2]Plan1!$A348</f>
        <v>47239</v>
      </c>
      <c r="T220" s="92" t="str">
        <f>[2]Plan1!$C348</f>
        <v>Dia do Trabalho</v>
      </c>
      <c r="U220" s="94"/>
      <c r="V220" s="4"/>
      <c r="W220" s="88"/>
      <c r="X220" s="88"/>
      <c r="Y220" s="88"/>
      <c r="Z220" s="4"/>
      <c r="AA220" s="4"/>
      <c r="AB220" s="4"/>
      <c r="AC220" s="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</row>
    <row r="221" spans="1:176" x14ac:dyDescent="0.25">
      <c r="A221" s="20">
        <f t="shared" si="71"/>
        <v>43974</v>
      </c>
      <c r="B221" s="22">
        <f t="shared" ca="1" si="75"/>
        <v>1.0307054900000001</v>
      </c>
      <c r="C221" s="22">
        <f t="shared" ca="1" si="80"/>
        <v>1.0114161800000001</v>
      </c>
      <c r="D221" s="23">
        <f ca="1">IF(A221&lt;$B$1,VLOOKUP(A221,[1]DI!$A$4:$B$15000,2,FALSE),0)</f>
        <v>0</v>
      </c>
      <c r="E221" s="22">
        <f t="shared" ca="1" si="79"/>
        <v>0</v>
      </c>
      <c r="F221" s="23">
        <f t="shared" si="72"/>
        <v>1.3</v>
      </c>
      <c r="G221" s="24">
        <f t="shared" ca="1" si="76"/>
        <v>1</v>
      </c>
      <c r="H221" s="22">
        <f ca="1">TRUNC(PRODUCT(G$10:G220),15)</f>
        <v>1.0307054939354101</v>
      </c>
      <c r="I221" s="22">
        <f t="shared" ca="1" si="77"/>
        <v>1.01141618415025</v>
      </c>
      <c r="J221" s="22">
        <f t="shared" ca="1" si="78"/>
        <v>1.01907159</v>
      </c>
      <c r="K221" s="22">
        <f t="shared" ca="1" si="69"/>
        <v>1.928931E-2</v>
      </c>
      <c r="L221" s="66">
        <f>IF(VLOOKUP(A221,$T$12:$AC$125,8)=VLOOKUP(A220,$T$12:$AC$125,8),0,VLOOKUP(A221,T$12:$AC$125,8))</f>
        <v>0</v>
      </c>
      <c r="M221" s="67">
        <f>IF(L221&gt;0,VLOOKUP(L221,S$12:$AB$125,7),0)</f>
        <v>0</v>
      </c>
      <c r="N221" s="2">
        <f>IF(L221&gt;0,VLOOKUP(L221,S$12:$AB$125,6),0)</f>
        <v>0</v>
      </c>
      <c r="O221" s="22">
        <f t="shared" ca="1" si="70"/>
        <v>1.928931E-2</v>
      </c>
      <c r="P221" s="25" t="str">
        <f t="shared" si="73"/>
        <v>J=</v>
      </c>
      <c r="Q221" s="26">
        <f t="shared" si="74"/>
        <v>44015</v>
      </c>
      <c r="R221" s="4"/>
      <c r="S221" s="71">
        <f>[2]Plan1!$A349</f>
        <v>47269</v>
      </c>
      <c r="T221" s="92" t="str">
        <f>[2]Plan1!$C349</f>
        <v>Corpus Christi</v>
      </c>
      <c r="U221" s="94"/>
      <c r="V221" s="4"/>
      <c r="W221" s="88"/>
      <c r="X221" s="88"/>
      <c r="Y221" s="88"/>
      <c r="Z221" s="4"/>
      <c r="AA221" s="4"/>
      <c r="AB221" s="4"/>
      <c r="AC221" s="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</row>
    <row r="222" spans="1:176" x14ac:dyDescent="0.25">
      <c r="A222" s="20">
        <f t="shared" si="71"/>
        <v>43975</v>
      </c>
      <c r="B222" s="22">
        <f t="shared" ca="1" si="75"/>
        <v>1.0307054900000001</v>
      </c>
      <c r="C222" s="22">
        <f t="shared" ca="1" si="80"/>
        <v>1.0114161800000001</v>
      </c>
      <c r="D222" s="23">
        <f ca="1">IF(A222&lt;$B$1,VLOOKUP(A222,[1]DI!$A$4:$B$15000,2,FALSE),0)</f>
        <v>0</v>
      </c>
      <c r="E222" s="22">
        <f t="shared" ca="1" si="79"/>
        <v>0</v>
      </c>
      <c r="F222" s="23">
        <f t="shared" si="72"/>
        <v>1.3</v>
      </c>
      <c r="G222" s="24">
        <f t="shared" ca="1" si="76"/>
        <v>1</v>
      </c>
      <c r="H222" s="22">
        <f ca="1">TRUNC(PRODUCT(G$10:G221),15)</f>
        <v>1.0307054939354101</v>
      </c>
      <c r="I222" s="22">
        <f t="shared" ca="1" si="77"/>
        <v>1.01141618415025</v>
      </c>
      <c r="J222" s="22">
        <f t="shared" ca="1" si="78"/>
        <v>1.01907159</v>
      </c>
      <c r="K222" s="22">
        <f t="shared" ca="1" si="69"/>
        <v>1.928931E-2</v>
      </c>
      <c r="L222" s="66">
        <f>IF(VLOOKUP(A222,$T$12:$AC$125,8)=VLOOKUP(A221,$T$12:$AC$125,8),0,VLOOKUP(A222,T$12:$AC$125,8))</f>
        <v>0</v>
      </c>
      <c r="M222" s="67">
        <f>IF(L222&gt;0,VLOOKUP(L222,S$12:$AB$125,7),0)</f>
        <v>0</v>
      </c>
      <c r="N222" s="2">
        <f>IF(L222&gt;0,VLOOKUP(L222,S$12:$AB$125,6),0)</f>
        <v>0</v>
      </c>
      <c r="O222" s="22">
        <f t="shared" ca="1" si="70"/>
        <v>1.928931E-2</v>
      </c>
      <c r="P222" s="25" t="str">
        <f t="shared" si="73"/>
        <v>J=</v>
      </c>
      <c r="Q222" s="26">
        <f t="shared" si="74"/>
        <v>44015</v>
      </c>
      <c r="R222" s="4"/>
      <c r="S222" s="71">
        <f>[2]Plan1!$A350</f>
        <v>47368</v>
      </c>
      <c r="T222" s="92" t="str">
        <f>[2]Plan1!$C350</f>
        <v>Independência do Brasil</v>
      </c>
      <c r="U222" s="94"/>
      <c r="V222" s="4"/>
      <c r="W222" s="88"/>
      <c r="X222" s="88"/>
      <c r="Y222" s="88"/>
      <c r="Z222" s="4"/>
      <c r="AA222" s="4"/>
      <c r="AB222" s="4"/>
      <c r="AC222" s="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</row>
    <row r="223" spans="1:176" x14ac:dyDescent="0.25">
      <c r="A223" s="20">
        <f t="shared" si="71"/>
        <v>43976</v>
      </c>
      <c r="B223" s="22">
        <f t="shared" ca="1" si="75"/>
        <v>1.0307054900000001</v>
      </c>
      <c r="C223" s="22">
        <f t="shared" ca="1" si="80"/>
        <v>1.0114161800000001</v>
      </c>
      <c r="D223" s="23">
        <f ca="1">IF(A223&lt;$B$1,VLOOKUP(A223,[1]DI!$A$4:$B$15000,2,FALSE),0)</f>
        <v>2.9000000000000005E-2</v>
      </c>
      <c r="E223" s="22">
        <f t="shared" ca="1" si="79"/>
        <v>1.1345000000000001E-4</v>
      </c>
      <c r="F223" s="23">
        <f t="shared" si="72"/>
        <v>1.3</v>
      </c>
      <c r="G223" s="24">
        <f t="shared" ca="1" si="76"/>
        <v>1.0001474850000001</v>
      </c>
      <c r="H223" s="22">
        <f ca="1">TRUNC(PRODUCT(G$10:G222),15)</f>
        <v>1.0307054939354101</v>
      </c>
      <c r="I223" s="22">
        <f t="shared" ca="1" si="77"/>
        <v>1.01141618415025</v>
      </c>
      <c r="J223" s="22">
        <f t="shared" ca="1" si="78"/>
        <v>1.01907159</v>
      </c>
      <c r="K223" s="22">
        <f t="shared" ca="1" si="69"/>
        <v>1.928931E-2</v>
      </c>
      <c r="L223" s="66">
        <f>IF(VLOOKUP(A223,$T$12:$AC$125,8)=VLOOKUP(A222,$T$12:$AC$125,8),0,VLOOKUP(A223,T$12:$AC$125,8))</f>
        <v>0</v>
      </c>
      <c r="M223" s="67">
        <f>IF(L223&gt;0,VLOOKUP(L223,S$12:$AB$125,7),0)</f>
        <v>0</v>
      </c>
      <c r="N223" s="2">
        <f>IF(L223&gt;0,VLOOKUP(L223,S$12:$AB$125,6),0)</f>
        <v>0</v>
      </c>
      <c r="O223" s="22">
        <f t="shared" ca="1" si="70"/>
        <v>1.928931E-2</v>
      </c>
      <c r="P223" s="25" t="str">
        <f t="shared" si="73"/>
        <v>J=</v>
      </c>
      <c r="Q223" s="26">
        <f t="shared" si="74"/>
        <v>44015</v>
      </c>
      <c r="R223" s="4"/>
      <c r="S223" s="71">
        <f>[2]Plan1!$A351</f>
        <v>47403</v>
      </c>
      <c r="T223" s="92" t="str">
        <f>[2]Plan1!$C351</f>
        <v>Nossa Sr.a Aparecida - Padroeira do Brasil</v>
      </c>
      <c r="U223" s="94"/>
      <c r="V223" s="4"/>
      <c r="W223" s="88"/>
      <c r="X223" s="88"/>
      <c r="Y223" s="88"/>
      <c r="Z223" s="4"/>
      <c r="AA223" s="4"/>
      <c r="AB223" s="4"/>
      <c r="AC223" s="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</row>
    <row r="224" spans="1:176" x14ac:dyDescent="0.25">
      <c r="A224" s="20">
        <f t="shared" si="71"/>
        <v>43977</v>
      </c>
      <c r="B224" s="22">
        <f t="shared" ca="1" si="75"/>
        <v>1.0308575000000002</v>
      </c>
      <c r="C224" s="22">
        <f t="shared" ca="1" si="80"/>
        <v>1.0114161800000001</v>
      </c>
      <c r="D224" s="23">
        <f ca="1">IF(A224&lt;$B$1,VLOOKUP(A224,[1]DI!$A$4:$B$15000,2,FALSE),0)</f>
        <v>2.9000000000000005E-2</v>
      </c>
      <c r="E224" s="22">
        <f t="shared" ca="1" si="79"/>
        <v>1.1345000000000001E-4</v>
      </c>
      <c r="F224" s="23">
        <f t="shared" si="72"/>
        <v>1.3</v>
      </c>
      <c r="G224" s="24">
        <f t="shared" ca="1" si="76"/>
        <v>1.0001474850000001</v>
      </c>
      <c r="H224" s="22">
        <f ca="1">TRUNC(PRODUCT(G$10:G223),15)</f>
        <v>1.03085750753518</v>
      </c>
      <c r="I224" s="22">
        <f t="shared" ca="1" si="77"/>
        <v>1.01141618415025</v>
      </c>
      <c r="J224" s="22">
        <f t="shared" ca="1" si="78"/>
        <v>1.0192218799999999</v>
      </c>
      <c r="K224" s="22">
        <f t="shared" ca="1" si="69"/>
        <v>1.9441320000000002E-2</v>
      </c>
      <c r="L224" s="66">
        <f>IF(VLOOKUP(A224,$T$12:$AC$125,8)=VLOOKUP(A223,$T$12:$AC$125,8),0,VLOOKUP(A224,T$12:$AC$125,8))</f>
        <v>0</v>
      </c>
      <c r="M224" s="67">
        <f>IF(L224&gt;0,VLOOKUP(L224,S$12:$AB$125,7),0)</f>
        <v>0</v>
      </c>
      <c r="N224" s="2">
        <f>IF(L224&gt;0,VLOOKUP(L224,S$12:$AB$125,6),0)</f>
        <v>0</v>
      </c>
      <c r="O224" s="22">
        <f t="shared" ca="1" si="70"/>
        <v>1.9441320000000002E-2</v>
      </c>
      <c r="P224" s="25" t="str">
        <f t="shared" si="73"/>
        <v>J=</v>
      </c>
      <c r="Q224" s="26">
        <f t="shared" si="74"/>
        <v>44015</v>
      </c>
      <c r="R224" s="4"/>
      <c r="S224" s="71">
        <f>[2]Plan1!$A352</f>
        <v>47424</v>
      </c>
      <c r="T224" s="92" t="str">
        <f>[2]Plan1!$C352</f>
        <v>Finados</v>
      </c>
      <c r="U224" s="94"/>
      <c r="V224" s="4"/>
      <c r="W224" s="88"/>
      <c r="X224" s="88"/>
      <c r="Y224" s="88"/>
      <c r="Z224" s="4"/>
      <c r="AA224" s="4"/>
      <c r="AB224" s="4"/>
      <c r="AC224" s="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</row>
    <row r="225" spans="1:179" x14ac:dyDescent="0.25">
      <c r="A225" s="20">
        <f t="shared" si="71"/>
        <v>43978</v>
      </c>
      <c r="B225" s="22">
        <f t="shared" ca="1" si="75"/>
        <v>1.0310095300000002</v>
      </c>
      <c r="C225" s="22">
        <f t="shared" ca="1" si="80"/>
        <v>1.0114161800000001</v>
      </c>
      <c r="D225" s="23">
        <f ca="1">IF(A225&lt;$B$1,VLOOKUP(A225,[1]DI!$A$4:$B$15000,2,FALSE),0)</f>
        <v>2.9000000000000005E-2</v>
      </c>
      <c r="E225" s="22">
        <f t="shared" ca="1" si="79"/>
        <v>1.1345000000000001E-4</v>
      </c>
      <c r="F225" s="23">
        <f t="shared" si="72"/>
        <v>1.3</v>
      </c>
      <c r="G225" s="24">
        <f t="shared" ca="1" si="76"/>
        <v>1.0001474850000001</v>
      </c>
      <c r="H225" s="22">
        <f ca="1">TRUNC(PRODUCT(G$10:G224),15)</f>
        <v>1.03100954355468</v>
      </c>
      <c r="I225" s="22">
        <f t="shared" ca="1" si="77"/>
        <v>1.01141618415025</v>
      </c>
      <c r="J225" s="22">
        <f t="shared" ca="1" si="78"/>
        <v>1.0193722000000001</v>
      </c>
      <c r="K225" s="22">
        <f t="shared" ca="1" si="69"/>
        <v>1.9593349999999999E-2</v>
      </c>
      <c r="L225" s="66">
        <f>IF(VLOOKUP(A225,$T$12:$AC$125,8)=VLOOKUP(A224,$T$12:$AC$125,8),0,VLOOKUP(A225,T$12:$AC$125,8))</f>
        <v>0</v>
      </c>
      <c r="M225" s="67">
        <f>IF(L225&gt;0,VLOOKUP(L225,S$12:$AB$125,7),0)</f>
        <v>0</v>
      </c>
      <c r="N225" s="2">
        <f>IF(L225&gt;0,VLOOKUP(L225,S$12:$AB$125,6),0)</f>
        <v>0</v>
      </c>
      <c r="O225" s="22">
        <f t="shared" ca="1" si="70"/>
        <v>1.9593349999999999E-2</v>
      </c>
      <c r="P225" s="25" t="str">
        <f t="shared" si="73"/>
        <v>J=</v>
      </c>
      <c r="Q225" s="26">
        <f t="shared" si="74"/>
        <v>44015</v>
      </c>
      <c r="R225" s="81"/>
      <c r="S225" s="71">
        <f>[2]Plan1!$A353</f>
        <v>47437</v>
      </c>
      <c r="T225" s="92" t="str">
        <f>[2]Plan1!$C353</f>
        <v>Proclamação da República</v>
      </c>
      <c r="U225" s="95"/>
      <c r="V225" s="81"/>
      <c r="W225" s="88"/>
      <c r="X225" s="88"/>
      <c r="Y225" s="88"/>
      <c r="Z225" s="4"/>
      <c r="AA225" s="4"/>
      <c r="AB225" s="81"/>
      <c r="AC225" s="81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  <c r="DK225" s="82"/>
      <c r="DL225" s="82"/>
      <c r="DM225" s="82"/>
      <c r="DN225" s="82"/>
      <c r="DO225" s="82"/>
      <c r="DP225" s="82"/>
      <c r="DQ225" s="82"/>
      <c r="DR225" s="82"/>
      <c r="DS225" s="82"/>
      <c r="DT225" s="82"/>
      <c r="DU225" s="82"/>
      <c r="DV225" s="82"/>
      <c r="DW225" s="82"/>
      <c r="DX225" s="82"/>
      <c r="DY225" s="82"/>
      <c r="DZ225" s="82"/>
      <c r="EA225" s="82"/>
      <c r="EB225" s="82"/>
      <c r="EC225" s="82"/>
      <c r="ED225" s="82"/>
      <c r="EE225" s="82"/>
      <c r="EF225" s="82"/>
      <c r="EG225" s="82"/>
      <c r="EH225" s="82"/>
      <c r="EI225" s="82"/>
      <c r="EJ225" s="82"/>
      <c r="EK225" s="82"/>
      <c r="EL225" s="82"/>
      <c r="EM225" s="82"/>
      <c r="EN225" s="82"/>
      <c r="EO225" s="82"/>
      <c r="EP225" s="82"/>
      <c r="EQ225" s="82"/>
      <c r="ER225" s="82"/>
      <c r="ES225" s="82"/>
      <c r="ET225" s="82"/>
      <c r="EU225" s="82"/>
      <c r="EV225" s="82"/>
      <c r="EW225" s="82"/>
      <c r="EX225" s="82"/>
      <c r="EY225" s="82"/>
      <c r="EZ225" s="82"/>
      <c r="FA225" s="82"/>
      <c r="FB225" s="82"/>
      <c r="FC225" s="82"/>
      <c r="FD225" s="82"/>
      <c r="FE225" s="82"/>
      <c r="FF225" s="82"/>
      <c r="FG225" s="82"/>
      <c r="FH225" s="82"/>
      <c r="FI225" s="82"/>
      <c r="FJ225" s="82"/>
      <c r="FK225" s="82"/>
      <c r="FL225" s="82"/>
      <c r="FM225" s="82"/>
      <c r="FN225" s="82"/>
      <c r="FO225" s="82"/>
      <c r="FP225" s="82"/>
      <c r="FQ225" s="82"/>
      <c r="FR225" s="82"/>
      <c r="FS225" s="82"/>
      <c r="FT225" s="82"/>
      <c r="FU225" s="82"/>
      <c r="FV225" s="82"/>
      <c r="FW225" s="82"/>
    </row>
    <row r="226" spans="1:179" x14ac:dyDescent="0.25">
      <c r="A226" s="20">
        <f t="shared" si="71"/>
        <v>43979</v>
      </c>
      <c r="B226" s="22">
        <f t="shared" ca="1" si="75"/>
        <v>1.0311615900000002</v>
      </c>
      <c r="C226" s="22">
        <f t="shared" ca="1" si="80"/>
        <v>1.0114161800000001</v>
      </c>
      <c r="D226" s="23">
        <f ca="1">IF(A226&lt;$B$1,VLOOKUP(A226,[1]DI!$A$4:$B$15000,2,FALSE),0)</f>
        <v>2.9000000000000005E-2</v>
      </c>
      <c r="E226" s="22">
        <f t="shared" ca="1" si="79"/>
        <v>1.1345000000000001E-4</v>
      </c>
      <c r="F226" s="23">
        <f t="shared" si="72"/>
        <v>1.3</v>
      </c>
      <c r="G226" s="24">
        <f t="shared" ca="1" si="76"/>
        <v>1.0001474850000001</v>
      </c>
      <c r="H226" s="22">
        <f ca="1">TRUNC(PRODUCT(G$10:G225),15)</f>
        <v>1.0311616019972101</v>
      </c>
      <c r="I226" s="22">
        <f t="shared" ca="1" si="77"/>
        <v>1.01141618415025</v>
      </c>
      <c r="J226" s="22">
        <f t="shared" ca="1" si="78"/>
        <v>1.0195225400000001</v>
      </c>
      <c r="K226" s="22">
        <f t="shared" ca="1" si="69"/>
        <v>1.9745410000000001E-2</v>
      </c>
      <c r="L226" s="66">
        <f>IF(VLOOKUP(A226,$T$12:$AC$125,8)=VLOOKUP(A225,$T$12:$AC$125,8),0,VLOOKUP(A226,T$12:$AC$125,8))</f>
        <v>0</v>
      </c>
      <c r="M226" s="67">
        <f>IF(L226&gt;0,VLOOKUP(L226,S$12:$AB$125,7),0)</f>
        <v>0</v>
      </c>
      <c r="N226" s="2">
        <f>IF(L226&gt;0,VLOOKUP(L226,S$12:$AB$125,6),0)</f>
        <v>0</v>
      </c>
      <c r="O226" s="22">
        <f t="shared" ca="1" si="70"/>
        <v>1.9745410000000001E-2</v>
      </c>
      <c r="P226" s="25" t="str">
        <f t="shared" si="73"/>
        <v>J=</v>
      </c>
      <c r="Q226" s="26">
        <f t="shared" si="74"/>
        <v>44015</v>
      </c>
      <c r="R226" s="4"/>
      <c r="S226" s="71">
        <f>[2]Plan1!$A354</f>
        <v>47442</v>
      </c>
      <c r="T226" s="92" t="str">
        <f>[2]Plan1!$C354</f>
        <v>Dia Nacional de Zumbi e da Consciência Negra</v>
      </c>
      <c r="U226" s="94"/>
      <c r="V226" s="4"/>
      <c r="W226" s="88"/>
      <c r="X226" s="88"/>
      <c r="Y226" s="88"/>
      <c r="Z226" s="4"/>
      <c r="AA226" s="4"/>
      <c r="AB226" s="4"/>
      <c r="AC226" s="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</row>
    <row r="227" spans="1:179" x14ac:dyDescent="0.25">
      <c r="A227" s="20">
        <f t="shared" si="71"/>
        <v>43980</v>
      </c>
      <c r="B227" s="22">
        <f t="shared" ca="1" si="75"/>
        <v>1.0313136700000001</v>
      </c>
      <c r="C227" s="22">
        <f t="shared" ca="1" si="80"/>
        <v>1.0114161800000001</v>
      </c>
      <c r="D227" s="23">
        <f ca="1">IF(A227&lt;$B$1,VLOOKUP(A227,[1]DI!$A$4:$B$15000,2,FALSE),0)</f>
        <v>2.9000000000000005E-2</v>
      </c>
      <c r="E227" s="22">
        <f t="shared" ca="1" si="79"/>
        <v>1.1345000000000001E-4</v>
      </c>
      <c r="F227" s="23">
        <f t="shared" si="72"/>
        <v>1.3</v>
      </c>
      <c r="G227" s="24">
        <f t="shared" ca="1" si="76"/>
        <v>1.0001474850000001</v>
      </c>
      <c r="H227" s="22">
        <f ca="1">TRUNC(PRODUCT(G$10:G226),15)</f>
        <v>1.0313136828660801</v>
      </c>
      <c r="I227" s="22">
        <f t="shared" ca="1" si="77"/>
        <v>1.01141618415025</v>
      </c>
      <c r="J227" s="22">
        <f t="shared" ca="1" si="78"/>
        <v>1.0196729099999999</v>
      </c>
      <c r="K227" s="22">
        <f t="shared" ca="1" si="69"/>
        <v>1.989749E-2</v>
      </c>
      <c r="L227" s="66">
        <f>IF(VLOOKUP(A227,$T$12:$AC$125,8)=VLOOKUP(A226,$T$12:$AC$125,8),0,VLOOKUP(A227,T$12:$AC$125,8))</f>
        <v>0</v>
      </c>
      <c r="M227" s="67">
        <f>IF(L227&gt;0,VLOOKUP(L227,S$12:$AB$125,7),0)</f>
        <v>0</v>
      </c>
      <c r="N227" s="2">
        <f>IF(L227&gt;0,VLOOKUP(L227,S$12:$AB$125,6),0)</f>
        <v>0</v>
      </c>
      <c r="O227" s="22">
        <f t="shared" ca="1" si="70"/>
        <v>1.989749E-2</v>
      </c>
      <c r="P227" s="25" t="str">
        <f t="shared" si="73"/>
        <v>J=</v>
      </c>
      <c r="Q227" s="26">
        <f t="shared" si="74"/>
        <v>44015</v>
      </c>
      <c r="R227" s="4"/>
      <c r="S227" s="71">
        <f>[2]Plan1!$A355</f>
        <v>47477</v>
      </c>
      <c r="T227" s="92" t="str">
        <f>[2]Plan1!$C355</f>
        <v>Natal</v>
      </c>
      <c r="U227" s="94"/>
      <c r="V227" s="4"/>
      <c r="W227" s="88"/>
      <c r="X227" s="88"/>
      <c r="Y227" s="88"/>
      <c r="Z227" s="4"/>
      <c r="AA227" s="4"/>
      <c r="AB227" s="4"/>
      <c r="AC227" s="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</row>
    <row r="228" spans="1:179" x14ac:dyDescent="0.25">
      <c r="A228" s="20">
        <f t="shared" si="71"/>
        <v>43981</v>
      </c>
      <c r="B228" s="22">
        <f t="shared" ca="1" si="75"/>
        <v>1.03146578</v>
      </c>
      <c r="C228" s="22">
        <f t="shared" ca="1" si="80"/>
        <v>1.0114161800000001</v>
      </c>
      <c r="D228" s="23">
        <f ca="1">IF(A228&lt;$B$1,VLOOKUP(A228,[1]DI!$A$4:$B$15000,2,FALSE),0)</f>
        <v>0</v>
      </c>
      <c r="E228" s="22">
        <f t="shared" ca="1" si="79"/>
        <v>0</v>
      </c>
      <c r="F228" s="23">
        <f t="shared" si="72"/>
        <v>1.3</v>
      </c>
      <c r="G228" s="24">
        <f t="shared" ca="1" si="76"/>
        <v>1</v>
      </c>
      <c r="H228" s="22">
        <f ca="1">TRUNC(PRODUCT(G$10:G227),15)</f>
        <v>1.0314657861645999</v>
      </c>
      <c r="I228" s="22">
        <f t="shared" ca="1" si="77"/>
        <v>1.01141618415025</v>
      </c>
      <c r="J228" s="22">
        <f t="shared" ca="1" si="78"/>
        <v>1.0198233000000001</v>
      </c>
      <c r="K228" s="22">
        <f t="shared" ca="1" si="69"/>
        <v>2.0049600000000001E-2</v>
      </c>
      <c r="L228" s="66">
        <f>IF(VLOOKUP(A228,$T$12:$AC$125,8)=VLOOKUP(A227,$T$12:$AC$125,8),0,VLOOKUP(A228,T$12:$AC$125,8))</f>
        <v>0</v>
      </c>
      <c r="M228" s="67">
        <f>IF(L228&gt;0,VLOOKUP(L228,S$12:$AB$125,7),0)</f>
        <v>0</v>
      </c>
      <c r="N228" s="2">
        <f>IF(L228&gt;0,VLOOKUP(L228,S$12:$AB$125,6),0)</f>
        <v>0</v>
      </c>
      <c r="O228" s="22">
        <f t="shared" ca="1" si="70"/>
        <v>2.0049600000000001E-2</v>
      </c>
      <c r="P228" s="25" t="str">
        <f t="shared" si="73"/>
        <v>J=</v>
      </c>
      <c r="Q228" s="26">
        <f t="shared" si="74"/>
        <v>44015</v>
      </c>
      <c r="R228" s="4"/>
      <c r="S228" s="71">
        <f>[2]Plan1!$A356</f>
        <v>47484</v>
      </c>
      <c r="T228" s="92" t="str">
        <f>[2]Plan1!$C356</f>
        <v>Confraternização Universal</v>
      </c>
      <c r="U228" s="94"/>
      <c r="V228" s="4"/>
      <c r="W228" s="88"/>
      <c r="X228" s="88"/>
      <c r="Y228" s="88"/>
      <c r="Z228" s="4"/>
      <c r="AA228" s="4"/>
      <c r="AB228" s="4"/>
      <c r="AC228" s="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</row>
    <row r="229" spans="1:179" x14ac:dyDescent="0.25">
      <c r="A229" s="20">
        <f t="shared" si="71"/>
        <v>43982</v>
      </c>
      <c r="B229" s="22">
        <f t="shared" ca="1" si="75"/>
        <v>1.03146578</v>
      </c>
      <c r="C229" s="22">
        <f t="shared" ca="1" si="80"/>
        <v>1.0114161800000001</v>
      </c>
      <c r="D229" s="23">
        <f ca="1">IF(A229&lt;$B$1,VLOOKUP(A229,[1]DI!$A$4:$B$15000,2,FALSE),0)</f>
        <v>0</v>
      </c>
      <c r="E229" s="22">
        <f t="shared" ca="1" si="79"/>
        <v>0</v>
      </c>
      <c r="F229" s="23">
        <f t="shared" si="72"/>
        <v>1.3</v>
      </c>
      <c r="G229" s="24">
        <f t="shared" ca="1" si="76"/>
        <v>1</v>
      </c>
      <c r="H229" s="22">
        <f ca="1">TRUNC(PRODUCT(G$10:G228),15)</f>
        <v>1.0314657861645999</v>
      </c>
      <c r="I229" s="22">
        <f t="shared" ca="1" si="77"/>
        <v>1.01141618415025</v>
      </c>
      <c r="J229" s="22">
        <f t="shared" ca="1" si="78"/>
        <v>1.0198233000000001</v>
      </c>
      <c r="K229" s="22">
        <f t="shared" ca="1" si="69"/>
        <v>2.0049600000000001E-2</v>
      </c>
      <c r="L229" s="66">
        <f>IF(VLOOKUP(A229,$T$12:$AC$125,8)=VLOOKUP(A228,$T$12:$AC$125,8),0,VLOOKUP(A229,T$12:$AC$125,8))</f>
        <v>0</v>
      </c>
      <c r="M229" s="67">
        <f>IF(L229&gt;0,VLOOKUP(L229,S$12:$AB$125,7),0)</f>
        <v>0</v>
      </c>
      <c r="N229" s="2">
        <f>IF(L229&gt;0,VLOOKUP(L229,S$12:$AB$125,6),0)</f>
        <v>0</v>
      </c>
      <c r="O229" s="22">
        <f t="shared" ca="1" si="70"/>
        <v>2.0049600000000001E-2</v>
      </c>
      <c r="P229" s="25" t="str">
        <f t="shared" si="73"/>
        <v>J=</v>
      </c>
      <c r="Q229" s="26">
        <f t="shared" si="74"/>
        <v>44015</v>
      </c>
      <c r="R229" s="4"/>
      <c r="S229" s="71">
        <f>[2]Plan1!$A357</f>
        <v>47546</v>
      </c>
      <c r="T229" s="92" t="str">
        <f>[2]Plan1!$C357</f>
        <v>Carnaval</v>
      </c>
      <c r="U229" s="94"/>
      <c r="V229" s="4"/>
      <c r="W229" s="88"/>
      <c r="X229" s="88"/>
      <c r="Y229" s="88"/>
      <c r="Z229" s="4"/>
      <c r="AA229" s="4"/>
      <c r="AB229" s="4"/>
      <c r="AC229" s="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</row>
    <row r="230" spans="1:179" x14ac:dyDescent="0.25">
      <c r="A230" s="20">
        <f t="shared" si="71"/>
        <v>43983</v>
      </c>
      <c r="B230" s="22">
        <f t="shared" ca="1" si="75"/>
        <v>1.03146578</v>
      </c>
      <c r="C230" s="22">
        <f t="shared" ca="1" si="80"/>
        <v>1.0114161800000001</v>
      </c>
      <c r="D230" s="23">
        <f ca="1">IF(A230&lt;$B$1,VLOOKUP(A230,[1]DI!$A$4:$B$15000,2,FALSE),0)</f>
        <v>2.9000000000000005E-2</v>
      </c>
      <c r="E230" s="22">
        <f t="shared" ca="1" si="79"/>
        <v>1.1345000000000001E-4</v>
      </c>
      <c r="F230" s="23">
        <f t="shared" si="72"/>
        <v>1.3</v>
      </c>
      <c r="G230" s="24">
        <f t="shared" ca="1" si="76"/>
        <v>1.0001474850000001</v>
      </c>
      <c r="H230" s="22">
        <f ca="1">TRUNC(PRODUCT(G$10:G229),15)</f>
        <v>1.0314657861645999</v>
      </c>
      <c r="I230" s="22">
        <f t="shared" ca="1" si="77"/>
        <v>1.01141618415025</v>
      </c>
      <c r="J230" s="22">
        <f t="shared" ca="1" si="78"/>
        <v>1.0198233000000001</v>
      </c>
      <c r="K230" s="22">
        <f t="shared" ca="1" si="69"/>
        <v>2.0049600000000001E-2</v>
      </c>
      <c r="L230" s="66">
        <f>IF(VLOOKUP(A230,$T$12:$AC$125,8)=VLOOKUP(A229,$T$12:$AC$125,8),0,VLOOKUP(A230,T$12:$AC$125,8))</f>
        <v>0</v>
      </c>
      <c r="M230" s="67">
        <f>IF(L230&gt;0,VLOOKUP(L230,S$12:$AB$125,7),0)</f>
        <v>0</v>
      </c>
      <c r="N230" s="2">
        <f>IF(L230&gt;0,VLOOKUP(L230,S$12:$AB$125,6),0)</f>
        <v>0</v>
      </c>
      <c r="O230" s="22">
        <f t="shared" ca="1" si="70"/>
        <v>2.0049600000000001E-2</v>
      </c>
      <c r="P230" s="25" t="str">
        <f t="shared" si="73"/>
        <v>J=</v>
      </c>
      <c r="Q230" s="26">
        <f t="shared" si="74"/>
        <v>44015</v>
      </c>
      <c r="R230" s="4"/>
      <c r="S230" s="71">
        <f>[2]Plan1!$A358</f>
        <v>47547</v>
      </c>
      <c r="T230" s="92" t="str">
        <f>[2]Plan1!$C358</f>
        <v>Carnaval</v>
      </c>
      <c r="U230" s="94"/>
      <c r="V230" s="4"/>
      <c r="W230" s="88"/>
      <c r="X230" s="88"/>
      <c r="Y230" s="88"/>
      <c r="Z230" s="4"/>
      <c r="AA230" s="4"/>
      <c r="AB230" s="4"/>
      <c r="AC230" s="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</row>
    <row r="231" spans="1:179" x14ac:dyDescent="0.25">
      <c r="A231" s="20">
        <f t="shared" si="71"/>
        <v>43984</v>
      </c>
      <c r="B231" s="22">
        <f t="shared" ca="1" si="75"/>
        <v>1.0316179000000001</v>
      </c>
      <c r="C231" s="22">
        <f t="shared" ca="1" si="80"/>
        <v>1.0114161800000001</v>
      </c>
      <c r="D231" s="23">
        <f ca="1">IF(A231&lt;$B$1,VLOOKUP(A231,[1]DI!$A$4:$B$15000,2,FALSE),0)</f>
        <v>2.9000000000000005E-2</v>
      </c>
      <c r="E231" s="22">
        <f t="shared" ca="1" si="79"/>
        <v>1.1345000000000001E-4</v>
      </c>
      <c r="F231" s="23">
        <f t="shared" si="72"/>
        <v>1.3</v>
      </c>
      <c r="G231" s="24">
        <f t="shared" ca="1" si="76"/>
        <v>1.0001474850000001</v>
      </c>
      <c r="H231" s="22">
        <f ca="1">TRUNC(PRODUCT(G$10:G230),15)</f>
        <v>1.03161791189607</v>
      </c>
      <c r="I231" s="22">
        <f t="shared" ca="1" si="77"/>
        <v>1.01141618415025</v>
      </c>
      <c r="J231" s="22">
        <f t="shared" ca="1" si="78"/>
        <v>1.0199737</v>
      </c>
      <c r="K231" s="22">
        <f t="shared" ca="1" si="69"/>
        <v>2.0201719999999999E-2</v>
      </c>
      <c r="L231" s="66">
        <f>IF(VLOOKUP(A231,$T$12:$AC$125,8)=VLOOKUP(A230,$T$12:$AC$125,8),0,VLOOKUP(A231,T$12:$AC$125,8))</f>
        <v>0</v>
      </c>
      <c r="M231" s="67">
        <f>IF(L231&gt;0,VLOOKUP(L231,S$12:$AB$125,7),0)</f>
        <v>0</v>
      </c>
      <c r="N231" s="2">
        <f>IF(L231&gt;0,VLOOKUP(L231,S$12:$AB$125,6),0)</f>
        <v>0</v>
      </c>
      <c r="O231" s="22">
        <f t="shared" ca="1" si="70"/>
        <v>2.0201719999999999E-2</v>
      </c>
      <c r="P231" s="25" t="str">
        <f t="shared" si="73"/>
        <v>J=</v>
      </c>
      <c r="Q231" s="26">
        <f t="shared" si="74"/>
        <v>44015</v>
      </c>
      <c r="R231" s="4"/>
      <c r="S231" s="71">
        <f>[2]Plan1!$A359</f>
        <v>47592</v>
      </c>
      <c r="T231" s="92" t="str">
        <f>[2]Plan1!$C359</f>
        <v>Paixão de Cristo</v>
      </c>
      <c r="U231" s="94"/>
      <c r="V231" s="4"/>
      <c r="W231" s="88"/>
      <c r="X231" s="88"/>
      <c r="Y231" s="88"/>
      <c r="Z231" s="4"/>
      <c r="AA231" s="4"/>
      <c r="AB231" s="4"/>
      <c r="AC231" s="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</row>
    <row r="232" spans="1:179" x14ac:dyDescent="0.25">
      <c r="A232" s="20">
        <f t="shared" si="71"/>
        <v>43985</v>
      </c>
      <c r="B232" s="22">
        <f t="shared" ca="1" si="75"/>
        <v>1.0317700600000002</v>
      </c>
      <c r="C232" s="22">
        <f t="shared" ca="1" si="80"/>
        <v>1.0114161800000001</v>
      </c>
      <c r="D232" s="23">
        <f ca="1">IF(A232&lt;$B$1,VLOOKUP(A232,[1]DI!$A$4:$B$15000,2,FALSE),0)</f>
        <v>2.9000000000000005E-2</v>
      </c>
      <c r="E232" s="22">
        <f t="shared" ca="1" si="79"/>
        <v>1.1345000000000001E-4</v>
      </c>
      <c r="F232" s="23">
        <f t="shared" si="72"/>
        <v>1.3</v>
      </c>
      <c r="G232" s="24">
        <f t="shared" ca="1" si="76"/>
        <v>1.0001474850000001</v>
      </c>
      <c r="H232" s="22">
        <f ca="1">TRUNC(PRODUCT(G$10:G231),15)</f>
        <v>1.03177006006381</v>
      </c>
      <c r="I232" s="22">
        <f t="shared" ca="1" si="77"/>
        <v>1.01141618415025</v>
      </c>
      <c r="J232" s="22">
        <f t="shared" ca="1" si="78"/>
        <v>1.0201241400000001</v>
      </c>
      <c r="K232" s="22">
        <f t="shared" ca="1" si="69"/>
        <v>2.0353880000000001E-2</v>
      </c>
      <c r="L232" s="66">
        <f>IF(VLOOKUP(A232,$T$12:$AC$125,8)=VLOOKUP(A231,$T$12:$AC$125,8),0,VLOOKUP(A232,T$12:$AC$125,8))</f>
        <v>0</v>
      </c>
      <c r="M232" s="67">
        <f>IF(L232&gt;0,VLOOKUP(L232,S$12:$AB$125,7),0)</f>
        <v>0</v>
      </c>
      <c r="N232" s="2">
        <f>IF(L232&gt;0,VLOOKUP(L232,S$12:$AB$125,6),0)</f>
        <v>0</v>
      </c>
      <c r="O232" s="22">
        <f t="shared" ca="1" si="70"/>
        <v>2.0353880000000001E-2</v>
      </c>
      <c r="P232" s="25" t="str">
        <f t="shared" si="73"/>
        <v>J=</v>
      </c>
      <c r="Q232" s="26">
        <f t="shared" si="74"/>
        <v>44015</v>
      </c>
      <c r="R232" s="4"/>
      <c r="S232" s="71">
        <f>[2]Plan1!$A360</f>
        <v>47594</v>
      </c>
      <c r="T232" s="92" t="str">
        <f>[2]Plan1!$C360</f>
        <v>Tiradentes</v>
      </c>
      <c r="U232" s="94"/>
      <c r="V232" s="4"/>
      <c r="W232" s="88"/>
      <c r="X232" s="88"/>
      <c r="Y232" s="88"/>
      <c r="Z232" s="4"/>
      <c r="AA232" s="4"/>
      <c r="AB232" s="4"/>
      <c r="AC232" s="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</row>
    <row r="233" spans="1:179" x14ac:dyDescent="0.25">
      <c r="A233" s="20">
        <f t="shared" si="71"/>
        <v>43986</v>
      </c>
      <c r="B233" s="22">
        <f t="shared" ca="1" si="75"/>
        <v>1.03192222</v>
      </c>
      <c r="C233" s="22">
        <f t="shared" ca="1" si="80"/>
        <v>1.0114161800000001</v>
      </c>
      <c r="D233" s="23">
        <f ca="1">IF(A233&lt;$B$1,VLOOKUP(A233,[1]DI!$A$4:$B$15000,2,FALSE),0)</f>
        <v>2.9000000000000005E-2</v>
      </c>
      <c r="E233" s="22">
        <f t="shared" ca="1" si="79"/>
        <v>1.1345000000000001E-4</v>
      </c>
      <c r="F233" s="23">
        <f t="shared" si="72"/>
        <v>1.3</v>
      </c>
      <c r="G233" s="24">
        <f t="shared" ca="1" si="76"/>
        <v>1.0001474850000001</v>
      </c>
      <c r="H233" s="22">
        <f ca="1">TRUNC(PRODUCT(G$10:G232),15)</f>
        <v>1.03192223067112</v>
      </c>
      <c r="I233" s="22">
        <f t="shared" ca="1" si="77"/>
        <v>1.01141618415025</v>
      </c>
      <c r="J233" s="22">
        <f t="shared" ca="1" si="78"/>
        <v>1.0202745900000001</v>
      </c>
      <c r="K233" s="22">
        <f t="shared" ca="1" si="69"/>
        <v>2.050604E-2</v>
      </c>
      <c r="L233" s="66">
        <f>IF(VLOOKUP(A233,$T$12:$AC$125,8)=VLOOKUP(A232,$T$12:$AC$125,8),0,VLOOKUP(A233,T$12:$AC$125,8))</f>
        <v>0</v>
      </c>
      <c r="M233" s="67">
        <f>IF(L233&gt;0,VLOOKUP(L233,S$12:$AB$125,7),0)</f>
        <v>0</v>
      </c>
      <c r="N233" s="2">
        <f>IF(L233&gt;0,VLOOKUP(L233,S$12:$AB$125,6),0)</f>
        <v>0</v>
      </c>
      <c r="O233" s="22">
        <f t="shared" ca="1" si="70"/>
        <v>2.050604E-2</v>
      </c>
      <c r="P233" s="25" t="str">
        <f t="shared" si="73"/>
        <v>J=</v>
      </c>
      <c r="Q233" s="26">
        <f t="shared" si="74"/>
        <v>44015</v>
      </c>
      <c r="R233" s="4"/>
      <c r="S233" s="71">
        <f>[2]Plan1!$A361</f>
        <v>47604</v>
      </c>
      <c r="T233" s="92" t="str">
        <f>[2]Plan1!$C361</f>
        <v>Dia do Trabalho</v>
      </c>
      <c r="U233" s="94"/>
      <c r="V233" s="4"/>
      <c r="W233" s="88"/>
      <c r="X233" s="88"/>
      <c r="Y233" s="88"/>
      <c r="Z233" s="4"/>
      <c r="AA233" s="4"/>
      <c r="AB233" s="4"/>
      <c r="AC233" s="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</row>
    <row r="234" spans="1:179" x14ac:dyDescent="0.25">
      <c r="A234" s="20">
        <f t="shared" si="71"/>
        <v>43987</v>
      </c>
      <c r="B234" s="22">
        <f t="shared" ca="1" si="75"/>
        <v>1.0320744100000001</v>
      </c>
      <c r="C234" s="22">
        <f t="shared" ca="1" si="80"/>
        <v>1.0114161800000001</v>
      </c>
      <c r="D234" s="23">
        <f ca="1">IF(A234&lt;$B$1,VLOOKUP(A234,[1]DI!$A$4:$B$15000,2,FALSE),0)</f>
        <v>2.9000000000000005E-2</v>
      </c>
      <c r="E234" s="22">
        <f t="shared" ca="1" si="79"/>
        <v>1.1345000000000001E-4</v>
      </c>
      <c r="F234" s="23">
        <f t="shared" si="72"/>
        <v>1.3</v>
      </c>
      <c r="G234" s="24">
        <f t="shared" ca="1" si="76"/>
        <v>1.0001474850000001</v>
      </c>
      <c r="H234" s="22">
        <f ca="1">TRUNC(PRODUCT(G$10:G233),15)</f>
        <v>1.03207442372131</v>
      </c>
      <c r="I234" s="22">
        <f t="shared" ca="1" si="77"/>
        <v>1.01141618415025</v>
      </c>
      <c r="J234" s="22">
        <f t="shared" ca="1" si="78"/>
        <v>1.02042506</v>
      </c>
      <c r="K234" s="22">
        <f t="shared" ca="1" si="69"/>
        <v>2.065823E-2</v>
      </c>
      <c r="L234" s="66">
        <f>IF(VLOOKUP(A234,$T$12:$AC$125,8)=VLOOKUP(A233,$T$12:$AC$125,8),0,VLOOKUP(A234,T$12:$AC$125,8))</f>
        <v>0</v>
      </c>
      <c r="M234" s="67">
        <f>IF(L234&gt;0,VLOOKUP(L234,S$12:$AB$125,7),0)</f>
        <v>0</v>
      </c>
      <c r="N234" s="2">
        <f>IF(L234&gt;0,VLOOKUP(L234,S$12:$AB$125,6),0)</f>
        <v>0</v>
      </c>
      <c r="O234" s="22">
        <f t="shared" ca="1" si="70"/>
        <v>2.065823E-2</v>
      </c>
      <c r="P234" s="25" t="str">
        <f t="shared" si="73"/>
        <v>J=</v>
      </c>
      <c r="Q234" s="26">
        <f t="shared" si="74"/>
        <v>44015</v>
      </c>
      <c r="R234" s="4"/>
      <c r="S234" s="71">
        <f>[2]Plan1!$A362</f>
        <v>47654</v>
      </c>
      <c r="T234" s="92" t="str">
        <f>[2]Plan1!$C362</f>
        <v>Corpus Christi</v>
      </c>
      <c r="U234" s="94"/>
      <c r="V234" s="4"/>
      <c r="W234" s="88"/>
      <c r="X234" s="88"/>
      <c r="Y234" s="88"/>
      <c r="Z234" s="4"/>
      <c r="AA234" s="4"/>
      <c r="AB234" s="4"/>
      <c r="AC234" s="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</row>
    <row r="235" spans="1:179" x14ac:dyDescent="0.25">
      <c r="A235" s="20">
        <f t="shared" si="71"/>
        <v>43988</v>
      </c>
      <c r="B235" s="22">
        <f t="shared" ca="1" si="75"/>
        <v>1.03222663</v>
      </c>
      <c r="C235" s="22">
        <f t="shared" ca="1" si="80"/>
        <v>1.0114161800000001</v>
      </c>
      <c r="D235" s="23">
        <f ca="1">IF(A235&lt;$B$1,VLOOKUP(A235,[1]DI!$A$4:$B$15000,2,FALSE),0)</f>
        <v>0</v>
      </c>
      <c r="E235" s="22">
        <f t="shared" ca="1" si="79"/>
        <v>0</v>
      </c>
      <c r="F235" s="23">
        <f t="shared" si="72"/>
        <v>1.3</v>
      </c>
      <c r="G235" s="24">
        <f t="shared" ca="1" si="76"/>
        <v>1</v>
      </c>
      <c r="H235" s="22">
        <f ca="1">TRUNC(PRODUCT(G$10:G234),15)</f>
        <v>1.03222663921769</v>
      </c>
      <c r="I235" s="22">
        <f t="shared" ca="1" si="77"/>
        <v>1.01141618415025</v>
      </c>
      <c r="J235" s="22">
        <f t="shared" ca="1" si="78"/>
        <v>1.0205755599999999</v>
      </c>
      <c r="K235" s="22">
        <f t="shared" ca="1" si="69"/>
        <v>2.0810450000000001E-2</v>
      </c>
      <c r="L235" s="66">
        <f>IF(VLOOKUP(A235,$T$12:$AC$125,8)=VLOOKUP(A234,$T$12:$AC$125,8),0,VLOOKUP(A235,T$12:$AC$125,8))</f>
        <v>0</v>
      </c>
      <c r="M235" s="67">
        <f>IF(L235&gt;0,VLOOKUP(L235,S$12:$AB$125,7),0)</f>
        <v>0</v>
      </c>
      <c r="N235" s="2">
        <f>IF(L235&gt;0,VLOOKUP(L235,S$12:$AB$125,6),0)</f>
        <v>0</v>
      </c>
      <c r="O235" s="22">
        <f t="shared" ca="1" si="70"/>
        <v>2.0810450000000001E-2</v>
      </c>
      <c r="P235" s="25" t="str">
        <f t="shared" si="73"/>
        <v>J=</v>
      </c>
      <c r="Q235" s="26">
        <f t="shared" si="74"/>
        <v>44015</v>
      </c>
      <c r="R235" s="4"/>
      <c r="S235" s="71">
        <f>[2]Plan1!$A363</f>
        <v>47733</v>
      </c>
      <c r="T235" s="92" t="str">
        <f>[2]Plan1!$C363</f>
        <v>Independência do Brasil</v>
      </c>
      <c r="U235" s="94"/>
      <c r="V235" s="4"/>
      <c r="W235" s="88"/>
      <c r="X235" s="88"/>
      <c r="Y235" s="88"/>
      <c r="Z235" s="4"/>
      <c r="AA235" s="4"/>
      <c r="AB235" s="4"/>
      <c r="AC235" s="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</row>
    <row r="236" spans="1:179" x14ac:dyDescent="0.25">
      <c r="A236" s="20">
        <f t="shared" si="71"/>
        <v>43989</v>
      </c>
      <c r="B236" s="22">
        <f t="shared" ca="1" si="75"/>
        <v>1.03222663</v>
      </c>
      <c r="C236" s="22">
        <f t="shared" ca="1" si="80"/>
        <v>1.0114161800000001</v>
      </c>
      <c r="D236" s="23">
        <f ca="1">IF(A236&lt;$B$1,VLOOKUP(A236,[1]DI!$A$4:$B$15000,2,FALSE),0)</f>
        <v>0</v>
      </c>
      <c r="E236" s="22">
        <f t="shared" ca="1" si="79"/>
        <v>0</v>
      </c>
      <c r="F236" s="23">
        <f t="shared" si="72"/>
        <v>1.3</v>
      </c>
      <c r="G236" s="24">
        <f t="shared" ca="1" si="76"/>
        <v>1</v>
      </c>
      <c r="H236" s="22">
        <f ca="1">TRUNC(PRODUCT(G$10:G235),15)</f>
        <v>1.03222663921769</v>
      </c>
      <c r="I236" s="22">
        <f t="shared" ca="1" si="77"/>
        <v>1.01141618415025</v>
      </c>
      <c r="J236" s="22">
        <f t="shared" ca="1" si="78"/>
        <v>1.0205755599999999</v>
      </c>
      <c r="K236" s="22">
        <f t="shared" ca="1" si="69"/>
        <v>2.0810450000000001E-2</v>
      </c>
      <c r="L236" s="66">
        <f>IF(VLOOKUP(A236,$T$12:$AC$125,8)=VLOOKUP(A235,$T$12:$AC$125,8),0,VLOOKUP(A236,T$12:$AC$125,8))</f>
        <v>0</v>
      </c>
      <c r="M236" s="67">
        <f>IF(L236&gt;0,VLOOKUP(L236,S$12:$AB$125,7),0)</f>
        <v>0</v>
      </c>
      <c r="N236" s="2">
        <f>IF(L236&gt;0,VLOOKUP(L236,S$12:$AB$125,6),0)</f>
        <v>0</v>
      </c>
      <c r="O236" s="22">
        <f t="shared" ca="1" si="70"/>
        <v>2.0810450000000001E-2</v>
      </c>
      <c r="P236" s="25" t="str">
        <f t="shared" si="73"/>
        <v>J=</v>
      </c>
      <c r="Q236" s="26">
        <f t="shared" si="74"/>
        <v>44015</v>
      </c>
      <c r="R236" s="4"/>
      <c r="S236" s="71">
        <f>[2]Plan1!$A364</f>
        <v>47768</v>
      </c>
      <c r="T236" s="92" t="str">
        <f>[2]Plan1!$C364</f>
        <v>Nossa Sr.a Aparecida - Padroeira do Brasil</v>
      </c>
      <c r="U236" s="94"/>
      <c r="V236" s="4"/>
      <c r="W236" s="88"/>
      <c r="X236" s="88"/>
      <c r="Y236" s="88"/>
      <c r="Z236" s="4"/>
      <c r="AA236" s="4"/>
      <c r="AB236" s="4"/>
      <c r="AC236" s="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</row>
    <row r="237" spans="1:179" x14ac:dyDescent="0.25">
      <c r="A237" s="20">
        <f t="shared" si="71"/>
        <v>43990</v>
      </c>
      <c r="B237" s="22">
        <f t="shared" ca="1" si="75"/>
        <v>1.03222663</v>
      </c>
      <c r="C237" s="22">
        <f t="shared" ca="1" si="80"/>
        <v>1.0114161800000001</v>
      </c>
      <c r="D237" s="23">
        <f ca="1">IF(A237&lt;$B$1,VLOOKUP(A237,[1]DI!$A$4:$B$15000,2,FALSE),0)</f>
        <v>2.9000000000000005E-2</v>
      </c>
      <c r="E237" s="22">
        <f t="shared" ca="1" si="79"/>
        <v>1.1345000000000001E-4</v>
      </c>
      <c r="F237" s="23">
        <f t="shared" si="72"/>
        <v>1.3</v>
      </c>
      <c r="G237" s="24">
        <f t="shared" ca="1" si="76"/>
        <v>1.0001474850000001</v>
      </c>
      <c r="H237" s="22">
        <f ca="1">TRUNC(PRODUCT(G$10:G236),15)</f>
        <v>1.03222663921769</v>
      </c>
      <c r="I237" s="22">
        <f t="shared" ca="1" si="77"/>
        <v>1.01141618415025</v>
      </c>
      <c r="J237" s="22">
        <f t="shared" ca="1" si="78"/>
        <v>1.0205755599999999</v>
      </c>
      <c r="K237" s="22">
        <f t="shared" ca="1" si="69"/>
        <v>2.0810450000000001E-2</v>
      </c>
      <c r="L237" s="66">
        <f>IF(VLOOKUP(A237,$T$12:$AC$125,8)=VLOOKUP(A236,$T$12:$AC$125,8),0,VLOOKUP(A237,T$12:$AC$125,8))</f>
        <v>0</v>
      </c>
      <c r="M237" s="67">
        <f>IF(L237&gt;0,VLOOKUP(L237,S$12:$AB$125,7),0)</f>
        <v>0</v>
      </c>
      <c r="N237" s="2">
        <f>IF(L237&gt;0,VLOOKUP(L237,S$12:$AB$125,6),0)</f>
        <v>0</v>
      </c>
      <c r="O237" s="22">
        <f t="shared" ca="1" si="70"/>
        <v>2.0810450000000001E-2</v>
      </c>
      <c r="P237" s="25" t="str">
        <f t="shared" si="73"/>
        <v>J=</v>
      </c>
      <c r="Q237" s="26">
        <f t="shared" si="74"/>
        <v>44015</v>
      </c>
      <c r="R237" s="4"/>
      <c r="S237" s="71">
        <f>[2]Plan1!$A365</f>
        <v>47789</v>
      </c>
      <c r="T237" s="92" t="str">
        <f>[2]Plan1!$C365</f>
        <v>Finados</v>
      </c>
      <c r="U237" s="94"/>
      <c r="V237" s="4"/>
      <c r="W237" s="88"/>
      <c r="X237" s="88"/>
      <c r="Y237" s="88"/>
      <c r="Z237" s="4"/>
      <c r="AA237" s="4"/>
      <c r="AB237" s="4"/>
      <c r="AC237" s="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</row>
    <row r="238" spans="1:179" x14ac:dyDescent="0.25">
      <c r="A238" s="20">
        <f t="shared" si="71"/>
        <v>43991</v>
      </c>
      <c r="B238" s="22">
        <f t="shared" ca="1" si="75"/>
        <v>1.0323788700000001</v>
      </c>
      <c r="C238" s="22">
        <f t="shared" ca="1" si="80"/>
        <v>1.0114161800000001</v>
      </c>
      <c r="D238" s="23">
        <f ca="1">IF(A238&lt;$B$1,VLOOKUP(A238,[1]DI!$A$4:$B$15000,2,FALSE),0)</f>
        <v>2.9000000000000005E-2</v>
      </c>
      <c r="E238" s="22">
        <f t="shared" ca="1" si="79"/>
        <v>1.1345000000000001E-4</v>
      </c>
      <c r="F238" s="23">
        <f t="shared" si="72"/>
        <v>1.3</v>
      </c>
      <c r="G238" s="24">
        <f t="shared" ca="1" si="76"/>
        <v>1.0001474850000001</v>
      </c>
      <c r="H238" s="22">
        <f ca="1">TRUNC(PRODUCT(G$10:G237),15)</f>
        <v>1.03237887716357</v>
      </c>
      <c r="I238" s="22">
        <f t="shared" ca="1" si="77"/>
        <v>1.01141618415025</v>
      </c>
      <c r="J238" s="22">
        <f t="shared" ca="1" si="78"/>
        <v>1.02072608</v>
      </c>
      <c r="K238" s="22">
        <f t="shared" ca="1" si="69"/>
        <v>2.0962689999999999E-2</v>
      </c>
      <c r="L238" s="66">
        <f>IF(VLOOKUP(A238,$T$12:$AC$125,8)=VLOOKUP(A237,$T$12:$AC$125,8),0,VLOOKUP(A238,T$12:$AC$125,8))</f>
        <v>0</v>
      </c>
      <c r="M238" s="67">
        <f>IF(L238&gt;0,VLOOKUP(L238,S$12:$AB$125,7),0)</f>
        <v>0</v>
      </c>
      <c r="N238" s="2">
        <f>IF(L238&gt;0,VLOOKUP(L238,S$12:$AB$125,6),0)</f>
        <v>0</v>
      </c>
      <c r="O238" s="22">
        <f t="shared" ca="1" si="70"/>
        <v>2.0962689999999999E-2</v>
      </c>
      <c r="P238" s="25" t="str">
        <f t="shared" si="73"/>
        <v>J=</v>
      </c>
      <c r="Q238" s="26">
        <f t="shared" si="74"/>
        <v>44015</v>
      </c>
      <c r="R238" s="4"/>
      <c r="S238" s="71">
        <f>[2]Plan1!$A366</f>
        <v>47802</v>
      </c>
      <c r="T238" s="92" t="str">
        <f>[2]Plan1!$C366</f>
        <v>Proclamação da República</v>
      </c>
      <c r="U238" s="94"/>
      <c r="V238" s="4"/>
      <c r="W238" s="88"/>
      <c r="X238" s="88"/>
      <c r="Y238" s="88"/>
      <c r="Z238" s="4"/>
      <c r="AA238" s="4"/>
      <c r="AB238" s="4"/>
      <c r="AC238" s="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</row>
    <row r="239" spans="1:179" x14ac:dyDescent="0.25">
      <c r="A239" s="20">
        <f t="shared" si="71"/>
        <v>43992</v>
      </c>
      <c r="B239" s="22">
        <f t="shared" ca="1" si="75"/>
        <v>1.0325311300000002</v>
      </c>
      <c r="C239" s="22">
        <f t="shared" ca="1" si="80"/>
        <v>1.0114161800000001</v>
      </c>
      <c r="D239" s="23">
        <f ca="1">IF(A239&lt;$B$1,VLOOKUP(A239,[1]DI!$A$4:$B$15000,2,FALSE),0)</f>
        <v>2.9000000000000005E-2</v>
      </c>
      <c r="E239" s="22">
        <f t="shared" ca="1" si="79"/>
        <v>1.1345000000000001E-4</v>
      </c>
      <c r="F239" s="23">
        <f t="shared" si="72"/>
        <v>1.3</v>
      </c>
      <c r="G239" s="24">
        <f t="shared" ca="1" si="76"/>
        <v>1.0001474850000001</v>
      </c>
      <c r="H239" s="22">
        <f ca="1">TRUNC(PRODUCT(G$10:G238),15)</f>
        <v>1.0325311375622701</v>
      </c>
      <c r="I239" s="22">
        <f t="shared" ca="1" si="77"/>
        <v>1.01141618415025</v>
      </c>
      <c r="J239" s="22">
        <f t="shared" ca="1" si="78"/>
        <v>1.0208766199999999</v>
      </c>
      <c r="K239" s="22">
        <f t="shared" ca="1" si="69"/>
        <v>2.111495E-2</v>
      </c>
      <c r="L239" s="66">
        <f>IF(VLOOKUP(A239,$T$12:$AC$125,8)=VLOOKUP(A238,$T$12:$AC$125,8),0,VLOOKUP(A239,T$12:$AC$125,8))</f>
        <v>0</v>
      </c>
      <c r="M239" s="67">
        <f>IF(L239&gt;0,VLOOKUP(L239,S$12:$AB$125,7),0)</f>
        <v>0</v>
      </c>
      <c r="N239" s="2">
        <f>IF(L239&gt;0,VLOOKUP(L239,S$12:$AB$125,6),0)</f>
        <v>0</v>
      </c>
      <c r="O239" s="22">
        <f t="shared" ca="1" si="70"/>
        <v>2.111495E-2</v>
      </c>
      <c r="P239" s="25" t="str">
        <f t="shared" si="73"/>
        <v>J=</v>
      </c>
      <c r="Q239" s="26">
        <f t="shared" si="74"/>
        <v>44015</v>
      </c>
      <c r="R239" s="4"/>
      <c r="S239" s="71">
        <f>[2]Plan1!$A367</f>
        <v>47807</v>
      </c>
      <c r="T239" s="92" t="str">
        <f>[2]Plan1!$C367</f>
        <v>Dia Nacional de Zumbi e da Consciência Negra</v>
      </c>
      <c r="U239" s="94"/>
      <c r="V239" s="4"/>
      <c r="W239" s="88"/>
      <c r="X239" s="88"/>
      <c r="Y239" s="88"/>
      <c r="Z239" s="4"/>
      <c r="AA239" s="4"/>
      <c r="AB239" s="4"/>
      <c r="AC239" s="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</row>
    <row r="240" spans="1:179" x14ac:dyDescent="0.25">
      <c r="A240" s="20">
        <f t="shared" si="71"/>
        <v>43993</v>
      </c>
      <c r="B240" s="22">
        <f t="shared" ca="1" si="75"/>
        <v>1.0326834200000001</v>
      </c>
      <c r="C240" s="22">
        <f t="shared" ca="1" si="80"/>
        <v>1.0114161800000001</v>
      </c>
      <c r="D240" s="23">
        <f ca="1">IF(A240&lt;$B$1,VLOOKUP(A240,[1]DI!$A$4:$B$15000,2,FALSE),0)</f>
        <v>0</v>
      </c>
      <c r="E240" s="22">
        <f t="shared" ca="1" si="79"/>
        <v>0</v>
      </c>
      <c r="F240" s="23">
        <f t="shared" si="72"/>
        <v>1.3</v>
      </c>
      <c r="G240" s="24">
        <f t="shared" ca="1" si="76"/>
        <v>1</v>
      </c>
      <c r="H240" s="22">
        <f ca="1">TRUNC(PRODUCT(G$10:G239),15)</f>
        <v>1.0326834204171</v>
      </c>
      <c r="I240" s="22">
        <f t="shared" ca="1" si="77"/>
        <v>1.01141618415025</v>
      </c>
      <c r="J240" s="22">
        <f t="shared" ca="1" si="78"/>
        <v>1.0210271900000001</v>
      </c>
      <c r="K240" s="22">
        <f t="shared" ca="1" si="69"/>
        <v>2.126724E-2</v>
      </c>
      <c r="L240" s="66">
        <f>IF(VLOOKUP(A240,$T$12:$AC$125,8)=VLOOKUP(A239,$T$12:$AC$125,8),0,VLOOKUP(A240,T$12:$AC$125,8))</f>
        <v>0</v>
      </c>
      <c r="M240" s="67">
        <f>IF(L240&gt;0,VLOOKUP(L240,S$12:$AB$125,7),0)</f>
        <v>0</v>
      </c>
      <c r="N240" s="2">
        <f>IF(L240&gt;0,VLOOKUP(L240,S$12:$AB$125,6),0)</f>
        <v>0</v>
      </c>
      <c r="O240" s="22">
        <f t="shared" ca="1" si="70"/>
        <v>2.126724E-2</v>
      </c>
      <c r="P240" s="25" t="str">
        <f t="shared" si="73"/>
        <v>J=</v>
      </c>
      <c r="Q240" s="26">
        <f t="shared" si="74"/>
        <v>44015</v>
      </c>
      <c r="R240" s="4"/>
      <c r="S240" s="71">
        <f>[2]Plan1!$A368</f>
        <v>47842</v>
      </c>
      <c r="T240" s="92" t="str">
        <f>[2]Plan1!$C368</f>
        <v>Natal</v>
      </c>
      <c r="U240" s="94"/>
      <c r="V240" s="4"/>
      <c r="W240" s="88"/>
      <c r="X240" s="88"/>
      <c r="Y240" s="88"/>
      <c r="Z240" s="4"/>
      <c r="AA240" s="4"/>
      <c r="AB240" s="4"/>
      <c r="AC240" s="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</row>
    <row r="241" spans="1:179" x14ac:dyDescent="0.25">
      <c r="A241" s="20">
        <f t="shared" si="71"/>
        <v>43994</v>
      </c>
      <c r="B241" s="22">
        <f t="shared" ca="1" si="75"/>
        <v>1.0326834200000001</v>
      </c>
      <c r="C241" s="22">
        <f t="shared" ca="1" si="80"/>
        <v>1.0114161800000001</v>
      </c>
      <c r="D241" s="23">
        <f ca="1">IF(A241&lt;$B$1,VLOOKUP(A241,[1]DI!$A$4:$B$15000,2,FALSE),0)</f>
        <v>2.9000000000000005E-2</v>
      </c>
      <c r="E241" s="22">
        <f t="shared" ca="1" si="79"/>
        <v>1.1345000000000001E-4</v>
      </c>
      <c r="F241" s="23">
        <f t="shared" si="72"/>
        <v>1.3</v>
      </c>
      <c r="G241" s="24">
        <f t="shared" ca="1" si="76"/>
        <v>1.0001474850000001</v>
      </c>
      <c r="H241" s="22">
        <f ca="1">TRUNC(PRODUCT(G$10:G240),15)</f>
        <v>1.0326834204171</v>
      </c>
      <c r="I241" s="22">
        <f t="shared" ca="1" si="77"/>
        <v>1.01141618415025</v>
      </c>
      <c r="J241" s="22">
        <f t="shared" ca="1" si="78"/>
        <v>1.0210271900000001</v>
      </c>
      <c r="K241" s="22">
        <f t="shared" ca="1" si="69"/>
        <v>2.126724E-2</v>
      </c>
      <c r="L241" s="66">
        <f>IF(VLOOKUP(A241,$T$12:$AC$125,8)=VLOOKUP(A240,$T$12:$AC$125,8),0,VLOOKUP(A241,T$12:$AC$125,8))</f>
        <v>0</v>
      </c>
      <c r="M241" s="67">
        <f>IF(L241&gt;0,VLOOKUP(L241,S$12:$AB$125,7),0)</f>
        <v>0</v>
      </c>
      <c r="N241" s="2">
        <f>IF(L241&gt;0,VLOOKUP(L241,S$12:$AB$125,6),0)</f>
        <v>0</v>
      </c>
      <c r="O241" s="22">
        <f t="shared" ca="1" si="70"/>
        <v>2.126724E-2</v>
      </c>
      <c r="P241" s="25" t="str">
        <f t="shared" si="73"/>
        <v>J=</v>
      </c>
      <c r="Q241" s="26">
        <f t="shared" si="74"/>
        <v>44015</v>
      </c>
      <c r="R241" s="4"/>
      <c r="S241" s="71">
        <f>[2]Plan1!$A369</f>
        <v>47849</v>
      </c>
      <c r="T241" s="92" t="str">
        <f>[2]Plan1!$C369</f>
        <v>Confraternização Universal</v>
      </c>
      <c r="U241" s="94"/>
      <c r="V241" s="4"/>
      <c r="W241" s="88"/>
      <c r="X241" s="88"/>
      <c r="Y241" s="88"/>
      <c r="Z241" s="4"/>
      <c r="AA241" s="4"/>
      <c r="AB241" s="4"/>
      <c r="AC241" s="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</row>
    <row r="242" spans="1:179" x14ac:dyDescent="0.25">
      <c r="A242" s="20">
        <f t="shared" si="71"/>
        <v>43995</v>
      </c>
      <c r="B242" s="22">
        <f t="shared" ca="1" si="75"/>
        <v>1.0328357100000001</v>
      </c>
      <c r="C242" s="22">
        <f t="shared" ca="1" si="80"/>
        <v>1.0114161800000001</v>
      </c>
      <c r="D242" s="23">
        <f ca="1">IF(A242&lt;$B$1,VLOOKUP(A242,[1]DI!$A$4:$B$15000,2,FALSE),0)</f>
        <v>0</v>
      </c>
      <c r="E242" s="22">
        <f t="shared" ca="1" si="79"/>
        <v>0</v>
      </c>
      <c r="F242" s="23">
        <f t="shared" si="72"/>
        <v>1.3</v>
      </c>
      <c r="G242" s="24">
        <f t="shared" ca="1" si="76"/>
        <v>1</v>
      </c>
      <c r="H242" s="22">
        <f ca="1">TRUNC(PRODUCT(G$10:G241),15)</f>
        <v>1.0328357257313601</v>
      </c>
      <c r="I242" s="22">
        <f t="shared" ca="1" si="77"/>
        <v>1.01141618415025</v>
      </c>
      <c r="J242" s="22">
        <f t="shared" ca="1" si="78"/>
        <v>1.02117777</v>
      </c>
      <c r="K242" s="22">
        <f t="shared" ca="1" si="69"/>
        <v>2.1419529999999999E-2</v>
      </c>
      <c r="L242" s="66">
        <f>IF(VLOOKUP(A242,$T$12:$AC$125,8)=VLOOKUP(A241,$T$12:$AC$125,8),0,VLOOKUP(A242,T$12:$AC$125,8))</f>
        <v>0</v>
      </c>
      <c r="M242" s="67">
        <f>IF(L242&gt;0,VLOOKUP(L242,S$12:$AB$125,7),0)</f>
        <v>0</v>
      </c>
      <c r="N242" s="2">
        <f>IF(L242&gt;0,VLOOKUP(L242,S$12:$AB$125,6),0)</f>
        <v>0</v>
      </c>
      <c r="O242" s="22">
        <f t="shared" ca="1" si="70"/>
        <v>2.1419529999999999E-2</v>
      </c>
      <c r="P242" s="25" t="str">
        <f t="shared" si="73"/>
        <v>J=</v>
      </c>
      <c r="Q242" s="26">
        <f t="shared" si="74"/>
        <v>44015</v>
      </c>
      <c r="R242" s="4"/>
      <c r="S242" s="71">
        <f>[2]Plan1!$A370</f>
        <v>47903</v>
      </c>
      <c r="T242" s="92" t="str">
        <f>[2]Plan1!$C370</f>
        <v>Carnaval</v>
      </c>
      <c r="U242" s="94"/>
      <c r="V242" s="4"/>
      <c r="Z242" s="4"/>
      <c r="AA242" s="4"/>
      <c r="AB242" s="4"/>
      <c r="AC242" s="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</row>
    <row r="243" spans="1:179" x14ac:dyDescent="0.25">
      <c r="A243" s="20">
        <f t="shared" si="71"/>
        <v>43996</v>
      </c>
      <c r="B243" s="22">
        <f t="shared" ca="1" si="75"/>
        <v>1.0328357100000001</v>
      </c>
      <c r="C243" s="22">
        <f t="shared" ca="1" si="80"/>
        <v>1.0114161800000001</v>
      </c>
      <c r="D243" s="23">
        <f ca="1">IF(A243&lt;$B$1,VLOOKUP(A243,[1]DI!$A$4:$B$15000,2,FALSE),0)</f>
        <v>0</v>
      </c>
      <c r="E243" s="22">
        <f t="shared" ca="1" si="79"/>
        <v>0</v>
      </c>
      <c r="F243" s="23">
        <f t="shared" si="72"/>
        <v>1.3</v>
      </c>
      <c r="G243" s="24">
        <f t="shared" ca="1" si="76"/>
        <v>1</v>
      </c>
      <c r="H243" s="22">
        <f ca="1">TRUNC(PRODUCT(G$10:G242),15)</f>
        <v>1.0328357257313601</v>
      </c>
      <c r="I243" s="22">
        <f t="shared" ca="1" si="77"/>
        <v>1.01141618415025</v>
      </c>
      <c r="J243" s="22">
        <f t="shared" ca="1" si="78"/>
        <v>1.02117777</v>
      </c>
      <c r="K243" s="22">
        <f t="shared" ca="1" si="69"/>
        <v>2.1419529999999999E-2</v>
      </c>
      <c r="L243" s="66">
        <f>IF(VLOOKUP(A243,$T$12:$AC$125,8)=VLOOKUP(A242,$T$12:$AC$125,8),0,VLOOKUP(A243,T$12:$AC$125,8))</f>
        <v>0</v>
      </c>
      <c r="M243" s="67">
        <f>IF(L243&gt;0,VLOOKUP(L243,S$12:$AB$125,7),0)</f>
        <v>0</v>
      </c>
      <c r="N243" s="2">
        <f>IF(L243&gt;0,VLOOKUP(L243,S$12:$AB$125,6),0)</f>
        <v>0</v>
      </c>
      <c r="O243" s="22">
        <f t="shared" ca="1" si="70"/>
        <v>2.1419529999999999E-2</v>
      </c>
      <c r="P243" s="25" t="str">
        <f t="shared" si="73"/>
        <v>J=</v>
      </c>
      <c r="Q243" s="26">
        <f t="shared" si="74"/>
        <v>44015</v>
      </c>
      <c r="R243" s="4"/>
      <c r="S243" s="71">
        <f>[2]Plan1!$A371</f>
        <v>47904</v>
      </c>
      <c r="T243" s="92" t="str">
        <f>[2]Plan1!$C371</f>
        <v>Carnaval</v>
      </c>
      <c r="U243" s="94"/>
      <c r="V243" s="4"/>
      <c r="Z243" s="4"/>
      <c r="AA243" s="4"/>
      <c r="AB243" s="4"/>
      <c r="AC243" s="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</row>
    <row r="244" spans="1:179" x14ac:dyDescent="0.25">
      <c r="A244" s="20">
        <f t="shared" si="71"/>
        <v>43997</v>
      </c>
      <c r="B244" s="22">
        <f t="shared" ca="1" si="75"/>
        <v>1.0328357100000001</v>
      </c>
      <c r="C244" s="22">
        <f t="shared" ca="1" si="80"/>
        <v>1.0114161800000001</v>
      </c>
      <c r="D244" s="23">
        <f ca="1">IF(A244&lt;$B$1,VLOOKUP(A244,[1]DI!$A$4:$B$15000,2,FALSE),0)</f>
        <v>2.9000000000000005E-2</v>
      </c>
      <c r="E244" s="22">
        <f t="shared" ca="1" si="79"/>
        <v>1.1345000000000001E-4</v>
      </c>
      <c r="F244" s="23">
        <f t="shared" si="72"/>
        <v>1.3</v>
      </c>
      <c r="G244" s="24">
        <f t="shared" ca="1" si="76"/>
        <v>1.0001474850000001</v>
      </c>
      <c r="H244" s="22">
        <f ca="1">TRUNC(PRODUCT(G$10:G243),15)</f>
        <v>1.0328357257313601</v>
      </c>
      <c r="I244" s="22">
        <f t="shared" ca="1" si="77"/>
        <v>1.01141618415025</v>
      </c>
      <c r="J244" s="22">
        <f t="shared" ca="1" si="78"/>
        <v>1.02117777</v>
      </c>
      <c r="K244" s="22">
        <f t="shared" ca="1" si="69"/>
        <v>2.1419529999999999E-2</v>
      </c>
      <c r="L244" s="66">
        <f>IF(VLOOKUP(A244,$T$12:$AC$125,8)=VLOOKUP(A243,$T$12:$AC$125,8),0,VLOOKUP(A244,T$12:$AC$125,8))</f>
        <v>0</v>
      </c>
      <c r="M244" s="67">
        <f>IF(L244&gt;0,VLOOKUP(L244,S$12:$AB$125,7),0)</f>
        <v>0</v>
      </c>
      <c r="N244" s="2">
        <f>IF(L244&gt;0,VLOOKUP(L244,S$12:$AB$125,6),0)</f>
        <v>0</v>
      </c>
      <c r="O244" s="22">
        <f t="shared" ca="1" si="70"/>
        <v>2.1419529999999999E-2</v>
      </c>
      <c r="P244" s="25" t="str">
        <f t="shared" si="73"/>
        <v>J=</v>
      </c>
      <c r="Q244" s="26">
        <f t="shared" si="74"/>
        <v>44015</v>
      </c>
      <c r="R244" s="4"/>
      <c r="S244" s="71">
        <f>[2]Plan1!$A372</f>
        <v>47949</v>
      </c>
      <c r="T244" s="92" t="str">
        <f>[2]Plan1!$C372</f>
        <v>Paixão de Cristo</v>
      </c>
      <c r="U244" s="94"/>
      <c r="V244" s="4"/>
      <c r="Z244" s="4"/>
      <c r="AA244" s="4"/>
      <c r="AB244" s="4"/>
      <c r="AC244" s="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</row>
    <row r="245" spans="1:179" x14ac:dyDescent="0.25">
      <c r="A245" s="20">
        <f t="shared" si="71"/>
        <v>43998</v>
      </c>
      <c r="B245" s="22">
        <f t="shared" ca="1" si="75"/>
        <v>1.0329880400000002</v>
      </c>
      <c r="C245" s="22">
        <f t="shared" ca="1" si="80"/>
        <v>1.0114161800000001</v>
      </c>
      <c r="D245" s="23">
        <f ca="1">IF(A245&lt;$B$1,VLOOKUP(A245,[1]DI!$A$4:$B$15000,2,FALSE),0)</f>
        <v>2.9000000000000005E-2</v>
      </c>
      <c r="E245" s="22">
        <f t="shared" ca="1" si="79"/>
        <v>1.1345000000000001E-4</v>
      </c>
      <c r="F245" s="23">
        <f t="shared" si="72"/>
        <v>1.3</v>
      </c>
      <c r="G245" s="24">
        <f t="shared" ca="1" si="76"/>
        <v>1.0001474850000001</v>
      </c>
      <c r="H245" s="22">
        <f ca="1">TRUNC(PRODUCT(G$10:G244),15)</f>
        <v>1.03298805350837</v>
      </c>
      <c r="I245" s="22">
        <f t="shared" ca="1" si="77"/>
        <v>1.01141618415025</v>
      </c>
      <c r="J245" s="22">
        <f t="shared" ca="1" si="78"/>
        <v>1.0213283799999999</v>
      </c>
      <c r="K245" s="22">
        <f t="shared" ca="1" si="69"/>
        <v>2.1571860000000002E-2</v>
      </c>
      <c r="L245" s="66">
        <f>IF(VLOOKUP(A245,$T$12:$AC$125,8)=VLOOKUP(A244,$T$12:$AC$125,8),0,VLOOKUP(A245,T$12:$AC$125,8))</f>
        <v>0</v>
      </c>
      <c r="M245" s="67">
        <f>IF(L245&gt;0,VLOOKUP(L245,S$12:$AB$125,7),0)</f>
        <v>0</v>
      </c>
      <c r="N245" s="2">
        <f>IF(L245&gt;0,VLOOKUP(L245,S$12:$AB$125,6),0)</f>
        <v>0</v>
      </c>
      <c r="O245" s="22">
        <f t="shared" ca="1" si="70"/>
        <v>2.1571860000000002E-2</v>
      </c>
      <c r="P245" s="25" t="str">
        <f t="shared" si="73"/>
        <v>J=</v>
      </c>
      <c r="Q245" s="26">
        <f t="shared" si="74"/>
        <v>44015</v>
      </c>
      <c r="R245" s="4"/>
      <c r="S245" s="71">
        <f>[2]Plan1!$A373</f>
        <v>47959</v>
      </c>
      <c r="T245" s="92" t="str">
        <f>[2]Plan1!$C373</f>
        <v>Tiradentes</v>
      </c>
      <c r="U245" s="94"/>
      <c r="V245" s="4"/>
      <c r="Z245" s="4"/>
      <c r="AA245" s="4"/>
      <c r="AB245" s="4"/>
      <c r="AC245" s="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</row>
    <row r="246" spans="1:179" x14ac:dyDescent="0.25">
      <c r="A246" s="20">
        <f t="shared" si="71"/>
        <v>43999</v>
      </c>
      <c r="B246" s="22">
        <f t="shared" ca="1" si="75"/>
        <v>1.03314039</v>
      </c>
      <c r="C246" s="22">
        <f t="shared" ca="1" si="80"/>
        <v>1.0114161800000001</v>
      </c>
      <c r="D246" s="23">
        <f ca="1">IF(A246&lt;$B$1,VLOOKUP(A246,[1]DI!$A$4:$B$15000,2,FALSE),0)</f>
        <v>2.9000000000000005E-2</v>
      </c>
      <c r="E246" s="22">
        <f t="shared" ca="1" si="79"/>
        <v>1.1345000000000001E-4</v>
      </c>
      <c r="F246" s="23">
        <f t="shared" si="72"/>
        <v>1.3</v>
      </c>
      <c r="G246" s="24">
        <f t="shared" ca="1" si="76"/>
        <v>1.0001474850000001</v>
      </c>
      <c r="H246" s="22">
        <f ca="1">TRUNC(PRODUCT(G$10:G245),15)</f>
        <v>1.03314040375144</v>
      </c>
      <c r="I246" s="22">
        <f t="shared" ca="1" si="77"/>
        <v>1.01141618415025</v>
      </c>
      <c r="J246" s="22">
        <f t="shared" ca="1" si="78"/>
        <v>1.02147901</v>
      </c>
      <c r="K246" s="22">
        <f t="shared" ca="1" si="69"/>
        <v>2.1724210000000001E-2</v>
      </c>
      <c r="L246" s="66">
        <f>IF(VLOOKUP(A246,$T$12:$AC$125,8)=VLOOKUP(A245,$T$12:$AC$125,8),0,VLOOKUP(A246,T$12:$AC$125,8))</f>
        <v>0</v>
      </c>
      <c r="M246" s="67">
        <f>IF(L246&gt;0,VLOOKUP(L246,S$12:$AB$125,7),0)</f>
        <v>0</v>
      </c>
      <c r="N246" s="2">
        <f>IF(L246&gt;0,VLOOKUP(L246,S$12:$AB$125,6),0)</f>
        <v>0</v>
      </c>
      <c r="O246" s="22">
        <f t="shared" ca="1" si="70"/>
        <v>2.1724210000000001E-2</v>
      </c>
      <c r="P246" s="25" t="str">
        <f t="shared" si="73"/>
        <v>J=</v>
      </c>
      <c r="Q246" s="26">
        <f t="shared" si="74"/>
        <v>44015</v>
      </c>
      <c r="R246" s="4"/>
      <c r="S246" s="71">
        <f>[2]Plan1!$A374</f>
        <v>47969</v>
      </c>
      <c r="T246" s="92" t="str">
        <f>[2]Plan1!$C374</f>
        <v>Dia do Trabalho</v>
      </c>
      <c r="U246" s="94"/>
      <c r="V246" s="4"/>
      <c r="Z246" s="4"/>
      <c r="AA246" s="4"/>
      <c r="AB246" s="4"/>
      <c r="AC246" s="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</row>
    <row r="247" spans="1:179" x14ac:dyDescent="0.25">
      <c r="A247" s="20">
        <f t="shared" si="71"/>
        <v>44000</v>
      </c>
      <c r="B247" s="22">
        <f t="shared" ca="1" si="75"/>
        <v>1.0332927600000001</v>
      </c>
      <c r="C247" s="22">
        <f t="shared" ca="1" si="80"/>
        <v>1.0114161800000001</v>
      </c>
      <c r="D247" s="23">
        <f ca="1">IF(A247&lt;$B$1,VLOOKUP(A247,[1]DI!$A$4:$B$15000,2,FALSE),0)</f>
        <v>2.1500000000000005E-2</v>
      </c>
      <c r="E247" s="22">
        <f t="shared" ca="1" si="79"/>
        <v>8.4419999999999995E-5</v>
      </c>
      <c r="F247" s="23">
        <f t="shared" si="72"/>
        <v>1.3</v>
      </c>
      <c r="G247" s="24">
        <f t="shared" ca="1" si="76"/>
        <v>1.0001097459999999</v>
      </c>
      <c r="H247" s="22">
        <f ca="1">TRUNC(PRODUCT(G$10:G246),15)</f>
        <v>1.03329277646388</v>
      </c>
      <c r="I247" s="22">
        <f t="shared" ca="1" si="77"/>
        <v>1.01141618415025</v>
      </c>
      <c r="J247" s="22">
        <f t="shared" ca="1" si="78"/>
        <v>1.0216296600000001</v>
      </c>
      <c r="K247" s="22">
        <f t="shared" ca="1" si="69"/>
        <v>2.187658E-2</v>
      </c>
      <c r="L247" s="66">
        <f>IF(VLOOKUP(A247,$T$12:$AC$125,8)=VLOOKUP(A246,$T$12:$AC$125,8),0,VLOOKUP(A247,T$12:$AC$125,8))</f>
        <v>0</v>
      </c>
      <c r="M247" s="67">
        <f>IF(L247&gt;0,VLOOKUP(L247,S$12:$AB$125,7),0)</f>
        <v>0</v>
      </c>
      <c r="N247" s="2">
        <f>IF(L247&gt;0,VLOOKUP(L247,S$12:$AB$125,6),0)</f>
        <v>0</v>
      </c>
      <c r="O247" s="22">
        <f t="shared" ca="1" si="70"/>
        <v>2.187658E-2</v>
      </c>
      <c r="P247" s="25" t="str">
        <f t="shared" si="73"/>
        <v>J=</v>
      </c>
      <c r="Q247" s="26">
        <f t="shared" si="74"/>
        <v>44015</v>
      </c>
      <c r="R247" s="81"/>
      <c r="S247" s="71">
        <f>[2]Plan1!$A375</f>
        <v>48011</v>
      </c>
      <c r="T247" s="92" t="str">
        <f>[2]Plan1!$C375</f>
        <v>Corpus Christi</v>
      </c>
      <c r="U247" s="94"/>
      <c r="V247" s="81"/>
      <c r="Z247" s="81"/>
      <c r="AA247" s="81"/>
      <c r="AB247" s="81"/>
      <c r="AC247" s="81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  <c r="DK247" s="82"/>
      <c r="DL247" s="82"/>
      <c r="DM247" s="82"/>
      <c r="DN247" s="82"/>
      <c r="DO247" s="82"/>
      <c r="DP247" s="82"/>
      <c r="DQ247" s="82"/>
      <c r="DR247" s="82"/>
      <c r="DS247" s="82"/>
      <c r="DT247" s="82"/>
      <c r="DU247" s="82"/>
      <c r="DV247" s="82"/>
      <c r="DW247" s="82"/>
      <c r="DX247" s="82"/>
      <c r="DY247" s="82"/>
      <c r="DZ247" s="82"/>
      <c r="EA247" s="82"/>
      <c r="EB247" s="82"/>
      <c r="EC247" s="82"/>
      <c r="ED247" s="82"/>
      <c r="EE247" s="82"/>
      <c r="EF247" s="82"/>
      <c r="EG247" s="82"/>
      <c r="EH247" s="82"/>
      <c r="EI247" s="82"/>
      <c r="EJ247" s="82"/>
      <c r="EK247" s="82"/>
      <c r="EL247" s="82"/>
      <c r="EM247" s="82"/>
      <c r="EN247" s="82"/>
      <c r="EO247" s="82"/>
      <c r="EP247" s="82"/>
      <c r="EQ247" s="82"/>
      <c r="ER247" s="82"/>
      <c r="ES247" s="82"/>
      <c r="ET247" s="82"/>
      <c r="EU247" s="82"/>
      <c r="EV247" s="82"/>
      <c r="EW247" s="82"/>
      <c r="EX247" s="82"/>
      <c r="EY247" s="82"/>
      <c r="EZ247" s="82"/>
      <c r="FA247" s="82"/>
      <c r="FB247" s="82"/>
      <c r="FC247" s="82"/>
      <c r="FD247" s="82"/>
      <c r="FE247" s="82"/>
      <c r="FF247" s="82"/>
      <c r="FG247" s="82"/>
      <c r="FH247" s="82"/>
      <c r="FI247" s="82"/>
      <c r="FJ247" s="82"/>
      <c r="FK247" s="82"/>
      <c r="FL247" s="82"/>
      <c r="FM247" s="82"/>
      <c r="FN247" s="82"/>
      <c r="FO247" s="82"/>
      <c r="FP247" s="82"/>
      <c r="FQ247" s="82"/>
      <c r="FR247" s="82"/>
      <c r="FS247" s="82"/>
      <c r="FT247" s="82"/>
      <c r="FU247" s="82"/>
      <c r="FV247" s="82"/>
      <c r="FW247" s="82"/>
    </row>
    <row r="248" spans="1:179" x14ac:dyDescent="0.25">
      <c r="A248" s="20">
        <f t="shared" si="71"/>
        <v>44001</v>
      </c>
      <c r="B248" s="22">
        <f t="shared" ca="1" si="75"/>
        <v>1.0334061600000002</v>
      </c>
      <c r="C248" s="22">
        <f t="shared" ca="1" si="80"/>
        <v>1.0114161800000001</v>
      </c>
      <c r="D248" s="23">
        <f ca="1">IF(A248&lt;$B$1,VLOOKUP(A248,[1]DI!$A$4:$B$15000,2,FALSE),0)</f>
        <v>2.1500000000000005E-2</v>
      </c>
      <c r="E248" s="22">
        <f t="shared" ca="1" si="79"/>
        <v>8.4419999999999995E-5</v>
      </c>
      <c r="F248" s="23">
        <f t="shared" si="72"/>
        <v>1.3</v>
      </c>
      <c r="G248" s="24">
        <f t="shared" ca="1" si="76"/>
        <v>1.0001097459999999</v>
      </c>
      <c r="H248" s="22">
        <f ca="1">TRUNC(PRODUCT(G$10:G247),15)</f>
        <v>1.0334061762129301</v>
      </c>
      <c r="I248" s="22">
        <f t="shared" ca="1" si="77"/>
        <v>1.01141618415025</v>
      </c>
      <c r="J248" s="22">
        <f t="shared" ca="1" si="78"/>
        <v>1.0217417799999999</v>
      </c>
      <c r="K248" s="22">
        <f t="shared" ca="1" si="69"/>
        <v>2.1989979999999999E-2</v>
      </c>
      <c r="L248" s="66">
        <f>IF(VLOOKUP(A248,$T$12:$AC$125,8)=VLOOKUP(A247,$T$12:$AC$125,8),0,VLOOKUP(A248,T$12:$AC$125,8))</f>
        <v>0</v>
      </c>
      <c r="M248" s="67">
        <f>IF(L248&gt;0,VLOOKUP(L248,S$12:$AB$125,7),0)</f>
        <v>0</v>
      </c>
      <c r="N248" s="2">
        <f>IF(L248&gt;0,VLOOKUP(L248,S$12:$AB$125,6),0)</f>
        <v>0</v>
      </c>
      <c r="O248" s="22">
        <f t="shared" ca="1" si="70"/>
        <v>2.1989979999999999E-2</v>
      </c>
      <c r="P248" s="25" t="str">
        <f t="shared" si="73"/>
        <v>J=</v>
      </c>
      <c r="Q248" s="26">
        <f t="shared" si="74"/>
        <v>44015</v>
      </c>
      <c r="R248" s="4"/>
      <c r="S248" s="71">
        <f>[2]Plan1!$A376</f>
        <v>48098</v>
      </c>
      <c r="T248" s="92" t="str">
        <f>[2]Plan1!$C376</f>
        <v>Independência do Brasil</v>
      </c>
      <c r="U248" s="94"/>
      <c r="V248" s="4"/>
      <c r="Z248" s="4"/>
      <c r="AA248" s="4"/>
      <c r="AB248" s="4"/>
      <c r="AC248" s="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</row>
    <row r="249" spans="1:179" x14ac:dyDescent="0.25">
      <c r="A249" s="20">
        <f t="shared" si="71"/>
        <v>44002</v>
      </c>
      <c r="B249" s="22">
        <f t="shared" ca="1" si="75"/>
        <v>1.0335195800000001</v>
      </c>
      <c r="C249" s="22">
        <f t="shared" ca="1" si="80"/>
        <v>1.0114161800000001</v>
      </c>
      <c r="D249" s="23">
        <f ca="1">IF(A249&lt;$B$1,VLOOKUP(A249,[1]DI!$A$4:$B$15000,2,FALSE),0)</f>
        <v>0</v>
      </c>
      <c r="E249" s="22">
        <f t="shared" ca="1" si="79"/>
        <v>0</v>
      </c>
      <c r="F249" s="23">
        <f t="shared" si="72"/>
        <v>1.3</v>
      </c>
      <c r="G249" s="24">
        <f t="shared" ca="1" si="76"/>
        <v>1</v>
      </c>
      <c r="H249" s="22">
        <f ca="1">TRUNC(PRODUCT(G$10:G248),15)</f>
        <v>1.03351958840715</v>
      </c>
      <c r="I249" s="22">
        <f t="shared" ca="1" si="77"/>
        <v>1.01141618415025</v>
      </c>
      <c r="J249" s="22">
        <f t="shared" ca="1" si="78"/>
        <v>1.0218539200000001</v>
      </c>
      <c r="K249" s="22">
        <f t="shared" ca="1" si="69"/>
        <v>2.2103399999999999E-2</v>
      </c>
      <c r="L249" s="66">
        <f>IF(VLOOKUP(A249,$T$12:$AC$125,8)=VLOOKUP(A248,$T$12:$AC$125,8),0,VLOOKUP(A249,T$12:$AC$125,8))</f>
        <v>0</v>
      </c>
      <c r="M249" s="67">
        <f>IF(L249&gt;0,VLOOKUP(L249,S$12:$AB$125,7),0)</f>
        <v>0</v>
      </c>
      <c r="N249" s="2">
        <f>IF(L249&gt;0,VLOOKUP(L249,S$12:$AB$125,6),0)</f>
        <v>0</v>
      </c>
      <c r="O249" s="22">
        <f t="shared" ca="1" si="70"/>
        <v>2.2103399999999999E-2</v>
      </c>
      <c r="P249" s="25" t="str">
        <f t="shared" si="73"/>
        <v>J=</v>
      </c>
      <c r="Q249" s="26">
        <f t="shared" si="74"/>
        <v>44015</v>
      </c>
      <c r="R249" s="4"/>
      <c r="S249" s="71">
        <f>[2]Plan1!$A377</f>
        <v>48133</v>
      </c>
      <c r="T249" s="92" t="str">
        <f>[2]Plan1!$C377</f>
        <v>Nossa Sr.a Aparecida - Padroeira do Brasil</v>
      </c>
      <c r="U249" s="94"/>
      <c r="V249" s="4"/>
      <c r="Z249" s="4"/>
      <c r="AA249" s="4"/>
      <c r="AB249" s="4"/>
      <c r="AC249" s="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</row>
    <row r="250" spans="1:179" x14ac:dyDescent="0.25">
      <c r="A250" s="20">
        <f t="shared" si="71"/>
        <v>44003</v>
      </c>
      <c r="B250" s="22">
        <f t="shared" ca="1" si="75"/>
        <v>1.0335195800000001</v>
      </c>
      <c r="C250" s="22">
        <f t="shared" ca="1" si="80"/>
        <v>1.0114161800000001</v>
      </c>
      <c r="D250" s="23">
        <f ca="1">IF(A250&lt;$B$1,VLOOKUP(A250,[1]DI!$A$4:$B$15000,2,FALSE),0)</f>
        <v>0</v>
      </c>
      <c r="E250" s="22">
        <f t="shared" ca="1" si="79"/>
        <v>0</v>
      </c>
      <c r="F250" s="23">
        <f t="shared" si="72"/>
        <v>1.3</v>
      </c>
      <c r="G250" s="24">
        <f t="shared" ca="1" si="76"/>
        <v>1</v>
      </c>
      <c r="H250" s="22">
        <f ca="1">TRUNC(PRODUCT(G$10:G249),15)</f>
        <v>1.03351958840715</v>
      </c>
      <c r="I250" s="22">
        <f t="shared" ca="1" si="77"/>
        <v>1.01141618415025</v>
      </c>
      <c r="J250" s="22">
        <f t="shared" ca="1" si="78"/>
        <v>1.0218539200000001</v>
      </c>
      <c r="K250" s="22">
        <f t="shared" ca="1" si="69"/>
        <v>2.2103399999999999E-2</v>
      </c>
      <c r="L250" s="66">
        <f>IF(VLOOKUP(A250,$T$12:$AC$125,8)=VLOOKUP(A249,$T$12:$AC$125,8),0,VLOOKUP(A250,T$12:$AC$125,8))</f>
        <v>0</v>
      </c>
      <c r="M250" s="67">
        <f>IF(L250&gt;0,VLOOKUP(L250,S$12:$AB$125,7),0)</f>
        <v>0</v>
      </c>
      <c r="N250" s="2">
        <f>IF(L250&gt;0,VLOOKUP(L250,S$12:$AB$125,6),0)</f>
        <v>0</v>
      </c>
      <c r="O250" s="22">
        <f t="shared" ca="1" si="70"/>
        <v>2.2103399999999999E-2</v>
      </c>
      <c r="P250" s="25" t="str">
        <f t="shared" si="73"/>
        <v>J=</v>
      </c>
      <c r="Q250" s="26">
        <f t="shared" si="74"/>
        <v>44015</v>
      </c>
      <c r="R250" s="4"/>
      <c r="S250" s="71">
        <f>[2]Plan1!$A378</f>
        <v>48154</v>
      </c>
      <c r="T250" s="92" t="str">
        <f>[2]Plan1!$C378</f>
        <v>Finados</v>
      </c>
      <c r="U250" s="94"/>
      <c r="V250" s="4"/>
      <c r="Z250" s="4"/>
      <c r="AA250" s="4"/>
      <c r="AB250" s="4"/>
      <c r="AC250" s="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</row>
    <row r="251" spans="1:179" x14ac:dyDescent="0.25">
      <c r="A251" s="20">
        <f t="shared" si="71"/>
        <v>44004</v>
      </c>
      <c r="B251" s="22">
        <f t="shared" ca="1" si="75"/>
        <v>1.0335195800000001</v>
      </c>
      <c r="C251" s="22">
        <f t="shared" ca="1" si="80"/>
        <v>1.0114161800000001</v>
      </c>
      <c r="D251" s="23">
        <f ca="1">IF(A251&lt;$B$1,VLOOKUP(A251,[1]DI!$A$4:$B$15000,2,FALSE),0)</f>
        <v>2.1500000000000005E-2</v>
      </c>
      <c r="E251" s="22">
        <f t="shared" ca="1" si="79"/>
        <v>8.4419999999999995E-5</v>
      </c>
      <c r="F251" s="23">
        <f t="shared" si="72"/>
        <v>1.3</v>
      </c>
      <c r="G251" s="24">
        <f t="shared" ca="1" si="76"/>
        <v>1.0001097459999999</v>
      </c>
      <c r="H251" s="22">
        <f ca="1">TRUNC(PRODUCT(G$10:G250),15)</f>
        <v>1.03351958840715</v>
      </c>
      <c r="I251" s="22">
        <f t="shared" ca="1" si="77"/>
        <v>1.01141618415025</v>
      </c>
      <c r="J251" s="22">
        <f t="shared" ca="1" si="78"/>
        <v>1.0218539200000001</v>
      </c>
      <c r="K251" s="22">
        <f t="shared" ca="1" si="69"/>
        <v>2.2103399999999999E-2</v>
      </c>
      <c r="L251" s="66">
        <f>IF(VLOOKUP(A251,$T$12:$AC$125,8)=VLOOKUP(A250,$T$12:$AC$125,8),0,VLOOKUP(A251,T$12:$AC$125,8))</f>
        <v>0</v>
      </c>
      <c r="M251" s="67">
        <f>IF(L251&gt;0,VLOOKUP(L251,S$12:$AB$125,7),0)</f>
        <v>0</v>
      </c>
      <c r="N251" s="2">
        <f>IF(L251&gt;0,VLOOKUP(L251,S$12:$AB$125,6),0)</f>
        <v>0</v>
      </c>
      <c r="O251" s="22">
        <f t="shared" ca="1" si="70"/>
        <v>2.2103399999999999E-2</v>
      </c>
      <c r="P251" s="25" t="str">
        <f t="shared" si="73"/>
        <v>J=</v>
      </c>
      <c r="Q251" s="26">
        <f t="shared" si="74"/>
        <v>44015</v>
      </c>
      <c r="R251" s="4"/>
      <c r="S251" s="71">
        <f>[2]Plan1!$A379</f>
        <v>48167</v>
      </c>
      <c r="T251" s="92" t="str">
        <f>[2]Plan1!$C379</f>
        <v>Proclamação da República</v>
      </c>
      <c r="U251" s="94"/>
      <c r="V251" s="4"/>
      <c r="Z251" s="4"/>
      <c r="AA251" s="4"/>
      <c r="AB251" s="4"/>
      <c r="AC251" s="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</row>
    <row r="252" spans="1:179" x14ac:dyDescent="0.25">
      <c r="A252" s="20">
        <f t="shared" si="71"/>
        <v>44005</v>
      </c>
      <c r="B252" s="22">
        <f t="shared" ca="1" si="75"/>
        <v>1.033633</v>
      </c>
      <c r="C252" s="22">
        <f t="shared" ca="1" si="80"/>
        <v>1.0114161800000001</v>
      </c>
      <c r="D252" s="23">
        <f ca="1">IF(A252&lt;$B$1,VLOOKUP(A252,[1]DI!$A$4:$B$15000,2,FALSE),0)</f>
        <v>2.1500000000000005E-2</v>
      </c>
      <c r="E252" s="22">
        <f t="shared" ca="1" si="79"/>
        <v>8.4419999999999995E-5</v>
      </c>
      <c r="F252" s="23">
        <f t="shared" si="72"/>
        <v>1.3</v>
      </c>
      <c r="G252" s="24">
        <f t="shared" ca="1" si="76"/>
        <v>1.0001097459999999</v>
      </c>
      <c r="H252" s="22">
        <f ca="1">TRUNC(PRODUCT(G$10:G251),15)</f>
        <v>1.0336330130478899</v>
      </c>
      <c r="I252" s="22">
        <f t="shared" ca="1" si="77"/>
        <v>1.01141618415025</v>
      </c>
      <c r="J252" s="22">
        <f t="shared" ca="1" si="78"/>
        <v>1.02196606</v>
      </c>
      <c r="K252" s="22">
        <f t="shared" ca="1" si="69"/>
        <v>2.2216820000000002E-2</v>
      </c>
      <c r="L252" s="66">
        <f>IF(VLOOKUP(A252,$T$12:$AC$125,8)=VLOOKUP(A251,$T$12:$AC$125,8),0,VLOOKUP(A252,T$12:$AC$125,8))</f>
        <v>0</v>
      </c>
      <c r="M252" s="67">
        <f>IF(L252&gt;0,VLOOKUP(L252,S$12:$AB$125,7),0)</f>
        <v>0</v>
      </c>
      <c r="N252" s="2">
        <f>IF(L252&gt;0,VLOOKUP(L252,S$12:$AB$125,6),0)</f>
        <v>0</v>
      </c>
      <c r="O252" s="22">
        <f t="shared" ca="1" si="70"/>
        <v>2.2216820000000002E-2</v>
      </c>
      <c r="P252" s="25" t="str">
        <f t="shared" si="73"/>
        <v>J=</v>
      </c>
      <c r="Q252" s="26">
        <f t="shared" si="74"/>
        <v>44015</v>
      </c>
      <c r="R252" s="4"/>
      <c r="S252" s="71">
        <f>[2]Plan1!$A380</f>
        <v>48172</v>
      </c>
      <c r="T252" s="92" t="str">
        <f>[2]Plan1!$C380</f>
        <v>Dia Nacional de Zumbi e da Consciência Negra</v>
      </c>
      <c r="U252" s="94"/>
      <c r="V252" s="4"/>
      <c r="Z252" s="4"/>
      <c r="AA252" s="4"/>
      <c r="AB252" s="4"/>
      <c r="AC252" s="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</row>
    <row r="253" spans="1:179" x14ac:dyDescent="0.25">
      <c r="A253" s="20">
        <f t="shared" si="71"/>
        <v>44006</v>
      </c>
      <c r="B253" s="22">
        <f t="shared" ca="1" si="75"/>
        <v>1.03374644</v>
      </c>
      <c r="C253" s="22">
        <f t="shared" ca="1" si="80"/>
        <v>1.0114161800000001</v>
      </c>
      <c r="D253" s="23">
        <f ca="1">IF(A253&lt;$B$1,VLOOKUP(A253,[1]DI!$A$4:$B$15000,2,FALSE),0)</f>
        <v>2.1500000000000005E-2</v>
      </c>
      <c r="E253" s="22">
        <f t="shared" ca="1" si="79"/>
        <v>8.4419999999999995E-5</v>
      </c>
      <c r="F253" s="23">
        <f t="shared" si="72"/>
        <v>1.3</v>
      </c>
      <c r="G253" s="24">
        <f t="shared" ca="1" si="76"/>
        <v>1.0001097459999999</v>
      </c>
      <c r="H253" s="22">
        <f ca="1">TRUNC(PRODUCT(G$10:G252),15)</f>
        <v>1.0337464501365401</v>
      </c>
      <c r="I253" s="22">
        <f t="shared" ca="1" si="77"/>
        <v>1.01141618415025</v>
      </c>
      <c r="J253" s="22">
        <f t="shared" ca="1" si="78"/>
        <v>1.02207822</v>
      </c>
      <c r="K253" s="22">
        <f t="shared" ca="1" si="69"/>
        <v>2.2330260000000001E-2</v>
      </c>
      <c r="L253" s="66">
        <f>IF(VLOOKUP(A253,$T$12:$AC$125,8)=VLOOKUP(A252,$T$12:$AC$125,8),0,VLOOKUP(A253,T$12:$AC$125,8))</f>
        <v>0</v>
      </c>
      <c r="M253" s="67">
        <f>IF(L253&gt;0,VLOOKUP(L253,S$12:$AB$125,7),0)</f>
        <v>0</v>
      </c>
      <c r="N253" s="2">
        <f>IF(L253&gt;0,VLOOKUP(L253,S$12:$AB$125,6),0)</f>
        <v>0</v>
      </c>
      <c r="O253" s="22">
        <f t="shared" ca="1" si="70"/>
        <v>2.2330260000000001E-2</v>
      </c>
      <c r="P253" s="25" t="str">
        <f t="shared" si="73"/>
        <v>J=</v>
      </c>
      <c r="Q253" s="26">
        <f t="shared" si="74"/>
        <v>44015</v>
      </c>
      <c r="R253" s="4"/>
      <c r="S253" s="71">
        <f>[2]Plan1!$A381</f>
        <v>48207</v>
      </c>
      <c r="T253" s="92" t="str">
        <f>[2]Plan1!$C381</f>
        <v>Natal</v>
      </c>
      <c r="U253" s="94"/>
      <c r="V253" s="4"/>
      <c r="Z253" s="4"/>
      <c r="AA253" s="4"/>
      <c r="AB253" s="4"/>
      <c r="AC253" s="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</row>
    <row r="254" spans="1:179" x14ac:dyDescent="0.25">
      <c r="A254" s="20">
        <f t="shared" si="71"/>
        <v>44007</v>
      </c>
      <c r="B254" s="22">
        <f t="shared" ca="1" si="75"/>
        <v>1.03385989</v>
      </c>
      <c r="C254" s="22">
        <f t="shared" ca="1" si="80"/>
        <v>1.0114161800000001</v>
      </c>
      <c r="D254" s="23">
        <f ca="1">IF(A254&lt;$B$1,VLOOKUP(A254,[1]DI!$A$4:$B$15000,2,FALSE),0)</f>
        <v>2.1500000000000005E-2</v>
      </c>
      <c r="E254" s="22">
        <f t="shared" ca="1" si="79"/>
        <v>8.4419999999999995E-5</v>
      </c>
      <c r="F254" s="23">
        <f t="shared" si="72"/>
        <v>1.3</v>
      </c>
      <c r="G254" s="24">
        <f t="shared" ca="1" si="76"/>
        <v>1.0001097459999999</v>
      </c>
      <c r="H254" s="22">
        <f ca="1">TRUNC(PRODUCT(G$10:G253),15)</f>
        <v>1.0338598996744599</v>
      </c>
      <c r="I254" s="22">
        <f t="shared" ca="1" si="77"/>
        <v>1.01141618415025</v>
      </c>
      <c r="J254" s="22">
        <f t="shared" ca="1" si="78"/>
        <v>1.02219039</v>
      </c>
      <c r="K254" s="22">
        <f t="shared" ca="1" si="69"/>
        <v>2.2443709999999999E-2</v>
      </c>
      <c r="L254" s="66">
        <f>IF(VLOOKUP(A254,$T$12:$AC$125,8)=VLOOKUP(A253,$T$12:$AC$125,8),0,VLOOKUP(A254,T$12:$AC$125,8))</f>
        <v>0</v>
      </c>
      <c r="M254" s="67">
        <f>IF(L254&gt;0,VLOOKUP(L254,S$12:$AB$125,7),0)</f>
        <v>0</v>
      </c>
      <c r="N254" s="2">
        <f>IF(L254&gt;0,VLOOKUP(L254,S$12:$AB$125,6),0)</f>
        <v>0</v>
      </c>
      <c r="O254" s="22">
        <f t="shared" ca="1" si="70"/>
        <v>2.2443709999999999E-2</v>
      </c>
      <c r="P254" s="25" t="str">
        <f t="shared" si="73"/>
        <v>J=</v>
      </c>
      <c r="Q254" s="26">
        <f t="shared" si="74"/>
        <v>44015</v>
      </c>
      <c r="R254" s="4"/>
      <c r="S254" s="71">
        <f>[2]Plan1!$A382</f>
        <v>48214</v>
      </c>
      <c r="T254" s="92" t="str">
        <f>[2]Plan1!$C382</f>
        <v>Confraternização Universal</v>
      </c>
      <c r="U254" s="94"/>
      <c r="V254" s="4"/>
      <c r="Z254" s="4"/>
      <c r="AA254" s="4"/>
      <c r="AB254" s="4"/>
      <c r="AC254" s="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</row>
    <row r="255" spans="1:179" x14ac:dyDescent="0.25">
      <c r="A255" s="20">
        <f t="shared" si="71"/>
        <v>44008</v>
      </c>
      <c r="B255" s="22">
        <f t="shared" ca="1" si="75"/>
        <v>1.0339733600000001</v>
      </c>
      <c r="C255" s="22">
        <f t="shared" ca="1" si="80"/>
        <v>1.0114161800000001</v>
      </c>
      <c r="D255" s="23">
        <f ca="1">IF(A255&lt;$B$1,VLOOKUP(A255,[1]DI!$A$4:$B$15000,2,FALSE),0)</f>
        <v>2.1500000000000005E-2</v>
      </c>
      <c r="E255" s="22">
        <f t="shared" ca="1" si="79"/>
        <v>8.4419999999999995E-5</v>
      </c>
      <c r="F255" s="23">
        <f t="shared" si="72"/>
        <v>1.3</v>
      </c>
      <c r="G255" s="24">
        <f t="shared" ca="1" si="76"/>
        <v>1.0001097459999999</v>
      </c>
      <c r="H255" s="22">
        <f ca="1">TRUNC(PRODUCT(G$10:G254),15)</f>
        <v>1.03397336166301</v>
      </c>
      <c r="I255" s="22">
        <f t="shared" ca="1" si="77"/>
        <v>1.01141618415025</v>
      </c>
      <c r="J255" s="22">
        <f t="shared" ca="1" si="78"/>
        <v>1.0223025699999999</v>
      </c>
      <c r="K255" s="22">
        <f t="shared" ca="1" si="69"/>
        <v>2.255718E-2</v>
      </c>
      <c r="L255" s="66">
        <f>IF(VLOOKUP(A255,$T$12:$AC$125,8)=VLOOKUP(A254,$T$12:$AC$125,8),0,VLOOKUP(A255,T$12:$AC$125,8))</f>
        <v>0</v>
      </c>
      <c r="M255" s="67">
        <f>IF(L255&gt;0,VLOOKUP(L255,S$12:$AB$125,7),0)</f>
        <v>0</v>
      </c>
      <c r="N255" s="2">
        <f>IF(L255&gt;0,VLOOKUP(L255,S$12:$AB$125,6),0)</f>
        <v>0</v>
      </c>
      <c r="O255" s="22">
        <f t="shared" ca="1" si="70"/>
        <v>2.255718E-2</v>
      </c>
      <c r="P255" s="25" t="str">
        <f t="shared" si="73"/>
        <v>J=</v>
      </c>
      <c r="Q255" s="26">
        <f t="shared" si="74"/>
        <v>44015</v>
      </c>
      <c r="R255" s="4"/>
      <c r="S255" s="71">
        <f>[2]Plan1!$A383</f>
        <v>48253</v>
      </c>
      <c r="T255" s="92" t="str">
        <f>[2]Plan1!$C383</f>
        <v>Carnaval</v>
      </c>
      <c r="U255" s="94"/>
      <c r="V255" s="4"/>
      <c r="Z255" s="4"/>
      <c r="AA255" s="4"/>
      <c r="AB255" s="4"/>
      <c r="AC255" s="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</row>
    <row r="256" spans="1:179" x14ac:dyDescent="0.25">
      <c r="A256" s="20">
        <f t="shared" si="71"/>
        <v>44009</v>
      </c>
      <c r="B256" s="22">
        <f t="shared" ca="1" si="75"/>
        <v>1.0340868300000001</v>
      </c>
      <c r="C256" s="22">
        <f t="shared" ca="1" si="80"/>
        <v>1.0114161800000001</v>
      </c>
      <c r="D256" s="23">
        <f ca="1">IF(A256&lt;$B$1,VLOOKUP(A256,[1]DI!$A$4:$B$15000,2,FALSE),0)</f>
        <v>0</v>
      </c>
      <c r="E256" s="22">
        <f t="shared" ca="1" si="79"/>
        <v>0</v>
      </c>
      <c r="F256" s="23">
        <f t="shared" si="72"/>
        <v>1.3</v>
      </c>
      <c r="G256" s="24">
        <f t="shared" ca="1" si="76"/>
        <v>1</v>
      </c>
      <c r="H256" s="22">
        <f ca="1">TRUNC(PRODUCT(G$10:G255),15)</f>
        <v>1.03408683610356</v>
      </c>
      <c r="I256" s="22">
        <f t="shared" ca="1" si="77"/>
        <v>1.01141618415025</v>
      </c>
      <c r="J256" s="22">
        <f t="shared" ca="1" si="78"/>
        <v>1.02241476</v>
      </c>
      <c r="K256" s="22">
        <f t="shared" ca="1" si="69"/>
        <v>2.2670650000000001E-2</v>
      </c>
      <c r="L256" s="66">
        <f>IF(VLOOKUP(A256,$T$12:$AC$125,8)=VLOOKUP(A255,$T$12:$AC$125,8),0,VLOOKUP(A256,T$12:$AC$125,8))</f>
        <v>0</v>
      </c>
      <c r="M256" s="67">
        <f>IF(L256&gt;0,VLOOKUP(L256,S$12:$AB$125,7),0)</f>
        <v>0</v>
      </c>
      <c r="N256" s="2">
        <f>IF(L256&gt;0,VLOOKUP(L256,S$12:$AB$125,6),0)</f>
        <v>0</v>
      </c>
      <c r="O256" s="22">
        <f t="shared" ca="1" si="70"/>
        <v>2.2670650000000001E-2</v>
      </c>
      <c r="P256" s="25" t="str">
        <f t="shared" si="73"/>
        <v>J=</v>
      </c>
      <c r="Q256" s="26">
        <f t="shared" si="74"/>
        <v>44015</v>
      </c>
      <c r="R256" s="4"/>
      <c r="S256" s="71">
        <f>[2]Plan1!$A384</f>
        <v>48254</v>
      </c>
      <c r="T256" s="92" t="str">
        <f>[2]Plan1!$C384</f>
        <v>Carnaval</v>
      </c>
      <c r="U256" s="94"/>
      <c r="V256" s="4"/>
      <c r="Z256" s="4"/>
      <c r="AA256" s="4"/>
      <c r="AB256" s="4"/>
      <c r="AC256" s="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</row>
    <row r="257" spans="1:181" x14ac:dyDescent="0.25">
      <c r="A257" s="20">
        <f t="shared" si="71"/>
        <v>44010</v>
      </c>
      <c r="B257" s="22">
        <f t="shared" ca="1" si="75"/>
        <v>1.0340868300000001</v>
      </c>
      <c r="C257" s="22">
        <f t="shared" ca="1" si="80"/>
        <v>1.0114161800000001</v>
      </c>
      <c r="D257" s="23">
        <f ca="1">IF(A257&lt;$B$1,VLOOKUP(A257,[1]DI!$A$4:$B$15000,2,FALSE),0)</f>
        <v>0</v>
      </c>
      <c r="E257" s="22">
        <f t="shared" ca="1" si="79"/>
        <v>0</v>
      </c>
      <c r="F257" s="23">
        <f t="shared" si="72"/>
        <v>1.3</v>
      </c>
      <c r="G257" s="24">
        <f t="shared" ca="1" si="76"/>
        <v>1</v>
      </c>
      <c r="H257" s="22">
        <f ca="1">TRUNC(PRODUCT(G$10:G256),15)</f>
        <v>1.03408683610356</v>
      </c>
      <c r="I257" s="22">
        <f t="shared" ca="1" si="77"/>
        <v>1.01141618415025</v>
      </c>
      <c r="J257" s="22">
        <f t="shared" ca="1" si="78"/>
        <v>1.02241476</v>
      </c>
      <c r="K257" s="22">
        <f t="shared" ca="1" si="69"/>
        <v>2.2670650000000001E-2</v>
      </c>
      <c r="L257" s="66">
        <f>IF(VLOOKUP(A257,$T$12:$AC$125,8)=VLOOKUP(A256,$T$12:$AC$125,8),0,VLOOKUP(A257,T$12:$AC$125,8))</f>
        <v>0</v>
      </c>
      <c r="M257" s="67">
        <f>IF(L257&gt;0,VLOOKUP(L257,S$12:$AB$125,7),0)</f>
        <v>0</v>
      </c>
      <c r="N257" s="2">
        <f>IF(L257&gt;0,VLOOKUP(L257,S$12:$AB$125,6),0)</f>
        <v>0</v>
      </c>
      <c r="O257" s="22">
        <f t="shared" ca="1" si="70"/>
        <v>2.2670650000000001E-2</v>
      </c>
      <c r="P257" s="25" t="str">
        <f t="shared" si="73"/>
        <v>J=</v>
      </c>
      <c r="Q257" s="26">
        <f t="shared" si="74"/>
        <v>44015</v>
      </c>
      <c r="R257" s="4"/>
      <c r="S257" s="71">
        <f>[2]Plan1!$A385</f>
        <v>48299</v>
      </c>
      <c r="T257" s="92" t="str">
        <f>[2]Plan1!$C385</f>
        <v>Paixão de Cristo</v>
      </c>
      <c r="U257" s="94"/>
      <c r="V257" s="4"/>
      <c r="Z257" s="4"/>
      <c r="AA257" s="4"/>
      <c r="AB257" s="4"/>
      <c r="AC257" s="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</row>
    <row r="258" spans="1:181" x14ac:dyDescent="0.25">
      <c r="A258" s="20">
        <f t="shared" si="71"/>
        <v>44011</v>
      </c>
      <c r="B258" s="22">
        <f t="shared" ca="1" si="75"/>
        <v>1.0340868300000001</v>
      </c>
      <c r="C258" s="22">
        <f t="shared" ca="1" si="80"/>
        <v>1.0114161800000001</v>
      </c>
      <c r="D258" s="23">
        <f ca="1">IF(A258&lt;$B$1,VLOOKUP(A258,[1]DI!$A$4:$B$15000,2,FALSE),0)</f>
        <v>2.1500000000000005E-2</v>
      </c>
      <c r="E258" s="22">
        <f t="shared" ca="1" si="79"/>
        <v>8.4419999999999995E-5</v>
      </c>
      <c r="F258" s="23">
        <f t="shared" si="72"/>
        <v>1.3</v>
      </c>
      <c r="G258" s="24">
        <f t="shared" ca="1" si="76"/>
        <v>1.0001097459999999</v>
      </c>
      <c r="H258" s="22">
        <f ca="1">TRUNC(PRODUCT(G$10:G257),15)</f>
        <v>1.03408683610356</v>
      </c>
      <c r="I258" s="22">
        <f t="shared" ca="1" si="77"/>
        <v>1.01141618415025</v>
      </c>
      <c r="J258" s="22">
        <f t="shared" ca="1" si="78"/>
        <v>1.02241476</v>
      </c>
      <c r="K258" s="22">
        <f t="shared" ca="1" si="69"/>
        <v>2.2670650000000001E-2</v>
      </c>
      <c r="L258" s="66">
        <f>IF(VLOOKUP(A258,$T$12:$AC$125,8)=VLOOKUP(A257,$T$12:$AC$125,8),0,VLOOKUP(A258,T$12:$AC$125,8))</f>
        <v>0</v>
      </c>
      <c r="M258" s="67">
        <f>IF(L258&gt;0,VLOOKUP(L258,S$12:$AB$125,7),0)</f>
        <v>0</v>
      </c>
      <c r="N258" s="2">
        <f>IF(L258&gt;0,VLOOKUP(L258,S$12:$AB$125,6),0)</f>
        <v>0</v>
      </c>
      <c r="O258" s="22">
        <f t="shared" ca="1" si="70"/>
        <v>2.2670650000000001E-2</v>
      </c>
      <c r="P258" s="25" t="str">
        <f t="shared" si="73"/>
        <v>J=</v>
      </c>
      <c r="Q258" s="26">
        <f t="shared" si="74"/>
        <v>44015</v>
      </c>
      <c r="R258" s="81"/>
      <c r="S258" s="71">
        <f>[2]Plan1!$A386</f>
        <v>48325</v>
      </c>
      <c r="T258" s="92" t="str">
        <f>[2]Plan1!$C386</f>
        <v>Tiradentes</v>
      </c>
      <c r="U258" s="95"/>
      <c r="V258" s="81"/>
      <c r="W258" s="82"/>
      <c r="X258" s="82"/>
      <c r="Y258" s="82"/>
      <c r="Z258" s="81"/>
      <c r="AA258" s="81"/>
      <c r="AB258" s="81"/>
      <c r="AC258" s="81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  <c r="DK258" s="82"/>
      <c r="DL258" s="82"/>
      <c r="DM258" s="82"/>
      <c r="DN258" s="82"/>
      <c r="DO258" s="82"/>
      <c r="DP258" s="82"/>
      <c r="DQ258" s="82"/>
      <c r="DR258" s="82"/>
      <c r="DS258" s="82"/>
      <c r="DT258" s="82"/>
      <c r="DU258" s="82"/>
      <c r="DV258" s="82"/>
      <c r="DW258" s="82"/>
      <c r="DX258" s="82"/>
      <c r="DY258" s="82"/>
      <c r="DZ258" s="82"/>
      <c r="EA258" s="82"/>
      <c r="EB258" s="82"/>
      <c r="EC258" s="82"/>
      <c r="ED258" s="82"/>
      <c r="EE258" s="82"/>
      <c r="EF258" s="82"/>
      <c r="EG258" s="82"/>
      <c r="EH258" s="82"/>
      <c r="EI258" s="82"/>
      <c r="EJ258" s="82"/>
      <c r="EK258" s="82"/>
      <c r="EL258" s="82"/>
      <c r="EM258" s="82"/>
      <c r="EN258" s="82"/>
      <c r="EO258" s="82"/>
      <c r="EP258" s="82"/>
      <c r="EQ258" s="82"/>
      <c r="ER258" s="82"/>
      <c r="ES258" s="82"/>
      <c r="ET258" s="82"/>
      <c r="EU258" s="82"/>
      <c r="EV258" s="82"/>
      <c r="EW258" s="82"/>
      <c r="EX258" s="82"/>
      <c r="EY258" s="82"/>
      <c r="EZ258" s="82"/>
      <c r="FA258" s="82"/>
      <c r="FB258" s="82"/>
      <c r="FC258" s="82"/>
      <c r="FD258" s="82"/>
      <c r="FE258" s="82"/>
      <c r="FF258" s="82"/>
      <c r="FG258" s="82"/>
      <c r="FH258" s="82"/>
      <c r="FI258" s="82"/>
      <c r="FJ258" s="82"/>
      <c r="FK258" s="82"/>
      <c r="FL258" s="82"/>
      <c r="FM258" s="82"/>
      <c r="FN258" s="82"/>
      <c r="FO258" s="82"/>
      <c r="FP258" s="82"/>
      <c r="FQ258" s="82"/>
      <c r="FR258" s="82"/>
      <c r="FS258" s="82"/>
      <c r="FT258" s="82"/>
      <c r="FU258" s="82"/>
      <c r="FV258" s="82"/>
      <c r="FW258" s="82"/>
      <c r="FX258" s="82"/>
      <c r="FY258" s="82"/>
    </row>
    <row r="259" spans="1:181" x14ac:dyDescent="0.25">
      <c r="A259" s="20">
        <f t="shared" si="71"/>
        <v>44012</v>
      </c>
      <c r="B259" s="22">
        <f t="shared" ca="1" si="75"/>
        <v>1.0342003200000001</v>
      </c>
      <c r="C259" s="22">
        <f t="shared" ca="1" si="80"/>
        <v>1.0114161800000001</v>
      </c>
      <c r="D259" s="23">
        <f ca="1">IF(A259&lt;$B$1,VLOOKUP(A259,[1]DI!$A$4:$B$15000,2,FALSE),0)</f>
        <v>2.1500000000000005E-2</v>
      </c>
      <c r="E259" s="22">
        <f t="shared" ca="1" si="79"/>
        <v>8.4419999999999995E-5</v>
      </c>
      <c r="F259" s="23">
        <f t="shared" si="72"/>
        <v>1.3</v>
      </c>
      <c r="G259" s="24">
        <f t="shared" ca="1" si="76"/>
        <v>1.0001097459999999</v>
      </c>
      <c r="H259" s="22">
        <f ca="1">TRUNC(PRODUCT(G$10:G258),15)</f>
        <v>1.0342003229974699</v>
      </c>
      <c r="I259" s="22">
        <f t="shared" ca="1" si="77"/>
        <v>1.01141618415025</v>
      </c>
      <c r="J259" s="22">
        <f t="shared" ca="1" si="78"/>
        <v>1.0225269699999999</v>
      </c>
      <c r="K259" s="22">
        <f t="shared" ca="1" si="69"/>
        <v>2.2784140000000001E-2</v>
      </c>
      <c r="L259" s="66">
        <f>IF(VLOOKUP(A259,$T$12:$AC$125,8)=VLOOKUP(A258,$T$12:$AC$125,8),0,VLOOKUP(A259,T$12:$AC$125,8))</f>
        <v>0</v>
      </c>
      <c r="M259" s="67">
        <f>IF(L259&gt;0,VLOOKUP(L259,S$12:$AB$125,7),0)</f>
        <v>0</v>
      </c>
      <c r="N259" s="2">
        <f>IF(L259&gt;0,VLOOKUP(L259,S$12:$AB$125,6),0)</f>
        <v>0</v>
      </c>
      <c r="O259" s="22">
        <f t="shared" ca="1" si="70"/>
        <v>2.2784140000000001E-2</v>
      </c>
      <c r="P259" s="25" t="str">
        <f t="shared" si="73"/>
        <v>J=</v>
      </c>
      <c r="Q259" s="26">
        <f t="shared" si="74"/>
        <v>44015</v>
      </c>
      <c r="R259" s="4"/>
      <c r="S259" s="71">
        <f>[2]Plan1!$A387</f>
        <v>48335</v>
      </c>
      <c r="T259" s="92" t="str">
        <f>[2]Plan1!$C387</f>
        <v>Dia do Trabalho</v>
      </c>
      <c r="U259" s="94"/>
      <c r="V259" s="4"/>
      <c r="Z259" s="4"/>
      <c r="AA259" s="4"/>
      <c r="AB259" s="4"/>
      <c r="AC259" s="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</row>
    <row r="260" spans="1:181" x14ac:dyDescent="0.25">
      <c r="A260" s="20">
        <f t="shared" si="71"/>
        <v>44013</v>
      </c>
      <c r="B260" s="22">
        <f t="shared" ca="1" si="75"/>
        <v>1.0343138200000002</v>
      </c>
      <c r="C260" s="22">
        <f t="shared" ca="1" si="80"/>
        <v>1.0114161800000001</v>
      </c>
      <c r="D260" s="23">
        <f ca="1">IF(A260&lt;$B$1,VLOOKUP(A260,[1]DI!$A$4:$B$15000,2,FALSE),0)</f>
        <v>2.1500000000000005E-2</v>
      </c>
      <c r="E260" s="22">
        <f t="shared" ca="1" si="79"/>
        <v>8.4419999999999995E-5</v>
      </c>
      <c r="F260" s="23">
        <f t="shared" si="72"/>
        <v>1.3</v>
      </c>
      <c r="G260" s="24">
        <f t="shared" ca="1" si="76"/>
        <v>1.0001097459999999</v>
      </c>
      <c r="H260" s="22">
        <f ca="1">TRUNC(PRODUCT(G$10:G259),15)</f>
        <v>1.0343138223461199</v>
      </c>
      <c r="I260" s="22">
        <f t="shared" ca="1" si="77"/>
        <v>1.01141618415025</v>
      </c>
      <c r="J260" s="22">
        <f t="shared" ca="1" si="78"/>
        <v>1.02263919</v>
      </c>
      <c r="K260" s="22">
        <f t="shared" ca="1" si="69"/>
        <v>2.289764E-2</v>
      </c>
      <c r="L260" s="66">
        <f>IF(VLOOKUP(A260,$T$12:$AC$125,8)=VLOOKUP(A259,$T$12:$AC$125,8),0,VLOOKUP(A260,T$12:$AC$125,8))</f>
        <v>0</v>
      </c>
      <c r="M260" s="67">
        <f>IF(L260&gt;0,VLOOKUP(L260,S$12:$AB$125,7),0)</f>
        <v>0</v>
      </c>
      <c r="N260" s="2">
        <f>IF(L260&gt;0,VLOOKUP(L260,S$12:$AB$125,6),0)</f>
        <v>0</v>
      </c>
      <c r="O260" s="22">
        <f t="shared" ca="1" si="70"/>
        <v>2.289764E-2</v>
      </c>
      <c r="P260" s="25" t="str">
        <f t="shared" si="73"/>
        <v>J=</v>
      </c>
      <c r="Q260" s="26">
        <f t="shared" si="74"/>
        <v>44015</v>
      </c>
      <c r="R260" s="4"/>
      <c r="S260" s="71">
        <f>[2]Plan1!$A388</f>
        <v>48361</v>
      </c>
      <c r="T260" s="92" t="str">
        <f>[2]Plan1!$C388</f>
        <v>Corpus Christi</v>
      </c>
      <c r="U260" s="94"/>
      <c r="V260" s="4"/>
      <c r="Z260" s="4"/>
      <c r="AA260" s="4"/>
      <c r="AB260" s="4"/>
      <c r="AC260" s="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</row>
    <row r="261" spans="1:181" x14ac:dyDescent="0.25">
      <c r="A261" s="20">
        <f t="shared" si="71"/>
        <v>44014</v>
      </c>
      <c r="B261" s="22">
        <f t="shared" ca="1" si="75"/>
        <v>1.0344273300000002</v>
      </c>
      <c r="C261" s="22">
        <f t="shared" ca="1" si="80"/>
        <v>1.0114161800000001</v>
      </c>
      <c r="D261" s="23">
        <f ca="1">IF(A261&lt;$B$1,VLOOKUP(A261,[1]DI!$A$4:$B$15000,2,FALSE),0)</f>
        <v>2.1500000000000005E-2</v>
      </c>
      <c r="E261" s="22">
        <f t="shared" ca="1" si="79"/>
        <v>8.4419999999999995E-5</v>
      </c>
      <c r="F261" s="23">
        <f t="shared" si="72"/>
        <v>1.3</v>
      </c>
      <c r="G261" s="24">
        <f t="shared" ca="1" si="76"/>
        <v>1.0001097459999999</v>
      </c>
      <c r="H261" s="22">
        <f ca="1">TRUNC(PRODUCT(G$10:G260),15)</f>
        <v>1.0344273341508701</v>
      </c>
      <c r="I261" s="22">
        <f t="shared" ca="1" si="77"/>
        <v>1.01141618415025</v>
      </c>
      <c r="J261" s="22">
        <f t="shared" ca="1" si="78"/>
        <v>1.0227514200000001</v>
      </c>
      <c r="K261" s="22">
        <f t="shared" ca="1" si="69"/>
        <v>2.3011150000000001E-2</v>
      </c>
      <c r="L261" s="66">
        <f>IF(VLOOKUP(A261,$T$12:$AC$125,8)=VLOOKUP(A260,$T$12:$AC$125,8),0,VLOOKUP(A261,T$12:$AC$125,8))</f>
        <v>0</v>
      </c>
      <c r="M261" s="67">
        <f>IF(L261&gt;0,VLOOKUP(L261,S$12:$AB$125,7),0)</f>
        <v>0</v>
      </c>
      <c r="N261" s="2">
        <f>IF(L261&gt;0,VLOOKUP(L261,S$12:$AB$125,6),0)</f>
        <v>0</v>
      </c>
      <c r="O261" s="22">
        <f t="shared" ca="1" si="70"/>
        <v>2.3011150000000001E-2</v>
      </c>
      <c r="P261" s="25" t="str">
        <f t="shared" si="73"/>
        <v>J=</v>
      </c>
      <c r="Q261" s="26">
        <f t="shared" si="74"/>
        <v>44015</v>
      </c>
      <c r="R261" s="4"/>
      <c r="S261" s="71">
        <f>[2]Plan1!$A389</f>
        <v>48464</v>
      </c>
      <c r="T261" s="92" t="str">
        <f>[2]Plan1!$C389</f>
        <v>Independência do Brasil</v>
      </c>
      <c r="U261" s="94"/>
      <c r="V261" s="4"/>
      <c r="Z261" s="4"/>
      <c r="AA261" s="4"/>
      <c r="AB261" s="4"/>
      <c r="AC261" s="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</row>
    <row r="262" spans="1:181" x14ac:dyDescent="0.25">
      <c r="A262" s="20">
        <f t="shared" si="71"/>
        <v>44015</v>
      </c>
      <c r="B262" s="22">
        <f t="shared" ca="1" si="75"/>
        <v>1.0345408500000002</v>
      </c>
      <c r="C262" s="22">
        <f t="shared" ca="1" si="80"/>
        <v>1.0114161800000001</v>
      </c>
      <c r="D262" s="23">
        <f ca="1">IF(A262&lt;$B$1,VLOOKUP(A262,[1]DI!$A$4:$B$15000,2,FALSE),0)</f>
        <v>2.1500000000000005E-2</v>
      </c>
      <c r="E262" s="22">
        <f t="shared" ca="1" si="79"/>
        <v>8.4419999999999995E-5</v>
      </c>
      <c r="F262" s="23">
        <f t="shared" si="72"/>
        <v>1.3</v>
      </c>
      <c r="G262" s="24">
        <f t="shared" ca="1" si="76"/>
        <v>1.0001097459999999</v>
      </c>
      <c r="H262" s="22">
        <f ca="1">TRUNC(PRODUCT(G$10:G261),15)</f>
        <v>1.03454085841308</v>
      </c>
      <c r="I262" s="22">
        <f t="shared" ca="1" si="77"/>
        <v>1.01141618415025</v>
      </c>
      <c r="J262" s="22">
        <f t="shared" ca="1" si="78"/>
        <v>1.0228636600000001</v>
      </c>
      <c r="K262" s="22">
        <f t="shared" ca="1" si="69"/>
        <v>2.312467E-2</v>
      </c>
      <c r="L262" s="66">
        <f>IF(VLOOKUP(A262,$T$12:$AC$125,8)=VLOOKUP(A261,$T$12:$AC$125,8),0,VLOOKUP(A262,T$12:$AC$125,8))</f>
        <v>2</v>
      </c>
      <c r="M262" s="67">
        <f>IF(L262&gt;0,VLOOKUP(L262,S$12:$AB$125,7),0)</f>
        <v>0</v>
      </c>
      <c r="N262" s="2">
        <f>IF(L262&gt;0,VLOOKUP(L262,S$12:$AB$125,6),0)</f>
        <v>0</v>
      </c>
      <c r="O262" s="22">
        <f t="shared" ca="1" si="70"/>
        <v>2.312467E-2</v>
      </c>
      <c r="P262" s="25" t="str">
        <f t="shared" si="73"/>
        <v>J=</v>
      </c>
      <c r="Q262" s="26">
        <f t="shared" si="74"/>
        <v>44015</v>
      </c>
      <c r="R262" s="4"/>
      <c r="S262" s="71">
        <f>[2]Plan1!$A390</f>
        <v>48499</v>
      </c>
      <c r="T262" s="92" t="str">
        <f>[2]Plan1!$C390</f>
        <v>Nossa Sr.a Aparecida - Padroeira do Brasil</v>
      </c>
      <c r="U262" s="94"/>
      <c r="V262" s="4"/>
      <c r="Z262" s="4"/>
      <c r="AA262" s="4"/>
      <c r="AB262" s="4"/>
      <c r="AC262" s="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</row>
    <row r="263" spans="1:181" x14ac:dyDescent="0.25">
      <c r="A263" s="20">
        <f t="shared" si="71"/>
        <v>44016</v>
      </c>
      <c r="B263" s="22">
        <f t="shared" ca="1" si="75"/>
        <v>1.0115271800000001</v>
      </c>
      <c r="C263" s="22">
        <f t="shared" ca="1" si="80"/>
        <v>1.0114161800000001</v>
      </c>
      <c r="D263" s="23">
        <f ca="1">IF(A263&lt;$B$1,VLOOKUP(A263,[1]DI!$A$4:$B$15000,2,FALSE),0)</f>
        <v>0</v>
      </c>
      <c r="E263" s="22">
        <f t="shared" ca="1" si="79"/>
        <v>0</v>
      </c>
      <c r="F263" s="23">
        <f t="shared" si="72"/>
        <v>1.3</v>
      </c>
      <c r="G263" s="24">
        <f t="shared" ca="1" si="76"/>
        <v>1</v>
      </c>
      <c r="H263" s="22">
        <f ca="1">TRUNC(PRODUCT(G$10:G262),15)</f>
        <v>1.03465439513413</v>
      </c>
      <c r="I263" s="22">
        <f t="shared" ca="1" si="77"/>
        <v>1.03454085841308</v>
      </c>
      <c r="J263" s="22">
        <f t="shared" ca="1" si="78"/>
        <v>1.00010975</v>
      </c>
      <c r="K263" s="22">
        <f t="shared" ca="1" si="69"/>
        <v>1.11E-4</v>
      </c>
      <c r="L263" s="66">
        <f>IF(VLOOKUP(A263,$T$12:$AC$125,8)=VLOOKUP(A262,$T$12:$AC$125,8),0,VLOOKUP(A263,T$12:$AC$125,8))</f>
        <v>0</v>
      </c>
      <c r="M263" s="67">
        <f>IF(L263&gt;0,VLOOKUP(L263,S$12:$AB$125,7),0)</f>
        <v>0</v>
      </c>
      <c r="N263" s="2">
        <f>IF(L263&gt;0,VLOOKUP(L263,S$12:$AB$125,6),0)</f>
        <v>0</v>
      </c>
      <c r="O263" s="22">
        <f t="shared" ca="1" si="70"/>
        <v>1.11E-4</v>
      </c>
      <c r="P263" s="25" t="str">
        <f t="shared" si="73"/>
        <v>INCORPJ=</v>
      </c>
      <c r="Q263" s="26">
        <f t="shared" si="74"/>
        <v>44200</v>
      </c>
      <c r="R263" s="4"/>
      <c r="S263" s="71">
        <f>[2]Plan1!$A391</f>
        <v>48520</v>
      </c>
      <c r="T263" s="92" t="str">
        <f>[2]Plan1!$C391</f>
        <v>Finados</v>
      </c>
      <c r="U263" s="94"/>
      <c r="V263" s="4"/>
      <c r="Z263" s="4"/>
      <c r="AA263" s="4"/>
      <c r="AB263" s="4"/>
      <c r="AC263" s="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</row>
    <row r="264" spans="1:181" x14ac:dyDescent="0.25">
      <c r="A264" s="20">
        <f t="shared" si="71"/>
        <v>44017</v>
      </c>
      <c r="B264" s="22">
        <f t="shared" ca="1" si="75"/>
        <v>1.0115271800000001</v>
      </c>
      <c r="C264" s="22">
        <f t="shared" ca="1" si="80"/>
        <v>1.0114161800000001</v>
      </c>
      <c r="D264" s="23">
        <f ca="1">IF(A264&lt;$B$1,VLOOKUP(A264,[1]DI!$A$4:$B$15000,2,FALSE),0)</f>
        <v>0</v>
      </c>
      <c r="E264" s="22">
        <f t="shared" ca="1" si="79"/>
        <v>0</v>
      </c>
      <c r="F264" s="23">
        <f t="shared" si="72"/>
        <v>1.3</v>
      </c>
      <c r="G264" s="24">
        <f t="shared" ca="1" si="76"/>
        <v>1</v>
      </c>
      <c r="H264" s="22">
        <f ca="1">TRUNC(PRODUCT(G$10:G263),15)</f>
        <v>1.03465439513413</v>
      </c>
      <c r="I264" s="22">
        <f t="shared" ca="1" si="77"/>
        <v>1.03454085841308</v>
      </c>
      <c r="J264" s="22">
        <f t="shared" ca="1" si="78"/>
        <v>1.00010975</v>
      </c>
      <c r="K264" s="22">
        <f t="shared" ca="1" si="69"/>
        <v>1.11E-4</v>
      </c>
      <c r="L264" s="66">
        <f>IF(VLOOKUP(A264,$T$12:$AC$125,8)=VLOOKUP(A263,$T$12:$AC$125,8),0,VLOOKUP(A264,T$12:$AC$125,8))</f>
        <v>0</v>
      </c>
      <c r="M264" s="67">
        <f>IF(L264&gt;0,VLOOKUP(L264,S$12:$AB$125,7),0)</f>
        <v>0</v>
      </c>
      <c r="N264" s="2">
        <f>IF(L264&gt;0,VLOOKUP(L264,S$12:$AB$125,6),0)</f>
        <v>0</v>
      </c>
      <c r="O264" s="22">
        <f t="shared" ca="1" si="70"/>
        <v>1.11E-4</v>
      </c>
      <c r="P264" s="25" t="str">
        <f t="shared" si="73"/>
        <v>INCORPJ=</v>
      </c>
      <c r="Q264" s="26">
        <f t="shared" si="74"/>
        <v>44200</v>
      </c>
      <c r="R264" s="4"/>
      <c r="S264" s="71">
        <f>[2]Plan1!$A392</f>
        <v>48533</v>
      </c>
      <c r="T264" s="92" t="str">
        <f>[2]Plan1!$C392</f>
        <v>Proclamação da República</v>
      </c>
      <c r="U264" s="94"/>
      <c r="V264" s="4"/>
      <c r="Z264" s="4"/>
      <c r="AA264" s="4"/>
      <c r="AB264" s="4"/>
      <c r="AC264" s="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</row>
    <row r="265" spans="1:181" x14ac:dyDescent="0.25">
      <c r="A265" s="20">
        <f t="shared" si="71"/>
        <v>44018</v>
      </c>
      <c r="B265" s="22">
        <f t="shared" ca="1" si="75"/>
        <v>1.0115271800000001</v>
      </c>
      <c r="C265" s="22">
        <f t="shared" ca="1" si="80"/>
        <v>1.0114161800000001</v>
      </c>
      <c r="D265" s="23">
        <f ca="1">IF(A265&lt;$B$1,VLOOKUP(A265,[1]DI!$A$4:$B$15000,2,FALSE),0)</f>
        <v>2.1500000000000005E-2</v>
      </c>
      <c r="E265" s="22">
        <f t="shared" ca="1" si="79"/>
        <v>8.4419999999999995E-5</v>
      </c>
      <c r="F265" s="23">
        <f t="shared" si="72"/>
        <v>1.3</v>
      </c>
      <c r="G265" s="24">
        <f t="shared" ca="1" si="76"/>
        <v>1.0001097459999999</v>
      </c>
      <c r="H265" s="22">
        <f ca="1">TRUNC(PRODUCT(G$10:G264),15)</f>
        <v>1.03465439513413</v>
      </c>
      <c r="I265" s="22">
        <f t="shared" ca="1" si="77"/>
        <v>1.03454085841308</v>
      </c>
      <c r="J265" s="22">
        <f t="shared" ca="1" si="78"/>
        <v>1.00010975</v>
      </c>
      <c r="K265" s="22">
        <f t="shared" ca="1" si="69"/>
        <v>1.11E-4</v>
      </c>
      <c r="L265" s="66">
        <f>IF(VLOOKUP(A265,$T$12:$AC$125,8)=VLOOKUP(A264,$T$12:$AC$125,8),0,VLOOKUP(A265,T$12:$AC$125,8))</f>
        <v>0</v>
      </c>
      <c r="M265" s="67">
        <f>IF(L265&gt;0,VLOOKUP(L265,S$12:$AB$125,7),0)</f>
        <v>0</v>
      </c>
      <c r="N265" s="2">
        <f>IF(L265&gt;0,VLOOKUP(L265,S$12:$AB$125,6),0)</f>
        <v>0</v>
      </c>
      <c r="O265" s="22">
        <f t="shared" ca="1" si="70"/>
        <v>1.11E-4</v>
      </c>
      <c r="P265" s="25" t="str">
        <f t="shared" si="73"/>
        <v>INCORPJ=</v>
      </c>
      <c r="Q265" s="26">
        <f t="shared" si="74"/>
        <v>44200</v>
      </c>
      <c r="R265" s="4"/>
      <c r="S265" s="71">
        <f>[2]Plan1!$A393</f>
        <v>48538</v>
      </c>
      <c r="T265" s="92" t="str">
        <f>[2]Plan1!$C393</f>
        <v>Dia Nacional de Zumbi e da Consciência Negra</v>
      </c>
      <c r="U265" s="94"/>
      <c r="V265" s="4"/>
      <c r="Z265" s="4"/>
      <c r="AA265" s="4"/>
      <c r="AB265" s="4"/>
      <c r="AC265" s="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</row>
    <row r="266" spans="1:181" x14ac:dyDescent="0.25">
      <c r="A266" s="20">
        <f t="shared" si="71"/>
        <v>44019</v>
      </c>
      <c r="B266" s="22">
        <f t="shared" ca="1" si="75"/>
        <v>1.0116381800000001</v>
      </c>
      <c r="C266" s="22">
        <f t="shared" ca="1" si="80"/>
        <v>1.0114161800000001</v>
      </c>
      <c r="D266" s="23">
        <f ca="1">IF(A266&lt;$B$1,VLOOKUP(A266,[1]DI!$A$4:$B$15000,2,FALSE),0)</f>
        <v>2.1500000000000005E-2</v>
      </c>
      <c r="E266" s="22">
        <f t="shared" ca="1" si="79"/>
        <v>8.4419999999999995E-5</v>
      </c>
      <c r="F266" s="23">
        <f t="shared" si="72"/>
        <v>1.3</v>
      </c>
      <c r="G266" s="24">
        <f t="shared" ca="1" si="76"/>
        <v>1.0001097459999999</v>
      </c>
      <c r="H266" s="22">
        <f ca="1">TRUNC(PRODUCT(G$10:G265),15)</f>
        <v>1.0347679443153801</v>
      </c>
      <c r="I266" s="22">
        <f t="shared" ca="1" si="77"/>
        <v>1.03454085841308</v>
      </c>
      <c r="J266" s="22">
        <f t="shared" ca="1" si="78"/>
        <v>1.0002195</v>
      </c>
      <c r="K266" s="22">
        <f t="shared" ref="K266:K329" ca="1" si="81">TRUNC((C266*(J266-1)),8)</f>
        <v>2.22E-4</v>
      </c>
      <c r="L266" s="66">
        <f>IF(VLOOKUP(A266,$T$12:$AC$125,8)=VLOOKUP(A265,$T$12:$AC$125,8),0,VLOOKUP(A266,T$12:$AC$125,8))</f>
        <v>0</v>
      </c>
      <c r="M266" s="67">
        <f>IF(L266&gt;0,VLOOKUP(L266,S$12:$AB$125,7),0)</f>
        <v>0</v>
      </c>
      <c r="N266" s="2">
        <f>IF(L266&gt;0,VLOOKUP(L266,S$12:$AB$125,6),0)</f>
        <v>0</v>
      </c>
      <c r="O266" s="22">
        <f t="shared" ref="O266:O329" ca="1" si="82">(K266+N266)</f>
        <v>2.22E-4</v>
      </c>
      <c r="P266" s="25" t="str">
        <f t="shared" si="73"/>
        <v>INCORPJ=</v>
      </c>
      <c r="Q266" s="26">
        <f t="shared" si="74"/>
        <v>44200</v>
      </c>
      <c r="R266" s="4"/>
      <c r="S266" s="71">
        <f>[2]Plan1!$A394</f>
        <v>48573</v>
      </c>
      <c r="T266" s="92" t="str">
        <f>[2]Plan1!$C394</f>
        <v>Natal</v>
      </c>
      <c r="U266" s="94"/>
      <c r="V266" s="4"/>
      <c r="Z266" s="4"/>
      <c r="AA266" s="4"/>
      <c r="AB266" s="4"/>
      <c r="AC266" s="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</row>
    <row r="267" spans="1:181" x14ac:dyDescent="0.25">
      <c r="A267" s="20">
        <f t="shared" ref="A267:A330" si="83">(A266+1)</f>
        <v>44020</v>
      </c>
      <c r="B267" s="22">
        <f t="shared" ca="1" si="75"/>
        <v>1.0117492000000001</v>
      </c>
      <c r="C267" s="22">
        <f t="shared" ca="1" si="80"/>
        <v>1.0114161800000001</v>
      </c>
      <c r="D267" s="23">
        <f ca="1">IF(A267&lt;$B$1,VLOOKUP(A267,[1]DI!$A$4:$B$15000,2,FALSE),0)</f>
        <v>2.1500000000000005E-2</v>
      </c>
      <c r="E267" s="22">
        <f t="shared" ca="1" si="79"/>
        <v>8.4419999999999995E-5</v>
      </c>
      <c r="F267" s="23">
        <f t="shared" ref="F267:F330" si="84">VLOOKUP(A267,$Y$90:$Z$96,2)</f>
        <v>1.3</v>
      </c>
      <c r="G267" s="24">
        <f t="shared" ca="1" si="76"/>
        <v>1.0001097459999999</v>
      </c>
      <c r="H267" s="22">
        <f ca="1">TRUNC(PRODUCT(G$10:G266),15)</f>
        <v>1.0348815059581999</v>
      </c>
      <c r="I267" s="22">
        <f t="shared" ca="1" si="77"/>
        <v>1.03454085841308</v>
      </c>
      <c r="J267" s="22">
        <f t="shared" ca="1" si="78"/>
        <v>1.0003292699999999</v>
      </c>
      <c r="K267" s="22">
        <f t="shared" ca="1" si="81"/>
        <v>3.3302000000000001E-4</v>
      </c>
      <c r="L267" s="66">
        <f>IF(VLOOKUP(A267,$T$12:$AC$125,8)=VLOOKUP(A266,$T$12:$AC$125,8),0,VLOOKUP(A267,T$12:$AC$125,8))</f>
        <v>0</v>
      </c>
      <c r="M267" s="67">
        <f>IF(L267&gt;0,VLOOKUP(L267,S$12:$AB$125,7),0)</f>
        <v>0</v>
      </c>
      <c r="N267" s="2">
        <f>IF(L267&gt;0,VLOOKUP(L267,S$12:$AB$125,6),0)</f>
        <v>0</v>
      </c>
      <c r="O267" s="22">
        <f t="shared" ca="1" si="82"/>
        <v>3.3302000000000001E-4</v>
      </c>
      <c r="P267" s="25" t="str">
        <f t="shared" ref="P267:P330" si="85">IF(L266&gt;0,VLOOKUP(A266,$T$12:$AC$125,9),P266)</f>
        <v>INCORPJ=</v>
      </c>
      <c r="Q267" s="26">
        <f t="shared" ref="Q267:Q330" si="86">IF(L266&gt;0,VLOOKUP(A266,$T$12:$AC$125,10),Q266)</f>
        <v>44200</v>
      </c>
      <c r="R267" s="4"/>
      <c r="S267" s="71">
        <f>[2]Plan1!$A395</f>
        <v>48580</v>
      </c>
      <c r="T267" s="92" t="str">
        <f>[2]Plan1!$C395</f>
        <v>Confraternização Universal</v>
      </c>
      <c r="U267" s="94"/>
      <c r="V267" s="4"/>
      <c r="Z267" s="4"/>
      <c r="AA267" s="4"/>
      <c r="AB267" s="4"/>
      <c r="AC267" s="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</row>
    <row r="268" spans="1:181" x14ac:dyDescent="0.25">
      <c r="A268" s="20">
        <f t="shared" si="83"/>
        <v>44021</v>
      </c>
      <c r="B268" s="22">
        <f t="shared" ref="B268:B331" ca="1" si="87">IF(A268&lt;=TODAY(),C268+K268,IF(AND(A268&gt;TODAY(),A268&lt;=$B$1),IF(VLOOKUP(TODAY(),$A$10:$D$5000,4,FALSE)=0,"n.d",C268+K268),"n.d"))</f>
        <v>1.01186025</v>
      </c>
      <c r="C268" s="22">
        <f t="shared" ca="1" si="80"/>
        <v>1.0114161800000001</v>
      </c>
      <c r="D268" s="23">
        <f ca="1">IF(A268&lt;$B$1,VLOOKUP(A268,[1]DI!$A$4:$B$15000,2,FALSE),0)</f>
        <v>2.1500000000000005E-2</v>
      </c>
      <c r="E268" s="22">
        <f t="shared" ca="1" si="79"/>
        <v>8.4419999999999995E-5</v>
      </c>
      <c r="F268" s="23">
        <f t="shared" si="84"/>
        <v>1.3</v>
      </c>
      <c r="G268" s="24">
        <f t="shared" ref="G268:G331" ca="1" si="88">TRUNC((1+(E268*F268)),15)</f>
        <v>1.0001097459999999</v>
      </c>
      <c r="H268" s="22">
        <f ca="1">TRUNC(PRODUCT(G$10:G267),15)</f>
        <v>1.03499508006395</v>
      </c>
      <c r="I268" s="22">
        <f t="shared" ref="I268:I331" ca="1" si="89">IF(OR(L267&gt;0,L267="E"),H267,I267)</f>
        <v>1.03454085841308</v>
      </c>
      <c r="J268" s="22">
        <f t="shared" ref="J268:J331" ca="1" si="90">ROUND(TRUNC(H268/I268,15),8)</f>
        <v>1.0004390599999999</v>
      </c>
      <c r="K268" s="22">
        <f t="shared" ca="1" si="81"/>
        <v>4.4407000000000002E-4</v>
      </c>
      <c r="L268" s="66">
        <f>IF(VLOOKUP(A268,$T$12:$AC$125,8)=VLOOKUP(A267,$T$12:$AC$125,8),0,VLOOKUP(A268,T$12:$AC$125,8))</f>
        <v>0</v>
      </c>
      <c r="M268" s="67">
        <f>IF(L268&gt;0,VLOOKUP(L268,S$12:$AB$125,7),0)</f>
        <v>0</v>
      </c>
      <c r="N268" s="2">
        <f>IF(L268&gt;0,VLOOKUP(L268,S$12:$AB$125,6),0)</f>
        <v>0</v>
      </c>
      <c r="O268" s="22">
        <f t="shared" ca="1" si="82"/>
        <v>4.4407000000000002E-4</v>
      </c>
      <c r="P268" s="25" t="str">
        <f t="shared" si="85"/>
        <v>INCORPJ=</v>
      </c>
      <c r="Q268" s="26">
        <f t="shared" si="86"/>
        <v>44200</v>
      </c>
      <c r="R268" s="4"/>
      <c r="S268" s="71">
        <f>[2]Plan1!$A396</f>
        <v>48638</v>
      </c>
      <c r="T268" s="92" t="str">
        <f>[2]Plan1!$C396</f>
        <v>Carnaval</v>
      </c>
      <c r="U268" s="94"/>
      <c r="V268" s="4"/>
      <c r="Z268" s="4"/>
      <c r="AA268" s="4"/>
      <c r="AB268" s="4"/>
      <c r="AC268" s="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</row>
    <row r="269" spans="1:181" x14ac:dyDescent="0.25">
      <c r="A269" s="20">
        <f t="shared" si="83"/>
        <v>44022</v>
      </c>
      <c r="B269" s="22">
        <f t="shared" ca="1" si="87"/>
        <v>1.0119712900000002</v>
      </c>
      <c r="C269" s="22">
        <f t="shared" ca="1" si="80"/>
        <v>1.0114161800000001</v>
      </c>
      <c r="D269" s="23">
        <f ca="1">IF(A269&lt;$B$1,VLOOKUP(A269,[1]DI!$A$4:$B$15000,2,FALSE),0)</f>
        <v>2.1500000000000005E-2</v>
      </c>
      <c r="E269" s="22">
        <f t="shared" ref="E269:E332" ca="1" si="91">ROUND((((1+D269)^(1/252)-1)),8)</f>
        <v>8.4419999999999995E-5</v>
      </c>
      <c r="F269" s="23">
        <f t="shared" si="84"/>
        <v>1.3</v>
      </c>
      <c r="G269" s="24">
        <f t="shared" ca="1" si="88"/>
        <v>1.0001097459999999</v>
      </c>
      <c r="H269" s="22">
        <f ca="1">TRUNC(PRODUCT(G$10:G268),15)</f>
        <v>1.0351086666339999</v>
      </c>
      <c r="I269" s="22">
        <f t="shared" ca="1" si="89"/>
        <v>1.03454085841308</v>
      </c>
      <c r="J269" s="22">
        <f t="shared" ca="1" si="90"/>
        <v>1.0005488499999999</v>
      </c>
      <c r="K269" s="22">
        <f t="shared" ca="1" si="81"/>
        <v>5.5511000000000004E-4</v>
      </c>
      <c r="L269" s="66">
        <f>IF(VLOOKUP(A269,$T$12:$AC$125,8)=VLOOKUP(A268,$T$12:$AC$125,8),0,VLOOKUP(A269,T$12:$AC$125,8))</f>
        <v>0</v>
      </c>
      <c r="M269" s="67">
        <f>IF(L269&gt;0,VLOOKUP(L269,S$12:$AB$125,7),0)</f>
        <v>0</v>
      </c>
      <c r="N269" s="2">
        <f>IF(L269&gt;0,VLOOKUP(L269,S$12:$AB$125,6),0)</f>
        <v>0</v>
      </c>
      <c r="O269" s="22">
        <f t="shared" ca="1" si="82"/>
        <v>5.5511000000000004E-4</v>
      </c>
      <c r="P269" s="25" t="str">
        <f t="shared" si="85"/>
        <v>INCORPJ=</v>
      </c>
      <c r="Q269" s="26">
        <f t="shared" si="86"/>
        <v>44200</v>
      </c>
      <c r="R269" s="4"/>
      <c r="S269" s="71">
        <f>[2]Plan1!$A397</f>
        <v>48639</v>
      </c>
      <c r="T269" s="92" t="str">
        <f>[2]Plan1!$C397</f>
        <v>Carnaval</v>
      </c>
      <c r="U269" s="94"/>
      <c r="V269" s="4"/>
      <c r="Z269" s="4"/>
      <c r="AA269" s="4"/>
      <c r="AB269" s="4"/>
      <c r="AC269" s="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</row>
    <row r="270" spans="1:181" x14ac:dyDescent="0.25">
      <c r="A270" s="20">
        <f t="shared" si="83"/>
        <v>44023</v>
      </c>
      <c r="B270" s="22">
        <f t="shared" ca="1" si="87"/>
        <v>1.01208235</v>
      </c>
      <c r="C270" s="22">
        <f t="shared" ca="1" si="80"/>
        <v>1.0114161800000001</v>
      </c>
      <c r="D270" s="23">
        <f ca="1">IF(A270&lt;$B$1,VLOOKUP(A270,[1]DI!$A$4:$B$15000,2,FALSE),0)</f>
        <v>0</v>
      </c>
      <c r="E270" s="22">
        <f t="shared" ca="1" si="91"/>
        <v>0</v>
      </c>
      <c r="F270" s="23">
        <f t="shared" si="84"/>
        <v>1.3</v>
      </c>
      <c r="G270" s="24">
        <f t="shared" ca="1" si="88"/>
        <v>1</v>
      </c>
      <c r="H270" s="22">
        <f ca="1">TRUNC(PRODUCT(G$10:G269),15)</f>
        <v>1.0352222656697301</v>
      </c>
      <c r="I270" s="22">
        <f t="shared" ca="1" si="89"/>
        <v>1.03454085841308</v>
      </c>
      <c r="J270" s="22">
        <f t="shared" ca="1" si="90"/>
        <v>1.00065866</v>
      </c>
      <c r="K270" s="22">
        <f t="shared" ca="1" si="81"/>
        <v>6.6617E-4</v>
      </c>
      <c r="L270" s="66">
        <f>IF(VLOOKUP(A270,$T$12:$AC$125,8)=VLOOKUP(A269,$T$12:$AC$125,8),0,VLOOKUP(A270,T$12:$AC$125,8))</f>
        <v>0</v>
      </c>
      <c r="M270" s="67">
        <f>IF(L270&gt;0,VLOOKUP(L270,S$12:$AB$125,7),0)</f>
        <v>0</v>
      </c>
      <c r="N270" s="2">
        <f>IF(L270&gt;0,VLOOKUP(L270,S$12:$AB$125,6),0)</f>
        <v>0</v>
      </c>
      <c r="O270" s="22">
        <f t="shared" ca="1" si="82"/>
        <v>6.6617E-4</v>
      </c>
      <c r="P270" s="25" t="str">
        <f t="shared" si="85"/>
        <v>INCORPJ=</v>
      </c>
      <c r="Q270" s="26">
        <f t="shared" si="86"/>
        <v>44200</v>
      </c>
      <c r="R270" s="4"/>
      <c r="S270" s="71">
        <f>[2]Plan1!$A398</f>
        <v>48684</v>
      </c>
      <c r="T270" s="92" t="str">
        <f>[2]Plan1!$C398</f>
        <v>Paixão de Cristo</v>
      </c>
      <c r="U270" s="94"/>
      <c r="V270" s="4"/>
      <c r="Z270" s="4"/>
      <c r="AA270" s="4"/>
      <c r="AB270" s="4"/>
      <c r="AC270" s="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</row>
    <row r="271" spans="1:181" x14ac:dyDescent="0.25">
      <c r="A271" s="20">
        <f t="shared" si="83"/>
        <v>44024</v>
      </c>
      <c r="B271" s="22">
        <f t="shared" ca="1" si="87"/>
        <v>1.01208235</v>
      </c>
      <c r="C271" s="22">
        <f t="shared" ca="1" si="80"/>
        <v>1.0114161800000001</v>
      </c>
      <c r="D271" s="23">
        <f ca="1">IF(A271&lt;$B$1,VLOOKUP(A271,[1]DI!$A$4:$B$15000,2,FALSE),0)</f>
        <v>0</v>
      </c>
      <c r="E271" s="22">
        <f t="shared" ca="1" si="91"/>
        <v>0</v>
      </c>
      <c r="F271" s="23">
        <f t="shared" si="84"/>
        <v>1.3</v>
      </c>
      <c r="G271" s="24">
        <f t="shared" ca="1" si="88"/>
        <v>1</v>
      </c>
      <c r="H271" s="22">
        <f ca="1">TRUNC(PRODUCT(G$10:G270),15)</f>
        <v>1.0352222656697301</v>
      </c>
      <c r="I271" s="22">
        <f t="shared" ca="1" si="89"/>
        <v>1.03454085841308</v>
      </c>
      <c r="J271" s="22">
        <f t="shared" ca="1" si="90"/>
        <v>1.00065866</v>
      </c>
      <c r="K271" s="22">
        <f t="shared" ca="1" si="81"/>
        <v>6.6617E-4</v>
      </c>
      <c r="L271" s="66">
        <f>IF(VLOOKUP(A271,$T$12:$AC$125,8)=VLOOKUP(A270,$T$12:$AC$125,8),0,VLOOKUP(A271,T$12:$AC$125,8))</f>
        <v>0</v>
      </c>
      <c r="M271" s="67">
        <f>IF(L271&gt;0,VLOOKUP(L271,S$12:$AB$125,7),0)</f>
        <v>0</v>
      </c>
      <c r="N271" s="2">
        <f>IF(L271&gt;0,VLOOKUP(L271,S$12:$AB$125,6),0)</f>
        <v>0</v>
      </c>
      <c r="O271" s="22">
        <f t="shared" ca="1" si="82"/>
        <v>6.6617E-4</v>
      </c>
      <c r="P271" s="25" t="str">
        <f t="shared" si="85"/>
        <v>INCORPJ=</v>
      </c>
      <c r="Q271" s="26">
        <f t="shared" si="86"/>
        <v>44200</v>
      </c>
      <c r="R271" s="4"/>
      <c r="S271" s="71">
        <f>[2]Plan1!$A399</f>
        <v>48690</v>
      </c>
      <c r="T271" s="92" t="str">
        <f>[2]Plan1!$C399</f>
        <v>Tiradentes</v>
      </c>
      <c r="U271" s="94"/>
      <c r="V271" s="4"/>
      <c r="Z271" s="4"/>
      <c r="AA271" s="4"/>
      <c r="AB271" s="4"/>
      <c r="AC271" s="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</row>
    <row r="272" spans="1:181" x14ac:dyDescent="0.25">
      <c r="A272" s="20">
        <f t="shared" si="83"/>
        <v>44025</v>
      </c>
      <c r="B272" s="22">
        <f t="shared" ca="1" si="87"/>
        <v>1.01208235</v>
      </c>
      <c r="C272" s="22">
        <f t="shared" ca="1" si="80"/>
        <v>1.0114161800000001</v>
      </c>
      <c r="D272" s="23">
        <f ca="1">IF(A272&lt;$B$1,VLOOKUP(A272,[1]DI!$A$4:$B$15000,2,FALSE),0)</f>
        <v>2.1500000000000005E-2</v>
      </c>
      <c r="E272" s="22">
        <f t="shared" ca="1" si="91"/>
        <v>8.4419999999999995E-5</v>
      </c>
      <c r="F272" s="23">
        <f t="shared" si="84"/>
        <v>1.3</v>
      </c>
      <c r="G272" s="24">
        <f t="shared" ca="1" si="88"/>
        <v>1.0001097459999999</v>
      </c>
      <c r="H272" s="22">
        <f ca="1">TRUNC(PRODUCT(G$10:G271),15)</f>
        <v>1.0352222656697301</v>
      </c>
      <c r="I272" s="22">
        <f t="shared" ca="1" si="89"/>
        <v>1.03454085841308</v>
      </c>
      <c r="J272" s="22">
        <f t="shared" ca="1" si="90"/>
        <v>1.00065866</v>
      </c>
      <c r="K272" s="22">
        <f t="shared" ca="1" si="81"/>
        <v>6.6617E-4</v>
      </c>
      <c r="L272" s="66">
        <f>IF(VLOOKUP(A272,$T$12:$AC$125,8)=VLOOKUP(A271,$T$12:$AC$125,8),0,VLOOKUP(A272,T$12:$AC$125,8))</f>
        <v>0</v>
      </c>
      <c r="M272" s="67">
        <f>IF(L272&gt;0,VLOOKUP(L272,S$12:$AB$125,7),0)</f>
        <v>0</v>
      </c>
      <c r="N272" s="2">
        <f>IF(L272&gt;0,VLOOKUP(L272,S$12:$AB$125,6),0)</f>
        <v>0</v>
      </c>
      <c r="O272" s="22">
        <f t="shared" ca="1" si="82"/>
        <v>6.6617E-4</v>
      </c>
      <c r="P272" s="25" t="str">
        <f t="shared" si="85"/>
        <v>INCORPJ=</v>
      </c>
      <c r="Q272" s="26">
        <f t="shared" si="86"/>
        <v>44200</v>
      </c>
      <c r="R272" s="4"/>
      <c r="S272" s="71">
        <f>[2]Plan1!$A400</f>
        <v>48700</v>
      </c>
      <c r="T272" s="92" t="str">
        <f>[2]Plan1!$C400</f>
        <v>Dia do Trabalho</v>
      </c>
      <c r="U272" s="94"/>
      <c r="V272" s="4"/>
      <c r="Z272" s="4"/>
      <c r="AA272" s="4"/>
      <c r="AB272" s="4"/>
      <c r="AC272" s="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</row>
    <row r="273" spans="1:181" x14ac:dyDescent="0.25">
      <c r="A273" s="20">
        <f t="shared" si="83"/>
        <v>44026</v>
      </c>
      <c r="B273" s="22">
        <f t="shared" ca="1" si="87"/>
        <v>1.01219342</v>
      </c>
      <c r="C273" s="22">
        <f t="shared" ca="1" si="80"/>
        <v>1.0114161800000001</v>
      </c>
      <c r="D273" s="23">
        <f ca="1">IF(A273&lt;$B$1,VLOOKUP(A273,[1]DI!$A$4:$B$15000,2,FALSE),0)</f>
        <v>2.1500000000000005E-2</v>
      </c>
      <c r="E273" s="22">
        <f t="shared" ca="1" si="91"/>
        <v>8.4419999999999995E-5</v>
      </c>
      <c r="F273" s="23">
        <f t="shared" si="84"/>
        <v>1.3</v>
      </c>
      <c r="G273" s="24">
        <f t="shared" ca="1" si="88"/>
        <v>1.0001097459999999</v>
      </c>
      <c r="H273" s="22">
        <f ca="1">TRUNC(PRODUCT(G$10:G272),15)</f>
        <v>1.0353358771725001</v>
      </c>
      <c r="I273" s="22">
        <f t="shared" ca="1" si="89"/>
        <v>1.03454085841308</v>
      </c>
      <c r="J273" s="22">
        <f t="shared" ca="1" si="90"/>
        <v>1.0007684699999999</v>
      </c>
      <c r="K273" s="22">
        <f t="shared" ca="1" si="81"/>
        <v>7.7724000000000001E-4</v>
      </c>
      <c r="L273" s="66">
        <f>IF(VLOOKUP(A273,$T$12:$AC$125,8)=VLOOKUP(A272,$T$12:$AC$125,8),0,VLOOKUP(A273,T$12:$AC$125,8))</f>
        <v>0</v>
      </c>
      <c r="M273" s="67">
        <f>IF(L273&gt;0,VLOOKUP(L273,S$12:$AB$125,7),0)</f>
        <v>0</v>
      </c>
      <c r="N273" s="2">
        <f>IF(L273&gt;0,VLOOKUP(L273,S$12:$AB$125,6),0)</f>
        <v>0</v>
      </c>
      <c r="O273" s="22">
        <f t="shared" ca="1" si="82"/>
        <v>7.7724000000000001E-4</v>
      </c>
      <c r="P273" s="25" t="str">
        <f t="shared" si="85"/>
        <v>INCORPJ=</v>
      </c>
      <c r="Q273" s="26">
        <f t="shared" si="86"/>
        <v>44200</v>
      </c>
      <c r="R273" s="4"/>
      <c r="S273" s="71">
        <f>[2]Plan1!$A401</f>
        <v>48746</v>
      </c>
      <c r="T273" s="92" t="str">
        <f>[2]Plan1!$C401</f>
        <v>Corpus Christi</v>
      </c>
      <c r="U273" s="94"/>
      <c r="V273" s="4"/>
      <c r="Z273" s="4"/>
      <c r="AA273" s="4"/>
      <c r="AB273" s="4"/>
      <c r="AC273" s="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</row>
    <row r="274" spans="1:181" x14ac:dyDescent="0.25">
      <c r="A274" s="20">
        <f t="shared" si="83"/>
        <v>44027</v>
      </c>
      <c r="B274" s="22">
        <f t="shared" ca="1" si="87"/>
        <v>1.0123045100000001</v>
      </c>
      <c r="C274" s="22">
        <f t="shared" ref="C274:C337" ca="1" si="92">IF(L273&gt;0,TRUNC(C273-N273,8),C273)</f>
        <v>1.0114161800000001</v>
      </c>
      <c r="D274" s="23">
        <f ca="1">IF(A274&lt;$B$1,VLOOKUP(A274,[1]DI!$A$4:$B$15000,2,FALSE),0)</f>
        <v>2.1500000000000005E-2</v>
      </c>
      <c r="E274" s="22">
        <f t="shared" ca="1" si="91"/>
        <v>8.4419999999999995E-5</v>
      </c>
      <c r="F274" s="23">
        <f t="shared" si="84"/>
        <v>1.3</v>
      </c>
      <c r="G274" s="24">
        <f t="shared" ca="1" si="88"/>
        <v>1.0001097459999999</v>
      </c>
      <c r="H274" s="22">
        <f ca="1">TRUNC(PRODUCT(G$10:G273),15)</f>
        <v>1.03544950114368</v>
      </c>
      <c r="I274" s="22">
        <f t="shared" ca="1" si="89"/>
        <v>1.03454085841308</v>
      </c>
      <c r="J274" s="22">
        <f t="shared" ca="1" si="90"/>
        <v>1.00087831</v>
      </c>
      <c r="K274" s="22">
        <f t="shared" ca="1" si="81"/>
        <v>8.8833E-4</v>
      </c>
      <c r="L274" s="66">
        <f>IF(VLOOKUP(A274,$T$12:$AC$125,8)=VLOOKUP(A273,$T$12:$AC$125,8),0,VLOOKUP(A274,T$12:$AC$125,8))</f>
        <v>0</v>
      </c>
      <c r="M274" s="67">
        <f>IF(L274&gt;0,VLOOKUP(L274,S$12:$AB$125,7),0)</f>
        <v>0</v>
      </c>
      <c r="N274" s="2">
        <f>IF(L274&gt;0,VLOOKUP(L274,S$12:$AB$125,6),0)</f>
        <v>0</v>
      </c>
      <c r="O274" s="22">
        <f t="shared" ca="1" si="82"/>
        <v>8.8833E-4</v>
      </c>
      <c r="P274" s="25" t="str">
        <f t="shared" si="85"/>
        <v>INCORPJ=</v>
      </c>
      <c r="Q274" s="26">
        <f t="shared" si="86"/>
        <v>44200</v>
      </c>
      <c r="R274" s="4"/>
      <c r="S274" s="71">
        <f>[2]Plan1!$A402</f>
        <v>48829</v>
      </c>
      <c r="T274" s="92" t="str">
        <f>[2]Plan1!$C402</f>
        <v>Independência do Brasil</v>
      </c>
      <c r="U274" s="94"/>
      <c r="V274" s="4"/>
      <c r="Z274" s="4"/>
      <c r="AA274" s="4"/>
      <c r="AB274" s="4"/>
      <c r="AC274" s="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</row>
    <row r="275" spans="1:181" x14ac:dyDescent="0.25">
      <c r="A275" s="20">
        <f t="shared" si="83"/>
        <v>44028</v>
      </c>
      <c r="B275" s="22">
        <f t="shared" ca="1" si="87"/>
        <v>1.0124156100000001</v>
      </c>
      <c r="C275" s="22">
        <f t="shared" ca="1" si="92"/>
        <v>1.0114161800000001</v>
      </c>
      <c r="D275" s="23">
        <f ca="1">IF(A275&lt;$B$1,VLOOKUP(A275,[1]DI!$A$4:$B$15000,2,FALSE),0)</f>
        <v>2.1500000000000005E-2</v>
      </c>
      <c r="E275" s="22">
        <f t="shared" ca="1" si="91"/>
        <v>8.4419999999999995E-5</v>
      </c>
      <c r="F275" s="23">
        <f t="shared" si="84"/>
        <v>1.3</v>
      </c>
      <c r="G275" s="24">
        <f t="shared" ca="1" si="88"/>
        <v>1.0001097459999999</v>
      </c>
      <c r="H275" s="22">
        <f ca="1">TRUNC(PRODUCT(G$10:G274),15)</f>
        <v>1.0355631375846299</v>
      </c>
      <c r="I275" s="22">
        <f t="shared" ca="1" si="89"/>
        <v>1.03454085841308</v>
      </c>
      <c r="J275" s="22">
        <f t="shared" ca="1" si="90"/>
        <v>1.00098815</v>
      </c>
      <c r="K275" s="22">
        <f t="shared" ca="1" si="81"/>
        <v>9.9942999999999994E-4</v>
      </c>
      <c r="L275" s="66">
        <f>IF(VLOOKUP(A275,$T$12:$AC$125,8)=VLOOKUP(A274,$T$12:$AC$125,8),0,VLOOKUP(A275,T$12:$AC$125,8))</f>
        <v>0</v>
      </c>
      <c r="M275" s="67">
        <f>IF(L275&gt;0,VLOOKUP(L275,S$12:$AB$125,7),0)</f>
        <v>0</v>
      </c>
      <c r="N275" s="2">
        <f>IF(L275&gt;0,VLOOKUP(L275,S$12:$AB$125,6),0)</f>
        <v>0</v>
      </c>
      <c r="O275" s="22">
        <f t="shared" ca="1" si="82"/>
        <v>9.9942999999999994E-4</v>
      </c>
      <c r="P275" s="25" t="str">
        <f t="shared" si="85"/>
        <v>INCORPJ=</v>
      </c>
      <c r="Q275" s="26">
        <f t="shared" si="86"/>
        <v>44200</v>
      </c>
      <c r="R275" s="4"/>
      <c r="S275" s="71">
        <f>[2]Plan1!$A403</f>
        <v>48864</v>
      </c>
      <c r="T275" s="92" t="str">
        <f>[2]Plan1!$C403</f>
        <v>Nossa Sr.a Aparecida - Padroeira do Brasil</v>
      </c>
      <c r="U275" s="94"/>
      <c r="V275" s="4"/>
      <c r="Z275" s="4"/>
      <c r="AA275" s="4"/>
      <c r="AB275" s="4"/>
      <c r="AC275" s="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</row>
    <row r="276" spans="1:181" x14ac:dyDescent="0.25">
      <c r="A276" s="20">
        <f t="shared" si="83"/>
        <v>44029</v>
      </c>
      <c r="B276" s="22">
        <f t="shared" ca="1" si="87"/>
        <v>1.0125267100000002</v>
      </c>
      <c r="C276" s="22">
        <f t="shared" ca="1" si="92"/>
        <v>1.0114161800000001</v>
      </c>
      <c r="D276" s="23">
        <f ca="1">IF(A276&lt;$B$1,VLOOKUP(A276,[1]DI!$A$4:$B$15000,2,FALSE),0)</f>
        <v>2.1500000000000005E-2</v>
      </c>
      <c r="E276" s="22">
        <f t="shared" ca="1" si="91"/>
        <v>8.4419999999999995E-5</v>
      </c>
      <c r="F276" s="23">
        <f t="shared" si="84"/>
        <v>1.3</v>
      </c>
      <c r="G276" s="24">
        <f t="shared" ca="1" si="88"/>
        <v>1.0001097459999999</v>
      </c>
      <c r="H276" s="22">
        <f ca="1">TRUNC(PRODUCT(G$10:G275),15)</f>
        <v>1.03567678649673</v>
      </c>
      <c r="I276" s="22">
        <f t="shared" ca="1" si="89"/>
        <v>1.03454085841308</v>
      </c>
      <c r="J276" s="22">
        <f t="shared" ca="1" si="90"/>
        <v>1.001098</v>
      </c>
      <c r="K276" s="22">
        <f t="shared" ca="1" si="81"/>
        <v>1.11053E-3</v>
      </c>
      <c r="L276" s="66">
        <f>IF(VLOOKUP(A276,$T$12:$AC$125,8)=VLOOKUP(A275,$T$12:$AC$125,8),0,VLOOKUP(A276,T$12:$AC$125,8))</f>
        <v>0</v>
      </c>
      <c r="M276" s="67">
        <f>IF(L276&gt;0,VLOOKUP(L276,S$12:$AB$125,7),0)</f>
        <v>0</v>
      </c>
      <c r="N276" s="2">
        <f>IF(L276&gt;0,VLOOKUP(L276,S$12:$AB$125,6),0)</f>
        <v>0</v>
      </c>
      <c r="O276" s="22">
        <f t="shared" ca="1" si="82"/>
        <v>1.11053E-3</v>
      </c>
      <c r="P276" s="25" t="str">
        <f t="shared" si="85"/>
        <v>INCORPJ=</v>
      </c>
      <c r="Q276" s="26">
        <f t="shared" si="86"/>
        <v>44200</v>
      </c>
      <c r="R276" s="4"/>
      <c r="S276" s="71">
        <f>[2]Plan1!$A404</f>
        <v>48885</v>
      </c>
      <c r="T276" s="92" t="str">
        <f>[2]Plan1!$C404</f>
        <v>Finados</v>
      </c>
      <c r="U276" s="94"/>
      <c r="V276" s="4"/>
      <c r="Z276" s="4"/>
      <c r="AA276" s="4"/>
      <c r="AB276" s="4"/>
      <c r="AC276" s="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</row>
    <row r="277" spans="1:181" x14ac:dyDescent="0.25">
      <c r="A277" s="20">
        <f t="shared" si="83"/>
        <v>44030</v>
      </c>
      <c r="B277" s="22">
        <f t="shared" ca="1" si="87"/>
        <v>1.0126378300000001</v>
      </c>
      <c r="C277" s="22">
        <f t="shared" ca="1" si="92"/>
        <v>1.0114161800000001</v>
      </c>
      <c r="D277" s="23">
        <f ca="1">IF(A277&lt;$B$1,VLOOKUP(A277,[1]DI!$A$4:$B$15000,2,FALSE),0)</f>
        <v>0</v>
      </c>
      <c r="E277" s="22">
        <f t="shared" ca="1" si="91"/>
        <v>0</v>
      </c>
      <c r="F277" s="23">
        <f t="shared" si="84"/>
        <v>1.3</v>
      </c>
      <c r="G277" s="24">
        <f t="shared" ca="1" si="88"/>
        <v>1</v>
      </c>
      <c r="H277" s="22">
        <f ca="1">TRUNC(PRODUCT(G$10:G276),15)</f>
        <v>1.03579044788134</v>
      </c>
      <c r="I277" s="22">
        <f t="shared" ca="1" si="89"/>
        <v>1.03454085841308</v>
      </c>
      <c r="J277" s="22">
        <f t="shared" ca="1" si="90"/>
        <v>1.00120787</v>
      </c>
      <c r="K277" s="22">
        <f t="shared" ca="1" si="81"/>
        <v>1.2216499999999999E-3</v>
      </c>
      <c r="L277" s="66">
        <f>IF(VLOOKUP(A277,$T$12:$AC$125,8)=VLOOKUP(A276,$T$12:$AC$125,8),0,VLOOKUP(A277,T$12:$AC$125,8))</f>
        <v>0</v>
      </c>
      <c r="M277" s="67">
        <f>IF(L277&gt;0,VLOOKUP(L277,S$12:$AB$125,7),0)</f>
        <v>0</v>
      </c>
      <c r="N277" s="2">
        <f>IF(L277&gt;0,VLOOKUP(L277,S$12:$AB$125,6),0)</f>
        <v>0</v>
      </c>
      <c r="O277" s="22">
        <f t="shared" ca="1" si="82"/>
        <v>1.2216499999999999E-3</v>
      </c>
      <c r="P277" s="25" t="str">
        <f t="shared" si="85"/>
        <v>INCORPJ=</v>
      </c>
      <c r="Q277" s="26">
        <f t="shared" si="86"/>
        <v>44200</v>
      </c>
      <c r="R277" s="4"/>
      <c r="S277" s="71">
        <f>[2]Plan1!$A405</f>
        <v>48898</v>
      </c>
      <c r="T277" s="92" t="str">
        <f>[2]Plan1!$C405</f>
        <v>Proclamação da República</v>
      </c>
      <c r="U277" s="94"/>
      <c r="V277" s="4"/>
      <c r="Z277" s="4"/>
      <c r="AA277" s="4"/>
      <c r="AB277" s="4"/>
      <c r="AC277" s="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</row>
    <row r="278" spans="1:181" x14ac:dyDescent="0.25">
      <c r="A278" s="20">
        <f t="shared" si="83"/>
        <v>44031</v>
      </c>
      <c r="B278" s="22">
        <f t="shared" ca="1" si="87"/>
        <v>1.0126378300000001</v>
      </c>
      <c r="C278" s="22">
        <f t="shared" ca="1" si="92"/>
        <v>1.0114161800000001</v>
      </c>
      <c r="D278" s="23">
        <f ca="1">IF(A278&lt;$B$1,VLOOKUP(A278,[1]DI!$A$4:$B$15000,2,FALSE),0)</f>
        <v>0</v>
      </c>
      <c r="E278" s="22">
        <f t="shared" ca="1" si="91"/>
        <v>0</v>
      </c>
      <c r="F278" s="23">
        <f t="shared" si="84"/>
        <v>1.3</v>
      </c>
      <c r="G278" s="24">
        <f t="shared" ca="1" si="88"/>
        <v>1</v>
      </c>
      <c r="H278" s="22">
        <f ca="1">TRUNC(PRODUCT(G$10:G277),15)</f>
        <v>1.03579044788134</v>
      </c>
      <c r="I278" s="22">
        <f t="shared" ca="1" si="89"/>
        <v>1.03454085841308</v>
      </c>
      <c r="J278" s="22">
        <f t="shared" ca="1" si="90"/>
        <v>1.00120787</v>
      </c>
      <c r="K278" s="22">
        <f t="shared" ca="1" si="81"/>
        <v>1.2216499999999999E-3</v>
      </c>
      <c r="L278" s="66">
        <f>IF(VLOOKUP(A278,$T$12:$AC$125,8)=VLOOKUP(A277,$T$12:$AC$125,8),0,VLOOKUP(A278,T$12:$AC$125,8))</f>
        <v>0</v>
      </c>
      <c r="M278" s="67">
        <f>IF(L278&gt;0,VLOOKUP(L278,S$12:$AB$125,7),0)</f>
        <v>0</v>
      </c>
      <c r="N278" s="2">
        <f>IF(L278&gt;0,VLOOKUP(L278,S$12:$AB$125,6),0)</f>
        <v>0</v>
      </c>
      <c r="O278" s="22">
        <f t="shared" ca="1" si="82"/>
        <v>1.2216499999999999E-3</v>
      </c>
      <c r="P278" s="25" t="str">
        <f t="shared" si="85"/>
        <v>INCORPJ=</v>
      </c>
      <c r="Q278" s="26">
        <f t="shared" si="86"/>
        <v>44200</v>
      </c>
      <c r="R278" s="4"/>
      <c r="S278" s="71">
        <f>[2]Plan1!$A406</f>
        <v>48903</v>
      </c>
      <c r="T278" s="92" t="str">
        <f>[2]Plan1!$C406</f>
        <v>Dia Nacional de Zumbi e da Consciência Negra</v>
      </c>
      <c r="U278" s="94"/>
      <c r="V278" s="4"/>
      <c r="Z278" s="4"/>
      <c r="AA278" s="4"/>
      <c r="AB278" s="4"/>
      <c r="AC278" s="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</row>
    <row r="279" spans="1:181" x14ac:dyDescent="0.25">
      <c r="A279" s="20">
        <f t="shared" si="83"/>
        <v>44032</v>
      </c>
      <c r="B279" s="22">
        <f t="shared" ca="1" si="87"/>
        <v>1.0126378300000001</v>
      </c>
      <c r="C279" s="22">
        <f t="shared" ca="1" si="92"/>
        <v>1.0114161800000001</v>
      </c>
      <c r="D279" s="23">
        <f ca="1">IF(A279&lt;$B$1,VLOOKUP(A279,[1]DI!$A$4:$B$15000,2,FALSE),0)</f>
        <v>2.1500000000000005E-2</v>
      </c>
      <c r="E279" s="22">
        <f t="shared" ca="1" si="91"/>
        <v>8.4419999999999995E-5</v>
      </c>
      <c r="F279" s="23">
        <f t="shared" si="84"/>
        <v>1.3</v>
      </c>
      <c r="G279" s="24">
        <f t="shared" ca="1" si="88"/>
        <v>1.0001097459999999</v>
      </c>
      <c r="H279" s="22">
        <f ca="1">TRUNC(PRODUCT(G$10:G278),15)</f>
        <v>1.03579044788134</v>
      </c>
      <c r="I279" s="22">
        <f t="shared" ca="1" si="89"/>
        <v>1.03454085841308</v>
      </c>
      <c r="J279" s="22">
        <f t="shared" ca="1" si="90"/>
        <v>1.00120787</v>
      </c>
      <c r="K279" s="22">
        <f t="shared" ca="1" si="81"/>
        <v>1.2216499999999999E-3</v>
      </c>
      <c r="L279" s="66">
        <f>IF(VLOOKUP(A279,$T$12:$AC$125,8)=VLOOKUP(A278,$T$12:$AC$125,8),0,VLOOKUP(A279,T$12:$AC$125,8))</f>
        <v>0</v>
      </c>
      <c r="M279" s="67">
        <f>IF(L279&gt;0,VLOOKUP(L279,S$12:$AB$125,7),0)</f>
        <v>0</v>
      </c>
      <c r="N279" s="2">
        <f>IF(L279&gt;0,VLOOKUP(L279,S$12:$AB$125,6),0)</f>
        <v>0</v>
      </c>
      <c r="O279" s="22">
        <f t="shared" ca="1" si="82"/>
        <v>1.2216499999999999E-3</v>
      </c>
      <c r="P279" s="25" t="str">
        <f t="shared" si="85"/>
        <v>INCORPJ=</v>
      </c>
      <c r="Q279" s="26">
        <f t="shared" si="86"/>
        <v>44200</v>
      </c>
      <c r="R279" s="4"/>
      <c r="S279" s="71">
        <f>[2]Plan1!$A407</f>
        <v>48938</v>
      </c>
      <c r="T279" s="92" t="str">
        <f>[2]Plan1!$C407</f>
        <v>Natal</v>
      </c>
      <c r="U279" s="94"/>
      <c r="V279" s="4"/>
      <c r="Z279" s="4"/>
      <c r="AA279" s="4"/>
      <c r="AB279" s="4"/>
      <c r="AC279" s="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</row>
    <row r="280" spans="1:181" x14ac:dyDescent="0.25">
      <c r="A280" s="20">
        <f t="shared" si="83"/>
        <v>44033</v>
      </c>
      <c r="B280" s="22">
        <f t="shared" ca="1" si="87"/>
        <v>1.0127489700000001</v>
      </c>
      <c r="C280" s="22">
        <f t="shared" ca="1" si="92"/>
        <v>1.0114161800000001</v>
      </c>
      <c r="D280" s="23">
        <f ca="1">IF(A280&lt;$B$1,VLOOKUP(A280,[1]DI!$A$4:$B$15000,2,FALSE),0)</f>
        <v>2.1500000000000005E-2</v>
      </c>
      <c r="E280" s="22">
        <f t="shared" ca="1" si="91"/>
        <v>8.4419999999999995E-5</v>
      </c>
      <c r="F280" s="23">
        <f t="shared" si="84"/>
        <v>1.3</v>
      </c>
      <c r="G280" s="24">
        <f t="shared" ca="1" si="88"/>
        <v>1.0001097459999999</v>
      </c>
      <c r="H280" s="22">
        <f ca="1">TRUNC(PRODUCT(G$10:G279),15)</f>
        <v>1.0359041217398299</v>
      </c>
      <c r="I280" s="22">
        <f t="shared" ca="1" si="89"/>
        <v>1.03454085841308</v>
      </c>
      <c r="J280" s="22">
        <f t="shared" ca="1" si="90"/>
        <v>1.0013177499999999</v>
      </c>
      <c r="K280" s="22">
        <f t="shared" ca="1" si="81"/>
        <v>1.3327899999999999E-3</v>
      </c>
      <c r="L280" s="66">
        <f>IF(VLOOKUP(A280,$T$12:$AC$125,8)=VLOOKUP(A279,$T$12:$AC$125,8),0,VLOOKUP(A280,T$12:$AC$125,8))</f>
        <v>0</v>
      </c>
      <c r="M280" s="67">
        <f>IF(L280&gt;0,VLOOKUP(L280,S$12:$AB$125,7),0)</f>
        <v>0</v>
      </c>
      <c r="N280" s="2">
        <f>IF(L280&gt;0,VLOOKUP(L280,S$12:$AB$125,6),0)</f>
        <v>0</v>
      </c>
      <c r="O280" s="22">
        <f t="shared" ca="1" si="82"/>
        <v>1.3327899999999999E-3</v>
      </c>
      <c r="P280" s="25" t="str">
        <f t="shared" si="85"/>
        <v>INCORPJ=</v>
      </c>
      <c r="Q280" s="26">
        <f t="shared" si="86"/>
        <v>44200</v>
      </c>
      <c r="R280" s="4"/>
      <c r="S280" s="71">
        <f>[2]Plan1!$A408</f>
        <v>48945</v>
      </c>
      <c r="T280" s="92" t="str">
        <f>[2]Plan1!$C408</f>
        <v>Confraternização Universal</v>
      </c>
      <c r="U280" s="94"/>
      <c r="V280" s="4"/>
      <c r="Z280" s="4"/>
      <c r="AA280" s="4"/>
      <c r="AB280" s="4"/>
      <c r="AC280" s="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</row>
    <row r="281" spans="1:181" x14ac:dyDescent="0.25">
      <c r="A281" s="20">
        <f t="shared" si="83"/>
        <v>44034</v>
      </c>
      <c r="B281" s="22">
        <f t="shared" ca="1" si="87"/>
        <v>1.0128601100000001</v>
      </c>
      <c r="C281" s="22">
        <f t="shared" ca="1" si="92"/>
        <v>1.0114161800000001</v>
      </c>
      <c r="D281" s="23">
        <f ca="1">IF(A281&lt;$B$1,VLOOKUP(A281,[1]DI!$A$4:$B$15000,2,FALSE),0)</f>
        <v>2.1500000000000005E-2</v>
      </c>
      <c r="E281" s="22">
        <f t="shared" ca="1" si="91"/>
        <v>8.4419999999999995E-5</v>
      </c>
      <c r="F281" s="23">
        <f t="shared" si="84"/>
        <v>1.3</v>
      </c>
      <c r="G281" s="24">
        <f t="shared" ca="1" si="88"/>
        <v>1.0001097459999999</v>
      </c>
      <c r="H281" s="22">
        <f ca="1">TRUNC(PRODUCT(G$10:G280),15)</f>
        <v>1.03601780807357</v>
      </c>
      <c r="I281" s="22">
        <f t="shared" ca="1" si="89"/>
        <v>1.03454085841308</v>
      </c>
      <c r="J281" s="22">
        <f t="shared" ca="1" si="90"/>
        <v>1.00142764</v>
      </c>
      <c r="K281" s="22">
        <f t="shared" ca="1" si="81"/>
        <v>1.44393E-3</v>
      </c>
      <c r="L281" s="66">
        <f>IF(VLOOKUP(A281,$T$12:$AC$125,8)=VLOOKUP(A280,$T$12:$AC$125,8),0,VLOOKUP(A281,T$12:$AC$125,8))</f>
        <v>0</v>
      </c>
      <c r="M281" s="67">
        <f>IF(L281&gt;0,VLOOKUP(L281,S$12:$AB$125,7),0)</f>
        <v>0</v>
      </c>
      <c r="N281" s="2">
        <f>IF(L281&gt;0,VLOOKUP(L281,S$12:$AB$125,6),0)</f>
        <v>0</v>
      </c>
      <c r="O281" s="22">
        <f t="shared" ca="1" si="82"/>
        <v>1.44393E-3</v>
      </c>
      <c r="P281" s="25" t="str">
        <f t="shared" si="85"/>
        <v>INCORPJ=</v>
      </c>
      <c r="Q281" s="26">
        <f t="shared" si="86"/>
        <v>44200</v>
      </c>
      <c r="R281" s="4"/>
      <c r="S281" s="71">
        <f>[2]Plan1!$A409</f>
        <v>48995</v>
      </c>
      <c r="T281" s="92" t="str">
        <f>[2]Plan1!$C409</f>
        <v>Carnaval</v>
      </c>
      <c r="U281" s="94"/>
      <c r="V281" s="4"/>
      <c r="Z281" s="4"/>
      <c r="AA281" s="4"/>
      <c r="AB281" s="4"/>
      <c r="AC281" s="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</row>
    <row r="282" spans="1:181" x14ac:dyDescent="0.25">
      <c r="A282" s="20">
        <f t="shared" si="83"/>
        <v>44035</v>
      </c>
      <c r="B282" s="22">
        <f t="shared" ca="1" si="87"/>
        <v>1.0129712700000002</v>
      </c>
      <c r="C282" s="22">
        <f t="shared" ca="1" si="92"/>
        <v>1.0114161800000001</v>
      </c>
      <c r="D282" s="23">
        <f ca="1">IF(A282&lt;$B$1,VLOOKUP(A282,[1]DI!$A$4:$B$15000,2,FALSE),0)</f>
        <v>2.1500000000000005E-2</v>
      </c>
      <c r="E282" s="22">
        <f t="shared" ca="1" si="91"/>
        <v>8.4419999999999995E-5</v>
      </c>
      <c r="F282" s="23">
        <f t="shared" si="84"/>
        <v>1.3</v>
      </c>
      <c r="G282" s="24">
        <f t="shared" ca="1" si="88"/>
        <v>1.0001097459999999</v>
      </c>
      <c r="H282" s="22">
        <f ca="1">TRUNC(PRODUCT(G$10:G281),15)</f>
        <v>1.0361315068839401</v>
      </c>
      <c r="I282" s="22">
        <f t="shared" ca="1" si="89"/>
        <v>1.03454085841308</v>
      </c>
      <c r="J282" s="22">
        <f t="shared" ca="1" si="90"/>
        <v>1.0015375399999999</v>
      </c>
      <c r="K282" s="22">
        <f t="shared" ca="1" si="81"/>
        <v>1.5550900000000001E-3</v>
      </c>
      <c r="L282" s="66">
        <f>IF(VLOOKUP(A282,$T$12:$AC$125,8)=VLOOKUP(A281,$T$12:$AC$125,8),0,VLOOKUP(A282,T$12:$AC$125,8))</f>
        <v>0</v>
      </c>
      <c r="M282" s="67">
        <f>IF(L282&gt;0,VLOOKUP(L282,S$12:$AB$125,7),0)</f>
        <v>0</v>
      </c>
      <c r="N282" s="2">
        <f>IF(L282&gt;0,VLOOKUP(L282,S$12:$AB$125,6),0)</f>
        <v>0</v>
      </c>
      <c r="O282" s="22">
        <f t="shared" ca="1" si="82"/>
        <v>1.5550900000000001E-3</v>
      </c>
      <c r="P282" s="25" t="str">
        <f t="shared" si="85"/>
        <v>INCORPJ=</v>
      </c>
      <c r="Q282" s="26">
        <f t="shared" si="86"/>
        <v>44200</v>
      </c>
      <c r="R282" s="4"/>
      <c r="S282" s="71">
        <f>[2]Plan1!$A410</f>
        <v>48996</v>
      </c>
      <c r="T282" s="92" t="str">
        <f>[2]Plan1!$C410</f>
        <v>Carnaval</v>
      </c>
      <c r="U282" s="94"/>
      <c r="V282" s="4"/>
      <c r="Z282" s="4"/>
      <c r="AA282" s="4"/>
      <c r="AB282" s="4"/>
      <c r="AC282" s="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</row>
    <row r="283" spans="1:181" x14ac:dyDescent="0.25">
      <c r="A283" s="20">
        <f t="shared" si="83"/>
        <v>44036</v>
      </c>
      <c r="B283" s="22">
        <f t="shared" ca="1" si="87"/>
        <v>1.01308244</v>
      </c>
      <c r="C283" s="22">
        <f t="shared" ca="1" si="92"/>
        <v>1.0114161800000001</v>
      </c>
      <c r="D283" s="23">
        <f ca="1">IF(A283&lt;$B$1,VLOOKUP(A283,[1]DI!$A$4:$B$15000,2,FALSE),0)</f>
        <v>2.1500000000000005E-2</v>
      </c>
      <c r="E283" s="22">
        <f t="shared" ca="1" si="91"/>
        <v>8.4419999999999995E-5</v>
      </c>
      <c r="F283" s="23">
        <f t="shared" si="84"/>
        <v>1.3</v>
      </c>
      <c r="G283" s="24">
        <f t="shared" ca="1" si="88"/>
        <v>1.0001097459999999</v>
      </c>
      <c r="H283" s="22">
        <f ca="1">TRUNC(PRODUCT(G$10:G282),15)</f>
        <v>1.0362452181722901</v>
      </c>
      <c r="I283" s="22">
        <f t="shared" ca="1" si="89"/>
        <v>1.03454085841308</v>
      </c>
      <c r="J283" s="22">
        <f t="shared" ca="1" si="90"/>
        <v>1.00164746</v>
      </c>
      <c r="K283" s="22">
        <f t="shared" ca="1" si="81"/>
        <v>1.6662599999999999E-3</v>
      </c>
      <c r="L283" s="66">
        <f>IF(VLOOKUP(A283,$T$12:$AC$125,8)=VLOOKUP(A282,$T$12:$AC$125,8),0,VLOOKUP(A283,T$12:$AC$125,8))</f>
        <v>0</v>
      </c>
      <c r="M283" s="67">
        <f>IF(L283&gt;0,VLOOKUP(L283,S$12:$AB$125,7),0)</f>
        <v>0</v>
      </c>
      <c r="N283" s="2">
        <f>IF(L283&gt;0,VLOOKUP(L283,S$12:$AB$125,6),0)</f>
        <v>0</v>
      </c>
      <c r="O283" s="22">
        <f t="shared" ca="1" si="82"/>
        <v>1.6662599999999999E-3</v>
      </c>
      <c r="P283" s="25" t="str">
        <f t="shared" si="85"/>
        <v>INCORPJ=</v>
      </c>
      <c r="Q283" s="26">
        <f t="shared" si="86"/>
        <v>44200</v>
      </c>
      <c r="R283" s="4"/>
      <c r="S283" s="71">
        <f>[2]Plan1!$A411</f>
        <v>49041</v>
      </c>
      <c r="T283" s="92" t="str">
        <f>[2]Plan1!$C411</f>
        <v>Paixão de Cristo</v>
      </c>
      <c r="U283" s="94"/>
      <c r="V283" s="4"/>
      <c r="Z283" s="4"/>
      <c r="AA283" s="4"/>
      <c r="AB283" s="4"/>
      <c r="AC283" s="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</row>
    <row r="284" spans="1:181" x14ac:dyDescent="0.25">
      <c r="A284" s="20">
        <f t="shared" si="83"/>
        <v>44037</v>
      </c>
      <c r="B284" s="22">
        <f t="shared" ca="1" si="87"/>
        <v>1.01319362</v>
      </c>
      <c r="C284" s="22">
        <f t="shared" ca="1" si="92"/>
        <v>1.0114161800000001</v>
      </c>
      <c r="D284" s="23">
        <f ca="1">IF(A284&lt;$B$1,VLOOKUP(A284,[1]DI!$A$4:$B$15000,2,FALSE),0)</f>
        <v>0</v>
      </c>
      <c r="E284" s="22">
        <f t="shared" ca="1" si="91"/>
        <v>0</v>
      </c>
      <c r="F284" s="23">
        <f t="shared" si="84"/>
        <v>1.3</v>
      </c>
      <c r="G284" s="24">
        <f t="shared" ca="1" si="88"/>
        <v>1</v>
      </c>
      <c r="H284" s="22">
        <f ca="1">TRUNC(PRODUCT(G$10:G283),15)</f>
        <v>1.0363589419400101</v>
      </c>
      <c r="I284" s="22">
        <f t="shared" ca="1" si="89"/>
        <v>1.03454085841308</v>
      </c>
      <c r="J284" s="22">
        <f t="shared" ca="1" si="90"/>
        <v>1.0017573799999999</v>
      </c>
      <c r="K284" s="22">
        <f t="shared" ca="1" si="81"/>
        <v>1.7774399999999999E-3</v>
      </c>
      <c r="L284" s="66">
        <f>IF(VLOOKUP(A284,$T$12:$AC$125,8)=VLOOKUP(A283,$T$12:$AC$125,8),0,VLOOKUP(A284,T$12:$AC$125,8))</f>
        <v>0</v>
      </c>
      <c r="M284" s="67">
        <f>IF(L284&gt;0,VLOOKUP(L284,S$12:$AB$125,7),0)</f>
        <v>0</v>
      </c>
      <c r="N284" s="2">
        <f>IF(L284&gt;0,VLOOKUP(L284,S$12:$AB$125,6),0)</f>
        <v>0</v>
      </c>
      <c r="O284" s="22">
        <f t="shared" ca="1" si="82"/>
        <v>1.7774399999999999E-3</v>
      </c>
      <c r="P284" s="25" t="str">
        <f t="shared" si="85"/>
        <v>INCORPJ=</v>
      </c>
      <c r="Q284" s="26">
        <f t="shared" si="86"/>
        <v>44200</v>
      </c>
      <c r="R284" s="4"/>
      <c r="S284" s="71">
        <f>[2]Plan1!$A412</f>
        <v>49055</v>
      </c>
      <c r="T284" s="92" t="str">
        <f>[2]Plan1!$C412</f>
        <v>Tiradentes</v>
      </c>
      <c r="U284" s="94"/>
      <c r="V284" s="4"/>
      <c r="Z284" s="4"/>
      <c r="AA284" s="4"/>
      <c r="AB284" s="4"/>
      <c r="AC284" s="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</row>
    <row r="285" spans="1:181" x14ac:dyDescent="0.25">
      <c r="A285" s="20">
        <f t="shared" si="83"/>
        <v>44038</v>
      </c>
      <c r="B285" s="22">
        <f t="shared" ca="1" si="87"/>
        <v>1.01319362</v>
      </c>
      <c r="C285" s="22">
        <f t="shared" ca="1" si="92"/>
        <v>1.0114161800000001</v>
      </c>
      <c r="D285" s="23">
        <f ca="1">IF(A285&lt;$B$1,VLOOKUP(A285,[1]DI!$A$4:$B$15000,2,FALSE),0)</f>
        <v>0</v>
      </c>
      <c r="E285" s="22">
        <f t="shared" ca="1" si="91"/>
        <v>0</v>
      </c>
      <c r="F285" s="23">
        <f t="shared" si="84"/>
        <v>1.3</v>
      </c>
      <c r="G285" s="24">
        <f t="shared" ca="1" si="88"/>
        <v>1</v>
      </c>
      <c r="H285" s="22">
        <f ca="1">TRUNC(PRODUCT(G$10:G284),15)</f>
        <v>1.0363589419400101</v>
      </c>
      <c r="I285" s="22">
        <f t="shared" ca="1" si="89"/>
        <v>1.03454085841308</v>
      </c>
      <c r="J285" s="22">
        <f t="shared" ca="1" si="90"/>
        <v>1.0017573799999999</v>
      </c>
      <c r="K285" s="22">
        <f t="shared" ca="1" si="81"/>
        <v>1.7774399999999999E-3</v>
      </c>
      <c r="L285" s="66">
        <f>IF(VLOOKUP(A285,$T$12:$AC$125,8)=VLOOKUP(A284,$T$12:$AC$125,8),0,VLOOKUP(A285,T$12:$AC$125,8))</f>
        <v>0</v>
      </c>
      <c r="M285" s="67">
        <f>IF(L285&gt;0,VLOOKUP(L285,S$12:$AB$125,7),0)</f>
        <v>0</v>
      </c>
      <c r="N285" s="2">
        <f>IF(L285&gt;0,VLOOKUP(L285,S$12:$AB$125,6),0)</f>
        <v>0</v>
      </c>
      <c r="O285" s="22">
        <f t="shared" ca="1" si="82"/>
        <v>1.7774399999999999E-3</v>
      </c>
      <c r="P285" s="25" t="str">
        <f t="shared" si="85"/>
        <v>INCORPJ=</v>
      </c>
      <c r="Q285" s="26">
        <f t="shared" si="86"/>
        <v>44200</v>
      </c>
      <c r="R285" s="4"/>
      <c r="S285" s="71">
        <f>[2]Plan1!$A413</f>
        <v>49065</v>
      </c>
      <c r="T285" s="92" t="str">
        <f>[2]Plan1!$C413</f>
        <v>Dia do Trabalho</v>
      </c>
      <c r="U285" s="94"/>
      <c r="V285" s="4"/>
      <c r="W285" s="4"/>
      <c r="X285" s="4"/>
      <c r="Y285" s="4"/>
      <c r="Z285" s="4"/>
      <c r="AA285" s="4"/>
      <c r="AB285" s="4"/>
      <c r="AC285" s="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</row>
    <row r="286" spans="1:181" x14ac:dyDescent="0.25">
      <c r="A286" s="20">
        <f t="shared" si="83"/>
        <v>44039</v>
      </c>
      <c r="B286" s="22">
        <f t="shared" ca="1" si="87"/>
        <v>1.01319362</v>
      </c>
      <c r="C286" s="22">
        <f t="shared" ca="1" si="92"/>
        <v>1.0114161800000001</v>
      </c>
      <c r="D286" s="23">
        <f ca="1">IF(A286&lt;$B$1,VLOOKUP(A286,[1]DI!$A$4:$B$15000,2,FALSE),0)</f>
        <v>2.1500000000000005E-2</v>
      </c>
      <c r="E286" s="22">
        <f t="shared" ca="1" si="91"/>
        <v>8.4419999999999995E-5</v>
      </c>
      <c r="F286" s="23">
        <f t="shared" si="84"/>
        <v>1.3</v>
      </c>
      <c r="G286" s="24">
        <f t="shared" ca="1" si="88"/>
        <v>1.0001097459999999</v>
      </c>
      <c r="H286" s="22">
        <f ca="1">TRUNC(PRODUCT(G$10:G285),15)</f>
        <v>1.0363589419400101</v>
      </c>
      <c r="I286" s="22">
        <f t="shared" ca="1" si="89"/>
        <v>1.03454085841308</v>
      </c>
      <c r="J286" s="22">
        <f t="shared" ca="1" si="90"/>
        <v>1.0017573799999999</v>
      </c>
      <c r="K286" s="22">
        <f t="shared" ca="1" si="81"/>
        <v>1.7774399999999999E-3</v>
      </c>
      <c r="L286" s="66">
        <f>IF(VLOOKUP(A286,$T$12:$AC$125,8)=VLOOKUP(A285,$T$12:$AC$125,8),0,VLOOKUP(A286,T$12:$AC$125,8))</f>
        <v>0</v>
      </c>
      <c r="M286" s="67">
        <f>IF(L286&gt;0,VLOOKUP(L286,S$12:$AB$125,7),0)</f>
        <v>0</v>
      </c>
      <c r="N286" s="2">
        <f>IF(L286&gt;0,VLOOKUP(L286,S$12:$AB$125,6),0)</f>
        <v>0</v>
      </c>
      <c r="O286" s="22">
        <f t="shared" ca="1" si="82"/>
        <v>1.7774399999999999E-3</v>
      </c>
      <c r="P286" s="25" t="str">
        <f t="shared" si="85"/>
        <v>INCORPJ=</v>
      </c>
      <c r="Q286" s="26">
        <f t="shared" si="86"/>
        <v>44200</v>
      </c>
      <c r="R286" s="81"/>
      <c r="S286" s="71">
        <f>[2]Plan1!$A414</f>
        <v>49103</v>
      </c>
      <c r="T286" s="92" t="str">
        <f>[2]Plan1!$C414</f>
        <v>Corpus Christi</v>
      </c>
      <c r="U286" s="94"/>
      <c r="V286" s="81"/>
      <c r="W286" s="81"/>
      <c r="X286" s="81"/>
      <c r="Y286" s="4"/>
      <c r="Z286" s="81"/>
      <c r="AA286" s="81"/>
      <c r="AB286" s="81"/>
      <c r="AC286" s="81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2"/>
      <c r="DV286" s="82"/>
      <c r="DW286" s="82"/>
      <c r="DX286" s="82"/>
      <c r="DY286" s="82"/>
      <c r="DZ286" s="82"/>
      <c r="EA286" s="82"/>
      <c r="EB286" s="82"/>
      <c r="EC286" s="82"/>
      <c r="ED286" s="82"/>
      <c r="EE286" s="82"/>
      <c r="EF286" s="82"/>
      <c r="EG286" s="82"/>
      <c r="EH286" s="82"/>
      <c r="EI286" s="82"/>
      <c r="EJ286" s="82"/>
      <c r="EK286" s="82"/>
      <c r="EL286" s="82"/>
      <c r="EM286" s="82"/>
      <c r="EN286" s="82"/>
      <c r="EO286" s="82"/>
      <c r="EP286" s="82"/>
      <c r="EQ286" s="82"/>
      <c r="ER286" s="82"/>
      <c r="ES286" s="82"/>
      <c r="ET286" s="82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2"/>
      <c r="FJ286" s="82"/>
      <c r="FK286" s="82"/>
      <c r="FL286" s="82"/>
      <c r="FM286" s="82"/>
      <c r="FN286" s="82"/>
      <c r="FO286" s="82"/>
      <c r="FP286" s="82"/>
      <c r="FQ286" s="82"/>
      <c r="FR286" s="82"/>
      <c r="FS286" s="82"/>
      <c r="FT286" s="82"/>
      <c r="FU286" s="82"/>
      <c r="FV286" s="82"/>
      <c r="FW286" s="82"/>
    </row>
    <row r="287" spans="1:181" x14ac:dyDescent="0.25">
      <c r="A287" s="20">
        <f t="shared" si="83"/>
        <v>44040</v>
      </c>
      <c r="B287" s="22">
        <f t="shared" ca="1" si="87"/>
        <v>1.0133048100000002</v>
      </c>
      <c r="C287" s="22">
        <f t="shared" ca="1" si="92"/>
        <v>1.0114161800000001</v>
      </c>
      <c r="D287" s="23">
        <f ca="1">IF(A287&lt;$B$1,VLOOKUP(A287,[1]DI!$A$4:$B$15000,2,FALSE),0)</f>
        <v>2.1500000000000005E-2</v>
      </c>
      <c r="E287" s="22">
        <f t="shared" ca="1" si="91"/>
        <v>8.4419999999999995E-5</v>
      </c>
      <c r="F287" s="23">
        <f t="shared" si="84"/>
        <v>1.3</v>
      </c>
      <c r="G287" s="24">
        <f t="shared" ca="1" si="88"/>
        <v>1.0001097459999999</v>
      </c>
      <c r="H287" s="22">
        <f ca="1">TRUNC(PRODUCT(G$10:G286),15)</f>
        <v>1.0364726781884499</v>
      </c>
      <c r="I287" s="22">
        <f t="shared" ca="1" si="89"/>
        <v>1.03454085841308</v>
      </c>
      <c r="J287" s="22">
        <f t="shared" ca="1" si="90"/>
        <v>1.0018673199999999</v>
      </c>
      <c r="K287" s="22">
        <f t="shared" ca="1" si="81"/>
        <v>1.8886300000000001E-3</v>
      </c>
      <c r="L287" s="66">
        <f>IF(VLOOKUP(A287,$T$12:$AC$125,8)=VLOOKUP(A286,$T$12:$AC$125,8),0,VLOOKUP(A287,T$12:$AC$125,8))</f>
        <v>0</v>
      </c>
      <c r="M287" s="67">
        <f>IF(L287&gt;0,VLOOKUP(L287,S$12:$AB$125,7),0)</f>
        <v>0</v>
      </c>
      <c r="N287" s="2">
        <f>IF(L287&gt;0,VLOOKUP(L287,S$12:$AB$125,6),0)</f>
        <v>0</v>
      </c>
      <c r="O287" s="22">
        <f t="shared" ca="1" si="82"/>
        <v>1.8886300000000001E-3</v>
      </c>
      <c r="P287" s="25" t="str">
        <f t="shared" si="85"/>
        <v>INCORPJ=</v>
      </c>
      <c r="Q287" s="26">
        <f t="shared" si="86"/>
        <v>44200</v>
      </c>
      <c r="R287" s="4"/>
      <c r="S287" s="71">
        <f>[2]Plan1!$A415</f>
        <v>49194</v>
      </c>
      <c r="T287" s="92" t="str">
        <f>[2]Plan1!$C415</f>
        <v>Independência do Brasil</v>
      </c>
      <c r="U287" s="94"/>
      <c r="V287" s="4"/>
      <c r="W287" s="4"/>
      <c r="X287" s="4"/>
      <c r="Y287" s="4"/>
      <c r="Z287" s="4"/>
      <c r="AA287" s="4"/>
      <c r="AB287" s="4"/>
      <c r="AC287" s="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</row>
    <row r="288" spans="1:181" x14ac:dyDescent="0.25">
      <c r="A288" s="20">
        <f t="shared" si="83"/>
        <v>44041</v>
      </c>
      <c r="B288" s="22">
        <f t="shared" ca="1" si="87"/>
        <v>1.0134160200000002</v>
      </c>
      <c r="C288" s="22">
        <f t="shared" ca="1" si="92"/>
        <v>1.0114161800000001</v>
      </c>
      <c r="D288" s="23">
        <f ca="1">IF(A288&lt;$B$1,VLOOKUP(A288,[1]DI!$A$4:$B$15000,2,FALSE),0)</f>
        <v>2.1500000000000005E-2</v>
      </c>
      <c r="E288" s="22">
        <f t="shared" ca="1" si="91"/>
        <v>8.4419999999999995E-5</v>
      </c>
      <c r="F288" s="23">
        <f t="shared" si="84"/>
        <v>1.3</v>
      </c>
      <c r="G288" s="24">
        <f t="shared" ca="1" si="88"/>
        <v>1.0001097459999999</v>
      </c>
      <c r="H288" s="22">
        <f ca="1">TRUNC(PRODUCT(G$10:G287),15)</f>
        <v>1.0365864269189899</v>
      </c>
      <c r="I288" s="22">
        <f t="shared" ca="1" si="89"/>
        <v>1.03454085841308</v>
      </c>
      <c r="J288" s="22">
        <f t="shared" ca="1" si="90"/>
        <v>1.00197727</v>
      </c>
      <c r="K288" s="22">
        <f t="shared" ca="1" si="81"/>
        <v>1.9998400000000001E-3</v>
      </c>
      <c r="L288" s="66">
        <f>IF(VLOOKUP(A288,$T$12:$AC$125,8)=VLOOKUP(A287,$T$12:$AC$125,8),0,VLOOKUP(A288,T$12:$AC$125,8))</f>
        <v>0</v>
      </c>
      <c r="M288" s="67">
        <f>IF(L288&gt;0,VLOOKUP(L288,S$12:$AB$125,7),0)</f>
        <v>0</v>
      </c>
      <c r="N288" s="2">
        <f>IF(L288&gt;0,VLOOKUP(L288,S$12:$AB$125,6),0)</f>
        <v>0</v>
      </c>
      <c r="O288" s="22">
        <f t="shared" ca="1" si="82"/>
        <v>1.9998400000000001E-3</v>
      </c>
      <c r="P288" s="25" t="str">
        <f t="shared" si="85"/>
        <v>INCORPJ=</v>
      </c>
      <c r="Q288" s="26">
        <f t="shared" si="86"/>
        <v>44200</v>
      </c>
      <c r="R288" s="81"/>
      <c r="S288" s="71">
        <f>[2]Plan1!$A416</f>
        <v>49229</v>
      </c>
      <c r="T288" s="92" t="str">
        <f>[2]Plan1!$C416</f>
        <v>Nossa Sr.a Aparecida - Padroeira do Brasil</v>
      </c>
      <c r="U288" s="95"/>
      <c r="V288" s="81"/>
      <c r="W288" s="81"/>
      <c r="X288" s="81"/>
      <c r="Y288" s="81"/>
      <c r="Z288" s="81"/>
      <c r="AA288" s="81"/>
      <c r="AB288" s="81"/>
      <c r="AC288" s="81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2"/>
      <c r="DV288" s="82"/>
      <c r="DW288" s="82"/>
      <c r="DX288" s="82"/>
      <c r="DY288" s="82"/>
      <c r="DZ288" s="82"/>
      <c r="EA288" s="82"/>
      <c r="EB288" s="82"/>
      <c r="EC288" s="82"/>
      <c r="ED288" s="82"/>
      <c r="EE288" s="82"/>
      <c r="EF288" s="82"/>
      <c r="EG288" s="82"/>
      <c r="EH288" s="82"/>
      <c r="EI288" s="82"/>
      <c r="EJ288" s="82"/>
      <c r="EK288" s="82"/>
      <c r="EL288" s="82"/>
      <c r="EM288" s="82"/>
      <c r="EN288" s="82"/>
      <c r="EO288" s="82"/>
      <c r="EP288" s="82"/>
      <c r="EQ288" s="82"/>
      <c r="ER288" s="82"/>
      <c r="ES288" s="82"/>
      <c r="ET288" s="82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2"/>
      <c r="FJ288" s="82"/>
      <c r="FK288" s="82"/>
      <c r="FL288" s="82"/>
      <c r="FM288" s="82"/>
      <c r="FN288" s="82"/>
      <c r="FO288" s="82"/>
      <c r="FP288" s="82"/>
      <c r="FQ288" s="82"/>
      <c r="FR288" s="82"/>
      <c r="FS288" s="82"/>
      <c r="FT288" s="82"/>
      <c r="FU288" s="82"/>
      <c r="FV288" s="82"/>
      <c r="FW288" s="82"/>
      <c r="FX288" s="82"/>
      <c r="FY288" s="82"/>
    </row>
    <row r="289" spans="1:176" x14ac:dyDescent="0.25">
      <c r="A289" s="20">
        <f t="shared" si="83"/>
        <v>44042</v>
      </c>
      <c r="B289" s="22">
        <f t="shared" ca="1" si="87"/>
        <v>1.01352723</v>
      </c>
      <c r="C289" s="22">
        <f t="shared" ca="1" si="92"/>
        <v>1.0114161800000001</v>
      </c>
      <c r="D289" s="23">
        <f ca="1">IF(A289&lt;$B$1,VLOOKUP(A289,[1]DI!$A$4:$B$15000,2,FALSE),0)</f>
        <v>2.1500000000000005E-2</v>
      </c>
      <c r="E289" s="22">
        <f t="shared" ca="1" si="91"/>
        <v>8.4419999999999995E-5</v>
      </c>
      <c r="F289" s="23">
        <f t="shared" si="84"/>
        <v>1.3</v>
      </c>
      <c r="G289" s="24">
        <f t="shared" ca="1" si="88"/>
        <v>1.0001097459999999</v>
      </c>
      <c r="H289" s="22">
        <f ca="1">TRUNC(PRODUCT(G$10:G288),15)</f>
        <v>1.036700188133</v>
      </c>
      <c r="I289" s="22">
        <f t="shared" ca="1" si="89"/>
        <v>1.03454085841308</v>
      </c>
      <c r="J289" s="22">
        <f t="shared" ca="1" si="90"/>
        <v>1.0020872300000001</v>
      </c>
      <c r="K289" s="22">
        <f t="shared" ca="1" si="81"/>
        <v>2.1110500000000002E-3</v>
      </c>
      <c r="L289" s="66">
        <f>IF(VLOOKUP(A289,$T$12:$AC$125,8)=VLOOKUP(A288,$T$12:$AC$125,8),0,VLOOKUP(A289,T$12:$AC$125,8))</f>
        <v>0</v>
      </c>
      <c r="M289" s="67">
        <f>IF(L289&gt;0,VLOOKUP(L289,S$12:$AB$125,7),0)</f>
        <v>0</v>
      </c>
      <c r="N289" s="2">
        <f>IF(L289&gt;0,VLOOKUP(L289,S$12:$AB$125,6),0)</f>
        <v>0</v>
      </c>
      <c r="O289" s="22">
        <f t="shared" ca="1" si="82"/>
        <v>2.1110500000000002E-3</v>
      </c>
      <c r="P289" s="25" t="str">
        <f t="shared" si="85"/>
        <v>INCORPJ=</v>
      </c>
      <c r="Q289" s="26">
        <f t="shared" si="86"/>
        <v>44200</v>
      </c>
      <c r="R289" s="4"/>
      <c r="S289" s="71">
        <f>[2]Plan1!$A417</f>
        <v>49250</v>
      </c>
      <c r="T289" s="92" t="str">
        <f>[2]Plan1!$C417</f>
        <v>Finados</v>
      </c>
      <c r="U289" s="94"/>
      <c r="V289" s="4"/>
      <c r="W289" s="4"/>
      <c r="X289" s="4"/>
      <c r="Y289" s="4"/>
      <c r="Z289" s="4"/>
      <c r="AA289" s="4"/>
      <c r="AB289" s="4"/>
      <c r="AC289" s="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</row>
    <row r="290" spans="1:176" x14ac:dyDescent="0.25">
      <c r="A290" s="20">
        <f t="shared" si="83"/>
        <v>44043</v>
      </c>
      <c r="B290" s="22">
        <f t="shared" ca="1" si="87"/>
        <v>1.0136384700000001</v>
      </c>
      <c r="C290" s="22">
        <f t="shared" ca="1" si="92"/>
        <v>1.0114161800000001</v>
      </c>
      <c r="D290" s="23">
        <f ca="1">IF(A290&lt;$B$1,VLOOKUP(A290,[1]DI!$A$4:$B$15000,2,FALSE),0)</f>
        <v>2.1500000000000005E-2</v>
      </c>
      <c r="E290" s="22">
        <f t="shared" ca="1" si="91"/>
        <v>8.4419999999999995E-5</v>
      </c>
      <c r="F290" s="23">
        <f t="shared" si="84"/>
        <v>1.3</v>
      </c>
      <c r="G290" s="24">
        <f t="shared" ca="1" si="88"/>
        <v>1.0001097459999999</v>
      </c>
      <c r="H290" s="22">
        <f ca="1">TRUNC(PRODUCT(G$10:G289),15)</f>
        <v>1.0368139618318499</v>
      </c>
      <c r="I290" s="22">
        <f t="shared" ca="1" si="89"/>
        <v>1.03454085841308</v>
      </c>
      <c r="J290" s="22">
        <f t="shared" ca="1" si="90"/>
        <v>1.0021972100000001</v>
      </c>
      <c r="K290" s="22">
        <f t="shared" ca="1" si="81"/>
        <v>2.22229E-3</v>
      </c>
      <c r="L290" s="66">
        <f>IF(VLOOKUP(A290,$T$12:$AC$125,8)=VLOOKUP(A289,$T$12:$AC$125,8),0,VLOOKUP(A290,T$12:$AC$125,8))</f>
        <v>0</v>
      </c>
      <c r="M290" s="67">
        <f>IF(L290&gt;0,VLOOKUP(L290,S$12:$AB$125,7),0)</f>
        <v>0</v>
      </c>
      <c r="N290" s="2">
        <f>IF(L290&gt;0,VLOOKUP(L290,S$12:$AB$125,6),0)</f>
        <v>0</v>
      </c>
      <c r="O290" s="22">
        <f t="shared" ca="1" si="82"/>
        <v>2.22229E-3</v>
      </c>
      <c r="P290" s="25" t="str">
        <f t="shared" si="85"/>
        <v>INCORPJ=</v>
      </c>
      <c r="Q290" s="26">
        <f t="shared" si="86"/>
        <v>44200</v>
      </c>
      <c r="R290" s="4"/>
      <c r="S290" s="71">
        <f>[2]Plan1!$A418</f>
        <v>49263</v>
      </c>
      <c r="T290" s="92" t="str">
        <f>[2]Plan1!$C418</f>
        <v>Proclamação da República</v>
      </c>
      <c r="U290" s="94"/>
      <c r="V290" s="4"/>
      <c r="W290" s="4"/>
      <c r="X290" s="4"/>
      <c r="Y290" s="4"/>
      <c r="Z290" s="4"/>
      <c r="AA290" s="4"/>
      <c r="AB290" s="4"/>
      <c r="AC290" s="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</row>
    <row r="291" spans="1:176" x14ac:dyDescent="0.25">
      <c r="A291" s="20">
        <f t="shared" si="83"/>
        <v>44044</v>
      </c>
      <c r="B291" s="22">
        <f t="shared" ca="1" si="87"/>
        <v>1.0137497100000001</v>
      </c>
      <c r="C291" s="22">
        <f t="shared" ca="1" si="92"/>
        <v>1.0114161800000001</v>
      </c>
      <c r="D291" s="23">
        <f ca="1">IF(A291&lt;$B$1,VLOOKUP(A291,[1]DI!$A$4:$B$15000,2,FALSE),0)</f>
        <v>0</v>
      </c>
      <c r="E291" s="22">
        <f t="shared" ca="1" si="91"/>
        <v>0</v>
      </c>
      <c r="F291" s="23">
        <f t="shared" si="84"/>
        <v>1.3</v>
      </c>
      <c r="G291" s="24">
        <f t="shared" ca="1" si="88"/>
        <v>1</v>
      </c>
      <c r="H291" s="22">
        <f ca="1">TRUNC(PRODUCT(G$10:G290),15)</f>
        <v>1.0369277480168999</v>
      </c>
      <c r="I291" s="22">
        <f t="shared" ca="1" si="89"/>
        <v>1.03454085841308</v>
      </c>
      <c r="J291" s="22">
        <f t="shared" ca="1" si="90"/>
        <v>1.0023072</v>
      </c>
      <c r="K291" s="22">
        <f t="shared" ca="1" si="81"/>
        <v>2.3335299999999999E-3</v>
      </c>
      <c r="L291" s="66">
        <f>IF(VLOOKUP(A291,$T$12:$AC$125,8)=VLOOKUP(A290,$T$12:$AC$125,8),0,VLOOKUP(A291,T$12:$AC$125,8))</f>
        <v>0</v>
      </c>
      <c r="M291" s="67">
        <f>IF(L291&gt;0,VLOOKUP(L291,S$12:$AB$125,7),0)</f>
        <v>0</v>
      </c>
      <c r="N291" s="2">
        <f>IF(L291&gt;0,VLOOKUP(L291,S$12:$AB$125,6),0)</f>
        <v>0</v>
      </c>
      <c r="O291" s="22">
        <f t="shared" ca="1" si="82"/>
        <v>2.3335299999999999E-3</v>
      </c>
      <c r="P291" s="25" t="str">
        <f t="shared" si="85"/>
        <v>INCORPJ=</v>
      </c>
      <c r="Q291" s="26">
        <f t="shared" si="86"/>
        <v>44200</v>
      </c>
      <c r="R291" s="4"/>
      <c r="S291" s="71">
        <f>[2]Plan1!$A419</f>
        <v>49268</v>
      </c>
      <c r="T291" s="92" t="str">
        <f>[2]Plan1!$C419</f>
        <v>Dia Nacional de Zumbi e da Consciência Negra</v>
      </c>
      <c r="U291" s="94"/>
      <c r="V291" s="4"/>
      <c r="W291" s="4"/>
      <c r="X291" s="4"/>
      <c r="Y291" s="4"/>
      <c r="Z291" s="4"/>
      <c r="AA291" s="4"/>
      <c r="AB291" s="4"/>
      <c r="AC291" s="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</row>
    <row r="292" spans="1:176" x14ac:dyDescent="0.25">
      <c r="A292" s="20">
        <f t="shared" si="83"/>
        <v>44045</v>
      </c>
      <c r="B292" s="22">
        <f t="shared" ca="1" si="87"/>
        <v>1.0137497100000001</v>
      </c>
      <c r="C292" s="22">
        <f t="shared" ca="1" si="92"/>
        <v>1.0114161800000001</v>
      </c>
      <c r="D292" s="23">
        <f ca="1">IF(A292&lt;$B$1,VLOOKUP(A292,[1]DI!$A$4:$B$15000,2,FALSE),0)</f>
        <v>0</v>
      </c>
      <c r="E292" s="22">
        <f t="shared" ca="1" si="91"/>
        <v>0</v>
      </c>
      <c r="F292" s="23">
        <f t="shared" si="84"/>
        <v>1.3</v>
      </c>
      <c r="G292" s="24">
        <f t="shared" ca="1" si="88"/>
        <v>1</v>
      </c>
      <c r="H292" s="22">
        <f ca="1">TRUNC(PRODUCT(G$10:G291),15)</f>
        <v>1.0369277480168999</v>
      </c>
      <c r="I292" s="22">
        <f t="shared" ca="1" si="89"/>
        <v>1.03454085841308</v>
      </c>
      <c r="J292" s="22">
        <f t="shared" ca="1" si="90"/>
        <v>1.0023072</v>
      </c>
      <c r="K292" s="22">
        <f t="shared" ca="1" si="81"/>
        <v>2.3335299999999999E-3</v>
      </c>
      <c r="L292" s="66">
        <f>IF(VLOOKUP(A292,$T$12:$AC$125,8)=VLOOKUP(A291,$T$12:$AC$125,8),0,VLOOKUP(A292,T$12:$AC$125,8))</f>
        <v>0</v>
      </c>
      <c r="M292" s="67">
        <f>IF(L292&gt;0,VLOOKUP(L292,S$12:$AB$125,7),0)</f>
        <v>0</v>
      </c>
      <c r="N292" s="2">
        <f>IF(L292&gt;0,VLOOKUP(L292,S$12:$AB$125,6),0)</f>
        <v>0</v>
      </c>
      <c r="O292" s="22">
        <f t="shared" ca="1" si="82"/>
        <v>2.3335299999999999E-3</v>
      </c>
      <c r="P292" s="25" t="str">
        <f t="shared" si="85"/>
        <v>INCORPJ=</v>
      </c>
      <c r="Q292" s="26">
        <f t="shared" si="86"/>
        <v>44200</v>
      </c>
      <c r="R292" s="4"/>
      <c r="S292" s="71">
        <f>[2]Plan1!$A420</f>
        <v>49303</v>
      </c>
      <c r="T292" s="92" t="str">
        <f>[2]Plan1!$C420</f>
        <v>Natal</v>
      </c>
      <c r="U292" s="94"/>
      <c r="V292" s="4"/>
      <c r="W292" s="4"/>
      <c r="X292" s="4"/>
      <c r="Y292" s="4"/>
      <c r="Z292" s="4"/>
      <c r="AA292" s="4"/>
      <c r="AB292" s="4"/>
      <c r="AC292" s="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</row>
    <row r="293" spans="1:176" x14ac:dyDescent="0.25">
      <c r="A293" s="20">
        <f t="shared" si="83"/>
        <v>44046</v>
      </c>
      <c r="B293" s="22">
        <f t="shared" ca="1" si="87"/>
        <v>1.0137497100000001</v>
      </c>
      <c r="C293" s="22">
        <f t="shared" ca="1" si="92"/>
        <v>1.0114161800000001</v>
      </c>
      <c r="D293" s="23">
        <f ca="1">IF(A293&lt;$B$1,VLOOKUP(A293,[1]DI!$A$4:$B$15000,2,FALSE),0)</f>
        <v>2.1500000000000005E-2</v>
      </c>
      <c r="E293" s="22">
        <f t="shared" ca="1" si="91"/>
        <v>8.4419999999999995E-5</v>
      </c>
      <c r="F293" s="23">
        <f t="shared" si="84"/>
        <v>1.3</v>
      </c>
      <c r="G293" s="24">
        <f t="shared" ca="1" si="88"/>
        <v>1.0001097459999999</v>
      </c>
      <c r="H293" s="22">
        <f ca="1">TRUNC(PRODUCT(G$10:G292),15)</f>
        <v>1.0369277480168999</v>
      </c>
      <c r="I293" s="22">
        <f t="shared" ca="1" si="89"/>
        <v>1.03454085841308</v>
      </c>
      <c r="J293" s="22">
        <f t="shared" ca="1" si="90"/>
        <v>1.0023072</v>
      </c>
      <c r="K293" s="22">
        <f t="shared" ca="1" si="81"/>
        <v>2.3335299999999999E-3</v>
      </c>
      <c r="L293" s="66">
        <f>IF(VLOOKUP(A293,$T$12:$AC$125,8)=VLOOKUP(A292,$T$12:$AC$125,8),0,VLOOKUP(A293,T$12:$AC$125,8))</f>
        <v>0</v>
      </c>
      <c r="M293" s="67">
        <f>IF(L293&gt;0,VLOOKUP(L293,S$12:$AB$125,7),0)</f>
        <v>0</v>
      </c>
      <c r="N293" s="2">
        <f>IF(L293&gt;0,VLOOKUP(L293,S$12:$AB$125,6),0)</f>
        <v>0</v>
      </c>
      <c r="O293" s="22">
        <f t="shared" ca="1" si="82"/>
        <v>2.3335299999999999E-3</v>
      </c>
      <c r="P293" s="25" t="str">
        <f t="shared" si="85"/>
        <v>INCORPJ=</v>
      </c>
      <c r="Q293" s="26">
        <f t="shared" si="86"/>
        <v>44200</v>
      </c>
      <c r="R293" s="4"/>
      <c r="S293" s="71">
        <f>[2]Plan1!$A421</f>
        <v>49310</v>
      </c>
      <c r="T293" s="92" t="str">
        <f>[2]Plan1!$C421</f>
        <v>Confraternização Universal</v>
      </c>
      <c r="U293" s="94"/>
      <c r="V293" s="4"/>
      <c r="W293" s="4"/>
      <c r="X293" s="4"/>
      <c r="Y293" s="4"/>
      <c r="Z293" s="4"/>
      <c r="AA293" s="4"/>
      <c r="AB293" s="4"/>
      <c r="AC293" s="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</row>
    <row r="294" spans="1:176" x14ac:dyDescent="0.25">
      <c r="A294" s="20">
        <f t="shared" si="83"/>
        <v>44047</v>
      </c>
      <c r="B294" s="22">
        <f t="shared" ca="1" si="87"/>
        <v>1.0138609700000001</v>
      </c>
      <c r="C294" s="22">
        <f t="shared" ca="1" si="92"/>
        <v>1.0114161800000001</v>
      </c>
      <c r="D294" s="23">
        <f ca="1">IF(A294&lt;$B$1,VLOOKUP(A294,[1]DI!$A$4:$B$15000,2,FALSE),0)</f>
        <v>2.1500000000000005E-2</v>
      </c>
      <c r="E294" s="22">
        <f t="shared" ca="1" si="91"/>
        <v>8.4419999999999995E-5</v>
      </c>
      <c r="F294" s="23">
        <f t="shared" si="84"/>
        <v>1.3</v>
      </c>
      <c r="G294" s="24">
        <f t="shared" ca="1" si="88"/>
        <v>1.0001097459999999</v>
      </c>
      <c r="H294" s="22">
        <f ca="1">TRUNC(PRODUCT(G$10:G293),15)</f>
        <v>1.03704154668953</v>
      </c>
      <c r="I294" s="22">
        <f t="shared" ca="1" si="89"/>
        <v>1.03454085841308</v>
      </c>
      <c r="J294" s="22">
        <f t="shared" ca="1" si="90"/>
        <v>1.0024172</v>
      </c>
      <c r="K294" s="22">
        <f t="shared" ca="1" si="81"/>
        <v>2.4447900000000001E-3</v>
      </c>
      <c r="L294" s="66">
        <f>IF(VLOOKUP(A294,$T$12:$AC$125,8)=VLOOKUP(A293,$T$12:$AC$125,8),0,VLOOKUP(A294,T$12:$AC$125,8))</f>
        <v>0</v>
      </c>
      <c r="M294" s="67">
        <f>IF(L294&gt;0,VLOOKUP(L294,S$12:$AB$125,7),0)</f>
        <v>0</v>
      </c>
      <c r="N294" s="2">
        <f>IF(L294&gt;0,VLOOKUP(L294,S$12:$AB$125,6),0)</f>
        <v>0</v>
      </c>
      <c r="O294" s="22">
        <f t="shared" ca="1" si="82"/>
        <v>2.4447900000000001E-3</v>
      </c>
      <c r="P294" s="25" t="str">
        <f t="shared" si="85"/>
        <v>INCORPJ=</v>
      </c>
      <c r="Q294" s="26">
        <f t="shared" si="86"/>
        <v>44200</v>
      </c>
      <c r="R294" s="4"/>
      <c r="S294" s="71">
        <f>[2]Plan1!$A422</f>
        <v>49345</v>
      </c>
      <c r="T294" s="92" t="str">
        <f>[2]Plan1!$C422</f>
        <v>Carnaval</v>
      </c>
      <c r="U294" s="94"/>
      <c r="V294" s="4"/>
      <c r="W294" s="4"/>
      <c r="X294" s="4"/>
      <c r="Y294" s="4"/>
      <c r="Z294" s="4"/>
      <c r="AA294" s="4"/>
      <c r="AB294" s="4"/>
      <c r="AC294" s="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</row>
    <row r="295" spans="1:176" x14ac:dyDescent="0.25">
      <c r="A295" s="20">
        <f t="shared" si="83"/>
        <v>44048</v>
      </c>
      <c r="B295" s="22">
        <f t="shared" ca="1" si="87"/>
        <v>1.0139722400000002</v>
      </c>
      <c r="C295" s="22">
        <f t="shared" ca="1" si="92"/>
        <v>1.0114161800000001</v>
      </c>
      <c r="D295" s="23">
        <f ca="1">IF(A295&lt;$B$1,VLOOKUP(A295,[1]DI!$A$4:$B$15000,2,FALSE),0)</f>
        <v>2.1500000000000005E-2</v>
      </c>
      <c r="E295" s="22">
        <f t="shared" ca="1" si="91"/>
        <v>8.4419999999999995E-5</v>
      </c>
      <c r="F295" s="23">
        <f t="shared" si="84"/>
        <v>1.3</v>
      </c>
      <c r="G295" s="24">
        <f t="shared" ca="1" si="88"/>
        <v>1.0001097459999999</v>
      </c>
      <c r="H295" s="22">
        <f ca="1">TRUNC(PRODUCT(G$10:G294),15)</f>
        <v>1.0371553578511199</v>
      </c>
      <c r="I295" s="22">
        <f t="shared" ca="1" si="89"/>
        <v>1.03454085841308</v>
      </c>
      <c r="J295" s="22">
        <f t="shared" ca="1" si="90"/>
        <v>1.00252721</v>
      </c>
      <c r="K295" s="22">
        <f t="shared" ca="1" si="81"/>
        <v>2.5560600000000002E-3</v>
      </c>
      <c r="L295" s="66">
        <f>IF(VLOOKUP(A295,$T$12:$AC$125,8)=VLOOKUP(A294,$T$12:$AC$125,8),0,VLOOKUP(A295,T$12:$AC$125,8))</f>
        <v>0</v>
      </c>
      <c r="M295" s="67">
        <f>IF(L295&gt;0,VLOOKUP(L295,S$12:$AB$125,7),0)</f>
        <v>0</v>
      </c>
      <c r="N295" s="2">
        <f>IF(L295&gt;0,VLOOKUP(L295,S$12:$AB$125,6),0)</f>
        <v>0</v>
      </c>
      <c r="O295" s="22">
        <f t="shared" ca="1" si="82"/>
        <v>2.5560600000000002E-3</v>
      </c>
      <c r="P295" s="25" t="str">
        <f t="shared" si="85"/>
        <v>INCORPJ=</v>
      </c>
      <c r="Q295" s="26">
        <f t="shared" si="86"/>
        <v>44200</v>
      </c>
      <c r="R295" s="4"/>
      <c r="S295" s="71">
        <f>[2]Plan1!$A423</f>
        <v>49346</v>
      </c>
      <c r="T295" s="92" t="str">
        <f>[2]Plan1!$C423</f>
        <v>Carnaval</v>
      </c>
      <c r="U295" s="94"/>
      <c r="V295" s="4"/>
      <c r="W295" s="4"/>
      <c r="X295" s="4"/>
      <c r="Y295" s="4"/>
      <c r="Z295" s="4"/>
      <c r="AA295" s="4"/>
      <c r="AB295" s="4"/>
      <c r="AC295" s="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</row>
    <row r="296" spans="1:176" x14ac:dyDescent="0.25">
      <c r="A296" s="20">
        <f t="shared" si="83"/>
        <v>44049</v>
      </c>
      <c r="B296" s="22">
        <f t="shared" ca="1" si="87"/>
        <v>1.0140835100000001</v>
      </c>
      <c r="C296" s="22">
        <f t="shared" ca="1" si="92"/>
        <v>1.0114161800000001</v>
      </c>
      <c r="D296" s="23">
        <f ca="1">IF(A296&lt;$B$1,VLOOKUP(A296,[1]DI!$A$4:$B$15000,2,FALSE),0)</f>
        <v>1.9000000000000006E-2</v>
      </c>
      <c r="E296" s="22">
        <f t="shared" ca="1" si="91"/>
        <v>7.4690000000000005E-5</v>
      </c>
      <c r="F296" s="23">
        <f t="shared" si="84"/>
        <v>1.3</v>
      </c>
      <c r="G296" s="24">
        <f t="shared" ca="1" si="88"/>
        <v>1.000097097</v>
      </c>
      <c r="H296" s="22">
        <f ca="1">TRUNC(PRODUCT(G$10:G295),15)</f>
        <v>1.0372691815030199</v>
      </c>
      <c r="I296" s="22">
        <f t="shared" ca="1" si="89"/>
        <v>1.03454085841308</v>
      </c>
      <c r="J296" s="22">
        <f t="shared" ca="1" si="90"/>
        <v>1.0026372299999999</v>
      </c>
      <c r="K296" s="22">
        <f t="shared" ca="1" si="81"/>
        <v>2.6673299999999999E-3</v>
      </c>
      <c r="L296" s="66">
        <f>IF(VLOOKUP(A296,$T$12:$AC$125,8)=VLOOKUP(A295,$T$12:$AC$125,8),0,VLOOKUP(A296,T$12:$AC$125,8))</f>
        <v>0</v>
      </c>
      <c r="M296" s="67">
        <f>IF(L296&gt;0,VLOOKUP(L296,S$12:$AB$125,7),0)</f>
        <v>0</v>
      </c>
      <c r="N296" s="2">
        <f>IF(L296&gt;0,VLOOKUP(L296,S$12:$AB$125,6),0)</f>
        <v>0</v>
      </c>
      <c r="O296" s="22">
        <f t="shared" ca="1" si="82"/>
        <v>2.6673299999999999E-3</v>
      </c>
      <c r="P296" s="25" t="str">
        <f t="shared" si="85"/>
        <v>INCORPJ=</v>
      </c>
      <c r="Q296" s="26">
        <f t="shared" si="86"/>
        <v>44200</v>
      </c>
      <c r="R296" s="4"/>
      <c r="S296" s="71">
        <f>[2]Plan1!$A424</f>
        <v>49391</v>
      </c>
      <c r="T296" s="92" t="str">
        <f>[2]Plan1!$C424</f>
        <v>Paixão de Cristo</v>
      </c>
      <c r="U296" s="94"/>
      <c r="V296" s="4"/>
      <c r="W296" s="4"/>
      <c r="X296" s="4"/>
      <c r="Y296" s="4"/>
      <c r="Z296" s="4"/>
      <c r="AA296" s="4"/>
      <c r="AB296" s="4"/>
      <c r="AC296" s="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</row>
    <row r="297" spans="1:176" x14ac:dyDescent="0.25">
      <c r="A297" s="20">
        <f t="shared" si="83"/>
        <v>44050</v>
      </c>
      <c r="B297" s="22">
        <f t="shared" ca="1" si="87"/>
        <v>1.0141819700000001</v>
      </c>
      <c r="C297" s="22">
        <f t="shared" ca="1" si="92"/>
        <v>1.0114161800000001</v>
      </c>
      <c r="D297" s="23">
        <f ca="1">IF(A297&lt;$B$1,VLOOKUP(A297,[1]DI!$A$4:$B$15000,2,FALSE),0)</f>
        <v>1.9000000000000006E-2</v>
      </c>
      <c r="E297" s="22">
        <f t="shared" ca="1" si="91"/>
        <v>7.4690000000000005E-5</v>
      </c>
      <c r="F297" s="23">
        <f t="shared" si="84"/>
        <v>1.3</v>
      </c>
      <c r="G297" s="24">
        <f t="shared" ca="1" si="88"/>
        <v>1.000097097</v>
      </c>
      <c r="H297" s="22">
        <f ca="1">TRUNC(PRODUCT(G$10:G296),15)</f>
        <v>1.03736989722874</v>
      </c>
      <c r="I297" s="22">
        <f t="shared" ca="1" si="89"/>
        <v>1.03454085841308</v>
      </c>
      <c r="J297" s="22">
        <f t="shared" ca="1" si="90"/>
        <v>1.00273458</v>
      </c>
      <c r="K297" s="22">
        <f t="shared" ca="1" si="81"/>
        <v>2.7657900000000002E-3</v>
      </c>
      <c r="L297" s="66">
        <f>IF(VLOOKUP(A297,$T$12:$AC$125,8)=VLOOKUP(A296,$T$12:$AC$125,8),0,VLOOKUP(A297,T$12:$AC$125,8))</f>
        <v>0</v>
      </c>
      <c r="M297" s="67">
        <f>IF(L297&gt;0,VLOOKUP(L297,S$12:$AB$125,7),0)</f>
        <v>0</v>
      </c>
      <c r="N297" s="2">
        <f>IF(L297&gt;0,VLOOKUP(L297,S$12:$AB$125,6),0)</f>
        <v>0</v>
      </c>
      <c r="O297" s="22">
        <f t="shared" ca="1" si="82"/>
        <v>2.7657900000000002E-3</v>
      </c>
      <c r="P297" s="25" t="str">
        <f t="shared" si="85"/>
        <v>INCORPJ=</v>
      </c>
      <c r="Q297" s="26">
        <f t="shared" si="86"/>
        <v>44200</v>
      </c>
      <c r="R297" s="4"/>
      <c r="S297" s="71">
        <f>[2]Plan1!$A425</f>
        <v>49420</v>
      </c>
      <c r="T297" s="92" t="str">
        <f>[2]Plan1!$C425</f>
        <v>Tiradentes</v>
      </c>
      <c r="U297" s="94"/>
      <c r="V297" s="4"/>
      <c r="W297" s="4"/>
      <c r="X297" s="4"/>
      <c r="Y297" s="4"/>
      <c r="Z297" s="4"/>
      <c r="AA297" s="4"/>
      <c r="AB297" s="4"/>
      <c r="AC297" s="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</row>
    <row r="298" spans="1:176" x14ac:dyDescent="0.25">
      <c r="A298" s="20">
        <f t="shared" si="83"/>
        <v>44051</v>
      </c>
      <c r="B298" s="22">
        <f t="shared" ca="1" si="87"/>
        <v>1.0142804600000002</v>
      </c>
      <c r="C298" s="22">
        <f t="shared" ca="1" si="92"/>
        <v>1.0114161800000001</v>
      </c>
      <c r="D298" s="23">
        <f ca="1">IF(A298&lt;$B$1,VLOOKUP(A298,[1]DI!$A$4:$B$15000,2,FALSE),0)</f>
        <v>0</v>
      </c>
      <c r="E298" s="22">
        <f t="shared" ca="1" si="91"/>
        <v>0</v>
      </c>
      <c r="F298" s="23">
        <f t="shared" si="84"/>
        <v>1.3</v>
      </c>
      <c r="G298" s="24">
        <f t="shared" ca="1" si="88"/>
        <v>1</v>
      </c>
      <c r="H298" s="22">
        <f ca="1">TRUNC(PRODUCT(G$10:G297),15)</f>
        <v>1.0374706227336501</v>
      </c>
      <c r="I298" s="22">
        <f t="shared" ca="1" si="89"/>
        <v>1.03454085841308</v>
      </c>
      <c r="J298" s="22">
        <f t="shared" ca="1" si="90"/>
        <v>1.00283195</v>
      </c>
      <c r="K298" s="22">
        <f t="shared" ca="1" si="81"/>
        <v>2.8642799999999999E-3</v>
      </c>
      <c r="L298" s="66">
        <f>IF(VLOOKUP(A298,$T$12:$AC$125,8)=VLOOKUP(A297,$T$12:$AC$125,8),0,VLOOKUP(A298,T$12:$AC$125,8))</f>
        <v>0</v>
      </c>
      <c r="M298" s="67">
        <f>IF(L298&gt;0,VLOOKUP(L298,S$12:$AB$125,7),0)</f>
        <v>0</v>
      </c>
      <c r="N298" s="2">
        <f>IF(L298&gt;0,VLOOKUP(L298,S$12:$AB$125,6),0)</f>
        <v>0</v>
      </c>
      <c r="O298" s="22">
        <f t="shared" ca="1" si="82"/>
        <v>2.8642799999999999E-3</v>
      </c>
      <c r="P298" s="25" t="str">
        <f t="shared" si="85"/>
        <v>INCORPJ=</v>
      </c>
      <c r="Q298" s="26">
        <f t="shared" si="86"/>
        <v>44200</v>
      </c>
      <c r="R298" s="4"/>
      <c r="S298" s="71">
        <f>[2]Plan1!$A426</f>
        <v>49430</v>
      </c>
      <c r="T298" s="92" t="str">
        <f>[2]Plan1!$C426</f>
        <v>Dia do Trabalho</v>
      </c>
      <c r="U298" s="94"/>
      <c r="V298" s="4"/>
      <c r="W298" s="4"/>
      <c r="X298" s="4"/>
      <c r="Y298" s="4"/>
      <c r="Z298" s="4"/>
      <c r="AA298" s="4"/>
      <c r="AB298" s="4"/>
      <c r="AC298" s="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</row>
    <row r="299" spans="1:176" x14ac:dyDescent="0.25">
      <c r="A299" s="20">
        <f t="shared" si="83"/>
        <v>44052</v>
      </c>
      <c r="B299" s="22">
        <f t="shared" ca="1" si="87"/>
        <v>1.0142804600000002</v>
      </c>
      <c r="C299" s="22">
        <f t="shared" ca="1" si="92"/>
        <v>1.0114161800000001</v>
      </c>
      <c r="D299" s="23">
        <f ca="1">IF(A299&lt;$B$1,VLOOKUP(A299,[1]DI!$A$4:$B$15000,2,FALSE),0)</f>
        <v>0</v>
      </c>
      <c r="E299" s="22">
        <f t="shared" ca="1" si="91"/>
        <v>0</v>
      </c>
      <c r="F299" s="23">
        <f t="shared" si="84"/>
        <v>1.3</v>
      </c>
      <c r="G299" s="24">
        <f t="shared" ca="1" si="88"/>
        <v>1</v>
      </c>
      <c r="H299" s="22">
        <f ca="1">TRUNC(PRODUCT(G$10:G298),15)</f>
        <v>1.0374706227336501</v>
      </c>
      <c r="I299" s="22">
        <f t="shared" ca="1" si="89"/>
        <v>1.03454085841308</v>
      </c>
      <c r="J299" s="22">
        <f t="shared" ca="1" si="90"/>
        <v>1.00283195</v>
      </c>
      <c r="K299" s="22">
        <f t="shared" ca="1" si="81"/>
        <v>2.8642799999999999E-3</v>
      </c>
      <c r="L299" s="66">
        <f>IF(VLOOKUP(A299,$T$12:$AC$125,8)=VLOOKUP(A298,$T$12:$AC$125,8),0,VLOOKUP(A299,T$12:$AC$125,8))</f>
        <v>0</v>
      </c>
      <c r="M299" s="67">
        <f>IF(L299&gt;0,VLOOKUP(L299,S$12:$AB$125,7),0)</f>
        <v>0</v>
      </c>
      <c r="N299" s="2">
        <f>IF(L299&gt;0,VLOOKUP(L299,S$12:$AB$125,6),0)</f>
        <v>0</v>
      </c>
      <c r="O299" s="22">
        <f t="shared" ca="1" si="82"/>
        <v>2.8642799999999999E-3</v>
      </c>
      <c r="P299" s="25" t="str">
        <f t="shared" si="85"/>
        <v>INCORPJ=</v>
      </c>
      <c r="Q299" s="26">
        <f t="shared" si="86"/>
        <v>44200</v>
      </c>
      <c r="R299" s="4"/>
      <c r="S299" s="71">
        <f>[2]Plan1!$A427</f>
        <v>49453</v>
      </c>
      <c r="T299" s="92" t="str">
        <f>[2]Plan1!$C427</f>
        <v>Corpus Christi</v>
      </c>
      <c r="U299" s="94"/>
      <c r="V299" s="4"/>
      <c r="W299" s="4"/>
      <c r="X299" s="4"/>
      <c r="Y299" s="4"/>
      <c r="Z299" s="4"/>
      <c r="AA299" s="4"/>
      <c r="AB299" s="4"/>
      <c r="AC299" s="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</row>
    <row r="300" spans="1:176" x14ac:dyDescent="0.25">
      <c r="A300" s="20">
        <f t="shared" si="83"/>
        <v>44053</v>
      </c>
      <c r="B300" s="22">
        <f t="shared" ca="1" si="87"/>
        <v>1.0142804600000002</v>
      </c>
      <c r="C300" s="22">
        <f t="shared" ca="1" si="92"/>
        <v>1.0114161800000001</v>
      </c>
      <c r="D300" s="23">
        <f ca="1">IF(A300&lt;$B$1,VLOOKUP(A300,[1]DI!$A$4:$B$15000,2,FALSE),0)</f>
        <v>1.9000000000000006E-2</v>
      </c>
      <c r="E300" s="22">
        <f t="shared" ca="1" si="91"/>
        <v>7.4690000000000005E-5</v>
      </c>
      <c r="F300" s="23">
        <f t="shared" si="84"/>
        <v>1.3</v>
      </c>
      <c r="G300" s="24">
        <f t="shared" ca="1" si="88"/>
        <v>1.000097097</v>
      </c>
      <c r="H300" s="22">
        <f ca="1">TRUNC(PRODUCT(G$10:G299),15)</f>
        <v>1.0374706227336501</v>
      </c>
      <c r="I300" s="22">
        <f t="shared" ca="1" si="89"/>
        <v>1.03454085841308</v>
      </c>
      <c r="J300" s="22">
        <f t="shared" ca="1" si="90"/>
        <v>1.00283195</v>
      </c>
      <c r="K300" s="22">
        <f t="shared" ca="1" si="81"/>
        <v>2.8642799999999999E-3</v>
      </c>
      <c r="L300" s="66">
        <f>IF(VLOOKUP(A300,$T$12:$AC$125,8)=VLOOKUP(A299,$T$12:$AC$125,8),0,VLOOKUP(A300,T$12:$AC$125,8))</f>
        <v>0</v>
      </c>
      <c r="M300" s="67">
        <f>IF(L300&gt;0,VLOOKUP(L300,S$12:$AB$125,7),0)</f>
        <v>0</v>
      </c>
      <c r="N300" s="2">
        <f>IF(L300&gt;0,VLOOKUP(L300,S$12:$AB$125,6),0)</f>
        <v>0</v>
      </c>
      <c r="O300" s="22">
        <f t="shared" ca="1" si="82"/>
        <v>2.8642799999999999E-3</v>
      </c>
      <c r="P300" s="25" t="str">
        <f t="shared" si="85"/>
        <v>INCORPJ=</v>
      </c>
      <c r="Q300" s="26">
        <f t="shared" si="86"/>
        <v>44200</v>
      </c>
      <c r="R300" s="4"/>
      <c r="S300" s="71">
        <f>[2]Plan1!$A428</f>
        <v>49559</v>
      </c>
      <c r="T300" s="92" t="str">
        <f>[2]Plan1!$C428</f>
        <v>Independência do Brasil</v>
      </c>
      <c r="U300" s="94"/>
      <c r="V300" s="4"/>
      <c r="W300" s="4"/>
      <c r="X300" s="4"/>
      <c r="Y300" s="4"/>
      <c r="Z300" s="4"/>
      <c r="AA300" s="4"/>
      <c r="AB300" s="4"/>
      <c r="AC300" s="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</row>
    <row r="301" spans="1:176" x14ac:dyDescent="0.25">
      <c r="A301" s="20">
        <f t="shared" si="83"/>
        <v>44054</v>
      </c>
      <c r="B301" s="22">
        <f t="shared" ca="1" si="87"/>
        <v>1.0143789400000001</v>
      </c>
      <c r="C301" s="22">
        <f t="shared" ca="1" si="92"/>
        <v>1.0114161800000001</v>
      </c>
      <c r="D301" s="23">
        <f ca="1">IF(A301&lt;$B$1,VLOOKUP(A301,[1]DI!$A$4:$B$15000,2,FALSE),0)</f>
        <v>1.9000000000000006E-2</v>
      </c>
      <c r="E301" s="22">
        <f t="shared" ca="1" si="91"/>
        <v>7.4690000000000005E-5</v>
      </c>
      <c r="F301" s="23">
        <f t="shared" si="84"/>
        <v>1.3</v>
      </c>
      <c r="G301" s="24">
        <f t="shared" ca="1" si="88"/>
        <v>1.000097097</v>
      </c>
      <c r="H301" s="22">
        <f ca="1">TRUNC(PRODUCT(G$10:G300),15)</f>
        <v>1.0375713580187</v>
      </c>
      <c r="I301" s="22">
        <f t="shared" ca="1" si="89"/>
        <v>1.03454085841308</v>
      </c>
      <c r="J301" s="22">
        <f t="shared" ca="1" si="90"/>
        <v>1.00292932</v>
      </c>
      <c r="K301" s="22">
        <f t="shared" ca="1" si="81"/>
        <v>2.96276E-3</v>
      </c>
      <c r="L301" s="66">
        <f>IF(VLOOKUP(A301,$T$12:$AC$125,8)=VLOOKUP(A300,$T$12:$AC$125,8),0,VLOOKUP(A301,T$12:$AC$125,8))</f>
        <v>0</v>
      </c>
      <c r="M301" s="67">
        <f>IF(L301&gt;0,VLOOKUP(L301,S$12:$AB$125,7),0)</f>
        <v>0</v>
      </c>
      <c r="N301" s="2">
        <f>IF(L301&gt;0,VLOOKUP(L301,S$12:$AB$125,6),0)</f>
        <v>0</v>
      </c>
      <c r="O301" s="22">
        <f t="shared" ca="1" si="82"/>
        <v>2.96276E-3</v>
      </c>
      <c r="P301" s="25" t="str">
        <f t="shared" si="85"/>
        <v>INCORPJ=</v>
      </c>
      <c r="Q301" s="26">
        <f t="shared" si="86"/>
        <v>44200</v>
      </c>
      <c r="R301" s="4"/>
      <c r="S301" s="71">
        <f>[2]Plan1!$A429</f>
        <v>49594</v>
      </c>
      <c r="T301" s="92" t="str">
        <f>[2]Plan1!$C429</f>
        <v>Nossa Sr.a Aparecida - Padroeira do Brasil</v>
      </c>
      <c r="U301" s="94"/>
      <c r="V301" s="4"/>
      <c r="W301" s="4"/>
      <c r="X301" s="4"/>
      <c r="Y301" s="4"/>
      <c r="Z301" s="4"/>
      <c r="AA301" s="4"/>
      <c r="AB301" s="4"/>
      <c r="AC301" s="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</row>
    <row r="302" spans="1:176" x14ac:dyDescent="0.25">
      <c r="A302" s="20">
        <f t="shared" si="83"/>
        <v>44055</v>
      </c>
      <c r="B302" s="22">
        <f t="shared" ca="1" si="87"/>
        <v>1.0144774300000001</v>
      </c>
      <c r="C302" s="22">
        <f t="shared" ca="1" si="92"/>
        <v>1.0114161800000001</v>
      </c>
      <c r="D302" s="23">
        <f ca="1">IF(A302&lt;$B$1,VLOOKUP(A302,[1]DI!$A$4:$B$15000,2,FALSE),0)</f>
        <v>1.9000000000000006E-2</v>
      </c>
      <c r="E302" s="22">
        <f t="shared" ca="1" si="91"/>
        <v>7.4690000000000005E-5</v>
      </c>
      <c r="F302" s="23">
        <f t="shared" si="84"/>
        <v>1.3</v>
      </c>
      <c r="G302" s="24">
        <f t="shared" ca="1" si="88"/>
        <v>1.000097097</v>
      </c>
      <c r="H302" s="22">
        <f ca="1">TRUNC(PRODUCT(G$10:G301),15)</f>
        <v>1.0376721030848499</v>
      </c>
      <c r="I302" s="22">
        <f t="shared" ca="1" si="89"/>
        <v>1.03454085841308</v>
      </c>
      <c r="J302" s="22">
        <f t="shared" ca="1" si="90"/>
        <v>1.0030266999999999</v>
      </c>
      <c r="K302" s="22">
        <f t="shared" ca="1" si="81"/>
        <v>3.0612500000000002E-3</v>
      </c>
      <c r="L302" s="66">
        <f>IF(VLOOKUP(A302,$T$12:$AC$125,8)=VLOOKUP(A301,$T$12:$AC$125,8),0,VLOOKUP(A302,T$12:$AC$125,8))</f>
        <v>0</v>
      </c>
      <c r="M302" s="67">
        <f>IF(L302&gt;0,VLOOKUP(L302,S$12:$AB$125,7),0)</f>
        <v>0</v>
      </c>
      <c r="N302" s="2">
        <f>IF(L302&gt;0,VLOOKUP(L302,S$12:$AB$125,6),0)</f>
        <v>0</v>
      </c>
      <c r="O302" s="22">
        <f t="shared" ca="1" si="82"/>
        <v>3.0612500000000002E-3</v>
      </c>
      <c r="P302" s="25" t="str">
        <f t="shared" si="85"/>
        <v>INCORPJ=</v>
      </c>
      <c r="Q302" s="26">
        <f t="shared" si="86"/>
        <v>44200</v>
      </c>
      <c r="R302" s="4"/>
      <c r="S302" s="71">
        <f>[2]Plan1!$A430</f>
        <v>49615</v>
      </c>
      <c r="T302" s="92" t="str">
        <f>[2]Plan1!$C430</f>
        <v>Finados</v>
      </c>
      <c r="U302" s="94"/>
      <c r="V302" s="4"/>
      <c r="W302" s="4"/>
      <c r="X302" s="4"/>
      <c r="Y302" s="4"/>
      <c r="Z302" s="4"/>
      <c r="AA302" s="4"/>
      <c r="AB302" s="4"/>
      <c r="AC302" s="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</row>
    <row r="303" spans="1:176" x14ac:dyDescent="0.25">
      <c r="A303" s="20">
        <f t="shared" si="83"/>
        <v>44056</v>
      </c>
      <c r="B303" s="22">
        <f t="shared" ca="1" si="87"/>
        <v>1.0145759300000001</v>
      </c>
      <c r="C303" s="22">
        <f t="shared" ca="1" si="92"/>
        <v>1.0114161800000001</v>
      </c>
      <c r="D303" s="23">
        <f ca="1">IF(A303&lt;$B$1,VLOOKUP(A303,[1]DI!$A$4:$B$15000,2,FALSE),0)</f>
        <v>1.9000000000000006E-2</v>
      </c>
      <c r="E303" s="22">
        <f t="shared" ca="1" si="91"/>
        <v>7.4690000000000005E-5</v>
      </c>
      <c r="F303" s="23">
        <f t="shared" si="84"/>
        <v>1.3</v>
      </c>
      <c r="G303" s="24">
        <f t="shared" ca="1" si="88"/>
        <v>1.000097097</v>
      </c>
      <c r="H303" s="22">
        <f ca="1">TRUNC(PRODUCT(G$10:G302),15)</f>
        <v>1.0377728579330501</v>
      </c>
      <c r="I303" s="22">
        <f t="shared" ca="1" si="89"/>
        <v>1.03454085841308</v>
      </c>
      <c r="J303" s="22">
        <f t="shared" ca="1" si="90"/>
        <v>1.00312409</v>
      </c>
      <c r="K303" s="22">
        <f t="shared" ca="1" si="81"/>
        <v>3.1597499999999998E-3</v>
      </c>
      <c r="L303" s="66">
        <f>IF(VLOOKUP(A303,$T$12:$AC$125,8)=VLOOKUP(A302,$T$12:$AC$125,8),0,VLOOKUP(A303,T$12:$AC$125,8))</f>
        <v>0</v>
      </c>
      <c r="M303" s="67">
        <f>IF(L303&gt;0,VLOOKUP(L303,S$12:$AB$125,7),0)</f>
        <v>0</v>
      </c>
      <c r="N303" s="2">
        <f>IF(L303&gt;0,VLOOKUP(L303,S$12:$AB$125,6),0)</f>
        <v>0</v>
      </c>
      <c r="O303" s="22">
        <f t="shared" ca="1" si="82"/>
        <v>3.1597499999999998E-3</v>
      </c>
      <c r="P303" s="25" t="str">
        <f t="shared" si="85"/>
        <v>INCORPJ=</v>
      </c>
      <c r="Q303" s="26">
        <f t="shared" si="86"/>
        <v>44200</v>
      </c>
      <c r="R303" s="4"/>
      <c r="S303" s="71">
        <f>[2]Plan1!$A431</f>
        <v>49628</v>
      </c>
      <c r="T303" s="92" t="str">
        <f>[2]Plan1!$C431</f>
        <v>Proclamação da República</v>
      </c>
      <c r="U303" s="94"/>
      <c r="V303" s="4"/>
      <c r="W303" s="4"/>
      <c r="X303" s="4"/>
      <c r="Y303" s="4"/>
      <c r="Z303" s="4"/>
      <c r="AA303" s="4"/>
      <c r="AB303" s="4"/>
      <c r="AC303" s="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</row>
    <row r="304" spans="1:176" x14ac:dyDescent="0.25">
      <c r="A304" s="20">
        <f t="shared" si="83"/>
        <v>44057</v>
      </c>
      <c r="B304" s="22">
        <f t="shared" ca="1" si="87"/>
        <v>1.0146744400000001</v>
      </c>
      <c r="C304" s="22">
        <f t="shared" ca="1" si="92"/>
        <v>1.0114161800000001</v>
      </c>
      <c r="D304" s="23">
        <f ca="1">IF(A304&lt;$B$1,VLOOKUP(A304,[1]DI!$A$4:$B$15000,2,FALSE),0)</f>
        <v>1.9000000000000006E-2</v>
      </c>
      <c r="E304" s="22">
        <f t="shared" ca="1" si="91"/>
        <v>7.4690000000000005E-5</v>
      </c>
      <c r="F304" s="23">
        <f t="shared" si="84"/>
        <v>1.3</v>
      </c>
      <c r="G304" s="24">
        <f t="shared" ca="1" si="88"/>
        <v>1.000097097</v>
      </c>
      <c r="H304" s="22">
        <f ca="1">TRUNC(PRODUCT(G$10:G303),15)</f>
        <v>1.03787362256423</v>
      </c>
      <c r="I304" s="22">
        <f t="shared" ca="1" si="89"/>
        <v>1.03454085841308</v>
      </c>
      <c r="J304" s="22">
        <f t="shared" ca="1" si="90"/>
        <v>1.00322149</v>
      </c>
      <c r="K304" s="22">
        <f t="shared" ca="1" si="81"/>
        <v>3.2582599999999998E-3</v>
      </c>
      <c r="L304" s="66">
        <f>IF(VLOOKUP(A304,$T$12:$AC$125,8)=VLOOKUP(A303,$T$12:$AC$125,8),0,VLOOKUP(A304,T$12:$AC$125,8))</f>
        <v>0</v>
      </c>
      <c r="M304" s="67">
        <f>IF(L304&gt;0,VLOOKUP(L304,S$12:$AB$125,7),0)</f>
        <v>0</v>
      </c>
      <c r="N304" s="2">
        <f>IF(L304&gt;0,VLOOKUP(L304,S$12:$AB$125,6),0)</f>
        <v>0</v>
      </c>
      <c r="O304" s="22">
        <f t="shared" ca="1" si="82"/>
        <v>3.2582599999999998E-3</v>
      </c>
      <c r="P304" s="25" t="str">
        <f t="shared" si="85"/>
        <v>INCORPJ=</v>
      </c>
      <c r="Q304" s="26">
        <f t="shared" si="86"/>
        <v>44200</v>
      </c>
      <c r="R304" s="4"/>
      <c r="S304" s="71">
        <f>[2]Plan1!$A432</f>
        <v>49633</v>
      </c>
      <c r="T304" s="92" t="str">
        <f>[2]Plan1!$C432</f>
        <v>Dia Nacional de Zumbi e da Consciência Negra</v>
      </c>
      <c r="U304" s="94"/>
      <c r="V304" s="4"/>
      <c r="W304" s="4"/>
      <c r="X304" s="4"/>
      <c r="Y304" s="4"/>
      <c r="Z304" s="4"/>
      <c r="AA304" s="4"/>
      <c r="AB304" s="4"/>
      <c r="AC304" s="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</row>
    <row r="305" spans="1:176" x14ac:dyDescent="0.25">
      <c r="A305" s="20">
        <f t="shared" si="83"/>
        <v>44058</v>
      </c>
      <c r="B305" s="22">
        <f t="shared" ca="1" si="87"/>
        <v>1.0147729600000002</v>
      </c>
      <c r="C305" s="22">
        <f t="shared" ca="1" si="92"/>
        <v>1.0114161800000001</v>
      </c>
      <c r="D305" s="23">
        <f ca="1">IF(A305&lt;$B$1,VLOOKUP(A305,[1]DI!$A$4:$B$15000,2,FALSE),0)</f>
        <v>0</v>
      </c>
      <c r="E305" s="22">
        <f t="shared" ca="1" si="91"/>
        <v>0</v>
      </c>
      <c r="F305" s="23">
        <f t="shared" si="84"/>
        <v>1.3</v>
      </c>
      <c r="G305" s="24">
        <f t="shared" ca="1" si="88"/>
        <v>1</v>
      </c>
      <c r="H305" s="22">
        <f ca="1">TRUNC(PRODUCT(G$10:G304),15)</f>
        <v>1.03797439697936</v>
      </c>
      <c r="I305" s="22">
        <f t="shared" ca="1" si="89"/>
        <v>1.03454085841308</v>
      </c>
      <c r="J305" s="22">
        <f t="shared" ca="1" si="90"/>
        <v>1.0033189</v>
      </c>
      <c r="K305" s="22">
        <f t="shared" ca="1" si="81"/>
        <v>3.3567800000000002E-3</v>
      </c>
      <c r="L305" s="66">
        <f>IF(VLOOKUP(A305,$T$12:$AC$125,8)=VLOOKUP(A304,$T$12:$AC$125,8),0,VLOOKUP(A305,T$12:$AC$125,8))</f>
        <v>0</v>
      </c>
      <c r="M305" s="67">
        <f>IF(L305&gt;0,VLOOKUP(L305,S$12:$AB$125,7),0)</f>
        <v>0</v>
      </c>
      <c r="N305" s="2">
        <f>IF(L305&gt;0,VLOOKUP(L305,S$12:$AB$125,6),0)</f>
        <v>0</v>
      </c>
      <c r="O305" s="22">
        <f t="shared" ca="1" si="82"/>
        <v>3.3567800000000002E-3</v>
      </c>
      <c r="P305" s="25" t="str">
        <f t="shared" si="85"/>
        <v>INCORPJ=</v>
      </c>
      <c r="Q305" s="26">
        <f t="shared" si="86"/>
        <v>44200</v>
      </c>
      <c r="R305" s="4"/>
      <c r="S305" s="71">
        <f>[2]Plan1!$A433</f>
        <v>49668</v>
      </c>
      <c r="T305" s="92" t="str">
        <f>[2]Plan1!$C433</f>
        <v>Natal</v>
      </c>
      <c r="U305" s="94"/>
      <c r="V305" s="4"/>
      <c r="W305" s="4"/>
      <c r="X305" s="4"/>
      <c r="Y305" s="4"/>
      <c r="Z305" s="4"/>
      <c r="AA305" s="4"/>
      <c r="AB305" s="4"/>
      <c r="AC305" s="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</row>
    <row r="306" spans="1:176" x14ac:dyDescent="0.25">
      <c r="A306" s="20">
        <f t="shared" si="83"/>
        <v>44059</v>
      </c>
      <c r="B306" s="22">
        <f t="shared" ca="1" si="87"/>
        <v>1.0147729600000002</v>
      </c>
      <c r="C306" s="22">
        <f t="shared" ca="1" si="92"/>
        <v>1.0114161800000001</v>
      </c>
      <c r="D306" s="23">
        <f ca="1">IF(A306&lt;$B$1,VLOOKUP(A306,[1]DI!$A$4:$B$15000,2,FALSE),0)</f>
        <v>0</v>
      </c>
      <c r="E306" s="22">
        <f t="shared" ca="1" si="91"/>
        <v>0</v>
      </c>
      <c r="F306" s="23">
        <f t="shared" si="84"/>
        <v>1.3</v>
      </c>
      <c r="G306" s="24">
        <f t="shared" ca="1" si="88"/>
        <v>1</v>
      </c>
      <c r="H306" s="22">
        <f ca="1">TRUNC(PRODUCT(G$10:G305),15)</f>
        <v>1.03797439697936</v>
      </c>
      <c r="I306" s="22">
        <f t="shared" ca="1" si="89"/>
        <v>1.03454085841308</v>
      </c>
      <c r="J306" s="22">
        <f t="shared" ca="1" si="90"/>
        <v>1.0033189</v>
      </c>
      <c r="K306" s="22">
        <f t="shared" ca="1" si="81"/>
        <v>3.3567800000000002E-3</v>
      </c>
      <c r="L306" s="66">
        <f>IF(VLOOKUP(A306,$T$12:$AC$125,8)=VLOOKUP(A305,$T$12:$AC$125,8),0,VLOOKUP(A306,T$12:$AC$125,8))</f>
        <v>0</v>
      </c>
      <c r="M306" s="67">
        <f>IF(L306&gt;0,VLOOKUP(L306,S$12:$AB$125,7),0)</f>
        <v>0</v>
      </c>
      <c r="N306" s="2">
        <f>IF(L306&gt;0,VLOOKUP(L306,S$12:$AB$125,6),0)</f>
        <v>0</v>
      </c>
      <c r="O306" s="22">
        <f t="shared" ca="1" si="82"/>
        <v>3.3567800000000002E-3</v>
      </c>
      <c r="P306" s="25" t="str">
        <f t="shared" si="85"/>
        <v>INCORPJ=</v>
      </c>
      <c r="Q306" s="26">
        <f t="shared" si="86"/>
        <v>44200</v>
      </c>
      <c r="R306" s="4"/>
      <c r="S306" s="71">
        <f>[2]Plan1!$A434</f>
        <v>49675</v>
      </c>
      <c r="T306" s="92" t="str">
        <f>[2]Plan1!$C434</f>
        <v>Confraternização Universal</v>
      </c>
      <c r="U306" s="94"/>
      <c r="V306" s="4"/>
      <c r="W306" s="4"/>
      <c r="X306" s="4"/>
      <c r="Y306" s="4"/>
      <c r="Z306" s="4"/>
      <c r="AA306" s="4"/>
      <c r="AB306" s="4"/>
      <c r="AC306" s="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</row>
    <row r="307" spans="1:176" x14ac:dyDescent="0.25">
      <c r="A307" s="20">
        <f t="shared" si="83"/>
        <v>44060</v>
      </c>
      <c r="B307" s="22">
        <f t="shared" ca="1" si="87"/>
        <v>1.0147729600000002</v>
      </c>
      <c r="C307" s="22">
        <f t="shared" ca="1" si="92"/>
        <v>1.0114161800000001</v>
      </c>
      <c r="D307" s="23">
        <f ca="1">IF(A307&lt;$B$1,VLOOKUP(A307,[1]DI!$A$4:$B$15000,2,FALSE),0)</f>
        <v>1.9000000000000006E-2</v>
      </c>
      <c r="E307" s="22">
        <f t="shared" ca="1" si="91"/>
        <v>7.4690000000000005E-5</v>
      </c>
      <c r="F307" s="23">
        <f t="shared" si="84"/>
        <v>1.3</v>
      </c>
      <c r="G307" s="24">
        <f t="shared" ca="1" si="88"/>
        <v>1.000097097</v>
      </c>
      <c r="H307" s="22">
        <f ca="1">TRUNC(PRODUCT(G$10:G306),15)</f>
        <v>1.03797439697936</v>
      </c>
      <c r="I307" s="22">
        <f t="shared" ca="1" si="89"/>
        <v>1.03454085841308</v>
      </c>
      <c r="J307" s="22">
        <f t="shared" ca="1" si="90"/>
        <v>1.0033189</v>
      </c>
      <c r="K307" s="22">
        <f t="shared" ca="1" si="81"/>
        <v>3.3567800000000002E-3</v>
      </c>
      <c r="L307" s="66">
        <f>IF(VLOOKUP(A307,$T$12:$AC$125,8)=VLOOKUP(A306,$T$12:$AC$125,8),0,VLOOKUP(A307,T$12:$AC$125,8))</f>
        <v>0</v>
      </c>
      <c r="M307" s="67">
        <f>IF(L307&gt;0,VLOOKUP(L307,S$12:$AB$125,7),0)</f>
        <v>0</v>
      </c>
      <c r="N307" s="2">
        <f>IF(L307&gt;0,VLOOKUP(L307,S$12:$AB$125,6),0)</f>
        <v>0</v>
      </c>
      <c r="O307" s="22">
        <f t="shared" ca="1" si="82"/>
        <v>3.3567800000000002E-3</v>
      </c>
      <c r="P307" s="25" t="str">
        <f t="shared" si="85"/>
        <v>INCORPJ=</v>
      </c>
      <c r="Q307" s="26">
        <f t="shared" si="86"/>
        <v>44200</v>
      </c>
      <c r="R307" s="4"/>
      <c r="S307" s="71">
        <f>[2]Plan1!$A435</f>
        <v>49730</v>
      </c>
      <c r="T307" s="92" t="str">
        <f>[2]Plan1!$C435</f>
        <v>Carnaval</v>
      </c>
      <c r="U307" s="94"/>
      <c r="V307" s="4"/>
      <c r="W307" s="4"/>
      <c r="X307" s="4"/>
      <c r="Y307" s="4"/>
      <c r="Z307" s="4"/>
      <c r="AA307" s="4"/>
      <c r="AB307" s="4"/>
      <c r="AC307" s="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</row>
    <row r="308" spans="1:176" x14ac:dyDescent="0.25">
      <c r="A308" s="20">
        <f t="shared" si="83"/>
        <v>44061</v>
      </c>
      <c r="B308" s="22">
        <f t="shared" ca="1" si="87"/>
        <v>1.0148715000000001</v>
      </c>
      <c r="C308" s="22">
        <f t="shared" ca="1" si="92"/>
        <v>1.0114161800000001</v>
      </c>
      <c r="D308" s="23">
        <f ca="1">IF(A308&lt;$B$1,VLOOKUP(A308,[1]DI!$A$4:$B$15000,2,FALSE),0)</f>
        <v>1.9000000000000006E-2</v>
      </c>
      <c r="E308" s="22">
        <f t="shared" ca="1" si="91"/>
        <v>7.4690000000000005E-5</v>
      </c>
      <c r="F308" s="23">
        <f t="shared" si="84"/>
        <v>1.3</v>
      </c>
      <c r="G308" s="24">
        <f t="shared" ca="1" si="88"/>
        <v>1.000097097</v>
      </c>
      <c r="H308" s="22">
        <f ca="1">TRUNC(PRODUCT(G$10:G307),15)</f>
        <v>1.03807518117939</v>
      </c>
      <c r="I308" s="22">
        <f t="shared" ca="1" si="89"/>
        <v>1.03454085841308</v>
      </c>
      <c r="J308" s="22">
        <f t="shared" ca="1" si="90"/>
        <v>1.0034163199999999</v>
      </c>
      <c r="K308" s="22">
        <f t="shared" ca="1" si="81"/>
        <v>3.45532E-3</v>
      </c>
      <c r="L308" s="66">
        <f>IF(VLOOKUP(A308,$T$12:$AC$125,8)=VLOOKUP(A307,$T$12:$AC$125,8),0,VLOOKUP(A308,T$12:$AC$125,8))</f>
        <v>0</v>
      </c>
      <c r="M308" s="67">
        <f>IF(L308&gt;0,VLOOKUP(L308,S$12:$AB$125,7),0)</f>
        <v>0</v>
      </c>
      <c r="N308" s="2">
        <f>IF(L308&gt;0,VLOOKUP(L308,S$12:$AB$125,6),0)</f>
        <v>0</v>
      </c>
      <c r="O308" s="22">
        <f t="shared" ca="1" si="82"/>
        <v>3.45532E-3</v>
      </c>
      <c r="P308" s="25" t="str">
        <f t="shared" si="85"/>
        <v>INCORPJ=</v>
      </c>
      <c r="Q308" s="26">
        <f t="shared" si="86"/>
        <v>44200</v>
      </c>
      <c r="R308" s="4"/>
      <c r="S308" s="71">
        <f>[2]Plan1!$A436</f>
        <v>49731</v>
      </c>
      <c r="T308" s="92" t="str">
        <f>[2]Plan1!$C436</f>
        <v>Carnaval</v>
      </c>
      <c r="U308" s="94"/>
      <c r="V308" s="4"/>
      <c r="W308" s="4"/>
      <c r="X308" s="4"/>
      <c r="Y308" s="4"/>
      <c r="Z308" s="4"/>
      <c r="AA308" s="4"/>
      <c r="AB308" s="4"/>
      <c r="AC308" s="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</row>
    <row r="309" spans="1:176" x14ac:dyDescent="0.25">
      <c r="A309" s="20">
        <f t="shared" si="83"/>
        <v>44062</v>
      </c>
      <c r="B309" s="22">
        <f t="shared" ca="1" si="87"/>
        <v>1.0149700400000001</v>
      </c>
      <c r="C309" s="22">
        <f t="shared" ca="1" si="92"/>
        <v>1.0114161800000001</v>
      </c>
      <c r="D309" s="23">
        <f ca="1">IF(A309&lt;$B$1,VLOOKUP(A309,[1]DI!$A$4:$B$15000,2,FALSE),0)</f>
        <v>1.9000000000000006E-2</v>
      </c>
      <c r="E309" s="22">
        <f t="shared" ca="1" si="91"/>
        <v>7.4690000000000005E-5</v>
      </c>
      <c r="F309" s="23">
        <f t="shared" si="84"/>
        <v>1.3</v>
      </c>
      <c r="G309" s="24">
        <f t="shared" ca="1" si="88"/>
        <v>1.000097097</v>
      </c>
      <c r="H309" s="22">
        <f ca="1">TRUNC(PRODUCT(G$10:G308),15)</f>
        <v>1.03817597516525</v>
      </c>
      <c r="I309" s="22">
        <f t="shared" ca="1" si="89"/>
        <v>1.03454085841308</v>
      </c>
      <c r="J309" s="22">
        <f t="shared" ca="1" si="90"/>
        <v>1.00351375</v>
      </c>
      <c r="K309" s="22">
        <f t="shared" ca="1" si="81"/>
        <v>3.5538599999999998E-3</v>
      </c>
      <c r="L309" s="66">
        <f>IF(VLOOKUP(A309,$T$12:$AC$125,8)=VLOOKUP(A308,$T$12:$AC$125,8),0,VLOOKUP(A309,T$12:$AC$125,8))</f>
        <v>0</v>
      </c>
      <c r="M309" s="67">
        <f>IF(L309&gt;0,VLOOKUP(L309,S$12:$AB$125,7),0)</f>
        <v>0</v>
      </c>
      <c r="N309" s="2">
        <f>IF(L309&gt;0,VLOOKUP(L309,S$12:$AB$125,6),0)</f>
        <v>0</v>
      </c>
      <c r="O309" s="22">
        <f t="shared" ca="1" si="82"/>
        <v>3.5538599999999998E-3</v>
      </c>
      <c r="P309" s="25" t="str">
        <f t="shared" si="85"/>
        <v>INCORPJ=</v>
      </c>
      <c r="Q309" s="26">
        <f t="shared" si="86"/>
        <v>44200</v>
      </c>
      <c r="R309" s="4"/>
      <c r="S309" s="71">
        <f>[2]Plan1!$A437</f>
        <v>49776</v>
      </c>
      <c r="T309" s="92" t="str">
        <f>[2]Plan1!$C437</f>
        <v>Paixão de Cristo</v>
      </c>
      <c r="U309" s="94"/>
      <c r="V309" s="4"/>
      <c r="W309" s="4"/>
      <c r="X309" s="4"/>
      <c r="Y309" s="4"/>
      <c r="Z309" s="4"/>
      <c r="AA309" s="4"/>
      <c r="AB309" s="4"/>
      <c r="AC309" s="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</row>
    <row r="310" spans="1:176" x14ac:dyDescent="0.25">
      <c r="A310" s="20">
        <f t="shared" si="83"/>
        <v>44063</v>
      </c>
      <c r="B310" s="22">
        <f t="shared" ca="1" si="87"/>
        <v>1.01506859</v>
      </c>
      <c r="C310" s="22">
        <f t="shared" ca="1" si="92"/>
        <v>1.0114161800000001</v>
      </c>
      <c r="D310" s="23">
        <f ca="1">IF(A310&lt;$B$1,VLOOKUP(A310,[1]DI!$A$4:$B$15000,2,FALSE),0)</f>
        <v>1.9000000000000006E-2</v>
      </c>
      <c r="E310" s="22">
        <f t="shared" ca="1" si="91"/>
        <v>7.4690000000000005E-5</v>
      </c>
      <c r="F310" s="23">
        <f t="shared" si="84"/>
        <v>1.3</v>
      </c>
      <c r="G310" s="24">
        <f t="shared" ca="1" si="88"/>
        <v>1.000097097</v>
      </c>
      <c r="H310" s="22">
        <f ca="1">TRUNC(PRODUCT(G$10:G309),15)</f>
        <v>1.0382767789379099</v>
      </c>
      <c r="I310" s="22">
        <f t="shared" ca="1" si="89"/>
        <v>1.03454085841308</v>
      </c>
      <c r="J310" s="22">
        <f t="shared" ca="1" si="90"/>
        <v>1.00361119</v>
      </c>
      <c r="K310" s="22">
        <f t="shared" ca="1" si="81"/>
        <v>3.65241E-3</v>
      </c>
      <c r="L310" s="66">
        <f>IF(VLOOKUP(A310,$T$12:$AC$125,8)=VLOOKUP(A309,$T$12:$AC$125,8),0,VLOOKUP(A310,T$12:$AC$125,8))</f>
        <v>0</v>
      </c>
      <c r="M310" s="67">
        <f>IF(L310&gt;0,VLOOKUP(L310,S$12:$AB$125,7),0)</f>
        <v>0</v>
      </c>
      <c r="N310" s="2">
        <f>IF(L310&gt;0,VLOOKUP(L310,S$12:$AB$125,6),0)</f>
        <v>0</v>
      </c>
      <c r="O310" s="22">
        <f t="shared" ca="1" si="82"/>
        <v>3.65241E-3</v>
      </c>
      <c r="P310" s="25" t="str">
        <f t="shared" si="85"/>
        <v>INCORPJ=</v>
      </c>
      <c r="Q310" s="26">
        <f t="shared" si="86"/>
        <v>44200</v>
      </c>
      <c r="R310" s="4"/>
      <c r="S310" s="71">
        <f>[2]Plan1!$A438</f>
        <v>49786</v>
      </c>
      <c r="T310" s="92" t="str">
        <f>[2]Plan1!$C438</f>
        <v>Tiradentes</v>
      </c>
      <c r="U310" s="94"/>
      <c r="V310" s="4"/>
      <c r="W310" s="4"/>
      <c r="X310" s="4"/>
      <c r="Y310" s="4"/>
      <c r="Z310" s="4"/>
      <c r="AA310" s="4"/>
      <c r="AB310" s="4"/>
      <c r="AC310" s="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</row>
    <row r="311" spans="1:176" x14ac:dyDescent="0.25">
      <c r="A311" s="20">
        <f t="shared" si="83"/>
        <v>44064</v>
      </c>
      <c r="B311" s="22">
        <f t="shared" ca="1" si="87"/>
        <v>1.0151671400000002</v>
      </c>
      <c r="C311" s="22">
        <f t="shared" ca="1" si="92"/>
        <v>1.0114161800000001</v>
      </c>
      <c r="D311" s="23">
        <f ca="1">IF(A311&lt;$B$1,VLOOKUP(A311,[1]DI!$A$4:$B$15000,2,FALSE),0)</f>
        <v>1.9000000000000006E-2</v>
      </c>
      <c r="E311" s="22">
        <f t="shared" ca="1" si="91"/>
        <v>7.4690000000000005E-5</v>
      </c>
      <c r="F311" s="23">
        <f t="shared" si="84"/>
        <v>1.3</v>
      </c>
      <c r="G311" s="24">
        <f t="shared" ca="1" si="88"/>
        <v>1.000097097</v>
      </c>
      <c r="H311" s="22">
        <f ca="1">TRUNC(PRODUCT(G$10:G310),15)</f>
        <v>1.0383775924983201</v>
      </c>
      <c r="I311" s="22">
        <f t="shared" ca="1" si="89"/>
        <v>1.03454085841308</v>
      </c>
      <c r="J311" s="22">
        <f t="shared" ca="1" si="90"/>
        <v>1.00370863</v>
      </c>
      <c r="K311" s="22">
        <f t="shared" ca="1" si="81"/>
        <v>3.7509599999999998E-3</v>
      </c>
      <c r="L311" s="66">
        <f>IF(VLOOKUP(A311,$T$12:$AC$125,8)=VLOOKUP(A310,$T$12:$AC$125,8),0,VLOOKUP(A311,T$12:$AC$125,8))</f>
        <v>0</v>
      </c>
      <c r="M311" s="67">
        <f>IF(L311&gt;0,VLOOKUP(L311,S$12:$AB$125,7),0)</f>
        <v>0</v>
      </c>
      <c r="N311" s="2">
        <f>IF(L311&gt;0,VLOOKUP(L311,S$12:$AB$125,6),0)</f>
        <v>0</v>
      </c>
      <c r="O311" s="22">
        <f t="shared" ca="1" si="82"/>
        <v>3.7509599999999998E-3</v>
      </c>
      <c r="P311" s="25" t="str">
        <f t="shared" si="85"/>
        <v>INCORPJ=</v>
      </c>
      <c r="Q311" s="26">
        <f t="shared" si="86"/>
        <v>44200</v>
      </c>
      <c r="R311" s="4"/>
      <c r="S311" s="71">
        <f>[2]Plan1!$A439</f>
        <v>49796</v>
      </c>
      <c r="T311" s="92" t="str">
        <f>[2]Plan1!$C439</f>
        <v>Dia do Trabalho</v>
      </c>
      <c r="U311" s="94"/>
      <c r="V311" s="4"/>
      <c r="W311" s="4"/>
      <c r="X311" s="4"/>
      <c r="Y311" s="4"/>
      <c r="Z311" s="4"/>
      <c r="AA311" s="4"/>
      <c r="AB311" s="4"/>
      <c r="AC311" s="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</row>
    <row r="312" spans="1:176" x14ac:dyDescent="0.25">
      <c r="A312" s="20">
        <f t="shared" si="83"/>
        <v>44065</v>
      </c>
      <c r="B312" s="22">
        <f t="shared" ca="1" si="87"/>
        <v>1.0152657200000001</v>
      </c>
      <c r="C312" s="22">
        <f t="shared" ca="1" si="92"/>
        <v>1.0114161800000001</v>
      </c>
      <c r="D312" s="23">
        <f ca="1">IF(A312&lt;$B$1,VLOOKUP(A312,[1]DI!$A$4:$B$15000,2,FALSE),0)</f>
        <v>0</v>
      </c>
      <c r="E312" s="22">
        <f t="shared" ca="1" si="91"/>
        <v>0</v>
      </c>
      <c r="F312" s="23">
        <f t="shared" si="84"/>
        <v>1.3</v>
      </c>
      <c r="G312" s="24">
        <f t="shared" ca="1" si="88"/>
        <v>1</v>
      </c>
      <c r="H312" s="22">
        <f ca="1">TRUNC(PRODUCT(G$10:G311),15)</f>
        <v>1.0384784158474201</v>
      </c>
      <c r="I312" s="22">
        <f t="shared" ca="1" si="89"/>
        <v>1.03454085841308</v>
      </c>
      <c r="J312" s="22">
        <f t="shared" ca="1" si="90"/>
        <v>1.0038060900000001</v>
      </c>
      <c r="K312" s="22">
        <f t="shared" ca="1" si="81"/>
        <v>3.8495399999999998E-3</v>
      </c>
      <c r="L312" s="66">
        <f>IF(VLOOKUP(A312,$T$12:$AC$125,8)=VLOOKUP(A311,$T$12:$AC$125,8),0,VLOOKUP(A312,T$12:$AC$125,8))</f>
        <v>0</v>
      </c>
      <c r="M312" s="67">
        <f>IF(L312&gt;0,VLOOKUP(L312,S$12:$AB$125,7),0)</f>
        <v>0</v>
      </c>
      <c r="N312" s="2">
        <f>IF(L312&gt;0,VLOOKUP(L312,S$12:$AB$125,6),0)</f>
        <v>0</v>
      </c>
      <c r="O312" s="22">
        <f t="shared" ca="1" si="82"/>
        <v>3.8495399999999998E-3</v>
      </c>
      <c r="P312" s="25" t="str">
        <f t="shared" si="85"/>
        <v>INCORPJ=</v>
      </c>
      <c r="Q312" s="26">
        <f t="shared" si="86"/>
        <v>44200</v>
      </c>
      <c r="R312" s="4"/>
      <c r="S312" s="71">
        <f>[2]Plan1!$A440</f>
        <v>49838</v>
      </c>
      <c r="T312" s="92" t="str">
        <f>[2]Plan1!$C440</f>
        <v>Corpus Christi</v>
      </c>
      <c r="U312" s="94"/>
      <c r="V312" s="4"/>
      <c r="W312" s="4"/>
      <c r="X312" s="4"/>
      <c r="Y312" s="4"/>
      <c r="Z312" s="4"/>
      <c r="AA312" s="4"/>
      <c r="AB312" s="4"/>
      <c r="AC312" s="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</row>
    <row r="313" spans="1:176" x14ac:dyDescent="0.25">
      <c r="A313" s="20">
        <f t="shared" si="83"/>
        <v>44066</v>
      </c>
      <c r="B313" s="22">
        <f t="shared" ca="1" si="87"/>
        <v>1.0152657200000001</v>
      </c>
      <c r="C313" s="22">
        <f t="shared" ca="1" si="92"/>
        <v>1.0114161800000001</v>
      </c>
      <c r="D313" s="23">
        <f ca="1">IF(A313&lt;$B$1,VLOOKUP(A313,[1]DI!$A$4:$B$15000,2,FALSE),0)</f>
        <v>0</v>
      </c>
      <c r="E313" s="22">
        <f t="shared" ca="1" si="91"/>
        <v>0</v>
      </c>
      <c r="F313" s="23">
        <f t="shared" si="84"/>
        <v>1.3</v>
      </c>
      <c r="G313" s="24">
        <f t="shared" ca="1" si="88"/>
        <v>1</v>
      </c>
      <c r="H313" s="22">
        <f ca="1">TRUNC(PRODUCT(G$10:G312),15)</f>
        <v>1.0384784158474201</v>
      </c>
      <c r="I313" s="22">
        <f t="shared" ca="1" si="89"/>
        <v>1.03454085841308</v>
      </c>
      <c r="J313" s="22">
        <f t="shared" ca="1" si="90"/>
        <v>1.0038060900000001</v>
      </c>
      <c r="K313" s="22">
        <f t="shared" ca="1" si="81"/>
        <v>3.8495399999999998E-3</v>
      </c>
      <c r="L313" s="66">
        <f>IF(VLOOKUP(A313,$T$12:$AC$125,8)=VLOOKUP(A312,$T$12:$AC$125,8),0,VLOOKUP(A313,T$12:$AC$125,8))</f>
        <v>0</v>
      </c>
      <c r="M313" s="67">
        <f>IF(L313&gt;0,VLOOKUP(L313,S$12:$AB$125,7),0)</f>
        <v>0</v>
      </c>
      <c r="N313" s="2">
        <f>IF(L313&gt;0,VLOOKUP(L313,S$12:$AB$125,6),0)</f>
        <v>0</v>
      </c>
      <c r="O313" s="22">
        <f t="shared" ca="1" si="82"/>
        <v>3.8495399999999998E-3</v>
      </c>
      <c r="P313" s="25" t="str">
        <f t="shared" si="85"/>
        <v>INCORPJ=</v>
      </c>
      <c r="Q313" s="26">
        <f t="shared" si="86"/>
        <v>44200</v>
      </c>
      <c r="R313" s="4"/>
      <c r="S313" s="71">
        <f>[2]Plan1!$A441</f>
        <v>49925</v>
      </c>
      <c r="T313" s="92" t="str">
        <f>[2]Plan1!$C441</f>
        <v>Independência do Brasil</v>
      </c>
      <c r="U313" s="94"/>
      <c r="V313" s="4"/>
      <c r="W313" s="4"/>
      <c r="X313" s="4"/>
      <c r="Y313" s="4"/>
      <c r="Z313" s="4"/>
      <c r="AA313" s="4"/>
      <c r="AB313" s="4"/>
      <c r="AC313" s="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</row>
    <row r="314" spans="1:176" x14ac:dyDescent="0.25">
      <c r="A314" s="20">
        <f t="shared" si="83"/>
        <v>44067</v>
      </c>
      <c r="B314" s="22">
        <f t="shared" ca="1" si="87"/>
        <v>1.0152657200000001</v>
      </c>
      <c r="C314" s="22">
        <f t="shared" ca="1" si="92"/>
        <v>1.0114161800000001</v>
      </c>
      <c r="D314" s="23">
        <f ca="1">IF(A314&lt;$B$1,VLOOKUP(A314,[1]DI!$A$4:$B$15000,2,FALSE),0)</f>
        <v>1.9000000000000006E-2</v>
      </c>
      <c r="E314" s="22">
        <f t="shared" ca="1" si="91"/>
        <v>7.4690000000000005E-5</v>
      </c>
      <c r="F314" s="23">
        <f t="shared" si="84"/>
        <v>1.3</v>
      </c>
      <c r="G314" s="24">
        <f t="shared" ca="1" si="88"/>
        <v>1.000097097</v>
      </c>
      <c r="H314" s="22">
        <f ca="1">TRUNC(PRODUCT(G$10:G313),15)</f>
        <v>1.0384784158474201</v>
      </c>
      <c r="I314" s="22">
        <f t="shared" ca="1" si="89"/>
        <v>1.03454085841308</v>
      </c>
      <c r="J314" s="22">
        <f t="shared" ca="1" si="90"/>
        <v>1.0038060900000001</v>
      </c>
      <c r="K314" s="22">
        <f t="shared" ca="1" si="81"/>
        <v>3.8495399999999998E-3</v>
      </c>
      <c r="L314" s="66">
        <f>IF(VLOOKUP(A314,$T$12:$AC$125,8)=VLOOKUP(A313,$T$12:$AC$125,8),0,VLOOKUP(A314,T$12:$AC$125,8))</f>
        <v>0</v>
      </c>
      <c r="M314" s="67">
        <f>IF(L314&gt;0,VLOOKUP(L314,S$12:$AB$125,7),0)</f>
        <v>0</v>
      </c>
      <c r="N314" s="2">
        <f>IF(L314&gt;0,VLOOKUP(L314,S$12:$AB$125,6),0)</f>
        <v>0</v>
      </c>
      <c r="O314" s="22">
        <f t="shared" ca="1" si="82"/>
        <v>3.8495399999999998E-3</v>
      </c>
      <c r="P314" s="25" t="str">
        <f t="shared" si="85"/>
        <v>INCORPJ=</v>
      </c>
      <c r="Q314" s="26">
        <f t="shared" si="86"/>
        <v>44200</v>
      </c>
      <c r="R314" s="4"/>
      <c r="S314" s="71">
        <f>[2]Plan1!$A442</f>
        <v>49960</v>
      </c>
      <c r="T314" s="92" t="str">
        <f>[2]Plan1!$C442</f>
        <v>Nossa Sr.a Aparecida - Padroeira do Brasil</v>
      </c>
      <c r="U314" s="94"/>
      <c r="V314" s="4"/>
      <c r="W314" s="4"/>
      <c r="X314" s="4"/>
      <c r="Y314" s="4"/>
      <c r="Z314" s="4"/>
      <c r="AA314" s="4"/>
      <c r="AB314" s="4"/>
      <c r="AC314" s="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</row>
    <row r="315" spans="1:176" x14ac:dyDescent="0.25">
      <c r="A315" s="20">
        <f t="shared" si="83"/>
        <v>44068</v>
      </c>
      <c r="B315" s="22">
        <f t="shared" ca="1" si="87"/>
        <v>1.0153643000000001</v>
      </c>
      <c r="C315" s="22">
        <f t="shared" ca="1" si="92"/>
        <v>1.0114161800000001</v>
      </c>
      <c r="D315" s="23">
        <f ca="1">IF(A315&lt;$B$1,VLOOKUP(A315,[1]DI!$A$4:$B$15000,2,FALSE),0)</f>
        <v>1.9000000000000006E-2</v>
      </c>
      <c r="E315" s="22">
        <f t="shared" ca="1" si="91"/>
        <v>7.4690000000000005E-5</v>
      </c>
      <c r="F315" s="23">
        <f t="shared" si="84"/>
        <v>1.3</v>
      </c>
      <c r="G315" s="24">
        <f t="shared" ca="1" si="88"/>
        <v>1.000097097</v>
      </c>
      <c r="H315" s="22">
        <f ca="1">TRUNC(PRODUCT(G$10:G314),15)</f>
        <v>1.0385792489861601</v>
      </c>
      <c r="I315" s="22">
        <f t="shared" ca="1" si="89"/>
        <v>1.03454085841308</v>
      </c>
      <c r="J315" s="22">
        <f t="shared" ca="1" si="90"/>
        <v>1.0039035599999999</v>
      </c>
      <c r="K315" s="22">
        <f t="shared" ca="1" si="81"/>
        <v>3.9481200000000003E-3</v>
      </c>
      <c r="L315" s="66">
        <f>IF(VLOOKUP(A315,$T$12:$AC$125,8)=VLOOKUP(A314,$T$12:$AC$125,8),0,VLOOKUP(A315,T$12:$AC$125,8))</f>
        <v>0</v>
      </c>
      <c r="M315" s="67">
        <f>IF(L315&gt;0,VLOOKUP(L315,S$12:$AB$125,7),0)</f>
        <v>0</v>
      </c>
      <c r="N315" s="2">
        <f>IF(L315&gt;0,VLOOKUP(L315,S$12:$AB$125,6),0)</f>
        <v>0</v>
      </c>
      <c r="O315" s="22">
        <f t="shared" ca="1" si="82"/>
        <v>3.9481200000000003E-3</v>
      </c>
      <c r="P315" s="25" t="str">
        <f t="shared" si="85"/>
        <v>INCORPJ=</v>
      </c>
      <c r="Q315" s="26">
        <f t="shared" si="86"/>
        <v>44200</v>
      </c>
      <c r="R315" s="4"/>
      <c r="S315" s="71">
        <f>[2]Plan1!$A443</f>
        <v>49981</v>
      </c>
      <c r="T315" s="92" t="str">
        <f>[2]Plan1!$C443</f>
        <v>Finados</v>
      </c>
      <c r="U315" s="94"/>
      <c r="V315" s="4"/>
      <c r="W315" s="4"/>
      <c r="X315" s="4"/>
      <c r="Y315" s="4"/>
      <c r="Z315" s="4"/>
      <c r="AA315" s="4"/>
      <c r="AB315" s="4"/>
      <c r="AC315" s="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</row>
    <row r="316" spans="1:176" x14ac:dyDescent="0.25">
      <c r="A316" s="20">
        <f t="shared" si="83"/>
        <v>44069</v>
      </c>
      <c r="B316" s="22">
        <f t="shared" ca="1" si="87"/>
        <v>1.0154628800000001</v>
      </c>
      <c r="C316" s="22">
        <f t="shared" ca="1" si="92"/>
        <v>1.0114161800000001</v>
      </c>
      <c r="D316" s="23">
        <f ca="1">IF(A316&lt;$B$1,VLOOKUP(A316,[1]DI!$A$4:$B$15000,2,FALSE),0)</f>
        <v>1.9000000000000006E-2</v>
      </c>
      <c r="E316" s="22">
        <f t="shared" ca="1" si="91"/>
        <v>7.4690000000000005E-5</v>
      </c>
      <c r="F316" s="23">
        <f t="shared" si="84"/>
        <v>1.3</v>
      </c>
      <c r="G316" s="24">
        <f t="shared" ca="1" si="88"/>
        <v>1.000097097</v>
      </c>
      <c r="H316" s="22">
        <f ca="1">TRUNC(PRODUCT(G$10:G315),15)</f>
        <v>1.0386800919154999</v>
      </c>
      <c r="I316" s="22">
        <f t="shared" ca="1" si="89"/>
        <v>1.03454085841308</v>
      </c>
      <c r="J316" s="22">
        <f t="shared" ca="1" si="90"/>
        <v>1.00400103</v>
      </c>
      <c r="K316" s="22">
        <f t="shared" ca="1" si="81"/>
        <v>4.0467000000000003E-3</v>
      </c>
      <c r="L316" s="66">
        <f>IF(VLOOKUP(A316,$T$12:$AC$125,8)=VLOOKUP(A315,$T$12:$AC$125,8),0,VLOOKUP(A316,T$12:$AC$125,8))</f>
        <v>0</v>
      </c>
      <c r="M316" s="67">
        <f>IF(L316&gt;0,VLOOKUP(L316,S$12:$AB$125,7),0)</f>
        <v>0</v>
      </c>
      <c r="N316" s="2">
        <f>IF(L316&gt;0,VLOOKUP(L316,S$12:$AB$125,6),0)</f>
        <v>0</v>
      </c>
      <c r="O316" s="22">
        <f t="shared" ca="1" si="82"/>
        <v>4.0467000000000003E-3</v>
      </c>
      <c r="P316" s="25" t="str">
        <f t="shared" si="85"/>
        <v>INCORPJ=</v>
      </c>
      <c r="Q316" s="26">
        <f t="shared" si="86"/>
        <v>44200</v>
      </c>
      <c r="R316" s="4"/>
      <c r="S316" s="71">
        <f>[2]Plan1!$A444</f>
        <v>49994</v>
      </c>
      <c r="T316" s="92" t="str">
        <f>[2]Plan1!$C444</f>
        <v>Proclamação da República</v>
      </c>
      <c r="U316" s="94"/>
      <c r="V316" s="4"/>
      <c r="W316" s="4"/>
      <c r="X316" s="4"/>
      <c r="Y316" s="4"/>
      <c r="Z316" s="4"/>
      <c r="AA316" s="4"/>
      <c r="AB316" s="4"/>
      <c r="AC316" s="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</row>
    <row r="317" spans="1:176" x14ac:dyDescent="0.25">
      <c r="A317" s="20">
        <f t="shared" si="83"/>
        <v>44070</v>
      </c>
      <c r="B317" s="22">
        <f t="shared" ca="1" si="87"/>
        <v>1.0155614800000001</v>
      </c>
      <c r="C317" s="22">
        <f t="shared" ca="1" si="92"/>
        <v>1.0114161800000001</v>
      </c>
      <c r="D317" s="23">
        <f ca="1">IF(A317&lt;$B$1,VLOOKUP(A317,[1]DI!$A$4:$B$15000,2,FALSE),0)</f>
        <v>1.9000000000000006E-2</v>
      </c>
      <c r="E317" s="22">
        <f t="shared" ca="1" si="91"/>
        <v>7.4690000000000005E-5</v>
      </c>
      <c r="F317" s="23">
        <f t="shared" si="84"/>
        <v>1.3</v>
      </c>
      <c r="G317" s="24">
        <f t="shared" ca="1" si="88"/>
        <v>1.000097097</v>
      </c>
      <c r="H317" s="22">
        <f ca="1">TRUNC(PRODUCT(G$10:G316),15)</f>
        <v>1.03878094463638</v>
      </c>
      <c r="I317" s="22">
        <f t="shared" ca="1" si="89"/>
        <v>1.03454085841308</v>
      </c>
      <c r="J317" s="22">
        <f t="shared" ca="1" si="90"/>
        <v>1.0040985200000001</v>
      </c>
      <c r="K317" s="22">
        <f t="shared" ca="1" si="81"/>
        <v>4.1453000000000002E-3</v>
      </c>
      <c r="L317" s="66">
        <f>IF(VLOOKUP(A317,$T$12:$AC$125,8)=VLOOKUP(A316,$T$12:$AC$125,8),0,VLOOKUP(A317,T$12:$AC$125,8))</f>
        <v>0</v>
      </c>
      <c r="M317" s="67">
        <f>IF(L317&gt;0,VLOOKUP(L317,S$12:$AB$125,7),0)</f>
        <v>0</v>
      </c>
      <c r="N317" s="2">
        <f>IF(L317&gt;0,VLOOKUP(L317,S$12:$AB$125,6),0)</f>
        <v>0</v>
      </c>
      <c r="O317" s="22">
        <f t="shared" ca="1" si="82"/>
        <v>4.1453000000000002E-3</v>
      </c>
      <c r="P317" s="25" t="str">
        <f t="shared" si="85"/>
        <v>INCORPJ=</v>
      </c>
      <c r="Q317" s="26">
        <f t="shared" si="86"/>
        <v>44200</v>
      </c>
      <c r="R317" s="4"/>
      <c r="S317" s="71">
        <f>[2]Plan1!$A445</f>
        <v>49999</v>
      </c>
      <c r="T317" s="92" t="str">
        <f>[2]Plan1!$C445</f>
        <v>Dia Nacional de Zumbi e da Consciência Negra</v>
      </c>
      <c r="U317" s="94"/>
      <c r="V317" s="4"/>
      <c r="W317" s="4"/>
      <c r="X317" s="4"/>
      <c r="Y317" s="4"/>
      <c r="Z317" s="4"/>
      <c r="AA317" s="4"/>
      <c r="AB317" s="4"/>
      <c r="AC317" s="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</row>
    <row r="318" spans="1:176" x14ac:dyDescent="0.25">
      <c r="A318" s="20">
        <f t="shared" si="83"/>
        <v>44071</v>
      </c>
      <c r="B318" s="22">
        <f t="shared" ca="1" si="87"/>
        <v>1.0156600900000001</v>
      </c>
      <c r="C318" s="22">
        <f t="shared" ca="1" si="92"/>
        <v>1.0114161800000001</v>
      </c>
      <c r="D318" s="23">
        <f ca="1">IF(A318&lt;$B$1,VLOOKUP(A318,[1]DI!$A$4:$B$15000,2,FALSE),0)</f>
        <v>1.9000000000000006E-2</v>
      </c>
      <c r="E318" s="22">
        <f t="shared" ca="1" si="91"/>
        <v>7.4690000000000005E-5</v>
      </c>
      <c r="F318" s="23">
        <f t="shared" si="84"/>
        <v>1.3</v>
      </c>
      <c r="G318" s="24">
        <f t="shared" ca="1" si="88"/>
        <v>1.000097097</v>
      </c>
      <c r="H318" s="22">
        <f ca="1">TRUNC(PRODUCT(G$10:G317),15)</f>
        <v>1.0388818071497701</v>
      </c>
      <c r="I318" s="22">
        <f t="shared" ca="1" si="89"/>
        <v>1.03454085841308</v>
      </c>
      <c r="J318" s="22">
        <f t="shared" ca="1" si="90"/>
        <v>1.00419601</v>
      </c>
      <c r="K318" s="22">
        <f t="shared" ca="1" si="81"/>
        <v>4.24391E-3</v>
      </c>
      <c r="L318" s="66">
        <f>IF(VLOOKUP(A318,$T$12:$AC$125,8)=VLOOKUP(A317,$T$12:$AC$125,8),0,VLOOKUP(A318,T$12:$AC$125,8))</f>
        <v>0</v>
      </c>
      <c r="M318" s="67">
        <f>IF(L318&gt;0,VLOOKUP(L318,S$12:$AB$125,7),0)</f>
        <v>0</v>
      </c>
      <c r="N318" s="2">
        <f>IF(L318&gt;0,VLOOKUP(L318,S$12:$AB$125,6),0)</f>
        <v>0</v>
      </c>
      <c r="O318" s="22">
        <f t="shared" ca="1" si="82"/>
        <v>4.24391E-3</v>
      </c>
      <c r="P318" s="25" t="str">
        <f t="shared" si="85"/>
        <v>INCORPJ=</v>
      </c>
      <c r="Q318" s="26">
        <f t="shared" si="86"/>
        <v>44200</v>
      </c>
      <c r="R318" s="4"/>
      <c r="S318" s="71">
        <f>[2]Plan1!$A446</f>
        <v>50034</v>
      </c>
      <c r="T318" s="92" t="str">
        <f>[2]Plan1!$C446</f>
        <v>Natal</v>
      </c>
      <c r="U318" s="94"/>
      <c r="V318" s="4"/>
      <c r="W318" s="4"/>
      <c r="X318" s="4"/>
      <c r="Y318" s="4"/>
      <c r="Z318" s="4"/>
      <c r="AA318" s="4"/>
      <c r="AB318" s="4"/>
      <c r="AC318" s="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</row>
    <row r="319" spans="1:176" x14ac:dyDescent="0.25">
      <c r="A319" s="20">
        <f t="shared" si="83"/>
        <v>44072</v>
      </c>
      <c r="B319" s="22">
        <f t="shared" ca="1" si="87"/>
        <v>1.0157587100000001</v>
      </c>
      <c r="C319" s="22">
        <f t="shared" ca="1" si="92"/>
        <v>1.0114161800000001</v>
      </c>
      <c r="D319" s="23">
        <f ca="1">IF(A319&lt;$B$1,VLOOKUP(A319,[1]DI!$A$4:$B$15000,2,FALSE),0)</f>
        <v>0</v>
      </c>
      <c r="E319" s="22">
        <f t="shared" ca="1" si="91"/>
        <v>0</v>
      </c>
      <c r="F319" s="23">
        <f t="shared" si="84"/>
        <v>1.3</v>
      </c>
      <c r="G319" s="24">
        <f t="shared" ca="1" si="88"/>
        <v>1</v>
      </c>
      <c r="H319" s="22">
        <f ca="1">TRUNC(PRODUCT(G$10:G318),15)</f>
        <v>1.0389826794565999</v>
      </c>
      <c r="I319" s="22">
        <f t="shared" ca="1" si="89"/>
        <v>1.03454085841308</v>
      </c>
      <c r="J319" s="22">
        <f t="shared" ca="1" si="90"/>
        <v>1.0042935200000001</v>
      </c>
      <c r="K319" s="22">
        <f t="shared" ca="1" si="81"/>
        <v>4.3425299999999998E-3</v>
      </c>
      <c r="L319" s="66">
        <f>IF(VLOOKUP(A319,$T$12:$AC$125,8)=VLOOKUP(A318,$T$12:$AC$125,8),0,VLOOKUP(A319,T$12:$AC$125,8))</f>
        <v>0</v>
      </c>
      <c r="M319" s="67">
        <f>IF(L319&gt;0,VLOOKUP(L319,S$12:$AB$125,7),0)</f>
        <v>0</v>
      </c>
      <c r="N319" s="2">
        <f>IF(L319&gt;0,VLOOKUP(L319,S$12:$AB$125,6),0)</f>
        <v>0</v>
      </c>
      <c r="O319" s="22">
        <f t="shared" ca="1" si="82"/>
        <v>4.3425299999999998E-3</v>
      </c>
      <c r="P319" s="25" t="str">
        <f t="shared" si="85"/>
        <v>INCORPJ=</v>
      </c>
      <c r="Q319" s="26">
        <f t="shared" si="86"/>
        <v>44200</v>
      </c>
      <c r="R319" s="4"/>
      <c r="S319" s="71">
        <f>[2]Plan1!$A447</f>
        <v>50041</v>
      </c>
      <c r="T319" s="92" t="str">
        <f>[2]Plan1!$C447</f>
        <v>Confraternização Universal</v>
      </c>
      <c r="U319" s="94"/>
      <c r="V319" s="4"/>
      <c r="W319" s="4"/>
      <c r="X319" s="4"/>
      <c r="Y319" s="4"/>
      <c r="Z319" s="4"/>
      <c r="AA319" s="4"/>
      <c r="AB319" s="4"/>
      <c r="AC319" s="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</row>
    <row r="320" spans="1:176" x14ac:dyDescent="0.25">
      <c r="A320" s="20">
        <f t="shared" si="83"/>
        <v>44073</v>
      </c>
      <c r="B320" s="22">
        <f t="shared" ca="1" si="87"/>
        <v>1.0157587100000001</v>
      </c>
      <c r="C320" s="22">
        <f t="shared" ca="1" si="92"/>
        <v>1.0114161800000001</v>
      </c>
      <c r="D320" s="23">
        <f ca="1">IF(A320&lt;$B$1,VLOOKUP(A320,[1]DI!$A$4:$B$15000,2,FALSE),0)</f>
        <v>0</v>
      </c>
      <c r="E320" s="22">
        <f t="shared" ca="1" si="91"/>
        <v>0</v>
      </c>
      <c r="F320" s="23">
        <f t="shared" si="84"/>
        <v>1.3</v>
      </c>
      <c r="G320" s="24">
        <f t="shared" ca="1" si="88"/>
        <v>1</v>
      </c>
      <c r="H320" s="22">
        <f ca="1">TRUNC(PRODUCT(G$10:G319),15)</f>
        <v>1.0389826794565999</v>
      </c>
      <c r="I320" s="22">
        <f t="shared" ca="1" si="89"/>
        <v>1.03454085841308</v>
      </c>
      <c r="J320" s="22">
        <f t="shared" ca="1" si="90"/>
        <v>1.0042935200000001</v>
      </c>
      <c r="K320" s="22">
        <f t="shared" ca="1" si="81"/>
        <v>4.3425299999999998E-3</v>
      </c>
      <c r="L320" s="66">
        <f>IF(VLOOKUP(A320,$T$12:$AC$125,8)=VLOOKUP(A319,$T$12:$AC$125,8),0,VLOOKUP(A320,T$12:$AC$125,8))</f>
        <v>0</v>
      </c>
      <c r="M320" s="67">
        <f>IF(L320&gt;0,VLOOKUP(L320,S$12:$AB$125,7),0)</f>
        <v>0</v>
      </c>
      <c r="N320" s="2">
        <f>IF(L320&gt;0,VLOOKUP(L320,S$12:$AB$125,6),0)</f>
        <v>0</v>
      </c>
      <c r="O320" s="22">
        <f t="shared" ca="1" si="82"/>
        <v>4.3425299999999998E-3</v>
      </c>
      <c r="P320" s="25" t="str">
        <f t="shared" si="85"/>
        <v>INCORPJ=</v>
      </c>
      <c r="Q320" s="26">
        <f t="shared" si="86"/>
        <v>44200</v>
      </c>
      <c r="R320" s="4"/>
      <c r="S320" s="71">
        <f>[2]Plan1!$A448</f>
        <v>50087</v>
      </c>
      <c r="T320" s="92" t="str">
        <f>[2]Plan1!$C448</f>
        <v>Carnaval</v>
      </c>
      <c r="U320" s="94"/>
      <c r="V320" s="4"/>
      <c r="W320" s="4"/>
      <c r="X320" s="4"/>
      <c r="Y320" s="4"/>
      <c r="Z320" s="4"/>
      <c r="AA320" s="4"/>
      <c r="AB320" s="4"/>
      <c r="AC320" s="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</row>
    <row r="321" spans="1:176" x14ac:dyDescent="0.25">
      <c r="A321" s="20">
        <f t="shared" si="83"/>
        <v>44074</v>
      </c>
      <c r="B321" s="22">
        <f t="shared" ca="1" si="87"/>
        <v>1.0157587100000001</v>
      </c>
      <c r="C321" s="22">
        <f t="shared" ca="1" si="92"/>
        <v>1.0114161800000001</v>
      </c>
      <c r="D321" s="23">
        <f ca="1">IF(A321&lt;$B$1,VLOOKUP(A321,[1]DI!$A$4:$B$15000,2,FALSE),0)</f>
        <v>1.9000000000000006E-2</v>
      </c>
      <c r="E321" s="22">
        <f t="shared" ca="1" si="91"/>
        <v>7.4690000000000005E-5</v>
      </c>
      <c r="F321" s="23">
        <f t="shared" si="84"/>
        <v>1.3</v>
      </c>
      <c r="G321" s="24">
        <f t="shared" ca="1" si="88"/>
        <v>1.000097097</v>
      </c>
      <c r="H321" s="22">
        <f ca="1">TRUNC(PRODUCT(G$10:G320),15)</f>
        <v>1.0389826794565999</v>
      </c>
      <c r="I321" s="22">
        <f t="shared" ca="1" si="89"/>
        <v>1.03454085841308</v>
      </c>
      <c r="J321" s="22">
        <f t="shared" ca="1" si="90"/>
        <v>1.0042935200000001</v>
      </c>
      <c r="K321" s="22">
        <f t="shared" ca="1" si="81"/>
        <v>4.3425299999999998E-3</v>
      </c>
      <c r="L321" s="66">
        <f>IF(VLOOKUP(A321,$T$12:$AC$125,8)=VLOOKUP(A320,$T$12:$AC$125,8),0,VLOOKUP(A321,T$12:$AC$125,8))</f>
        <v>0</v>
      </c>
      <c r="M321" s="67">
        <f>IF(L321&gt;0,VLOOKUP(L321,S$12:$AB$125,7),0)</f>
        <v>0</v>
      </c>
      <c r="N321" s="2">
        <f>IF(L321&gt;0,VLOOKUP(L321,S$12:$AB$125,6),0)</f>
        <v>0</v>
      </c>
      <c r="O321" s="22">
        <f t="shared" ca="1" si="82"/>
        <v>4.3425299999999998E-3</v>
      </c>
      <c r="P321" s="25" t="str">
        <f t="shared" si="85"/>
        <v>INCORPJ=</v>
      </c>
      <c r="Q321" s="26">
        <f t="shared" si="86"/>
        <v>44200</v>
      </c>
      <c r="R321" s="4"/>
      <c r="S321" s="71">
        <f>[2]Plan1!$A449</f>
        <v>50088</v>
      </c>
      <c r="T321" s="92" t="str">
        <f>[2]Plan1!$C449</f>
        <v>Carnaval</v>
      </c>
      <c r="U321" s="94"/>
      <c r="V321" s="4"/>
      <c r="W321" s="4"/>
      <c r="X321" s="4"/>
      <c r="Y321" s="4"/>
      <c r="Z321" s="4"/>
      <c r="AA321" s="4"/>
      <c r="AB321" s="4"/>
      <c r="AC321" s="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</row>
    <row r="322" spans="1:176" x14ac:dyDescent="0.25">
      <c r="A322" s="20">
        <f t="shared" si="83"/>
        <v>44075</v>
      </c>
      <c r="B322" s="22">
        <f t="shared" ca="1" si="87"/>
        <v>1.01585733</v>
      </c>
      <c r="C322" s="22">
        <f t="shared" ca="1" si="92"/>
        <v>1.0114161800000001</v>
      </c>
      <c r="D322" s="23">
        <f ca="1">IF(A322&lt;$B$1,VLOOKUP(A322,[1]DI!$A$4:$B$15000,2,FALSE),0)</f>
        <v>1.9000000000000006E-2</v>
      </c>
      <c r="E322" s="22">
        <f t="shared" ca="1" si="91"/>
        <v>7.4690000000000005E-5</v>
      </c>
      <c r="F322" s="23">
        <f t="shared" si="84"/>
        <v>1.3</v>
      </c>
      <c r="G322" s="24">
        <f t="shared" ca="1" si="88"/>
        <v>1.000097097</v>
      </c>
      <c r="H322" s="22">
        <f ca="1">TRUNC(PRODUCT(G$10:G321),15)</f>
        <v>1.03908356155782</v>
      </c>
      <c r="I322" s="22">
        <f t="shared" ca="1" si="89"/>
        <v>1.03454085841308</v>
      </c>
      <c r="J322" s="22">
        <f t="shared" ca="1" si="90"/>
        <v>1.0043910300000001</v>
      </c>
      <c r="K322" s="22">
        <f t="shared" ca="1" si="81"/>
        <v>4.4411499999999996E-3</v>
      </c>
      <c r="L322" s="66">
        <f>IF(VLOOKUP(A322,$T$12:$AC$125,8)=VLOOKUP(A321,$T$12:$AC$125,8),0,VLOOKUP(A322,T$12:$AC$125,8))</f>
        <v>0</v>
      </c>
      <c r="M322" s="67">
        <f>IF(L322&gt;0,VLOOKUP(L322,S$12:$AB$125,7),0)</f>
        <v>0</v>
      </c>
      <c r="N322" s="2">
        <f>IF(L322&gt;0,VLOOKUP(L322,S$12:$AB$125,6),0)</f>
        <v>0</v>
      </c>
      <c r="O322" s="22">
        <f t="shared" ca="1" si="82"/>
        <v>4.4411499999999996E-3</v>
      </c>
      <c r="P322" s="25" t="str">
        <f t="shared" si="85"/>
        <v>INCORPJ=</v>
      </c>
      <c r="Q322" s="26">
        <f t="shared" si="86"/>
        <v>44200</v>
      </c>
      <c r="R322" s="4"/>
      <c r="S322" s="71">
        <f>[2]Plan1!$A450</f>
        <v>50133</v>
      </c>
      <c r="T322" s="92" t="str">
        <f>[2]Plan1!$C450</f>
        <v>Paixão de Cristo</v>
      </c>
      <c r="U322" s="94"/>
      <c r="V322" s="4"/>
      <c r="W322" s="4"/>
      <c r="X322" s="4"/>
      <c r="Y322" s="4"/>
      <c r="Z322" s="4"/>
      <c r="AA322" s="4"/>
      <c r="AB322" s="4"/>
      <c r="AC322" s="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</row>
    <row r="323" spans="1:176" x14ac:dyDescent="0.25">
      <c r="A323" s="20">
        <f t="shared" si="83"/>
        <v>44076</v>
      </c>
      <c r="B323" s="22">
        <f t="shared" ca="1" si="87"/>
        <v>1.0159559800000002</v>
      </c>
      <c r="C323" s="22">
        <f t="shared" ca="1" si="92"/>
        <v>1.0114161800000001</v>
      </c>
      <c r="D323" s="23">
        <f ca="1">IF(A323&lt;$B$1,VLOOKUP(A323,[1]DI!$A$4:$B$15000,2,FALSE),0)</f>
        <v>1.9000000000000006E-2</v>
      </c>
      <c r="E323" s="22">
        <f t="shared" ca="1" si="91"/>
        <v>7.4690000000000005E-5</v>
      </c>
      <c r="F323" s="23">
        <f t="shared" si="84"/>
        <v>1.3</v>
      </c>
      <c r="G323" s="24">
        <f t="shared" ca="1" si="88"/>
        <v>1.000097097</v>
      </c>
      <c r="H323" s="22">
        <f ca="1">TRUNC(PRODUCT(G$10:G322),15)</f>
        <v>1.0391844534543999</v>
      </c>
      <c r="I323" s="22">
        <f t="shared" ca="1" si="89"/>
        <v>1.03454085841308</v>
      </c>
      <c r="J323" s="22">
        <f t="shared" ca="1" si="90"/>
        <v>1.00448856</v>
      </c>
      <c r="K323" s="22">
        <f t="shared" ca="1" si="81"/>
        <v>4.5398000000000001E-3</v>
      </c>
      <c r="L323" s="66">
        <f>IF(VLOOKUP(A323,$T$12:$AC$125,8)=VLOOKUP(A322,$T$12:$AC$125,8),0,VLOOKUP(A323,T$12:$AC$125,8))</f>
        <v>0</v>
      </c>
      <c r="M323" s="67">
        <f>IF(L323&gt;0,VLOOKUP(L323,S$12:$AB$125,7),0)</f>
        <v>0</v>
      </c>
      <c r="N323" s="2">
        <f>IF(L323&gt;0,VLOOKUP(L323,S$12:$AB$125,6),0)</f>
        <v>0</v>
      </c>
      <c r="O323" s="22">
        <f t="shared" ca="1" si="82"/>
        <v>4.5398000000000001E-3</v>
      </c>
      <c r="P323" s="25" t="str">
        <f t="shared" si="85"/>
        <v>INCORPJ=</v>
      </c>
      <c r="Q323" s="26">
        <f t="shared" si="86"/>
        <v>44200</v>
      </c>
      <c r="R323" s="4"/>
      <c r="S323" s="71">
        <f>[2]Plan1!$A451</f>
        <v>50151</v>
      </c>
      <c r="T323" s="92" t="str">
        <f>[2]Plan1!$C451</f>
        <v>Tiradentes</v>
      </c>
      <c r="U323" s="94"/>
      <c r="V323" s="4"/>
      <c r="W323" s="4"/>
      <c r="X323" s="4"/>
      <c r="Y323" s="4"/>
      <c r="Z323" s="4"/>
      <c r="AA323" s="4"/>
      <c r="AB323" s="4"/>
      <c r="AC323" s="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</row>
    <row r="324" spans="1:176" x14ac:dyDescent="0.25">
      <c r="A324" s="20">
        <f t="shared" si="83"/>
        <v>44077</v>
      </c>
      <c r="B324" s="22">
        <f t="shared" ca="1" si="87"/>
        <v>1.01605462</v>
      </c>
      <c r="C324" s="22">
        <f t="shared" ca="1" si="92"/>
        <v>1.0114161800000001</v>
      </c>
      <c r="D324" s="23">
        <f ca="1">IF(A324&lt;$B$1,VLOOKUP(A324,[1]DI!$A$4:$B$15000,2,FALSE),0)</f>
        <v>1.9000000000000006E-2</v>
      </c>
      <c r="E324" s="22">
        <f t="shared" ca="1" si="91"/>
        <v>7.4690000000000005E-5</v>
      </c>
      <c r="F324" s="23">
        <f t="shared" si="84"/>
        <v>1.3</v>
      </c>
      <c r="G324" s="24">
        <f t="shared" ca="1" si="88"/>
        <v>1.000097097</v>
      </c>
      <c r="H324" s="22">
        <f ca="1">TRUNC(PRODUCT(G$10:G323),15)</f>
        <v>1.03928535514728</v>
      </c>
      <c r="I324" s="22">
        <f t="shared" ca="1" si="89"/>
        <v>1.03454085841308</v>
      </c>
      <c r="J324" s="22">
        <f t="shared" ca="1" si="90"/>
        <v>1.0045860900000001</v>
      </c>
      <c r="K324" s="22">
        <f t="shared" ca="1" si="81"/>
        <v>4.6384399999999998E-3</v>
      </c>
      <c r="L324" s="66">
        <f>IF(VLOOKUP(A324,$T$12:$AC$125,8)=VLOOKUP(A323,$T$12:$AC$125,8),0,VLOOKUP(A324,T$12:$AC$125,8))</f>
        <v>0</v>
      </c>
      <c r="M324" s="67">
        <f>IF(L324&gt;0,VLOOKUP(L324,S$12:$AB$125,7),0)</f>
        <v>0</v>
      </c>
      <c r="N324" s="2">
        <f>IF(L324&gt;0,VLOOKUP(L324,S$12:$AB$125,6),0)</f>
        <v>0</v>
      </c>
      <c r="O324" s="22">
        <f t="shared" ca="1" si="82"/>
        <v>4.6384399999999998E-3</v>
      </c>
      <c r="P324" s="25" t="str">
        <f t="shared" si="85"/>
        <v>INCORPJ=</v>
      </c>
      <c r="Q324" s="26">
        <f t="shared" si="86"/>
        <v>44200</v>
      </c>
      <c r="R324" s="4"/>
      <c r="S324" s="71">
        <f>[2]Plan1!$A452</f>
        <v>50161</v>
      </c>
      <c r="T324" s="92" t="str">
        <f>[2]Plan1!$C452</f>
        <v>Dia do Trabalho</v>
      </c>
      <c r="U324" s="94"/>
      <c r="V324" s="4"/>
      <c r="W324" s="4"/>
      <c r="X324" s="4"/>
      <c r="Y324" s="4"/>
      <c r="Z324" s="4"/>
      <c r="AA324" s="4"/>
      <c r="AB324" s="4"/>
      <c r="AC324" s="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</row>
    <row r="325" spans="1:176" x14ac:dyDescent="0.25">
      <c r="A325" s="20">
        <f t="shared" si="83"/>
        <v>44078</v>
      </c>
      <c r="B325" s="22">
        <f t="shared" ca="1" si="87"/>
        <v>1.0161532700000002</v>
      </c>
      <c r="C325" s="22">
        <f t="shared" ca="1" si="92"/>
        <v>1.0114161800000001</v>
      </c>
      <c r="D325" s="23">
        <f ca="1">IF(A325&lt;$B$1,VLOOKUP(A325,[1]DI!$A$4:$B$15000,2,FALSE),0)</f>
        <v>1.9000000000000006E-2</v>
      </c>
      <c r="E325" s="22">
        <f t="shared" ca="1" si="91"/>
        <v>7.4690000000000005E-5</v>
      </c>
      <c r="F325" s="23">
        <f t="shared" si="84"/>
        <v>1.3</v>
      </c>
      <c r="G325" s="24">
        <f t="shared" ca="1" si="88"/>
        <v>1.000097097</v>
      </c>
      <c r="H325" s="22">
        <f ca="1">TRUNC(PRODUCT(G$10:G324),15)</f>
        <v>1.0393862666374001</v>
      </c>
      <c r="I325" s="22">
        <f t="shared" ca="1" si="89"/>
        <v>1.03454085841308</v>
      </c>
      <c r="J325" s="22">
        <f t="shared" ca="1" si="90"/>
        <v>1.0046836299999999</v>
      </c>
      <c r="K325" s="22">
        <f t="shared" ca="1" si="81"/>
        <v>4.7370900000000002E-3</v>
      </c>
      <c r="L325" s="66">
        <f>IF(VLOOKUP(A325,$T$12:$AC$125,8)=VLOOKUP(A324,$T$12:$AC$125,8),0,VLOOKUP(A325,T$12:$AC$125,8))</f>
        <v>0</v>
      </c>
      <c r="M325" s="67">
        <f>IF(L325&gt;0,VLOOKUP(L325,S$12:$AB$125,7),0)</f>
        <v>0</v>
      </c>
      <c r="N325" s="2">
        <f>IF(L325&gt;0,VLOOKUP(L325,S$12:$AB$125,6),0)</f>
        <v>0</v>
      </c>
      <c r="O325" s="22">
        <f t="shared" ca="1" si="82"/>
        <v>4.7370900000000002E-3</v>
      </c>
      <c r="P325" s="25" t="str">
        <f t="shared" si="85"/>
        <v>INCORPJ=</v>
      </c>
      <c r="Q325" s="26">
        <f t="shared" si="86"/>
        <v>44200</v>
      </c>
      <c r="R325" s="4"/>
      <c r="S325" s="71">
        <f>[2]Plan1!$A453</f>
        <v>50195</v>
      </c>
      <c r="T325" s="92" t="str">
        <f>[2]Plan1!$C453</f>
        <v>Corpus Christi</v>
      </c>
      <c r="U325" s="94"/>
      <c r="V325" s="4"/>
      <c r="W325" s="4"/>
      <c r="X325" s="4"/>
      <c r="Y325" s="4"/>
      <c r="Z325" s="4"/>
      <c r="AA325" s="4"/>
      <c r="AB325" s="4"/>
      <c r="AC325" s="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</row>
    <row r="326" spans="1:176" x14ac:dyDescent="0.25">
      <c r="A326" s="20">
        <f t="shared" si="83"/>
        <v>44079</v>
      </c>
      <c r="B326" s="22">
        <f t="shared" ca="1" si="87"/>
        <v>1.0162519400000001</v>
      </c>
      <c r="C326" s="22">
        <f t="shared" ca="1" si="92"/>
        <v>1.0114161800000001</v>
      </c>
      <c r="D326" s="23">
        <f ca="1">IF(A326&lt;$B$1,VLOOKUP(A326,[1]DI!$A$4:$B$15000,2,FALSE),0)</f>
        <v>0</v>
      </c>
      <c r="E326" s="22">
        <f t="shared" ca="1" si="91"/>
        <v>0</v>
      </c>
      <c r="F326" s="23">
        <f t="shared" si="84"/>
        <v>1.3</v>
      </c>
      <c r="G326" s="24">
        <f t="shared" ca="1" si="88"/>
        <v>1</v>
      </c>
      <c r="H326" s="22">
        <f ca="1">TRUNC(PRODUCT(G$10:G325),15)</f>
        <v>1.0394871879257399</v>
      </c>
      <c r="I326" s="22">
        <f t="shared" ca="1" si="89"/>
        <v>1.03454085841308</v>
      </c>
      <c r="J326" s="22">
        <f t="shared" ca="1" si="90"/>
        <v>1.0047811799999999</v>
      </c>
      <c r="K326" s="22">
        <f t="shared" ca="1" si="81"/>
        <v>4.8357599999999997E-3</v>
      </c>
      <c r="L326" s="66">
        <f>IF(VLOOKUP(A326,$T$12:$AC$125,8)=VLOOKUP(A325,$T$12:$AC$125,8),0,VLOOKUP(A326,T$12:$AC$125,8))</f>
        <v>0</v>
      </c>
      <c r="M326" s="67">
        <f>IF(L326&gt;0,VLOOKUP(L326,S$12:$AB$125,7),0)</f>
        <v>0</v>
      </c>
      <c r="N326" s="2">
        <f>IF(L326&gt;0,VLOOKUP(L326,S$12:$AB$125,6),0)</f>
        <v>0</v>
      </c>
      <c r="O326" s="22">
        <f t="shared" ca="1" si="82"/>
        <v>4.8357599999999997E-3</v>
      </c>
      <c r="P326" s="25" t="str">
        <f t="shared" si="85"/>
        <v>INCORPJ=</v>
      </c>
      <c r="Q326" s="26">
        <f t="shared" si="86"/>
        <v>44200</v>
      </c>
      <c r="R326" s="4"/>
      <c r="S326" s="71">
        <f>[2]Plan1!$A454</f>
        <v>50290</v>
      </c>
      <c r="T326" s="92" t="str">
        <f>[2]Plan1!$C454</f>
        <v>Independência do Brasil</v>
      </c>
      <c r="U326" s="94"/>
      <c r="V326" s="4"/>
      <c r="W326" s="4"/>
      <c r="X326" s="4"/>
      <c r="Y326" s="4"/>
      <c r="Z326" s="4"/>
      <c r="AA326" s="4"/>
      <c r="AB326" s="4"/>
      <c r="AC326" s="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</row>
    <row r="327" spans="1:176" x14ac:dyDescent="0.25">
      <c r="A327" s="20">
        <f t="shared" si="83"/>
        <v>44080</v>
      </c>
      <c r="B327" s="22">
        <f t="shared" ca="1" si="87"/>
        <v>1.0162519400000001</v>
      </c>
      <c r="C327" s="22">
        <f t="shared" ca="1" si="92"/>
        <v>1.0114161800000001</v>
      </c>
      <c r="D327" s="23">
        <f ca="1">IF(A327&lt;$B$1,VLOOKUP(A327,[1]DI!$A$4:$B$15000,2,FALSE),0)</f>
        <v>0</v>
      </c>
      <c r="E327" s="22">
        <f t="shared" ca="1" si="91"/>
        <v>0</v>
      </c>
      <c r="F327" s="23">
        <f t="shared" si="84"/>
        <v>1.3</v>
      </c>
      <c r="G327" s="24">
        <f t="shared" ca="1" si="88"/>
        <v>1</v>
      </c>
      <c r="H327" s="22">
        <f ca="1">TRUNC(PRODUCT(G$10:G326),15)</f>
        <v>1.0394871879257399</v>
      </c>
      <c r="I327" s="22">
        <f t="shared" ca="1" si="89"/>
        <v>1.03454085841308</v>
      </c>
      <c r="J327" s="22">
        <f t="shared" ca="1" si="90"/>
        <v>1.0047811799999999</v>
      </c>
      <c r="K327" s="22">
        <f t="shared" ca="1" si="81"/>
        <v>4.8357599999999997E-3</v>
      </c>
      <c r="L327" s="66">
        <f>IF(VLOOKUP(A327,$T$12:$AC$125,8)=VLOOKUP(A326,$T$12:$AC$125,8),0,VLOOKUP(A327,T$12:$AC$125,8))</f>
        <v>0</v>
      </c>
      <c r="M327" s="67">
        <f>IF(L327&gt;0,VLOOKUP(L327,S$12:$AB$125,7),0)</f>
        <v>0</v>
      </c>
      <c r="N327" s="2">
        <f>IF(L327&gt;0,VLOOKUP(L327,S$12:$AB$125,6),0)</f>
        <v>0</v>
      </c>
      <c r="O327" s="22">
        <f t="shared" ca="1" si="82"/>
        <v>4.8357599999999997E-3</v>
      </c>
      <c r="P327" s="25" t="str">
        <f t="shared" si="85"/>
        <v>INCORPJ=</v>
      </c>
      <c r="Q327" s="26">
        <f t="shared" si="86"/>
        <v>44200</v>
      </c>
      <c r="R327" s="4"/>
      <c r="S327" s="71">
        <f>[2]Plan1!$A455</f>
        <v>50325</v>
      </c>
      <c r="T327" s="92" t="str">
        <f>[2]Plan1!$C455</f>
        <v>Nossa Sr.a Aparecida - Padroeira do Brasil</v>
      </c>
      <c r="U327" s="94"/>
      <c r="V327" s="4"/>
      <c r="W327" s="4"/>
      <c r="X327" s="4"/>
      <c r="Y327" s="4"/>
      <c r="Z327" s="4"/>
      <c r="AA327" s="4"/>
      <c r="AB327" s="4"/>
      <c r="AC327" s="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</row>
    <row r="328" spans="1:176" x14ac:dyDescent="0.25">
      <c r="A328" s="20">
        <f t="shared" si="83"/>
        <v>44081</v>
      </c>
      <c r="B328" s="22">
        <f t="shared" ca="1" si="87"/>
        <v>1.0162519400000001</v>
      </c>
      <c r="C328" s="22">
        <f t="shared" ca="1" si="92"/>
        <v>1.0114161800000001</v>
      </c>
      <c r="D328" s="23">
        <f ca="1">IF(A328&lt;$B$1,VLOOKUP(A328,[1]DI!$A$4:$B$15000,2,FALSE),0)</f>
        <v>0</v>
      </c>
      <c r="E328" s="22">
        <f t="shared" ca="1" si="91"/>
        <v>0</v>
      </c>
      <c r="F328" s="23">
        <f t="shared" si="84"/>
        <v>1.3</v>
      </c>
      <c r="G328" s="24">
        <f t="shared" ca="1" si="88"/>
        <v>1</v>
      </c>
      <c r="H328" s="22">
        <f ca="1">TRUNC(PRODUCT(G$10:G327),15)</f>
        <v>1.0394871879257399</v>
      </c>
      <c r="I328" s="22">
        <f t="shared" ca="1" si="89"/>
        <v>1.03454085841308</v>
      </c>
      <c r="J328" s="22">
        <f t="shared" ca="1" si="90"/>
        <v>1.0047811799999999</v>
      </c>
      <c r="K328" s="22">
        <f t="shared" ca="1" si="81"/>
        <v>4.8357599999999997E-3</v>
      </c>
      <c r="L328" s="66">
        <f>IF(VLOOKUP(A328,$T$12:$AC$125,8)=VLOOKUP(A327,$T$12:$AC$125,8),0,VLOOKUP(A328,T$12:$AC$125,8))</f>
        <v>0</v>
      </c>
      <c r="M328" s="67">
        <f>IF(L328&gt;0,VLOOKUP(L328,S$12:$AB$125,7),0)</f>
        <v>0</v>
      </c>
      <c r="N328" s="2">
        <f>IF(L328&gt;0,VLOOKUP(L328,S$12:$AB$125,6),0)</f>
        <v>0</v>
      </c>
      <c r="O328" s="22">
        <f t="shared" ca="1" si="82"/>
        <v>4.8357599999999997E-3</v>
      </c>
      <c r="P328" s="25" t="str">
        <f t="shared" si="85"/>
        <v>INCORPJ=</v>
      </c>
      <c r="Q328" s="26">
        <f t="shared" si="86"/>
        <v>44200</v>
      </c>
      <c r="R328" s="4"/>
      <c r="S328" s="26"/>
      <c r="U328" s="64"/>
      <c r="V328" s="4"/>
      <c r="W328" s="4"/>
      <c r="X328" s="4"/>
      <c r="Y328" s="4"/>
      <c r="Z328" s="4"/>
      <c r="AA328" s="4"/>
      <c r="AB328" s="4"/>
      <c r="AC328" s="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</row>
    <row r="329" spans="1:176" x14ac:dyDescent="0.25">
      <c r="A329" s="20">
        <f t="shared" si="83"/>
        <v>44082</v>
      </c>
      <c r="B329" s="22">
        <f t="shared" ca="1" si="87"/>
        <v>1.0162519400000001</v>
      </c>
      <c r="C329" s="22">
        <f t="shared" ca="1" si="92"/>
        <v>1.0114161800000001</v>
      </c>
      <c r="D329" s="23">
        <f ca="1">IF(A329&lt;$B$1,VLOOKUP(A329,[1]DI!$A$4:$B$15000,2,FALSE),0)</f>
        <v>1.9000000000000006E-2</v>
      </c>
      <c r="E329" s="22">
        <f t="shared" ca="1" si="91"/>
        <v>7.4690000000000005E-5</v>
      </c>
      <c r="F329" s="23">
        <f t="shared" si="84"/>
        <v>1.3</v>
      </c>
      <c r="G329" s="24">
        <f t="shared" ca="1" si="88"/>
        <v>1.000097097</v>
      </c>
      <c r="H329" s="22">
        <f ca="1">TRUNC(PRODUCT(G$10:G328),15)</f>
        <v>1.0394871879257399</v>
      </c>
      <c r="I329" s="22">
        <f t="shared" ca="1" si="89"/>
        <v>1.03454085841308</v>
      </c>
      <c r="J329" s="22">
        <f t="shared" ca="1" si="90"/>
        <v>1.0047811799999999</v>
      </c>
      <c r="K329" s="22">
        <f t="shared" ca="1" si="81"/>
        <v>4.8357599999999997E-3</v>
      </c>
      <c r="L329" s="66">
        <f>IF(VLOOKUP(A329,$T$12:$AC$125,8)=VLOOKUP(A328,$T$12:$AC$125,8),0,VLOOKUP(A329,T$12:$AC$125,8))</f>
        <v>0</v>
      </c>
      <c r="M329" s="67">
        <f>IF(L329&gt;0,VLOOKUP(L329,S$12:$AB$125,7),0)</f>
        <v>0</v>
      </c>
      <c r="N329" s="2">
        <f>IF(L329&gt;0,VLOOKUP(L329,S$12:$AB$125,6),0)</f>
        <v>0</v>
      </c>
      <c r="O329" s="22">
        <f t="shared" ca="1" si="82"/>
        <v>4.8357599999999997E-3</v>
      </c>
      <c r="P329" s="25" t="str">
        <f t="shared" si="85"/>
        <v>INCORPJ=</v>
      </c>
      <c r="Q329" s="26">
        <f t="shared" si="86"/>
        <v>44200</v>
      </c>
      <c r="R329" s="4"/>
      <c r="S329" s="26"/>
      <c r="U329" s="64"/>
      <c r="V329" s="4"/>
      <c r="W329" s="4"/>
      <c r="X329" s="4"/>
      <c r="Y329" s="4"/>
      <c r="Z329" s="4"/>
      <c r="AA329" s="4"/>
      <c r="AB329" s="4"/>
      <c r="AC329" s="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</row>
    <row r="330" spans="1:176" x14ac:dyDescent="0.25">
      <c r="A330" s="20">
        <f t="shared" si="83"/>
        <v>44083</v>
      </c>
      <c r="B330" s="22">
        <f t="shared" ca="1" si="87"/>
        <v>1.0163506100000002</v>
      </c>
      <c r="C330" s="22">
        <f t="shared" ca="1" si="92"/>
        <v>1.0114161800000001</v>
      </c>
      <c r="D330" s="23">
        <f ca="1">IF(A330&lt;$B$1,VLOOKUP(A330,[1]DI!$A$4:$B$15000,2,FALSE),0)</f>
        <v>1.9000000000000006E-2</v>
      </c>
      <c r="E330" s="22">
        <f t="shared" ca="1" si="91"/>
        <v>7.4690000000000005E-5</v>
      </c>
      <c r="F330" s="23">
        <f t="shared" si="84"/>
        <v>1.3</v>
      </c>
      <c r="G330" s="24">
        <f t="shared" ca="1" si="88"/>
        <v>1.000097097</v>
      </c>
      <c r="H330" s="22">
        <f ca="1">TRUNC(PRODUCT(G$10:G329),15)</f>
        <v>1.0395881190132199</v>
      </c>
      <c r="I330" s="22">
        <f t="shared" ca="1" si="89"/>
        <v>1.03454085841308</v>
      </c>
      <c r="J330" s="22">
        <f t="shared" ca="1" si="90"/>
        <v>1.0048787400000001</v>
      </c>
      <c r="K330" s="22">
        <f t="shared" ref="K330:K393" ca="1" si="93">TRUNC((C330*(J330-1)),8)</f>
        <v>4.9344300000000001E-3</v>
      </c>
      <c r="L330" s="66">
        <f>IF(VLOOKUP(A330,$T$12:$AC$125,8)=VLOOKUP(A329,$T$12:$AC$125,8),0,VLOOKUP(A330,T$12:$AC$125,8))</f>
        <v>0</v>
      </c>
      <c r="M330" s="67">
        <f>IF(L330&gt;0,VLOOKUP(L330,S$12:$AB$125,7),0)</f>
        <v>0</v>
      </c>
      <c r="N330" s="2">
        <f>IF(L330&gt;0,VLOOKUP(L330,S$12:$AB$125,6),0)</f>
        <v>0</v>
      </c>
      <c r="O330" s="22">
        <f t="shared" ref="O330:O393" ca="1" si="94">(K330+N330)</f>
        <v>4.9344300000000001E-3</v>
      </c>
      <c r="P330" s="25" t="str">
        <f t="shared" si="85"/>
        <v>INCORPJ=</v>
      </c>
      <c r="Q330" s="26">
        <f t="shared" si="86"/>
        <v>44200</v>
      </c>
      <c r="R330" s="4"/>
      <c r="S330" s="26"/>
      <c r="U330" s="64"/>
      <c r="V330" s="4"/>
      <c r="W330" s="4"/>
      <c r="X330" s="4"/>
      <c r="Y330" s="4"/>
      <c r="Z330" s="4"/>
      <c r="AA330" s="4"/>
      <c r="AB330" s="4"/>
      <c r="AC330" s="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</row>
    <row r="331" spans="1:176" x14ac:dyDescent="0.25">
      <c r="A331" s="20">
        <f t="shared" ref="A331:A394" si="95">(A330+1)</f>
        <v>44084</v>
      </c>
      <c r="B331" s="22">
        <f t="shared" ca="1" si="87"/>
        <v>1.0164493100000001</v>
      </c>
      <c r="C331" s="22">
        <f t="shared" ca="1" si="92"/>
        <v>1.0114161800000001</v>
      </c>
      <c r="D331" s="23">
        <f ca="1">IF(A331&lt;$B$1,VLOOKUP(A331,[1]DI!$A$4:$B$15000,2,FALSE),0)</f>
        <v>1.9000000000000006E-2</v>
      </c>
      <c r="E331" s="22">
        <f t="shared" ca="1" si="91"/>
        <v>7.4690000000000005E-5</v>
      </c>
      <c r="F331" s="23">
        <f t="shared" ref="F331:F394" si="96">VLOOKUP(A331,$Y$90:$Z$96,2)</f>
        <v>1.3</v>
      </c>
      <c r="G331" s="24">
        <f t="shared" ca="1" si="88"/>
        <v>1.000097097</v>
      </c>
      <c r="H331" s="22">
        <f ca="1">TRUNC(PRODUCT(G$10:G330),15)</f>
        <v>1.03968905990081</v>
      </c>
      <c r="I331" s="22">
        <f t="shared" ca="1" si="89"/>
        <v>1.03454085841308</v>
      </c>
      <c r="J331" s="22">
        <f t="shared" ca="1" si="90"/>
        <v>1.0049763199999999</v>
      </c>
      <c r="K331" s="22">
        <f t="shared" ca="1" si="93"/>
        <v>5.0331300000000002E-3</v>
      </c>
      <c r="L331" s="66">
        <f>IF(VLOOKUP(A331,$T$12:$AC$125,8)=VLOOKUP(A330,$T$12:$AC$125,8),0,VLOOKUP(A331,T$12:$AC$125,8))</f>
        <v>0</v>
      </c>
      <c r="M331" s="67">
        <f>IF(L331&gt;0,VLOOKUP(L331,S$12:$AB$125,7),0)</f>
        <v>0</v>
      </c>
      <c r="N331" s="2">
        <f>IF(L331&gt;0,VLOOKUP(L331,S$12:$AB$125,6),0)</f>
        <v>0</v>
      </c>
      <c r="O331" s="22">
        <f t="shared" ca="1" si="94"/>
        <v>5.0331300000000002E-3</v>
      </c>
      <c r="P331" s="25" t="str">
        <f t="shared" ref="P331:P394" si="97">IF(L330&gt;0,VLOOKUP(A330,$T$12:$AC$125,9),P330)</f>
        <v>INCORPJ=</v>
      </c>
      <c r="Q331" s="26">
        <f t="shared" ref="Q331:Q394" si="98">IF(L330&gt;0,VLOOKUP(A330,$T$12:$AC$125,10),Q330)</f>
        <v>44200</v>
      </c>
      <c r="R331" s="4"/>
      <c r="S331" s="26"/>
      <c r="U331" s="64"/>
      <c r="V331" s="4"/>
      <c r="W331" s="4"/>
      <c r="X331" s="4"/>
      <c r="Y331" s="4"/>
      <c r="Z331" s="4"/>
      <c r="AA331" s="4"/>
      <c r="AB331" s="4"/>
      <c r="AC331" s="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</row>
    <row r="332" spans="1:176" x14ac:dyDescent="0.25">
      <c r="A332" s="20">
        <f t="shared" si="95"/>
        <v>44085</v>
      </c>
      <c r="B332" s="22">
        <f t="shared" ref="B332:B395" ca="1" si="99">IF(A332&lt;=TODAY(),C332+K332,IF(AND(A332&gt;TODAY(),A332&lt;=$B$1),IF(VLOOKUP(TODAY(),$A$10:$D$5000,4,FALSE)=0,"n.d",C332+K332),"n.d"))</f>
        <v>1.016548</v>
      </c>
      <c r="C332" s="22">
        <f t="shared" ca="1" si="92"/>
        <v>1.0114161800000001</v>
      </c>
      <c r="D332" s="23">
        <f ca="1">IF(A332&lt;$B$1,VLOOKUP(A332,[1]DI!$A$4:$B$15000,2,FALSE),0)</f>
        <v>1.9000000000000006E-2</v>
      </c>
      <c r="E332" s="22">
        <f t="shared" ca="1" si="91"/>
        <v>7.4690000000000005E-5</v>
      </c>
      <c r="F332" s="23">
        <f t="shared" si="96"/>
        <v>1.3</v>
      </c>
      <c r="G332" s="24">
        <f t="shared" ref="G332:G395" ca="1" si="100">TRUNC((1+(E332*F332)),15)</f>
        <v>1.000097097</v>
      </c>
      <c r="H332" s="22">
        <f ca="1">TRUNC(PRODUCT(G$10:G331),15)</f>
        <v>1.03979001058946</v>
      </c>
      <c r="I332" s="22">
        <f t="shared" ref="I332:I395" ca="1" si="101">IF(OR(L331&gt;0,L331="E"),H331,I331)</f>
        <v>1.03454085841308</v>
      </c>
      <c r="J332" s="22">
        <f t="shared" ref="J332:J395" ca="1" si="102">ROUND(TRUNC(H332/I332,15),8)</f>
        <v>1.0050739</v>
      </c>
      <c r="K332" s="22">
        <f t="shared" ca="1" si="93"/>
        <v>5.1318199999999996E-3</v>
      </c>
      <c r="L332" s="66">
        <f>IF(VLOOKUP(A332,$T$12:$AC$125,8)=VLOOKUP(A331,$T$12:$AC$125,8),0,VLOOKUP(A332,T$12:$AC$125,8))</f>
        <v>0</v>
      </c>
      <c r="M332" s="67">
        <f>IF(L332&gt;0,VLOOKUP(L332,S$12:$AB$125,7),0)</f>
        <v>0</v>
      </c>
      <c r="N332" s="2">
        <f>IF(L332&gt;0,VLOOKUP(L332,S$12:$AB$125,6),0)</f>
        <v>0</v>
      </c>
      <c r="O332" s="22">
        <f t="shared" ca="1" si="94"/>
        <v>5.1318199999999996E-3</v>
      </c>
      <c r="P332" s="25" t="str">
        <f t="shared" si="97"/>
        <v>INCORPJ=</v>
      </c>
      <c r="Q332" s="26">
        <f t="shared" si="98"/>
        <v>44200</v>
      </c>
      <c r="R332" s="4"/>
      <c r="S332" s="26"/>
      <c r="U332" s="64"/>
      <c r="V332" s="4"/>
      <c r="W332" s="4"/>
      <c r="X332" s="4"/>
      <c r="Y332" s="4"/>
      <c r="Z332" s="4"/>
      <c r="AA332" s="4"/>
      <c r="AB332" s="4"/>
      <c r="AC332" s="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</row>
    <row r="333" spans="1:176" x14ac:dyDescent="0.25">
      <c r="A333" s="20">
        <f t="shared" si="95"/>
        <v>44086</v>
      </c>
      <c r="B333" s="22">
        <f t="shared" ca="1" si="99"/>
        <v>1.0166467000000001</v>
      </c>
      <c r="C333" s="22">
        <f t="shared" ca="1" si="92"/>
        <v>1.0114161800000001</v>
      </c>
      <c r="D333" s="23">
        <f ca="1">IF(A333&lt;$B$1,VLOOKUP(A333,[1]DI!$A$4:$B$15000,2,FALSE),0)</f>
        <v>0</v>
      </c>
      <c r="E333" s="22">
        <f t="shared" ref="E333:E396" ca="1" si="103">ROUND((((1+D333)^(1/252)-1)),8)</f>
        <v>0</v>
      </c>
      <c r="F333" s="23">
        <f t="shared" si="96"/>
        <v>1.3</v>
      </c>
      <c r="G333" s="24">
        <f t="shared" ca="1" si="100"/>
        <v>1</v>
      </c>
      <c r="H333" s="22">
        <f ca="1">TRUNC(PRODUCT(G$10:G332),15)</f>
        <v>1.0398909710801201</v>
      </c>
      <c r="I333" s="22">
        <f t="shared" ca="1" si="101"/>
        <v>1.03454085841308</v>
      </c>
      <c r="J333" s="22">
        <f t="shared" ca="1" si="102"/>
        <v>1.0051714899999999</v>
      </c>
      <c r="K333" s="22">
        <f t="shared" ca="1" si="93"/>
        <v>5.2305199999999998E-3</v>
      </c>
      <c r="L333" s="66">
        <f>IF(VLOOKUP(A333,$T$12:$AC$125,8)=VLOOKUP(A332,$T$12:$AC$125,8),0,VLOOKUP(A333,T$12:$AC$125,8))</f>
        <v>0</v>
      </c>
      <c r="M333" s="67">
        <f>IF(L333&gt;0,VLOOKUP(L333,S$12:$AB$125,7),0)</f>
        <v>0</v>
      </c>
      <c r="N333" s="2">
        <f>IF(L333&gt;0,VLOOKUP(L333,S$12:$AB$125,6),0)</f>
        <v>0</v>
      </c>
      <c r="O333" s="22">
        <f t="shared" ca="1" si="94"/>
        <v>5.2305199999999998E-3</v>
      </c>
      <c r="P333" s="25" t="str">
        <f t="shared" si="97"/>
        <v>INCORPJ=</v>
      </c>
      <c r="Q333" s="26">
        <f t="shared" si="98"/>
        <v>44200</v>
      </c>
      <c r="R333" s="4"/>
      <c r="S333" s="26"/>
      <c r="U333" s="64"/>
      <c r="V333" s="4"/>
      <c r="W333" s="4"/>
      <c r="X333" s="4"/>
      <c r="Y333" s="4"/>
      <c r="Z333" s="4"/>
      <c r="AA333" s="4"/>
      <c r="AB333" s="4"/>
      <c r="AC333" s="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</row>
    <row r="334" spans="1:176" x14ac:dyDescent="0.25">
      <c r="A334" s="20">
        <f t="shared" si="95"/>
        <v>44087</v>
      </c>
      <c r="B334" s="22">
        <f t="shared" ca="1" si="99"/>
        <v>1.0166467000000001</v>
      </c>
      <c r="C334" s="22">
        <f t="shared" ca="1" si="92"/>
        <v>1.0114161800000001</v>
      </c>
      <c r="D334" s="23">
        <f ca="1">IF(A334&lt;$B$1,VLOOKUP(A334,[1]DI!$A$4:$B$15000,2,FALSE),0)</f>
        <v>0</v>
      </c>
      <c r="E334" s="22">
        <f t="shared" ca="1" si="103"/>
        <v>0</v>
      </c>
      <c r="F334" s="23">
        <f t="shared" si="96"/>
        <v>1.3</v>
      </c>
      <c r="G334" s="24">
        <f t="shared" ca="1" si="100"/>
        <v>1</v>
      </c>
      <c r="H334" s="22">
        <f ca="1">TRUNC(PRODUCT(G$10:G333),15)</f>
        <v>1.0398909710801201</v>
      </c>
      <c r="I334" s="22">
        <f t="shared" ca="1" si="101"/>
        <v>1.03454085841308</v>
      </c>
      <c r="J334" s="22">
        <f t="shared" ca="1" si="102"/>
        <v>1.0051714899999999</v>
      </c>
      <c r="K334" s="22">
        <f t="shared" ca="1" si="93"/>
        <v>5.2305199999999998E-3</v>
      </c>
      <c r="L334" s="66">
        <f>IF(VLOOKUP(A334,$T$12:$AC$125,8)=VLOOKUP(A333,$T$12:$AC$125,8),0,VLOOKUP(A334,T$12:$AC$125,8))</f>
        <v>0</v>
      </c>
      <c r="M334" s="67">
        <f>IF(L334&gt;0,VLOOKUP(L334,S$12:$AB$125,7),0)</f>
        <v>0</v>
      </c>
      <c r="N334" s="2">
        <f>IF(L334&gt;0,VLOOKUP(L334,S$12:$AB$125,6),0)</f>
        <v>0</v>
      </c>
      <c r="O334" s="22">
        <f t="shared" ca="1" si="94"/>
        <v>5.2305199999999998E-3</v>
      </c>
      <c r="P334" s="25" t="str">
        <f t="shared" si="97"/>
        <v>INCORPJ=</v>
      </c>
      <c r="Q334" s="26">
        <f t="shared" si="98"/>
        <v>44200</v>
      </c>
      <c r="R334" s="4"/>
      <c r="S334" s="26"/>
      <c r="U334" s="64"/>
      <c r="V334" s="4"/>
      <c r="W334" s="4"/>
      <c r="X334" s="4"/>
      <c r="Y334" s="4"/>
      <c r="Z334" s="4"/>
      <c r="AA334" s="4"/>
      <c r="AB334" s="4"/>
      <c r="AC334" s="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</row>
    <row r="335" spans="1:176" x14ac:dyDescent="0.25">
      <c r="A335" s="20">
        <f t="shared" si="95"/>
        <v>44088</v>
      </c>
      <c r="B335" s="22">
        <f t="shared" ca="1" si="99"/>
        <v>1.0166467000000001</v>
      </c>
      <c r="C335" s="22">
        <f t="shared" ca="1" si="92"/>
        <v>1.0114161800000001</v>
      </c>
      <c r="D335" s="23">
        <f ca="1">IF(A335&lt;$B$1,VLOOKUP(A335,[1]DI!$A$4:$B$15000,2,FALSE),0)</f>
        <v>1.9000000000000006E-2</v>
      </c>
      <c r="E335" s="22">
        <f t="shared" ca="1" si="103"/>
        <v>7.4690000000000005E-5</v>
      </c>
      <c r="F335" s="23">
        <f t="shared" si="96"/>
        <v>1.3</v>
      </c>
      <c r="G335" s="24">
        <f t="shared" ca="1" si="100"/>
        <v>1.000097097</v>
      </c>
      <c r="H335" s="22">
        <f ca="1">TRUNC(PRODUCT(G$10:G334),15)</f>
        <v>1.0398909710801201</v>
      </c>
      <c r="I335" s="22">
        <f t="shared" ca="1" si="101"/>
        <v>1.03454085841308</v>
      </c>
      <c r="J335" s="22">
        <f t="shared" ca="1" si="102"/>
        <v>1.0051714899999999</v>
      </c>
      <c r="K335" s="22">
        <f t="shared" ca="1" si="93"/>
        <v>5.2305199999999998E-3</v>
      </c>
      <c r="L335" s="66">
        <f>IF(VLOOKUP(A335,$T$12:$AC$125,8)=VLOOKUP(A334,$T$12:$AC$125,8),0,VLOOKUP(A335,T$12:$AC$125,8))</f>
        <v>0</v>
      </c>
      <c r="M335" s="67">
        <f>IF(L335&gt;0,VLOOKUP(L335,S$12:$AB$125,7),0)</f>
        <v>0</v>
      </c>
      <c r="N335" s="2">
        <f>IF(L335&gt;0,VLOOKUP(L335,S$12:$AB$125,6),0)</f>
        <v>0</v>
      </c>
      <c r="O335" s="22">
        <f t="shared" ca="1" si="94"/>
        <v>5.2305199999999998E-3</v>
      </c>
      <c r="P335" s="25" t="str">
        <f t="shared" si="97"/>
        <v>INCORPJ=</v>
      </c>
      <c r="Q335" s="26">
        <f t="shared" si="98"/>
        <v>44200</v>
      </c>
      <c r="R335" s="4"/>
      <c r="S335" s="26"/>
      <c r="U335" s="64"/>
      <c r="V335" s="4"/>
      <c r="W335" s="4"/>
      <c r="X335" s="4"/>
      <c r="Y335" s="4"/>
      <c r="Z335" s="4"/>
      <c r="AA335" s="4"/>
      <c r="AB335" s="4"/>
      <c r="AC335" s="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</row>
    <row r="336" spans="1:176" x14ac:dyDescent="0.25">
      <c r="A336" s="20">
        <f t="shared" si="95"/>
        <v>44089</v>
      </c>
      <c r="B336" s="22">
        <f t="shared" ca="1" si="99"/>
        <v>1.0167454100000002</v>
      </c>
      <c r="C336" s="22">
        <f t="shared" ca="1" si="92"/>
        <v>1.0114161800000001</v>
      </c>
      <c r="D336" s="23">
        <f ca="1">IF(A336&lt;$B$1,VLOOKUP(A336,[1]DI!$A$4:$B$15000,2,FALSE),0)</f>
        <v>1.9000000000000006E-2</v>
      </c>
      <c r="E336" s="22">
        <f t="shared" ca="1" si="103"/>
        <v>7.4690000000000005E-5</v>
      </c>
      <c r="F336" s="23">
        <f t="shared" si="96"/>
        <v>1.3</v>
      </c>
      <c r="G336" s="24">
        <f t="shared" ca="1" si="100"/>
        <v>1.000097097</v>
      </c>
      <c r="H336" s="22">
        <f ca="1">TRUNC(PRODUCT(G$10:G335),15)</f>
        <v>1.03999194137374</v>
      </c>
      <c r="I336" s="22">
        <f t="shared" ca="1" si="101"/>
        <v>1.03454085841308</v>
      </c>
      <c r="J336" s="22">
        <f t="shared" ca="1" si="102"/>
        <v>1.0052690799999999</v>
      </c>
      <c r="K336" s="22">
        <f t="shared" ca="1" si="93"/>
        <v>5.3292299999999999E-3</v>
      </c>
      <c r="L336" s="66">
        <f>IF(VLOOKUP(A336,$T$12:$AC$125,8)=VLOOKUP(A335,$T$12:$AC$125,8),0,VLOOKUP(A336,T$12:$AC$125,8))</f>
        <v>0</v>
      </c>
      <c r="M336" s="67">
        <f>IF(L336&gt;0,VLOOKUP(L336,S$12:$AB$125,7),0)</f>
        <v>0</v>
      </c>
      <c r="N336" s="2">
        <f>IF(L336&gt;0,VLOOKUP(L336,S$12:$AB$125,6),0)</f>
        <v>0</v>
      </c>
      <c r="O336" s="22">
        <f t="shared" ca="1" si="94"/>
        <v>5.3292299999999999E-3</v>
      </c>
      <c r="P336" s="25" t="str">
        <f t="shared" si="97"/>
        <v>INCORPJ=</v>
      </c>
      <c r="Q336" s="26">
        <f t="shared" si="98"/>
        <v>44200</v>
      </c>
      <c r="R336" s="4"/>
      <c r="S336" s="26"/>
      <c r="U336" s="64"/>
      <c r="V336" s="4"/>
      <c r="W336" s="4"/>
      <c r="X336" s="4"/>
      <c r="Y336" s="4"/>
      <c r="Z336" s="4"/>
      <c r="AA336" s="4"/>
      <c r="AB336" s="4"/>
      <c r="AC336" s="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</row>
    <row r="337" spans="1:181" x14ac:dyDescent="0.25">
      <c r="A337" s="20">
        <f t="shared" si="95"/>
        <v>44090</v>
      </c>
      <c r="B337" s="22">
        <f t="shared" ca="1" si="99"/>
        <v>1.0168441300000002</v>
      </c>
      <c r="C337" s="22">
        <f t="shared" ca="1" si="92"/>
        <v>1.0114161800000001</v>
      </c>
      <c r="D337" s="23">
        <f ca="1">IF(A337&lt;$B$1,VLOOKUP(A337,[1]DI!$A$4:$B$15000,2,FALSE),0)</f>
        <v>1.9000000000000006E-2</v>
      </c>
      <c r="E337" s="22">
        <f t="shared" ca="1" si="103"/>
        <v>7.4690000000000005E-5</v>
      </c>
      <c r="F337" s="23">
        <f t="shared" si="96"/>
        <v>1.3</v>
      </c>
      <c r="G337" s="24">
        <f t="shared" ca="1" si="100"/>
        <v>1.000097097</v>
      </c>
      <c r="H337" s="22">
        <f ca="1">TRUNC(PRODUCT(G$10:G336),15)</f>
        <v>1.04009292147127</v>
      </c>
      <c r="I337" s="22">
        <f t="shared" ca="1" si="101"/>
        <v>1.03454085841308</v>
      </c>
      <c r="J337" s="22">
        <f t="shared" ca="1" si="102"/>
        <v>1.00536669</v>
      </c>
      <c r="K337" s="22">
        <f t="shared" ca="1" si="93"/>
        <v>5.42795E-3</v>
      </c>
      <c r="L337" s="66">
        <f>IF(VLOOKUP(A337,$T$12:$AC$125,8)=VLOOKUP(A336,$T$12:$AC$125,8),0,VLOOKUP(A337,T$12:$AC$125,8))</f>
        <v>0</v>
      </c>
      <c r="M337" s="67">
        <f>IF(L337&gt;0,VLOOKUP(L337,S$12:$AB$125,7),0)</f>
        <v>0</v>
      </c>
      <c r="N337" s="2">
        <f>IF(L337&gt;0,VLOOKUP(L337,S$12:$AB$125,6),0)</f>
        <v>0</v>
      </c>
      <c r="O337" s="22">
        <f t="shared" ca="1" si="94"/>
        <v>5.42795E-3</v>
      </c>
      <c r="P337" s="25" t="str">
        <f t="shared" si="97"/>
        <v>INCORPJ=</v>
      </c>
      <c r="Q337" s="26">
        <f t="shared" si="98"/>
        <v>44200</v>
      </c>
      <c r="R337" s="4"/>
      <c r="S337" s="26"/>
      <c r="U337" s="64"/>
      <c r="V337" s="4"/>
      <c r="W337" s="4"/>
      <c r="X337" s="4"/>
      <c r="Y337" s="4"/>
      <c r="Z337" s="4"/>
      <c r="AA337" s="4"/>
      <c r="AB337" s="4"/>
      <c r="AC337" s="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</row>
    <row r="338" spans="1:181" x14ac:dyDescent="0.25">
      <c r="A338" s="20">
        <f t="shared" si="95"/>
        <v>44091</v>
      </c>
      <c r="B338" s="22">
        <f t="shared" ca="1" si="99"/>
        <v>1.0169428700000001</v>
      </c>
      <c r="C338" s="22">
        <f t="shared" ref="C338:C401" ca="1" si="104">IF(L337&gt;0,TRUNC(C337-N337,8),C337)</f>
        <v>1.0114161800000001</v>
      </c>
      <c r="D338" s="23">
        <f ca="1">IF(A338&lt;$B$1,VLOOKUP(A338,[1]DI!$A$4:$B$15000,2,FALSE),0)</f>
        <v>1.9000000000000006E-2</v>
      </c>
      <c r="E338" s="22">
        <f t="shared" ca="1" si="103"/>
        <v>7.4690000000000005E-5</v>
      </c>
      <c r="F338" s="23">
        <f t="shared" si="96"/>
        <v>1.3</v>
      </c>
      <c r="G338" s="24">
        <f t="shared" ca="1" si="100"/>
        <v>1.000097097</v>
      </c>
      <c r="H338" s="22">
        <f ca="1">TRUNC(PRODUCT(G$10:G337),15)</f>
        <v>1.04019391137367</v>
      </c>
      <c r="I338" s="22">
        <f t="shared" ca="1" si="101"/>
        <v>1.03454085841308</v>
      </c>
      <c r="J338" s="22">
        <f t="shared" ca="1" si="102"/>
        <v>1.00546431</v>
      </c>
      <c r="K338" s="22">
        <f t="shared" ca="1" si="93"/>
        <v>5.5266899999999999E-3</v>
      </c>
      <c r="L338" s="66">
        <f>IF(VLOOKUP(A338,$T$12:$AC$125,8)=VLOOKUP(A337,$T$12:$AC$125,8),0,VLOOKUP(A338,T$12:$AC$125,8))</f>
        <v>0</v>
      </c>
      <c r="M338" s="67">
        <f>IF(L338&gt;0,VLOOKUP(L338,S$12:$AB$125,7),0)</f>
        <v>0</v>
      </c>
      <c r="N338" s="2">
        <f>IF(L338&gt;0,VLOOKUP(L338,S$12:$AB$125,6),0)</f>
        <v>0</v>
      </c>
      <c r="O338" s="22">
        <f t="shared" ca="1" si="94"/>
        <v>5.5266899999999999E-3</v>
      </c>
      <c r="P338" s="25" t="str">
        <f t="shared" si="97"/>
        <v>INCORPJ=</v>
      </c>
      <c r="Q338" s="26">
        <f t="shared" si="98"/>
        <v>44200</v>
      </c>
      <c r="R338" s="81"/>
      <c r="S338" s="26"/>
      <c r="U338" s="81"/>
      <c r="V338" s="81"/>
      <c r="W338" s="81"/>
      <c r="X338" s="81"/>
      <c r="Y338" s="4"/>
      <c r="Z338" s="81"/>
      <c r="AA338" s="81"/>
      <c r="AB338" s="81"/>
      <c r="AC338" s="81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2"/>
      <c r="DV338" s="82"/>
      <c r="DW338" s="82"/>
      <c r="DX338" s="82"/>
      <c r="DY338" s="82"/>
      <c r="DZ338" s="82"/>
      <c r="EA338" s="82"/>
      <c r="EB338" s="82"/>
      <c r="EC338" s="82"/>
      <c r="ED338" s="82"/>
      <c r="EE338" s="82"/>
      <c r="EF338" s="82"/>
      <c r="EG338" s="82"/>
      <c r="EH338" s="82"/>
      <c r="EI338" s="82"/>
      <c r="EJ338" s="82"/>
      <c r="EK338" s="82"/>
      <c r="EL338" s="82"/>
      <c r="EM338" s="82"/>
      <c r="EN338" s="82"/>
      <c r="EO338" s="82"/>
      <c r="EP338" s="82"/>
      <c r="EQ338" s="82"/>
      <c r="ER338" s="82"/>
      <c r="ES338" s="82"/>
      <c r="ET338" s="82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2"/>
      <c r="FJ338" s="82"/>
      <c r="FK338" s="82"/>
      <c r="FL338" s="82"/>
      <c r="FM338" s="82"/>
      <c r="FN338" s="82"/>
      <c r="FO338" s="82"/>
      <c r="FP338" s="82"/>
      <c r="FQ338" s="82"/>
      <c r="FR338" s="82"/>
      <c r="FS338" s="82"/>
      <c r="FT338" s="82"/>
      <c r="FU338" s="82"/>
      <c r="FV338" s="82"/>
      <c r="FW338" s="82"/>
    </row>
    <row r="339" spans="1:181" x14ac:dyDescent="0.25">
      <c r="A339" s="20">
        <f t="shared" si="95"/>
        <v>44092</v>
      </c>
      <c r="B339" s="22">
        <f t="shared" ca="1" si="99"/>
        <v>1.0170416100000002</v>
      </c>
      <c r="C339" s="22">
        <f t="shared" ca="1" si="104"/>
        <v>1.0114161800000001</v>
      </c>
      <c r="D339" s="23">
        <f ca="1">IF(A339&lt;$B$1,VLOOKUP(A339,[1]DI!$A$4:$B$15000,2,FALSE),0)</f>
        <v>1.9000000000000006E-2</v>
      </c>
      <c r="E339" s="22">
        <f t="shared" ca="1" si="103"/>
        <v>7.4690000000000005E-5</v>
      </c>
      <c r="F339" s="23">
        <f t="shared" si="96"/>
        <v>1.3</v>
      </c>
      <c r="G339" s="24">
        <f t="shared" ca="1" si="100"/>
        <v>1.000097097</v>
      </c>
      <c r="H339" s="22">
        <f ca="1">TRUNC(PRODUCT(G$10:G338),15)</f>
        <v>1.04029491108188</v>
      </c>
      <c r="I339" s="22">
        <f t="shared" ca="1" si="101"/>
        <v>1.03454085841308</v>
      </c>
      <c r="J339" s="22">
        <f t="shared" ca="1" si="102"/>
        <v>1.00556194</v>
      </c>
      <c r="K339" s="22">
        <f t="shared" ca="1" si="93"/>
        <v>5.6254299999999998E-3</v>
      </c>
      <c r="L339" s="66">
        <f>IF(VLOOKUP(A339,$T$12:$AC$125,8)=VLOOKUP(A338,$T$12:$AC$125,8),0,VLOOKUP(A339,T$12:$AC$125,8))</f>
        <v>0</v>
      </c>
      <c r="M339" s="67">
        <f>IF(L339&gt;0,VLOOKUP(L339,S$12:$AB$125,7),0)</f>
        <v>0</v>
      </c>
      <c r="N339" s="2">
        <f>IF(L339&gt;0,VLOOKUP(L339,S$12:$AB$125,6),0)</f>
        <v>0</v>
      </c>
      <c r="O339" s="22">
        <f t="shared" ca="1" si="94"/>
        <v>5.6254299999999998E-3</v>
      </c>
      <c r="P339" s="25" t="str">
        <f t="shared" si="97"/>
        <v>INCORPJ=</v>
      </c>
      <c r="Q339" s="26">
        <f t="shared" si="98"/>
        <v>44200</v>
      </c>
      <c r="R339" s="4"/>
      <c r="S339" s="26"/>
      <c r="U339" s="4"/>
      <c r="V339" s="4"/>
      <c r="W339" s="4"/>
      <c r="X339" s="4"/>
      <c r="Y339" s="4"/>
      <c r="Z339" s="4"/>
      <c r="AA339" s="4"/>
      <c r="AB339" s="4"/>
      <c r="AC339" s="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</row>
    <row r="340" spans="1:181" x14ac:dyDescent="0.25">
      <c r="A340" s="20">
        <f t="shared" si="95"/>
        <v>44093</v>
      </c>
      <c r="B340" s="22">
        <f t="shared" ca="1" si="99"/>
        <v>1.0171403700000001</v>
      </c>
      <c r="C340" s="22">
        <f t="shared" ca="1" si="104"/>
        <v>1.0114161800000001</v>
      </c>
      <c r="D340" s="23">
        <f ca="1">IF(A340&lt;$B$1,VLOOKUP(A340,[1]DI!$A$4:$B$15000,2,FALSE),0)</f>
        <v>0</v>
      </c>
      <c r="E340" s="22">
        <f t="shared" ca="1" si="103"/>
        <v>0</v>
      </c>
      <c r="F340" s="23">
        <f t="shared" si="96"/>
        <v>1.3</v>
      </c>
      <c r="G340" s="24">
        <f t="shared" ca="1" si="100"/>
        <v>1</v>
      </c>
      <c r="H340" s="22">
        <f ca="1">TRUNC(PRODUCT(G$10:G339),15)</f>
        <v>1.04039592059686</v>
      </c>
      <c r="I340" s="22">
        <f t="shared" ca="1" si="101"/>
        <v>1.03454085841308</v>
      </c>
      <c r="J340" s="22">
        <f t="shared" ca="1" si="102"/>
        <v>1.0056595800000001</v>
      </c>
      <c r="K340" s="22">
        <f t="shared" ca="1" si="93"/>
        <v>5.7241899999999997E-3</v>
      </c>
      <c r="L340" s="66">
        <f>IF(VLOOKUP(A340,$T$12:$AC$125,8)=VLOOKUP(A339,$T$12:$AC$125,8),0,VLOOKUP(A340,T$12:$AC$125,8))</f>
        <v>0</v>
      </c>
      <c r="M340" s="67">
        <f>IF(L340&gt;0,VLOOKUP(L340,S$12:$AB$125,7),0)</f>
        <v>0</v>
      </c>
      <c r="N340" s="2">
        <f>IF(L340&gt;0,VLOOKUP(L340,S$12:$AB$125,6),0)</f>
        <v>0</v>
      </c>
      <c r="O340" s="22">
        <f t="shared" ca="1" si="94"/>
        <v>5.7241899999999997E-3</v>
      </c>
      <c r="P340" s="25" t="str">
        <f t="shared" si="97"/>
        <v>INCORPJ=</v>
      </c>
      <c r="Q340" s="26">
        <f t="shared" si="98"/>
        <v>44200</v>
      </c>
      <c r="R340" s="4"/>
      <c r="S340" s="26"/>
      <c r="U340" s="4"/>
      <c r="V340" s="4"/>
      <c r="W340" s="4"/>
      <c r="X340" s="4"/>
      <c r="Y340" s="4"/>
      <c r="Z340" s="4"/>
      <c r="AA340" s="4"/>
      <c r="AB340" s="4"/>
      <c r="AC340" s="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</row>
    <row r="341" spans="1:181" x14ac:dyDescent="0.25">
      <c r="A341" s="20">
        <f t="shared" si="95"/>
        <v>44094</v>
      </c>
      <c r="B341" s="22">
        <f t="shared" ca="1" si="99"/>
        <v>1.0171403700000001</v>
      </c>
      <c r="C341" s="22">
        <f t="shared" ca="1" si="104"/>
        <v>1.0114161800000001</v>
      </c>
      <c r="D341" s="23">
        <f ca="1">IF(A341&lt;$B$1,VLOOKUP(A341,[1]DI!$A$4:$B$15000,2,FALSE),0)</f>
        <v>0</v>
      </c>
      <c r="E341" s="22">
        <f t="shared" ca="1" si="103"/>
        <v>0</v>
      </c>
      <c r="F341" s="23">
        <f t="shared" si="96"/>
        <v>1.3</v>
      </c>
      <c r="G341" s="24">
        <f t="shared" ca="1" si="100"/>
        <v>1</v>
      </c>
      <c r="H341" s="22">
        <f ca="1">TRUNC(PRODUCT(G$10:G340),15)</f>
        <v>1.04039592059686</v>
      </c>
      <c r="I341" s="22">
        <f t="shared" ca="1" si="101"/>
        <v>1.03454085841308</v>
      </c>
      <c r="J341" s="22">
        <f t="shared" ca="1" si="102"/>
        <v>1.0056595800000001</v>
      </c>
      <c r="K341" s="22">
        <f t="shared" ca="1" si="93"/>
        <v>5.7241899999999997E-3</v>
      </c>
      <c r="L341" s="66">
        <f>IF(VLOOKUP(A341,$T$12:$AC$125,8)=VLOOKUP(A340,$T$12:$AC$125,8),0,VLOOKUP(A341,T$12:$AC$125,8))</f>
        <v>0</v>
      </c>
      <c r="M341" s="67">
        <f>IF(L341&gt;0,VLOOKUP(L341,S$12:$AB$125,7),0)</f>
        <v>0</v>
      </c>
      <c r="N341" s="2">
        <f>IF(L341&gt;0,VLOOKUP(L341,S$12:$AB$125,6),0)</f>
        <v>0</v>
      </c>
      <c r="O341" s="22">
        <f t="shared" ca="1" si="94"/>
        <v>5.7241899999999997E-3</v>
      </c>
      <c r="P341" s="25" t="str">
        <f t="shared" si="97"/>
        <v>INCORPJ=</v>
      </c>
      <c r="Q341" s="26">
        <f t="shared" si="98"/>
        <v>44200</v>
      </c>
      <c r="R341" s="4"/>
      <c r="S341" s="26"/>
      <c r="U341" s="4"/>
      <c r="V341" s="4"/>
      <c r="W341" s="4"/>
      <c r="X341" s="4"/>
      <c r="Y341" s="4"/>
      <c r="Z341" s="4"/>
      <c r="AA341" s="4"/>
      <c r="AB341" s="4"/>
      <c r="AC341" s="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</row>
    <row r="342" spans="1:181" x14ac:dyDescent="0.25">
      <c r="A342" s="20">
        <f t="shared" si="95"/>
        <v>44095</v>
      </c>
      <c r="B342" s="22">
        <f t="shared" ca="1" si="99"/>
        <v>1.0171403700000001</v>
      </c>
      <c r="C342" s="22">
        <f t="shared" ca="1" si="104"/>
        <v>1.0114161800000001</v>
      </c>
      <c r="D342" s="23">
        <f ca="1">IF(A342&lt;$B$1,VLOOKUP(A342,[1]DI!$A$4:$B$15000,2,FALSE),0)</f>
        <v>1.9000000000000006E-2</v>
      </c>
      <c r="E342" s="22">
        <f t="shared" ca="1" si="103"/>
        <v>7.4690000000000005E-5</v>
      </c>
      <c r="F342" s="23">
        <f t="shared" si="96"/>
        <v>1.3</v>
      </c>
      <c r="G342" s="24">
        <f t="shared" ca="1" si="100"/>
        <v>1.000097097</v>
      </c>
      <c r="H342" s="22">
        <f ca="1">TRUNC(PRODUCT(G$10:G341),15)</f>
        <v>1.04039592059686</v>
      </c>
      <c r="I342" s="22">
        <f t="shared" ca="1" si="101"/>
        <v>1.03454085841308</v>
      </c>
      <c r="J342" s="22">
        <f t="shared" ca="1" si="102"/>
        <v>1.0056595800000001</v>
      </c>
      <c r="K342" s="22">
        <f t="shared" ca="1" si="93"/>
        <v>5.7241899999999997E-3</v>
      </c>
      <c r="L342" s="66">
        <f>IF(VLOOKUP(A342,$T$12:$AC$125,8)=VLOOKUP(A341,$T$12:$AC$125,8),0,VLOOKUP(A342,T$12:$AC$125,8))</f>
        <v>0</v>
      </c>
      <c r="M342" s="67">
        <f>IF(L342&gt;0,VLOOKUP(L342,S$12:$AB$125,7),0)</f>
        <v>0</v>
      </c>
      <c r="N342" s="2">
        <f>IF(L342&gt;0,VLOOKUP(L342,S$12:$AB$125,6),0)</f>
        <v>0</v>
      </c>
      <c r="O342" s="22">
        <f t="shared" ca="1" si="94"/>
        <v>5.7241899999999997E-3</v>
      </c>
      <c r="P342" s="25" t="str">
        <f t="shared" si="97"/>
        <v>INCORPJ=</v>
      </c>
      <c r="Q342" s="26">
        <f t="shared" si="98"/>
        <v>44200</v>
      </c>
      <c r="R342" s="4"/>
      <c r="S342" s="26"/>
      <c r="U342" s="4"/>
      <c r="V342" s="4"/>
      <c r="W342" s="4"/>
      <c r="X342" s="4"/>
      <c r="Y342" s="4"/>
      <c r="Z342" s="4"/>
      <c r="AA342" s="4"/>
      <c r="AB342" s="4"/>
      <c r="AC342" s="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</row>
    <row r="343" spans="1:181" x14ac:dyDescent="0.25">
      <c r="A343" s="20">
        <f t="shared" si="95"/>
        <v>44096</v>
      </c>
      <c r="B343" s="22">
        <f t="shared" ca="1" si="99"/>
        <v>1.0172391200000002</v>
      </c>
      <c r="C343" s="22">
        <f t="shared" ca="1" si="104"/>
        <v>1.0114161800000001</v>
      </c>
      <c r="D343" s="23">
        <f ca="1">IF(A343&lt;$B$1,VLOOKUP(A343,[1]DI!$A$4:$B$15000,2,FALSE),0)</f>
        <v>1.9000000000000006E-2</v>
      </c>
      <c r="E343" s="22">
        <f t="shared" ca="1" si="103"/>
        <v>7.4690000000000005E-5</v>
      </c>
      <c r="F343" s="23">
        <f t="shared" si="96"/>
        <v>1.3</v>
      </c>
      <c r="G343" s="24">
        <f t="shared" ca="1" si="100"/>
        <v>1.000097097</v>
      </c>
      <c r="H343" s="22">
        <f ca="1">TRUNC(PRODUCT(G$10:G342),15)</f>
        <v>1.04049693991956</v>
      </c>
      <c r="I343" s="22">
        <f t="shared" ca="1" si="101"/>
        <v>1.03454085841308</v>
      </c>
      <c r="J343" s="22">
        <f t="shared" ca="1" si="102"/>
        <v>1.00575722</v>
      </c>
      <c r="K343" s="22">
        <f t="shared" ca="1" si="93"/>
        <v>5.8229400000000004E-3</v>
      </c>
      <c r="L343" s="66">
        <f>IF(VLOOKUP(A343,$T$12:$AC$125,8)=VLOOKUP(A342,$T$12:$AC$125,8),0,VLOOKUP(A343,T$12:$AC$125,8))</f>
        <v>0</v>
      </c>
      <c r="M343" s="67">
        <f>IF(L343&gt;0,VLOOKUP(L343,S$12:$AB$125,7),0)</f>
        <v>0</v>
      </c>
      <c r="N343" s="2">
        <f>IF(L343&gt;0,VLOOKUP(L343,S$12:$AB$125,6),0)</f>
        <v>0</v>
      </c>
      <c r="O343" s="22">
        <f t="shared" ca="1" si="94"/>
        <v>5.8229400000000004E-3</v>
      </c>
      <c r="P343" s="25" t="str">
        <f t="shared" si="97"/>
        <v>INCORPJ=</v>
      </c>
      <c r="Q343" s="26">
        <f t="shared" si="98"/>
        <v>44200</v>
      </c>
      <c r="R343" s="4"/>
      <c r="S343" s="26"/>
      <c r="U343" s="4"/>
      <c r="V343" s="4"/>
      <c r="W343" s="4"/>
      <c r="X343" s="4"/>
      <c r="Y343" s="4"/>
      <c r="Z343" s="4"/>
      <c r="AA343" s="4"/>
      <c r="AB343" s="4"/>
      <c r="AC343" s="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</row>
    <row r="344" spans="1:181" x14ac:dyDescent="0.25">
      <c r="A344" s="20">
        <f t="shared" si="95"/>
        <v>44097</v>
      </c>
      <c r="B344" s="22">
        <f t="shared" ca="1" si="99"/>
        <v>1.0173379</v>
      </c>
      <c r="C344" s="22">
        <f t="shared" ca="1" si="104"/>
        <v>1.0114161800000001</v>
      </c>
      <c r="D344" s="23">
        <f ca="1">IF(A344&lt;$B$1,VLOOKUP(A344,[1]DI!$A$4:$B$15000,2,FALSE),0)</f>
        <v>1.9000000000000006E-2</v>
      </c>
      <c r="E344" s="22">
        <f t="shared" ca="1" si="103"/>
        <v>7.4690000000000005E-5</v>
      </c>
      <c r="F344" s="23">
        <f t="shared" si="96"/>
        <v>1.3</v>
      </c>
      <c r="G344" s="24">
        <f t="shared" ca="1" si="100"/>
        <v>1.000097097</v>
      </c>
      <c r="H344" s="22">
        <f ca="1">TRUNC(PRODUCT(G$10:G343),15)</f>
        <v>1.0405979690509399</v>
      </c>
      <c r="I344" s="22">
        <f t="shared" ca="1" si="101"/>
        <v>1.03454085841308</v>
      </c>
      <c r="J344" s="22">
        <f t="shared" ca="1" si="102"/>
        <v>1.00585488</v>
      </c>
      <c r="K344" s="22">
        <f t="shared" ca="1" si="93"/>
        <v>5.9217200000000001E-3</v>
      </c>
      <c r="L344" s="66">
        <f>IF(VLOOKUP(A344,$T$12:$AC$125,8)=VLOOKUP(A343,$T$12:$AC$125,8),0,VLOOKUP(A344,T$12:$AC$125,8))</f>
        <v>0</v>
      </c>
      <c r="M344" s="67">
        <f>IF(L344&gt;0,VLOOKUP(L344,S$12:$AB$125,7),0)</f>
        <v>0</v>
      </c>
      <c r="N344" s="2">
        <f>IF(L344&gt;0,VLOOKUP(L344,S$12:$AB$125,6),0)</f>
        <v>0</v>
      </c>
      <c r="O344" s="22">
        <f t="shared" ca="1" si="94"/>
        <v>5.9217200000000001E-3</v>
      </c>
      <c r="P344" s="25" t="str">
        <f t="shared" si="97"/>
        <v>INCORPJ=</v>
      </c>
      <c r="Q344" s="26">
        <f t="shared" si="98"/>
        <v>44200</v>
      </c>
      <c r="R344" s="4"/>
      <c r="S344" s="26"/>
      <c r="U344" s="4"/>
      <c r="V344" s="4"/>
      <c r="W344" s="4"/>
      <c r="X344" s="4"/>
      <c r="Y344" s="4"/>
      <c r="Z344" s="4"/>
      <c r="AA344" s="4"/>
      <c r="AB344" s="4"/>
      <c r="AC344" s="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</row>
    <row r="345" spans="1:181" x14ac:dyDescent="0.25">
      <c r="A345" s="20">
        <f t="shared" si="95"/>
        <v>44098</v>
      </c>
      <c r="B345" s="22">
        <f t="shared" ca="1" si="99"/>
        <v>1.0174366700000002</v>
      </c>
      <c r="C345" s="22">
        <f t="shared" ca="1" si="104"/>
        <v>1.0114161800000001</v>
      </c>
      <c r="D345" s="23">
        <f ca="1">IF(A345&lt;$B$1,VLOOKUP(A345,[1]DI!$A$4:$B$15000,2,FALSE),0)</f>
        <v>1.9000000000000006E-2</v>
      </c>
      <c r="E345" s="22">
        <f t="shared" ca="1" si="103"/>
        <v>7.4690000000000005E-5</v>
      </c>
      <c r="F345" s="23">
        <f t="shared" si="96"/>
        <v>1.3</v>
      </c>
      <c r="G345" s="24">
        <f t="shared" ca="1" si="100"/>
        <v>1.000097097</v>
      </c>
      <c r="H345" s="22">
        <f ca="1">TRUNC(PRODUCT(G$10:G344),15)</f>
        <v>1.04069900799194</v>
      </c>
      <c r="I345" s="22">
        <f t="shared" ca="1" si="101"/>
        <v>1.03454085841308</v>
      </c>
      <c r="J345" s="22">
        <f t="shared" ca="1" si="102"/>
        <v>1.00595254</v>
      </c>
      <c r="K345" s="22">
        <f t="shared" ca="1" si="93"/>
        <v>6.0204899999999999E-3</v>
      </c>
      <c r="L345" s="66">
        <f>IF(VLOOKUP(A345,$T$12:$AC$125,8)=VLOOKUP(A344,$T$12:$AC$125,8),0,VLOOKUP(A345,T$12:$AC$125,8))</f>
        <v>0</v>
      </c>
      <c r="M345" s="67">
        <f>IF(L345&gt;0,VLOOKUP(L345,S$12:$AB$125,7),0)</f>
        <v>0</v>
      </c>
      <c r="N345" s="2">
        <f>IF(L345&gt;0,VLOOKUP(L345,S$12:$AB$125,6),0)</f>
        <v>0</v>
      </c>
      <c r="O345" s="22">
        <f t="shared" ca="1" si="94"/>
        <v>6.0204899999999999E-3</v>
      </c>
      <c r="P345" s="25" t="str">
        <f t="shared" si="97"/>
        <v>INCORPJ=</v>
      </c>
      <c r="Q345" s="26">
        <f t="shared" si="98"/>
        <v>44200</v>
      </c>
      <c r="R345" s="4"/>
      <c r="S345" s="26"/>
      <c r="U345" s="4"/>
      <c r="V345" s="4"/>
      <c r="W345" s="4"/>
      <c r="X345" s="4"/>
      <c r="Y345" s="4"/>
      <c r="Z345" s="4"/>
      <c r="AA345" s="4"/>
      <c r="AB345" s="4"/>
      <c r="AC345" s="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</row>
    <row r="346" spans="1:181" x14ac:dyDescent="0.25">
      <c r="A346" s="20">
        <f t="shared" si="95"/>
        <v>44099</v>
      </c>
      <c r="B346" s="22">
        <f t="shared" ca="1" si="99"/>
        <v>1.0175354700000001</v>
      </c>
      <c r="C346" s="22">
        <f t="shared" ca="1" si="104"/>
        <v>1.0114161800000001</v>
      </c>
      <c r="D346" s="23">
        <f ca="1">IF(A346&lt;$B$1,VLOOKUP(A346,[1]DI!$A$4:$B$15000,2,FALSE),0)</f>
        <v>1.9000000000000006E-2</v>
      </c>
      <c r="E346" s="22">
        <f t="shared" ca="1" si="103"/>
        <v>7.4690000000000005E-5</v>
      </c>
      <c r="F346" s="23">
        <f t="shared" si="96"/>
        <v>1.3</v>
      </c>
      <c r="G346" s="24">
        <f t="shared" ca="1" si="100"/>
        <v>1.000097097</v>
      </c>
      <c r="H346" s="22">
        <f ca="1">TRUNC(PRODUCT(G$10:G345),15)</f>
        <v>1.0408000567435201</v>
      </c>
      <c r="I346" s="22">
        <f t="shared" ca="1" si="101"/>
        <v>1.03454085841308</v>
      </c>
      <c r="J346" s="22">
        <f t="shared" ca="1" si="102"/>
        <v>1.0060502200000001</v>
      </c>
      <c r="K346" s="22">
        <f t="shared" ca="1" si="93"/>
        <v>6.1192900000000003E-3</v>
      </c>
      <c r="L346" s="66">
        <f>IF(VLOOKUP(A346,$T$12:$AC$125,8)=VLOOKUP(A345,$T$12:$AC$125,8),0,VLOOKUP(A346,T$12:$AC$125,8))</f>
        <v>0</v>
      </c>
      <c r="M346" s="67">
        <f>IF(L346&gt;0,VLOOKUP(L346,S$12:$AB$125,7),0)</f>
        <v>0</v>
      </c>
      <c r="N346" s="2">
        <f>IF(L346&gt;0,VLOOKUP(L346,S$12:$AB$125,6),0)</f>
        <v>0</v>
      </c>
      <c r="O346" s="22">
        <f t="shared" ca="1" si="94"/>
        <v>6.1192900000000003E-3</v>
      </c>
      <c r="P346" s="25" t="str">
        <f t="shared" si="97"/>
        <v>INCORPJ=</v>
      </c>
      <c r="Q346" s="26">
        <f t="shared" si="98"/>
        <v>44200</v>
      </c>
      <c r="R346" s="4"/>
      <c r="S346" s="26"/>
      <c r="U346" s="4"/>
      <c r="V346" s="4"/>
      <c r="W346" s="4"/>
      <c r="X346" s="4"/>
      <c r="Y346" s="4"/>
      <c r="Z346" s="4"/>
      <c r="AA346" s="4"/>
      <c r="AB346" s="4"/>
      <c r="AC346" s="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</row>
    <row r="347" spans="1:181" x14ac:dyDescent="0.25">
      <c r="A347" s="20">
        <f t="shared" si="95"/>
        <v>44100</v>
      </c>
      <c r="B347" s="22">
        <f t="shared" ca="1" si="99"/>
        <v>1.0176342600000001</v>
      </c>
      <c r="C347" s="22">
        <f t="shared" ca="1" si="104"/>
        <v>1.0114161800000001</v>
      </c>
      <c r="D347" s="23">
        <f ca="1">IF(A347&lt;$B$1,VLOOKUP(A347,[1]DI!$A$4:$B$15000,2,FALSE),0)</f>
        <v>0</v>
      </c>
      <c r="E347" s="22">
        <f t="shared" ca="1" si="103"/>
        <v>0</v>
      </c>
      <c r="F347" s="23">
        <f t="shared" si="96"/>
        <v>1.3</v>
      </c>
      <c r="G347" s="24">
        <f t="shared" ca="1" si="100"/>
        <v>1</v>
      </c>
      <c r="H347" s="22">
        <f ca="1">TRUNC(PRODUCT(G$10:G346),15)</f>
        <v>1.0409011153066301</v>
      </c>
      <c r="I347" s="22">
        <f t="shared" ca="1" si="101"/>
        <v>1.03454085841308</v>
      </c>
      <c r="J347" s="22">
        <f t="shared" ca="1" si="102"/>
        <v>1.0061479</v>
      </c>
      <c r="K347" s="22">
        <f t="shared" ca="1" si="93"/>
        <v>6.21808E-3</v>
      </c>
      <c r="L347" s="66">
        <f>IF(VLOOKUP(A347,$T$12:$AC$125,8)=VLOOKUP(A346,$T$12:$AC$125,8),0,VLOOKUP(A347,T$12:$AC$125,8))</f>
        <v>0</v>
      </c>
      <c r="M347" s="67">
        <f>IF(L347&gt;0,VLOOKUP(L347,S$12:$AB$125,7),0)</f>
        <v>0</v>
      </c>
      <c r="N347" s="2">
        <f>IF(L347&gt;0,VLOOKUP(L347,S$12:$AB$125,6),0)</f>
        <v>0</v>
      </c>
      <c r="O347" s="22">
        <f t="shared" ca="1" si="94"/>
        <v>6.21808E-3</v>
      </c>
      <c r="P347" s="25" t="str">
        <f t="shared" si="97"/>
        <v>INCORPJ=</v>
      </c>
      <c r="Q347" s="26">
        <f t="shared" si="98"/>
        <v>44200</v>
      </c>
      <c r="R347" s="4"/>
      <c r="S347" s="26"/>
      <c r="U347" s="4"/>
      <c r="V347" s="4"/>
      <c r="W347" s="4"/>
      <c r="X347" s="4"/>
      <c r="Y347" s="4"/>
      <c r="Z347" s="4"/>
      <c r="AA347" s="4"/>
      <c r="AB347" s="4"/>
      <c r="AC347" s="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</row>
    <row r="348" spans="1:181" x14ac:dyDescent="0.25">
      <c r="A348" s="20">
        <f t="shared" si="95"/>
        <v>44101</v>
      </c>
      <c r="B348" s="22">
        <f t="shared" ca="1" si="99"/>
        <v>1.0176342600000001</v>
      </c>
      <c r="C348" s="22">
        <f t="shared" ca="1" si="104"/>
        <v>1.0114161800000001</v>
      </c>
      <c r="D348" s="23">
        <f ca="1">IF(A348&lt;$B$1,VLOOKUP(A348,[1]DI!$A$4:$B$15000,2,FALSE),0)</f>
        <v>0</v>
      </c>
      <c r="E348" s="22">
        <f t="shared" ca="1" si="103"/>
        <v>0</v>
      </c>
      <c r="F348" s="23">
        <f t="shared" si="96"/>
        <v>1.3</v>
      </c>
      <c r="G348" s="24">
        <f t="shared" ca="1" si="100"/>
        <v>1</v>
      </c>
      <c r="H348" s="22">
        <f ca="1">TRUNC(PRODUCT(G$10:G347),15)</f>
        <v>1.0409011153066301</v>
      </c>
      <c r="I348" s="22">
        <f t="shared" ca="1" si="101"/>
        <v>1.03454085841308</v>
      </c>
      <c r="J348" s="22">
        <f t="shared" ca="1" si="102"/>
        <v>1.0061479</v>
      </c>
      <c r="K348" s="22">
        <f t="shared" ca="1" si="93"/>
        <v>6.21808E-3</v>
      </c>
      <c r="L348" s="66">
        <f>IF(VLOOKUP(A348,$T$12:$AC$125,8)=VLOOKUP(A347,$T$12:$AC$125,8),0,VLOOKUP(A348,T$12:$AC$125,8))</f>
        <v>0</v>
      </c>
      <c r="M348" s="67">
        <f>IF(L348&gt;0,VLOOKUP(L348,S$12:$AB$125,7),0)</f>
        <v>0</v>
      </c>
      <c r="N348" s="2">
        <f>IF(L348&gt;0,VLOOKUP(L348,S$12:$AB$125,6),0)</f>
        <v>0</v>
      </c>
      <c r="O348" s="22">
        <f t="shared" ca="1" si="94"/>
        <v>6.21808E-3</v>
      </c>
      <c r="P348" s="25" t="str">
        <f t="shared" si="97"/>
        <v>INCORPJ=</v>
      </c>
      <c r="Q348" s="26">
        <f t="shared" si="98"/>
        <v>44200</v>
      </c>
      <c r="R348" s="4"/>
      <c r="S348" s="26"/>
      <c r="U348" s="4"/>
      <c r="V348" s="4"/>
      <c r="W348" s="4"/>
      <c r="X348" s="4"/>
      <c r="Y348" s="4"/>
      <c r="Z348" s="4"/>
      <c r="AA348" s="4"/>
      <c r="AB348" s="4"/>
      <c r="AC348" s="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</row>
    <row r="349" spans="1:181" x14ac:dyDescent="0.25">
      <c r="A349" s="20">
        <f t="shared" si="95"/>
        <v>44102</v>
      </c>
      <c r="B349" s="22">
        <f t="shared" ca="1" si="99"/>
        <v>1.0176342600000001</v>
      </c>
      <c r="C349" s="22">
        <f t="shared" ca="1" si="104"/>
        <v>1.0114161800000001</v>
      </c>
      <c r="D349" s="23">
        <f ca="1">IF(A349&lt;$B$1,VLOOKUP(A349,[1]DI!$A$4:$B$15000,2,FALSE),0)</f>
        <v>1.9000000000000006E-2</v>
      </c>
      <c r="E349" s="22">
        <f t="shared" ca="1" si="103"/>
        <v>7.4690000000000005E-5</v>
      </c>
      <c r="F349" s="23">
        <f t="shared" si="96"/>
        <v>1.3</v>
      </c>
      <c r="G349" s="24">
        <f t="shared" ca="1" si="100"/>
        <v>1.000097097</v>
      </c>
      <c r="H349" s="22">
        <f ca="1">TRUNC(PRODUCT(G$10:G348),15)</f>
        <v>1.0409011153066301</v>
      </c>
      <c r="I349" s="22">
        <f t="shared" ca="1" si="101"/>
        <v>1.03454085841308</v>
      </c>
      <c r="J349" s="22">
        <f t="shared" ca="1" si="102"/>
        <v>1.0061479</v>
      </c>
      <c r="K349" s="22">
        <f t="shared" ca="1" si="93"/>
        <v>6.21808E-3</v>
      </c>
      <c r="L349" s="66">
        <f>IF(VLOOKUP(A349,$T$12:$AC$125,8)=VLOOKUP(A348,$T$12:$AC$125,8),0,VLOOKUP(A349,T$12:$AC$125,8))</f>
        <v>0</v>
      </c>
      <c r="M349" s="67">
        <f>IF(L349&gt;0,VLOOKUP(L349,S$12:$AB$125,7),0)</f>
        <v>0</v>
      </c>
      <c r="N349" s="2">
        <f>IF(L349&gt;0,VLOOKUP(L349,S$12:$AB$125,6),0)</f>
        <v>0</v>
      </c>
      <c r="O349" s="22">
        <f t="shared" ca="1" si="94"/>
        <v>6.21808E-3</v>
      </c>
      <c r="P349" s="25" t="str">
        <f t="shared" si="97"/>
        <v>INCORPJ=</v>
      </c>
      <c r="Q349" s="26">
        <f t="shared" si="98"/>
        <v>44200</v>
      </c>
      <c r="R349" s="81"/>
      <c r="S349" s="26"/>
      <c r="U349" s="81"/>
      <c r="V349" s="81"/>
      <c r="W349" s="81"/>
      <c r="X349" s="81"/>
      <c r="Y349" s="81"/>
      <c r="Z349" s="81"/>
      <c r="AA349" s="81"/>
      <c r="AB349" s="81"/>
      <c r="AC349" s="81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  <c r="DP349" s="82"/>
      <c r="DQ349" s="82"/>
      <c r="DR349" s="82"/>
      <c r="DS349" s="82"/>
      <c r="DT349" s="82"/>
      <c r="DU349" s="82"/>
      <c r="DV349" s="82"/>
      <c r="DW349" s="82"/>
      <c r="DX349" s="82"/>
      <c r="DY349" s="82"/>
      <c r="DZ349" s="82"/>
      <c r="EA349" s="82"/>
      <c r="EB349" s="82"/>
      <c r="EC349" s="82"/>
      <c r="ED349" s="82"/>
      <c r="EE349" s="82"/>
      <c r="EF349" s="82"/>
      <c r="EG349" s="82"/>
      <c r="EH349" s="82"/>
      <c r="EI349" s="82"/>
      <c r="EJ349" s="82"/>
      <c r="EK349" s="82"/>
      <c r="EL349" s="82"/>
      <c r="EM349" s="82"/>
      <c r="EN349" s="82"/>
      <c r="EO349" s="82"/>
      <c r="EP349" s="82"/>
      <c r="EQ349" s="82"/>
      <c r="ER349" s="82"/>
      <c r="ES349" s="82"/>
      <c r="ET349" s="82"/>
      <c r="EU349" s="82"/>
      <c r="EV349" s="82"/>
      <c r="EW349" s="82"/>
      <c r="EX349" s="82"/>
      <c r="EY349" s="82"/>
      <c r="EZ349" s="82"/>
      <c r="FA349" s="82"/>
      <c r="FB349" s="82"/>
      <c r="FC349" s="82"/>
      <c r="FD349" s="82"/>
      <c r="FE349" s="82"/>
      <c r="FF349" s="82"/>
      <c r="FG349" s="82"/>
      <c r="FH349" s="82"/>
      <c r="FI349" s="82"/>
      <c r="FJ349" s="82"/>
      <c r="FK349" s="82"/>
      <c r="FL349" s="82"/>
      <c r="FM349" s="82"/>
      <c r="FN349" s="82"/>
      <c r="FO349" s="82"/>
      <c r="FP349" s="82"/>
      <c r="FQ349" s="82"/>
      <c r="FR349" s="82"/>
      <c r="FS349" s="82"/>
      <c r="FT349" s="82"/>
      <c r="FU349" s="82"/>
      <c r="FV349" s="82"/>
      <c r="FW349" s="82"/>
      <c r="FX349" s="82"/>
      <c r="FY349" s="82"/>
    </row>
    <row r="350" spans="1:181" x14ac:dyDescent="0.25">
      <c r="A350" s="20">
        <f t="shared" si="95"/>
        <v>44103</v>
      </c>
      <c r="B350" s="22">
        <f t="shared" ca="1" si="99"/>
        <v>1.0177330800000002</v>
      </c>
      <c r="C350" s="22">
        <f t="shared" ca="1" si="104"/>
        <v>1.0114161800000001</v>
      </c>
      <c r="D350" s="23">
        <f ca="1">IF(A350&lt;$B$1,VLOOKUP(A350,[1]DI!$A$4:$B$15000,2,FALSE),0)</f>
        <v>1.9000000000000006E-2</v>
      </c>
      <c r="E350" s="22">
        <f t="shared" ca="1" si="103"/>
        <v>7.4690000000000005E-5</v>
      </c>
      <c r="F350" s="23">
        <f t="shared" si="96"/>
        <v>1.3</v>
      </c>
      <c r="G350" s="24">
        <f t="shared" ca="1" si="100"/>
        <v>1.000097097</v>
      </c>
      <c r="H350" s="22">
        <f ca="1">TRUNC(PRODUCT(G$10:G349),15)</f>
        <v>1.0410021836822201</v>
      </c>
      <c r="I350" s="22">
        <f t="shared" ca="1" si="101"/>
        <v>1.03454085841308</v>
      </c>
      <c r="J350" s="22">
        <f t="shared" ca="1" si="102"/>
        <v>1.0062456</v>
      </c>
      <c r="K350" s="22">
        <f t="shared" ca="1" si="93"/>
        <v>6.3169000000000003E-3</v>
      </c>
      <c r="L350" s="66">
        <f>IF(VLOOKUP(A350,$T$12:$AC$125,8)=VLOOKUP(A349,$T$12:$AC$125,8),0,VLOOKUP(A350,T$12:$AC$125,8))</f>
        <v>0</v>
      </c>
      <c r="M350" s="67">
        <f>IF(L350&gt;0,VLOOKUP(L350,S$12:$AB$125,7),0)</f>
        <v>0</v>
      </c>
      <c r="N350" s="2">
        <f>IF(L350&gt;0,VLOOKUP(L350,S$12:$AB$125,6),0)</f>
        <v>0</v>
      </c>
      <c r="O350" s="22">
        <f t="shared" ca="1" si="94"/>
        <v>6.3169000000000003E-3</v>
      </c>
      <c r="P350" s="25" t="str">
        <f t="shared" si="97"/>
        <v>INCORPJ=</v>
      </c>
      <c r="Q350" s="26">
        <f t="shared" si="98"/>
        <v>44200</v>
      </c>
      <c r="R350" s="4"/>
      <c r="S350" s="26"/>
      <c r="U350" s="4"/>
      <c r="V350" s="4"/>
      <c r="W350" s="4"/>
      <c r="X350" s="4"/>
      <c r="Y350" s="4"/>
      <c r="Z350" s="4"/>
      <c r="AA350" s="4"/>
      <c r="AB350" s="4"/>
      <c r="AC350" s="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</row>
    <row r="351" spans="1:181" x14ac:dyDescent="0.25">
      <c r="A351" s="20">
        <f t="shared" si="95"/>
        <v>44104</v>
      </c>
      <c r="B351" s="22">
        <f t="shared" ca="1" si="99"/>
        <v>1.0178318900000001</v>
      </c>
      <c r="C351" s="22">
        <f t="shared" ca="1" si="104"/>
        <v>1.0114161800000001</v>
      </c>
      <c r="D351" s="23">
        <f ca="1">IF(A351&lt;$B$1,VLOOKUP(A351,[1]DI!$A$4:$B$15000,2,FALSE),0)</f>
        <v>1.9000000000000006E-2</v>
      </c>
      <c r="E351" s="22">
        <f t="shared" ca="1" si="103"/>
        <v>7.4690000000000005E-5</v>
      </c>
      <c r="F351" s="23">
        <f t="shared" si="96"/>
        <v>1.3</v>
      </c>
      <c r="G351" s="24">
        <f t="shared" ca="1" si="100"/>
        <v>1.000097097</v>
      </c>
      <c r="H351" s="22">
        <f ca="1">TRUNC(PRODUCT(G$10:G350),15)</f>
        <v>1.0411032618712499</v>
      </c>
      <c r="I351" s="22">
        <f t="shared" ca="1" si="101"/>
        <v>1.03454085841308</v>
      </c>
      <c r="J351" s="22">
        <f t="shared" ca="1" si="102"/>
        <v>1.0063432999999999</v>
      </c>
      <c r="K351" s="22">
        <f t="shared" ca="1" si="93"/>
        <v>6.4157099999999998E-3</v>
      </c>
      <c r="L351" s="66">
        <f>IF(VLOOKUP(A351,$T$12:$AC$125,8)=VLOOKUP(A350,$T$12:$AC$125,8),0,VLOOKUP(A351,T$12:$AC$125,8))</f>
        <v>0</v>
      </c>
      <c r="M351" s="67">
        <f>IF(L351&gt;0,VLOOKUP(L351,S$12:$AB$125,7),0)</f>
        <v>0</v>
      </c>
      <c r="N351" s="2">
        <f>IF(L351&gt;0,VLOOKUP(L351,S$12:$AB$125,6),0)</f>
        <v>0</v>
      </c>
      <c r="O351" s="22">
        <f t="shared" ca="1" si="94"/>
        <v>6.4157099999999998E-3</v>
      </c>
      <c r="P351" s="25" t="str">
        <f t="shared" si="97"/>
        <v>INCORPJ=</v>
      </c>
      <c r="Q351" s="26">
        <f t="shared" si="98"/>
        <v>44200</v>
      </c>
      <c r="R351" s="4"/>
      <c r="S351" s="26"/>
      <c r="U351" s="4"/>
      <c r="V351" s="4"/>
      <c r="W351" s="4"/>
      <c r="X351" s="4"/>
      <c r="Y351" s="4"/>
      <c r="Z351" s="4"/>
      <c r="AA351" s="4"/>
      <c r="AB351" s="4"/>
      <c r="AC351" s="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</row>
    <row r="352" spans="1:181" x14ac:dyDescent="0.25">
      <c r="A352" s="20">
        <f t="shared" si="95"/>
        <v>44105</v>
      </c>
      <c r="B352" s="22">
        <f t="shared" ca="1" si="99"/>
        <v>1.0179307200000001</v>
      </c>
      <c r="C352" s="22">
        <f t="shared" ca="1" si="104"/>
        <v>1.0114161800000001</v>
      </c>
      <c r="D352" s="23">
        <f ca="1">IF(A352&lt;$B$1,VLOOKUP(A352,[1]DI!$A$4:$B$15000,2,FALSE),0)</f>
        <v>1.9000000000000006E-2</v>
      </c>
      <c r="E352" s="22">
        <f t="shared" ca="1" si="103"/>
        <v>7.4690000000000005E-5</v>
      </c>
      <c r="F352" s="23">
        <f t="shared" si="96"/>
        <v>1.3</v>
      </c>
      <c r="G352" s="24">
        <f t="shared" ca="1" si="100"/>
        <v>1.000097097</v>
      </c>
      <c r="H352" s="22">
        <f ca="1">TRUNC(PRODUCT(G$10:G351),15)</f>
        <v>1.0412043498746699</v>
      </c>
      <c r="I352" s="22">
        <f t="shared" ca="1" si="101"/>
        <v>1.03454085841308</v>
      </c>
      <c r="J352" s="22">
        <f t="shared" ca="1" si="102"/>
        <v>1.0064410100000001</v>
      </c>
      <c r="K352" s="22">
        <f t="shared" ca="1" si="93"/>
        <v>6.5145400000000001E-3</v>
      </c>
      <c r="L352" s="66">
        <f>IF(VLOOKUP(A352,$T$12:$AC$125,8)=VLOOKUP(A351,$T$12:$AC$125,8),0,VLOOKUP(A352,T$12:$AC$125,8))</f>
        <v>0</v>
      </c>
      <c r="M352" s="67">
        <f>IF(L352&gt;0,VLOOKUP(L352,S$12:$AB$125,7),0)</f>
        <v>0</v>
      </c>
      <c r="N352" s="2">
        <f>IF(L352&gt;0,VLOOKUP(L352,S$12:$AB$125,6),0)</f>
        <v>0</v>
      </c>
      <c r="O352" s="22">
        <f t="shared" ca="1" si="94"/>
        <v>6.5145400000000001E-3</v>
      </c>
      <c r="P352" s="25" t="str">
        <f t="shared" si="97"/>
        <v>INCORPJ=</v>
      </c>
      <c r="Q352" s="26">
        <f t="shared" si="98"/>
        <v>44200</v>
      </c>
      <c r="R352" s="4"/>
      <c r="S352" s="26"/>
      <c r="U352" s="4"/>
      <c r="V352" s="4"/>
      <c r="W352" s="4"/>
      <c r="X352" s="4"/>
      <c r="Y352" s="4"/>
      <c r="Z352" s="4"/>
      <c r="AA352" s="4"/>
      <c r="AB352" s="4"/>
      <c r="AC352" s="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</row>
    <row r="353" spans="1:176" x14ac:dyDescent="0.25">
      <c r="A353" s="20">
        <f t="shared" si="95"/>
        <v>44106</v>
      </c>
      <c r="B353" s="22">
        <f t="shared" ca="1" si="99"/>
        <v>1.01802956</v>
      </c>
      <c r="C353" s="22">
        <f t="shared" ca="1" si="104"/>
        <v>1.0114161800000001</v>
      </c>
      <c r="D353" s="23">
        <f ca="1">IF(A353&lt;$B$1,VLOOKUP(A353,[1]DI!$A$4:$B$15000,2,FALSE),0)</f>
        <v>1.9000000000000006E-2</v>
      </c>
      <c r="E353" s="22">
        <f t="shared" ca="1" si="103"/>
        <v>7.4690000000000005E-5</v>
      </c>
      <c r="F353" s="23">
        <f t="shared" si="96"/>
        <v>1.3</v>
      </c>
      <c r="G353" s="24">
        <f t="shared" ca="1" si="100"/>
        <v>1.000097097</v>
      </c>
      <c r="H353" s="22">
        <f ca="1">TRUNC(PRODUCT(G$10:G352),15)</f>
        <v>1.04130544769343</v>
      </c>
      <c r="I353" s="22">
        <f t="shared" ca="1" si="101"/>
        <v>1.03454085841308</v>
      </c>
      <c r="J353" s="22">
        <f t="shared" ca="1" si="102"/>
        <v>1.0065387400000001</v>
      </c>
      <c r="K353" s="22">
        <f t="shared" ca="1" si="93"/>
        <v>6.6133800000000003E-3</v>
      </c>
      <c r="L353" s="66">
        <f>IF(VLOOKUP(A353,$T$12:$AC$125,8)=VLOOKUP(A352,$T$12:$AC$125,8),0,VLOOKUP(A353,T$12:$AC$125,8))</f>
        <v>0</v>
      </c>
      <c r="M353" s="67">
        <f>IF(L353&gt;0,VLOOKUP(L353,S$12:$AB$125,7),0)</f>
        <v>0</v>
      </c>
      <c r="N353" s="2">
        <f>IF(L353&gt;0,VLOOKUP(L353,S$12:$AB$125,6),0)</f>
        <v>0</v>
      </c>
      <c r="O353" s="22">
        <f t="shared" ca="1" si="94"/>
        <v>6.6133800000000003E-3</v>
      </c>
      <c r="P353" s="25" t="str">
        <f t="shared" si="97"/>
        <v>INCORPJ=</v>
      </c>
      <c r="Q353" s="26">
        <f t="shared" si="98"/>
        <v>44200</v>
      </c>
      <c r="R353" s="4"/>
      <c r="S353" s="26"/>
      <c r="U353" s="4"/>
      <c r="V353" s="4"/>
      <c r="W353" s="4"/>
      <c r="X353" s="4"/>
      <c r="Y353" s="4"/>
      <c r="Z353" s="4"/>
      <c r="AA353" s="4"/>
      <c r="AB353" s="4"/>
      <c r="AC353" s="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</row>
    <row r="354" spans="1:176" x14ac:dyDescent="0.25">
      <c r="A354" s="20">
        <f t="shared" si="95"/>
        <v>44107</v>
      </c>
      <c r="B354" s="22">
        <f t="shared" ca="1" si="99"/>
        <v>1.0181284100000001</v>
      </c>
      <c r="C354" s="22">
        <f t="shared" ca="1" si="104"/>
        <v>1.0114161800000001</v>
      </c>
      <c r="D354" s="23">
        <f ca="1">IF(A354&lt;$B$1,VLOOKUP(A354,[1]DI!$A$4:$B$15000,2,FALSE),0)</f>
        <v>0</v>
      </c>
      <c r="E354" s="22">
        <f t="shared" ca="1" si="103"/>
        <v>0</v>
      </c>
      <c r="F354" s="23">
        <f t="shared" si="96"/>
        <v>1.3</v>
      </c>
      <c r="G354" s="24">
        <f t="shared" ca="1" si="100"/>
        <v>1</v>
      </c>
      <c r="H354" s="22">
        <f ca="1">TRUNC(PRODUCT(G$10:G353),15)</f>
        <v>1.0414065553284799</v>
      </c>
      <c r="I354" s="22">
        <f t="shared" ca="1" si="101"/>
        <v>1.03454085841308</v>
      </c>
      <c r="J354" s="22">
        <f t="shared" ca="1" si="102"/>
        <v>1.0066364699999999</v>
      </c>
      <c r="K354" s="22">
        <f t="shared" ca="1" si="93"/>
        <v>6.7122299999999996E-3</v>
      </c>
      <c r="L354" s="66">
        <f>IF(VLOOKUP(A354,$T$12:$AC$125,8)=VLOOKUP(A353,$T$12:$AC$125,8),0,VLOOKUP(A354,T$12:$AC$125,8))</f>
        <v>0</v>
      </c>
      <c r="M354" s="67">
        <f>IF(L354&gt;0,VLOOKUP(L354,S$12:$AB$125,7),0)</f>
        <v>0</v>
      </c>
      <c r="N354" s="2">
        <f>IF(L354&gt;0,VLOOKUP(L354,S$12:$AB$125,6),0)</f>
        <v>0</v>
      </c>
      <c r="O354" s="22">
        <f t="shared" ca="1" si="94"/>
        <v>6.7122299999999996E-3</v>
      </c>
      <c r="P354" s="25" t="str">
        <f t="shared" si="97"/>
        <v>INCORPJ=</v>
      </c>
      <c r="Q354" s="26">
        <f t="shared" si="98"/>
        <v>44200</v>
      </c>
      <c r="R354" s="4"/>
      <c r="S354" s="26"/>
      <c r="U354" s="4"/>
      <c r="V354" s="4"/>
      <c r="W354" s="4"/>
      <c r="X354" s="4"/>
      <c r="Y354" s="4"/>
      <c r="Z354" s="4"/>
      <c r="AA354" s="4"/>
      <c r="AB354" s="4"/>
      <c r="AC354" s="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</row>
    <row r="355" spans="1:176" x14ac:dyDescent="0.25">
      <c r="A355" s="20">
        <f t="shared" si="95"/>
        <v>44108</v>
      </c>
      <c r="B355" s="22">
        <f t="shared" ca="1" si="99"/>
        <v>1.0181284100000001</v>
      </c>
      <c r="C355" s="22">
        <f t="shared" ca="1" si="104"/>
        <v>1.0114161800000001</v>
      </c>
      <c r="D355" s="23">
        <f ca="1">IF(A355&lt;$B$1,VLOOKUP(A355,[1]DI!$A$4:$B$15000,2,FALSE),0)</f>
        <v>0</v>
      </c>
      <c r="E355" s="22">
        <f t="shared" ca="1" si="103"/>
        <v>0</v>
      </c>
      <c r="F355" s="23">
        <f t="shared" si="96"/>
        <v>1.3</v>
      </c>
      <c r="G355" s="24">
        <f t="shared" ca="1" si="100"/>
        <v>1</v>
      </c>
      <c r="H355" s="22">
        <f ca="1">TRUNC(PRODUCT(G$10:G354),15)</f>
        <v>1.0414065553284799</v>
      </c>
      <c r="I355" s="22">
        <f t="shared" ca="1" si="101"/>
        <v>1.03454085841308</v>
      </c>
      <c r="J355" s="22">
        <f t="shared" ca="1" si="102"/>
        <v>1.0066364699999999</v>
      </c>
      <c r="K355" s="22">
        <f t="shared" ca="1" si="93"/>
        <v>6.7122299999999996E-3</v>
      </c>
      <c r="L355" s="66">
        <f>IF(VLOOKUP(A355,$T$12:$AC$125,8)=VLOOKUP(A354,$T$12:$AC$125,8),0,VLOOKUP(A355,T$12:$AC$125,8))</f>
        <v>0</v>
      </c>
      <c r="M355" s="67">
        <f>IF(L355&gt;0,VLOOKUP(L355,S$12:$AB$125,7),0)</f>
        <v>0</v>
      </c>
      <c r="N355" s="2">
        <f>IF(L355&gt;0,VLOOKUP(L355,S$12:$AB$125,6),0)</f>
        <v>0</v>
      </c>
      <c r="O355" s="22">
        <f t="shared" ca="1" si="94"/>
        <v>6.7122299999999996E-3</v>
      </c>
      <c r="P355" s="25" t="str">
        <f t="shared" si="97"/>
        <v>INCORPJ=</v>
      </c>
      <c r="Q355" s="26">
        <f t="shared" si="98"/>
        <v>44200</v>
      </c>
      <c r="R355" s="4"/>
      <c r="S355" s="26"/>
      <c r="U355" s="4"/>
      <c r="V355" s="4"/>
      <c r="W355" s="4"/>
      <c r="X355" s="4"/>
      <c r="Y355" s="4"/>
      <c r="Z355" s="4"/>
      <c r="AA355" s="4"/>
      <c r="AB355" s="4"/>
      <c r="AC355" s="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</row>
    <row r="356" spans="1:176" x14ac:dyDescent="0.25">
      <c r="A356" s="20">
        <f t="shared" si="95"/>
        <v>44109</v>
      </c>
      <c r="B356" s="22">
        <f t="shared" ca="1" si="99"/>
        <v>1.0181284100000001</v>
      </c>
      <c r="C356" s="22">
        <f t="shared" ca="1" si="104"/>
        <v>1.0114161800000001</v>
      </c>
      <c r="D356" s="23">
        <f ca="1">IF(A356&lt;$B$1,VLOOKUP(A356,[1]DI!$A$4:$B$15000,2,FALSE),0)</f>
        <v>1.9000000000000006E-2</v>
      </c>
      <c r="E356" s="22">
        <f t="shared" ca="1" si="103"/>
        <v>7.4690000000000005E-5</v>
      </c>
      <c r="F356" s="23">
        <f t="shared" si="96"/>
        <v>1.3</v>
      </c>
      <c r="G356" s="24">
        <f t="shared" ca="1" si="100"/>
        <v>1.000097097</v>
      </c>
      <c r="H356" s="22">
        <f ca="1">TRUNC(PRODUCT(G$10:G355),15)</f>
        <v>1.0414065553284799</v>
      </c>
      <c r="I356" s="22">
        <f t="shared" ca="1" si="101"/>
        <v>1.03454085841308</v>
      </c>
      <c r="J356" s="22">
        <f t="shared" ca="1" si="102"/>
        <v>1.0066364699999999</v>
      </c>
      <c r="K356" s="22">
        <f t="shared" ca="1" si="93"/>
        <v>6.7122299999999996E-3</v>
      </c>
      <c r="L356" s="66">
        <f>IF(VLOOKUP(A356,$T$12:$AC$125,8)=VLOOKUP(A355,$T$12:$AC$125,8),0,VLOOKUP(A356,T$12:$AC$125,8))</f>
        <v>0</v>
      </c>
      <c r="M356" s="67">
        <f>IF(L356&gt;0,VLOOKUP(L356,S$12:$AB$125,7),0)</f>
        <v>0</v>
      </c>
      <c r="N356" s="2">
        <f>IF(L356&gt;0,VLOOKUP(L356,S$12:$AB$125,6),0)</f>
        <v>0</v>
      </c>
      <c r="O356" s="22">
        <f t="shared" ca="1" si="94"/>
        <v>6.7122299999999996E-3</v>
      </c>
      <c r="P356" s="25" t="str">
        <f t="shared" si="97"/>
        <v>INCORPJ=</v>
      </c>
      <c r="Q356" s="26">
        <f t="shared" si="98"/>
        <v>44200</v>
      </c>
      <c r="R356" s="4"/>
      <c r="S356" s="26"/>
      <c r="U356" s="4"/>
      <c r="V356" s="4"/>
      <c r="W356" s="4"/>
      <c r="X356" s="4"/>
      <c r="Y356" s="4"/>
      <c r="Z356" s="4"/>
      <c r="AA356" s="4"/>
      <c r="AB356" s="4"/>
      <c r="AC356" s="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</row>
    <row r="357" spans="1:176" x14ac:dyDescent="0.25">
      <c r="A357" s="20">
        <f t="shared" si="95"/>
        <v>44110</v>
      </c>
      <c r="B357" s="22">
        <f t="shared" ca="1" si="99"/>
        <v>1.0182272600000002</v>
      </c>
      <c r="C357" s="22">
        <f t="shared" ca="1" si="104"/>
        <v>1.0114161800000001</v>
      </c>
      <c r="D357" s="23">
        <f ca="1">IF(A357&lt;$B$1,VLOOKUP(A357,[1]DI!$A$4:$B$15000,2,FALSE),0)</f>
        <v>1.9000000000000006E-2</v>
      </c>
      <c r="E357" s="22">
        <f t="shared" ca="1" si="103"/>
        <v>7.4690000000000005E-5</v>
      </c>
      <c r="F357" s="23">
        <f t="shared" si="96"/>
        <v>1.3</v>
      </c>
      <c r="G357" s="24">
        <f t="shared" ca="1" si="100"/>
        <v>1.000097097</v>
      </c>
      <c r="H357" s="22">
        <f ca="1">TRUNC(PRODUCT(G$10:G356),15)</f>
        <v>1.0415076727807899</v>
      </c>
      <c r="I357" s="22">
        <f t="shared" ca="1" si="101"/>
        <v>1.03454085841308</v>
      </c>
      <c r="J357" s="22">
        <f t="shared" ca="1" si="102"/>
        <v>1.0067342100000001</v>
      </c>
      <c r="K357" s="22">
        <f t="shared" ca="1" si="93"/>
        <v>6.8110799999999997E-3</v>
      </c>
      <c r="L357" s="66">
        <f>IF(VLOOKUP(A357,$T$12:$AC$125,8)=VLOOKUP(A356,$T$12:$AC$125,8),0,VLOOKUP(A357,T$12:$AC$125,8))</f>
        <v>0</v>
      </c>
      <c r="M357" s="67">
        <f>IF(L357&gt;0,VLOOKUP(L357,S$12:$AB$125,7),0)</f>
        <v>0</v>
      </c>
      <c r="N357" s="2">
        <f>IF(L357&gt;0,VLOOKUP(L357,S$12:$AB$125,6),0)</f>
        <v>0</v>
      </c>
      <c r="O357" s="22">
        <f t="shared" ca="1" si="94"/>
        <v>6.8110799999999997E-3</v>
      </c>
      <c r="P357" s="25" t="str">
        <f t="shared" si="97"/>
        <v>INCORPJ=</v>
      </c>
      <c r="Q357" s="26">
        <f t="shared" si="98"/>
        <v>44200</v>
      </c>
      <c r="R357" s="4"/>
      <c r="S357" s="26"/>
      <c r="U357" s="4"/>
      <c r="V357" s="4"/>
      <c r="W357" s="4"/>
      <c r="X357" s="4"/>
      <c r="Y357" s="4"/>
      <c r="Z357" s="4"/>
      <c r="AA357" s="4"/>
      <c r="AB357" s="4"/>
      <c r="AC357" s="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</row>
    <row r="358" spans="1:176" x14ac:dyDescent="0.25">
      <c r="A358" s="20">
        <f t="shared" si="95"/>
        <v>44111</v>
      </c>
      <c r="B358" s="22">
        <f t="shared" ca="1" si="99"/>
        <v>1.0183261300000002</v>
      </c>
      <c r="C358" s="22">
        <f t="shared" ca="1" si="104"/>
        <v>1.0114161800000001</v>
      </c>
      <c r="D358" s="23">
        <f ca="1">IF(A358&lt;$B$1,VLOOKUP(A358,[1]DI!$A$4:$B$15000,2,FALSE),0)</f>
        <v>1.9000000000000006E-2</v>
      </c>
      <c r="E358" s="22">
        <f t="shared" ca="1" si="103"/>
        <v>7.4690000000000005E-5</v>
      </c>
      <c r="F358" s="23">
        <f t="shared" si="96"/>
        <v>1.3</v>
      </c>
      <c r="G358" s="24">
        <f t="shared" ca="1" si="100"/>
        <v>1.000097097</v>
      </c>
      <c r="H358" s="22">
        <f ca="1">TRUNC(PRODUCT(G$10:G357),15)</f>
        <v>1.04160880005129</v>
      </c>
      <c r="I358" s="22">
        <f t="shared" ca="1" si="101"/>
        <v>1.03454085841308</v>
      </c>
      <c r="J358" s="22">
        <f t="shared" ca="1" si="102"/>
        <v>1.00683196</v>
      </c>
      <c r="K358" s="22">
        <f t="shared" ca="1" si="93"/>
        <v>6.9099499999999998E-3</v>
      </c>
      <c r="L358" s="66">
        <f>IF(VLOOKUP(A358,$T$12:$AC$125,8)=VLOOKUP(A357,$T$12:$AC$125,8),0,VLOOKUP(A358,T$12:$AC$125,8))</f>
        <v>0</v>
      </c>
      <c r="M358" s="67">
        <f>IF(L358&gt;0,VLOOKUP(L358,S$12:$AB$125,7),0)</f>
        <v>0</v>
      </c>
      <c r="N358" s="2">
        <f>IF(L358&gt;0,VLOOKUP(L358,S$12:$AB$125,6),0)</f>
        <v>0</v>
      </c>
      <c r="O358" s="22">
        <f t="shared" ca="1" si="94"/>
        <v>6.9099499999999998E-3</v>
      </c>
      <c r="P358" s="25" t="str">
        <f t="shared" si="97"/>
        <v>INCORPJ=</v>
      </c>
      <c r="Q358" s="26">
        <f t="shared" si="98"/>
        <v>44200</v>
      </c>
      <c r="R358" s="4"/>
      <c r="S358" s="26"/>
      <c r="U358" s="4"/>
      <c r="V358" s="4"/>
      <c r="W358" s="4"/>
      <c r="X358" s="4"/>
      <c r="Y358" s="4"/>
      <c r="Z358" s="4"/>
      <c r="AA358" s="4"/>
      <c r="AB358" s="4"/>
      <c r="AC358" s="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</row>
    <row r="359" spans="1:176" x14ac:dyDescent="0.25">
      <c r="A359" s="20">
        <f t="shared" si="95"/>
        <v>44112</v>
      </c>
      <c r="B359" s="22">
        <f t="shared" ca="1" si="99"/>
        <v>1.0184250100000001</v>
      </c>
      <c r="C359" s="22">
        <f t="shared" ca="1" si="104"/>
        <v>1.0114161800000001</v>
      </c>
      <c r="D359" s="23">
        <f ca="1">IF(A359&lt;$B$1,VLOOKUP(A359,[1]DI!$A$4:$B$15000,2,FALSE),0)</f>
        <v>1.9000000000000006E-2</v>
      </c>
      <c r="E359" s="22">
        <f t="shared" ca="1" si="103"/>
        <v>7.4690000000000005E-5</v>
      </c>
      <c r="F359" s="23">
        <f t="shared" si="96"/>
        <v>1.3</v>
      </c>
      <c r="G359" s="24">
        <f t="shared" ca="1" si="100"/>
        <v>1.000097097</v>
      </c>
      <c r="H359" s="22">
        <f ca="1">TRUNC(PRODUCT(G$10:G358),15)</f>
        <v>1.0417099371409499</v>
      </c>
      <c r="I359" s="22">
        <f t="shared" ca="1" si="101"/>
        <v>1.03454085841308</v>
      </c>
      <c r="J359" s="22">
        <f t="shared" ca="1" si="102"/>
        <v>1.00692972</v>
      </c>
      <c r="K359" s="22">
        <f t="shared" ca="1" si="93"/>
        <v>7.0088299999999997E-3</v>
      </c>
      <c r="L359" s="66">
        <f>IF(VLOOKUP(A359,$T$12:$AC$125,8)=VLOOKUP(A358,$T$12:$AC$125,8),0,VLOOKUP(A359,T$12:$AC$125,8))</f>
        <v>0</v>
      </c>
      <c r="M359" s="67">
        <f>IF(L359&gt;0,VLOOKUP(L359,S$12:$AB$125,7),0)</f>
        <v>0</v>
      </c>
      <c r="N359" s="2">
        <f>IF(L359&gt;0,VLOOKUP(L359,S$12:$AB$125,6),0)</f>
        <v>0</v>
      </c>
      <c r="O359" s="22">
        <f t="shared" ca="1" si="94"/>
        <v>7.0088299999999997E-3</v>
      </c>
      <c r="P359" s="25" t="str">
        <f t="shared" si="97"/>
        <v>INCORPJ=</v>
      </c>
      <c r="Q359" s="26">
        <f t="shared" si="98"/>
        <v>44200</v>
      </c>
      <c r="R359" s="4"/>
      <c r="S359" s="26"/>
      <c r="U359" s="4"/>
      <c r="V359" s="4"/>
      <c r="W359" s="4"/>
      <c r="X359" s="4"/>
      <c r="Y359" s="4"/>
      <c r="Z359" s="4"/>
      <c r="AA359" s="4"/>
      <c r="AB359" s="4"/>
      <c r="AC359" s="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</row>
    <row r="360" spans="1:176" x14ac:dyDescent="0.25">
      <c r="A360" s="20">
        <f t="shared" si="95"/>
        <v>44113</v>
      </c>
      <c r="B360" s="22">
        <f t="shared" ca="1" si="99"/>
        <v>1.0185238900000002</v>
      </c>
      <c r="C360" s="22">
        <f t="shared" ca="1" si="104"/>
        <v>1.0114161800000001</v>
      </c>
      <c r="D360" s="23">
        <f ca="1">IF(A360&lt;$B$1,VLOOKUP(A360,[1]DI!$A$4:$B$15000,2,FALSE),0)</f>
        <v>1.9000000000000006E-2</v>
      </c>
      <c r="E360" s="22">
        <f t="shared" ca="1" si="103"/>
        <v>7.4690000000000005E-5</v>
      </c>
      <c r="F360" s="23">
        <f t="shared" si="96"/>
        <v>1.3</v>
      </c>
      <c r="G360" s="24">
        <f t="shared" ca="1" si="100"/>
        <v>1.000097097</v>
      </c>
      <c r="H360" s="22">
        <f ca="1">TRUNC(PRODUCT(G$10:G359),15)</f>
        <v>1.04181108405072</v>
      </c>
      <c r="I360" s="22">
        <f t="shared" ca="1" si="101"/>
        <v>1.03454085841308</v>
      </c>
      <c r="J360" s="22">
        <f t="shared" ca="1" si="102"/>
        <v>1.00702749</v>
      </c>
      <c r="K360" s="22">
        <f t="shared" ca="1" si="93"/>
        <v>7.1077099999999997E-3</v>
      </c>
      <c r="L360" s="66">
        <f>IF(VLOOKUP(A360,$T$12:$AC$125,8)=VLOOKUP(A359,$T$12:$AC$125,8),0,VLOOKUP(A360,T$12:$AC$125,8))</f>
        <v>0</v>
      </c>
      <c r="M360" s="67">
        <f>IF(L360&gt;0,VLOOKUP(L360,S$12:$AB$125,7),0)</f>
        <v>0</v>
      </c>
      <c r="N360" s="2">
        <f>IF(L360&gt;0,VLOOKUP(L360,S$12:$AB$125,6),0)</f>
        <v>0</v>
      </c>
      <c r="O360" s="22">
        <f t="shared" ca="1" si="94"/>
        <v>7.1077099999999997E-3</v>
      </c>
      <c r="P360" s="25" t="str">
        <f t="shared" si="97"/>
        <v>INCORPJ=</v>
      </c>
      <c r="Q360" s="26">
        <f t="shared" si="98"/>
        <v>44200</v>
      </c>
      <c r="R360" s="4"/>
      <c r="S360" s="26"/>
      <c r="U360" s="4"/>
      <c r="V360" s="4"/>
      <c r="W360" s="4"/>
      <c r="X360" s="4"/>
      <c r="Y360" s="4"/>
      <c r="Z360" s="4"/>
      <c r="AA360" s="4"/>
      <c r="AB360" s="4"/>
      <c r="AC360" s="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</row>
    <row r="361" spans="1:176" x14ac:dyDescent="0.25">
      <c r="A361" s="20">
        <f t="shared" si="95"/>
        <v>44114</v>
      </c>
      <c r="B361" s="22">
        <f t="shared" ca="1" si="99"/>
        <v>1.01862279</v>
      </c>
      <c r="C361" s="22">
        <f t="shared" ca="1" si="104"/>
        <v>1.0114161800000001</v>
      </c>
      <c r="D361" s="23">
        <f ca="1">IF(A361&lt;$B$1,VLOOKUP(A361,[1]DI!$A$4:$B$15000,2,FALSE),0)</f>
        <v>0</v>
      </c>
      <c r="E361" s="22">
        <f t="shared" ca="1" si="103"/>
        <v>0</v>
      </c>
      <c r="F361" s="23">
        <f t="shared" si="96"/>
        <v>1.3</v>
      </c>
      <c r="G361" s="24">
        <f t="shared" ca="1" si="100"/>
        <v>1</v>
      </c>
      <c r="H361" s="22">
        <f ca="1">TRUNC(PRODUCT(G$10:G360),15)</f>
        <v>1.04191224078154</v>
      </c>
      <c r="I361" s="22">
        <f t="shared" ca="1" si="101"/>
        <v>1.03454085841308</v>
      </c>
      <c r="J361" s="22">
        <f t="shared" ca="1" si="102"/>
        <v>1.00712527</v>
      </c>
      <c r="K361" s="22">
        <f t="shared" ca="1" si="93"/>
        <v>7.2066099999999996E-3</v>
      </c>
      <c r="L361" s="66">
        <f>IF(VLOOKUP(A361,$T$12:$AC$125,8)=VLOOKUP(A360,$T$12:$AC$125,8),0,VLOOKUP(A361,T$12:$AC$125,8))</f>
        <v>0</v>
      </c>
      <c r="M361" s="67">
        <f>IF(L361&gt;0,VLOOKUP(L361,S$12:$AB$125,7),0)</f>
        <v>0</v>
      </c>
      <c r="N361" s="2">
        <f>IF(L361&gt;0,VLOOKUP(L361,S$12:$AB$125,6),0)</f>
        <v>0</v>
      </c>
      <c r="O361" s="22">
        <f t="shared" ca="1" si="94"/>
        <v>7.2066099999999996E-3</v>
      </c>
      <c r="P361" s="25" t="str">
        <f t="shared" si="97"/>
        <v>INCORPJ=</v>
      </c>
      <c r="Q361" s="26">
        <f t="shared" si="98"/>
        <v>44200</v>
      </c>
      <c r="R361" s="4"/>
      <c r="S361" s="26"/>
      <c r="U361" s="4"/>
      <c r="V361" s="4"/>
      <c r="W361" s="4"/>
      <c r="X361" s="4"/>
      <c r="Y361" s="4"/>
      <c r="Z361" s="4"/>
      <c r="AA361" s="4"/>
      <c r="AB361" s="4"/>
      <c r="AC361" s="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</row>
    <row r="362" spans="1:176" x14ac:dyDescent="0.25">
      <c r="A362" s="20">
        <f t="shared" si="95"/>
        <v>44115</v>
      </c>
      <c r="B362" s="22">
        <f t="shared" ca="1" si="99"/>
        <v>1.01862279</v>
      </c>
      <c r="C362" s="22">
        <f t="shared" ca="1" si="104"/>
        <v>1.0114161800000001</v>
      </c>
      <c r="D362" s="23">
        <f ca="1">IF(A362&lt;$B$1,VLOOKUP(A362,[1]DI!$A$4:$B$15000,2,FALSE),0)</f>
        <v>0</v>
      </c>
      <c r="E362" s="22">
        <f t="shared" ca="1" si="103"/>
        <v>0</v>
      </c>
      <c r="F362" s="23">
        <f t="shared" si="96"/>
        <v>1.3</v>
      </c>
      <c r="G362" s="24">
        <f t="shared" ca="1" si="100"/>
        <v>1</v>
      </c>
      <c r="H362" s="22">
        <f ca="1">TRUNC(PRODUCT(G$10:G361),15)</f>
        <v>1.04191224078154</v>
      </c>
      <c r="I362" s="22">
        <f t="shared" ca="1" si="101"/>
        <v>1.03454085841308</v>
      </c>
      <c r="J362" s="22">
        <f t="shared" ca="1" si="102"/>
        <v>1.00712527</v>
      </c>
      <c r="K362" s="22">
        <f t="shared" ca="1" si="93"/>
        <v>7.2066099999999996E-3</v>
      </c>
      <c r="L362" s="66">
        <f>IF(VLOOKUP(A362,$T$12:$AC$125,8)=VLOOKUP(A361,$T$12:$AC$125,8),0,VLOOKUP(A362,T$12:$AC$125,8))</f>
        <v>0</v>
      </c>
      <c r="M362" s="67">
        <f>IF(L362&gt;0,VLOOKUP(L362,S$12:$AB$125,7),0)</f>
        <v>0</v>
      </c>
      <c r="N362" s="2">
        <f>IF(L362&gt;0,VLOOKUP(L362,S$12:$AB$125,6),0)</f>
        <v>0</v>
      </c>
      <c r="O362" s="22">
        <f t="shared" ca="1" si="94"/>
        <v>7.2066099999999996E-3</v>
      </c>
      <c r="P362" s="25" t="str">
        <f t="shared" si="97"/>
        <v>INCORPJ=</v>
      </c>
      <c r="Q362" s="26">
        <f t="shared" si="98"/>
        <v>44200</v>
      </c>
      <c r="R362" s="4"/>
      <c r="S362" s="26"/>
      <c r="U362" s="4"/>
      <c r="V362" s="4"/>
      <c r="W362" s="4"/>
      <c r="X362" s="4"/>
      <c r="Y362" s="4"/>
      <c r="Z362" s="4"/>
      <c r="AA362" s="4"/>
      <c r="AB362" s="4"/>
      <c r="AC362" s="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</row>
    <row r="363" spans="1:176" x14ac:dyDescent="0.25">
      <c r="A363" s="20">
        <f t="shared" si="95"/>
        <v>44116</v>
      </c>
      <c r="B363" s="22">
        <f t="shared" ca="1" si="99"/>
        <v>1.01862279</v>
      </c>
      <c r="C363" s="22">
        <f t="shared" ca="1" si="104"/>
        <v>1.0114161800000001</v>
      </c>
      <c r="D363" s="23">
        <f ca="1">IF(A363&lt;$B$1,VLOOKUP(A363,[1]DI!$A$4:$B$15000,2,FALSE),0)</f>
        <v>0</v>
      </c>
      <c r="E363" s="22">
        <f t="shared" ca="1" si="103"/>
        <v>0</v>
      </c>
      <c r="F363" s="23">
        <f t="shared" si="96"/>
        <v>1.3</v>
      </c>
      <c r="G363" s="24">
        <f t="shared" ca="1" si="100"/>
        <v>1</v>
      </c>
      <c r="H363" s="22">
        <f ca="1">TRUNC(PRODUCT(G$10:G362),15)</f>
        <v>1.04191224078154</v>
      </c>
      <c r="I363" s="22">
        <f t="shared" ca="1" si="101"/>
        <v>1.03454085841308</v>
      </c>
      <c r="J363" s="22">
        <f t="shared" ca="1" si="102"/>
        <v>1.00712527</v>
      </c>
      <c r="K363" s="22">
        <f t="shared" ca="1" si="93"/>
        <v>7.2066099999999996E-3</v>
      </c>
      <c r="L363" s="66">
        <f>IF(VLOOKUP(A363,$T$12:$AC$125,8)=VLOOKUP(A362,$T$12:$AC$125,8),0,VLOOKUP(A363,T$12:$AC$125,8))</f>
        <v>0</v>
      </c>
      <c r="M363" s="67">
        <f>IF(L363&gt;0,VLOOKUP(L363,S$12:$AB$125,7),0)</f>
        <v>0</v>
      </c>
      <c r="N363" s="2">
        <f>IF(L363&gt;0,VLOOKUP(L363,S$12:$AB$125,6),0)</f>
        <v>0</v>
      </c>
      <c r="O363" s="22">
        <f t="shared" ca="1" si="94"/>
        <v>7.2066099999999996E-3</v>
      </c>
      <c r="P363" s="25" t="str">
        <f t="shared" si="97"/>
        <v>INCORPJ=</v>
      </c>
      <c r="Q363" s="26">
        <f t="shared" si="98"/>
        <v>44200</v>
      </c>
      <c r="R363" s="4"/>
      <c r="S363" s="26"/>
      <c r="U363" s="4"/>
      <c r="V363" s="4"/>
      <c r="W363" s="4"/>
      <c r="X363" s="4"/>
      <c r="Y363" s="4"/>
      <c r="Z363" s="4"/>
      <c r="AA363" s="4"/>
      <c r="AB363" s="4"/>
      <c r="AC363" s="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</row>
    <row r="364" spans="1:176" x14ac:dyDescent="0.25">
      <c r="A364" s="20">
        <f t="shared" si="95"/>
        <v>44117</v>
      </c>
      <c r="B364" s="22">
        <f t="shared" ca="1" si="99"/>
        <v>1.01862279</v>
      </c>
      <c r="C364" s="22">
        <f t="shared" ca="1" si="104"/>
        <v>1.0114161800000001</v>
      </c>
      <c r="D364" s="23">
        <f ca="1">IF(A364&lt;$B$1,VLOOKUP(A364,[1]DI!$A$4:$B$15000,2,FALSE),0)</f>
        <v>1.9000000000000006E-2</v>
      </c>
      <c r="E364" s="22">
        <f t="shared" ca="1" si="103"/>
        <v>7.4690000000000005E-5</v>
      </c>
      <c r="F364" s="23">
        <f t="shared" si="96"/>
        <v>1.3</v>
      </c>
      <c r="G364" s="24">
        <f t="shared" ca="1" si="100"/>
        <v>1.000097097</v>
      </c>
      <c r="H364" s="22">
        <f ca="1">TRUNC(PRODUCT(G$10:G363),15)</f>
        <v>1.04191224078154</v>
      </c>
      <c r="I364" s="22">
        <f t="shared" ca="1" si="101"/>
        <v>1.03454085841308</v>
      </c>
      <c r="J364" s="22">
        <f t="shared" ca="1" si="102"/>
        <v>1.00712527</v>
      </c>
      <c r="K364" s="22">
        <f t="shared" ca="1" si="93"/>
        <v>7.2066099999999996E-3</v>
      </c>
      <c r="L364" s="66">
        <f>IF(VLOOKUP(A364,$T$12:$AC$125,8)=VLOOKUP(A363,$T$12:$AC$125,8),0,VLOOKUP(A364,T$12:$AC$125,8))</f>
        <v>0</v>
      </c>
      <c r="M364" s="67">
        <f>IF(L364&gt;0,VLOOKUP(L364,S$12:$AB$125,7),0)</f>
        <v>0</v>
      </c>
      <c r="N364" s="2">
        <f>IF(L364&gt;0,VLOOKUP(L364,S$12:$AB$125,6),0)</f>
        <v>0</v>
      </c>
      <c r="O364" s="22">
        <f t="shared" ca="1" si="94"/>
        <v>7.2066099999999996E-3</v>
      </c>
      <c r="P364" s="25" t="str">
        <f t="shared" si="97"/>
        <v>INCORPJ=</v>
      </c>
      <c r="Q364" s="26">
        <f t="shared" si="98"/>
        <v>44200</v>
      </c>
      <c r="R364" s="4"/>
      <c r="S364" s="26"/>
      <c r="U364" s="4"/>
      <c r="V364" s="4"/>
      <c r="W364" s="4"/>
      <c r="X364" s="4"/>
      <c r="Y364" s="4"/>
      <c r="Z364" s="4"/>
      <c r="AA364" s="4"/>
      <c r="AB364" s="4"/>
      <c r="AC364" s="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</row>
    <row r="365" spans="1:176" x14ac:dyDescent="0.25">
      <c r="A365" s="20">
        <f t="shared" si="95"/>
        <v>44118</v>
      </c>
      <c r="B365" s="22">
        <f t="shared" ca="1" si="99"/>
        <v>1.01872169</v>
      </c>
      <c r="C365" s="22">
        <f t="shared" ca="1" si="104"/>
        <v>1.0114161800000001</v>
      </c>
      <c r="D365" s="23">
        <f ca="1">IF(A365&lt;$B$1,VLOOKUP(A365,[1]DI!$A$4:$B$15000,2,FALSE),0)</f>
        <v>1.9000000000000006E-2</v>
      </c>
      <c r="E365" s="22">
        <f t="shared" ca="1" si="103"/>
        <v>7.4690000000000005E-5</v>
      </c>
      <c r="F365" s="23">
        <f t="shared" si="96"/>
        <v>1.3</v>
      </c>
      <c r="G365" s="24">
        <f t="shared" ca="1" si="100"/>
        <v>1.000097097</v>
      </c>
      <c r="H365" s="22">
        <f ca="1">TRUNC(PRODUCT(G$10:G364),15)</f>
        <v>1.0420134073343901</v>
      </c>
      <c r="I365" s="22">
        <f t="shared" ca="1" si="101"/>
        <v>1.03454085841308</v>
      </c>
      <c r="J365" s="22">
        <f t="shared" ca="1" si="102"/>
        <v>1.0072230600000001</v>
      </c>
      <c r="K365" s="22">
        <f t="shared" ca="1" si="93"/>
        <v>7.3055100000000003E-3</v>
      </c>
      <c r="L365" s="66">
        <f>IF(VLOOKUP(A365,$T$12:$AC$125,8)=VLOOKUP(A364,$T$12:$AC$125,8),0,VLOOKUP(A365,T$12:$AC$125,8))</f>
        <v>0</v>
      </c>
      <c r="M365" s="67">
        <f>IF(L365&gt;0,VLOOKUP(L365,S$12:$AB$125,7),0)</f>
        <v>0</v>
      </c>
      <c r="N365" s="2">
        <f>IF(L365&gt;0,VLOOKUP(L365,S$12:$AB$125,6),0)</f>
        <v>0</v>
      </c>
      <c r="O365" s="22">
        <f t="shared" ca="1" si="94"/>
        <v>7.3055100000000003E-3</v>
      </c>
      <c r="P365" s="25" t="str">
        <f t="shared" si="97"/>
        <v>INCORPJ=</v>
      </c>
      <c r="Q365" s="26">
        <f t="shared" si="98"/>
        <v>44200</v>
      </c>
      <c r="R365" s="4"/>
      <c r="S365" s="26"/>
      <c r="U365" s="4"/>
      <c r="V365" s="4"/>
      <c r="W365" s="4"/>
      <c r="X365" s="4"/>
      <c r="Y365" s="4"/>
      <c r="Z365" s="4"/>
      <c r="AA365" s="4"/>
      <c r="AB365" s="4"/>
      <c r="AC365" s="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</row>
    <row r="366" spans="1:176" x14ac:dyDescent="0.25">
      <c r="A366" s="20">
        <f t="shared" si="95"/>
        <v>44119</v>
      </c>
      <c r="B366" s="22">
        <f t="shared" ca="1" si="99"/>
        <v>1.0188206100000001</v>
      </c>
      <c r="C366" s="22">
        <f t="shared" ca="1" si="104"/>
        <v>1.0114161800000001</v>
      </c>
      <c r="D366" s="23">
        <f ca="1">IF(A366&lt;$B$1,VLOOKUP(A366,[1]DI!$A$4:$B$15000,2,FALSE),0)</f>
        <v>1.9000000000000006E-2</v>
      </c>
      <c r="E366" s="22">
        <f t="shared" ca="1" si="103"/>
        <v>7.4690000000000005E-5</v>
      </c>
      <c r="F366" s="23">
        <f t="shared" si="96"/>
        <v>1.3</v>
      </c>
      <c r="G366" s="24">
        <f t="shared" ca="1" si="100"/>
        <v>1.000097097</v>
      </c>
      <c r="H366" s="22">
        <f ca="1">TRUNC(PRODUCT(G$10:G365),15)</f>
        <v>1.0421145837101999</v>
      </c>
      <c r="I366" s="22">
        <f t="shared" ca="1" si="101"/>
        <v>1.03454085841308</v>
      </c>
      <c r="J366" s="22">
        <f t="shared" ca="1" si="102"/>
        <v>1.0073208600000001</v>
      </c>
      <c r="K366" s="22">
        <f t="shared" ca="1" si="93"/>
        <v>7.40443E-3</v>
      </c>
      <c r="L366" s="66">
        <f>IF(VLOOKUP(A366,$T$12:$AC$125,8)=VLOOKUP(A365,$T$12:$AC$125,8),0,VLOOKUP(A366,T$12:$AC$125,8))</f>
        <v>0</v>
      </c>
      <c r="M366" s="67">
        <f>IF(L366&gt;0,VLOOKUP(L366,S$12:$AB$125,7),0)</f>
        <v>0</v>
      </c>
      <c r="N366" s="2">
        <f>IF(L366&gt;0,VLOOKUP(L366,S$12:$AB$125,6),0)</f>
        <v>0</v>
      </c>
      <c r="O366" s="22">
        <f t="shared" ca="1" si="94"/>
        <v>7.40443E-3</v>
      </c>
      <c r="P366" s="25" t="str">
        <f t="shared" si="97"/>
        <v>INCORPJ=</v>
      </c>
      <c r="Q366" s="26">
        <f t="shared" si="98"/>
        <v>44200</v>
      </c>
      <c r="R366" s="4"/>
      <c r="S366" s="26"/>
      <c r="U366" s="4"/>
      <c r="V366" s="4"/>
      <c r="W366" s="4"/>
      <c r="X366" s="4"/>
      <c r="Y366" s="4"/>
      <c r="Z366" s="4"/>
      <c r="AA366" s="4"/>
      <c r="AB366" s="4"/>
      <c r="AC366" s="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</row>
    <row r="367" spans="1:176" x14ac:dyDescent="0.25">
      <c r="A367" s="20">
        <f t="shared" si="95"/>
        <v>44120</v>
      </c>
      <c r="B367" s="22">
        <f t="shared" ca="1" si="99"/>
        <v>1.01891953</v>
      </c>
      <c r="C367" s="22">
        <f t="shared" ca="1" si="104"/>
        <v>1.0114161800000001</v>
      </c>
      <c r="D367" s="23">
        <f ca="1">IF(A367&lt;$B$1,VLOOKUP(A367,[1]DI!$A$4:$B$15000,2,FALSE),0)</f>
        <v>1.9000000000000006E-2</v>
      </c>
      <c r="E367" s="22">
        <f t="shared" ca="1" si="103"/>
        <v>7.4690000000000005E-5</v>
      </c>
      <c r="F367" s="23">
        <f t="shared" si="96"/>
        <v>1.3</v>
      </c>
      <c r="G367" s="24">
        <f t="shared" ca="1" si="100"/>
        <v>1.000097097</v>
      </c>
      <c r="H367" s="22">
        <f ca="1">TRUNC(PRODUCT(G$10:G366),15)</f>
        <v>1.0422157699099299</v>
      </c>
      <c r="I367" s="22">
        <f t="shared" ca="1" si="101"/>
        <v>1.03454085841308</v>
      </c>
      <c r="J367" s="22">
        <f t="shared" ca="1" si="102"/>
        <v>1.0074186599999999</v>
      </c>
      <c r="K367" s="22">
        <f t="shared" ca="1" si="93"/>
        <v>7.5033499999999998E-3</v>
      </c>
      <c r="L367" s="66">
        <f>IF(VLOOKUP(A367,$T$12:$AC$125,8)=VLOOKUP(A366,$T$12:$AC$125,8),0,VLOOKUP(A367,T$12:$AC$125,8))</f>
        <v>0</v>
      </c>
      <c r="M367" s="67">
        <f>IF(L367&gt;0,VLOOKUP(L367,S$12:$AB$125,7),0)</f>
        <v>0</v>
      </c>
      <c r="N367" s="2">
        <f>IF(L367&gt;0,VLOOKUP(L367,S$12:$AB$125,6),0)</f>
        <v>0</v>
      </c>
      <c r="O367" s="22">
        <f t="shared" ca="1" si="94"/>
        <v>7.5033499999999998E-3</v>
      </c>
      <c r="P367" s="25" t="str">
        <f t="shared" si="97"/>
        <v>INCORPJ=</v>
      </c>
      <c r="Q367" s="26">
        <f t="shared" si="98"/>
        <v>44200</v>
      </c>
      <c r="R367" s="4"/>
      <c r="S367" s="26"/>
      <c r="U367" s="4"/>
      <c r="V367" s="4"/>
      <c r="W367" s="4"/>
      <c r="X367" s="4"/>
      <c r="Y367" s="4"/>
      <c r="Z367" s="4"/>
      <c r="AA367" s="4"/>
      <c r="AB367" s="4"/>
      <c r="AC367" s="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</row>
    <row r="368" spans="1:176" x14ac:dyDescent="0.25">
      <c r="A368" s="20">
        <f t="shared" si="95"/>
        <v>44121</v>
      </c>
      <c r="B368" s="22">
        <f t="shared" ca="1" si="99"/>
        <v>1.0190184600000001</v>
      </c>
      <c r="C368" s="22">
        <f t="shared" ca="1" si="104"/>
        <v>1.0114161800000001</v>
      </c>
      <c r="D368" s="23">
        <f ca="1">IF(A368&lt;$B$1,VLOOKUP(A368,[1]DI!$A$4:$B$15000,2,FALSE),0)</f>
        <v>0</v>
      </c>
      <c r="E368" s="22">
        <f t="shared" ca="1" si="103"/>
        <v>0</v>
      </c>
      <c r="F368" s="23">
        <f t="shared" si="96"/>
        <v>1.3</v>
      </c>
      <c r="G368" s="24">
        <f t="shared" ca="1" si="100"/>
        <v>1</v>
      </c>
      <c r="H368" s="22">
        <f ca="1">TRUNC(PRODUCT(G$10:G367),15)</f>
        <v>1.0423169659345499</v>
      </c>
      <c r="I368" s="22">
        <f t="shared" ca="1" si="101"/>
        <v>1.03454085841308</v>
      </c>
      <c r="J368" s="22">
        <f t="shared" ca="1" si="102"/>
        <v>1.00751648</v>
      </c>
      <c r="K368" s="22">
        <f t="shared" ca="1" si="93"/>
        <v>7.6022800000000003E-3</v>
      </c>
      <c r="L368" s="66">
        <f>IF(VLOOKUP(A368,$T$12:$AC$125,8)=VLOOKUP(A367,$T$12:$AC$125,8),0,VLOOKUP(A368,T$12:$AC$125,8))</f>
        <v>0</v>
      </c>
      <c r="M368" s="67">
        <f>IF(L368&gt;0,VLOOKUP(L368,S$12:$AB$125,7),0)</f>
        <v>0</v>
      </c>
      <c r="N368" s="2">
        <f>IF(L368&gt;0,VLOOKUP(L368,S$12:$AB$125,6),0)</f>
        <v>0</v>
      </c>
      <c r="O368" s="22">
        <f t="shared" ca="1" si="94"/>
        <v>7.6022800000000003E-3</v>
      </c>
      <c r="P368" s="25" t="str">
        <f t="shared" si="97"/>
        <v>INCORPJ=</v>
      </c>
      <c r="Q368" s="26">
        <f t="shared" si="98"/>
        <v>44200</v>
      </c>
      <c r="R368" s="4"/>
      <c r="S368" s="26"/>
      <c r="U368" s="4"/>
      <c r="V368" s="4"/>
      <c r="W368" s="4"/>
      <c r="X368" s="4"/>
      <c r="Y368" s="4"/>
      <c r="Z368" s="4"/>
      <c r="AA368" s="4"/>
      <c r="AB368" s="4"/>
      <c r="AC368" s="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</row>
    <row r="369" spans="1:181" x14ac:dyDescent="0.25">
      <c r="A369" s="20">
        <f t="shared" si="95"/>
        <v>44122</v>
      </c>
      <c r="B369" s="22">
        <f t="shared" ca="1" si="99"/>
        <v>1.0190184600000001</v>
      </c>
      <c r="C369" s="22">
        <f t="shared" ca="1" si="104"/>
        <v>1.0114161800000001</v>
      </c>
      <c r="D369" s="23">
        <f ca="1">IF(A369&lt;$B$1,VLOOKUP(A369,[1]DI!$A$4:$B$15000,2,FALSE),0)</f>
        <v>0</v>
      </c>
      <c r="E369" s="22">
        <f t="shared" ca="1" si="103"/>
        <v>0</v>
      </c>
      <c r="F369" s="23">
        <f t="shared" si="96"/>
        <v>1.3</v>
      </c>
      <c r="G369" s="24">
        <f t="shared" ca="1" si="100"/>
        <v>1</v>
      </c>
      <c r="H369" s="22">
        <f ca="1">TRUNC(PRODUCT(G$10:G368),15)</f>
        <v>1.0423169659345499</v>
      </c>
      <c r="I369" s="22">
        <f t="shared" ca="1" si="101"/>
        <v>1.03454085841308</v>
      </c>
      <c r="J369" s="22">
        <f t="shared" ca="1" si="102"/>
        <v>1.00751648</v>
      </c>
      <c r="K369" s="22">
        <f t="shared" ca="1" si="93"/>
        <v>7.6022800000000003E-3</v>
      </c>
      <c r="L369" s="66">
        <f>IF(VLOOKUP(A369,$T$12:$AC$125,8)=VLOOKUP(A368,$T$12:$AC$125,8),0,VLOOKUP(A369,T$12:$AC$125,8))</f>
        <v>0</v>
      </c>
      <c r="M369" s="67">
        <f>IF(L369&gt;0,VLOOKUP(L369,S$12:$AB$125,7),0)</f>
        <v>0</v>
      </c>
      <c r="N369" s="2">
        <f>IF(L369&gt;0,VLOOKUP(L369,S$12:$AB$125,6),0)</f>
        <v>0</v>
      </c>
      <c r="O369" s="22">
        <f t="shared" ca="1" si="94"/>
        <v>7.6022800000000003E-3</v>
      </c>
      <c r="P369" s="25" t="str">
        <f t="shared" si="97"/>
        <v>INCORPJ=</v>
      </c>
      <c r="Q369" s="26">
        <f t="shared" si="98"/>
        <v>44200</v>
      </c>
      <c r="R369" s="4"/>
      <c r="S369" s="26"/>
      <c r="U369" s="4"/>
      <c r="V369" s="4"/>
      <c r="W369" s="4"/>
      <c r="X369" s="4"/>
      <c r="Y369" s="4"/>
      <c r="Z369" s="4"/>
      <c r="AA369" s="4"/>
      <c r="AB369" s="4"/>
      <c r="AC369" s="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</row>
    <row r="370" spans="1:181" x14ac:dyDescent="0.25">
      <c r="A370" s="20">
        <f t="shared" si="95"/>
        <v>44123</v>
      </c>
      <c r="B370" s="22">
        <f t="shared" ca="1" si="99"/>
        <v>1.0190184600000001</v>
      </c>
      <c r="C370" s="22">
        <f t="shared" ca="1" si="104"/>
        <v>1.0114161800000001</v>
      </c>
      <c r="D370" s="23">
        <f ca="1">IF(A370&lt;$B$1,VLOOKUP(A370,[1]DI!$A$4:$B$15000,2,FALSE),0)</f>
        <v>1.9000000000000006E-2</v>
      </c>
      <c r="E370" s="22">
        <f t="shared" ca="1" si="103"/>
        <v>7.4690000000000005E-5</v>
      </c>
      <c r="F370" s="23">
        <f t="shared" si="96"/>
        <v>1.3</v>
      </c>
      <c r="G370" s="24">
        <f t="shared" ca="1" si="100"/>
        <v>1.000097097</v>
      </c>
      <c r="H370" s="22">
        <f ca="1">TRUNC(PRODUCT(G$10:G369),15)</f>
        <v>1.0423169659345499</v>
      </c>
      <c r="I370" s="22">
        <f t="shared" ca="1" si="101"/>
        <v>1.03454085841308</v>
      </c>
      <c r="J370" s="22">
        <f t="shared" ca="1" si="102"/>
        <v>1.00751648</v>
      </c>
      <c r="K370" s="22">
        <f t="shared" ca="1" si="93"/>
        <v>7.6022800000000003E-3</v>
      </c>
      <c r="L370" s="66">
        <f>IF(VLOOKUP(A370,$T$12:$AC$125,8)=VLOOKUP(A369,$T$12:$AC$125,8),0,VLOOKUP(A370,T$12:$AC$125,8))</f>
        <v>0</v>
      </c>
      <c r="M370" s="67">
        <f>IF(L370&gt;0,VLOOKUP(L370,S$12:$AB$125,7),0)</f>
        <v>0</v>
      </c>
      <c r="N370" s="2">
        <f>IF(L370&gt;0,VLOOKUP(L370,S$12:$AB$125,6),0)</f>
        <v>0</v>
      </c>
      <c r="O370" s="22">
        <f t="shared" ca="1" si="94"/>
        <v>7.6022800000000003E-3</v>
      </c>
      <c r="P370" s="25" t="str">
        <f t="shared" si="97"/>
        <v>INCORPJ=</v>
      </c>
      <c r="Q370" s="26">
        <f t="shared" si="98"/>
        <v>44200</v>
      </c>
      <c r="R370" s="4"/>
      <c r="S370" s="26"/>
      <c r="U370" s="4"/>
      <c r="V370" s="4"/>
      <c r="W370" s="4"/>
      <c r="X370" s="4"/>
      <c r="Y370" s="4"/>
      <c r="Z370" s="4"/>
      <c r="AA370" s="4"/>
      <c r="AB370" s="4"/>
      <c r="AC370" s="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</row>
    <row r="371" spans="1:181" x14ac:dyDescent="0.25">
      <c r="A371" s="20">
        <f t="shared" si="95"/>
        <v>44124</v>
      </c>
      <c r="B371" s="22">
        <f t="shared" ca="1" si="99"/>
        <v>1.01911741</v>
      </c>
      <c r="C371" s="22">
        <f t="shared" ca="1" si="104"/>
        <v>1.0114161800000001</v>
      </c>
      <c r="D371" s="23">
        <f ca="1">IF(A371&lt;$B$1,VLOOKUP(A371,[1]DI!$A$4:$B$15000,2,FALSE),0)</f>
        <v>1.9000000000000006E-2</v>
      </c>
      <c r="E371" s="22">
        <f t="shared" ca="1" si="103"/>
        <v>7.4690000000000005E-5</v>
      </c>
      <c r="F371" s="23">
        <f t="shared" si="96"/>
        <v>1.3</v>
      </c>
      <c r="G371" s="24">
        <f t="shared" ca="1" si="100"/>
        <v>1.000097097</v>
      </c>
      <c r="H371" s="22">
        <f ca="1">TRUNC(PRODUCT(G$10:G370),15)</f>
        <v>1.0424181717849901</v>
      </c>
      <c r="I371" s="22">
        <f t="shared" ca="1" si="101"/>
        <v>1.03454085841308</v>
      </c>
      <c r="J371" s="22">
        <f t="shared" ca="1" si="102"/>
        <v>1.0076143099999999</v>
      </c>
      <c r="K371" s="22">
        <f t="shared" ca="1" si="93"/>
        <v>7.7012299999999999E-3</v>
      </c>
      <c r="L371" s="66">
        <f>IF(VLOOKUP(A371,$T$12:$AC$125,8)=VLOOKUP(A370,$T$12:$AC$125,8),0,VLOOKUP(A371,T$12:$AC$125,8))</f>
        <v>0</v>
      </c>
      <c r="M371" s="67">
        <f>IF(L371&gt;0,VLOOKUP(L371,S$12:$AB$125,7),0)</f>
        <v>0</v>
      </c>
      <c r="N371" s="2">
        <f>IF(L371&gt;0,VLOOKUP(L371,S$12:$AB$125,6),0)</f>
        <v>0</v>
      </c>
      <c r="O371" s="22">
        <f t="shared" ca="1" si="94"/>
        <v>7.7012299999999999E-3</v>
      </c>
      <c r="P371" s="25" t="str">
        <f t="shared" si="97"/>
        <v>INCORPJ=</v>
      </c>
      <c r="Q371" s="26">
        <f t="shared" si="98"/>
        <v>44200</v>
      </c>
      <c r="R371" s="4"/>
      <c r="S371" s="26"/>
      <c r="U371" s="4"/>
      <c r="V371" s="4"/>
      <c r="W371" s="4"/>
      <c r="X371" s="4"/>
      <c r="Y371" s="4"/>
      <c r="Z371" s="4"/>
      <c r="AA371" s="4"/>
      <c r="AB371" s="4"/>
      <c r="AC371" s="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</row>
    <row r="372" spans="1:181" x14ac:dyDescent="0.25">
      <c r="A372" s="20">
        <f t="shared" si="95"/>
        <v>44125</v>
      </c>
      <c r="B372" s="22">
        <f t="shared" ca="1" si="99"/>
        <v>1.0192163600000002</v>
      </c>
      <c r="C372" s="22">
        <f t="shared" ca="1" si="104"/>
        <v>1.0114161800000001</v>
      </c>
      <c r="D372" s="23">
        <f ca="1">IF(A372&lt;$B$1,VLOOKUP(A372,[1]DI!$A$4:$B$15000,2,FALSE),0)</f>
        <v>1.9000000000000006E-2</v>
      </c>
      <c r="E372" s="22">
        <f t="shared" ca="1" si="103"/>
        <v>7.4690000000000005E-5</v>
      </c>
      <c r="F372" s="23">
        <f t="shared" si="96"/>
        <v>1.3</v>
      </c>
      <c r="G372" s="24">
        <f t="shared" ca="1" si="100"/>
        <v>1.000097097</v>
      </c>
      <c r="H372" s="22">
        <f ca="1">TRUNC(PRODUCT(G$10:G371),15)</f>
        <v>1.0425193874622101</v>
      </c>
      <c r="I372" s="22">
        <f t="shared" ca="1" si="101"/>
        <v>1.03454085841308</v>
      </c>
      <c r="J372" s="22">
        <f t="shared" ca="1" si="102"/>
        <v>1.00771214</v>
      </c>
      <c r="K372" s="22">
        <f t="shared" ca="1" si="93"/>
        <v>7.8001800000000003E-3</v>
      </c>
      <c r="L372" s="66">
        <f>IF(VLOOKUP(A372,$T$12:$AC$125,8)=VLOOKUP(A371,$T$12:$AC$125,8),0,VLOOKUP(A372,T$12:$AC$125,8))</f>
        <v>0</v>
      </c>
      <c r="M372" s="67">
        <f>IF(L372&gt;0,VLOOKUP(L372,S$12:$AB$125,7),0)</f>
        <v>0</v>
      </c>
      <c r="N372" s="2">
        <f>IF(L372&gt;0,VLOOKUP(L372,S$12:$AB$125,6),0)</f>
        <v>0</v>
      </c>
      <c r="O372" s="22">
        <f t="shared" ca="1" si="94"/>
        <v>7.8001800000000003E-3</v>
      </c>
      <c r="P372" s="25" t="str">
        <f t="shared" si="97"/>
        <v>INCORPJ=</v>
      </c>
      <c r="Q372" s="26">
        <f t="shared" si="98"/>
        <v>44200</v>
      </c>
      <c r="R372" s="4"/>
      <c r="S372" s="26"/>
      <c r="U372" s="4"/>
      <c r="V372" s="4"/>
      <c r="W372" s="4"/>
      <c r="X372" s="4"/>
      <c r="Y372" s="4"/>
      <c r="Z372" s="4"/>
      <c r="AA372" s="4"/>
      <c r="AB372" s="4"/>
      <c r="AC372" s="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</row>
    <row r="373" spans="1:181" x14ac:dyDescent="0.25">
      <c r="A373" s="20">
        <f t="shared" si="95"/>
        <v>44126</v>
      </c>
      <c r="B373" s="22">
        <f t="shared" ca="1" si="99"/>
        <v>1.0193153300000002</v>
      </c>
      <c r="C373" s="22">
        <f t="shared" ca="1" si="104"/>
        <v>1.0114161800000001</v>
      </c>
      <c r="D373" s="23">
        <f ca="1">IF(A373&lt;$B$1,VLOOKUP(A373,[1]DI!$A$4:$B$15000,2,FALSE),0)</f>
        <v>1.9000000000000006E-2</v>
      </c>
      <c r="E373" s="22">
        <f t="shared" ca="1" si="103"/>
        <v>7.4690000000000005E-5</v>
      </c>
      <c r="F373" s="23">
        <f t="shared" si="96"/>
        <v>1.3</v>
      </c>
      <c r="G373" s="24">
        <f t="shared" ca="1" si="100"/>
        <v>1.000097097</v>
      </c>
      <c r="H373" s="22">
        <f ca="1">TRUNC(PRODUCT(G$10:G372),15)</f>
        <v>1.04262061296718</v>
      </c>
      <c r="I373" s="22">
        <f t="shared" ca="1" si="101"/>
        <v>1.03454085841308</v>
      </c>
      <c r="J373" s="22">
        <f t="shared" ca="1" si="102"/>
        <v>1.0078099899999999</v>
      </c>
      <c r="K373" s="22">
        <f t="shared" ca="1" si="93"/>
        <v>7.8991500000000006E-3</v>
      </c>
      <c r="L373" s="66">
        <f>IF(VLOOKUP(A373,$T$12:$AC$125,8)=VLOOKUP(A372,$T$12:$AC$125,8),0,VLOOKUP(A373,T$12:$AC$125,8))</f>
        <v>0</v>
      </c>
      <c r="M373" s="67">
        <f>IF(L373&gt;0,VLOOKUP(L373,S$12:$AB$125,7),0)</f>
        <v>0</v>
      </c>
      <c r="N373" s="2">
        <f>IF(L373&gt;0,VLOOKUP(L373,S$12:$AB$125,6),0)</f>
        <v>0</v>
      </c>
      <c r="O373" s="22">
        <f t="shared" ca="1" si="94"/>
        <v>7.8991500000000006E-3</v>
      </c>
      <c r="P373" s="25" t="str">
        <f t="shared" si="97"/>
        <v>INCORPJ=</v>
      </c>
      <c r="Q373" s="26">
        <f t="shared" si="98"/>
        <v>44200</v>
      </c>
      <c r="R373" s="4"/>
      <c r="S373" s="26"/>
      <c r="U373" s="4"/>
      <c r="V373" s="4"/>
      <c r="W373" s="4"/>
      <c r="X373" s="4"/>
      <c r="Y373" s="4"/>
      <c r="Z373" s="4"/>
      <c r="AA373" s="4"/>
      <c r="AB373" s="4"/>
      <c r="AC373" s="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</row>
    <row r="374" spans="1:181" x14ac:dyDescent="0.25">
      <c r="A374" s="20">
        <f t="shared" si="95"/>
        <v>44127</v>
      </c>
      <c r="B374" s="22">
        <f t="shared" ca="1" si="99"/>
        <v>1.0194143000000002</v>
      </c>
      <c r="C374" s="22">
        <f t="shared" ca="1" si="104"/>
        <v>1.0114161800000001</v>
      </c>
      <c r="D374" s="23">
        <f ca="1">IF(A374&lt;$B$1,VLOOKUP(A374,[1]DI!$A$4:$B$15000,2,FALSE),0)</f>
        <v>1.9000000000000006E-2</v>
      </c>
      <c r="E374" s="22">
        <f t="shared" ca="1" si="103"/>
        <v>7.4690000000000005E-5</v>
      </c>
      <c r="F374" s="23">
        <f t="shared" si="96"/>
        <v>1.3</v>
      </c>
      <c r="G374" s="24">
        <f t="shared" ca="1" si="100"/>
        <v>1.000097097</v>
      </c>
      <c r="H374" s="22">
        <f ca="1">TRUNC(PRODUCT(G$10:G373),15)</f>
        <v>1.04272184830083</v>
      </c>
      <c r="I374" s="22">
        <f t="shared" ca="1" si="101"/>
        <v>1.03454085841308</v>
      </c>
      <c r="J374" s="22">
        <f t="shared" ca="1" si="102"/>
        <v>1.00790785</v>
      </c>
      <c r="K374" s="22">
        <f t="shared" ca="1" si="93"/>
        <v>7.9981199999999992E-3</v>
      </c>
      <c r="L374" s="66">
        <f>IF(VLOOKUP(A374,$T$12:$AC$125,8)=VLOOKUP(A373,$T$12:$AC$125,8),0,VLOOKUP(A374,T$12:$AC$125,8))</f>
        <v>0</v>
      </c>
      <c r="M374" s="67">
        <f>IF(L374&gt;0,VLOOKUP(L374,S$12:$AB$125,7),0)</f>
        <v>0</v>
      </c>
      <c r="N374" s="2">
        <f>IF(L374&gt;0,VLOOKUP(L374,S$12:$AB$125,6),0)</f>
        <v>0</v>
      </c>
      <c r="O374" s="22">
        <f t="shared" ca="1" si="94"/>
        <v>7.9981199999999992E-3</v>
      </c>
      <c r="P374" s="25" t="str">
        <f t="shared" si="97"/>
        <v>INCORPJ=</v>
      </c>
      <c r="Q374" s="26">
        <f t="shared" si="98"/>
        <v>44200</v>
      </c>
      <c r="R374" s="1"/>
      <c r="S374" s="26"/>
      <c r="U374" s="1"/>
      <c r="V374" s="1"/>
      <c r="W374" s="1"/>
      <c r="X374" s="1"/>
      <c r="Y374" s="4"/>
      <c r="Z374" s="1"/>
      <c r="AA374" s="1"/>
      <c r="AB374" s="1"/>
      <c r="AC374" s="1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</row>
    <row r="375" spans="1:181" x14ac:dyDescent="0.25">
      <c r="A375" s="20">
        <f t="shared" si="95"/>
        <v>44128</v>
      </c>
      <c r="B375" s="22">
        <f t="shared" ca="1" si="99"/>
        <v>1.0195132800000002</v>
      </c>
      <c r="C375" s="22">
        <f t="shared" ca="1" si="104"/>
        <v>1.0114161800000001</v>
      </c>
      <c r="D375" s="23">
        <f ca="1">IF(A375&lt;$B$1,VLOOKUP(A375,[1]DI!$A$4:$B$15000,2,FALSE),0)</f>
        <v>0</v>
      </c>
      <c r="E375" s="22">
        <f t="shared" ca="1" si="103"/>
        <v>0</v>
      </c>
      <c r="F375" s="23">
        <f t="shared" si="96"/>
        <v>1.3</v>
      </c>
      <c r="G375" s="24">
        <f t="shared" ca="1" si="100"/>
        <v>1</v>
      </c>
      <c r="H375" s="22">
        <f ca="1">TRUNC(PRODUCT(G$10:G374),15)</f>
        <v>1.04282309346414</v>
      </c>
      <c r="I375" s="22">
        <f t="shared" ca="1" si="101"/>
        <v>1.03454085841308</v>
      </c>
      <c r="J375" s="22">
        <f t="shared" ca="1" si="102"/>
        <v>1.0080057099999999</v>
      </c>
      <c r="K375" s="22">
        <f t="shared" ca="1" si="93"/>
        <v>8.0970999999999994E-3</v>
      </c>
      <c r="L375" s="66">
        <f>IF(VLOOKUP(A375,$T$12:$AC$125,8)=VLOOKUP(A374,$T$12:$AC$125,8),0,VLOOKUP(A375,T$12:$AC$125,8))</f>
        <v>0</v>
      </c>
      <c r="M375" s="67">
        <f>IF(L375&gt;0,VLOOKUP(L375,S$12:$AB$125,7),0)</f>
        <v>0</v>
      </c>
      <c r="N375" s="2">
        <f>IF(L375&gt;0,VLOOKUP(L375,S$12:$AB$125,6),0)</f>
        <v>0</v>
      </c>
      <c r="O375" s="22">
        <f t="shared" ca="1" si="94"/>
        <v>8.0970999999999994E-3</v>
      </c>
      <c r="P375" s="25" t="str">
        <f t="shared" si="97"/>
        <v>INCORPJ=</v>
      </c>
      <c r="Q375" s="26">
        <f t="shared" si="98"/>
        <v>44200</v>
      </c>
      <c r="R375" s="96"/>
      <c r="S375" s="26"/>
      <c r="U375" s="96"/>
      <c r="V375" s="96"/>
      <c r="W375" s="96"/>
      <c r="X375" s="96"/>
      <c r="Y375" s="4"/>
      <c r="Z375" s="96"/>
      <c r="AA375" s="96"/>
      <c r="AB375" s="96"/>
      <c r="AC375" s="96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2"/>
      <c r="FI375" s="82"/>
      <c r="FJ375" s="82"/>
      <c r="FK375" s="82"/>
      <c r="FL375" s="82"/>
      <c r="FM375" s="82"/>
      <c r="FN375" s="82"/>
      <c r="FO375" s="82"/>
      <c r="FP375" s="82"/>
      <c r="FQ375" s="82"/>
      <c r="FR375" s="82"/>
      <c r="FS375" s="82"/>
      <c r="FT375" s="82"/>
      <c r="FU375" s="82"/>
      <c r="FV375" s="82"/>
      <c r="FW375" s="82"/>
    </row>
    <row r="376" spans="1:181" x14ac:dyDescent="0.25">
      <c r="A376" s="20">
        <f t="shared" si="95"/>
        <v>44129</v>
      </c>
      <c r="B376" s="22">
        <f t="shared" ca="1" si="99"/>
        <v>1.0195132800000002</v>
      </c>
      <c r="C376" s="22">
        <f t="shared" ca="1" si="104"/>
        <v>1.0114161800000001</v>
      </c>
      <c r="D376" s="23">
        <f ca="1">IF(A376&lt;$B$1,VLOOKUP(A376,[1]DI!$A$4:$B$15000,2,FALSE),0)</f>
        <v>0</v>
      </c>
      <c r="E376" s="22">
        <f t="shared" ca="1" si="103"/>
        <v>0</v>
      </c>
      <c r="F376" s="23">
        <f t="shared" si="96"/>
        <v>1.3</v>
      </c>
      <c r="G376" s="24">
        <f t="shared" ca="1" si="100"/>
        <v>1</v>
      </c>
      <c r="H376" s="22">
        <f ca="1">TRUNC(PRODUCT(G$10:G375),15)</f>
        <v>1.04282309346414</v>
      </c>
      <c r="I376" s="22">
        <f t="shared" ca="1" si="101"/>
        <v>1.03454085841308</v>
      </c>
      <c r="J376" s="22">
        <f t="shared" ca="1" si="102"/>
        <v>1.0080057099999999</v>
      </c>
      <c r="K376" s="22">
        <f t="shared" ca="1" si="93"/>
        <v>8.0970999999999994E-3</v>
      </c>
      <c r="L376" s="66">
        <f>IF(VLOOKUP(A376,$T$12:$AC$125,8)=VLOOKUP(A375,$T$12:$AC$125,8),0,VLOOKUP(A376,T$12:$AC$125,8))</f>
        <v>0</v>
      </c>
      <c r="M376" s="67">
        <f>IF(L376&gt;0,VLOOKUP(L376,S$12:$AB$125,7),0)</f>
        <v>0</v>
      </c>
      <c r="N376" s="2">
        <f>IF(L376&gt;0,VLOOKUP(L376,S$12:$AB$125,6),0)</f>
        <v>0</v>
      </c>
      <c r="O376" s="22">
        <f t="shared" ca="1" si="94"/>
        <v>8.0970999999999994E-3</v>
      </c>
      <c r="P376" s="25" t="str">
        <f t="shared" si="97"/>
        <v>INCORPJ=</v>
      </c>
      <c r="Q376" s="26">
        <f t="shared" si="98"/>
        <v>44200</v>
      </c>
      <c r="R376" s="2"/>
      <c r="S376" s="26"/>
      <c r="U376" s="2"/>
      <c r="V376" s="2"/>
      <c r="W376" s="2"/>
      <c r="X376" s="2"/>
      <c r="Y376" s="4"/>
      <c r="Z376" s="2"/>
      <c r="AA376" s="2"/>
      <c r="AB376" s="2"/>
      <c r="AC376" s="2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</row>
    <row r="377" spans="1:181" x14ac:dyDescent="0.25">
      <c r="A377" s="20">
        <f t="shared" si="95"/>
        <v>44130</v>
      </c>
      <c r="B377" s="22">
        <f t="shared" ca="1" si="99"/>
        <v>1.0195132800000002</v>
      </c>
      <c r="C377" s="22">
        <f t="shared" ca="1" si="104"/>
        <v>1.0114161800000001</v>
      </c>
      <c r="D377" s="23">
        <f ca="1">IF(A377&lt;$B$1,VLOOKUP(A377,[1]DI!$A$4:$B$15000,2,FALSE),0)</f>
        <v>1.9000000000000006E-2</v>
      </c>
      <c r="E377" s="22">
        <f t="shared" ca="1" si="103"/>
        <v>7.4690000000000005E-5</v>
      </c>
      <c r="F377" s="23">
        <f t="shared" si="96"/>
        <v>1.3</v>
      </c>
      <c r="G377" s="24">
        <f t="shared" ca="1" si="100"/>
        <v>1.000097097</v>
      </c>
      <c r="H377" s="22">
        <f ca="1">TRUNC(PRODUCT(G$10:G376),15)</f>
        <v>1.04282309346414</v>
      </c>
      <c r="I377" s="22">
        <f t="shared" ca="1" si="101"/>
        <v>1.03454085841308</v>
      </c>
      <c r="J377" s="22">
        <f t="shared" ca="1" si="102"/>
        <v>1.0080057099999999</v>
      </c>
      <c r="K377" s="22">
        <f t="shared" ca="1" si="93"/>
        <v>8.0970999999999994E-3</v>
      </c>
      <c r="L377" s="66">
        <f>IF(VLOOKUP(A377,$T$12:$AC$125,8)=VLOOKUP(A376,$T$12:$AC$125,8),0,VLOOKUP(A377,T$12:$AC$125,8))</f>
        <v>0</v>
      </c>
      <c r="M377" s="67">
        <f>IF(L377&gt;0,VLOOKUP(L377,S$12:$AB$125,7),0)</f>
        <v>0</v>
      </c>
      <c r="N377" s="2">
        <f>IF(L377&gt;0,VLOOKUP(L377,S$12:$AB$125,6),0)</f>
        <v>0</v>
      </c>
      <c r="O377" s="22">
        <f t="shared" ca="1" si="94"/>
        <v>8.0970999999999994E-3</v>
      </c>
      <c r="P377" s="25" t="str">
        <f t="shared" si="97"/>
        <v>INCORPJ=</v>
      </c>
      <c r="Q377" s="26">
        <f t="shared" si="98"/>
        <v>44200</v>
      </c>
      <c r="R377" s="97"/>
      <c r="S377" s="26"/>
      <c r="U377" s="97"/>
      <c r="V377" s="97"/>
      <c r="W377" s="97"/>
      <c r="X377" s="97"/>
      <c r="Y377" s="4"/>
      <c r="Z377" s="97"/>
      <c r="AA377" s="97"/>
      <c r="AB377" s="97"/>
      <c r="AC377" s="97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2"/>
      <c r="DU377" s="82"/>
      <c r="DV377" s="82"/>
      <c r="DW377" s="82"/>
      <c r="DX377" s="82"/>
      <c r="DY377" s="82"/>
      <c r="DZ377" s="82"/>
      <c r="EA377" s="82"/>
      <c r="EB377" s="82"/>
      <c r="EC377" s="82"/>
      <c r="ED377" s="82"/>
      <c r="EE377" s="82"/>
      <c r="EF377" s="82"/>
      <c r="EG377" s="82"/>
      <c r="EH377" s="82"/>
      <c r="EI377" s="82"/>
      <c r="EJ377" s="82"/>
      <c r="EK377" s="82"/>
      <c r="EL377" s="82"/>
      <c r="EM377" s="82"/>
      <c r="EN377" s="82"/>
      <c r="EO377" s="82"/>
      <c r="EP377" s="82"/>
      <c r="EQ377" s="82"/>
      <c r="ER377" s="82"/>
      <c r="ES377" s="82"/>
      <c r="ET377" s="82"/>
      <c r="EU377" s="82"/>
      <c r="EV377" s="82"/>
      <c r="EW377" s="82"/>
      <c r="EX377" s="82"/>
      <c r="EY377" s="82"/>
      <c r="EZ377" s="82"/>
      <c r="FA377" s="82"/>
      <c r="FB377" s="82"/>
      <c r="FC377" s="82"/>
      <c r="FD377" s="82"/>
      <c r="FE377" s="82"/>
      <c r="FF377" s="82"/>
      <c r="FG377" s="82"/>
      <c r="FH377" s="82"/>
      <c r="FI377" s="82"/>
      <c r="FJ377" s="82"/>
      <c r="FK377" s="82"/>
      <c r="FL377" s="82"/>
      <c r="FM377" s="82"/>
      <c r="FN377" s="82"/>
      <c r="FO377" s="82"/>
      <c r="FP377" s="82"/>
      <c r="FQ377" s="82"/>
      <c r="FR377" s="82"/>
      <c r="FS377" s="82"/>
      <c r="FT377" s="82"/>
      <c r="FU377" s="82"/>
      <c r="FV377" s="82"/>
      <c r="FW377" s="82"/>
    </row>
    <row r="378" spans="1:181" x14ac:dyDescent="0.25">
      <c r="A378" s="20">
        <f t="shared" si="95"/>
        <v>44131</v>
      </c>
      <c r="B378" s="22">
        <f t="shared" ca="1" si="99"/>
        <v>1.01961228</v>
      </c>
      <c r="C378" s="22">
        <f t="shared" ca="1" si="104"/>
        <v>1.0114161800000001</v>
      </c>
      <c r="D378" s="23">
        <f ca="1">IF(A378&lt;$B$1,VLOOKUP(A378,[1]DI!$A$4:$B$15000,2,FALSE),0)</f>
        <v>1.9000000000000006E-2</v>
      </c>
      <c r="E378" s="22">
        <f t="shared" ca="1" si="103"/>
        <v>7.4690000000000005E-5</v>
      </c>
      <c r="F378" s="23">
        <f t="shared" si="96"/>
        <v>1.3</v>
      </c>
      <c r="G378" s="24">
        <f t="shared" ca="1" si="100"/>
        <v>1.000097097</v>
      </c>
      <c r="H378" s="22">
        <f ca="1">TRUNC(PRODUCT(G$10:G377),15)</f>
        <v>1.0429243484580399</v>
      </c>
      <c r="I378" s="22">
        <f t="shared" ca="1" si="101"/>
        <v>1.03454085841308</v>
      </c>
      <c r="J378" s="22">
        <f t="shared" ca="1" si="102"/>
        <v>1.0081035899999999</v>
      </c>
      <c r="K378" s="22">
        <f t="shared" ca="1" si="93"/>
        <v>8.1960999999999996E-3</v>
      </c>
      <c r="L378" s="66">
        <f>IF(VLOOKUP(A378,$T$12:$AC$125,8)=VLOOKUP(A377,$T$12:$AC$125,8),0,VLOOKUP(A378,T$12:$AC$125,8))</f>
        <v>0</v>
      </c>
      <c r="M378" s="67">
        <f>IF(L378&gt;0,VLOOKUP(L378,S$12:$AB$125,7),0)</f>
        <v>0</v>
      </c>
      <c r="N378" s="2">
        <f>IF(L378&gt;0,VLOOKUP(L378,S$12:$AB$125,6),0)</f>
        <v>0</v>
      </c>
      <c r="O378" s="22">
        <f t="shared" ca="1" si="94"/>
        <v>8.1960999999999996E-3</v>
      </c>
      <c r="P378" s="25" t="str">
        <f t="shared" si="97"/>
        <v>INCORPJ=</v>
      </c>
      <c r="Q378" s="26">
        <f t="shared" si="98"/>
        <v>44200</v>
      </c>
      <c r="R378" s="2"/>
      <c r="S378" s="26"/>
      <c r="U378" s="2"/>
      <c r="V378" s="2"/>
      <c r="W378" s="2"/>
      <c r="X378" s="2"/>
      <c r="Y378" s="4"/>
      <c r="Z378" s="2"/>
      <c r="AA378" s="2"/>
      <c r="AB378" s="2"/>
      <c r="AC378" s="2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</row>
    <row r="379" spans="1:181" x14ac:dyDescent="0.25">
      <c r="A379" s="20">
        <f t="shared" si="95"/>
        <v>44132</v>
      </c>
      <c r="B379" s="22">
        <f t="shared" ca="1" si="99"/>
        <v>1.0197112700000002</v>
      </c>
      <c r="C379" s="22">
        <f t="shared" ca="1" si="104"/>
        <v>1.0114161800000001</v>
      </c>
      <c r="D379" s="23">
        <f ca="1">IF(A379&lt;$B$1,VLOOKUP(A379,[1]DI!$A$4:$B$15000,2,FALSE),0)</f>
        <v>1.9000000000000006E-2</v>
      </c>
      <c r="E379" s="22">
        <f t="shared" ca="1" si="103"/>
        <v>7.4690000000000005E-5</v>
      </c>
      <c r="F379" s="23">
        <f t="shared" si="96"/>
        <v>1.3</v>
      </c>
      <c r="G379" s="24">
        <f t="shared" ca="1" si="100"/>
        <v>1.000097097</v>
      </c>
      <c r="H379" s="22">
        <f ca="1">TRUNC(PRODUCT(G$10:G378),15)</f>
        <v>1.0430256132835101</v>
      </c>
      <c r="I379" s="22">
        <f t="shared" ca="1" si="101"/>
        <v>1.03454085841308</v>
      </c>
      <c r="J379" s="22">
        <f t="shared" ca="1" si="102"/>
        <v>1.0082014699999999</v>
      </c>
      <c r="K379" s="22">
        <f t="shared" ca="1" si="93"/>
        <v>8.2950899999999998E-3</v>
      </c>
      <c r="L379" s="66">
        <f>IF(VLOOKUP(A379,$T$12:$AC$125,8)=VLOOKUP(A378,$T$12:$AC$125,8),0,VLOOKUP(A379,T$12:$AC$125,8))</f>
        <v>0</v>
      </c>
      <c r="M379" s="67">
        <f>IF(L379&gt;0,VLOOKUP(L379,S$12:$AB$125,7),0)</f>
        <v>0</v>
      </c>
      <c r="N379" s="2">
        <f>IF(L379&gt;0,VLOOKUP(L379,S$12:$AB$125,6),0)</f>
        <v>0</v>
      </c>
      <c r="O379" s="22">
        <f t="shared" ca="1" si="94"/>
        <v>8.2950899999999998E-3</v>
      </c>
      <c r="P379" s="25" t="str">
        <f t="shared" si="97"/>
        <v>INCORPJ=</v>
      </c>
      <c r="Q379" s="26">
        <f t="shared" si="98"/>
        <v>44200</v>
      </c>
      <c r="R379" s="97"/>
      <c r="S379" s="26"/>
      <c r="U379" s="97"/>
      <c r="V379" s="97"/>
      <c r="W379" s="97"/>
      <c r="X379" s="97"/>
      <c r="Y379" s="81"/>
      <c r="Z379" s="97"/>
      <c r="AA379" s="97"/>
      <c r="AB379" s="97"/>
      <c r="AC379" s="97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2"/>
      <c r="DU379" s="82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82"/>
      <c r="EL379" s="82"/>
      <c r="EM379" s="82"/>
      <c r="EN379" s="82"/>
      <c r="EO379" s="82"/>
      <c r="EP379" s="82"/>
      <c r="EQ379" s="82"/>
      <c r="ER379" s="82"/>
      <c r="ES379" s="82"/>
      <c r="ET379" s="82"/>
      <c r="EU379" s="82"/>
      <c r="EV379" s="82"/>
      <c r="EW379" s="82"/>
      <c r="EX379" s="82"/>
      <c r="EY379" s="82"/>
      <c r="EZ379" s="82"/>
      <c r="FA379" s="82"/>
      <c r="FB379" s="82"/>
      <c r="FC379" s="82"/>
      <c r="FD379" s="82"/>
      <c r="FE379" s="82"/>
      <c r="FF379" s="82"/>
      <c r="FG379" s="82"/>
      <c r="FH379" s="82"/>
      <c r="FI379" s="82"/>
      <c r="FJ379" s="82"/>
      <c r="FK379" s="82"/>
      <c r="FL379" s="82"/>
      <c r="FM379" s="82"/>
      <c r="FN379" s="82"/>
      <c r="FO379" s="82"/>
      <c r="FP379" s="82"/>
      <c r="FQ379" s="82"/>
      <c r="FR379" s="82"/>
      <c r="FS379" s="82"/>
      <c r="FT379" s="82"/>
      <c r="FU379" s="82"/>
      <c r="FV379" s="82"/>
      <c r="FW379" s="82"/>
      <c r="FX379" s="82"/>
      <c r="FY379" s="82"/>
    </row>
    <row r="380" spans="1:181" x14ac:dyDescent="0.25">
      <c r="A380" s="20">
        <f t="shared" si="95"/>
        <v>44133</v>
      </c>
      <c r="B380" s="22">
        <f t="shared" ca="1" si="99"/>
        <v>1.0198102800000002</v>
      </c>
      <c r="C380" s="22">
        <f t="shared" ca="1" si="104"/>
        <v>1.0114161800000001</v>
      </c>
      <c r="D380" s="23">
        <f ca="1">IF(A380&lt;$B$1,VLOOKUP(A380,[1]DI!$A$4:$B$15000,2,FALSE),0)</f>
        <v>1.9000000000000006E-2</v>
      </c>
      <c r="E380" s="22">
        <f t="shared" ca="1" si="103"/>
        <v>7.4690000000000005E-5</v>
      </c>
      <c r="F380" s="23">
        <f t="shared" si="96"/>
        <v>1.3</v>
      </c>
      <c r="G380" s="24">
        <f t="shared" ca="1" si="100"/>
        <v>1.000097097</v>
      </c>
      <c r="H380" s="22">
        <f ca="1">TRUNC(PRODUCT(G$10:G379),15)</f>
        <v>1.0431268879414799</v>
      </c>
      <c r="I380" s="22">
        <f t="shared" ca="1" si="101"/>
        <v>1.03454085841308</v>
      </c>
      <c r="J380" s="22">
        <f t="shared" ca="1" si="102"/>
        <v>1.0082993600000001</v>
      </c>
      <c r="K380" s="22">
        <f t="shared" ca="1" si="93"/>
        <v>8.3940999999999998E-3</v>
      </c>
      <c r="L380" s="66">
        <f>IF(VLOOKUP(A380,$T$12:$AC$125,8)=VLOOKUP(A379,$T$12:$AC$125,8),0,VLOOKUP(A380,T$12:$AC$125,8))</f>
        <v>0</v>
      </c>
      <c r="M380" s="67">
        <f>IF(L380&gt;0,VLOOKUP(L380,S$12:$AB$125,7),0)</f>
        <v>0</v>
      </c>
      <c r="N380" s="2">
        <f>IF(L380&gt;0,VLOOKUP(L380,S$12:$AB$125,6),0)</f>
        <v>0</v>
      </c>
      <c r="O380" s="22">
        <f t="shared" ca="1" si="94"/>
        <v>8.3940999999999998E-3</v>
      </c>
      <c r="P380" s="25" t="str">
        <f t="shared" si="97"/>
        <v>INCORPJ=</v>
      </c>
      <c r="Q380" s="26">
        <f t="shared" si="98"/>
        <v>44200</v>
      </c>
      <c r="R380" s="4"/>
      <c r="S380" s="26"/>
      <c r="U380" s="4"/>
      <c r="V380" s="4"/>
      <c r="W380" s="4"/>
      <c r="X380" s="4"/>
      <c r="Y380" s="4"/>
      <c r="Z380" s="4"/>
      <c r="AA380" s="4"/>
      <c r="AB380" s="4"/>
      <c r="AC380" s="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</row>
    <row r="381" spans="1:181" x14ac:dyDescent="0.25">
      <c r="A381" s="20">
        <f t="shared" si="95"/>
        <v>44134</v>
      </c>
      <c r="B381" s="22">
        <f t="shared" ca="1" si="99"/>
        <v>1.0199093100000001</v>
      </c>
      <c r="C381" s="22">
        <f t="shared" ca="1" si="104"/>
        <v>1.0114161800000001</v>
      </c>
      <c r="D381" s="23">
        <f ca="1">IF(A381&lt;$B$1,VLOOKUP(A381,[1]DI!$A$4:$B$15000,2,FALSE),0)</f>
        <v>1.9000000000000006E-2</v>
      </c>
      <c r="E381" s="22">
        <f t="shared" ca="1" si="103"/>
        <v>7.4690000000000005E-5</v>
      </c>
      <c r="F381" s="23">
        <f t="shared" si="96"/>
        <v>1.3</v>
      </c>
      <c r="G381" s="24">
        <f t="shared" ca="1" si="100"/>
        <v>1.000097097</v>
      </c>
      <c r="H381" s="22">
        <f ca="1">TRUNC(PRODUCT(G$10:G380),15)</f>
        <v>1.04322817243292</v>
      </c>
      <c r="I381" s="22">
        <f t="shared" ca="1" si="101"/>
        <v>1.03454085841308</v>
      </c>
      <c r="J381" s="22">
        <f t="shared" ca="1" si="102"/>
        <v>1.0083972699999999</v>
      </c>
      <c r="K381" s="22">
        <f t="shared" ca="1" si="93"/>
        <v>8.4931299999999998E-3</v>
      </c>
      <c r="L381" s="66">
        <f>IF(VLOOKUP(A381,$T$12:$AC$125,8)=VLOOKUP(A380,$T$12:$AC$125,8),0,VLOOKUP(A381,T$12:$AC$125,8))</f>
        <v>0</v>
      </c>
      <c r="M381" s="67">
        <f>IF(L381&gt;0,VLOOKUP(L381,S$12:$AB$125,7),0)</f>
        <v>0</v>
      </c>
      <c r="N381" s="2">
        <f>IF(L381&gt;0,VLOOKUP(L381,S$12:$AB$125,6),0)</f>
        <v>0</v>
      </c>
      <c r="O381" s="22">
        <f t="shared" ca="1" si="94"/>
        <v>8.4931299999999998E-3</v>
      </c>
      <c r="P381" s="25" t="str">
        <f t="shared" si="97"/>
        <v>INCORPJ=</v>
      </c>
      <c r="Q381" s="26">
        <f t="shared" si="98"/>
        <v>44200</v>
      </c>
      <c r="R381" s="4"/>
      <c r="S381" s="26"/>
      <c r="U381" s="4"/>
      <c r="V381" s="4"/>
      <c r="W381" s="4"/>
      <c r="X381" s="4"/>
      <c r="Y381" s="4"/>
      <c r="Z381" s="4"/>
      <c r="AA381" s="4"/>
      <c r="AB381" s="4"/>
      <c r="AC381" s="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</row>
    <row r="382" spans="1:181" x14ac:dyDescent="0.25">
      <c r="A382" s="20">
        <f t="shared" si="95"/>
        <v>44135</v>
      </c>
      <c r="B382" s="22">
        <f t="shared" ca="1" si="99"/>
        <v>1.0200083400000002</v>
      </c>
      <c r="C382" s="22">
        <f t="shared" ca="1" si="104"/>
        <v>1.0114161800000001</v>
      </c>
      <c r="D382" s="23">
        <f ca="1">IF(A382&lt;$B$1,VLOOKUP(A382,[1]DI!$A$4:$B$15000,2,FALSE),0)</f>
        <v>0</v>
      </c>
      <c r="E382" s="22">
        <f t="shared" ca="1" si="103"/>
        <v>0</v>
      </c>
      <c r="F382" s="23">
        <f t="shared" si="96"/>
        <v>1.3</v>
      </c>
      <c r="G382" s="24">
        <f t="shared" ca="1" si="100"/>
        <v>1</v>
      </c>
      <c r="H382" s="22">
        <f ca="1">TRUNC(PRODUCT(G$10:G381),15)</f>
        <v>1.04332946675878</v>
      </c>
      <c r="I382" s="22">
        <f t="shared" ca="1" si="101"/>
        <v>1.03454085841308</v>
      </c>
      <c r="J382" s="22">
        <f t="shared" ca="1" si="102"/>
        <v>1.0084951799999999</v>
      </c>
      <c r="K382" s="22">
        <f t="shared" ca="1" si="93"/>
        <v>8.5921599999999997E-3</v>
      </c>
      <c r="L382" s="66">
        <f>IF(VLOOKUP(A382,$T$12:$AC$125,8)=VLOOKUP(A381,$T$12:$AC$125,8),0,VLOOKUP(A382,T$12:$AC$125,8))</f>
        <v>0</v>
      </c>
      <c r="M382" s="67">
        <f>IF(L382&gt;0,VLOOKUP(L382,S$12:$AB$125,7),0)</f>
        <v>0</v>
      </c>
      <c r="N382" s="2">
        <f>IF(L382&gt;0,VLOOKUP(L382,S$12:$AB$125,6),0)</f>
        <v>0</v>
      </c>
      <c r="O382" s="22">
        <f t="shared" ca="1" si="94"/>
        <v>8.5921599999999997E-3</v>
      </c>
      <c r="P382" s="25" t="str">
        <f t="shared" si="97"/>
        <v>INCORPJ=</v>
      </c>
      <c r="Q382" s="26">
        <f t="shared" si="98"/>
        <v>44200</v>
      </c>
      <c r="R382" s="4"/>
      <c r="S382" s="26"/>
      <c r="U382" s="4"/>
      <c r="V382" s="4"/>
      <c r="W382" s="4"/>
      <c r="X382" s="4"/>
      <c r="Y382" s="4"/>
      <c r="Z382" s="4"/>
      <c r="AA382" s="4"/>
      <c r="AB382" s="4"/>
      <c r="AC382" s="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</row>
    <row r="383" spans="1:181" x14ac:dyDescent="0.25">
      <c r="A383" s="20">
        <f t="shared" si="95"/>
        <v>44136</v>
      </c>
      <c r="B383" s="22">
        <f t="shared" ca="1" si="99"/>
        <v>1.0200083400000002</v>
      </c>
      <c r="C383" s="22">
        <f t="shared" ca="1" si="104"/>
        <v>1.0114161800000001</v>
      </c>
      <c r="D383" s="23">
        <f ca="1">IF(A383&lt;$B$1,VLOOKUP(A383,[1]DI!$A$4:$B$15000,2,FALSE),0)</f>
        <v>0</v>
      </c>
      <c r="E383" s="22">
        <f t="shared" ca="1" si="103"/>
        <v>0</v>
      </c>
      <c r="F383" s="23">
        <f t="shared" si="96"/>
        <v>1.3</v>
      </c>
      <c r="G383" s="24">
        <f t="shared" ca="1" si="100"/>
        <v>1</v>
      </c>
      <c r="H383" s="22">
        <f ca="1">TRUNC(PRODUCT(G$10:G382),15)</f>
        <v>1.04332946675878</v>
      </c>
      <c r="I383" s="22">
        <f t="shared" ca="1" si="101"/>
        <v>1.03454085841308</v>
      </c>
      <c r="J383" s="22">
        <f t="shared" ca="1" si="102"/>
        <v>1.0084951799999999</v>
      </c>
      <c r="K383" s="22">
        <f t="shared" ca="1" si="93"/>
        <v>8.5921599999999997E-3</v>
      </c>
      <c r="L383" s="66">
        <f>IF(VLOOKUP(A383,$T$12:$AC$125,8)=VLOOKUP(A382,$T$12:$AC$125,8),0,VLOOKUP(A383,T$12:$AC$125,8))</f>
        <v>0</v>
      </c>
      <c r="M383" s="67">
        <f>IF(L383&gt;0,VLOOKUP(L383,S$12:$AB$125,7),0)</f>
        <v>0</v>
      </c>
      <c r="N383" s="2">
        <f>IF(L383&gt;0,VLOOKUP(L383,S$12:$AB$125,6),0)</f>
        <v>0</v>
      </c>
      <c r="O383" s="22">
        <f t="shared" ca="1" si="94"/>
        <v>8.5921599999999997E-3</v>
      </c>
      <c r="P383" s="25" t="str">
        <f t="shared" si="97"/>
        <v>INCORPJ=</v>
      </c>
      <c r="Q383" s="26">
        <f t="shared" si="98"/>
        <v>44200</v>
      </c>
      <c r="R383" s="4"/>
      <c r="S383" s="26"/>
      <c r="U383" s="4"/>
      <c r="V383" s="4"/>
      <c r="W383" s="4"/>
      <c r="X383" s="4"/>
      <c r="Y383" s="4"/>
      <c r="Z383" s="4"/>
      <c r="AA383" s="4"/>
      <c r="AB383" s="4"/>
      <c r="AC383" s="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</row>
    <row r="384" spans="1:181" x14ac:dyDescent="0.25">
      <c r="A384" s="20">
        <f t="shared" si="95"/>
        <v>44137</v>
      </c>
      <c r="B384" s="22">
        <f t="shared" ca="1" si="99"/>
        <v>1.0200083400000002</v>
      </c>
      <c r="C384" s="22">
        <f t="shared" ca="1" si="104"/>
        <v>1.0114161800000001</v>
      </c>
      <c r="D384" s="23">
        <f ca="1">IF(A384&lt;$B$1,VLOOKUP(A384,[1]DI!$A$4:$B$15000,2,FALSE),0)</f>
        <v>0</v>
      </c>
      <c r="E384" s="22">
        <f t="shared" ca="1" si="103"/>
        <v>0</v>
      </c>
      <c r="F384" s="23">
        <f t="shared" si="96"/>
        <v>1.3</v>
      </c>
      <c r="G384" s="24">
        <f t="shared" ca="1" si="100"/>
        <v>1</v>
      </c>
      <c r="H384" s="22">
        <f ca="1">TRUNC(PRODUCT(G$10:G383),15)</f>
        <v>1.04332946675878</v>
      </c>
      <c r="I384" s="22">
        <f t="shared" ca="1" si="101"/>
        <v>1.03454085841308</v>
      </c>
      <c r="J384" s="22">
        <f t="shared" ca="1" si="102"/>
        <v>1.0084951799999999</v>
      </c>
      <c r="K384" s="22">
        <f t="shared" ca="1" si="93"/>
        <v>8.5921599999999997E-3</v>
      </c>
      <c r="L384" s="66">
        <f>IF(VLOOKUP(A384,$T$12:$AC$125,8)=VLOOKUP(A383,$T$12:$AC$125,8),0,VLOOKUP(A384,T$12:$AC$125,8))</f>
        <v>0</v>
      </c>
      <c r="M384" s="67">
        <f>IF(L384&gt;0,VLOOKUP(L384,S$12:$AB$125,7),0)</f>
        <v>0</v>
      </c>
      <c r="N384" s="2">
        <f>IF(L384&gt;0,VLOOKUP(L384,S$12:$AB$125,6),0)</f>
        <v>0</v>
      </c>
      <c r="O384" s="22">
        <f t="shared" ca="1" si="94"/>
        <v>8.5921599999999997E-3</v>
      </c>
      <c r="P384" s="25" t="str">
        <f t="shared" si="97"/>
        <v>INCORPJ=</v>
      </c>
      <c r="Q384" s="26">
        <f t="shared" si="98"/>
        <v>44200</v>
      </c>
      <c r="R384" s="4"/>
      <c r="S384" s="26"/>
      <c r="U384" s="4"/>
      <c r="V384" s="4"/>
      <c r="W384" s="4"/>
      <c r="X384" s="4"/>
      <c r="Y384" s="4"/>
      <c r="Z384" s="4"/>
      <c r="AA384" s="4"/>
      <c r="AB384" s="4"/>
      <c r="AC384" s="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</row>
    <row r="385" spans="1:176" x14ac:dyDescent="0.25">
      <c r="A385" s="20">
        <f t="shared" si="95"/>
        <v>44138</v>
      </c>
      <c r="B385" s="22">
        <f t="shared" ca="1" si="99"/>
        <v>1.0200083400000002</v>
      </c>
      <c r="C385" s="22">
        <f t="shared" ca="1" si="104"/>
        <v>1.0114161800000001</v>
      </c>
      <c r="D385" s="23">
        <f ca="1">IF(A385&lt;$B$1,VLOOKUP(A385,[1]DI!$A$4:$B$15000,2,FALSE),0)</f>
        <v>1.9000000000000006E-2</v>
      </c>
      <c r="E385" s="22">
        <f t="shared" ca="1" si="103"/>
        <v>7.4690000000000005E-5</v>
      </c>
      <c r="F385" s="23">
        <f t="shared" si="96"/>
        <v>1.3</v>
      </c>
      <c r="G385" s="24">
        <f t="shared" ca="1" si="100"/>
        <v>1.000097097</v>
      </c>
      <c r="H385" s="22">
        <f ca="1">TRUNC(PRODUCT(G$10:G384),15)</f>
        <v>1.04332946675878</v>
      </c>
      <c r="I385" s="22">
        <f t="shared" ca="1" si="101"/>
        <v>1.03454085841308</v>
      </c>
      <c r="J385" s="22">
        <f t="shared" ca="1" si="102"/>
        <v>1.0084951799999999</v>
      </c>
      <c r="K385" s="22">
        <f t="shared" ca="1" si="93"/>
        <v>8.5921599999999997E-3</v>
      </c>
      <c r="L385" s="66">
        <f>IF(VLOOKUP(A385,$T$12:$AC$125,8)=VLOOKUP(A384,$T$12:$AC$125,8),0,VLOOKUP(A385,T$12:$AC$125,8))</f>
        <v>0</v>
      </c>
      <c r="M385" s="67">
        <f>IF(L385&gt;0,VLOOKUP(L385,S$12:$AB$125,7),0)</f>
        <v>0</v>
      </c>
      <c r="N385" s="2">
        <f>IF(L385&gt;0,VLOOKUP(L385,S$12:$AB$125,6),0)</f>
        <v>0</v>
      </c>
      <c r="O385" s="22">
        <f t="shared" ca="1" si="94"/>
        <v>8.5921599999999997E-3</v>
      </c>
      <c r="P385" s="25" t="str">
        <f t="shared" si="97"/>
        <v>INCORPJ=</v>
      </c>
      <c r="Q385" s="26">
        <f t="shared" si="98"/>
        <v>44200</v>
      </c>
      <c r="R385" s="81"/>
      <c r="S385" s="26"/>
      <c r="U385" s="81"/>
      <c r="V385" s="81"/>
      <c r="W385" s="81"/>
      <c r="X385" s="81"/>
      <c r="Y385" s="4"/>
      <c r="Z385" s="81"/>
      <c r="AA385" s="81"/>
      <c r="AB385" s="81"/>
      <c r="AC385" s="81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2"/>
      <c r="DU385" s="82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2"/>
      <c r="EL385" s="82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2"/>
      <c r="EY385" s="82"/>
      <c r="EZ385" s="82"/>
      <c r="FA385" s="82"/>
      <c r="FB385" s="82"/>
      <c r="FC385" s="82"/>
      <c r="FD385" s="82"/>
      <c r="FE385" s="82"/>
      <c r="FF385" s="82"/>
      <c r="FG385" s="82"/>
      <c r="FH385" s="82"/>
      <c r="FI385" s="82"/>
      <c r="FJ385" s="82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</row>
    <row r="386" spans="1:176" x14ac:dyDescent="0.25">
      <c r="A386" s="20">
        <f t="shared" si="95"/>
        <v>44139</v>
      </c>
      <c r="B386" s="22">
        <f t="shared" ca="1" si="99"/>
        <v>1.02010738</v>
      </c>
      <c r="C386" s="22">
        <f t="shared" ca="1" si="104"/>
        <v>1.0114161800000001</v>
      </c>
      <c r="D386" s="23">
        <f ca="1">IF(A386&lt;$B$1,VLOOKUP(A386,[1]DI!$A$4:$B$15000,2,FALSE),0)</f>
        <v>1.9000000000000006E-2</v>
      </c>
      <c r="E386" s="22">
        <f t="shared" ca="1" si="103"/>
        <v>7.4690000000000005E-5</v>
      </c>
      <c r="F386" s="23">
        <f t="shared" si="96"/>
        <v>1.3</v>
      </c>
      <c r="G386" s="24">
        <f t="shared" ca="1" si="100"/>
        <v>1.000097097</v>
      </c>
      <c r="H386" s="22">
        <f ca="1">TRUNC(PRODUCT(G$10:G385),15)</f>
        <v>1.0434307709200099</v>
      </c>
      <c r="I386" s="22">
        <f t="shared" ca="1" si="101"/>
        <v>1.03454085841308</v>
      </c>
      <c r="J386" s="22">
        <f t="shared" ca="1" si="102"/>
        <v>1.0085930999999999</v>
      </c>
      <c r="K386" s="22">
        <f t="shared" ca="1" si="93"/>
        <v>8.6911999999999996E-3</v>
      </c>
      <c r="L386" s="66">
        <f>IF(VLOOKUP(A386,$T$12:$AC$125,8)=VLOOKUP(A385,$T$12:$AC$125,8),0,VLOOKUP(A386,T$12:$AC$125,8))</f>
        <v>0</v>
      </c>
      <c r="M386" s="67">
        <f>IF(L386&gt;0,VLOOKUP(L386,S$12:$AB$125,7),0)</f>
        <v>0</v>
      </c>
      <c r="N386" s="2">
        <f>IF(L386&gt;0,VLOOKUP(L386,S$12:$AB$125,6),0)</f>
        <v>0</v>
      </c>
      <c r="O386" s="22">
        <f t="shared" ca="1" si="94"/>
        <v>8.6911999999999996E-3</v>
      </c>
      <c r="P386" s="25" t="str">
        <f t="shared" si="97"/>
        <v>INCORPJ=</v>
      </c>
      <c r="Q386" s="26">
        <f t="shared" si="98"/>
        <v>44200</v>
      </c>
      <c r="R386" s="4"/>
      <c r="S386" s="26"/>
      <c r="U386" s="4"/>
      <c r="V386" s="4"/>
      <c r="W386" s="4"/>
      <c r="X386" s="4"/>
      <c r="Y386" s="4"/>
      <c r="Z386" s="4"/>
      <c r="AA386" s="4"/>
      <c r="AB386" s="4"/>
      <c r="AC386" s="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</row>
    <row r="387" spans="1:176" x14ac:dyDescent="0.25">
      <c r="A387" s="20">
        <f t="shared" si="95"/>
        <v>44140</v>
      </c>
      <c r="B387" s="22">
        <f t="shared" ca="1" si="99"/>
        <v>1.0202064200000001</v>
      </c>
      <c r="C387" s="22">
        <f t="shared" ca="1" si="104"/>
        <v>1.0114161800000001</v>
      </c>
      <c r="D387" s="23">
        <f ca="1">IF(A387&lt;$B$1,VLOOKUP(A387,[1]DI!$A$4:$B$15000,2,FALSE),0)</f>
        <v>1.9000000000000006E-2</v>
      </c>
      <c r="E387" s="22">
        <f t="shared" ca="1" si="103"/>
        <v>7.4690000000000005E-5</v>
      </c>
      <c r="F387" s="23">
        <f t="shared" si="96"/>
        <v>1.3</v>
      </c>
      <c r="G387" s="24">
        <f t="shared" ca="1" si="100"/>
        <v>1.000097097</v>
      </c>
      <c r="H387" s="22">
        <f ca="1">TRUNC(PRODUCT(G$10:G386),15)</f>
        <v>1.04353208491758</v>
      </c>
      <c r="I387" s="22">
        <f t="shared" ca="1" si="101"/>
        <v>1.03454085841308</v>
      </c>
      <c r="J387" s="22">
        <f t="shared" ca="1" si="102"/>
        <v>1.00869103</v>
      </c>
      <c r="K387" s="22">
        <f t="shared" ca="1" si="93"/>
        <v>8.7902399999999995E-3</v>
      </c>
      <c r="L387" s="66">
        <f>IF(VLOOKUP(A387,$T$12:$AC$125,8)=VLOOKUP(A386,$T$12:$AC$125,8),0,VLOOKUP(A387,T$12:$AC$125,8))</f>
        <v>0</v>
      </c>
      <c r="M387" s="67">
        <f>IF(L387&gt;0,VLOOKUP(L387,S$12:$AB$125,7),0)</f>
        <v>0</v>
      </c>
      <c r="N387" s="2">
        <f>IF(L387&gt;0,VLOOKUP(L387,S$12:$AB$125,6),0)</f>
        <v>0</v>
      </c>
      <c r="O387" s="22">
        <f t="shared" ca="1" si="94"/>
        <v>8.7902399999999995E-3</v>
      </c>
      <c r="P387" s="25" t="str">
        <f t="shared" si="97"/>
        <v>INCORPJ=</v>
      </c>
      <c r="Q387" s="26">
        <f t="shared" si="98"/>
        <v>44200</v>
      </c>
      <c r="R387" s="4"/>
      <c r="S387" s="26"/>
      <c r="U387" s="4"/>
      <c r="V387" s="4"/>
      <c r="W387" s="4"/>
      <c r="X387" s="4"/>
      <c r="Y387" s="4"/>
      <c r="Z387" s="4"/>
      <c r="AA387" s="4"/>
      <c r="AB387" s="4"/>
      <c r="AC387" s="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</row>
    <row r="388" spans="1:176" x14ac:dyDescent="0.25">
      <c r="A388" s="20">
        <f t="shared" si="95"/>
        <v>44141</v>
      </c>
      <c r="B388" s="22">
        <f t="shared" ca="1" si="99"/>
        <v>1.0203054800000002</v>
      </c>
      <c r="C388" s="22">
        <f t="shared" ca="1" si="104"/>
        <v>1.0114161800000001</v>
      </c>
      <c r="D388" s="23">
        <f ca="1">IF(A388&lt;$B$1,VLOOKUP(A388,[1]DI!$A$4:$B$15000,2,FALSE),0)</f>
        <v>1.9000000000000006E-2</v>
      </c>
      <c r="E388" s="22">
        <f t="shared" ca="1" si="103"/>
        <v>7.4690000000000005E-5</v>
      </c>
      <c r="F388" s="23">
        <f t="shared" si="96"/>
        <v>1.3</v>
      </c>
      <c r="G388" s="24">
        <f t="shared" ca="1" si="100"/>
        <v>1.000097097</v>
      </c>
      <c r="H388" s="22">
        <f ca="1">TRUNC(PRODUCT(G$10:G387),15)</f>
        <v>1.0436334087524199</v>
      </c>
      <c r="I388" s="22">
        <f t="shared" ca="1" si="101"/>
        <v>1.03454085841308</v>
      </c>
      <c r="J388" s="22">
        <f t="shared" ca="1" si="102"/>
        <v>1.0087889699999999</v>
      </c>
      <c r="K388" s="22">
        <f t="shared" ca="1" si="93"/>
        <v>8.8892999999999993E-3</v>
      </c>
      <c r="L388" s="66">
        <f>IF(VLOOKUP(A388,$T$12:$AC$125,8)=VLOOKUP(A387,$T$12:$AC$125,8),0,VLOOKUP(A388,T$12:$AC$125,8))</f>
        <v>0</v>
      </c>
      <c r="M388" s="67">
        <f>IF(L388&gt;0,VLOOKUP(L388,S$12:$AB$125,7),0)</f>
        <v>0</v>
      </c>
      <c r="N388" s="2">
        <f>IF(L388&gt;0,VLOOKUP(L388,S$12:$AB$125,6),0)</f>
        <v>0</v>
      </c>
      <c r="O388" s="22">
        <f t="shared" ca="1" si="94"/>
        <v>8.8892999999999993E-3</v>
      </c>
      <c r="P388" s="25" t="str">
        <f t="shared" si="97"/>
        <v>INCORPJ=</v>
      </c>
      <c r="Q388" s="26">
        <f t="shared" si="98"/>
        <v>44200</v>
      </c>
      <c r="R388" s="4"/>
      <c r="S388" s="26"/>
      <c r="U388" s="4"/>
      <c r="V388" s="4"/>
      <c r="W388" s="4"/>
      <c r="X388" s="4"/>
      <c r="Y388" s="4"/>
      <c r="Z388" s="4"/>
      <c r="AA388" s="4"/>
      <c r="AB388" s="4"/>
      <c r="AC388" s="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</row>
    <row r="389" spans="1:176" x14ac:dyDescent="0.25">
      <c r="A389" s="20">
        <f t="shared" si="95"/>
        <v>44142</v>
      </c>
      <c r="B389" s="22">
        <f t="shared" ca="1" si="99"/>
        <v>1.0204045500000001</v>
      </c>
      <c r="C389" s="22">
        <f t="shared" ca="1" si="104"/>
        <v>1.0114161800000001</v>
      </c>
      <c r="D389" s="23">
        <f ca="1">IF(A389&lt;$B$1,VLOOKUP(A389,[1]DI!$A$4:$B$15000,2,FALSE),0)</f>
        <v>0</v>
      </c>
      <c r="E389" s="22">
        <f t="shared" ca="1" si="103"/>
        <v>0</v>
      </c>
      <c r="F389" s="23">
        <f t="shared" si="96"/>
        <v>1.3</v>
      </c>
      <c r="G389" s="24">
        <f t="shared" ca="1" si="100"/>
        <v>1</v>
      </c>
      <c r="H389" s="22">
        <f ca="1">TRUNC(PRODUCT(G$10:G388),15)</f>
        <v>1.0437347424255099</v>
      </c>
      <c r="I389" s="22">
        <f t="shared" ca="1" si="101"/>
        <v>1.03454085841308</v>
      </c>
      <c r="J389" s="22">
        <f t="shared" ca="1" si="102"/>
        <v>1.0088869199999999</v>
      </c>
      <c r="K389" s="22">
        <f t="shared" ca="1" si="93"/>
        <v>8.9883700000000007E-3</v>
      </c>
      <c r="L389" s="66">
        <f>IF(VLOOKUP(A389,$T$12:$AC$125,8)=VLOOKUP(A388,$T$12:$AC$125,8),0,VLOOKUP(A389,T$12:$AC$125,8))</f>
        <v>0</v>
      </c>
      <c r="M389" s="67">
        <f>IF(L389&gt;0,VLOOKUP(L389,S$12:$AB$125,7),0)</f>
        <v>0</v>
      </c>
      <c r="N389" s="2">
        <f>IF(L389&gt;0,VLOOKUP(L389,S$12:$AB$125,6),0)</f>
        <v>0</v>
      </c>
      <c r="O389" s="22">
        <f t="shared" ca="1" si="94"/>
        <v>8.9883700000000007E-3</v>
      </c>
      <c r="P389" s="25" t="str">
        <f t="shared" si="97"/>
        <v>INCORPJ=</v>
      </c>
      <c r="Q389" s="26">
        <f t="shared" si="98"/>
        <v>44200</v>
      </c>
      <c r="R389" s="4"/>
      <c r="S389" s="26"/>
      <c r="U389" s="4"/>
      <c r="V389" s="4"/>
      <c r="W389" s="4"/>
      <c r="X389" s="4"/>
      <c r="Y389" s="4"/>
      <c r="Z389" s="4"/>
      <c r="AA389" s="4"/>
      <c r="AB389" s="4"/>
      <c r="AC389" s="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</row>
    <row r="390" spans="1:176" x14ac:dyDescent="0.25">
      <c r="A390" s="20">
        <f t="shared" si="95"/>
        <v>44143</v>
      </c>
      <c r="B390" s="22">
        <f t="shared" ca="1" si="99"/>
        <v>1.0204045500000001</v>
      </c>
      <c r="C390" s="22">
        <f t="shared" ca="1" si="104"/>
        <v>1.0114161800000001</v>
      </c>
      <c r="D390" s="23">
        <f ca="1">IF(A390&lt;$B$1,VLOOKUP(A390,[1]DI!$A$4:$B$15000,2,FALSE),0)</f>
        <v>0</v>
      </c>
      <c r="E390" s="22">
        <f t="shared" ca="1" si="103"/>
        <v>0</v>
      </c>
      <c r="F390" s="23">
        <f t="shared" si="96"/>
        <v>1.3</v>
      </c>
      <c r="G390" s="24">
        <f t="shared" ca="1" si="100"/>
        <v>1</v>
      </c>
      <c r="H390" s="22">
        <f ca="1">TRUNC(PRODUCT(G$10:G389),15)</f>
        <v>1.0437347424255099</v>
      </c>
      <c r="I390" s="22">
        <f t="shared" ca="1" si="101"/>
        <v>1.03454085841308</v>
      </c>
      <c r="J390" s="22">
        <f t="shared" ca="1" si="102"/>
        <v>1.0088869199999999</v>
      </c>
      <c r="K390" s="22">
        <f t="shared" ca="1" si="93"/>
        <v>8.9883700000000007E-3</v>
      </c>
      <c r="L390" s="66">
        <f>IF(VLOOKUP(A390,$T$12:$AC$125,8)=VLOOKUP(A389,$T$12:$AC$125,8),0,VLOOKUP(A390,T$12:$AC$125,8))</f>
        <v>0</v>
      </c>
      <c r="M390" s="67">
        <f>IF(L390&gt;0,VLOOKUP(L390,S$12:$AB$125,7),0)</f>
        <v>0</v>
      </c>
      <c r="N390" s="2">
        <f>IF(L390&gt;0,VLOOKUP(L390,S$12:$AB$125,6),0)</f>
        <v>0</v>
      </c>
      <c r="O390" s="22">
        <f t="shared" ca="1" si="94"/>
        <v>8.9883700000000007E-3</v>
      </c>
      <c r="P390" s="25" t="str">
        <f t="shared" si="97"/>
        <v>INCORPJ=</v>
      </c>
      <c r="Q390" s="26">
        <f t="shared" si="98"/>
        <v>44200</v>
      </c>
      <c r="R390" s="4"/>
      <c r="S390" s="26"/>
      <c r="U390" s="4"/>
      <c r="V390" s="4"/>
      <c r="W390" s="4"/>
      <c r="X390" s="4"/>
      <c r="Y390" s="4"/>
      <c r="Z390" s="4"/>
      <c r="AA390" s="4"/>
      <c r="AB390" s="4"/>
      <c r="AC390" s="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</row>
    <row r="391" spans="1:176" x14ac:dyDescent="0.25">
      <c r="A391" s="20">
        <f t="shared" si="95"/>
        <v>44144</v>
      </c>
      <c r="B391" s="22">
        <f t="shared" ca="1" si="99"/>
        <v>1.0204045500000001</v>
      </c>
      <c r="C391" s="22">
        <f t="shared" ca="1" si="104"/>
        <v>1.0114161800000001</v>
      </c>
      <c r="D391" s="23">
        <f ca="1">IF(A391&lt;$B$1,VLOOKUP(A391,[1]DI!$A$4:$B$15000,2,FALSE),0)</f>
        <v>1.9000000000000006E-2</v>
      </c>
      <c r="E391" s="22">
        <f t="shared" ca="1" si="103"/>
        <v>7.4690000000000005E-5</v>
      </c>
      <c r="F391" s="23">
        <f t="shared" si="96"/>
        <v>1.3</v>
      </c>
      <c r="G391" s="24">
        <f t="shared" ca="1" si="100"/>
        <v>1.000097097</v>
      </c>
      <c r="H391" s="22">
        <f ca="1">TRUNC(PRODUCT(G$10:G390),15)</f>
        <v>1.0437347424255099</v>
      </c>
      <c r="I391" s="22">
        <f t="shared" ca="1" si="101"/>
        <v>1.03454085841308</v>
      </c>
      <c r="J391" s="22">
        <f t="shared" ca="1" si="102"/>
        <v>1.0088869199999999</v>
      </c>
      <c r="K391" s="22">
        <f t="shared" ca="1" si="93"/>
        <v>8.9883700000000007E-3</v>
      </c>
      <c r="L391" s="66">
        <f>IF(VLOOKUP(A391,$T$12:$AC$125,8)=VLOOKUP(A390,$T$12:$AC$125,8),0,VLOOKUP(A391,T$12:$AC$125,8))</f>
        <v>0</v>
      </c>
      <c r="M391" s="67">
        <f>IF(L391&gt;0,VLOOKUP(L391,S$12:$AB$125,7),0)</f>
        <v>0</v>
      </c>
      <c r="N391" s="2">
        <f>IF(L391&gt;0,VLOOKUP(L391,S$12:$AB$125,6),0)</f>
        <v>0</v>
      </c>
      <c r="O391" s="22">
        <f t="shared" ca="1" si="94"/>
        <v>8.9883700000000007E-3</v>
      </c>
      <c r="P391" s="25" t="str">
        <f t="shared" si="97"/>
        <v>INCORPJ=</v>
      </c>
      <c r="Q391" s="26">
        <f t="shared" si="98"/>
        <v>44200</v>
      </c>
      <c r="R391" s="4"/>
      <c r="S391" s="26"/>
      <c r="U391" s="4"/>
      <c r="V391" s="4"/>
      <c r="W391" s="4"/>
      <c r="X391" s="4"/>
      <c r="Y391" s="4"/>
      <c r="Z391" s="4"/>
      <c r="AA391" s="4"/>
      <c r="AB391" s="4"/>
      <c r="AC391" s="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</row>
    <row r="392" spans="1:176" x14ac:dyDescent="0.25">
      <c r="A392" s="20">
        <f t="shared" si="95"/>
        <v>44145</v>
      </c>
      <c r="B392" s="22">
        <f t="shared" ca="1" si="99"/>
        <v>1.0205036300000001</v>
      </c>
      <c r="C392" s="22">
        <f t="shared" ca="1" si="104"/>
        <v>1.0114161800000001</v>
      </c>
      <c r="D392" s="23">
        <f ca="1">IF(A392&lt;$B$1,VLOOKUP(A392,[1]DI!$A$4:$B$15000,2,FALSE),0)</f>
        <v>1.9000000000000006E-2</v>
      </c>
      <c r="E392" s="22">
        <f t="shared" ca="1" si="103"/>
        <v>7.4690000000000005E-5</v>
      </c>
      <c r="F392" s="23">
        <f t="shared" si="96"/>
        <v>1.3</v>
      </c>
      <c r="G392" s="24">
        <f t="shared" ca="1" si="100"/>
        <v>1.000097097</v>
      </c>
      <c r="H392" s="22">
        <f ca="1">TRUNC(PRODUCT(G$10:G391),15)</f>
        <v>1.0438360859378</v>
      </c>
      <c r="I392" s="22">
        <f t="shared" ca="1" si="101"/>
        <v>1.03454085841308</v>
      </c>
      <c r="J392" s="22">
        <f t="shared" ca="1" si="102"/>
        <v>1.0089848800000001</v>
      </c>
      <c r="K392" s="22">
        <f t="shared" ca="1" si="93"/>
        <v>9.0874500000000004E-3</v>
      </c>
      <c r="L392" s="66">
        <f>IF(VLOOKUP(A392,$T$12:$AC$125,8)=VLOOKUP(A391,$T$12:$AC$125,8),0,VLOOKUP(A392,T$12:$AC$125,8))</f>
        <v>0</v>
      </c>
      <c r="M392" s="67">
        <f>IF(L392&gt;0,VLOOKUP(L392,S$12:$AB$125,7),0)</f>
        <v>0</v>
      </c>
      <c r="N392" s="2">
        <f>IF(L392&gt;0,VLOOKUP(L392,S$12:$AB$125,6),0)</f>
        <v>0</v>
      </c>
      <c r="O392" s="22">
        <f t="shared" ca="1" si="94"/>
        <v>9.0874500000000004E-3</v>
      </c>
      <c r="P392" s="25" t="str">
        <f t="shared" si="97"/>
        <v>INCORPJ=</v>
      </c>
      <c r="Q392" s="26">
        <f t="shared" si="98"/>
        <v>44200</v>
      </c>
      <c r="R392" s="4"/>
      <c r="S392" s="26"/>
      <c r="U392" s="4"/>
      <c r="V392" s="4"/>
      <c r="W392" s="4"/>
      <c r="X392" s="4"/>
      <c r="Y392" s="4"/>
      <c r="Z392" s="4"/>
      <c r="AA392" s="4"/>
      <c r="AB392" s="4"/>
      <c r="AC392" s="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</row>
    <row r="393" spans="1:176" x14ac:dyDescent="0.25">
      <c r="A393" s="20">
        <f t="shared" si="95"/>
        <v>44146</v>
      </c>
      <c r="B393" s="22">
        <f t="shared" ca="1" si="99"/>
        <v>1.0206027200000001</v>
      </c>
      <c r="C393" s="22">
        <f t="shared" ca="1" si="104"/>
        <v>1.0114161800000001</v>
      </c>
      <c r="D393" s="23">
        <f ca="1">IF(A393&lt;$B$1,VLOOKUP(A393,[1]DI!$A$4:$B$15000,2,FALSE),0)</f>
        <v>1.9000000000000006E-2</v>
      </c>
      <c r="E393" s="22">
        <f t="shared" ca="1" si="103"/>
        <v>7.4690000000000005E-5</v>
      </c>
      <c r="F393" s="23">
        <f t="shared" si="96"/>
        <v>1.3</v>
      </c>
      <c r="G393" s="24">
        <f t="shared" ca="1" si="100"/>
        <v>1.000097097</v>
      </c>
      <c r="H393" s="22">
        <f ca="1">TRUNC(PRODUCT(G$10:G392),15)</f>
        <v>1.0439374392902401</v>
      </c>
      <c r="I393" s="22">
        <f t="shared" ca="1" si="101"/>
        <v>1.03454085841308</v>
      </c>
      <c r="J393" s="22">
        <f t="shared" ca="1" si="102"/>
        <v>1.00908285</v>
      </c>
      <c r="K393" s="22">
        <f t="shared" ca="1" si="93"/>
        <v>9.18654E-3</v>
      </c>
      <c r="L393" s="66">
        <f>IF(VLOOKUP(A393,$T$12:$AC$125,8)=VLOOKUP(A392,$T$12:$AC$125,8),0,VLOOKUP(A393,T$12:$AC$125,8))</f>
        <v>0</v>
      </c>
      <c r="M393" s="67">
        <f>IF(L393&gt;0,VLOOKUP(L393,S$12:$AB$125,7),0)</f>
        <v>0</v>
      </c>
      <c r="N393" s="2">
        <f>IF(L393&gt;0,VLOOKUP(L393,S$12:$AB$125,6),0)</f>
        <v>0</v>
      </c>
      <c r="O393" s="22">
        <f t="shared" ca="1" si="94"/>
        <v>9.18654E-3</v>
      </c>
      <c r="P393" s="25" t="str">
        <f t="shared" si="97"/>
        <v>INCORPJ=</v>
      </c>
      <c r="Q393" s="26">
        <f t="shared" si="98"/>
        <v>44200</v>
      </c>
      <c r="R393" s="4"/>
      <c r="S393" s="26"/>
      <c r="U393" s="4"/>
      <c r="V393" s="4"/>
      <c r="W393" s="4"/>
      <c r="X393" s="4"/>
      <c r="Y393" s="4"/>
      <c r="Z393" s="4"/>
      <c r="AA393" s="4"/>
      <c r="AB393" s="4"/>
      <c r="AC393" s="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</row>
    <row r="394" spans="1:176" x14ac:dyDescent="0.25">
      <c r="A394" s="20">
        <f t="shared" si="95"/>
        <v>44147</v>
      </c>
      <c r="B394" s="22">
        <f t="shared" ca="1" si="99"/>
        <v>1.0207018200000002</v>
      </c>
      <c r="C394" s="22">
        <f t="shared" ca="1" si="104"/>
        <v>1.0114161800000001</v>
      </c>
      <c r="D394" s="23">
        <f ca="1">IF(A394&lt;$B$1,VLOOKUP(A394,[1]DI!$A$4:$B$15000,2,FALSE),0)</f>
        <v>1.9000000000000006E-2</v>
      </c>
      <c r="E394" s="22">
        <f t="shared" ca="1" si="103"/>
        <v>7.4690000000000005E-5</v>
      </c>
      <c r="F394" s="23">
        <f t="shared" si="96"/>
        <v>1.3</v>
      </c>
      <c r="G394" s="24">
        <f t="shared" ca="1" si="100"/>
        <v>1.000097097</v>
      </c>
      <c r="H394" s="22">
        <f ca="1">TRUNC(PRODUCT(G$10:G393),15)</f>
        <v>1.0440388024837799</v>
      </c>
      <c r="I394" s="22">
        <f t="shared" ca="1" si="101"/>
        <v>1.03454085841308</v>
      </c>
      <c r="J394" s="22">
        <f t="shared" ca="1" si="102"/>
        <v>1.00918083</v>
      </c>
      <c r="K394" s="22">
        <f t="shared" ref="K394:K457" ca="1" si="105">TRUNC((C394*(J394-1)),8)</f>
        <v>9.2856399999999995E-3</v>
      </c>
      <c r="L394" s="66">
        <f>IF(VLOOKUP(A394,$T$12:$AC$125,8)=VLOOKUP(A393,$T$12:$AC$125,8),0,VLOOKUP(A394,T$12:$AC$125,8))</f>
        <v>0</v>
      </c>
      <c r="M394" s="67">
        <f>IF(L394&gt;0,VLOOKUP(L394,S$12:$AB$125,7),0)</f>
        <v>0</v>
      </c>
      <c r="N394" s="2">
        <f>IF(L394&gt;0,VLOOKUP(L394,S$12:$AB$125,6),0)</f>
        <v>0</v>
      </c>
      <c r="O394" s="22">
        <f t="shared" ref="O394:O457" ca="1" si="106">(K394+N394)</f>
        <v>9.2856399999999995E-3</v>
      </c>
      <c r="P394" s="25" t="str">
        <f t="shared" si="97"/>
        <v>INCORPJ=</v>
      </c>
      <c r="Q394" s="26">
        <f t="shared" si="98"/>
        <v>44200</v>
      </c>
      <c r="R394" s="4"/>
      <c r="S394" s="26"/>
      <c r="U394" s="4"/>
      <c r="V394" s="4"/>
      <c r="W394" s="4"/>
      <c r="X394" s="4"/>
      <c r="Y394" s="4"/>
      <c r="Z394" s="4"/>
      <c r="AA394" s="4"/>
      <c r="AB394" s="4"/>
      <c r="AC394" s="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</row>
    <row r="395" spans="1:176" x14ac:dyDescent="0.25">
      <c r="A395" s="20">
        <f t="shared" ref="A395:A458" si="107">(A394+1)</f>
        <v>44148</v>
      </c>
      <c r="B395" s="22">
        <f t="shared" ca="1" si="99"/>
        <v>1.0208009200000001</v>
      </c>
      <c r="C395" s="22">
        <f t="shared" ca="1" si="104"/>
        <v>1.0114161800000001</v>
      </c>
      <c r="D395" s="23">
        <f ca="1">IF(A395&lt;$B$1,VLOOKUP(A395,[1]DI!$A$4:$B$15000,2,FALSE),0)</f>
        <v>1.9000000000000006E-2</v>
      </c>
      <c r="E395" s="22">
        <f t="shared" ca="1" si="103"/>
        <v>7.4690000000000005E-5</v>
      </c>
      <c r="F395" s="23">
        <f t="shared" ref="F395:F458" si="108">VLOOKUP(A395,$Y$90:$Z$96,2)</f>
        <v>1.3</v>
      </c>
      <c r="G395" s="24">
        <f t="shared" ca="1" si="100"/>
        <v>1.000097097</v>
      </c>
      <c r="H395" s="22">
        <f ca="1">TRUNC(PRODUCT(G$10:G394),15)</f>
        <v>1.04414017551938</v>
      </c>
      <c r="I395" s="22">
        <f t="shared" ca="1" si="101"/>
        <v>1.03454085841308</v>
      </c>
      <c r="J395" s="22">
        <f t="shared" ca="1" si="102"/>
        <v>1.00927882</v>
      </c>
      <c r="K395" s="22">
        <f t="shared" ca="1" si="105"/>
        <v>9.3847400000000008E-3</v>
      </c>
      <c r="L395" s="66">
        <f>IF(VLOOKUP(A395,$T$12:$AC$125,8)=VLOOKUP(A394,$T$12:$AC$125,8),0,VLOOKUP(A395,T$12:$AC$125,8))</f>
        <v>0</v>
      </c>
      <c r="M395" s="67">
        <f>IF(L395&gt;0,VLOOKUP(L395,S$12:$AB$125,7),0)</f>
        <v>0</v>
      </c>
      <c r="N395" s="2">
        <f>IF(L395&gt;0,VLOOKUP(L395,S$12:$AB$125,6),0)</f>
        <v>0</v>
      </c>
      <c r="O395" s="22">
        <f t="shared" ca="1" si="106"/>
        <v>9.3847400000000008E-3</v>
      </c>
      <c r="P395" s="25" t="str">
        <f t="shared" ref="P395:P458" si="109">IF(L394&gt;0,VLOOKUP(A394,$T$12:$AC$125,9),P394)</f>
        <v>INCORPJ=</v>
      </c>
      <c r="Q395" s="26">
        <f t="shared" ref="Q395:Q458" si="110">IF(L394&gt;0,VLOOKUP(A394,$T$12:$AC$125,10),Q394)</f>
        <v>44200</v>
      </c>
      <c r="R395" s="4"/>
      <c r="S395" s="26"/>
      <c r="U395" s="4"/>
      <c r="V395" s="4"/>
      <c r="W395" s="4"/>
      <c r="X395" s="4"/>
      <c r="Y395" s="4"/>
      <c r="Z395" s="4"/>
      <c r="AA395" s="4"/>
      <c r="AB395" s="4"/>
      <c r="AC395" s="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</row>
    <row r="396" spans="1:176" x14ac:dyDescent="0.25">
      <c r="A396" s="20">
        <f t="shared" si="107"/>
        <v>44149</v>
      </c>
      <c r="B396" s="22">
        <f t="shared" ref="B396:B459" ca="1" si="111">IF(A396&lt;=TODAY(),C396+K396,IF(AND(A396&gt;TODAY(),A396&lt;=$B$1),IF(VLOOKUP(TODAY(),$A$10:$D$5000,4,FALSE)=0,"n.d",C396+K396),"n.d"))</f>
        <v>1.0209000400000001</v>
      </c>
      <c r="C396" s="22">
        <f t="shared" ca="1" si="104"/>
        <v>1.0114161800000001</v>
      </c>
      <c r="D396" s="23">
        <f ca="1">IF(A396&lt;$B$1,VLOOKUP(A396,[1]DI!$A$4:$B$15000,2,FALSE),0)</f>
        <v>0</v>
      </c>
      <c r="E396" s="22">
        <f t="shared" ca="1" si="103"/>
        <v>0</v>
      </c>
      <c r="F396" s="23">
        <f t="shared" si="108"/>
        <v>1.3</v>
      </c>
      <c r="G396" s="24">
        <f t="shared" ref="G396:G459" ca="1" si="112">TRUNC((1+(E396*F396)),15)</f>
        <v>1</v>
      </c>
      <c r="H396" s="22">
        <f ca="1">TRUNC(PRODUCT(G$10:G395),15)</f>
        <v>1.04424155839801</v>
      </c>
      <c r="I396" s="22">
        <f t="shared" ref="I396:I459" ca="1" si="113">IF(OR(L395&gt;0,L395="E"),H395,I395)</f>
        <v>1.03454085841308</v>
      </c>
      <c r="J396" s="22">
        <f t="shared" ref="J396:J459" ca="1" si="114">ROUND(TRUNC(H396/I396,15),8)</f>
        <v>1.00937682</v>
      </c>
      <c r="K396" s="22">
        <f t="shared" ca="1" si="105"/>
        <v>9.4838600000000002E-3</v>
      </c>
      <c r="L396" s="66">
        <f>IF(VLOOKUP(A396,$T$12:$AC$125,8)=VLOOKUP(A395,$T$12:$AC$125,8),0,VLOOKUP(A396,T$12:$AC$125,8))</f>
        <v>0</v>
      </c>
      <c r="M396" s="67">
        <f>IF(L396&gt;0,VLOOKUP(L396,S$12:$AB$125,7),0)</f>
        <v>0</v>
      </c>
      <c r="N396" s="2">
        <f>IF(L396&gt;0,VLOOKUP(L396,S$12:$AB$125,6),0)</f>
        <v>0</v>
      </c>
      <c r="O396" s="22">
        <f t="shared" ca="1" si="106"/>
        <v>9.4838600000000002E-3</v>
      </c>
      <c r="P396" s="25" t="str">
        <f t="shared" si="109"/>
        <v>INCORPJ=</v>
      </c>
      <c r="Q396" s="26">
        <f t="shared" si="110"/>
        <v>44200</v>
      </c>
      <c r="R396" s="4"/>
      <c r="S396" s="26"/>
      <c r="U396" s="4"/>
      <c r="V396" s="4"/>
      <c r="W396" s="4"/>
      <c r="X396" s="4"/>
      <c r="Y396" s="4"/>
      <c r="Z396" s="4"/>
      <c r="AA396" s="4"/>
      <c r="AB396" s="4"/>
      <c r="AC396" s="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</row>
    <row r="397" spans="1:176" x14ac:dyDescent="0.25">
      <c r="A397" s="20">
        <f t="shared" si="107"/>
        <v>44150</v>
      </c>
      <c r="B397" s="22">
        <f t="shared" ca="1" si="111"/>
        <v>1.0209000400000001</v>
      </c>
      <c r="C397" s="22">
        <f t="shared" ca="1" si="104"/>
        <v>1.0114161800000001</v>
      </c>
      <c r="D397" s="23">
        <f ca="1">IF(A397&lt;$B$1,VLOOKUP(A397,[1]DI!$A$4:$B$15000,2,FALSE),0)</f>
        <v>0</v>
      </c>
      <c r="E397" s="22">
        <f t="shared" ref="E397:E460" ca="1" si="115">ROUND((((1+D397)^(1/252)-1)),8)</f>
        <v>0</v>
      </c>
      <c r="F397" s="23">
        <f t="shared" si="108"/>
        <v>1.3</v>
      </c>
      <c r="G397" s="24">
        <f t="shared" ca="1" si="112"/>
        <v>1</v>
      </c>
      <c r="H397" s="22">
        <f ca="1">TRUNC(PRODUCT(G$10:G396),15)</f>
        <v>1.04424155839801</v>
      </c>
      <c r="I397" s="22">
        <f t="shared" ca="1" si="113"/>
        <v>1.03454085841308</v>
      </c>
      <c r="J397" s="22">
        <f t="shared" ca="1" si="114"/>
        <v>1.00937682</v>
      </c>
      <c r="K397" s="22">
        <f t="shared" ca="1" si="105"/>
        <v>9.4838600000000002E-3</v>
      </c>
      <c r="L397" s="66">
        <f>IF(VLOOKUP(A397,$T$12:$AC$125,8)=VLOOKUP(A396,$T$12:$AC$125,8),0,VLOOKUP(A397,T$12:$AC$125,8))</f>
        <v>0</v>
      </c>
      <c r="M397" s="67">
        <f>IF(L397&gt;0,VLOOKUP(L397,S$12:$AB$125,7),0)</f>
        <v>0</v>
      </c>
      <c r="N397" s="2">
        <f>IF(L397&gt;0,VLOOKUP(L397,S$12:$AB$125,6),0)</f>
        <v>0</v>
      </c>
      <c r="O397" s="22">
        <f t="shared" ca="1" si="106"/>
        <v>9.4838600000000002E-3</v>
      </c>
      <c r="P397" s="25" t="str">
        <f t="shared" si="109"/>
        <v>INCORPJ=</v>
      </c>
      <c r="Q397" s="26">
        <f t="shared" si="110"/>
        <v>44200</v>
      </c>
      <c r="R397" s="4"/>
      <c r="S397" s="26"/>
      <c r="U397" s="4"/>
      <c r="V397" s="4"/>
      <c r="W397" s="4"/>
      <c r="X397" s="4"/>
      <c r="Y397" s="4"/>
      <c r="Z397" s="4"/>
      <c r="AA397" s="4"/>
      <c r="AB397" s="4"/>
      <c r="AC397" s="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</row>
    <row r="398" spans="1:176" x14ac:dyDescent="0.25">
      <c r="A398" s="20">
        <f t="shared" si="107"/>
        <v>44151</v>
      </c>
      <c r="B398" s="22">
        <f t="shared" ca="1" si="111"/>
        <v>1.0209000400000001</v>
      </c>
      <c r="C398" s="22">
        <f t="shared" ca="1" si="104"/>
        <v>1.0114161800000001</v>
      </c>
      <c r="D398" s="23">
        <f ca="1">IF(A398&lt;$B$1,VLOOKUP(A398,[1]DI!$A$4:$B$15000,2,FALSE),0)</f>
        <v>1.9000000000000006E-2</v>
      </c>
      <c r="E398" s="22">
        <f t="shared" ca="1" si="115"/>
        <v>7.4690000000000005E-5</v>
      </c>
      <c r="F398" s="23">
        <f t="shared" si="108"/>
        <v>1.3</v>
      </c>
      <c r="G398" s="24">
        <f t="shared" ca="1" si="112"/>
        <v>1.000097097</v>
      </c>
      <c r="H398" s="22">
        <f ca="1">TRUNC(PRODUCT(G$10:G397),15)</f>
        <v>1.04424155839801</v>
      </c>
      <c r="I398" s="22">
        <f t="shared" ca="1" si="113"/>
        <v>1.03454085841308</v>
      </c>
      <c r="J398" s="22">
        <f t="shared" ca="1" si="114"/>
        <v>1.00937682</v>
      </c>
      <c r="K398" s="22">
        <f t="shared" ca="1" si="105"/>
        <v>9.4838600000000002E-3</v>
      </c>
      <c r="L398" s="66">
        <f>IF(VLOOKUP(A398,$T$12:$AC$125,8)=VLOOKUP(A397,$T$12:$AC$125,8),0,VLOOKUP(A398,T$12:$AC$125,8))</f>
        <v>0</v>
      </c>
      <c r="M398" s="67">
        <f>IF(L398&gt;0,VLOOKUP(L398,S$12:$AB$125,7),0)</f>
        <v>0</v>
      </c>
      <c r="N398" s="2">
        <f>IF(L398&gt;0,VLOOKUP(L398,S$12:$AB$125,6),0)</f>
        <v>0</v>
      </c>
      <c r="O398" s="22">
        <f t="shared" ca="1" si="106"/>
        <v>9.4838600000000002E-3</v>
      </c>
      <c r="P398" s="25" t="str">
        <f t="shared" si="109"/>
        <v>INCORPJ=</v>
      </c>
      <c r="Q398" s="26">
        <f t="shared" si="110"/>
        <v>44200</v>
      </c>
      <c r="R398" s="4"/>
      <c r="S398" s="26"/>
      <c r="U398" s="4"/>
      <c r="V398" s="4"/>
      <c r="W398" s="4"/>
      <c r="X398" s="4"/>
      <c r="Y398" s="4"/>
      <c r="Z398" s="4"/>
      <c r="AA398" s="4"/>
      <c r="AB398" s="4"/>
      <c r="AC398" s="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</row>
    <row r="399" spans="1:176" x14ac:dyDescent="0.25">
      <c r="A399" s="20">
        <f t="shared" si="107"/>
        <v>44152</v>
      </c>
      <c r="B399" s="22">
        <f t="shared" ca="1" si="111"/>
        <v>1.0209991600000001</v>
      </c>
      <c r="C399" s="22">
        <f t="shared" ca="1" si="104"/>
        <v>1.0114161800000001</v>
      </c>
      <c r="D399" s="23">
        <f ca="1">IF(A399&lt;$B$1,VLOOKUP(A399,[1]DI!$A$4:$B$15000,2,FALSE),0)</f>
        <v>1.9000000000000006E-2</v>
      </c>
      <c r="E399" s="22">
        <f t="shared" ca="1" si="115"/>
        <v>7.4690000000000005E-5</v>
      </c>
      <c r="F399" s="23">
        <f t="shared" si="108"/>
        <v>1.3</v>
      </c>
      <c r="G399" s="24">
        <f t="shared" ca="1" si="112"/>
        <v>1.000097097</v>
      </c>
      <c r="H399" s="22">
        <f ca="1">TRUNC(PRODUCT(G$10:G398),15)</f>
        <v>1.0443429511205999</v>
      </c>
      <c r="I399" s="22">
        <f t="shared" ca="1" si="113"/>
        <v>1.03454085841308</v>
      </c>
      <c r="J399" s="22">
        <f t="shared" ca="1" si="114"/>
        <v>1.0094748200000001</v>
      </c>
      <c r="K399" s="22">
        <f t="shared" ca="1" si="105"/>
        <v>9.5829799999999996E-3</v>
      </c>
      <c r="L399" s="66">
        <f>IF(VLOOKUP(A399,$T$12:$AC$125,8)=VLOOKUP(A398,$T$12:$AC$125,8),0,VLOOKUP(A399,T$12:$AC$125,8))</f>
        <v>0</v>
      </c>
      <c r="M399" s="67">
        <f>IF(L399&gt;0,VLOOKUP(L399,S$12:$AB$125,7),0)</f>
        <v>0</v>
      </c>
      <c r="N399" s="2">
        <f>IF(L399&gt;0,VLOOKUP(L399,S$12:$AB$125,6),0)</f>
        <v>0</v>
      </c>
      <c r="O399" s="22">
        <f t="shared" ca="1" si="106"/>
        <v>9.5829799999999996E-3</v>
      </c>
      <c r="P399" s="25" t="str">
        <f t="shared" si="109"/>
        <v>INCORPJ=</v>
      </c>
      <c r="Q399" s="26">
        <f t="shared" si="110"/>
        <v>44200</v>
      </c>
      <c r="R399" s="4"/>
      <c r="S399" s="26"/>
      <c r="U399" s="4"/>
      <c r="V399" s="4"/>
      <c r="W399" s="4"/>
      <c r="X399" s="4"/>
      <c r="Y399" s="4"/>
      <c r="Z399" s="4"/>
      <c r="AA399" s="4"/>
      <c r="AB399" s="4"/>
      <c r="AC399" s="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</row>
    <row r="400" spans="1:176" x14ac:dyDescent="0.25">
      <c r="A400" s="20">
        <f t="shared" si="107"/>
        <v>44153</v>
      </c>
      <c r="B400" s="22">
        <f t="shared" ca="1" si="111"/>
        <v>1.0210983</v>
      </c>
      <c r="C400" s="22">
        <f t="shared" ca="1" si="104"/>
        <v>1.0114161800000001</v>
      </c>
      <c r="D400" s="23">
        <f ca="1">IF(A400&lt;$B$1,VLOOKUP(A400,[1]DI!$A$4:$B$15000,2,FALSE),0)</f>
        <v>1.9000000000000006E-2</v>
      </c>
      <c r="E400" s="22">
        <f t="shared" ca="1" si="115"/>
        <v>7.4690000000000005E-5</v>
      </c>
      <c r="F400" s="23">
        <f t="shared" si="108"/>
        <v>1.3</v>
      </c>
      <c r="G400" s="24">
        <f t="shared" ca="1" si="112"/>
        <v>1.000097097</v>
      </c>
      <c r="H400" s="22">
        <f ca="1">TRUNC(PRODUCT(G$10:G399),15)</f>
        <v>1.04444435368813</v>
      </c>
      <c r="I400" s="22">
        <f t="shared" ca="1" si="113"/>
        <v>1.03454085841308</v>
      </c>
      <c r="J400" s="22">
        <f t="shared" ca="1" si="114"/>
        <v>1.0095728399999999</v>
      </c>
      <c r="K400" s="22">
        <f t="shared" ca="1" si="105"/>
        <v>9.6821200000000007E-3</v>
      </c>
      <c r="L400" s="66">
        <f>IF(VLOOKUP(A400,$T$12:$AC$125,8)=VLOOKUP(A399,$T$12:$AC$125,8),0,VLOOKUP(A400,T$12:$AC$125,8))</f>
        <v>0</v>
      </c>
      <c r="M400" s="67">
        <f>IF(L400&gt;0,VLOOKUP(L400,S$12:$AB$125,7),0)</f>
        <v>0</v>
      </c>
      <c r="N400" s="2">
        <f>IF(L400&gt;0,VLOOKUP(L400,S$12:$AB$125,6),0)</f>
        <v>0</v>
      </c>
      <c r="O400" s="22">
        <f t="shared" ca="1" si="106"/>
        <v>9.6821200000000007E-3</v>
      </c>
      <c r="P400" s="25" t="str">
        <f t="shared" si="109"/>
        <v>INCORPJ=</v>
      </c>
      <c r="Q400" s="26">
        <f t="shared" si="110"/>
        <v>44200</v>
      </c>
      <c r="R400" s="4"/>
      <c r="S400" s="26"/>
      <c r="U400" s="4"/>
      <c r="V400" s="4"/>
      <c r="W400" s="4"/>
      <c r="X400" s="4"/>
      <c r="Y400" s="4"/>
      <c r="Z400" s="4"/>
      <c r="AA400" s="4"/>
      <c r="AB400" s="4"/>
      <c r="AC400" s="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</row>
    <row r="401" spans="1:176" x14ac:dyDescent="0.25">
      <c r="A401" s="20">
        <f t="shared" si="107"/>
        <v>44154</v>
      </c>
      <c r="B401" s="22">
        <f t="shared" ca="1" si="111"/>
        <v>1.0211974500000001</v>
      </c>
      <c r="C401" s="22">
        <f t="shared" ca="1" si="104"/>
        <v>1.0114161800000001</v>
      </c>
      <c r="D401" s="23">
        <f ca="1">IF(A401&lt;$B$1,VLOOKUP(A401,[1]DI!$A$4:$B$15000,2,FALSE),0)</f>
        <v>1.9000000000000006E-2</v>
      </c>
      <c r="E401" s="22">
        <f t="shared" ca="1" si="115"/>
        <v>7.4690000000000005E-5</v>
      </c>
      <c r="F401" s="23">
        <f t="shared" si="108"/>
        <v>1.3</v>
      </c>
      <c r="G401" s="24">
        <f t="shared" ca="1" si="112"/>
        <v>1.000097097</v>
      </c>
      <c r="H401" s="22">
        <f ca="1">TRUNC(PRODUCT(G$10:G400),15)</f>
        <v>1.04454576610154</v>
      </c>
      <c r="I401" s="22">
        <f t="shared" ca="1" si="113"/>
        <v>1.03454085841308</v>
      </c>
      <c r="J401" s="22">
        <f t="shared" ca="1" si="114"/>
        <v>1.0096708700000001</v>
      </c>
      <c r="K401" s="22">
        <f t="shared" ca="1" si="105"/>
        <v>9.7812699999999999E-3</v>
      </c>
      <c r="L401" s="66">
        <f>IF(VLOOKUP(A401,$T$12:$AC$125,8)=VLOOKUP(A400,$T$12:$AC$125,8),0,VLOOKUP(A401,T$12:$AC$125,8))</f>
        <v>0</v>
      </c>
      <c r="M401" s="67">
        <f>IF(L401&gt;0,VLOOKUP(L401,S$12:$AB$125,7),0)</f>
        <v>0</v>
      </c>
      <c r="N401" s="2">
        <f>IF(L401&gt;0,VLOOKUP(L401,S$12:$AB$125,6),0)</f>
        <v>0</v>
      </c>
      <c r="O401" s="22">
        <f t="shared" ca="1" si="106"/>
        <v>9.7812699999999999E-3</v>
      </c>
      <c r="P401" s="25" t="str">
        <f t="shared" si="109"/>
        <v>INCORPJ=</v>
      </c>
      <c r="Q401" s="26">
        <f t="shared" si="110"/>
        <v>44200</v>
      </c>
      <c r="R401" s="4"/>
      <c r="S401" s="26"/>
      <c r="U401" s="4"/>
      <c r="V401" s="4"/>
      <c r="W401" s="4"/>
      <c r="X401" s="4"/>
      <c r="Y401" s="4"/>
      <c r="Z401" s="4"/>
      <c r="AA401" s="4"/>
      <c r="AB401" s="4"/>
      <c r="AC401" s="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</row>
    <row r="402" spans="1:176" x14ac:dyDescent="0.25">
      <c r="A402" s="20">
        <f t="shared" si="107"/>
        <v>44155</v>
      </c>
      <c r="B402" s="22">
        <f t="shared" ca="1" si="111"/>
        <v>1.0212966000000001</v>
      </c>
      <c r="C402" s="22">
        <f t="shared" ref="C402:C465" ca="1" si="116">IF(L401&gt;0,TRUNC(C401-N401,8),C401)</f>
        <v>1.0114161800000001</v>
      </c>
      <c r="D402" s="23">
        <f ca="1">IF(A402&lt;$B$1,VLOOKUP(A402,[1]DI!$A$4:$B$15000,2,FALSE),0)</f>
        <v>1.9000000000000006E-2</v>
      </c>
      <c r="E402" s="22">
        <f t="shared" ca="1" si="115"/>
        <v>7.4690000000000005E-5</v>
      </c>
      <c r="F402" s="23">
        <f t="shared" si="108"/>
        <v>1.3</v>
      </c>
      <c r="G402" s="24">
        <f t="shared" ca="1" si="112"/>
        <v>1.000097097</v>
      </c>
      <c r="H402" s="22">
        <f ca="1">TRUNC(PRODUCT(G$10:G401),15)</f>
        <v>1.04464718836179</v>
      </c>
      <c r="I402" s="22">
        <f t="shared" ca="1" si="113"/>
        <v>1.03454085841308</v>
      </c>
      <c r="J402" s="22">
        <f t="shared" ca="1" si="114"/>
        <v>1.0097689000000001</v>
      </c>
      <c r="K402" s="22">
        <f t="shared" ca="1" si="105"/>
        <v>9.8804199999999991E-3</v>
      </c>
      <c r="L402" s="66">
        <f>IF(VLOOKUP(A402,$T$12:$AC$125,8)=VLOOKUP(A401,$T$12:$AC$125,8),0,VLOOKUP(A402,T$12:$AC$125,8))</f>
        <v>0</v>
      </c>
      <c r="M402" s="67">
        <f>IF(L402&gt;0,VLOOKUP(L402,S$12:$AB$125,7),0)</f>
        <v>0</v>
      </c>
      <c r="N402" s="2">
        <f>IF(L402&gt;0,VLOOKUP(L402,S$12:$AB$125,6),0)</f>
        <v>0</v>
      </c>
      <c r="O402" s="22">
        <f t="shared" ca="1" si="106"/>
        <v>9.8804199999999991E-3</v>
      </c>
      <c r="P402" s="25" t="str">
        <f t="shared" si="109"/>
        <v>INCORPJ=</v>
      </c>
      <c r="Q402" s="26">
        <f t="shared" si="110"/>
        <v>44200</v>
      </c>
      <c r="R402" s="4"/>
      <c r="S402" s="26"/>
      <c r="U402" s="4"/>
      <c r="V402" s="4"/>
      <c r="W402" s="4"/>
      <c r="X402" s="4"/>
      <c r="Y402" s="4"/>
      <c r="Z402" s="4"/>
      <c r="AA402" s="4"/>
      <c r="AB402" s="4"/>
      <c r="AC402" s="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</row>
    <row r="403" spans="1:176" x14ac:dyDescent="0.25">
      <c r="A403" s="20">
        <f t="shared" si="107"/>
        <v>44156</v>
      </c>
      <c r="B403" s="22">
        <f t="shared" ca="1" si="111"/>
        <v>1.02139577</v>
      </c>
      <c r="C403" s="22">
        <f t="shared" ca="1" si="116"/>
        <v>1.0114161800000001</v>
      </c>
      <c r="D403" s="23">
        <f ca="1">IF(A403&lt;$B$1,VLOOKUP(A403,[1]DI!$A$4:$B$15000,2,FALSE),0)</f>
        <v>0</v>
      </c>
      <c r="E403" s="22">
        <f t="shared" ca="1" si="115"/>
        <v>0</v>
      </c>
      <c r="F403" s="23">
        <f t="shared" si="108"/>
        <v>1.3</v>
      </c>
      <c r="G403" s="24">
        <f t="shared" ca="1" si="112"/>
        <v>1</v>
      </c>
      <c r="H403" s="22">
        <f ca="1">TRUNC(PRODUCT(G$10:G402),15)</f>
        <v>1.04474862046984</v>
      </c>
      <c r="I403" s="22">
        <f t="shared" ca="1" si="113"/>
        <v>1.03454085841308</v>
      </c>
      <c r="J403" s="22">
        <f t="shared" ca="1" si="114"/>
        <v>1.0098669499999999</v>
      </c>
      <c r="K403" s="22">
        <f t="shared" ca="1" si="105"/>
        <v>9.97959E-3</v>
      </c>
      <c r="L403" s="66">
        <f>IF(VLOOKUP(A403,$T$12:$AC$125,8)=VLOOKUP(A402,$T$12:$AC$125,8),0,VLOOKUP(A403,T$12:$AC$125,8))</f>
        <v>0</v>
      </c>
      <c r="M403" s="67">
        <f>IF(L403&gt;0,VLOOKUP(L403,S$12:$AB$125,7),0)</f>
        <v>0</v>
      </c>
      <c r="N403" s="2">
        <f>IF(L403&gt;0,VLOOKUP(L403,S$12:$AB$125,6),0)</f>
        <v>0</v>
      </c>
      <c r="O403" s="22">
        <f t="shared" ca="1" si="106"/>
        <v>9.97959E-3</v>
      </c>
      <c r="P403" s="25" t="str">
        <f t="shared" si="109"/>
        <v>INCORPJ=</v>
      </c>
      <c r="Q403" s="26">
        <f t="shared" si="110"/>
        <v>44200</v>
      </c>
      <c r="R403" s="4"/>
      <c r="S403" s="26"/>
      <c r="U403" s="4"/>
      <c r="V403" s="4"/>
      <c r="W403" s="4"/>
      <c r="X403" s="4"/>
      <c r="Y403" s="4"/>
      <c r="Z403" s="4"/>
      <c r="AA403" s="4"/>
      <c r="AB403" s="4"/>
      <c r="AC403" s="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</row>
    <row r="404" spans="1:176" x14ac:dyDescent="0.25">
      <c r="A404" s="20">
        <f t="shared" si="107"/>
        <v>44157</v>
      </c>
      <c r="B404" s="22">
        <f t="shared" ca="1" si="111"/>
        <v>1.02139577</v>
      </c>
      <c r="C404" s="22">
        <f t="shared" ca="1" si="116"/>
        <v>1.0114161800000001</v>
      </c>
      <c r="D404" s="23">
        <f ca="1">IF(A404&lt;$B$1,VLOOKUP(A404,[1]DI!$A$4:$B$15000,2,FALSE),0)</f>
        <v>0</v>
      </c>
      <c r="E404" s="22">
        <f t="shared" ca="1" si="115"/>
        <v>0</v>
      </c>
      <c r="F404" s="23">
        <f t="shared" si="108"/>
        <v>1.3</v>
      </c>
      <c r="G404" s="24">
        <f t="shared" ca="1" si="112"/>
        <v>1</v>
      </c>
      <c r="H404" s="22">
        <f ca="1">TRUNC(PRODUCT(G$10:G403),15)</f>
        <v>1.04474862046984</v>
      </c>
      <c r="I404" s="22">
        <f t="shared" ca="1" si="113"/>
        <v>1.03454085841308</v>
      </c>
      <c r="J404" s="22">
        <f t="shared" ca="1" si="114"/>
        <v>1.0098669499999999</v>
      </c>
      <c r="K404" s="22">
        <f t="shared" ca="1" si="105"/>
        <v>9.97959E-3</v>
      </c>
      <c r="L404" s="66">
        <f>IF(VLOOKUP(A404,$T$12:$AC$125,8)=VLOOKUP(A403,$T$12:$AC$125,8),0,VLOOKUP(A404,T$12:$AC$125,8))</f>
        <v>0</v>
      </c>
      <c r="M404" s="67">
        <f>IF(L404&gt;0,VLOOKUP(L404,S$12:$AB$125,7),0)</f>
        <v>0</v>
      </c>
      <c r="N404" s="2">
        <f>IF(L404&gt;0,VLOOKUP(L404,S$12:$AB$125,6),0)</f>
        <v>0</v>
      </c>
      <c r="O404" s="22">
        <f t="shared" ca="1" si="106"/>
        <v>9.97959E-3</v>
      </c>
      <c r="P404" s="25" t="str">
        <f t="shared" si="109"/>
        <v>INCORPJ=</v>
      </c>
      <c r="Q404" s="26">
        <f t="shared" si="110"/>
        <v>44200</v>
      </c>
      <c r="R404" s="4"/>
      <c r="S404" s="26"/>
      <c r="U404" s="4"/>
      <c r="V404" s="4"/>
      <c r="W404" s="4"/>
      <c r="X404" s="4"/>
      <c r="Y404" s="4"/>
      <c r="Z404" s="4"/>
      <c r="AA404" s="4"/>
      <c r="AB404" s="4"/>
      <c r="AC404" s="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</row>
    <row r="405" spans="1:176" x14ac:dyDescent="0.25">
      <c r="A405" s="20">
        <f t="shared" si="107"/>
        <v>44158</v>
      </c>
      <c r="B405" s="22">
        <f t="shared" ca="1" si="111"/>
        <v>1.02139577</v>
      </c>
      <c r="C405" s="22">
        <f t="shared" ca="1" si="116"/>
        <v>1.0114161800000001</v>
      </c>
      <c r="D405" s="23">
        <f ca="1">IF(A405&lt;$B$1,VLOOKUP(A405,[1]DI!$A$4:$B$15000,2,FALSE),0)</f>
        <v>1.9000000000000006E-2</v>
      </c>
      <c r="E405" s="22">
        <f t="shared" ca="1" si="115"/>
        <v>7.4690000000000005E-5</v>
      </c>
      <c r="F405" s="23">
        <f t="shared" si="108"/>
        <v>1.3</v>
      </c>
      <c r="G405" s="24">
        <f t="shared" ca="1" si="112"/>
        <v>1.000097097</v>
      </c>
      <c r="H405" s="22">
        <f ca="1">TRUNC(PRODUCT(G$10:G404),15)</f>
        <v>1.04474862046984</v>
      </c>
      <c r="I405" s="22">
        <f t="shared" ca="1" si="113"/>
        <v>1.03454085841308</v>
      </c>
      <c r="J405" s="22">
        <f t="shared" ca="1" si="114"/>
        <v>1.0098669499999999</v>
      </c>
      <c r="K405" s="22">
        <f t="shared" ca="1" si="105"/>
        <v>9.97959E-3</v>
      </c>
      <c r="L405" s="66">
        <f>IF(VLOOKUP(A405,$T$12:$AC$125,8)=VLOOKUP(A404,$T$12:$AC$125,8),0,VLOOKUP(A405,T$12:$AC$125,8))</f>
        <v>0</v>
      </c>
      <c r="M405" s="67">
        <f>IF(L405&gt;0,VLOOKUP(L405,S$12:$AB$125,7),0)</f>
        <v>0</v>
      </c>
      <c r="N405" s="2">
        <f>IF(L405&gt;0,VLOOKUP(L405,S$12:$AB$125,6),0)</f>
        <v>0</v>
      </c>
      <c r="O405" s="22">
        <f t="shared" ca="1" si="106"/>
        <v>9.97959E-3</v>
      </c>
      <c r="P405" s="25" t="str">
        <f t="shared" si="109"/>
        <v>INCORPJ=</v>
      </c>
      <c r="Q405" s="26">
        <f t="shared" si="110"/>
        <v>44200</v>
      </c>
      <c r="R405" s="4"/>
      <c r="S405" s="26"/>
      <c r="U405" s="4"/>
      <c r="V405" s="4"/>
      <c r="W405" s="4"/>
      <c r="X405" s="4"/>
      <c r="Y405" s="4"/>
      <c r="Z405" s="4"/>
      <c r="AA405" s="4"/>
      <c r="AB405" s="4"/>
      <c r="AC405" s="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</row>
    <row r="406" spans="1:176" x14ac:dyDescent="0.25">
      <c r="A406" s="20">
        <f t="shared" si="107"/>
        <v>44159</v>
      </c>
      <c r="B406" s="22">
        <f t="shared" ca="1" si="111"/>
        <v>1.0214949400000002</v>
      </c>
      <c r="C406" s="22">
        <f t="shared" ca="1" si="116"/>
        <v>1.0114161800000001</v>
      </c>
      <c r="D406" s="23">
        <f ca="1">IF(A406&lt;$B$1,VLOOKUP(A406,[1]DI!$A$4:$B$15000,2,FALSE),0)</f>
        <v>1.9000000000000006E-2</v>
      </c>
      <c r="E406" s="22">
        <f t="shared" ca="1" si="115"/>
        <v>7.4690000000000005E-5</v>
      </c>
      <c r="F406" s="23">
        <f t="shared" si="108"/>
        <v>1.3</v>
      </c>
      <c r="G406" s="24">
        <f t="shared" ca="1" si="112"/>
        <v>1.000097097</v>
      </c>
      <c r="H406" s="22">
        <f ca="1">TRUNC(PRODUCT(G$10:G405),15)</f>
        <v>1.0448500624266399</v>
      </c>
      <c r="I406" s="22">
        <f t="shared" ca="1" si="113"/>
        <v>1.03454085841308</v>
      </c>
      <c r="J406" s="22">
        <f t="shared" ca="1" si="114"/>
        <v>1.009965</v>
      </c>
      <c r="K406" s="22">
        <f t="shared" ca="1" si="105"/>
        <v>1.0078760000000001E-2</v>
      </c>
      <c r="L406" s="66">
        <f>IF(VLOOKUP(A406,$T$12:$AC$125,8)=VLOOKUP(A405,$T$12:$AC$125,8),0,VLOOKUP(A406,T$12:$AC$125,8))</f>
        <v>0</v>
      </c>
      <c r="M406" s="67">
        <f>IF(L406&gt;0,VLOOKUP(L406,S$12:$AB$125,7),0)</f>
        <v>0</v>
      </c>
      <c r="N406" s="2">
        <f>IF(L406&gt;0,VLOOKUP(L406,S$12:$AB$125,6),0)</f>
        <v>0</v>
      </c>
      <c r="O406" s="22">
        <f t="shared" ca="1" si="106"/>
        <v>1.0078760000000001E-2</v>
      </c>
      <c r="P406" s="25" t="str">
        <f t="shared" si="109"/>
        <v>INCORPJ=</v>
      </c>
      <c r="Q406" s="26">
        <f t="shared" si="110"/>
        <v>44200</v>
      </c>
      <c r="R406" s="4"/>
      <c r="S406" s="26"/>
      <c r="U406" s="4"/>
      <c r="V406" s="4"/>
      <c r="W406" s="4"/>
      <c r="X406" s="4"/>
      <c r="Y406" s="4"/>
      <c r="Z406" s="4"/>
      <c r="AA406" s="4"/>
      <c r="AB406" s="4"/>
      <c r="AC406" s="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</row>
    <row r="407" spans="1:176" x14ac:dyDescent="0.25">
      <c r="A407" s="20">
        <f t="shared" si="107"/>
        <v>44160</v>
      </c>
      <c r="B407" s="22">
        <f t="shared" ca="1" si="111"/>
        <v>1.0215941300000002</v>
      </c>
      <c r="C407" s="22">
        <f t="shared" ca="1" si="116"/>
        <v>1.0114161800000001</v>
      </c>
      <c r="D407" s="23">
        <f ca="1">IF(A407&lt;$B$1,VLOOKUP(A407,[1]DI!$A$4:$B$15000,2,FALSE),0)</f>
        <v>1.9000000000000006E-2</v>
      </c>
      <c r="E407" s="22">
        <f t="shared" ca="1" si="115"/>
        <v>7.4690000000000005E-5</v>
      </c>
      <c r="F407" s="23">
        <f t="shared" si="108"/>
        <v>1.3</v>
      </c>
      <c r="G407" s="24">
        <f t="shared" ca="1" si="112"/>
        <v>1.000097097</v>
      </c>
      <c r="H407" s="22">
        <f ca="1">TRUNC(PRODUCT(G$10:G406),15)</f>
        <v>1.04495151423315</v>
      </c>
      <c r="I407" s="22">
        <f t="shared" ca="1" si="113"/>
        <v>1.03454085841308</v>
      </c>
      <c r="J407" s="22">
        <f t="shared" ca="1" si="114"/>
        <v>1.01006307</v>
      </c>
      <c r="K407" s="22">
        <f t="shared" ca="1" si="105"/>
        <v>1.017795E-2</v>
      </c>
      <c r="L407" s="66">
        <f>IF(VLOOKUP(A407,$T$12:$AC$125,8)=VLOOKUP(A406,$T$12:$AC$125,8),0,VLOOKUP(A407,T$12:$AC$125,8))</f>
        <v>0</v>
      </c>
      <c r="M407" s="67">
        <f>IF(L407&gt;0,VLOOKUP(L407,S$12:$AB$125,7),0)</f>
        <v>0</v>
      </c>
      <c r="N407" s="2">
        <f>IF(L407&gt;0,VLOOKUP(L407,S$12:$AB$125,6),0)</f>
        <v>0</v>
      </c>
      <c r="O407" s="22">
        <f t="shared" ca="1" si="106"/>
        <v>1.017795E-2</v>
      </c>
      <c r="P407" s="25" t="str">
        <f t="shared" si="109"/>
        <v>INCORPJ=</v>
      </c>
      <c r="Q407" s="26">
        <f t="shared" si="110"/>
        <v>44200</v>
      </c>
      <c r="R407" s="4"/>
      <c r="S407" s="26"/>
      <c r="U407" s="4"/>
      <c r="V407" s="4"/>
      <c r="W407" s="4"/>
      <c r="X407" s="4"/>
      <c r="Y407" s="4"/>
      <c r="Z407" s="4"/>
      <c r="AA407" s="4"/>
      <c r="AB407" s="4"/>
      <c r="AC407" s="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</row>
    <row r="408" spans="1:176" x14ac:dyDescent="0.25">
      <c r="A408" s="20">
        <f t="shared" si="107"/>
        <v>44161</v>
      </c>
      <c r="B408" s="22">
        <f t="shared" ca="1" si="111"/>
        <v>1.02169332</v>
      </c>
      <c r="C408" s="22">
        <f t="shared" ca="1" si="116"/>
        <v>1.0114161800000001</v>
      </c>
      <c r="D408" s="23">
        <f ca="1">IF(A408&lt;$B$1,VLOOKUP(A408,[1]DI!$A$4:$B$15000,2,FALSE),0)</f>
        <v>1.9000000000000006E-2</v>
      </c>
      <c r="E408" s="22">
        <f t="shared" ca="1" si="115"/>
        <v>7.4690000000000005E-5</v>
      </c>
      <c r="F408" s="23">
        <f t="shared" si="108"/>
        <v>1.3</v>
      </c>
      <c r="G408" s="24">
        <f t="shared" ca="1" si="112"/>
        <v>1.000097097</v>
      </c>
      <c r="H408" s="22">
        <f ca="1">TRUNC(PRODUCT(G$10:G407),15)</f>
        <v>1.04505297589033</v>
      </c>
      <c r="I408" s="22">
        <f t="shared" ca="1" si="113"/>
        <v>1.03454085841308</v>
      </c>
      <c r="J408" s="22">
        <f t="shared" ca="1" si="114"/>
        <v>1.0101611399999999</v>
      </c>
      <c r="K408" s="22">
        <f t="shared" ca="1" si="105"/>
        <v>1.0277140000000001E-2</v>
      </c>
      <c r="L408" s="66">
        <f>IF(VLOOKUP(A408,$T$12:$AC$125,8)=VLOOKUP(A407,$T$12:$AC$125,8),0,VLOOKUP(A408,T$12:$AC$125,8))</f>
        <v>0</v>
      </c>
      <c r="M408" s="67">
        <f>IF(L408&gt;0,VLOOKUP(L408,S$12:$AB$125,7),0)</f>
        <v>0</v>
      </c>
      <c r="N408" s="2">
        <f>IF(L408&gt;0,VLOOKUP(L408,S$12:$AB$125,6),0)</f>
        <v>0</v>
      </c>
      <c r="O408" s="22">
        <f t="shared" ca="1" si="106"/>
        <v>1.0277140000000001E-2</v>
      </c>
      <c r="P408" s="25" t="str">
        <f t="shared" si="109"/>
        <v>INCORPJ=</v>
      </c>
      <c r="Q408" s="26">
        <f t="shared" si="110"/>
        <v>44200</v>
      </c>
      <c r="R408" s="4"/>
      <c r="S408" s="26"/>
      <c r="U408" s="4"/>
      <c r="V408" s="4"/>
      <c r="W408" s="4"/>
      <c r="X408" s="4"/>
      <c r="Y408" s="4"/>
      <c r="Z408" s="4"/>
      <c r="AA408" s="4"/>
      <c r="AB408" s="4"/>
      <c r="AC408" s="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</row>
    <row r="409" spans="1:176" x14ac:dyDescent="0.25">
      <c r="A409" s="20">
        <f t="shared" si="107"/>
        <v>44162</v>
      </c>
      <c r="B409" s="22">
        <f t="shared" ca="1" si="111"/>
        <v>1.0217925300000001</v>
      </c>
      <c r="C409" s="22">
        <f t="shared" ca="1" si="116"/>
        <v>1.0114161800000001</v>
      </c>
      <c r="D409" s="23">
        <f ca="1">IF(A409&lt;$B$1,VLOOKUP(A409,[1]DI!$A$4:$B$15000,2,FALSE),0)</f>
        <v>1.9000000000000006E-2</v>
      </c>
      <c r="E409" s="22">
        <f t="shared" ca="1" si="115"/>
        <v>7.4690000000000005E-5</v>
      </c>
      <c r="F409" s="23">
        <f t="shared" si="108"/>
        <v>1.3</v>
      </c>
      <c r="G409" s="24">
        <f t="shared" ca="1" si="112"/>
        <v>1.000097097</v>
      </c>
      <c r="H409" s="22">
        <f ca="1">TRUNC(PRODUCT(G$10:G408),15)</f>
        <v>1.0451544473991301</v>
      </c>
      <c r="I409" s="22">
        <f t="shared" ca="1" si="113"/>
        <v>1.03454085841308</v>
      </c>
      <c r="J409" s="22">
        <f t="shared" ca="1" si="114"/>
        <v>1.01025923</v>
      </c>
      <c r="K409" s="22">
        <f t="shared" ca="1" si="105"/>
        <v>1.0376349999999999E-2</v>
      </c>
      <c r="L409" s="66">
        <f>IF(VLOOKUP(A409,$T$12:$AC$125,8)=VLOOKUP(A408,$T$12:$AC$125,8),0,VLOOKUP(A409,T$12:$AC$125,8))</f>
        <v>0</v>
      </c>
      <c r="M409" s="67">
        <f>IF(L409&gt;0,VLOOKUP(L409,S$12:$AB$125,7),0)</f>
        <v>0</v>
      </c>
      <c r="N409" s="2">
        <f>IF(L409&gt;0,VLOOKUP(L409,S$12:$AB$125,6),0)</f>
        <v>0</v>
      </c>
      <c r="O409" s="22">
        <f t="shared" ca="1" si="106"/>
        <v>1.0376349999999999E-2</v>
      </c>
      <c r="P409" s="25" t="str">
        <f t="shared" si="109"/>
        <v>INCORPJ=</v>
      </c>
      <c r="Q409" s="26">
        <f t="shared" si="110"/>
        <v>44200</v>
      </c>
      <c r="R409" s="4"/>
      <c r="S409" s="26"/>
      <c r="U409" s="4"/>
      <c r="V409" s="4"/>
      <c r="W409" s="4"/>
      <c r="X409" s="4"/>
      <c r="Y409" s="4"/>
      <c r="Z409" s="4"/>
      <c r="AA409" s="4"/>
      <c r="AB409" s="4"/>
      <c r="AC409" s="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</row>
    <row r="410" spans="1:176" x14ac:dyDescent="0.25">
      <c r="A410" s="20">
        <f t="shared" si="107"/>
        <v>44163</v>
      </c>
      <c r="B410" s="22">
        <f t="shared" ca="1" si="111"/>
        <v>1.02189174</v>
      </c>
      <c r="C410" s="22">
        <f t="shared" ca="1" si="116"/>
        <v>1.0114161800000001</v>
      </c>
      <c r="D410" s="23">
        <f ca="1">IF(A410&lt;$B$1,VLOOKUP(A410,[1]DI!$A$4:$B$15000,2,FALSE),0)</f>
        <v>0</v>
      </c>
      <c r="E410" s="22">
        <f t="shared" ca="1" si="115"/>
        <v>0</v>
      </c>
      <c r="F410" s="23">
        <f t="shared" si="108"/>
        <v>1.3</v>
      </c>
      <c r="G410" s="24">
        <f t="shared" ca="1" si="112"/>
        <v>1</v>
      </c>
      <c r="H410" s="22">
        <f ca="1">TRUNC(PRODUCT(G$10:G409),15)</f>
        <v>1.0452559287605101</v>
      </c>
      <c r="I410" s="22">
        <f t="shared" ca="1" si="113"/>
        <v>1.03454085841308</v>
      </c>
      <c r="J410" s="22">
        <f t="shared" ca="1" si="114"/>
        <v>1.01035732</v>
      </c>
      <c r="K410" s="22">
        <f t="shared" ca="1" si="105"/>
        <v>1.047556E-2</v>
      </c>
      <c r="L410" s="66">
        <f>IF(VLOOKUP(A410,$T$12:$AC$125,8)=VLOOKUP(A409,$T$12:$AC$125,8),0,VLOOKUP(A410,T$12:$AC$125,8))</f>
        <v>0</v>
      </c>
      <c r="M410" s="67">
        <f>IF(L410&gt;0,VLOOKUP(L410,S$12:$AB$125,7),0)</f>
        <v>0</v>
      </c>
      <c r="N410" s="2">
        <f>IF(L410&gt;0,VLOOKUP(L410,S$12:$AB$125,6),0)</f>
        <v>0</v>
      </c>
      <c r="O410" s="22">
        <f t="shared" ca="1" si="106"/>
        <v>1.047556E-2</v>
      </c>
      <c r="P410" s="25" t="str">
        <f t="shared" si="109"/>
        <v>INCORPJ=</v>
      </c>
      <c r="Q410" s="26">
        <f t="shared" si="110"/>
        <v>44200</v>
      </c>
      <c r="R410" s="4"/>
      <c r="S410" s="26"/>
      <c r="U410" s="4"/>
      <c r="V410" s="4"/>
      <c r="W410" s="4"/>
      <c r="X410" s="4"/>
      <c r="Y410" s="4"/>
      <c r="Z410" s="4"/>
      <c r="AA410" s="4"/>
      <c r="AB410" s="4"/>
      <c r="AC410" s="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</row>
    <row r="411" spans="1:176" x14ac:dyDescent="0.25">
      <c r="A411" s="20">
        <f t="shared" si="107"/>
        <v>44164</v>
      </c>
      <c r="B411" s="22">
        <f t="shared" ca="1" si="111"/>
        <v>1.02189174</v>
      </c>
      <c r="C411" s="22">
        <f t="shared" ca="1" si="116"/>
        <v>1.0114161800000001</v>
      </c>
      <c r="D411" s="23">
        <f ca="1">IF(A411&lt;$B$1,VLOOKUP(A411,[1]DI!$A$4:$B$15000,2,FALSE),0)</f>
        <v>0</v>
      </c>
      <c r="E411" s="22">
        <f t="shared" ca="1" si="115"/>
        <v>0</v>
      </c>
      <c r="F411" s="23">
        <f t="shared" si="108"/>
        <v>1.3</v>
      </c>
      <c r="G411" s="24">
        <f t="shared" ca="1" si="112"/>
        <v>1</v>
      </c>
      <c r="H411" s="22">
        <f ca="1">TRUNC(PRODUCT(G$10:G410),15)</f>
        <v>1.0452559287605101</v>
      </c>
      <c r="I411" s="22">
        <f t="shared" ca="1" si="113"/>
        <v>1.03454085841308</v>
      </c>
      <c r="J411" s="22">
        <f t="shared" ca="1" si="114"/>
        <v>1.01035732</v>
      </c>
      <c r="K411" s="22">
        <f t="shared" ca="1" si="105"/>
        <v>1.047556E-2</v>
      </c>
      <c r="L411" s="66">
        <f>IF(VLOOKUP(A411,$T$12:$AC$125,8)=VLOOKUP(A410,$T$12:$AC$125,8),0,VLOOKUP(A411,T$12:$AC$125,8))</f>
        <v>0</v>
      </c>
      <c r="M411" s="67">
        <f>IF(L411&gt;0,VLOOKUP(L411,S$12:$AB$125,7),0)</f>
        <v>0</v>
      </c>
      <c r="N411" s="2">
        <f>IF(L411&gt;0,VLOOKUP(L411,S$12:$AB$125,6),0)</f>
        <v>0</v>
      </c>
      <c r="O411" s="22">
        <f t="shared" ca="1" si="106"/>
        <v>1.047556E-2</v>
      </c>
      <c r="P411" s="25" t="str">
        <f t="shared" si="109"/>
        <v>INCORPJ=</v>
      </c>
      <c r="Q411" s="26">
        <f t="shared" si="110"/>
        <v>44200</v>
      </c>
      <c r="R411" s="4"/>
      <c r="S411" s="26"/>
      <c r="U411" s="4"/>
      <c r="V411" s="4"/>
      <c r="W411" s="4"/>
      <c r="X411" s="4"/>
      <c r="Y411" s="4"/>
      <c r="Z411" s="4"/>
      <c r="AA411" s="4"/>
      <c r="AB411" s="4"/>
      <c r="AC411" s="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</row>
    <row r="412" spans="1:176" x14ac:dyDescent="0.25">
      <c r="A412" s="20">
        <f t="shared" si="107"/>
        <v>44165</v>
      </c>
      <c r="B412" s="22">
        <f t="shared" ca="1" si="111"/>
        <v>1.02189174</v>
      </c>
      <c r="C412" s="22">
        <f t="shared" ca="1" si="116"/>
        <v>1.0114161800000001</v>
      </c>
      <c r="D412" s="23">
        <f ca="1">IF(A412&lt;$B$1,VLOOKUP(A412,[1]DI!$A$4:$B$15000,2,FALSE),0)</f>
        <v>1.9000000000000006E-2</v>
      </c>
      <c r="E412" s="22">
        <f t="shared" ca="1" si="115"/>
        <v>7.4690000000000005E-5</v>
      </c>
      <c r="F412" s="23">
        <f t="shared" si="108"/>
        <v>1.3</v>
      </c>
      <c r="G412" s="24">
        <f t="shared" ca="1" si="112"/>
        <v>1.000097097</v>
      </c>
      <c r="H412" s="22">
        <f ca="1">TRUNC(PRODUCT(G$10:G411),15)</f>
        <v>1.0452559287605101</v>
      </c>
      <c r="I412" s="22">
        <f t="shared" ca="1" si="113"/>
        <v>1.03454085841308</v>
      </c>
      <c r="J412" s="22">
        <f t="shared" ca="1" si="114"/>
        <v>1.01035732</v>
      </c>
      <c r="K412" s="22">
        <f t="shared" ca="1" si="105"/>
        <v>1.047556E-2</v>
      </c>
      <c r="L412" s="66">
        <f>IF(VLOOKUP(A412,$T$12:$AC$125,8)=VLOOKUP(A411,$T$12:$AC$125,8),0,VLOOKUP(A412,T$12:$AC$125,8))</f>
        <v>0</v>
      </c>
      <c r="M412" s="67">
        <f>IF(L412&gt;0,VLOOKUP(L412,S$12:$AB$125,7),0)</f>
        <v>0</v>
      </c>
      <c r="N412" s="2">
        <f>IF(L412&gt;0,VLOOKUP(L412,S$12:$AB$125,6),0)</f>
        <v>0</v>
      </c>
      <c r="O412" s="22">
        <f t="shared" ca="1" si="106"/>
        <v>1.047556E-2</v>
      </c>
      <c r="P412" s="25" t="str">
        <f t="shared" si="109"/>
        <v>INCORPJ=</v>
      </c>
      <c r="Q412" s="26">
        <f t="shared" si="110"/>
        <v>44200</v>
      </c>
      <c r="R412" s="4"/>
      <c r="S412" s="26"/>
      <c r="U412" s="4"/>
      <c r="V412" s="4"/>
      <c r="W412" s="4"/>
      <c r="X412" s="4"/>
      <c r="Y412" s="4"/>
      <c r="Z412" s="4"/>
      <c r="AA412" s="4"/>
      <c r="AB412" s="4"/>
      <c r="AC412" s="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</row>
    <row r="413" spans="1:176" x14ac:dyDescent="0.25">
      <c r="A413" s="20">
        <f t="shared" si="107"/>
        <v>44166</v>
      </c>
      <c r="B413" s="22">
        <f t="shared" ca="1" si="111"/>
        <v>1.0219909600000001</v>
      </c>
      <c r="C413" s="22">
        <f t="shared" ca="1" si="116"/>
        <v>1.0114161800000001</v>
      </c>
      <c r="D413" s="23">
        <f ca="1">IF(A413&lt;$B$1,VLOOKUP(A413,[1]DI!$A$4:$B$15000,2,FALSE),0)</f>
        <v>1.9000000000000006E-2</v>
      </c>
      <c r="E413" s="22">
        <f t="shared" ca="1" si="115"/>
        <v>7.4690000000000005E-5</v>
      </c>
      <c r="F413" s="23">
        <f t="shared" si="108"/>
        <v>1.3</v>
      </c>
      <c r="G413" s="24">
        <f t="shared" ca="1" si="112"/>
        <v>1.000097097</v>
      </c>
      <c r="H413" s="22">
        <f ca="1">TRUNC(PRODUCT(G$10:G412),15)</f>
        <v>1.0453574199754201</v>
      </c>
      <c r="I413" s="22">
        <f t="shared" ca="1" si="113"/>
        <v>1.03454085841308</v>
      </c>
      <c r="J413" s="22">
        <f t="shared" ca="1" si="114"/>
        <v>1.01045542</v>
      </c>
      <c r="K413" s="22">
        <f t="shared" ca="1" si="105"/>
        <v>1.0574780000000001E-2</v>
      </c>
      <c r="L413" s="66">
        <f>IF(VLOOKUP(A413,$T$12:$AC$125,8)=VLOOKUP(A412,$T$12:$AC$125,8),0,VLOOKUP(A413,T$12:$AC$125,8))</f>
        <v>0</v>
      </c>
      <c r="M413" s="67">
        <f>IF(L413&gt;0,VLOOKUP(L413,S$12:$AB$125,7),0)</f>
        <v>0</v>
      </c>
      <c r="N413" s="2">
        <f>IF(L413&gt;0,VLOOKUP(L413,S$12:$AB$125,6),0)</f>
        <v>0</v>
      </c>
      <c r="O413" s="22">
        <f t="shared" ca="1" si="106"/>
        <v>1.0574780000000001E-2</v>
      </c>
      <c r="P413" s="25" t="str">
        <f t="shared" si="109"/>
        <v>INCORPJ=</v>
      </c>
      <c r="Q413" s="26">
        <f t="shared" si="110"/>
        <v>44200</v>
      </c>
      <c r="R413" s="4"/>
      <c r="S413" s="26"/>
      <c r="U413" s="4"/>
      <c r="V413" s="4"/>
      <c r="W413" s="4"/>
      <c r="X413" s="4"/>
      <c r="Y413" s="4"/>
      <c r="Z413" s="4"/>
      <c r="AA413" s="4"/>
      <c r="AB413" s="4"/>
      <c r="AC413" s="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</row>
    <row r="414" spans="1:176" x14ac:dyDescent="0.25">
      <c r="A414" s="20">
        <f t="shared" si="107"/>
        <v>44167</v>
      </c>
      <c r="B414" s="22">
        <f t="shared" ca="1" si="111"/>
        <v>1.0220901900000001</v>
      </c>
      <c r="C414" s="22">
        <f t="shared" ca="1" si="116"/>
        <v>1.0114161800000001</v>
      </c>
      <c r="D414" s="23">
        <f ca="1">IF(A414&lt;$B$1,VLOOKUP(A414,[1]DI!$A$4:$B$15000,2,FALSE),0)</f>
        <v>1.9000000000000006E-2</v>
      </c>
      <c r="E414" s="22">
        <f t="shared" ca="1" si="115"/>
        <v>7.4690000000000005E-5</v>
      </c>
      <c r="F414" s="23">
        <f t="shared" si="108"/>
        <v>1.3</v>
      </c>
      <c r="G414" s="24">
        <f t="shared" ca="1" si="112"/>
        <v>1.000097097</v>
      </c>
      <c r="H414" s="22">
        <f ca="1">TRUNC(PRODUCT(G$10:G413),15)</f>
        <v>1.04545892104483</v>
      </c>
      <c r="I414" s="22">
        <f t="shared" ca="1" si="113"/>
        <v>1.03454085841308</v>
      </c>
      <c r="J414" s="22">
        <f t="shared" ca="1" si="114"/>
        <v>1.0105535299999999</v>
      </c>
      <c r="K414" s="22">
        <f t="shared" ca="1" si="105"/>
        <v>1.0674009999999999E-2</v>
      </c>
      <c r="L414" s="66">
        <f>IF(VLOOKUP(A414,$T$12:$AC$125,8)=VLOOKUP(A413,$T$12:$AC$125,8),0,VLOOKUP(A414,T$12:$AC$125,8))</f>
        <v>0</v>
      </c>
      <c r="M414" s="67">
        <f>IF(L414&gt;0,VLOOKUP(L414,S$12:$AB$125,7),0)</f>
        <v>0</v>
      </c>
      <c r="N414" s="2">
        <f>IF(L414&gt;0,VLOOKUP(L414,S$12:$AB$125,6),0)</f>
        <v>0</v>
      </c>
      <c r="O414" s="22">
        <f t="shared" ca="1" si="106"/>
        <v>1.0674009999999999E-2</v>
      </c>
      <c r="P414" s="25" t="str">
        <f t="shared" si="109"/>
        <v>INCORPJ=</v>
      </c>
      <c r="Q414" s="26">
        <f t="shared" si="110"/>
        <v>44200</v>
      </c>
      <c r="R414" s="4"/>
      <c r="S414" s="26"/>
      <c r="U414" s="4"/>
      <c r="V414" s="4"/>
      <c r="W414" s="4"/>
      <c r="X414" s="4"/>
      <c r="Y414" s="4"/>
      <c r="Z414" s="4"/>
      <c r="AA414" s="4"/>
      <c r="AB414" s="4"/>
      <c r="AC414" s="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</row>
    <row r="415" spans="1:176" x14ac:dyDescent="0.25">
      <c r="A415" s="20">
        <f t="shared" si="107"/>
        <v>44168</v>
      </c>
      <c r="B415" s="22">
        <f t="shared" ca="1" si="111"/>
        <v>1.02218944</v>
      </c>
      <c r="C415" s="22">
        <f t="shared" ca="1" si="116"/>
        <v>1.0114161800000001</v>
      </c>
      <c r="D415" s="23">
        <f ca="1">IF(A415&lt;$B$1,VLOOKUP(A415,[1]DI!$A$4:$B$15000,2,FALSE),0)</f>
        <v>1.9000000000000006E-2</v>
      </c>
      <c r="E415" s="22">
        <f t="shared" ca="1" si="115"/>
        <v>7.4690000000000005E-5</v>
      </c>
      <c r="F415" s="23">
        <f t="shared" si="108"/>
        <v>1.3</v>
      </c>
      <c r="G415" s="24">
        <f t="shared" ca="1" si="112"/>
        <v>1.000097097</v>
      </c>
      <c r="H415" s="22">
        <f ca="1">TRUNC(PRODUCT(G$10:G414),15)</f>
        <v>1.0455604319696901</v>
      </c>
      <c r="I415" s="22">
        <f t="shared" ca="1" si="113"/>
        <v>1.03454085841308</v>
      </c>
      <c r="J415" s="22">
        <f t="shared" ca="1" si="114"/>
        <v>1.01065166</v>
      </c>
      <c r="K415" s="22">
        <f t="shared" ca="1" si="105"/>
        <v>1.077326E-2</v>
      </c>
      <c r="L415" s="66">
        <f>IF(VLOOKUP(A415,$T$12:$AC$125,8)=VLOOKUP(A414,$T$12:$AC$125,8),0,VLOOKUP(A415,T$12:$AC$125,8))</f>
        <v>0</v>
      </c>
      <c r="M415" s="67">
        <f>IF(L415&gt;0,VLOOKUP(L415,S$12:$AB$125,7),0)</f>
        <v>0</v>
      </c>
      <c r="N415" s="2">
        <f>IF(L415&gt;0,VLOOKUP(L415,S$12:$AB$125,6),0)</f>
        <v>0</v>
      </c>
      <c r="O415" s="22">
        <f t="shared" ca="1" si="106"/>
        <v>1.077326E-2</v>
      </c>
      <c r="P415" s="25" t="str">
        <f t="shared" si="109"/>
        <v>INCORPJ=</v>
      </c>
      <c r="Q415" s="26">
        <f t="shared" si="110"/>
        <v>44200</v>
      </c>
      <c r="R415" s="4"/>
      <c r="S415" s="26"/>
      <c r="U415" s="4"/>
      <c r="V415" s="4"/>
      <c r="W415" s="4"/>
      <c r="X415" s="4"/>
      <c r="Y415" s="4"/>
      <c r="Z415" s="4"/>
      <c r="AA415" s="4"/>
      <c r="AB415" s="4"/>
      <c r="AC415" s="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</row>
    <row r="416" spans="1:176" x14ac:dyDescent="0.25">
      <c r="A416" s="20">
        <f t="shared" si="107"/>
        <v>44169</v>
      </c>
      <c r="B416" s="22">
        <f t="shared" ca="1" si="111"/>
        <v>1.0222886900000001</v>
      </c>
      <c r="C416" s="22">
        <f t="shared" ca="1" si="116"/>
        <v>1.0114161800000001</v>
      </c>
      <c r="D416" s="23">
        <f ca="1">IF(A416&lt;$B$1,VLOOKUP(A416,[1]DI!$A$4:$B$15000,2,FALSE),0)</f>
        <v>1.9000000000000006E-2</v>
      </c>
      <c r="E416" s="22">
        <f t="shared" ca="1" si="115"/>
        <v>7.4690000000000005E-5</v>
      </c>
      <c r="F416" s="23">
        <f t="shared" si="108"/>
        <v>1.3</v>
      </c>
      <c r="G416" s="24">
        <f t="shared" ca="1" si="112"/>
        <v>1.000097097</v>
      </c>
      <c r="H416" s="22">
        <f ca="1">TRUNC(PRODUCT(G$10:G415),15)</f>
        <v>1.0456619527509501</v>
      </c>
      <c r="I416" s="22">
        <f t="shared" ca="1" si="113"/>
        <v>1.03454085841308</v>
      </c>
      <c r="J416" s="22">
        <f t="shared" ca="1" si="114"/>
        <v>1.01074979</v>
      </c>
      <c r="K416" s="22">
        <f t="shared" ca="1" si="105"/>
        <v>1.087251E-2</v>
      </c>
      <c r="L416" s="66">
        <f>IF(VLOOKUP(A416,$T$12:$AC$125,8)=VLOOKUP(A415,$T$12:$AC$125,8),0,VLOOKUP(A416,T$12:$AC$125,8))</f>
        <v>0</v>
      </c>
      <c r="M416" s="67">
        <f>IF(L416&gt;0,VLOOKUP(L416,S$12:$AB$125,7),0)</f>
        <v>0</v>
      </c>
      <c r="N416" s="2">
        <f>IF(L416&gt;0,VLOOKUP(L416,S$12:$AB$125,6),0)</f>
        <v>0</v>
      </c>
      <c r="O416" s="22">
        <f t="shared" ca="1" si="106"/>
        <v>1.087251E-2</v>
      </c>
      <c r="P416" s="25" t="str">
        <f t="shared" si="109"/>
        <v>INCORPJ=</v>
      </c>
      <c r="Q416" s="26">
        <f t="shared" si="110"/>
        <v>44200</v>
      </c>
      <c r="R416" s="4"/>
      <c r="S416" s="26"/>
      <c r="U416" s="4"/>
      <c r="V416" s="4"/>
      <c r="W416" s="4"/>
      <c r="X416" s="4"/>
      <c r="Y416" s="4"/>
      <c r="Z416" s="4"/>
      <c r="AA416" s="4"/>
      <c r="AB416" s="4"/>
      <c r="AC416" s="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</row>
    <row r="417" spans="1:179" x14ac:dyDescent="0.25">
      <c r="A417" s="20">
        <f t="shared" si="107"/>
        <v>44170</v>
      </c>
      <c r="B417" s="22">
        <f t="shared" ca="1" si="111"/>
        <v>1.0223879500000002</v>
      </c>
      <c r="C417" s="22">
        <f t="shared" ca="1" si="116"/>
        <v>1.0114161800000001</v>
      </c>
      <c r="D417" s="23">
        <f ca="1">IF(A417&lt;$B$1,VLOOKUP(A417,[1]DI!$A$4:$B$15000,2,FALSE),0)</f>
        <v>0</v>
      </c>
      <c r="E417" s="22">
        <f t="shared" ca="1" si="115"/>
        <v>0</v>
      </c>
      <c r="F417" s="23">
        <f t="shared" si="108"/>
        <v>1.3</v>
      </c>
      <c r="G417" s="24">
        <f t="shared" ca="1" si="112"/>
        <v>1</v>
      </c>
      <c r="H417" s="22">
        <f ca="1">TRUNC(PRODUCT(G$10:G416),15)</f>
        <v>1.0457634833895699</v>
      </c>
      <c r="I417" s="22">
        <f t="shared" ca="1" si="113"/>
        <v>1.03454085841308</v>
      </c>
      <c r="J417" s="22">
        <f t="shared" ca="1" si="114"/>
        <v>1.01084793</v>
      </c>
      <c r="K417" s="22">
        <f t="shared" ca="1" si="105"/>
        <v>1.097177E-2</v>
      </c>
      <c r="L417" s="66">
        <f>IF(VLOOKUP(A417,$T$12:$AC$125,8)=VLOOKUP(A416,$T$12:$AC$125,8),0,VLOOKUP(A417,T$12:$AC$125,8))</f>
        <v>0</v>
      </c>
      <c r="M417" s="67">
        <f>IF(L417&gt;0,VLOOKUP(L417,S$12:$AB$125,7),0)</f>
        <v>0</v>
      </c>
      <c r="N417" s="2">
        <f>IF(L417&gt;0,VLOOKUP(L417,S$12:$AB$125,6),0)</f>
        <v>0</v>
      </c>
      <c r="O417" s="22">
        <f t="shared" ca="1" si="106"/>
        <v>1.097177E-2</v>
      </c>
      <c r="P417" s="25" t="str">
        <f t="shared" si="109"/>
        <v>INCORPJ=</v>
      </c>
      <c r="Q417" s="26">
        <f t="shared" si="110"/>
        <v>44200</v>
      </c>
      <c r="R417" s="4"/>
      <c r="S417" s="26"/>
      <c r="U417" s="4"/>
      <c r="V417" s="4"/>
      <c r="W417" s="4"/>
      <c r="X417" s="4"/>
      <c r="Y417" s="4"/>
      <c r="Z417" s="4"/>
      <c r="AA417" s="4"/>
      <c r="AB417" s="4"/>
      <c r="AC417" s="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</row>
    <row r="418" spans="1:179" x14ac:dyDescent="0.25">
      <c r="A418" s="20">
        <f t="shared" si="107"/>
        <v>44171</v>
      </c>
      <c r="B418" s="22">
        <f t="shared" ca="1" si="111"/>
        <v>1.0223879500000002</v>
      </c>
      <c r="C418" s="22">
        <f t="shared" ca="1" si="116"/>
        <v>1.0114161800000001</v>
      </c>
      <c r="D418" s="23">
        <f ca="1">IF(A418&lt;$B$1,VLOOKUP(A418,[1]DI!$A$4:$B$15000,2,FALSE),0)</f>
        <v>0</v>
      </c>
      <c r="E418" s="22">
        <f t="shared" ca="1" si="115"/>
        <v>0</v>
      </c>
      <c r="F418" s="23">
        <f t="shared" si="108"/>
        <v>1.3</v>
      </c>
      <c r="G418" s="24">
        <f t="shared" ca="1" si="112"/>
        <v>1</v>
      </c>
      <c r="H418" s="22">
        <f ca="1">TRUNC(PRODUCT(G$10:G417),15)</f>
        <v>1.0457634833895699</v>
      </c>
      <c r="I418" s="22">
        <f t="shared" ca="1" si="113"/>
        <v>1.03454085841308</v>
      </c>
      <c r="J418" s="22">
        <f t="shared" ca="1" si="114"/>
        <v>1.01084793</v>
      </c>
      <c r="K418" s="22">
        <f t="shared" ca="1" si="105"/>
        <v>1.097177E-2</v>
      </c>
      <c r="L418" s="66">
        <f>IF(VLOOKUP(A418,$T$12:$AC$125,8)=VLOOKUP(A417,$T$12:$AC$125,8),0,VLOOKUP(A418,T$12:$AC$125,8))</f>
        <v>0</v>
      </c>
      <c r="M418" s="67">
        <f>IF(L418&gt;0,VLOOKUP(L418,S$12:$AB$125,7),0)</f>
        <v>0</v>
      </c>
      <c r="N418" s="2">
        <f>IF(L418&gt;0,VLOOKUP(L418,S$12:$AB$125,6),0)</f>
        <v>0</v>
      </c>
      <c r="O418" s="22">
        <f t="shared" ca="1" si="106"/>
        <v>1.097177E-2</v>
      </c>
      <c r="P418" s="25" t="str">
        <f t="shared" si="109"/>
        <v>INCORPJ=</v>
      </c>
      <c r="Q418" s="26">
        <f t="shared" si="110"/>
        <v>44200</v>
      </c>
      <c r="R418" s="4"/>
      <c r="S418" s="26"/>
      <c r="U418" s="4"/>
      <c r="V418" s="4"/>
      <c r="W418" s="4"/>
      <c r="X418" s="4"/>
      <c r="Y418" s="4"/>
      <c r="Z418" s="4"/>
      <c r="AA418" s="4"/>
      <c r="AB418" s="4"/>
      <c r="AC418" s="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</row>
    <row r="419" spans="1:179" x14ac:dyDescent="0.25">
      <c r="A419" s="20">
        <f t="shared" si="107"/>
        <v>44172</v>
      </c>
      <c r="B419" s="22">
        <f t="shared" ca="1" si="111"/>
        <v>1.0223879500000002</v>
      </c>
      <c r="C419" s="22">
        <f t="shared" ca="1" si="116"/>
        <v>1.0114161800000001</v>
      </c>
      <c r="D419" s="23">
        <f ca="1">IF(A419&lt;$B$1,VLOOKUP(A419,[1]DI!$A$4:$B$15000,2,FALSE),0)</f>
        <v>1.9000000000000006E-2</v>
      </c>
      <c r="E419" s="22">
        <f t="shared" ca="1" si="115"/>
        <v>7.4690000000000005E-5</v>
      </c>
      <c r="F419" s="23">
        <f t="shared" si="108"/>
        <v>1.3</v>
      </c>
      <c r="G419" s="24">
        <f t="shared" ca="1" si="112"/>
        <v>1.000097097</v>
      </c>
      <c r="H419" s="22">
        <f ca="1">TRUNC(PRODUCT(G$10:G418),15)</f>
        <v>1.0457634833895699</v>
      </c>
      <c r="I419" s="22">
        <f t="shared" ca="1" si="113"/>
        <v>1.03454085841308</v>
      </c>
      <c r="J419" s="22">
        <f t="shared" ca="1" si="114"/>
        <v>1.01084793</v>
      </c>
      <c r="K419" s="22">
        <f t="shared" ca="1" si="105"/>
        <v>1.097177E-2</v>
      </c>
      <c r="L419" s="66">
        <f>IF(VLOOKUP(A419,$T$12:$AC$125,8)=VLOOKUP(A418,$T$12:$AC$125,8),0,VLOOKUP(A419,T$12:$AC$125,8))</f>
        <v>0</v>
      </c>
      <c r="M419" s="67">
        <f>IF(L419&gt;0,VLOOKUP(L419,S$12:$AB$125,7),0)</f>
        <v>0</v>
      </c>
      <c r="N419" s="2">
        <f>IF(L419&gt;0,VLOOKUP(L419,S$12:$AB$125,6),0)</f>
        <v>0</v>
      </c>
      <c r="O419" s="22">
        <f t="shared" ca="1" si="106"/>
        <v>1.097177E-2</v>
      </c>
      <c r="P419" s="25" t="str">
        <f t="shared" si="109"/>
        <v>INCORPJ=</v>
      </c>
      <c r="Q419" s="26">
        <f t="shared" si="110"/>
        <v>44200</v>
      </c>
      <c r="R419" s="4"/>
      <c r="S419" s="26"/>
      <c r="U419" s="4"/>
      <c r="V419" s="4"/>
      <c r="W419" s="4"/>
      <c r="X419" s="4"/>
      <c r="Y419" s="4"/>
      <c r="Z419" s="4"/>
      <c r="AA419" s="4"/>
      <c r="AB419" s="4"/>
      <c r="AC419" s="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</row>
    <row r="420" spans="1:179" x14ac:dyDescent="0.25">
      <c r="A420" s="20">
        <f t="shared" si="107"/>
        <v>44173</v>
      </c>
      <c r="B420" s="22">
        <f t="shared" ca="1" si="111"/>
        <v>1.0224872200000001</v>
      </c>
      <c r="C420" s="22">
        <f t="shared" ca="1" si="116"/>
        <v>1.0114161800000001</v>
      </c>
      <c r="D420" s="23">
        <f ca="1">IF(A420&lt;$B$1,VLOOKUP(A420,[1]DI!$A$4:$B$15000,2,FALSE),0)</f>
        <v>1.9000000000000006E-2</v>
      </c>
      <c r="E420" s="22">
        <f t="shared" ca="1" si="115"/>
        <v>7.4690000000000005E-5</v>
      </c>
      <c r="F420" s="23">
        <f t="shared" si="108"/>
        <v>1.3</v>
      </c>
      <c r="G420" s="24">
        <f t="shared" ca="1" si="112"/>
        <v>1.000097097</v>
      </c>
      <c r="H420" s="22">
        <f ca="1">TRUNC(PRODUCT(G$10:G419),15)</f>
        <v>1.0458650238865199</v>
      </c>
      <c r="I420" s="22">
        <f t="shared" ca="1" si="113"/>
        <v>1.03454085841308</v>
      </c>
      <c r="J420" s="22">
        <f t="shared" ca="1" si="114"/>
        <v>1.0109460800000001</v>
      </c>
      <c r="K420" s="22">
        <f t="shared" ca="1" si="105"/>
        <v>1.1071040000000001E-2</v>
      </c>
      <c r="L420" s="66">
        <f>IF(VLOOKUP(A420,$T$12:$AC$125,8)=VLOOKUP(A419,$T$12:$AC$125,8),0,VLOOKUP(A420,T$12:$AC$125,8))</f>
        <v>0</v>
      </c>
      <c r="M420" s="67">
        <f>IF(L420&gt;0,VLOOKUP(L420,S$12:$AB$125,7),0)</f>
        <v>0</v>
      </c>
      <c r="N420" s="2">
        <f>IF(L420&gt;0,VLOOKUP(L420,S$12:$AB$125,6),0)</f>
        <v>0</v>
      </c>
      <c r="O420" s="22">
        <f t="shared" ca="1" si="106"/>
        <v>1.1071040000000001E-2</v>
      </c>
      <c r="P420" s="25" t="str">
        <f t="shared" si="109"/>
        <v>INCORPJ=</v>
      </c>
      <c r="Q420" s="26">
        <f t="shared" si="110"/>
        <v>44200</v>
      </c>
      <c r="R420" s="4"/>
      <c r="U420" s="4"/>
      <c r="V420" s="4"/>
      <c r="W420" s="4"/>
      <c r="X420" s="4"/>
      <c r="Y420" s="4"/>
      <c r="Z420" s="4"/>
      <c r="AA420" s="4"/>
      <c r="AB420" s="4"/>
      <c r="AC420" s="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</row>
    <row r="421" spans="1:179" x14ac:dyDescent="0.25">
      <c r="A421" s="20">
        <f t="shared" si="107"/>
        <v>44174</v>
      </c>
      <c r="B421" s="22">
        <f t="shared" ca="1" si="111"/>
        <v>1.0225865000000001</v>
      </c>
      <c r="C421" s="22">
        <f t="shared" ca="1" si="116"/>
        <v>1.0114161800000001</v>
      </c>
      <c r="D421" s="23">
        <f ca="1">IF(A421&lt;$B$1,VLOOKUP(A421,[1]DI!$A$4:$B$15000,2,FALSE),0)</f>
        <v>1.9000000000000006E-2</v>
      </c>
      <c r="E421" s="22">
        <f t="shared" ca="1" si="115"/>
        <v>7.4690000000000005E-5</v>
      </c>
      <c r="F421" s="23">
        <f t="shared" si="108"/>
        <v>1.3</v>
      </c>
      <c r="G421" s="24">
        <f t="shared" ca="1" si="112"/>
        <v>1.000097097</v>
      </c>
      <c r="H421" s="22">
        <f ca="1">TRUNC(PRODUCT(G$10:G420),15)</f>
        <v>1.04596657424275</v>
      </c>
      <c r="I421" s="22">
        <f t="shared" ca="1" si="113"/>
        <v>1.03454085841308</v>
      </c>
      <c r="J421" s="22">
        <f t="shared" ca="1" si="114"/>
        <v>1.0110442399999999</v>
      </c>
      <c r="K421" s="22">
        <f t="shared" ca="1" si="105"/>
        <v>1.1170319999999999E-2</v>
      </c>
      <c r="L421" s="66">
        <f>IF(VLOOKUP(A421,$T$12:$AC$125,8)=VLOOKUP(A420,$T$12:$AC$125,8),0,VLOOKUP(A421,T$12:$AC$125,8))</f>
        <v>0</v>
      </c>
      <c r="M421" s="67">
        <f>IF(L421&gt;0,VLOOKUP(L421,S$12:$AB$125,7),0)</f>
        <v>0</v>
      </c>
      <c r="N421" s="2">
        <f>IF(L421&gt;0,VLOOKUP(L421,S$12:$AB$125,6),0)</f>
        <v>0</v>
      </c>
      <c r="O421" s="22">
        <f t="shared" ca="1" si="106"/>
        <v>1.1170319999999999E-2</v>
      </c>
      <c r="P421" s="25" t="str">
        <f t="shared" si="109"/>
        <v>INCORPJ=</v>
      </c>
      <c r="Q421" s="26">
        <f t="shared" si="110"/>
        <v>44200</v>
      </c>
      <c r="R421" s="4"/>
      <c r="U421" s="4"/>
      <c r="V421" s="4"/>
      <c r="W421" s="4"/>
      <c r="X421" s="4"/>
      <c r="Y421" s="4"/>
      <c r="Z421" s="4"/>
      <c r="AA421" s="4"/>
      <c r="AB421" s="4"/>
      <c r="AC421" s="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</row>
    <row r="422" spans="1:179" x14ac:dyDescent="0.25">
      <c r="A422" s="20">
        <f t="shared" si="107"/>
        <v>44175</v>
      </c>
      <c r="B422" s="22">
        <f t="shared" ca="1" si="111"/>
        <v>1.0226857900000002</v>
      </c>
      <c r="C422" s="22">
        <f t="shared" ca="1" si="116"/>
        <v>1.0114161800000001</v>
      </c>
      <c r="D422" s="23">
        <f ca="1">IF(A422&lt;$B$1,VLOOKUP(A422,[1]DI!$A$4:$B$15000,2,FALSE),0)</f>
        <v>1.9000000000000006E-2</v>
      </c>
      <c r="E422" s="22">
        <f t="shared" ca="1" si="115"/>
        <v>7.4690000000000005E-5</v>
      </c>
      <c r="F422" s="23">
        <f t="shared" si="108"/>
        <v>1.3</v>
      </c>
      <c r="G422" s="24">
        <f t="shared" ca="1" si="112"/>
        <v>1.000097097</v>
      </c>
      <c r="H422" s="22">
        <f ca="1">TRUNC(PRODUCT(G$10:G421),15)</f>
        <v>1.0460681344592</v>
      </c>
      <c r="I422" s="22">
        <f t="shared" ca="1" si="113"/>
        <v>1.03454085841308</v>
      </c>
      <c r="J422" s="22">
        <f t="shared" ca="1" si="114"/>
        <v>1.0111424099999999</v>
      </c>
      <c r="K422" s="22">
        <f t="shared" ca="1" si="105"/>
        <v>1.1269609999999999E-2</v>
      </c>
      <c r="L422" s="66">
        <f>IF(VLOOKUP(A422,$T$12:$AC$125,8)=VLOOKUP(A421,$T$12:$AC$125,8),0,VLOOKUP(A422,T$12:$AC$125,8))</f>
        <v>0</v>
      </c>
      <c r="M422" s="67">
        <f>IF(L422&gt;0,VLOOKUP(L422,S$12:$AB$125,7),0)</f>
        <v>0</v>
      </c>
      <c r="N422" s="2">
        <f>IF(L422&gt;0,VLOOKUP(L422,S$12:$AB$125,6),0)</f>
        <v>0</v>
      </c>
      <c r="O422" s="22">
        <f t="shared" ca="1" si="106"/>
        <v>1.1269609999999999E-2</v>
      </c>
      <c r="P422" s="25" t="str">
        <f t="shared" si="109"/>
        <v>INCORPJ=</v>
      </c>
      <c r="Q422" s="26">
        <f t="shared" si="110"/>
        <v>44200</v>
      </c>
      <c r="R422" s="4"/>
      <c r="U422" s="4"/>
      <c r="V422" s="4"/>
      <c r="W422" s="4"/>
      <c r="X422" s="4"/>
      <c r="Y422" s="4"/>
      <c r="Z422" s="4"/>
      <c r="AA422" s="4"/>
      <c r="AB422" s="4"/>
      <c r="AC422" s="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</row>
    <row r="423" spans="1:179" x14ac:dyDescent="0.25">
      <c r="A423" s="20">
        <f t="shared" si="107"/>
        <v>44176</v>
      </c>
      <c r="B423" s="22">
        <f t="shared" ca="1" si="111"/>
        <v>1.0227850900000002</v>
      </c>
      <c r="C423" s="22">
        <f t="shared" ca="1" si="116"/>
        <v>1.0114161800000001</v>
      </c>
      <c r="D423" s="23">
        <f ca="1">IF(A423&lt;$B$1,VLOOKUP(A423,[1]DI!$A$4:$B$15000,2,FALSE),0)</f>
        <v>1.9000000000000006E-2</v>
      </c>
      <c r="E423" s="22">
        <f t="shared" ca="1" si="115"/>
        <v>7.4690000000000005E-5</v>
      </c>
      <c r="F423" s="23">
        <f t="shared" si="108"/>
        <v>1.3</v>
      </c>
      <c r="G423" s="24">
        <f t="shared" ca="1" si="112"/>
        <v>1.000097097</v>
      </c>
      <c r="H423" s="22">
        <f ca="1">TRUNC(PRODUCT(G$10:G422),15)</f>
        <v>1.0461697045368601</v>
      </c>
      <c r="I423" s="22">
        <f t="shared" ca="1" si="113"/>
        <v>1.03454085841308</v>
      </c>
      <c r="J423" s="22">
        <f t="shared" ca="1" si="114"/>
        <v>1.0112405900000001</v>
      </c>
      <c r="K423" s="22">
        <f t="shared" ca="1" si="105"/>
        <v>1.1368909999999999E-2</v>
      </c>
      <c r="L423" s="66">
        <f>IF(VLOOKUP(A423,$T$12:$AC$125,8)=VLOOKUP(A422,$T$12:$AC$125,8),0,VLOOKUP(A423,T$12:$AC$125,8))</f>
        <v>0</v>
      </c>
      <c r="M423" s="67">
        <f>IF(L423&gt;0,VLOOKUP(L423,S$12:$AB$125,7),0)</f>
        <v>0</v>
      </c>
      <c r="N423" s="2">
        <f>IF(L423&gt;0,VLOOKUP(L423,S$12:$AB$125,6),0)</f>
        <v>0</v>
      </c>
      <c r="O423" s="22">
        <f t="shared" ca="1" si="106"/>
        <v>1.1368909999999999E-2</v>
      </c>
      <c r="P423" s="25" t="str">
        <f t="shared" si="109"/>
        <v>INCORPJ=</v>
      </c>
      <c r="Q423" s="26">
        <f t="shared" si="110"/>
        <v>44200</v>
      </c>
      <c r="R423" s="4"/>
      <c r="U423" s="4"/>
      <c r="V423" s="4"/>
      <c r="W423" s="4"/>
      <c r="X423" s="4"/>
      <c r="Y423" s="4"/>
      <c r="Z423" s="4"/>
      <c r="AA423" s="4"/>
      <c r="AB423" s="4"/>
      <c r="AC423" s="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</row>
    <row r="424" spans="1:179" x14ac:dyDescent="0.25">
      <c r="A424" s="20">
        <f t="shared" si="107"/>
        <v>44177</v>
      </c>
      <c r="B424" s="22">
        <f t="shared" ca="1" si="111"/>
        <v>1.0228844000000001</v>
      </c>
      <c r="C424" s="22">
        <f t="shared" ca="1" si="116"/>
        <v>1.0114161800000001</v>
      </c>
      <c r="D424" s="23">
        <f ca="1">IF(A424&lt;$B$1,VLOOKUP(A424,[1]DI!$A$4:$B$15000,2,FALSE),0)</f>
        <v>0</v>
      </c>
      <c r="E424" s="22">
        <f t="shared" ca="1" si="115"/>
        <v>0</v>
      </c>
      <c r="F424" s="23">
        <f t="shared" si="108"/>
        <v>1.3</v>
      </c>
      <c r="G424" s="24">
        <f t="shared" ca="1" si="112"/>
        <v>1</v>
      </c>
      <c r="H424" s="22">
        <f ca="1">TRUNC(PRODUCT(G$10:G423),15)</f>
        <v>1.04627128447666</v>
      </c>
      <c r="I424" s="22">
        <f t="shared" ca="1" si="113"/>
        <v>1.03454085841308</v>
      </c>
      <c r="J424" s="22">
        <f t="shared" ca="1" si="114"/>
        <v>1.01133878</v>
      </c>
      <c r="K424" s="22">
        <f t="shared" ca="1" si="105"/>
        <v>1.1468219999999999E-2</v>
      </c>
      <c r="L424" s="66">
        <f>IF(VLOOKUP(A424,$T$12:$AC$125,8)=VLOOKUP(A423,$T$12:$AC$125,8),0,VLOOKUP(A424,T$12:$AC$125,8))</f>
        <v>0</v>
      </c>
      <c r="M424" s="67">
        <f>IF(L424&gt;0,VLOOKUP(L424,S$12:$AB$125,7),0)</f>
        <v>0</v>
      </c>
      <c r="N424" s="2">
        <f>IF(L424&gt;0,VLOOKUP(L424,S$12:$AB$125,6),0)</f>
        <v>0</v>
      </c>
      <c r="O424" s="22">
        <f t="shared" ca="1" si="106"/>
        <v>1.1468219999999999E-2</v>
      </c>
      <c r="P424" s="25" t="str">
        <f t="shared" si="109"/>
        <v>INCORPJ=</v>
      </c>
      <c r="Q424" s="26">
        <f t="shared" si="110"/>
        <v>44200</v>
      </c>
      <c r="R424" s="4"/>
      <c r="U424" s="4"/>
      <c r="V424" s="4"/>
      <c r="W424" s="4"/>
      <c r="X424" s="4"/>
      <c r="Y424" s="4"/>
      <c r="Z424" s="4"/>
      <c r="AA424" s="4"/>
      <c r="AB424" s="4"/>
      <c r="AC424" s="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</row>
    <row r="425" spans="1:179" x14ac:dyDescent="0.25">
      <c r="A425" s="20">
        <f t="shared" si="107"/>
        <v>44178</v>
      </c>
      <c r="B425" s="22">
        <f t="shared" ca="1" si="111"/>
        <v>1.0228844000000001</v>
      </c>
      <c r="C425" s="22">
        <f t="shared" ca="1" si="116"/>
        <v>1.0114161800000001</v>
      </c>
      <c r="D425" s="23">
        <f ca="1">IF(A425&lt;$B$1,VLOOKUP(A425,[1]DI!$A$4:$B$15000,2,FALSE),0)</f>
        <v>0</v>
      </c>
      <c r="E425" s="22">
        <f t="shared" ca="1" si="115"/>
        <v>0</v>
      </c>
      <c r="F425" s="23">
        <f t="shared" si="108"/>
        <v>1.3</v>
      </c>
      <c r="G425" s="24">
        <f t="shared" ca="1" si="112"/>
        <v>1</v>
      </c>
      <c r="H425" s="22">
        <f ca="1">TRUNC(PRODUCT(G$10:G424),15)</f>
        <v>1.04627128447666</v>
      </c>
      <c r="I425" s="22">
        <f t="shared" ca="1" si="113"/>
        <v>1.03454085841308</v>
      </c>
      <c r="J425" s="22">
        <f t="shared" ca="1" si="114"/>
        <v>1.01133878</v>
      </c>
      <c r="K425" s="22">
        <f t="shared" ca="1" si="105"/>
        <v>1.1468219999999999E-2</v>
      </c>
      <c r="L425" s="66">
        <f>IF(VLOOKUP(A425,$T$12:$AC$125,8)=VLOOKUP(A424,$T$12:$AC$125,8),0,VLOOKUP(A425,T$12:$AC$125,8))</f>
        <v>0</v>
      </c>
      <c r="M425" s="67">
        <f>IF(L425&gt;0,VLOOKUP(L425,S$12:$AB$125,7),0)</f>
        <v>0</v>
      </c>
      <c r="N425" s="2">
        <f>IF(L425&gt;0,VLOOKUP(L425,S$12:$AB$125,6),0)</f>
        <v>0</v>
      </c>
      <c r="O425" s="22">
        <f t="shared" ca="1" si="106"/>
        <v>1.1468219999999999E-2</v>
      </c>
      <c r="P425" s="25" t="str">
        <f t="shared" si="109"/>
        <v>INCORPJ=</v>
      </c>
      <c r="Q425" s="26">
        <f t="shared" si="110"/>
        <v>44200</v>
      </c>
      <c r="R425" s="4"/>
      <c r="U425" s="4"/>
      <c r="V425" s="4"/>
      <c r="W425" s="4"/>
      <c r="X425" s="4"/>
      <c r="Y425" s="4"/>
      <c r="Z425" s="4"/>
      <c r="AA425" s="4"/>
      <c r="AB425" s="4"/>
      <c r="AC425" s="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</row>
    <row r="426" spans="1:179" x14ac:dyDescent="0.25">
      <c r="A426" s="20">
        <f t="shared" si="107"/>
        <v>44179</v>
      </c>
      <c r="B426" s="22">
        <f t="shared" ca="1" si="111"/>
        <v>1.0228844000000001</v>
      </c>
      <c r="C426" s="22">
        <f t="shared" ca="1" si="116"/>
        <v>1.0114161800000001</v>
      </c>
      <c r="D426" s="23">
        <f ca="1">IF(A426&lt;$B$1,VLOOKUP(A426,[1]DI!$A$4:$B$15000,2,FALSE),0)</f>
        <v>1.9000000000000006E-2</v>
      </c>
      <c r="E426" s="22">
        <f t="shared" ca="1" si="115"/>
        <v>7.4690000000000005E-5</v>
      </c>
      <c r="F426" s="23">
        <f t="shared" si="108"/>
        <v>1.3</v>
      </c>
      <c r="G426" s="24">
        <f t="shared" ca="1" si="112"/>
        <v>1.000097097</v>
      </c>
      <c r="H426" s="22">
        <f ca="1">TRUNC(PRODUCT(G$10:G425),15)</f>
        <v>1.04627128447666</v>
      </c>
      <c r="I426" s="22">
        <f t="shared" ca="1" si="113"/>
        <v>1.03454085841308</v>
      </c>
      <c r="J426" s="22">
        <f t="shared" ca="1" si="114"/>
        <v>1.01133878</v>
      </c>
      <c r="K426" s="22">
        <f t="shared" ca="1" si="105"/>
        <v>1.1468219999999999E-2</v>
      </c>
      <c r="L426" s="66">
        <f>IF(VLOOKUP(A426,$T$12:$AC$125,8)=VLOOKUP(A425,$T$12:$AC$125,8),0,VLOOKUP(A426,T$12:$AC$125,8))</f>
        <v>0</v>
      </c>
      <c r="M426" s="67">
        <f>IF(L426&gt;0,VLOOKUP(L426,S$12:$AB$125,7),0)</f>
        <v>0</v>
      </c>
      <c r="N426" s="2">
        <f>IF(L426&gt;0,VLOOKUP(L426,S$12:$AB$125,6),0)</f>
        <v>0</v>
      </c>
      <c r="O426" s="22">
        <f t="shared" ca="1" si="106"/>
        <v>1.1468219999999999E-2</v>
      </c>
      <c r="P426" s="25" t="str">
        <f t="shared" si="109"/>
        <v>INCORPJ=</v>
      </c>
      <c r="Q426" s="26">
        <f t="shared" si="110"/>
        <v>44200</v>
      </c>
      <c r="R426" s="4"/>
      <c r="U426" s="4"/>
      <c r="V426" s="4"/>
      <c r="W426" s="4"/>
      <c r="X426" s="4"/>
      <c r="Y426" s="4"/>
      <c r="Z426" s="4"/>
      <c r="AA426" s="4"/>
      <c r="AB426" s="4"/>
      <c r="AC426" s="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</row>
    <row r="427" spans="1:179" x14ac:dyDescent="0.25">
      <c r="A427" s="20">
        <f t="shared" si="107"/>
        <v>44180</v>
      </c>
      <c r="B427" s="22">
        <f t="shared" ca="1" si="111"/>
        <v>1.0229837100000001</v>
      </c>
      <c r="C427" s="22">
        <f t="shared" ca="1" si="116"/>
        <v>1.0114161800000001</v>
      </c>
      <c r="D427" s="23">
        <f ca="1">IF(A427&lt;$B$1,VLOOKUP(A427,[1]DI!$A$4:$B$15000,2,FALSE),0)</f>
        <v>1.9000000000000006E-2</v>
      </c>
      <c r="E427" s="22">
        <f t="shared" ca="1" si="115"/>
        <v>7.4690000000000005E-5</v>
      </c>
      <c r="F427" s="23">
        <f t="shared" si="108"/>
        <v>1.3</v>
      </c>
      <c r="G427" s="24">
        <f t="shared" ca="1" si="112"/>
        <v>1.000097097</v>
      </c>
      <c r="H427" s="22">
        <f ca="1">TRUNC(PRODUCT(G$10:G426),15)</f>
        <v>1.0463728742795699</v>
      </c>
      <c r="I427" s="22">
        <f t="shared" ca="1" si="113"/>
        <v>1.03454085841308</v>
      </c>
      <c r="J427" s="22">
        <f t="shared" ca="1" si="114"/>
        <v>1.0114369700000001</v>
      </c>
      <c r="K427" s="22">
        <f t="shared" ca="1" si="105"/>
        <v>1.1567529999999999E-2</v>
      </c>
      <c r="L427" s="66">
        <f>IF(VLOOKUP(A427,$T$12:$AC$125,8)=VLOOKUP(A426,$T$12:$AC$125,8),0,VLOOKUP(A427,T$12:$AC$125,8))</f>
        <v>0</v>
      </c>
      <c r="M427" s="67">
        <f>IF(L427&gt;0,VLOOKUP(L427,S$12:$AB$125,7),0)</f>
        <v>0</v>
      </c>
      <c r="N427" s="2">
        <f>IF(L427&gt;0,VLOOKUP(L427,S$12:$AB$125,6),0)</f>
        <v>0</v>
      </c>
      <c r="O427" s="22">
        <f t="shared" ca="1" si="106"/>
        <v>1.1567529999999999E-2</v>
      </c>
      <c r="P427" s="25" t="str">
        <f t="shared" si="109"/>
        <v>INCORPJ=</v>
      </c>
      <c r="Q427" s="26">
        <f t="shared" si="110"/>
        <v>44200</v>
      </c>
      <c r="R427" s="4"/>
      <c r="U427" s="4"/>
      <c r="V427" s="4"/>
      <c r="W427" s="4"/>
      <c r="X427" s="4"/>
      <c r="Y427" s="4"/>
      <c r="Z427" s="4"/>
      <c r="AA427" s="4"/>
      <c r="AB427" s="4"/>
      <c r="AC427" s="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</row>
    <row r="428" spans="1:179" x14ac:dyDescent="0.25">
      <c r="A428" s="20">
        <f t="shared" si="107"/>
        <v>44181</v>
      </c>
      <c r="B428" s="22">
        <f t="shared" ca="1" si="111"/>
        <v>1.0230830400000002</v>
      </c>
      <c r="C428" s="22">
        <f t="shared" ca="1" si="116"/>
        <v>1.0114161800000001</v>
      </c>
      <c r="D428" s="23">
        <f ca="1">IF(A428&lt;$B$1,VLOOKUP(A428,[1]DI!$A$4:$B$15000,2,FALSE),0)</f>
        <v>1.9000000000000006E-2</v>
      </c>
      <c r="E428" s="22">
        <f t="shared" ca="1" si="115"/>
        <v>7.4690000000000005E-5</v>
      </c>
      <c r="F428" s="23">
        <f t="shared" si="108"/>
        <v>1.3</v>
      </c>
      <c r="G428" s="24">
        <f t="shared" ca="1" si="112"/>
        <v>1.000097097</v>
      </c>
      <c r="H428" s="22">
        <f ca="1">TRUNC(PRODUCT(G$10:G427),15)</f>
        <v>1.0464744739465399</v>
      </c>
      <c r="I428" s="22">
        <f t="shared" ca="1" si="113"/>
        <v>1.03454085841308</v>
      </c>
      <c r="J428" s="22">
        <f t="shared" ca="1" si="114"/>
        <v>1.0115351800000001</v>
      </c>
      <c r="K428" s="22">
        <f t="shared" ca="1" si="105"/>
        <v>1.1666859999999999E-2</v>
      </c>
      <c r="L428" s="66">
        <f>IF(VLOOKUP(A428,$T$12:$AC$125,8)=VLOOKUP(A427,$T$12:$AC$125,8),0,VLOOKUP(A428,T$12:$AC$125,8))</f>
        <v>0</v>
      </c>
      <c r="M428" s="67">
        <f>IF(L428&gt;0,VLOOKUP(L428,S$12:$AB$125,7),0)</f>
        <v>0</v>
      </c>
      <c r="N428" s="2">
        <f>IF(L428&gt;0,VLOOKUP(L428,S$12:$AB$125,6),0)</f>
        <v>0</v>
      </c>
      <c r="O428" s="22">
        <f t="shared" ca="1" si="106"/>
        <v>1.1666859999999999E-2</v>
      </c>
      <c r="P428" s="25" t="str">
        <f t="shared" si="109"/>
        <v>INCORPJ=</v>
      </c>
      <c r="Q428" s="26">
        <f t="shared" si="110"/>
        <v>44200</v>
      </c>
      <c r="R428" s="4"/>
      <c r="U428" s="4"/>
      <c r="V428" s="4"/>
      <c r="W428" s="4"/>
      <c r="X428" s="4"/>
      <c r="Y428" s="4"/>
      <c r="Z428" s="4"/>
      <c r="AA428" s="4"/>
      <c r="AB428" s="4"/>
      <c r="AC428" s="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</row>
    <row r="429" spans="1:179" x14ac:dyDescent="0.25">
      <c r="A429" s="20">
        <f t="shared" si="107"/>
        <v>44182</v>
      </c>
      <c r="B429" s="22">
        <f t="shared" ca="1" si="111"/>
        <v>1.0231823800000002</v>
      </c>
      <c r="C429" s="22">
        <f t="shared" ca="1" si="116"/>
        <v>1.0114161800000001</v>
      </c>
      <c r="D429" s="23">
        <f ca="1">IF(A429&lt;$B$1,VLOOKUP(A429,[1]DI!$A$4:$B$15000,2,FALSE),0)</f>
        <v>1.9000000000000006E-2</v>
      </c>
      <c r="E429" s="22">
        <f t="shared" ca="1" si="115"/>
        <v>7.4690000000000005E-5</v>
      </c>
      <c r="F429" s="23">
        <f t="shared" si="108"/>
        <v>1.3</v>
      </c>
      <c r="G429" s="24">
        <f t="shared" ca="1" si="112"/>
        <v>1.000097097</v>
      </c>
      <c r="H429" s="22">
        <f ca="1">TRUNC(PRODUCT(G$10:G428),15)</f>
        <v>1.04657608347854</v>
      </c>
      <c r="I429" s="22">
        <f t="shared" ca="1" si="113"/>
        <v>1.03454085841308</v>
      </c>
      <c r="J429" s="22">
        <f t="shared" ca="1" si="114"/>
        <v>1.0116334</v>
      </c>
      <c r="K429" s="22">
        <f t="shared" ca="1" si="105"/>
        <v>1.1766199999999999E-2</v>
      </c>
      <c r="L429" s="66">
        <f>IF(VLOOKUP(A429,$T$12:$AC$125,8)=VLOOKUP(A428,$T$12:$AC$125,8),0,VLOOKUP(A429,T$12:$AC$125,8))</f>
        <v>0</v>
      </c>
      <c r="M429" s="67">
        <f>IF(L429&gt;0,VLOOKUP(L429,S$12:$AB$125,7),0)</f>
        <v>0</v>
      </c>
      <c r="N429" s="2">
        <f>IF(L429&gt;0,VLOOKUP(L429,S$12:$AB$125,6),0)</f>
        <v>0</v>
      </c>
      <c r="O429" s="22">
        <f t="shared" ca="1" si="106"/>
        <v>1.1766199999999999E-2</v>
      </c>
      <c r="P429" s="25" t="str">
        <f t="shared" si="109"/>
        <v>INCORPJ=</v>
      </c>
      <c r="Q429" s="26">
        <f t="shared" si="110"/>
        <v>44200</v>
      </c>
      <c r="R429" s="81"/>
      <c r="U429" s="81"/>
      <c r="V429" s="81"/>
      <c r="W429" s="81"/>
      <c r="X429" s="81"/>
      <c r="Y429" s="4"/>
      <c r="Z429" s="81"/>
      <c r="AA429" s="81"/>
      <c r="AB429" s="81"/>
      <c r="AC429" s="81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2"/>
      <c r="DZ429" s="82"/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2"/>
      <c r="ES429" s="82"/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2"/>
      <c r="FE429" s="82"/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2"/>
      <c r="FQ429" s="82"/>
      <c r="FR429" s="82"/>
      <c r="FS429" s="82"/>
      <c r="FT429" s="82"/>
      <c r="FU429" s="82"/>
      <c r="FV429" s="82"/>
      <c r="FW429" s="82"/>
    </row>
    <row r="430" spans="1:179" x14ac:dyDescent="0.25">
      <c r="A430" s="20">
        <f t="shared" si="107"/>
        <v>44183</v>
      </c>
      <c r="B430" s="22">
        <f t="shared" ca="1" si="111"/>
        <v>1.0232817300000001</v>
      </c>
      <c r="C430" s="22">
        <f t="shared" ca="1" si="116"/>
        <v>1.0114161800000001</v>
      </c>
      <c r="D430" s="23">
        <f ca="1">IF(A430&lt;$B$1,VLOOKUP(A430,[1]DI!$A$4:$B$15000,2,FALSE),0)</f>
        <v>1.9000000000000006E-2</v>
      </c>
      <c r="E430" s="22">
        <f t="shared" ca="1" si="115"/>
        <v>7.4690000000000005E-5</v>
      </c>
      <c r="F430" s="23">
        <f t="shared" si="108"/>
        <v>1.3</v>
      </c>
      <c r="G430" s="24">
        <f t="shared" ca="1" si="112"/>
        <v>1.000097097</v>
      </c>
      <c r="H430" s="22">
        <f ca="1">TRUNC(PRODUCT(G$10:G429),15)</f>
        <v>1.04667770287652</v>
      </c>
      <c r="I430" s="22">
        <f t="shared" ca="1" si="113"/>
        <v>1.03454085841308</v>
      </c>
      <c r="J430" s="22">
        <f t="shared" ca="1" si="114"/>
        <v>1.0117316199999999</v>
      </c>
      <c r="K430" s="22">
        <f t="shared" ca="1" si="105"/>
        <v>1.1865550000000001E-2</v>
      </c>
      <c r="L430" s="66">
        <f>IF(VLOOKUP(A430,$T$12:$AC$125,8)=VLOOKUP(A429,$T$12:$AC$125,8),0,VLOOKUP(A430,T$12:$AC$125,8))</f>
        <v>0</v>
      </c>
      <c r="M430" s="67">
        <f>IF(L430&gt;0,VLOOKUP(L430,S$12:$AB$125,7),0)</f>
        <v>0</v>
      </c>
      <c r="N430" s="2">
        <f>IF(L430&gt;0,VLOOKUP(L430,S$12:$AB$125,6),0)</f>
        <v>0</v>
      </c>
      <c r="O430" s="22">
        <f t="shared" ca="1" si="106"/>
        <v>1.1865550000000001E-2</v>
      </c>
      <c r="P430" s="25" t="str">
        <f t="shared" si="109"/>
        <v>INCORPJ=</v>
      </c>
      <c r="Q430" s="26">
        <f t="shared" si="110"/>
        <v>44200</v>
      </c>
      <c r="R430" s="4"/>
      <c r="U430" s="4"/>
      <c r="V430" s="4"/>
      <c r="W430" s="4"/>
      <c r="X430" s="4"/>
      <c r="Y430" s="4"/>
      <c r="Z430" s="4"/>
      <c r="AA430" s="4"/>
      <c r="AB430" s="4"/>
      <c r="AC430" s="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</row>
    <row r="431" spans="1:179" x14ac:dyDescent="0.25">
      <c r="A431" s="20">
        <f t="shared" si="107"/>
        <v>44184</v>
      </c>
      <c r="B431" s="22">
        <f t="shared" ca="1" si="111"/>
        <v>1.0233810900000002</v>
      </c>
      <c r="C431" s="22">
        <f t="shared" ca="1" si="116"/>
        <v>1.0114161800000001</v>
      </c>
      <c r="D431" s="23">
        <f ca="1">IF(A431&lt;$B$1,VLOOKUP(A431,[1]DI!$A$4:$B$15000,2,FALSE),0)</f>
        <v>0</v>
      </c>
      <c r="E431" s="22">
        <f t="shared" ca="1" si="115"/>
        <v>0</v>
      </c>
      <c r="F431" s="23">
        <f t="shared" si="108"/>
        <v>1.3</v>
      </c>
      <c r="G431" s="24">
        <f t="shared" ca="1" si="112"/>
        <v>1</v>
      </c>
      <c r="H431" s="22">
        <f ca="1">TRUNC(PRODUCT(G$10:G430),15)</f>
        <v>1.04677933214143</v>
      </c>
      <c r="I431" s="22">
        <f t="shared" ca="1" si="113"/>
        <v>1.03454085841308</v>
      </c>
      <c r="J431" s="22">
        <f t="shared" ca="1" si="114"/>
        <v>1.01182986</v>
      </c>
      <c r="K431" s="22">
        <f t="shared" ca="1" si="105"/>
        <v>1.196491E-2</v>
      </c>
      <c r="L431" s="66">
        <f>IF(VLOOKUP(A431,$T$12:$AC$125,8)=VLOOKUP(A430,$T$12:$AC$125,8),0,VLOOKUP(A431,T$12:$AC$125,8))</f>
        <v>0</v>
      </c>
      <c r="M431" s="67">
        <f>IF(L431&gt;0,VLOOKUP(L431,S$12:$AB$125,7),0)</f>
        <v>0</v>
      </c>
      <c r="N431" s="2">
        <f>IF(L431&gt;0,VLOOKUP(L431,S$12:$AB$125,6),0)</f>
        <v>0</v>
      </c>
      <c r="O431" s="22">
        <f t="shared" ca="1" si="106"/>
        <v>1.196491E-2</v>
      </c>
      <c r="P431" s="25" t="str">
        <f t="shared" si="109"/>
        <v>INCORPJ=</v>
      </c>
      <c r="Q431" s="26">
        <f t="shared" si="110"/>
        <v>44200</v>
      </c>
      <c r="R431" s="4"/>
      <c r="U431" s="4"/>
      <c r="V431" s="4"/>
      <c r="W431" s="4"/>
      <c r="X431" s="4"/>
      <c r="Y431" s="4"/>
      <c r="Z431" s="4"/>
      <c r="AA431" s="4"/>
      <c r="AB431" s="4"/>
      <c r="AC431" s="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</row>
    <row r="432" spans="1:179" x14ac:dyDescent="0.25">
      <c r="A432" s="20">
        <f t="shared" si="107"/>
        <v>44185</v>
      </c>
      <c r="B432" s="22">
        <f t="shared" ca="1" si="111"/>
        <v>1.0233810900000002</v>
      </c>
      <c r="C432" s="22">
        <f t="shared" ca="1" si="116"/>
        <v>1.0114161800000001</v>
      </c>
      <c r="D432" s="23">
        <f ca="1">IF(A432&lt;$B$1,VLOOKUP(A432,[1]DI!$A$4:$B$15000,2,FALSE),0)</f>
        <v>0</v>
      </c>
      <c r="E432" s="22">
        <f t="shared" ca="1" si="115"/>
        <v>0</v>
      </c>
      <c r="F432" s="23">
        <f t="shared" si="108"/>
        <v>1.3</v>
      </c>
      <c r="G432" s="24">
        <f t="shared" ca="1" si="112"/>
        <v>1</v>
      </c>
      <c r="H432" s="22">
        <f ca="1">TRUNC(PRODUCT(G$10:G431),15)</f>
        <v>1.04677933214143</v>
      </c>
      <c r="I432" s="22">
        <f t="shared" ca="1" si="113"/>
        <v>1.03454085841308</v>
      </c>
      <c r="J432" s="22">
        <f t="shared" ca="1" si="114"/>
        <v>1.01182986</v>
      </c>
      <c r="K432" s="22">
        <f t="shared" ca="1" si="105"/>
        <v>1.196491E-2</v>
      </c>
      <c r="L432" s="66">
        <f>IF(VLOOKUP(A432,$T$12:$AC$125,8)=VLOOKUP(A431,$T$12:$AC$125,8),0,VLOOKUP(A432,T$12:$AC$125,8))</f>
        <v>0</v>
      </c>
      <c r="M432" s="67">
        <f>IF(L432&gt;0,VLOOKUP(L432,S$12:$AB$125,7),0)</f>
        <v>0</v>
      </c>
      <c r="N432" s="2">
        <f>IF(L432&gt;0,VLOOKUP(L432,S$12:$AB$125,6),0)</f>
        <v>0</v>
      </c>
      <c r="O432" s="22">
        <f t="shared" ca="1" si="106"/>
        <v>1.196491E-2</v>
      </c>
      <c r="P432" s="25" t="str">
        <f t="shared" si="109"/>
        <v>INCORPJ=</v>
      </c>
      <c r="Q432" s="26">
        <f t="shared" si="110"/>
        <v>44200</v>
      </c>
      <c r="R432" s="4"/>
      <c r="U432" s="4"/>
      <c r="V432" s="4"/>
      <c r="W432" s="4"/>
      <c r="X432" s="4"/>
      <c r="Y432" s="4"/>
      <c r="Z432" s="4"/>
      <c r="AA432" s="4"/>
      <c r="AB432" s="4"/>
      <c r="AC432" s="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</row>
    <row r="433" spans="1:176" x14ac:dyDescent="0.25">
      <c r="A433" s="20">
        <f t="shared" si="107"/>
        <v>44186</v>
      </c>
      <c r="B433" s="22">
        <f t="shared" ca="1" si="111"/>
        <v>1.0233810900000002</v>
      </c>
      <c r="C433" s="22">
        <f t="shared" ca="1" si="116"/>
        <v>1.0114161800000001</v>
      </c>
      <c r="D433" s="23">
        <f ca="1">IF(A433&lt;$B$1,VLOOKUP(A433,[1]DI!$A$4:$B$15000,2,FALSE),0)</f>
        <v>1.9000000000000006E-2</v>
      </c>
      <c r="E433" s="22">
        <f t="shared" ca="1" si="115"/>
        <v>7.4690000000000005E-5</v>
      </c>
      <c r="F433" s="23">
        <f t="shared" si="108"/>
        <v>1.3</v>
      </c>
      <c r="G433" s="24">
        <f t="shared" ca="1" si="112"/>
        <v>1.000097097</v>
      </c>
      <c r="H433" s="22">
        <f ca="1">TRUNC(PRODUCT(G$10:G432),15)</f>
        <v>1.04677933214143</v>
      </c>
      <c r="I433" s="22">
        <f t="shared" ca="1" si="113"/>
        <v>1.03454085841308</v>
      </c>
      <c r="J433" s="22">
        <f t="shared" ca="1" si="114"/>
        <v>1.01182986</v>
      </c>
      <c r="K433" s="22">
        <f t="shared" ca="1" si="105"/>
        <v>1.196491E-2</v>
      </c>
      <c r="L433" s="66">
        <f>IF(VLOOKUP(A433,$T$12:$AC$125,8)=VLOOKUP(A432,$T$12:$AC$125,8),0,VLOOKUP(A433,T$12:$AC$125,8))</f>
        <v>0</v>
      </c>
      <c r="M433" s="67">
        <f>IF(L433&gt;0,VLOOKUP(L433,S$12:$AB$125,7),0)</f>
        <v>0</v>
      </c>
      <c r="N433" s="2">
        <f>IF(L433&gt;0,VLOOKUP(L433,S$12:$AB$125,6),0)</f>
        <v>0</v>
      </c>
      <c r="O433" s="22">
        <f t="shared" ca="1" si="106"/>
        <v>1.196491E-2</v>
      </c>
      <c r="P433" s="25" t="str">
        <f t="shared" si="109"/>
        <v>INCORPJ=</v>
      </c>
      <c r="Q433" s="26">
        <f t="shared" si="110"/>
        <v>44200</v>
      </c>
      <c r="R433" s="4"/>
      <c r="U433" s="4"/>
      <c r="V433" s="4"/>
      <c r="W433" s="4"/>
      <c r="X433" s="4"/>
      <c r="Y433" s="4"/>
      <c r="Z433" s="4"/>
      <c r="AA433" s="4"/>
      <c r="AB433" s="4"/>
      <c r="AC433" s="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</row>
    <row r="434" spans="1:176" x14ac:dyDescent="0.25">
      <c r="A434" s="20">
        <f t="shared" si="107"/>
        <v>44187</v>
      </c>
      <c r="B434" s="22">
        <f t="shared" ca="1" si="111"/>
        <v>1.02348046</v>
      </c>
      <c r="C434" s="22">
        <f t="shared" ca="1" si="116"/>
        <v>1.0114161800000001</v>
      </c>
      <c r="D434" s="23">
        <f ca="1">IF(A434&lt;$B$1,VLOOKUP(A434,[1]DI!$A$4:$B$15000,2,FALSE),0)</f>
        <v>1.9000000000000006E-2</v>
      </c>
      <c r="E434" s="22">
        <f t="shared" ca="1" si="115"/>
        <v>7.4690000000000005E-5</v>
      </c>
      <c r="F434" s="23">
        <f t="shared" si="108"/>
        <v>1.3</v>
      </c>
      <c r="G434" s="24">
        <f t="shared" ca="1" si="112"/>
        <v>1.000097097</v>
      </c>
      <c r="H434" s="22">
        <f ca="1">TRUNC(PRODUCT(G$10:G433),15)</f>
        <v>1.04688097127424</v>
      </c>
      <c r="I434" s="22">
        <f t="shared" ca="1" si="113"/>
        <v>1.03454085841308</v>
      </c>
      <c r="J434" s="22">
        <f t="shared" ca="1" si="114"/>
        <v>1.0119281099999999</v>
      </c>
      <c r="K434" s="22">
        <f t="shared" ca="1" si="105"/>
        <v>1.206428E-2</v>
      </c>
      <c r="L434" s="66">
        <f>IF(VLOOKUP(A434,$T$12:$AC$125,8)=VLOOKUP(A433,$T$12:$AC$125,8),0,VLOOKUP(A434,T$12:$AC$125,8))</f>
        <v>0</v>
      </c>
      <c r="M434" s="67">
        <f>IF(L434&gt;0,VLOOKUP(L434,S$12:$AB$125,7),0)</f>
        <v>0</v>
      </c>
      <c r="N434" s="2">
        <f>IF(L434&gt;0,VLOOKUP(L434,S$12:$AB$125,6),0)</f>
        <v>0</v>
      </c>
      <c r="O434" s="22">
        <f t="shared" ca="1" si="106"/>
        <v>1.206428E-2</v>
      </c>
      <c r="P434" s="25" t="str">
        <f t="shared" si="109"/>
        <v>INCORPJ=</v>
      </c>
      <c r="Q434" s="26">
        <f t="shared" si="110"/>
        <v>44200</v>
      </c>
      <c r="R434" s="4"/>
      <c r="U434" s="4"/>
      <c r="V434" s="4"/>
      <c r="W434" s="4"/>
      <c r="X434" s="4"/>
      <c r="Y434" s="4"/>
      <c r="Z434" s="4"/>
      <c r="AA434" s="4"/>
      <c r="AB434" s="4"/>
      <c r="AC434" s="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</row>
    <row r="435" spans="1:176" x14ac:dyDescent="0.25">
      <c r="A435" s="20">
        <f t="shared" si="107"/>
        <v>44188</v>
      </c>
      <c r="B435" s="22">
        <f t="shared" ca="1" si="111"/>
        <v>1.0235798300000001</v>
      </c>
      <c r="C435" s="22">
        <f t="shared" ca="1" si="116"/>
        <v>1.0114161800000001</v>
      </c>
      <c r="D435" s="23">
        <f ca="1">IF(A435&lt;$B$1,VLOOKUP(A435,[1]DI!$A$4:$B$15000,2,FALSE),0)</f>
        <v>1.9000000000000006E-2</v>
      </c>
      <c r="E435" s="22">
        <f t="shared" ca="1" si="115"/>
        <v>7.4690000000000005E-5</v>
      </c>
      <c r="F435" s="23">
        <f t="shared" si="108"/>
        <v>1.3</v>
      </c>
      <c r="G435" s="24">
        <f t="shared" ca="1" si="112"/>
        <v>1.000097097</v>
      </c>
      <c r="H435" s="22">
        <f ca="1">TRUNC(PRODUCT(G$10:G434),15)</f>
        <v>1.04698262027591</v>
      </c>
      <c r="I435" s="22">
        <f t="shared" ca="1" si="113"/>
        <v>1.03454085841308</v>
      </c>
      <c r="J435" s="22">
        <f t="shared" ca="1" si="114"/>
        <v>1.0120263599999999</v>
      </c>
      <c r="K435" s="22">
        <f t="shared" ca="1" si="105"/>
        <v>1.216365E-2</v>
      </c>
      <c r="L435" s="66">
        <f>IF(VLOOKUP(A435,$T$12:$AC$125,8)=VLOOKUP(A434,$T$12:$AC$125,8),0,VLOOKUP(A435,T$12:$AC$125,8))</f>
        <v>0</v>
      </c>
      <c r="M435" s="67">
        <f>IF(L435&gt;0,VLOOKUP(L435,S$12:$AB$125,7),0)</f>
        <v>0</v>
      </c>
      <c r="N435" s="2">
        <f>IF(L435&gt;0,VLOOKUP(L435,S$12:$AB$125,6),0)</f>
        <v>0</v>
      </c>
      <c r="O435" s="22">
        <f t="shared" ca="1" si="106"/>
        <v>1.216365E-2</v>
      </c>
      <c r="P435" s="25" t="str">
        <f t="shared" si="109"/>
        <v>INCORPJ=</v>
      </c>
      <c r="Q435" s="26">
        <f t="shared" si="110"/>
        <v>44200</v>
      </c>
      <c r="R435" s="4"/>
      <c r="U435" s="4"/>
      <c r="V435" s="4"/>
      <c r="W435" s="4"/>
      <c r="X435" s="4"/>
      <c r="Y435" s="4"/>
      <c r="Z435" s="4"/>
      <c r="AA435" s="4"/>
      <c r="AB435" s="4"/>
      <c r="AC435" s="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</row>
    <row r="436" spans="1:176" x14ac:dyDescent="0.25">
      <c r="A436" s="20">
        <f t="shared" si="107"/>
        <v>44189</v>
      </c>
      <c r="B436" s="22">
        <f t="shared" ca="1" si="111"/>
        <v>1.02367922</v>
      </c>
      <c r="C436" s="22">
        <f t="shared" ca="1" si="116"/>
        <v>1.0114161800000001</v>
      </c>
      <c r="D436" s="23">
        <f ca="1">IF(A436&lt;$B$1,VLOOKUP(A436,[1]DI!$A$4:$B$15000,2,FALSE),0)</f>
        <v>1.9000000000000006E-2</v>
      </c>
      <c r="E436" s="22">
        <f t="shared" ca="1" si="115"/>
        <v>7.4690000000000005E-5</v>
      </c>
      <c r="F436" s="23">
        <f t="shared" si="108"/>
        <v>1.3</v>
      </c>
      <c r="G436" s="24">
        <f t="shared" ca="1" si="112"/>
        <v>1.000097097</v>
      </c>
      <c r="H436" s="22">
        <f ca="1">TRUNC(PRODUCT(G$10:G435),15)</f>
        <v>1.04708427914739</v>
      </c>
      <c r="I436" s="22">
        <f t="shared" ca="1" si="113"/>
        <v>1.03454085841308</v>
      </c>
      <c r="J436" s="22">
        <f t="shared" ca="1" si="114"/>
        <v>1.01212463</v>
      </c>
      <c r="K436" s="22">
        <f t="shared" ca="1" si="105"/>
        <v>1.2263039999999999E-2</v>
      </c>
      <c r="L436" s="66">
        <f>IF(VLOOKUP(A436,$T$12:$AC$125,8)=VLOOKUP(A435,$T$12:$AC$125,8),0,VLOOKUP(A436,T$12:$AC$125,8))</f>
        <v>0</v>
      </c>
      <c r="M436" s="67">
        <f>IF(L436&gt;0,VLOOKUP(L436,S$12:$AB$125,7),0)</f>
        <v>0</v>
      </c>
      <c r="N436" s="2">
        <f>IF(L436&gt;0,VLOOKUP(L436,S$12:$AB$125,6),0)</f>
        <v>0</v>
      </c>
      <c r="O436" s="22">
        <f t="shared" ca="1" si="106"/>
        <v>1.2263039999999999E-2</v>
      </c>
      <c r="P436" s="25" t="str">
        <f t="shared" si="109"/>
        <v>INCORPJ=</v>
      </c>
      <c r="Q436" s="26">
        <f t="shared" si="110"/>
        <v>44200</v>
      </c>
      <c r="R436" s="4"/>
      <c r="U436" s="4"/>
      <c r="V436" s="4"/>
      <c r="W436" s="4"/>
      <c r="X436" s="4"/>
      <c r="Y436" s="4"/>
      <c r="Z436" s="4"/>
      <c r="AA436" s="4"/>
      <c r="AB436" s="4"/>
      <c r="AC436" s="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</row>
    <row r="437" spans="1:176" x14ac:dyDescent="0.25">
      <c r="A437" s="20">
        <f t="shared" si="107"/>
        <v>44190</v>
      </c>
      <c r="B437" s="22">
        <f t="shared" ca="1" si="111"/>
        <v>1.0237786100000001</v>
      </c>
      <c r="C437" s="22">
        <f t="shared" ca="1" si="116"/>
        <v>1.0114161800000001</v>
      </c>
      <c r="D437" s="23">
        <f ca="1">IF(A437&lt;$B$1,VLOOKUP(A437,[1]DI!$A$4:$B$15000,2,FALSE),0)</f>
        <v>0</v>
      </c>
      <c r="E437" s="22">
        <f t="shared" ca="1" si="115"/>
        <v>0</v>
      </c>
      <c r="F437" s="23">
        <f t="shared" si="108"/>
        <v>1.3</v>
      </c>
      <c r="G437" s="24">
        <f t="shared" ca="1" si="112"/>
        <v>1</v>
      </c>
      <c r="H437" s="22">
        <f ca="1">TRUNC(PRODUCT(G$10:G436),15)</f>
        <v>1.0471859478896499</v>
      </c>
      <c r="I437" s="22">
        <f t="shared" ca="1" si="113"/>
        <v>1.03454085841308</v>
      </c>
      <c r="J437" s="22">
        <f t="shared" ca="1" si="114"/>
        <v>1.0122229</v>
      </c>
      <c r="K437" s="22">
        <f t="shared" ca="1" si="105"/>
        <v>1.2362430000000001E-2</v>
      </c>
      <c r="L437" s="66">
        <f>IF(VLOOKUP(A437,$T$12:$AC$125,8)=VLOOKUP(A436,$T$12:$AC$125,8),0,VLOOKUP(A437,T$12:$AC$125,8))</f>
        <v>0</v>
      </c>
      <c r="M437" s="67">
        <f>IF(L437&gt;0,VLOOKUP(L437,S$12:$AB$125,7),0)</f>
        <v>0</v>
      </c>
      <c r="N437" s="2">
        <f>IF(L437&gt;0,VLOOKUP(L437,S$12:$AB$125,6),0)</f>
        <v>0</v>
      </c>
      <c r="O437" s="22">
        <f t="shared" ca="1" si="106"/>
        <v>1.2362430000000001E-2</v>
      </c>
      <c r="P437" s="25" t="str">
        <f t="shared" si="109"/>
        <v>INCORPJ=</v>
      </c>
      <c r="Q437" s="26">
        <f t="shared" si="110"/>
        <v>44200</v>
      </c>
      <c r="R437" s="4"/>
      <c r="U437" s="4"/>
      <c r="V437" s="4"/>
      <c r="W437" s="4"/>
      <c r="X437" s="4"/>
      <c r="Y437" s="4"/>
      <c r="Z437" s="4"/>
      <c r="AA437" s="4"/>
      <c r="AB437" s="4"/>
      <c r="AC437" s="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</row>
    <row r="438" spans="1:176" x14ac:dyDescent="0.25">
      <c r="A438" s="20">
        <f t="shared" si="107"/>
        <v>44191</v>
      </c>
      <c r="B438" s="22">
        <f t="shared" ca="1" si="111"/>
        <v>1.0237786100000001</v>
      </c>
      <c r="C438" s="22">
        <f t="shared" ca="1" si="116"/>
        <v>1.0114161800000001</v>
      </c>
      <c r="D438" s="23">
        <f ca="1">IF(A438&lt;$B$1,VLOOKUP(A438,[1]DI!$A$4:$B$15000,2,FALSE),0)</f>
        <v>0</v>
      </c>
      <c r="E438" s="22">
        <f t="shared" ca="1" si="115"/>
        <v>0</v>
      </c>
      <c r="F438" s="23">
        <f t="shared" si="108"/>
        <v>1.3</v>
      </c>
      <c r="G438" s="24">
        <f t="shared" ca="1" si="112"/>
        <v>1</v>
      </c>
      <c r="H438" s="22">
        <f ca="1">TRUNC(PRODUCT(G$10:G437),15)</f>
        <v>1.0471859478896499</v>
      </c>
      <c r="I438" s="22">
        <f t="shared" ca="1" si="113"/>
        <v>1.03454085841308</v>
      </c>
      <c r="J438" s="22">
        <f t="shared" ca="1" si="114"/>
        <v>1.0122229</v>
      </c>
      <c r="K438" s="22">
        <f t="shared" ca="1" si="105"/>
        <v>1.2362430000000001E-2</v>
      </c>
      <c r="L438" s="66">
        <f>IF(VLOOKUP(A438,$T$12:$AC$125,8)=VLOOKUP(A437,$T$12:$AC$125,8),0,VLOOKUP(A438,T$12:$AC$125,8))</f>
        <v>0</v>
      </c>
      <c r="M438" s="67">
        <f>IF(L438&gt;0,VLOOKUP(L438,S$12:$AB$125,7),0)</f>
        <v>0</v>
      </c>
      <c r="N438" s="2">
        <f>IF(L438&gt;0,VLOOKUP(L438,S$12:$AB$125,6),0)</f>
        <v>0</v>
      </c>
      <c r="O438" s="22">
        <f t="shared" ca="1" si="106"/>
        <v>1.2362430000000001E-2</v>
      </c>
      <c r="P438" s="25" t="str">
        <f t="shared" si="109"/>
        <v>INCORPJ=</v>
      </c>
      <c r="Q438" s="26">
        <f t="shared" si="110"/>
        <v>44200</v>
      </c>
      <c r="R438" s="4"/>
      <c r="U438" s="4"/>
      <c r="V438" s="4"/>
      <c r="W438" s="4"/>
      <c r="X438" s="4"/>
      <c r="Y438" s="4"/>
      <c r="Z438" s="4"/>
      <c r="AA438" s="4"/>
      <c r="AB438" s="4"/>
      <c r="AC438" s="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</row>
    <row r="439" spans="1:176" x14ac:dyDescent="0.25">
      <c r="A439" s="20">
        <f t="shared" si="107"/>
        <v>44192</v>
      </c>
      <c r="B439" s="22">
        <f t="shared" ca="1" si="111"/>
        <v>1.0237786100000001</v>
      </c>
      <c r="C439" s="22">
        <f t="shared" ca="1" si="116"/>
        <v>1.0114161800000001</v>
      </c>
      <c r="D439" s="23">
        <f ca="1">IF(A439&lt;$B$1,VLOOKUP(A439,[1]DI!$A$4:$B$15000,2,FALSE),0)</f>
        <v>0</v>
      </c>
      <c r="E439" s="22">
        <f t="shared" ca="1" si="115"/>
        <v>0</v>
      </c>
      <c r="F439" s="23">
        <f t="shared" si="108"/>
        <v>1.3</v>
      </c>
      <c r="G439" s="24">
        <f t="shared" ca="1" si="112"/>
        <v>1</v>
      </c>
      <c r="H439" s="22">
        <f ca="1">TRUNC(PRODUCT(G$10:G438),15)</f>
        <v>1.0471859478896499</v>
      </c>
      <c r="I439" s="22">
        <f t="shared" ca="1" si="113"/>
        <v>1.03454085841308</v>
      </c>
      <c r="J439" s="22">
        <f t="shared" ca="1" si="114"/>
        <v>1.0122229</v>
      </c>
      <c r="K439" s="22">
        <f t="shared" ca="1" si="105"/>
        <v>1.2362430000000001E-2</v>
      </c>
      <c r="L439" s="66">
        <f>IF(VLOOKUP(A439,$T$12:$AC$125,8)=VLOOKUP(A438,$T$12:$AC$125,8),0,VLOOKUP(A439,T$12:$AC$125,8))</f>
        <v>0</v>
      </c>
      <c r="M439" s="67">
        <f>IF(L439&gt;0,VLOOKUP(L439,S$12:$AB$125,7),0)</f>
        <v>0</v>
      </c>
      <c r="N439" s="2">
        <f>IF(L439&gt;0,VLOOKUP(L439,S$12:$AB$125,6),0)</f>
        <v>0</v>
      </c>
      <c r="O439" s="22">
        <f t="shared" ca="1" si="106"/>
        <v>1.2362430000000001E-2</v>
      </c>
      <c r="P439" s="25" t="str">
        <f t="shared" si="109"/>
        <v>INCORPJ=</v>
      </c>
      <c r="Q439" s="26">
        <f t="shared" si="110"/>
        <v>44200</v>
      </c>
      <c r="R439" s="4"/>
      <c r="U439" s="4"/>
      <c r="V439" s="4"/>
      <c r="W439" s="4"/>
      <c r="X439" s="4"/>
      <c r="Y439" s="4"/>
      <c r="Z439" s="4"/>
      <c r="AA439" s="4"/>
      <c r="AB439" s="4"/>
      <c r="AC439" s="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</row>
    <row r="440" spans="1:176" x14ac:dyDescent="0.25">
      <c r="A440" s="20">
        <f t="shared" si="107"/>
        <v>44193</v>
      </c>
      <c r="B440" s="22">
        <f t="shared" ca="1" si="111"/>
        <v>1.0237786100000001</v>
      </c>
      <c r="C440" s="22">
        <f t="shared" ca="1" si="116"/>
        <v>1.0114161800000001</v>
      </c>
      <c r="D440" s="23">
        <f ca="1">IF(A440&lt;$B$1,VLOOKUP(A440,[1]DI!$A$4:$B$15000,2,FALSE),0)</f>
        <v>1.9000000000000006E-2</v>
      </c>
      <c r="E440" s="22">
        <f t="shared" ca="1" si="115"/>
        <v>7.4690000000000005E-5</v>
      </c>
      <c r="F440" s="23">
        <f t="shared" si="108"/>
        <v>1.3</v>
      </c>
      <c r="G440" s="24">
        <f t="shared" ca="1" si="112"/>
        <v>1.000097097</v>
      </c>
      <c r="H440" s="22">
        <f ca="1">TRUNC(PRODUCT(G$10:G439),15)</f>
        <v>1.0471859478896499</v>
      </c>
      <c r="I440" s="22">
        <f t="shared" ca="1" si="113"/>
        <v>1.03454085841308</v>
      </c>
      <c r="J440" s="22">
        <f t="shared" ca="1" si="114"/>
        <v>1.0122229</v>
      </c>
      <c r="K440" s="22">
        <f t="shared" ca="1" si="105"/>
        <v>1.2362430000000001E-2</v>
      </c>
      <c r="L440" s="66">
        <f>IF(VLOOKUP(A440,$T$12:$AC$125,8)=VLOOKUP(A439,$T$12:$AC$125,8),0,VLOOKUP(A440,T$12:$AC$125,8))</f>
        <v>0</v>
      </c>
      <c r="M440" s="67">
        <f>IF(L440&gt;0,VLOOKUP(L440,S$12:$AB$125,7),0)</f>
        <v>0</v>
      </c>
      <c r="N440" s="2">
        <f>IF(L440&gt;0,VLOOKUP(L440,S$12:$AB$125,6),0)</f>
        <v>0</v>
      </c>
      <c r="O440" s="22">
        <f t="shared" ca="1" si="106"/>
        <v>1.2362430000000001E-2</v>
      </c>
      <c r="P440" s="25" t="str">
        <f t="shared" si="109"/>
        <v>INCORPJ=</v>
      </c>
      <c r="Q440" s="26">
        <f t="shared" si="110"/>
        <v>44200</v>
      </c>
      <c r="R440" s="4"/>
      <c r="U440" s="4"/>
      <c r="V440" s="4"/>
      <c r="W440" s="4"/>
      <c r="X440" s="4"/>
      <c r="Y440" s="4"/>
      <c r="Z440" s="4"/>
      <c r="AA440" s="4"/>
      <c r="AB440" s="4"/>
      <c r="AC440" s="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</row>
    <row r="441" spans="1:176" x14ac:dyDescent="0.25">
      <c r="A441" s="20">
        <f t="shared" si="107"/>
        <v>44194</v>
      </c>
      <c r="B441" s="22">
        <f t="shared" ca="1" si="111"/>
        <v>1.0238780200000002</v>
      </c>
      <c r="C441" s="22">
        <f t="shared" ca="1" si="116"/>
        <v>1.0114161800000001</v>
      </c>
      <c r="D441" s="23">
        <f ca="1">IF(A441&lt;$B$1,VLOOKUP(A441,[1]DI!$A$4:$B$15000,2,FALSE),0)</f>
        <v>1.9000000000000006E-2</v>
      </c>
      <c r="E441" s="22">
        <f t="shared" ca="1" si="115"/>
        <v>7.4690000000000005E-5</v>
      </c>
      <c r="F441" s="23">
        <f t="shared" si="108"/>
        <v>1.3</v>
      </c>
      <c r="G441" s="24">
        <f t="shared" ca="1" si="112"/>
        <v>1.000097097</v>
      </c>
      <c r="H441" s="22">
        <f ca="1">TRUNC(PRODUCT(G$10:G440),15)</f>
        <v>1.0472876265036299</v>
      </c>
      <c r="I441" s="22">
        <f t="shared" ca="1" si="113"/>
        <v>1.03454085841308</v>
      </c>
      <c r="J441" s="22">
        <f t="shared" ca="1" si="114"/>
        <v>1.01232118</v>
      </c>
      <c r="K441" s="22">
        <f t="shared" ca="1" si="105"/>
        <v>1.246184E-2</v>
      </c>
      <c r="L441" s="66">
        <f>IF(VLOOKUP(A441,$T$12:$AC$125,8)=VLOOKUP(A440,$T$12:$AC$125,8),0,VLOOKUP(A441,T$12:$AC$125,8))</f>
        <v>0</v>
      </c>
      <c r="M441" s="67">
        <f>IF(L441&gt;0,VLOOKUP(L441,S$12:$AB$125,7),0)</f>
        <v>0</v>
      </c>
      <c r="N441" s="2">
        <f>IF(L441&gt;0,VLOOKUP(L441,S$12:$AB$125,6),0)</f>
        <v>0</v>
      </c>
      <c r="O441" s="22">
        <f t="shared" ca="1" si="106"/>
        <v>1.246184E-2</v>
      </c>
      <c r="P441" s="25" t="str">
        <f t="shared" si="109"/>
        <v>INCORPJ=</v>
      </c>
      <c r="Q441" s="26">
        <f t="shared" si="110"/>
        <v>44200</v>
      </c>
      <c r="R441" s="4"/>
      <c r="U441" s="4"/>
      <c r="V441" s="4"/>
      <c r="W441" s="4"/>
      <c r="X441" s="4"/>
      <c r="Y441" s="4"/>
      <c r="Z441" s="4"/>
      <c r="AA441" s="4"/>
      <c r="AB441" s="4"/>
      <c r="AC441" s="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</row>
    <row r="442" spans="1:176" x14ac:dyDescent="0.25">
      <c r="A442" s="20">
        <f t="shared" si="107"/>
        <v>44195</v>
      </c>
      <c r="B442" s="22">
        <f t="shared" ca="1" si="111"/>
        <v>1.0239774400000001</v>
      </c>
      <c r="C442" s="22">
        <f t="shared" ca="1" si="116"/>
        <v>1.0114161800000001</v>
      </c>
      <c r="D442" s="23">
        <f ca="1">IF(A442&lt;$B$1,VLOOKUP(A442,[1]DI!$A$4:$B$15000,2,FALSE),0)</f>
        <v>1.9000000000000006E-2</v>
      </c>
      <c r="E442" s="22">
        <f t="shared" ca="1" si="115"/>
        <v>7.4690000000000005E-5</v>
      </c>
      <c r="F442" s="23">
        <f t="shared" si="108"/>
        <v>1.3</v>
      </c>
      <c r="G442" s="24">
        <f t="shared" ca="1" si="112"/>
        <v>1.000097097</v>
      </c>
      <c r="H442" s="22">
        <f ca="1">TRUNC(PRODUCT(G$10:G441),15)</f>
        <v>1.0473893149903</v>
      </c>
      <c r="I442" s="22">
        <f t="shared" ca="1" si="113"/>
        <v>1.03454085841308</v>
      </c>
      <c r="J442" s="22">
        <f t="shared" ca="1" si="114"/>
        <v>1.0124194799999999</v>
      </c>
      <c r="K442" s="22">
        <f t="shared" ca="1" si="105"/>
        <v>1.2561259999999999E-2</v>
      </c>
      <c r="L442" s="66">
        <f>IF(VLOOKUP(A442,$T$12:$AC$125,8)=VLOOKUP(A441,$T$12:$AC$125,8),0,VLOOKUP(A442,T$12:$AC$125,8))</f>
        <v>0</v>
      </c>
      <c r="M442" s="67">
        <f>IF(L442&gt;0,VLOOKUP(L442,S$12:$AB$125,7),0)</f>
        <v>0</v>
      </c>
      <c r="N442" s="2">
        <f>IF(L442&gt;0,VLOOKUP(L442,S$12:$AB$125,6),0)</f>
        <v>0</v>
      </c>
      <c r="O442" s="22">
        <f t="shared" ca="1" si="106"/>
        <v>1.2561259999999999E-2</v>
      </c>
      <c r="P442" s="25" t="str">
        <f t="shared" si="109"/>
        <v>INCORPJ=</v>
      </c>
      <c r="Q442" s="26">
        <f t="shared" si="110"/>
        <v>44200</v>
      </c>
      <c r="R442" s="4"/>
      <c r="U442" s="4"/>
      <c r="V442" s="4"/>
      <c r="W442" s="4"/>
      <c r="X442" s="4"/>
      <c r="Y442" s="4"/>
      <c r="Z442" s="4"/>
      <c r="AA442" s="4"/>
      <c r="AB442" s="4"/>
      <c r="AC442" s="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</row>
    <row r="443" spans="1:176" x14ac:dyDescent="0.25">
      <c r="A443" s="20">
        <f t="shared" si="107"/>
        <v>44196</v>
      </c>
      <c r="B443" s="22">
        <f t="shared" ca="1" si="111"/>
        <v>1.0240768600000001</v>
      </c>
      <c r="C443" s="22">
        <f t="shared" ca="1" si="116"/>
        <v>1.0114161800000001</v>
      </c>
      <c r="D443" s="23">
        <f ca="1">IF(A443&lt;$B$1,VLOOKUP(A443,[1]DI!$A$4:$B$15000,2,FALSE),0)</f>
        <v>1.9000000000000006E-2</v>
      </c>
      <c r="E443" s="22">
        <f t="shared" ca="1" si="115"/>
        <v>7.4690000000000005E-5</v>
      </c>
      <c r="F443" s="23">
        <f t="shared" si="108"/>
        <v>1.3</v>
      </c>
      <c r="G443" s="24">
        <f t="shared" ca="1" si="112"/>
        <v>1.000097097</v>
      </c>
      <c r="H443" s="22">
        <f ca="1">TRUNC(PRODUCT(G$10:G442),15)</f>
        <v>1.0474910133506199</v>
      </c>
      <c r="I443" s="22">
        <f t="shared" ca="1" si="113"/>
        <v>1.03454085841308</v>
      </c>
      <c r="J443" s="22">
        <f t="shared" ca="1" si="114"/>
        <v>1.01251778</v>
      </c>
      <c r="K443" s="22">
        <f t="shared" ca="1" si="105"/>
        <v>1.2660680000000001E-2</v>
      </c>
      <c r="L443" s="66">
        <f>IF(VLOOKUP(A443,$T$12:$AC$125,8)=VLOOKUP(A442,$T$12:$AC$125,8),0,VLOOKUP(A443,T$12:$AC$125,8))</f>
        <v>0</v>
      </c>
      <c r="M443" s="67">
        <f>IF(L443&gt;0,VLOOKUP(L443,S$12:$AB$125,7),0)</f>
        <v>0</v>
      </c>
      <c r="N443" s="2">
        <f>IF(L443&gt;0,VLOOKUP(L443,S$12:$AB$125,6),0)</f>
        <v>0</v>
      </c>
      <c r="O443" s="22">
        <f t="shared" ca="1" si="106"/>
        <v>1.2660680000000001E-2</v>
      </c>
      <c r="P443" s="25" t="str">
        <f t="shared" si="109"/>
        <v>INCORPJ=</v>
      </c>
      <c r="Q443" s="26">
        <f t="shared" si="110"/>
        <v>44200</v>
      </c>
      <c r="R443" s="4"/>
      <c r="U443" s="4"/>
      <c r="V443" s="4"/>
      <c r="W443" s="4"/>
      <c r="X443" s="4"/>
      <c r="Y443" s="4"/>
      <c r="Z443" s="4"/>
      <c r="AA443" s="4"/>
      <c r="AB443" s="4"/>
      <c r="AC443" s="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</row>
    <row r="444" spans="1:176" x14ac:dyDescent="0.25">
      <c r="A444" s="20">
        <f t="shared" si="107"/>
        <v>44197</v>
      </c>
      <c r="B444" s="22">
        <f t="shared" ca="1" si="111"/>
        <v>1.0241762900000002</v>
      </c>
      <c r="C444" s="22">
        <f t="shared" ca="1" si="116"/>
        <v>1.0114161800000001</v>
      </c>
      <c r="D444" s="23">
        <f ca="1">IF(A444&lt;$B$1,VLOOKUP(A444,[1]DI!$A$4:$B$15000,2,FALSE),0)</f>
        <v>0</v>
      </c>
      <c r="E444" s="22">
        <f t="shared" ca="1" si="115"/>
        <v>0</v>
      </c>
      <c r="F444" s="23">
        <f t="shared" si="108"/>
        <v>1.3</v>
      </c>
      <c r="G444" s="24">
        <f t="shared" ca="1" si="112"/>
        <v>1</v>
      </c>
      <c r="H444" s="22">
        <f ca="1">TRUNC(PRODUCT(G$10:G443),15)</f>
        <v>1.0475927215855401</v>
      </c>
      <c r="I444" s="22">
        <f t="shared" ca="1" si="113"/>
        <v>1.03454085841308</v>
      </c>
      <c r="J444" s="22">
        <f t="shared" ca="1" si="114"/>
        <v>1.0126160900000001</v>
      </c>
      <c r="K444" s="22">
        <f t="shared" ca="1" si="105"/>
        <v>1.276011E-2</v>
      </c>
      <c r="L444" s="66">
        <f>IF(VLOOKUP(A444,$T$12:$AC$125,8)=VLOOKUP(A443,$T$12:$AC$125,8),0,VLOOKUP(A444,T$12:$AC$125,8))</f>
        <v>0</v>
      </c>
      <c r="M444" s="67">
        <f>IF(L444&gt;0,VLOOKUP(L444,S$12:$AB$125,7),0)</f>
        <v>0</v>
      </c>
      <c r="N444" s="2">
        <f>IF(L444&gt;0,VLOOKUP(L444,S$12:$AB$125,6),0)</f>
        <v>0</v>
      </c>
      <c r="O444" s="22">
        <f t="shared" ca="1" si="106"/>
        <v>1.276011E-2</v>
      </c>
      <c r="P444" s="25" t="str">
        <f t="shared" si="109"/>
        <v>INCORPJ=</v>
      </c>
      <c r="Q444" s="26">
        <f t="shared" si="110"/>
        <v>44200</v>
      </c>
      <c r="R444" s="4"/>
      <c r="U444" s="4"/>
      <c r="V444" s="4"/>
      <c r="W444" s="4"/>
      <c r="X444" s="4"/>
      <c r="Y444" s="4"/>
      <c r="Z444" s="4"/>
      <c r="AA444" s="4"/>
      <c r="AB444" s="4"/>
      <c r="AC444" s="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</row>
    <row r="445" spans="1:176" x14ac:dyDescent="0.25">
      <c r="A445" s="20">
        <f t="shared" si="107"/>
        <v>44198</v>
      </c>
      <c r="B445" s="22">
        <f t="shared" ca="1" si="111"/>
        <v>1.0241762900000002</v>
      </c>
      <c r="C445" s="22">
        <f t="shared" ca="1" si="116"/>
        <v>1.0114161800000001</v>
      </c>
      <c r="D445" s="23">
        <f ca="1">IF(A445&lt;$B$1,VLOOKUP(A445,[1]DI!$A$4:$B$15000,2,FALSE),0)</f>
        <v>0</v>
      </c>
      <c r="E445" s="22">
        <f t="shared" ca="1" si="115"/>
        <v>0</v>
      </c>
      <c r="F445" s="23">
        <f t="shared" si="108"/>
        <v>1.3</v>
      </c>
      <c r="G445" s="24">
        <f t="shared" ca="1" si="112"/>
        <v>1</v>
      </c>
      <c r="H445" s="22">
        <f ca="1">TRUNC(PRODUCT(G$10:G444),15)</f>
        <v>1.0475927215855401</v>
      </c>
      <c r="I445" s="22">
        <f t="shared" ca="1" si="113"/>
        <v>1.03454085841308</v>
      </c>
      <c r="J445" s="22">
        <f t="shared" ca="1" si="114"/>
        <v>1.0126160900000001</v>
      </c>
      <c r="K445" s="22">
        <f t="shared" ca="1" si="105"/>
        <v>1.276011E-2</v>
      </c>
      <c r="L445" s="66">
        <f>IF(VLOOKUP(A445,$T$12:$AC$125,8)=VLOOKUP(A444,$T$12:$AC$125,8),0,VLOOKUP(A445,T$12:$AC$125,8))</f>
        <v>0</v>
      </c>
      <c r="M445" s="67">
        <f>IF(L445&gt;0,VLOOKUP(L445,S$12:$AB$125,7),0)</f>
        <v>0</v>
      </c>
      <c r="N445" s="2">
        <f>IF(L445&gt;0,VLOOKUP(L445,S$12:$AB$125,6),0)</f>
        <v>0</v>
      </c>
      <c r="O445" s="22">
        <f t="shared" ca="1" si="106"/>
        <v>1.276011E-2</v>
      </c>
      <c r="P445" s="25" t="str">
        <f t="shared" si="109"/>
        <v>INCORPJ=</v>
      </c>
      <c r="Q445" s="26">
        <f t="shared" si="110"/>
        <v>44200</v>
      </c>
      <c r="R445" s="4"/>
      <c r="U445" s="4"/>
      <c r="V445" s="4"/>
      <c r="W445" s="4"/>
      <c r="X445" s="4"/>
      <c r="Y445" s="4"/>
      <c r="Z445" s="4"/>
      <c r="AA445" s="4"/>
      <c r="AB445" s="4"/>
      <c r="AC445" s="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</row>
    <row r="446" spans="1:176" x14ac:dyDescent="0.25">
      <c r="A446" s="20">
        <f t="shared" si="107"/>
        <v>44199</v>
      </c>
      <c r="B446" s="22">
        <f t="shared" ca="1" si="111"/>
        <v>1.0241762900000002</v>
      </c>
      <c r="C446" s="22">
        <f t="shared" ca="1" si="116"/>
        <v>1.0114161800000001</v>
      </c>
      <c r="D446" s="23">
        <f ca="1">IF(A446&lt;$B$1,VLOOKUP(A446,[1]DI!$A$4:$B$15000,2,FALSE),0)</f>
        <v>0</v>
      </c>
      <c r="E446" s="22">
        <f t="shared" ca="1" si="115"/>
        <v>0</v>
      </c>
      <c r="F446" s="23">
        <f t="shared" si="108"/>
        <v>1.3</v>
      </c>
      <c r="G446" s="24">
        <f t="shared" ca="1" si="112"/>
        <v>1</v>
      </c>
      <c r="H446" s="22">
        <f ca="1">TRUNC(PRODUCT(G$10:G445),15)</f>
        <v>1.0475927215855401</v>
      </c>
      <c r="I446" s="22">
        <f t="shared" ca="1" si="113"/>
        <v>1.03454085841308</v>
      </c>
      <c r="J446" s="22">
        <f t="shared" ca="1" si="114"/>
        <v>1.0126160900000001</v>
      </c>
      <c r="K446" s="22">
        <f t="shared" ca="1" si="105"/>
        <v>1.276011E-2</v>
      </c>
      <c r="L446" s="66">
        <f>IF(VLOOKUP(A446,$T$12:$AC$125,8)=VLOOKUP(A445,$T$12:$AC$125,8),0,VLOOKUP(A446,T$12:$AC$125,8))</f>
        <v>0</v>
      </c>
      <c r="M446" s="67">
        <f>IF(L446&gt;0,VLOOKUP(L446,S$12:$AB$125,7),0)</f>
        <v>0</v>
      </c>
      <c r="N446" s="2">
        <f>IF(L446&gt;0,VLOOKUP(L446,S$12:$AB$125,6),0)</f>
        <v>0</v>
      </c>
      <c r="O446" s="22">
        <f t="shared" ca="1" si="106"/>
        <v>1.276011E-2</v>
      </c>
      <c r="P446" s="25" t="str">
        <f t="shared" si="109"/>
        <v>INCORPJ=</v>
      </c>
      <c r="Q446" s="26">
        <f t="shared" si="110"/>
        <v>44200</v>
      </c>
      <c r="R446" s="4"/>
      <c r="U446" s="4"/>
      <c r="V446" s="4"/>
      <c r="W446" s="4"/>
      <c r="X446" s="4"/>
      <c r="Y446" s="4"/>
      <c r="Z446" s="4"/>
      <c r="AA446" s="4"/>
      <c r="AB446" s="4"/>
      <c r="AC446" s="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</row>
    <row r="447" spans="1:176" x14ac:dyDescent="0.25">
      <c r="A447" s="20">
        <f t="shared" si="107"/>
        <v>44200</v>
      </c>
      <c r="B447" s="22">
        <f t="shared" ca="1" si="111"/>
        <v>1.0241762900000002</v>
      </c>
      <c r="C447" s="22">
        <f t="shared" ca="1" si="116"/>
        <v>1.0114161800000001</v>
      </c>
      <c r="D447" s="23">
        <f ca="1">IF(A447&lt;$B$1,VLOOKUP(A447,[1]DI!$A$4:$B$15000,2,FALSE),0)</f>
        <v>1.9000000000000006E-2</v>
      </c>
      <c r="E447" s="22">
        <f t="shared" ca="1" si="115"/>
        <v>7.4690000000000005E-5</v>
      </c>
      <c r="F447" s="23">
        <f t="shared" si="108"/>
        <v>1.3</v>
      </c>
      <c r="G447" s="24">
        <f t="shared" ca="1" si="112"/>
        <v>1.000097097</v>
      </c>
      <c r="H447" s="22">
        <f ca="1">TRUNC(PRODUCT(G$10:G446),15)</f>
        <v>1.0475927215855401</v>
      </c>
      <c r="I447" s="22">
        <f t="shared" ca="1" si="113"/>
        <v>1.03454085841308</v>
      </c>
      <c r="J447" s="22">
        <f t="shared" ca="1" si="114"/>
        <v>1.0126160900000001</v>
      </c>
      <c r="K447" s="22">
        <f t="shared" ca="1" si="105"/>
        <v>1.276011E-2</v>
      </c>
      <c r="L447" s="66">
        <f>IF(VLOOKUP(A447,$T$12:$AC$125,8)=VLOOKUP(A446,$T$12:$AC$125,8),0,VLOOKUP(A447,T$12:$AC$125,8))</f>
        <v>3</v>
      </c>
      <c r="M447" s="67">
        <f>IF(L447&gt;0,VLOOKUP(L447,S$12:$AB$125,7),0)</f>
        <v>0</v>
      </c>
      <c r="N447" s="2">
        <f>IF(L447&gt;0,VLOOKUP(L447,S$12:$AB$125,6),0)</f>
        <v>0</v>
      </c>
      <c r="O447" s="22">
        <f t="shared" ca="1" si="106"/>
        <v>1.276011E-2</v>
      </c>
      <c r="P447" s="25" t="str">
        <f t="shared" si="109"/>
        <v>INCORPJ=</v>
      </c>
      <c r="Q447" s="26">
        <f t="shared" si="110"/>
        <v>44200</v>
      </c>
      <c r="R447" s="4"/>
      <c r="U447" s="4"/>
      <c r="V447" s="4"/>
      <c r="W447" s="4"/>
      <c r="X447" s="4"/>
      <c r="Y447" s="4"/>
      <c r="Z447" s="4"/>
      <c r="AA447" s="4"/>
      <c r="AB447" s="4"/>
      <c r="AC447" s="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</row>
    <row r="448" spans="1:176" ht="18.75" x14ac:dyDescent="0.25">
      <c r="A448" s="20">
        <f t="shared" si="107"/>
        <v>44201</v>
      </c>
      <c r="B448" s="22">
        <f t="shared" ca="1" si="111"/>
        <v>1.0242757300000001</v>
      </c>
      <c r="C448" s="104">
        <f ca="1">IF(L447&gt;0,TRUNC(C447-N447+K447,8),C447)</f>
        <v>1.02417629</v>
      </c>
      <c r="D448" s="23">
        <f ca="1">IF(A448&lt;$B$1,VLOOKUP(A448,[1]DI!$A$4:$B$15000,2,FALSE),0)</f>
        <v>1.9000000000000006E-2</v>
      </c>
      <c r="E448" s="22">
        <f t="shared" ca="1" si="115"/>
        <v>7.4690000000000005E-5</v>
      </c>
      <c r="F448" s="23">
        <f t="shared" si="108"/>
        <v>1.3</v>
      </c>
      <c r="G448" s="24">
        <f t="shared" ca="1" si="112"/>
        <v>1.000097097</v>
      </c>
      <c r="H448" s="22">
        <f ca="1">TRUNC(PRODUCT(G$10:G447),15)</f>
        <v>1.0476944396960299</v>
      </c>
      <c r="I448" s="22">
        <f t="shared" ca="1" si="113"/>
        <v>1.0475927215855401</v>
      </c>
      <c r="J448" s="22">
        <f t="shared" ca="1" si="114"/>
        <v>1.0000971000000001</v>
      </c>
      <c r="K448" s="22">
        <f t="shared" ca="1" si="105"/>
        <v>9.9439999999999997E-5</v>
      </c>
      <c r="L448" s="66">
        <f>IF(VLOOKUP(A448,$T$12:$AC$125,8)=VLOOKUP(A447,$T$12:$AC$125,8),0,VLOOKUP(A448,T$12:$AC$125,8))</f>
        <v>0</v>
      </c>
      <c r="M448" s="67">
        <f>IF(L448&gt;0,VLOOKUP(L448,S$12:$AB$125,7),0)</f>
        <v>0</v>
      </c>
      <c r="N448" s="2">
        <f>IF(L448&gt;0,TRUNC(M448*C$448,8),0)</f>
        <v>0</v>
      </c>
      <c r="O448" s="22">
        <f t="shared" ca="1" si="106"/>
        <v>9.9439999999999997E-5</v>
      </c>
      <c r="P448" s="25" t="str">
        <f t="shared" si="109"/>
        <v>J=</v>
      </c>
      <c r="Q448" s="26">
        <f t="shared" si="110"/>
        <v>44382</v>
      </c>
      <c r="R448" s="4"/>
      <c r="U448" s="4"/>
      <c r="V448" s="4"/>
      <c r="W448" s="4"/>
      <c r="X448" s="4"/>
      <c r="Y448" s="4"/>
      <c r="Z448" s="4"/>
      <c r="AA448" s="4"/>
      <c r="AB448" s="4"/>
      <c r="AC448" s="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</row>
    <row r="449" spans="1:176" x14ac:dyDescent="0.25">
      <c r="A449" s="20">
        <f t="shared" si="107"/>
        <v>44202</v>
      </c>
      <c r="B449" s="22">
        <f t="shared" ca="1" si="111"/>
        <v>1.0243751800000001</v>
      </c>
      <c r="C449" s="22">
        <f t="shared" ca="1" si="116"/>
        <v>1.02417629</v>
      </c>
      <c r="D449" s="23">
        <f ca="1">IF(A449&lt;$B$1,VLOOKUP(A449,[1]DI!$A$4:$B$15000,2,FALSE),0)</f>
        <v>1.9000000000000006E-2</v>
      </c>
      <c r="E449" s="22">
        <f t="shared" ca="1" si="115"/>
        <v>7.4690000000000005E-5</v>
      </c>
      <c r="F449" s="23">
        <f t="shared" si="108"/>
        <v>1.3</v>
      </c>
      <c r="G449" s="24">
        <f t="shared" ca="1" si="112"/>
        <v>1.000097097</v>
      </c>
      <c r="H449" s="22">
        <f ca="1">TRUNC(PRODUCT(G$10:G448),15)</f>
        <v>1.0477961676830401</v>
      </c>
      <c r="I449" s="22">
        <f t="shared" ca="1" si="113"/>
        <v>1.0475927215855401</v>
      </c>
      <c r="J449" s="22">
        <f t="shared" ca="1" si="114"/>
        <v>1.0001941999999999</v>
      </c>
      <c r="K449" s="22">
        <f t="shared" ca="1" si="105"/>
        <v>1.9888999999999999E-4</v>
      </c>
      <c r="L449" s="66">
        <f>IF(VLOOKUP(A449,$T$12:$AC$125,8)=VLOOKUP(A448,$T$12:$AC$125,8),0,VLOOKUP(A449,T$12:$AC$125,8))</f>
        <v>0</v>
      </c>
      <c r="M449" s="67">
        <f>IF(L449&gt;0,VLOOKUP(L449,S$12:$AB$125,7),0)</f>
        <v>0</v>
      </c>
      <c r="N449" s="2">
        <f t="shared" ref="N449:N512" si="117">IF(L449&gt;0,TRUNC(M449*C$448,8),0)</f>
        <v>0</v>
      </c>
      <c r="O449" s="22">
        <f t="shared" ca="1" si="106"/>
        <v>1.9888999999999999E-4</v>
      </c>
      <c r="P449" s="25" t="str">
        <f t="shared" si="109"/>
        <v>J=</v>
      </c>
      <c r="Q449" s="26">
        <f t="shared" si="110"/>
        <v>44382</v>
      </c>
      <c r="R449" s="4"/>
      <c r="U449" s="4"/>
      <c r="V449" s="4"/>
      <c r="W449" s="4"/>
      <c r="X449" s="4"/>
      <c r="Y449" s="4"/>
      <c r="Z449" s="4"/>
      <c r="AA449" s="4"/>
      <c r="AB449" s="4"/>
      <c r="AC449" s="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</row>
    <row r="450" spans="1:176" x14ac:dyDescent="0.25">
      <c r="A450" s="20">
        <f t="shared" si="107"/>
        <v>44203</v>
      </c>
      <c r="B450" s="22">
        <f t="shared" ca="1" si="111"/>
        <v>1.0244746499999999</v>
      </c>
      <c r="C450" s="22">
        <f t="shared" ca="1" si="116"/>
        <v>1.02417629</v>
      </c>
      <c r="D450" s="23">
        <f ca="1">IF(A450&lt;$B$1,VLOOKUP(A450,[1]DI!$A$4:$B$15000,2,FALSE),0)</f>
        <v>1.9000000000000006E-2</v>
      </c>
      <c r="E450" s="22">
        <f t="shared" ca="1" si="115"/>
        <v>7.4690000000000005E-5</v>
      </c>
      <c r="F450" s="23">
        <f t="shared" si="108"/>
        <v>1.3</v>
      </c>
      <c r="G450" s="24">
        <f t="shared" ca="1" si="112"/>
        <v>1.000097097</v>
      </c>
      <c r="H450" s="22">
        <f ca="1">TRUNC(PRODUCT(G$10:G449),15)</f>
        <v>1.0478979055475299</v>
      </c>
      <c r="I450" s="22">
        <f t="shared" ca="1" si="113"/>
        <v>1.0475927215855401</v>
      </c>
      <c r="J450" s="22">
        <f t="shared" ca="1" si="114"/>
        <v>1.0002913200000001</v>
      </c>
      <c r="K450" s="22">
        <f t="shared" ca="1" si="105"/>
        <v>2.9836000000000001E-4</v>
      </c>
      <c r="L450" s="66">
        <f>IF(VLOOKUP(A450,$T$12:$AC$125,8)=VLOOKUP(A449,$T$12:$AC$125,8),0,VLOOKUP(A450,T$12:$AC$125,8))</f>
        <v>0</v>
      </c>
      <c r="M450" s="67">
        <f>IF(L450&gt;0,VLOOKUP(L450,S$12:$AB$125,7),0)</f>
        <v>0</v>
      </c>
      <c r="N450" s="2">
        <f t="shared" si="117"/>
        <v>0</v>
      </c>
      <c r="O450" s="22">
        <f t="shared" ca="1" si="106"/>
        <v>2.9836000000000001E-4</v>
      </c>
      <c r="P450" s="25" t="str">
        <f t="shared" si="109"/>
        <v>J=</v>
      </c>
      <c r="Q450" s="26">
        <f t="shared" si="110"/>
        <v>44382</v>
      </c>
      <c r="R450" s="4"/>
      <c r="U450" s="4"/>
      <c r="V450" s="4"/>
      <c r="W450" s="4"/>
      <c r="X450" s="4"/>
      <c r="Y450" s="4"/>
      <c r="Z450" s="4"/>
      <c r="AA450" s="4"/>
      <c r="AB450" s="4"/>
      <c r="AC450" s="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</row>
    <row r="451" spans="1:176" x14ac:dyDescent="0.25">
      <c r="A451" s="20">
        <f t="shared" si="107"/>
        <v>44204</v>
      </c>
      <c r="B451" s="22">
        <f t="shared" ca="1" si="111"/>
        <v>1.02457412</v>
      </c>
      <c r="C451" s="22">
        <f t="shared" ca="1" si="116"/>
        <v>1.02417629</v>
      </c>
      <c r="D451" s="23">
        <f ca="1">IF(A451&lt;$B$1,VLOOKUP(A451,[1]DI!$A$4:$B$15000,2,FALSE),0)</f>
        <v>1.9000000000000006E-2</v>
      </c>
      <c r="E451" s="22">
        <f t="shared" ca="1" si="115"/>
        <v>7.4690000000000005E-5</v>
      </c>
      <c r="F451" s="23">
        <f t="shared" si="108"/>
        <v>1.3</v>
      </c>
      <c r="G451" s="24">
        <f t="shared" ca="1" si="112"/>
        <v>1.000097097</v>
      </c>
      <c r="H451" s="22">
        <f ca="1">TRUNC(PRODUCT(G$10:G450),15)</f>
        <v>1.0479996532904701</v>
      </c>
      <c r="I451" s="22">
        <f t="shared" ca="1" si="113"/>
        <v>1.0475927215855401</v>
      </c>
      <c r="J451" s="22">
        <f t="shared" ca="1" si="114"/>
        <v>1.00038844</v>
      </c>
      <c r="K451" s="22">
        <f t="shared" ca="1" si="105"/>
        <v>3.9783E-4</v>
      </c>
      <c r="L451" s="66">
        <f>IF(VLOOKUP(A451,$T$12:$AC$125,8)=VLOOKUP(A450,$T$12:$AC$125,8),0,VLOOKUP(A451,T$12:$AC$125,8))</f>
        <v>0</v>
      </c>
      <c r="M451" s="67">
        <f>IF(L451&gt;0,VLOOKUP(L451,S$12:$AB$125,7),0)</f>
        <v>0</v>
      </c>
      <c r="N451" s="2">
        <f t="shared" si="117"/>
        <v>0</v>
      </c>
      <c r="O451" s="22">
        <f t="shared" ca="1" si="106"/>
        <v>3.9783E-4</v>
      </c>
      <c r="P451" s="25" t="str">
        <f t="shared" si="109"/>
        <v>J=</v>
      </c>
      <c r="Q451" s="26">
        <f t="shared" si="110"/>
        <v>44382</v>
      </c>
      <c r="R451" s="4"/>
      <c r="U451" s="4"/>
      <c r="V451" s="4"/>
      <c r="W451" s="4"/>
      <c r="X451" s="4"/>
      <c r="Y451" s="4"/>
      <c r="Z451" s="4"/>
      <c r="AA451" s="4"/>
      <c r="AB451" s="4"/>
      <c r="AC451" s="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</row>
    <row r="452" spans="1:176" x14ac:dyDescent="0.25">
      <c r="A452" s="20">
        <f t="shared" si="107"/>
        <v>44205</v>
      </c>
      <c r="B452" s="22">
        <f t="shared" ca="1" si="111"/>
        <v>1.0246736000000001</v>
      </c>
      <c r="C452" s="22">
        <f t="shared" ca="1" si="116"/>
        <v>1.02417629</v>
      </c>
      <c r="D452" s="23">
        <f ca="1">IF(A452&lt;$B$1,VLOOKUP(A452,[1]DI!$A$4:$B$15000,2,FALSE),0)</f>
        <v>0</v>
      </c>
      <c r="E452" s="22">
        <f t="shared" ca="1" si="115"/>
        <v>0</v>
      </c>
      <c r="F452" s="23">
        <f t="shared" si="108"/>
        <v>1.3</v>
      </c>
      <c r="G452" s="24">
        <f t="shared" ca="1" si="112"/>
        <v>1</v>
      </c>
      <c r="H452" s="22">
        <f ca="1">TRUNC(PRODUCT(G$10:G451),15)</f>
        <v>1.0481014109128</v>
      </c>
      <c r="I452" s="22">
        <f t="shared" ca="1" si="113"/>
        <v>1.0475927215855401</v>
      </c>
      <c r="J452" s="22">
        <f t="shared" ca="1" si="114"/>
        <v>1.0004855800000001</v>
      </c>
      <c r="K452" s="22">
        <f t="shared" ca="1" si="105"/>
        <v>4.9731000000000005E-4</v>
      </c>
      <c r="L452" s="66">
        <f>IF(VLOOKUP(A452,$T$12:$AC$125,8)=VLOOKUP(A451,$T$12:$AC$125,8),0,VLOOKUP(A452,T$12:$AC$125,8))</f>
        <v>0</v>
      </c>
      <c r="M452" s="67">
        <f>IF(L452&gt;0,VLOOKUP(L452,S$12:$AB$125,7),0)</f>
        <v>0</v>
      </c>
      <c r="N452" s="2">
        <f t="shared" si="117"/>
        <v>0</v>
      </c>
      <c r="O452" s="22">
        <f t="shared" ca="1" si="106"/>
        <v>4.9731000000000005E-4</v>
      </c>
      <c r="P452" s="25" t="str">
        <f t="shared" si="109"/>
        <v>J=</v>
      </c>
      <c r="Q452" s="26">
        <f t="shared" si="110"/>
        <v>44382</v>
      </c>
      <c r="R452" s="4"/>
      <c r="U452" s="4"/>
      <c r="V452" s="4"/>
      <c r="W452" s="4"/>
      <c r="X452" s="4"/>
      <c r="Y452" s="4"/>
      <c r="Z452" s="4"/>
      <c r="AA452" s="4"/>
      <c r="AB452" s="4"/>
      <c r="AC452" s="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</row>
    <row r="453" spans="1:176" x14ac:dyDescent="0.25">
      <c r="A453" s="20">
        <f t="shared" si="107"/>
        <v>44206</v>
      </c>
      <c r="B453" s="22">
        <f t="shared" ca="1" si="111"/>
        <v>1.0246736000000001</v>
      </c>
      <c r="C453" s="22">
        <f t="shared" ca="1" si="116"/>
        <v>1.02417629</v>
      </c>
      <c r="D453" s="23">
        <f ca="1">IF(A453&lt;$B$1,VLOOKUP(A453,[1]DI!$A$4:$B$15000,2,FALSE),0)</f>
        <v>0</v>
      </c>
      <c r="E453" s="22">
        <f t="shared" ca="1" si="115"/>
        <v>0</v>
      </c>
      <c r="F453" s="23">
        <f t="shared" si="108"/>
        <v>1.3</v>
      </c>
      <c r="G453" s="24">
        <f t="shared" ca="1" si="112"/>
        <v>1</v>
      </c>
      <c r="H453" s="22">
        <f ca="1">TRUNC(PRODUCT(G$10:G452),15)</f>
        <v>1.0481014109128</v>
      </c>
      <c r="I453" s="22">
        <f t="shared" ca="1" si="113"/>
        <v>1.0475927215855401</v>
      </c>
      <c r="J453" s="22">
        <f t="shared" ca="1" si="114"/>
        <v>1.0004855800000001</v>
      </c>
      <c r="K453" s="22">
        <f t="shared" ca="1" si="105"/>
        <v>4.9731000000000005E-4</v>
      </c>
      <c r="L453" s="66">
        <f>IF(VLOOKUP(A453,$T$12:$AC$125,8)=VLOOKUP(A452,$T$12:$AC$125,8),0,VLOOKUP(A453,T$12:$AC$125,8))</f>
        <v>0</v>
      </c>
      <c r="M453" s="67">
        <f>IF(L453&gt;0,VLOOKUP(L453,S$12:$AB$125,7),0)</f>
        <v>0</v>
      </c>
      <c r="N453" s="2">
        <f t="shared" si="117"/>
        <v>0</v>
      </c>
      <c r="O453" s="22">
        <f t="shared" ca="1" si="106"/>
        <v>4.9731000000000005E-4</v>
      </c>
      <c r="P453" s="25" t="str">
        <f t="shared" si="109"/>
        <v>J=</v>
      </c>
      <c r="Q453" s="26">
        <f t="shared" si="110"/>
        <v>44382</v>
      </c>
      <c r="R453" s="4"/>
      <c r="U453" s="4"/>
      <c r="V453" s="4"/>
      <c r="W453" s="4"/>
      <c r="X453" s="4"/>
      <c r="Y453" s="4"/>
      <c r="Z453" s="4"/>
      <c r="AA453" s="4"/>
      <c r="AB453" s="4"/>
      <c r="AC453" s="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</row>
    <row r="454" spans="1:176" x14ac:dyDescent="0.25">
      <c r="A454" s="20">
        <f t="shared" si="107"/>
        <v>44207</v>
      </c>
      <c r="B454" s="22">
        <f t="shared" ca="1" si="111"/>
        <v>1.0246736000000001</v>
      </c>
      <c r="C454" s="22">
        <f t="shared" ca="1" si="116"/>
        <v>1.02417629</v>
      </c>
      <c r="D454" s="23">
        <f ca="1">IF(A454&lt;$B$1,VLOOKUP(A454,[1]DI!$A$4:$B$15000,2,FALSE),0)</f>
        <v>1.9000000000000006E-2</v>
      </c>
      <c r="E454" s="22">
        <f t="shared" ca="1" si="115"/>
        <v>7.4690000000000005E-5</v>
      </c>
      <c r="F454" s="23">
        <f t="shared" si="108"/>
        <v>1.3</v>
      </c>
      <c r="G454" s="24">
        <f t="shared" ca="1" si="112"/>
        <v>1.000097097</v>
      </c>
      <c r="H454" s="22">
        <f ca="1">TRUNC(PRODUCT(G$10:G453),15)</f>
        <v>1.0481014109128</v>
      </c>
      <c r="I454" s="22">
        <f t="shared" ca="1" si="113"/>
        <v>1.0475927215855401</v>
      </c>
      <c r="J454" s="22">
        <f t="shared" ca="1" si="114"/>
        <v>1.0004855800000001</v>
      </c>
      <c r="K454" s="22">
        <f t="shared" ca="1" si="105"/>
        <v>4.9731000000000005E-4</v>
      </c>
      <c r="L454" s="66">
        <f>IF(VLOOKUP(A454,$T$12:$AC$125,8)=VLOOKUP(A453,$T$12:$AC$125,8),0,VLOOKUP(A454,T$12:$AC$125,8))</f>
        <v>0</v>
      </c>
      <c r="M454" s="67">
        <f>IF(L454&gt;0,VLOOKUP(L454,S$12:$AB$125,7),0)</f>
        <v>0</v>
      </c>
      <c r="N454" s="2">
        <f t="shared" si="117"/>
        <v>0</v>
      </c>
      <c r="O454" s="22">
        <f t="shared" ca="1" si="106"/>
        <v>4.9731000000000005E-4</v>
      </c>
      <c r="P454" s="25" t="str">
        <f t="shared" si="109"/>
        <v>J=</v>
      </c>
      <c r="Q454" s="26">
        <f t="shared" si="110"/>
        <v>44382</v>
      </c>
      <c r="R454" s="4"/>
      <c r="U454" s="4"/>
      <c r="V454" s="4"/>
      <c r="W454" s="4"/>
      <c r="X454" s="4"/>
      <c r="Y454" s="4"/>
      <c r="Z454" s="4"/>
      <c r="AA454" s="4"/>
      <c r="AB454" s="4"/>
      <c r="AC454" s="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</row>
    <row r="455" spans="1:176" x14ac:dyDescent="0.25">
      <c r="A455" s="20">
        <f t="shared" si="107"/>
        <v>44208</v>
      </c>
      <c r="B455" s="22">
        <f t="shared" ca="1" si="111"/>
        <v>1.0247730900000001</v>
      </c>
      <c r="C455" s="22">
        <f t="shared" ca="1" si="116"/>
        <v>1.02417629</v>
      </c>
      <c r="D455" s="23">
        <f ca="1">IF(A455&lt;$B$1,VLOOKUP(A455,[1]DI!$A$4:$B$15000,2,FALSE),0)</f>
        <v>1.9000000000000006E-2</v>
      </c>
      <c r="E455" s="22">
        <f t="shared" ca="1" si="115"/>
        <v>7.4690000000000005E-5</v>
      </c>
      <c r="F455" s="23">
        <f t="shared" si="108"/>
        <v>1.3</v>
      </c>
      <c r="G455" s="24">
        <f t="shared" ca="1" si="112"/>
        <v>1.000097097</v>
      </c>
      <c r="H455" s="22">
        <f ca="1">TRUNC(PRODUCT(G$10:G454),15)</f>
        <v>1.0482031784154999</v>
      </c>
      <c r="I455" s="22">
        <f t="shared" ca="1" si="113"/>
        <v>1.0475927215855401</v>
      </c>
      <c r="J455" s="22">
        <f t="shared" ca="1" si="114"/>
        <v>1.0005827199999999</v>
      </c>
      <c r="K455" s="22">
        <f t="shared" ca="1" si="105"/>
        <v>5.9679999999999998E-4</v>
      </c>
      <c r="L455" s="66">
        <f>IF(VLOOKUP(A455,$T$12:$AC$125,8)=VLOOKUP(A454,$T$12:$AC$125,8),0,VLOOKUP(A455,T$12:$AC$125,8))</f>
        <v>0</v>
      </c>
      <c r="M455" s="67">
        <f>IF(L455&gt;0,VLOOKUP(L455,S$12:$AB$125,7),0)</f>
        <v>0</v>
      </c>
      <c r="N455" s="2">
        <f t="shared" si="117"/>
        <v>0</v>
      </c>
      <c r="O455" s="22">
        <f t="shared" ca="1" si="106"/>
        <v>5.9679999999999998E-4</v>
      </c>
      <c r="P455" s="25" t="str">
        <f t="shared" si="109"/>
        <v>J=</v>
      </c>
      <c r="Q455" s="26">
        <f t="shared" si="110"/>
        <v>44382</v>
      </c>
      <c r="R455" s="4"/>
      <c r="U455" s="4"/>
      <c r="V455" s="4"/>
      <c r="W455" s="4"/>
      <c r="X455" s="4"/>
      <c r="Y455" s="4"/>
      <c r="Z455" s="4"/>
      <c r="AA455" s="4"/>
      <c r="AB455" s="4"/>
      <c r="AC455" s="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</row>
    <row r="456" spans="1:176" x14ac:dyDescent="0.25">
      <c r="A456" s="20">
        <f t="shared" si="107"/>
        <v>44209</v>
      </c>
      <c r="B456" s="22">
        <f t="shared" ca="1" si="111"/>
        <v>1.0248725999999999</v>
      </c>
      <c r="C456" s="22">
        <f t="shared" ca="1" si="116"/>
        <v>1.02417629</v>
      </c>
      <c r="D456" s="23">
        <f ca="1">IF(A456&lt;$B$1,VLOOKUP(A456,[1]DI!$A$4:$B$15000,2,FALSE),0)</f>
        <v>1.9000000000000006E-2</v>
      </c>
      <c r="E456" s="22">
        <f t="shared" ca="1" si="115"/>
        <v>7.4690000000000005E-5</v>
      </c>
      <c r="F456" s="23">
        <f t="shared" si="108"/>
        <v>1.3</v>
      </c>
      <c r="G456" s="24">
        <f t="shared" ca="1" si="112"/>
        <v>1.000097097</v>
      </c>
      <c r="H456" s="22">
        <f ca="1">TRUNC(PRODUCT(G$10:G455),15)</f>
        <v>1.0483049557995101</v>
      </c>
      <c r="I456" s="22">
        <f t="shared" ca="1" si="113"/>
        <v>1.0475927215855401</v>
      </c>
      <c r="J456" s="22">
        <f t="shared" ca="1" si="114"/>
        <v>1.0006798800000001</v>
      </c>
      <c r="K456" s="22">
        <f t="shared" ca="1" si="105"/>
        <v>6.9631000000000001E-4</v>
      </c>
      <c r="L456" s="66">
        <f>IF(VLOOKUP(A456,$T$12:$AC$125,8)=VLOOKUP(A455,$T$12:$AC$125,8),0,VLOOKUP(A456,T$12:$AC$125,8))</f>
        <v>0</v>
      </c>
      <c r="M456" s="67">
        <f>IF(L456&gt;0,VLOOKUP(L456,S$12:$AB$125,7),0)</f>
        <v>0</v>
      </c>
      <c r="N456" s="2">
        <f t="shared" si="117"/>
        <v>0</v>
      </c>
      <c r="O456" s="22">
        <f t="shared" ca="1" si="106"/>
        <v>6.9631000000000001E-4</v>
      </c>
      <c r="P456" s="25" t="str">
        <f t="shared" si="109"/>
        <v>J=</v>
      </c>
      <c r="Q456" s="26">
        <f t="shared" si="110"/>
        <v>44382</v>
      </c>
      <c r="R456" s="4"/>
      <c r="U456" s="4"/>
      <c r="V456" s="4"/>
      <c r="W456" s="4"/>
      <c r="X456" s="4"/>
      <c r="Y456" s="4"/>
      <c r="Z456" s="4"/>
      <c r="AA456" s="4"/>
      <c r="AB456" s="4"/>
      <c r="AC456" s="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</row>
    <row r="457" spans="1:176" x14ac:dyDescent="0.25">
      <c r="A457" s="20">
        <f t="shared" si="107"/>
        <v>44210</v>
      </c>
      <c r="B457" s="22">
        <f t="shared" ca="1" si="111"/>
        <v>1.02497211</v>
      </c>
      <c r="C457" s="22">
        <f t="shared" ca="1" si="116"/>
        <v>1.02417629</v>
      </c>
      <c r="D457" s="23">
        <f ca="1">IF(A457&lt;$B$1,VLOOKUP(A457,[1]DI!$A$4:$B$15000,2,FALSE),0)</f>
        <v>1.9000000000000006E-2</v>
      </c>
      <c r="E457" s="22">
        <f t="shared" ca="1" si="115"/>
        <v>7.4690000000000005E-5</v>
      </c>
      <c r="F457" s="23">
        <f t="shared" si="108"/>
        <v>1.3</v>
      </c>
      <c r="G457" s="24">
        <f t="shared" ca="1" si="112"/>
        <v>1.000097097</v>
      </c>
      <c r="H457" s="22">
        <f ca="1">TRUNC(PRODUCT(G$10:G456),15)</f>
        <v>1.0484067430658099</v>
      </c>
      <c r="I457" s="22">
        <f t="shared" ca="1" si="113"/>
        <v>1.0475927215855401</v>
      </c>
      <c r="J457" s="22">
        <f t="shared" ca="1" si="114"/>
        <v>1.00077704</v>
      </c>
      <c r="K457" s="22">
        <f t="shared" ca="1" si="105"/>
        <v>7.9582000000000003E-4</v>
      </c>
      <c r="L457" s="66">
        <f>IF(VLOOKUP(A457,$T$12:$AC$125,8)=VLOOKUP(A456,$T$12:$AC$125,8),0,VLOOKUP(A457,T$12:$AC$125,8))</f>
        <v>0</v>
      </c>
      <c r="M457" s="67">
        <f>IF(L457&gt;0,VLOOKUP(L457,S$12:$AB$125,7),0)</f>
        <v>0</v>
      </c>
      <c r="N457" s="2">
        <f t="shared" si="117"/>
        <v>0</v>
      </c>
      <c r="O457" s="22">
        <f t="shared" ca="1" si="106"/>
        <v>7.9582000000000003E-4</v>
      </c>
      <c r="P457" s="25" t="str">
        <f t="shared" si="109"/>
        <v>J=</v>
      </c>
      <c r="Q457" s="26">
        <f t="shared" si="110"/>
        <v>44382</v>
      </c>
      <c r="R457" s="4"/>
      <c r="U457" s="4"/>
      <c r="V457" s="4"/>
      <c r="W457" s="4"/>
      <c r="X457" s="4"/>
      <c r="Y457" s="4"/>
      <c r="Z457" s="4"/>
      <c r="AA457" s="4"/>
      <c r="AB457" s="4"/>
      <c r="AC457" s="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</row>
    <row r="458" spans="1:176" x14ac:dyDescent="0.25">
      <c r="A458" s="20">
        <f t="shared" si="107"/>
        <v>44211</v>
      </c>
      <c r="B458" s="22">
        <f t="shared" ca="1" si="111"/>
        <v>1.02507163</v>
      </c>
      <c r="C458" s="22">
        <f t="shared" ca="1" si="116"/>
        <v>1.02417629</v>
      </c>
      <c r="D458" s="23">
        <f ca="1">IF(A458&lt;$B$1,VLOOKUP(A458,[1]DI!$A$4:$B$15000,2,FALSE),0)</f>
        <v>1.9000000000000006E-2</v>
      </c>
      <c r="E458" s="22">
        <f t="shared" ca="1" si="115"/>
        <v>7.4690000000000005E-5</v>
      </c>
      <c r="F458" s="23">
        <f t="shared" si="108"/>
        <v>1.3</v>
      </c>
      <c r="G458" s="24">
        <f t="shared" ca="1" si="112"/>
        <v>1.000097097</v>
      </c>
      <c r="H458" s="22">
        <f ca="1">TRUNC(PRODUCT(G$10:G457),15)</f>
        <v>1.04850854021534</v>
      </c>
      <c r="I458" s="22">
        <f t="shared" ca="1" si="113"/>
        <v>1.0475927215855401</v>
      </c>
      <c r="J458" s="22">
        <f t="shared" ca="1" si="114"/>
        <v>1.0008742100000001</v>
      </c>
      <c r="K458" s="22">
        <f t="shared" ref="K458:K521" ca="1" si="118">TRUNC((C458*(J458-1)),8)</f>
        <v>8.9534E-4</v>
      </c>
      <c r="L458" s="66">
        <f>IF(VLOOKUP(A458,$T$12:$AC$125,8)=VLOOKUP(A457,$T$12:$AC$125,8),0,VLOOKUP(A458,T$12:$AC$125,8))</f>
        <v>0</v>
      </c>
      <c r="M458" s="67">
        <f>IF(L458&gt;0,VLOOKUP(L458,S$12:$AB$125,7),0)</f>
        <v>0</v>
      </c>
      <c r="N458" s="2">
        <f t="shared" si="117"/>
        <v>0</v>
      </c>
      <c r="O458" s="22">
        <f t="shared" ref="O458:O521" ca="1" si="119">(K458+N458)</f>
        <v>8.9534E-4</v>
      </c>
      <c r="P458" s="25" t="str">
        <f t="shared" si="109"/>
        <v>J=</v>
      </c>
      <c r="Q458" s="26">
        <f t="shared" si="110"/>
        <v>44382</v>
      </c>
      <c r="R458" s="4"/>
      <c r="U458" s="4"/>
      <c r="V458" s="4"/>
      <c r="W458" s="4"/>
      <c r="X458" s="4"/>
      <c r="Y458" s="4"/>
      <c r="Z458" s="4"/>
      <c r="AA458" s="4"/>
      <c r="AB458" s="4"/>
      <c r="AC458" s="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</row>
    <row r="459" spans="1:176" x14ac:dyDescent="0.25">
      <c r="A459" s="20">
        <f t="shared" ref="A459:A522" si="120">(A458+1)</f>
        <v>44212</v>
      </c>
      <c r="B459" s="22">
        <f t="shared" ca="1" si="111"/>
        <v>1.02517116</v>
      </c>
      <c r="C459" s="22">
        <f t="shared" ca="1" si="116"/>
        <v>1.02417629</v>
      </c>
      <c r="D459" s="23">
        <f ca="1">IF(A459&lt;$B$1,VLOOKUP(A459,[1]DI!$A$4:$B$15000,2,FALSE),0)</f>
        <v>0</v>
      </c>
      <c r="E459" s="22">
        <f t="shared" ca="1" si="115"/>
        <v>0</v>
      </c>
      <c r="F459" s="23">
        <f t="shared" ref="F459:F522" si="121">VLOOKUP(A459,$Y$90:$Z$96,2)</f>
        <v>1.3</v>
      </c>
      <c r="G459" s="24">
        <f t="shared" ca="1" si="112"/>
        <v>1</v>
      </c>
      <c r="H459" s="22">
        <f ca="1">TRUNC(PRODUCT(G$10:G458),15)</f>
        <v>1.04861034724907</v>
      </c>
      <c r="I459" s="22">
        <f t="shared" ca="1" si="113"/>
        <v>1.0475927215855401</v>
      </c>
      <c r="J459" s="22">
        <f t="shared" ca="1" si="114"/>
        <v>1.0009713899999999</v>
      </c>
      <c r="K459" s="22">
        <f t="shared" ca="1" si="118"/>
        <v>9.9486999999999991E-4</v>
      </c>
      <c r="L459" s="66">
        <f>IF(VLOOKUP(A459,$T$12:$AC$125,8)=VLOOKUP(A458,$T$12:$AC$125,8),0,VLOOKUP(A459,T$12:$AC$125,8))</f>
        <v>0</v>
      </c>
      <c r="M459" s="67">
        <f>IF(L459&gt;0,VLOOKUP(L459,S$12:$AB$125,7),0)</f>
        <v>0</v>
      </c>
      <c r="N459" s="2">
        <f t="shared" si="117"/>
        <v>0</v>
      </c>
      <c r="O459" s="22">
        <f t="shared" ca="1" si="119"/>
        <v>9.9486999999999991E-4</v>
      </c>
      <c r="P459" s="25" t="str">
        <f t="shared" ref="P459:P522" si="122">IF(L458&gt;0,VLOOKUP(A458,$T$12:$AC$125,9),P458)</f>
        <v>J=</v>
      </c>
      <c r="Q459" s="26">
        <f t="shared" ref="Q459:Q522" si="123">IF(L458&gt;0,VLOOKUP(A458,$T$12:$AC$125,10),Q458)</f>
        <v>44382</v>
      </c>
      <c r="R459" s="4"/>
      <c r="U459" s="4"/>
      <c r="V459" s="4"/>
      <c r="W459" s="4"/>
      <c r="X459" s="4"/>
      <c r="Y459" s="4"/>
      <c r="Z459" s="4"/>
      <c r="AA459" s="4"/>
      <c r="AB459" s="4"/>
      <c r="AC459" s="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</row>
    <row r="460" spans="1:176" x14ac:dyDescent="0.25">
      <c r="A460" s="20">
        <f t="shared" si="120"/>
        <v>44213</v>
      </c>
      <c r="B460" s="22">
        <f t="shared" ref="B460:B523" ca="1" si="124">IF(A460&lt;=TODAY(),C460+K460,IF(AND(A460&gt;TODAY(),A460&lt;=$B$1),IF(VLOOKUP(TODAY(),$A$10:$D$5000,4,FALSE)=0,"n.d",C460+K460),"n.d"))</f>
        <v>1.02517116</v>
      </c>
      <c r="C460" s="22">
        <f t="shared" ca="1" si="116"/>
        <v>1.02417629</v>
      </c>
      <c r="D460" s="23">
        <f ca="1">IF(A460&lt;$B$1,VLOOKUP(A460,[1]DI!$A$4:$B$15000,2,FALSE),0)</f>
        <v>0</v>
      </c>
      <c r="E460" s="22">
        <f t="shared" ca="1" si="115"/>
        <v>0</v>
      </c>
      <c r="F460" s="23">
        <f t="shared" si="121"/>
        <v>1.3</v>
      </c>
      <c r="G460" s="24">
        <f t="shared" ref="G460:G523" ca="1" si="125">TRUNC((1+(E460*F460)),15)</f>
        <v>1</v>
      </c>
      <c r="H460" s="22">
        <f ca="1">TRUNC(PRODUCT(G$10:G459),15)</f>
        <v>1.04861034724907</v>
      </c>
      <c r="I460" s="22">
        <f t="shared" ref="I460:I523" ca="1" si="126">IF(OR(L459&gt;0,L459="E"),H459,I459)</f>
        <v>1.0475927215855401</v>
      </c>
      <c r="J460" s="22">
        <f t="shared" ref="J460:J523" ca="1" si="127">ROUND(TRUNC(H460/I460,15),8)</f>
        <v>1.0009713899999999</v>
      </c>
      <c r="K460" s="22">
        <f t="shared" ca="1" si="118"/>
        <v>9.9486999999999991E-4</v>
      </c>
      <c r="L460" s="66">
        <f>IF(VLOOKUP(A460,$T$12:$AC$125,8)=VLOOKUP(A459,$T$12:$AC$125,8),0,VLOOKUP(A460,T$12:$AC$125,8))</f>
        <v>0</v>
      </c>
      <c r="M460" s="67">
        <f>IF(L460&gt;0,VLOOKUP(L460,S$12:$AB$125,7),0)</f>
        <v>0</v>
      </c>
      <c r="N460" s="2">
        <f t="shared" si="117"/>
        <v>0</v>
      </c>
      <c r="O460" s="22">
        <f t="shared" ca="1" si="119"/>
        <v>9.9486999999999991E-4</v>
      </c>
      <c r="P460" s="25" t="str">
        <f t="shared" si="122"/>
        <v>J=</v>
      </c>
      <c r="Q460" s="26">
        <f t="shared" si="123"/>
        <v>44382</v>
      </c>
      <c r="R460" s="4"/>
      <c r="U460" s="4"/>
      <c r="V460" s="4"/>
      <c r="W460" s="4"/>
      <c r="X460" s="4"/>
      <c r="Y460" s="4"/>
      <c r="Z460" s="4"/>
      <c r="AA460" s="4"/>
      <c r="AB460" s="4"/>
      <c r="AC460" s="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</row>
    <row r="461" spans="1:176" x14ac:dyDescent="0.25">
      <c r="A461" s="20">
        <f t="shared" si="120"/>
        <v>44214</v>
      </c>
      <c r="B461" s="22">
        <f t="shared" ca="1" si="124"/>
        <v>1.02517116</v>
      </c>
      <c r="C461" s="22">
        <f t="shared" ca="1" si="116"/>
        <v>1.02417629</v>
      </c>
      <c r="D461" s="23">
        <f ca="1">IF(A461&lt;$B$1,VLOOKUP(A461,[1]DI!$A$4:$B$15000,2,FALSE),0)</f>
        <v>1.9000000000000006E-2</v>
      </c>
      <c r="E461" s="22">
        <f t="shared" ref="E461:E524" ca="1" si="128">ROUND((((1+D461)^(1/252)-1)),8)</f>
        <v>7.4690000000000005E-5</v>
      </c>
      <c r="F461" s="23">
        <f t="shared" si="121"/>
        <v>1.3</v>
      </c>
      <c r="G461" s="24">
        <f t="shared" ca="1" si="125"/>
        <v>1.000097097</v>
      </c>
      <c r="H461" s="22">
        <f ca="1">TRUNC(PRODUCT(G$10:G460),15)</f>
        <v>1.04861034724907</v>
      </c>
      <c r="I461" s="22">
        <f t="shared" ca="1" si="126"/>
        <v>1.0475927215855401</v>
      </c>
      <c r="J461" s="22">
        <f t="shared" ca="1" si="127"/>
        <v>1.0009713899999999</v>
      </c>
      <c r="K461" s="22">
        <f t="shared" ca="1" si="118"/>
        <v>9.9486999999999991E-4</v>
      </c>
      <c r="L461" s="66">
        <f>IF(VLOOKUP(A461,$T$12:$AC$125,8)=VLOOKUP(A460,$T$12:$AC$125,8),0,VLOOKUP(A461,T$12:$AC$125,8))</f>
        <v>0</v>
      </c>
      <c r="M461" s="67">
        <f>IF(L461&gt;0,VLOOKUP(L461,S$12:$AB$125,7),0)</f>
        <v>0</v>
      </c>
      <c r="N461" s="2">
        <f t="shared" si="117"/>
        <v>0</v>
      </c>
      <c r="O461" s="22">
        <f t="shared" ca="1" si="119"/>
        <v>9.9486999999999991E-4</v>
      </c>
      <c r="P461" s="25" t="str">
        <f t="shared" si="122"/>
        <v>J=</v>
      </c>
      <c r="Q461" s="26">
        <f t="shared" si="123"/>
        <v>44382</v>
      </c>
      <c r="R461" s="4"/>
      <c r="U461" s="4"/>
      <c r="V461" s="4"/>
      <c r="W461" s="4"/>
      <c r="X461" s="4"/>
      <c r="Y461" s="4"/>
      <c r="Z461" s="4"/>
      <c r="AA461" s="4"/>
      <c r="AB461" s="4"/>
      <c r="AC461" s="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</row>
    <row r="462" spans="1:176" x14ac:dyDescent="0.25">
      <c r="A462" s="20">
        <f t="shared" si="120"/>
        <v>44215</v>
      </c>
      <c r="B462" s="22">
        <f t="shared" ca="1" si="124"/>
        <v>1.02527071</v>
      </c>
      <c r="C462" s="22">
        <f t="shared" ca="1" si="116"/>
        <v>1.02417629</v>
      </c>
      <c r="D462" s="23">
        <f ca="1">IF(A462&lt;$B$1,VLOOKUP(A462,[1]DI!$A$4:$B$15000,2,FALSE),0)</f>
        <v>1.9000000000000006E-2</v>
      </c>
      <c r="E462" s="22">
        <f t="shared" ca="1" si="128"/>
        <v>7.4690000000000005E-5</v>
      </c>
      <c r="F462" s="23">
        <f t="shared" si="121"/>
        <v>1.3</v>
      </c>
      <c r="G462" s="24">
        <f t="shared" ca="1" si="125"/>
        <v>1.000097097</v>
      </c>
      <c r="H462" s="22">
        <f ca="1">TRUNC(PRODUCT(G$10:G461),15)</f>
        <v>1.04871216416795</v>
      </c>
      <c r="I462" s="22">
        <f t="shared" ca="1" si="126"/>
        <v>1.0475927215855401</v>
      </c>
      <c r="J462" s="22">
        <f t="shared" ca="1" si="127"/>
        <v>1.00106859</v>
      </c>
      <c r="K462" s="22">
        <f t="shared" ca="1" si="118"/>
        <v>1.09442E-3</v>
      </c>
      <c r="L462" s="66">
        <f>IF(VLOOKUP(A462,$T$12:$AC$125,8)=VLOOKUP(A461,$T$12:$AC$125,8),0,VLOOKUP(A462,T$12:$AC$125,8))</f>
        <v>0</v>
      </c>
      <c r="M462" s="67">
        <f>IF(L462&gt;0,VLOOKUP(L462,S$12:$AB$125,7),0)</f>
        <v>0</v>
      </c>
      <c r="N462" s="2">
        <f t="shared" si="117"/>
        <v>0</v>
      </c>
      <c r="O462" s="22">
        <f t="shared" ca="1" si="119"/>
        <v>1.09442E-3</v>
      </c>
      <c r="P462" s="25" t="str">
        <f t="shared" si="122"/>
        <v>J=</v>
      </c>
      <c r="Q462" s="26">
        <f t="shared" si="123"/>
        <v>44382</v>
      </c>
      <c r="R462" s="4"/>
      <c r="U462" s="4"/>
      <c r="V462" s="4"/>
      <c r="W462" s="4"/>
      <c r="X462" s="4"/>
      <c r="Y462" s="4"/>
      <c r="Z462" s="4"/>
      <c r="AA462" s="4"/>
      <c r="AB462" s="4"/>
      <c r="AC462" s="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</row>
    <row r="463" spans="1:176" x14ac:dyDescent="0.25">
      <c r="A463" s="20">
        <f t="shared" si="120"/>
        <v>44216</v>
      </c>
      <c r="B463" s="22">
        <f t="shared" ca="1" si="124"/>
        <v>1.0253702600000001</v>
      </c>
      <c r="C463" s="22">
        <f t="shared" ca="1" si="116"/>
        <v>1.02417629</v>
      </c>
      <c r="D463" s="23">
        <f ca="1">IF(A463&lt;$B$1,VLOOKUP(A463,[1]DI!$A$4:$B$15000,2,FALSE),0)</f>
        <v>1.9000000000000006E-2</v>
      </c>
      <c r="E463" s="22">
        <f t="shared" ca="1" si="128"/>
        <v>7.4690000000000005E-5</v>
      </c>
      <c r="F463" s="23">
        <f t="shared" si="121"/>
        <v>1.3</v>
      </c>
      <c r="G463" s="24">
        <f t="shared" ca="1" si="125"/>
        <v>1.000097097</v>
      </c>
      <c r="H463" s="22">
        <f ca="1">TRUNC(PRODUCT(G$10:G462),15)</f>
        <v>1.0488139909729599</v>
      </c>
      <c r="I463" s="22">
        <f t="shared" ca="1" si="126"/>
        <v>1.0475927215855401</v>
      </c>
      <c r="J463" s="22">
        <f t="shared" ca="1" si="127"/>
        <v>1.0011657899999999</v>
      </c>
      <c r="K463" s="22">
        <f t="shared" ca="1" si="118"/>
        <v>1.1939699999999999E-3</v>
      </c>
      <c r="L463" s="66">
        <f>IF(VLOOKUP(A463,$T$12:$AC$125,8)=VLOOKUP(A462,$T$12:$AC$125,8),0,VLOOKUP(A463,T$12:$AC$125,8))</f>
        <v>0</v>
      </c>
      <c r="M463" s="67">
        <f>IF(L463&gt;0,VLOOKUP(L463,S$12:$AB$125,7),0)</f>
        <v>0</v>
      </c>
      <c r="N463" s="2">
        <f t="shared" si="117"/>
        <v>0</v>
      </c>
      <c r="O463" s="22">
        <f t="shared" ca="1" si="119"/>
        <v>1.1939699999999999E-3</v>
      </c>
      <c r="P463" s="25" t="str">
        <f t="shared" si="122"/>
        <v>J=</v>
      </c>
      <c r="Q463" s="26">
        <f t="shared" si="123"/>
        <v>44382</v>
      </c>
      <c r="R463" s="4"/>
      <c r="U463" s="4"/>
      <c r="V463" s="4"/>
      <c r="W463" s="4"/>
      <c r="X463" s="4"/>
      <c r="Y463" s="4"/>
      <c r="Z463" s="4"/>
      <c r="AA463" s="4"/>
      <c r="AB463" s="4"/>
      <c r="AC463" s="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</row>
    <row r="464" spans="1:176" x14ac:dyDescent="0.25">
      <c r="A464" s="20">
        <f t="shared" si="120"/>
        <v>44217</v>
      </c>
      <c r="B464" s="22">
        <f t="shared" ca="1" si="124"/>
        <v>1.0254698200000001</v>
      </c>
      <c r="C464" s="22">
        <f t="shared" ca="1" si="116"/>
        <v>1.02417629</v>
      </c>
      <c r="D464" s="23">
        <f ca="1">IF(A464&lt;$B$1,VLOOKUP(A464,[1]DI!$A$4:$B$15000,2,FALSE),0)</f>
        <v>1.9000000000000006E-2</v>
      </c>
      <c r="E464" s="22">
        <f t="shared" ca="1" si="128"/>
        <v>7.4690000000000005E-5</v>
      </c>
      <c r="F464" s="23">
        <f t="shared" si="121"/>
        <v>1.3</v>
      </c>
      <c r="G464" s="24">
        <f t="shared" ca="1" si="125"/>
        <v>1.000097097</v>
      </c>
      <c r="H464" s="22">
        <f ca="1">TRUNC(PRODUCT(G$10:G463),15)</f>
        <v>1.0489158276650401</v>
      </c>
      <c r="I464" s="22">
        <f t="shared" ca="1" si="126"/>
        <v>1.0475927215855401</v>
      </c>
      <c r="J464" s="22">
        <f t="shared" ca="1" si="127"/>
        <v>1.001263</v>
      </c>
      <c r="K464" s="22">
        <f t="shared" ca="1" si="118"/>
        <v>1.29353E-3</v>
      </c>
      <c r="L464" s="66">
        <f>IF(VLOOKUP(A464,$T$12:$AC$125,8)=VLOOKUP(A463,$T$12:$AC$125,8),0,VLOOKUP(A464,T$12:$AC$125,8))</f>
        <v>0</v>
      </c>
      <c r="M464" s="67">
        <f>IF(L464&gt;0,VLOOKUP(L464,S$12:$AB$125,7),0)</f>
        <v>0</v>
      </c>
      <c r="N464" s="2">
        <f t="shared" si="117"/>
        <v>0</v>
      </c>
      <c r="O464" s="22">
        <f t="shared" ca="1" si="119"/>
        <v>1.29353E-3</v>
      </c>
      <c r="P464" s="25" t="str">
        <f t="shared" si="122"/>
        <v>J=</v>
      </c>
      <c r="Q464" s="26">
        <f t="shared" si="123"/>
        <v>44382</v>
      </c>
      <c r="R464" s="4"/>
      <c r="U464" s="4"/>
      <c r="V464" s="4"/>
      <c r="W464" s="4"/>
      <c r="X464" s="4"/>
      <c r="Y464" s="4"/>
      <c r="Z464" s="4"/>
      <c r="AA464" s="4"/>
      <c r="AB464" s="4"/>
      <c r="AC464" s="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</row>
    <row r="465" spans="1:179" x14ac:dyDescent="0.25">
      <c r="A465" s="20">
        <f t="shared" si="120"/>
        <v>44218</v>
      </c>
      <c r="B465" s="22">
        <f t="shared" ca="1" si="124"/>
        <v>1.02556939</v>
      </c>
      <c r="C465" s="22">
        <f t="shared" ca="1" si="116"/>
        <v>1.02417629</v>
      </c>
      <c r="D465" s="23">
        <f ca="1">IF(A465&lt;$B$1,VLOOKUP(A465,[1]DI!$A$4:$B$15000,2,FALSE),0)</f>
        <v>1.9000000000000006E-2</v>
      </c>
      <c r="E465" s="22">
        <f t="shared" ca="1" si="128"/>
        <v>7.4690000000000005E-5</v>
      </c>
      <c r="F465" s="23">
        <f t="shared" si="121"/>
        <v>1.3</v>
      </c>
      <c r="G465" s="24">
        <f t="shared" ca="1" si="125"/>
        <v>1.000097097</v>
      </c>
      <c r="H465" s="22">
        <f ca="1">TRUNC(PRODUCT(G$10:G464),15)</f>
        <v>1.04901767424516</v>
      </c>
      <c r="I465" s="22">
        <f t="shared" ca="1" si="126"/>
        <v>1.0475927215855401</v>
      </c>
      <c r="J465" s="22">
        <f t="shared" ca="1" si="127"/>
        <v>1.00136022</v>
      </c>
      <c r="K465" s="22">
        <f t="shared" ca="1" si="118"/>
        <v>1.3931E-3</v>
      </c>
      <c r="L465" s="66">
        <f>IF(VLOOKUP(A465,$T$12:$AC$125,8)=VLOOKUP(A464,$T$12:$AC$125,8),0,VLOOKUP(A465,T$12:$AC$125,8))</f>
        <v>0</v>
      </c>
      <c r="M465" s="67">
        <f>IF(L465&gt;0,VLOOKUP(L465,S$12:$AB$125,7),0)</f>
        <v>0</v>
      </c>
      <c r="N465" s="2">
        <f t="shared" si="117"/>
        <v>0</v>
      </c>
      <c r="O465" s="22">
        <f t="shared" ca="1" si="119"/>
        <v>1.3931E-3</v>
      </c>
      <c r="P465" s="25" t="str">
        <f t="shared" si="122"/>
        <v>J=</v>
      </c>
      <c r="Q465" s="26">
        <f t="shared" si="123"/>
        <v>44382</v>
      </c>
      <c r="R465" s="4"/>
      <c r="U465" s="4"/>
      <c r="V465" s="4"/>
      <c r="W465" s="4"/>
      <c r="X465" s="4"/>
      <c r="Y465" s="4"/>
      <c r="Z465" s="4"/>
      <c r="AA465" s="4"/>
      <c r="AB465" s="4"/>
      <c r="AC465" s="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</row>
    <row r="466" spans="1:179" x14ac:dyDescent="0.25">
      <c r="A466" s="20">
        <f t="shared" si="120"/>
        <v>44219</v>
      </c>
      <c r="B466" s="22">
        <f t="shared" ca="1" si="124"/>
        <v>1.0256689699999999</v>
      </c>
      <c r="C466" s="22">
        <f t="shared" ref="C466:C529" ca="1" si="129">IF(L465&gt;0,TRUNC(C465-N465,8),C465)</f>
        <v>1.02417629</v>
      </c>
      <c r="D466" s="23">
        <f ca="1">IF(A466&lt;$B$1,VLOOKUP(A466,[1]DI!$A$4:$B$15000,2,FALSE),0)</f>
        <v>0</v>
      </c>
      <c r="E466" s="22">
        <f t="shared" ca="1" si="128"/>
        <v>0</v>
      </c>
      <c r="F466" s="23">
        <f t="shared" si="121"/>
        <v>1.3</v>
      </c>
      <c r="G466" s="24">
        <f t="shared" ca="1" si="125"/>
        <v>1</v>
      </c>
      <c r="H466" s="22">
        <f ca="1">TRUNC(PRODUCT(G$10:G465),15)</f>
        <v>1.04911953071428</v>
      </c>
      <c r="I466" s="22">
        <f t="shared" ca="1" si="126"/>
        <v>1.0475927215855401</v>
      </c>
      <c r="J466" s="22">
        <f t="shared" ca="1" si="127"/>
        <v>1.00145745</v>
      </c>
      <c r="K466" s="22">
        <f t="shared" ca="1" si="118"/>
        <v>1.4926799999999999E-3</v>
      </c>
      <c r="L466" s="66">
        <f>IF(VLOOKUP(A466,$T$12:$AC$125,8)=VLOOKUP(A465,$T$12:$AC$125,8),0,VLOOKUP(A466,T$12:$AC$125,8))</f>
        <v>0</v>
      </c>
      <c r="M466" s="67">
        <f>IF(L466&gt;0,VLOOKUP(L466,S$12:$AB$125,7),0)</f>
        <v>0</v>
      </c>
      <c r="N466" s="2">
        <f t="shared" si="117"/>
        <v>0</v>
      </c>
      <c r="O466" s="22">
        <f t="shared" ca="1" si="119"/>
        <v>1.4926799999999999E-3</v>
      </c>
      <c r="P466" s="25" t="str">
        <f t="shared" si="122"/>
        <v>J=</v>
      </c>
      <c r="Q466" s="26">
        <f t="shared" si="123"/>
        <v>44382</v>
      </c>
      <c r="R466" s="4"/>
      <c r="U466" s="4"/>
      <c r="V466" s="4"/>
      <c r="W466" s="4"/>
      <c r="X466" s="4"/>
      <c r="Y466" s="4"/>
      <c r="Z466" s="4"/>
      <c r="AA466" s="4"/>
      <c r="AB466" s="4"/>
      <c r="AC466" s="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</row>
    <row r="467" spans="1:179" x14ac:dyDescent="0.25">
      <c r="A467" s="20">
        <f t="shared" si="120"/>
        <v>44220</v>
      </c>
      <c r="B467" s="22">
        <f t="shared" ca="1" si="124"/>
        <v>1.0256689699999999</v>
      </c>
      <c r="C467" s="22">
        <f t="shared" ca="1" si="129"/>
        <v>1.02417629</v>
      </c>
      <c r="D467" s="23">
        <f ca="1">IF(A467&lt;$B$1,VLOOKUP(A467,[1]DI!$A$4:$B$15000,2,FALSE),0)</f>
        <v>0</v>
      </c>
      <c r="E467" s="22">
        <f t="shared" ca="1" si="128"/>
        <v>0</v>
      </c>
      <c r="F467" s="23">
        <f t="shared" si="121"/>
        <v>1.3</v>
      </c>
      <c r="G467" s="24">
        <f t="shared" ca="1" si="125"/>
        <v>1</v>
      </c>
      <c r="H467" s="22">
        <f ca="1">TRUNC(PRODUCT(G$10:G466),15)</f>
        <v>1.04911953071428</v>
      </c>
      <c r="I467" s="22">
        <f t="shared" ca="1" si="126"/>
        <v>1.0475927215855401</v>
      </c>
      <c r="J467" s="22">
        <f t="shared" ca="1" si="127"/>
        <v>1.00145745</v>
      </c>
      <c r="K467" s="22">
        <f t="shared" ca="1" si="118"/>
        <v>1.4926799999999999E-3</v>
      </c>
      <c r="L467" s="66">
        <f>IF(VLOOKUP(A467,$T$12:$AC$125,8)=VLOOKUP(A466,$T$12:$AC$125,8),0,VLOOKUP(A467,T$12:$AC$125,8))</f>
        <v>0</v>
      </c>
      <c r="M467" s="67">
        <f>IF(L467&gt;0,VLOOKUP(L467,S$12:$AB$125,7),0)</f>
        <v>0</v>
      </c>
      <c r="N467" s="2">
        <f t="shared" si="117"/>
        <v>0</v>
      </c>
      <c r="O467" s="22">
        <f t="shared" ca="1" si="119"/>
        <v>1.4926799999999999E-3</v>
      </c>
      <c r="P467" s="25" t="str">
        <f t="shared" si="122"/>
        <v>J=</v>
      </c>
      <c r="Q467" s="26">
        <f t="shared" si="123"/>
        <v>44382</v>
      </c>
      <c r="R467" s="4"/>
      <c r="U467" s="4"/>
      <c r="V467" s="4"/>
      <c r="W467" s="4"/>
      <c r="X467" s="4"/>
      <c r="Y467" s="4"/>
      <c r="Z467" s="4"/>
      <c r="AA467" s="4"/>
      <c r="AB467" s="4"/>
      <c r="AC467" s="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</row>
    <row r="468" spans="1:179" x14ac:dyDescent="0.25">
      <c r="A468" s="20">
        <f t="shared" si="120"/>
        <v>44221</v>
      </c>
      <c r="B468" s="22">
        <f t="shared" ca="1" si="124"/>
        <v>1.0256689699999999</v>
      </c>
      <c r="C468" s="22">
        <f t="shared" ca="1" si="129"/>
        <v>1.02417629</v>
      </c>
      <c r="D468" s="23">
        <f ca="1">IF(A468&lt;$B$1,VLOOKUP(A468,[1]DI!$A$4:$B$15000,2,FALSE),0)</f>
        <v>1.9000000000000006E-2</v>
      </c>
      <c r="E468" s="22">
        <f t="shared" ca="1" si="128"/>
        <v>7.4690000000000005E-5</v>
      </c>
      <c r="F468" s="23">
        <f t="shared" si="121"/>
        <v>1.3</v>
      </c>
      <c r="G468" s="24">
        <f t="shared" ca="1" si="125"/>
        <v>1.000097097</v>
      </c>
      <c r="H468" s="22">
        <f ca="1">TRUNC(PRODUCT(G$10:G467),15)</f>
        <v>1.04911953071428</v>
      </c>
      <c r="I468" s="22">
        <f t="shared" ca="1" si="126"/>
        <v>1.0475927215855401</v>
      </c>
      <c r="J468" s="22">
        <f t="shared" ca="1" si="127"/>
        <v>1.00145745</v>
      </c>
      <c r="K468" s="22">
        <f t="shared" ca="1" si="118"/>
        <v>1.4926799999999999E-3</v>
      </c>
      <c r="L468" s="66">
        <f>IF(VLOOKUP(A468,$T$12:$AC$125,8)=VLOOKUP(A467,$T$12:$AC$125,8),0,VLOOKUP(A468,T$12:$AC$125,8))</f>
        <v>0</v>
      </c>
      <c r="M468" s="67">
        <f>IF(L468&gt;0,VLOOKUP(L468,S$12:$AB$125,7),0)</f>
        <v>0</v>
      </c>
      <c r="N468" s="2">
        <f t="shared" si="117"/>
        <v>0</v>
      </c>
      <c r="O468" s="22">
        <f t="shared" ca="1" si="119"/>
        <v>1.4926799999999999E-3</v>
      </c>
      <c r="P468" s="25" t="str">
        <f t="shared" si="122"/>
        <v>J=</v>
      </c>
      <c r="Q468" s="26">
        <f t="shared" si="123"/>
        <v>44382</v>
      </c>
      <c r="R468" s="81"/>
      <c r="U468" s="81"/>
      <c r="V468" s="81"/>
      <c r="W468" s="81"/>
      <c r="X468" s="81"/>
      <c r="Y468" s="4"/>
      <c r="Z468" s="81"/>
      <c r="AA468" s="81"/>
      <c r="AB468" s="81"/>
      <c r="AC468" s="81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  <c r="DK468" s="82"/>
      <c r="DL468" s="82"/>
      <c r="DM468" s="82"/>
      <c r="DN468" s="82"/>
      <c r="DO468" s="82"/>
      <c r="DP468" s="82"/>
      <c r="DQ468" s="82"/>
      <c r="DR468" s="82"/>
      <c r="DS468" s="82"/>
      <c r="DT468" s="82"/>
      <c r="DU468" s="82"/>
      <c r="DV468" s="82"/>
      <c r="DW468" s="82"/>
      <c r="DX468" s="82"/>
      <c r="DY468" s="82"/>
      <c r="DZ468" s="82"/>
      <c r="EA468" s="82"/>
      <c r="EB468" s="82"/>
      <c r="EC468" s="82"/>
      <c r="ED468" s="82"/>
      <c r="EE468" s="82"/>
      <c r="EF468" s="82"/>
      <c r="EG468" s="82"/>
      <c r="EH468" s="82"/>
      <c r="EI468" s="82"/>
      <c r="EJ468" s="82"/>
      <c r="EK468" s="82"/>
      <c r="EL468" s="82"/>
      <c r="EM468" s="82"/>
      <c r="EN468" s="82"/>
      <c r="EO468" s="82"/>
      <c r="EP468" s="82"/>
      <c r="EQ468" s="82"/>
      <c r="ER468" s="82"/>
      <c r="ES468" s="82"/>
      <c r="ET468" s="82"/>
      <c r="EU468" s="82"/>
      <c r="EV468" s="82"/>
      <c r="EW468" s="82"/>
      <c r="EX468" s="82"/>
      <c r="EY468" s="82"/>
      <c r="EZ468" s="82"/>
      <c r="FA468" s="82"/>
      <c r="FB468" s="82"/>
      <c r="FC468" s="82"/>
      <c r="FD468" s="82"/>
      <c r="FE468" s="82"/>
      <c r="FF468" s="82"/>
      <c r="FG468" s="82"/>
      <c r="FH468" s="82"/>
      <c r="FI468" s="82"/>
      <c r="FJ468" s="82"/>
      <c r="FK468" s="82"/>
      <c r="FL468" s="82"/>
      <c r="FM468" s="82"/>
      <c r="FN468" s="82"/>
      <c r="FO468" s="82"/>
      <c r="FP468" s="82"/>
      <c r="FQ468" s="82"/>
      <c r="FR468" s="82"/>
      <c r="FS468" s="82"/>
      <c r="FT468" s="82"/>
      <c r="FU468" s="82"/>
      <c r="FV468" s="82"/>
      <c r="FW468" s="82"/>
    </row>
    <row r="469" spans="1:179" x14ac:dyDescent="0.25">
      <c r="A469" s="20">
        <f t="shared" si="120"/>
        <v>44222</v>
      </c>
      <c r="B469" s="22">
        <f t="shared" ca="1" si="124"/>
        <v>1.02576855</v>
      </c>
      <c r="C469" s="22">
        <f t="shared" ca="1" si="129"/>
        <v>1.02417629</v>
      </c>
      <c r="D469" s="23">
        <f ca="1">IF(A469&lt;$B$1,VLOOKUP(A469,[1]DI!$A$4:$B$15000,2,FALSE),0)</f>
        <v>1.9000000000000006E-2</v>
      </c>
      <c r="E469" s="22">
        <f t="shared" ca="1" si="128"/>
        <v>7.4690000000000005E-5</v>
      </c>
      <c r="F469" s="23">
        <f t="shared" si="121"/>
        <v>1.3</v>
      </c>
      <c r="G469" s="24">
        <f t="shared" ca="1" si="125"/>
        <v>1.000097097</v>
      </c>
      <c r="H469" s="22">
        <f ca="1">TRUNC(PRODUCT(G$10:G468),15)</f>
        <v>1.0492213970733499</v>
      </c>
      <c r="I469" s="22">
        <f t="shared" ca="1" si="126"/>
        <v>1.0475927215855401</v>
      </c>
      <c r="J469" s="22">
        <f t="shared" ca="1" si="127"/>
        <v>1.0015546799999999</v>
      </c>
      <c r="K469" s="22">
        <f t="shared" ca="1" si="118"/>
        <v>1.5922600000000001E-3</v>
      </c>
      <c r="L469" s="66">
        <f>IF(VLOOKUP(A469,$T$12:$AC$125,8)=VLOOKUP(A468,$T$12:$AC$125,8),0,VLOOKUP(A469,T$12:$AC$125,8))</f>
        <v>0</v>
      </c>
      <c r="M469" s="67">
        <f>IF(L469&gt;0,VLOOKUP(L469,S$12:$AB$125,7),0)</f>
        <v>0</v>
      </c>
      <c r="N469" s="2">
        <f t="shared" si="117"/>
        <v>0</v>
      </c>
      <c r="O469" s="22">
        <f t="shared" ca="1" si="119"/>
        <v>1.5922600000000001E-3</v>
      </c>
      <c r="P469" s="25" t="str">
        <f t="shared" si="122"/>
        <v>J=</v>
      </c>
      <c r="Q469" s="26">
        <f t="shared" si="123"/>
        <v>44382</v>
      </c>
      <c r="R469" s="4"/>
      <c r="U469" s="4"/>
      <c r="V469" s="4"/>
      <c r="W469" s="4"/>
      <c r="X469" s="4"/>
      <c r="Y469" s="4"/>
      <c r="Z469" s="4"/>
      <c r="AA469" s="4"/>
      <c r="AB469" s="4"/>
      <c r="AC469" s="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</row>
    <row r="470" spans="1:179" x14ac:dyDescent="0.25">
      <c r="A470" s="20">
        <f t="shared" si="120"/>
        <v>44223</v>
      </c>
      <c r="B470" s="22">
        <f t="shared" ca="1" si="124"/>
        <v>1.02586815</v>
      </c>
      <c r="C470" s="22">
        <f t="shared" ca="1" si="129"/>
        <v>1.02417629</v>
      </c>
      <c r="D470" s="23">
        <f ca="1">IF(A470&lt;$B$1,VLOOKUP(A470,[1]DI!$A$4:$B$15000,2,FALSE),0)</f>
        <v>1.9000000000000006E-2</v>
      </c>
      <c r="E470" s="22">
        <f t="shared" ca="1" si="128"/>
        <v>7.4690000000000005E-5</v>
      </c>
      <c r="F470" s="23">
        <f t="shared" si="121"/>
        <v>1.3</v>
      </c>
      <c r="G470" s="24">
        <f t="shared" ca="1" si="125"/>
        <v>1.000097097</v>
      </c>
      <c r="H470" s="22">
        <f ca="1">TRUNC(PRODUCT(G$10:G469),15)</f>
        <v>1.04932327332334</v>
      </c>
      <c r="I470" s="22">
        <f t="shared" ca="1" si="126"/>
        <v>1.0475927215855401</v>
      </c>
      <c r="J470" s="22">
        <f t="shared" ca="1" si="127"/>
        <v>1.00165193</v>
      </c>
      <c r="K470" s="22">
        <f t="shared" ca="1" si="118"/>
        <v>1.6918599999999999E-3</v>
      </c>
      <c r="L470" s="66">
        <f>IF(VLOOKUP(A470,$T$12:$AC$125,8)=VLOOKUP(A469,$T$12:$AC$125,8),0,VLOOKUP(A470,T$12:$AC$125,8))</f>
        <v>0</v>
      </c>
      <c r="M470" s="67">
        <f>IF(L470&gt;0,VLOOKUP(L470,S$12:$AB$125,7),0)</f>
        <v>0</v>
      </c>
      <c r="N470" s="2">
        <f t="shared" si="117"/>
        <v>0</v>
      </c>
      <c r="O470" s="22">
        <f t="shared" ca="1" si="119"/>
        <v>1.6918599999999999E-3</v>
      </c>
      <c r="P470" s="25" t="str">
        <f t="shared" si="122"/>
        <v>J=</v>
      </c>
      <c r="Q470" s="26">
        <f t="shared" si="123"/>
        <v>44382</v>
      </c>
      <c r="R470" s="4"/>
      <c r="U470" s="4"/>
      <c r="V470" s="4"/>
      <c r="W470" s="4"/>
      <c r="X470" s="4"/>
      <c r="Y470" s="4"/>
      <c r="Z470" s="4"/>
      <c r="AA470" s="4"/>
      <c r="AB470" s="4"/>
      <c r="AC470" s="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</row>
    <row r="471" spans="1:179" x14ac:dyDescent="0.25">
      <c r="A471" s="20">
        <f t="shared" si="120"/>
        <v>44224</v>
      </c>
      <c r="B471" s="22">
        <f t="shared" ca="1" si="124"/>
        <v>1.0259677599999999</v>
      </c>
      <c r="C471" s="22">
        <f t="shared" ca="1" si="129"/>
        <v>1.02417629</v>
      </c>
      <c r="D471" s="23">
        <f ca="1">IF(A471&lt;$B$1,VLOOKUP(A471,[1]DI!$A$4:$B$15000,2,FALSE),0)</f>
        <v>1.9000000000000006E-2</v>
      </c>
      <c r="E471" s="22">
        <f t="shared" ca="1" si="128"/>
        <v>7.4690000000000005E-5</v>
      </c>
      <c r="F471" s="23">
        <f t="shared" si="121"/>
        <v>1.3</v>
      </c>
      <c r="G471" s="24">
        <f t="shared" ca="1" si="125"/>
        <v>1.000097097</v>
      </c>
      <c r="H471" s="22">
        <f ca="1">TRUNC(PRODUCT(G$10:G470),15)</f>
        <v>1.04942515946521</v>
      </c>
      <c r="I471" s="22">
        <f t="shared" ca="1" si="126"/>
        <v>1.0475927215855401</v>
      </c>
      <c r="J471" s="22">
        <f t="shared" ca="1" si="127"/>
        <v>1.00174919</v>
      </c>
      <c r="K471" s="22">
        <f t="shared" ca="1" si="118"/>
        <v>1.7914700000000001E-3</v>
      </c>
      <c r="L471" s="66">
        <f>IF(VLOOKUP(A471,$T$12:$AC$125,8)=VLOOKUP(A470,$T$12:$AC$125,8),0,VLOOKUP(A471,T$12:$AC$125,8))</f>
        <v>0</v>
      </c>
      <c r="M471" s="67">
        <f>IF(L471&gt;0,VLOOKUP(L471,S$12:$AB$125,7),0)</f>
        <v>0</v>
      </c>
      <c r="N471" s="2">
        <f t="shared" si="117"/>
        <v>0</v>
      </c>
      <c r="O471" s="22">
        <f t="shared" ca="1" si="119"/>
        <v>1.7914700000000001E-3</v>
      </c>
      <c r="P471" s="25" t="str">
        <f t="shared" si="122"/>
        <v>J=</v>
      </c>
      <c r="Q471" s="26">
        <f t="shared" si="123"/>
        <v>44382</v>
      </c>
      <c r="R471" s="4"/>
      <c r="U471" s="4"/>
      <c r="V471" s="4"/>
      <c r="W471" s="4"/>
      <c r="X471" s="4"/>
      <c r="Y471" s="4"/>
      <c r="Z471" s="4"/>
      <c r="AA471" s="4"/>
      <c r="AB471" s="4"/>
      <c r="AC471" s="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</row>
    <row r="472" spans="1:179" x14ac:dyDescent="0.25">
      <c r="A472" s="20">
        <f t="shared" si="120"/>
        <v>44225</v>
      </c>
      <c r="B472" s="22">
        <f t="shared" ca="1" si="124"/>
        <v>1.0260673899999999</v>
      </c>
      <c r="C472" s="22">
        <f t="shared" ca="1" si="129"/>
        <v>1.02417629</v>
      </c>
      <c r="D472" s="23">
        <f ca="1">IF(A472&lt;$B$1,VLOOKUP(A472,[1]DI!$A$4:$B$15000,2,FALSE),0)</f>
        <v>1.9000000000000006E-2</v>
      </c>
      <c r="E472" s="22">
        <f t="shared" ca="1" si="128"/>
        <v>7.4690000000000005E-5</v>
      </c>
      <c r="F472" s="23">
        <f t="shared" si="121"/>
        <v>1.3</v>
      </c>
      <c r="G472" s="24">
        <f t="shared" ca="1" si="125"/>
        <v>1.000097097</v>
      </c>
      <c r="H472" s="22">
        <f ca="1">TRUNC(PRODUCT(G$10:G471),15)</f>
        <v>1.0495270554999201</v>
      </c>
      <c r="I472" s="22">
        <f t="shared" ca="1" si="126"/>
        <v>1.0475927215855401</v>
      </c>
      <c r="J472" s="22">
        <f t="shared" ca="1" si="127"/>
        <v>1.0018464600000001</v>
      </c>
      <c r="K472" s="22">
        <f t="shared" ca="1" si="118"/>
        <v>1.8910999999999999E-3</v>
      </c>
      <c r="L472" s="66">
        <f>IF(VLOOKUP(A472,$T$12:$AC$125,8)=VLOOKUP(A471,$T$12:$AC$125,8),0,VLOOKUP(A472,T$12:$AC$125,8))</f>
        <v>0</v>
      </c>
      <c r="M472" s="67">
        <f>IF(L472&gt;0,VLOOKUP(L472,S$12:$AB$125,7),0)</f>
        <v>0</v>
      </c>
      <c r="N472" s="2">
        <f t="shared" si="117"/>
        <v>0</v>
      </c>
      <c r="O472" s="22">
        <f t="shared" ca="1" si="119"/>
        <v>1.8910999999999999E-3</v>
      </c>
      <c r="P472" s="25" t="str">
        <f t="shared" si="122"/>
        <v>J=</v>
      </c>
      <c r="Q472" s="26">
        <f t="shared" si="123"/>
        <v>44382</v>
      </c>
      <c r="R472" s="4"/>
      <c r="U472" s="4"/>
      <c r="V472" s="4"/>
      <c r="W472" s="4"/>
      <c r="X472" s="4"/>
      <c r="Y472" s="4"/>
      <c r="Z472" s="4"/>
      <c r="AA472" s="4"/>
      <c r="AB472" s="4"/>
      <c r="AC472" s="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</row>
    <row r="473" spans="1:179" x14ac:dyDescent="0.25">
      <c r="A473" s="20">
        <f t="shared" si="120"/>
        <v>44226</v>
      </c>
      <c r="B473" s="22">
        <f t="shared" ca="1" si="124"/>
        <v>1.02616701</v>
      </c>
      <c r="C473" s="22">
        <f t="shared" ca="1" si="129"/>
        <v>1.02417629</v>
      </c>
      <c r="D473" s="23">
        <f ca="1">IF(A473&lt;$B$1,VLOOKUP(A473,[1]DI!$A$4:$B$15000,2,FALSE),0)</f>
        <v>0</v>
      </c>
      <c r="E473" s="22">
        <f t="shared" ca="1" si="128"/>
        <v>0</v>
      </c>
      <c r="F473" s="23">
        <f t="shared" si="121"/>
        <v>1.3</v>
      </c>
      <c r="G473" s="24">
        <f t="shared" ca="1" si="125"/>
        <v>1</v>
      </c>
      <c r="H473" s="22">
        <f ca="1">TRUNC(PRODUCT(G$10:G472),15)</f>
        <v>1.04962896142843</v>
      </c>
      <c r="I473" s="22">
        <f t="shared" ca="1" si="126"/>
        <v>1.0475927215855401</v>
      </c>
      <c r="J473" s="22">
        <f t="shared" ca="1" si="127"/>
        <v>1.00194373</v>
      </c>
      <c r="K473" s="22">
        <f t="shared" ca="1" si="118"/>
        <v>1.9907200000000001E-3</v>
      </c>
      <c r="L473" s="66">
        <f>IF(VLOOKUP(A473,$T$12:$AC$125,8)=VLOOKUP(A472,$T$12:$AC$125,8),0,VLOOKUP(A473,T$12:$AC$125,8))</f>
        <v>0</v>
      </c>
      <c r="M473" s="67">
        <f>IF(L473&gt;0,VLOOKUP(L473,S$12:$AB$125,7),0)</f>
        <v>0</v>
      </c>
      <c r="N473" s="2">
        <f t="shared" si="117"/>
        <v>0</v>
      </c>
      <c r="O473" s="22">
        <f t="shared" ca="1" si="119"/>
        <v>1.9907200000000001E-3</v>
      </c>
      <c r="P473" s="25" t="str">
        <f t="shared" si="122"/>
        <v>J=</v>
      </c>
      <c r="Q473" s="26">
        <f t="shared" si="123"/>
        <v>44382</v>
      </c>
      <c r="R473" s="4"/>
      <c r="U473" s="4"/>
      <c r="V473" s="4"/>
      <c r="W473" s="4"/>
      <c r="X473" s="4"/>
      <c r="Y473" s="4"/>
      <c r="Z473" s="4"/>
      <c r="AA473" s="4"/>
      <c r="AB473" s="4"/>
      <c r="AC473" s="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</row>
    <row r="474" spans="1:179" x14ac:dyDescent="0.25">
      <c r="A474" s="20">
        <f t="shared" si="120"/>
        <v>44227</v>
      </c>
      <c r="B474" s="22">
        <f t="shared" ca="1" si="124"/>
        <v>1.02616701</v>
      </c>
      <c r="C474" s="22">
        <f t="shared" ca="1" si="129"/>
        <v>1.02417629</v>
      </c>
      <c r="D474" s="23">
        <f ca="1">IF(A474&lt;$B$1,VLOOKUP(A474,[1]DI!$A$4:$B$15000,2,FALSE),0)</f>
        <v>0</v>
      </c>
      <c r="E474" s="22">
        <f t="shared" ca="1" si="128"/>
        <v>0</v>
      </c>
      <c r="F474" s="23">
        <f t="shared" si="121"/>
        <v>1.3</v>
      </c>
      <c r="G474" s="24">
        <f t="shared" ca="1" si="125"/>
        <v>1</v>
      </c>
      <c r="H474" s="22">
        <f ca="1">TRUNC(PRODUCT(G$10:G473),15)</f>
        <v>1.04962896142843</v>
      </c>
      <c r="I474" s="22">
        <f t="shared" ca="1" si="126"/>
        <v>1.0475927215855401</v>
      </c>
      <c r="J474" s="22">
        <f t="shared" ca="1" si="127"/>
        <v>1.00194373</v>
      </c>
      <c r="K474" s="22">
        <f t="shared" ca="1" si="118"/>
        <v>1.9907200000000001E-3</v>
      </c>
      <c r="L474" s="66">
        <f>IF(VLOOKUP(A474,$T$12:$AC$125,8)=VLOOKUP(A473,$T$12:$AC$125,8),0,VLOOKUP(A474,T$12:$AC$125,8))</f>
        <v>0</v>
      </c>
      <c r="M474" s="67">
        <f>IF(L474&gt;0,VLOOKUP(L474,S$12:$AB$125,7),0)</f>
        <v>0</v>
      </c>
      <c r="N474" s="2">
        <f t="shared" si="117"/>
        <v>0</v>
      </c>
      <c r="O474" s="22">
        <f t="shared" ca="1" si="119"/>
        <v>1.9907200000000001E-3</v>
      </c>
      <c r="P474" s="25" t="str">
        <f t="shared" si="122"/>
        <v>J=</v>
      </c>
      <c r="Q474" s="26">
        <f t="shared" si="123"/>
        <v>44382</v>
      </c>
      <c r="R474" s="4"/>
      <c r="U474" s="4"/>
      <c r="V474" s="4"/>
      <c r="W474" s="4"/>
      <c r="X474" s="4"/>
      <c r="Y474" s="4"/>
      <c r="Z474" s="4"/>
      <c r="AA474" s="4"/>
      <c r="AB474" s="4"/>
      <c r="AC474" s="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</row>
    <row r="475" spans="1:179" x14ac:dyDescent="0.25">
      <c r="A475" s="20">
        <f t="shared" si="120"/>
        <v>44228</v>
      </c>
      <c r="B475" s="22">
        <f t="shared" ca="1" si="124"/>
        <v>1.02616701</v>
      </c>
      <c r="C475" s="22">
        <f t="shared" ca="1" si="129"/>
        <v>1.02417629</v>
      </c>
      <c r="D475" s="23">
        <f ca="1">IF(A475&lt;$B$1,VLOOKUP(A475,[1]DI!$A$4:$B$15000,2,FALSE),0)</f>
        <v>1.9000000000000006E-2</v>
      </c>
      <c r="E475" s="22">
        <f t="shared" ca="1" si="128"/>
        <v>7.4690000000000005E-5</v>
      </c>
      <c r="F475" s="23">
        <f t="shared" si="121"/>
        <v>1.3</v>
      </c>
      <c r="G475" s="24">
        <f t="shared" ca="1" si="125"/>
        <v>1.000097097</v>
      </c>
      <c r="H475" s="22">
        <f ca="1">TRUNC(PRODUCT(G$10:G474),15)</f>
        <v>1.04962896142843</v>
      </c>
      <c r="I475" s="22">
        <f t="shared" ca="1" si="126"/>
        <v>1.0475927215855401</v>
      </c>
      <c r="J475" s="22">
        <f t="shared" ca="1" si="127"/>
        <v>1.00194373</v>
      </c>
      <c r="K475" s="22">
        <f t="shared" ca="1" si="118"/>
        <v>1.9907200000000001E-3</v>
      </c>
      <c r="L475" s="66">
        <f>IF(VLOOKUP(A475,$T$12:$AC$125,8)=VLOOKUP(A474,$T$12:$AC$125,8),0,VLOOKUP(A475,T$12:$AC$125,8))</f>
        <v>0</v>
      </c>
      <c r="M475" s="67">
        <f>IF(L475&gt;0,VLOOKUP(L475,S$12:$AB$125,7),0)</f>
        <v>0</v>
      </c>
      <c r="N475" s="2">
        <f t="shared" si="117"/>
        <v>0</v>
      </c>
      <c r="O475" s="22">
        <f t="shared" ca="1" si="119"/>
        <v>1.9907200000000001E-3</v>
      </c>
      <c r="P475" s="25" t="str">
        <f t="shared" si="122"/>
        <v>J=</v>
      </c>
      <c r="Q475" s="26">
        <f t="shared" si="123"/>
        <v>44382</v>
      </c>
      <c r="R475" s="4"/>
      <c r="U475" s="4"/>
      <c r="V475" s="4"/>
      <c r="W475" s="4"/>
      <c r="X475" s="4"/>
      <c r="Y475" s="4"/>
      <c r="Z475" s="4"/>
      <c r="AA475" s="4"/>
      <c r="AB475" s="4"/>
      <c r="AC475" s="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</row>
    <row r="476" spans="1:179" x14ac:dyDescent="0.25">
      <c r="A476" s="20">
        <f t="shared" si="120"/>
        <v>44229</v>
      </c>
      <c r="B476" s="22">
        <f t="shared" ca="1" si="124"/>
        <v>1.0262666499999999</v>
      </c>
      <c r="C476" s="22">
        <f t="shared" ca="1" si="129"/>
        <v>1.02417629</v>
      </c>
      <c r="D476" s="23">
        <f ca="1">IF(A476&lt;$B$1,VLOOKUP(A476,[1]DI!$A$4:$B$15000,2,FALSE),0)</f>
        <v>1.9000000000000006E-2</v>
      </c>
      <c r="E476" s="22">
        <f t="shared" ca="1" si="128"/>
        <v>7.4690000000000005E-5</v>
      </c>
      <c r="F476" s="23">
        <f t="shared" si="121"/>
        <v>1.3</v>
      </c>
      <c r="G476" s="24">
        <f t="shared" ca="1" si="125"/>
        <v>1.000097097</v>
      </c>
      <c r="H476" s="22">
        <f ca="1">TRUNC(PRODUCT(G$10:G475),15)</f>
        <v>1.04973087725169</v>
      </c>
      <c r="I476" s="22">
        <f t="shared" ca="1" si="126"/>
        <v>1.0475927215855401</v>
      </c>
      <c r="J476" s="22">
        <f t="shared" ca="1" si="127"/>
        <v>1.0020410200000001</v>
      </c>
      <c r="K476" s="22">
        <f t="shared" ca="1" si="118"/>
        <v>2.0903599999999999E-3</v>
      </c>
      <c r="L476" s="66">
        <f>IF(VLOOKUP(A476,$T$12:$AC$125,8)=VLOOKUP(A475,$T$12:$AC$125,8),0,VLOOKUP(A476,T$12:$AC$125,8))</f>
        <v>0</v>
      </c>
      <c r="M476" s="67">
        <f>IF(L476&gt;0,VLOOKUP(L476,S$12:$AB$125,7),0)</f>
        <v>0</v>
      </c>
      <c r="N476" s="2">
        <f t="shared" si="117"/>
        <v>0</v>
      </c>
      <c r="O476" s="22">
        <f t="shared" ca="1" si="119"/>
        <v>2.0903599999999999E-3</v>
      </c>
      <c r="P476" s="25" t="str">
        <f t="shared" si="122"/>
        <v>J=</v>
      </c>
      <c r="Q476" s="26">
        <f t="shared" si="123"/>
        <v>44382</v>
      </c>
      <c r="R476" s="4"/>
      <c r="U476" s="4"/>
      <c r="V476" s="4"/>
      <c r="W476" s="4"/>
      <c r="X476" s="4"/>
      <c r="Y476" s="4"/>
      <c r="Z476" s="4"/>
      <c r="AA476" s="4"/>
      <c r="AB476" s="4"/>
      <c r="AC476" s="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</row>
    <row r="477" spans="1:179" x14ac:dyDescent="0.25">
      <c r="A477" s="20">
        <f t="shared" si="120"/>
        <v>44230</v>
      </c>
      <c r="B477" s="22">
        <f t="shared" ca="1" si="124"/>
        <v>1.0263662899999999</v>
      </c>
      <c r="C477" s="22">
        <f t="shared" ca="1" si="129"/>
        <v>1.02417629</v>
      </c>
      <c r="D477" s="23">
        <f ca="1">IF(A477&lt;$B$1,VLOOKUP(A477,[1]DI!$A$4:$B$15000,2,FALSE),0)</f>
        <v>1.9000000000000006E-2</v>
      </c>
      <c r="E477" s="22">
        <f t="shared" ca="1" si="128"/>
        <v>7.4690000000000005E-5</v>
      </c>
      <c r="F477" s="23">
        <f t="shared" si="121"/>
        <v>1.3</v>
      </c>
      <c r="G477" s="24">
        <f t="shared" ca="1" si="125"/>
        <v>1.000097097</v>
      </c>
      <c r="H477" s="22">
        <f ca="1">TRUNC(PRODUCT(G$10:G476),15)</f>
        <v>1.04983280297068</v>
      </c>
      <c r="I477" s="22">
        <f t="shared" ca="1" si="126"/>
        <v>1.0475927215855401</v>
      </c>
      <c r="J477" s="22">
        <f t="shared" ca="1" si="127"/>
        <v>1.0021383100000001</v>
      </c>
      <c r="K477" s="22">
        <f t="shared" ca="1" si="118"/>
        <v>2.1900000000000001E-3</v>
      </c>
      <c r="L477" s="66">
        <f>IF(VLOOKUP(A477,$T$12:$AC$125,8)=VLOOKUP(A476,$T$12:$AC$125,8),0,VLOOKUP(A477,T$12:$AC$125,8))</f>
        <v>0</v>
      </c>
      <c r="M477" s="67">
        <f>IF(L477&gt;0,VLOOKUP(L477,S$12:$AB$125,7),0)</f>
        <v>0</v>
      </c>
      <c r="N477" s="2">
        <f t="shared" si="117"/>
        <v>0</v>
      </c>
      <c r="O477" s="22">
        <f t="shared" ca="1" si="119"/>
        <v>2.1900000000000001E-3</v>
      </c>
      <c r="P477" s="25" t="str">
        <f t="shared" si="122"/>
        <v>J=</v>
      </c>
      <c r="Q477" s="26">
        <f t="shared" si="123"/>
        <v>44382</v>
      </c>
      <c r="R477" s="4"/>
      <c r="U477" s="4"/>
      <c r="V477" s="4"/>
      <c r="W477" s="4"/>
      <c r="X477" s="4"/>
      <c r="Y477" s="4"/>
      <c r="Z477" s="4"/>
      <c r="AA477" s="4"/>
      <c r="AB477" s="4"/>
      <c r="AC477" s="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</row>
    <row r="478" spans="1:179" x14ac:dyDescent="0.25">
      <c r="A478" s="20">
        <f t="shared" si="120"/>
        <v>44231</v>
      </c>
      <c r="B478" s="22">
        <f t="shared" ca="1" si="124"/>
        <v>1.02646595</v>
      </c>
      <c r="C478" s="22">
        <f t="shared" ca="1" si="129"/>
        <v>1.02417629</v>
      </c>
      <c r="D478" s="23">
        <f ca="1">IF(A478&lt;$B$1,VLOOKUP(A478,[1]DI!$A$4:$B$15000,2,FALSE),0)</f>
        <v>1.9000000000000006E-2</v>
      </c>
      <c r="E478" s="22">
        <f t="shared" ca="1" si="128"/>
        <v>7.4690000000000005E-5</v>
      </c>
      <c r="F478" s="23">
        <f t="shared" si="121"/>
        <v>1.3</v>
      </c>
      <c r="G478" s="24">
        <f t="shared" ca="1" si="125"/>
        <v>1.000097097</v>
      </c>
      <c r="H478" s="22">
        <f ca="1">TRUNC(PRODUCT(G$10:G477),15)</f>
        <v>1.04993473858635</v>
      </c>
      <c r="I478" s="22">
        <f t="shared" ca="1" si="126"/>
        <v>1.0475927215855401</v>
      </c>
      <c r="J478" s="22">
        <f t="shared" ca="1" si="127"/>
        <v>1.00223562</v>
      </c>
      <c r="K478" s="22">
        <f t="shared" ca="1" si="118"/>
        <v>2.2896599999999998E-3</v>
      </c>
      <c r="L478" s="66">
        <f>IF(VLOOKUP(A478,$T$12:$AC$125,8)=VLOOKUP(A477,$T$12:$AC$125,8),0,VLOOKUP(A478,T$12:$AC$125,8))</f>
        <v>0</v>
      </c>
      <c r="M478" s="67">
        <f>IF(L478&gt;0,VLOOKUP(L478,S$12:$AB$125,7),0)</f>
        <v>0</v>
      </c>
      <c r="N478" s="2">
        <f t="shared" si="117"/>
        <v>0</v>
      </c>
      <c r="O478" s="22">
        <f t="shared" ca="1" si="119"/>
        <v>2.2896599999999998E-3</v>
      </c>
      <c r="P478" s="25" t="str">
        <f t="shared" si="122"/>
        <v>J=</v>
      </c>
      <c r="Q478" s="26">
        <f t="shared" si="123"/>
        <v>44382</v>
      </c>
      <c r="R478" s="4"/>
      <c r="U478" s="4"/>
      <c r="V478" s="4"/>
      <c r="W478" s="4"/>
      <c r="X478" s="4"/>
      <c r="Y478" s="4"/>
      <c r="Z478" s="4"/>
      <c r="AA478" s="4"/>
      <c r="AB478" s="4"/>
      <c r="AC478" s="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</row>
    <row r="479" spans="1:179" x14ac:dyDescent="0.25">
      <c r="A479" s="20">
        <f t="shared" si="120"/>
        <v>44232</v>
      </c>
      <c r="B479" s="22">
        <f t="shared" ca="1" si="124"/>
        <v>1.02656562</v>
      </c>
      <c r="C479" s="22">
        <f t="shared" ca="1" si="129"/>
        <v>1.02417629</v>
      </c>
      <c r="D479" s="23">
        <f ca="1">IF(A479&lt;$B$1,VLOOKUP(A479,[1]DI!$A$4:$B$15000,2,FALSE),0)</f>
        <v>1.9000000000000006E-2</v>
      </c>
      <c r="E479" s="22">
        <f t="shared" ca="1" si="128"/>
        <v>7.4690000000000005E-5</v>
      </c>
      <c r="F479" s="23">
        <f t="shared" si="121"/>
        <v>1.3</v>
      </c>
      <c r="G479" s="24">
        <f t="shared" ca="1" si="125"/>
        <v>1.000097097</v>
      </c>
      <c r="H479" s="22">
        <f ca="1">TRUNC(PRODUCT(G$10:G478),15)</f>
        <v>1.05003668409967</v>
      </c>
      <c r="I479" s="22">
        <f t="shared" ca="1" si="126"/>
        <v>1.0475927215855401</v>
      </c>
      <c r="J479" s="22">
        <f t="shared" ca="1" si="127"/>
        <v>1.0023329299999999</v>
      </c>
      <c r="K479" s="22">
        <f t="shared" ca="1" si="118"/>
        <v>2.3893299999999998E-3</v>
      </c>
      <c r="L479" s="66">
        <f>IF(VLOOKUP(A479,$T$12:$AC$125,8)=VLOOKUP(A478,$T$12:$AC$125,8),0,VLOOKUP(A479,T$12:$AC$125,8))</f>
        <v>0</v>
      </c>
      <c r="M479" s="67">
        <f>IF(L479&gt;0,VLOOKUP(L479,S$12:$AB$125,7),0)</f>
        <v>0</v>
      </c>
      <c r="N479" s="2">
        <f t="shared" si="117"/>
        <v>0</v>
      </c>
      <c r="O479" s="22">
        <f t="shared" ca="1" si="119"/>
        <v>2.3893299999999998E-3</v>
      </c>
      <c r="P479" s="25" t="str">
        <f t="shared" si="122"/>
        <v>J=</v>
      </c>
      <c r="Q479" s="26">
        <f t="shared" si="123"/>
        <v>44382</v>
      </c>
      <c r="R479" s="4"/>
      <c r="U479" s="4"/>
      <c r="V479" s="4"/>
      <c r="W479" s="4"/>
      <c r="X479" s="4"/>
      <c r="Y479" s="4"/>
      <c r="Z479" s="4"/>
      <c r="AA479" s="4"/>
      <c r="AB479" s="4"/>
      <c r="AC479" s="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</row>
    <row r="480" spans="1:179" x14ac:dyDescent="0.25">
      <c r="A480" s="20">
        <f t="shared" si="120"/>
        <v>44233</v>
      </c>
      <c r="B480" s="22">
        <f t="shared" ca="1" si="124"/>
        <v>1.0266652999999999</v>
      </c>
      <c r="C480" s="22">
        <f t="shared" ca="1" si="129"/>
        <v>1.02417629</v>
      </c>
      <c r="D480" s="23">
        <f ca="1">IF(A480&lt;$B$1,VLOOKUP(A480,[1]DI!$A$4:$B$15000,2,FALSE),0)</f>
        <v>0</v>
      </c>
      <c r="E480" s="22">
        <f t="shared" ca="1" si="128"/>
        <v>0</v>
      </c>
      <c r="F480" s="23">
        <f t="shared" si="121"/>
        <v>1.3</v>
      </c>
      <c r="G480" s="24">
        <f t="shared" ca="1" si="125"/>
        <v>1</v>
      </c>
      <c r="H480" s="22">
        <f ca="1">TRUNC(PRODUCT(G$10:G479),15)</f>
        <v>1.0501386395115799</v>
      </c>
      <c r="I480" s="22">
        <f t="shared" ca="1" si="126"/>
        <v>1.0475927215855401</v>
      </c>
      <c r="J480" s="22">
        <f t="shared" ca="1" si="127"/>
        <v>1.0024302599999999</v>
      </c>
      <c r="K480" s="22">
        <f t="shared" ca="1" si="118"/>
        <v>2.4890099999999998E-3</v>
      </c>
      <c r="L480" s="66">
        <f>IF(VLOOKUP(A480,$T$12:$AC$125,8)=VLOOKUP(A479,$T$12:$AC$125,8),0,VLOOKUP(A480,T$12:$AC$125,8))</f>
        <v>0</v>
      </c>
      <c r="M480" s="67">
        <f>IF(L480&gt;0,VLOOKUP(L480,S$12:$AB$125,7),0)</f>
        <v>0</v>
      </c>
      <c r="N480" s="2">
        <f t="shared" si="117"/>
        <v>0</v>
      </c>
      <c r="O480" s="22">
        <f t="shared" ca="1" si="119"/>
        <v>2.4890099999999998E-3</v>
      </c>
      <c r="P480" s="25" t="str">
        <f t="shared" si="122"/>
        <v>J=</v>
      </c>
      <c r="Q480" s="26">
        <f t="shared" si="123"/>
        <v>44382</v>
      </c>
      <c r="R480" s="4"/>
      <c r="U480" s="4"/>
      <c r="V480" s="4"/>
      <c r="W480" s="4"/>
      <c r="X480" s="4"/>
      <c r="Y480" s="4"/>
      <c r="Z480" s="4"/>
      <c r="AA480" s="4"/>
      <c r="AB480" s="4"/>
      <c r="AC480" s="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</row>
    <row r="481" spans="1:176" x14ac:dyDescent="0.25">
      <c r="A481" s="20">
        <f t="shared" si="120"/>
        <v>44234</v>
      </c>
      <c r="B481" s="22">
        <f t="shared" ca="1" si="124"/>
        <v>1.0266652999999999</v>
      </c>
      <c r="C481" s="22">
        <f t="shared" ca="1" si="129"/>
        <v>1.02417629</v>
      </c>
      <c r="D481" s="23">
        <f ca="1">IF(A481&lt;$B$1,VLOOKUP(A481,[1]DI!$A$4:$B$15000,2,FALSE),0)</f>
        <v>0</v>
      </c>
      <c r="E481" s="22">
        <f t="shared" ca="1" si="128"/>
        <v>0</v>
      </c>
      <c r="F481" s="23">
        <f t="shared" si="121"/>
        <v>1.3</v>
      </c>
      <c r="G481" s="24">
        <f t="shared" ca="1" si="125"/>
        <v>1</v>
      </c>
      <c r="H481" s="22">
        <f ca="1">TRUNC(PRODUCT(G$10:G480),15)</f>
        <v>1.0501386395115799</v>
      </c>
      <c r="I481" s="22">
        <f t="shared" ca="1" si="126"/>
        <v>1.0475927215855401</v>
      </c>
      <c r="J481" s="22">
        <f t="shared" ca="1" si="127"/>
        <v>1.0024302599999999</v>
      </c>
      <c r="K481" s="22">
        <f t="shared" ca="1" si="118"/>
        <v>2.4890099999999998E-3</v>
      </c>
      <c r="L481" s="66">
        <f>IF(VLOOKUP(A481,$T$12:$AC$125,8)=VLOOKUP(A480,$T$12:$AC$125,8),0,VLOOKUP(A481,T$12:$AC$125,8))</f>
        <v>0</v>
      </c>
      <c r="M481" s="67">
        <f>IF(L481&gt;0,VLOOKUP(L481,S$12:$AB$125,7),0)</f>
        <v>0</v>
      </c>
      <c r="N481" s="2">
        <f t="shared" si="117"/>
        <v>0</v>
      </c>
      <c r="O481" s="22">
        <f t="shared" ca="1" si="119"/>
        <v>2.4890099999999998E-3</v>
      </c>
      <c r="P481" s="25" t="str">
        <f t="shared" si="122"/>
        <v>J=</v>
      </c>
      <c r="Q481" s="26">
        <f t="shared" si="123"/>
        <v>44382</v>
      </c>
      <c r="R481" s="4"/>
      <c r="U481" s="4"/>
      <c r="V481" s="4"/>
      <c r="W481" s="4"/>
      <c r="X481" s="4"/>
      <c r="Y481" s="4"/>
      <c r="Z481" s="4"/>
      <c r="AA481" s="4"/>
      <c r="AB481" s="4"/>
      <c r="AC481" s="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</row>
    <row r="482" spans="1:176" x14ac:dyDescent="0.25">
      <c r="A482" s="20">
        <f t="shared" si="120"/>
        <v>44235</v>
      </c>
      <c r="B482" s="22">
        <f t="shared" ca="1" si="124"/>
        <v>1.0266652999999999</v>
      </c>
      <c r="C482" s="22">
        <f t="shared" ca="1" si="129"/>
        <v>1.02417629</v>
      </c>
      <c r="D482" s="23">
        <f ca="1">IF(A482&lt;$B$1,VLOOKUP(A482,[1]DI!$A$4:$B$15000,2,FALSE),0)</f>
        <v>1.9000000000000006E-2</v>
      </c>
      <c r="E482" s="22">
        <f t="shared" ca="1" si="128"/>
        <v>7.4690000000000005E-5</v>
      </c>
      <c r="F482" s="23">
        <f t="shared" si="121"/>
        <v>1.3</v>
      </c>
      <c r="G482" s="24">
        <f t="shared" ca="1" si="125"/>
        <v>1.000097097</v>
      </c>
      <c r="H482" s="22">
        <f ca="1">TRUNC(PRODUCT(G$10:G481),15)</f>
        <v>1.0501386395115799</v>
      </c>
      <c r="I482" s="22">
        <f t="shared" ca="1" si="126"/>
        <v>1.0475927215855401</v>
      </c>
      <c r="J482" s="22">
        <f t="shared" ca="1" si="127"/>
        <v>1.0024302599999999</v>
      </c>
      <c r="K482" s="22">
        <f t="shared" ca="1" si="118"/>
        <v>2.4890099999999998E-3</v>
      </c>
      <c r="L482" s="66">
        <f>IF(VLOOKUP(A482,$T$12:$AC$125,8)=VLOOKUP(A481,$T$12:$AC$125,8),0,VLOOKUP(A482,T$12:$AC$125,8))</f>
        <v>0</v>
      </c>
      <c r="M482" s="67">
        <f>IF(L482&gt;0,VLOOKUP(L482,S$12:$AB$125,7),0)</f>
        <v>0</v>
      </c>
      <c r="N482" s="2">
        <f t="shared" si="117"/>
        <v>0</v>
      </c>
      <c r="O482" s="22">
        <f t="shared" ca="1" si="119"/>
        <v>2.4890099999999998E-3</v>
      </c>
      <c r="P482" s="25" t="str">
        <f t="shared" si="122"/>
        <v>J=</v>
      </c>
      <c r="Q482" s="26">
        <f t="shared" si="123"/>
        <v>44382</v>
      </c>
      <c r="R482" s="4"/>
      <c r="U482" s="4"/>
      <c r="V482" s="4"/>
      <c r="W482" s="4"/>
      <c r="X482" s="4"/>
      <c r="Y482" s="4"/>
      <c r="Z482" s="4"/>
      <c r="AA482" s="4"/>
      <c r="AB482" s="4"/>
      <c r="AC482" s="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</row>
    <row r="483" spans="1:176" x14ac:dyDescent="0.25">
      <c r="A483" s="20">
        <f t="shared" si="120"/>
        <v>44236</v>
      </c>
      <c r="B483" s="22">
        <f t="shared" ca="1" si="124"/>
        <v>1.02676498</v>
      </c>
      <c r="C483" s="22">
        <f t="shared" ca="1" si="129"/>
        <v>1.02417629</v>
      </c>
      <c r="D483" s="23">
        <f ca="1">IF(A483&lt;$B$1,VLOOKUP(A483,[1]DI!$A$4:$B$15000,2,FALSE),0)</f>
        <v>1.9000000000000006E-2</v>
      </c>
      <c r="E483" s="22">
        <f t="shared" ca="1" si="128"/>
        <v>7.4690000000000005E-5</v>
      </c>
      <c r="F483" s="23">
        <f t="shared" si="121"/>
        <v>1.3</v>
      </c>
      <c r="G483" s="24">
        <f t="shared" ca="1" si="125"/>
        <v>1.000097097</v>
      </c>
      <c r="H483" s="22">
        <f ca="1">TRUNC(PRODUCT(G$10:G482),15)</f>
        <v>1.0502406048230599</v>
      </c>
      <c r="I483" s="22">
        <f t="shared" ca="1" si="126"/>
        <v>1.0475927215855401</v>
      </c>
      <c r="J483" s="22">
        <f t="shared" ca="1" si="127"/>
        <v>1.0025275899999999</v>
      </c>
      <c r="K483" s="22">
        <f t="shared" ca="1" si="118"/>
        <v>2.5886899999999998E-3</v>
      </c>
      <c r="L483" s="66">
        <f>IF(VLOOKUP(A483,$T$12:$AC$125,8)=VLOOKUP(A482,$T$12:$AC$125,8),0,VLOOKUP(A483,T$12:$AC$125,8))</f>
        <v>0</v>
      </c>
      <c r="M483" s="67">
        <f>IF(L483&gt;0,VLOOKUP(L483,S$12:$AB$125,7),0)</f>
        <v>0</v>
      </c>
      <c r="N483" s="2">
        <f t="shared" si="117"/>
        <v>0</v>
      </c>
      <c r="O483" s="22">
        <f t="shared" ca="1" si="119"/>
        <v>2.5886899999999998E-3</v>
      </c>
      <c r="P483" s="25" t="str">
        <f t="shared" si="122"/>
        <v>J=</v>
      </c>
      <c r="Q483" s="26">
        <f t="shared" si="123"/>
        <v>44382</v>
      </c>
      <c r="R483" s="4"/>
      <c r="U483" s="4"/>
      <c r="V483" s="4"/>
      <c r="W483" s="4"/>
      <c r="X483" s="4"/>
      <c r="Y483" s="4"/>
      <c r="Z483" s="4"/>
      <c r="AA483" s="4"/>
      <c r="AB483" s="4"/>
      <c r="AC483" s="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</row>
    <row r="484" spans="1:176" x14ac:dyDescent="0.25">
      <c r="A484" s="20">
        <f t="shared" si="120"/>
        <v>44237</v>
      </c>
      <c r="B484" s="22">
        <f t="shared" ca="1" si="124"/>
        <v>1.0268646800000001</v>
      </c>
      <c r="C484" s="22">
        <f t="shared" ca="1" si="129"/>
        <v>1.02417629</v>
      </c>
      <c r="D484" s="23">
        <f ca="1">IF(A484&lt;$B$1,VLOOKUP(A484,[1]DI!$A$4:$B$15000,2,FALSE),0)</f>
        <v>1.9000000000000006E-2</v>
      </c>
      <c r="E484" s="22">
        <f t="shared" ca="1" si="128"/>
        <v>7.4690000000000005E-5</v>
      </c>
      <c r="F484" s="23">
        <f t="shared" si="121"/>
        <v>1.3</v>
      </c>
      <c r="G484" s="24">
        <f t="shared" ca="1" si="125"/>
        <v>1.000097097</v>
      </c>
      <c r="H484" s="22">
        <f ca="1">TRUNC(PRODUCT(G$10:G483),15)</f>
        <v>1.0503425800350701</v>
      </c>
      <c r="I484" s="22">
        <f t="shared" ca="1" si="126"/>
        <v>1.0475927215855401</v>
      </c>
      <c r="J484" s="22">
        <f t="shared" ca="1" si="127"/>
        <v>1.0026249300000001</v>
      </c>
      <c r="K484" s="22">
        <f t="shared" ca="1" si="118"/>
        <v>2.6883900000000001E-3</v>
      </c>
      <c r="L484" s="66">
        <f>IF(VLOOKUP(A484,$T$12:$AC$125,8)=VLOOKUP(A483,$T$12:$AC$125,8),0,VLOOKUP(A484,T$12:$AC$125,8))</f>
        <v>0</v>
      </c>
      <c r="M484" s="67">
        <f>IF(L484&gt;0,VLOOKUP(L484,S$12:$AB$125,7),0)</f>
        <v>0</v>
      </c>
      <c r="N484" s="2">
        <f t="shared" si="117"/>
        <v>0</v>
      </c>
      <c r="O484" s="22">
        <f t="shared" ca="1" si="119"/>
        <v>2.6883900000000001E-3</v>
      </c>
      <c r="P484" s="25" t="str">
        <f t="shared" si="122"/>
        <v>J=</v>
      </c>
      <c r="Q484" s="26">
        <f t="shared" si="123"/>
        <v>44382</v>
      </c>
      <c r="R484" s="4"/>
      <c r="U484" s="4"/>
      <c r="V484" s="4"/>
      <c r="W484" s="4"/>
      <c r="X484" s="4"/>
      <c r="Y484" s="4"/>
      <c r="Z484" s="4"/>
      <c r="AA484" s="4"/>
      <c r="AB484" s="4"/>
      <c r="AC484" s="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</row>
    <row r="485" spans="1:176" x14ac:dyDescent="0.25">
      <c r="A485" s="20">
        <f t="shared" si="120"/>
        <v>44238</v>
      </c>
      <c r="B485" s="22">
        <f t="shared" ca="1" si="124"/>
        <v>1.0269643799999999</v>
      </c>
      <c r="C485" s="22">
        <f t="shared" ca="1" si="129"/>
        <v>1.02417629</v>
      </c>
      <c r="D485" s="23">
        <f ca="1">IF(A485&lt;$B$1,VLOOKUP(A485,[1]DI!$A$4:$B$15000,2,FALSE),0)</f>
        <v>1.9000000000000006E-2</v>
      </c>
      <c r="E485" s="22">
        <f t="shared" ca="1" si="128"/>
        <v>7.4690000000000005E-5</v>
      </c>
      <c r="F485" s="23">
        <f t="shared" si="121"/>
        <v>1.3</v>
      </c>
      <c r="G485" s="24">
        <f t="shared" ca="1" si="125"/>
        <v>1.000097097</v>
      </c>
      <c r="H485" s="22">
        <f ca="1">TRUNC(PRODUCT(G$10:G484),15)</f>
        <v>1.0504445651485601</v>
      </c>
      <c r="I485" s="22">
        <f t="shared" ca="1" si="126"/>
        <v>1.0475927215855401</v>
      </c>
      <c r="J485" s="22">
        <f t="shared" ca="1" si="127"/>
        <v>1.00272228</v>
      </c>
      <c r="K485" s="22">
        <f t="shared" ca="1" si="118"/>
        <v>2.78809E-3</v>
      </c>
      <c r="L485" s="66">
        <f>IF(VLOOKUP(A485,$T$12:$AC$125,8)=VLOOKUP(A484,$T$12:$AC$125,8),0,VLOOKUP(A485,T$12:$AC$125,8))</f>
        <v>0</v>
      </c>
      <c r="M485" s="67">
        <f>IF(L485&gt;0,VLOOKUP(L485,S$12:$AB$125,7),0)</f>
        <v>0</v>
      </c>
      <c r="N485" s="2">
        <f t="shared" si="117"/>
        <v>0</v>
      </c>
      <c r="O485" s="22">
        <f t="shared" ca="1" si="119"/>
        <v>2.78809E-3</v>
      </c>
      <c r="P485" s="25" t="str">
        <f t="shared" si="122"/>
        <v>J=</v>
      </c>
      <c r="Q485" s="26">
        <f t="shared" si="123"/>
        <v>44382</v>
      </c>
      <c r="R485" s="4"/>
      <c r="U485" s="4"/>
      <c r="V485" s="4"/>
      <c r="W485" s="4"/>
      <c r="X485" s="4"/>
      <c r="Y485" s="4"/>
      <c r="Z485" s="4"/>
      <c r="AA485" s="4"/>
      <c r="AB485" s="4"/>
      <c r="AC485" s="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</row>
    <row r="486" spans="1:176" x14ac:dyDescent="0.25">
      <c r="A486" s="20">
        <f t="shared" si="120"/>
        <v>44239</v>
      </c>
      <c r="B486" s="22">
        <f t="shared" ca="1" si="124"/>
        <v>1.0270640900000001</v>
      </c>
      <c r="C486" s="22">
        <f t="shared" ca="1" si="129"/>
        <v>1.02417629</v>
      </c>
      <c r="D486" s="23">
        <f ca="1">IF(A486&lt;$B$1,VLOOKUP(A486,[1]DI!$A$4:$B$15000,2,FALSE),0)</f>
        <v>1.9000000000000006E-2</v>
      </c>
      <c r="E486" s="22">
        <f t="shared" ca="1" si="128"/>
        <v>7.4690000000000005E-5</v>
      </c>
      <c r="F486" s="23">
        <f t="shared" si="121"/>
        <v>1.3</v>
      </c>
      <c r="G486" s="24">
        <f t="shared" ca="1" si="125"/>
        <v>1.000097097</v>
      </c>
      <c r="H486" s="22">
        <f ca="1">TRUNC(PRODUCT(G$10:G485),15)</f>
        <v>1.0505465601645101</v>
      </c>
      <c r="I486" s="22">
        <f t="shared" ca="1" si="126"/>
        <v>1.0475927215855401</v>
      </c>
      <c r="J486" s="22">
        <f t="shared" ca="1" si="127"/>
        <v>1.00281964</v>
      </c>
      <c r="K486" s="22">
        <f t="shared" ca="1" si="118"/>
        <v>2.8877999999999998E-3</v>
      </c>
      <c r="L486" s="66">
        <f>IF(VLOOKUP(A486,$T$12:$AC$125,8)=VLOOKUP(A485,$T$12:$AC$125,8),0,VLOOKUP(A486,T$12:$AC$125,8))</f>
        <v>0</v>
      </c>
      <c r="M486" s="67">
        <f>IF(L486&gt;0,VLOOKUP(L486,S$12:$AB$125,7),0)</f>
        <v>0</v>
      </c>
      <c r="N486" s="2">
        <f t="shared" si="117"/>
        <v>0</v>
      </c>
      <c r="O486" s="22">
        <f t="shared" ca="1" si="119"/>
        <v>2.8877999999999998E-3</v>
      </c>
      <c r="P486" s="25" t="str">
        <f t="shared" si="122"/>
        <v>J=</v>
      </c>
      <c r="Q486" s="26">
        <f t="shared" si="123"/>
        <v>44382</v>
      </c>
      <c r="R486" s="4"/>
      <c r="U486" s="4"/>
      <c r="V486" s="4"/>
      <c r="W486" s="4"/>
      <c r="X486" s="4"/>
      <c r="Y486" s="4"/>
      <c r="Z486" s="4"/>
      <c r="AA486" s="4"/>
      <c r="AB486" s="4"/>
      <c r="AC486" s="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</row>
    <row r="487" spans="1:176" x14ac:dyDescent="0.25">
      <c r="A487" s="20">
        <f t="shared" si="120"/>
        <v>44240</v>
      </c>
      <c r="B487" s="22">
        <f t="shared" ca="1" si="124"/>
        <v>1.0271638199999999</v>
      </c>
      <c r="C487" s="22">
        <f t="shared" ca="1" si="129"/>
        <v>1.02417629</v>
      </c>
      <c r="D487" s="23">
        <f ca="1">IF(A487&lt;$B$1,VLOOKUP(A487,[1]DI!$A$4:$B$15000,2,FALSE),0)</f>
        <v>0</v>
      </c>
      <c r="E487" s="22">
        <f t="shared" ca="1" si="128"/>
        <v>0</v>
      </c>
      <c r="F487" s="23">
        <f t="shared" si="121"/>
        <v>1.3</v>
      </c>
      <c r="G487" s="24">
        <f t="shared" ca="1" si="125"/>
        <v>1</v>
      </c>
      <c r="H487" s="22">
        <f ca="1">TRUNC(PRODUCT(G$10:G486),15)</f>
        <v>1.05064856508386</v>
      </c>
      <c r="I487" s="22">
        <f t="shared" ca="1" si="126"/>
        <v>1.0475927215855401</v>
      </c>
      <c r="J487" s="22">
        <f t="shared" ca="1" si="127"/>
        <v>1.00291701</v>
      </c>
      <c r="K487" s="22">
        <f t="shared" ca="1" si="118"/>
        <v>2.98753E-3</v>
      </c>
      <c r="L487" s="66">
        <f>IF(VLOOKUP(A487,$T$12:$AC$125,8)=VLOOKUP(A486,$T$12:$AC$125,8),0,VLOOKUP(A487,T$12:$AC$125,8))</f>
        <v>0</v>
      </c>
      <c r="M487" s="67">
        <f>IF(L487&gt;0,VLOOKUP(L487,S$12:$AB$125,7),0)</f>
        <v>0</v>
      </c>
      <c r="N487" s="2">
        <f t="shared" si="117"/>
        <v>0</v>
      </c>
      <c r="O487" s="22">
        <f t="shared" ca="1" si="119"/>
        <v>2.98753E-3</v>
      </c>
      <c r="P487" s="25" t="str">
        <f t="shared" si="122"/>
        <v>J=</v>
      </c>
      <c r="Q487" s="26">
        <f t="shared" si="123"/>
        <v>44382</v>
      </c>
      <c r="R487" s="4"/>
      <c r="U487" s="4"/>
      <c r="V487" s="4"/>
      <c r="W487" s="4"/>
      <c r="X487" s="4"/>
      <c r="Y487" s="4"/>
      <c r="Z487" s="4"/>
      <c r="AA487" s="4"/>
      <c r="AB487" s="4"/>
      <c r="AC487" s="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</row>
    <row r="488" spans="1:176" x14ac:dyDescent="0.25">
      <c r="A488" s="20">
        <f t="shared" si="120"/>
        <v>44241</v>
      </c>
      <c r="B488" s="22">
        <f t="shared" ca="1" si="124"/>
        <v>1.0271638199999999</v>
      </c>
      <c r="C488" s="22">
        <f t="shared" ca="1" si="129"/>
        <v>1.02417629</v>
      </c>
      <c r="D488" s="23">
        <f ca="1">IF(A488&lt;$B$1,VLOOKUP(A488,[1]DI!$A$4:$B$15000,2,FALSE),0)</f>
        <v>0</v>
      </c>
      <c r="E488" s="22">
        <f t="shared" ca="1" si="128"/>
        <v>0</v>
      </c>
      <c r="F488" s="23">
        <f t="shared" si="121"/>
        <v>1.3</v>
      </c>
      <c r="G488" s="24">
        <f t="shared" ca="1" si="125"/>
        <v>1</v>
      </c>
      <c r="H488" s="22">
        <f ca="1">TRUNC(PRODUCT(G$10:G487),15)</f>
        <v>1.05064856508386</v>
      </c>
      <c r="I488" s="22">
        <f t="shared" ca="1" si="126"/>
        <v>1.0475927215855401</v>
      </c>
      <c r="J488" s="22">
        <f t="shared" ca="1" si="127"/>
        <v>1.00291701</v>
      </c>
      <c r="K488" s="22">
        <f t="shared" ca="1" si="118"/>
        <v>2.98753E-3</v>
      </c>
      <c r="L488" s="66">
        <f>IF(VLOOKUP(A488,$T$12:$AC$125,8)=VLOOKUP(A487,$T$12:$AC$125,8),0,VLOOKUP(A488,T$12:$AC$125,8))</f>
        <v>0</v>
      </c>
      <c r="M488" s="67">
        <f>IF(L488&gt;0,VLOOKUP(L488,S$12:$AB$125,7),0)</f>
        <v>0</v>
      </c>
      <c r="N488" s="2">
        <f t="shared" si="117"/>
        <v>0</v>
      </c>
      <c r="O488" s="22">
        <f t="shared" ca="1" si="119"/>
        <v>2.98753E-3</v>
      </c>
      <c r="P488" s="25" t="str">
        <f t="shared" si="122"/>
        <v>J=</v>
      </c>
      <c r="Q488" s="26">
        <f t="shared" si="123"/>
        <v>44382</v>
      </c>
      <c r="R488" s="4"/>
      <c r="U488" s="4"/>
      <c r="V488" s="4"/>
      <c r="W488" s="4"/>
      <c r="X488" s="4"/>
      <c r="Y488" s="4"/>
      <c r="Z488" s="4"/>
      <c r="AA488" s="4"/>
      <c r="AB488" s="4"/>
      <c r="AC488" s="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</row>
    <row r="489" spans="1:176" x14ac:dyDescent="0.25">
      <c r="A489" s="20">
        <f t="shared" si="120"/>
        <v>44242</v>
      </c>
      <c r="B489" s="22">
        <f t="shared" ca="1" si="124"/>
        <v>1.0271638199999999</v>
      </c>
      <c r="C489" s="22">
        <f t="shared" ca="1" si="129"/>
        <v>1.02417629</v>
      </c>
      <c r="D489" s="23">
        <f ca="1">IF(A489&lt;$B$1,VLOOKUP(A489,[1]DI!$A$4:$B$15000,2,FALSE),0)</f>
        <v>0</v>
      </c>
      <c r="E489" s="22">
        <f t="shared" ca="1" si="128"/>
        <v>0</v>
      </c>
      <c r="F489" s="23">
        <f t="shared" si="121"/>
        <v>1.3</v>
      </c>
      <c r="G489" s="24">
        <f t="shared" ca="1" si="125"/>
        <v>1</v>
      </c>
      <c r="H489" s="22">
        <f ca="1">TRUNC(PRODUCT(G$10:G488),15)</f>
        <v>1.05064856508386</v>
      </c>
      <c r="I489" s="22">
        <f t="shared" ca="1" si="126"/>
        <v>1.0475927215855401</v>
      </c>
      <c r="J489" s="22">
        <f t="shared" ca="1" si="127"/>
        <v>1.00291701</v>
      </c>
      <c r="K489" s="22">
        <f t="shared" ca="1" si="118"/>
        <v>2.98753E-3</v>
      </c>
      <c r="L489" s="66">
        <f>IF(VLOOKUP(A489,$T$12:$AC$125,8)=VLOOKUP(A488,$T$12:$AC$125,8),0,VLOOKUP(A489,T$12:$AC$125,8))</f>
        <v>0</v>
      </c>
      <c r="M489" s="67">
        <f>IF(L489&gt;0,VLOOKUP(L489,S$12:$AB$125,7),0)</f>
        <v>0</v>
      </c>
      <c r="N489" s="2">
        <f t="shared" si="117"/>
        <v>0</v>
      </c>
      <c r="O489" s="22">
        <f t="shared" ca="1" si="119"/>
        <v>2.98753E-3</v>
      </c>
      <c r="P489" s="25" t="str">
        <f t="shared" si="122"/>
        <v>J=</v>
      </c>
      <c r="Q489" s="26">
        <f t="shared" si="123"/>
        <v>44382</v>
      </c>
      <c r="R489" s="4"/>
      <c r="U489" s="4"/>
      <c r="V489" s="4"/>
      <c r="W489" s="4"/>
      <c r="X489" s="4"/>
      <c r="Y489" s="4"/>
      <c r="Z489" s="4"/>
      <c r="AA489" s="4"/>
      <c r="AB489" s="4"/>
      <c r="AC489" s="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</row>
    <row r="490" spans="1:176" x14ac:dyDescent="0.25">
      <c r="A490" s="20">
        <f t="shared" si="120"/>
        <v>44243</v>
      </c>
      <c r="B490" s="22">
        <f t="shared" ca="1" si="124"/>
        <v>1.0271638199999999</v>
      </c>
      <c r="C490" s="22">
        <f t="shared" ca="1" si="129"/>
        <v>1.02417629</v>
      </c>
      <c r="D490" s="23">
        <f ca="1">IF(A490&lt;$B$1,VLOOKUP(A490,[1]DI!$A$4:$B$15000,2,FALSE),0)</f>
        <v>0</v>
      </c>
      <c r="E490" s="22">
        <f t="shared" ca="1" si="128"/>
        <v>0</v>
      </c>
      <c r="F490" s="23">
        <f t="shared" si="121"/>
        <v>1.3</v>
      </c>
      <c r="G490" s="24">
        <f t="shared" ca="1" si="125"/>
        <v>1</v>
      </c>
      <c r="H490" s="22">
        <f ca="1">TRUNC(PRODUCT(G$10:G489),15)</f>
        <v>1.05064856508386</v>
      </c>
      <c r="I490" s="22">
        <f t="shared" ca="1" si="126"/>
        <v>1.0475927215855401</v>
      </c>
      <c r="J490" s="22">
        <f t="shared" ca="1" si="127"/>
        <v>1.00291701</v>
      </c>
      <c r="K490" s="22">
        <f t="shared" ca="1" si="118"/>
        <v>2.98753E-3</v>
      </c>
      <c r="L490" s="66">
        <f>IF(VLOOKUP(A490,$T$12:$AC$125,8)=VLOOKUP(A489,$T$12:$AC$125,8),0,VLOOKUP(A490,T$12:$AC$125,8))</f>
        <v>0</v>
      </c>
      <c r="M490" s="67">
        <f>IF(L490&gt;0,VLOOKUP(L490,S$12:$AB$125,7),0)</f>
        <v>0</v>
      </c>
      <c r="N490" s="2">
        <f t="shared" si="117"/>
        <v>0</v>
      </c>
      <c r="O490" s="22">
        <f t="shared" ca="1" si="119"/>
        <v>2.98753E-3</v>
      </c>
      <c r="P490" s="25" t="str">
        <f t="shared" si="122"/>
        <v>J=</v>
      </c>
      <c r="Q490" s="26">
        <f t="shared" si="123"/>
        <v>44382</v>
      </c>
      <c r="R490" s="4"/>
      <c r="U490" s="4"/>
      <c r="V490" s="4"/>
      <c r="W490" s="4"/>
      <c r="X490" s="4"/>
      <c r="Y490" s="4"/>
      <c r="Z490" s="4"/>
      <c r="AA490" s="4"/>
      <c r="AB490" s="4"/>
      <c r="AC490" s="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</row>
    <row r="491" spans="1:176" x14ac:dyDescent="0.25">
      <c r="A491" s="20">
        <f t="shared" si="120"/>
        <v>44244</v>
      </c>
      <c r="B491" s="22">
        <f t="shared" ca="1" si="124"/>
        <v>1.0271638199999999</v>
      </c>
      <c r="C491" s="22">
        <f t="shared" ca="1" si="129"/>
        <v>1.02417629</v>
      </c>
      <c r="D491" s="23">
        <f ca="1">IF(A491&lt;$B$1,VLOOKUP(A491,[1]DI!$A$4:$B$15000,2,FALSE),0)</f>
        <v>1.9000000000000006E-2</v>
      </c>
      <c r="E491" s="22">
        <f t="shared" ca="1" si="128"/>
        <v>7.4690000000000005E-5</v>
      </c>
      <c r="F491" s="23">
        <f t="shared" si="121"/>
        <v>1.3</v>
      </c>
      <c r="G491" s="24">
        <f t="shared" ca="1" si="125"/>
        <v>1.000097097</v>
      </c>
      <c r="H491" s="22">
        <f ca="1">TRUNC(PRODUCT(G$10:G490),15)</f>
        <v>1.05064856508386</v>
      </c>
      <c r="I491" s="22">
        <f t="shared" ca="1" si="126"/>
        <v>1.0475927215855401</v>
      </c>
      <c r="J491" s="22">
        <f t="shared" ca="1" si="127"/>
        <v>1.00291701</v>
      </c>
      <c r="K491" s="22">
        <f t="shared" ca="1" si="118"/>
        <v>2.98753E-3</v>
      </c>
      <c r="L491" s="66">
        <f>IF(VLOOKUP(A491,$T$12:$AC$125,8)=VLOOKUP(A490,$T$12:$AC$125,8),0,VLOOKUP(A491,T$12:$AC$125,8))</f>
        <v>0</v>
      </c>
      <c r="M491" s="67">
        <f>IF(L491&gt;0,VLOOKUP(L491,S$12:$AB$125,7),0)</f>
        <v>0</v>
      </c>
      <c r="N491" s="2">
        <f t="shared" si="117"/>
        <v>0</v>
      </c>
      <c r="O491" s="22">
        <f t="shared" ca="1" si="119"/>
        <v>2.98753E-3</v>
      </c>
      <c r="P491" s="25" t="str">
        <f t="shared" si="122"/>
        <v>J=</v>
      </c>
      <c r="Q491" s="26">
        <f t="shared" si="123"/>
        <v>44382</v>
      </c>
      <c r="R491" s="4"/>
      <c r="U491" s="4"/>
      <c r="V491" s="4"/>
      <c r="W491" s="4"/>
      <c r="X491" s="4"/>
      <c r="Y491" s="4"/>
      <c r="Z491" s="4"/>
      <c r="AA491" s="4"/>
      <c r="AB491" s="4"/>
      <c r="AC491" s="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</row>
    <row r="492" spans="1:176" x14ac:dyDescent="0.25">
      <c r="A492" s="20">
        <f t="shared" si="120"/>
        <v>44245</v>
      </c>
      <c r="B492" s="22">
        <f t="shared" ca="1" si="124"/>
        <v>1.02726356</v>
      </c>
      <c r="C492" s="22">
        <f t="shared" ca="1" si="129"/>
        <v>1.02417629</v>
      </c>
      <c r="D492" s="23">
        <f ca="1">IF(A492&lt;$B$1,VLOOKUP(A492,[1]DI!$A$4:$B$15000,2,FALSE),0)</f>
        <v>1.9000000000000006E-2</v>
      </c>
      <c r="E492" s="22">
        <f t="shared" ca="1" si="128"/>
        <v>7.4690000000000005E-5</v>
      </c>
      <c r="F492" s="23">
        <f t="shared" si="121"/>
        <v>1.3</v>
      </c>
      <c r="G492" s="24">
        <f t="shared" ca="1" si="125"/>
        <v>1.000097097</v>
      </c>
      <c r="H492" s="22">
        <f ca="1">TRUNC(PRODUCT(G$10:G491),15)</f>
        <v>1.05075057990758</v>
      </c>
      <c r="I492" s="22">
        <f t="shared" ca="1" si="126"/>
        <v>1.0475927215855401</v>
      </c>
      <c r="J492" s="22">
        <f t="shared" ca="1" si="127"/>
        <v>1.0030144000000001</v>
      </c>
      <c r="K492" s="22">
        <f t="shared" ca="1" si="118"/>
        <v>3.08727E-3</v>
      </c>
      <c r="L492" s="66">
        <f>IF(VLOOKUP(A492,$T$12:$AC$125,8)=VLOOKUP(A491,$T$12:$AC$125,8),0,VLOOKUP(A492,T$12:$AC$125,8))</f>
        <v>0</v>
      </c>
      <c r="M492" s="67">
        <f>IF(L492&gt;0,VLOOKUP(L492,S$12:$AB$125,7),0)</f>
        <v>0</v>
      </c>
      <c r="N492" s="2">
        <f t="shared" si="117"/>
        <v>0</v>
      </c>
      <c r="O492" s="22">
        <f t="shared" ca="1" si="119"/>
        <v>3.08727E-3</v>
      </c>
      <c r="P492" s="25" t="str">
        <f t="shared" si="122"/>
        <v>J=</v>
      </c>
      <c r="Q492" s="26">
        <f t="shared" si="123"/>
        <v>44382</v>
      </c>
      <c r="R492" s="4"/>
      <c r="U492" s="4"/>
      <c r="V492" s="4"/>
      <c r="W492" s="4"/>
      <c r="X492" s="4"/>
      <c r="Y492" s="4"/>
      <c r="Z492" s="4"/>
      <c r="AA492" s="4"/>
      <c r="AB492" s="4"/>
      <c r="AC492" s="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</row>
    <row r="493" spans="1:176" x14ac:dyDescent="0.25">
      <c r="A493" s="20">
        <f t="shared" si="120"/>
        <v>44246</v>
      </c>
      <c r="B493" s="22">
        <f t="shared" ca="1" si="124"/>
        <v>1.0273633</v>
      </c>
      <c r="C493" s="22">
        <f t="shared" ca="1" si="129"/>
        <v>1.02417629</v>
      </c>
      <c r="D493" s="23">
        <f ca="1">IF(A493&lt;$B$1,VLOOKUP(A493,[1]DI!$A$4:$B$15000,2,FALSE),0)</f>
        <v>1.9000000000000006E-2</v>
      </c>
      <c r="E493" s="22">
        <f t="shared" ca="1" si="128"/>
        <v>7.4690000000000005E-5</v>
      </c>
      <c r="F493" s="23">
        <f t="shared" si="121"/>
        <v>1.3</v>
      </c>
      <c r="G493" s="24">
        <f t="shared" ca="1" si="125"/>
        <v>1.000097097</v>
      </c>
      <c r="H493" s="22">
        <f ca="1">TRUNC(PRODUCT(G$10:G492),15)</f>
        <v>1.05085260463664</v>
      </c>
      <c r="I493" s="22">
        <f t="shared" ca="1" si="126"/>
        <v>1.0475927215855401</v>
      </c>
      <c r="J493" s="22">
        <f t="shared" ca="1" si="127"/>
        <v>1.00311178</v>
      </c>
      <c r="K493" s="22">
        <f t="shared" ca="1" si="118"/>
        <v>3.1870100000000001E-3</v>
      </c>
      <c r="L493" s="66">
        <f>IF(VLOOKUP(A493,$T$12:$AC$125,8)=VLOOKUP(A492,$T$12:$AC$125,8),0,VLOOKUP(A493,T$12:$AC$125,8))</f>
        <v>0</v>
      </c>
      <c r="M493" s="67">
        <f>IF(L493&gt;0,VLOOKUP(L493,S$12:$AB$125,7),0)</f>
        <v>0</v>
      </c>
      <c r="N493" s="2">
        <f t="shared" si="117"/>
        <v>0</v>
      </c>
      <c r="O493" s="22">
        <f t="shared" ca="1" si="119"/>
        <v>3.1870100000000001E-3</v>
      </c>
      <c r="P493" s="25" t="str">
        <f t="shared" si="122"/>
        <v>J=</v>
      </c>
      <c r="Q493" s="26">
        <f t="shared" si="123"/>
        <v>44382</v>
      </c>
      <c r="R493" s="4"/>
      <c r="U493" s="4"/>
      <c r="V493" s="4"/>
      <c r="W493" s="4"/>
      <c r="X493" s="4"/>
      <c r="Y493" s="4"/>
      <c r="Z493" s="4"/>
      <c r="AA493" s="4"/>
      <c r="AB493" s="4"/>
      <c r="AC493" s="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</row>
    <row r="494" spans="1:176" x14ac:dyDescent="0.25">
      <c r="A494" s="20">
        <f t="shared" si="120"/>
        <v>44247</v>
      </c>
      <c r="B494" s="22">
        <f t="shared" ca="1" si="124"/>
        <v>1.0274630499999999</v>
      </c>
      <c r="C494" s="22">
        <f t="shared" ca="1" si="129"/>
        <v>1.02417629</v>
      </c>
      <c r="D494" s="23">
        <f ca="1">IF(A494&lt;$B$1,VLOOKUP(A494,[1]DI!$A$4:$B$15000,2,FALSE),0)</f>
        <v>0</v>
      </c>
      <c r="E494" s="22">
        <f t="shared" ca="1" si="128"/>
        <v>0</v>
      </c>
      <c r="F494" s="23">
        <f t="shared" si="121"/>
        <v>1.3</v>
      </c>
      <c r="G494" s="24">
        <f t="shared" ca="1" si="125"/>
        <v>1</v>
      </c>
      <c r="H494" s="22">
        <f ca="1">TRUNC(PRODUCT(G$10:G493),15)</f>
        <v>1.05095463927199</v>
      </c>
      <c r="I494" s="22">
        <f t="shared" ca="1" si="126"/>
        <v>1.0475927215855401</v>
      </c>
      <c r="J494" s="22">
        <f t="shared" ca="1" si="127"/>
        <v>1.00320918</v>
      </c>
      <c r="K494" s="22">
        <f t="shared" ca="1" si="118"/>
        <v>3.2867600000000001E-3</v>
      </c>
      <c r="L494" s="66">
        <f>IF(VLOOKUP(A494,$T$12:$AC$125,8)=VLOOKUP(A493,$T$12:$AC$125,8),0,VLOOKUP(A494,T$12:$AC$125,8))</f>
        <v>0</v>
      </c>
      <c r="M494" s="67">
        <f>IF(L494&gt;0,VLOOKUP(L494,S$12:$AB$125,7),0)</f>
        <v>0</v>
      </c>
      <c r="N494" s="2">
        <f t="shared" si="117"/>
        <v>0</v>
      </c>
      <c r="O494" s="22">
        <f t="shared" ca="1" si="119"/>
        <v>3.2867600000000001E-3</v>
      </c>
      <c r="P494" s="25" t="str">
        <f t="shared" si="122"/>
        <v>J=</v>
      </c>
      <c r="Q494" s="26">
        <f t="shared" si="123"/>
        <v>44382</v>
      </c>
      <c r="R494" s="4"/>
      <c r="U494" s="4"/>
      <c r="V494" s="4"/>
      <c r="W494" s="4"/>
      <c r="X494" s="4"/>
      <c r="Y494" s="4"/>
      <c r="Z494" s="4"/>
      <c r="AA494" s="4"/>
      <c r="AB494" s="4"/>
      <c r="AC494" s="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</row>
    <row r="495" spans="1:176" x14ac:dyDescent="0.25">
      <c r="A495" s="20">
        <f t="shared" si="120"/>
        <v>44248</v>
      </c>
      <c r="B495" s="22">
        <f t="shared" ca="1" si="124"/>
        <v>1.0274630499999999</v>
      </c>
      <c r="C495" s="22">
        <f t="shared" ca="1" si="129"/>
        <v>1.02417629</v>
      </c>
      <c r="D495" s="23">
        <f ca="1">IF(A495&lt;$B$1,VLOOKUP(A495,[1]DI!$A$4:$B$15000,2,FALSE),0)</f>
        <v>0</v>
      </c>
      <c r="E495" s="22">
        <f t="shared" ca="1" si="128"/>
        <v>0</v>
      </c>
      <c r="F495" s="23">
        <f t="shared" si="121"/>
        <v>1.3</v>
      </c>
      <c r="G495" s="24">
        <f t="shared" ca="1" si="125"/>
        <v>1</v>
      </c>
      <c r="H495" s="22">
        <f ca="1">TRUNC(PRODUCT(G$10:G494),15)</f>
        <v>1.05095463927199</v>
      </c>
      <c r="I495" s="22">
        <f t="shared" ca="1" si="126"/>
        <v>1.0475927215855401</v>
      </c>
      <c r="J495" s="22">
        <f t="shared" ca="1" si="127"/>
        <v>1.00320918</v>
      </c>
      <c r="K495" s="22">
        <f t="shared" ca="1" si="118"/>
        <v>3.2867600000000001E-3</v>
      </c>
      <c r="L495" s="66">
        <f>IF(VLOOKUP(A495,$T$12:$AC$125,8)=VLOOKUP(A494,$T$12:$AC$125,8),0,VLOOKUP(A495,T$12:$AC$125,8))</f>
        <v>0</v>
      </c>
      <c r="M495" s="67">
        <f>IF(L495&gt;0,VLOOKUP(L495,S$12:$AB$125,7),0)</f>
        <v>0</v>
      </c>
      <c r="N495" s="2">
        <f t="shared" si="117"/>
        <v>0</v>
      </c>
      <c r="O495" s="22">
        <f t="shared" ca="1" si="119"/>
        <v>3.2867600000000001E-3</v>
      </c>
      <c r="P495" s="25" t="str">
        <f t="shared" si="122"/>
        <v>J=</v>
      </c>
      <c r="Q495" s="26">
        <f t="shared" si="123"/>
        <v>44382</v>
      </c>
      <c r="R495" s="4"/>
      <c r="U495" s="4"/>
      <c r="V495" s="4"/>
      <c r="W495" s="4"/>
      <c r="X495" s="4"/>
      <c r="Y495" s="4"/>
      <c r="Z495" s="4"/>
      <c r="AA495" s="4"/>
      <c r="AB495" s="4"/>
      <c r="AC495" s="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</row>
    <row r="496" spans="1:176" x14ac:dyDescent="0.25">
      <c r="A496" s="20">
        <f t="shared" si="120"/>
        <v>44249</v>
      </c>
      <c r="B496" s="22">
        <f t="shared" ca="1" si="124"/>
        <v>1.0274630499999999</v>
      </c>
      <c r="C496" s="22">
        <f t="shared" ca="1" si="129"/>
        <v>1.02417629</v>
      </c>
      <c r="D496" s="23">
        <f ca="1">IF(A496&lt;$B$1,VLOOKUP(A496,[1]DI!$A$4:$B$15000,2,FALSE),0)</f>
        <v>1.9000000000000006E-2</v>
      </c>
      <c r="E496" s="22">
        <f t="shared" ca="1" si="128"/>
        <v>7.4690000000000005E-5</v>
      </c>
      <c r="F496" s="23">
        <f t="shared" si="121"/>
        <v>1.3</v>
      </c>
      <c r="G496" s="24">
        <f t="shared" ca="1" si="125"/>
        <v>1.000097097</v>
      </c>
      <c r="H496" s="22">
        <f ca="1">TRUNC(PRODUCT(G$10:G495),15)</f>
        <v>1.05095463927199</v>
      </c>
      <c r="I496" s="22">
        <f t="shared" ca="1" si="126"/>
        <v>1.0475927215855401</v>
      </c>
      <c r="J496" s="22">
        <f t="shared" ca="1" si="127"/>
        <v>1.00320918</v>
      </c>
      <c r="K496" s="22">
        <f t="shared" ca="1" si="118"/>
        <v>3.2867600000000001E-3</v>
      </c>
      <c r="L496" s="66">
        <f>IF(VLOOKUP(A496,$T$12:$AC$125,8)=VLOOKUP(A495,$T$12:$AC$125,8),0,VLOOKUP(A496,T$12:$AC$125,8))</f>
        <v>0</v>
      </c>
      <c r="M496" s="67">
        <f>IF(L496&gt;0,VLOOKUP(L496,S$12:$AB$125,7),0)</f>
        <v>0</v>
      </c>
      <c r="N496" s="2">
        <f t="shared" si="117"/>
        <v>0</v>
      </c>
      <c r="O496" s="22">
        <f t="shared" ca="1" si="119"/>
        <v>3.2867600000000001E-3</v>
      </c>
      <c r="P496" s="25" t="str">
        <f t="shared" si="122"/>
        <v>J=</v>
      </c>
      <c r="Q496" s="26">
        <f t="shared" si="123"/>
        <v>44382</v>
      </c>
      <c r="R496" s="4"/>
      <c r="U496" s="4"/>
      <c r="V496" s="4"/>
      <c r="W496" s="4"/>
      <c r="X496" s="4"/>
      <c r="Y496" s="4"/>
      <c r="Z496" s="4"/>
      <c r="AA496" s="4"/>
      <c r="AB496" s="4"/>
      <c r="AC496" s="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</row>
    <row r="497" spans="1:181" x14ac:dyDescent="0.25">
      <c r="A497" s="20">
        <f t="shared" si="120"/>
        <v>44250</v>
      </c>
      <c r="B497" s="22">
        <f t="shared" ca="1" si="124"/>
        <v>1.02756282</v>
      </c>
      <c r="C497" s="22">
        <f t="shared" ca="1" si="129"/>
        <v>1.02417629</v>
      </c>
      <c r="D497" s="23">
        <f ca="1">IF(A497&lt;$B$1,VLOOKUP(A497,[1]DI!$A$4:$B$15000,2,FALSE),0)</f>
        <v>1.9000000000000006E-2</v>
      </c>
      <c r="E497" s="22">
        <f t="shared" ca="1" si="128"/>
        <v>7.4690000000000005E-5</v>
      </c>
      <c r="F497" s="23">
        <f t="shared" si="121"/>
        <v>1.3</v>
      </c>
      <c r="G497" s="24">
        <f t="shared" ca="1" si="125"/>
        <v>1.000097097</v>
      </c>
      <c r="H497" s="22">
        <f ca="1">TRUNC(PRODUCT(G$10:G496),15)</f>
        <v>1.0510566838146</v>
      </c>
      <c r="I497" s="22">
        <f t="shared" ca="1" si="126"/>
        <v>1.0475927215855401</v>
      </c>
      <c r="J497" s="22">
        <f t="shared" ca="1" si="127"/>
        <v>1.00330659</v>
      </c>
      <c r="K497" s="22">
        <f t="shared" ca="1" si="118"/>
        <v>3.38653E-3</v>
      </c>
      <c r="L497" s="66">
        <f>IF(VLOOKUP(A497,$T$12:$AC$125,8)=VLOOKUP(A496,$T$12:$AC$125,8),0,VLOOKUP(A497,T$12:$AC$125,8))</f>
        <v>0</v>
      </c>
      <c r="M497" s="67">
        <f>IF(L497&gt;0,VLOOKUP(L497,S$12:$AB$125,7),0)</f>
        <v>0</v>
      </c>
      <c r="N497" s="2">
        <f t="shared" si="117"/>
        <v>0</v>
      </c>
      <c r="O497" s="22">
        <f t="shared" ca="1" si="119"/>
        <v>3.38653E-3</v>
      </c>
      <c r="P497" s="25" t="str">
        <f t="shared" si="122"/>
        <v>J=</v>
      </c>
      <c r="Q497" s="26">
        <f t="shared" si="123"/>
        <v>44382</v>
      </c>
      <c r="R497" s="4"/>
      <c r="U497" s="4"/>
      <c r="V497" s="4"/>
      <c r="W497" s="4"/>
      <c r="X497" s="4"/>
      <c r="Y497" s="4"/>
      <c r="Z497" s="4"/>
      <c r="AA497" s="4"/>
      <c r="AB497" s="4"/>
      <c r="AC497" s="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</row>
    <row r="498" spans="1:181" x14ac:dyDescent="0.25">
      <c r="A498" s="20">
        <f t="shared" si="120"/>
        <v>44251</v>
      </c>
      <c r="B498" s="22">
        <f t="shared" ca="1" si="124"/>
        <v>1.02766259</v>
      </c>
      <c r="C498" s="22">
        <f t="shared" ca="1" si="129"/>
        <v>1.02417629</v>
      </c>
      <c r="D498" s="23">
        <f ca="1">IF(A498&lt;$B$1,VLOOKUP(A498,[1]DI!$A$4:$B$15000,2,FALSE),0)</f>
        <v>1.9000000000000006E-2</v>
      </c>
      <c r="E498" s="22">
        <f t="shared" ca="1" si="128"/>
        <v>7.4690000000000005E-5</v>
      </c>
      <c r="F498" s="23">
        <f t="shared" si="121"/>
        <v>1.3</v>
      </c>
      <c r="G498" s="24">
        <f t="shared" ca="1" si="125"/>
        <v>1.000097097</v>
      </c>
      <c r="H498" s="22">
        <f ca="1">TRUNC(PRODUCT(G$10:G497),15)</f>
        <v>1.0511587382654299</v>
      </c>
      <c r="I498" s="22">
        <f t="shared" ca="1" si="126"/>
        <v>1.0475927215855401</v>
      </c>
      <c r="J498" s="22">
        <f t="shared" ca="1" si="127"/>
        <v>1.0034040099999999</v>
      </c>
      <c r="K498" s="22">
        <f t="shared" ca="1" si="118"/>
        <v>3.4862999999999999E-3</v>
      </c>
      <c r="L498" s="66">
        <f>IF(VLOOKUP(A498,$T$12:$AC$125,8)=VLOOKUP(A497,$T$12:$AC$125,8),0,VLOOKUP(A498,T$12:$AC$125,8))</f>
        <v>0</v>
      </c>
      <c r="M498" s="67">
        <f>IF(L498&gt;0,VLOOKUP(L498,S$12:$AB$125,7),0)</f>
        <v>0</v>
      </c>
      <c r="N498" s="2">
        <f t="shared" si="117"/>
        <v>0</v>
      </c>
      <c r="O498" s="22">
        <f t="shared" ca="1" si="119"/>
        <v>3.4862999999999999E-3</v>
      </c>
      <c r="P498" s="25" t="str">
        <f t="shared" si="122"/>
        <v>J=</v>
      </c>
      <c r="Q498" s="26">
        <f t="shared" si="123"/>
        <v>44382</v>
      </c>
      <c r="R498" s="4"/>
      <c r="U498" s="4"/>
      <c r="V498" s="4"/>
      <c r="W498" s="4"/>
      <c r="X498" s="4"/>
      <c r="Y498" s="4"/>
      <c r="Z498" s="4"/>
      <c r="AA498" s="4"/>
      <c r="AB498" s="4"/>
      <c r="AC498" s="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</row>
    <row r="499" spans="1:181" x14ac:dyDescent="0.25">
      <c r="A499" s="20">
        <f t="shared" si="120"/>
        <v>44252</v>
      </c>
      <c r="B499" s="22">
        <f t="shared" ca="1" si="124"/>
        <v>1.02776238</v>
      </c>
      <c r="C499" s="22">
        <f t="shared" ca="1" si="129"/>
        <v>1.02417629</v>
      </c>
      <c r="D499" s="23">
        <f ca="1">IF(A499&lt;$B$1,VLOOKUP(A499,[1]DI!$A$4:$B$15000,2,FALSE),0)</f>
        <v>1.9000000000000006E-2</v>
      </c>
      <c r="E499" s="22">
        <f t="shared" ca="1" si="128"/>
        <v>7.4690000000000005E-5</v>
      </c>
      <c r="F499" s="23">
        <f t="shared" si="121"/>
        <v>1.3</v>
      </c>
      <c r="G499" s="24">
        <f t="shared" ca="1" si="125"/>
        <v>1.000097097</v>
      </c>
      <c r="H499" s="22">
        <f ca="1">TRUNC(PRODUCT(G$10:G498),15)</f>
        <v>1.05126080262544</v>
      </c>
      <c r="I499" s="22">
        <f t="shared" ca="1" si="126"/>
        <v>1.0475927215855401</v>
      </c>
      <c r="J499" s="22">
        <f t="shared" ca="1" si="127"/>
        <v>1.00350144</v>
      </c>
      <c r="K499" s="22">
        <f t="shared" ca="1" si="118"/>
        <v>3.5860900000000001E-3</v>
      </c>
      <c r="L499" s="66">
        <f>IF(VLOOKUP(A499,$T$12:$AC$125,8)=VLOOKUP(A498,$T$12:$AC$125,8),0,VLOOKUP(A499,T$12:$AC$125,8))</f>
        <v>0</v>
      </c>
      <c r="M499" s="67">
        <f>IF(L499&gt;0,VLOOKUP(L499,S$12:$AB$125,7),0)</f>
        <v>0</v>
      </c>
      <c r="N499" s="2">
        <f t="shared" si="117"/>
        <v>0</v>
      </c>
      <c r="O499" s="22">
        <f t="shared" ca="1" si="119"/>
        <v>3.5860900000000001E-3</v>
      </c>
      <c r="P499" s="25" t="str">
        <f t="shared" si="122"/>
        <v>J=</v>
      </c>
      <c r="Q499" s="26">
        <f t="shared" si="123"/>
        <v>44382</v>
      </c>
      <c r="R499" s="4"/>
      <c r="U499" s="4"/>
      <c r="V499" s="4"/>
      <c r="W499" s="4"/>
      <c r="X499" s="4"/>
      <c r="Y499" s="4"/>
      <c r="Z499" s="4"/>
      <c r="AA499" s="4"/>
      <c r="AB499" s="4"/>
      <c r="AC499" s="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</row>
    <row r="500" spans="1:181" x14ac:dyDescent="0.25">
      <c r="A500" s="20">
        <f t="shared" si="120"/>
        <v>44253</v>
      </c>
      <c r="B500" s="22">
        <f t="shared" ca="1" si="124"/>
        <v>1.0278621699999999</v>
      </c>
      <c r="C500" s="22">
        <f t="shared" ca="1" si="129"/>
        <v>1.02417629</v>
      </c>
      <c r="D500" s="23">
        <f ca="1">IF(A500&lt;$B$1,VLOOKUP(A500,[1]DI!$A$4:$B$15000,2,FALSE),0)</f>
        <v>1.9000000000000006E-2</v>
      </c>
      <c r="E500" s="22">
        <f t="shared" ca="1" si="128"/>
        <v>7.4690000000000005E-5</v>
      </c>
      <c r="F500" s="23">
        <f t="shared" si="121"/>
        <v>1.3</v>
      </c>
      <c r="G500" s="24">
        <f t="shared" ca="1" si="125"/>
        <v>1.000097097</v>
      </c>
      <c r="H500" s="22">
        <f ca="1">TRUNC(PRODUCT(G$10:G499),15)</f>
        <v>1.05136287689559</v>
      </c>
      <c r="I500" s="22">
        <f t="shared" ca="1" si="126"/>
        <v>1.0475927215855401</v>
      </c>
      <c r="J500" s="22">
        <f t="shared" ca="1" si="127"/>
        <v>1.00359888</v>
      </c>
      <c r="K500" s="22">
        <f t="shared" ca="1" si="118"/>
        <v>3.6858799999999999E-3</v>
      </c>
      <c r="L500" s="66">
        <f>IF(VLOOKUP(A500,$T$12:$AC$125,8)=VLOOKUP(A499,$T$12:$AC$125,8),0,VLOOKUP(A500,T$12:$AC$125,8))</f>
        <v>0</v>
      </c>
      <c r="M500" s="67">
        <f>IF(L500&gt;0,VLOOKUP(L500,S$12:$AB$125,7),0)</f>
        <v>0</v>
      </c>
      <c r="N500" s="2">
        <f t="shared" si="117"/>
        <v>0</v>
      </c>
      <c r="O500" s="22">
        <f t="shared" ca="1" si="119"/>
        <v>3.6858799999999999E-3</v>
      </c>
      <c r="P500" s="25" t="str">
        <f t="shared" si="122"/>
        <v>J=</v>
      </c>
      <c r="Q500" s="26">
        <f t="shared" si="123"/>
        <v>44382</v>
      </c>
      <c r="R500" s="4"/>
      <c r="U500" s="4"/>
      <c r="V500" s="4"/>
      <c r="W500" s="4"/>
      <c r="X500" s="4"/>
      <c r="Y500" s="4"/>
      <c r="Z500" s="4"/>
      <c r="AA500" s="4"/>
      <c r="AB500" s="4"/>
      <c r="AC500" s="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</row>
    <row r="501" spans="1:181" x14ac:dyDescent="0.25">
      <c r="A501" s="20">
        <f t="shared" si="120"/>
        <v>44254</v>
      </c>
      <c r="B501" s="22">
        <f t="shared" ca="1" si="124"/>
        <v>1.02796197</v>
      </c>
      <c r="C501" s="22">
        <f t="shared" ca="1" si="129"/>
        <v>1.02417629</v>
      </c>
      <c r="D501" s="23">
        <f ca="1">IF(A501&lt;$B$1,VLOOKUP(A501,[1]DI!$A$4:$B$15000,2,FALSE),0)</f>
        <v>0</v>
      </c>
      <c r="E501" s="22">
        <f t="shared" ca="1" si="128"/>
        <v>0</v>
      </c>
      <c r="F501" s="23">
        <f t="shared" si="121"/>
        <v>1.3</v>
      </c>
      <c r="G501" s="24">
        <f t="shared" ca="1" si="125"/>
        <v>1</v>
      </c>
      <c r="H501" s="22">
        <f ca="1">TRUNC(PRODUCT(G$10:G500),15)</f>
        <v>1.0514649610768501</v>
      </c>
      <c r="I501" s="22">
        <f t="shared" ca="1" si="126"/>
        <v>1.0475927215855401</v>
      </c>
      <c r="J501" s="22">
        <f t="shared" ca="1" si="127"/>
        <v>1.00369632</v>
      </c>
      <c r="K501" s="22">
        <f t="shared" ca="1" si="118"/>
        <v>3.78568E-3</v>
      </c>
      <c r="L501" s="66">
        <f>IF(VLOOKUP(A501,$T$12:$AC$125,8)=VLOOKUP(A500,$T$12:$AC$125,8),0,VLOOKUP(A501,T$12:$AC$125,8))</f>
        <v>0</v>
      </c>
      <c r="M501" s="67">
        <f>IF(L501&gt;0,VLOOKUP(L501,S$12:$AB$125,7),0)</f>
        <v>0</v>
      </c>
      <c r="N501" s="2">
        <f t="shared" si="117"/>
        <v>0</v>
      </c>
      <c r="O501" s="22">
        <f t="shared" ca="1" si="119"/>
        <v>3.78568E-3</v>
      </c>
      <c r="P501" s="25" t="str">
        <f t="shared" si="122"/>
        <v>J=</v>
      </c>
      <c r="Q501" s="26">
        <f t="shared" si="123"/>
        <v>44382</v>
      </c>
      <c r="R501" s="4"/>
      <c r="U501" s="4"/>
      <c r="V501" s="4"/>
      <c r="W501" s="4"/>
      <c r="X501" s="4"/>
      <c r="Y501" s="4"/>
      <c r="Z501" s="4"/>
      <c r="AA501" s="4"/>
      <c r="AB501" s="4"/>
      <c r="AC501" s="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</row>
    <row r="502" spans="1:181" x14ac:dyDescent="0.25">
      <c r="A502" s="20">
        <f t="shared" si="120"/>
        <v>44255</v>
      </c>
      <c r="B502" s="22">
        <f t="shared" ca="1" si="124"/>
        <v>1.02796197</v>
      </c>
      <c r="C502" s="22">
        <f t="shared" ca="1" si="129"/>
        <v>1.02417629</v>
      </c>
      <c r="D502" s="23">
        <f ca="1">IF(A502&lt;$B$1,VLOOKUP(A502,[1]DI!$A$4:$B$15000,2,FALSE),0)</f>
        <v>0</v>
      </c>
      <c r="E502" s="22">
        <f t="shared" ca="1" si="128"/>
        <v>0</v>
      </c>
      <c r="F502" s="23">
        <f t="shared" si="121"/>
        <v>1.3</v>
      </c>
      <c r="G502" s="24">
        <f t="shared" ca="1" si="125"/>
        <v>1</v>
      </c>
      <c r="H502" s="22">
        <f ca="1">TRUNC(PRODUCT(G$10:G501),15)</f>
        <v>1.0514649610768501</v>
      </c>
      <c r="I502" s="22">
        <f t="shared" ca="1" si="126"/>
        <v>1.0475927215855401</v>
      </c>
      <c r="J502" s="22">
        <f t="shared" ca="1" si="127"/>
        <v>1.00369632</v>
      </c>
      <c r="K502" s="22">
        <f t="shared" ca="1" si="118"/>
        <v>3.78568E-3</v>
      </c>
      <c r="L502" s="66">
        <f>IF(VLOOKUP(A502,$T$12:$AC$125,8)=VLOOKUP(A501,$T$12:$AC$125,8),0,VLOOKUP(A502,T$12:$AC$125,8))</f>
        <v>0</v>
      </c>
      <c r="M502" s="67">
        <f>IF(L502&gt;0,VLOOKUP(L502,S$12:$AB$125,7),0)</f>
        <v>0</v>
      </c>
      <c r="N502" s="2">
        <f t="shared" si="117"/>
        <v>0</v>
      </c>
      <c r="O502" s="22">
        <f t="shared" ca="1" si="119"/>
        <v>3.78568E-3</v>
      </c>
      <c r="P502" s="25" t="str">
        <f t="shared" si="122"/>
        <v>J=</v>
      </c>
      <c r="Q502" s="26">
        <f t="shared" si="123"/>
        <v>44382</v>
      </c>
      <c r="R502" s="4"/>
      <c r="U502" s="4"/>
      <c r="V502" s="4"/>
      <c r="W502" s="4"/>
      <c r="X502" s="4"/>
      <c r="Y502" s="4"/>
      <c r="Z502" s="4"/>
      <c r="AA502" s="4"/>
      <c r="AB502" s="4"/>
      <c r="AC502" s="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</row>
    <row r="503" spans="1:181" x14ac:dyDescent="0.25">
      <c r="A503" s="20">
        <f t="shared" si="120"/>
        <v>44256</v>
      </c>
      <c r="B503" s="22">
        <f t="shared" ca="1" si="124"/>
        <v>1.02796197</v>
      </c>
      <c r="C503" s="22">
        <f t="shared" ca="1" si="129"/>
        <v>1.02417629</v>
      </c>
      <c r="D503" s="23">
        <f ca="1">IF(A503&lt;$B$1,VLOOKUP(A503,[1]DI!$A$4:$B$15000,2,FALSE),0)</f>
        <v>1.9000000000000006E-2</v>
      </c>
      <c r="E503" s="22">
        <f t="shared" ca="1" si="128"/>
        <v>7.4690000000000005E-5</v>
      </c>
      <c r="F503" s="23">
        <f t="shared" si="121"/>
        <v>1.3</v>
      </c>
      <c r="G503" s="24">
        <f t="shared" ca="1" si="125"/>
        <v>1.000097097</v>
      </c>
      <c r="H503" s="22">
        <f ca="1">TRUNC(PRODUCT(G$10:G502),15)</f>
        <v>1.0514649610768501</v>
      </c>
      <c r="I503" s="22">
        <f t="shared" ca="1" si="126"/>
        <v>1.0475927215855401</v>
      </c>
      <c r="J503" s="22">
        <f t="shared" ca="1" si="127"/>
        <v>1.00369632</v>
      </c>
      <c r="K503" s="22">
        <f t="shared" ca="1" si="118"/>
        <v>3.78568E-3</v>
      </c>
      <c r="L503" s="66">
        <f>IF(VLOOKUP(A503,$T$12:$AC$125,8)=VLOOKUP(A502,$T$12:$AC$125,8),0,VLOOKUP(A503,T$12:$AC$125,8))</f>
        <v>0</v>
      </c>
      <c r="M503" s="67">
        <f>IF(L503&gt;0,VLOOKUP(L503,S$12:$AB$125,7),0)</f>
        <v>0</v>
      </c>
      <c r="N503" s="2">
        <f t="shared" si="117"/>
        <v>0</v>
      </c>
      <c r="O503" s="22">
        <f t="shared" ca="1" si="119"/>
        <v>3.78568E-3</v>
      </c>
      <c r="P503" s="25" t="str">
        <f t="shared" si="122"/>
        <v>J=</v>
      </c>
      <c r="Q503" s="26">
        <f t="shared" si="123"/>
        <v>44382</v>
      </c>
      <c r="R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  <c r="DK503" s="82"/>
      <c r="DL503" s="82"/>
      <c r="DM503" s="82"/>
      <c r="DN503" s="82"/>
      <c r="DO503" s="82"/>
      <c r="DP503" s="82"/>
      <c r="DQ503" s="82"/>
      <c r="DR503" s="82"/>
      <c r="DS503" s="82"/>
      <c r="DT503" s="82"/>
      <c r="DU503" s="82"/>
      <c r="DV503" s="82"/>
      <c r="DW503" s="82"/>
      <c r="DX503" s="82"/>
      <c r="DY503" s="82"/>
      <c r="DZ503" s="82"/>
      <c r="EA503" s="82"/>
      <c r="EB503" s="82"/>
      <c r="EC503" s="82"/>
      <c r="ED503" s="82"/>
      <c r="EE503" s="82"/>
      <c r="EF503" s="82"/>
      <c r="EG503" s="82"/>
      <c r="EH503" s="82"/>
      <c r="EI503" s="82"/>
      <c r="EJ503" s="82"/>
      <c r="EK503" s="82"/>
      <c r="EL503" s="82"/>
      <c r="EM503" s="82"/>
      <c r="EN503" s="82"/>
      <c r="EO503" s="82"/>
      <c r="EP503" s="82"/>
      <c r="EQ503" s="82"/>
      <c r="ER503" s="82"/>
      <c r="ES503" s="82"/>
      <c r="ET503" s="82"/>
      <c r="EU503" s="82"/>
      <c r="EV503" s="82"/>
      <c r="EW503" s="82"/>
      <c r="EX503" s="82"/>
      <c r="EY503" s="82"/>
      <c r="EZ503" s="82"/>
      <c r="FA503" s="82"/>
      <c r="FB503" s="82"/>
      <c r="FC503" s="82"/>
      <c r="FD503" s="82"/>
      <c r="FE503" s="82"/>
      <c r="FF503" s="82"/>
      <c r="FG503" s="82"/>
      <c r="FH503" s="82"/>
      <c r="FI503" s="82"/>
      <c r="FJ503" s="82"/>
      <c r="FK503" s="82"/>
      <c r="FL503" s="82"/>
      <c r="FM503" s="82"/>
      <c r="FN503" s="82"/>
      <c r="FO503" s="82"/>
      <c r="FP503" s="82"/>
      <c r="FQ503" s="82"/>
      <c r="FR503" s="82"/>
      <c r="FS503" s="82"/>
      <c r="FT503" s="82"/>
      <c r="FU503" s="82"/>
      <c r="FV503" s="82"/>
      <c r="FW503" s="82"/>
      <c r="FX503" s="82"/>
      <c r="FY503" s="82"/>
    </row>
    <row r="504" spans="1:181" x14ac:dyDescent="0.25">
      <c r="A504" s="20">
        <f t="shared" si="120"/>
        <v>44257</v>
      </c>
      <c r="B504" s="22">
        <f t="shared" ca="1" si="124"/>
        <v>1.02806178</v>
      </c>
      <c r="C504" s="22">
        <f t="shared" ca="1" si="129"/>
        <v>1.02417629</v>
      </c>
      <c r="D504" s="23">
        <f ca="1">IF(A504&lt;$B$1,VLOOKUP(A504,[1]DI!$A$4:$B$15000,2,FALSE),0)</f>
        <v>1.9000000000000006E-2</v>
      </c>
      <c r="E504" s="22">
        <f t="shared" ca="1" si="128"/>
        <v>7.4690000000000005E-5</v>
      </c>
      <c r="F504" s="23">
        <f t="shared" si="121"/>
        <v>1.3</v>
      </c>
      <c r="G504" s="24">
        <f t="shared" ca="1" si="125"/>
        <v>1.000097097</v>
      </c>
      <c r="H504" s="22">
        <f ca="1">TRUNC(PRODUCT(G$10:G503),15)</f>
        <v>1.0515670551701699</v>
      </c>
      <c r="I504" s="22">
        <f t="shared" ca="1" si="126"/>
        <v>1.0475927215855401</v>
      </c>
      <c r="J504" s="22">
        <f t="shared" ca="1" si="127"/>
        <v>1.0037937800000001</v>
      </c>
      <c r="K504" s="22">
        <f t="shared" ca="1" si="118"/>
        <v>3.8854900000000001E-3</v>
      </c>
      <c r="L504" s="66">
        <f>IF(VLOOKUP(A504,$T$12:$AC$125,8)=VLOOKUP(A503,$T$12:$AC$125,8),0,VLOOKUP(A504,T$12:$AC$125,8))</f>
        <v>0</v>
      </c>
      <c r="M504" s="67">
        <f>IF(L504&gt;0,VLOOKUP(L504,S$12:$AB$125,7),0)</f>
        <v>0</v>
      </c>
      <c r="N504" s="2">
        <f t="shared" si="117"/>
        <v>0</v>
      </c>
      <c r="O504" s="22">
        <f t="shared" ca="1" si="119"/>
        <v>3.8854900000000001E-3</v>
      </c>
      <c r="P504" s="25" t="str">
        <f t="shared" si="122"/>
        <v>J=</v>
      </c>
      <c r="Q504" s="26">
        <f t="shared" si="123"/>
        <v>44382</v>
      </c>
      <c r="R504" s="4"/>
      <c r="U504" s="4"/>
      <c r="V504" s="4"/>
      <c r="W504" s="4"/>
      <c r="X504" s="4"/>
      <c r="Y504" s="4"/>
      <c r="Z504" s="4"/>
      <c r="AA504" s="4"/>
      <c r="AB504" s="4"/>
      <c r="AC504" s="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</row>
    <row r="505" spans="1:181" x14ac:dyDescent="0.25">
      <c r="A505" s="20">
        <f t="shared" si="120"/>
        <v>44258</v>
      </c>
      <c r="B505" s="22">
        <f t="shared" ca="1" si="124"/>
        <v>1.0281616</v>
      </c>
      <c r="C505" s="22">
        <f t="shared" ca="1" si="129"/>
        <v>1.02417629</v>
      </c>
      <c r="D505" s="23">
        <f ca="1">IF(A505&lt;$B$1,VLOOKUP(A505,[1]DI!$A$4:$B$15000,2,FALSE),0)</f>
        <v>1.9000000000000006E-2</v>
      </c>
      <c r="E505" s="22">
        <f t="shared" ca="1" si="128"/>
        <v>7.4690000000000005E-5</v>
      </c>
      <c r="F505" s="23">
        <f t="shared" si="121"/>
        <v>1.3</v>
      </c>
      <c r="G505" s="24">
        <f t="shared" ca="1" si="125"/>
        <v>1.000097097</v>
      </c>
      <c r="H505" s="22">
        <f ca="1">TRUNC(PRODUCT(G$10:G504),15)</f>
        <v>1.0516691591765299</v>
      </c>
      <c r="I505" s="22">
        <f t="shared" ca="1" si="126"/>
        <v>1.0475927215855401</v>
      </c>
      <c r="J505" s="22">
        <f t="shared" ca="1" si="127"/>
        <v>1.00389124</v>
      </c>
      <c r="K505" s="22">
        <f t="shared" ca="1" si="118"/>
        <v>3.9853099999999997E-3</v>
      </c>
      <c r="L505" s="66">
        <f>IF(VLOOKUP(A505,$T$12:$AC$125,8)=VLOOKUP(A504,$T$12:$AC$125,8),0,VLOOKUP(A505,T$12:$AC$125,8))</f>
        <v>0</v>
      </c>
      <c r="M505" s="67">
        <f>IF(L505&gt;0,VLOOKUP(L505,S$12:$AB$125,7),0)</f>
        <v>0</v>
      </c>
      <c r="N505" s="2">
        <f t="shared" si="117"/>
        <v>0</v>
      </c>
      <c r="O505" s="22">
        <f t="shared" ca="1" si="119"/>
        <v>3.9853099999999997E-3</v>
      </c>
      <c r="P505" s="25" t="str">
        <f t="shared" si="122"/>
        <v>J=</v>
      </c>
      <c r="Q505" s="26">
        <f t="shared" si="123"/>
        <v>44382</v>
      </c>
      <c r="R505" s="4"/>
      <c r="U505" s="4"/>
      <c r="V505" s="4"/>
      <c r="W505" s="4"/>
      <c r="X505" s="4"/>
      <c r="Y505" s="4"/>
      <c r="Z505" s="4"/>
      <c r="AA505" s="4"/>
      <c r="AB505" s="4"/>
      <c r="AC505" s="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</row>
    <row r="506" spans="1:181" x14ac:dyDescent="0.25">
      <c r="A506" s="20">
        <f t="shared" si="120"/>
        <v>44259</v>
      </c>
      <c r="B506" s="22">
        <f t="shared" ca="1" si="124"/>
        <v>1.0282614400000001</v>
      </c>
      <c r="C506" s="22">
        <f t="shared" ca="1" si="129"/>
        <v>1.02417629</v>
      </c>
      <c r="D506" s="23">
        <f ca="1">IF(A506&lt;$B$1,VLOOKUP(A506,[1]DI!$A$4:$B$15000,2,FALSE),0)</f>
        <v>1.9000000000000006E-2</v>
      </c>
      <c r="E506" s="22">
        <f t="shared" ca="1" si="128"/>
        <v>7.4690000000000005E-5</v>
      </c>
      <c r="F506" s="23">
        <f t="shared" si="121"/>
        <v>1.3</v>
      </c>
      <c r="G506" s="24">
        <f t="shared" ca="1" si="125"/>
        <v>1.000097097</v>
      </c>
      <c r="H506" s="22">
        <f ca="1">TRUNC(PRODUCT(G$10:G505),15)</f>
        <v>1.05177127309688</v>
      </c>
      <c r="I506" s="22">
        <f t="shared" ca="1" si="126"/>
        <v>1.0475927215855401</v>
      </c>
      <c r="J506" s="22">
        <f t="shared" ca="1" si="127"/>
        <v>1.0039887199999999</v>
      </c>
      <c r="K506" s="22">
        <f t="shared" ca="1" si="118"/>
        <v>4.0851500000000001E-3</v>
      </c>
      <c r="L506" s="66">
        <f>IF(VLOOKUP(A506,$T$12:$AC$125,8)=VLOOKUP(A505,$T$12:$AC$125,8),0,VLOOKUP(A506,T$12:$AC$125,8))</f>
        <v>0</v>
      </c>
      <c r="M506" s="67">
        <f>IF(L506&gt;0,VLOOKUP(L506,S$12:$AB$125,7),0)</f>
        <v>0</v>
      </c>
      <c r="N506" s="2">
        <f t="shared" si="117"/>
        <v>0</v>
      </c>
      <c r="O506" s="22">
        <f t="shared" ca="1" si="119"/>
        <v>4.0851500000000001E-3</v>
      </c>
      <c r="P506" s="25" t="str">
        <f t="shared" si="122"/>
        <v>J=</v>
      </c>
      <c r="Q506" s="26">
        <f t="shared" si="123"/>
        <v>44382</v>
      </c>
      <c r="R506" s="4"/>
      <c r="U506" s="4"/>
      <c r="V506" s="4"/>
      <c r="W506" s="4"/>
      <c r="X506" s="4"/>
      <c r="Y506" s="4"/>
      <c r="Z506" s="4"/>
      <c r="AA506" s="4"/>
      <c r="AB506" s="4"/>
      <c r="AC506" s="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</row>
    <row r="507" spans="1:181" x14ac:dyDescent="0.25">
      <c r="A507" s="20">
        <f t="shared" si="120"/>
        <v>44260</v>
      </c>
      <c r="B507" s="22">
        <f t="shared" ca="1" si="124"/>
        <v>1.02836127</v>
      </c>
      <c r="C507" s="22">
        <f t="shared" ca="1" si="129"/>
        <v>1.02417629</v>
      </c>
      <c r="D507" s="23">
        <f ca="1">IF(A507&lt;$B$1,VLOOKUP(A507,[1]DI!$A$4:$B$15000,2,FALSE),0)</f>
        <v>1.9000000000000006E-2</v>
      </c>
      <c r="E507" s="22">
        <f t="shared" ca="1" si="128"/>
        <v>7.4690000000000005E-5</v>
      </c>
      <c r="F507" s="23">
        <f t="shared" si="121"/>
        <v>1.3</v>
      </c>
      <c r="G507" s="24">
        <f t="shared" ca="1" si="125"/>
        <v>1.000097097</v>
      </c>
      <c r="H507" s="22">
        <f ca="1">TRUNC(PRODUCT(G$10:G506),15)</f>
        <v>1.0518733969321801</v>
      </c>
      <c r="I507" s="22">
        <f t="shared" ca="1" si="126"/>
        <v>1.0475927215855401</v>
      </c>
      <c r="J507" s="22">
        <f t="shared" ca="1" si="127"/>
        <v>1.0040861999999999</v>
      </c>
      <c r="K507" s="22">
        <f t="shared" ca="1" si="118"/>
        <v>4.1849799999999996E-3</v>
      </c>
      <c r="L507" s="66">
        <f>IF(VLOOKUP(A507,$T$12:$AC$125,8)=VLOOKUP(A506,$T$12:$AC$125,8),0,VLOOKUP(A507,T$12:$AC$125,8))</f>
        <v>0</v>
      </c>
      <c r="M507" s="67">
        <f>IF(L507&gt;0,VLOOKUP(L507,S$12:$AB$125,7),0)</f>
        <v>0</v>
      </c>
      <c r="N507" s="2">
        <f t="shared" si="117"/>
        <v>0</v>
      </c>
      <c r="O507" s="22">
        <f t="shared" ca="1" si="119"/>
        <v>4.1849799999999996E-3</v>
      </c>
      <c r="P507" s="25" t="str">
        <f t="shared" si="122"/>
        <v>J=</v>
      </c>
      <c r="Q507" s="26">
        <f t="shared" si="123"/>
        <v>44382</v>
      </c>
      <c r="R507" s="4"/>
      <c r="U507" s="4"/>
      <c r="V507" s="4"/>
      <c r="W507" s="4"/>
      <c r="X507" s="4"/>
      <c r="Y507" s="4"/>
      <c r="Z507" s="4"/>
      <c r="AA507" s="4"/>
      <c r="AB507" s="4"/>
      <c r="AC507" s="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</row>
    <row r="508" spans="1:181" x14ac:dyDescent="0.25">
      <c r="A508" s="20">
        <f t="shared" si="120"/>
        <v>44261</v>
      </c>
      <c r="B508" s="22">
        <f t="shared" ca="1" si="124"/>
        <v>1.0284611299999999</v>
      </c>
      <c r="C508" s="22">
        <f t="shared" ca="1" si="129"/>
        <v>1.02417629</v>
      </c>
      <c r="D508" s="23">
        <f ca="1">IF(A508&lt;$B$1,VLOOKUP(A508,[1]DI!$A$4:$B$15000,2,FALSE),0)</f>
        <v>0</v>
      </c>
      <c r="E508" s="22">
        <f t="shared" ca="1" si="128"/>
        <v>0</v>
      </c>
      <c r="F508" s="23">
        <f t="shared" si="121"/>
        <v>1.3</v>
      </c>
      <c r="G508" s="24">
        <f t="shared" ca="1" si="125"/>
        <v>1</v>
      </c>
      <c r="H508" s="22">
        <f ca="1">TRUNC(PRODUCT(G$10:G507),15)</f>
        <v>1.0519755306834</v>
      </c>
      <c r="I508" s="22">
        <f t="shared" ca="1" si="126"/>
        <v>1.0475927215855401</v>
      </c>
      <c r="J508" s="22">
        <f t="shared" ca="1" si="127"/>
        <v>1.0041837</v>
      </c>
      <c r="K508" s="22">
        <f t="shared" ca="1" si="118"/>
        <v>4.2848399999999998E-3</v>
      </c>
      <c r="L508" s="66">
        <f>IF(VLOOKUP(A508,$T$12:$AC$125,8)=VLOOKUP(A507,$T$12:$AC$125,8),0,VLOOKUP(A508,T$12:$AC$125,8))</f>
        <v>0</v>
      </c>
      <c r="M508" s="67">
        <f>IF(L508&gt;0,VLOOKUP(L508,S$12:$AB$125,7),0)</f>
        <v>0</v>
      </c>
      <c r="N508" s="2">
        <f t="shared" si="117"/>
        <v>0</v>
      </c>
      <c r="O508" s="22">
        <f t="shared" ca="1" si="119"/>
        <v>4.2848399999999998E-3</v>
      </c>
      <c r="P508" s="25" t="str">
        <f t="shared" si="122"/>
        <v>J=</v>
      </c>
      <c r="Q508" s="26">
        <f t="shared" si="123"/>
        <v>44382</v>
      </c>
      <c r="R508" s="4"/>
      <c r="U508" s="4"/>
      <c r="V508" s="4"/>
      <c r="W508" s="4"/>
      <c r="X508" s="4"/>
      <c r="Y508" s="4"/>
      <c r="Z508" s="4"/>
      <c r="AA508" s="4"/>
      <c r="AB508" s="4"/>
      <c r="AC508" s="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</row>
    <row r="509" spans="1:181" x14ac:dyDescent="0.25">
      <c r="A509" s="20">
        <f t="shared" si="120"/>
        <v>44262</v>
      </c>
      <c r="B509" s="22">
        <f t="shared" ca="1" si="124"/>
        <v>1.0284611299999999</v>
      </c>
      <c r="C509" s="22">
        <f t="shared" ca="1" si="129"/>
        <v>1.02417629</v>
      </c>
      <c r="D509" s="23">
        <f ca="1">IF(A509&lt;$B$1,VLOOKUP(A509,[1]DI!$A$4:$B$15000,2,FALSE),0)</f>
        <v>0</v>
      </c>
      <c r="E509" s="22">
        <f t="shared" ca="1" si="128"/>
        <v>0</v>
      </c>
      <c r="F509" s="23">
        <f t="shared" si="121"/>
        <v>1.3</v>
      </c>
      <c r="G509" s="24">
        <f t="shared" ca="1" si="125"/>
        <v>1</v>
      </c>
      <c r="H509" s="22">
        <f ca="1">TRUNC(PRODUCT(G$10:G508),15)</f>
        <v>1.0519755306834</v>
      </c>
      <c r="I509" s="22">
        <f t="shared" ca="1" si="126"/>
        <v>1.0475927215855401</v>
      </c>
      <c r="J509" s="22">
        <f t="shared" ca="1" si="127"/>
        <v>1.0041837</v>
      </c>
      <c r="K509" s="22">
        <f t="shared" ca="1" si="118"/>
        <v>4.2848399999999998E-3</v>
      </c>
      <c r="L509" s="66">
        <f>IF(VLOOKUP(A509,$T$12:$AC$125,8)=VLOOKUP(A508,$T$12:$AC$125,8),0,VLOOKUP(A509,T$12:$AC$125,8))</f>
        <v>0</v>
      </c>
      <c r="M509" s="67">
        <f>IF(L509&gt;0,VLOOKUP(L509,S$12:$AB$125,7),0)</f>
        <v>0</v>
      </c>
      <c r="N509" s="2">
        <f t="shared" si="117"/>
        <v>0</v>
      </c>
      <c r="O509" s="22">
        <f t="shared" ca="1" si="119"/>
        <v>4.2848399999999998E-3</v>
      </c>
      <c r="P509" s="25" t="str">
        <f t="shared" si="122"/>
        <v>J=</v>
      </c>
      <c r="Q509" s="26">
        <f t="shared" si="123"/>
        <v>44382</v>
      </c>
      <c r="R509" s="4"/>
      <c r="U509" s="4"/>
      <c r="V509" s="4"/>
      <c r="W509" s="4"/>
      <c r="X509" s="4"/>
      <c r="Y509" s="4"/>
      <c r="Z509" s="4"/>
      <c r="AA509" s="4"/>
      <c r="AB509" s="4"/>
      <c r="AC509" s="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</row>
    <row r="510" spans="1:181" x14ac:dyDescent="0.25">
      <c r="A510" s="20">
        <f t="shared" si="120"/>
        <v>44263</v>
      </c>
      <c r="B510" s="22">
        <f t="shared" ca="1" si="124"/>
        <v>1.0284611299999999</v>
      </c>
      <c r="C510" s="22">
        <f t="shared" ca="1" si="129"/>
        <v>1.02417629</v>
      </c>
      <c r="D510" s="23">
        <f ca="1">IF(A510&lt;$B$1,VLOOKUP(A510,[1]DI!$A$4:$B$15000,2,FALSE),0)</f>
        <v>1.9000000000000006E-2</v>
      </c>
      <c r="E510" s="22">
        <f t="shared" ca="1" si="128"/>
        <v>7.4690000000000005E-5</v>
      </c>
      <c r="F510" s="23">
        <f t="shared" si="121"/>
        <v>1.3</v>
      </c>
      <c r="G510" s="24">
        <f t="shared" ca="1" si="125"/>
        <v>1.000097097</v>
      </c>
      <c r="H510" s="22">
        <f ca="1">TRUNC(PRODUCT(G$10:G509),15)</f>
        <v>1.0519755306834</v>
      </c>
      <c r="I510" s="22">
        <f t="shared" ca="1" si="126"/>
        <v>1.0475927215855401</v>
      </c>
      <c r="J510" s="22">
        <f t="shared" ca="1" si="127"/>
        <v>1.0041837</v>
      </c>
      <c r="K510" s="22">
        <f t="shared" ca="1" si="118"/>
        <v>4.2848399999999998E-3</v>
      </c>
      <c r="L510" s="66">
        <f>IF(VLOOKUP(A510,$T$12:$AC$125,8)=VLOOKUP(A509,$T$12:$AC$125,8),0,VLOOKUP(A510,T$12:$AC$125,8))</f>
        <v>0</v>
      </c>
      <c r="M510" s="67">
        <f>IF(L510&gt;0,VLOOKUP(L510,S$12:$AB$125,7),0)</f>
        <v>0</v>
      </c>
      <c r="N510" s="2">
        <f t="shared" si="117"/>
        <v>0</v>
      </c>
      <c r="O510" s="22">
        <f t="shared" ca="1" si="119"/>
        <v>4.2848399999999998E-3</v>
      </c>
      <c r="P510" s="25" t="str">
        <f t="shared" si="122"/>
        <v>J=</v>
      </c>
      <c r="Q510" s="26">
        <f t="shared" si="123"/>
        <v>44382</v>
      </c>
      <c r="R510" s="4"/>
      <c r="U510" s="4"/>
      <c r="V510" s="4"/>
      <c r="W510" s="4"/>
      <c r="X510" s="4"/>
      <c r="Y510" s="4"/>
      <c r="Z510" s="4"/>
      <c r="AA510" s="4"/>
      <c r="AB510" s="4"/>
      <c r="AC510" s="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</row>
    <row r="511" spans="1:181" x14ac:dyDescent="0.25">
      <c r="A511" s="20">
        <f t="shared" si="120"/>
        <v>44264</v>
      </c>
      <c r="B511" s="22">
        <f t="shared" ca="1" si="124"/>
        <v>1.0285609899999999</v>
      </c>
      <c r="C511" s="22">
        <f t="shared" ca="1" si="129"/>
        <v>1.02417629</v>
      </c>
      <c r="D511" s="23">
        <f ca="1">IF(A511&lt;$B$1,VLOOKUP(A511,[1]DI!$A$4:$B$15000,2,FALSE),0)</f>
        <v>1.9000000000000006E-2</v>
      </c>
      <c r="E511" s="22">
        <f t="shared" ca="1" si="128"/>
        <v>7.4690000000000005E-5</v>
      </c>
      <c r="F511" s="23">
        <f t="shared" si="121"/>
        <v>1.3</v>
      </c>
      <c r="G511" s="24">
        <f t="shared" ca="1" si="125"/>
        <v>1.000097097</v>
      </c>
      <c r="H511" s="22">
        <f ca="1">TRUNC(PRODUCT(G$10:G510),15)</f>
        <v>1.0520776743515099</v>
      </c>
      <c r="I511" s="22">
        <f t="shared" ca="1" si="126"/>
        <v>1.0475927215855401</v>
      </c>
      <c r="J511" s="22">
        <f t="shared" ca="1" si="127"/>
        <v>1.0042812000000001</v>
      </c>
      <c r="K511" s="22">
        <f t="shared" ca="1" si="118"/>
        <v>4.3847000000000001E-3</v>
      </c>
      <c r="L511" s="66">
        <f>IF(VLOOKUP(A511,$T$12:$AC$125,8)=VLOOKUP(A510,$T$12:$AC$125,8),0,VLOOKUP(A511,T$12:$AC$125,8))</f>
        <v>0</v>
      </c>
      <c r="M511" s="67">
        <f>IF(L511&gt;0,VLOOKUP(L511,S$12:$AB$125,7),0)</f>
        <v>0</v>
      </c>
      <c r="N511" s="2">
        <f t="shared" si="117"/>
        <v>0</v>
      </c>
      <c r="O511" s="22">
        <f t="shared" ca="1" si="119"/>
        <v>4.3847000000000001E-3</v>
      </c>
      <c r="P511" s="25" t="str">
        <f t="shared" si="122"/>
        <v>J=</v>
      </c>
      <c r="Q511" s="26">
        <f t="shared" si="123"/>
        <v>44382</v>
      </c>
      <c r="R511" s="4"/>
      <c r="U511" s="4"/>
      <c r="V511" s="4"/>
      <c r="W511" s="4"/>
      <c r="X511" s="4"/>
      <c r="Y511" s="4"/>
      <c r="Z511" s="4"/>
      <c r="AA511" s="4"/>
      <c r="AB511" s="4"/>
      <c r="AC511" s="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</row>
    <row r="512" spans="1:181" x14ac:dyDescent="0.25">
      <c r="A512" s="20">
        <f t="shared" si="120"/>
        <v>44265</v>
      </c>
      <c r="B512" s="22">
        <f t="shared" ca="1" si="124"/>
        <v>1.02866086</v>
      </c>
      <c r="C512" s="22">
        <f t="shared" ca="1" si="129"/>
        <v>1.02417629</v>
      </c>
      <c r="D512" s="23">
        <f ca="1">IF(A512&lt;$B$1,VLOOKUP(A512,[1]DI!$A$4:$B$15000,2,FALSE),0)</f>
        <v>1.9000000000000006E-2</v>
      </c>
      <c r="E512" s="22">
        <f t="shared" ca="1" si="128"/>
        <v>7.4690000000000005E-5</v>
      </c>
      <c r="F512" s="23">
        <f t="shared" si="121"/>
        <v>1.3</v>
      </c>
      <c r="G512" s="24">
        <f t="shared" ca="1" si="125"/>
        <v>1.000097097</v>
      </c>
      <c r="H512" s="22">
        <f ca="1">TRUNC(PRODUCT(G$10:G511),15)</f>
        <v>1.0521798279374499</v>
      </c>
      <c r="I512" s="22">
        <f t="shared" ca="1" si="126"/>
        <v>1.0475927215855401</v>
      </c>
      <c r="J512" s="22">
        <f t="shared" ca="1" si="127"/>
        <v>1.0043787099999999</v>
      </c>
      <c r="K512" s="22">
        <f t="shared" ca="1" si="118"/>
        <v>4.4845700000000002E-3</v>
      </c>
      <c r="L512" s="66">
        <f>IF(VLOOKUP(A512,$T$12:$AC$125,8)=VLOOKUP(A511,$T$12:$AC$125,8),0,VLOOKUP(A512,T$12:$AC$125,8))</f>
        <v>0</v>
      </c>
      <c r="M512" s="67">
        <f>IF(L512&gt;0,VLOOKUP(L512,S$12:$AB$125,7),0)</f>
        <v>0</v>
      </c>
      <c r="N512" s="2">
        <f t="shared" si="117"/>
        <v>0</v>
      </c>
      <c r="O512" s="22">
        <f t="shared" ca="1" si="119"/>
        <v>4.4845700000000002E-3</v>
      </c>
      <c r="P512" s="25" t="str">
        <f t="shared" si="122"/>
        <v>J=</v>
      </c>
      <c r="Q512" s="26">
        <f t="shared" si="123"/>
        <v>44382</v>
      </c>
      <c r="R512" s="4"/>
      <c r="U512" s="4"/>
      <c r="V512" s="4"/>
      <c r="W512" s="4"/>
      <c r="X512" s="4"/>
      <c r="Y512" s="4"/>
      <c r="Z512" s="4"/>
      <c r="AA512" s="4"/>
      <c r="AB512" s="4"/>
      <c r="AC512" s="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</row>
    <row r="513" spans="1:179" x14ac:dyDescent="0.25">
      <c r="A513" s="20">
        <f t="shared" si="120"/>
        <v>44266</v>
      </c>
      <c r="B513" s="22">
        <f t="shared" ca="1" si="124"/>
        <v>1.0287607299999999</v>
      </c>
      <c r="C513" s="22">
        <f t="shared" ca="1" si="129"/>
        <v>1.02417629</v>
      </c>
      <c r="D513" s="23">
        <f ca="1">IF(A513&lt;$B$1,VLOOKUP(A513,[1]DI!$A$4:$B$15000,2,FALSE),0)</f>
        <v>1.9000000000000006E-2</v>
      </c>
      <c r="E513" s="22">
        <f t="shared" ca="1" si="128"/>
        <v>7.4690000000000005E-5</v>
      </c>
      <c r="F513" s="23">
        <f t="shared" si="121"/>
        <v>1.3</v>
      </c>
      <c r="G513" s="24">
        <f t="shared" ca="1" si="125"/>
        <v>1.000097097</v>
      </c>
      <c r="H513" s="22">
        <f ca="1">TRUNC(PRODUCT(G$10:G512),15)</f>
        <v>1.0522819914422099</v>
      </c>
      <c r="I513" s="22">
        <f t="shared" ca="1" si="126"/>
        <v>1.0475927215855401</v>
      </c>
      <c r="J513" s="22">
        <f t="shared" ca="1" si="127"/>
        <v>1.0044762300000001</v>
      </c>
      <c r="K513" s="22">
        <f t="shared" ca="1" si="118"/>
        <v>4.5844400000000004E-3</v>
      </c>
      <c r="L513" s="66">
        <f>IF(VLOOKUP(A513,$T$12:$AC$125,8)=VLOOKUP(A512,$T$12:$AC$125,8),0,VLOOKUP(A513,T$12:$AC$125,8))</f>
        <v>0</v>
      </c>
      <c r="M513" s="67">
        <f>IF(L513&gt;0,VLOOKUP(L513,S$12:$AB$125,7),0)</f>
        <v>0</v>
      </c>
      <c r="N513" s="2">
        <f t="shared" ref="N513:N576" si="130">IF(L513&gt;0,TRUNC(M513*C$448,8),0)</f>
        <v>0</v>
      </c>
      <c r="O513" s="22">
        <f t="shared" ca="1" si="119"/>
        <v>4.5844400000000004E-3</v>
      </c>
      <c r="P513" s="25" t="str">
        <f t="shared" si="122"/>
        <v>J=</v>
      </c>
      <c r="Q513" s="26">
        <f t="shared" si="123"/>
        <v>44382</v>
      </c>
      <c r="R513" s="4"/>
      <c r="U513" s="4"/>
      <c r="V513" s="4"/>
      <c r="W513" s="4"/>
      <c r="X513" s="4"/>
      <c r="Y513" s="4"/>
      <c r="Z513" s="4"/>
      <c r="AA513" s="4"/>
      <c r="AB513" s="4"/>
      <c r="AC513" s="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</row>
    <row r="514" spans="1:179" x14ac:dyDescent="0.25">
      <c r="A514" s="20">
        <f t="shared" si="120"/>
        <v>44267</v>
      </c>
      <c r="B514" s="22">
        <f t="shared" ca="1" si="124"/>
        <v>1.0288606300000001</v>
      </c>
      <c r="C514" s="22">
        <f t="shared" ca="1" si="129"/>
        <v>1.02417629</v>
      </c>
      <c r="D514" s="23">
        <f ca="1">IF(A514&lt;$B$1,VLOOKUP(A514,[1]DI!$A$4:$B$15000,2,FALSE),0)</f>
        <v>1.9000000000000006E-2</v>
      </c>
      <c r="E514" s="22">
        <f t="shared" ca="1" si="128"/>
        <v>7.4690000000000005E-5</v>
      </c>
      <c r="F514" s="23">
        <f t="shared" si="121"/>
        <v>1.3</v>
      </c>
      <c r="G514" s="24">
        <f t="shared" ca="1" si="125"/>
        <v>1.000097097</v>
      </c>
      <c r="H514" s="22">
        <f ca="1">TRUNC(PRODUCT(G$10:G513),15)</f>
        <v>1.05238416486673</v>
      </c>
      <c r="I514" s="22">
        <f t="shared" ca="1" si="126"/>
        <v>1.0475927215855401</v>
      </c>
      <c r="J514" s="22">
        <f t="shared" ca="1" si="127"/>
        <v>1.0045737699999999</v>
      </c>
      <c r="K514" s="22">
        <f t="shared" ca="1" si="118"/>
        <v>4.6843400000000004E-3</v>
      </c>
      <c r="L514" s="66">
        <f>IF(VLOOKUP(A514,$T$12:$AC$125,8)=VLOOKUP(A513,$T$12:$AC$125,8),0,VLOOKUP(A514,T$12:$AC$125,8))</f>
        <v>0</v>
      </c>
      <c r="M514" s="67">
        <f>IF(L514&gt;0,VLOOKUP(L514,S$12:$AB$125,7),0)</f>
        <v>0</v>
      </c>
      <c r="N514" s="2">
        <f t="shared" si="130"/>
        <v>0</v>
      </c>
      <c r="O514" s="22">
        <f t="shared" ca="1" si="119"/>
        <v>4.6843400000000004E-3</v>
      </c>
      <c r="P514" s="25" t="str">
        <f t="shared" si="122"/>
        <v>J=</v>
      </c>
      <c r="Q514" s="26">
        <f t="shared" si="123"/>
        <v>44382</v>
      </c>
      <c r="R514" s="4"/>
      <c r="U514" s="4"/>
      <c r="V514" s="4"/>
      <c r="W514" s="4"/>
      <c r="X514" s="4"/>
      <c r="Y514" s="4"/>
      <c r="Z514" s="4"/>
      <c r="AA514" s="4"/>
      <c r="AB514" s="4"/>
      <c r="AC514" s="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</row>
    <row r="515" spans="1:179" x14ac:dyDescent="0.25">
      <c r="A515" s="20">
        <f t="shared" si="120"/>
        <v>44268</v>
      </c>
      <c r="B515" s="22">
        <f t="shared" ca="1" si="124"/>
        <v>1.02896053</v>
      </c>
      <c r="C515" s="22">
        <f t="shared" ca="1" si="129"/>
        <v>1.02417629</v>
      </c>
      <c r="D515" s="23">
        <f ca="1">IF(A515&lt;$B$1,VLOOKUP(A515,[1]DI!$A$4:$B$15000,2,FALSE),0)</f>
        <v>0</v>
      </c>
      <c r="E515" s="22">
        <f t="shared" ca="1" si="128"/>
        <v>0</v>
      </c>
      <c r="F515" s="23">
        <f t="shared" si="121"/>
        <v>1.3</v>
      </c>
      <c r="G515" s="24">
        <f t="shared" ca="1" si="125"/>
        <v>1</v>
      </c>
      <c r="H515" s="22">
        <f ca="1">TRUNC(PRODUCT(G$10:G514),15)</f>
        <v>1.0524863482119899</v>
      </c>
      <c r="I515" s="22">
        <f t="shared" ca="1" si="126"/>
        <v>1.0475927215855401</v>
      </c>
      <c r="J515" s="22">
        <f t="shared" ca="1" si="127"/>
        <v>1.00467131</v>
      </c>
      <c r="K515" s="22">
        <f t="shared" ca="1" si="118"/>
        <v>4.7842400000000004E-3</v>
      </c>
      <c r="L515" s="66">
        <f>IF(VLOOKUP(A515,$T$12:$AC$125,8)=VLOOKUP(A514,$T$12:$AC$125,8),0,VLOOKUP(A515,T$12:$AC$125,8))</f>
        <v>0</v>
      </c>
      <c r="M515" s="67">
        <f>IF(L515&gt;0,VLOOKUP(L515,S$12:$AB$125,7),0)</f>
        <v>0</v>
      </c>
      <c r="N515" s="2">
        <f t="shared" si="130"/>
        <v>0</v>
      </c>
      <c r="O515" s="22">
        <f t="shared" ca="1" si="119"/>
        <v>4.7842400000000004E-3</v>
      </c>
      <c r="P515" s="25" t="str">
        <f t="shared" si="122"/>
        <v>J=</v>
      </c>
      <c r="Q515" s="26">
        <f t="shared" si="123"/>
        <v>44382</v>
      </c>
      <c r="R515" s="4"/>
      <c r="U515" s="4"/>
      <c r="V515" s="4"/>
      <c r="W515" s="4"/>
      <c r="X515" s="4"/>
      <c r="Y515" s="4"/>
      <c r="Z515" s="4"/>
      <c r="AA515" s="4"/>
      <c r="AB515" s="4"/>
      <c r="AC515" s="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</row>
    <row r="516" spans="1:179" x14ac:dyDescent="0.25">
      <c r="A516" s="20">
        <f t="shared" si="120"/>
        <v>44269</v>
      </c>
      <c r="B516" s="22">
        <f t="shared" ca="1" si="124"/>
        <v>1.02896053</v>
      </c>
      <c r="C516" s="22">
        <f t="shared" ca="1" si="129"/>
        <v>1.02417629</v>
      </c>
      <c r="D516" s="23">
        <f ca="1">IF(A516&lt;$B$1,VLOOKUP(A516,[1]DI!$A$4:$B$15000,2,FALSE),0)</f>
        <v>0</v>
      </c>
      <c r="E516" s="22">
        <f t="shared" ca="1" si="128"/>
        <v>0</v>
      </c>
      <c r="F516" s="23">
        <f t="shared" si="121"/>
        <v>1.3</v>
      </c>
      <c r="G516" s="24">
        <f t="shared" ca="1" si="125"/>
        <v>1</v>
      </c>
      <c r="H516" s="22">
        <f ca="1">TRUNC(PRODUCT(G$10:G515),15)</f>
        <v>1.0524863482119899</v>
      </c>
      <c r="I516" s="22">
        <f t="shared" ca="1" si="126"/>
        <v>1.0475927215855401</v>
      </c>
      <c r="J516" s="22">
        <f t="shared" ca="1" si="127"/>
        <v>1.00467131</v>
      </c>
      <c r="K516" s="22">
        <f t="shared" ca="1" si="118"/>
        <v>4.7842400000000004E-3</v>
      </c>
      <c r="L516" s="66">
        <f>IF(VLOOKUP(A516,$T$12:$AC$125,8)=VLOOKUP(A515,$T$12:$AC$125,8),0,VLOOKUP(A516,T$12:$AC$125,8))</f>
        <v>0</v>
      </c>
      <c r="M516" s="67">
        <f>IF(L516&gt;0,VLOOKUP(L516,S$12:$AB$125,7),0)</f>
        <v>0</v>
      </c>
      <c r="N516" s="2">
        <f t="shared" si="130"/>
        <v>0</v>
      </c>
      <c r="O516" s="22">
        <f t="shared" ca="1" si="119"/>
        <v>4.7842400000000004E-3</v>
      </c>
      <c r="P516" s="25" t="str">
        <f t="shared" si="122"/>
        <v>J=</v>
      </c>
      <c r="Q516" s="26">
        <f t="shared" si="123"/>
        <v>44382</v>
      </c>
      <c r="R516" s="4"/>
      <c r="U516" s="4"/>
      <c r="V516" s="4"/>
      <c r="W516" s="4"/>
      <c r="X516" s="4"/>
      <c r="Y516" s="4"/>
      <c r="Z516" s="4"/>
      <c r="AA516" s="4"/>
      <c r="AB516" s="4"/>
      <c r="AC516" s="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</row>
    <row r="517" spans="1:179" x14ac:dyDescent="0.25">
      <c r="A517" s="20">
        <f t="shared" si="120"/>
        <v>44270</v>
      </c>
      <c r="B517" s="22">
        <f t="shared" ca="1" si="124"/>
        <v>1.02896053</v>
      </c>
      <c r="C517" s="22">
        <f t="shared" ca="1" si="129"/>
        <v>1.02417629</v>
      </c>
      <c r="D517" s="23">
        <f ca="1">IF(A517&lt;$B$1,VLOOKUP(A517,[1]DI!$A$4:$B$15000,2,FALSE),0)</f>
        <v>1.9000000000000006E-2</v>
      </c>
      <c r="E517" s="22">
        <f t="shared" ca="1" si="128"/>
        <v>7.4690000000000005E-5</v>
      </c>
      <c r="F517" s="23">
        <f t="shared" si="121"/>
        <v>1.3</v>
      </c>
      <c r="G517" s="24">
        <f t="shared" ca="1" si="125"/>
        <v>1.000097097</v>
      </c>
      <c r="H517" s="22">
        <f ca="1">TRUNC(PRODUCT(G$10:G516),15)</f>
        <v>1.0524863482119899</v>
      </c>
      <c r="I517" s="22">
        <f t="shared" ca="1" si="126"/>
        <v>1.0475927215855401</v>
      </c>
      <c r="J517" s="22">
        <f t="shared" ca="1" si="127"/>
        <v>1.00467131</v>
      </c>
      <c r="K517" s="22">
        <f t="shared" ca="1" si="118"/>
        <v>4.7842400000000004E-3</v>
      </c>
      <c r="L517" s="66">
        <f>IF(VLOOKUP(A517,$T$12:$AC$125,8)=VLOOKUP(A516,$T$12:$AC$125,8),0,VLOOKUP(A517,T$12:$AC$125,8))</f>
        <v>0</v>
      </c>
      <c r="M517" s="67">
        <f>IF(L517&gt;0,VLOOKUP(L517,S$12:$AB$125,7),0)</f>
        <v>0</v>
      </c>
      <c r="N517" s="2">
        <f t="shared" si="130"/>
        <v>0</v>
      </c>
      <c r="O517" s="22">
        <f t="shared" ca="1" si="119"/>
        <v>4.7842400000000004E-3</v>
      </c>
      <c r="P517" s="25" t="str">
        <f t="shared" si="122"/>
        <v>J=</v>
      </c>
      <c r="Q517" s="26">
        <f t="shared" si="123"/>
        <v>44382</v>
      </c>
      <c r="R517" s="4"/>
      <c r="U517" s="4"/>
      <c r="V517" s="4"/>
      <c r="W517" s="4"/>
      <c r="X517" s="4"/>
      <c r="Y517" s="4"/>
      <c r="Z517" s="4"/>
      <c r="AA517" s="4"/>
      <c r="AB517" s="4"/>
      <c r="AC517" s="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</row>
    <row r="518" spans="1:179" x14ac:dyDescent="0.25">
      <c r="A518" s="20">
        <f t="shared" si="120"/>
        <v>44271</v>
      </c>
      <c r="B518" s="22">
        <f t="shared" ca="1" si="124"/>
        <v>1.0290604400000001</v>
      </c>
      <c r="C518" s="22">
        <f t="shared" ca="1" si="129"/>
        <v>1.02417629</v>
      </c>
      <c r="D518" s="23">
        <f ca="1">IF(A518&lt;$B$1,VLOOKUP(A518,[1]DI!$A$4:$B$15000,2,FALSE),0)</f>
        <v>1.9000000000000006E-2</v>
      </c>
      <c r="E518" s="22">
        <f t="shared" ca="1" si="128"/>
        <v>7.4690000000000005E-5</v>
      </c>
      <c r="F518" s="23">
        <f t="shared" si="121"/>
        <v>1.3</v>
      </c>
      <c r="G518" s="24">
        <f t="shared" ca="1" si="125"/>
        <v>1.000097097</v>
      </c>
      <c r="H518" s="22">
        <f ca="1">TRUNC(PRODUCT(G$10:G517),15)</f>
        <v>1.05258854147894</v>
      </c>
      <c r="I518" s="22">
        <f t="shared" ca="1" si="126"/>
        <v>1.0475927215855401</v>
      </c>
      <c r="J518" s="22">
        <f t="shared" ca="1" si="127"/>
        <v>1.00476886</v>
      </c>
      <c r="K518" s="22">
        <f t="shared" ca="1" si="118"/>
        <v>4.8841500000000003E-3</v>
      </c>
      <c r="L518" s="66">
        <f>IF(VLOOKUP(A518,$T$12:$AC$125,8)=VLOOKUP(A517,$T$12:$AC$125,8),0,VLOOKUP(A518,T$12:$AC$125,8))</f>
        <v>0</v>
      </c>
      <c r="M518" s="67">
        <f>IF(L518&gt;0,VLOOKUP(L518,S$12:$AB$125,7),0)</f>
        <v>0</v>
      </c>
      <c r="N518" s="2">
        <f t="shared" si="130"/>
        <v>0</v>
      </c>
      <c r="O518" s="22">
        <f t="shared" ca="1" si="119"/>
        <v>4.8841500000000003E-3</v>
      </c>
      <c r="P518" s="25" t="str">
        <f t="shared" si="122"/>
        <v>J=</v>
      </c>
      <c r="Q518" s="26">
        <f t="shared" si="123"/>
        <v>44382</v>
      </c>
      <c r="R518" s="4"/>
      <c r="U518" s="4"/>
      <c r="V518" s="4"/>
      <c r="W518" s="4"/>
      <c r="X518" s="4"/>
      <c r="Y518" s="4"/>
      <c r="Z518" s="4"/>
      <c r="AA518" s="4"/>
      <c r="AB518" s="4"/>
      <c r="AC518" s="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</row>
    <row r="519" spans="1:179" x14ac:dyDescent="0.25">
      <c r="A519" s="20">
        <f t="shared" si="120"/>
        <v>44272</v>
      </c>
      <c r="B519" s="22">
        <f t="shared" ca="1" si="124"/>
        <v>1.0291603599999999</v>
      </c>
      <c r="C519" s="22">
        <f t="shared" ca="1" si="129"/>
        <v>1.02417629</v>
      </c>
      <c r="D519" s="23">
        <f ca="1">IF(A519&lt;$B$1,VLOOKUP(A519,[1]DI!$A$4:$B$15000,2,FALSE),0)</f>
        <v>1.9000000000000006E-2</v>
      </c>
      <c r="E519" s="22">
        <f t="shared" ca="1" si="128"/>
        <v>7.4690000000000005E-5</v>
      </c>
      <c r="F519" s="23">
        <f t="shared" si="121"/>
        <v>1.3</v>
      </c>
      <c r="G519" s="24">
        <f t="shared" ca="1" si="125"/>
        <v>1.000097097</v>
      </c>
      <c r="H519" s="22">
        <f ca="1">TRUNC(PRODUCT(G$10:G518),15)</f>
        <v>1.0526907446685501</v>
      </c>
      <c r="I519" s="22">
        <f t="shared" ca="1" si="126"/>
        <v>1.0475927215855401</v>
      </c>
      <c r="J519" s="22">
        <f t="shared" ca="1" si="127"/>
        <v>1.0048664199999999</v>
      </c>
      <c r="K519" s="22">
        <f t="shared" ca="1" si="118"/>
        <v>4.9840700000000002E-3</v>
      </c>
      <c r="L519" s="66">
        <f>IF(VLOOKUP(A519,$T$12:$AC$125,8)=VLOOKUP(A518,$T$12:$AC$125,8),0,VLOOKUP(A519,T$12:$AC$125,8))</f>
        <v>0</v>
      </c>
      <c r="M519" s="67">
        <f>IF(L519&gt;0,VLOOKUP(L519,S$12:$AB$125,7),0)</f>
        <v>0</v>
      </c>
      <c r="N519" s="2">
        <f t="shared" si="130"/>
        <v>0</v>
      </c>
      <c r="O519" s="22">
        <f t="shared" ca="1" si="119"/>
        <v>4.9840700000000002E-3</v>
      </c>
      <c r="P519" s="25" t="str">
        <f t="shared" si="122"/>
        <v>J=</v>
      </c>
      <c r="Q519" s="26">
        <f t="shared" si="123"/>
        <v>44382</v>
      </c>
      <c r="R519" s="4"/>
      <c r="U519" s="4"/>
      <c r="V519" s="4"/>
      <c r="W519" s="4"/>
      <c r="X519" s="4"/>
      <c r="Y519" s="4"/>
      <c r="Z519" s="4"/>
      <c r="AA519" s="4"/>
      <c r="AB519" s="4"/>
      <c r="AC519" s="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</row>
    <row r="520" spans="1:179" x14ac:dyDescent="0.25">
      <c r="A520" s="20">
        <f t="shared" si="120"/>
        <v>44273</v>
      </c>
      <c r="B520" s="22">
        <f t="shared" ca="1" si="124"/>
        <v>1.0292602900000001</v>
      </c>
      <c r="C520" s="22">
        <f t="shared" ca="1" si="129"/>
        <v>1.02417629</v>
      </c>
      <c r="D520" s="23">
        <f ca="1">IF(A520&lt;$B$1,VLOOKUP(A520,[1]DI!$A$4:$B$15000,2,FALSE),0)</f>
        <v>2.6499999999999999E-2</v>
      </c>
      <c r="E520" s="22">
        <f t="shared" ca="1" si="128"/>
        <v>1.0378999999999999E-4</v>
      </c>
      <c r="F520" s="23">
        <f t="shared" si="121"/>
        <v>1.3</v>
      </c>
      <c r="G520" s="24">
        <f t="shared" ca="1" si="125"/>
        <v>1.000134927</v>
      </c>
      <c r="H520" s="22">
        <f ca="1">TRUNC(PRODUCT(G$10:G519),15)</f>
        <v>1.0527929577817901</v>
      </c>
      <c r="I520" s="22">
        <f t="shared" ca="1" si="126"/>
        <v>1.0475927215855401</v>
      </c>
      <c r="J520" s="22">
        <f t="shared" ca="1" si="127"/>
        <v>1.00496399</v>
      </c>
      <c r="K520" s="22">
        <f t="shared" ca="1" si="118"/>
        <v>5.084E-3</v>
      </c>
      <c r="L520" s="66">
        <f>IF(VLOOKUP(A520,$T$12:$AC$125,8)=VLOOKUP(A519,$T$12:$AC$125,8),0,VLOOKUP(A520,T$12:$AC$125,8))</f>
        <v>0</v>
      </c>
      <c r="M520" s="67">
        <f>IF(L520&gt;0,VLOOKUP(L520,S$12:$AB$125,7),0)</f>
        <v>0</v>
      </c>
      <c r="N520" s="2">
        <f t="shared" si="130"/>
        <v>0</v>
      </c>
      <c r="O520" s="22">
        <f t="shared" ca="1" si="119"/>
        <v>5.084E-3</v>
      </c>
      <c r="P520" s="25" t="str">
        <f t="shared" si="122"/>
        <v>J=</v>
      </c>
      <c r="Q520" s="26">
        <f t="shared" si="123"/>
        <v>44382</v>
      </c>
      <c r="R520" s="4"/>
      <c r="U520" s="4"/>
      <c r="V520" s="4"/>
      <c r="W520" s="4"/>
      <c r="X520" s="4"/>
      <c r="Y520" s="4"/>
      <c r="Z520" s="4"/>
      <c r="AA520" s="4"/>
      <c r="AB520" s="4"/>
      <c r="AC520" s="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</row>
    <row r="521" spans="1:179" x14ac:dyDescent="0.25">
      <c r="A521" s="20">
        <f t="shared" si="120"/>
        <v>44274</v>
      </c>
      <c r="B521" s="22">
        <f t="shared" ca="1" si="124"/>
        <v>1.0293991499999999</v>
      </c>
      <c r="C521" s="22">
        <f t="shared" ca="1" si="129"/>
        <v>1.02417629</v>
      </c>
      <c r="D521" s="23">
        <f ca="1">IF(A521&lt;$B$1,VLOOKUP(A521,[1]DI!$A$4:$B$15000,2,FALSE),0)</f>
        <v>2.6499999999999999E-2</v>
      </c>
      <c r="E521" s="22">
        <f t="shared" ca="1" si="128"/>
        <v>1.0378999999999999E-4</v>
      </c>
      <c r="F521" s="23">
        <f t="shared" si="121"/>
        <v>1.3</v>
      </c>
      <c r="G521" s="24">
        <f t="shared" ca="1" si="125"/>
        <v>1.000134927</v>
      </c>
      <c r="H521" s="22">
        <f ca="1">TRUNC(PRODUCT(G$10:G520),15)</f>
        <v>1.0529350079772</v>
      </c>
      <c r="I521" s="22">
        <f t="shared" ca="1" si="126"/>
        <v>1.0475927215855401</v>
      </c>
      <c r="J521" s="22">
        <f t="shared" ca="1" si="127"/>
        <v>1.00509958</v>
      </c>
      <c r="K521" s="22">
        <f t="shared" ca="1" si="118"/>
        <v>5.2228600000000002E-3</v>
      </c>
      <c r="L521" s="66">
        <f>IF(VLOOKUP(A521,$T$12:$AC$125,8)=VLOOKUP(A520,$T$12:$AC$125,8),0,VLOOKUP(A521,T$12:$AC$125,8))</f>
        <v>0</v>
      </c>
      <c r="M521" s="67">
        <f>IF(L521&gt;0,VLOOKUP(L521,S$12:$AB$125,7),0)</f>
        <v>0</v>
      </c>
      <c r="N521" s="2">
        <f t="shared" si="130"/>
        <v>0</v>
      </c>
      <c r="O521" s="22">
        <f t="shared" ca="1" si="119"/>
        <v>5.2228600000000002E-3</v>
      </c>
      <c r="P521" s="25" t="str">
        <f t="shared" si="122"/>
        <v>J=</v>
      </c>
      <c r="Q521" s="26">
        <f t="shared" si="123"/>
        <v>44382</v>
      </c>
      <c r="R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  <c r="DK521" s="82"/>
      <c r="DL521" s="82"/>
      <c r="DM521" s="82"/>
      <c r="DN521" s="82"/>
      <c r="DO521" s="82"/>
      <c r="DP521" s="82"/>
      <c r="DQ521" s="82"/>
      <c r="DR521" s="82"/>
      <c r="DS521" s="82"/>
      <c r="DT521" s="82"/>
      <c r="DU521" s="82"/>
      <c r="DV521" s="82"/>
      <c r="DW521" s="82"/>
      <c r="DX521" s="82"/>
      <c r="DY521" s="82"/>
      <c r="DZ521" s="82"/>
      <c r="EA521" s="82"/>
      <c r="EB521" s="82"/>
      <c r="EC521" s="82"/>
      <c r="ED521" s="82"/>
      <c r="EE521" s="82"/>
      <c r="EF521" s="82"/>
      <c r="EG521" s="82"/>
      <c r="EH521" s="82"/>
      <c r="EI521" s="82"/>
      <c r="EJ521" s="82"/>
      <c r="EK521" s="82"/>
      <c r="EL521" s="82"/>
      <c r="EM521" s="82"/>
      <c r="EN521" s="82"/>
      <c r="EO521" s="82"/>
      <c r="EP521" s="82"/>
      <c r="EQ521" s="82"/>
      <c r="ER521" s="82"/>
      <c r="ES521" s="82"/>
      <c r="ET521" s="82"/>
      <c r="EU521" s="82"/>
      <c r="EV521" s="82"/>
      <c r="EW521" s="82"/>
      <c r="EX521" s="82"/>
      <c r="EY521" s="82"/>
      <c r="EZ521" s="82"/>
      <c r="FA521" s="82"/>
      <c r="FB521" s="82"/>
      <c r="FC521" s="82"/>
      <c r="FD521" s="82"/>
      <c r="FE521" s="82"/>
      <c r="FF521" s="82"/>
      <c r="FG521" s="82"/>
      <c r="FH521" s="82"/>
      <c r="FI521" s="82"/>
      <c r="FJ521" s="82"/>
      <c r="FK521" s="82"/>
      <c r="FL521" s="82"/>
      <c r="FM521" s="82"/>
      <c r="FN521" s="82"/>
      <c r="FO521" s="82"/>
      <c r="FP521" s="82"/>
      <c r="FQ521" s="82"/>
      <c r="FR521" s="82"/>
      <c r="FS521" s="82"/>
      <c r="FT521" s="82"/>
      <c r="FU521" s="82"/>
      <c r="FV521" s="82"/>
      <c r="FW521" s="82"/>
    </row>
    <row r="522" spans="1:179" x14ac:dyDescent="0.25">
      <c r="A522" s="20">
        <f t="shared" si="120"/>
        <v>44275</v>
      </c>
      <c r="B522" s="22">
        <f t="shared" ca="1" si="124"/>
        <v>1.02953805</v>
      </c>
      <c r="C522" s="22">
        <f t="shared" ca="1" si="129"/>
        <v>1.02417629</v>
      </c>
      <c r="D522" s="23">
        <f ca="1">IF(A522&lt;$B$1,VLOOKUP(A522,[1]DI!$A$4:$B$15000,2,FALSE),0)</f>
        <v>0</v>
      </c>
      <c r="E522" s="22">
        <f t="shared" ca="1" si="128"/>
        <v>0</v>
      </c>
      <c r="F522" s="23">
        <f t="shared" si="121"/>
        <v>1.3</v>
      </c>
      <c r="G522" s="24">
        <f t="shared" ca="1" si="125"/>
        <v>1</v>
      </c>
      <c r="H522" s="22">
        <f ca="1">TRUNC(PRODUCT(G$10:G521),15)</f>
        <v>1.0530770773390199</v>
      </c>
      <c r="I522" s="22">
        <f t="shared" ca="1" si="126"/>
        <v>1.0475927215855401</v>
      </c>
      <c r="J522" s="22">
        <f t="shared" ca="1" si="127"/>
        <v>1.0052352</v>
      </c>
      <c r="K522" s="22">
        <f t="shared" ref="K522:K585" ca="1" si="131">TRUNC((C522*(J522-1)),8)</f>
        <v>5.3617600000000001E-3</v>
      </c>
      <c r="L522" s="66">
        <f>IF(VLOOKUP(A522,$T$12:$AC$125,8)=VLOOKUP(A521,$T$12:$AC$125,8),0,VLOOKUP(A522,T$12:$AC$125,8))</f>
        <v>0</v>
      </c>
      <c r="M522" s="67">
        <f>IF(L522&gt;0,VLOOKUP(L522,S$12:$AB$125,7),0)</f>
        <v>0</v>
      </c>
      <c r="N522" s="2">
        <f t="shared" si="130"/>
        <v>0</v>
      </c>
      <c r="O522" s="22">
        <f t="shared" ref="O522:O585" ca="1" si="132">(K522+N522)</f>
        <v>5.3617600000000001E-3</v>
      </c>
      <c r="P522" s="25" t="str">
        <f t="shared" si="122"/>
        <v>J=</v>
      </c>
      <c r="Q522" s="26">
        <f t="shared" si="123"/>
        <v>44382</v>
      </c>
      <c r="R522" s="4"/>
      <c r="U522" s="4"/>
      <c r="V522" s="4"/>
      <c r="W522" s="4"/>
      <c r="X522" s="4"/>
      <c r="Y522" s="4"/>
      <c r="Z522" s="4"/>
      <c r="AA522" s="4"/>
      <c r="AB522" s="4"/>
      <c r="AC522" s="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</row>
    <row r="523" spans="1:179" x14ac:dyDescent="0.25">
      <c r="A523" s="20">
        <f t="shared" ref="A523:A586" si="133">(A522+1)</f>
        <v>44276</v>
      </c>
      <c r="B523" s="22">
        <f t="shared" ca="1" si="124"/>
        <v>1.02953805</v>
      </c>
      <c r="C523" s="22">
        <f t="shared" ca="1" si="129"/>
        <v>1.02417629</v>
      </c>
      <c r="D523" s="23">
        <f ca="1">IF(A523&lt;$B$1,VLOOKUP(A523,[1]DI!$A$4:$B$15000,2,FALSE),0)</f>
        <v>0</v>
      </c>
      <c r="E523" s="22">
        <f t="shared" ca="1" si="128"/>
        <v>0</v>
      </c>
      <c r="F523" s="23">
        <f t="shared" ref="F523:F586" si="134">VLOOKUP(A523,$Y$90:$Z$96,2)</f>
        <v>1.3</v>
      </c>
      <c r="G523" s="24">
        <f t="shared" ca="1" si="125"/>
        <v>1</v>
      </c>
      <c r="H523" s="22">
        <f ca="1">TRUNC(PRODUCT(G$10:G522),15)</f>
        <v>1.0530770773390199</v>
      </c>
      <c r="I523" s="22">
        <f t="shared" ca="1" si="126"/>
        <v>1.0475927215855401</v>
      </c>
      <c r="J523" s="22">
        <f t="shared" ca="1" si="127"/>
        <v>1.0052352</v>
      </c>
      <c r="K523" s="22">
        <f t="shared" ca="1" si="131"/>
        <v>5.3617600000000001E-3</v>
      </c>
      <c r="L523" s="66">
        <f>IF(VLOOKUP(A523,$T$12:$AC$125,8)=VLOOKUP(A522,$T$12:$AC$125,8),0,VLOOKUP(A523,T$12:$AC$125,8))</f>
        <v>0</v>
      </c>
      <c r="M523" s="67">
        <f>IF(L523&gt;0,VLOOKUP(L523,S$12:$AB$125,7),0)</f>
        <v>0</v>
      </c>
      <c r="N523" s="2">
        <f t="shared" si="130"/>
        <v>0</v>
      </c>
      <c r="O523" s="22">
        <f t="shared" ca="1" si="132"/>
        <v>5.3617600000000001E-3</v>
      </c>
      <c r="P523" s="25" t="str">
        <f t="shared" ref="P523:P586" si="135">IF(L522&gt;0,VLOOKUP(A522,$T$12:$AC$125,9),P522)</f>
        <v>J=</v>
      </c>
      <c r="Q523" s="26">
        <f t="shared" ref="Q523:Q586" si="136">IF(L522&gt;0,VLOOKUP(A522,$T$12:$AC$125,10),Q522)</f>
        <v>44382</v>
      </c>
      <c r="R523" s="4"/>
      <c r="U523" s="4"/>
      <c r="V523" s="4"/>
      <c r="W523" s="4"/>
      <c r="X523" s="4"/>
      <c r="Y523" s="4"/>
      <c r="Z523" s="4"/>
      <c r="AA523" s="4"/>
      <c r="AB523" s="4"/>
      <c r="AC523" s="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</row>
    <row r="524" spans="1:179" x14ac:dyDescent="0.25">
      <c r="A524" s="20">
        <f t="shared" si="133"/>
        <v>44277</v>
      </c>
      <c r="B524" s="22">
        <f t="shared" ref="B524:B587" ca="1" si="137">IF(A524&lt;=TODAY(),C524+K524,IF(AND(A524&gt;TODAY(),A524&lt;=$B$1),IF(VLOOKUP(TODAY(),$A$10:$D$5000,4,FALSE)=0,"n.d",C524+K524),"n.d"))</f>
        <v>1.02953805</v>
      </c>
      <c r="C524" s="22">
        <f t="shared" ca="1" si="129"/>
        <v>1.02417629</v>
      </c>
      <c r="D524" s="23">
        <f ca="1">IF(A524&lt;$B$1,VLOOKUP(A524,[1]DI!$A$4:$B$15000,2,FALSE),0)</f>
        <v>2.6499999999999999E-2</v>
      </c>
      <c r="E524" s="22">
        <f t="shared" ca="1" si="128"/>
        <v>1.0378999999999999E-4</v>
      </c>
      <c r="F524" s="23">
        <f t="shared" si="134"/>
        <v>1.3</v>
      </c>
      <c r="G524" s="24">
        <f t="shared" ref="G524:G587" ca="1" si="138">TRUNC((1+(E524*F524)),15)</f>
        <v>1.000134927</v>
      </c>
      <c r="H524" s="22">
        <f ca="1">TRUNC(PRODUCT(G$10:G523),15)</f>
        <v>1.0530770773390199</v>
      </c>
      <c r="I524" s="22">
        <f t="shared" ref="I524:I587" ca="1" si="139">IF(OR(L523&gt;0,L523="E"),H523,I523)</f>
        <v>1.0475927215855401</v>
      </c>
      <c r="J524" s="22">
        <f t="shared" ref="J524:J587" ca="1" si="140">ROUND(TRUNC(H524/I524,15),8)</f>
        <v>1.0052352</v>
      </c>
      <c r="K524" s="22">
        <f t="shared" ca="1" si="131"/>
        <v>5.3617600000000001E-3</v>
      </c>
      <c r="L524" s="66">
        <f>IF(VLOOKUP(A524,$T$12:$AC$125,8)=VLOOKUP(A523,$T$12:$AC$125,8),0,VLOOKUP(A524,T$12:$AC$125,8))</f>
        <v>0</v>
      </c>
      <c r="M524" s="67">
        <f>IF(L524&gt;0,VLOOKUP(L524,S$12:$AB$125,7),0)</f>
        <v>0</v>
      </c>
      <c r="N524" s="2">
        <f t="shared" si="130"/>
        <v>0</v>
      </c>
      <c r="O524" s="22">
        <f t="shared" ca="1" si="132"/>
        <v>5.3617600000000001E-3</v>
      </c>
      <c r="P524" s="25" t="str">
        <f t="shared" si="135"/>
        <v>J=</v>
      </c>
      <c r="Q524" s="26">
        <f t="shared" si="136"/>
        <v>44382</v>
      </c>
      <c r="R524" s="4"/>
      <c r="U524" s="4"/>
      <c r="V524" s="4"/>
      <c r="W524" s="4"/>
      <c r="X524" s="4"/>
      <c r="Y524" s="4"/>
      <c r="Z524" s="4"/>
      <c r="AA524" s="4"/>
      <c r="AB524" s="4"/>
      <c r="AC524" s="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</row>
    <row r="525" spans="1:179" x14ac:dyDescent="0.25">
      <c r="A525" s="20">
        <f t="shared" si="133"/>
        <v>44278</v>
      </c>
      <c r="B525" s="22">
        <f t="shared" ca="1" si="137"/>
        <v>1.02967696</v>
      </c>
      <c r="C525" s="22">
        <f t="shared" ca="1" si="129"/>
        <v>1.02417629</v>
      </c>
      <c r="D525" s="23">
        <f ca="1">IF(A525&lt;$B$1,VLOOKUP(A525,[1]DI!$A$4:$B$15000,2,FALSE),0)</f>
        <v>2.6499999999999999E-2</v>
      </c>
      <c r="E525" s="22">
        <f t="shared" ref="E525:E588" ca="1" si="141">ROUND((((1+D525)^(1/252)-1)),8)</f>
        <v>1.0378999999999999E-4</v>
      </c>
      <c r="F525" s="23">
        <f t="shared" si="134"/>
        <v>1.3</v>
      </c>
      <c r="G525" s="24">
        <f t="shared" ca="1" si="138"/>
        <v>1.000134927</v>
      </c>
      <c r="H525" s="22">
        <f ca="1">TRUNC(PRODUCT(G$10:G524),15)</f>
        <v>1.05321916586984</v>
      </c>
      <c r="I525" s="22">
        <f t="shared" ca="1" si="139"/>
        <v>1.0475927215855401</v>
      </c>
      <c r="J525" s="22">
        <f t="shared" ca="1" si="140"/>
        <v>1.0053708299999999</v>
      </c>
      <c r="K525" s="22">
        <f t="shared" ca="1" si="131"/>
        <v>5.50067E-3</v>
      </c>
      <c r="L525" s="66">
        <f>IF(VLOOKUP(A525,$T$12:$AC$125,8)=VLOOKUP(A524,$T$12:$AC$125,8),0,VLOOKUP(A525,T$12:$AC$125,8))</f>
        <v>0</v>
      </c>
      <c r="M525" s="67">
        <f>IF(L525&gt;0,VLOOKUP(L525,S$12:$AB$125,7),0)</f>
        <v>0</v>
      </c>
      <c r="N525" s="2">
        <f t="shared" si="130"/>
        <v>0</v>
      </c>
      <c r="O525" s="22">
        <f t="shared" ca="1" si="132"/>
        <v>5.50067E-3</v>
      </c>
      <c r="P525" s="25" t="str">
        <f t="shared" si="135"/>
        <v>J=</v>
      </c>
      <c r="Q525" s="26">
        <f t="shared" si="136"/>
        <v>44382</v>
      </c>
      <c r="R525" s="4"/>
      <c r="U525" s="4"/>
      <c r="V525" s="4"/>
      <c r="W525" s="4"/>
      <c r="X525" s="4"/>
      <c r="Y525" s="4"/>
      <c r="Z525" s="4"/>
      <c r="AA525" s="4"/>
      <c r="AB525" s="4"/>
      <c r="AC525" s="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</row>
    <row r="526" spans="1:179" x14ac:dyDescent="0.25">
      <c r="A526" s="20">
        <f t="shared" si="133"/>
        <v>44279</v>
      </c>
      <c r="B526" s="22">
        <f t="shared" ca="1" si="137"/>
        <v>1.0298158900000001</v>
      </c>
      <c r="C526" s="22">
        <f t="shared" ca="1" si="129"/>
        <v>1.02417629</v>
      </c>
      <c r="D526" s="23">
        <f ca="1">IF(A526&lt;$B$1,VLOOKUP(A526,[1]DI!$A$4:$B$15000,2,FALSE),0)</f>
        <v>2.6499999999999999E-2</v>
      </c>
      <c r="E526" s="22">
        <f t="shared" ca="1" si="141"/>
        <v>1.0378999999999999E-4</v>
      </c>
      <c r="F526" s="23">
        <f t="shared" si="134"/>
        <v>1.3</v>
      </c>
      <c r="G526" s="24">
        <f t="shared" ca="1" si="138"/>
        <v>1.000134927</v>
      </c>
      <c r="H526" s="22">
        <f ca="1">TRUNC(PRODUCT(G$10:G525),15)</f>
        <v>1.05336127357223</v>
      </c>
      <c r="I526" s="22">
        <f t="shared" ca="1" si="139"/>
        <v>1.0475927215855401</v>
      </c>
      <c r="J526" s="22">
        <f t="shared" ca="1" si="140"/>
        <v>1.00550648</v>
      </c>
      <c r="K526" s="22">
        <f t="shared" ca="1" si="131"/>
        <v>5.6395999999999998E-3</v>
      </c>
      <c r="L526" s="66">
        <f>IF(VLOOKUP(A526,$T$12:$AC$125,8)=VLOOKUP(A525,$T$12:$AC$125,8),0,VLOOKUP(A526,T$12:$AC$125,8))</f>
        <v>0</v>
      </c>
      <c r="M526" s="67">
        <f>IF(L526&gt;0,VLOOKUP(L526,S$12:$AB$125,7),0)</f>
        <v>0</v>
      </c>
      <c r="N526" s="2">
        <f t="shared" si="130"/>
        <v>0</v>
      </c>
      <c r="O526" s="22">
        <f t="shared" ca="1" si="132"/>
        <v>5.6395999999999998E-3</v>
      </c>
      <c r="P526" s="25" t="str">
        <f t="shared" si="135"/>
        <v>J=</v>
      </c>
      <c r="Q526" s="26">
        <f t="shared" si="136"/>
        <v>44382</v>
      </c>
      <c r="R526" s="4"/>
      <c r="U526" s="4"/>
      <c r="V526" s="4"/>
      <c r="W526" s="4"/>
      <c r="X526" s="4"/>
      <c r="Y526" s="4"/>
      <c r="Z526" s="4"/>
      <c r="AA526" s="4"/>
      <c r="AB526" s="4"/>
      <c r="AC526" s="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</row>
    <row r="527" spans="1:179" x14ac:dyDescent="0.25">
      <c r="A527" s="20">
        <f t="shared" si="133"/>
        <v>44280</v>
      </c>
      <c r="B527" s="22">
        <f t="shared" ca="1" si="137"/>
        <v>1.02995484</v>
      </c>
      <c r="C527" s="22">
        <f t="shared" ca="1" si="129"/>
        <v>1.02417629</v>
      </c>
      <c r="D527" s="23">
        <f ca="1">IF(A527&lt;$B$1,VLOOKUP(A527,[1]DI!$A$4:$B$15000,2,FALSE),0)</f>
        <v>2.6499999999999999E-2</v>
      </c>
      <c r="E527" s="22">
        <f t="shared" ca="1" si="141"/>
        <v>1.0378999999999999E-4</v>
      </c>
      <c r="F527" s="23">
        <f t="shared" si="134"/>
        <v>1.3</v>
      </c>
      <c r="G527" s="24">
        <f t="shared" ca="1" si="138"/>
        <v>1.000134927</v>
      </c>
      <c r="H527" s="22">
        <f ca="1">TRUNC(PRODUCT(G$10:G526),15)</f>
        <v>1.05350340044879</v>
      </c>
      <c r="I527" s="22">
        <f t="shared" ca="1" si="139"/>
        <v>1.0475927215855401</v>
      </c>
      <c r="J527" s="22">
        <f t="shared" ca="1" si="140"/>
        <v>1.0056421499999999</v>
      </c>
      <c r="K527" s="22">
        <f t="shared" ca="1" si="131"/>
        <v>5.7785500000000004E-3</v>
      </c>
      <c r="L527" s="66">
        <f>IF(VLOOKUP(A527,$T$12:$AC$125,8)=VLOOKUP(A526,$T$12:$AC$125,8),0,VLOOKUP(A527,T$12:$AC$125,8))</f>
        <v>0</v>
      </c>
      <c r="M527" s="67">
        <f>IF(L527&gt;0,VLOOKUP(L527,S$12:$AB$125,7),0)</f>
        <v>0</v>
      </c>
      <c r="N527" s="2">
        <f t="shared" si="130"/>
        <v>0</v>
      </c>
      <c r="O527" s="22">
        <f t="shared" ca="1" si="132"/>
        <v>5.7785500000000004E-3</v>
      </c>
      <c r="P527" s="25" t="str">
        <f t="shared" si="135"/>
        <v>J=</v>
      </c>
      <c r="Q527" s="26">
        <f t="shared" si="136"/>
        <v>44382</v>
      </c>
      <c r="R527" s="4"/>
      <c r="U527" s="4"/>
      <c r="V527" s="4"/>
      <c r="W527" s="4"/>
      <c r="X527" s="4"/>
      <c r="Y527" s="4"/>
      <c r="Z527" s="4"/>
      <c r="AA527" s="4"/>
      <c r="AB527" s="4"/>
      <c r="AC527" s="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</row>
    <row r="528" spans="1:179" x14ac:dyDescent="0.25">
      <c r="A528" s="20">
        <f t="shared" si="133"/>
        <v>44281</v>
      </c>
      <c r="B528" s="22">
        <f t="shared" ca="1" si="137"/>
        <v>1.0300938099999999</v>
      </c>
      <c r="C528" s="22">
        <f t="shared" ca="1" si="129"/>
        <v>1.02417629</v>
      </c>
      <c r="D528" s="23">
        <f ca="1">IF(A528&lt;$B$1,VLOOKUP(A528,[1]DI!$A$4:$B$15000,2,FALSE),0)</f>
        <v>2.6499999999999999E-2</v>
      </c>
      <c r="E528" s="22">
        <f t="shared" ca="1" si="141"/>
        <v>1.0378999999999999E-4</v>
      </c>
      <c r="F528" s="23">
        <f t="shared" si="134"/>
        <v>1.3</v>
      </c>
      <c r="G528" s="24">
        <f t="shared" ca="1" si="138"/>
        <v>1.000134927</v>
      </c>
      <c r="H528" s="22">
        <f ca="1">TRUNC(PRODUCT(G$10:G527),15)</f>
        <v>1.0536455465021</v>
      </c>
      <c r="I528" s="22">
        <f t="shared" ca="1" si="139"/>
        <v>1.0475927215855401</v>
      </c>
      <c r="J528" s="22">
        <f t="shared" ca="1" si="140"/>
        <v>1.0057778399999999</v>
      </c>
      <c r="K528" s="22">
        <f t="shared" ca="1" si="131"/>
        <v>5.9175199999999999E-3</v>
      </c>
      <c r="L528" s="66">
        <f>IF(VLOOKUP(A528,$T$12:$AC$125,8)=VLOOKUP(A527,$T$12:$AC$125,8),0,VLOOKUP(A528,T$12:$AC$125,8))</f>
        <v>0</v>
      </c>
      <c r="M528" s="67">
        <f>IF(L528&gt;0,VLOOKUP(L528,S$12:$AB$125,7),0)</f>
        <v>0</v>
      </c>
      <c r="N528" s="2">
        <f t="shared" si="130"/>
        <v>0</v>
      </c>
      <c r="O528" s="22">
        <f t="shared" ca="1" si="132"/>
        <v>5.9175199999999999E-3</v>
      </c>
      <c r="P528" s="25" t="str">
        <f t="shared" si="135"/>
        <v>J=</v>
      </c>
      <c r="Q528" s="26">
        <f t="shared" si="136"/>
        <v>44382</v>
      </c>
      <c r="R528" s="4"/>
      <c r="U528" s="4"/>
      <c r="V528" s="4"/>
      <c r="W528" s="4"/>
      <c r="X528" s="4"/>
      <c r="Y528" s="4"/>
      <c r="Z528" s="4"/>
      <c r="AA528" s="4"/>
      <c r="AB528" s="4"/>
      <c r="AC528" s="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</row>
    <row r="529" spans="1:176" x14ac:dyDescent="0.25">
      <c r="A529" s="20">
        <f t="shared" si="133"/>
        <v>44282</v>
      </c>
      <c r="B529" s="22">
        <f t="shared" ca="1" si="137"/>
        <v>1.0302328000000001</v>
      </c>
      <c r="C529" s="22">
        <f t="shared" ca="1" si="129"/>
        <v>1.02417629</v>
      </c>
      <c r="D529" s="23">
        <f ca="1">IF(A529&lt;$B$1,VLOOKUP(A529,[1]DI!$A$4:$B$15000,2,FALSE),0)</f>
        <v>0</v>
      </c>
      <c r="E529" s="22">
        <f t="shared" ca="1" si="141"/>
        <v>0</v>
      </c>
      <c r="F529" s="23">
        <f t="shared" si="134"/>
        <v>1.3</v>
      </c>
      <c r="G529" s="24">
        <f t="shared" ca="1" si="138"/>
        <v>1</v>
      </c>
      <c r="H529" s="22">
        <f ca="1">TRUNC(PRODUCT(G$10:G528),15)</f>
        <v>1.0537877117347501</v>
      </c>
      <c r="I529" s="22">
        <f t="shared" ca="1" si="139"/>
        <v>1.0475927215855401</v>
      </c>
      <c r="J529" s="22">
        <f t="shared" ca="1" si="140"/>
        <v>1.00591355</v>
      </c>
      <c r="K529" s="22">
        <f t="shared" ca="1" si="131"/>
        <v>6.0565100000000002E-3</v>
      </c>
      <c r="L529" s="66">
        <f>IF(VLOOKUP(A529,$T$12:$AC$125,8)=VLOOKUP(A528,$T$12:$AC$125,8),0,VLOOKUP(A529,T$12:$AC$125,8))</f>
        <v>0</v>
      </c>
      <c r="M529" s="67">
        <f>IF(L529&gt;0,VLOOKUP(L529,S$12:$AB$125,7),0)</f>
        <v>0</v>
      </c>
      <c r="N529" s="2">
        <f t="shared" si="130"/>
        <v>0</v>
      </c>
      <c r="O529" s="22">
        <f t="shared" ca="1" si="132"/>
        <v>6.0565100000000002E-3</v>
      </c>
      <c r="P529" s="25" t="str">
        <f t="shared" si="135"/>
        <v>J=</v>
      </c>
      <c r="Q529" s="26">
        <f t="shared" si="136"/>
        <v>44382</v>
      </c>
      <c r="R529" s="4"/>
      <c r="U529" s="4"/>
      <c r="V529" s="4"/>
      <c r="W529" s="4"/>
      <c r="X529" s="4"/>
      <c r="Y529" s="4"/>
      <c r="Z529" s="4"/>
      <c r="AA529" s="4"/>
      <c r="AB529" s="4"/>
      <c r="AC529" s="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</row>
    <row r="530" spans="1:176" x14ac:dyDescent="0.25">
      <c r="A530" s="20">
        <f t="shared" si="133"/>
        <v>44283</v>
      </c>
      <c r="B530" s="22">
        <f t="shared" ca="1" si="137"/>
        <v>1.0302328000000001</v>
      </c>
      <c r="C530" s="22">
        <f t="shared" ref="C530:C593" ca="1" si="142">IF(L529&gt;0,TRUNC(C529-N529,8),C529)</f>
        <v>1.02417629</v>
      </c>
      <c r="D530" s="23">
        <f ca="1">IF(A530&lt;$B$1,VLOOKUP(A530,[1]DI!$A$4:$B$15000,2,FALSE),0)</f>
        <v>0</v>
      </c>
      <c r="E530" s="22">
        <f t="shared" ca="1" si="141"/>
        <v>0</v>
      </c>
      <c r="F530" s="23">
        <f t="shared" si="134"/>
        <v>1.3</v>
      </c>
      <c r="G530" s="24">
        <f t="shared" ca="1" si="138"/>
        <v>1</v>
      </c>
      <c r="H530" s="22">
        <f ca="1">TRUNC(PRODUCT(G$10:G529),15)</f>
        <v>1.0537877117347501</v>
      </c>
      <c r="I530" s="22">
        <f t="shared" ca="1" si="139"/>
        <v>1.0475927215855401</v>
      </c>
      <c r="J530" s="22">
        <f t="shared" ca="1" si="140"/>
        <v>1.00591355</v>
      </c>
      <c r="K530" s="22">
        <f t="shared" ca="1" si="131"/>
        <v>6.0565100000000002E-3</v>
      </c>
      <c r="L530" s="66">
        <f>IF(VLOOKUP(A530,$T$12:$AC$125,8)=VLOOKUP(A529,$T$12:$AC$125,8),0,VLOOKUP(A530,T$12:$AC$125,8))</f>
        <v>0</v>
      </c>
      <c r="M530" s="67">
        <f>IF(L530&gt;0,VLOOKUP(L530,S$12:$AB$125,7),0)</f>
        <v>0</v>
      </c>
      <c r="N530" s="2">
        <f t="shared" si="130"/>
        <v>0</v>
      </c>
      <c r="O530" s="22">
        <f t="shared" ca="1" si="132"/>
        <v>6.0565100000000002E-3</v>
      </c>
      <c r="P530" s="25" t="str">
        <f t="shared" si="135"/>
        <v>J=</v>
      </c>
      <c r="Q530" s="26">
        <f t="shared" si="136"/>
        <v>44382</v>
      </c>
      <c r="R530" s="4"/>
      <c r="U530" s="4"/>
      <c r="V530" s="4"/>
      <c r="W530" s="4"/>
      <c r="X530" s="4"/>
      <c r="Y530" s="4"/>
      <c r="Z530" s="4"/>
      <c r="AA530" s="4"/>
      <c r="AB530" s="4"/>
      <c r="AC530" s="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</row>
    <row r="531" spans="1:176" x14ac:dyDescent="0.25">
      <c r="A531" s="20">
        <f t="shared" si="133"/>
        <v>44284</v>
      </c>
      <c r="B531" s="22">
        <f t="shared" ca="1" si="137"/>
        <v>1.0302328000000001</v>
      </c>
      <c r="C531" s="22">
        <f t="shared" ca="1" si="142"/>
        <v>1.02417629</v>
      </c>
      <c r="D531" s="23">
        <f ca="1">IF(A531&lt;$B$1,VLOOKUP(A531,[1]DI!$A$4:$B$15000,2,FALSE),0)</f>
        <v>2.6499999999999999E-2</v>
      </c>
      <c r="E531" s="22">
        <f t="shared" ca="1" si="141"/>
        <v>1.0378999999999999E-4</v>
      </c>
      <c r="F531" s="23">
        <f t="shared" si="134"/>
        <v>1.3</v>
      </c>
      <c r="G531" s="24">
        <f t="shared" ca="1" si="138"/>
        <v>1.000134927</v>
      </c>
      <c r="H531" s="22">
        <f ca="1">TRUNC(PRODUCT(G$10:G530),15)</f>
        <v>1.0537877117347501</v>
      </c>
      <c r="I531" s="22">
        <f t="shared" ca="1" si="139"/>
        <v>1.0475927215855401</v>
      </c>
      <c r="J531" s="22">
        <f t="shared" ca="1" si="140"/>
        <v>1.00591355</v>
      </c>
      <c r="K531" s="22">
        <f t="shared" ca="1" si="131"/>
        <v>6.0565100000000002E-3</v>
      </c>
      <c r="L531" s="66">
        <f>IF(VLOOKUP(A531,$T$12:$AC$125,8)=VLOOKUP(A530,$T$12:$AC$125,8),0,VLOOKUP(A531,T$12:$AC$125,8))</f>
        <v>0</v>
      </c>
      <c r="M531" s="67">
        <f>IF(L531&gt;0,VLOOKUP(L531,S$12:$AB$125,7),0)</f>
        <v>0</v>
      </c>
      <c r="N531" s="2">
        <f t="shared" si="130"/>
        <v>0</v>
      </c>
      <c r="O531" s="22">
        <f t="shared" ca="1" si="132"/>
        <v>6.0565100000000002E-3</v>
      </c>
      <c r="P531" s="25" t="str">
        <f t="shared" si="135"/>
        <v>J=</v>
      </c>
      <c r="Q531" s="26">
        <f t="shared" si="136"/>
        <v>44382</v>
      </c>
      <c r="R531" s="4"/>
      <c r="U531" s="4"/>
      <c r="V531" s="4"/>
      <c r="W531" s="4"/>
      <c r="X531" s="4"/>
      <c r="Y531" s="4"/>
      <c r="Z531" s="4"/>
      <c r="AA531" s="4"/>
      <c r="AB531" s="4"/>
      <c r="AC531" s="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</row>
    <row r="532" spans="1:176" x14ac:dyDescent="0.25">
      <c r="A532" s="20">
        <f t="shared" si="133"/>
        <v>44285</v>
      </c>
      <c r="B532" s="22">
        <f t="shared" ca="1" si="137"/>
        <v>1.0303717999999999</v>
      </c>
      <c r="C532" s="22">
        <f t="shared" ca="1" si="142"/>
        <v>1.02417629</v>
      </c>
      <c r="D532" s="23">
        <f ca="1">IF(A532&lt;$B$1,VLOOKUP(A532,[1]DI!$A$4:$B$15000,2,FALSE),0)</f>
        <v>2.6499999999999999E-2</v>
      </c>
      <c r="E532" s="22">
        <f t="shared" ca="1" si="141"/>
        <v>1.0378999999999999E-4</v>
      </c>
      <c r="F532" s="23">
        <f t="shared" si="134"/>
        <v>1.3</v>
      </c>
      <c r="G532" s="24">
        <f t="shared" ca="1" si="138"/>
        <v>1.000134927</v>
      </c>
      <c r="H532" s="22">
        <f ca="1">TRUNC(PRODUCT(G$10:G531),15)</f>
        <v>1.05392989614933</v>
      </c>
      <c r="I532" s="22">
        <f t="shared" ca="1" si="139"/>
        <v>1.0475927215855401</v>
      </c>
      <c r="J532" s="22">
        <f t="shared" ca="1" si="140"/>
        <v>1.0060492700000001</v>
      </c>
      <c r="K532" s="22">
        <f t="shared" ca="1" si="131"/>
        <v>6.1955100000000004E-3</v>
      </c>
      <c r="L532" s="66">
        <f>IF(VLOOKUP(A532,$T$12:$AC$125,8)=VLOOKUP(A531,$T$12:$AC$125,8),0,VLOOKUP(A532,T$12:$AC$125,8))</f>
        <v>0</v>
      </c>
      <c r="M532" s="67">
        <f>IF(L532&gt;0,VLOOKUP(L532,S$12:$AB$125,7),0)</f>
        <v>0</v>
      </c>
      <c r="N532" s="2">
        <f t="shared" si="130"/>
        <v>0</v>
      </c>
      <c r="O532" s="22">
        <f t="shared" ca="1" si="132"/>
        <v>6.1955100000000004E-3</v>
      </c>
      <c r="P532" s="25" t="str">
        <f t="shared" si="135"/>
        <v>J=</v>
      </c>
      <c r="Q532" s="26">
        <f t="shared" si="136"/>
        <v>44382</v>
      </c>
      <c r="R532" s="4"/>
      <c r="U532" s="4"/>
      <c r="V532" s="4"/>
      <c r="W532" s="4"/>
      <c r="X532" s="4"/>
      <c r="Y532" s="4"/>
      <c r="Z532" s="4"/>
      <c r="AA532" s="4"/>
      <c r="AB532" s="4"/>
      <c r="AC532" s="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</row>
    <row r="533" spans="1:176" x14ac:dyDescent="0.25">
      <c r="A533" s="20">
        <f t="shared" si="133"/>
        <v>44286</v>
      </c>
      <c r="B533" s="22">
        <f t="shared" ca="1" si="137"/>
        <v>1.03051084</v>
      </c>
      <c r="C533" s="22">
        <f t="shared" ca="1" si="142"/>
        <v>1.02417629</v>
      </c>
      <c r="D533" s="23">
        <f ca="1">IF(A533&lt;$B$1,VLOOKUP(A533,[1]DI!$A$4:$B$15000,2,FALSE),0)</f>
        <v>2.6499999999999999E-2</v>
      </c>
      <c r="E533" s="22">
        <f t="shared" ca="1" si="141"/>
        <v>1.0378999999999999E-4</v>
      </c>
      <c r="F533" s="23">
        <f t="shared" si="134"/>
        <v>1.3</v>
      </c>
      <c r="G533" s="24">
        <f t="shared" ca="1" si="138"/>
        <v>1.000134927</v>
      </c>
      <c r="H533" s="22">
        <f ca="1">TRUNC(PRODUCT(G$10:G532),15)</f>
        <v>1.0540720997484301</v>
      </c>
      <c r="I533" s="22">
        <f t="shared" ca="1" si="139"/>
        <v>1.0475927215855401</v>
      </c>
      <c r="J533" s="22">
        <f t="shared" ca="1" si="140"/>
        <v>1.00618502</v>
      </c>
      <c r="K533" s="22">
        <f t="shared" ca="1" si="131"/>
        <v>6.3345500000000004E-3</v>
      </c>
      <c r="L533" s="66">
        <f>IF(VLOOKUP(A533,$T$12:$AC$125,8)=VLOOKUP(A532,$T$12:$AC$125,8),0,VLOOKUP(A533,T$12:$AC$125,8))</f>
        <v>0</v>
      </c>
      <c r="M533" s="67">
        <f>IF(L533&gt;0,VLOOKUP(L533,S$12:$AB$125,7),0)</f>
        <v>0</v>
      </c>
      <c r="N533" s="2">
        <f t="shared" si="130"/>
        <v>0</v>
      </c>
      <c r="O533" s="22">
        <f t="shared" ca="1" si="132"/>
        <v>6.3345500000000004E-3</v>
      </c>
      <c r="P533" s="25" t="str">
        <f t="shared" si="135"/>
        <v>J=</v>
      </c>
      <c r="Q533" s="26">
        <f t="shared" si="136"/>
        <v>44382</v>
      </c>
      <c r="R533" s="4"/>
      <c r="U533" s="4"/>
      <c r="V533" s="4"/>
      <c r="W533" s="4"/>
      <c r="X533" s="4"/>
      <c r="Y533" s="4"/>
      <c r="Z533" s="4"/>
      <c r="AA533" s="4"/>
      <c r="AB533" s="4"/>
      <c r="AC533" s="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</row>
    <row r="534" spans="1:176" x14ac:dyDescent="0.25">
      <c r="A534" s="20">
        <f t="shared" si="133"/>
        <v>44287</v>
      </c>
      <c r="B534" s="22">
        <f t="shared" ca="1" si="137"/>
        <v>1.0306498799999999</v>
      </c>
      <c r="C534" s="22">
        <f t="shared" ca="1" si="142"/>
        <v>1.02417629</v>
      </c>
      <c r="D534" s="23">
        <f ca="1">IF(A534&lt;$B$1,VLOOKUP(A534,[1]DI!$A$4:$B$15000,2,FALSE),0)</f>
        <v>2.6499999999999999E-2</v>
      </c>
      <c r="E534" s="22">
        <f t="shared" ca="1" si="141"/>
        <v>1.0378999999999999E-4</v>
      </c>
      <c r="F534" s="23">
        <f t="shared" si="134"/>
        <v>1.3</v>
      </c>
      <c r="G534" s="24">
        <f t="shared" ca="1" si="138"/>
        <v>1.000134927</v>
      </c>
      <c r="H534" s="22">
        <f ca="1">TRUNC(PRODUCT(G$10:G533),15)</f>
        <v>1.0542143225346401</v>
      </c>
      <c r="I534" s="22">
        <f t="shared" ca="1" si="139"/>
        <v>1.0475927215855401</v>
      </c>
      <c r="J534" s="22">
        <f t="shared" ca="1" si="140"/>
        <v>1.00632078</v>
      </c>
      <c r="K534" s="22">
        <f t="shared" ca="1" si="131"/>
        <v>6.4735900000000004E-3</v>
      </c>
      <c r="L534" s="66">
        <f>IF(VLOOKUP(A534,$T$12:$AC$125,8)=VLOOKUP(A533,$T$12:$AC$125,8),0,VLOOKUP(A534,T$12:$AC$125,8))</f>
        <v>0</v>
      </c>
      <c r="M534" s="67">
        <f>IF(L534&gt;0,VLOOKUP(L534,S$12:$AB$125,7),0)</f>
        <v>0</v>
      </c>
      <c r="N534" s="2">
        <f t="shared" si="130"/>
        <v>0</v>
      </c>
      <c r="O534" s="22">
        <f t="shared" ca="1" si="132"/>
        <v>6.4735900000000004E-3</v>
      </c>
      <c r="P534" s="25" t="str">
        <f t="shared" si="135"/>
        <v>J=</v>
      </c>
      <c r="Q534" s="26">
        <f t="shared" si="136"/>
        <v>44382</v>
      </c>
      <c r="R534" s="4"/>
      <c r="U534" s="4"/>
      <c r="V534" s="4"/>
      <c r="W534" s="4"/>
      <c r="X534" s="4"/>
      <c r="Y534" s="4"/>
      <c r="Z534" s="4"/>
      <c r="AA534" s="4"/>
      <c r="AB534" s="4"/>
      <c r="AC534" s="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</row>
    <row r="535" spans="1:176" x14ac:dyDescent="0.25">
      <c r="A535" s="20">
        <f t="shared" si="133"/>
        <v>44288</v>
      </c>
      <c r="B535" s="22">
        <f t="shared" ca="1" si="137"/>
        <v>1.0307889400000001</v>
      </c>
      <c r="C535" s="22">
        <f t="shared" ca="1" si="142"/>
        <v>1.02417629</v>
      </c>
      <c r="D535" s="23">
        <f ca="1">IF(A535&lt;$B$1,VLOOKUP(A535,[1]DI!$A$4:$B$15000,2,FALSE),0)</f>
        <v>0</v>
      </c>
      <c r="E535" s="22">
        <f t="shared" ca="1" si="141"/>
        <v>0</v>
      </c>
      <c r="F535" s="23">
        <f t="shared" si="134"/>
        <v>1.3</v>
      </c>
      <c r="G535" s="24">
        <f t="shared" ca="1" si="138"/>
        <v>1</v>
      </c>
      <c r="H535" s="22">
        <f ca="1">TRUNC(PRODUCT(G$10:G534),15)</f>
        <v>1.0543565645105299</v>
      </c>
      <c r="I535" s="22">
        <f t="shared" ca="1" si="139"/>
        <v>1.0475927215855401</v>
      </c>
      <c r="J535" s="22">
        <f t="shared" ca="1" si="140"/>
        <v>1.0064565599999999</v>
      </c>
      <c r="K535" s="22">
        <f t="shared" ca="1" si="131"/>
        <v>6.6126500000000003E-3</v>
      </c>
      <c r="L535" s="66">
        <f>IF(VLOOKUP(A535,$T$12:$AC$125,8)=VLOOKUP(A534,$T$12:$AC$125,8),0,VLOOKUP(A535,T$12:$AC$125,8))</f>
        <v>0</v>
      </c>
      <c r="M535" s="67">
        <f>IF(L535&gt;0,VLOOKUP(L535,S$12:$AB$125,7),0)</f>
        <v>0</v>
      </c>
      <c r="N535" s="2">
        <f t="shared" si="130"/>
        <v>0</v>
      </c>
      <c r="O535" s="22">
        <f t="shared" ca="1" si="132"/>
        <v>6.6126500000000003E-3</v>
      </c>
      <c r="P535" s="25" t="str">
        <f t="shared" si="135"/>
        <v>J=</v>
      </c>
      <c r="Q535" s="26">
        <f t="shared" si="136"/>
        <v>44382</v>
      </c>
      <c r="R535" s="4"/>
      <c r="U535" s="4"/>
      <c r="V535" s="4"/>
      <c r="W535" s="4"/>
      <c r="X535" s="4"/>
      <c r="Y535" s="4"/>
      <c r="Z535" s="4"/>
      <c r="AA535" s="4"/>
      <c r="AB535" s="4"/>
      <c r="AC535" s="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</row>
    <row r="536" spans="1:176" x14ac:dyDescent="0.25">
      <c r="A536" s="20">
        <f t="shared" si="133"/>
        <v>44289</v>
      </c>
      <c r="B536" s="22">
        <f t="shared" ca="1" si="137"/>
        <v>1.0307889400000001</v>
      </c>
      <c r="C536" s="22">
        <f t="shared" ca="1" si="142"/>
        <v>1.02417629</v>
      </c>
      <c r="D536" s="23">
        <f ca="1">IF(A536&lt;$B$1,VLOOKUP(A536,[1]DI!$A$4:$B$15000,2,FALSE),0)</f>
        <v>0</v>
      </c>
      <c r="E536" s="22">
        <f t="shared" ca="1" si="141"/>
        <v>0</v>
      </c>
      <c r="F536" s="23">
        <f t="shared" si="134"/>
        <v>1.3</v>
      </c>
      <c r="G536" s="24">
        <f t="shared" ca="1" si="138"/>
        <v>1</v>
      </c>
      <c r="H536" s="22">
        <f ca="1">TRUNC(PRODUCT(G$10:G535),15)</f>
        <v>1.0543565645105299</v>
      </c>
      <c r="I536" s="22">
        <f t="shared" ca="1" si="139"/>
        <v>1.0475927215855401</v>
      </c>
      <c r="J536" s="22">
        <f t="shared" ca="1" si="140"/>
        <v>1.0064565599999999</v>
      </c>
      <c r="K536" s="22">
        <f t="shared" ca="1" si="131"/>
        <v>6.6126500000000003E-3</v>
      </c>
      <c r="L536" s="66">
        <f>IF(VLOOKUP(A536,$T$12:$AC$125,8)=VLOOKUP(A535,$T$12:$AC$125,8),0,VLOOKUP(A536,T$12:$AC$125,8))</f>
        <v>0</v>
      </c>
      <c r="M536" s="67">
        <f>IF(L536&gt;0,VLOOKUP(L536,S$12:$AB$125,7),0)</f>
        <v>0</v>
      </c>
      <c r="N536" s="2">
        <f t="shared" si="130"/>
        <v>0</v>
      </c>
      <c r="O536" s="22">
        <f t="shared" ca="1" si="132"/>
        <v>6.6126500000000003E-3</v>
      </c>
      <c r="P536" s="25" t="str">
        <f t="shared" si="135"/>
        <v>J=</v>
      </c>
      <c r="Q536" s="26">
        <f t="shared" si="136"/>
        <v>44382</v>
      </c>
      <c r="R536" s="4"/>
      <c r="U536" s="4"/>
      <c r="V536" s="4"/>
      <c r="W536" s="4"/>
      <c r="X536" s="4"/>
      <c r="Y536" s="4"/>
      <c r="Z536" s="4"/>
      <c r="AA536" s="4"/>
      <c r="AB536" s="4"/>
      <c r="AC536" s="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</row>
    <row r="537" spans="1:176" x14ac:dyDescent="0.25">
      <c r="A537" s="20">
        <f t="shared" si="133"/>
        <v>44290</v>
      </c>
      <c r="B537" s="22">
        <f t="shared" ca="1" si="137"/>
        <v>1.0307889400000001</v>
      </c>
      <c r="C537" s="22">
        <f t="shared" ca="1" si="142"/>
        <v>1.02417629</v>
      </c>
      <c r="D537" s="23">
        <f ca="1">IF(A537&lt;$B$1,VLOOKUP(A537,[1]DI!$A$4:$B$15000,2,FALSE),0)</f>
        <v>0</v>
      </c>
      <c r="E537" s="22">
        <f t="shared" ca="1" si="141"/>
        <v>0</v>
      </c>
      <c r="F537" s="23">
        <f t="shared" si="134"/>
        <v>1.3</v>
      </c>
      <c r="G537" s="24">
        <f t="shared" ca="1" si="138"/>
        <v>1</v>
      </c>
      <c r="H537" s="22">
        <f ca="1">TRUNC(PRODUCT(G$10:G536),15)</f>
        <v>1.0543565645105299</v>
      </c>
      <c r="I537" s="22">
        <f t="shared" ca="1" si="139"/>
        <v>1.0475927215855401</v>
      </c>
      <c r="J537" s="22">
        <f t="shared" ca="1" si="140"/>
        <v>1.0064565599999999</v>
      </c>
      <c r="K537" s="22">
        <f t="shared" ca="1" si="131"/>
        <v>6.6126500000000003E-3</v>
      </c>
      <c r="L537" s="66">
        <f>IF(VLOOKUP(A537,$T$12:$AC$125,8)=VLOOKUP(A536,$T$12:$AC$125,8),0,VLOOKUP(A537,T$12:$AC$125,8))</f>
        <v>0</v>
      </c>
      <c r="M537" s="67">
        <f>IF(L537&gt;0,VLOOKUP(L537,S$12:$AB$125,7),0)</f>
        <v>0</v>
      </c>
      <c r="N537" s="2">
        <f t="shared" si="130"/>
        <v>0</v>
      </c>
      <c r="O537" s="22">
        <f t="shared" ca="1" si="132"/>
        <v>6.6126500000000003E-3</v>
      </c>
      <c r="P537" s="25" t="str">
        <f t="shared" si="135"/>
        <v>J=</v>
      </c>
      <c r="Q537" s="26">
        <f t="shared" si="136"/>
        <v>44382</v>
      </c>
      <c r="R537" s="4"/>
      <c r="U537" s="4"/>
      <c r="V537" s="4"/>
      <c r="W537" s="4"/>
      <c r="X537" s="4"/>
      <c r="Y537" s="4"/>
      <c r="Z537" s="4"/>
      <c r="AA537" s="4"/>
      <c r="AB537" s="4"/>
      <c r="AC537" s="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</row>
    <row r="538" spans="1:176" x14ac:dyDescent="0.25">
      <c r="A538" s="20">
        <f t="shared" si="133"/>
        <v>44291</v>
      </c>
      <c r="B538" s="22">
        <f t="shared" ca="1" si="137"/>
        <v>1.0307889400000001</v>
      </c>
      <c r="C538" s="22">
        <f t="shared" ca="1" si="142"/>
        <v>1.02417629</v>
      </c>
      <c r="D538" s="23">
        <f ca="1">IF(A538&lt;$B$1,VLOOKUP(A538,[1]DI!$A$4:$B$15000,2,FALSE),0)</f>
        <v>2.6499999999999999E-2</v>
      </c>
      <c r="E538" s="22">
        <f t="shared" ca="1" si="141"/>
        <v>1.0378999999999999E-4</v>
      </c>
      <c r="F538" s="23">
        <f t="shared" si="134"/>
        <v>1.3</v>
      </c>
      <c r="G538" s="24">
        <f t="shared" ca="1" si="138"/>
        <v>1.000134927</v>
      </c>
      <c r="H538" s="22">
        <f ca="1">TRUNC(PRODUCT(G$10:G537),15)</f>
        <v>1.0543565645105299</v>
      </c>
      <c r="I538" s="22">
        <f t="shared" ca="1" si="139"/>
        <v>1.0475927215855401</v>
      </c>
      <c r="J538" s="22">
        <f t="shared" ca="1" si="140"/>
        <v>1.0064565599999999</v>
      </c>
      <c r="K538" s="22">
        <f t="shared" ca="1" si="131"/>
        <v>6.6126500000000003E-3</v>
      </c>
      <c r="L538" s="66">
        <f>IF(VLOOKUP(A538,$T$12:$AC$125,8)=VLOOKUP(A537,$T$12:$AC$125,8),0,VLOOKUP(A538,T$12:$AC$125,8))</f>
        <v>0</v>
      </c>
      <c r="M538" s="67">
        <f>IF(L538&gt;0,VLOOKUP(L538,S$12:$AB$125,7),0)</f>
        <v>0</v>
      </c>
      <c r="N538" s="2">
        <f t="shared" si="130"/>
        <v>0</v>
      </c>
      <c r="O538" s="22">
        <f t="shared" ca="1" si="132"/>
        <v>6.6126500000000003E-3</v>
      </c>
      <c r="P538" s="25" t="str">
        <f t="shared" si="135"/>
        <v>J=</v>
      </c>
      <c r="Q538" s="26">
        <f t="shared" si="136"/>
        <v>44382</v>
      </c>
      <c r="R538" s="4"/>
      <c r="U538" s="4"/>
      <c r="V538" s="4"/>
      <c r="W538" s="4"/>
      <c r="X538" s="4"/>
      <c r="Y538" s="4"/>
      <c r="Z538" s="4"/>
      <c r="AA538" s="4"/>
      <c r="AB538" s="4"/>
      <c r="AC538" s="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</row>
    <row r="539" spans="1:176" x14ac:dyDescent="0.25">
      <c r="A539" s="20">
        <f t="shared" si="133"/>
        <v>44292</v>
      </c>
      <c r="B539" s="22">
        <f t="shared" ca="1" si="137"/>
        <v>1.0309280199999999</v>
      </c>
      <c r="C539" s="22">
        <f t="shared" ca="1" si="142"/>
        <v>1.02417629</v>
      </c>
      <c r="D539" s="23">
        <f ca="1">IF(A539&lt;$B$1,VLOOKUP(A539,[1]DI!$A$4:$B$15000,2,FALSE),0)</f>
        <v>2.6499999999999999E-2</v>
      </c>
      <c r="E539" s="22">
        <f t="shared" ca="1" si="141"/>
        <v>1.0378999999999999E-4</v>
      </c>
      <c r="F539" s="23">
        <f t="shared" si="134"/>
        <v>1.3</v>
      </c>
      <c r="G539" s="24">
        <f t="shared" ca="1" si="138"/>
        <v>1.000134927</v>
      </c>
      <c r="H539" s="22">
        <f ca="1">TRUNC(PRODUCT(G$10:G538),15)</f>
        <v>1.05449882567871</v>
      </c>
      <c r="I539" s="22">
        <f t="shared" ca="1" si="139"/>
        <v>1.0475927215855401</v>
      </c>
      <c r="J539" s="22">
        <f t="shared" ca="1" si="140"/>
        <v>1.00659236</v>
      </c>
      <c r="K539" s="22">
        <f t="shared" ca="1" si="131"/>
        <v>6.7517300000000001E-3</v>
      </c>
      <c r="L539" s="66">
        <f>IF(VLOOKUP(A539,$T$12:$AC$125,8)=VLOOKUP(A538,$T$12:$AC$125,8),0,VLOOKUP(A539,T$12:$AC$125,8))</f>
        <v>0</v>
      </c>
      <c r="M539" s="67">
        <f>IF(L539&gt;0,VLOOKUP(L539,S$12:$AB$125,7),0)</f>
        <v>0</v>
      </c>
      <c r="N539" s="2">
        <f t="shared" si="130"/>
        <v>0</v>
      </c>
      <c r="O539" s="22">
        <f t="shared" ca="1" si="132"/>
        <v>6.7517300000000001E-3</v>
      </c>
      <c r="P539" s="25" t="str">
        <f t="shared" si="135"/>
        <v>J=</v>
      </c>
      <c r="Q539" s="26">
        <f t="shared" si="136"/>
        <v>44382</v>
      </c>
      <c r="R539" s="4"/>
      <c r="U539" s="4"/>
      <c r="V539" s="4"/>
      <c r="W539" s="4"/>
      <c r="X539" s="4"/>
      <c r="Y539" s="4"/>
      <c r="Z539" s="4"/>
      <c r="AA539" s="4"/>
      <c r="AB539" s="4"/>
      <c r="AC539" s="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</row>
    <row r="540" spans="1:176" x14ac:dyDescent="0.25">
      <c r="A540" s="20">
        <f t="shared" si="133"/>
        <v>44293</v>
      </c>
      <c r="B540" s="22">
        <f t="shared" ca="1" si="137"/>
        <v>1.0310671199999999</v>
      </c>
      <c r="C540" s="22">
        <f t="shared" ca="1" si="142"/>
        <v>1.02417629</v>
      </c>
      <c r="D540" s="23">
        <f ca="1">IF(A540&lt;$B$1,VLOOKUP(A540,[1]DI!$A$4:$B$15000,2,FALSE),0)</f>
        <v>2.6499999999999999E-2</v>
      </c>
      <c r="E540" s="22">
        <f t="shared" ca="1" si="141"/>
        <v>1.0378999999999999E-4</v>
      </c>
      <c r="F540" s="23">
        <f t="shared" si="134"/>
        <v>1.3</v>
      </c>
      <c r="G540" s="24">
        <f t="shared" ca="1" si="138"/>
        <v>1.000134927</v>
      </c>
      <c r="H540" s="22">
        <f ca="1">TRUNC(PRODUCT(G$10:G539),15)</f>
        <v>1.05464110604176</v>
      </c>
      <c r="I540" s="22">
        <f t="shared" ca="1" si="139"/>
        <v>1.0475927215855401</v>
      </c>
      <c r="J540" s="22">
        <f t="shared" ca="1" si="140"/>
        <v>1.0067281699999999</v>
      </c>
      <c r="K540" s="22">
        <f t="shared" ca="1" si="131"/>
        <v>6.8908299999999997E-3</v>
      </c>
      <c r="L540" s="66">
        <f>IF(VLOOKUP(A540,$T$12:$AC$125,8)=VLOOKUP(A539,$T$12:$AC$125,8),0,VLOOKUP(A540,T$12:$AC$125,8))</f>
        <v>0</v>
      </c>
      <c r="M540" s="67">
        <f>IF(L540&gt;0,VLOOKUP(L540,S$12:$AB$125,7),0)</f>
        <v>0</v>
      </c>
      <c r="N540" s="2">
        <f t="shared" si="130"/>
        <v>0</v>
      </c>
      <c r="O540" s="22">
        <f t="shared" ca="1" si="132"/>
        <v>6.8908299999999997E-3</v>
      </c>
      <c r="P540" s="25" t="str">
        <f t="shared" si="135"/>
        <v>J=</v>
      </c>
      <c r="Q540" s="26">
        <f t="shared" si="136"/>
        <v>44382</v>
      </c>
      <c r="R540" s="4"/>
      <c r="U540" s="4"/>
      <c r="V540" s="4"/>
      <c r="W540" s="4"/>
      <c r="X540" s="4"/>
      <c r="Y540" s="4"/>
      <c r="Z540" s="4"/>
      <c r="AA540" s="4"/>
      <c r="AB540" s="4"/>
      <c r="AC540" s="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</row>
    <row r="541" spans="1:176" x14ac:dyDescent="0.25">
      <c r="A541" s="20">
        <f t="shared" si="133"/>
        <v>44294</v>
      </c>
      <c r="B541" s="22">
        <f t="shared" ca="1" si="137"/>
        <v>1.0312062399999999</v>
      </c>
      <c r="C541" s="22">
        <f t="shared" ca="1" si="142"/>
        <v>1.02417629</v>
      </c>
      <c r="D541" s="23">
        <f ca="1">IF(A541&lt;$B$1,VLOOKUP(A541,[1]DI!$A$4:$B$15000,2,FALSE),0)</f>
        <v>2.6499999999999999E-2</v>
      </c>
      <c r="E541" s="22">
        <f t="shared" ca="1" si="141"/>
        <v>1.0378999999999999E-4</v>
      </c>
      <c r="F541" s="23">
        <f t="shared" si="134"/>
        <v>1.3</v>
      </c>
      <c r="G541" s="24">
        <f t="shared" ca="1" si="138"/>
        <v>1.000134927</v>
      </c>
      <c r="H541" s="22">
        <f ca="1">TRUNC(PRODUCT(G$10:G540),15)</f>
        <v>1.05478340560228</v>
      </c>
      <c r="I541" s="22">
        <f t="shared" ca="1" si="139"/>
        <v>1.0475927215855401</v>
      </c>
      <c r="J541" s="22">
        <f t="shared" ca="1" si="140"/>
        <v>1.0068640099999999</v>
      </c>
      <c r="K541" s="22">
        <f t="shared" ca="1" si="131"/>
        <v>7.0299500000000001E-3</v>
      </c>
      <c r="L541" s="66">
        <f>IF(VLOOKUP(A541,$T$12:$AC$125,8)=VLOOKUP(A540,$T$12:$AC$125,8),0,VLOOKUP(A541,T$12:$AC$125,8))</f>
        <v>0</v>
      </c>
      <c r="M541" s="67">
        <f>IF(L541&gt;0,VLOOKUP(L541,S$12:$AB$125,7),0)</f>
        <v>0</v>
      </c>
      <c r="N541" s="2">
        <f t="shared" si="130"/>
        <v>0</v>
      </c>
      <c r="O541" s="22">
        <f t="shared" ca="1" si="132"/>
        <v>7.0299500000000001E-3</v>
      </c>
      <c r="P541" s="25" t="str">
        <f t="shared" si="135"/>
        <v>J=</v>
      </c>
      <c r="Q541" s="26">
        <f t="shared" si="136"/>
        <v>44382</v>
      </c>
      <c r="R541" s="4"/>
      <c r="U541" s="4"/>
      <c r="V541" s="4"/>
      <c r="W541" s="4"/>
      <c r="X541" s="4"/>
      <c r="Y541" s="4"/>
      <c r="Z541" s="4"/>
      <c r="AA541" s="4"/>
      <c r="AB541" s="4"/>
      <c r="AC541" s="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</row>
    <row r="542" spans="1:176" x14ac:dyDescent="0.25">
      <c r="A542" s="20">
        <f t="shared" si="133"/>
        <v>44295</v>
      </c>
      <c r="B542" s="22">
        <f t="shared" ca="1" si="137"/>
        <v>1.0313453800000001</v>
      </c>
      <c r="C542" s="22">
        <f t="shared" ca="1" si="142"/>
        <v>1.02417629</v>
      </c>
      <c r="D542" s="23">
        <f ca="1">IF(A542&lt;$B$1,VLOOKUP(A542,[1]DI!$A$4:$B$15000,2,FALSE),0)</f>
        <v>2.6499999999999999E-2</v>
      </c>
      <c r="E542" s="22">
        <f t="shared" ca="1" si="141"/>
        <v>1.0378999999999999E-4</v>
      </c>
      <c r="F542" s="23">
        <f t="shared" si="134"/>
        <v>1.3</v>
      </c>
      <c r="G542" s="24">
        <f t="shared" ca="1" si="138"/>
        <v>1.000134927</v>
      </c>
      <c r="H542" s="22">
        <f ca="1">TRUNC(PRODUCT(G$10:G541),15)</f>
        <v>1.05492572436285</v>
      </c>
      <c r="I542" s="22">
        <f t="shared" ca="1" si="139"/>
        <v>1.0475927215855401</v>
      </c>
      <c r="J542" s="22">
        <f t="shared" ca="1" si="140"/>
        <v>1.0069998600000001</v>
      </c>
      <c r="K542" s="22">
        <f t="shared" ca="1" si="131"/>
        <v>7.1690900000000004E-3</v>
      </c>
      <c r="L542" s="66">
        <f>IF(VLOOKUP(A542,$T$12:$AC$125,8)=VLOOKUP(A541,$T$12:$AC$125,8),0,VLOOKUP(A542,T$12:$AC$125,8))</f>
        <v>0</v>
      </c>
      <c r="M542" s="67">
        <f>IF(L542&gt;0,VLOOKUP(L542,S$12:$AB$125,7),0)</f>
        <v>0</v>
      </c>
      <c r="N542" s="2">
        <f t="shared" si="130"/>
        <v>0</v>
      </c>
      <c r="O542" s="22">
        <f t="shared" ca="1" si="132"/>
        <v>7.1690900000000004E-3</v>
      </c>
      <c r="P542" s="25" t="str">
        <f t="shared" si="135"/>
        <v>J=</v>
      </c>
      <c r="Q542" s="26">
        <f t="shared" si="136"/>
        <v>44382</v>
      </c>
      <c r="R542" s="4"/>
      <c r="U542" s="4"/>
      <c r="V542" s="4"/>
      <c r="W542" s="4"/>
      <c r="X542" s="4"/>
      <c r="Y542" s="4"/>
      <c r="Z542" s="4"/>
      <c r="AA542" s="4"/>
      <c r="AB542" s="4"/>
      <c r="AC542" s="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</row>
    <row r="543" spans="1:176" x14ac:dyDescent="0.25">
      <c r="A543" s="20">
        <f t="shared" si="133"/>
        <v>44296</v>
      </c>
      <c r="B543" s="22">
        <f t="shared" ca="1" si="137"/>
        <v>1.03148453</v>
      </c>
      <c r="C543" s="22">
        <f t="shared" ca="1" si="142"/>
        <v>1.02417629</v>
      </c>
      <c r="D543" s="23">
        <f ca="1">IF(A543&lt;$B$1,VLOOKUP(A543,[1]DI!$A$4:$B$15000,2,FALSE),0)</f>
        <v>0</v>
      </c>
      <c r="E543" s="22">
        <f t="shared" ca="1" si="141"/>
        <v>0</v>
      </c>
      <c r="F543" s="23">
        <f t="shared" si="134"/>
        <v>1.3</v>
      </c>
      <c r="G543" s="24">
        <f t="shared" ca="1" si="138"/>
        <v>1</v>
      </c>
      <c r="H543" s="22">
        <f ca="1">TRUNC(PRODUCT(G$10:G542),15)</f>
        <v>1.05506806232606</v>
      </c>
      <c r="I543" s="22">
        <f t="shared" ca="1" si="139"/>
        <v>1.0475927215855401</v>
      </c>
      <c r="J543" s="22">
        <f t="shared" ca="1" si="140"/>
        <v>1.0071357299999999</v>
      </c>
      <c r="K543" s="22">
        <f t="shared" ca="1" si="131"/>
        <v>7.3082399999999997E-3</v>
      </c>
      <c r="L543" s="66">
        <f>IF(VLOOKUP(A543,$T$12:$AC$125,8)=VLOOKUP(A542,$T$12:$AC$125,8),0,VLOOKUP(A543,T$12:$AC$125,8))</f>
        <v>0</v>
      </c>
      <c r="M543" s="67">
        <f>IF(L543&gt;0,VLOOKUP(L543,S$12:$AB$125,7),0)</f>
        <v>0</v>
      </c>
      <c r="N543" s="2">
        <f t="shared" si="130"/>
        <v>0</v>
      </c>
      <c r="O543" s="22">
        <f t="shared" ca="1" si="132"/>
        <v>7.3082399999999997E-3</v>
      </c>
      <c r="P543" s="25" t="str">
        <f t="shared" si="135"/>
        <v>J=</v>
      </c>
      <c r="Q543" s="26">
        <f t="shared" si="136"/>
        <v>44382</v>
      </c>
      <c r="R543" s="4"/>
      <c r="U543" s="4"/>
      <c r="V543" s="4"/>
      <c r="W543" s="4"/>
      <c r="X543" s="4"/>
      <c r="Y543" s="4"/>
      <c r="Z543" s="4"/>
      <c r="AA543" s="4"/>
      <c r="AB543" s="4"/>
      <c r="AC543" s="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</row>
    <row r="544" spans="1:176" x14ac:dyDescent="0.25">
      <c r="A544" s="20">
        <f t="shared" si="133"/>
        <v>44297</v>
      </c>
      <c r="B544" s="22">
        <f t="shared" ca="1" si="137"/>
        <v>1.03148453</v>
      </c>
      <c r="C544" s="22">
        <f t="shared" ca="1" si="142"/>
        <v>1.02417629</v>
      </c>
      <c r="D544" s="23">
        <f ca="1">IF(A544&lt;$B$1,VLOOKUP(A544,[1]DI!$A$4:$B$15000,2,FALSE),0)</f>
        <v>0</v>
      </c>
      <c r="E544" s="22">
        <f t="shared" ca="1" si="141"/>
        <v>0</v>
      </c>
      <c r="F544" s="23">
        <f t="shared" si="134"/>
        <v>1.3</v>
      </c>
      <c r="G544" s="24">
        <f t="shared" ca="1" si="138"/>
        <v>1</v>
      </c>
      <c r="H544" s="22">
        <f ca="1">TRUNC(PRODUCT(G$10:G543),15)</f>
        <v>1.05506806232606</v>
      </c>
      <c r="I544" s="22">
        <f t="shared" ca="1" si="139"/>
        <v>1.0475927215855401</v>
      </c>
      <c r="J544" s="22">
        <f t="shared" ca="1" si="140"/>
        <v>1.0071357299999999</v>
      </c>
      <c r="K544" s="22">
        <f t="shared" ca="1" si="131"/>
        <v>7.3082399999999997E-3</v>
      </c>
      <c r="L544" s="66">
        <f>IF(VLOOKUP(A544,$T$12:$AC$125,8)=VLOOKUP(A543,$T$12:$AC$125,8),0,VLOOKUP(A544,T$12:$AC$125,8))</f>
        <v>0</v>
      </c>
      <c r="M544" s="67">
        <f>IF(L544&gt;0,VLOOKUP(L544,S$12:$AB$125,7),0)</f>
        <v>0</v>
      </c>
      <c r="N544" s="2">
        <f t="shared" si="130"/>
        <v>0</v>
      </c>
      <c r="O544" s="22">
        <f t="shared" ca="1" si="132"/>
        <v>7.3082399999999997E-3</v>
      </c>
      <c r="P544" s="25" t="str">
        <f t="shared" si="135"/>
        <v>J=</v>
      </c>
      <c r="Q544" s="26">
        <f t="shared" si="136"/>
        <v>44382</v>
      </c>
      <c r="R544" s="4"/>
      <c r="U544" s="4"/>
      <c r="V544" s="4"/>
      <c r="W544" s="4"/>
      <c r="X544" s="4"/>
      <c r="Y544" s="4"/>
      <c r="Z544" s="4"/>
      <c r="AA544" s="4"/>
      <c r="AB544" s="4"/>
      <c r="AC544" s="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</row>
    <row r="545" spans="1:179" x14ac:dyDescent="0.25">
      <c r="A545" s="20">
        <f t="shared" si="133"/>
        <v>44298</v>
      </c>
      <c r="B545" s="22">
        <f t="shared" ca="1" si="137"/>
        <v>1.03148453</v>
      </c>
      <c r="C545" s="22">
        <f t="shared" ca="1" si="142"/>
        <v>1.02417629</v>
      </c>
      <c r="D545" s="23">
        <f ca="1">IF(A545&lt;$B$1,VLOOKUP(A545,[1]DI!$A$4:$B$15000,2,FALSE),0)</f>
        <v>2.6499999999999999E-2</v>
      </c>
      <c r="E545" s="22">
        <f t="shared" ca="1" si="141"/>
        <v>1.0378999999999999E-4</v>
      </c>
      <c r="F545" s="23">
        <f t="shared" si="134"/>
        <v>1.3</v>
      </c>
      <c r="G545" s="24">
        <f t="shared" ca="1" si="138"/>
        <v>1.000134927</v>
      </c>
      <c r="H545" s="22">
        <f ca="1">TRUNC(PRODUCT(G$10:G544),15)</f>
        <v>1.05506806232606</v>
      </c>
      <c r="I545" s="22">
        <f t="shared" ca="1" si="139"/>
        <v>1.0475927215855401</v>
      </c>
      <c r="J545" s="22">
        <f t="shared" ca="1" si="140"/>
        <v>1.0071357299999999</v>
      </c>
      <c r="K545" s="22">
        <f t="shared" ca="1" si="131"/>
        <v>7.3082399999999997E-3</v>
      </c>
      <c r="L545" s="66">
        <f>IF(VLOOKUP(A545,$T$12:$AC$125,8)=VLOOKUP(A544,$T$12:$AC$125,8),0,VLOOKUP(A545,T$12:$AC$125,8))</f>
        <v>0</v>
      </c>
      <c r="M545" s="67">
        <f>IF(L545&gt;0,VLOOKUP(L545,S$12:$AB$125,7),0)</f>
        <v>0</v>
      </c>
      <c r="N545" s="2">
        <f t="shared" si="130"/>
        <v>0</v>
      </c>
      <c r="O545" s="22">
        <f t="shared" ca="1" si="132"/>
        <v>7.3082399999999997E-3</v>
      </c>
      <c r="P545" s="25" t="str">
        <f t="shared" si="135"/>
        <v>J=</v>
      </c>
      <c r="Q545" s="26">
        <f t="shared" si="136"/>
        <v>44382</v>
      </c>
      <c r="R545" s="4"/>
      <c r="U545" s="4"/>
      <c r="V545" s="4"/>
      <c r="W545" s="4"/>
      <c r="X545" s="4"/>
      <c r="Y545" s="4"/>
      <c r="Z545" s="4"/>
      <c r="AA545" s="4"/>
      <c r="AB545" s="4"/>
      <c r="AC545" s="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</row>
    <row r="546" spans="1:179" x14ac:dyDescent="0.25">
      <c r="A546" s="20">
        <f t="shared" si="133"/>
        <v>44299</v>
      </c>
      <c r="B546" s="22">
        <f t="shared" ca="1" si="137"/>
        <v>1.0316237100000001</v>
      </c>
      <c r="C546" s="22">
        <f t="shared" ca="1" si="142"/>
        <v>1.02417629</v>
      </c>
      <c r="D546" s="23">
        <f ca="1">IF(A546&lt;$B$1,VLOOKUP(A546,[1]DI!$A$4:$B$15000,2,FALSE),0)</f>
        <v>2.6499999999999999E-2</v>
      </c>
      <c r="E546" s="22">
        <f t="shared" ca="1" si="141"/>
        <v>1.0378999999999999E-4</v>
      </c>
      <c r="F546" s="23">
        <f t="shared" si="134"/>
        <v>1.3</v>
      </c>
      <c r="G546" s="24">
        <f t="shared" ca="1" si="138"/>
        <v>1.000134927</v>
      </c>
      <c r="H546" s="22">
        <f ca="1">TRUNC(PRODUCT(G$10:G545),15)</f>
        <v>1.0552104194945</v>
      </c>
      <c r="I546" s="22">
        <f t="shared" ca="1" si="139"/>
        <v>1.0475927215855401</v>
      </c>
      <c r="J546" s="22">
        <f t="shared" ca="1" si="140"/>
        <v>1.00727162</v>
      </c>
      <c r="K546" s="22">
        <f t="shared" ca="1" si="131"/>
        <v>7.4474199999999997E-3</v>
      </c>
      <c r="L546" s="66">
        <f>IF(VLOOKUP(A546,$T$12:$AC$125,8)=VLOOKUP(A545,$T$12:$AC$125,8),0,VLOOKUP(A546,T$12:$AC$125,8))</f>
        <v>0</v>
      </c>
      <c r="M546" s="67">
        <f>IF(L546&gt;0,VLOOKUP(L546,S$12:$AB$125,7),0)</f>
        <v>0</v>
      </c>
      <c r="N546" s="2">
        <f t="shared" si="130"/>
        <v>0</v>
      </c>
      <c r="O546" s="22">
        <f t="shared" ca="1" si="132"/>
        <v>7.4474199999999997E-3</v>
      </c>
      <c r="P546" s="25" t="str">
        <f t="shared" si="135"/>
        <v>J=</v>
      </c>
      <c r="Q546" s="26">
        <f t="shared" si="136"/>
        <v>44382</v>
      </c>
      <c r="R546" s="4"/>
      <c r="U546" s="4"/>
      <c r="V546" s="4"/>
      <c r="W546" s="4"/>
      <c r="X546" s="4"/>
      <c r="Y546" s="4"/>
      <c r="Z546" s="4"/>
      <c r="AA546" s="4"/>
      <c r="AB546" s="4"/>
      <c r="AC546" s="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</row>
    <row r="547" spans="1:179" x14ac:dyDescent="0.25">
      <c r="A547" s="20">
        <f t="shared" si="133"/>
        <v>44300</v>
      </c>
      <c r="B547" s="22">
        <f t="shared" ca="1" si="137"/>
        <v>1.0317628999999999</v>
      </c>
      <c r="C547" s="22">
        <f t="shared" ca="1" si="142"/>
        <v>1.02417629</v>
      </c>
      <c r="D547" s="23">
        <f ca="1">IF(A547&lt;$B$1,VLOOKUP(A547,[1]DI!$A$4:$B$15000,2,FALSE),0)</f>
        <v>2.6499999999999999E-2</v>
      </c>
      <c r="E547" s="22">
        <f t="shared" ca="1" si="141"/>
        <v>1.0378999999999999E-4</v>
      </c>
      <c r="F547" s="23">
        <f t="shared" si="134"/>
        <v>1.3</v>
      </c>
      <c r="G547" s="24">
        <f t="shared" ca="1" si="138"/>
        <v>1.000134927</v>
      </c>
      <c r="H547" s="22">
        <f ca="1">TRUNC(PRODUCT(G$10:G546),15)</f>
        <v>1.05535279587077</v>
      </c>
      <c r="I547" s="22">
        <f t="shared" ca="1" si="139"/>
        <v>1.0475927215855401</v>
      </c>
      <c r="J547" s="22">
        <f t="shared" ca="1" si="140"/>
        <v>1.0074075300000001</v>
      </c>
      <c r="K547" s="22">
        <f t="shared" ca="1" si="131"/>
        <v>7.5866099999999997E-3</v>
      </c>
      <c r="L547" s="66">
        <f>IF(VLOOKUP(A547,$T$12:$AC$125,8)=VLOOKUP(A546,$T$12:$AC$125,8),0,VLOOKUP(A547,T$12:$AC$125,8))</f>
        <v>0</v>
      </c>
      <c r="M547" s="67">
        <f>IF(L547&gt;0,VLOOKUP(L547,S$12:$AB$125,7),0)</f>
        <v>0</v>
      </c>
      <c r="N547" s="2">
        <f t="shared" si="130"/>
        <v>0</v>
      </c>
      <c r="O547" s="22">
        <f t="shared" ca="1" si="132"/>
        <v>7.5866099999999997E-3</v>
      </c>
      <c r="P547" s="25" t="str">
        <f t="shared" si="135"/>
        <v>J=</v>
      </c>
      <c r="Q547" s="26">
        <f t="shared" si="136"/>
        <v>44382</v>
      </c>
      <c r="R547" s="4"/>
      <c r="U547" s="4"/>
      <c r="V547" s="4"/>
      <c r="W547" s="4"/>
      <c r="X547" s="4"/>
      <c r="Y547" s="4"/>
      <c r="Z547" s="4"/>
      <c r="AA547" s="4"/>
      <c r="AB547" s="4"/>
      <c r="AC547" s="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</row>
    <row r="548" spans="1:179" x14ac:dyDescent="0.25">
      <c r="A548" s="20">
        <f t="shared" si="133"/>
        <v>44301</v>
      </c>
      <c r="B548" s="22">
        <f t="shared" ca="1" si="137"/>
        <v>1.03190212</v>
      </c>
      <c r="C548" s="22">
        <f t="shared" ca="1" si="142"/>
        <v>1.02417629</v>
      </c>
      <c r="D548" s="23">
        <f ca="1">IF(A548&lt;$B$1,VLOOKUP(A548,[1]DI!$A$4:$B$15000,2,FALSE),0)</f>
        <v>2.6499999999999999E-2</v>
      </c>
      <c r="E548" s="22">
        <f t="shared" ca="1" si="141"/>
        <v>1.0378999999999999E-4</v>
      </c>
      <c r="F548" s="23">
        <f t="shared" si="134"/>
        <v>1.3</v>
      </c>
      <c r="G548" s="24">
        <f t="shared" ca="1" si="138"/>
        <v>1.000134927</v>
      </c>
      <c r="H548" s="22">
        <f ca="1">TRUNC(PRODUCT(G$10:G547),15)</f>
        <v>1.05549519145746</v>
      </c>
      <c r="I548" s="22">
        <f t="shared" ca="1" si="139"/>
        <v>1.0475927215855401</v>
      </c>
      <c r="J548" s="22">
        <f t="shared" ca="1" si="140"/>
        <v>1.0075434599999999</v>
      </c>
      <c r="K548" s="22">
        <f t="shared" ca="1" si="131"/>
        <v>7.7258300000000004E-3</v>
      </c>
      <c r="L548" s="66">
        <f>IF(VLOOKUP(A548,$T$12:$AC$125,8)=VLOOKUP(A547,$T$12:$AC$125,8),0,VLOOKUP(A548,T$12:$AC$125,8))</f>
        <v>0</v>
      </c>
      <c r="M548" s="67">
        <f>IF(L548&gt;0,VLOOKUP(L548,S$12:$AB$125,7),0)</f>
        <v>0</v>
      </c>
      <c r="N548" s="2">
        <f t="shared" si="130"/>
        <v>0</v>
      </c>
      <c r="O548" s="22">
        <f t="shared" ca="1" si="132"/>
        <v>7.7258300000000004E-3</v>
      </c>
      <c r="P548" s="25" t="str">
        <f t="shared" si="135"/>
        <v>J=</v>
      </c>
      <c r="Q548" s="26">
        <f t="shared" si="136"/>
        <v>44382</v>
      </c>
      <c r="R548" s="4"/>
      <c r="U548" s="4"/>
      <c r="V548" s="4"/>
      <c r="W548" s="4"/>
      <c r="X548" s="4"/>
      <c r="Y548" s="4"/>
      <c r="Z548" s="4"/>
      <c r="AA548" s="4"/>
      <c r="AB548" s="4"/>
      <c r="AC548" s="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</row>
    <row r="549" spans="1:179" x14ac:dyDescent="0.25">
      <c r="A549" s="20">
        <f t="shared" si="133"/>
        <v>44302</v>
      </c>
      <c r="B549" s="22">
        <f t="shared" ca="1" si="137"/>
        <v>1.0320413399999999</v>
      </c>
      <c r="C549" s="22">
        <f t="shared" ca="1" si="142"/>
        <v>1.02417629</v>
      </c>
      <c r="D549" s="23">
        <f ca="1">IF(A549&lt;$B$1,VLOOKUP(A549,[1]DI!$A$4:$B$15000,2,FALSE),0)</f>
        <v>2.6499999999999999E-2</v>
      </c>
      <c r="E549" s="22">
        <f t="shared" ca="1" si="141"/>
        <v>1.0378999999999999E-4</v>
      </c>
      <c r="F549" s="23">
        <f t="shared" si="134"/>
        <v>1.3</v>
      </c>
      <c r="G549" s="24">
        <f t="shared" ca="1" si="138"/>
        <v>1.000134927</v>
      </c>
      <c r="H549" s="22">
        <f ca="1">TRUNC(PRODUCT(G$10:G548),15)</f>
        <v>1.05563760625716</v>
      </c>
      <c r="I549" s="22">
        <f t="shared" ca="1" si="139"/>
        <v>1.0475927215855401</v>
      </c>
      <c r="J549" s="22">
        <f t="shared" ca="1" si="140"/>
        <v>1.0076794</v>
      </c>
      <c r="K549" s="22">
        <f t="shared" ca="1" si="131"/>
        <v>7.8650500000000002E-3</v>
      </c>
      <c r="L549" s="66">
        <f>IF(VLOOKUP(A549,$T$12:$AC$125,8)=VLOOKUP(A548,$T$12:$AC$125,8),0,VLOOKUP(A549,T$12:$AC$125,8))</f>
        <v>0</v>
      </c>
      <c r="M549" s="67">
        <f>IF(L549&gt;0,VLOOKUP(L549,S$12:$AB$125,7),0)</f>
        <v>0</v>
      </c>
      <c r="N549" s="2">
        <f t="shared" si="130"/>
        <v>0</v>
      </c>
      <c r="O549" s="22">
        <f t="shared" ca="1" si="132"/>
        <v>7.8650500000000002E-3</v>
      </c>
      <c r="P549" s="25" t="str">
        <f t="shared" si="135"/>
        <v>J=</v>
      </c>
      <c r="Q549" s="26">
        <f t="shared" si="136"/>
        <v>44382</v>
      </c>
      <c r="R549" s="4"/>
      <c r="U549" s="4"/>
      <c r="V549" s="4"/>
      <c r="W549" s="4"/>
      <c r="X549" s="4"/>
      <c r="Y549" s="4"/>
      <c r="Z549" s="4"/>
      <c r="AA549" s="4"/>
      <c r="AB549" s="4"/>
      <c r="AC549" s="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</row>
    <row r="550" spans="1:179" x14ac:dyDescent="0.25">
      <c r="A550" s="20">
        <f t="shared" si="133"/>
        <v>44303</v>
      </c>
      <c r="B550" s="22">
        <f t="shared" ca="1" si="137"/>
        <v>1.0321805900000001</v>
      </c>
      <c r="C550" s="22">
        <f t="shared" ca="1" si="142"/>
        <v>1.02417629</v>
      </c>
      <c r="D550" s="23">
        <f ca="1">IF(A550&lt;$B$1,VLOOKUP(A550,[1]DI!$A$4:$B$15000,2,FALSE),0)</f>
        <v>0</v>
      </c>
      <c r="E550" s="22">
        <f t="shared" ca="1" si="141"/>
        <v>0</v>
      </c>
      <c r="F550" s="23">
        <f t="shared" si="134"/>
        <v>1.3</v>
      </c>
      <c r="G550" s="24">
        <f t="shared" ca="1" si="138"/>
        <v>1</v>
      </c>
      <c r="H550" s="22">
        <f ca="1">TRUNC(PRODUCT(G$10:G549),15)</f>
        <v>1.05578004027246</v>
      </c>
      <c r="I550" s="22">
        <f t="shared" ca="1" si="139"/>
        <v>1.0475927215855401</v>
      </c>
      <c r="J550" s="22">
        <f t="shared" ca="1" si="140"/>
        <v>1.0078153599999999</v>
      </c>
      <c r="K550" s="22">
        <f t="shared" ca="1" si="131"/>
        <v>8.0043000000000007E-3</v>
      </c>
      <c r="L550" s="66">
        <f>IF(VLOOKUP(A550,$T$12:$AC$125,8)=VLOOKUP(A549,$T$12:$AC$125,8),0,VLOOKUP(A550,T$12:$AC$125,8))</f>
        <v>0</v>
      </c>
      <c r="M550" s="67">
        <f>IF(L550&gt;0,VLOOKUP(L550,S$12:$AB$125,7),0)</f>
        <v>0</v>
      </c>
      <c r="N550" s="2">
        <f t="shared" si="130"/>
        <v>0</v>
      </c>
      <c r="O550" s="22">
        <f t="shared" ca="1" si="132"/>
        <v>8.0043000000000007E-3</v>
      </c>
      <c r="P550" s="25" t="str">
        <f t="shared" si="135"/>
        <v>J=</v>
      </c>
      <c r="Q550" s="26">
        <f t="shared" si="136"/>
        <v>44382</v>
      </c>
      <c r="R550" s="4"/>
      <c r="U550" s="4"/>
      <c r="V550" s="4"/>
      <c r="W550" s="4"/>
      <c r="X550" s="4"/>
      <c r="Y550" s="4"/>
      <c r="Z550" s="4"/>
      <c r="AA550" s="4"/>
      <c r="AB550" s="4"/>
      <c r="AC550" s="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</row>
    <row r="551" spans="1:179" x14ac:dyDescent="0.25">
      <c r="A551" s="20">
        <f t="shared" si="133"/>
        <v>44304</v>
      </c>
      <c r="B551" s="22">
        <f t="shared" ca="1" si="137"/>
        <v>1.0321805900000001</v>
      </c>
      <c r="C551" s="22">
        <f t="shared" ca="1" si="142"/>
        <v>1.02417629</v>
      </c>
      <c r="D551" s="23">
        <f ca="1">IF(A551&lt;$B$1,VLOOKUP(A551,[1]DI!$A$4:$B$15000,2,FALSE),0)</f>
        <v>0</v>
      </c>
      <c r="E551" s="22">
        <f t="shared" ca="1" si="141"/>
        <v>0</v>
      </c>
      <c r="F551" s="23">
        <f t="shared" si="134"/>
        <v>1.3</v>
      </c>
      <c r="G551" s="24">
        <f t="shared" ca="1" si="138"/>
        <v>1</v>
      </c>
      <c r="H551" s="22">
        <f ca="1">TRUNC(PRODUCT(G$10:G550),15)</f>
        <v>1.05578004027246</v>
      </c>
      <c r="I551" s="22">
        <f t="shared" ca="1" si="139"/>
        <v>1.0475927215855401</v>
      </c>
      <c r="J551" s="22">
        <f t="shared" ca="1" si="140"/>
        <v>1.0078153599999999</v>
      </c>
      <c r="K551" s="22">
        <f t="shared" ca="1" si="131"/>
        <v>8.0043000000000007E-3</v>
      </c>
      <c r="L551" s="66">
        <f>IF(VLOOKUP(A551,$T$12:$AC$125,8)=VLOOKUP(A550,$T$12:$AC$125,8),0,VLOOKUP(A551,T$12:$AC$125,8))</f>
        <v>0</v>
      </c>
      <c r="M551" s="67">
        <f>IF(L551&gt;0,VLOOKUP(L551,S$12:$AB$125,7),0)</f>
        <v>0</v>
      </c>
      <c r="N551" s="2">
        <f t="shared" si="130"/>
        <v>0</v>
      </c>
      <c r="O551" s="22">
        <f t="shared" ca="1" si="132"/>
        <v>8.0043000000000007E-3</v>
      </c>
      <c r="P551" s="25" t="str">
        <f t="shared" si="135"/>
        <v>J=</v>
      </c>
      <c r="Q551" s="26">
        <f t="shared" si="136"/>
        <v>44382</v>
      </c>
      <c r="R551" s="4"/>
      <c r="U551" s="4"/>
      <c r="V551" s="4"/>
      <c r="W551" s="4"/>
      <c r="X551" s="4"/>
      <c r="Y551" s="4"/>
      <c r="Z551" s="4"/>
      <c r="AA551" s="4"/>
      <c r="AB551" s="4"/>
      <c r="AC551" s="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</row>
    <row r="552" spans="1:179" x14ac:dyDescent="0.25">
      <c r="A552" s="20">
        <f t="shared" si="133"/>
        <v>44305</v>
      </c>
      <c r="B552" s="22">
        <f t="shared" ca="1" si="137"/>
        <v>1.0321805900000001</v>
      </c>
      <c r="C552" s="22">
        <f t="shared" ca="1" si="142"/>
        <v>1.02417629</v>
      </c>
      <c r="D552" s="23">
        <f ca="1">IF(A552&lt;$B$1,VLOOKUP(A552,[1]DI!$A$4:$B$15000,2,FALSE),0)</f>
        <v>2.6499999999999999E-2</v>
      </c>
      <c r="E552" s="22">
        <f t="shared" ca="1" si="141"/>
        <v>1.0378999999999999E-4</v>
      </c>
      <c r="F552" s="23">
        <f t="shared" si="134"/>
        <v>1.3</v>
      </c>
      <c r="G552" s="24">
        <f t="shared" ca="1" si="138"/>
        <v>1.000134927</v>
      </c>
      <c r="H552" s="22">
        <f ca="1">TRUNC(PRODUCT(G$10:G551),15)</f>
        <v>1.05578004027246</v>
      </c>
      <c r="I552" s="22">
        <f t="shared" ca="1" si="139"/>
        <v>1.0475927215855401</v>
      </c>
      <c r="J552" s="22">
        <f t="shared" ca="1" si="140"/>
        <v>1.0078153599999999</v>
      </c>
      <c r="K552" s="22">
        <f t="shared" ca="1" si="131"/>
        <v>8.0043000000000007E-3</v>
      </c>
      <c r="L552" s="66">
        <f>IF(VLOOKUP(A552,$T$12:$AC$125,8)=VLOOKUP(A551,$T$12:$AC$125,8),0,VLOOKUP(A552,T$12:$AC$125,8))</f>
        <v>0</v>
      </c>
      <c r="M552" s="67">
        <f>IF(L552&gt;0,VLOOKUP(L552,S$12:$AB$125,7),0)</f>
        <v>0</v>
      </c>
      <c r="N552" s="2">
        <f t="shared" si="130"/>
        <v>0</v>
      </c>
      <c r="O552" s="22">
        <f t="shared" ca="1" si="132"/>
        <v>8.0043000000000007E-3</v>
      </c>
      <c r="P552" s="25" t="str">
        <f t="shared" si="135"/>
        <v>J=</v>
      </c>
      <c r="Q552" s="26">
        <f t="shared" si="136"/>
        <v>44382</v>
      </c>
      <c r="R552" s="4"/>
      <c r="U552" s="4"/>
      <c r="V552" s="4"/>
      <c r="W552" s="4"/>
      <c r="X552" s="4"/>
      <c r="Y552" s="4"/>
      <c r="Z552" s="4"/>
      <c r="AA552" s="4"/>
      <c r="AB552" s="4"/>
      <c r="AC552" s="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</row>
    <row r="553" spans="1:179" x14ac:dyDescent="0.25">
      <c r="A553" s="20">
        <f t="shared" si="133"/>
        <v>44306</v>
      </c>
      <c r="B553" s="22">
        <f t="shared" ca="1" si="137"/>
        <v>1.03231987</v>
      </c>
      <c r="C553" s="22">
        <f t="shared" ca="1" si="142"/>
        <v>1.02417629</v>
      </c>
      <c r="D553" s="23">
        <f ca="1">IF(A553&lt;$B$1,VLOOKUP(A553,[1]DI!$A$4:$B$15000,2,FALSE),0)</f>
        <v>2.6499999999999999E-2</v>
      </c>
      <c r="E553" s="22">
        <f t="shared" ca="1" si="141"/>
        <v>1.0378999999999999E-4</v>
      </c>
      <c r="F553" s="23">
        <f t="shared" si="134"/>
        <v>1.3</v>
      </c>
      <c r="G553" s="24">
        <f t="shared" ca="1" si="138"/>
        <v>1.000134927</v>
      </c>
      <c r="H553" s="22">
        <f ca="1">TRUNC(PRODUCT(G$10:G552),15)</f>
        <v>1.0559224935059499</v>
      </c>
      <c r="I553" s="22">
        <f t="shared" ca="1" si="139"/>
        <v>1.0475927215855401</v>
      </c>
      <c r="J553" s="22">
        <f t="shared" ca="1" si="140"/>
        <v>1.0079513499999999</v>
      </c>
      <c r="K553" s="22">
        <f t="shared" ca="1" si="131"/>
        <v>8.1435799999999992E-3</v>
      </c>
      <c r="L553" s="66">
        <f>IF(VLOOKUP(A553,$T$12:$AC$125,8)=VLOOKUP(A552,$T$12:$AC$125,8),0,VLOOKUP(A553,T$12:$AC$125,8))</f>
        <v>0</v>
      </c>
      <c r="M553" s="67">
        <f>IF(L553&gt;0,VLOOKUP(L553,S$12:$AB$125,7),0)</f>
        <v>0</v>
      </c>
      <c r="N553" s="2">
        <f t="shared" si="130"/>
        <v>0</v>
      </c>
      <c r="O553" s="22">
        <f t="shared" ca="1" si="132"/>
        <v>8.1435799999999992E-3</v>
      </c>
      <c r="P553" s="25" t="str">
        <f t="shared" si="135"/>
        <v>J=</v>
      </c>
      <c r="Q553" s="26">
        <f t="shared" si="136"/>
        <v>44382</v>
      </c>
      <c r="R553" s="4"/>
      <c r="U553" s="4"/>
      <c r="V553" s="4"/>
      <c r="W553" s="4"/>
      <c r="X553" s="4"/>
      <c r="Y553" s="4"/>
      <c r="Z553" s="4"/>
      <c r="AA553" s="4"/>
      <c r="AB553" s="4"/>
      <c r="AC553" s="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</row>
    <row r="554" spans="1:179" x14ac:dyDescent="0.25">
      <c r="A554" s="20">
        <f t="shared" si="133"/>
        <v>44307</v>
      </c>
      <c r="B554" s="22">
        <f t="shared" ca="1" si="137"/>
        <v>1.0324591599999999</v>
      </c>
      <c r="C554" s="22">
        <f t="shared" ca="1" si="142"/>
        <v>1.02417629</v>
      </c>
      <c r="D554" s="23">
        <f ca="1">IF(A554&lt;$B$1,VLOOKUP(A554,[1]DI!$A$4:$B$15000,2,FALSE),0)</f>
        <v>0</v>
      </c>
      <c r="E554" s="22">
        <f t="shared" ca="1" si="141"/>
        <v>0</v>
      </c>
      <c r="F554" s="23">
        <f t="shared" si="134"/>
        <v>1.3</v>
      </c>
      <c r="G554" s="24">
        <f t="shared" ca="1" si="138"/>
        <v>1</v>
      </c>
      <c r="H554" s="22">
        <f ca="1">TRUNC(PRODUCT(G$10:G553),15)</f>
        <v>1.0560649659602299</v>
      </c>
      <c r="I554" s="22">
        <f t="shared" ca="1" si="139"/>
        <v>1.0475927215855401</v>
      </c>
      <c r="J554" s="22">
        <f t="shared" ca="1" si="140"/>
        <v>1.00808735</v>
      </c>
      <c r="K554" s="22">
        <f t="shared" ca="1" si="131"/>
        <v>8.2828699999999995E-3</v>
      </c>
      <c r="L554" s="66">
        <f>IF(VLOOKUP(A554,$T$12:$AC$125,8)=VLOOKUP(A553,$T$12:$AC$125,8),0,VLOOKUP(A554,T$12:$AC$125,8))</f>
        <v>0</v>
      </c>
      <c r="M554" s="67">
        <f>IF(L554&gt;0,VLOOKUP(L554,S$12:$AB$125,7),0)</f>
        <v>0</v>
      </c>
      <c r="N554" s="2">
        <f t="shared" si="130"/>
        <v>0</v>
      </c>
      <c r="O554" s="22">
        <f t="shared" ca="1" si="132"/>
        <v>8.2828699999999995E-3</v>
      </c>
      <c r="P554" s="25" t="str">
        <f t="shared" si="135"/>
        <v>J=</v>
      </c>
      <c r="Q554" s="26">
        <f t="shared" si="136"/>
        <v>44382</v>
      </c>
      <c r="R554" s="4"/>
      <c r="U554" s="4"/>
      <c r="V554" s="4"/>
      <c r="W554" s="4"/>
      <c r="X554" s="4"/>
      <c r="Y554" s="4"/>
      <c r="Z554" s="4"/>
      <c r="AA554" s="4"/>
      <c r="AB554" s="4"/>
      <c r="AC554" s="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</row>
    <row r="555" spans="1:179" x14ac:dyDescent="0.25">
      <c r="A555" s="20">
        <f t="shared" si="133"/>
        <v>44308</v>
      </c>
      <c r="B555" s="22">
        <f t="shared" ca="1" si="137"/>
        <v>1.0324591599999999</v>
      </c>
      <c r="C555" s="22">
        <f t="shared" ca="1" si="142"/>
        <v>1.02417629</v>
      </c>
      <c r="D555" s="23">
        <f ca="1">IF(A555&lt;$B$1,VLOOKUP(A555,[1]DI!$A$4:$B$15000,2,FALSE),0)</f>
        <v>2.6499999999999999E-2</v>
      </c>
      <c r="E555" s="22">
        <f t="shared" ca="1" si="141"/>
        <v>1.0378999999999999E-4</v>
      </c>
      <c r="F555" s="23">
        <f t="shared" si="134"/>
        <v>1.3</v>
      </c>
      <c r="G555" s="24">
        <f t="shared" ca="1" si="138"/>
        <v>1.000134927</v>
      </c>
      <c r="H555" s="22">
        <f ca="1">TRUNC(PRODUCT(G$10:G554),15)</f>
        <v>1.0560649659602299</v>
      </c>
      <c r="I555" s="22">
        <f t="shared" ca="1" si="139"/>
        <v>1.0475927215855401</v>
      </c>
      <c r="J555" s="22">
        <f t="shared" ca="1" si="140"/>
        <v>1.00808735</v>
      </c>
      <c r="K555" s="22">
        <f t="shared" ca="1" si="131"/>
        <v>8.2828699999999995E-3</v>
      </c>
      <c r="L555" s="66">
        <f>IF(VLOOKUP(A555,$T$12:$AC$125,8)=VLOOKUP(A554,$T$12:$AC$125,8),0,VLOOKUP(A555,T$12:$AC$125,8))</f>
        <v>0</v>
      </c>
      <c r="M555" s="67">
        <f>IF(L555&gt;0,VLOOKUP(L555,S$12:$AB$125,7),0)</f>
        <v>0</v>
      </c>
      <c r="N555" s="2">
        <f t="shared" si="130"/>
        <v>0</v>
      </c>
      <c r="O555" s="22">
        <f t="shared" ca="1" si="132"/>
        <v>8.2828699999999995E-3</v>
      </c>
      <c r="P555" s="25" t="str">
        <f t="shared" si="135"/>
        <v>J=</v>
      </c>
      <c r="Q555" s="26">
        <f t="shared" si="136"/>
        <v>44382</v>
      </c>
      <c r="R555" s="4"/>
      <c r="U555" s="4"/>
      <c r="V555" s="4"/>
      <c r="W555" s="4"/>
      <c r="X555" s="4"/>
      <c r="Y555" s="4"/>
      <c r="Z555" s="4"/>
      <c r="AA555" s="4"/>
      <c r="AB555" s="4"/>
      <c r="AC555" s="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</row>
    <row r="556" spans="1:179" x14ac:dyDescent="0.25">
      <c r="A556" s="20">
        <f t="shared" si="133"/>
        <v>44309</v>
      </c>
      <c r="B556" s="22">
        <f t="shared" ca="1" si="137"/>
        <v>1.03259846</v>
      </c>
      <c r="C556" s="22">
        <f t="shared" ca="1" si="142"/>
        <v>1.02417629</v>
      </c>
      <c r="D556" s="23">
        <f ca="1">IF(A556&lt;$B$1,VLOOKUP(A556,[1]DI!$A$4:$B$15000,2,FALSE),0)</f>
        <v>2.6499999999999999E-2</v>
      </c>
      <c r="E556" s="22">
        <f t="shared" ca="1" si="141"/>
        <v>1.0378999999999999E-4</v>
      </c>
      <c r="F556" s="23">
        <f t="shared" si="134"/>
        <v>1.3</v>
      </c>
      <c r="G556" s="24">
        <f t="shared" ca="1" si="138"/>
        <v>1.000134927</v>
      </c>
      <c r="H556" s="22">
        <f ca="1">TRUNC(PRODUCT(G$10:G555),15)</f>
        <v>1.0562074576378999</v>
      </c>
      <c r="I556" s="22">
        <f t="shared" ca="1" si="139"/>
        <v>1.0475927215855401</v>
      </c>
      <c r="J556" s="22">
        <f t="shared" ca="1" si="140"/>
        <v>1.0082233599999999</v>
      </c>
      <c r="K556" s="22">
        <f t="shared" ca="1" si="131"/>
        <v>8.4221699999999997E-3</v>
      </c>
      <c r="L556" s="66">
        <f>IF(VLOOKUP(A556,$T$12:$AC$125,8)=VLOOKUP(A555,$T$12:$AC$125,8),0,VLOOKUP(A556,T$12:$AC$125,8))</f>
        <v>0</v>
      </c>
      <c r="M556" s="67">
        <f>IF(L556&gt;0,VLOOKUP(L556,S$12:$AB$125,7),0)</f>
        <v>0</v>
      </c>
      <c r="N556" s="2">
        <f t="shared" si="130"/>
        <v>0</v>
      </c>
      <c r="O556" s="22">
        <f t="shared" ca="1" si="132"/>
        <v>8.4221699999999997E-3</v>
      </c>
      <c r="P556" s="25" t="str">
        <f t="shared" si="135"/>
        <v>J=</v>
      </c>
      <c r="Q556" s="26">
        <f t="shared" si="136"/>
        <v>44382</v>
      </c>
      <c r="R556" s="4"/>
      <c r="U556" s="4"/>
      <c r="V556" s="4"/>
      <c r="W556" s="4"/>
      <c r="X556" s="4"/>
      <c r="Y556" s="4"/>
      <c r="Z556" s="4"/>
      <c r="AA556" s="4"/>
      <c r="AB556" s="4"/>
      <c r="AC556" s="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</row>
    <row r="557" spans="1:179" x14ac:dyDescent="0.25">
      <c r="A557" s="20">
        <f t="shared" si="133"/>
        <v>44310</v>
      </c>
      <c r="B557" s="22">
        <f t="shared" ca="1" si="137"/>
        <v>1.0327377799999999</v>
      </c>
      <c r="C557" s="22">
        <f t="shared" ca="1" si="142"/>
        <v>1.02417629</v>
      </c>
      <c r="D557" s="23">
        <f ca="1">IF(A557&lt;$B$1,VLOOKUP(A557,[1]DI!$A$4:$B$15000,2,FALSE),0)</f>
        <v>0</v>
      </c>
      <c r="E557" s="22">
        <f t="shared" ca="1" si="141"/>
        <v>0</v>
      </c>
      <c r="F557" s="23">
        <f t="shared" si="134"/>
        <v>1.3</v>
      </c>
      <c r="G557" s="24">
        <f t="shared" ca="1" si="138"/>
        <v>1</v>
      </c>
      <c r="H557" s="22">
        <f ca="1">TRUNC(PRODUCT(G$10:G556),15)</f>
        <v>1.0563499685415301</v>
      </c>
      <c r="I557" s="22">
        <f t="shared" ca="1" si="139"/>
        <v>1.0475927215855401</v>
      </c>
      <c r="J557" s="22">
        <f t="shared" ca="1" si="140"/>
        <v>1.0083594</v>
      </c>
      <c r="K557" s="22">
        <f t="shared" ca="1" si="131"/>
        <v>8.5614899999999997E-3</v>
      </c>
      <c r="L557" s="66">
        <f>IF(VLOOKUP(A557,$T$12:$AC$125,8)=VLOOKUP(A556,$T$12:$AC$125,8),0,VLOOKUP(A557,T$12:$AC$125,8))</f>
        <v>0</v>
      </c>
      <c r="M557" s="67">
        <f>IF(L557&gt;0,VLOOKUP(L557,S$12:$AB$125,7),0)</f>
        <v>0</v>
      </c>
      <c r="N557" s="2">
        <f t="shared" si="130"/>
        <v>0</v>
      </c>
      <c r="O557" s="22">
        <f t="shared" ca="1" si="132"/>
        <v>8.5614899999999997E-3</v>
      </c>
      <c r="P557" s="25" t="str">
        <f t="shared" si="135"/>
        <v>J=</v>
      </c>
      <c r="Q557" s="26">
        <f t="shared" si="136"/>
        <v>44382</v>
      </c>
      <c r="R557" s="81"/>
      <c r="S557" s="98"/>
      <c r="U557" s="81"/>
      <c r="V557" s="81"/>
      <c r="W557" s="81"/>
      <c r="X557" s="81"/>
      <c r="Y557" s="81"/>
      <c r="Z557" s="81"/>
      <c r="AA557" s="81"/>
      <c r="AB557" s="81"/>
      <c r="AC557" s="81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  <c r="DK557" s="82"/>
      <c r="DL557" s="82"/>
      <c r="DM557" s="82"/>
      <c r="DN557" s="82"/>
      <c r="DO557" s="82"/>
      <c r="DP557" s="82"/>
      <c r="DQ557" s="82"/>
      <c r="DR557" s="82"/>
      <c r="DS557" s="82"/>
      <c r="DT557" s="82"/>
      <c r="DU557" s="82"/>
      <c r="DV557" s="82"/>
      <c r="DW557" s="82"/>
      <c r="DX557" s="82"/>
      <c r="DY557" s="82"/>
      <c r="DZ557" s="82"/>
      <c r="EA557" s="82"/>
      <c r="EB557" s="82"/>
      <c r="EC557" s="82"/>
      <c r="ED557" s="82"/>
      <c r="EE557" s="82"/>
      <c r="EF557" s="82"/>
      <c r="EG557" s="82"/>
      <c r="EH557" s="82"/>
      <c r="EI557" s="82"/>
      <c r="EJ557" s="82"/>
      <c r="EK557" s="82"/>
      <c r="EL557" s="82"/>
      <c r="EM557" s="82"/>
      <c r="EN557" s="82"/>
      <c r="EO557" s="82"/>
      <c r="EP557" s="82"/>
      <c r="EQ557" s="82"/>
      <c r="ER557" s="82"/>
      <c r="ES557" s="82"/>
      <c r="ET557" s="82"/>
      <c r="EU557" s="82"/>
      <c r="EV557" s="82"/>
      <c r="EW557" s="82"/>
      <c r="EX557" s="82"/>
      <c r="EY557" s="82"/>
      <c r="EZ557" s="82"/>
      <c r="FA557" s="82"/>
      <c r="FB557" s="82"/>
      <c r="FC557" s="82"/>
      <c r="FD557" s="82"/>
      <c r="FE557" s="82"/>
      <c r="FF557" s="82"/>
      <c r="FG557" s="82"/>
      <c r="FH557" s="82"/>
      <c r="FI557" s="82"/>
      <c r="FJ557" s="82"/>
      <c r="FK557" s="82"/>
      <c r="FL557" s="82"/>
      <c r="FM557" s="82"/>
      <c r="FN557" s="82"/>
      <c r="FO557" s="82"/>
      <c r="FP557" s="82"/>
      <c r="FQ557" s="82"/>
      <c r="FR557" s="82"/>
      <c r="FS557" s="82"/>
      <c r="FT557" s="82"/>
      <c r="FU557" s="82"/>
      <c r="FV557" s="82"/>
      <c r="FW557" s="82"/>
    </row>
    <row r="558" spans="1:179" x14ac:dyDescent="0.25">
      <c r="A558" s="20">
        <f t="shared" si="133"/>
        <v>44311</v>
      </c>
      <c r="B558" s="22">
        <f t="shared" ca="1" si="137"/>
        <v>1.0327377799999999</v>
      </c>
      <c r="C558" s="22">
        <f t="shared" ca="1" si="142"/>
        <v>1.02417629</v>
      </c>
      <c r="D558" s="23">
        <f ca="1">IF(A558&lt;$B$1,VLOOKUP(A558,[1]DI!$A$4:$B$15000,2,FALSE),0)</f>
        <v>0</v>
      </c>
      <c r="E558" s="22">
        <f t="shared" ca="1" si="141"/>
        <v>0</v>
      </c>
      <c r="F558" s="23">
        <f t="shared" si="134"/>
        <v>1.3</v>
      </c>
      <c r="G558" s="24">
        <f t="shared" ca="1" si="138"/>
        <v>1</v>
      </c>
      <c r="H558" s="22">
        <f ca="1">TRUNC(PRODUCT(G$10:G557),15)</f>
        <v>1.0563499685415301</v>
      </c>
      <c r="I558" s="22">
        <f t="shared" ca="1" si="139"/>
        <v>1.0475927215855401</v>
      </c>
      <c r="J558" s="22">
        <f t="shared" ca="1" si="140"/>
        <v>1.0083594</v>
      </c>
      <c r="K558" s="22">
        <f t="shared" ca="1" si="131"/>
        <v>8.5614899999999997E-3</v>
      </c>
      <c r="L558" s="66">
        <f>IF(VLOOKUP(A558,$T$12:$AC$125,8)=VLOOKUP(A557,$T$12:$AC$125,8),0,VLOOKUP(A558,T$12:$AC$125,8))</f>
        <v>0</v>
      </c>
      <c r="M558" s="67">
        <f>IF(L558&gt;0,VLOOKUP(L558,S$12:$AB$125,7),0)</f>
        <v>0</v>
      </c>
      <c r="N558" s="2">
        <f t="shared" si="130"/>
        <v>0</v>
      </c>
      <c r="O558" s="22">
        <f t="shared" ca="1" si="132"/>
        <v>8.5614899999999997E-3</v>
      </c>
      <c r="P558" s="25" t="str">
        <f t="shared" si="135"/>
        <v>J=</v>
      </c>
      <c r="Q558" s="26">
        <f t="shared" si="136"/>
        <v>44382</v>
      </c>
      <c r="R558" s="4"/>
      <c r="S558" s="98"/>
      <c r="U558" s="4"/>
      <c r="V558" s="4"/>
      <c r="W558" s="4"/>
      <c r="X558" s="4"/>
      <c r="Y558" s="4"/>
      <c r="Z558" s="4"/>
      <c r="AA558" s="4"/>
      <c r="AB558" s="4"/>
      <c r="AC558" s="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</row>
    <row r="559" spans="1:179" x14ac:dyDescent="0.25">
      <c r="A559" s="20">
        <f t="shared" si="133"/>
        <v>44312</v>
      </c>
      <c r="B559" s="22">
        <f t="shared" ca="1" si="137"/>
        <v>1.0327377799999999</v>
      </c>
      <c r="C559" s="22">
        <f t="shared" ca="1" si="142"/>
        <v>1.02417629</v>
      </c>
      <c r="D559" s="23">
        <f ca="1">IF(A559&lt;$B$1,VLOOKUP(A559,[1]DI!$A$4:$B$15000,2,FALSE),0)</f>
        <v>2.6499999999999999E-2</v>
      </c>
      <c r="E559" s="22">
        <f t="shared" ca="1" si="141"/>
        <v>1.0378999999999999E-4</v>
      </c>
      <c r="F559" s="23">
        <f t="shared" si="134"/>
        <v>1.3</v>
      </c>
      <c r="G559" s="24">
        <f t="shared" ca="1" si="138"/>
        <v>1.000134927</v>
      </c>
      <c r="H559" s="22">
        <f ca="1">TRUNC(PRODUCT(G$10:G558),15)</f>
        <v>1.0563499685415301</v>
      </c>
      <c r="I559" s="22">
        <f t="shared" ca="1" si="139"/>
        <v>1.0475927215855401</v>
      </c>
      <c r="J559" s="22">
        <f t="shared" ca="1" si="140"/>
        <v>1.0083594</v>
      </c>
      <c r="K559" s="22">
        <f t="shared" ca="1" si="131"/>
        <v>8.5614899999999997E-3</v>
      </c>
      <c r="L559" s="66">
        <f>IF(VLOOKUP(A559,$T$12:$AC$125,8)=VLOOKUP(A558,$T$12:$AC$125,8),0,VLOOKUP(A559,T$12:$AC$125,8))</f>
        <v>0</v>
      </c>
      <c r="M559" s="67">
        <f>IF(L559&gt;0,VLOOKUP(L559,S$12:$AB$125,7),0)</f>
        <v>0</v>
      </c>
      <c r="N559" s="2">
        <f t="shared" si="130"/>
        <v>0</v>
      </c>
      <c r="O559" s="22">
        <f t="shared" ca="1" si="132"/>
        <v>8.5614899999999997E-3</v>
      </c>
      <c r="P559" s="25" t="str">
        <f t="shared" si="135"/>
        <v>J=</v>
      </c>
      <c r="Q559" s="26">
        <f t="shared" si="136"/>
        <v>44382</v>
      </c>
      <c r="R559" s="81"/>
      <c r="S559" s="98"/>
      <c r="U559" s="81"/>
      <c r="V559" s="81"/>
      <c r="W559" s="81"/>
      <c r="X559" s="81"/>
      <c r="Y559" s="81"/>
      <c r="Z559" s="81"/>
      <c r="AA559" s="81"/>
      <c r="AB559" s="81"/>
      <c r="AC559" s="81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  <c r="DK559" s="82"/>
      <c r="DL559" s="82"/>
      <c r="DM559" s="82"/>
      <c r="DN559" s="82"/>
      <c r="DO559" s="82"/>
      <c r="DP559" s="82"/>
      <c r="DQ559" s="82"/>
      <c r="DR559" s="82"/>
      <c r="DS559" s="82"/>
      <c r="DT559" s="82"/>
      <c r="DU559" s="82"/>
      <c r="DV559" s="82"/>
      <c r="DW559" s="82"/>
      <c r="DX559" s="82"/>
      <c r="DY559" s="82"/>
      <c r="DZ559" s="82"/>
      <c r="EA559" s="82"/>
      <c r="EB559" s="82"/>
      <c r="EC559" s="82"/>
      <c r="ED559" s="82"/>
      <c r="EE559" s="82"/>
      <c r="EF559" s="82"/>
      <c r="EG559" s="82"/>
      <c r="EH559" s="82"/>
      <c r="EI559" s="82"/>
      <c r="EJ559" s="82"/>
      <c r="EK559" s="82"/>
      <c r="EL559" s="82"/>
      <c r="EM559" s="82"/>
      <c r="EN559" s="82"/>
      <c r="EO559" s="82"/>
      <c r="EP559" s="82"/>
      <c r="EQ559" s="82"/>
      <c r="ER559" s="82"/>
      <c r="ES559" s="82"/>
      <c r="ET559" s="82"/>
      <c r="EU559" s="82"/>
      <c r="EV559" s="82"/>
      <c r="EW559" s="82"/>
      <c r="EX559" s="82"/>
      <c r="EY559" s="82"/>
      <c r="EZ559" s="82"/>
      <c r="FA559" s="82"/>
      <c r="FB559" s="82"/>
      <c r="FC559" s="82"/>
      <c r="FD559" s="82"/>
      <c r="FE559" s="82"/>
      <c r="FF559" s="82"/>
      <c r="FG559" s="82"/>
      <c r="FH559" s="82"/>
      <c r="FI559" s="82"/>
      <c r="FJ559" s="82"/>
      <c r="FK559" s="82"/>
      <c r="FL559" s="82"/>
      <c r="FM559" s="82"/>
      <c r="FN559" s="82"/>
      <c r="FO559" s="82"/>
      <c r="FP559" s="82"/>
      <c r="FQ559" s="82"/>
      <c r="FR559" s="82"/>
      <c r="FS559" s="82"/>
      <c r="FT559" s="82"/>
      <c r="FU559" s="82"/>
      <c r="FV559" s="82"/>
      <c r="FW559" s="82"/>
    </row>
    <row r="560" spans="1:179" x14ac:dyDescent="0.25">
      <c r="A560" s="20">
        <f t="shared" si="133"/>
        <v>44313</v>
      </c>
      <c r="B560" s="22">
        <f t="shared" ca="1" si="137"/>
        <v>1.0328771299999999</v>
      </c>
      <c r="C560" s="22">
        <f t="shared" ca="1" si="142"/>
        <v>1.02417629</v>
      </c>
      <c r="D560" s="23">
        <f ca="1">IF(A560&lt;$B$1,VLOOKUP(A560,[1]DI!$A$4:$B$15000,2,FALSE),0)</f>
        <v>2.6499999999999999E-2</v>
      </c>
      <c r="E560" s="22">
        <f t="shared" ca="1" si="141"/>
        <v>1.0378999999999999E-4</v>
      </c>
      <c r="F560" s="23">
        <f t="shared" si="134"/>
        <v>1.3</v>
      </c>
      <c r="G560" s="24">
        <f t="shared" ca="1" si="138"/>
        <v>1.000134927</v>
      </c>
      <c r="H560" s="22">
        <f ca="1">TRUNC(PRODUCT(G$10:G559),15)</f>
        <v>1.0564924986737401</v>
      </c>
      <c r="I560" s="22">
        <f t="shared" ca="1" si="139"/>
        <v>1.0475927215855401</v>
      </c>
      <c r="J560" s="22">
        <f t="shared" ca="1" si="140"/>
        <v>1.00849546</v>
      </c>
      <c r="K560" s="22">
        <f t="shared" ca="1" si="131"/>
        <v>8.7008399999999996E-3</v>
      </c>
      <c r="L560" s="66">
        <f>IF(VLOOKUP(A560,$T$12:$AC$125,8)=VLOOKUP(A559,$T$12:$AC$125,8),0,VLOOKUP(A560,T$12:$AC$125,8))</f>
        <v>0</v>
      </c>
      <c r="M560" s="67">
        <f>IF(L560&gt;0,VLOOKUP(L560,S$12:$AB$125,7),0)</f>
        <v>0</v>
      </c>
      <c r="N560" s="2">
        <f t="shared" si="130"/>
        <v>0</v>
      </c>
      <c r="O560" s="22">
        <f t="shared" ca="1" si="132"/>
        <v>8.7008399999999996E-3</v>
      </c>
      <c r="P560" s="25" t="str">
        <f t="shared" si="135"/>
        <v>J=</v>
      </c>
      <c r="Q560" s="26">
        <f t="shared" si="136"/>
        <v>44382</v>
      </c>
      <c r="R560" s="81"/>
      <c r="S560" s="98"/>
      <c r="U560" s="81"/>
      <c r="V560" s="81"/>
      <c r="W560" s="81"/>
      <c r="X560" s="81"/>
      <c r="Y560" s="81"/>
      <c r="Z560" s="81"/>
      <c r="AA560" s="81"/>
      <c r="AB560" s="81"/>
      <c r="AC560" s="81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  <c r="DK560" s="82"/>
      <c r="DL560" s="82"/>
      <c r="DM560" s="82"/>
      <c r="DN560" s="82"/>
      <c r="DO560" s="82"/>
      <c r="DP560" s="82"/>
      <c r="DQ560" s="82"/>
      <c r="DR560" s="82"/>
      <c r="DS560" s="82"/>
      <c r="DT560" s="82"/>
      <c r="DU560" s="82"/>
      <c r="DV560" s="82"/>
      <c r="DW560" s="82"/>
      <c r="DX560" s="82"/>
      <c r="DY560" s="82"/>
      <c r="DZ560" s="82"/>
      <c r="EA560" s="82"/>
      <c r="EB560" s="82"/>
      <c r="EC560" s="82"/>
      <c r="ED560" s="82"/>
      <c r="EE560" s="82"/>
      <c r="EF560" s="82"/>
      <c r="EG560" s="82"/>
      <c r="EH560" s="82"/>
      <c r="EI560" s="82"/>
      <c r="EJ560" s="82"/>
      <c r="EK560" s="82"/>
      <c r="EL560" s="82"/>
      <c r="EM560" s="82"/>
      <c r="EN560" s="82"/>
      <c r="EO560" s="82"/>
      <c r="EP560" s="82"/>
      <c r="EQ560" s="82"/>
      <c r="ER560" s="82"/>
      <c r="ES560" s="82"/>
      <c r="ET560" s="82"/>
      <c r="EU560" s="82"/>
      <c r="EV560" s="82"/>
      <c r="EW560" s="82"/>
      <c r="EX560" s="82"/>
      <c r="EY560" s="82"/>
      <c r="EZ560" s="82"/>
      <c r="FA560" s="82"/>
      <c r="FB560" s="82"/>
      <c r="FC560" s="82"/>
      <c r="FD560" s="82"/>
      <c r="FE560" s="82"/>
      <c r="FF560" s="82"/>
      <c r="FG560" s="82"/>
      <c r="FH560" s="82"/>
      <c r="FI560" s="82"/>
      <c r="FJ560" s="82"/>
      <c r="FK560" s="82"/>
      <c r="FL560" s="82"/>
      <c r="FM560" s="82"/>
      <c r="FN560" s="82"/>
      <c r="FO560" s="82"/>
      <c r="FP560" s="82"/>
      <c r="FQ560" s="82"/>
      <c r="FR560" s="82"/>
      <c r="FS560" s="82"/>
      <c r="FT560" s="82"/>
      <c r="FU560" s="82"/>
      <c r="FV560" s="82"/>
      <c r="FW560" s="82"/>
    </row>
    <row r="561" spans="1:176" x14ac:dyDescent="0.25">
      <c r="A561" s="20">
        <f t="shared" si="133"/>
        <v>44314</v>
      </c>
      <c r="B561" s="22">
        <f t="shared" ca="1" si="137"/>
        <v>1.0330164900000001</v>
      </c>
      <c r="C561" s="22">
        <f t="shared" ca="1" si="142"/>
        <v>1.02417629</v>
      </c>
      <c r="D561" s="23">
        <f ca="1">IF(A561&lt;$B$1,VLOOKUP(A561,[1]DI!$A$4:$B$15000,2,FALSE),0)</f>
        <v>2.6499999999999999E-2</v>
      </c>
      <c r="E561" s="22">
        <f t="shared" ca="1" si="141"/>
        <v>1.0378999999999999E-4</v>
      </c>
      <c r="F561" s="23">
        <f t="shared" si="134"/>
        <v>1.3</v>
      </c>
      <c r="G561" s="24">
        <f t="shared" ca="1" si="138"/>
        <v>1.000134927</v>
      </c>
      <c r="H561" s="22">
        <f ca="1">TRUNC(PRODUCT(G$10:G560),15)</f>
        <v>1.0566350480371101</v>
      </c>
      <c r="I561" s="22">
        <f t="shared" ca="1" si="139"/>
        <v>1.0475927215855401</v>
      </c>
      <c r="J561" s="22">
        <f t="shared" ca="1" si="140"/>
        <v>1.0086315299999999</v>
      </c>
      <c r="K561" s="22">
        <f t="shared" ca="1" si="131"/>
        <v>8.8401999999999994E-3</v>
      </c>
      <c r="L561" s="66">
        <f>IF(VLOOKUP(A561,$T$12:$AC$125,8)=VLOOKUP(A560,$T$12:$AC$125,8),0,VLOOKUP(A561,T$12:$AC$125,8))</f>
        <v>0</v>
      </c>
      <c r="M561" s="67">
        <f>IF(L561&gt;0,VLOOKUP(L561,S$12:$AB$125,7),0)</f>
        <v>0</v>
      </c>
      <c r="N561" s="2">
        <f t="shared" si="130"/>
        <v>0</v>
      </c>
      <c r="O561" s="22">
        <f t="shared" ca="1" si="132"/>
        <v>8.8401999999999994E-3</v>
      </c>
      <c r="P561" s="25" t="str">
        <f t="shared" si="135"/>
        <v>J=</v>
      </c>
      <c r="Q561" s="26">
        <f t="shared" si="136"/>
        <v>44382</v>
      </c>
      <c r="R561" s="4"/>
      <c r="S561" s="98"/>
      <c r="U561" s="4"/>
      <c r="V561" s="4"/>
      <c r="W561" s="4"/>
      <c r="X561" s="4"/>
      <c r="Y561" s="4"/>
      <c r="Z561" s="4"/>
      <c r="AA561" s="4"/>
      <c r="AB561" s="4"/>
      <c r="AC561" s="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</row>
    <row r="562" spans="1:176" x14ac:dyDescent="0.25">
      <c r="A562" s="20">
        <f t="shared" si="133"/>
        <v>44315</v>
      </c>
      <c r="B562" s="22">
        <f t="shared" ca="1" si="137"/>
        <v>1.0331558700000001</v>
      </c>
      <c r="C562" s="22">
        <f t="shared" ca="1" si="142"/>
        <v>1.02417629</v>
      </c>
      <c r="D562" s="23">
        <f ca="1">IF(A562&lt;$B$1,VLOOKUP(A562,[1]DI!$A$4:$B$15000,2,FALSE),0)</f>
        <v>2.6499999999999999E-2</v>
      </c>
      <c r="E562" s="22">
        <f t="shared" ca="1" si="141"/>
        <v>1.0378999999999999E-4</v>
      </c>
      <c r="F562" s="23">
        <f t="shared" si="134"/>
        <v>1.3</v>
      </c>
      <c r="G562" s="24">
        <f t="shared" ca="1" si="138"/>
        <v>1.000134927</v>
      </c>
      <c r="H562" s="22">
        <f ca="1">TRUNC(PRODUCT(G$10:G561),15)</f>
        <v>1.05677761663423</v>
      </c>
      <c r="I562" s="22">
        <f t="shared" ca="1" si="139"/>
        <v>1.0475927215855401</v>
      </c>
      <c r="J562" s="22">
        <f t="shared" ca="1" si="140"/>
        <v>1.00876762</v>
      </c>
      <c r="K562" s="22">
        <f t="shared" ca="1" si="131"/>
        <v>8.9795799999999992E-3</v>
      </c>
      <c r="L562" s="66">
        <f>IF(VLOOKUP(A562,$T$12:$AC$125,8)=VLOOKUP(A561,$T$12:$AC$125,8),0,VLOOKUP(A562,T$12:$AC$125,8))</f>
        <v>0</v>
      </c>
      <c r="M562" s="67">
        <f>IF(L562&gt;0,VLOOKUP(L562,S$12:$AB$125,7),0)</f>
        <v>0</v>
      </c>
      <c r="N562" s="2">
        <f t="shared" si="130"/>
        <v>0</v>
      </c>
      <c r="O562" s="22">
        <f t="shared" ca="1" si="132"/>
        <v>8.9795799999999992E-3</v>
      </c>
      <c r="P562" s="25" t="str">
        <f t="shared" si="135"/>
        <v>J=</v>
      </c>
      <c r="Q562" s="26">
        <f t="shared" si="136"/>
        <v>44382</v>
      </c>
      <c r="R562" s="4"/>
      <c r="S562" s="98"/>
      <c r="U562" s="4"/>
      <c r="V562" s="4"/>
      <c r="W562" s="4"/>
      <c r="X562" s="4"/>
      <c r="Y562" s="4"/>
      <c r="Z562" s="4"/>
      <c r="AA562" s="4"/>
      <c r="AB562" s="4"/>
      <c r="AC562" s="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</row>
    <row r="563" spans="1:176" x14ac:dyDescent="0.25">
      <c r="A563" s="20">
        <f t="shared" si="133"/>
        <v>44316</v>
      </c>
      <c r="B563" s="22">
        <f t="shared" ca="1" si="137"/>
        <v>1.03329527</v>
      </c>
      <c r="C563" s="22">
        <f t="shared" ca="1" si="142"/>
        <v>1.02417629</v>
      </c>
      <c r="D563" s="23">
        <f ca="1">IF(A563&lt;$B$1,VLOOKUP(A563,[1]DI!$A$4:$B$15000,2,FALSE),0)</f>
        <v>2.6499999999999999E-2</v>
      </c>
      <c r="E563" s="22">
        <f t="shared" ca="1" si="141"/>
        <v>1.0378999999999999E-4</v>
      </c>
      <c r="F563" s="23">
        <f t="shared" si="134"/>
        <v>1.3</v>
      </c>
      <c r="G563" s="24">
        <f t="shared" ca="1" si="138"/>
        <v>1.000134927</v>
      </c>
      <c r="H563" s="22">
        <f ca="1">TRUNC(PRODUCT(G$10:G562),15)</f>
        <v>1.05692020446771</v>
      </c>
      <c r="I563" s="22">
        <f t="shared" ca="1" si="139"/>
        <v>1.0475927215855401</v>
      </c>
      <c r="J563" s="22">
        <f t="shared" ca="1" si="140"/>
        <v>1.0089037300000001</v>
      </c>
      <c r="K563" s="22">
        <f t="shared" ca="1" si="131"/>
        <v>9.1189800000000005E-3</v>
      </c>
      <c r="L563" s="66">
        <f>IF(VLOOKUP(A563,$T$12:$AC$125,8)=VLOOKUP(A562,$T$12:$AC$125,8),0,VLOOKUP(A563,T$12:$AC$125,8))</f>
        <v>0</v>
      </c>
      <c r="M563" s="67">
        <f>IF(L563&gt;0,VLOOKUP(L563,S$12:$AB$125,7),0)</f>
        <v>0</v>
      </c>
      <c r="N563" s="2">
        <f t="shared" si="130"/>
        <v>0</v>
      </c>
      <c r="O563" s="22">
        <f t="shared" ca="1" si="132"/>
        <v>9.1189800000000005E-3</v>
      </c>
      <c r="P563" s="25" t="str">
        <f t="shared" si="135"/>
        <v>J=</v>
      </c>
      <c r="Q563" s="26">
        <f t="shared" si="136"/>
        <v>44382</v>
      </c>
      <c r="R563" s="4"/>
      <c r="S563" s="98"/>
      <c r="U563" s="4"/>
      <c r="V563" s="4"/>
      <c r="W563" s="4"/>
      <c r="X563" s="4"/>
      <c r="Y563" s="4"/>
      <c r="Z563" s="4"/>
      <c r="AA563" s="4"/>
      <c r="AB563" s="4"/>
      <c r="AC563" s="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</row>
    <row r="564" spans="1:176" x14ac:dyDescent="0.25">
      <c r="A564" s="20">
        <f t="shared" si="133"/>
        <v>44317</v>
      </c>
      <c r="B564" s="22">
        <f t="shared" ca="1" si="137"/>
        <v>1.0334346999999999</v>
      </c>
      <c r="C564" s="22">
        <f t="shared" ca="1" si="142"/>
        <v>1.02417629</v>
      </c>
      <c r="D564" s="23">
        <f ca="1">IF(A564&lt;$B$1,VLOOKUP(A564,[1]DI!$A$4:$B$15000,2,FALSE),0)</f>
        <v>0</v>
      </c>
      <c r="E564" s="22">
        <f t="shared" ca="1" si="141"/>
        <v>0</v>
      </c>
      <c r="F564" s="23">
        <f t="shared" si="134"/>
        <v>1.3</v>
      </c>
      <c r="G564" s="24">
        <f t="shared" ca="1" si="138"/>
        <v>1</v>
      </c>
      <c r="H564" s="22">
        <f ca="1">TRUNC(PRODUCT(G$10:G563),15)</f>
        <v>1.0570628115401399</v>
      </c>
      <c r="I564" s="22">
        <f t="shared" ca="1" si="139"/>
        <v>1.0475927215855401</v>
      </c>
      <c r="J564" s="22">
        <f t="shared" ca="1" si="140"/>
        <v>1.0090398599999999</v>
      </c>
      <c r="K564" s="22">
        <f t="shared" ca="1" si="131"/>
        <v>9.2584099999999999E-3</v>
      </c>
      <c r="L564" s="66">
        <f>IF(VLOOKUP(A564,$T$12:$AC$125,8)=VLOOKUP(A563,$T$12:$AC$125,8),0,VLOOKUP(A564,T$12:$AC$125,8))</f>
        <v>0</v>
      </c>
      <c r="M564" s="67">
        <f>IF(L564&gt;0,VLOOKUP(L564,S$12:$AB$125,7),0)</f>
        <v>0</v>
      </c>
      <c r="N564" s="2">
        <f t="shared" si="130"/>
        <v>0</v>
      </c>
      <c r="O564" s="22">
        <f t="shared" ca="1" si="132"/>
        <v>9.2584099999999999E-3</v>
      </c>
      <c r="P564" s="25" t="str">
        <f t="shared" si="135"/>
        <v>J=</v>
      </c>
      <c r="Q564" s="26">
        <f t="shared" si="136"/>
        <v>44382</v>
      </c>
      <c r="R564" s="4"/>
      <c r="S564" s="98"/>
      <c r="U564" s="4"/>
      <c r="V564" s="4"/>
      <c r="W564" s="4"/>
      <c r="X564" s="4"/>
      <c r="Y564" s="4"/>
      <c r="Z564" s="4"/>
      <c r="AA564" s="4"/>
      <c r="AB564" s="4"/>
      <c r="AC564" s="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</row>
    <row r="565" spans="1:176" x14ac:dyDescent="0.25">
      <c r="A565" s="20">
        <f t="shared" si="133"/>
        <v>44318</v>
      </c>
      <c r="B565" s="22">
        <f t="shared" ca="1" si="137"/>
        <v>1.0334346999999999</v>
      </c>
      <c r="C565" s="22">
        <f t="shared" ca="1" si="142"/>
        <v>1.02417629</v>
      </c>
      <c r="D565" s="23">
        <f ca="1">IF(A565&lt;$B$1,VLOOKUP(A565,[1]DI!$A$4:$B$15000,2,FALSE),0)</f>
        <v>0</v>
      </c>
      <c r="E565" s="22">
        <f t="shared" ca="1" si="141"/>
        <v>0</v>
      </c>
      <c r="F565" s="23">
        <f t="shared" si="134"/>
        <v>1.3</v>
      </c>
      <c r="G565" s="24">
        <f t="shared" ca="1" si="138"/>
        <v>1</v>
      </c>
      <c r="H565" s="22">
        <f ca="1">TRUNC(PRODUCT(G$10:G564),15)</f>
        <v>1.0570628115401399</v>
      </c>
      <c r="I565" s="22">
        <f t="shared" ca="1" si="139"/>
        <v>1.0475927215855401</v>
      </c>
      <c r="J565" s="22">
        <f t="shared" ca="1" si="140"/>
        <v>1.0090398599999999</v>
      </c>
      <c r="K565" s="22">
        <f t="shared" ca="1" si="131"/>
        <v>9.2584099999999999E-3</v>
      </c>
      <c r="L565" s="66">
        <f>IF(VLOOKUP(A565,$T$12:$AC$125,8)=VLOOKUP(A564,$T$12:$AC$125,8),0,VLOOKUP(A565,T$12:$AC$125,8))</f>
        <v>0</v>
      </c>
      <c r="M565" s="67">
        <f>IF(L565&gt;0,VLOOKUP(L565,S$12:$AB$125,7),0)</f>
        <v>0</v>
      </c>
      <c r="N565" s="2">
        <f t="shared" si="130"/>
        <v>0</v>
      </c>
      <c r="O565" s="22">
        <f t="shared" ca="1" si="132"/>
        <v>9.2584099999999999E-3</v>
      </c>
      <c r="P565" s="25" t="str">
        <f t="shared" si="135"/>
        <v>J=</v>
      </c>
      <c r="Q565" s="26">
        <f t="shared" si="136"/>
        <v>44382</v>
      </c>
      <c r="R565" s="4"/>
      <c r="S565" s="98"/>
      <c r="U565" s="4"/>
      <c r="V565" s="4"/>
      <c r="W565" s="4"/>
      <c r="X565" s="4"/>
      <c r="Y565" s="4"/>
      <c r="Z565" s="4"/>
      <c r="AA565" s="4"/>
      <c r="AB565" s="4"/>
      <c r="AC565" s="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</row>
    <row r="566" spans="1:176" x14ac:dyDescent="0.25">
      <c r="A566" s="20">
        <f t="shared" si="133"/>
        <v>44319</v>
      </c>
      <c r="B566" s="22">
        <f t="shared" ca="1" si="137"/>
        <v>1.0334346999999999</v>
      </c>
      <c r="C566" s="22">
        <f t="shared" ca="1" si="142"/>
        <v>1.02417629</v>
      </c>
      <c r="D566" s="23">
        <f ca="1">IF(A566&lt;$B$1,VLOOKUP(A566,[1]DI!$A$4:$B$15000,2,FALSE),0)</f>
        <v>2.6499999999999999E-2</v>
      </c>
      <c r="E566" s="22">
        <f t="shared" ca="1" si="141"/>
        <v>1.0378999999999999E-4</v>
      </c>
      <c r="F566" s="23">
        <f t="shared" si="134"/>
        <v>1.3</v>
      </c>
      <c r="G566" s="24">
        <f t="shared" ca="1" si="138"/>
        <v>1.000134927</v>
      </c>
      <c r="H566" s="22">
        <f ca="1">TRUNC(PRODUCT(G$10:G565),15)</f>
        <v>1.0570628115401399</v>
      </c>
      <c r="I566" s="22">
        <f t="shared" ca="1" si="139"/>
        <v>1.0475927215855401</v>
      </c>
      <c r="J566" s="22">
        <f t="shared" ca="1" si="140"/>
        <v>1.0090398599999999</v>
      </c>
      <c r="K566" s="22">
        <f t="shared" ca="1" si="131"/>
        <v>9.2584099999999999E-3</v>
      </c>
      <c r="L566" s="66">
        <f>IF(VLOOKUP(A566,$T$12:$AC$125,8)=VLOOKUP(A565,$T$12:$AC$125,8),0,VLOOKUP(A566,T$12:$AC$125,8))</f>
        <v>0</v>
      </c>
      <c r="M566" s="67">
        <f>IF(L566&gt;0,VLOOKUP(L566,S$12:$AB$125,7),0)</f>
        <v>0</v>
      </c>
      <c r="N566" s="2">
        <f t="shared" si="130"/>
        <v>0</v>
      </c>
      <c r="O566" s="22">
        <f t="shared" ca="1" si="132"/>
        <v>9.2584099999999999E-3</v>
      </c>
      <c r="P566" s="25" t="str">
        <f t="shared" si="135"/>
        <v>J=</v>
      </c>
      <c r="Q566" s="26">
        <f t="shared" si="136"/>
        <v>44382</v>
      </c>
      <c r="R566" s="4"/>
      <c r="S566" s="98"/>
      <c r="U566" s="4"/>
      <c r="V566" s="4"/>
      <c r="W566" s="4"/>
      <c r="X566" s="4"/>
      <c r="Y566" s="4"/>
      <c r="Z566" s="4"/>
      <c r="AA566" s="4"/>
      <c r="AB566" s="4"/>
      <c r="AC566" s="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</row>
    <row r="567" spans="1:176" x14ac:dyDescent="0.25">
      <c r="A567" s="20">
        <f t="shared" si="133"/>
        <v>44320</v>
      </c>
      <c r="B567" s="22">
        <f t="shared" ca="1" si="137"/>
        <v>1.03357414</v>
      </c>
      <c r="C567" s="22">
        <f t="shared" ca="1" si="142"/>
        <v>1.02417629</v>
      </c>
      <c r="D567" s="23">
        <f ca="1">IF(A567&lt;$B$1,VLOOKUP(A567,[1]DI!$A$4:$B$15000,2,FALSE),0)</f>
        <v>2.6499999999999999E-2</v>
      </c>
      <c r="E567" s="22">
        <f t="shared" ca="1" si="141"/>
        <v>1.0378999999999999E-4</v>
      </c>
      <c r="F567" s="23">
        <f t="shared" si="134"/>
        <v>1.3</v>
      </c>
      <c r="G567" s="24">
        <f t="shared" ca="1" si="138"/>
        <v>1.000134927</v>
      </c>
      <c r="H567" s="22">
        <f ca="1">TRUNC(PRODUCT(G$10:G566),15)</f>
        <v>1.05720543785411</v>
      </c>
      <c r="I567" s="22">
        <f t="shared" ca="1" si="139"/>
        <v>1.0475927215855401</v>
      </c>
      <c r="J567" s="22">
        <f t="shared" ca="1" si="140"/>
        <v>1.00917601</v>
      </c>
      <c r="K567" s="22">
        <f t="shared" ca="1" si="131"/>
        <v>9.3978499999999993E-3</v>
      </c>
      <c r="L567" s="66">
        <f>IF(VLOOKUP(A567,$T$12:$AC$125,8)=VLOOKUP(A566,$T$12:$AC$125,8),0,VLOOKUP(A567,T$12:$AC$125,8))</f>
        <v>0</v>
      </c>
      <c r="M567" s="67">
        <f>IF(L567&gt;0,VLOOKUP(L567,S$12:$AB$125,7),0)</f>
        <v>0</v>
      </c>
      <c r="N567" s="2">
        <f t="shared" si="130"/>
        <v>0</v>
      </c>
      <c r="O567" s="22">
        <f t="shared" ca="1" si="132"/>
        <v>9.3978499999999993E-3</v>
      </c>
      <c r="P567" s="25" t="str">
        <f t="shared" si="135"/>
        <v>J=</v>
      </c>
      <c r="Q567" s="26">
        <f t="shared" si="136"/>
        <v>44382</v>
      </c>
      <c r="R567" s="4"/>
      <c r="S567" s="98"/>
      <c r="U567" s="4"/>
      <c r="V567" s="4"/>
      <c r="W567" s="4"/>
      <c r="X567" s="4"/>
      <c r="Y567" s="4"/>
      <c r="Z567" s="4"/>
      <c r="AA567" s="4"/>
      <c r="AB567" s="4"/>
      <c r="AC567" s="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</row>
    <row r="568" spans="1:176" x14ac:dyDescent="0.25">
      <c r="A568" s="20">
        <f t="shared" si="133"/>
        <v>44321</v>
      </c>
      <c r="B568" s="22">
        <f t="shared" ca="1" si="137"/>
        <v>1.0337135900000001</v>
      </c>
      <c r="C568" s="22">
        <f t="shared" ca="1" si="142"/>
        <v>1.02417629</v>
      </c>
      <c r="D568" s="23">
        <f ca="1">IF(A568&lt;$B$1,VLOOKUP(A568,[1]DI!$A$4:$B$15000,2,FALSE),0)</f>
        <v>2.6499999999999999E-2</v>
      </c>
      <c r="E568" s="22">
        <f t="shared" ca="1" si="141"/>
        <v>1.0378999999999999E-4</v>
      </c>
      <c r="F568" s="23">
        <f t="shared" si="134"/>
        <v>1.3</v>
      </c>
      <c r="G568" s="24">
        <f t="shared" ca="1" si="138"/>
        <v>1.000134927</v>
      </c>
      <c r="H568" s="22">
        <f ca="1">TRUNC(PRODUCT(G$10:G567),15)</f>
        <v>1.05734808341223</v>
      </c>
      <c r="I568" s="22">
        <f t="shared" ca="1" si="139"/>
        <v>1.0475927215855401</v>
      </c>
      <c r="J568" s="22">
        <f t="shared" ca="1" si="140"/>
        <v>1.0093121700000001</v>
      </c>
      <c r="K568" s="22">
        <f t="shared" ca="1" si="131"/>
        <v>9.5373000000000003E-3</v>
      </c>
      <c r="L568" s="66">
        <f>IF(VLOOKUP(A568,$T$12:$AC$125,8)=VLOOKUP(A567,$T$12:$AC$125,8),0,VLOOKUP(A568,T$12:$AC$125,8))</f>
        <v>0</v>
      </c>
      <c r="M568" s="67">
        <f>IF(L568&gt;0,VLOOKUP(L568,S$12:$AB$125,7),0)</f>
        <v>0</v>
      </c>
      <c r="N568" s="2">
        <f t="shared" si="130"/>
        <v>0</v>
      </c>
      <c r="O568" s="22">
        <f t="shared" ca="1" si="132"/>
        <v>9.5373000000000003E-3</v>
      </c>
      <c r="P568" s="25" t="str">
        <f t="shared" si="135"/>
        <v>J=</v>
      </c>
      <c r="Q568" s="26">
        <f t="shared" si="136"/>
        <v>44382</v>
      </c>
      <c r="R568" s="4"/>
      <c r="S568" s="98"/>
      <c r="U568" s="4"/>
      <c r="V568" s="4"/>
      <c r="W568" s="4"/>
      <c r="X568" s="4"/>
      <c r="Y568" s="4"/>
      <c r="Z568" s="4"/>
      <c r="AA568" s="4"/>
      <c r="AB568" s="4"/>
      <c r="AC568" s="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</row>
    <row r="569" spans="1:176" x14ac:dyDescent="0.25">
      <c r="A569" s="20">
        <f t="shared" si="133"/>
        <v>44322</v>
      </c>
      <c r="B569" s="22">
        <f t="shared" ca="1" si="137"/>
        <v>1.03385306</v>
      </c>
      <c r="C569" s="22">
        <f t="shared" ca="1" si="142"/>
        <v>1.02417629</v>
      </c>
      <c r="D569" s="23">
        <f ca="1">IF(A569&lt;$B$1,VLOOKUP(A569,[1]DI!$A$4:$B$15000,2,FALSE),0)</f>
        <v>3.4000000000000002E-2</v>
      </c>
      <c r="E569" s="22">
        <f t="shared" ca="1" si="141"/>
        <v>1.3269000000000001E-4</v>
      </c>
      <c r="F569" s="23">
        <f t="shared" si="134"/>
        <v>1.3</v>
      </c>
      <c r="G569" s="24">
        <f t="shared" ca="1" si="138"/>
        <v>1.0001724970000001</v>
      </c>
      <c r="H569" s="22">
        <f ca="1">TRUNC(PRODUCT(G$10:G568),15)</f>
        <v>1.0574907482170799</v>
      </c>
      <c r="I569" s="22">
        <f t="shared" ca="1" si="139"/>
        <v>1.0475927215855401</v>
      </c>
      <c r="J569" s="22">
        <f t="shared" ca="1" si="140"/>
        <v>1.00944835</v>
      </c>
      <c r="K569" s="22">
        <f t="shared" ca="1" si="131"/>
        <v>9.6767699999999995E-3</v>
      </c>
      <c r="L569" s="66">
        <f>IF(VLOOKUP(A569,$T$12:$AC$125,8)=VLOOKUP(A568,$T$12:$AC$125,8),0,VLOOKUP(A569,T$12:$AC$125,8))</f>
        <v>0</v>
      </c>
      <c r="M569" s="67">
        <f>IF(L569&gt;0,VLOOKUP(L569,S$12:$AB$125,7),0)</f>
        <v>0</v>
      </c>
      <c r="N569" s="2">
        <f t="shared" si="130"/>
        <v>0</v>
      </c>
      <c r="O569" s="22">
        <f t="shared" ca="1" si="132"/>
        <v>9.6767699999999995E-3</v>
      </c>
      <c r="P569" s="25" t="str">
        <f t="shared" si="135"/>
        <v>J=</v>
      </c>
      <c r="Q569" s="26">
        <f t="shared" si="136"/>
        <v>44382</v>
      </c>
      <c r="R569" s="4"/>
      <c r="S569" s="98"/>
      <c r="U569" s="4"/>
      <c r="V569" s="4"/>
      <c r="W569" s="4"/>
      <c r="X569" s="4"/>
      <c r="Y569" s="4"/>
      <c r="Z569" s="4"/>
      <c r="AA569" s="4"/>
      <c r="AB569" s="4"/>
      <c r="AC569" s="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</row>
    <row r="570" spans="1:176" x14ac:dyDescent="0.25">
      <c r="A570" s="20">
        <f t="shared" si="133"/>
        <v>44323</v>
      </c>
      <c r="B570" s="22">
        <f t="shared" ca="1" si="137"/>
        <v>1.0340313999999999</v>
      </c>
      <c r="C570" s="22">
        <f t="shared" ca="1" si="142"/>
        <v>1.02417629</v>
      </c>
      <c r="D570" s="23">
        <f ca="1">IF(A570&lt;$B$1,VLOOKUP(A570,[1]DI!$A$4:$B$15000,2,FALSE),0)</f>
        <v>3.4000000000000002E-2</v>
      </c>
      <c r="E570" s="22">
        <f t="shared" ca="1" si="141"/>
        <v>1.3269000000000001E-4</v>
      </c>
      <c r="F570" s="23">
        <f t="shared" si="134"/>
        <v>1.3</v>
      </c>
      <c r="G570" s="24">
        <f t="shared" ca="1" si="138"/>
        <v>1.0001724970000001</v>
      </c>
      <c r="H570" s="22">
        <f ca="1">TRUNC(PRODUCT(G$10:G569),15)</f>
        <v>1.0576731621986699</v>
      </c>
      <c r="I570" s="22">
        <f t="shared" ca="1" si="139"/>
        <v>1.0475927215855401</v>
      </c>
      <c r="J570" s="22">
        <f t="shared" ca="1" si="140"/>
        <v>1.00962248</v>
      </c>
      <c r="K570" s="22">
        <f t="shared" ca="1" si="131"/>
        <v>9.8551100000000003E-3</v>
      </c>
      <c r="L570" s="66">
        <f>IF(VLOOKUP(A570,$T$12:$AC$125,8)=VLOOKUP(A569,$T$12:$AC$125,8),0,VLOOKUP(A570,T$12:$AC$125,8))</f>
        <v>0</v>
      </c>
      <c r="M570" s="67">
        <f>IF(L570&gt;0,VLOOKUP(L570,S$12:$AB$125,7),0)</f>
        <v>0</v>
      </c>
      <c r="N570" s="2">
        <f t="shared" si="130"/>
        <v>0</v>
      </c>
      <c r="O570" s="22">
        <f t="shared" ca="1" si="132"/>
        <v>9.8551100000000003E-3</v>
      </c>
      <c r="P570" s="25" t="str">
        <f t="shared" si="135"/>
        <v>J=</v>
      </c>
      <c r="Q570" s="26">
        <f t="shared" si="136"/>
        <v>44382</v>
      </c>
      <c r="R570" s="81"/>
      <c r="S570" s="98"/>
      <c r="U570" s="81"/>
      <c r="V570" s="81"/>
      <c r="W570" s="81"/>
      <c r="X570" s="81"/>
      <c r="Y570" s="81"/>
      <c r="Z570" s="81"/>
      <c r="AA570" s="81"/>
      <c r="AB570" s="81"/>
      <c r="AC570" s="81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  <c r="DK570" s="82"/>
      <c r="DL570" s="82"/>
      <c r="DM570" s="82"/>
      <c r="DN570" s="82"/>
      <c r="DO570" s="82"/>
      <c r="DP570" s="82"/>
      <c r="DQ570" s="82"/>
      <c r="DR570" s="82"/>
      <c r="DS570" s="82"/>
      <c r="DT570" s="82"/>
      <c r="DU570" s="82"/>
      <c r="DV570" s="82"/>
      <c r="DW570" s="82"/>
      <c r="DX570" s="82"/>
      <c r="DY570" s="82"/>
      <c r="DZ570" s="82"/>
      <c r="EA570" s="82"/>
      <c r="EB570" s="82"/>
      <c r="EC570" s="82"/>
      <c r="ED570" s="82"/>
      <c r="EE570" s="82"/>
      <c r="EF570" s="82"/>
      <c r="EG570" s="82"/>
      <c r="EH570" s="82"/>
      <c r="EI570" s="82"/>
      <c r="EJ570" s="82"/>
      <c r="EK570" s="82"/>
      <c r="EL570" s="82"/>
      <c r="EM570" s="82"/>
      <c r="EN570" s="82"/>
      <c r="EO570" s="82"/>
      <c r="EP570" s="82"/>
      <c r="EQ570" s="82"/>
      <c r="ER570" s="82"/>
      <c r="ES570" s="82"/>
      <c r="ET570" s="82"/>
      <c r="EU570" s="82"/>
      <c r="EV570" s="82"/>
      <c r="EW570" s="82"/>
      <c r="EX570" s="82"/>
      <c r="EY570" s="82"/>
      <c r="EZ570" s="82"/>
      <c r="FA570" s="82"/>
      <c r="FB570" s="82"/>
      <c r="FC570" s="82"/>
      <c r="FD570" s="82"/>
      <c r="FE570" s="82"/>
      <c r="FF570" s="82"/>
      <c r="FG570" s="82"/>
      <c r="FH570" s="82"/>
      <c r="FI570" s="82"/>
      <c r="FJ570" s="82"/>
      <c r="FK570" s="82"/>
      <c r="FL570" s="82"/>
      <c r="FM570" s="82"/>
      <c r="FN570" s="82"/>
      <c r="FO570" s="82"/>
      <c r="FP570" s="82"/>
      <c r="FQ570" s="82"/>
      <c r="FR570" s="82"/>
      <c r="FS570" s="82"/>
      <c r="FT570" s="82"/>
    </row>
    <row r="571" spans="1:176" x14ac:dyDescent="0.25">
      <c r="A571" s="20">
        <f t="shared" si="133"/>
        <v>44324</v>
      </c>
      <c r="B571" s="22">
        <f t="shared" ca="1" si="137"/>
        <v>1.0342097699999999</v>
      </c>
      <c r="C571" s="22">
        <f t="shared" ca="1" si="142"/>
        <v>1.02417629</v>
      </c>
      <c r="D571" s="23">
        <f ca="1">IF(A571&lt;$B$1,VLOOKUP(A571,[1]DI!$A$4:$B$15000,2,FALSE),0)</f>
        <v>0</v>
      </c>
      <c r="E571" s="22">
        <f t="shared" ca="1" si="141"/>
        <v>0</v>
      </c>
      <c r="F571" s="23">
        <f t="shared" si="134"/>
        <v>1.3</v>
      </c>
      <c r="G571" s="24">
        <f t="shared" ca="1" si="138"/>
        <v>1</v>
      </c>
      <c r="H571" s="22">
        <f ca="1">TRUNC(PRODUCT(G$10:G570),15)</f>
        <v>1.0578556076461301</v>
      </c>
      <c r="I571" s="22">
        <f t="shared" ca="1" si="139"/>
        <v>1.0475927215855401</v>
      </c>
      <c r="J571" s="22">
        <f t="shared" ca="1" si="140"/>
        <v>1.00979664</v>
      </c>
      <c r="K571" s="22">
        <f t="shared" ca="1" si="131"/>
        <v>1.0033479999999999E-2</v>
      </c>
      <c r="L571" s="66">
        <f>IF(VLOOKUP(A571,$T$12:$AC$125,8)=VLOOKUP(A570,$T$12:$AC$125,8),0,VLOOKUP(A571,T$12:$AC$125,8))</f>
        <v>0</v>
      </c>
      <c r="M571" s="67">
        <f>IF(L571&gt;0,VLOOKUP(L571,S$12:$AB$125,7),0)</f>
        <v>0</v>
      </c>
      <c r="N571" s="2">
        <f t="shared" si="130"/>
        <v>0</v>
      </c>
      <c r="O571" s="22">
        <f t="shared" ca="1" si="132"/>
        <v>1.0033479999999999E-2</v>
      </c>
      <c r="P571" s="25" t="str">
        <f t="shared" si="135"/>
        <v>J=</v>
      </c>
      <c r="Q571" s="26">
        <f t="shared" si="136"/>
        <v>44382</v>
      </c>
      <c r="R571" s="4"/>
      <c r="S571" s="98"/>
      <c r="U571" s="4"/>
      <c r="V571" s="4"/>
      <c r="W571" s="4"/>
      <c r="X571" s="4"/>
      <c r="Y571" s="4"/>
      <c r="Z571" s="4"/>
      <c r="AA571" s="4"/>
      <c r="AB571" s="4"/>
      <c r="AC571" s="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</row>
    <row r="572" spans="1:176" x14ac:dyDescent="0.25">
      <c r="A572" s="20">
        <f t="shared" si="133"/>
        <v>44325</v>
      </c>
      <c r="B572" s="22">
        <f t="shared" ca="1" si="137"/>
        <v>1.0342097699999999</v>
      </c>
      <c r="C572" s="22">
        <f t="shared" ca="1" si="142"/>
        <v>1.02417629</v>
      </c>
      <c r="D572" s="23">
        <f ca="1">IF(A572&lt;$B$1,VLOOKUP(A572,[1]DI!$A$4:$B$15000,2,FALSE),0)</f>
        <v>0</v>
      </c>
      <c r="E572" s="22">
        <f t="shared" ca="1" si="141"/>
        <v>0</v>
      </c>
      <c r="F572" s="23">
        <f t="shared" si="134"/>
        <v>1.3</v>
      </c>
      <c r="G572" s="24">
        <f t="shared" ca="1" si="138"/>
        <v>1</v>
      </c>
      <c r="H572" s="22">
        <f ca="1">TRUNC(PRODUCT(G$10:G571),15)</f>
        <v>1.0578556076461301</v>
      </c>
      <c r="I572" s="22">
        <f t="shared" ca="1" si="139"/>
        <v>1.0475927215855401</v>
      </c>
      <c r="J572" s="22">
        <f t="shared" ca="1" si="140"/>
        <v>1.00979664</v>
      </c>
      <c r="K572" s="22">
        <f t="shared" ca="1" si="131"/>
        <v>1.0033479999999999E-2</v>
      </c>
      <c r="L572" s="66">
        <f>IF(VLOOKUP(A572,$T$12:$AC$125,8)=VLOOKUP(A571,$T$12:$AC$125,8),0,VLOOKUP(A572,T$12:$AC$125,8))</f>
        <v>0</v>
      </c>
      <c r="M572" s="67">
        <f>IF(L572&gt;0,VLOOKUP(L572,S$12:$AB$125,7),0)</f>
        <v>0</v>
      </c>
      <c r="N572" s="2">
        <f t="shared" si="130"/>
        <v>0</v>
      </c>
      <c r="O572" s="22">
        <f t="shared" ca="1" si="132"/>
        <v>1.0033479999999999E-2</v>
      </c>
      <c r="P572" s="25" t="str">
        <f t="shared" si="135"/>
        <v>J=</v>
      </c>
      <c r="Q572" s="26">
        <f t="shared" si="136"/>
        <v>44382</v>
      </c>
      <c r="R572" s="4"/>
      <c r="S572" s="98"/>
      <c r="U572" s="4"/>
      <c r="V572" s="4"/>
      <c r="W572" s="4"/>
      <c r="X572" s="4"/>
      <c r="Y572" s="4"/>
      <c r="Z572" s="4"/>
      <c r="AA572" s="4"/>
      <c r="AB572" s="4"/>
      <c r="AC572" s="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</row>
    <row r="573" spans="1:176" x14ac:dyDescent="0.25">
      <c r="A573" s="20">
        <f t="shared" si="133"/>
        <v>44326</v>
      </c>
      <c r="B573" s="22">
        <f t="shared" ca="1" si="137"/>
        <v>1.0342097699999999</v>
      </c>
      <c r="C573" s="22">
        <f t="shared" ca="1" si="142"/>
        <v>1.02417629</v>
      </c>
      <c r="D573" s="23">
        <f ca="1">IF(A573&lt;$B$1,VLOOKUP(A573,[1]DI!$A$4:$B$15000,2,FALSE),0)</f>
        <v>3.4000000000000002E-2</v>
      </c>
      <c r="E573" s="22">
        <f t="shared" ca="1" si="141"/>
        <v>1.3269000000000001E-4</v>
      </c>
      <c r="F573" s="23">
        <f t="shared" si="134"/>
        <v>1.3</v>
      </c>
      <c r="G573" s="24">
        <f t="shared" ca="1" si="138"/>
        <v>1.0001724970000001</v>
      </c>
      <c r="H573" s="22">
        <f ca="1">TRUNC(PRODUCT(G$10:G572),15)</f>
        <v>1.0578556076461301</v>
      </c>
      <c r="I573" s="22">
        <f t="shared" ca="1" si="139"/>
        <v>1.0475927215855401</v>
      </c>
      <c r="J573" s="22">
        <f t="shared" ca="1" si="140"/>
        <v>1.00979664</v>
      </c>
      <c r="K573" s="22">
        <f t="shared" ca="1" si="131"/>
        <v>1.0033479999999999E-2</v>
      </c>
      <c r="L573" s="66">
        <f>IF(VLOOKUP(A573,$T$12:$AC$125,8)=VLOOKUP(A572,$T$12:$AC$125,8),0,VLOOKUP(A573,T$12:$AC$125,8))</f>
        <v>0</v>
      </c>
      <c r="M573" s="67">
        <f>IF(L573&gt;0,VLOOKUP(L573,S$12:$AB$125,7),0)</f>
        <v>0</v>
      </c>
      <c r="N573" s="2">
        <f t="shared" si="130"/>
        <v>0</v>
      </c>
      <c r="O573" s="22">
        <f t="shared" ca="1" si="132"/>
        <v>1.0033479999999999E-2</v>
      </c>
      <c r="P573" s="25" t="str">
        <f t="shared" si="135"/>
        <v>J=</v>
      </c>
      <c r="Q573" s="26">
        <f t="shared" si="136"/>
        <v>44382</v>
      </c>
      <c r="R573" s="4"/>
      <c r="S573" s="98"/>
      <c r="U573" s="4"/>
      <c r="V573" s="4"/>
      <c r="W573" s="4"/>
      <c r="X573" s="4"/>
      <c r="Y573" s="4"/>
      <c r="Z573" s="4"/>
      <c r="AA573" s="4"/>
      <c r="AB573" s="4"/>
      <c r="AC573" s="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</row>
    <row r="574" spans="1:176" x14ac:dyDescent="0.25">
      <c r="A574" s="20">
        <f t="shared" si="133"/>
        <v>44327</v>
      </c>
      <c r="B574" s="22">
        <f t="shared" ca="1" si="137"/>
        <v>1.03438816</v>
      </c>
      <c r="C574" s="22">
        <f t="shared" ca="1" si="142"/>
        <v>1.02417629</v>
      </c>
      <c r="D574" s="23">
        <f ca="1">IF(A574&lt;$B$1,VLOOKUP(A574,[1]DI!$A$4:$B$15000,2,FALSE),0)</f>
        <v>3.4000000000000002E-2</v>
      </c>
      <c r="E574" s="22">
        <f t="shared" ca="1" si="141"/>
        <v>1.3269000000000001E-4</v>
      </c>
      <c r="F574" s="23">
        <f t="shared" si="134"/>
        <v>1.3</v>
      </c>
      <c r="G574" s="24">
        <f t="shared" ca="1" si="138"/>
        <v>1.0001724970000001</v>
      </c>
      <c r="H574" s="22">
        <f ca="1">TRUNC(PRODUCT(G$10:G573),15)</f>
        <v>1.05803808456488</v>
      </c>
      <c r="I574" s="22">
        <f t="shared" ca="1" si="139"/>
        <v>1.0475927215855401</v>
      </c>
      <c r="J574" s="22">
        <f t="shared" ca="1" si="140"/>
        <v>1.0099708199999999</v>
      </c>
      <c r="K574" s="22">
        <f t="shared" ca="1" si="131"/>
        <v>1.021187E-2</v>
      </c>
      <c r="L574" s="66">
        <f>IF(VLOOKUP(A574,$T$12:$AC$125,8)=VLOOKUP(A573,$T$12:$AC$125,8),0,VLOOKUP(A574,T$12:$AC$125,8))</f>
        <v>0</v>
      </c>
      <c r="M574" s="67">
        <f>IF(L574&gt;0,VLOOKUP(L574,S$12:$AB$125,7),0)</f>
        <v>0</v>
      </c>
      <c r="N574" s="2">
        <f t="shared" si="130"/>
        <v>0</v>
      </c>
      <c r="O574" s="22">
        <f t="shared" ca="1" si="132"/>
        <v>1.021187E-2</v>
      </c>
      <c r="P574" s="25" t="str">
        <f t="shared" si="135"/>
        <v>J=</v>
      </c>
      <c r="Q574" s="26">
        <f t="shared" si="136"/>
        <v>44382</v>
      </c>
      <c r="R574" s="4"/>
      <c r="S574" s="98"/>
      <c r="U574" s="4"/>
      <c r="V574" s="4"/>
      <c r="W574" s="4"/>
      <c r="X574" s="4"/>
      <c r="Y574" s="4"/>
      <c r="Z574" s="4"/>
      <c r="AA574" s="4"/>
      <c r="AB574" s="4"/>
      <c r="AC574" s="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</row>
    <row r="575" spans="1:176" x14ac:dyDescent="0.25">
      <c r="A575" s="20">
        <f t="shared" si="133"/>
        <v>44328</v>
      </c>
      <c r="B575" s="22">
        <f t="shared" ca="1" si="137"/>
        <v>1.0345665900000001</v>
      </c>
      <c r="C575" s="22">
        <f t="shared" ca="1" si="142"/>
        <v>1.02417629</v>
      </c>
      <c r="D575" s="23">
        <f ca="1">IF(A575&lt;$B$1,VLOOKUP(A575,[1]DI!$A$4:$B$15000,2,FALSE),0)</f>
        <v>3.4000000000000002E-2</v>
      </c>
      <c r="E575" s="22">
        <f t="shared" ca="1" si="141"/>
        <v>1.3269000000000001E-4</v>
      </c>
      <c r="F575" s="23">
        <f t="shared" si="134"/>
        <v>1.3</v>
      </c>
      <c r="G575" s="24">
        <f t="shared" ca="1" si="138"/>
        <v>1.0001724970000001</v>
      </c>
      <c r="H575" s="22">
        <f ca="1">TRUNC(PRODUCT(G$10:G574),15)</f>
        <v>1.0582205929603601</v>
      </c>
      <c r="I575" s="22">
        <f t="shared" ca="1" si="139"/>
        <v>1.0475927215855401</v>
      </c>
      <c r="J575" s="22">
        <f t="shared" ca="1" si="140"/>
        <v>1.01014504</v>
      </c>
      <c r="K575" s="22">
        <f t="shared" ca="1" si="131"/>
        <v>1.03903E-2</v>
      </c>
      <c r="L575" s="66">
        <f>IF(VLOOKUP(A575,$T$12:$AC$125,8)=VLOOKUP(A574,$T$12:$AC$125,8),0,VLOOKUP(A575,T$12:$AC$125,8))</f>
        <v>0</v>
      </c>
      <c r="M575" s="67">
        <f>IF(L575&gt;0,VLOOKUP(L575,S$12:$AB$125,7),0)</f>
        <v>0</v>
      </c>
      <c r="N575" s="2">
        <f t="shared" si="130"/>
        <v>0</v>
      </c>
      <c r="O575" s="22">
        <f t="shared" ca="1" si="132"/>
        <v>1.03903E-2</v>
      </c>
      <c r="P575" s="25" t="str">
        <f t="shared" si="135"/>
        <v>J=</v>
      </c>
      <c r="Q575" s="26">
        <f t="shared" si="136"/>
        <v>44382</v>
      </c>
      <c r="R575" s="4"/>
      <c r="S575" s="98"/>
      <c r="U575" s="4"/>
      <c r="V575" s="4"/>
      <c r="W575" s="4"/>
      <c r="X575" s="4"/>
      <c r="Y575" s="4"/>
      <c r="Z575" s="4"/>
      <c r="AA575" s="4"/>
      <c r="AB575" s="4"/>
      <c r="AC575" s="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</row>
    <row r="576" spans="1:176" x14ac:dyDescent="0.25">
      <c r="A576" s="20">
        <f t="shared" si="133"/>
        <v>44329</v>
      </c>
      <c r="B576" s="22">
        <f t="shared" ca="1" si="137"/>
        <v>1.0347450599999999</v>
      </c>
      <c r="C576" s="22">
        <f t="shared" ca="1" si="142"/>
        <v>1.02417629</v>
      </c>
      <c r="D576" s="23">
        <f ca="1">IF(A576&lt;$B$1,VLOOKUP(A576,[1]DI!$A$4:$B$15000,2,FALSE),0)</f>
        <v>3.4000000000000002E-2</v>
      </c>
      <c r="E576" s="22">
        <f t="shared" ca="1" si="141"/>
        <v>1.3269000000000001E-4</v>
      </c>
      <c r="F576" s="23">
        <f t="shared" si="134"/>
        <v>1.3</v>
      </c>
      <c r="G576" s="24">
        <f t="shared" ca="1" si="138"/>
        <v>1.0001724970000001</v>
      </c>
      <c r="H576" s="22">
        <f ca="1">TRUNC(PRODUCT(G$10:G575),15)</f>
        <v>1.0584031328379799</v>
      </c>
      <c r="I576" s="22">
        <f t="shared" ca="1" si="139"/>
        <v>1.0475927215855401</v>
      </c>
      <c r="J576" s="22">
        <f t="shared" ca="1" si="140"/>
        <v>1.01031929</v>
      </c>
      <c r="K576" s="22">
        <f t="shared" ca="1" si="131"/>
        <v>1.056877E-2</v>
      </c>
      <c r="L576" s="66">
        <f>IF(VLOOKUP(A576,$T$12:$AC$125,8)=VLOOKUP(A575,$T$12:$AC$125,8),0,VLOOKUP(A576,T$12:$AC$125,8))</f>
        <v>0</v>
      </c>
      <c r="M576" s="67">
        <f>IF(L576&gt;0,VLOOKUP(L576,S$12:$AB$125,7),0)</f>
        <v>0</v>
      </c>
      <c r="N576" s="2">
        <f t="shared" si="130"/>
        <v>0</v>
      </c>
      <c r="O576" s="22">
        <f t="shared" ca="1" si="132"/>
        <v>1.056877E-2</v>
      </c>
      <c r="P576" s="25" t="str">
        <f t="shared" si="135"/>
        <v>J=</v>
      </c>
      <c r="Q576" s="26">
        <f t="shared" si="136"/>
        <v>44382</v>
      </c>
      <c r="R576" s="4"/>
      <c r="S576" s="98"/>
      <c r="U576" s="4"/>
      <c r="V576" s="4"/>
      <c r="W576" s="4"/>
      <c r="X576" s="4"/>
      <c r="Y576" s="4"/>
      <c r="Z576" s="4"/>
      <c r="AA576" s="4"/>
      <c r="AB576" s="4"/>
      <c r="AC576" s="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</row>
    <row r="577" spans="1:176" x14ac:dyDescent="0.25">
      <c r="A577" s="20">
        <f t="shared" si="133"/>
        <v>44330</v>
      </c>
      <c r="B577" s="22">
        <f t="shared" ca="1" si="137"/>
        <v>1.03492355</v>
      </c>
      <c r="C577" s="22">
        <f t="shared" ca="1" si="142"/>
        <v>1.02417629</v>
      </c>
      <c r="D577" s="23">
        <f ca="1">IF(A577&lt;$B$1,VLOOKUP(A577,[1]DI!$A$4:$B$15000,2,FALSE),0)</f>
        <v>3.4000000000000002E-2</v>
      </c>
      <c r="E577" s="22">
        <f t="shared" ca="1" si="141"/>
        <v>1.3269000000000001E-4</v>
      </c>
      <c r="F577" s="23">
        <f t="shared" si="134"/>
        <v>1.3</v>
      </c>
      <c r="G577" s="24">
        <f t="shared" ca="1" si="138"/>
        <v>1.0001724970000001</v>
      </c>
      <c r="H577" s="22">
        <f ca="1">TRUNC(PRODUCT(G$10:G576),15)</f>
        <v>1.0585857042031901</v>
      </c>
      <c r="I577" s="22">
        <f t="shared" ca="1" si="139"/>
        <v>1.0475927215855401</v>
      </c>
      <c r="J577" s="22">
        <f t="shared" ca="1" si="140"/>
        <v>1.01049357</v>
      </c>
      <c r="K577" s="22">
        <f t="shared" ca="1" si="131"/>
        <v>1.074726E-2</v>
      </c>
      <c r="L577" s="66">
        <f>IF(VLOOKUP(A577,$T$12:$AC$125,8)=VLOOKUP(A576,$T$12:$AC$125,8),0,VLOOKUP(A577,T$12:$AC$125,8))</f>
        <v>0</v>
      </c>
      <c r="M577" s="67">
        <f>IF(L577&gt;0,VLOOKUP(L577,S$12:$AB$125,7),0)</f>
        <v>0</v>
      </c>
      <c r="N577" s="2">
        <f t="shared" ref="N577:N640" si="143">IF(L577&gt;0,TRUNC(M577*C$448,8),0)</f>
        <v>0</v>
      </c>
      <c r="O577" s="22">
        <f t="shared" ca="1" si="132"/>
        <v>1.074726E-2</v>
      </c>
      <c r="P577" s="25" t="str">
        <f t="shared" si="135"/>
        <v>J=</v>
      </c>
      <c r="Q577" s="26">
        <f t="shared" si="136"/>
        <v>44382</v>
      </c>
      <c r="R577" s="4"/>
      <c r="S577" s="98"/>
      <c r="U577" s="4"/>
      <c r="V577" s="4"/>
      <c r="W577" s="4"/>
      <c r="X577" s="4"/>
      <c r="Y577" s="4"/>
      <c r="Z577" s="4"/>
      <c r="AA577" s="4"/>
      <c r="AB577" s="4"/>
      <c r="AC577" s="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</row>
    <row r="578" spans="1:176" x14ac:dyDescent="0.25">
      <c r="A578" s="20">
        <f t="shared" si="133"/>
        <v>44331</v>
      </c>
      <c r="B578" s="22">
        <f t="shared" ca="1" si="137"/>
        <v>1.03510206</v>
      </c>
      <c r="C578" s="22">
        <f t="shared" ca="1" si="142"/>
        <v>1.02417629</v>
      </c>
      <c r="D578" s="23">
        <f ca="1">IF(A578&lt;$B$1,VLOOKUP(A578,[1]DI!$A$4:$B$15000,2,FALSE),0)</f>
        <v>0</v>
      </c>
      <c r="E578" s="22">
        <f t="shared" ca="1" si="141"/>
        <v>0</v>
      </c>
      <c r="F578" s="23">
        <f t="shared" si="134"/>
        <v>1.3</v>
      </c>
      <c r="G578" s="24">
        <f t="shared" ca="1" si="138"/>
        <v>1</v>
      </c>
      <c r="H578" s="22">
        <f ca="1">TRUNC(PRODUCT(G$10:G577),15)</f>
        <v>1.05876830706141</v>
      </c>
      <c r="I578" s="22">
        <f t="shared" ca="1" si="139"/>
        <v>1.0475927215855401</v>
      </c>
      <c r="J578" s="22">
        <f t="shared" ca="1" si="140"/>
        <v>1.01066787</v>
      </c>
      <c r="K578" s="22">
        <f t="shared" ca="1" si="131"/>
        <v>1.092577E-2</v>
      </c>
      <c r="L578" s="66">
        <f>IF(VLOOKUP(A578,$T$12:$AC$125,8)=VLOOKUP(A577,$T$12:$AC$125,8),0,VLOOKUP(A578,T$12:$AC$125,8))</f>
        <v>0</v>
      </c>
      <c r="M578" s="67">
        <f>IF(L578&gt;0,VLOOKUP(L578,S$12:$AB$125,7),0)</f>
        <v>0</v>
      </c>
      <c r="N578" s="2">
        <f t="shared" si="143"/>
        <v>0</v>
      </c>
      <c r="O578" s="22">
        <f t="shared" ca="1" si="132"/>
        <v>1.092577E-2</v>
      </c>
      <c r="P578" s="25" t="str">
        <f t="shared" si="135"/>
        <v>J=</v>
      </c>
      <c r="Q578" s="26">
        <f t="shared" si="136"/>
        <v>44382</v>
      </c>
      <c r="R578" s="4"/>
      <c r="S578" s="98"/>
      <c r="U578" s="4"/>
      <c r="V578" s="4"/>
      <c r="W578" s="4"/>
      <c r="X578" s="4"/>
      <c r="Y578" s="4"/>
      <c r="Z578" s="4"/>
      <c r="AA578" s="4"/>
      <c r="AB578" s="4"/>
      <c r="AC578" s="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</row>
    <row r="579" spans="1:176" x14ac:dyDescent="0.25">
      <c r="A579" s="20">
        <f t="shared" si="133"/>
        <v>44332</v>
      </c>
      <c r="B579" s="22">
        <f t="shared" ca="1" si="137"/>
        <v>1.03510206</v>
      </c>
      <c r="C579" s="22">
        <f t="shared" ca="1" si="142"/>
        <v>1.02417629</v>
      </c>
      <c r="D579" s="23">
        <f ca="1">IF(A579&lt;$B$1,VLOOKUP(A579,[1]DI!$A$4:$B$15000,2,FALSE),0)</f>
        <v>0</v>
      </c>
      <c r="E579" s="22">
        <f t="shared" ca="1" si="141"/>
        <v>0</v>
      </c>
      <c r="F579" s="23">
        <f t="shared" si="134"/>
        <v>1.3</v>
      </c>
      <c r="G579" s="24">
        <f t="shared" ca="1" si="138"/>
        <v>1</v>
      </c>
      <c r="H579" s="22">
        <f ca="1">TRUNC(PRODUCT(G$10:G578),15)</f>
        <v>1.05876830706141</v>
      </c>
      <c r="I579" s="22">
        <f t="shared" ca="1" si="139"/>
        <v>1.0475927215855401</v>
      </c>
      <c r="J579" s="22">
        <f t="shared" ca="1" si="140"/>
        <v>1.01066787</v>
      </c>
      <c r="K579" s="22">
        <f t="shared" ca="1" si="131"/>
        <v>1.092577E-2</v>
      </c>
      <c r="L579" s="66">
        <f>IF(VLOOKUP(A579,$T$12:$AC$125,8)=VLOOKUP(A578,$T$12:$AC$125,8),0,VLOOKUP(A579,T$12:$AC$125,8))</f>
        <v>0</v>
      </c>
      <c r="M579" s="67">
        <f>IF(L579&gt;0,VLOOKUP(L579,S$12:$AB$125,7),0)</f>
        <v>0</v>
      </c>
      <c r="N579" s="2">
        <f t="shared" si="143"/>
        <v>0</v>
      </c>
      <c r="O579" s="22">
        <f t="shared" ca="1" si="132"/>
        <v>1.092577E-2</v>
      </c>
      <c r="P579" s="25" t="str">
        <f t="shared" si="135"/>
        <v>J=</v>
      </c>
      <c r="Q579" s="26">
        <f t="shared" si="136"/>
        <v>44382</v>
      </c>
      <c r="R579" s="4"/>
      <c r="S579" s="98"/>
      <c r="U579" s="4"/>
      <c r="V579" s="4"/>
      <c r="W579" s="4"/>
      <c r="X579" s="4"/>
      <c r="Y579" s="4"/>
      <c r="Z579" s="4"/>
      <c r="AA579" s="4"/>
      <c r="AB579" s="4"/>
      <c r="AC579" s="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</row>
    <row r="580" spans="1:176" x14ac:dyDescent="0.25">
      <c r="A580" s="20">
        <f t="shared" si="133"/>
        <v>44333</v>
      </c>
      <c r="B580" s="22">
        <f t="shared" ca="1" si="137"/>
        <v>1.03510206</v>
      </c>
      <c r="C580" s="22">
        <f t="shared" ca="1" si="142"/>
        <v>1.02417629</v>
      </c>
      <c r="D580" s="23">
        <f ca="1">IF(A580&lt;$B$1,VLOOKUP(A580,[1]DI!$A$4:$B$15000,2,FALSE),0)</f>
        <v>3.4000000000000002E-2</v>
      </c>
      <c r="E580" s="22">
        <f t="shared" ca="1" si="141"/>
        <v>1.3269000000000001E-4</v>
      </c>
      <c r="F580" s="23">
        <f t="shared" si="134"/>
        <v>1.3</v>
      </c>
      <c r="G580" s="24">
        <f t="shared" ca="1" si="138"/>
        <v>1.0001724970000001</v>
      </c>
      <c r="H580" s="22">
        <f ca="1">TRUNC(PRODUCT(G$10:G579),15)</f>
        <v>1.05876830706141</v>
      </c>
      <c r="I580" s="22">
        <f t="shared" ca="1" si="139"/>
        <v>1.0475927215855401</v>
      </c>
      <c r="J580" s="22">
        <f t="shared" ca="1" si="140"/>
        <v>1.01066787</v>
      </c>
      <c r="K580" s="22">
        <f t="shared" ca="1" si="131"/>
        <v>1.092577E-2</v>
      </c>
      <c r="L580" s="66">
        <f>IF(VLOOKUP(A580,$T$12:$AC$125,8)=VLOOKUP(A579,$T$12:$AC$125,8),0,VLOOKUP(A580,T$12:$AC$125,8))</f>
        <v>0</v>
      </c>
      <c r="M580" s="67">
        <f>IF(L580&gt;0,VLOOKUP(L580,S$12:$AB$125,7),0)</f>
        <v>0</v>
      </c>
      <c r="N580" s="2">
        <f t="shared" si="143"/>
        <v>0</v>
      </c>
      <c r="O580" s="22">
        <f t="shared" ca="1" si="132"/>
        <v>1.092577E-2</v>
      </c>
      <c r="P580" s="25" t="str">
        <f t="shared" si="135"/>
        <v>J=</v>
      </c>
      <c r="Q580" s="26">
        <f t="shared" si="136"/>
        <v>44382</v>
      </c>
      <c r="R580" s="4"/>
      <c r="S580" s="98"/>
      <c r="U580" s="4"/>
      <c r="V580" s="4"/>
      <c r="W580" s="4"/>
      <c r="X580" s="4"/>
      <c r="Y580" s="4"/>
      <c r="Z580" s="4"/>
      <c r="AA580" s="4"/>
      <c r="AB580" s="4"/>
      <c r="AC580" s="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</row>
    <row r="581" spans="1:176" x14ac:dyDescent="0.25">
      <c r="A581" s="20">
        <f t="shared" si="133"/>
        <v>44334</v>
      </c>
      <c r="B581" s="22">
        <f t="shared" ca="1" si="137"/>
        <v>1.03528062</v>
      </c>
      <c r="C581" s="22">
        <f t="shared" ca="1" si="142"/>
        <v>1.02417629</v>
      </c>
      <c r="D581" s="23">
        <f ca="1">IF(A581&lt;$B$1,VLOOKUP(A581,[1]DI!$A$4:$B$15000,2,FALSE),0)</f>
        <v>3.4000000000000002E-2</v>
      </c>
      <c r="E581" s="22">
        <f t="shared" ca="1" si="141"/>
        <v>1.3269000000000001E-4</v>
      </c>
      <c r="F581" s="23">
        <f t="shared" si="134"/>
        <v>1.3</v>
      </c>
      <c r="G581" s="24">
        <f t="shared" ca="1" si="138"/>
        <v>1.0001724970000001</v>
      </c>
      <c r="H581" s="22">
        <f ca="1">TRUNC(PRODUCT(G$10:G580),15)</f>
        <v>1.05895094141807</v>
      </c>
      <c r="I581" s="22">
        <f t="shared" ca="1" si="139"/>
        <v>1.0475927215855401</v>
      </c>
      <c r="J581" s="22">
        <f t="shared" ca="1" si="140"/>
        <v>1.0108422100000001</v>
      </c>
      <c r="K581" s="22">
        <f t="shared" ca="1" si="131"/>
        <v>1.1104330000000001E-2</v>
      </c>
      <c r="L581" s="66">
        <f>IF(VLOOKUP(A581,$T$12:$AC$125,8)=VLOOKUP(A580,$T$12:$AC$125,8),0,VLOOKUP(A581,T$12:$AC$125,8))</f>
        <v>0</v>
      </c>
      <c r="M581" s="67">
        <f>IF(L581&gt;0,VLOOKUP(L581,S$12:$AB$125,7),0)</f>
        <v>0</v>
      </c>
      <c r="N581" s="2">
        <f t="shared" si="143"/>
        <v>0</v>
      </c>
      <c r="O581" s="22">
        <f t="shared" ca="1" si="132"/>
        <v>1.1104330000000001E-2</v>
      </c>
      <c r="P581" s="25" t="str">
        <f t="shared" si="135"/>
        <v>J=</v>
      </c>
      <c r="Q581" s="26">
        <f t="shared" si="136"/>
        <v>44382</v>
      </c>
      <c r="R581" s="4"/>
      <c r="S581" s="98"/>
      <c r="U581" s="4"/>
      <c r="V581" s="4"/>
      <c r="W581" s="4"/>
      <c r="X581" s="4"/>
      <c r="Y581" s="4"/>
      <c r="Z581" s="4"/>
      <c r="AA581" s="4"/>
      <c r="AB581" s="4"/>
      <c r="AC581" s="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</row>
    <row r="582" spans="1:176" x14ac:dyDescent="0.25">
      <c r="A582" s="20">
        <f t="shared" si="133"/>
        <v>44335</v>
      </c>
      <c r="B582" s="22">
        <f t="shared" ca="1" si="137"/>
        <v>1.03545921</v>
      </c>
      <c r="C582" s="22">
        <f t="shared" ca="1" si="142"/>
        <v>1.02417629</v>
      </c>
      <c r="D582" s="23">
        <f ca="1">IF(A582&lt;$B$1,VLOOKUP(A582,[1]DI!$A$4:$B$15000,2,FALSE),0)</f>
        <v>3.4000000000000002E-2</v>
      </c>
      <c r="E582" s="22">
        <f t="shared" ca="1" si="141"/>
        <v>1.3269000000000001E-4</v>
      </c>
      <c r="F582" s="23">
        <f t="shared" si="134"/>
        <v>1.3</v>
      </c>
      <c r="G582" s="24">
        <f t="shared" ca="1" si="138"/>
        <v>1.0001724970000001</v>
      </c>
      <c r="H582" s="22">
        <f ca="1">TRUNC(PRODUCT(G$10:G581),15)</f>
        <v>1.0591336072786099</v>
      </c>
      <c r="I582" s="22">
        <f t="shared" ca="1" si="139"/>
        <v>1.0475927215855401</v>
      </c>
      <c r="J582" s="22">
        <f t="shared" ca="1" si="140"/>
        <v>1.0110165799999999</v>
      </c>
      <c r="K582" s="22">
        <f t="shared" ca="1" si="131"/>
        <v>1.128292E-2</v>
      </c>
      <c r="L582" s="66">
        <f>IF(VLOOKUP(A582,$T$12:$AC$125,8)=VLOOKUP(A581,$T$12:$AC$125,8),0,VLOOKUP(A582,T$12:$AC$125,8))</f>
        <v>0</v>
      </c>
      <c r="M582" s="67">
        <f>IF(L582&gt;0,VLOOKUP(L582,S$12:$AB$125,7),0)</f>
        <v>0</v>
      </c>
      <c r="N582" s="2">
        <f t="shared" si="143"/>
        <v>0</v>
      </c>
      <c r="O582" s="22">
        <f t="shared" ca="1" si="132"/>
        <v>1.128292E-2</v>
      </c>
      <c r="P582" s="25" t="str">
        <f t="shared" si="135"/>
        <v>J=</v>
      </c>
      <c r="Q582" s="26">
        <f t="shared" si="136"/>
        <v>44382</v>
      </c>
      <c r="R582" s="4"/>
      <c r="S582" s="98"/>
      <c r="U582" s="4"/>
      <c r="V582" s="4"/>
      <c r="W582" s="4"/>
      <c r="X582" s="4"/>
      <c r="Y582" s="4"/>
      <c r="Z582" s="4"/>
      <c r="AA582" s="4"/>
      <c r="AB582" s="4"/>
      <c r="AC582" s="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</row>
    <row r="583" spans="1:176" x14ac:dyDescent="0.25">
      <c r="A583" s="20">
        <f t="shared" si="133"/>
        <v>44336</v>
      </c>
      <c r="B583" s="22">
        <f t="shared" ca="1" si="137"/>
        <v>1.0356378099999999</v>
      </c>
      <c r="C583" s="22">
        <f t="shared" ca="1" si="142"/>
        <v>1.02417629</v>
      </c>
      <c r="D583" s="23">
        <f ca="1">IF(A583&lt;$B$1,VLOOKUP(A583,[1]DI!$A$4:$B$15000,2,FALSE),0)</f>
        <v>3.4000000000000002E-2</v>
      </c>
      <c r="E583" s="22">
        <f t="shared" ca="1" si="141"/>
        <v>1.3269000000000001E-4</v>
      </c>
      <c r="F583" s="23">
        <f t="shared" si="134"/>
        <v>1.3</v>
      </c>
      <c r="G583" s="24">
        <f t="shared" ca="1" si="138"/>
        <v>1.0001724970000001</v>
      </c>
      <c r="H583" s="22">
        <f ca="1">TRUNC(PRODUCT(G$10:G582),15)</f>
        <v>1.0593163046484699</v>
      </c>
      <c r="I583" s="22">
        <f t="shared" ca="1" si="139"/>
        <v>1.0475927215855401</v>
      </c>
      <c r="J583" s="22">
        <f t="shared" ca="1" si="140"/>
        <v>1.0111909699999999</v>
      </c>
      <c r="K583" s="22">
        <f t="shared" ca="1" si="131"/>
        <v>1.1461519999999999E-2</v>
      </c>
      <c r="L583" s="66">
        <f>IF(VLOOKUP(A583,$T$12:$AC$125,8)=VLOOKUP(A582,$T$12:$AC$125,8),0,VLOOKUP(A583,T$12:$AC$125,8))</f>
        <v>0</v>
      </c>
      <c r="M583" s="67">
        <f>IF(L583&gt;0,VLOOKUP(L583,S$12:$AB$125,7),0)</f>
        <v>0</v>
      </c>
      <c r="N583" s="2">
        <f t="shared" si="143"/>
        <v>0</v>
      </c>
      <c r="O583" s="22">
        <f t="shared" ca="1" si="132"/>
        <v>1.1461519999999999E-2</v>
      </c>
      <c r="P583" s="25" t="str">
        <f t="shared" si="135"/>
        <v>J=</v>
      </c>
      <c r="Q583" s="26">
        <f t="shared" si="136"/>
        <v>44382</v>
      </c>
      <c r="R583" s="4"/>
      <c r="S583" s="98"/>
      <c r="U583" s="4"/>
      <c r="V583" s="4"/>
      <c r="W583" s="4"/>
      <c r="X583" s="4"/>
      <c r="Y583" s="4"/>
      <c r="Z583" s="4"/>
      <c r="AA583" s="4"/>
      <c r="AB583" s="4"/>
      <c r="AC583" s="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</row>
    <row r="584" spans="1:176" x14ac:dyDescent="0.25">
      <c r="A584" s="20">
        <f t="shared" si="133"/>
        <v>44337</v>
      </c>
      <c r="B584" s="22">
        <f t="shared" ca="1" si="137"/>
        <v>1.0358164599999999</v>
      </c>
      <c r="C584" s="22">
        <f t="shared" ca="1" si="142"/>
        <v>1.02417629</v>
      </c>
      <c r="D584" s="23">
        <f ca="1">IF(A584&lt;$B$1,VLOOKUP(A584,[1]DI!$A$4:$B$15000,2,FALSE),0)</f>
        <v>3.4000000000000002E-2</v>
      </c>
      <c r="E584" s="22">
        <f t="shared" ca="1" si="141"/>
        <v>1.3269000000000001E-4</v>
      </c>
      <c r="F584" s="23">
        <f t="shared" si="134"/>
        <v>1.3</v>
      </c>
      <c r="G584" s="24">
        <f t="shared" ca="1" si="138"/>
        <v>1.0001724970000001</v>
      </c>
      <c r="H584" s="22">
        <f ca="1">TRUNC(PRODUCT(G$10:G583),15)</f>
        <v>1.0594990335330701</v>
      </c>
      <c r="I584" s="22">
        <f t="shared" ca="1" si="139"/>
        <v>1.0475927215855401</v>
      </c>
      <c r="J584" s="22">
        <f t="shared" ca="1" si="140"/>
        <v>1.0113654000000001</v>
      </c>
      <c r="K584" s="22">
        <f t="shared" ca="1" si="131"/>
        <v>1.164017E-2</v>
      </c>
      <c r="L584" s="66">
        <f>IF(VLOOKUP(A584,$T$12:$AC$125,8)=VLOOKUP(A583,$T$12:$AC$125,8),0,VLOOKUP(A584,T$12:$AC$125,8))</f>
        <v>0</v>
      </c>
      <c r="M584" s="67">
        <f>IF(L584&gt;0,VLOOKUP(L584,S$12:$AB$125,7),0)</f>
        <v>0</v>
      </c>
      <c r="N584" s="2">
        <f t="shared" si="143"/>
        <v>0</v>
      </c>
      <c r="O584" s="22">
        <f t="shared" ca="1" si="132"/>
        <v>1.164017E-2</v>
      </c>
      <c r="P584" s="25" t="str">
        <f t="shared" si="135"/>
        <v>J=</v>
      </c>
      <c r="Q584" s="26">
        <f t="shared" si="136"/>
        <v>44382</v>
      </c>
      <c r="R584" s="4"/>
      <c r="S584" s="98"/>
      <c r="U584" s="4"/>
      <c r="V584" s="4"/>
      <c r="W584" s="4"/>
      <c r="X584" s="4"/>
      <c r="Y584" s="4"/>
      <c r="Z584" s="4"/>
      <c r="AA584" s="4"/>
      <c r="AB584" s="4"/>
      <c r="AC584" s="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</row>
    <row r="585" spans="1:176" x14ac:dyDescent="0.25">
      <c r="A585" s="20">
        <f t="shared" si="133"/>
        <v>44338</v>
      </c>
      <c r="B585" s="22">
        <f t="shared" ca="1" si="137"/>
        <v>1.03599514</v>
      </c>
      <c r="C585" s="22">
        <f t="shared" ca="1" si="142"/>
        <v>1.02417629</v>
      </c>
      <c r="D585" s="23">
        <f ca="1">IF(A585&lt;$B$1,VLOOKUP(A585,[1]DI!$A$4:$B$15000,2,FALSE),0)</f>
        <v>0</v>
      </c>
      <c r="E585" s="22">
        <f t="shared" ca="1" si="141"/>
        <v>0</v>
      </c>
      <c r="F585" s="23">
        <f t="shared" si="134"/>
        <v>1.3</v>
      </c>
      <c r="G585" s="24">
        <f t="shared" ca="1" si="138"/>
        <v>1</v>
      </c>
      <c r="H585" s="22">
        <f ca="1">TRUNC(PRODUCT(G$10:G584),15)</f>
        <v>1.05968179393786</v>
      </c>
      <c r="I585" s="22">
        <f t="shared" ca="1" si="139"/>
        <v>1.0475927215855401</v>
      </c>
      <c r="J585" s="22">
        <f t="shared" ca="1" si="140"/>
        <v>1.0115398600000001</v>
      </c>
      <c r="K585" s="22">
        <f t="shared" ca="1" si="131"/>
        <v>1.1818850000000001E-2</v>
      </c>
      <c r="L585" s="66">
        <f>IF(VLOOKUP(A585,$T$12:$AC$125,8)=VLOOKUP(A584,$T$12:$AC$125,8),0,VLOOKUP(A585,T$12:$AC$125,8))</f>
        <v>0</v>
      </c>
      <c r="M585" s="67">
        <f>IF(L585&gt;0,VLOOKUP(L585,S$12:$AB$125,7),0)</f>
        <v>0</v>
      </c>
      <c r="N585" s="2">
        <f t="shared" si="143"/>
        <v>0</v>
      </c>
      <c r="O585" s="22">
        <f t="shared" ca="1" si="132"/>
        <v>1.1818850000000001E-2</v>
      </c>
      <c r="P585" s="25" t="str">
        <f t="shared" si="135"/>
        <v>J=</v>
      </c>
      <c r="Q585" s="26">
        <f t="shared" si="136"/>
        <v>44382</v>
      </c>
      <c r="R585" s="4"/>
      <c r="S585" s="98"/>
      <c r="U585" s="4"/>
      <c r="V585" s="4"/>
      <c r="W585" s="4"/>
      <c r="X585" s="4"/>
      <c r="Y585" s="4"/>
      <c r="Z585" s="4"/>
      <c r="AA585" s="4"/>
      <c r="AB585" s="4"/>
      <c r="AC585" s="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</row>
    <row r="586" spans="1:176" x14ac:dyDescent="0.25">
      <c r="A586" s="20">
        <f t="shared" si="133"/>
        <v>44339</v>
      </c>
      <c r="B586" s="22">
        <f t="shared" ca="1" si="137"/>
        <v>1.03599514</v>
      </c>
      <c r="C586" s="22">
        <f t="shared" ca="1" si="142"/>
        <v>1.02417629</v>
      </c>
      <c r="D586" s="23">
        <f ca="1">IF(A586&lt;$B$1,VLOOKUP(A586,[1]DI!$A$4:$B$15000,2,FALSE),0)</f>
        <v>0</v>
      </c>
      <c r="E586" s="22">
        <f t="shared" ca="1" si="141"/>
        <v>0</v>
      </c>
      <c r="F586" s="23">
        <f t="shared" si="134"/>
        <v>1.3</v>
      </c>
      <c r="G586" s="24">
        <f t="shared" ca="1" si="138"/>
        <v>1</v>
      </c>
      <c r="H586" s="22">
        <f ca="1">TRUNC(PRODUCT(G$10:G585),15)</f>
        <v>1.05968179393786</v>
      </c>
      <c r="I586" s="22">
        <f t="shared" ca="1" si="139"/>
        <v>1.0475927215855401</v>
      </c>
      <c r="J586" s="22">
        <f t="shared" ca="1" si="140"/>
        <v>1.0115398600000001</v>
      </c>
      <c r="K586" s="22">
        <f t="shared" ref="K586:K649" ca="1" si="144">TRUNC((C586*(J586-1)),8)</f>
        <v>1.1818850000000001E-2</v>
      </c>
      <c r="L586" s="66">
        <f>IF(VLOOKUP(A586,$T$12:$AC$125,8)=VLOOKUP(A585,$T$12:$AC$125,8),0,VLOOKUP(A586,T$12:$AC$125,8))</f>
        <v>0</v>
      </c>
      <c r="M586" s="67">
        <f>IF(L586&gt;0,VLOOKUP(L586,S$12:$AB$125,7),0)</f>
        <v>0</v>
      </c>
      <c r="N586" s="2">
        <f t="shared" si="143"/>
        <v>0</v>
      </c>
      <c r="O586" s="22">
        <f t="shared" ref="O586:O649" ca="1" si="145">(K586+N586)</f>
        <v>1.1818850000000001E-2</v>
      </c>
      <c r="P586" s="25" t="str">
        <f t="shared" si="135"/>
        <v>J=</v>
      </c>
      <c r="Q586" s="26">
        <f t="shared" si="136"/>
        <v>44382</v>
      </c>
      <c r="R586" s="4"/>
      <c r="S586" s="98"/>
      <c r="U586" s="4"/>
      <c r="V586" s="4"/>
      <c r="W586" s="4"/>
      <c r="X586" s="4"/>
      <c r="Y586" s="4"/>
      <c r="Z586" s="4"/>
      <c r="AA586" s="4"/>
      <c r="AB586" s="4"/>
      <c r="AC586" s="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</row>
    <row r="587" spans="1:176" x14ac:dyDescent="0.25">
      <c r="A587" s="20">
        <f t="shared" ref="A587:A650" si="146">(A586+1)</f>
        <v>44340</v>
      </c>
      <c r="B587" s="22">
        <f t="shared" ca="1" si="137"/>
        <v>1.03599514</v>
      </c>
      <c r="C587" s="22">
        <f t="shared" ca="1" si="142"/>
        <v>1.02417629</v>
      </c>
      <c r="D587" s="23">
        <f ca="1">IF(A587&lt;$B$1,VLOOKUP(A587,[1]DI!$A$4:$B$15000,2,FALSE),0)</f>
        <v>3.4000000000000002E-2</v>
      </c>
      <c r="E587" s="22">
        <f t="shared" ca="1" si="141"/>
        <v>1.3269000000000001E-4</v>
      </c>
      <c r="F587" s="23">
        <f t="shared" ref="F587:F650" si="147">VLOOKUP(A587,$Y$90:$Z$96,2)</f>
        <v>1.3</v>
      </c>
      <c r="G587" s="24">
        <f t="shared" ca="1" si="138"/>
        <v>1.0001724970000001</v>
      </c>
      <c r="H587" s="22">
        <f ca="1">TRUNC(PRODUCT(G$10:G586),15)</f>
        <v>1.05968179393786</v>
      </c>
      <c r="I587" s="22">
        <f t="shared" ca="1" si="139"/>
        <v>1.0475927215855401</v>
      </c>
      <c r="J587" s="22">
        <f t="shared" ca="1" si="140"/>
        <v>1.0115398600000001</v>
      </c>
      <c r="K587" s="22">
        <f t="shared" ca="1" si="144"/>
        <v>1.1818850000000001E-2</v>
      </c>
      <c r="L587" s="66">
        <f>IF(VLOOKUP(A587,$T$12:$AC$125,8)=VLOOKUP(A586,$T$12:$AC$125,8),0,VLOOKUP(A587,T$12:$AC$125,8))</f>
        <v>0</v>
      </c>
      <c r="M587" s="67">
        <f>IF(L587&gt;0,VLOOKUP(L587,S$12:$AB$125,7),0)</f>
        <v>0</v>
      </c>
      <c r="N587" s="2">
        <f t="shared" si="143"/>
        <v>0</v>
      </c>
      <c r="O587" s="22">
        <f t="shared" ca="1" si="145"/>
        <v>1.1818850000000001E-2</v>
      </c>
      <c r="P587" s="25" t="str">
        <f t="shared" ref="P587:P650" si="148">IF(L586&gt;0,VLOOKUP(A586,$T$12:$AC$125,9),P586)</f>
        <v>J=</v>
      </c>
      <c r="Q587" s="26">
        <f t="shared" ref="Q587:Q650" si="149">IF(L586&gt;0,VLOOKUP(A586,$T$12:$AC$125,10),Q586)</f>
        <v>44382</v>
      </c>
      <c r="R587" s="4"/>
      <c r="S587" s="98"/>
      <c r="U587" s="4"/>
      <c r="V587" s="4"/>
      <c r="W587" s="4"/>
      <c r="X587" s="4"/>
      <c r="Y587" s="4"/>
      <c r="Z587" s="4"/>
      <c r="AA587" s="4"/>
      <c r="AB587" s="4"/>
      <c r="AC587" s="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</row>
    <row r="588" spans="1:176" x14ac:dyDescent="0.25">
      <c r="A588" s="20">
        <f t="shared" si="146"/>
        <v>44341</v>
      </c>
      <c r="B588" s="22">
        <f t="shared" ref="B588:B651" ca="1" si="150">IF(A588&lt;=TODAY(),C588+K588,IF(AND(A588&gt;TODAY(),A588&lt;=$B$1),IF(VLOOKUP(TODAY(),$A$10:$D$5000,4,FALSE)=0,"n.d",C588+K588),"n.d"))</f>
        <v>1.03617384</v>
      </c>
      <c r="C588" s="22">
        <f t="shared" ca="1" si="142"/>
        <v>1.02417629</v>
      </c>
      <c r="D588" s="23">
        <f ca="1">IF(A588&lt;$B$1,VLOOKUP(A588,[1]DI!$A$4:$B$15000,2,FALSE),0)</f>
        <v>3.4000000000000002E-2</v>
      </c>
      <c r="E588" s="22">
        <f t="shared" ca="1" si="141"/>
        <v>1.3269000000000001E-4</v>
      </c>
      <c r="F588" s="23">
        <f t="shared" si="147"/>
        <v>1.3</v>
      </c>
      <c r="G588" s="24">
        <f t="shared" ref="G588:G651" ca="1" si="151">TRUNC((1+(E588*F588)),15)</f>
        <v>1.0001724970000001</v>
      </c>
      <c r="H588" s="22">
        <f ca="1">TRUNC(PRODUCT(G$10:G587),15)</f>
        <v>1.05986458586826</v>
      </c>
      <c r="I588" s="22">
        <f t="shared" ref="I588:I651" ca="1" si="152">IF(OR(L587&gt;0,L587="E"),H587,I587)</f>
        <v>1.0475927215855401</v>
      </c>
      <c r="J588" s="22">
        <f t="shared" ref="J588:J651" ca="1" si="153">ROUND(TRUNC(H588/I588,15),8)</f>
        <v>1.0117143500000001</v>
      </c>
      <c r="K588" s="22">
        <f t="shared" ca="1" si="144"/>
        <v>1.1997549999999999E-2</v>
      </c>
      <c r="L588" s="66">
        <f>IF(VLOOKUP(A588,$T$12:$AC$125,8)=VLOOKUP(A587,$T$12:$AC$125,8),0,VLOOKUP(A588,T$12:$AC$125,8))</f>
        <v>0</v>
      </c>
      <c r="M588" s="67">
        <f>IF(L588&gt;0,VLOOKUP(L588,S$12:$AB$125,7),0)</f>
        <v>0</v>
      </c>
      <c r="N588" s="2">
        <f t="shared" si="143"/>
        <v>0</v>
      </c>
      <c r="O588" s="22">
        <f t="shared" ca="1" si="145"/>
        <v>1.1997549999999999E-2</v>
      </c>
      <c r="P588" s="25" t="str">
        <f t="shared" si="148"/>
        <v>J=</v>
      </c>
      <c r="Q588" s="26">
        <f t="shared" si="149"/>
        <v>44382</v>
      </c>
      <c r="R588" s="4"/>
      <c r="S588" s="98"/>
      <c r="U588" s="4"/>
      <c r="V588" s="4"/>
      <c r="W588" s="4"/>
      <c r="X588" s="4"/>
      <c r="Y588" s="4"/>
      <c r="Z588" s="4"/>
      <c r="AA588" s="4"/>
      <c r="AB588" s="4"/>
      <c r="AC588" s="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</row>
    <row r="589" spans="1:176" x14ac:dyDescent="0.25">
      <c r="A589" s="20">
        <f t="shared" si="146"/>
        <v>44342</v>
      </c>
      <c r="B589" s="22">
        <f t="shared" ca="1" si="150"/>
        <v>1.03635257</v>
      </c>
      <c r="C589" s="22">
        <f t="shared" ca="1" si="142"/>
        <v>1.02417629</v>
      </c>
      <c r="D589" s="23">
        <f ca="1">IF(A589&lt;$B$1,VLOOKUP(A589,[1]DI!$A$4:$B$15000,2,FALSE),0)</f>
        <v>3.4000000000000002E-2</v>
      </c>
      <c r="E589" s="22">
        <f t="shared" ref="E589:E652" ca="1" si="154">ROUND((((1+D589)^(1/252)-1)),8)</f>
        <v>1.3269000000000001E-4</v>
      </c>
      <c r="F589" s="23">
        <f t="shared" si="147"/>
        <v>1.3</v>
      </c>
      <c r="G589" s="24">
        <f t="shared" ca="1" si="151"/>
        <v>1.0001724970000001</v>
      </c>
      <c r="H589" s="22">
        <f ca="1">TRUNC(PRODUCT(G$10:G588),15)</f>
        <v>1.0600474093297301</v>
      </c>
      <c r="I589" s="22">
        <f t="shared" ca="1" si="152"/>
        <v>1.0475927215855401</v>
      </c>
      <c r="J589" s="22">
        <f t="shared" ca="1" si="153"/>
        <v>1.01188886</v>
      </c>
      <c r="K589" s="22">
        <f t="shared" ca="1" si="144"/>
        <v>1.2176279999999999E-2</v>
      </c>
      <c r="L589" s="66">
        <f>IF(VLOOKUP(A589,$T$12:$AC$125,8)=VLOOKUP(A588,$T$12:$AC$125,8),0,VLOOKUP(A589,T$12:$AC$125,8))</f>
        <v>0</v>
      </c>
      <c r="M589" s="67">
        <f>IF(L589&gt;0,VLOOKUP(L589,S$12:$AB$125,7),0)</f>
        <v>0</v>
      </c>
      <c r="N589" s="2">
        <f t="shared" si="143"/>
        <v>0</v>
      </c>
      <c r="O589" s="22">
        <f t="shared" ca="1" si="145"/>
        <v>1.2176279999999999E-2</v>
      </c>
      <c r="P589" s="25" t="str">
        <f t="shared" si="148"/>
        <v>J=</v>
      </c>
      <c r="Q589" s="26">
        <f t="shared" si="149"/>
        <v>44382</v>
      </c>
      <c r="R589" s="4"/>
      <c r="S589" s="98"/>
      <c r="U589" s="4"/>
      <c r="V589" s="4"/>
      <c r="W589" s="4"/>
      <c r="X589" s="4"/>
      <c r="Y589" s="4"/>
      <c r="Z589" s="4"/>
      <c r="AA589" s="4"/>
      <c r="AB589" s="4"/>
      <c r="AC589" s="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</row>
    <row r="590" spans="1:176" x14ac:dyDescent="0.25">
      <c r="A590" s="20">
        <f t="shared" si="146"/>
        <v>44343</v>
      </c>
      <c r="B590" s="22">
        <f t="shared" ca="1" si="150"/>
        <v>1.03653134</v>
      </c>
      <c r="C590" s="22">
        <f t="shared" ca="1" si="142"/>
        <v>1.02417629</v>
      </c>
      <c r="D590" s="23">
        <f ca="1">IF(A590&lt;$B$1,VLOOKUP(A590,[1]DI!$A$4:$B$15000,2,FALSE),0)</f>
        <v>3.4000000000000002E-2</v>
      </c>
      <c r="E590" s="22">
        <f t="shared" ca="1" si="154"/>
        <v>1.3269000000000001E-4</v>
      </c>
      <c r="F590" s="23">
        <f t="shared" si="147"/>
        <v>1.3</v>
      </c>
      <c r="G590" s="24">
        <f t="shared" ca="1" si="151"/>
        <v>1.0001724970000001</v>
      </c>
      <c r="H590" s="22">
        <f ca="1">TRUNC(PRODUCT(G$10:G589),15)</f>
        <v>1.0602302643277</v>
      </c>
      <c r="I590" s="22">
        <f t="shared" ca="1" si="152"/>
        <v>1.0475927215855401</v>
      </c>
      <c r="J590" s="22">
        <f t="shared" ca="1" si="153"/>
        <v>1.0120634100000001</v>
      </c>
      <c r="K590" s="22">
        <f t="shared" ca="1" si="144"/>
        <v>1.2355049999999999E-2</v>
      </c>
      <c r="L590" s="66">
        <f>IF(VLOOKUP(A590,$T$12:$AC$125,8)=VLOOKUP(A589,$T$12:$AC$125,8),0,VLOOKUP(A590,T$12:$AC$125,8))</f>
        <v>0</v>
      </c>
      <c r="M590" s="67">
        <f>IF(L590&gt;0,VLOOKUP(L590,S$12:$AB$125,7),0)</f>
        <v>0</v>
      </c>
      <c r="N590" s="2">
        <f t="shared" si="143"/>
        <v>0</v>
      </c>
      <c r="O590" s="22">
        <f t="shared" ca="1" si="145"/>
        <v>1.2355049999999999E-2</v>
      </c>
      <c r="P590" s="25" t="str">
        <f t="shared" si="148"/>
        <v>J=</v>
      </c>
      <c r="Q590" s="26">
        <f t="shared" si="149"/>
        <v>44382</v>
      </c>
      <c r="R590" s="4"/>
      <c r="S590" s="98"/>
      <c r="U590" s="4"/>
      <c r="V590" s="4"/>
      <c r="W590" s="4"/>
      <c r="X590" s="4"/>
      <c r="Y590" s="4"/>
      <c r="Z590" s="4"/>
      <c r="AA590" s="4"/>
      <c r="AB590" s="4"/>
      <c r="AC590" s="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</row>
    <row r="591" spans="1:176" x14ac:dyDescent="0.25">
      <c r="A591" s="20">
        <f t="shared" si="146"/>
        <v>44344</v>
      </c>
      <c r="B591" s="22">
        <f t="shared" ca="1" si="150"/>
        <v>1.0367101400000001</v>
      </c>
      <c r="C591" s="22">
        <f t="shared" ca="1" si="142"/>
        <v>1.02417629</v>
      </c>
      <c r="D591" s="23">
        <f ca="1">IF(A591&lt;$B$1,VLOOKUP(A591,[1]DI!$A$4:$B$15000,2,FALSE),0)</f>
        <v>3.4000000000000002E-2</v>
      </c>
      <c r="E591" s="22">
        <f t="shared" ca="1" si="154"/>
        <v>1.3269000000000001E-4</v>
      </c>
      <c r="F591" s="23">
        <f t="shared" si="147"/>
        <v>1.3</v>
      </c>
      <c r="G591" s="24">
        <f t="shared" ca="1" si="151"/>
        <v>1.0001724970000001</v>
      </c>
      <c r="H591" s="22">
        <f ca="1">TRUNC(PRODUCT(G$10:G590),15)</f>
        <v>1.06041315086761</v>
      </c>
      <c r="I591" s="22">
        <f t="shared" ca="1" si="152"/>
        <v>1.0475927215855401</v>
      </c>
      <c r="J591" s="22">
        <f t="shared" ca="1" si="153"/>
        <v>1.01223799</v>
      </c>
      <c r="K591" s="22">
        <f t="shared" ca="1" si="144"/>
        <v>1.2533849999999999E-2</v>
      </c>
      <c r="L591" s="66">
        <f>IF(VLOOKUP(A591,$T$12:$AC$125,8)=VLOOKUP(A590,$T$12:$AC$125,8),0,VLOOKUP(A591,T$12:$AC$125,8))</f>
        <v>0</v>
      </c>
      <c r="M591" s="67">
        <f>IF(L591&gt;0,VLOOKUP(L591,S$12:$AB$125,7),0)</f>
        <v>0</v>
      </c>
      <c r="N591" s="2">
        <f t="shared" si="143"/>
        <v>0</v>
      </c>
      <c r="O591" s="22">
        <f t="shared" ca="1" si="145"/>
        <v>1.2533849999999999E-2</v>
      </c>
      <c r="P591" s="25" t="str">
        <f t="shared" si="148"/>
        <v>J=</v>
      </c>
      <c r="Q591" s="26">
        <f t="shared" si="149"/>
        <v>44382</v>
      </c>
      <c r="R591" s="4"/>
      <c r="S591" s="98"/>
      <c r="U591" s="4"/>
      <c r="V591" s="4"/>
      <c r="W591" s="4"/>
      <c r="X591" s="4"/>
      <c r="Y591" s="4"/>
      <c r="Z591" s="4"/>
      <c r="AA591" s="4"/>
      <c r="AB591" s="4"/>
      <c r="AC591" s="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</row>
    <row r="592" spans="1:176" x14ac:dyDescent="0.25">
      <c r="A592" s="20">
        <f t="shared" si="146"/>
        <v>44345</v>
      </c>
      <c r="B592" s="22">
        <f t="shared" ca="1" si="150"/>
        <v>1.0368889800000001</v>
      </c>
      <c r="C592" s="22">
        <f t="shared" ca="1" si="142"/>
        <v>1.02417629</v>
      </c>
      <c r="D592" s="23">
        <f ca="1">IF(A592&lt;$B$1,VLOOKUP(A592,[1]DI!$A$4:$B$15000,2,FALSE),0)</f>
        <v>0</v>
      </c>
      <c r="E592" s="22">
        <f t="shared" ca="1" si="154"/>
        <v>0</v>
      </c>
      <c r="F592" s="23">
        <f t="shared" si="147"/>
        <v>1.3</v>
      </c>
      <c r="G592" s="24">
        <f t="shared" ca="1" si="151"/>
        <v>1</v>
      </c>
      <c r="H592" s="22">
        <f ca="1">TRUNC(PRODUCT(G$10:G591),15)</f>
        <v>1.0605960689548899</v>
      </c>
      <c r="I592" s="22">
        <f t="shared" ca="1" si="152"/>
        <v>1.0475927215855401</v>
      </c>
      <c r="J592" s="22">
        <f t="shared" ca="1" si="153"/>
        <v>1.0124126</v>
      </c>
      <c r="K592" s="22">
        <f t="shared" ca="1" si="144"/>
        <v>1.271269E-2</v>
      </c>
      <c r="L592" s="66">
        <f>IF(VLOOKUP(A592,$T$12:$AC$125,8)=VLOOKUP(A591,$T$12:$AC$125,8),0,VLOOKUP(A592,T$12:$AC$125,8))</f>
        <v>0</v>
      </c>
      <c r="M592" s="67">
        <f>IF(L592&gt;0,VLOOKUP(L592,S$12:$AB$125,7),0)</f>
        <v>0</v>
      </c>
      <c r="N592" s="2">
        <f t="shared" si="143"/>
        <v>0</v>
      </c>
      <c r="O592" s="22">
        <f t="shared" ca="1" si="145"/>
        <v>1.271269E-2</v>
      </c>
      <c r="P592" s="25" t="str">
        <f t="shared" si="148"/>
        <v>J=</v>
      </c>
      <c r="Q592" s="26">
        <f t="shared" si="149"/>
        <v>44382</v>
      </c>
      <c r="R592" s="4"/>
      <c r="S592" s="98"/>
      <c r="U592" s="4"/>
      <c r="V592" s="4"/>
      <c r="W592" s="4"/>
      <c r="X592" s="4"/>
      <c r="Y592" s="4"/>
      <c r="Z592" s="4"/>
      <c r="AA592" s="4"/>
      <c r="AB592" s="4"/>
      <c r="AC592" s="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</row>
    <row r="593" spans="1:176" x14ac:dyDescent="0.25">
      <c r="A593" s="20">
        <f t="shared" si="146"/>
        <v>44346</v>
      </c>
      <c r="B593" s="22">
        <f t="shared" ca="1" si="150"/>
        <v>1.0368889800000001</v>
      </c>
      <c r="C593" s="22">
        <f t="shared" ca="1" si="142"/>
        <v>1.02417629</v>
      </c>
      <c r="D593" s="23">
        <f ca="1">IF(A593&lt;$B$1,VLOOKUP(A593,[1]DI!$A$4:$B$15000,2,FALSE),0)</f>
        <v>0</v>
      </c>
      <c r="E593" s="22">
        <f t="shared" ca="1" si="154"/>
        <v>0</v>
      </c>
      <c r="F593" s="23">
        <f t="shared" si="147"/>
        <v>1.3</v>
      </c>
      <c r="G593" s="24">
        <f t="shared" ca="1" si="151"/>
        <v>1</v>
      </c>
      <c r="H593" s="22">
        <f ca="1">TRUNC(PRODUCT(G$10:G592),15)</f>
        <v>1.0605960689548899</v>
      </c>
      <c r="I593" s="22">
        <f t="shared" ca="1" si="152"/>
        <v>1.0475927215855401</v>
      </c>
      <c r="J593" s="22">
        <f t="shared" ca="1" si="153"/>
        <v>1.0124126</v>
      </c>
      <c r="K593" s="22">
        <f t="shared" ca="1" si="144"/>
        <v>1.271269E-2</v>
      </c>
      <c r="L593" s="66">
        <f>IF(VLOOKUP(A593,$T$12:$AC$125,8)=VLOOKUP(A592,$T$12:$AC$125,8),0,VLOOKUP(A593,T$12:$AC$125,8))</f>
        <v>0</v>
      </c>
      <c r="M593" s="67">
        <f>IF(L593&gt;0,VLOOKUP(L593,S$12:$AB$125,7),0)</f>
        <v>0</v>
      </c>
      <c r="N593" s="2">
        <f t="shared" si="143"/>
        <v>0</v>
      </c>
      <c r="O593" s="22">
        <f t="shared" ca="1" si="145"/>
        <v>1.271269E-2</v>
      </c>
      <c r="P593" s="25" t="str">
        <f t="shared" si="148"/>
        <v>J=</v>
      </c>
      <c r="Q593" s="26">
        <f t="shared" si="149"/>
        <v>44382</v>
      </c>
      <c r="R593" s="4"/>
      <c r="S593" s="98"/>
      <c r="U593" s="4"/>
      <c r="V593" s="4"/>
      <c r="W593" s="4"/>
      <c r="X593" s="4"/>
      <c r="Y593" s="4"/>
      <c r="Z593" s="4"/>
      <c r="AA593" s="4"/>
      <c r="AB593" s="4"/>
      <c r="AC593" s="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</row>
    <row r="594" spans="1:176" x14ac:dyDescent="0.25">
      <c r="A594" s="20">
        <f t="shared" si="146"/>
        <v>44347</v>
      </c>
      <c r="B594" s="22">
        <f t="shared" ca="1" si="150"/>
        <v>1.0368889800000001</v>
      </c>
      <c r="C594" s="22">
        <f t="shared" ref="C594:C657" ca="1" si="155">IF(L593&gt;0,TRUNC(C593-N593,8),C593)</f>
        <v>1.02417629</v>
      </c>
      <c r="D594" s="23">
        <f ca="1">IF(A594&lt;$B$1,VLOOKUP(A594,[1]DI!$A$4:$B$15000,2,FALSE),0)</f>
        <v>3.4000000000000002E-2</v>
      </c>
      <c r="E594" s="22">
        <f t="shared" ca="1" si="154"/>
        <v>1.3269000000000001E-4</v>
      </c>
      <c r="F594" s="23">
        <f t="shared" si="147"/>
        <v>1.3</v>
      </c>
      <c r="G594" s="24">
        <f t="shared" ca="1" si="151"/>
        <v>1.0001724970000001</v>
      </c>
      <c r="H594" s="22">
        <f ca="1">TRUNC(PRODUCT(G$10:G593),15)</f>
        <v>1.0605960689548899</v>
      </c>
      <c r="I594" s="22">
        <f t="shared" ca="1" si="152"/>
        <v>1.0475927215855401</v>
      </c>
      <c r="J594" s="22">
        <f t="shared" ca="1" si="153"/>
        <v>1.0124126</v>
      </c>
      <c r="K594" s="22">
        <f t="shared" ca="1" si="144"/>
        <v>1.271269E-2</v>
      </c>
      <c r="L594" s="66">
        <f>IF(VLOOKUP(A594,$T$12:$AC$125,8)=VLOOKUP(A593,$T$12:$AC$125,8),0,VLOOKUP(A594,T$12:$AC$125,8))</f>
        <v>0</v>
      </c>
      <c r="M594" s="67">
        <f>IF(L594&gt;0,VLOOKUP(L594,S$12:$AB$125,7),0)</f>
        <v>0</v>
      </c>
      <c r="N594" s="2">
        <f t="shared" si="143"/>
        <v>0</v>
      </c>
      <c r="O594" s="22">
        <f t="shared" ca="1" si="145"/>
        <v>1.271269E-2</v>
      </c>
      <c r="P594" s="25" t="str">
        <f t="shared" si="148"/>
        <v>J=</v>
      </c>
      <c r="Q594" s="26">
        <f t="shared" si="149"/>
        <v>44382</v>
      </c>
      <c r="R594" s="4"/>
      <c r="S594" s="98"/>
      <c r="U594" s="4"/>
      <c r="V594" s="4"/>
      <c r="W594" s="4"/>
      <c r="X594" s="4"/>
      <c r="Y594" s="4"/>
      <c r="Z594" s="4"/>
      <c r="AA594" s="4"/>
      <c r="AB594" s="4"/>
      <c r="AC594" s="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</row>
    <row r="595" spans="1:176" x14ac:dyDescent="0.25">
      <c r="A595" s="20">
        <f t="shared" si="146"/>
        <v>44348</v>
      </c>
      <c r="B595" s="22">
        <f t="shared" ca="1" si="150"/>
        <v>1.03706784</v>
      </c>
      <c r="C595" s="22">
        <f t="shared" ca="1" si="155"/>
        <v>1.02417629</v>
      </c>
      <c r="D595" s="23">
        <f ca="1">IF(A595&lt;$B$1,VLOOKUP(A595,[1]DI!$A$4:$B$15000,2,FALSE),0)</f>
        <v>3.4000000000000002E-2</v>
      </c>
      <c r="E595" s="22">
        <f t="shared" ca="1" si="154"/>
        <v>1.3269000000000001E-4</v>
      </c>
      <c r="F595" s="23">
        <f t="shared" si="147"/>
        <v>1.3</v>
      </c>
      <c r="G595" s="24">
        <f t="shared" ca="1" si="151"/>
        <v>1.0001724970000001</v>
      </c>
      <c r="H595" s="22">
        <f ca="1">TRUNC(PRODUCT(G$10:G594),15)</f>
        <v>1.0607790185949999</v>
      </c>
      <c r="I595" s="22">
        <f t="shared" ca="1" si="152"/>
        <v>1.0475927215855401</v>
      </c>
      <c r="J595" s="22">
        <f t="shared" ca="1" si="153"/>
        <v>1.01258724</v>
      </c>
      <c r="K595" s="22">
        <f t="shared" ca="1" si="144"/>
        <v>1.289155E-2</v>
      </c>
      <c r="L595" s="66">
        <f>IF(VLOOKUP(A595,$T$12:$AC$125,8)=VLOOKUP(A594,$T$12:$AC$125,8),0,VLOOKUP(A595,T$12:$AC$125,8))</f>
        <v>0</v>
      </c>
      <c r="M595" s="67">
        <f>IF(L595&gt;0,VLOOKUP(L595,S$12:$AB$125,7),0)</f>
        <v>0</v>
      </c>
      <c r="N595" s="2">
        <f t="shared" si="143"/>
        <v>0</v>
      </c>
      <c r="O595" s="22">
        <f t="shared" ca="1" si="145"/>
        <v>1.289155E-2</v>
      </c>
      <c r="P595" s="25" t="str">
        <f t="shared" si="148"/>
        <v>J=</v>
      </c>
      <c r="Q595" s="26">
        <f t="shared" si="149"/>
        <v>44382</v>
      </c>
      <c r="R595" s="4"/>
      <c r="S595" s="98"/>
      <c r="U595" s="4"/>
      <c r="V595" s="4"/>
      <c r="W595" s="4"/>
      <c r="X595" s="4"/>
      <c r="Y595" s="4"/>
      <c r="Z595" s="4"/>
      <c r="AA595" s="4"/>
      <c r="AB595" s="4"/>
      <c r="AC595" s="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</row>
    <row r="596" spans="1:176" x14ac:dyDescent="0.25">
      <c r="A596" s="20">
        <f t="shared" si="146"/>
        <v>44349</v>
      </c>
      <c r="B596" s="22">
        <f t="shared" ca="1" si="150"/>
        <v>1.03724672</v>
      </c>
      <c r="C596" s="22">
        <f t="shared" ca="1" si="155"/>
        <v>1.02417629</v>
      </c>
      <c r="D596" s="23">
        <f ca="1">IF(A596&lt;$B$1,VLOOKUP(A596,[1]DI!$A$4:$B$15000,2,FALSE),0)</f>
        <v>3.4000000000000002E-2</v>
      </c>
      <c r="E596" s="22">
        <f t="shared" ca="1" si="154"/>
        <v>1.3269000000000001E-4</v>
      </c>
      <c r="F596" s="23">
        <f t="shared" si="147"/>
        <v>1.3</v>
      </c>
      <c r="G596" s="24">
        <f t="shared" ca="1" si="151"/>
        <v>1.0001724970000001</v>
      </c>
      <c r="H596" s="22">
        <f ca="1">TRUNC(PRODUCT(G$10:G595),15)</f>
        <v>1.0609619997933699</v>
      </c>
      <c r="I596" s="22">
        <f t="shared" ca="1" si="152"/>
        <v>1.0475927215855401</v>
      </c>
      <c r="J596" s="22">
        <f t="shared" ca="1" si="153"/>
        <v>1.0127619000000001</v>
      </c>
      <c r="K596" s="22">
        <f t="shared" ca="1" si="144"/>
        <v>1.3070429999999999E-2</v>
      </c>
      <c r="L596" s="66">
        <f>IF(VLOOKUP(A596,$T$12:$AC$125,8)=VLOOKUP(A595,$T$12:$AC$125,8),0,VLOOKUP(A596,T$12:$AC$125,8))</f>
        <v>0</v>
      </c>
      <c r="M596" s="67">
        <f>IF(L596&gt;0,VLOOKUP(L596,S$12:$AB$125,7),0)</f>
        <v>0</v>
      </c>
      <c r="N596" s="2">
        <f t="shared" si="143"/>
        <v>0</v>
      </c>
      <c r="O596" s="22">
        <f t="shared" ca="1" si="145"/>
        <v>1.3070429999999999E-2</v>
      </c>
      <c r="P596" s="25" t="str">
        <f t="shared" si="148"/>
        <v>J=</v>
      </c>
      <c r="Q596" s="26">
        <f t="shared" si="149"/>
        <v>44382</v>
      </c>
      <c r="R596" s="4"/>
      <c r="S596" s="98"/>
      <c r="U596" s="4"/>
      <c r="V596" s="4"/>
      <c r="W596" s="4"/>
      <c r="X596" s="4"/>
      <c r="Y596" s="4"/>
      <c r="Z596" s="4"/>
      <c r="AA596" s="4"/>
      <c r="AB596" s="4"/>
      <c r="AC596" s="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</row>
    <row r="597" spans="1:176" x14ac:dyDescent="0.25">
      <c r="A597" s="20">
        <f t="shared" si="146"/>
        <v>44350</v>
      </c>
      <c r="B597" s="22">
        <f t="shared" ca="1" si="150"/>
        <v>1.0374256399999999</v>
      </c>
      <c r="C597" s="22">
        <f t="shared" ca="1" si="155"/>
        <v>1.02417629</v>
      </c>
      <c r="D597" s="23">
        <f ca="1">IF(A597&lt;$B$1,VLOOKUP(A597,[1]DI!$A$4:$B$15000,2,FALSE),0)</f>
        <v>0</v>
      </c>
      <c r="E597" s="22">
        <f t="shared" ca="1" si="154"/>
        <v>0</v>
      </c>
      <c r="F597" s="23">
        <f t="shared" si="147"/>
        <v>1.3</v>
      </c>
      <c r="G597" s="24">
        <f t="shared" ca="1" si="151"/>
        <v>1</v>
      </c>
      <c r="H597" s="22">
        <f ca="1">TRUNC(PRODUCT(G$10:G596),15)</f>
        <v>1.06114501255545</v>
      </c>
      <c r="I597" s="22">
        <f t="shared" ca="1" si="152"/>
        <v>1.0475927215855401</v>
      </c>
      <c r="J597" s="22">
        <f t="shared" ca="1" si="153"/>
        <v>1.0129366</v>
      </c>
      <c r="K597" s="22">
        <f t="shared" ca="1" si="144"/>
        <v>1.324935E-2</v>
      </c>
      <c r="L597" s="66">
        <f>IF(VLOOKUP(A597,$T$12:$AC$125,8)=VLOOKUP(A596,$T$12:$AC$125,8),0,VLOOKUP(A597,T$12:$AC$125,8))</f>
        <v>0</v>
      </c>
      <c r="M597" s="67">
        <f>IF(L597&gt;0,VLOOKUP(L597,S$12:$AB$125,7),0)</f>
        <v>0</v>
      </c>
      <c r="N597" s="2">
        <f t="shared" si="143"/>
        <v>0</v>
      </c>
      <c r="O597" s="22">
        <f t="shared" ca="1" si="145"/>
        <v>1.324935E-2</v>
      </c>
      <c r="P597" s="25" t="str">
        <f t="shared" si="148"/>
        <v>J=</v>
      </c>
      <c r="Q597" s="26">
        <f t="shared" si="149"/>
        <v>44382</v>
      </c>
      <c r="R597" s="4"/>
      <c r="S597" s="98"/>
      <c r="U597" s="4"/>
      <c r="V597" s="4"/>
      <c r="W597" s="4"/>
      <c r="X597" s="4"/>
      <c r="Y597" s="4"/>
      <c r="Z597" s="4"/>
      <c r="AA597" s="4"/>
      <c r="AB597" s="4"/>
      <c r="AC597" s="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</row>
    <row r="598" spans="1:176" x14ac:dyDescent="0.25">
      <c r="A598" s="20">
        <f t="shared" si="146"/>
        <v>44351</v>
      </c>
      <c r="B598" s="22">
        <f t="shared" ca="1" si="150"/>
        <v>1.0374256399999999</v>
      </c>
      <c r="C598" s="22">
        <f t="shared" ca="1" si="155"/>
        <v>1.02417629</v>
      </c>
      <c r="D598" s="23">
        <f ca="1">IF(A598&lt;$B$1,VLOOKUP(A598,[1]DI!$A$4:$B$15000,2,FALSE),0)</f>
        <v>3.4000000000000002E-2</v>
      </c>
      <c r="E598" s="22">
        <f t="shared" ca="1" si="154"/>
        <v>1.3269000000000001E-4</v>
      </c>
      <c r="F598" s="23">
        <f t="shared" si="147"/>
        <v>1.3</v>
      </c>
      <c r="G598" s="24">
        <f t="shared" ca="1" si="151"/>
        <v>1.0001724970000001</v>
      </c>
      <c r="H598" s="22">
        <f ca="1">TRUNC(PRODUCT(G$10:G597),15)</f>
        <v>1.06114501255545</v>
      </c>
      <c r="I598" s="22">
        <f t="shared" ca="1" si="152"/>
        <v>1.0475927215855401</v>
      </c>
      <c r="J598" s="22">
        <f t="shared" ca="1" si="153"/>
        <v>1.0129366</v>
      </c>
      <c r="K598" s="22">
        <f t="shared" ca="1" si="144"/>
        <v>1.324935E-2</v>
      </c>
      <c r="L598" s="66">
        <f>IF(VLOOKUP(A598,$T$12:$AC$125,8)=VLOOKUP(A597,$T$12:$AC$125,8),0,VLOOKUP(A598,T$12:$AC$125,8))</f>
        <v>0</v>
      </c>
      <c r="M598" s="67">
        <f>IF(L598&gt;0,VLOOKUP(L598,S$12:$AB$125,7),0)</f>
        <v>0</v>
      </c>
      <c r="N598" s="2">
        <f t="shared" si="143"/>
        <v>0</v>
      </c>
      <c r="O598" s="22">
        <f t="shared" ca="1" si="145"/>
        <v>1.324935E-2</v>
      </c>
      <c r="P598" s="25" t="str">
        <f t="shared" si="148"/>
        <v>J=</v>
      </c>
      <c r="Q598" s="26">
        <f t="shared" si="149"/>
        <v>44382</v>
      </c>
      <c r="R598" s="4"/>
      <c r="S598" s="98"/>
      <c r="U598" s="4"/>
      <c r="V598" s="4"/>
      <c r="W598" s="4"/>
      <c r="X598" s="4"/>
      <c r="Y598" s="4"/>
      <c r="Z598" s="4"/>
      <c r="AA598" s="4"/>
      <c r="AB598" s="4"/>
      <c r="AC598" s="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</row>
    <row r="599" spans="1:176" x14ac:dyDescent="0.25">
      <c r="A599" s="20">
        <f t="shared" si="146"/>
        <v>44352</v>
      </c>
      <c r="B599" s="22">
        <f t="shared" ca="1" si="150"/>
        <v>1.0376046000000001</v>
      </c>
      <c r="C599" s="22">
        <f t="shared" ca="1" si="155"/>
        <v>1.02417629</v>
      </c>
      <c r="D599" s="23">
        <f ca="1">IF(A599&lt;$B$1,VLOOKUP(A599,[1]DI!$A$4:$B$15000,2,FALSE),0)</f>
        <v>0</v>
      </c>
      <c r="E599" s="22">
        <f t="shared" ca="1" si="154"/>
        <v>0</v>
      </c>
      <c r="F599" s="23">
        <f t="shared" si="147"/>
        <v>1.3</v>
      </c>
      <c r="G599" s="24">
        <f t="shared" ca="1" si="151"/>
        <v>1</v>
      </c>
      <c r="H599" s="22">
        <f ca="1">TRUNC(PRODUCT(G$10:G598),15)</f>
        <v>1.0613280568866801</v>
      </c>
      <c r="I599" s="22">
        <f t="shared" ca="1" si="152"/>
        <v>1.0475927215855401</v>
      </c>
      <c r="J599" s="22">
        <f t="shared" ca="1" si="153"/>
        <v>1.0131113300000001</v>
      </c>
      <c r="K599" s="22">
        <f t="shared" ca="1" si="144"/>
        <v>1.3428310000000001E-2</v>
      </c>
      <c r="L599" s="66">
        <f>IF(VLOOKUP(A599,$T$12:$AC$125,8)=VLOOKUP(A598,$T$12:$AC$125,8),0,VLOOKUP(A599,T$12:$AC$125,8))</f>
        <v>0</v>
      </c>
      <c r="M599" s="67">
        <f>IF(L599&gt;0,VLOOKUP(L599,S$12:$AB$125,7),0)</f>
        <v>0</v>
      </c>
      <c r="N599" s="2">
        <f t="shared" si="143"/>
        <v>0</v>
      </c>
      <c r="O599" s="22">
        <f t="shared" ca="1" si="145"/>
        <v>1.3428310000000001E-2</v>
      </c>
      <c r="P599" s="25" t="str">
        <f t="shared" si="148"/>
        <v>J=</v>
      </c>
      <c r="Q599" s="26">
        <f t="shared" si="149"/>
        <v>44382</v>
      </c>
      <c r="R599" s="4"/>
      <c r="S599" s="98"/>
      <c r="U599" s="4"/>
      <c r="V599" s="4"/>
      <c r="W599" s="4"/>
      <c r="X599" s="4"/>
      <c r="Y599" s="4"/>
      <c r="Z599" s="4"/>
      <c r="AA599" s="4"/>
      <c r="AB599" s="4"/>
      <c r="AC599" s="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</row>
    <row r="600" spans="1:176" x14ac:dyDescent="0.25">
      <c r="A600" s="20">
        <f t="shared" si="146"/>
        <v>44353</v>
      </c>
      <c r="B600" s="22">
        <f t="shared" ca="1" si="150"/>
        <v>1.0376046000000001</v>
      </c>
      <c r="C600" s="22">
        <f t="shared" ca="1" si="155"/>
        <v>1.02417629</v>
      </c>
      <c r="D600" s="23">
        <f ca="1">IF(A600&lt;$B$1,VLOOKUP(A600,[1]DI!$A$4:$B$15000,2,FALSE),0)</f>
        <v>0</v>
      </c>
      <c r="E600" s="22">
        <f t="shared" ca="1" si="154"/>
        <v>0</v>
      </c>
      <c r="F600" s="23">
        <f t="shared" si="147"/>
        <v>1.3</v>
      </c>
      <c r="G600" s="24">
        <f t="shared" ca="1" si="151"/>
        <v>1</v>
      </c>
      <c r="H600" s="22">
        <f ca="1">TRUNC(PRODUCT(G$10:G599),15)</f>
        <v>1.0613280568866801</v>
      </c>
      <c r="I600" s="22">
        <f t="shared" ca="1" si="152"/>
        <v>1.0475927215855401</v>
      </c>
      <c r="J600" s="22">
        <f t="shared" ca="1" si="153"/>
        <v>1.0131113300000001</v>
      </c>
      <c r="K600" s="22">
        <f t="shared" ca="1" si="144"/>
        <v>1.3428310000000001E-2</v>
      </c>
      <c r="L600" s="66">
        <f>IF(VLOOKUP(A600,$T$12:$AC$125,8)=VLOOKUP(A599,$T$12:$AC$125,8),0,VLOOKUP(A600,T$12:$AC$125,8))</f>
        <v>0</v>
      </c>
      <c r="M600" s="67">
        <f>IF(L600&gt;0,VLOOKUP(L600,S$12:$AB$125,7),0)</f>
        <v>0</v>
      </c>
      <c r="N600" s="2">
        <f t="shared" si="143"/>
        <v>0</v>
      </c>
      <c r="O600" s="22">
        <f t="shared" ca="1" si="145"/>
        <v>1.3428310000000001E-2</v>
      </c>
      <c r="P600" s="25" t="str">
        <f t="shared" si="148"/>
        <v>J=</v>
      </c>
      <c r="Q600" s="26">
        <f t="shared" si="149"/>
        <v>44382</v>
      </c>
      <c r="R600" s="4"/>
      <c r="S600" s="98"/>
      <c r="U600" s="4"/>
      <c r="V600" s="4"/>
      <c r="W600" s="4"/>
      <c r="X600" s="4"/>
      <c r="Y600" s="4"/>
      <c r="Z600" s="4"/>
      <c r="AA600" s="4"/>
      <c r="AB600" s="4"/>
      <c r="AC600" s="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</row>
    <row r="601" spans="1:176" x14ac:dyDescent="0.25">
      <c r="A601" s="20">
        <f t="shared" si="146"/>
        <v>44354</v>
      </c>
      <c r="B601" s="22">
        <f t="shared" ca="1" si="150"/>
        <v>1.0376046000000001</v>
      </c>
      <c r="C601" s="22">
        <f t="shared" ca="1" si="155"/>
        <v>1.02417629</v>
      </c>
      <c r="D601" s="23">
        <f ca="1">IF(A601&lt;$B$1,VLOOKUP(A601,[1]DI!$A$4:$B$15000,2,FALSE),0)</f>
        <v>3.4000000000000002E-2</v>
      </c>
      <c r="E601" s="22">
        <f t="shared" ca="1" si="154"/>
        <v>1.3269000000000001E-4</v>
      </c>
      <c r="F601" s="23">
        <f t="shared" si="147"/>
        <v>1.3</v>
      </c>
      <c r="G601" s="24">
        <f t="shared" ca="1" si="151"/>
        <v>1.0001724970000001</v>
      </c>
      <c r="H601" s="22">
        <f ca="1">TRUNC(PRODUCT(G$10:G600),15)</f>
        <v>1.0613280568866801</v>
      </c>
      <c r="I601" s="22">
        <f t="shared" ca="1" si="152"/>
        <v>1.0475927215855401</v>
      </c>
      <c r="J601" s="22">
        <f t="shared" ca="1" si="153"/>
        <v>1.0131113300000001</v>
      </c>
      <c r="K601" s="22">
        <f t="shared" ca="1" si="144"/>
        <v>1.3428310000000001E-2</v>
      </c>
      <c r="L601" s="66">
        <f>IF(VLOOKUP(A601,$T$12:$AC$125,8)=VLOOKUP(A600,$T$12:$AC$125,8),0,VLOOKUP(A601,T$12:$AC$125,8))</f>
        <v>0</v>
      </c>
      <c r="M601" s="67">
        <f>IF(L601&gt;0,VLOOKUP(L601,S$12:$AB$125,7),0)</f>
        <v>0</v>
      </c>
      <c r="N601" s="2">
        <f t="shared" si="143"/>
        <v>0</v>
      </c>
      <c r="O601" s="22">
        <f t="shared" ca="1" si="145"/>
        <v>1.3428310000000001E-2</v>
      </c>
      <c r="P601" s="25" t="str">
        <f t="shared" si="148"/>
        <v>J=</v>
      </c>
      <c r="Q601" s="26">
        <f t="shared" si="149"/>
        <v>44382</v>
      </c>
      <c r="R601" s="4"/>
      <c r="S601" s="98"/>
      <c r="U601" s="4"/>
      <c r="V601" s="4"/>
      <c r="W601" s="4"/>
      <c r="X601" s="4"/>
      <c r="Y601" s="4"/>
      <c r="Z601" s="4"/>
      <c r="AA601" s="4"/>
      <c r="AB601" s="4"/>
      <c r="AC601" s="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</row>
    <row r="602" spans="1:176" x14ac:dyDescent="0.25">
      <c r="A602" s="20">
        <f t="shared" si="146"/>
        <v>44355</v>
      </c>
      <c r="B602" s="22">
        <f t="shared" ca="1" si="150"/>
        <v>1.0377835799999999</v>
      </c>
      <c r="C602" s="22">
        <f t="shared" ca="1" si="155"/>
        <v>1.02417629</v>
      </c>
      <c r="D602" s="23">
        <f ca="1">IF(A602&lt;$B$1,VLOOKUP(A602,[1]DI!$A$4:$B$15000,2,FALSE),0)</f>
        <v>3.4000000000000002E-2</v>
      </c>
      <c r="E602" s="22">
        <f t="shared" ca="1" si="154"/>
        <v>1.3269000000000001E-4</v>
      </c>
      <c r="F602" s="23">
        <f t="shared" si="147"/>
        <v>1.3</v>
      </c>
      <c r="G602" s="24">
        <f t="shared" ca="1" si="151"/>
        <v>1.0001724970000001</v>
      </c>
      <c r="H602" s="22">
        <f ca="1">TRUNC(PRODUCT(G$10:G601),15)</f>
        <v>1.06151113279251</v>
      </c>
      <c r="I602" s="22">
        <f t="shared" ca="1" si="152"/>
        <v>1.0475927215855401</v>
      </c>
      <c r="J602" s="22">
        <f t="shared" ca="1" si="153"/>
        <v>1.01328609</v>
      </c>
      <c r="K602" s="22">
        <f t="shared" ca="1" si="144"/>
        <v>1.3607289999999999E-2</v>
      </c>
      <c r="L602" s="66">
        <f>IF(VLOOKUP(A602,$T$12:$AC$125,8)=VLOOKUP(A601,$T$12:$AC$125,8),0,VLOOKUP(A602,T$12:$AC$125,8))</f>
        <v>0</v>
      </c>
      <c r="M602" s="67">
        <f>IF(L602&gt;0,VLOOKUP(L602,S$12:$AB$125,7),0)</f>
        <v>0</v>
      </c>
      <c r="N602" s="2">
        <f t="shared" si="143"/>
        <v>0</v>
      </c>
      <c r="O602" s="22">
        <f t="shared" ca="1" si="145"/>
        <v>1.3607289999999999E-2</v>
      </c>
      <c r="P602" s="25" t="str">
        <f t="shared" si="148"/>
        <v>J=</v>
      </c>
      <c r="Q602" s="26">
        <f t="shared" si="149"/>
        <v>44382</v>
      </c>
      <c r="R602" s="4"/>
      <c r="S602" s="98"/>
      <c r="U602" s="4"/>
      <c r="V602" s="4"/>
      <c r="W602" s="4"/>
      <c r="X602" s="4"/>
      <c r="Y602" s="4"/>
      <c r="Z602" s="4"/>
      <c r="AA602" s="4"/>
      <c r="AB602" s="4"/>
      <c r="AC602" s="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</row>
    <row r="603" spans="1:176" x14ac:dyDescent="0.25">
      <c r="A603" s="20">
        <f t="shared" si="146"/>
        <v>44356</v>
      </c>
      <c r="B603" s="22">
        <f t="shared" ca="1" si="150"/>
        <v>1.0379626</v>
      </c>
      <c r="C603" s="22">
        <f t="shared" ca="1" si="155"/>
        <v>1.02417629</v>
      </c>
      <c r="D603" s="23">
        <f ca="1">IF(A603&lt;$B$1,VLOOKUP(A603,[1]DI!$A$4:$B$15000,2,FALSE),0)</f>
        <v>3.4000000000000002E-2</v>
      </c>
      <c r="E603" s="22">
        <f t="shared" ca="1" si="154"/>
        <v>1.3269000000000001E-4</v>
      </c>
      <c r="F603" s="23">
        <f t="shared" si="147"/>
        <v>1.3</v>
      </c>
      <c r="G603" s="24">
        <f t="shared" ca="1" si="151"/>
        <v>1.0001724970000001</v>
      </c>
      <c r="H603" s="22">
        <f ca="1">TRUNC(PRODUCT(G$10:G602),15)</f>
        <v>1.06169424027838</v>
      </c>
      <c r="I603" s="22">
        <f t="shared" ca="1" si="152"/>
        <v>1.0475927215855401</v>
      </c>
      <c r="J603" s="22">
        <f t="shared" ca="1" si="153"/>
        <v>1.01346088</v>
      </c>
      <c r="K603" s="22">
        <f t="shared" ca="1" si="144"/>
        <v>1.378631E-2</v>
      </c>
      <c r="L603" s="66">
        <f>IF(VLOOKUP(A603,$T$12:$AC$125,8)=VLOOKUP(A602,$T$12:$AC$125,8),0,VLOOKUP(A603,T$12:$AC$125,8))</f>
        <v>0</v>
      </c>
      <c r="M603" s="67">
        <f>IF(L603&gt;0,VLOOKUP(L603,S$12:$AB$125,7),0)</f>
        <v>0</v>
      </c>
      <c r="N603" s="2">
        <f t="shared" si="143"/>
        <v>0</v>
      </c>
      <c r="O603" s="22">
        <f t="shared" ca="1" si="145"/>
        <v>1.378631E-2</v>
      </c>
      <c r="P603" s="25" t="str">
        <f t="shared" si="148"/>
        <v>J=</v>
      </c>
      <c r="Q603" s="26">
        <f t="shared" si="149"/>
        <v>44382</v>
      </c>
      <c r="R603" s="4"/>
      <c r="S603" s="98"/>
      <c r="U603" s="4"/>
      <c r="V603" s="4"/>
      <c r="W603" s="4"/>
      <c r="X603" s="4"/>
      <c r="Y603" s="4"/>
      <c r="Z603" s="4"/>
      <c r="AA603" s="4"/>
      <c r="AB603" s="4"/>
      <c r="AC603" s="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</row>
    <row r="604" spans="1:176" x14ac:dyDescent="0.25">
      <c r="A604" s="20">
        <f t="shared" si="146"/>
        <v>44357</v>
      </c>
      <c r="B604" s="22">
        <f t="shared" ca="1" si="150"/>
        <v>1.03814165</v>
      </c>
      <c r="C604" s="22">
        <f t="shared" ca="1" si="155"/>
        <v>1.02417629</v>
      </c>
      <c r="D604" s="23">
        <f ca="1">IF(A604&lt;$B$1,VLOOKUP(A604,[1]DI!$A$4:$B$15000,2,FALSE),0)</f>
        <v>3.4000000000000002E-2</v>
      </c>
      <c r="E604" s="22">
        <f t="shared" ca="1" si="154"/>
        <v>1.3269000000000001E-4</v>
      </c>
      <c r="F604" s="23">
        <f t="shared" si="147"/>
        <v>1.3</v>
      </c>
      <c r="G604" s="24">
        <f t="shared" ca="1" si="151"/>
        <v>1.0001724970000001</v>
      </c>
      <c r="H604" s="22">
        <f ca="1">TRUNC(PRODUCT(G$10:G603),15)</f>
        <v>1.06187737934975</v>
      </c>
      <c r="I604" s="22">
        <f t="shared" ca="1" si="152"/>
        <v>1.0475927215855401</v>
      </c>
      <c r="J604" s="22">
        <f t="shared" ca="1" si="153"/>
        <v>1.0136357</v>
      </c>
      <c r="K604" s="22">
        <f t="shared" ca="1" si="144"/>
        <v>1.396536E-2</v>
      </c>
      <c r="L604" s="66">
        <f>IF(VLOOKUP(A604,$T$12:$AC$125,8)=VLOOKUP(A603,$T$12:$AC$125,8),0,VLOOKUP(A604,T$12:$AC$125,8))</f>
        <v>0</v>
      </c>
      <c r="M604" s="67">
        <f>IF(L604&gt;0,VLOOKUP(L604,S$12:$AB$125,7),0)</f>
        <v>0</v>
      </c>
      <c r="N604" s="2">
        <f t="shared" si="143"/>
        <v>0</v>
      </c>
      <c r="O604" s="22">
        <f t="shared" ca="1" si="145"/>
        <v>1.396536E-2</v>
      </c>
      <c r="P604" s="25" t="str">
        <f t="shared" si="148"/>
        <v>J=</v>
      </c>
      <c r="Q604" s="26">
        <f t="shared" si="149"/>
        <v>44382</v>
      </c>
      <c r="R604" s="4"/>
      <c r="S604" s="98"/>
      <c r="U604" s="4"/>
      <c r="V604" s="4"/>
      <c r="W604" s="4"/>
      <c r="X604" s="4"/>
      <c r="Y604" s="4"/>
      <c r="Z604" s="4"/>
      <c r="AA604" s="4"/>
      <c r="AB604" s="4"/>
      <c r="AC604" s="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</row>
    <row r="605" spans="1:176" x14ac:dyDescent="0.25">
      <c r="A605" s="20">
        <f t="shared" si="146"/>
        <v>44358</v>
      </c>
      <c r="B605" s="22">
        <f t="shared" ca="1" si="150"/>
        <v>1.03832072</v>
      </c>
      <c r="C605" s="22">
        <f t="shared" ca="1" si="155"/>
        <v>1.02417629</v>
      </c>
      <c r="D605" s="23">
        <f ca="1">IF(A605&lt;$B$1,VLOOKUP(A605,[1]DI!$A$4:$B$15000,2,FALSE),0)</f>
        <v>3.4000000000000002E-2</v>
      </c>
      <c r="E605" s="22">
        <f t="shared" ca="1" si="154"/>
        <v>1.3269000000000001E-4</v>
      </c>
      <c r="F605" s="23">
        <f t="shared" si="147"/>
        <v>1.3</v>
      </c>
      <c r="G605" s="24">
        <f t="shared" ca="1" si="151"/>
        <v>1.0001724970000001</v>
      </c>
      <c r="H605" s="22">
        <f ca="1">TRUNC(PRODUCT(G$10:G604),15)</f>
        <v>1.0620605500120499</v>
      </c>
      <c r="I605" s="22">
        <f t="shared" ca="1" si="152"/>
        <v>1.0475927215855401</v>
      </c>
      <c r="J605" s="22">
        <f t="shared" ca="1" si="153"/>
        <v>1.0138105500000001</v>
      </c>
      <c r="K605" s="22">
        <f t="shared" ca="1" si="144"/>
        <v>1.414443E-2</v>
      </c>
      <c r="L605" s="66">
        <f>IF(VLOOKUP(A605,$T$12:$AC$125,8)=VLOOKUP(A604,$T$12:$AC$125,8),0,VLOOKUP(A605,T$12:$AC$125,8))</f>
        <v>0</v>
      </c>
      <c r="M605" s="67">
        <f>IF(L605&gt;0,VLOOKUP(L605,S$12:$AB$125,7),0)</f>
        <v>0</v>
      </c>
      <c r="N605" s="2">
        <f t="shared" si="143"/>
        <v>0</v>
      </c>
      <c r="O605" s="22">
        <f t="shared" ca="1" si="145"/>
        <v>1.414443E-2</v>
      </c>
      <c r="P605" s="25" t="str">
        <f t="shared" si="148"/>
        <v>J=</v>
      </c>
      <c r="Q605" s="26">
        <f t="shared" si="149"/>
        <v>44382</v>
      </c>
      <c r="R605" s="4"/>
      <c r="S605" s="98"/>
      <c r="U605" s="4"/>
      <c r="V605" s="4"/>
      <c r="W605" s="4"/>
      <c r="X605" s="4"/>
      <c r="Y605" s="4"/>
      <c r="Z605" s="4"/>
      <c r="AA605" s="4"/>
      <c r="AB605" s="4"/>
      <c r="AC605" s="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</row>
    <row r="606" spans="1:176" x14ac:dyDescent="0.25">
      <c r="A606" s="20">
        <f t="shared" si="146"/>
        <v>44359</v>
      </c>
      <c r="B606" s="22">
        <f t="shared" ca="1" si="150"/>
        <v>1.0384998299999999</v>
      </c>
      <c r="C606" s="22">
        <f t="shared" ca="1" si="155"/>
        <v>1.02417629</v>
      </c>
      <c r="D606" s="23">
        <f ca="1">IF(A606&lt;$B$1,VLOOKUP(A606,[1]DI!$A$4:$B$15000,2,FALSE),0)</f>
        <v>0</v>
      </c>
      <c r="E606" s="22">
        <f t="shared" ca="1" si="154"/>
        <v>0</v>
      </c>
      <c r="F606" s="23">
        <f t="shared" si="147"/>
        <v>1.3</v>
      </c>
      <c r="G606" s="24">
        <f t="shared" ca="1" si="151"/>
        <v>1</v>
      </c>
      <c r="H606" s="22">
        <f ca="1">TRUNC(PRODUCT(G$10:G605),15)</f>
        <v>1.06224375227075</v>
      </c>
      <c r="I606" s="22">
        <f t="shared" ca="1" si="152"/>
        <v>1.0475927215855401</v>
      </c>
      <c r="J606" s="22">
        <f t="shared" ca="1" si="153"/>
        <v>1.01398543</v>
      </c>
      <c r="K606" s="22">
        <f t="shared" ca="1" si="144"/>
        <v>1.4323539999999999E-2</v>
      </c>
      <c r="L606" s="66">
        <f>IF(VLOOKUP(A606,$T$12:$AC$125,8)=VLOOKUP(A605,$T$12:$AC$125,8),0,VLOOKUP(A606,T$12:$AC$125,8))</f>
        <v>0</v>
      </c>
      <c r="M606" s="67">
        <f>IF(L606&gt;0,VLOOKUP(L606,S$12:$AB$125,7),0)</f>
        <v>0</v>
      </c>
      <c r="N606" s="2">
        <f t="shared" si="143"/>
        <v>0</v>
      </c>
      <c r="O606" s="22">
        <f t="shared" ca="1" si="145"/>
        <v>1.4323539999999999E-2</v>
      </c>
      <c r="P606" s="25" t="str">
        <f t="shared" si="148"/>
        <v>J=</v>
      </c>
      <c r="Q606" s="26">
        <f t="shared" si="149"/>
        <v>44382</v>
      </c>
      <c r="R606" s="4"/>
      <c r="S606" s="98"/>
      <c r="U606" s="4"/>
      <c r="V606" s="4"/>
      <c r="W606" s="4"/>
      <c r="X606" s="4"/>
      <c r="Y606" s="4"/>
      <c r="Z606" s="4"/>
      <c r="AA606" s="4"/>
      <c r="AB606" s="4"/>
      <c r="AC606" s="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</row>
    <row r="607" spans="1:176" x14ac:dyDescent="0.25">
      <c r="A607" s="20">
        <f t="shared" si="146"/>
        <v>44360</v>
      </c>
      <c r="B607" s="22">
        <f t="shared" ca="1" si="150"/>
        <v>1.0384998299999999</v>
      </c>
      <c r="C607" s="22">
        <f t="shared" ca="1" si="155"/>
        <v>1.02417629</v>
      </c>
      <c r="D607" s="23">
        <f ca="1">IF(A607&lt;$B$1,VLOOKUP(A607,[1]DI!$A$4:$B$15000,2,FALSE),0)</f>
        <v>0</v>
      </c>
      <c r="E607" s="22">
        <f t="shared" ca="1" si="154"/>
        <v>0</v>
      </c>
      <c r="F607" s="23">
        <f t="shared" si="147"/>
        <v>1.3</v>
      </c>
      <c r="G607" s="24">
        <f t="shared" ca="1" si="151"/>
        <v>1</v>
      </c>
      <c r="H607" s="22">
        <f ca="1">TRUNC(PRODUCT(G$10:G606),15)</f>
        <v>1.06224375227075</v>
      </c>
      <c r="I607" s="22">
        <f t="shared" ca="1" si="152"/>
        <v>1.0475927215855401</v>
      </c>
      <c r="J607" s="22">
        <f t="shared" ca="1" si="153"/>
        <v>1.01398543</v>
      </c>
      <c r="K607" s="22">
        <f t="shared" ca="1" si="144"/>
        <v>1.4323539999999999E-2</v>
      </c>
      <c r="L607" s="66">
        <f>IF(VLOOKUP(A607,$T$12:$AC$125,8)=VLOOKUP(A606,$T$12:$AC$125,8),0,VLOOKUP(A607,T$12:$AC$125,8))</f>
        <v>0</v>
      </c>
      <c r="M607" s="67">
        <f>IF(L607&gt;0,VLOOKUP(L607,S$12:$AB$125,7),0)</f>
        <v>0</v>
      </c>
      <c r="N607" s="2">
        <f t="shared" si="143"/>
        <v>0</v>
      </c>
      <c r="O607" s="22">
        <f t="shared" ca="1" si="145"/>
        <v>1.4323539999999999E-2</v>
      </c>
      <c r="P607" s="25" t="str">
        <f t="shared" si="148"/>
        <v>J=</v>
      </c>
      <c r="Q607" s="26">
        <f t="shared" si="149"/>
        <v>44382</v>
      </c>
      <c r="R607" s="4"/>
      <c r="S607" s="98"/>
      <c r="U607" s="4"/>
      <c r="V607" s="4"/>
      <c r="W607" s="4"/>
      <c r="X607" s="4"/>
      <c r="Y607" s="4"/>
      <c r="Z607" s="4"/>
      <c r="AA607" s="4"/>
      <c r="AB607" s="4"/>
      <c r="AC607" s="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</row>
    <row r="608" spans="1:176" ht="15" x14ac:dyDescent="0.25">
      <c r="A608" s="20">
        <f t="shared" si="146"/>
        <v>44361</v>
      </c>
      <c r="B608" s="22">
        <f t="shared" ca="1" si="150"/>
        <v>1.0384998299999999</v>
      </c>
      <c r="C608" s="22">
        <f t="shared" ca="1" si="155"/>
        <v>1.02417629</v>
      </c>
      <c r="D608" s="23">
        <f ca="1">IF(A608&lt;$B$1,VLOOKUP(A608,[1]DI!$A$4:$B$15000,2,FALSE),0)</f>
        <v>3.4000000000000002E-2</v>
      </c>
      <c r="E608" s="22">
        <f t="shared" ca="1" si="154"/>
        <v>1.3269000000000001E-4</v>
      </c>
      <c r="F608" s="23">
        <f t="shared" si="147"/>
        <v>1.3</v>
      </c>
      <c r="G608" s="24">
        <f t="shared" ca="1" si="151"/>
        <v>1.0001724970000001</v>
      </c>
      <c r="H608" s="22">
        <f ca="1">TRUNC(PRODUCT(G$10:G607),15)</f>
        <v>1.06224375227075</v>
      </c>
      <c r="I608" s="22">
        <f t="shared" ca="1" si="152"/>
        <v>1.0475927215855401</v>
      </c>
      <c r="J608" s="22">
        <f t="shared" ca="1" si="153"/>
        <v>1.01398543</v>
      </c>
      <c r="K608" s="22">
        <f t="shared" ca="1" si="144"/>
        <v>1.4323539999999999E-2</v>
      </c>
      <c r="L608" s="66">
        <f>IF(VLOOKUP(A608,$T$12:$AC$125,8)=VLOOKUP(A607,$T$12:$AC$125,8),0,VLOOKUP(A608,T$12:$AC$125,8))</f>
        <v>0</v>
      </c>
      <c r="M608" s="67">
        <f>IF(L608&gt;0,VLOOKUP(L608,S$12:$AB$125,7),0)</f>
        <v>0</v>
      </c>
      <c r="N608" s="2">
        <f t="shared" si="143"/>
        <v>0</v>
      </c>
      <c r="O608" s="22">
        <f t="shared" ca="1" si="145"/>
        <v>1.4323539999999999E-2</v>
      </c>
      <c r="P608" s="25" t="str">
        <f t="shared" si="148"/>
        <v>J=</v>
      </c>
      <c r="Q608" s="26">
        <f t="shared" si="149"/>
        <v>44382</v>
      </c>
      <c r="R608" s="105" t="s">
        <v>57</v>
      </c>
      <c r="S608" s="111">
        <v>44365</v>
      </c>
      <c r="U608" s="4"/>
      <c r="V608" s="4"/>
      <c r="W608" s="4"/>
      <c r="X608" s="4"/>
      <c r="Y608" s="4"/>
      <c r="Z608" s="4"/>
      <c r="AA608" s="4"/>
      <c r="AB608" s="4"/>
      <c r="AC608" s="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</row>
    <row r="609" spans="1:179" ht="15" x14ac:dyDescent="0.25">
      <c r="A609" s="20">
        <f t="shared" si="146"/>
        <v>44362</v>
      </c>
      <c r="B609" s="22">
        <f t="shared" ca="1" si="150"/>
        <v>1.0386789700000001</v>
      </c>
      <c r="C609" s="22">
        <f t="shared" ca="1" si="155"/>
        <v>1.02417629</v>
      </c>
      <c r="D609" s="23">
        <f ca="1">IF(A609&lt;$B$1,VLOOKUP(A609,[1]DI!$A$4:$B$15000,2,FALSE),0)</f>
        <v>3.4000000000000002E-2</v>
      </c>
      <c r="E609" s="22">
        <f t="shared" ca="1" si="154"/>
        <v>1.3269000000000001E-4</v>
      </c>
      <c r="F609" s="23">
        <f t="shared" si="147"/>
        <v>1.3</v>
      </c>
      <c r="G609" s="24">
        <f t="shared" ca="1" si="151"/>
        <v>1.0001724970000001</v>
      </c>
      <c r="H609" s="22">
        <f ca="1">TRUNC(PRODUCT(G$10:G608),15)</f>
        <v>1.0624269861312801</v>
      </c>
      <c r="I609" s="22">
        <f t="shared" ca="1" si="152"/>
        <v>1.0475927215855401</v>
      </c>
      <c r="J609" s="22">
        <f t="shared" ca="1" si="153"/>
        <v>1.0141603400000001</v>
      </c>
      <c r="K609" s="22">
        <f t="shared" ca="1" si="144"/>
        <v>1.450268E-2</v>
      </c>
      <c r="L609" s="66">
        <f>IF(VLOOKUP(A609,$T$12:$AC$125,8)=VLOOKUP(A608,$T$12:$AC$125,8),0,VLOOKUP(A609,T$12:$AC$125,8))</f>
        <v>0</v>
      </c>
      <c r="M609" s="67">
        <f>IF(L609&gt;0,VLOOKUP(L609,S$12:$AB$125,7),0)</f>
        <v>0</v>
      </c>
      <c r="N609" s="2">
        <f t="shared" si="143"/>
        <v>0</v>
      </c>
      <c r="O609" s="22">
        <f t="shared" ca="1" si="145"/>
        <v>1.450268E-2</v>
      </c>
      <c r="P609" s="25" t="str">
        <f t="shared" si="148"/>
        <v>J=</v>
      </c>
      <c r="Q609" s="26">
        <f t="shared" si="149"/>
        <v>44382</v>
      </c>
      <c r="R609" s="105" t="s">
        <v>58</v>
      </c>
      <c r="S609" s="106">
        <v>4154239.66</v>
      </c>
      <c r="U609" s="4"/>
      <c r="V609" s="4"/>
      <c r="W609" s="4"/>
      <c r="X609" s="4"/>
      <c r="Y609" s="4"/>
      <c r="Z609" s="4"/>
      <c r="AA609" s="4"/>
      <c r="AB609" s="4"/>
      <c r="AC609" s="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</row>
    <row r="610" spans="1:179" ht="15" x14ac:dyDescent="0.25">
      <c r="A610" s="20">
        <f t="shared" si="146"/>
        <v>44363</v>
      </c>
      <c r="B610" s="22">
        <f t="shared" ca="1" si="150"/>
        <v>1.0388581400000001</v>
      </c>
      <c r="C610" s="22">
        <f t="shared" ca="1" si="155"/>
        <v>1.02417629</v>
      </c>
      <c r="D610" s="23">
        <f ca="1">IF(A610&lt;$B$1,VLOOKUP(A610,[1]DI!$A$4:$B$15000,2,FALSE),0)</f>
        <v>3.4000000000000002E-2</v>
      </c>
      <c r="E610" s="22">
        <f t="shared" ca="1" si="154"/>
        <v>1.3269000000000001E-4</v>
      </c>
      <c r="F610" s="23">
        <f t="shared" si="147"/>
        <v>1.3</v>
      </c>
      <c r="G610" s="24">
        <f t="shared" ca="1" si="151"/>
        <v>1.0001724970000001</v>
      </c>
      <c r="H610" s="22">
        <f ca="1">TRUNC(PRODUCT(G$10:G609),15)</f>
        <v>1.06261025159911</v>
      </c>
      <c r="I610" s="22">
        <f t="shared" ca="1" si="152"/>
        <v>1.0475927215855401</v>
      </c>
      <c r="J610" s="22">
        <f t="shared" ca="1" si="153"/>
        <v>1.0143352800000001</v>
      </c>
      <c r="K610" s="22">
        <f t="shared" ca="1" si="144"/>
        <v>1.468185E-2</v>
      </c>
      <c r="L610" s="66">
        <f>IF(VLOOKUP(A610,$T$12:$AC$125,8)=VLOOKUP(A609,$T$12:$AC$125,8),0,VLOOKUP(A610,T$12:$AC$125,8))</f>
        <v>0</v>
      </c>
      <c r="M610" s="67">
        <f>IF(L610&gt;0,VLOOKUP(L610,S$12:$AB$125,7),0)</f>
        <v>0</v>
      </c>
      <c r="N610" s="2">
        <f t="shared" si="143"/>
        <v>0</v>
      </c>
      <c r="O610" s="22">
        <f t="shared" ca="1" si="145"/>
        <v>1.468185E-2</v>
      </c>
      <c r="P610" s="25" t="str">
        <f t="shared" si="148"/>
        <v>J=</v>
      </c>
      <c r="Q610" s="26">
        <f t="shared" si="149"/>
        <v>44382</v>
      </c>
      <c r="R610" s="105" t="s">
        <v>44</v>
      </c>
      <c r="S610" s="107">
        <v>390935329</v>
      </c>
      <c r="U610" s="4"/>
      <c r="V610" s="4"/>
      <c r="W610" s="4"/>
      <c r="X610" s="4"/>
      <c r="Y610" s="4"/>
      <c r="Z610" s="4"/>
      <c r="AA610" s="4"/>
      <c r="AB610" s="4"/>
      <c r="AC610" s="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</row>
    <row r="611" spans="1:179" ht="15" x14ac:dyDescent="0.25">
      <c r="A611" s="20">
        <f t="shared" si="146"/>
        <v>44364</v>
      </c>
      <c r="B611" s="22">
        <f t="shared" ca="1" si="150"/>
        <v>1.0390373399999999</v>
      </c>
      <c r="C611" s="22">
        <f t="shared" ca="1" si="155"/>
        <v>1.02417629</v>
      </c>
      <c r="D611" s="23">
        <f ca="1">IF(A611&lt;$B$1,VLOOKUP(A611,[1]DI!$A$4:$B$15000,2,FALSE),0)</f>
        <v>4.1500000000000002E-2</v>
      </c>
      <c r="E611" s="22">
        <f t="shared" ca="1" si="154"/>
        <v>1.6137000000000001E-4</v>
      </c>
      <c r="F611" s="23">
        <f t="shared" si="147"/>
        <v>1.3</v>
      </c>
      <c r="G611" s="24">
        <f t="shared" ca="1" si="151"/>
        <v>1.0002097809999999</v>
      </c>
      <c r="H611" s="22">
        <f ca="1">TRUNC(PRODUCT(G$10:G610),15)</f>
        <v>1.06279354867968</v>
      </c>
      <c r="I611" s="22">
        <f t="shared" ca="1" si="152"/>
        <v>1.0475927215855401</v>
      </c>
      <c r="J611" s="22">
        <f t="shared" ca="1" si="153"/>
        <v>1.0145102500000001</v>
      </c>
      <c r="K611" s="22">
        <f t="shared" ca="1" si="144"/>
        <v>1.4861050000000001E-2</v>
      </c>
      <c r="L611" s="66">
        <f>IF(VLOOKUP(A611,$T$12:$AC$125,8)=VLOOKUP(A610,$T$12:$AC$125,8),0,VLOOKUP(A611,T$12:$AC$125,8))</f>
        <v>0</v>
      </c>
      <c r="M611" s="67">
        <f>IF(L611&gt;0,VLOOKUP(L611,S$12:$AB$125,7),0)</f>
        <v>0</v>
      </c>
      <c r="N611" s="2">
        <f t="shared" si="143"/>
        <v>0</v>
      </c>
      <c r="O611" s="22">
        <f t="shared" ca="1" si="145"/>
        <v>1.4861050000000001E-2</v>
      </c>
      <c r="P611" s="25" t="str">
        <f t="shared" si="148"/>
        <v>J=</v>
      </c>
      <c r="Q611" s="26">
        <f t="shared" si="149"/>
        <v>44382</v>
      </c>
      <c r="R611" s="105" t="s">
        <v>60</v>
      </c>
      <c r="S611" s="108">
        <f>TRUNC(S609/S610,8)</f>
        <v>1.0626409999999999E-2</v>
      </c>
      <c r="U611" s="4"/>
      <c r="V611" s="4"/>
      <c r="W611" s="4"/>
      <c r="X611" s="4"/>
      <c r="Y611" s="4"/>
      <c r="Z611" s="4"/>
      <c r="AA611" s="4"/>
      <c r="AB611" s="4"/>
      <c r="AC611" s="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</row>
    <row r="612" spans="1:179" ht="15" x14ac:dyDescent="0.25">
      <c r="A612" s="112">
        <f t="shared" si="146"/>
        <v>44365</v>
      </c>
      <c r="B612" s="110">
        <f t="shared" ca="1" si="150"/>
        <v>1.0392553</v>
      </c>
      <c r="C612" s="110">
        <f t="shared" ca="1" si="155"/>
        <v>1.02417629</v>
      </c>
      <c r="D612" s="113">
        <f ca="1">IF(A612&lt;$B$1,VLOOKUP(A612,[1]DI!$A$4:$B$15000,2,FALSE),0)</f>
        <v>4.1500000000000002E-2</v>
      </c>
      <c r="E612" s="110">
        <f t="shared" ca="1" si="154"/>
        <v>1.6137000000000001E-4</v>
      </c>
      <c r="F612" s="113">
        <f t="shared" si="147"/>
        <v>1.3</v>
      </c>
      <c r="G612" s="114">
        <f t="shared" ca="1" si="151"/>
        <v>1.0002097809999999</v>
      </c>
      <c r="H612" s="110">
        <f ca="1">TRUNC(PRODUCT(G$10:G611),15)</f>
        <v>1.06301650257312</v>
      </c>
      <c r="I612" s="110">
        <f t="shared" ca="1" si="152"/>
        <v>1.0475927215855401</v>
      </c>
      <c r="J612" s="110">
        <f t="shared" ca="1" si="153"/>
        <v>1.0147230700000001</v>
      </c>
      <c r="K612" s="110">
        <f t="shared" ca="1" si="144"/>
        <v>1.507901E-2</v>
      </c>
      <c r="L612" s="115">
        <v>4</v>
      </c>
      <c r="M612" s="116">
        <f>IF(L612&gt;0,VLOOKUP(L612,S$12:$AB$125,7),0)</f>
        <v>0</v>
      </c>
      <c r="N612" s="110">
        <f t="shared" ca="1" si="143"/>
        <v>0</v>
      </c>
      <c r="O612" s="110">
        <f t="shared" ca="1" si="145"/>
        <v>1.507901E-2</v>
      </c>
      <c r="P612" s="117" t="str">
        <f t="shared" si="148"/>
        <v>J=</v>
      </c>
      <c r="Q612" s="112">
        <f t="shared" si="149"/>
        <v>44382</v>
      </c>
      <c r="R612" s="109" t="s">
        <v>61</v>
      </c>
      <c r="S612" s="108">
        <f ca="1">K612</f>
        <v>1.507901E-2</v>
      </c>
      <c r="U612" s="4"/>
      <c r="V612" s="4"/>
      <c r="W612" s="4"/>
      <c r="X612" s="4"/>
      <c r="Y612" s="4"/>
      <c r="Z612" s="4"/>
      <c r="AA612" s="4"/>
      <c r="AB612" s="4"/>
      <c r="AC612" s="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</row>
    <row r="613" spans="1:179" ht="15" x14ac:dyDescent="0.25">
      <c r="A613" s="20">
        <f t="shared" si="146"/>
        <v>44366</v>
      </c>
      <c r="B613" s="22">
        <f t="shared" ca="1" si="150"/>
        <v>1.02884467</v>
      </c>
      <c r="C613" s="22">
        <f t="shared" ca="1" si="155"/>
        <v>1.02417629</v>
      </c>
      <c r="D613" s="23">
        <f ca="1">IF(A613&lt;$B$1,VLOOKUP(A613,[1]DI!$A$4:$B$15000,2,FALSE),0)</f>
        <v>0</v>
      </c>
      <c r="E613" s="22">
        <f t="shared" ca="1" si="154"/>
        <v>0</v>
      </c>
      <c r="F613" s="23">
        <f t="shared" si="147"/>
        <v>1.3</v>
      </c>
      <c r="G613" s="24">
        <f t="shared" ca="1" si="151"/>
        <v>1</v>
      </c>
      <c r="H613" s="22">
        <f ca="1">TRUNC(PRODUCT(G$10:G612),15)</f>
        <v>1.06323950323804</v>
      </c>
      <c r="I613" s="22">
        <f t="shared" ca="1" si="152"/>
        <v>1.06301650257312</v>
      </c>
      <c r="J613" s="22">
        <f t="shared" ca="1" si="153"/>
        <v>1.00020978</v>
      </c>
      <c r="K613" s="22">
        <f ca="1">TRUNC((C613*(J613-1)),8)+TRUNC((S$613*(J613)),8)</f>
        <v>4.6683799999999998E-3</v>
      </c>
      <c r="L613" s="66">
        <f>IF(VLOOKUP(A613,$T$12:$AC$125,8)=VLOOKUP(A612,$T$12:$AC$125,8),0,VLOOKUP(A613,T$12:$AC$125,8))</f>
        <v>0</v>
      </c>
      <c r="M613" s="67">
        <f>IF(L613&gt;0,VLOOKUP(L613,S$12:$AB$125,7),0)</f>
        <v>0</v>
      </c>
      <c r="N613" s="2">
        <f t="shared" si="143"/>
        <v>0</v>
      </c>
      <c r="O613" s="22">
        <f t="shared" ca="1" si="145"/>
        <v>4.6683799999999998E-3</v>
      </c>
      <c r="P613" s="25" t="str">
        <f t="shared" si="148"/>
        <v>J=</v>
      </c>
      <c r="Q613" s="26">
        <f t="shared" si="149"/>
        <v>44382</v>
      </c>
      <c r="R613" s="109" t="s">
        <v>59</v>
      </c>
      <c r="S613" s="108">
        <f ca="1">S612-S611</f>
        <v>4.452600000000001E-3</v>
      </c>
      <c r="U613" s="81"/>
      <c r="V613" s="81"/>
      <c r="W613" s="81"/>
      <c r="X613" s="81"/>
      <c r="Y613" s="81"/>
      <c r="Z613" s="81"/>
      <c r="AA613" s="81"/>
      <c r="AB613" s="81"/>
      <c r="AC613" s="81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  <c r="DK613" s="82"/>
      <c r="DL613" s="82"/>
      <c r="DM613" s="82"/>
      <c r="DN613" s="82"/>
      <c r="DO613" s="82"/>
      <c r="DP613" s="82"/>
      <c r="DQ613" s="82"/>
      <c r="DR613" s="82"/>
      <c r="DS613" s="82"/>
      <c r="DT613" s="82"/>
      <c r="DU613" s="82"/>
      <c r="DV613" s="82"/>
      <c r="DW613" s="82"/>
      <c r="DX613" s="82"/>
      <c r="DY613" s="82"/>
      <c r="DZ613" s="82"/>
      <c r="EA613" s="82"/>
      <c r="EB613" s="82"/>
      <c r="EC613" s="82"/>
      <c r="ED613" s="82"/>
      <c r="EE613" s="82"/>
      <c r="EF613" s="82"/>
      <c r="EG613" s="82"/>
      <c r="EH613" s="82"/>
      <c r="EI613" s="82"/>
      <c r="EJ613" s="82"/>
      <c r="EK613" s="82"/>
      <c r="EL613" s="82"/>
      <c r="EM613" s="82"/>
      <c r="EN613" s="82"/>
      <c r="EO613" s="82"/>
      <c r="EP613" s="82"/>
      <c r="EQ613" s="82"/>
      <c r="ER613" s="82"/>
      <c r="ES613" s="82"/>
      <c r="ET613" s="82"/>
      <c r="EU613" s="82"/>
      <c r="EV613" s="82"/>
      <c r="EW613" s="82"/>
      <c r="EX613" s="82"/>
      <c r="EY613" s="82"/>
      <c r="EZ613" s="82"/>
      <c r="FA613" s="82"/>
      <c r="FB613" s="82"/>
      <c r="FC613" s="82"/>
      <c r="FD613" s="82"/>
      <c r="FE613" s="82"/>
      <c r="FF613" s="82"/>
      <c r="FG613" s="82"/>
      <c r="FH613" s="82"/>
      <c r="FI613" s="82"/>
      <c r="FJ613" s="82"/>
      <c r="FK613" s="82"/>
      <c r="FL613" s="82"/>
      <c r="FM613" s="82"/>
      <c r="FN613" s="82"/>
      <c r="FO613" s="82"/>
      <c r="FP613" s="82"/>
      <c r="FQ613" s="82"/>
      <c r="FR613" s="82"/>
      <c r="FS613" s="82"/>
      <c r="FT613" s="82"/>
      <c r="FU613" s="82"/>
      <c r="FV613" s="82"/>
      <c r="FW613" s="82"/>
    </row>
    <row r="614" spans="1:179" x14ac:dyDescent="0.25">
      <c r="A614" s="20">
        <f t="shared" si="146"/>
        <v>44367</v>
      </c>
      <c r="B614" s="22">
        <f t="shared" ca="1" si="150"/>
        <v>1.02884467</v>
      </c>
      <c r="C614" s="22">
        <f t="shared" ca="1" si="155"/>
        <v>1.02417629</v>
      </c>
      <c r="D614" s="23">
        <f ca="1">IF(A614&lt;$B$1,VLOOKUP(A614,[1]DI!$A$4:$B$15000,2,FALSE),0)</f>
        <v>0</v>
      </c>
      <c r="E614" s="22">
        <f t="shared" ca="1" si="154"/>
        <v>0</v>
      </c>
      <c r="F614" s="23">
        <f t="shared" si="147"/>
        <v>1.3</v>
      </c>
      <c r="G614" s="24">
        <f t="shared" ca="1" si="151"/>
        <v>1</v>
      </c>
      <c r="H614" s="22">
        <f ca="1">TRUNC(PRODUCT(G$10:G613),15)</f>
        <v>1.06323950323804</v>
      </c>
      <c r="I614" s="22">
        <f t="shared" ca="1" si="152"/>
        <v>1.06301650257312</v>
      </c>
      <c r="J614" s="22">
        <f t="shared" ca="1" si="153"/>
        <v>1.00020978</v>
      </c>
      <c r="K614" s="22">
        <f t="shared" ref="K614:K616" ca="1" si="156">TRUNC((C614*(J614-1)),8)+TRUNC((S$613*(J614)),8)</f>
        <v>4.6683799999999998E-3</v>
      </c>
      <c r="L614" s="66">
        <f>IF(VLOOKUP(A614,$T$12:$AC$125,8)=VLOOKUP(A613,$T$12:$AC$125,8),0,VLOOKUP(A614,T$12:$AC$125,8))</f>
        <v>0</v>
      </c>
      <c r="M614" s="67">
        <f>IF(L614&gt;0,VLOOKUP(L614,S$12:$AB$125,7),0)</f>
        <v>0</v>
      </c>
      <c r="N614" s="2">
        <f t="shared" si="143"/>
        <v>0</v>
      </c>
      <c r="O614" s="22">
        <f t="shared" ca="1" si="145"/>
        <v>4.6683799999999998E-3</v>
      </c>
      <c r="P614" s="25" t="str">
        <f t="shared" si="148"/>
        <v>J=</v>
      </c>
      <c r="Q614" s="26">
        <f t="shared" si="149"/>
        <v>44382</v>
      </c>
      <c r="U614" s="4"/>
      <c r="V614" s="4"/>
      <c r="W614" s="4"/>
      <c r="X614" s="4"/>
      <c r="Y614" s="4"/>
      <c r="Z614" s="4"/>
      <c r="AA614" s="4"/>
      <c r="AB614" s="4"/>
      <c r="AC614" s="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</row>
    <row r="615" spans="1:179" ht="15" x14ac:dyDescent="0.25">
      <c r="A615" s="20">
        <f t="shared" si="146"/>
        <v>44368</v>
      </c>
      <c r="B615" s="22">
        <f t="shared" ca="1" si="150"/>
        <v>1.02884467</v>
      </c>
      <c r="C615" s="22">
        <f t="shared" ca="1" si="155"/>
        <v>1.02417629</v>
      </c>
      <c r="D615" s="23">
        <f ca="1">IF(A615&lt;$B$1,VLOOKUP(A615,[1]DI!$A$4:$B$15000,2,FALSE),0)</f>
        <v>4.1500000000000002E-2</v>
      </c>
      <c r="E615" s="22">
        <f t="shared" ca="1" si="154"/>
        <v>1.6137000000000001E-4</v>
      </c>
      <c r="F615" s="23">
        <f t="shared" si="147"/>
        <v>1.3</v>
      </c>
      <c r="G615" s="24">
        <f t="shared" ca="1" si="151"/>
        <v>1.0002097809999999</v>
      </c>
      <c r="H615" s="22">
        <f ca="1">TRUNC(PRODUCT(G$10:G614),15)</f>
        <v>1.06323950323804</v>
      </c>
      <c r="I615" s="22">
        <f t="shared" ca="1" si="152"/>
        <v>1.06301650257312</v>
      </c>
      <c r="J615" s="22">
        <f t="shared" ca="1" si="153"/>
        <v>1.00020978</v>
      </c>
      <c r="K615" s="22">
        <f t="shared" ca="1" si="156"/>
        <v>4.6683799999999998E-3</v>
      </c>
      <c r="L615" s="66">
        <f>IF(VLOOKUP(A615,$T$12:$AC$125,8)=VLOOKUP(A614,$T$12:$AC$125,8),0,VLOOKUP(A615,T$12:$AC$125,8))</f>
        <v>0</v>
      </c>
      <c r="M615" s="67">
        <f>IF(L615&gt;0,VLOOKUP(L615,S$12:$AB$125,7),0)</f>
        <v>0</v>
      </c>
      <c r="N615" s="2">
        <f t="shared" si="143"/>
        <v>0</v>
      </c>
      <c r="O615" s="22">
        <f t="shared" ca="1" si="145"/>
        <v>4.6683799999999998E-3</v>
      </c>
      <c r="P615" s="25" t="str">
        <f t="shared" si="148"/>
        <v>J=</v>
      </c>
      <c r="Q615" s="26">
        <f t="shared" si="149"/>
        <v>44382</v>
      </c>
      <c r="R615" s="105" t="s">
        <v>57</v>
      </c>
      <c r="S615" s="111">
        <v>44369</v>
      </c>
      <c r="U615" s="4"/>
      <c r="V615" s="4"/>
      <c r="W615" s="4"/>
      <c r="X615" s="4"/>
      <c r="Y615" s="4"/>
      <c r="Z615" s="4"/>
      <c r="AA615" s="4"/>
      <c r="AB615" s="4"/>
      <c r="AC615" s="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</row>
    <row r="616" spans="1:179" ht="15" x14ac:dyDescent="0.25">
      <c r="A616" s="112">
        <f t="shared" si="146"/>
        <v>44369</v>
      </c>
      <c r="B616" s="110">
        <f t="shared" ref="B616:B629" ca="1" si="157">IF(A616&lt;=TODAY(),C616+K616,IF(AND(A616&gt;TODAY(),A616&lt;=$B$1),IF(VLOOKUP(TODAY(),$A$10:$D$5000,4,FALSE)=0,"n.d",C616+K616),"n.d"))</f>
        <v>1.0290604999999999</v>
      </c>
      <c r="C616" s="110">
        <f t="shared" ref="C616:C629" ca="1" si="158">IF(L615&gt;0,TRUNC(C615-N615,8),C615)</f>
        <v>1.02417629</v>
      </c>
      <c r="D616" s="113">
        <f ca="1">IF(A616&lt;$B$1,VLOOKUP(A616,[1]DI!$A$4:$B$15000,2,FALSE),0)</f>
        <v>4.1500000000000002E-2</v>
      </c>
      <c r="E616" s="110">
        <f t="shared" ref="E616:E629" ca="1" si="159">ROUND((((1+D616)^(1/252)-1)),8)</f>
        <v>1.6137000000000001E-4</v>
      </c>
      <c r="F616" s="113">
        <f t="shared" ref="F616:F629" si="160">VLOOKUP(A616,$Y$90:$Z$96,2)</f>
        <v>1.3</v>
      </c>
      <c r="G616" s="114">
        <f t="shared" ref="G616:G629" ca="1" si="161">TRUNC((1+(E616*F616)),15)</f>
        <v>1.0002097809999999</v>
      </c>
      <c r="H616" s="110">
        <f ca="1">TRUNC(PRODUCT(G$10:G615),15)</f>
        <v>1.0634625506842701</v>
      </c>
      <c r="I616" s="110">
        <f t="shared" ref="I616:I629" ca="1" si="162">IF(OR(L615&gt;0,L615="E"),H615,I615)</f>
        <v>1.06301650257312</v>
      </c>
      <c r="J616" s="110">
        <f t="shared" ref="J616:J629" ca="1" si="163">ROUND(TRUNC(H616/I616,15),8)</f>
        <v>1.00041961</v>
      </c>
      <c r="K616" s="110">
        <f t="shared" ca="1" si="156"/>
        <v>4.8842099999999999E-3</v>
      </c>
      <c r="L616" s="115">
        <v>4</v>
      </c>
      <c r="M616" s="116">
        <f>IF(L616&gt;0,VLOOKUP(L616,S$12:$AB$125,7),0)</f>
        <v>0</v>
      </c>
      <c r="N616" s="110">
        <f t="shared" ref="N616:N629" ca="1" si="164">IF(L616&gt;0,TRUNC(M616*C$448,8),0)</f>
        <v>0</v>
      </c>
      <c r="O616" s="110">
        <f t="shared" ref="O616:O629" ca="1" si="165">(K616+N616)</f>
        <v>4.8842099999999999E-3</v>
      </c>
      <c r="P616" s="117" t="str">
        <f t="shared" ref="P616:P629" si="166">IF(L615&gt;0,VLOOKUP(A615,$T$12:$AC$125,9),P615)</f>
        <v>J=</v>
      </c>
      <c r="Q616" s="112">
        <f t="shared" ref="Q616:Q629" si="167">IF(L615&gt;0,VLOOKUP(A615,$T$12:$AC$125,10),Q615)</f>
        <v>44382</v>
      </c>
      <c r="R616" s="105" t="s">
        <v>58</v>
      </c>
      <c r="S616" s="106">
        <v>735414.24</v>
      </c>
      <c r="U616" s="4"/>
      <c r="V616" s="4"/>
      <c r="W616" s="4"/>
      <c r="X616" s="4"/>
      <c r="Y616" s="4"/>
      <c r="Z616" s="4"/>
      <c r="AA616" s="4"/>
      <c r="AB616" s="4"/>
      <c r="AC616" s="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</row>
    <row r="617" spans="1:179" ht="15" x14ac:dyDescent="0.25">
      <c r="A617" s="20">
        <f t="shared" si="146"/>
        <v>44370</v>
      </c>
      <c r="B617" s="22">
        <f t="shared" ca="1" si="157"/>
        <v>1.0273948099999999</v>
      </c>
      <c r="C617" s="22">
        <f t="shared" ca="1" si="158"/>
        <v>1.02417629</v>
      </c>
      <c r="D617" s="23">
        <f ca="1">IF(A617&lt;$B$1,VLOOKUP(A617,[1]DI!$A$4:$B$15000,2,FALSE),0)</f>
        <v>4.1500000000000002E-2</v>
      </c>
      <c r="E617" s="22">
        <f t="shared" ca="1" si="159"/>
        <v>1.6137000000000001E-4</v>
      </c>
      <c r="F617" s="23">
        <f t="shared" si="160"/>
        <v>1.3</v>
      </c>
      <c r="G617" s="24">
        <f t="shared" ca="1" si="161"/>
        <v>1.0002097809999999</v>
      </c>
      <c r="H617" s="22">
        <f ca="1">TRUNC(PRODUCT(G$10:G616),15)</f>
        <v>1.0636856449216201</v>
      </c>
      <c r="I617" s="22">
        <f t="shared" ca="1" si="162"/>
        <v>1.0634625506842701</v>
      </c>
      <c r="J617" s="22">
        <f t="shared" ca="1" si="163"/>
        <v>1.00020978</v>
      </c>
      <c r="K617" s="22">
        <f ca="1">TRUNC((C617*(J617-1)),8)+TRUNC((S$620*(J617)),8)</f>
        <v>3.2185199999999999E-3</v>
      </c>
      <c r="L617" s="66">
        <f>IF(VLOOKUP(A617,$T$12:$AC$125,8)=VLOOKUP(A616,$T$12:$AC$125,8),0,VLOOKUP(A617,T$12:$AC$125,8))</f>
        <v>0</v>
      </c>
      <c r="M617" s="67">
        <f>IF(L617&gt;0,VLOOKUP(L617,S$12:$AB$125,7),0)</f>
        <v>0</v>
      </c>
      <c r="N617" s="2">
        <f t="shared" si="164"/>
        <v>0</v>
      </c>
      <c r="O617" s="22">
        <f t="shared" ca="1" si="165"/>
        <v>3.2185199999999999E-3</v>
      </c>
      <c r="P617" s="25" t="str">
        <f t="shared" si="166"/>
        <v>J=</v>
      </c>
      <c r="Q617" s="26">
        <f t="shared" si="167"/>
        <v>44382</v>
      </c>
      <c r="R617" s="105" t="s">
        <v>44</v>
      </c>
      <c r="S617" s="107">
        <v>390935329</v>
      </c>
      <c r="U617" s="4"/>
      <c r="V617" s="4"/>
      <c r="W617" s="4"/>
      <c r="X617" s="4"/>
      <c r="Y617" s="4"/>
      <c r="Z617" s="4"/>
      <c r="AA617" s="4"/>
      <c r="AB617" s="4"/>
      <c r="AC617" s="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</row>
    <row r="618" spans="1:179" ht="15" x14ac:dyDescent="0.25">
      <c r="A618" s="20">
        <f t="shared" si="146"/>
        <v>44371</v>
      </c>
      <c r="B618" s="22">
        <f t="shared" ca="1" si="157"/>
        <v>1.02761035</v>
      </c>
      <c r="C618" s="22">
        <f t="shared" ca="1" si="158"/>
        <v>1.02417629</v>
      </c>
      <c r="D618" s="23">
        <f ca="1">IF(A618&lt;$B$1,VLOOKUP(A618,[1]DI!$A$4:$B$15000,2,FALSE),0)</f>
        <v>4.1500000000000002E-2</v>
      </c>
      <c r="E618" s="22">
        <f t="shared" ca="1" si="159"/>
        <v>1.6137000000000001E-4</v>
      </c>
      <c r="F618" s="23">
        <f t="shared" si="160"/>
        <v>1.3</v>
      </c>
      <c r="G618" s="24">
        <f t="shared" ca="1" si="161"/>
        <v>1.0002097809999999</v>
      </c>
      <c r="H618" s="22">
        <f ca="1">TRUNC(PRODUCT(G$10:G617),15)</f>
        <v>1.0639087859598899</v>
      </c>
      <c r="I618" s="22">
        <f t="shared" ca="1" si="162"/>
        <v>1.0634625506842701</v>
      </c>
      <c r="J618" s="22">
        <f t="shared" ca="1" si="163"/>
        <v>1.00041961</v>
      </c>
      <c r="K618" s="22">
        <f t="shared" ref="K618:K629" ca="1" si="168">TRUNC((C618*(J618-1)),8)+TRUNC((S$620*(J618)),8)</f>
        <v>3.4340600000000001E-3</v>
      </c>
      <c r="L618" s="66">
        <f>IF(VLOOKUP(A618,$T$12:$AC$125,8)=VLOOKUP(A617,$T$12:$AC$125,8),0,VLOOKUP(A618,T$12:$AC$125,8))</f>
        <v>0</v>
      </c>
      <c r="M618" s="67">
        <f>IF(L618&gt;0,VLOOKUP(L618,S$12:$AB$125,7),0)</f>
        <v>0</v>
      </c>
      <c r="N618" s="2">
        <f t="shared" si="164"/>
        <v>0</v>
      </c>
      <c r="O618" s="22">
        <f t="shared" ca="1" si="165"/>
        <v>3.4340600000000001E-3</v>
      </c>
      <c r="P618" s="25" t="str">
        <f t="shared" si="166"/>
        <v>J=</v>
      </c>
      <c r="Q618" s="26">
        <f t="shared" si="167"/>
        <v>44382</v>
      </c>
      <c r="R618" s="105" t="s">
        <v>60</v>
      </c>
      <c r="S618" s="108">
        <f>TRUNC(S616/S617,8)</f>
        <v>1.88116E-3</v>
      </c>
      <c r="U618" s="4"/>
      <c r="V618" s="4"/>
      <c r="W618" s="4"/>
      <c r="X618" s="4"/>
      <c r="Y618" s="4"/>
      <c r="Z618" s="4"/>
      <c r="AA618" s="4"/>
      <c r="AB618" s="4"/>
      <c r="AC618" s="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</row>
    <row r="619" spans="1:179" ht="15" x14ac:dyDescent="0.25">
      <c r="A619" s="20">
        <f t="shared" si="146"/>
        <v>44372</v>
      </c>
      <c r="B619" s="22">
        <f t="shared" ca="1" si="157"/>
        <v>1.0278259199999999</v>
      </c>
      <c r="C619" s="22">
        <f t="shared" ca="1" si="158"/>
        <v>1.02417629</v>
      </c>
      <c r="D619" s="23">
        <f ca="1">IF(A619&lt;$B$1,VLOOKUP(A619,[1]DI!$A$4:$B$15000,2,FALSE),0)</f>
        <v>4.1500000000000002E-2</v>
      </c>
      <c r="E619" s="22">
        <f t="shared" ca="1" si="159"/>
        <v>1.6137000000000001E-4</v>
      </c>
      <c r="F619" s="23">
        <f t="shared" si="160"/>
        <v>1.3</v>
      </c>
      <c r="G619" s="24">
        <f t="shared" ca="1" si="161"/>
        <v>1.0002097809999999</v>
      </c>
      <c r="H619" s="22">
        <f ca="1">TRUNC(PRODUCT(G$10:G618),15)</f>
        <v>1.0641319738089201</v>
      </c>
      <c r="I619" s="22">
        <f t="shared" ca="1" si="162"/>
        <v>1.0634625506842701</v>
      </c>
      <c r="J619" s="22">
        <f t="shared" ca="1" si="163"/>
        <v>1.00062948</v>
      </c>
      <c r="K619" s="22">
        <f t="shared" ca="1" si="168"/>
        <v>3.6496300000000001E-3</v>
      </c>
      <c r="L619" s="66">
        <f>IF(VLOOKUP(A619,$T$12:$AC$125,8)=VLOOKUP(A618,$T$12:$AC$125,8),0,VLOOKUP(A619,T$12:$AC$125,8))</f>
        <v>0</v>
      </c>
      <c r="M619" s="67">
        <f>IF(L619&gt;0,VLOOKUP(L619,S$12:$AB$125,7),0)</f>
        <v>0</v>
      </c>
      <c r="N619" s="2">
        <f t="shared" si="164"/>
        <v>0</v>
      </c>
      <c r="O619" s="22">
        <f t="shared" ca="1" si="165"/>
        <v>3.6496300000000001E-3</v>
      </c>
      <c r="P619" s="25" t="str">
        <f t="shared" si="166"/>
        <v>J=</v>
      </c>
      <c r="Q619" s="26">
        <f t="shared" si="167"/>
        <v>44382</v>
      </c>
      <c r="R619" s="109" t="s">
        <v>61</v>
      </c>
      <c r="S619" s="108">
        <f ca="1">K616</f>
        <v>4.8842099999999999E-3</v>
      </c>
      <c r="U619" s="4"/>
      <c r="V619" s="4"/>
      <c r="W619" s="4"/>
      <c r="X619" s="4"/>
      <c r="Y619" s="4"/>
      <c r="Z619" s="4"/>
      <c r="AA619" s="4"/>
      <c r="AB619" s="4"/>
      <c r="AC619" s="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</row>
    <row r="620" spans="1:179" ht="15" x14ac:dyDescent="0.25">
      <c r="A620" s="20">
        <f t="shared" si="146"/>
        <v>44373</v>
      </c>
      <c r="B620" s="22">
        <f t="shared" ca="1" si="157"/>
        <v>1.02804154</v>
      </c>
      <c r="C620" s="22">
        <f t="shared" ca="1" si="158"/>
        <v>1.02417629</v>
      </c>
      <c r="D620" s="23">
        <f ca="1">IF(A620&lt;$B$1,VLOOKUP(A620,[1]DI!$A$4:$B$15000,2,FALSE),0)</f>
        <v>0</v>
      </c>
      <c r="E620" s="22">
        <f t="shared" ca="1" si="159"/>
        <v>0</v>
      </c>
      <c r="F620" s="23">
        <f t="shared" si="160"/>
        <v>1.3</v>
      </c>
      <c r="G620" s="24">
        <f t="shared" ca="1" si="161"/>
        <v>1</v>
      </c>
      <c r="H620" s="22">
        <f ca="1">TRUNC(PRODUCT(G$10:G619),15)</f>
        <v>1.0643552084785199</v>
      </c>
      <c r="I620" s="22">
        <f t="shared" ca="1" si="162"/>
        <v>1.0634625506842701</v>
      </c>
      <c r="J620" s="22">
        <f t="shared" ca="1" si="163"/>
        <v>1.0008393900000001</v>
      </c>
      <c r="K620" s="22">
        <f t="shared" ca="1" si="168"/>
        <v>3.8652499999999998E-3</v>
      </c>
      <c r="L620" s="66">
        <f>IF(VLOOKUP(A620,$T$12:$AC$125,8)=VLOOKUP(A619,$T$12:$AC$125,8),0,VLOOKUP(A620,T$12:$AC$125,8))</f>
        <v>0</v>
      </c>
      <c r="M620" s="67">
        <f>IF(L620&gt;0,VLOOKUP(L620,S$12:$AB$125,7),0)</f>
        <v>0</v>
      </c>
      <c r="N620" s="2">
        <f t="shared" si="164"/>
        <v>0</v>
      </c>
      <c r="O620" s="22">
        <f t="shared" ca="1" si="165"/>
        <v>3.8652499999999998E-3</v>
      </c>
      <c r="P620" s="25" t="str">
        <f t="shared" si="166"/>
        <v>J=</v>
      </c>
      <c r="Q620" s="26">
        <f t="shared" si="167"/>
        <v>44382</v>
      </c>
      <c r="R620" s="109" t="s">
        <v>59</v>
      </c>
      <c r="S620" s="108">
        <f ca="1">S619-S618</f>
        <v>3.0030500000000002E-3</v>
      </c>
      <c r="U620" s="4"/>
      <c r="V620" s="4"/>
      <c r="W620" s="4"/>
      <c r="X620" s="4"/>
      <c r="Y620" s="4"/>
      <c r="Z620" s="4"/>
      <c r="AA620" s="4"/>
      <c r="AB620" s="4"/>
      <c r="AC620" s="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</row>
    <row r="621" spans="1:179" x14ac:dyDescent="0.25">
      <c r="A621" s="20">
        <f t="shared" si="146"/>
        <v>44374</v>
      </c>
      <c r="B621" s="22">
        <f t="shared" ca="1" si="157"/>
        <v>1.02804154</v>
      </c>
      <c r="C621" s="22">
        <f t="shared" ca="1" si="158"/>
        <v>1.02417629</v>
      </c>
      <c r="D621" s="23">
        <f ca="1">IF(A621&lt;$B$1,VLOOKUP(A621,[1]DI!$A$4:$B$15000,2,FALSE),0)</f>
        <v>0</v>
      </c>
      <c r="E621" s="22">
        <f t="shared" ca="1" si="159"/>
        <v>0</v>
      </c>
      <c r="F621" s="23">
        <f t="shared" si="160"/>
        <v>1.3</v>
      </c>
      <c r="G621" s="24">
        <f t="shared" ca="1" si="161"/>
        <v>1</v>
      </c>
      <c r="H621" s="22">
        <f ca="1">TRUNC(PRODUCT(G$10:G620),15)</f>
        <v>1.0643552084785199</v>
      </c>
      <c r="I621" s="22">
        <f t="shared" ca="1" si="162"/>
        <v>1.0634625506842701</v>
      </c>
      <c r="J621" s="22">
        <f t="shared" ca="1" si="163"/>
        <v>1.0008393900000001</v>
      </c>
      <c r="K621" s="22">
        <f t="shared" ca="1" si="168"/>
        <v>3.8652499999999998E-3</v>
      </c>
      <c r="L621" s="66">
        <f>IF(VLOOKUP(A621,$T$12:$AC$125,8)=VLOOKUP(A620,$T$12:$AC$125,8),0,VLOOKUP(A621,T$12:$AC$125,8))</f>
        <v>0</v>
      </c>
      <c r="M621" s="67">
        <f>IF(L621&gt;0,VLOOKUP(L621,S$12:$AB$125,7),0)</f>
        <v>0</v>
      </c>
      <c r="N621" s="2">
        <f t="shared" si="164"/>
        <v>0</v>
      </c>
      <c r="O621" s="22">
        <f t="shared" ca="1" si="165"/>
        <v>3.8652499999999998E-3</v>
      </c>
      <c r="P621" s="25" t="str">
        <f t="shared" si="166"/>
        <v>J=</v>
      </c>
      <c r="Q621" s="26">
        <f t="shared" si="167"/>
        <v>44382</v>
      </c>
      <c r="R621" s="4"/>
      <c r="S621" s="98"/>
      <c r="U621" s="4"/>
      <c r="V621" s="4"/>
      <c r="W621" s="4"/>
      <c r="X621" s="4"/>
      <c r="Y621" s="4"/>
      <c r="Z621" s="4"/>
      <c r="AA621" s="4"/>
      <c r="AB621" s="4"/>
      <c r="AC621" s="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</row>
    <row r="622" spans="1:179" x14ac:dyDescent="0.25">
      <c r="A622" s="20">
        <f t="shared" si="146"/>
        <v>44375</v>
      </c>
      <c r="B622" s="22">
        <f t="shared" ca="1" si="157"/>
        <v>1.02804154</v>
      </c>
      <c r="C622" s="22">
        <f t="shared" ca="1" si="158"/>
        <v>1.02417629</v>
      </c>
      <c r="D622" s="23">
        <f ca="1">IF(A622&lt;$B$1,VLOOKUP(A622,[1]DI!$A$4:$B$15000,2,FALSE),0)</f>
        <v>4.1500000000000002E-2</v>
      </c>
      <c r="E622" s="22">
        <f t="shared" ca="1" si="159"/>
        <v>1.6137000000000001E-4</v>
      </c>
      <c r="F622" s="23">
        <f t="shared" si="160"/>
        <v>1.3</v>
      </c>
      <c r="G622" s="24">
        <f t="shared" ca="1" si="161"/>
        <v>1.0002097809999999</v>
      </c>
      <c r="H622" s="22">
        <f ca="1">TRUNC(PRODUCT(G$10:G621),15)</f>
        <v>1.0643552084785199</v>
      </c>
      <c r="I622" s="22">
        <f t="shared" ca="1" si="162"/>
        <v>1.0634625506842701</v>
      </c>
      <c r="J622" s="22">
        <f t="shared" ca="1" si="163"/>
        <v>1.0008393900000001</v>
      </c>
      <c r="K622" s="22">
        <f t="shared" ca="1" si="168"/>
        <v>3.8652499999999998E-3</v>
      </c>
      <c r="L622" s="66">
        <f>IF(VLOOKUP(A622,$T$12:$AC$125,8)=VLOOKUP(A621,$T$12:$AC$125,8),0,VLOOKUP(A622,T$12:$AC$125,8))</f>
        <v>0</v>
      </c>
      <c r="M622" s="67">
        <f>IF(L622&gt;0,VLOOKUP(L622,S$12:$AB$125,7),0)</f>
        <v>0</v>
      </c>
      <c r="N622" s="2">
        <f t="shared" si="164"/>
        <v>0</v>
      </c>
      <c r="O622" s="22">
        <f t="shared" ca="1" si="165"/>
        <v>3.8652499999999998E-3</v>
      </c>
      <c r="P622" s="25" t="str">
        <f t="shared" si="166"/>
        <v>J=</v>
      </c>
      <c r="Q622" s="26">
        <f t="shared" si="167"/>
        <v>44382</v>
      </c>
      <c r="R622" s="4"/>
      <c r="S622" s="98"/>
      <c r="U622" s="4"/>
      <c r="V622" s="4"/>
      <c r="W622" s="4"/>
      <c r="X622" s="4"/>
      <c r="Y622" s="4"/>
      <c r="Z622" s="4"/>
      <c r="AA622" s="4"/>
      <c r="AB622" s="4"/>
      <c r="AC622" s="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</row>
    <row r="623" spans="1:179" x14ac:dyDescent="0.25">
      <c r="A623" s="20">
        <f t="shared" si="146"/>
        <v>44376</v>
      </c>
      <c r="B623" s="22">
        <f t="shared" ca="1" si="157"/>
        <v>1.0282572000000001</v>
      </c>
      <c r="C623" s="22">
        <f t="shared" ca="1" si="158"/>
        <v>1.02417629</v>
      </c>
      <c r="D623" s="23">
        <f ca="1">IF(A623&lt;$B$1,VLOOKUP(A623,[1]DI!$A$4:$B$15000,2,FALSE),0)</f>
        <v>4.1500000000000002E-2</v>
      </c>
      <c r="E623" s="22">
        <f t="shared" ca="1" si="159"/>
        <v>1.6137000000000001E-4</v>
      </c>
      <c r="F623" s="23">
        <f t="shared" si="160"/>
        <v>1.3</v>
      </c>
      <c r="G623" s="24">
        <f t="shared" ca="1" si="161"/>
        <v>1.0002097809999999</v>
      </c>
      <c r="H623" s="22">
        <f ca="1">TRUNC(PRODUCT(G$10:G622),15)</f>
        <v>1.06457848997851</v>
      </c>
      <c r="I623" s="22">
        <f t="shared" ca="1" si="162"/>
        <v>1.0634625506842701</v>
      </c>
      <c r="J623" s="22">
        <f t="shared" ca="1" si="163"/>
        <v>1.0010493499999999</v>
      </c>
      <c r="K623" s="22">
        <f t="shared" ca="1" si="168"/>
        <v>4.0809100000000001E-3</v>
      </c>
      <c r="L623" s="66">
        <f>IF(VLOOKUP(A623,$T$12:$AC$125,8)=VLOOKUP(A622,$T$12:$AC$125,8),0,VLOOKUP(A623,T$12:$AC$125,8))</f>
        <v>0</v>
      </c>
      <c r="M623" s="67">
        <f>IF(L623&gt;0,VLOOKUP(L623,S$12:$AB$125,7),0)</f>
        <v>0</v>
      </c>
      <c r="N623" s="2">
        <f t="shared" si="164"/>
        <v>0</v>
      </c>
      <c r="O623" s="22">
        <f t="shared" ca="1" si="165"/>
        <v>4.0809100000000001E-3</v>
      </c>
      <c r="P623" s="25" t="str">
        <f t="shared" si="166"/>
        <v>J=</v>
      </c>
      <c r="Q623" s="26">
        <f t="shared" si="167"/>
        <v>44382</v>
      </c>
      <c r="R623" s="4"/>
      <c r="S623" s="98"/>
      <c r="U623" s="4"/>
      <c r="V623" s="4"/>
      <c r="W623" s="4"/>
      <c r="X623" s="4"/>
      <c r="Y623" s="4"/>
      <c r="Z623" s="4"/>
      <c r="AA623" s="4"/>
      <c r="AB623" s="4"/>
      <c r="AC623" s="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</row>
    <row r="624" spans="1:179" x14ac:dyDescent="0.25">
      <c r="A624" s="20">
        <f t="shared" si="146"/>
        <v>44377</v>
      </c>
      <c r="B624" s="22">
        <f t="shared" ca="1" si="157"/>
        <v>1.0284729100000001</v>
      </c>
      <c r="C624" s="22">
        <f t="shared" ca="1" si="158"/>
        <v>1.02417629</v>
      </c>
      <c r="D624" s="23">
        <f ca="1">IF(A624&lt;$B$1,VLOOKUP(A624,[1]DI!$A$4:$B$15000,2,FALSE),0)</f>
        <v>4.1500000000000002E-2</v>
      </c>
      <c r="E624" s="22">
        <f t="shared" ca="1" si="159"/>
        <v>1.6137000000000001E-4</v>
      </c>
      <c r="F624" s="23">
        <f t="shared" si="160"/>
        <v>1.3</v>
      </c>
      <c r="G624" s="24">
        <f t="shared" ca="1" si="161"/>
        <v>1.0002097809999999</v>
      </c>
      <c r="H624" s="22">
        <f ca="1">TRUNC(PRODUCT(G$10:G623),15)</f>
        <v>1.06480181831871</v>
      </c>
      <c r="I624" s="22">
        <f t="shared" ca="1" si="162"/>
        <v>1.0634625506842701</v>
      </c>
      <c r="J624" s="22">
        <f t="shared" ca="1" si="163"/>
        <v>1.00125935</v>
      </c>
      <c r="K624" s="22">
        <f t="shared" ca="1" si="168"/>
        <v>4.2966200000000001E-3</v>
      </c>
      <c r="L624" s="66">
        <f>IF(VLOOKUP(A624,$T$12:$AC$125,8)=VLOOKUP(A623,$T$12:$AC$125,8),0,VLOOKUP(A624,T$12:$AC$125,8))</f>
        <v>0</v>
      </c>
      <c r="M624" s="67">
        <f>IF(L624&gt;0,VLOOKUP(L624,S$12:$AB$125,7),0)</f>
        <v>0</v>
      </c>
      <c r="N624" s="2">
        <f t="shared" si="164"/>
        <v>0</v>
      </c>
      <c r="O624" s="22">
        <f t="shared" ca="1" si="165"/>
        <v>4.2966200000000001E-3</v>
      </c>
      <c r="P624" s="25" t="str">
        <f t="shared" si="166"/>
        <v>J=</v>
      </c>
      <c r="Q624" s="26">
        <f t="shared" si="167"/>
        <v>44382</v>
      </c>
      <c r="R624" s="4"/>
      <c r="S624" s="98"/>
      <c r="U624" s="4"/>
      <c r="V624" s="4"/>
      <c r="W624" s="4"/>
      <c r="X624" s="4"/>
      <c r="Y624" s="4"/>
      <c r="Z624" s="4"/>
      <c r="AA624" s="4"/>
      <c r="AB624" s="4"/>
      <c r="AC624" s="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</row>
    <row r="625" spans="1:176" x14ac:dyDescent="0.25">
      <c r="A625" s="20">
        <f t="shared" si="146"/>
        <v>44378</v>
      </c>
      <c r="B625" s="22">
        <f t="shared" ca="1" si="157"/>
        <v>1.02868866</v>
      </c>
      <c r="C625" s="22">
        <f t="shared" ca="1" si="158"/>
        <v>1.02417629</v>
      </c>
      <c r="D625" s="23">
        <f ca="1">IF(A625&lt;$B$1,VLOOKUP(A625,[1]DI!$A$4:$B$15000,2,FALSE),0)</f>
        <v>4.1500000000000002E-2</v>
      </c>
      <c r="E625" s="22">
        <f t="shared" ca="1" si="159"/>
        <v>1.6137000000000001E-4</v>
      </c>
      <c r="F625" s="23">
        <f t="shared" si="160"/>
        <v>1.3</v>
      </c>
      <c r="G625" s="24">
        <f t="shared" ca="1" si="161"/>
        <v>1.0002097809999999</v>
      </c>
      <c r="H625" s="22">
        <f ca="1">TRUNC(PRODUCT(G$10:G624),15)</f>
        <v>1.0650251935089601</v>
      </c>
      <c r="I625" s="22">
        <f t="shared" ca="1" si="162"/>
        <v>1.0634625506842701</v>
      </c>
      <c r="J625" s="22">
        <f t="shared" ca="1" si="163"/>
        <v>1.00146939</v>
      </c>
      <c r="K625" s="22">
        <f t="shared" ca="1" si="168"/>
        <v>4.5123699999999999E-3</v>
      </c>
      <c r="L625" s="66">
        <f>IF(VLOOKUP(A625,$T$12:$AC$125,8)=VLOOKUP(A624,$T$12:$AC$125,8),0,VLOOKUP(A625,T$12:$AC$125,8))</f>
        <v>0</v>
      </c>
      <c r="M625" s="67">
        <f>IF(L625&gt;0,VLOOKUP(L625,S$12:$AB$125,7),0)</f>
        <v>0</v>
      </c>
      <c r="N625" s="2">
        <f t="shared" si="164"/>
        <v>0</v>
      </c>
      <c r="O625" s="22">
        <f t="shared" ca="1" si="165"/>
        <v>4.5123699999999999E-3</v>
      </c>
      <c r="P625" s="25" t="str">
        <f t="shared" si="166"/>
        <v>J=</v>
      </c>
      <c r="Q625" s="26">
        <f t="shared" si="167"/>
        <v>44382</v>
      </c>
      <c r="R625" s="4"/>
      <c r="S625" s="98"/>
      <c r="U625" s="4"/>
      <c r="V625" s="4"/>
      <c r="W625" s="4"/>
      <c r="X625" s="4"/>
      <c r="Y625" s="4"/>
      <c r="Z625" s="4"/>
      <c r="AA625" s="4"/>
      <c r="AB625" s="4"/>
      <c r="AC625" s="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</row>
    <row r="626" spans="1:176" x14ac:dyDescent="0.25">
      <c r="A626" s="20">
        <f t="shared" si="146"/>
        <v>44379</v>
      </c>
      <c r="B626" s="22">
        <f t="shared" ca="1" si="157"/>
        <v>1.0289044599999999</v>
      </c>
      <c r="C626" s="22">
        <f t="shared" ca="1" si="158"/>
        <v>1.02417629</v>
      </c>
      <c r="D626" s="23">
        <f ca="1">IF(A626&lt;$B$1,VLOOKUP(A626,[1]DI!$A$4:$B$15000,2,FALSE),0)</f>
        <v>4.1500000000000002E-2</v>
      </c>
      <c r="E626" s="22">
        <f t="shared" ca="1" si="159"/>
        <v>1.6137000000000001E-4</v>
      </c>
      <c r="F626" s="23">
        <f t="shared" si="160"/>
        <v>1.3</v>
      </c>
      <c r="G626" s="24">
        <f t="shared" ca="1" si="161"/>
        <v>1.0002097809999999</v>
      </c>
      <c r="H626" s="22">
        <f ca="1">TRUNC(PRODUCT(G$10:G625),15)</f>
        <v>1.0652486155590799</v>
      </c>
      <c r="I626" s="22">
        <f t="shared" ca="1" si="162"/>
        <v>1.0634625506842701</v>
      </c>
      <c r="J626" s="22">
        <f t="shared" ca="1" si="163"/>
        <v>1.00167948</v>
      </c>
      <c r="K626" s="22">
        <f t="shared" ca="1" si="168"/>
        <v>4.7281700000000003E-3</v>
      </c>
      <c r="L626" s="66">
        <f>IF(VLOOKUP(A626,$T$12:$AC$125,8)=VLOOKUP(A625,$T$12:$AC$125,8),0,VLOOKUP(A626,T$12:$AC$125,8))</f>
        <v>0</v>
      </c>
      <c r="M626" s="67">
        <f>IF(L626&gt;0,VLOOKUP(L626,S$12:$AB$125,7),0)</f>
        <v>0</v>
      </c>
      <c r="N626" s="2">
        <f t="shared" si="164"/>
        <v>0</v>
      </c>
      <c r="O626" s="22">
        <f t="shared" ca="1" si="165"/>
        <v>4.7281700000000003E-3</v>
      </c>
      <c r="P626" s="25" t="str">
        <f t="shared" si="166"/>
        <v>J=</v>
      </c>
      <c r="Q626" s="26">
        <f t="shared" si="167"/>
        <v>44382</v>
      </c>
      <c r="R626" s="4"/>
      <c r="S626" s="98"/>
      <c r="U626" s="4"/>
      <c r="V626" s="4"/>
      <c r="W626" s="4"/>
      <c r="X626" s="4"/>
      <c r="Y626" s="4"/>
      <c r="Z626" s="4"/>
      <c r="AA626" s="4"/>
      <c r="AB626" s="4"/>
      <c r="AC626" s="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</row>
    <row r="627" spans="1:176" x14ac:dyDescent="0.25">
      <c r="A627" s="20">
        <f t="shared" si="146"/>
        <v>44380</v>
      </c>
      <c r="B627" s="22">
        <f t="shared" ca="1" si="157"/>
        <v>1.0291203</v>
      </c>
      <c r="C627" s="22">
        <f t="shared" ca="1" si="158"/>
        <v>1.02417629</v>
      </c>
      <c r="D627" s="23">
        <f ca="1">IF(A627&lt;$B$1,VLOOKUP(A627,[1]DI!$A$4:$B$15000,2,FALSE),0)</f>
        <v>0</v>
      </c>
      <c r="E627" s="22">
        <f t="shared" ca="1" si="159"/>
        <v>0</v>
      </c>
      <c r="F627" s="23">
        <f t="shared" si="160"/>
        <v>1.3</v>
      </c>
      <c r="G627" s="24">
        <f t="shared" ca="1" si="161"/>
        <v>1</v>
      </c>
      <c r="H627" s="22">
        <f ca="1">TRUNC(PRODUCT(G$10:G626),15)</f>
        <v>1.0654720844789001</v>
      </c>
      <c r="I627" s="22">
        <f t="shared" ca="1" si="162"/>
        <v>1.0634625506842701</v>
      </c>
      <c r="J627" s="22">
        <f t="shared" ca="1" si="163"/>
        <v>1.0018896100000001</v>
      </c>
      <c r="K627" s="22">
        <f t="shared" ca="1" si="168"/>
        <v>4.9440100000000004E-3</v>
      </c>
      <c r="L627" s="66">
        <f>IF(VLOOKUP(A627,$T$12:$AC$125,8)=VLOOKUP(A626,$T$12:$AC$125,8),0,VLOOKUP(A627,T$12:$AC$125,8))</f>
        <v>0</v>
      </c>
      <c r="M627" s="67">
        <f>IF(L627&gt;0,VLOOKUP(L627,S$12:$AB$125,7),0)</f>
        <v>0</v>
      </c>
      <c r="N627" s="2">
        <f t="shared" si="164"/>
        <v>0</v>
      </c>
      <c r="O627" s="22">
        <f t="shared" ca="1" si="165"/>
        <v>4.9440100000000004E-3</v>
      </c>
      <c r="P627" s="25" t="str">
        <f t="shared" si="166"/>
        <v>J=</v>
      </c>
      <c r="Q627" s="26">
        <f t="shared" si="167"/>
        <v>44382</v>
      </c>
      <c r="R627" s="4"/>
      <c r="S627" s="98"/>
      <c r="U627" s="4"/>
      <c r="V627" s="4"/>
      <c r="W627" s="4"/>
      <c r="X627" s="4"/>
      <c r="Y627" s="4"/>
      <c r="Z627" s="4"/>
      <c r="AA627" s="4"/>
      <c r="AB627" s="4"/>
      <c r="AC627" s="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</row>
    <row r="628" spans="1:176" x14ac:dyDescent="0.25">
      <c r="A628" s="20">
        <f t="shared" si="146"/>
        <v>44381</v>
      </c>
      <c r="B628" s="22">
        <f t="shared" ca="1" si="157"/>
        <v>1.0291203</v>
      </c>
      <c r="C628" s="22">
        <f t="shared" ca="1" si="158"/>
        <v>1.02417629</v>
      </c>
      <c r="D628" s="23">
        <f ca="1">IF(A628&lt;$B$1,VLOOKUP(A628,[1]DI!$A$4:$B$15000,2,FALSE),0)</f>
        <v>0</v>
      </c>
      <c r="E628" s="22">
        <f t="shared" ca="1" si="159"/>
        <v>0</v>
      </c>
      <c r="F628" s="23">
        <f t="shared" si="160"/>
        <v>1.3</v>
      </c>
      <c r="G628" s="24">
        <f t="shared" ca="1" si="161"/>
        <v>1</v>
      </c>
      <c r="H628" s="22">
        <f ca="1">TRUNC(PRODUCT(G$10:G627),15)</f>
        <v>1.0654720844789001</v>
      </c>
      <c r="I628" s="22">
        <f t="shared" ca="1" si="162"/>
        <v>1.0634625506842701</v>
      </c>
      <c r="J628" s="22">
        <f t="shared" ca="1" si="163"/>
        <v>1.0018896100000001</v>
      </c>
      <c r="K628" s="22">
        <f t="shared" ca="1" si="168"/>
        <v>4.9440100000000004E-3</v>
      </c>
      <c r="L628" s="66">
        <f>IF(VLOOKUP(A628,$T$12:$AC$125,8)=VLOOKUP(A627,$T$12:$AC$125,8),0,VLOOKUP(A628,T$12:$AC$125,8))</f>
        <v>0</v>
      </c>
      <c r="M628" s="67">
        <f>IF(L628&gt;0,VLOOKUP(L628,S$12:$AB$125,7),0)</f>
        <v>0</v>
      </c>
      <c r="N628" s="2">
        <f t="shared" si="164"/>
        <v>0</v>
      </c>
      <c r="O628" s="22">
        <f t="shared" ca="1" si="165"/>
        <v>4.9440100000000004E-3</v>
      </c>
      <c r="P628" s="25" t="str">
        <f t="shared" si="166"/>
        <v>J=</v>
      </c>
      <c r="Q628" s="26">
        <f t="shared" si="167"/>
        <v>44382</v>
      </c>
      <c r="R628" s="4"/>
      <c r="S628" s="98"/>
      <c r="U628" s="4"/>
      <c r="V628" s="4"/>
      <c r="W628" s="4"/>
      <c r="X628" s="4"/>
      <c r="Y628" s="4"/>
      <c r="Z628" s="4"/>
      <c r="AA628" s="4"/>
      <c r="AB628" s="4"/>
      <c r="AC628" s="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</row>
    <row r="629" spans="1:176" x14ac:dyDescent="0.25">
      <c r="A629" s="20">
        <f t="shared" si="146"/>
        <v>44382</v>
      </c>
      <c r="B629" s="22">
        <f t="shared" ca="1" si="157"/>
        <v>1.0291203</v>
      </c>
      <c r="C629" s="22">
        <f t="shared" ca="1" si="158"/>
        <v>1.02417629</v>
      </c>
      <c r="D629" s="23">
        <f ca="1">IF(A629&lt;$B$1,VLOOKUP(A629,[1]DI!$A$4:$B$15000,2,FALSE),0)</f>
        <v>4.1500000000000002E-2</v>
      </c>
      <c r="E629" s="22">
        <f t="shared" ca="1" si="159"/>
        <v>1.6137000000000001E-4</v>
      </c>
      <c r="F629" s="23">
        <f t="shared" si="160"/>
        <v>1.3</v>
      </c>
      <c r="G629" s="24">
        <f t="shared" ca="1" si="161"/>
        <v>1.0002097809999999</v>
      </c>
      <c r="H629" s="22">
        <f ca="1">TRUNC(PRODUCT(G$10:G628),15)</f>
        <v>1.0654720844789001</v>
      </c>
      <c r="I629" s="22">
        <f t="shared" ca="1" si="162"/>
        <v>1.0634625506842701</v>
      </c>
      <c r="J629" s="22">
        <f t="shared" ca="1" si="163"/>
        <v>1.0018896100000001</v>
      </c>
      <c r="K629" s="22">
        <f t="shared" ca="1" si="168"/>
        <v>4.9440100000000004E-3</v>
      </c>
      <c r="L629" s="66">
        <f>IF(VLOOKUP(A629,$T$12:$AC$125,8)=VLOOKUP(A628,$T$12:$AC$125,8),0,VLOOKUP(A629,T$12:$AC$125,8))</f>
        <v>4</v>
      </c>
      <c r="M629" s="67">
        <f>IF(L629&gt;0,VLOOKUP(L629,S$12:$AB$125,7),0)</f>
        <v>0</v>
      </c>
      <c r="N629" s="2">
        <f t="shared" ca="1" si="164"/>
        <v>0</v>
      </c>
      <c r="O629" s="22">
        <f t="shared" ca="1" si="165"/>
        <v>4.9440100000000004E-3</v>
      </c>
      <c r="P629" s="25" t="str">
        <f t="shared" si="166"/>
        <v>J=</v>
      </c>
      <c r="Q629" s="26">
        <f t="shared" si="167"/>
        <v>44382</v>
      </c>
      <c r="R629" s="4"/>
      <c r="S629" s="98"/>
      <c r="U629" s="4"/>
      <c r="V629" s="4"/>
      <c r="W629" s="4"/>
      <c r="X629" s="4"/>
      <c r="Y629" s="4"/>
      <c r="Z629" s="4"/>
      <c r="AA629" s="4"/>
      <c r="AB629" s="4"/>
      <c r="AC629" s="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</row>
    <row r="630" spans="1:176" x14ac:dyDescent="0.25">
      <c r="A630" s="20">
        <f t="shared" si="146"/>
        <v>44383</v>
      </c>
      <c r="B630" s="22">
        <f t="shared" ca="1" si="150"/>
        <v>1.0243911400000001</v>
      </c>
      <c r="C630" s="22">
        <f t="shared" ca="1" si="155"/>
        <v>1.02417629</v>
      </c>
      <c r="D630" s="23">
        <f ca="1">IF(A630&lt;$B$1,VLOOKUP(A630,[1]DI!$A$4:$B$15000,2,FALSE),0)</f>
        <v>4.1500000000000002E-2</v>
      </c>
      <c r="E630" s="22">
        <f t="shared" ca="1" si="154"/>
        <v>1.6137000000000001E-4</v>
      </c>
      <c r="F630" s="23">
        <f t="shared" si="147"/>
        <v>1.3</v>
      </c>
      <c r="G630" s="24">
        <f t="shared" ca="1" si="151"/>
        <v>1.0002097809999999</v>
      </c>
      <c r="H630" s="22">
        <f ca="1">TRUNC(PRODUCT(G$10:G629),15)</f>
        <v>1.06569560027826</v>
      </c>
      <c r="I630" s="22">
        <f t="shared" ca="1" si="152"/>
        <v>1.0654720844789001</v>
      </c>
      <c r="J630" s="22">
        <f t="shared" ca="1" si="153"/>
        <v>1.00020978</v>
      </c>
      <c r="K630" s="22">
        <f t="shared" ca="1" si="144"/>
        <v>2.1484999999999999E-4</v>
      </c>
      <c r="L630" s="66">
        <f>IF(VLOOKUP(A630,$T$12:$AC$125,8)=VLOOKUP(A629,$T$12:$AC$125,8),0,VLOOKUP(A630,T$12:$AC$125,8))</f>
        <v>0</v>
      </c>
      <c r="M630" s="67">
        <f>IF(L630&gt;0,VLOOKUP(L630,S$12:$AB$125,7),0)</f>
        <v>0</v>
      </c>
      <c r="N630" s="2">
        <f t="shared" si="143"/>
        <v>0</v>
      </c>
      <c r="O630" s="22">
        <f t="shared" ca="1" si="145"/>
        <v>2.1484999999999999E-4</v>
      </c>
      <c r="P630" s="25" t="str">
        <f t="shared" si="148"/>
        <v>J=</v>
      </c>
      <c r="Q630" s="26">
        <f t="shared" si="149"/>
        <v>44578</v>
      </c>
      <c r="R630" s="4"/>
      <c r="S630" s="98"/>
      <c r="U630" s="4"/>
      <c r="V630" s="4"/>
      <c r="W630" s="4"/>
      <c r="X630" s="4"/>
      <c r="Y630" s="4"/>
      <c r="Z630" s="4"/>
      <c r="AA630" s="4"/>
      <c r="AB630" s="4"/>
      <c r="AC630" s="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</row>
    <row r="631" spans="1:176" x14ac:dyDescent="0.25">
      <c r="A631" s="20">
        <f t="shared" si="146"/>
        <v>44384</v>
      </c>
      <c r="B631" s="22">
        <f t="shared" ca="1" si="150"/>
        <v>1.0246060399999999</v>
      </c>
      <c r="C631" s="22">
        <f t="shared" ca="1" si="155"/>
        <v>1.02417629</v>
      </c>
      <c r="D631" s="23">
        <f ca="1">IF(A631&lt;$B$1,VLOOKUP(A631,[1]DI!$A$4:$B$15000,2,FALSE),0)</f>
        <v>4.1500000000000002E-2</v>
      </c>
      <c r="E631" s="22">
        <f t="shared" ca="1" si="154"/>
        <v>1.6137000000000001E-4</v>
      </c>
      <c r="F631" s="23">
        <f t="shared" si="147"/>
        <v>1.3</v>
      </c>
      <c r="G631" s="24">
        <f t="shared" ca="1" si="151"/>
        <v>1.0002097809999999</v>
      </c>
      <c r="H631" s="22">
        <f ca="1">TRUNC(PRODUCT(G$10:G630),15)</f>
        <v>1.06591916296698</v>
      </c>
      <c r="I631" s="22">
        <f t="shared" ca="1" si="152"/>
        <v>1.0654720844789001</v>
      </c>
      <c r="J631" s="22">
        <f t="shared" ca="1" si="153"/>
        <v>1.00041961</v>
      </c>
      <c r="K631" s="22">
        <f t="shared" ca="1" si="144"/>
        <v>4.2975000000000001E-4</v>
      </c>
      <c r="L631" s="66">
        <f>IF(VLOOKUP(A631,$T$12:$AC$125,8)=VLOOKUP(A630,$T$12:$AC$125,8),0,VLOOKUP(A631,T$12:$AC$125,8))</f>
        <v>0</v>
      </c>
      <c r="M631" s="67">
        <f>IF(L631&gt;0,VLOOKUP(L631,S$12:$AB$125,7),0)</f>
        <v>0</v>
      </c>
      <c r="N631" s="2">
        <f t="shared" si="143"/>
        <v>0</v>
      </c>
      <c r="O631" s="22">
        <f t="shared" ca="1" si="145"/>
        <v>4.2975000000000001E-4</v>
      </c>
      <c r="P631" s="25" t="str">
        <f t="shared" si="148"/>
        <v>J=</v>
      </c>
      <c r="Q631" s="26">
        <f t="shared" si="149"/>
        <v>44578</v>
      </c>
      <c r="R631" s="4"/>
      <c r="S631" s="98"/>
      <c r="U631" s="4"/>
      <c r="V631" s="4"/>
      <c r="W631" s="4"/>
      <c r="X631" s="4"/>
      <c r="Y631" s="4"/>
      <c r="Z631" s="4"/>
      <c r="AA631" s="4"/>
      <c r="AB631" s="4"/>
      <c r="AC631" s="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</row>
    <row r="632" spans="1:176" x14ac:dyDescent="0.25">
      <c r="A632" s="20">
        <f t="shared" si="146"/>
        <v>44385</v>
      </c>
      <c r="B632" s="22">
        <f t="shared" ca="1" si="150"/>
        <v>1.0248209799999999</v>
      </c>
      <c r="C632" s="22">
        <f t="shared" ca="1" si="155"/>
        <v>1.02417629</v>
      </c>
      <c r="D632" s="23">
        <f ca="1">IF(A632&lt;$B$1,VLOOKUP(A632,[1]DI!$A$4:$B$15000,2,FALSE),0)</f>
        <v>4.1500000000000002E-2</v>
      </c>
      <c r="E632" s="22">
        <f t="shared" ca="1" si="154"/>
        <v>1.6137000000000001E-4</v>
      </c>
      <c r="F632" s="23">
        <f t="shared" si="147"/>
        <v>1.3</v>
      </c>
      <c r="G632" s="24">
        <f t="shared" ca="1" si="151"/>
        <v>1.0002097809999999</v>
      </c>
      <c r="H632" s="22">
        <f ca="1">TRUNC(PRODUCT(G$10:G631),15)</f>
        <v>1.0661427725549</v>
      </c>
      <c r="I632" s="22">
        <f t="shared" ca="1" si="152"/>
        <v>1.0654720844789001</v>
      </c>
      <c r="J632" s="22">
        <f t="shared" ca="1" si="153"/>
        <v>1.00062948</v>
      </c>
      <c r="K632" s="22">
        <f t="shared" ca="1" si="144"/>
        <v>6.4468999999999995E-4</v>
      </c>
      <c r="L632" s="66">
        <f>IF(VLOOKUP(A632,$T$12:$AC$125,8)=VLOOKUP(A631,$T$12:$AC$125,8),0,VLOOKUP(A632,T$12:$AC$125,8))</f>
        <v>0</v>
      </c>
      <c r="M632" s="67">
        <f>IF(L632&gt;0,VLOOKUP(L632,S$12:$AB$125,7),0)</f>
        <v>0</v>
      </c>
      <c r="N632" s="2">
        <f t="shared" si="143"/>
        <v>0</v>
      </c>
      <c r="O632" s="22">
        <f t="shared" ca="1" si="145"/>
        <v>6.4468999999999995E-4</v>
      </c>
      <c r="P632" s="25" t="str">
        <f t="shared" si="148"/>
        <v>J=</v>
      </c>
      <c r="Q632" s="26">
        <f t="shared" si="149"/>
        <v>44578</v>
      </c>
      <c r="R632" s="4"/>
      <c r="S632" s="98"/>
      <c r="U632" s="4"/>
      <c r="V632" s="4"/>
      <c r="W632" s="4"/>
      <c r="X632" s="4"/>
      <c r="Y632" s="4"/>
      <c r="Z632" s="4"/>
      <c r="AA632" s="4"/>
      <c r="AB632" s="4"/>
      <c r="AC632" s="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</row>
    <row r="633" spans="1:176" x14ac:dyDescent="0.25">
      <c r="A633" s="20">
        <f t="shared" si="146"/>
        <v>44386</v>
      </c>
      <c r="B633" s="22">
        <f t="shared" ca="1" si="150"/>
        <v>1.02503597</v>
      </c>
      <c r="C633" s="22">
        <f t="shared" ca="1" si="155"/>
        <v>1.02417629</v>
      </c>
      <c r="D633" s="23">
        <f ca="1">IF(A633&lt;$B$1,VLOOKUP(A633,[1]DI!$A$4:$B$15000,2,FALSE),0)</f>
        <v>4.1500000000000002E-2</v>
      </c>
      <c r="E633" s="22">
        <f t="shared" ca="1" si="154"/>
        <v>1.6137000000000001E-4</v>
      </c>
      <c r="F633" s="23">
        <f t="shared" si="147"/>
        <v>1.3</v>
      </c>
      <c r="G633" s="24">
        <f t="shared" ca="1" si="151"/>
        <v>1.0002097809999999</v>
      </c>
      <c r="H633" s="22">
        <f ca="1">TRUNC(PRODUCT(G$10:G632),15)</f>
        <v>1.06636642905187</v>
      </c>
      <c r="I633" s="22">
        <f t="shared" ca="1" si="152"/>
        <v>1.0654720844789001</v>
      </c>
      <c r="J633" s="22">
        <f t="shared" ca="1" si="153"/>
        <v>1.0008393900000001</v>
      </c>
      <c r="K633" s="22">
        <f t="shared" ca="1" si="144"/>
        <v>8.5968000000000004E-4</v>
      </c>
      <c r="L633" s="66">
        <f>IF(VLOOKUP(A633,$T$12:$AC$125,8)=VLOOKUP(A632,$T$12:$AC$125,8),0,VLOOKUP(A633,T$12:$AC$125,8))</f>
        <v>0</v>
      </c>
      <c r="M633" s="67">
        <f>IF(L633&gt;0,VLOOKUP(L633,S$12:$AB$125,7),0)</f>
        <v>0</v>
      </c>
      <c r="N633" s="2">
        <f t="shared" si="143"/>
        <v>0</v>
      </c>
      <c r="O633" s="22">
        <f t="shared" ca="1" si="145"/>
        <v>8.5968000000000004E-4</v>
      </c>
      <c r="P633" s="25" t="str">
        <f t="shared" si="148"/>
        <v>J=</v>
      </c>
      <c r="Q633" s="26">
        <f t="shared" si="149"/>
        <v>44578</v>
      </c>
      <c r="R633" s="4"/>
      <c r="S633" s="98"/>
      <c r="U633" s="4"/>
      <c r="V633" s="4"/>
      <c r="W633" s="4"/>
      <c r="X633" s="4"/>
      <c r="Y633" s="4"/>
      <c r="Z633" s="4"/>
      <c r="AA633" s="4"/>
      <c r="AB633" s="4"/>
      <c r="AC633" s="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</row>
    <row r="634" spans="1:176" x14ac:dyDescent="0.25">
      <c r="A634" s="20">
        <f t="shared" si="146"/>
        <v>44387</v>
      </c>
      <c r="B634" s="22">
        <f t="shared" ca="1" si="150"/>
        <v>1.0252509999999999</v>
      </c>
      <c r="C634" s="22">
        <f t="shared" ca="1" si="155"/>
        <v>1.02417629</v>
      </c>
      <c r="D634" s="23">
        <f ca="1">IF(A634&lt;$B$1,VLOOKUP(A634,[1]DI!$A$4:$B$15000,2,FALSE),0)</f>
        <v>0</v>
      </c>
      <c r="E634" s="22">
        <f t="shared" ca="1" si="154"/>
        <v>0</v>
      </c>
      <c r="F634" s="23">
        <f t="shared" si="147"/>
        <v>1.3</v>
      </c>
      <c r="G634" s="24">
        <f t="shared" ca="1" si="151"/>
        <v>1</v>
      </c>
      <c r="H634" s="22">
        <f ca="1">TRUNC(PRODUCT(G$10:G633),15)</f>
        <v>1.06659013246773</v>
      </c>
      <c r="I634" s="22">
        <f t="shared" ca="1" si="152"/>
        <v>1.0654720844789001</v>
      </c>
      <c r="J634" s="22">
        <f t="shared" ca="1" si="153"/>
        <v>1.0010493499999999</v>
      </c>
      <c r="K634" s="22">
        <f t="shared" ca="1" si="144"/>
        <v>1.07471E-3</v>
      </c>
      <c r="L634" s="66">
        <f>IF(VLOOKUP(A634,$T$12:$AC$125,8)=VLOOKUP(A633,$T$12:$AC$125,8),0,VLOOKUP(A634,T$12:$AC$125,8))</f>
        <v>0</v>
      </c>
      <c r="M634" s="67">
        <f>IF(L634&gt;0,VLOOKUP(L634,S$12:$AB$125,7),0)</f>
        <v>0</v>
      </c>
      <c r="N634" s="2">
        <f t="shared" si="143"/>
        <v>0</v>
      </c>
      <c r="O634" s="22">
        <f t="shared" ca="1" si="145"/>
        <v>1.07471E-3</v>
      </c>
      <c r="P634" s="25" t="str">
        <f t="shared" si="148"/>
        <v>J=</v>
      </c>
      <c r="Q634" s="26">
        <f t="shared" si="149"/>
        <v>44578</v>
      </c>
      <c r="R634" s="4"/>
      <c r="S634" s="98"/>
      <c r="U634" s="4"/>
      <c r="V634" s="4"/>
      <c r="W634" s="4"/>
      <c r="X634" s="4"/>
      <c r="Y634" s="4"/>
      <c r="Z634" s="4"/>
      <c r="AA634" s="4"/>
      <c r="AB634" s="4"/>
      <c r="AC634" s="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</row>
    <row r="635" spans="1:176" x14ac:dyDescent="0.25">
      <c r="A635" s="20">
        <f t="shared" si="146"/>
        <v>44388</v>
      </c>
      <c r="B635" s="22">
        <f t="shared" ca="1" si="150"/>
        <v>1.0252509999999999</v>
      </c>
      <c r="C635" s="22">
        <f t="shared" ca="1" si="155"/>
        <v>1.02417629</v>
      </c>
      <c r="D635" s="23">
        <f ca="1">IF(A635&lt;$B$1,VLOOKUP(A635,[1]DI!$A$4:$B$15000,2,FALSE),0)</f>
        <v>0</v>
      </c>
      <c r="E635" s="22">
        <f t="shared" ca="1" si="154"/>
        <v>0</v>
      </c>
      <c r="F635" s="23">
        <f t="shared" si="147"/>
        <v>1.3</v>
      </c>
      <c r="G635" s="24">
        <f t="shared" ca="1" si="151"/>
        <v>1</v>
      </c>
      <c r="H635" s="22">
        <f ca="1">TRUNC(PRODUCT(G$10:G634),15)</f>
        <v>1.06659013246773</v>
      </c>
      <c r="I635" s="22">
        <f t="shared" ca="1" si="152"/>
        <v>1.0654720844789001</v>
      </c>
      <c r="J635" s="22">
        <f t="shared" ca="1" si="153"/>
        <v>1.0010493499999999</v>
      </c>
      <c r="K635" s="22">
        <f t="shared" ca="1" si="144"/>
        <v>1.07471E-3</v>
      </c>
      <c r="L635" s="66">
        <f>IF(VLOOKUP(A635,$T$12:$AC$125,8)=VLOOKUP(A634,$T$12:$AC$125,8),0,VLOOKUP(A635,T$12:$AC$125,8))</f>
        <v>0</v>
      </c>
      <c r="M635" s="67">
        <f>IF(L635&gt;0,VLOOKUP(L635,S$12:$AB$125,7),0)</f>
        <v>0</v>
      </c>
      <c r="N635" s="2">
        <f t="shared" si="143"/>
        <v>0</v>
      </c>
      <c r="O635" s="22">
        <f t="shared" ca="1" si="145"/>
        <v>1.07471E-3</v>
      </c>
      <c r="P635" s="25" t="str">
        <f t="shared" si="148"/>
        <v>J=</v>
      </c>
      <c r="Q635" s="26">
        <f t="shared" si="149"/>
        <v>44578</v>
      </c>
      <c r="R635" s="4"/>
      <c r="S635" s="98"/>
      <c r="U635" s="4"/>
      <c r="V635" s="4"/>
      <c r="W635" s="4"/>
      <c r="X635" s="4"/>
      <c r="Y635" s="4"/>
      <c r="Z635" s="4"/>
      <c r="AA635" s="4"/>
      <c r="AB635" s="4"/>
      <c r="AC635" s="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</row>
    <row r="636" spans="1:176" x14ac:dyDescent="0.25">
      <c r="A636" s="20">
        <f t="shared" si="146"/>
        <v>44389</v>
      </c>
      <c r="B636" s="22">
        <f t="shared" ca="1" si="150"/>
        <v>1.0252509999999999</v>
      </c>
      <c r="C636" s="22">
        <f t="shared" ca="1" si="155"/>
        <v>1.02417629</v>
      </c>
      <c r="D636" s="23">
        <f ca="1">IF(A636&lt;$B$1,VLOOKUP(A636,[1]DI!$A$4:$B$15000,2,FALSE),0)</f>
        <v>4.1500000000000002E-2</v>
      </c>
      <c r="E636" s="22">
        <f t="shared" ca="1" si="154"/>
        <v>1.6137000000000001E-4</v>
      </c>
      <c r="F636" s="23">
        <f t="shared" si="147"/>
        <v>1.3</v>
      </c>
      <c r="G636" s="24">
        <f t="shared" ca="1" si="151"/>
        <v>1.0002097809999999</v>
      </c>
      <c r="H636" s="22">
        <f ca="1">TRUNC(PRODUCT(G$10:G635),15)</f>
        <v>1.06659013246773</v>
      </c>
      <c r="I636" s="22">
        <f t="shared" ca="1" si="152"/>
        <v>1.0654720844789001</v>
      </c>
      <c r="J636" s="22">
        <f t="shared" ca="1" si="153"/>
        <v>1.0010493499999999</v>
      </c>
      <c r="K636" s="22">
        <f t="shared" ca="1" si="144"/>
        <v>1.07471E-3</v>
      </c>
      <c r="L636" s="66">
        <f>IF(VLOOKUP(A636,$T$12:$AC$125,8)=VLOOKUP(A635,$T$12:$AC$125,8),0,VLOOKUP(A636,T$12:$AC$125,8))</f>
        <v>0</v>
      </c>
      <c r="M636" s="67">
        <f>IF(L636&gt;0,VLOOKUP(L636,S$12:$AB$125,7),0)</f>
        <v>0</v>
      </c>
      <c r="N636" s="2">
        <f t="shared" si="143"/>
        <v>0</v>
      </c>
      <c r="O636" s="22">
        <f t="shared" ca="1" si="145"/>
        <v>1.07471E-3</v>
      </c>
      <c r="P636" s="25" t="str">
        <f t="shared" si="148"/>
        <v>J=</v>
      </c>
      <c r="Q636" s="26">
        <f t="shared" si="149"/>
        <v>44578</v>
      </c>
      <c r="R636" s="4"/>
      <c r="S636" s="98"/>
      <c r="U636" s="4"/>
      <c r="V636" s="4"/>
      <c r="W636" s="4"/>
      <c r="X636" s="4"/>
      <c r="Y636" s="4"/>
      <c r="Z636" s="4"/>
      <c r="AA636" s="4"/>
      <c r="AB636" s="4"/>
      <c r="AC636" s="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</row>
    <row r="637" spans="1:176" x14ac:dyDescent="0.25">
      <c r="A637" s="20">
        <f t="shared" si="146"/>
        <v>44390</v>
      </c>
      <c r="B637" s="22">
        <f t="shared" ca="1" si="150"/>
        <v>1.0254660799999999</v>
      </c>
      <c r="C637" s="22">
        <f t="shared" ca="1" si="155"/>
        <v>1.02417629</v>
      </c>
      <c r="D637" s="23">
        <f ca="1">IF(A637&lt;$B$1,VLOOKUP(A637,[1]DI!$A$4:$B$15000,2,FALSE),0)</f>
        <v>4.1500000000000002E-2</v>
      </c>
      <c r="E637" s="22">
        <f t="shared" ca="1" si="154"/>
        <v>1.6137000000000001E-4</v>
      </c>
      <c r="F637" s="23">
        <f t="shared" si="147"/>
        <v>1.3</v>
      </c>
      <c r="G637" s="24">
        <f t="shared" ca="1" si="151"/>
        <v>1.0002097809999999</v>
      </c>
      <c r="H637" s="22">
        <f ca="1">TRUNC(PRODUCT(G$10:G636),15)</f>
        <v>1.0668138828123099</v>
      </c>
      <c r="I637" s="22">
        <f t="shared" ca="1" si="152"/>
        <v>1.0654720844789001</v>
      </c>
      <c r="J637" s="22">
        <f t="shared" ca="1" si="153"/>
        <v>1.00125935</v>
      </c>
      <c r="K637" s="22">
        <f t="shared" ca="1" si="144"/>
        <v>1.2897900000000001E-3</v>
      </c>
      <c r="L637" s="66">
        <f>IF(VLOOKUP(A637,$T$12:$AC$125,8)=VLOOKUP(A636,$T$12:$AC$125,8),0,VLOOKUP(A637,T$12:$AC$125,8))</f>
        <v>0</v>
      </c>
      <c r="M637" s="67">
        <f>IF(L637&gt;0,VLOOKUP(L637,S$12:$AB$125,7),0)</f>
        <v>0</v>
      </c>
      <c r="N637" s="2">
        <f t="shared" si="143"/>
        <v>0</v>
      </c>
      <c r="O637" s="22">
        <f t="shared" ca="1" si="145"/>
        <v>1.2897900000000001E-3</v>
      </c>
      <c r="P637" s="25" t="str">
        <f t="shared" si="148"/>
        <v>J=</v>
      </c>
      <c r="Q637" s="26">
        <f t="shared" si="149"/>
        <v>44578</v>
      </c>
      <c r="R637" s="4"/>
      <c r="S637" s="98"/>
      <c r="U637" s="4"/>
      <c r="V637" s="4"/>
      <c r="W637" s="4"/>
      <c r="X637" s="4"/>
      <c r="Y637" s="4"/>
      <c r="Z637" s="4"/>
      <c r="AA637" s="4"/>
      <c r="AB637" s="4"/>
      <c r="AC637" s="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</row>
    <row r="638" spans="1:176" x14ac:dyDescent="0.25">
      <c r="A638" s="20">
        <f t="shared" si="146"/>
        <v>44391</v>
      </c>
      <c r="B638" s="22">
        <f t="shared" ca="1" si="150"/>
        <v>1.0256812</v>
      </c>
      <c r="C638" s="22">
        <f t="shared" ca="1" si="155"/>
        <v>1.02417629</v>
      </c>
      <c r="D638" s="23">
        <f ca="1">IF(A638&lt;$B$1,VLOOKUP(A638,[1]DI!$A$4:$B$15000,2,FALSE),0)</f>
        <v>4.1500000000000002E-2</v>
      </c>
      <c r="E638" s="22">
        <f t="shared" ca="1" si="154"/>
        <v>1.6137000000000001E-4</v>
      </c>
      <c r="F638" s="23">
        <f t="shared" si="147"/>
        <v>1.3</v>
      </c>
      <c r="G638" s="24">
        <f t="shared" ca="1" si="151"/>
        <v>1.0002097809999999</v>
      </c>
      <c r="H638" s="22">
        <f ca="1">TRUNC(PRODUCT(G$10:G637),15)</f>
        <v>1.06703768009546</v>
      </c>
      <c r="I638" s="22">
        <f t="shared" ca="1" si="152"/>
        <v>1.0654720844789001</v>
      </c>
      <c r="J638" s="22">
        <f t="shared" ca="1" si="153"/>
        <v>1.00146939</v>
      </c>
      <c r="K638" s="22">
        <f t="shared" ca="1" si="144"/>
        <v>1.5049099999999999E-3</v>
      </c>
      <c r="L638" s="66">
        <f>IF(VLOOKUP(A638,$T$12:$AC$125,8)=VLOOKUP(A637,$T$12:$AC$125,8),0,VLOOKUP(A638,T$12:$AC$125,8))</f>
        <v>0</v>
      </c>
      <c r="M638" s="67">
        <f>IF(L638&gt;0,VLOOKUP(L638,S$12:$AB$125,7),0)</f>
        <v>0</v>
      </c>
      <c r="N638" s="2">
        <f t="shared" si="143"/>
        <v>0</v>
      </c>
      <c r="O638" s="22">
        <f t="shared" ca="1" si="145"/>
        <v>1.5049099999999999E-3</v>
      </c>
      <c r="P638" s="25" t="str">
        <f t="shared" si="148"/>
        <v>J=</v>
      </c>
      <c r="Q638" s="26">
        <f t="shared" si="149"/>
        <v>44578</v>
      </c>
      <c r="R638" s="4"/>
      <c r="S638" s="98"/>
      <c r="U638" s="4"/>
      <c r="V638" s="4"/>
      <c r="W638" s="4"/>
      <c r="X638" s="4"/>
      <c r="Y638" s="4"/>
      <c r="Z638" s="4"/>
      <c r="AA638" s="4"/>
      <c r="AB638" s="4"/>
      <c r="AC638" s="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</row>
    <row r="639" spans="1:176" x14ac:dyDescent="0.25">
      <c r="A639" s="20">
        <f t="shared" si="146"/>
        <v>44392</v>
      </c>
      <c r="B639" s="22">
        <f t="shared" ca="1" si="150"/>
        <v>1.0258963699999999</v>
      </c>
      <c r="C639" s="22">
        <f t="shared" ca="1" si="155"/>
        <v>1.02417629</v>
      </c>
      <c r="D639" s="23">
        <f ca="1">IF(A639&lt;$B$1,VLOOKUP(A639,[1]DI!$A$4:$B$15000,2,FALSE),0)</f>
        <v>4.1500000000000002E-2</v>
      </c>
      <c r="E639" s="22">
        <f t="shared" ca="1" si="154"/>
        <v>1.6137000000000001E-4</v>
      </c>
      <c r="F639" s="23">
        <f t="shared" si="147"/>
        <v>1.3</v>
      </c>
      <c r="G639" s="24">
        <f t="shared" ca="1" si="151"/>
        <v>1.0002097809999999</v>
      </c>
      <c r="H639" s="22">
        <f ca="1">TRUNC(PRODUCT(G$10:G638),15)</f>
        <v>1.06726152432702</v>
      </c>
      <c r="I639" s="22">
        <f t="shared" ca="1" si="152"/>
        <v>1.0654720844789001</v>
      </c>
      <c r="J639" s="22">
        <f t="shared" ca="1" si="153"/>
        <v>1.00167948</v>
      </c>
      <c r="K639" s="22">
        <f t="shared" ca="1" si="144"/>
        <v>1.7200799999999999E-3</v>
      </c>
      <c r="L639" s="66">
        <f>IF(VLOOKUP(A639,$T$12:$AC$125,8)=VLOOKUP(A638,$T$12:$AC$125,8),0,VLOOKUP(A639,T$12:$AC$125,8))</f>
        <v>0</v>
      </c>
      <c r="M639" s="67">
        <f>IF(L639&gt;0,VLOOKUP(L639,S$12:$AB$125,7),0)</f>
        <v>0</v>
      </c>
      <c r="N639" s="2">
        <f t="shared" si="143"/>
        <v>0</v>
      </c>
      <c r="O639" s="22">
        <f t="shared" ca="1" si="145"/>
        <v>1.7200799999999999E-3</v>
      </c>
      <c r="P639" s="25" t="str">
        <f t="shared" si="148"/>
        <v>J=</v>
      </c>
      <c r="Q639" s="26">
        <f t="shared" si="149"/>
        <v>44578</v>
      </c>
      <c r="R639" s="4"/>
      <c r="S639" s="98"/>
      <c r="U639" s="4"/>
      <c r="V639" s="4"/>
      <c r="W639" s="4"/>
      <c r="X639" s="4"/>
      <c r="Y639" s="4"/>
      <c r="Z639" s="4"/>
      <c r="AA639" s="4"/>
      <c r="AB639" s="4"/>
      <c r="AC639" s="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</row>
    <row r="640" spans="1:176" x14ac:dyDescent="0.25">
      <c r="A640" s="20">
        <f t="shared" si="146"/>
        <v>44393</v>
      </c>
      <c r="B640" s="22">
        <f t="shared" ca="1" si="150"/>
        <v>1.02611158</v>
      </c>
      <c r="C640" s="22">
        <f t="shared" ca="1" si="155"/>
        <v>1.02417629</v>
      </c>
      <c r="D640" s="23">
        <f ca="1">IF(A640&lt;$B$1,VLOOKUP(A640,[1]DI!$A$4:$B$15000,2,FALSE),0)</f>
        <v>4.1500000000000002E-2</v>
      </c>
      <c r="E640" s="22">
        <f t="shared" ca="1" si="154"/>
        <v>1.6137000000000001E-4</v>
      </c>
      <c r="F640" s="23">
        <f t="shared" si="147"/>
        <v>1.3</v>
      </c>
      <c r="G640" s="24">
        <f t="shared" ca="1" si="151"/>
        <v>1.0002097809999999</v>
      </c>
      <c r="H640" s="22">
        <f ca="1">TRUNC(PRODUCT(G$10:G639),15)</f>
        <v>1.06748541551686</v>
      </c>
      <c r="I640" s="22">
        <f t="shared" ca="1" si="152"/>
        <v>1.0654720844789001</v>
      </c>
      <c r="J640" s="22">
        <f t="shared" ca="1" si="153"/>
        <v>1.0018896100000001</v>
      </c>
      <c r="K640" s="22">
        <f t="shared" ca="1" si="144"/>
        <v>1.9352900000000001E-3</v>
      </c>
      <c r="L640" s="66">
        <f>IF(VLOOKUP(A640,$T$12:$AC$125,8)=VLOOKUP(A639,$T$12:$AC$125,8),0,VLOOKUP(A640,T$12:$AC$125,8))</f>
        <v>0</v>
      </c>
      <c r="M640" s="67">
        <f>IF(L640&gt;0,VLOOKUP(L640,S$12:$AB$125,7),0)</f>
        <v>0</v>
      </c>
      <c r="N640" s="2">
        <f t="shared" si="143"/>
        <v>0</v>
      </c>
      <c r="O640" s="22">
        <f t="shared" ca="1" si="145"/>
        <v>1.9352900000000001E-3</v>
      </c>
      <c r="P640" s="25" t="str">
        <f t="shared" si="148"/>
        <v>J=</v>
      </c>
      <c r="Q640" s="26">
        <f t="shared" si="149"/>
        <v>44578</v>
      </c>
      <c r="R640" s="4"/>
      <c r="S640" s="98"/>
      <c r="U640" s="4"/>
      <c r="V640" s="4"/>
      <c r="W640" s="4"/>
      <c r="X640" s="4"/>
      <c r="Y640" s="4"/>
      <c r="Z640" s="4"/>
      <c r="AA640" s="4"/>
      <c r="AB640" s="4"/>
      <c r="AC640" s="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</row>
    <row r="641" spans="1:179" x14ac:dyDescent="0.25">
      <c r="A641" s="20">
        <f t="shared" si="146"/>
        <v>44394</v>
      </c>
      <c r="B641" s="22">
        <f t="shared" ca="1" si="150"/>
        <v>1.0263268400000001</v>
      </c>
      <c r="C641" s="22">
        <f t="shared" ca="1" si="155"/>
        <v>1.02417629</v>
      </c>
      <c r="D641" s="23">
        <f ca="1">IF(A641&lt;$B$1,VLOOKUP(A641,[1]DI!$A$4:$B$15000,2,FALSE),0)</f>
        <v>0</v>
      </c>
      <c r="E641" s="22">
        <f t="shared" ca="1" si="154"/>
        <v>0</v>
      </c>
      <c r="F641" s="23">
        <f t="shared" si="147"/>
        <v>1.3</v>
      </c>
      <c r="G641" s="24">
        <f t="shared" ca="1" si="151"/>
        <v>1</v>
      </c>
      <c r="H641" s="22">
        <f ca="1">TRUNC(PRODUCT(G$10:G640),15)</f>
        <v>1.0677093536748099</v>
      </c>
      <c r="I641" s="22">
        <f t="shared" ca="1" si="152"/>
        <v>1.0654720844789001</v>
      </c>
      <c r="J641" s="22">
        <f t="shared" ca="1" si="153"/>
        <v>1.0020997899999999</v>
      </c>
      <c r="K641" s="22">
        <f t="shared" ca="1" si="144"/>
        <v>2.1505500000000002E-3</v>
      </c>
      <c r="L641" s="66">
        <f>IF(VLOOKUP(A641,$T$12:$AC$125,8)=VLOOKUP(A640,$T$12:$AC$125,8),0,VLOOKUP(A641,T$12:$AC$125,8))</f>
        <v>0</v>
      </c>
      <c r="M641" s="67">
        <f>IF(L641&gt;0,VLOOKUP(L641,S$12:$AB$125,7),0)</f>
        <v>0</v>
      </c>
      <c r="N641" s="2">
        <f t="shared" ref="N641:N704" si="169">IF(L641&gt;0,TRUNC(M641*C$448,8),0)</f>
        <v>0</v>
      </c>
      <c r="O641" s="22">
        <f t="shared" ca="1" si="145"/>
        <v>2.1505500000000002E-3</v>
      </c>
      <c r="P641" s="25" t="str">
        <f t="shared" si="148"/>
        <v>J=</v>
      </c>
      <c r="Q641" s="26">
        <f t="shared" si="149"/>
        <v>44578</v>
      </c>
      <c r="R641" s="4"/>
      <c r="S641" s="98"/>
      <c r="U641" s="4"/>
      <c r="V641" s="4"/>
      <c r="W641" s="4"/>
      <c r="X641" s="4"/>
      <c r="Y641" s="4"/>
      <c r="Z641" s="4"/>
      <c r="AA641" s="4"/>
      <c r="AB641" s="4"/>
      <c r="AC641" s="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</row>
    <row r="642" spans="1:179" x14ac:dyDescent="0.25">
      <c r="A642" s="20">
        <f t="shared" si="146"/>
        <v>44395</v>
      </c>
      <c r="B642" s="22">
        <f t="shared" ca="1" si="150"/>
        <v>1.0263268400000001</v>
      </c>
      <c r="C642" s="22">
        <f t="shared" ca="1" si="155"/>
        <v>1.02417629</v>
      </c>
      <c r="D642" s="23">
        <f ca="1">IF(A642&lt;$B$1,VLOOKUP(A642,[1]DI!$A$4:$B$15000,2,FALSE),0)</f>
        <v>0</v>
      </c>
      <c r="E642" s="22">
        <f t="shared" ca="1" si="154"/>
        <v>0</v>
      </c>
      <c r="F642" s="23">
        <f t="shared" si="147"/>
        <v>1.3</v>
      </c>
      <c r="G642" s="24">
        <f t="shared" ca="1" si="151"/>
        <v>1</v>
      </c>
      <c r="H642" s="22">
        <f ca="1">TRUNC(PRODUCT(G$10:G641),15)</f>
        <v>1.0677093536748099</v>
      </c>
      <c r="I642" s="22">
        <f t="shared" ca="1" si="152"/>
        <v>1.0654720844789001</v>
      </c>
      <c r="J642" s="22">
        <f t="shared" ca="1" si="153"/>
        <v>1.0020997899999999</v>
      </c>
      <c r="K642" s="22">
        <f t="shared" ca="1" si="144"/>
        <v>2.1505500000000002E-3</v>
      </c>
      <c r="L642" s="66">
        <f>IF(VLOOKUP(A642,$T$12:$AC$125,8)=VLOOKUP(A641,$T$12:$AC$125,8),0,VLOOKUP(A642,T$12:$AC$125,8))</f>
        <v>0</v>
      </c>
      <c r="M642" s="67">
        <f>IF(L642&gt;0,VLOOKUP(L642,S$12:$AB$125,7),0)</f>
        <v>0</v>
      </c>
      <c r="N642" s="2">
        <f t="shared" si="169"/>
        <v>0</v>
      </c>
      <c r="O642" s="22">
        <f t="shared" ca="1" si="145"/>
        <v>2.1505500000000002E-3</v>
      </c>
      <c r="P642" s="25" t="str">
        <f t="shared" si="148"/>
        <v>J=</v>
      </c>
      <c r="Q642" s="26">
        <f t="shared" si="149"/>
        <v>44578</v>
      </c>
      <c r="R642" s="4"/>
      <c r="S642" s="98"/>
      <c r="U642" s="4"/>
      <c r="V642" s="4"/>
      <c r="W642" s="4"/>
      <c r="X642" s="4"/>
      <c r="Y642" s="4"/>
      <c r="Z642" s="4"/>
      <c r="AA642" s="4"/>
      <c r="AB642" s="4"/>
      <c r="AC642" s="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</row>
    <row r="643" spans="1:179" x14ac:dyDescent="0.25">
      <c r="A643" s="20">
        <f t="shared" si="146"/>
        <v>44396</v>
      </c>
      <c r="B643" s="22">
        <f t="shared" ca="1" si="150"/>
        <v>1.0263268400000001</v>
      </c>
      <c r="C643" s="22">
        <f t="shared" ca="1" si="155"/>
        <v>1.02417629</v>
      </c>
      <c r="D643" s="23">
        <f ca="1">IF(A643&lt;$B$1,VLOOKUP(A643,[1]DI!$A$4:$B$15000,2,FALSE),0)</f>
        <v>4.1500000000000002E-2</v>
      </c>
      <c r="E643" s="22">
        <f t="shared" ca="1" si="154"/>
        <v>1.6137000000000001E-4</v>
      </c>
      <c r="F643" s="23">
        <f t="shared" si="147"/>
        <v>1.3</v>
      </c>
      <c r="G643" s="24">
        <f t="shared" ca="1" si="151"/>
        <v>1.0002097809999999</v>
      </c>
      <c r="H643" s="22">
        <f ca="1">TRUNC(PRODUCT(G$10:G642),15)</f>
        <v>1.0677093536748099</v>
      </c>
      <c r="I643" s="22">
        <f t="shared" ca="1" si="152"/>
        <v>1.0654720844789001</v>
      </c>
      <c r="J643" s="22">
        <f t="shared" ca="1" si="153"/>
        <v>1.0020997899999999</v>
      </c>
      <c r="K643" s="22">
        <f t="shared" ca="1" si="144"/>
        <v>2.1505500000000002E-3</v>
      </c>
      <c r="L643" s="66">
        <f>IF(VLOOKUP(A643,$T$12:$AC$125,8)=VLOOKUP(A642,$T$12:$AC$125,8),0,VLOOKUP(A643,T$12:$AC$125,8))</f>
        <v>0</v>
      </c>
      <c r="M643" s="67">
        <f>IF(L643&gt;0,VLOOKUP(L643,S$12:$AB$125,7),0)</f>
        <v>0</v>
      </c>
      <c r="N643" s="2">
        <f t="shared" si="169"/>
        <v>0</v>
      </c>
      <c r="O643" s="22">
        <f t="shared" ca="1" si="145"/>
        <v>2.1505500000000002E-3</v>
      </c>
      <c r="P643" s="25" t="str">
        <f t="shared" si="148"/>
        <v>J=</v>
      </c>
      <c r="Q643" s="26">
        <f t="shared" si="149"/>
        <v>44578</v>
      </c>
      <c r="R643" s="4"/>
      <c r="S643" s="98"/>
      <c r="U643" s="4"/>
      <c r="V643" s="4"/>
      <c r="W643" s="4"/>
      <c r="X643" s="4"/>
      <c r="Y643" s="4"/>
      <c r="Z643" s="4"/>
      <c r="AA643" s="4"/>
      <c r="AB643" s="4"/>
      <c r="AC643" s="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</row>
    <row r="644" spans="1:179" x14ac:dyDescent="0.25">
      <c r="A644" s="20">
        <f t="shared" si="146"/>
        <v>44397</v>
      </c>
      <c r="B644" s="22">
        <f t="shared" ca="1" si="150"/>
        <v>1.0265421399999999</v>
      </c>
      <c r="C644" s="22">
        <f t="shared" ca="1" si="155"/>
        <v>1.02417629</v>
      </c>
      <c r="D644" s="23">
        <f ca="1">IF(A644&lt;$B$1,VLOOKUP(A644,[1]DI!$A$4:$B$15000,2,FALSE),0)</f>
        <v>4.1500000000000002E-2</v>
      </c>
      <c r="E644" s="22">
        <f t="shared" ca="1" si="154"/>
        <v>1.6137000000000001E-4</v>
      </c>
      <c r="F644" s="23">
        <f t="shared" si="147"/>
        <v>1.3</v>
      </c>
      <c r="G644" s="24">
        <f t="shared" ca="1" si="151"/>
        <v>1.0002097809999999</v>
      </c>
      <c r="H644" s="22">
        <f ca="1">TRUNC(PRODUCT(G$10:G643),15)</f>
        <v>1.0679333388107299</v>
      </c>
      <c r="I644" s="22">
        <f t="shared" ca="1" si="152"/>
        <v>1.0654720844789001</v>
      </c>
      <c r="J644" s="22">
        <f t="shared" ca="1" si="153"/>
        <v>1.00231001</v>
      </c>
      <c r="K644" s="22">
        <f t="shared" ca="1" si="144"/>
        <v>2.3658500000000001E-3</v>
      </c>
      <c r="L644" s="66">
        <f>IF(VLOOKUP(A644,$T$12:$AC$125,8)=VLOOKUP(A643,$T$12:$AC$125,8),0,VLOOKUP(A644,T$12:$AC$125,8))</f>
        <v>0</v>
      </c>
      <c r="M644" s="67">
        <f>IF(L644&gt;0,VLOOKUP(L644,S$12:$AB$125,7),0)</f>
        <v>0</v>
      </c>
      <c r="N644" s="2">
        <f t="shared" si="169"/>
        <v>0</v>
      </c>
      <c r="O644" s="22">
        <f t="shared" ca="1" si="145"/>
        <v>2.3658500000000001E-3</v>
      </c>
      <c r="P644" s="25" t="str">
        <f t="shared" si="148"/>
        <v>J=</v>
      </c>
      <c r="Q644" s="26">
        <f t="shared" si="149"/>
        <v>44578</v>
      </c>
      <c r="R644" s="4"/>
      <c r="S644" s="98"/>
      <c r="U644" s="4"/>
      <c r="V644" s="4"/>
      <c r="W644" s="4"/>
      <c r="X644" s="4"/>
      <c r="Y644" s="4"/>
      <c r="Z644" s="4"/>
      <c r="AA644" s="4"/>
      <c r="AB644" s="4"/>
      <c r="AC644" s="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</row>
    <row r="645" spans="1:179" x14ac:dyDescent="0.25">
      <c r="A645" s="20">
        <f t="shared" si="146"/>
        <v>44398</v>
      </c>
      <c r="B645" s="22">
        <f t="shared" ca="1" si="150"/>
        <v>1.0267575</v>
      </c>
      <c r="C645" s="22">
        <f t="shared" ca="1" si="155"/>
        <v>1.02417629</v>
      </c>
      <c r="D645" s="23">
        <f ca="1">IF(A645&lt;$B$1,VLOOKUP(A645,[1]DI!$A$4:$B$15000,2,FALSE),0)</f>
        <v>4.1500000000000002E-2</v>
      </c>
      <c r="E645" s="22">
        <f t="shared" ca="1" si="154"/>
        <v>1.6137000000000001E-4</v>
      </c>
      <c r="F645" s="23">
        <f t="shared" si="147"/>
        <v>1.3</v>
      </c>
      <c r="G645" s="24">
        <f t="shared" ca="1" si="151"/>
        <v>1.0002097809999999</v>
      </c>
      <c r="H645" s="22">
        <f ca="1">TRUNC(PRODUCT(G$10:G644),15)</f>
        <v>1.06815737093448</v>
      </c>
      <c r="I645" s="22">
        <f t="shared" ca="1" si="152"/>
        <v>1.0654720844789001</v>
      </c>
      <c r="J645" s="22">
        <f t="shared" ca="1" si="153"/>
        <v>1.0025202799999999</v>
      </c>
      <c r="K645" s="22">
        <f t="shared" ca="1" si="144"/>
        <v>2.58121E-3</v>
      </c>
      <c r="L645" s="66">
        <f>IF(VLOOKUP(A645,$T$12:$AC$125,8)=VLOOKUP(A644,$T$12:$AC$125,8),0,VLOOKUP(A645,T$12:$AC$125,8))</f>
        <v>0</v>
      </c>
      <c r="M645" s="67">
        <f>IF(L645&gt;0,VLOOKUP(L645,S$12:$AB$125,7),0)</f>
        <v>0</v>
      </c>
      <c r="N645" s="2">
        <f t="shared" si="169"/>
        <v>0</v>
      </c>
      <c r="O645" s="22">
        <f t="shared" ca="1" si="145"/>
        <v>2.58121E-3</v>
      </c>
      <c r="P645" s="25" t="str">
        <f t="shared" si="148"/>
        <v>J=</v>
      </c>
      <c r="Q645" s="26">
        <f t="shared" si="149"/>
        <v>44578</v>
      </c>
      <c r="R645" s="4"/>
      <c r="S645" s="98"/>
      <c r="U645" s="4"/>
      <c r="V645" s="4"/>
      <c r="W645" s="4"/>
      <c r="X645" s="4"/>
      <c r="Y645" s="4"/>
      <c r="Z645" s="4"/>
      <c r="AA645" s="4"/>
      <c r="AB645" s="4"/>
      <c r="AC645" s="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</row>
    <row r="646" spans="1:179" x14ac:dyDescent="0.25">
      <c r="A646" s="20">
        <f t="shared" si="146"/>
        <v>44399</v>
      </c>
      <c r="B646" s="22">
        <f t="shared" ca="1" si="150"/>
        <v>1.0269728899999999</v>
      </c>
      <c r="C646" s="22">
        <f t="shared" ca="1" si="155"/>
        <v>1.02417629</v>
      </c>
      <c r="D646" s="23">
        <f ca="1">IF(A646&lt;$B$1,VLOOKUP(A646,[1]DI!$A$4:$B$15000,2,FALSE),0)</f>
        <v>4.1500000000000002E-2</v>
      </c>
      <c r="E646" s="22">
        <f t="shared" ca="1" si="154"/>
        <v>1.6137000000000001E-4</v>
      </c>
      <c r="F646" s="23">
        <f t="shared" si="147"/>
        <v>1.3</v>
      </c>
      <c r="G646" s="24">
        <f t="shared" ca="1" si="151"/>
        <v>1.0002097809999999</v>
      </c>
      <c r="H646" s="22">
        <f ca="1">TRUNC(PRODUCT(G$10:G645),15)</f>
        <v>1.0683814500559199</v>
      </c>
      <c r="I646" s="22">
        <f t="shared" ca="1" si="152"/>
        <v>1.0654720844789001</v>
      </c>
      <c r="J646" s="22">
        <f t="shared" ca="1" si="153"/>
        <v>1.0027305900000001</v>
      </c>
      <c r="K646" s="22">
        <f t="shared" ca="1" si="144"/>
        <v>2.7966000000000002E-3</v>
      </c>
      <c r="L646" s="66">
        <f>IF(VLOOKUP(A646,$T$12:$AC$125,8)=VLOOKUP(A645,$T$12:$AC$125,8),0,VLOOKUP(A646,T$12:$AC$125,8))</f>
        <v>0</v>
      </c>
      <c r="M646" s="67">
        <f>IF(L646&gt;0,VLOOKUP(L646,S$12:$AB$125,7),0)</f>
        <v>0</v>
      </c>
      <c r="N646" s="2">
        <f t="shared" si="169"/>
        <v>0</v>
      </c>
      <c r="O646" s="22">
        <f t="shared" ca="1" si="145"/>
        <v>2.7966000000000002E-3</v>
      </c>
      <c r="P646" s="25" t="str">
        <f t="shared" si="148"/>
        <v>J=</v>
      </c>
      <c r="Q646" s="26">
        <f t="shared" si="149"/>
        <v>44578</v>
      </c>
      <c r="R646" s="4"/>
      <c r="S646" s="98"/>
      <c r="U646" s="4"/>
      <c r="V646" s="4"/>
      <c r="W646" s="4"/>
      <c r="X646" s="4"/>
      <c r="Y646" s="4"/>
      <c r="Z646" s="4"/>
      <c r="AA646" s="4"/>
      <c r="AB646" s="4"/>
      <c r="AC646" s="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</row>
    <row r="647" spans="1:179" x14ac:dyDescent="0.25">
      <c r="A647" s="20">
        <f t="shared" si="146"/>
        <v>44400</v>
      </c>
      <c r="B647" s="22">
        <f t="shared" ca="1" si="150"/>
        <v>1.02718833</v>
      </c>
      <c r="C647" s="22">
        <f t="shared" ca="1" si="155"/>
        <v>1.02417629</v>
      </c>
      <c r="D647" s="23">
        <f ca="1">IF(A647&lt;$B$1,VLOOKUP(A647,[1]DI!$A$4:$B$15000,2,FALSE),0)</f>
        <v>4.1500000000000002E-2</v>
      </c>
      <c r="E647" s="22">
        <f t="shared" ca="1" si="154"/>
        <v>1.6137000000000001E-4</v>
      </c>
      <c r="F647" s="23">
        <f t="shared" si="147"/>
        <v>1.3</v>
      </c>
      <c r="G647" s="24">
        <f t="shared" ca="1" si="151"/>
        <v>1.0002097809999999</v>
      </c>
      <c r="H647" s="22">
        <f ca="1">TRUNC(PRODUCT(G$10:G646),15)</f>
        <v>1.06860557618489</v>
      </c>
      <c r="I647" s="22">
        <f t="shared" ca="1" si="152"/>
        <v>1.0654720844789001</v>
      </c>
      <c r="J647" s="22">
        <f t="shared" ca="1" si="153"/>
        <v>1.00294094</v>
      </c>
      <c r="K647" s="22">
        <f t="shared" ca="1" si="144"/>
        <v>3.0120400000000001E-3</v>
      </c>
      <c r="L647" s="66">
        <f>IF(VLOOKUP(A647,$T$12:$AC$125,8)=VLOOKUP(A646,$T$12:$AC$125,8),0,VLOOKUP(A647,T$12:$AC$125,8))</f>
        <v>0</v>
      </c>
      <c r="M647" s="67">
        <f>IF(L647&gt;0,VLOOKUP(L647,S$12:$AB$125,7),0)</f>
        <v>0</v>
      </c>
      <c r="N647" s="2">
        <f t="shared" si="169"/>
        <v>0</v>
      </c>
      <c r="O647" s="22">
        <f t="shared" ca="1" si="145"/>
        <v>3.0120400000000001E-3</v>
      </c>
      <c r="P647" s="25" t="str">
        <f t="shared" si="148"/>
        <v>J=</v>
      </c>
      <c r="Q647" s="26">
        <f t="shared" si="149"/>
        <v>44578</v>
      </c>
      <c r="R647" s="4"/>
      <c r="S647" s="98"/>
      <c r="U647" s="4"/>
      <c r="V647" s="4"/>
      <c r="W647" s="4"/>
      <c r="X647" s="4"/>
      <c r="Y647" s="4"/>
      <c r="Z647" s="4"/>
      <c r="AA647" s="4"/>
      <c r="AB647" s="4"/>
      <c r="AC647" s="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</row>
    <row r="648" spans="1:179" x14ac:dyDescent="0.25">
      <c r="A648" s="20">
        <f t="shared" si="146"/>
        <v>44401</v>
      </c>
      <c r="B648" s="22">
        <f t="shared" ca="1" si="150"/>
        <v>1.02740381</v>
      </c>
      <c r="C648" s="22">
        <f t="shared" ca="1" si="155"/>
        <v>1.02417629</v>
      </c>
      <c r="D648" s="23">
        <f ca="1">IF(A648&lt;$B$1,VLOOKUP(A648,[1]DI!$A$4:$B$15000,2,FALSE),0)</f>
        <v>0</v>
      </c>
      <c r="E648" s="22">
        <f t="shared" ca="1" si="154"/>
        <v>0</v>
      </c>
      <c r="F648" s="23">
        <f t="shared" si="147"/>
        <v>1.3</v>
      </c>
      <c r="G648" s="24">
        <f t="shared" ca="1" si="151"/>
        <v>1</v>
      </c>
      <c r="H648" s="22">
        <f ca="1">TRUNC(PRODUCT(G$10:G647),15)</f>
        <v>1.06882974933127</v>
      </c>
      <c r="I648" s="22">
        <f t="shared" ca="1" si="152"/>
        <v>1.0654720844789001</v>
      </c>
      <c r="J648" s="22">
        <f t="shared" ca="1" si="153"/>
        <v>1.0031513400000001</v>
      </c>
      <c r="K648" s="22">
        <f t="shared" ca="1" si="144"/>
        <v>3.2275200000000002E-3</v>
      </c>
      <c r="L648" s="66">
        <f>IF(VLOOKUP(A648,$T$12:$AC$125,8)=VLOOKUP(A647,$T$12:$AC$125,8),0,VLOOKUP(A648,T$12:$AC$125,8))</f>
        <v>0</v>
      </c>
      <c r="M648" s="67">
        <f>IF(L648&gt;0,VLOOKUP(L648,S$12:$AB$125,7),0)</f>
        <v>0</v>
      </c>
      <c r="N648" s="2">
        <f t="shared" si="169"/>
        <v>0</v>
      </c>
      <c r="O648" s="22">
        <f t="shared" ca="1" si="145"/>
        <v>3.2275200000000002E-3</v>
      </c>
      <c r="P648" s="25" t="str">
        <f t="shared" si="148"/>
        <v>J=</v>
      </c>
      <c r="Q648" s="26">
        <f t="shared" si="149"/>
        <v>44578</v>
      </c>
      <c r="R648" s="4"/>
      <c r="S648" s="98"/>
      <c r="U648" s="4"/>
      <c r="V648" s="4"/>
      <c r="W648" s="4"/>
      <c r="X648" s="4"/>
      <c r="Y648" s="4"/>
      <c r="Z648" s="4"/>
      <c r="AA648" s="4"/>
      <c r="AB648" s="4"/>
      <c r="AC648" s="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</row>
    <row r="649" spans="1:179" x14ac:dyDescent="0.25">
      <c r="A649" s="20">
        <f t="shared" si="146"/>
        <v>44402</v>
      </c>
      <c r="B649" s="22">
        <f t="shared" ca="1" si="150"/>
        <v>1.02740381</v>
      </c>
      <c r="C649" s="22">
        <f t="shared" ca="1" si="155"/>
        <v>1.02417629</v>
      </c>
      <c r="D649" s="23">
        <f ca="1">IF(A649&lt;$B$1,VLOOKUP(A649,[1]DI!$A$4:$B$15000,2,FALSE),0)</f>
        <v>0</v>
      </c>
      <c r="E649" s="22">
        <f t="shared" ca="1" si="154"/>
        <v>0</v>
      </c>
      <c r="F649" s="23">
        <f t="shared" si="147"/>
        <v>1.3</v>
      </c>
      <c r="G649" s="24">
        <f t="shared" ca="1" si="151"/>
        <v>1</v>
      </c>
      <c r="H649" s="22">
        <f ca="1">TRUNC(PRODUCT(G$10:G648),15)</f>
        <v>1.06882974933127</v>
      </c>
      <c r="I649" s="22">
        <f t="shared" ca="1" si="152"/>
        <v>1.0654720844789001</v>
      </c>
      <c r="J649" s="22">
        <f t="shared" ca="1" si="153"/>
        <v>1.0031513400000001</v>
      </c>
      <c r="K649" s="22">
        <f t="shared" ca="1" si="144"/>
        <v>3.2275200000000002E-3</v>
      </c>
      <c r="L649" s="66">
        <f>IF(VLOOKUP(A649,$T$12:$AC$125,8)=VLOOKUP(A648,$T$12:$AC$125,8),0,VLOOKUP(A649,T$12:$AC$125,8))</f>
        <v>0</v>
      </c>
      <c r="M649" s="67">
        <f>IF(L649&gt;0,VLOOKUP(L649,S$12:$AB$125,7),0)</f>
        <v>0</v>
      </c>
      <c r="N649" s="2">
        <f t="shared" si="169"/>
        <v>0</v>
      </c>
      <c r="O649" s="22">
        <f t="shared" ca="1" si="145"/>
        <v>3.2275200000000002E-3</v>
      </c>
      <c r="P649" s="25" t="str">
        <f t="shared" si="148"/>
        <v>J=</v>
      </c>
      <c r="Q649" s="26">
        <f t="shared" si="149"/>
        <v>44578</v>
      </c>
      <c r="R649" s="4"/>
      <c r="S649" s="98"/>
      <c r="U649" s="4"/>
      <c r="V649" s="4"/>
      <c r="W649" s="4"/>
      <c r="X649" s="4"/>
      <c r="Y649" s="4"/>
      <c r="Z649" s="4"/>
      <c r="AA649" s="4"/>
      <c r="AB649" s="4"/>
      <c r="AC649" s="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</row>
    <row r="650" spans="1:179" x14ac:dyDescent="0.25">
      <c r="A650" s="20">
        <f t="shared" si="146"/>
        <v>44403</v>
      </c>
      <c r="B650" s="22">
        <f t="shared" ca="1" si="150"/>
        <v>1.02740381</v>
      </c>
      <c r="C650" s="22">
        <f t="shared" ca="1" si="155"/>
        <v>1.02417629</v>
      </c>
      <c r="D650" s="23">
        <f ca="1">IF(A650&lt;$B$1,VLOOKUP(A650,[1]DI!$A$4:$B$15000,2,FALSE),0)</f>
        <v>4.1500000000000002E-2</v>
      </c>
      <c r="E650" s="22">
        <f t="shared" ca="1" si="154"/>
        <v>1.6137000000000001E-4</v>
      </c>
      <c r="F650" s="23">
        <f t="shared" si="147"/>
        <v>1.3</v>
      </c>
      <c r="G650" s="24">
        <f t="shared" ca="1" si="151"/>
        <v>1.0002097809999999</v>
      </c>
      <c r="H650" s="22">
        <f ca="1">TRUNC(PRODUCT(G$10:G649),15)</f>
        <v>1.06882974933127</v>
      </c>
      <c r="I650" s="22">
        <f t="shared" ca="1" si="152"/>
        <v>1.0654720844789001</v>
      </c>
      <c r="J650" s="22">
        <f t="shared" ca="1" si="153"/>
        <v>1.0031513400000001</v>
      </c>
      <c r="K650" s="22">
        <f t="shared" ref="K650:K713" ca="1" si="170">TRUNC((C650*(J650-1)),8)</f>
        <v>3.2275200000000002E-3</v>
      </c>
      <c r="L650" s="66">
        <f>IF(VLOOKUP(A650,$T$12:$AC$125,8)=VLOOKUP(A649,$T$12:$AC$125,8),0,VLOOKUP(A650,T$12:$AC$125,8))</f>
        <v>0</v>
      </c>
      <c r="M650" s="67">
        <f>IF(L650&gt;0,VLOOKUP(L650,S$12:$AB$125,7),0)</f>
        <v>0</v>
      </c>
      <c r="N650" s="2">
        <f t="shared" si="169"/>
        <v>0</v>
      </c>
      <c r="O650" s="22">
        <f t="shared" ref="O650:O713" ca="1" si="171">(K650+N650)</f>
        <v>3.2275200000000002E-3</v>
      </c>
      <c r="P650" s="25" t="str">
        <f t="shared" si="148"/>
        <v>J=</v>
      </c>
      <c r="Q650" s="26">
        <f t="shared" si="149"/>
        <v>44578</v>
      </c>
      <c r="R650" s="4"/>
      <c r="S650" s="98"/>
      <c r="U650" s="4"/>
      <c r="V650" s="4"/>
      <c r="W650" s="4"/>
      <c r="X650" s="4"/>
      <c r="Y650" s="4"/>
      <c r="Z650" s="4"/>
      <c r="AA650" s="4"/>
      <c r="AB650" s="4"/>
      <c r="AC650" s="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</row>
    <row r="651" spans="1:179" x14ac:dyDescent="0.25">
      <c r="A651" s="20">
        <f t="shared" ref="A651:A714" si="172">(A650+1)</f>
        <v>44404</v>
      </c>
      <c r="B651" s="22">
        <f t="shared" ca="1" si="150"/>
        <v>1.02761934</v>
      </c>
      <c r="C651" s="22">
        <f t="shared" ca="1" si="155"/>
        <v>1.02417629</v>
      </c>
      <c r="D651" s="23">
        <f ca="1">IF(A651&lt;$B$1,VLOOKUP(A651,[1]DI!$A$4:$B$15000,2,FALSE),0)</f>
        <v>4.1500000000000002E-2</v>
      </c>
      <c r="E651" s="22">
        <f t="shared" ca="1" si="154"/>
        <v>1.6137000000000001E-4</v>
      </c>
      <c r="F651" s="23">
        <f t="shared" ref="F651:F714" si="173">VLOOKUP(A651,$Y$90:$Z$96,2)</f>
        <v>1.3</v>
      </c>
      <c r="G651" s="24">
        <f t="shared" ca="1" si="151"/>
        <v>1.0002097809999999</v>
      </c>
      <c r="H651" s="22">
        <f ca="1">TRUNC(PRODUCT(G$10:G650),15)</f>
        <v>1.0690539695049099</v>
      </c>
      <c r="I651" s="22">
        <f t="shared" ca="1" si="152"/>
        <v>1.0654720844789001</v>
      </c>
      <c r="J651" s="22">
        <f t="shared" ca="1" si="153"/>
        <v>1.0033617800000001</v>
      </c>
      <c r="K651" s="22">
        <f t="shared" ca="1" si="170"/>
        <v>3.44305E-3</v>
      </c>
      <c r="L651" s="66">
        <f>IF(VLOOKUP(A651,$T$12:$AC$125,8)=VLOOKUP(A650,$T$12:$AC$125,8),0,VLOOKUP(A651,T$12:$AC$125,8))</f>
        <v>0</v>
      </c>
      <c r="M651" s="67">
        <f>IF(L651&gt;0,VLOOKUP(L651,S$12:$AB$125,7),0)</f>
        <v>0</v>
      </c>
      <c r="N651" s="2">
        <f t="shared" si="169"/>
        <v>0</v>
      </c>
      <c r="O651" s="22">
        <f t="shared" ca="1" si="171"/>
        <v>3.44305E-3</v>
      </c>
      <c r="P651" s="25" t="str">
        <f t="shared" ref="P651:P714" si="174">IF(L650&gt;0,VLOOKUP(A650,$T$12:$AC$125,9),P650)</f>
        <v>J=</v>
      </c>
      <c r="Q651" s="26">
        <f t="shared" ref="Q651:Q714" si="175">IF(L650&gt;0,VLOOKUP(A650,$T$12:$AC$125,10),Q650)</f>
        <v>44578</v>
      </c>
      <c r="R651" s="4"/>
      <c r="S651" s="98"/>
      <c r="U651" s="4"/>
      <c r="V651" s="4"/>
      <c r="W651" s="4"/>
      <c r="X651" s="4"/>
      <c r="Y651" s="4"/>
      <c r="Z651" s="4"/>
      <c r="AA651" s="4"/>
      <c r="AB651" s="4"/>
      <c r="AC651" s="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</row>
    <row r="652" spans="1:179" x14ac:dyDescent="0.25">
      <c r="A652" s="20">
        <f t="shared" si="172"/>
        <v>44405</v>
      </c>
      <c r="B652" s="22">
        <f t="shared" ref="B652:B715" ca="1" si="176">IF(A652&lt;=TODAY(),C652+K652,IF(AND(A652&gt;TODAY(),A652&lt;=$B$1),IF(VLOOKUP(TODAY(),$A$10:$D$5000,4,FALSE)=0,"n.d",C652+K652),"n.d"))</f>
        <v>1.0278349200000001</v>
      </c>
      <c r="C652" s="22">
        <f t="shared" ca="1" si="155"/>
        <v>1.02417629</v>
      </c>
      <c r="D652" s="23">
        <f ca="1">IF(A652&lt;$B$1,VLOOKUP(A652,[1]DI!$A$4:$B$15000,2,FALSE),0)</f>
        <v>4.1500000000000002E-2</v>
      </c>
      <c r="E652" s="22">
        <f t="shared" ca="1" si="154"/>
        <v>1.6137000000000001E-4</v>
      </c>
      <c r="F652" s="23">
        <f t="shared" si="173"/>
        <v>1.3</v>
      </c>
      <c r="G652" s="24">
        <f t="shared" ref="G652:G715" ca="1" si="177">TRUNC((1+(E652*F652)),15)</f>
        <v>1.0002097809999999</v>
      </c>
      <c r="H652" s="22">
        <f ca="1">TRUNC(PRODUCT(G$10:G651),15)</f>
        <v>1.0692782367156899</v>
      </c>
      <c r="I652" s="22">
        <f t="shared" ref="I652:I715" ca="1" si="178">IF(OR(L651&gt;0,L651="E"),H651,I651)</f>
        <v>1.0654720844789001</v>
      </c>
      <c r="J652" s="22">
        <f t="shared" ref="J652:J715" ca="1" si="179">ROUND(TRUNC(H652/I652,15),8)</f>
        <v>1.00357227</v>
      </c>
      <c r="K652" s="22">
        <f t="shared" ca="1" si="170"/>
        <v>3.65863E-3</v>
      </c>
      <c r="L652" s="66">
        <f>IF(VLOOKUP(A652,$T$12:$AC$125,8)=VLOOKUP(A651,$T$12:$AC$125,8),0,VLOOKUP(A652,T$12:$AC$125,8))</f>
        <v>0</v>
      </c>
      <c r="M652" s="67">
        <f>IF(L652&gt;0,VLOOKUP(L652,S$12:$AB$125,7),0)</f>
        <v>0</v>
      </c>
      <c r="N652" s="2">
        <f t="shared" si="169"/>
        <v>0</v>
      </c>
      <c r="O652" s="22">
        <f t="shared" ca="1" si="171"/>
        <v>3.65863E-3</v>
      </c>
      <c r="P652" s="25" t="str">
        <f t="shared" si="174"/>
        <v>J=</v>
      </c>
      <c r="Q652" s="26">
        <f t="shared" si="175"/>
        <v>44578</v>
      </c>
      <c r="R652" s="81"/>
      <c r="S652" s="98"/>
      <c r="U652" s="81"/>
      <c r="V652" s="81"/>
      <c r="W652" s="81"/>
      <c r="X652" s="81"/>
      <c r="Y652" s="81"/>
      <c r="Z652" s="81"/>
      <c r="AA652" s="81"/>
      <c r="AB652" s="81"/>
      <c r="AC652" s="81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  <c r="DK652" s="82"/>
      <c r="DL652" s="82"/>
      <c r="DM652" s="82"/>
      <c r="DN652" s="82"/>
      <c r="DO652" s="82"/>
      <c r="DP652" s="82"/>
      <c r="DQ652" s="82"/>
      <c r="DR652" s="82"/>
      <c r="DS652" s="82"/>
      <c r="DT652" s="82"/>
      <c r="DU652" s="82"/>
      <c r="DV652" s="82"/>
      <c r="DW652" s="82"/>
      <c r="DX652" s="82"/>
      <c r="DY652" s="82"/>
      <c r="DZ652" s="82"/>
      <c r="EA652" s="82"/>
      <c r="EB652" s="82"/>
      <c r="EC652" s="82"/>
      <c r="ED652" s="82"/>
      <c r="EE652" s="82"/>
      <c r="EF652" s="82"/>
      <c r="EG652" s="82"/>
      <c r="EH652" s="82"/>
      <c r="EI652" s="82"/>
      <c r="EJ652" s="82"/>
      <c r="EK652" s="82"/>
      <c r="EL652" s="82"/>
      <c r="EM652" s="82"/>
      <c r="EN652" s="82"/>
      <c r="EO652" s="82"/>
      <c r="EP652" s="82"/>
      <c r="EQ652" s="82"/>
      <c r="ER652" s="82"/>
      <c r="ES652" s="82"/>
      <c r="ET652" s="82"/>
      <c r="EU652" s="82"/>
      <c r="EV652" s="82"/>
      <c r="EW652" s="82"/>
      <c r="EX652" s="82"/>
      <c r="EY652" s="82"/>
      <c r="EZ652" s="82"/>
      <c r="FA652" s="82"/>
      <c r="FB652" s="82"/>
      <c r="FC652" s="82"/>
      <c r="FD652" s="82"/>
      <c r="FE652" s="82"/>
      <c r="FF652" s="82"/>
      <c r="FG652" s="82"/>
      <c r="FH652" s="82"/>
      <c r="FI652" s="82"/>
      <c r="FJ652" s="82"/>
      <c r="FK652" s="82"/>
      <c r="FL652" s="82"/>
      <c r="FM652" s="82"/>
      <c r="FN652" s="82"/>
      <c r="FO652" s="82"/>
      <c r="FP652" s="82"/>
      <c r="FQ652" s="82"/>
      <c r="FR652" s="82"/>
      <c r="FS652" s="82"/>
      <c r="FT652" s="82"/>
      <c r="FU652" s="82"/>
      <c r="FV652" s="82"/>
      <c r="FW652" s="82"/>
    </row>
    <row r="653" spans="1:179" x14ac:dyDescent="0.25">
      <c r="A653" s="20">
        <f t="shared" si="172"/>
        <v>44406</v>
      </c>
      <c r="B653" s="22">
        <f t="shared" ca="1" si="176"/>
        <v>1.02805054</v>
      </c>
      <c r="C653" s="22">
        <f t="shared" ca="1" si="155"/>
        <v>1.02417629</v>
      </c>
      <c r="D653" s="23">
        <f ca="1">IF(A653&lt;$B$1,VLOOKUP(A653,[1]DI!$A$4:$B$15000,2,FALSE),0)</f>
        <v>4.1500000000000002E-2</v>
      </c>
      <c r="E653" s="22">
        <f t="shared" ref="E653:E716" ca="1" si="180">ROUND((((1+D653)^(1/252)-1)),8)</f>
        <v>1.6137000000000001E-4</v>
      </c>
      <c r="F653" s="23">
        <f t="shared" si="173"/>
        <v>1.3</v>
      </c>
      <c r="G653" s="24">
        <f t="shared" ca="1" si="177"/>
        <v>1.0002097809999999</v>
      </c>
      <c r="H653" s="22">
        <f ca="1">TRUNC(PRODUCT(G$10:G652),15)</f>
        <v>1.0695025509734599</v>
      </c>
      <c r="I653" s="22">
        <f t="shared" ca="1" si="178"/>
        <v>1.0654720844789001</v>
      </c>
      <c r="J653" s="22">
        <f t="shared" ca="1" si="179"/>
        <v>1.0037828</v>
      </c>
      <c r="K653" s="22">
        <f t="shared" ca="1" si="170"/>
        <v>3.8742500000000001E-3</v>
      </c>
      <c r="L653" s="66">
        <f>IF(VLOOKUP(A653,$T$12:$AC$125,8)=VLOOKUP(A652,$T$12:$AC$125,8),0,VLOOKUP(A653,T$12:$AC$125,8))</f>
        <v>0</v>
      </c>
      <c r="M653" s="67">
        <f>IF(L653&gt;0,VLOOKUP(L653,S$12:$AB$125,7),0)</f>
        <v>0</v>
      </c>
      <c r="N653" s="2">
        <f t="shared" si="169"/>
        <v>0</v>
      </c>
      <c r="O653" s="22">
        <f t="shared" ca="1" si="171"/>
        <v>3.8742500000000001E-3</v>
      </c>
      <c r="P653" s="25" t="str">
        <f t="shared" si="174"/>
        <v>J=</v>
      </c>
      <c r="Q653" s="26">
        <f t="shared" si="175"/>
        <v>44578</v>
      </c>
      <c r="R653" s="4"/>
      <c r="S653" s="98"/>
      <c r="U653" s="4"/>
      <c r="V653" s="4"/>
      <c r="W653" s="4"/>
      <c r="X653" s="4"/>
      <c r="Y653" s="4"/>
      <c r="Z653" s="4"/>
      <c r="AA653" s="4"/>
      <c r="AB653" s="4"/>
      <c r="AC653" s="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</row>
    <row r="654" spans="1:179" x14ac:dyDescent="0.25">
      <c r="A654" s="20">
        <f t="shared" si="172"/>
        <v>44407</v>
      </c>
      <c r="B654" s="22">
        <f t="shared" ca="1" si="176"/>
        <v>1.0282662</v>
      </c>
      <c r="C654" s="22">
        <f t="shared" ca="1" si="155"/>
        <v>1.02417629</v>
      </c>
      <c r="D654" s="23">
        <f ca="1">IF(A654&lt;$B$1,VLOOKUP(A654,[1]DI!$A$4:$B$15000,2,FALSE),0)</f>
        <v>4.1500000000000002E-2</v>
      </c>
      <c r="E654" s="22">
        <f t="shared" ca="1" si="180"/>
        <v>1.6137000000000001E-4</v>
      </c>
      <c r="F654" s="23">
        <f t="shared" si="173"/>
        <v>1.3</v>
      </c>
      <c r="G654" s="24">
        <f t="shared" ca="1" si="177"/>
        <v>1.0002097809999999</v>
      </c>
      <c r="H654" s="22">
        <f ca="1">TRUNC(PRODUCT(G$10:G653),15)</f>
        <v>1.0697269122881099</v>
      </c>
      <c r="I654" s="22">
        <f t="shared" ca="1" si="178"/>
        <v>1.0654720844789001</v>
      </c>
      <c r="J654" s="22">
        <f t="shared" ca="1" si="179"/>
        <v>1.0039933700000001</v>
      </c>
      <c r="K654" s="22">
        <f t="shared" ca="1" si="170"/>
        <v>4.0899100000000004E-3</v>
      </c>
      <c r="L654" s="66">
        <f>IF(VLOOKUP(A654,$T$12:$AC$125,8)=VLOOKUP(A653,$T$12:$AC$125,8),0,VLOOKUP(A654,T$12:$AC$125,8))</f>
        <v>0</v>
      </c>
      <c r="M654" s="67">
        <f>IF(L654&gt;0,VLOOKUP(L654,S$12:$AB$125,7),0)</f>
        <v>0</v>
      </c>
      <c r="N654" s="2">
        <f t="shared" si="169"/>
        <v>0</v>
      </c>
      <c r="O654" s="22">
        <f t="shared" ca="1" si="171"/>
        <v>4.0899100000000004E-3</v>
      </c>
      <c r="P654" s="25" t="str">
        <f t="shared" si="174"/>
        <v>J=</v>
      </c>
      <c r="Q654" s="26">
        <f t="shared" si="175"/>
        <v>44578</v>
      </c>
      <c r="R654" s="4"/>
      <c r="S654" s="98"/>
      <c r="U654" s="4"/>
      <c r="V654" s="4"/>
      <c r="W654" s="4"/>
      <c r="X654" s="4"/>
      <c r="Y654" s="4"/>
      <c r="Z654" s="4"/>
      <c r="AA654" s="4"/>
      <c r="AB654" s="4"/>
      <c r="AC654" s="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</row>
    <row r="655" spans="1:179" x14ac:dyDescent="0.25">
      <c r="A655" s="20">
        <f t="shared" si="172"/>
        <v>44408</v>
      </c>
      <c r="B655" s="22">
        <f t="shared" ca="1" si="176"/>
        <v>1.02848191</v>
      </c>
      <c r="C655" s="22">
        <f t="shared" ca="1" si="155"/>
        <v>1.02417629</v>
      </c>
      <c r="D655" s="23">
        <f ca="1">IF(A655&lt;$B$1,VLOOKUP(A655,[1]DI!$A$4:$B$15000,2,FALSE),0)</f>
        <v>0</v>
      </c>
      <c r="E655" s="22">
        <f t="shared" ca="1" si="180"/>
        <v>0</v>
      </c>
      <c r="F655" s="23">
        <f t="shared" si="173"/>
        <v>1.3</v>
      </c>
      <c r="G655" s="24">
        <f t="shared" ca="1" si="177"/>
        <v>1</v>
      </c>
      <c r="H655" s="22">
        <f ca="1">TRUNC(PRODUCT(G$10:G654),15)</f>
        <v>1.0699513206694999</v>
      </c>
      <c r="I655" s="22">
        <f t="shared" ca="1" si="178"/>
        <v>1.0654720844789001</v>
      </c>
      <c r="J655" s="22">
        <f t="shared" ca="1" si="179"/>
        <v>1.0042039899999999</v>
      </c>
      <c r="K655" s="22">
        <f t="shared" ca="1" si="170"/>
        <v>4.3056199999999996E-3</v>
      </c>
      <c r="L655" s="66">
        <f>IF(VLOOKUP(A655,$T$12:$AC$125,8)=VLOOKUP(A654,$T$12:$AC$125,8),0,VLOOKUP(A655,T$12:$AC$125,8))</f>
        <v>0</v>
      </c>
      <c r="M655" s="67">
        <f>IF(L655&gt;0,VLOOKUP(L655,S$12:$AB$125,7),0)</f>
        <v>0</v>
      </c>
      <c r="N655" s="2">
        <f t="shared" si="169"/>
        <v>0</v>
      </c>
      <c r="O655" s="22">
        <f t="shared" ca="1" si="171"/>
        <v>4.3056199999999996E-3</v>
      </c>
      <c r="P655" s="25" t="str">
        <f t="shared" si="174"/>
        <v>J=</v>
      </c>
      <c r="Q655" s="26">
        <f t="shared" si="175"/>
        <v>44578</v>
      </c>
      <c r="R655" s="4"/>
      <c r="S655" s="98"/>
      <c r="U655" s="4"/>
      <c r="V655" s="4"/>
      <c r="W655" s="4"/>
      <c r="X655" s="4"/>
      <c r="Y655" s="4"/>
      <c r="Z655" s="4"/>
      <c r="AA655" s="4"/>
      <c r="AB655" s="4"/>
      <c r="AC655" s="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</row>
    <row r="656" spans="1:179" x14ac:dyDescent="0.25">
      <c r="A656" s="20">
        <f t="shared" si="172"/>
        <v>44409</v>
      </c>
      <c r="B656" s="22">
        <f t="shared" ca="1" si="176"/>
        <v>1.02848191</v>
      </c>
      <c r="C656" s="22">
        <f t="shared" ca="1" si="155"/>
        <v>1.02417629</v>
      </c>
      <c r="D656" s="23">
        <f ca="1">IF(A656&lt;$B$1,VLOOKUP(A656,[1]DI!$A$4:$B$15000,2,FALSE),0)</f>
        <v>0</v>
      </c>
      <c r="E656" s="22">
        <f t="shared" ca="1" si="180"/>
        <v>0</v>
      </c>
      <c r="F656" s="23">
        <f t="shared" si="173"/>
        <v>1.3</v>
      </c>
      <c r="G656" s="24">
        <f t="shared" ca="1" si="177"/>
        <v>1</v>
      </c>
      <c r="H656" s="22">
        <f ca="1">TRUNC(PRODUCT(G$10:G655),15)</f>
        <v>1.0699513206694999</v>
      </c>
      <c r="I656" s="22">
        <f t="shared" ca="1" si="178"/>
        <v>1.0654720844789001</v>
      </c>
      <c r="J656" s="22">
        <f t="shared" ca="1" si="179"/>
        <v>1.0042039899999999</v>
      </c>
      <c r="K656" s="22">
        <f t="shared" ca="1" si="170"/>
        <v>4.3056199999999996E-3</v>
      </c>
      <c r="L656" s="66">
        <f>IF(VLOOKUP(A656,$T$12:$AC$125,8)=VLOOKUP(A655,$T$12:$AC$125,8),0,VLOOKUP(A656,T$12:$AC$125,8))</f>
        <v>0</v>
      </c>
      <c r="M656" s="67">
        <f>IF(L656&gt;0,VLOOKUP(L656,S$12:$AB$125,7),0)</f>
        <v>0</v>
      </c>
      <c r="N656" s="2">
        <f t="shared" si="169"/>
        <v>0</v>
      </c>
      <c r="O656" s="22">
        <f t="shared" ca="1" si="171"/>
        <v>4.3056199999999996E-3</v>
      </c>
      <c r="P656" s="25" t="str">
        <f t="shared" si="174"/>
        <v>J=</v>
      </c>
      <c r="Q656" s="26">
        <f t="shared" si="175"/>
        <v>44578</v>
      </c>
      <c r="R656" s="4"/>
      <c r="S656" s="98"/>
      <c r="U656" s="4"/>
      <c r="V656" s="4"/>
      <c r="W656" s="4"/>
      <c r="X656" s="4"/>
      <c r="Y656" s="4"/>
      <c r="Z656" s="4"/>
      <c r="AA656" s="4"/>
      <c r="AB656" s="4"/>
      <c r="AC656" s="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</row>
    <row r="657" spans="1:176" x14ac:dyDescent="0.25">
      <c r="A657" s="20">
        <f t="shared" si="172"/>
        <v>44410</v>
      </c>
      <c r="B657" s="22">
        <f t="shared" ca="1" si="176"/>
        <v>1.02848191</v>
      </c>
      <c r="C657" s="22">
        <f t="shared" ca="1" si="155"/>
        <v>1.02417629</v>
      </c>
      <c r="D657" s="23">
        <f ca="1">IF(A657&lt;$B$1,VLOOKUP(A657,[1]DI!$A$4:$B$15000,2,FALSE),0)</f>
        <v>4.1500000000000002E-2</v>
      </c>
      <c r="E657" s="22">
        <f t="shared" ca="1" si="180"/>
        <v>1.6137000000000001E-4</v>
      </c>
      <c r="F657" s="23">
        <f t="shared" si="173"/>
        <v>1.3</v>
      </c>
      <c r="G657" s="24">
        <f t="shared" ca="1" si="177"/>
        <v>1.0002097809999999</v>
      </c>
      <c r="H657" s="22">
        <f ca="1">TRUNC(PRODUCT(G$10:G656),15)</f>
        <v>1.0699513206694999</v>
      </c>
      <c r="I657" s="22">
        <f t="shared" ca="1" si="178"/>
        <v>1.0654720844789001</v>
      </c>
      <c r="J657" s="22">
        <f t="shared" ca="1" si="179"/>
        <v>1.0042039899999999</v>
      </c>
      <c r="K657" s="22">
        <f t="shared" ca="1" si="170"/>
        <v>4.3056199999999996E-3</v>
      </c>
      <c r="L657" s="66">
        <f>IF(VLOOKUP(A657,$T$12:$AC$125,8)=VLOOKUP(A656,$T$12:$AC$125,8),0,VLOOKUP(A657,T$12:$AC$125,8))</f>
        <v>0</v>
      </c>
      <c r="M657" s="67">
        <f>IF(L657&gt;0,VLOOKUP(L657,S$12:$AB$125,7),0)</f>
        <v>0</v>
      </c>
      <c r="N657" s="2">
        <f t="shared" si="169"/>
        <v>0</v>
      </c>
      <c r="O657" s="22">
        <f t="shared" ca="1" si="171"/>
        <v>4.3056199999999996E-3</v>
      </c>
      <c r="P657" s="25" t="str">
        <f t="shared" si="174"/>
        <v>J=</v>
      </c>
      <c r="Q657" s="26">
        <f t="shared" si="175"/>
        <v>44578</v>
      </c>
      <c r="R657" s="4"/>
      <c r="S657" s="98"/>
      <c r="U657" s="4"/>
      <c r="V657" s="4"/>
      <c r="W657" s="4"/>
      <c r="X657" s="4"/>
      <c r="Y657" s="4"/>
      <c r="Z657" s="4"/>
      <c r="AA657" s="4"/>
      <c r="AB657" s="4"/>
      <c r="AC657" s="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</row>
    <row r="658" spans="1:176" x14ac:dyDescent="0.25">
      <c r="A658" s="20">
        <f t="shared" si="172"/>
        <v>44411</v>
      </c>
      <c r="B658" s="22">
        <f t="shared" ca="1" si="176"/>
        <v>1.02869766</v>
      </c>
      <c r="C658" s="22">
        <f t="shared" ref="C658:C721" ca="1" si="181">IF(L657&gt;0,TRUNC(C657-N657,8),C657)</f>
        <v>1.02417629</v>
      </c>
      <c r="D658" s="23">
        <f ca="1">IF(A658&lt;$B$1,VLOOKUP(A658,[1]DI!$A$4:$B$15000,2,FALSE),0)</f>
        <v>4.1500000000000002E-2</v>
      </c>
      <c r="E658" s="22">
        <f t="shared" ca="1" si="180"/>
        <v>1.6137000000000001E-4</v>
      </c>
      <c r="F658" s="23">
        <f t="shared" si="173"/>
        <v>1.3</v>
      </c>
      <c r="G658" s="24">
        <f t="shared" ca="1" si="177"/>
        <v>1.0002097809999999</v>
      </c>
      <c r="H658" s="22">
        <f ca="1">TRUNC(PRODUCT(G$10:G657),15)</f>
        <v>1.0701757761274999</v>
      </c>
      <c r="I658" s="22">
        <f t="shared" ca="1" si="178"/>
        <v>1.0654720844789001</v>
      </c>
      <c r="J658" s="22">
        <f t="shared" ca="1" si="179"/>
        <v>1.00441465</v>
      </c>
      <c r="K658" s="22">
        <f t="shared" ca="1" si="170"/>
        <v>4.5213700000000002E-3</v>
      </c>
      <c r="L658" s="66">
        <f>IF(VLOOKUP(A658,$T$12:$AC$125,8)=VLOOKUP(A657,$T$12:$AC$125,8),0,VLOOKUP(A658,T$12:$AC$125,8))</f>
        <v>0</v>
      </c>
      <c r="M658" s="67">
        <f>IF(L658&gt;0,VLOOKUP(L658,S$12:$AB$125,7),0)</f>
        <v>0</v>
      </c>
      <c r="N658" s="2">
        <f t="shared" si="169"/>
        <v>0</v>
      </c>
      <c r="O658" s="22">
        <f t="shared" ca="1" si="171"/>
        <v>4.5213700000000002E-3</v>
      </c>
      <c r="P658" s="25" t="str">
        <f t="shared" si="174"/>
        <v>J=</v>
      </c>
      <c r="Q658" s="26">
        <f t="shared" si="175"/>
        <v>44578</v>
      </c>
      <c r="R658" s="4"/>
      <c r="S658" s="98"/>
      <c r="U658" s="4"/>
      <c r="V658" s="4"/>
      <c r="W658" s="4"/>
      <c r="X658" s="4"/>
      <c r="Y658" s="4"/>
      <c r="Z658" s="4"/>
      <c r="AA658" s="4"/>
      <c r="AB658" s="4"/>
      <c r="AC658" s="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</row>
    <row r="659" spans="1:176" x14ac:dyDescent="0.25">
      <c r="A659" s="20">
        <f t="shared" si="172"/>
        <v>44412</v>
      </c>
      <c r="B659" s="22">
        <f t="shared" ca="1" si="176"/>
        <v>1.02891347</v>
      </c>
      <c r="C659" s="22">
        <f t="shared" ca="1" si="181"/>
        <v>1.02417629</v>
      </c>
      <c r="D659" s="23">
        <f ca="1">IF(A659&lt;$B$1,VLOOKUP(A659,[1]DI!$A$4:$B$15000,2,FALSE),0)</f>
        <v>4.1500000000000002E-2</v>
      </c>
      <c r="E659" s="22">
        <f t="shared" ca="1" si="180"/>
        <v>1.6137000000000001E-4</v>
      </c>
      <c r="F659" s="23">
        <f t="shared" si="173"/>
        <v>1.3</v>
      </c>
      <c r="G659" s="24">
        <f t="shared" ca="1" si="177"/>
        <v>1.0002097809999999</v>
      </c>
      <c r="H659" s="22">
        <f ca="1">TRUNC(PRODUCT(G$10:G658),15)</f>
        <v>1.0704002786719899</v>
      </c>
      <c r="I659" s="22">
        <f t="shared" ca="1" si="178"/>
        <v>1.0654720844789001</v>
      </c>
      <c r="J659" s="22">
        <f t="shared" ca="1" si="179"/>
        <v>1.0046253599999999</v>
      </c>
      <c r="K659" s="22">
        <f t="shared" ca="1" si="170"/>
        <v>4.7371799999999997E-3</v>
      </c>
      <c r="L659" s="66">
        <f>IF(VLOOKUP(A659,$T$12:$AC$125,8)=VLOOKUP(A658,$T$12:$AC$125,8),0,VLOOKUP(A659,T$12:$AC$125,8))</f>
        <v>0</v>
      </c>
      <c r="M659" s="67">
        <f>IF(L659&gt;0,VLOOKUP(L659,S$12:$AB$125,7),0)</f>
        <v>0</v>
      </c>
      <c r="N659" s="2">
        <f t="shared" si="169"/>
        <v>0</v>
      </c>
      <c r="O659" s="22">
        <f t="shared" ca="1" si="171"/>
        <v>4.7371799999999997E-3</v>
      </c>
      <c r="P659" s="25" t="str">
        <f t="shared" si="174"/>
        <v>J=</v>
      </c>
      <c r="Q659" s="26">
        <f t="shared" si="175"/>
        <v>44578</v>
      </c>
      <c r="R659" s="4"/>
      <c r="S659" s="98"/>
      <c r="U659" s="4"/>
      <c r="V659" s="4"/>
      <c r="W659" s="4"/>
      <c r="X659" s="4"/>
      <c r="Y659" s="4"/>
      <c r="Z659" s="4"/>
      <c r="AA659" s="4"/>
      <c r="AB659" s="4"/>
      <c r="AC659" s="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</row>
    <row r="660" spans="1:176" x14ac:dyDescent="0.25">
      <c r="A660" s="20">
        <f t="shared" si="172"/>
        <v>44413</v>
      </c>
      <c r="B660" s="22">
        <f t="shared" ca="1" si="176"/>
        <v>1.0291293100000001</v>
      </c>
      <c r="C660" s="22">
        <f t="shared" ca="1" si="181"/>
        <v>1.02417629</v>
      </c>
      <c r="D660" s="23">
        <f ca="1">IF(A660&lt;$B$1,VLOOKUP(A660,[1]DI!$A$4:$B$15000,2,FALSE),0)</f>
        <v>5.1499999999999997E-2</v>
      </c>
      <c r="E660" s="22">
        <f t="shared" ca="1" si="180"/>
        <v>1.9929999999999999E-4</v>
      </c>
      <c r="F660" s="23">
        <f t="shared" si="173"/>
        <v>1.3</v>
      </c>
      <c r="G660" s="24">
        <f t="shared" ca="1" si="177"/>
        <v>1.0002590899999999</v>
      </c>
      <c r="H660" s="22">
        <f ca="1">TRUNC(PRODUCT(G$10:G659),15)</f>
        <v>1.0706248283128501</v>
      </c>
      <c r="I660" s="22">
        <f t="shared" ca="1" si="178"/>
        <v>1.0654720844789001</v>
      </c>
      <c r="J660" s="22">
        <f t="shared" ca="1" si="179"/>
        <v>1.0048361100000001</v>
      </c>
      <c r="K660" s="22">
        <f t="shared" ca="1" si="170"/>
        <v>4.9530199999999998E-3</v>
      </c>
      <c r="L660" s="66">
        <f>IF(VLOOKUP(A660,$T$12:$AC$125,8)=VLOOKUP(A659,$T$12:$AC$125,8),0,VLOOKUP(A660,T$12:$AC$125,8))</f>
        <v>0</v>
      </c>
      <c r="M660" s="67">
        <f>IF(L660&gt;0,VLOOKUP(L660,S$12:$AB$125,7),0)</f>
        <v>0</v>
      </c>
      <c r="N660" s="2">
        <f t="shared" si="169"/>
        <v>0</v>
      </c>
      <c r="O660" s="22">
        <f t="shared" ca="1" si="171"/>
        <v>4.9530199999999998E-3</v>
      </c>
      <c r="P660" s="25" t="str">
        <f t="shared" si="174"/>
        <v>J=</v>
      </c>
      <c r="Q660" s="26">
        <f t="shared" si="175"/>
        <v>44578</v>
      </c>
      <c r="R660" s="4"/>
      <c r="S660" s="98"/>
      <c r="U660" s="4"/>
      <c r="V660" s="4"/>
      <c r="W660" s="4"/>
      <c r="X660" s="4"/>
      <c r="Y660" s="4"/>
      <c r="Z660" s="4"/>
      <c r="AA660" s="4"/>
      <c r="AB660" s="4"/>
      <c r="AC660" s="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</row>
    <row r="661" spans="1:176" x14ac:dyDescent="0.25">
      <c r="A661" s="20">
        <f t="shared" si="172"/>
        <v>44414</v>
      </c>
      <c r="B661" s="22">
        <f t="shared" ca="1" si="176"/>
        <v>1.02939596</v>
      </c>
      <c r="C661" s="22">
        <f t="shared" ca="1" si="181"/>
        <v>1.02417629</v>
      </c>
      <c r="D661" s="23">
        <f ca="1">IF(A661&lt;$B$1,VLOOKUP(A661,[1]DI!$A$4:$B$15000,2,FALSE),0)</f>
        <v>5.1499999999999997E-2</v>
      </c>
      <c r="E661" s="22">
        <f t="shared" ca="1" si="180"/>
        <v>1.9929999999999999E-4</v>
      </c>
      <c r="F661" s="23">
        <f t="shared" si="173"/>
        <v>1.3</v>
      </c>
      <c r="G661" s="24">
        <f t="shared" ca="1" si="177"/>
        <v>1.0002590899999999</v>
      </c>
      <c r="H661" s="22">
        <f ca="1">TRUNC(PRODUCT(G$10:G660),15)</f>
        <v>1.07090221649962</v>
      </c>
      <c r="I661" s="22">
        <f t="shared" ca="1" si="178"/>
        <v>1.0654720844789001</v>
      </c>
      <c r="J661" s="22">
        <f t="shared" ca="1" si="179"/>
        <v>1.0050964600000001</v>
      </c>
      <c r="K661" s="22">
        <f t="shared" ca="1" si="170"/>
        <v>5.21967E-3</v>
      </c>
      <c r="L661" s="66">
        <f>IF(VLOOKUP(A661,$T$12:$AC$125,8)=VLOOKUP(A660,$T$12:$AC$125,8),0,VLOOKUP(A661,T$12:$AC$125,8))</f>
        <v>0</v>
      </c>
      <c r="M661" s="67">
        <f>IF(L661&gt;0,VLOOKUP(L661,S$12:$AB$125,7),0)</f>
        <v>0</v>
      </c>
      <c r="N661" s="2">
        <f t="shared" si="169"/>
        <v>0</v>
      </c>
      <c r="O661" s="22">
        <f t="shared" ca="1" si="171"/>
        <v>5.21967E-3</v>
      </c>
      <c r="P661" s="25" t="str">
        <f t="shared" si="174"/>
        <v>J=</v>
      </c>
      <c r="Q661" s="26">
        <f t="shared" si="175"/>
        <v>44578</v>
      </c>
      <c r="R661" s="4"/>
      <c r="S661" s="98"/>
      <c r="U661" s="4"/>
      <c r="V661" s="4"/>
      <c r="W661" s="4"/>
      <c r="X661" s="4"/>
      <c r="Y661" s="4"/>
      <c r="Z661" s="4"/>
      <c r="AA661" s="4"/>
      <c r="AB661" s="4"/>
      <c r="AC661" s="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</row>
    <row r="662" spans="1:176" x14ac:dyDescent="0.25">
      <c r="A662" s="20">
        <f t="shared" si="172"/>
        <v>44415</v>
      </c>
      <c r="B662" s="22">
        <f t="shared" ca="1" si="176"/>
        <v>1.0296626600000001</v>
      </c>
      <c r="C662" s="22">
        <f t="shared" ca="1" si="181"/>
        <v>1.02417629</v>
      </c>
      <c r="D662" s="23">
        <f ca="1">IF(A662&lt;$B$1,VLOOKUP(A662,[1]DI!$A$4:$B$15000,2,FALSE),0)</f>
        <v>0</v>
      </c>
      <c r="E662" s="22">
        <f t="shared" ca="1" si="180"/>
        <v>0</v>
      </c>
      <c r="F662" s="23">
        <f t="shared" si="173"/>
        <v>1.3</v>
      </c>
      <c r="G662" s="24">
        <f t="shared" ca="1" si="177"/>
        <v>1</v>
      </c>
      <c r="H662" s="22">
        <f ca="1">TRUNC(PRODUCT(G$10:G661),15)</f>
        <v>1.07117967655489</v>
      </c>
      <c r="I662" s="22">
        <f t="shared" ca="1" si="178"/>
        <v>1.0654720844789001</v>
      </c>
      <c r="J662" s="22">
        <f t="shared" ca="1" si="179"/>
        <v>1.00535687</v>
      </c>
      <c r="K662" s="22">
        <f t="shared" ca="1" si="170"/>
        <v>5.48637E-3</v>
      </c>
      <c r="L662" s="66">
        <f>IF(VLOOKUP(A662,$T$12:$AC$125,8)=VLOOKUP(A661,$T$12:$AC$125,8),0,VLOOKUP(A662,T$12:$AC$125,8))</f>
        <v>0</v>
      </c>
      <c r="M662" s="67">
        <f>IF(L662&gt;0,VLOOKUP(L662,S$12:$AB$125,7),0)</f>
        <v>0</v>
      </c>
      <c r="N662" s="2">
        <f t="shared" si="169"/>
        <v>0</v>
      </c>
      <c r="O662" s="22">
        <f t="shared" ca="1" si="171"/>
        <v>5.48637E-3</v>
      </c>
      <c r="P662" s="25" t="str">
        <f t="shared" si="174"/>
        <v>J=</v>
      </c>
      <c r="Q662" s="26">
        <f t="shared" si="175"/>
        <v>44578</v>
      </c>
      <c r="R662" s="4"/>
      <c r="S662" s="98"/>
      <c r="U662" s="4"/>
      <c r="V662" s="4"/>
      <c r="W662" s="4"/>
      <c r="X662" s="4"/>
      <c r="Y662" s="4"/>
      <c r="Z662" s="4"/>
      <c r="AA662" s="4"/>
      <c r="AB662" s="4"/>
      <c r="AC662" s="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</row>
    <row r="663" spans="1:176" x14ac:dyDescent="0.25">
      <c r="A663" s="20">
        <f t="shared" si="172"/>
        <v>44416</v>
      </c>
      <c r="B663" s="22">
        <f t="shared" ca="1" si="176"/>
        <v>1.0296626600000001</v>
      </c>
      <c r="C663" s="22">
        <f t="shared" ca="1" si="181"/>
        <v>1.02417629</v>
      </c>
      <c r="D663" s="23">
        <f ca="1">IF(A663&lt;$B$1,VLOOKUP(A663,[1]DI!$A$4:$B$15000,2,FALSE),0)</f>
        <v>0</v>
      </c>
      <c r="E663" s="22">
        <f t="shared" ca="1" si="180"/>
        <v>0</v>
      </c>
      <c r="F663" s="23">
        <f t="shared" si="173"/>
        <v>1.3</v>
      </c>
      <c r="G663" s="24">
        <f t="shared" ca="1" si="177"/>
        <v>1</v>
      </c>
      <c r="H663" s="22">
        <f ca="1">TRUNC(PRODUCT(G$10:G662),15)</f>
        <v>1.07117967655489</v>
      </c>
      <c r="I663" s="22">
        <f t="shared" ca="1" si="178"/>
        <v>1.0654720844789001</v>
      </c>
      <c r="J663" s="22">
        <f t="shared" ca="1" si="179"/>
        <v>1.00535687</v>
      </c>
      <c r="K663" s="22">
        <f t="shared" ca="1" si="170"/>
        <v>5.48637E-3</v>
      </c>
      <c r="L663" s="66">
        <f>IF(VLOOKUP(A663,$T$12:$AC$125,8)=VLOOKUP(A662,$T$12:$AC$125,8),0,VLOOKUP(A663,T$12:$AC$125,8))</f>
        <v>0</v>
      </c>
      <c r="M663" s="67">
        <f>IF(L663&gt;0,VLOOKUP(L663,S$12:$AB$125,7),0)</f>
        <v>0</v>
      </c>
      <c r="N663" s="2">
        <f t="shared" si="169"/>
        <v>0</v>
      </c>
      <c r="O663" s="22">
        <f t="shared" ca="1" si="171"/>
        <v>5.48637E-3</v>
      </c>
      <c r="P663" s="25" t="str">
        <f t="shared" si="174"/>
        <v>J=</v>
      </c>
      <c r="Q663" s="26">
        <f t="shared" si="175"/>
        <v>44578</v>
      </c>
      <c r="R663" s="4"/>
      <c r="S663" s="98"/>
      <c r="U663" s="4"/>
      <c r="V663" s="4"/>
      <c r="W663" s="4"/>
      <c r="X663" s="4"/>
      <c r="Y663" s="4"/>
      <c r="Z663" s="4"/>
      <c r="AA663" s="4"/>
      <c r="AB663" s="4"/>
      <c r="AC663" s="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</row>
    <row r="664" spans="1:176" x14ac:dyDescent="0.25">
      <c r="A664" s="20">
        <f t="shared" si="172"/>
        <v>44417</v>
      </c>
      <c r="B664" s="22">
        <f t="shared" ca="1" si="176"/>
        <v>1.0296626600000001</v>
      </c>
      <c r="C664" s="22">
        <f t="shared" ca="1" si="181"/>
        <v>1.02417629</v>
      </c>
      <c r="D664" s="23">
        <f ca="1">IF(A664&lt;$B$1,VLOOKUP(A664,[1]DI!$A$4:$B$15000,2,FALSE),0)</f>
        <v>5.1499999999999997E-2</v>
      </c>
      <c r="E664" s="22">
        <f t="shared" ca="1" si="180"/>
        <v>1.9929999999999999E-4</v>
      </c>
      <c r="F664" s="23">
        <f t="shared" si="173"/>
        <v>1.3</v>
      </c>
      <c r="G664" s="24">
        <f t="shared" ca="1" si="177"/>
        <v>1.0002590899999999</v>
      </c>
      <c r="H664" s="22">
        <f ca="1">TRUNC(PRODUCT(G$10:G663),15)</f>
        <v>1.07117967655489</v>
      </c>
      <c r="I664" s="22">
        <f t="shared" ca="1" si="178"/>
        <v>1.0654720844789001</v>
      </c>
      <c r="J664" s="22">
        <f t="shared" ca="1" si="179"/>
        <v>1.00535687</v>
      </c>
      <c r="K664" s="22">
        <f t="shared" ca="1" si="170"/>
        <v>5.48637E-3</v>
      </c>
      <c r="L664" s="66">
        <f>IF(VLOOKUP(A664,$T$12:$AC$125,8)=VLOOKUP(A663,$T$12:$AC$125,8),0,VLOOKUP(A664,T$12:$AC$125,8))</f>
        <v>0</v>
      </c>
      <c r="M664" s="67">
        <f>IF(L664&gt;0,VLOOKUP(L664,S$12:$AB$125,7),0)</f>
        <v>0</v>
      </c>
      <c r="N664" s="2">
        <f t="shared" si="169"/>
        <v>0</v>
      </c>
      <c r="O664" s="22">
        <f t="shared" ca="1" si="171"/>
        <v>5.48637E-3</v>
      </c>
      <c r="P664" s="25" t="str">
        <f t="shared" si="174"/>
        <v>J=</v>
      </c>
      <c r="Q664" s="26">
        <f t="shared" si="175"/>
        <v>44578</v>
      </c>
      <c r="R664" s="4"/>
      <c r="S664" s="98"/>
      <c r="U664" s="4"/>
      <c r="V664" s="4"/>
      <c r="W664" s="4"/>
      <c r="X664" s="4"/>
      <c r="Y664" s="4"/>
      <c r="Z664" s="4"/>
      <c r="AA664" s="4"/>
      <c r="AB664" s="4"/>
      <c r="AC664" s="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</row>
    <row r="665" spans="1:176" x14ac:dyDescent="0.25">
      <c r="A665" s="20">
        <f t="shared" si="172"/>
        <v>44418</v>
      </c>
      <c r="B665" s="22">
        <f t="shared" ca="1" si="176"/>
        <v>1.0299294299999999</v>
      </c>
      <c r="C665" s="22">
        <f t="shared" ca="1" si="181"/>
        <v>1.02417629</v>
      </c>
      <c r="D665" s="23">
        <f ca="1">IF(A665&lt;$B$1,VLOOKUP(A665,[1]DI!$A$4:$B$15000,2,FALSE),0)</f>
        <v>5.1499999999999997E-2</v>
      </c>
      <c r="E665" s="22">
        <f t="shared" ca="1" si="180"/>
        <v>1.9929999999999999E-4</v>
      </c>
      <c r="F665" s="23">
        <f t="shared" si="173"/>
        <v>1.3</v>
      </c>
      <c r="G665" s="24">
        <f t="shared" ca="1" si="177"/>
        <v>1.0002590899999999</v>
      </c>
      <c r="H665" s="22">
        <f ca="1">TRUNC(PRODUCT(G$10:G664),15)</f>
        <v>1.07145720849729</v>
      </c>
      <c r="I665" s="22">
        <f t="shared" ca="1" si="178"/>
        <v>1.0654720844789001</v>
      </c>
      <c r="J665" s="22">
        <f t="shared" ca="1" si="179"/>
        <v>1.0056173399999999</v>
      </c>
      <c r="K665" s="22">
        <f t="shared" ca="1" si="170"/>
        <v>5.7531400000000003E-3</v>
      </c>
      <c r="L665" s="66">
        <f>IF(VLOOKUP(A665,$T$12:$AC$125,8)=VLOOKUP(A664,$T$12:$AC$125,8),0,VLOOKUP(A665,T$12:$AC$125,8))</f>
        <v>0</v>
      </c>
      <c r="M665" s="67">
        <f>IF(L665&gt;0,VLOOKUP(L665,S$12:$AB$125,7),0)</f>
        <v>0</v>
      </c>
      <c r="N665" s="2">
        <f t="shared" si="169"/>
        <v>0</v>
      </c>
      <c r="O665" s="22">
        <f t="shared" ca="1" si="171"/>
        <v>5.7531400000000003E-3</v>
      </c>
      <c r="P665" s="25" t="str">
        <f t="shared" si="174"/>
        <v>J=</v>
      </c>
      <c r="Q665" s="26">
        <f t="shared" si="175"/>
        <v>44578</v>
      </c>
      <c r="R665" s="4"/>
      <c r="S665" s="98"/>
      <c r="U665" s="4"/>
      <c r="V665" s="4"/>
      <c r="W665" s="4"/>
      <c r="X665" s="4"/>
      <c r="Y665" s="4"/>
      <c r="Z665" s="4"/>
      <c r="AA665" s="4"/>
      <c r="AB665" s="4"/>
      <c r="AC665" s="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</row>
    <row r="666" spans="1:176" x14ac:dyDescent="0.25">
      <c r="A666" s="20">
        <f t="shared" si="172"/>
        <v>44419</v>
      </c>
      <c r="B666" s="22">
        <f t="shared" ca="1" si="176"/>
        <v>1.03019628</v>
      </c>
      <c r="C666" s="22">
        <f t="shared" ca="1" si="181"/>
        <v>1.02417629</v>
      </c>
      <c r="D666" s="23">
        <f ca="1">IF(A666&lt;$B$1,VLOOKUP(A666,[1]DI!$A$4:$B$15000,2,FALSE),0)</f>
        <v>5.1499999999999997E-2</v>
      </c>
      <c r="E666" s="22">
        <f t="shared" ca="1" si="180"/>
        <v>1.9929999999999999E-4</v>
      </c>
      <c r="F666" s="23">
        <f t="shared" si="173"/>
        <v>1.3</v>
      </c>
      <c r="G666" s="24">
        <f t="shared" ca="1" si="177"/>
        <v>1.0002590899999999</v>
      </c>
      <c r="H666" s="22">
        <f ca="1">TRUNC(PRODUCT(G$10:G665),15)</f>
        <v>1.07173481234544</v>
      </c>
      <c r="I666" s="22">
        <f t="shared" ca="1" si="178"/>
        <v>1.0654720844789001</v>
      </c>
      <c r="J666" s="22">
        <f t="shared" ca="1" si="179"/>
        <v>1.0058778900000001</v>
      </c>
      <c r="K666" s="22">
        <f t="shared" ca="1" si="170"/>
        <v>6.0199900000000002E-3</v>
      </c>
      <c r="L666" s="66">
        <f>IF(VLOOKUP(A666,$T$12:$AC$125,8)=VLOOKUP(A665,$T$12:$AC$125,8),0,VLOOKUP(A666,T$12:$AC$125,8))</f>
        <v>0</v>
      </c>
      <c r="M666" s="67">
        <f>IF(L666&gt;0,VLOOKUP(L666,S$12:$AB$125,7),0)</f>
        <v>0</v>
      </c>
      <c r="N666" s="2">
        <f t="shared" si="169"/>
        <v>0</v>
      </c>
      <c r="O666" s="22">
        <f t="shared" ca="1" si="171"/>
        <v>6.0199900000000002E-3</v>
      </c>
      <c r="P666" s="25" t="str">
        <f t="shared" si="174"/>
        <v>J=</v>
      </c>
      <c r="Q666" s="26">
        <f t="shared" si="175"/>
        <v>44578</v>
      </c>
      <c r="R666" s="4"/>
      <c r="S666" s="98"/>
      <c r="U666" s="4"/>
      <c r="V666" s="4"/>
      <c r="W666" s="4"/>
      <c r="X666" s="4"/>
      <c r="Y666" s="4"/>
      <c r="Z666" s="4"/>
      <c r="AA666" s="4"/>
      <c r="AB666" s="4"/>
      <c r="AC666" s="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</row>
    <row r="667" spans="1:176" x14ac:dyDescent="0.25">
      <c r="A667" s="20">
        <f t="shared" si="172"/>
        <v>44420</v>
      </c>
      <c r="B667" s="22">
        <f t="shared" ca="1" si="176"/>
        <v>1.0304631900000001</v>
      </c>
      <c r="C667" s="22">
        <f t="shared" ca="1" si="181"/>
        <v>1.02417629</v>
      </c>
      <c r="D667" s="23">
        <f ca="1">IF(A667&lt;$B$1,VLOOKUP(A667,[1]DI!$A$4:$B$15000,2,FALSE),0)</f>
        <v>5.1499999999999997E-2</v>
      </c>
      <c r="E667" s="22">
        <f t="shared" ca="1" si="180"/>
        <v>1.9929999999999999E-4</v>
      </c>
      <c r="F667" s="23">
        <f t="shared" si="173"/>
        <v>1.3</v>
      </c>
      <c r="G667" s="24">
        <f t="shared" ca="1" si="177"/>
        <v>1.0002590899999999</v>
      </c>
      <c r="H667" s="22">
        <f ca="1">TRUNC(PRODUCT(G$10:G666),15)</f>
        <v>1.07201248811797</v>
      </c>
      <c r="I667" s="22">
        <f t="shared" ca="1" si="178"/>
        <v>1.0654720844789001</v>
      </c>
      <c r="J667" s="22">
        <f t="shared" ca="1" si="179"/>
        <v>1.0061385</v>
      </c>
      <c r="K667" s="22">
        <f t="shared" ca="1" si="170"/>
        <v>6.2868999999999998E-3</v>
      </c>
      <c r="L667" s="66">
        <f>IF(VLOOKUP(A667,$T$12:$AC$125,8)=VLOOKUP(A666,$T$12:$AC$125,8),0,VLOOKUP(A667,T$12:$AC$125,8))</f>
        <v>0</v>
      </c>
      <c r="M667" s="67">
        <f>IF(L667&gt;0,VLOOKUP(L667,S$12:$AB$125,7),0)</f>
        <v>0</v>
      </c>
      <c r="N667" s="2">
        <f t="shared" si="169"/>
        <v>0</v>
      </c>
      <c r="O667" s="22">
        <f t="shared" ca="1" si="171"/>
        <v>6.2868999999999998E-3</v>
      </c>
      <c r="P667" s="25" t="str">
        <f t="shared" si="174"/>
        <v>J=</v>
      </c>
      <c r="Q667" s="26">
        <f t="shared" si="175"/>
        <v>44578</v>
      </c>
      <c r="R667" s="4"/>
      <c r="S667" s="98"/>
      <c r="U667" s="4"/>
      <c r="V667" s="4"/>
      <c r="W667" s="4"/>
      <c r="X667" s="4"/>
      <c r="Y667" s="4"/>
      <c r="Z667" s="4"/>
      <c r="AA667" s="4"/>
      <c r="AB667" s="4"/>
      <c r="AC667" s="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</row>
    <row r="668" spans="1:176" x14ac:dyDescent="0.25">
      <c r="A668" s="20">
        <f t="shared" si="172"/>
        <v>44421</v>
      </c>
      <c r="B668" s="22">
        <f t="shared" ca="1" si="176"/>
        <v>1.03073017</v>
      </c>
      <c r="C668" s="22">
        <f t="shared" ca="1" si="181"/>
        <v>1.02417629</v>
      </c>
      <c r="D668" s="23">
        <f ca="1">IF(A668&lt;$B$1,VLOOKUP(A668,[1]DI!$A$4:$B$15000,2,FALSE),0)</f>
        <v>5.1499999999999997E-2</v>
      </c>
      <c r="E668" s="22">
        <f t="shared" ca="1" si="180"/>
        <v>1.9929999999999999E-4</v>
      </c>
      <c r="F668" s="23">
        <f t="shared" si="173"/>
        <v>1.3</v>
      </c>
      <c r="G668" s="24">
        <f t="shared" ca="1" si="177"/>
        <v>1.0002590899999999</v>
      </c>
      <c r="H668" s="22">
        <f ca="1">TRUNC(PRODUCT(G$10:G667),15)</f>
        <v>1.07229023583351</v>
      </c>
      <c r="I668" s="22">
        <f t="shared" ca="1" si="178"/>
        <v>1.0654720844789001</v>
      </c>
      <c r="J668" s="22">
        <f t="shared" ca="1" si="179"/>
        <v>1.0063991800000001</v>
      </c>
      <c r="K668" s="22">
        <f t="shared" ca="1" si="170"/>
        <v>6.5538799999999998E-3</v>
      </c>
      <c r="L668" s="66">
        <f>IF(VLOOKUP(A668,$T$12:$AC$125,8)=VLOOKUP(A667,$T$12:$AC$125,8),0,VLOOKUP(A668,T$12:$AC$125,8))</f>
        <v>0</v>
      </c>
      <c r="M668" s="67">
        <f>IF(L668&gt;0,VLOOKUP(L668,S$12:$AB$125,7),0)</f>
        <v>0</v>
      </c>
      <c r="N668" s="2">
        <f t="shared" si="169"/>
        <v>0</v>
      </c>
      <c r="O668" s="22">
        <f t="shared" ca="1" si="171"/>
        <v>6.5538799999999998E-3</v>
      </c>
      <c r="P668" s="25" t="str">
        <f t="shared" si="174"/>
        <v>J=</v>
      </c>
      <c r="Q668" s="26">
        <f t="shared" si="175"/>
        <v>44578</v>
      </c>
      <c r="R668" s="4"/>
      <c r="S668" s="98"/>
      <c r="U668" s="4"/>
      <c r="V668" s="4"/>
      <c r="W668" s="4"/>
      <c r="X668" s="4"/>
      <c r="Y668" s="4"/>
      <c r="Z668" s="4"/>
      <c r="AA668" s="4"/>
      <c r="AB668" s="4"/>
      <c r="AC668" s="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</row>
    <row r="669" spans="1:176" x14ac:dyDescent="0.25">
      <c r="A669" s="20">
        <f t="shared" si="172"/>
        <v>44422</v>
      </c>
      <c r="B669" s="22">
        <f t="shared" ca="1" si="176"/>
        <v>1.0309972300000001</v>
      </c>
      <c r="C669" s="22">
        <f t="shared" ca="1" si="181"/>
        <v>1.02417629</v>
      </c>
      <c r="D669" s="23">
        <f ca="1">IF(A669&lt;$B$1,VLOOKUP(A669,[1]DI!$A$4:$B$15000,2,FALSE),0)</f>
        <v>0</v>
      </c>
      <c r="E669" s="22">
        <f t="shared" ca="1" si="180"/>
        <v>0</v>
      </c>
      <c r="F669" s="23">
        <f t="shared" si="173"/>
        <v>1.3</v>
      </c>
      <c r="G669" s="24">
        <f t="shared" ca="1" si="177"/>
        <v>1</v>
      </c>
      <c r="H669" s="22">
        <f ca="1">TRUNC(PRODUCT(G$10:G668),15)</f>
        <v>1.07256805551072</v>
      </c>
      <c r="I669" s="22">
        <f t="shared" ca="1" si="178"/>
        <v>1.0654720844789001</v>
      </c>
      <c r="J669" s="22">
        <f t="shared" ca="1" si="179"/>
        <v>1.0066599300000001</v>
      </c>
      <c r="K669" s="22">
        <f t="shared" ca="1" si="170"/>
        <v>6.8209400000000002E-3</v>
      </c>
      <c r="L669" s="66">
        <f>IF(VLOOKUP(A669,$T$12:$AC$125,8)=VLOOKUP(A668,$T$12:$AC$125,8),0,VLOOKUP(A669,T$12:$AC$125,8))</f>
        <v>0</v>
      </c>
      <c r="M669" s="67">
        <f>IF(L669&gt;0,VLOOKUP(L669,S$12:$AB$125,7),0)</f>
        <v>0</v>
      </c>
      <c r="N669" s="2">
        <f t="shared" si="169"/>
        <v>0</v>
      </c>
      <c r="O669" s="22">
        <f t="shared" ca="1" si="171"/>
        <v>6.8209400000000002E-3</v>
      </c>
      <c r="P669" s="25" t="str">
        <f t="shared" si="174"/>
        <v>J=</v>
      </c>
      <c r="Q669" s="26">
        <f t="shared" si="175"/>
        <v>44578</v>
      </c>
      <c r="R669" s="4"/>
      <c r="S669" s="98"/>
      <c r="U669" s="4"/>
      <c r="V669" s="4"/>
      <c r="W669" s="4"/>
      <c r="X669" s="4"/>
      <c r="Y669" s="4"/>
      <c r="Z669" s="4"/>
      <c r="AA669" s="4"/>
      <c r="AB669" s="4"/>
      <c r="AC669" s="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</row>
    <row r="670" spans="1:176" x14ac:dyDescent="0.25">
      <c r="A670" s="20">
        <f t="shared" si="172"/>
        <v>44423</v>
      </c>
      <c r="B670" s="22">
        <f t="shared" ca="1" si="176"/>
        <v>1.0309972300000001</v>
      </c>
      <c r="C670" s="22">
        <f t="shared" ca="1" si="181"/>
        <v>1.02417629</v>
      </c>
      <c r="D670" s="23">
        <f ca="1">IF(A670&lt;$B$1,VLOOKUP(A670,[1]DI!$A$4:$B$15000,2,FALSE),0)</f>
        <v>0</v>
      </c>
      <c r="E670" s="22">
        <f t="shared" ca="1" si="180"/>
        <v>0</v>
      </c>
      <c r="F670" s="23">
        <f t="shared" si="173"/>
        <v>1.3</v>
      </c>
      <c r="G670" s="24">
        <f t="shared" ca="1" si="177"/>
        <v>1</v>
      </c>
      <c r="H670" s="22">
        <f ca="1">TRUNC(PRODUCT(G$10:G669),15)</f>
        <v>1.07256805551072</v>
      </c>
      <c r="I670" s="22">
        <f t="shared" ca="1" si="178"/>
        <v>1.0654720844789001</v>
      </c>
      <c r="J670" s="22">
        <f t="shared" ca="1" si="179"/>
        <v>1.0066599300000001</v>
      </c>
      <c r="K670" s="22">
        <f t="shared" ca="1" si="170"/>
        <v>6.8209400000000002E-3</v>
      </c>
      <c r="L670" s="66">
        <f>IF(VLOOKUP(A670,$T$12:$AC$125,8)=VLOOKUP(A669,$T$12:$AC$125,8),0,VLOOKUP(A670,T$12:$AC$125,8))</f>
        <v>0</v>
      </c>
      <c r="M670" s="67">
        <f>IF(L670&gt;0,VLOOKUP(L670,S$12:$AB$125,7),0)</f>
        <v>0</v>
      </c>
      <c r="N670" s="2">
        <f t="shared" si="169"/>
        <v>0</v>
      </c>
      <c r="O670" s="22">
        <f t="shared" ca="1" si="171"/>
        <v>6.8209400000000002E-3</v>
      </c>
      <c r="P670" s="25" t="str">
        <f t="shared" si="174"/>
        <v>J=</v>
      </c>
      <c r="Q670" s="26">
        <f t="shared" si="175"/>
        <v>44578</v>
      </c>
      <c r="R670" s="4"/>
      <c r="S670" s="98"/>
      <c r="U670" s="4"/>
      <c r="V670" s="4"/>
      <c r="W670" s="4"/>
      <c r="X670" s="4"/>
      <c r="Y670" s="4"/>
      <c r="Z670" s="4"/>
      <c r="AA670" s="4"/>
      <c r="AB670" s="4"/>
      <c r="AC670" s="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</row>
    <row r="671" spans="1:176" x14ac:dyDescent="0.25">
      <c r="A671" s="20">
        <f t="shared" si="172"/>
        <v>44424</v>
      </c>
      <c r="B671" s="22">
        <f t="shared" ca="1" si="176"/>
        <v>1.0309972300000001</v>
      </c>
      <c r="C671" s="22">
        <f t="shared" ca="1" si="181"/>
        <v>1.02417629</v>
      </c>
      <c r="D671" s="23">
        <f ca="1">IF(A671&lt;$B$1,VLOOKUP(A671,[1]DI!$A$4:$B$15000,2,FALSE),0)</f>
        <v>5.1499999999999997E-2</v>
      </c>
      <c r="E671" s="22">
        <f t="shared" ca="1" si="180"/>
        <v>1.9929999999999999E-4</v>
      </c>
      <c r="F671" s="23">
        <f t="shared" si="173"/>
        <v>1.3</v>
      </c>
      <c r="G671" s="24">
        <f t="shared" ca="1" si="177"/>
        <v>1.0002590899999999</v>
      </c>
      <c r="H671" s="22">
        <f ca="1">TRUNC(PRODUCT(G$10:G670),15)</f>
        <v>1.07256805551072</v>
      </c>
      <c r="I671" s="22">
        <f t="shared" ca="1" si="178"/>
        <v>1.0654720844789001</v>
      </c>
      <c r="J671" s="22">
        <f t="shared" ca="1" si="179"/>
        <v>1.0066599300000001</v>
      </c>
      <c r="K671" s="22">
        <f t="shared" ca="1" si="170"/>
        <v>6.8209400000000002E-3</v>
      </c>
      <c r="L671" s="66">
        <f>IF(VLOOKUP(A671,$T$12:$AC$125,8)=VLOOKUP(A670,$T$12:$AC$125,8),0,VLOOKUP(A671,T$12:$AC$125,8))</f>
        <v>0</v>
      </c>
      <c r="M671" s="67">
        <f>IF(L671&gt;0,VLOOKUP(L671,S$12:$AB$125,7),0)</f>
        <v>0</v>
      </c>
      <c r="N671" s="2">
        <f t="shared" si="169"/>
        <v>0</v>
      </c>
      <c r="O671" s="22">
        <f t="shared" ca="1" si="171"/>
        <v>6.8209400000000002E-3</v>
      </c>
      <c r="P671" s="25" t="str">
        <f t="shared" si="174"/>
        <v>J=</v>
      </c>
      <c r="Q671" s="26">
        <f t="shared" si="175"/>
        <v>44578</v>
      </c>
      <c r="R671" s="4"/>
      <c r="S671" s="98"/>
      <c r="U671" s="4"/>
      <c r="V671" s="4"/>
      <c r="W671" s="4"/>
      <c r="X671" s="4"/>
      <c r="Y671" s="4"/>
      <c r="Z671" s="4"/>
      <c r="AA671" s="4"/>
      <c r="AB671" s="4"/>
      <c r="AC671" s="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</row>
    <row r="672" spans="1:176" x14ac:dyDescent="0.25">
      <c r="A672" s="20">
        <f t="shared" si="172"/>
        <v>44425</v>
      </c>
      <c r="B672" s="22">
        <f t="shared" ca="1" si="176"/>
        <v>1.0312643500000001</v>
      </c>
      <c r="C672" s="22">
        <f t="shared" ca="1" si="181"/>
        <v>1.02417629</v>
      </c>
      <c r="D672" s="23">
        <f ca="1">IF(A672&lt;$B$1,VLOOKUP(A672,[1]DI!$A$4:$B$15000,2,FALSE),0)</f>
        <v>5.1499999999999997E-2</v>
      </c>
      <c r="E672" s="22">
        <f t="shared" ca="1" si="180"/>
        <v>1.9929999999999999E-4</v>
      </c>
      <c r="F672" s="23">
        <f t="shared" si="173"/>
        <v>1.3</v>
      </c>
      <c r="G672" s="24">
        <f t="shared" ca="1" si="177"/>
        <v>1.0002590899999999</v>
      </c>
      <c r="H672" s="22">
        <f ca="1">TRUNC(PRODUCT(G$10:G671),15)</f>
        <v>1.0728459471682199</v>
      </c>
      <c r="I672" s="22">
        <f t="shared" ca="1" si="178"/>
        <v>1.0654720844789001</v>
      </c>
      <c r="J672" s="22">
        <f t="shared" ca="1" si="179"/>
        <v>1.0069207499999999</v>
      </c>
      <c r="K672" s="22">
        <f t="shared" ca="1" si="170"/>
        <v>7.0880600000000002E-3</v>
      </c>
      <c r="L672" s="66">
        <f>IF(VLOOKUP(A672,$T$12:$AC$125,8)=VLOOKUP(A671,$T$12:$AC$125,8),0,VLOOKUP(A672,T$12:$AC$125,8))</f>
        <v>0</v>
      </c>
      <c r="M672" s="67">
        <f>IF(L672&gt;0,VLOOKUP(L672,S$12:$AB$125,7),0)</f>
        <v>0</v>
      </c>
      <c r="N672" s="2">
        <f t="shared" si="169"/>
        <v>0</v>
      </c>
      <c r="O672" s="22">
        <f t="shared" ca="1" si="171"/>
        <v>7.0880600000000002E-3</v>
      </c>
      <c r="P672" s="25" t="str">
        <f t="shared" si="174"/>
        <v>J=</v>
      </c>
      <c r="Q672" s="26">
        <f t="shared" si="175"/>
        <v>44578</v>
      </c>
      <c r="R672" s="4"/>
      <c r="S672" s="98"/>
      <c r="U672" s="4"/>
      <c r="V672" s="4"/>
      <c r="W672" s="4"/>
      <c r="X672" s="4"/>
      <c r="Y672" s="4"/>
      <c r="Z672" s="4"/>
      <c r="AA672" s="4"/>
      <c r="AB672" s="4"/>
      <c r="AC672" s="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</row>
    <row r="673" spans="1:176" x14ac:dyDescent="0.25">
      <c r="A673" s="20">
        <f t="shared" si="172"/>
        <v>44426</v>
      </c>
      <c r="B673" s="22">
        <f t="shared" ca="1" si="176"/>
        <v>1.03153154</v>
      </c>
      <c r="C673" s="22">
        <f t="shared" ca="1" si="181"/>
        <v>1.02417629</v>
      </c>
      <c r="D673" s="23">
        <f ca="1">IF(A673&lt;$B$1,VLOOKUP(A673,[1]DI!$A$4:$B$15000,2,FALSE),0)</f>
        <v>5.1499999999999997E-2</v>
      </c>
      <c r="E673" s="22">
        <f t="shared" ca="1" si="180"/>
        <v>1.9929999999999999E-4</v>
      </c>
      <c r="F673" s="23">
        <f t="shared" si="173"/>
        <v>1.3</v>
      </c>
      <c r="G673" s="24">
        <f t="shared" ca="1" si="177"/>
        <v>1.0002590899999999</v>
      </c>
      <c r="H673" s="22">
        <f ca="1">TRUNC(PRODUCT(G$10:G672),15)</f>
        <v>1.07312391082467</v>
      </c>
      <c r="I673" s="22">
        <f t="shared" ca="1" si="178"/>
        <v>1.0654720844789001</v>
      </c>
      <c r="J673" s="22">
        <f t="shared" ca="1" si="179"/>
        <v>1.00718163</v>
      </c>
      <c r="K673" s="22">
        <f t="shared" ca="1" si="170"/>
        <v>7.3552499999999998E-3</v>
      </c>
      <c r="L673" s="66">
        <f>IF(VLOOKUP(A673,$T$12:$AC$125,8)=VLOOKUP(A672,$T$12:$AC$125,8),0,VLOOKUP(A673,T$12:$AC$125,8))</f>
        <v>0</v>
      </c>
      <c r="M673" s="67">
        <f>IF(L673&gt;0,VLOOKUP(L673,S$12:$AB$125,7),0)</f>
        <v>0</v>
      </c>
      <c r="N673" s="2">
        <f t="shared" si="169"/>
        <v>0</v>
      </c>
      <c r="O673" s="22">
        <f t="shared" ca="1" si="171"/>
        <v>7.3552499999999998E-3</v>
      </c>
      <c r="P673" s="25" t="str">
        <f t="shared" si="174"/>
        <v>J=</v>
      </c>
      <c r="Q673" s="26">
        <f t="shared" si="175"/>
        <v>44578</v>
      </c>
      <c r="R673" s="4"/>
      <c r="S673" s="98"/>
      <c r="U673" s="4"/>
      <c r="V673" s="4"/>
      <c r="W673" s="4"/>
      <c r="X673" s="4"/>
      <c r="Y673" s="4"/>
      <c r="Z673" s="4"/>
      <c r="AA673" s="4"/>
      <c r="AB673" s="4"/>
      <c r="AC673" s="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</row>
    <row r="674" spans="1:176" x14ac:dyDescent="0.25">
      <c r="A674" s="20">
        <f t="shared" si="172"/>
        <v>44427</v>
      </c>
      <c r="B674" s="22">
        <f t="shared" ca="1" si="176"/>
        <v>1.0317988</v>
      </c>
      <c r="C674" s="22">
        <f t="shared" ca="1" si="181"/>
        <v>1.02417629</v>
      </c>
      <c r="D674" s="23">
        <f ca="1">IF(A674&lt;$B$1,VLOOKUP(A674,[1]DI!$A$4:$B$15000,2,FALSE),0)</f>
        <v>5.1499999999999997E-2</v>
      </c>
      <c r="E674" s="22">
        <f t="shared" ca="1" si="180"/>
        <v>1.9929999999999999E-4</v>
      </c>
      <c r="F674" s="23">
        <f t="shared" si="173"/>
        <v>1.3</v>
      </c>
      <c r="G674" s="24">
        <f t="shared" ca="1" si="177"/>
        <v>1.0002590899999999</v>
      </c>
      <c r="H674" s="22">
        <f ca="1">TRUNC(PRODUCT(G$10:G673),15)</f>
        <v>1.0734019464987301</v>
      </c>
      <c r="I674" s="22">
        <f t="shared" ca="1" si="178"/>
        <v>1.0654720844789001</v>
      </c>
      <c r="J674" s="22">
        <f t="shared" ca="1" si="179"/>
        <v>1.00744258</v>
      </c>
      <c r="K674" s="22">
        <f t="shared" ca="1" si="170"/>
        <v>7.6225099999999999E-3</v>
      </c>
      <c r="L674" s="66">
        <f>IF(VLOOKUP(A674,$T$12:$AC$125,8)=VLOOKUP(A673,$T$12:$AC$125,8),0,VLOOKUP(A674,T$12:$AC$125,8))</f>
        <v>0</v>
      </c>
      <c r="M674" s="67">
        <f>IF(L674&gt;0,VLOOKUP(L674,S$12:$AB$125,7),0)</f>
        <v>0</v>
      </c>
      <c r="N674" s="2">
        <f t="shared" si="169"/>
        <v>0</v>
      </c>
      <c r="O674" s="22">
        <f t="shared" ca="1" si="171"/>
        <v>7.6225099999999999E-3</v>
      </c>
      <c r="P674" s="25" t="str">
        <f t="shared" si="174"/>
        <v>J=</v>
      </c>
      <c r="Q674" s="26">
        <f t="shared" si="175"/>
        <v>44578</v>
      </c>
      <c r="R674" s="4"/>
      <c r="S674" s="98"/>
      <c r="U674" s="4"/>
      <c r="V674" s="4"/>
      <c r="W674" s="4"/>
      <c r="X674" s="4"/>
      <c r="Y674" s="4"/>
      <c r="Z674" s="4"/>
      <c r="AA674" s="4"/>
      <c r="AB674" s="4"/>
      <c r="AC674" s="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</row>
    <row r="675" spans="1:176" x14ac:dyDescent="0.25">
      <c r="A675" s="20">
        <f t="shared" si="172"/>
        <v>44428</v>
      </c>
      <c r="B675" s="22">
        <f t="shared" ca="1" si="176"/>
        <v>1.03206613</v>
      </c>
      <c r="C675" s="22">
        <f t="shared" ca="1" si="181"/>
        <v>1.02417629</v>
      </c>
      <c r="D675" s="23">
        <f ca="1">IF(A675&lt;$B$1,VLOOKUP(A675,[1]DI!$A$4:$B$15000,2,FALSE),0)</f>
        <v>5.1499999999999997E-2</v>
      </c>
      <c r="E675" s="22">
        <f t="shared" ca="1" si="180"/>
        <v>1.9929999999999999E-4</v>
      </c>
      <c r="F675" s="23">
        <f t="shared" si="173"/>
        <v>1.3</v>
      </c>
      <c r="G675" s="24">
        <f t="shared" ca="1" si="177"/>
        <v>1.0002590899999999</v>
      </c>
      <c r="H675" s="22">
        <f ca="1">TRUNC(PRODUCT(G$10:G674),15)</f>
        <v>1.0736800542090399</v>
      </c>
      <c r="I675" s="22">
        <f t="shared" ca="1" si="178"/>
        <v>1.0654720844789001</v>
      </c>
      <c r="J675" s="22">
        <f t="shared" ca="1" si="179"/>
        <v>1.0077035999999999</v>
      </c>
      <c r="K675" s="22">
        <f t="shared" ca="1" si="170"/>
        <v>7.8898400000000004E-3</v>
      </c>
      <c r="L675" s="66">
        <f>IF(VLOOKUP(A675,$T$12:$AC$125,8)=VLOOKUP(A674,$T$12:$AC$125,8),0,VLOOKUP(A675,T$12:$AC$125,8))</f>
        <v>0</v>
      </c>
      <c r="M675" s="67">
        <f>IF(L675&gt;0,VLOOKUP(L675,S$12:$AB$125,7),0)</f>
        <v>0</v>
      </c>
      <c r="N675" s="2">
        <f t="shared" si="169"/>
        <v>0</v>
      </c>
      <c r="O675" s="22">
        <f t="shared" ca="1" si="171"/>
        <v>7.8898400000000004E-3</v>
      </c>
      <c r="P675" s="25" t="str">
        <f t="shared" si="174"/>
        <v>J=</v>
      </c>
      <c r="Q675" s="26">
        <f t="shared" si="175"/>
        <v>44578</v>
      </c>
      <c r="R675" s="4"/>
      <c r="S675" s="98"/>
      <c r="U675" s="4"/>
      <c r="V675" s="4"/>
      <c r="W675" s="4"/>
      <c r="X675" s="4"/>
      <c r="Y675" s="4"/>
      <c r="Z675" s="4"/>
      <c r="AA675" s="4"/>
      <c r="AB675" s="4"/>
      <c r="AC675" s="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</row>
    <row r="676" spans="1:176" x14ac:dyDescent="0.25">
      <c r="A676" s="20">
        <f t="shared" si="172"/>
        <v>44429</v>
      </c>
      <c r="B676" s="22">
        <f t="shared" ca="1" si="176"/>
        <v>1.0323335199999999</v>
      </c>
      <c r="C676" s="22">
        <f t="shared" ca="1" si="181"/>
        <v>1.02417629</v>
      </c>
      <c r="D676" s="23">
        <f ca="1">IF(A676&lt;$B$1,VLOOKUP(A676,[1]DI!$A$4:$B$15000,2,FALSE),0)</f>
        <v>0</v>
      </c>
      <c r="E676" s="22">
        <f t="shared" ca="1" si="180"/>
        <v>0</v>
      </c>
      <c r="F676" s="23">
        <f t="shared" si="173"/>
        <v>1.3</v>
      </c>
      <c r="G676" s="24">
        <f t="shared" ca="1" si="177"/>
        <v>1</v>
      </c>
      <c r="H676" s="22">
        <f ca="1">TRUNC(PRODUCT(G$10:G675),15)</f>
        <v>1.0739582339742899</v>
      </c>
      <c r="I676" s="22">
        <f t="shared" ca="1" si="178"/>
        <v>1.0654720844789001</v>
      </c>
      <c r="J676" s="22">
        <f t="shared" ca="1" si="179"/>
        <v>1.0079646799999999</v>
      </c>
      <c r="K676" s="22">
        <f t="shared" ca="1" si="170"/>
        <v>8.1572299999999997E-3</v>
      </c>
      <c r="L676" s="66">
        <f>IF(VLOOKUP(A676,$T$12:$AC$125,8)=VLOOKUP(A675,$T$12:$AC$125,8),0,VLOOKUP(A676,T$12:$AC$125,8))</f>
        <v>0</v>
      </c>
      <c r="M676" s="67">
        <f>IF(L676&gt;0,VLOOKUP(L676,S$12:$AB$125,7),0)</f>
        <v>0</v>
      </c>
      <c r="N676" s="2">
        <f t="shared" si="169"/>
        <v>0</v>
      </c>
      <c r="O676" s="22">
        <f t="shared" ca="1" si="171"/>
        <v>8.1572299999999997E-3</v>
      </c>
      <c r="P676" s="25" t="str">
        <f t="shared" si="174"/>
        <v>J=</v>
      </c>
      <c r="Q676" s="26">
        <f t="shared" si="175"/>
        <v>44578</v>
      </c>
      <c r="R676" s="4"/>
      <c r="S676" s="98"/>
      <c r="U676" s="4"/>
      <c r="V676" s="4"/>
      <c r="W676" s="4"/>
      <c r="X676" s="4"/>
      <c r="Y676" s="4"/>
      <c r="Z676" s="4"/>
      <c r="AA676" s="4"/>
      <c r="AB676" s="4"/>
      <c r="AC676" s="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</row>
    <row r="677" spans="1:176" x14ac:dyDescent="0.25">
      <c r="A677" s="20">
        <f t="shared" si="172"/>
        <v>44430</v>
      </c>
      <c r="B677" s="22">
        <f t="shared" ca="1" si="176"/>
        <v>1.0323335199999999</v>
      </c>
      <c r="C677" s="22">
        <f t="shared" ca="1" si="181"/>
        <v>1.02417629</v>
      </c>
      <c r="D677" s="23">
        <f ca="1">IF(A677&lt;$B$1,VLOOKUP(A677,[1]DI!$A$4:$B$15000,2,FALSE),0)</f>
        <v>0</v>
      </c>
      <c r="E677" s="22">
        <f t="shared" ca="1" si="180"/>
        <v>0</v>
      </c>
      <c r="F677" s="23">
        <f t="shared" si="173"/>
        <v>1.3</v>
      </c>
      <c r="G677" s="24">
        <f t="shared" ca="1" si="177"/>
        <v>1</v>
      </c>
      <c r="H677" s="22">
        <f ca="1">TRUNC(PRODUCT(G$10:G676),15)</f>
        <v>1.0739582339742899</v>
      </c>
      <c r="I677" s="22">
        <f t="shared" ca="1" si="178"/>
        <v>1.0654720844789001</v>
      </c>
      <c r="J677" s="22">
        <f t="shared" ca="1" si="179"/>
        <v>1.0079646799999999</v>
      </c>
      <c r="K677" s="22">
        <f t="shared" ca="1" si="170"/>
        <v>8.1572299999999997E-3</v>
      </c>
      <c r="L677" s="66">
        <f>IF(VLOOKUP(A677,$T$12:$AC$125,8)=VLOOKUP(A676,$T$12:$AC$125,8),0,VLOOKUP(A677,T$12:$AC$125,8))</f>
        <v>0</v>
      </c>
      <c r="M677" s="67">
        <f>IF(L677&gt;0,VLOOKUP(L677,S$12:$AB$125,7),0)</f>
        <v>0</v>
      </c>
      <c r="N677" s="2">
        <f t="shared" si="169"/>
        <v>0</v>
      </c>
      <c r="O677" s="22">
        <f t="shared" ca="1" si="171"/>
        <v>8.1572299999999997E-3</v>
      </c>
      <c r="P677" s="25" t="str">
        <f t="shared" si="174"/>
        <v>J=</v>
      </c>
      <c r="Q677" s="26">
        <f t="shared" si="175"/>
        <v>44578</v>
      </c>
      <c r="R677" s="4"/>
      <c r="S677" s="98"/>
      <c r="U677" s="4"/>
      <c r="V677" s="4"/>
      <c r="W677" s="4"/>
      <c r="X677" s="4"/>
      <c r="Y677" s="4"/>
      <c r="Z677" s="4"/>
      <c r="AA677" s="4"/>
      <c r="AB677" s="4"/>
      <c r="AC677" s="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</row>
    <row r="678" spans="1:176" x14ac:dyDescent="0.25">
      <c r="A678" s="20">
        <f t="shared" si="172"/>
        <v>44431</v>
      </c>
      <c r="B678" s="22">
        <f t="shared" ca="1" si="176"/>
        <v>1.0323335199999999</v>
      </c>
      <c r="C678" s="22">
        <f t="shared" ca="1" si="181"/>
        <v>1.02417629</v>
      </c>
      <c r="D678" s="23">
        <f ca="1">IF(A678&lt;$B$1,VLOOKUP(A678,[1]DI!$A$4:$B$15000,2,FALSE),0)</f>
        <v>5.1499999999999997E-2</v>
      </c>
      <c r="E678" s="22">
        <f t="shared" ca="1" si="180"/>
        <v>1.9929999999999999E-4</v>
      </c>
      <c r="F678" s="23">
        <f t="shared" si="173"/>
        <v>1.3</v>
      </c>
      <c r="G678" s="24">
        <f t="shared" ca="1" si="177"/>
        <v>1.0002590899999999</v>
      </c>
      <c r="H678" s="22">
        <f ca="1">TRUNC(PRODUCT(G$10:G677),15)</f>
        <v>1.0739582339742899</v>
      </c>
      <c r="I678" s="22">
        <f t="shared" ca="1" si="178"/>
        <v>1.0654720844789001</v>
      </c>
      <c r="J678" s="22">
        <f t="shared" ca="1" si="179"/>
        <v>1.0079646799999999</v>
      </c>
      <c r="K678" s="22">
        <f t="shared" ca="1" si="170"/>
        <v>8.1572299999999997E-3</v>
      </c>
      <c r="L678" s="66">
        <f>IF(VLOOKUP(A678,$T$12:$AC$125,8)=VLOOKUP(A677,$T$12:$AC$125,8),0,VLOOKUP(A678,T$12:$AC$125,8))</f>
        <v>0</v>
      </c>
      <c r="M678" s="67">
        <f>IF(L678&gt;0,VLOOKUP(L678,S$12:$AB$125,7),0)</f>
        <v>0</v>
      </c>
      <c r="N678" s="2">
        <f t="shared" si="169"/>
        <v>0</v>
      </c>
      <c r="O678" s="22">
        <f t="shared" ca="1" si="171"/>
        <v>8.1572299999999997E-3</v>
      </c>
      <c r="P678" s="25" t="str">
        <f t="shared" si="174"/>
        <v>J=</v>
      </c>
      <c r="Q678" s="26">
        <f t="shared" si="175"/>
        <v>44578</v>
      </c>
      <c r="R678" s="4"/>
      <c r="S678" s="98"/>
      <c r="U678" s="4"/>
      <c r="V678" s="4"/>
      <c r="W678" s="4"/>
      <c r="X678" s="4"/>
      <c r="Y678" s="4"/>
      <c r="Z678" s="4"/>
      <c r="AA678" s="4"/>
      <c r="AB678" s="4"/>
      <c r="AC678" s="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</row>
    <row r="679" spans="1:176" x14ac:dyDescent="0.25">
      <c r="A679" s="20">
        <f t="shared" si="172"/>
        <v>44432</v>
      </c>
      <c r="B679" s="22">
        <f t="shared" ca="1" si="176"/>
        <v>1.0326009999999999</v>
      </c>
      <c r="C679" s="22">
        <f t="shared" ca="1" si="181"/>
        <v>1.02417629</v>
      </c>
      <c r="D679" s="23">
        <f ca="1">IF(A679&lt;$B$1,VLOOKUP(A679,[1]DI!$A$4:$B$15000,2,FALSE),0)</f>
        <v>5.1499999999999997E-2</v>
      </c>
      <c r="E679" s="22">
        <f t="shared" ca="1" si="180"/>
        <v>1.9929999999999999E-4</v>
      </c>
      <c r="F679" s="23">
        <f t="shared" si="173"/>
        <v>1.3</v>
      </c>
      <c r="G679" s="24">
        <f t="shared" ca="1" si="177"/>
        <v>1.0002590899999999</v>
      </c>
      <c r="H679" s="22">
        <f ca="1">TRUNC(PRODUCT(G$10:G678),15)</f>
        <v>1.0742364858131299</v>
      </c>
      <c r="I679" s="22">
        <f t="shared" ca="1" si="178"/>
        <v>1.0654720844789001</v>
      </c>
      <c r="J679" s="22">
        <f t="shared" ca="1" si="179"/>
        <v>1.0082258399999999</v>
      </c>
      <c r="K679" s="22">
        <f t="shared" ca="1" si="170"/>
        <v>8.4247100000000002E-3</v>
      </c>
      <c r="L679" s="66">
        <f>IF(VLOOKUP(A679,$T$12:$AC$125,8)=VLOOKUP(A678,$T$12:$AC$125,8),0,VLOOKUP(A679,T$12:$AC$125,8))</f>
        <v>0</v>
      </c>
      <c r="M679" s="67">
        <f>IF(L679&gt;0,VLOOKUP(L679,S$12:$AB$125,7),0)</f>
        <v>0</v>
      </c>
      <c r="N679" s="2">
        <f t="shared" si="169"/>
        <v>0</v>
      </c>
      <c r="O679" s="22">
        <f t="shared" ca="1" si="171"/>
        <v>8.4247100000000002E-3</v>
      </c>
      <c r="P679" s="25" t="str">
        <f t="shared" si="174"/>
        <v>J=</v>
      </c>
      <c r="Q679" s="26">
        <f t="shared" si="175"/>
        <v>44578</v>
      </c>
      <c r="R679" s="4"/>
      <c r="S679" s="98"/>
      <c r="U679" s="4"/>
      <c r="V679" s="4"/>
      <c r="W679" s="4"/>
      <c r="X679" s="4"/>
      <c r="Y679" s="4"/>
      <c r="Z679" s="4"/>
      <c r="AA679" s="4"/>
      <c r="AB679" s="4"/>
      <c r="AC679" s="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</row>
    <row r="680" spans="1:176" x14ac:dyDescent="0.25">
      <c r="A680" s="20">
        <f t="shared" si="172"/>
        <v>44433</v>
      </c>
      <c r="B680" s="22">
        <f t="shared" ca="1" si="176"/>
        <v>1.03286853</v>
      </c>
      <c r="C680" s="22">
        <f t="shared" ca="1" si="181"/>
        <v>1.02417629</v>
      </c>
      <c r="D680" s="23">
        <f ca="1">IF(A680&lt;$B$1,VLOOKUP(A680,[1]DI!$A$4:$B$15000,2,FALSE),0)</f>
        <v>5.1499999999999997E-2</v>
      </c>
      <c r="E680" s="22">
        <f t="shared" ca="1" si="180"/>
        <v>1.9929999999999999E-4</v>
      </c>
      <c r="F680" s="23">
        <f t="shared" si="173"/>
        <v>1.3</v>
      </c>
      <c r="G680" s="24">
        <f t="shared" ca="1" si="177"/>
        <v>1.0002590899999999</v>
      </c>
      <c r="H680" s="22">
        <f ca="1">TRUNC(PRODUCT(G$10:G679),15)</f>
        <v>1.0745148097442401</v>
      </c>
      <c r="I680" s="22">
        <f t="shared" ca="1" si="178"/>
        <v>1.0654720844789001</v>
      </c>
      <c r="J680" s="22">
        <f t="shared" ca="1" si="179"/>
        <v>1.00848706</v>
      </c>
      <c r="K680" s="22">
        <f t="shared" ca="1" si="170"/>
        <v>8.6922400000000004E-3</v>
      </c>
      <c r="L680" s="66">
        <f>IF(VLOOKUP(A680,$T$12:$AC$125,8)=VLOOKUP(A679,$T$12:$AC$125,8),0,VLOOKUP(A680,T$12:$AC$125,8))</f>
        <v>0</v>
      </c>
      <c r="M680" s="67">
        <f>IF(L680&gt;0,VLOOKUP(L680,S$12:$AB$125,7),0)</f>
        <v>0</v>
      </c>
      <c r="N680" s="2">
        <f t="shared" si="169"/>
        <v>0</v>
      </c>
      <c r="O680" s="22">
        <f t="shared" ca="1" si="171"/>
        <v>8.6922400000000004E-3</v>
      </c>
      <c r="P680" s="25" t="str">
        <f t="shared" si="174"/>
        <v>J=</v>
      </c>
      <c r="Q680" s="26">
        <f t="shared" si="175"/>
        <v>44578</v>
      </c>
      <c r="R680" s="4"/>
      <c r="S680" s="98"/>
      <c r="U680" s="4"/>
      <c r="V680" s="4"/>
      <c r="W680" s="4"/>
      <c r="X680" s="4"/>
      <c r="Y680" s="4"/>
      <c r="Z680" s="4"/>
      <c r="AA680" s="4"/>
      <c r="AB680" s="4"/>
      <c r="AC680" s="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</row>
    <row r="681" spans="1:176" x14ac:dyDescent="0.25">
      <c r="A681" s="20">
        <f t="shared" si="172"/>
        <v>44434</v>
      </c>
      <c r="B681" s="22">
        <f t="shared" ca="1" si="176"/>
        <v>1.0331361400000001</v>
      </c>
      <c r="C681" s="22">
        <f t="shared" ca="1" si="181"/>
        <v>1.02417629</v>
      </c>
      <c r="D681" s="23">
        <f ca="1">IF(A681&lt;$B$1,VLOOKUP(A681,[1]DI!$A$4:$B$15000,2,FALSE),0)</f>
        <v>5.1499999999999997E-2</v>
      </c>
      <c r="E681" s="22">
        <f t="shared" ca="1" si="180"/>
        <v>1.9929999999999999E-4</v>
      </c>
      <c r="F681" s="23">
        <f t="shared" si="173"/>
        <v>1.3</v>
      </c>
      <c r="G681" s="24">
        <f t="shared" ca="1" si="177"/>
        <v>1.0002590899999999</v>
      </c>
      <c r="H681" s="22">
        <f ca="1">TRUNC(PRODUCT(G$10:G680),15)</f>
        <v>1.0747932057863001</v>
      </c>
      <c r="I681" s="22">
        <f t="shared" ca="1" si="178"/>
        <v>1.0654720844789001</v>
      </c>
      <c r="J681" s="22">
        <f t="shared" ca="1" si="179"/>
        <v>1.0087483500000001</v>
      </c>
      <c r="K681" s="22">
        <f t="shared" ca="1" si="170"/>
        <v>8.9598500000000001E-3</v>
      </c>
      <c r="L681" s="66">
        <f>IF(VLOOKUP(A681,$T$12:$AC$125,8)=VLOOKUP(A680,$T$12:$AC$125,8),0,VLOOKUP(A681,T$12:$AC$125,8))</f>
        <v>0</v>
      </c>
      <c r="M681" s="67">
        <f>IF(L681&gt;0,VLOOKUP(L681,S$12:$AB$125,7),0)</f>
        <v>0</v>
      </c>
      <c r="N681" s="2">
        <f t="shared" si="169"/>
        <v>0</v>
      </c>
      <c r="O681" s="22">
        <f t="shared" ca="1" si="171"/>
        <v>8.9598500000000001E-3</v>
      </c>
      <c r="P681" s="25" t="str">
        <f t="shared" si="174"/>
        <v>J=</v>
      </c>
      <c r="Q681" s="26">
        <f t="shared" si="175"/>
        <v>44578</v>
      </c>
      <c r="R681" s="4"/>
      <c r="S681" s="98"/>
      <c r="U681" s="4"/>
      <c r="V681" s="4"/>
      <c r="W681" s="4"/>
      <c r="X681" s="4"/>
      <c r="Y681" s="4"/>
      <c r="Z681" s="4"/>
      <c r="AA681" s="4"/>
      <c r="AB681" s="4"/>
      <c r="AC681" s="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</row>
    <row r="682" spans="1:176" x14ac:dyDescent="0.25">
      <c r="A682" s="20">
        <f t="shared" si="172"/>
        <v>44435</v>
      </c>
      <c r="B682" s="22">
        <f t="shared" ca="1" si="176"/>
        <v>1.03340382</v>
      </c>
      <c r="C682" s="22">
        <f t="shared" ca="1" si="181"/>
        <v>1.02417629</v>
      </c>
      <c r="D682" s="23">
        <f ca="1">IF(A682&lt;$B$1,VLOOKUP(A682,[1]DI!$A$4:$B$15000,2,FALSE),0)</f>
        <v>5.1499999999999997E-2</v>
      </c>
      <c r="E682" s="22">
        <f t="shared" ca="1" si="180"/>
        <v>1.9929999999999999E-4</v>
      </c>
      <c r="F682" s="23">
        <f t="shared" si="173"/>
        <v>1.3</v>
      </c>
      <c r="G682" s="24">
        <f t="shared" ca="1" si="177"/>
        <v>1.0002590899999999</v>
      </c>
      <c r="H682" s="22">
        <f ca="1">TRUNC(PRODUCT(G$10:G681),15)</f>
        <v>1.07507167395798</v>
      </c>
      <c r="I682" s="22">
        <f t="shared" ca="1" si="178"/>
        <v>1.0654720844789001</v>
      </c>
      <c r="J682" s="22">
        <f t="shared" ca="1" si="179"/>
        <v>1.0090097099999999</v>
      </c>
      <c r="K682" s="22">
        <f t="shared" ca="1" si="170"/>
        <v>9.2275299999999994E-3</v>
      </c>
      <c r="L682" s="66">
        <f>IF(VLOOKUP(A682,$T$12:$AC$125,8)=VLOOKUP(A681,$T$12:$AC$125,8),0,VLOOKUP(A682,T$12:$AC$125,8))</f>
        <v>0</v>
      </c>
      <c r="M682" s="67">
        <f>IF(L682&gt;0,VLOOKUP(L682,S$12:$AB$125,7),0)</f>
        <v>0</v>
      </c>
      <c r="N682" s="2">
        <f t="shared" si="169"/>
        <v>0</v>
      </c>
      <c r="O682" s="22">
        <f t="shared" ca="1" si="171"/>
        <v>9.2275299999999994E-3</v>
      </c>
      <c r="P682" s="25" t="str">
        <f t="shared" si="174"/>
        <v>J=</v>
      </c>
      <c r="Q682" s="26">
        <f t="shared" si="175"/>
        <v>44578</v>
      </c>
      <c r="R682" s="4"/>
      <c r="S682" s="98"/>
      <c r="U682" s="4"/>
      <c r="V682" s="4"/>
      <c r="W682" s="4"/>
      <c r="X682" s="4"/>
      <c r="Y682" s="4"/>
      <c r="Z682" s="4"/>
      <c r="AA682" s="4"/>
      <c r="AB682" s="4"/>
      <c r="AC682" s="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</row>
    <row r="683" spans="1:176" x14ac:dyDescent="0.25">
      <c r="A683" s="20">
        <f t="shared" si="172"/>
        <v>44436</v>
      </c>
      <c r="B683" s="22">
        <f t="shared" ca="1" si="176"/>
        <v>1.0336715599999999</v>
      </c>
      <c r="C683" s="22">
        <f t="shared" ca="1" si="181"/>
        <v>1.02417629</v>
      </c>
      <c r="D683" s="23">
        <f ca="1">IF(A683&lt;$B$1,VLOOKUP(A683,[1]DI!$A$4:$B$15000,2,FALSE),0)</f>
        <v>0</v>
      </c>
      <c r="E683" s="22">
        <f t="shared" ca="1" si="180"/>
        <v>0</v>
      </c>
      <c r="F683" s="23">
        <f t="shared" si="173"/>
        <v>1.3</v>
      </c>
      <c r="G683" s="24">
        <f t="shared" ca="1" si="177"/>
        <v>1</v>
      </c>
      <c r="H683" s="22">
        <f ca="1">TRUNC(PRODUCT(G$10:G682),15)</f>
        <v>1.07535021427799</v>
      </c>
      <c r="I683" s="22">
        <f t="shared" ca="1" si="178"/>
        <v>1.0654720844789001</v>
      </c>
      <c r="J683" s="22">
        <f t="shared" ca="1" si="179"/>
        <v>1.0092711299999999</v>
      </c>
      <c r="K683" s="22">
        <f t="shared" ca="1" si="170"/>
        <v>9.4952700000000001E-3</v>
      </c>
      <c r="L683" s="66">
        <f>IF(VLOOKUP(A683,$T$12:$AC$125,8)=VLOOKUP(A682,$T$12:$AC$125,8),0,VLOOKUP(A683,T$12:$AC$125,8))</f>
        <v>0</v>
      </c>
      <c r="M683" s="67">
        <f>IF(L683&gt;0,VLOOKUP(L683,S$12:$AB$125,7),0)</f>
        <v>0</v>
      </c>
      <c r="N683" s="2">
        <f t="shared" si="169"/>
        <v>0</v>
      </c>
      <c r="O683" s="22">
        <f t="shared" ca="1" si="171"/>
        <v>9.4952700000000001E-3</v>
      </c>
      <c r="P683" s="25" t="str">
        <f t="shared" si="174"/>
        <v>J=</v>
      </c>
      <c r="Q683" s="26">
        <f t="shared" si="175"/>
        <v>44578</v>
      </c>
      <c r="R683" s="4"/>
      <c r="S683" s="98"/>
      <c r="U683" s="4"/>
      <c r="V683" s="4"/>
      <c r="W683" s="4"/>
      <c r="X683" s="4"/>
      <c r="Y683" s="4"/>
      <c r="Z683" s="4"/>
      <c r="AA683" s="4"/>
      <c r="AB683" s="4"/>
      <c r="AC683" s="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</row>
    <row r="684" spans="1:176" x14ac:dyDescent="0.25">
      <c r="A684" s="20">
        <f t="shared" si="172"/>
        <v>44437</v>
      </c>
      <c r="B684" s="22">
        <f t="shared" ca="1" si="176"/>
        <v>1.0336715599999999</v>
      </c>
      <c r="C684" s="22">
        <f t="shared" ca="1" si="181"/>
        <v>1.02417629</v>
      </c>
      <c r="D684" s="23">
        <f ca="1">IF(A684&lt;$B$1,VLOOKUP(A684,[1]DI!$A$4:$B$15000,2,FALSE),0)</f>
        <v>0</v>
      </c>
      <c r="E684" s="22">
        <f t="shared" ca="1" si="180"/>
        <v>0</v>
      </c>
      <c r="F684" s="23">
        <f t="shared" si="173"/>
        <v>1.3</v>
      </c>
      <c r="G684" s="24">
        <f t="shared" ca="1" si="177"/>
        <v>1</v>
      </c>
      <c r="H684" s="22">
        <f ca="1">TRUNC(PRODUCT(G$10:G683),15)</f>
        <v>1.07535021427799</v>
      </c>
      <c r="I684" s="22">
        <f t="shared" ca="1" si="178"/>
        <v>1.0654720844789001</v>
      </c>
      <c r="J684" s="22">
        <f t="shared" ca="1" si="179"/>
        <v>1.0092711299999999</v>
      </c>
      <c r="K684" s="22">
        <f t="shared" ca="1" si="170"/>
        <v>9.4952700000000001E-3</v>
      </c>
      <c r="L684" s="66">
        <f>IF(VLOOKUP(A684,$T$12:$AC$125,8)=VLOOKUP(A683,$T$12:$AC$125,8),0,VLOOKUP(A684,T$12:$AC$125,8))</f>
        <v>0</v>
      </c>
      <c r="M684" s="67">
        <f>IF(L684&gt;0,VLOOKUP(L684,S$12:$AB$125,7),0)</f>
        <v>0</v>
      </c>
      <c r="N684" s="2">
        <f t="shared" si="169"/>
        <v>0</v>
      </c>
      <c r="O684" s="22">
        <f t="shared" ca="1" si="171"/>
        <v>9.4952700000000001E-3</v>
      </c>
      <c r="P684" s="25" t="str">
        <f t="shared" si="174"/>
        <v>J=</v>
      </c>
      <c r="Q684" s="26">
        <f t="shared" si="175"/>
        <v>44578</v>
      </c>
      <c r="R684" s="4"/>
      <c r="S684" s="98"/>
      <c r="U684" s="4"/>
      <c r="V684" s="4"/>
      <c r="W684" s="4"/>
      <c r="X684" s="4"/>
      <c r="Y684" s="4"/>
      <c r="Z684" s="4"/>
      <c r="AA684" s="4"/>
      <c r="AB684" s="4"/>
      <c r="AC684" s="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</row>
    <row r="685" spans="1:176" x14ac:dyDescent="0.25">
      <c r="A685" s="20">
        <f t="shared" si="172"/>
        <v>44438</v>
      </c>
      <c r="B685" s="22">
        <f t="shared" ca="1" si="176"/>
        <v>1.0336715599999999</v>
      </c>
      <c r="C685" s="22">
        <f t="shared" ca="1" si="181"/>
        <v>1.02417629</v>
      </c>
      <c r="D685" s="23">
        <f ca="1">IF(A685&lt;$B$1,VLOOKUP(A685,[1]DI!$A$4:$B$15000,2,FALSE),0)</f>
        <v>5.1499999999999997E-2</v>
      </c>
      <c r="E685" s="22">
        <f t="shared" ca="1" si="180"/>
        <v>1.9929999999999999E-4</v>
      </c>
      <c r="F685" s="23">
        <f t="shared" si="173"/>
        <v>1.3</v>
      </c>
      <c r="G685" s="24">
        <f t="shared" ca="1" si="177"/>
        <v>1.0002590899999999</v>
      </c>
      <c r="H685" s="22">
        <f ca="1">TRUNC(PRODUCT(G$10:G684),15)</f>
        <v>1.07535021427799</v>
      </c>
      <c r="I685" s="22">
        <f t="shared" ca="1" si="178"/>
        <v>1.0654720844789001</v>
      </c>
      <c r="J685" s="22">
        <f t="shared" ca="1" si="179"/>
        <v>1.0092711299999999</v>
      </c>
      <c r="K685" s="22">
        <f t="shared" ca="1" si="170"/>
        <v>9.4952700000000001E-3</v>
      </c>
      <c r="L685" s="66">
        <f>IF(VLOOKUP(A685,$T$12:$AC$125,8)=VLOOKUP(A684,$T$12:$AC$125,8),0,VLOOKUP(A685,T$12:$AC$125,8))</f>
        <v>0</v>
      </c>
      <c r="M685" s="67">
        <f>IF(L685&gt;0,VLOOKUP(L685,S$12:$AB$125,7),0)</f>
        <v>0</v>
      </c>
      <c r="N685" s="2">
        <f t="shared" si="169"/>
        <v>0</v>
      </c>
      <c r="O685" s="22">
        <f t="shared" ca="1" si="171"/>
        <v>9.4952700000000001E-3</v>
      </c>
      <c r="P685" s="25" t="str">
        <f t="shared" si="174"/>
        <v>J=</v>
      </c>
      <c r="Q685" s="26">
        <f t="shared" si="175"/>
        <v>44578</v>
      </c>
      <c r="R685" s="4"/>
      <c r="S685" s="98"/>
      <c r="U685" s="4"/>
      <c r="V685" s="4"/>
      <c r="W685" s="4"/>
      <c r="X685" s="4"/>
      <c r="Y685" s="4"/>
      <c r="Z685" s="4"/>
      <c r="AA685" s="4"/>
      <c r="AB685" s="4"/>
      <c r="AC685" s="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</row>
    <row r="686" spans="1:176" x14ac:dyDescent="0.25">
      <c r="A686" s="20">
        <f t="shared" si="172"/>
        <v>44439</v>
      </c>
      <c r="B686" s="22">
        <f t="shared" ca="1" si="176"/>
        <v>1.0339393699999999</v>
      </c>
      <c r="C686" s="22">
        <f t="shared" ca="1" si="181"/>
        <v>1.02417629</v>
      </c>
      <c r="D686" s="23">
        <f ca="1">IF(A686&lt;$B$1,VLOOKUP(A686,[1]DI!$A$4:$B$15000,2,FALSE),0)</f>
        <v>5.1499999999999997E-2</v>
      </c>
      <c r="E686" s="22">
        <f t="shared" ca="1" si="180"/>
        <v>1.9929999999999999E-4</v>
      </c>
      <c r="F686" s="23">
        <f t="shared" si="173"/>
        <v>1.3</v>
      </c>
      <c r="G686" s="24">
        <f t="shared" ca="1" si="177"/>
        <v>1.0002590899999999</v>
      </c>
      <c r="H686" s="22">
        <f ca="1">TRUNC(PRODUCT(G$10:G685),15)</f>
        <v>1.075628826765</v>
      </c>
      <c r="I686" s="22">
        <f t="shared" ca="1" si="178"/>
        <v>1.0654720844789001</v>
      </c>
      <c r="J686" s="22">
        <f t="shared" ca="1" si="179"/>
        <v>1.0095326200000001</v>
      </c>
      <c r="K686" s="22">
        <f t="shared" ca="1" si="170"/>
        <v>9.7630800000000004E-3</v>
      </c>
      <c r="L686" s="66">
        <f>IF(VLOOKUP(A686,$T$12:$AC$125,8)=VLOOKUP(A685,$T$12:$AC$125,8),0,VLOOKUP(A686,T$12:$AC$125,8))</f>
        <v>0</v>
      </c>
      <c r="M686" s="67">
        <f>IF(L686&gt;0,VLOOKUP(L686,S$12:$AB$125,7),0)</f>
        <v>0</v>
      </c>
      <c r="N686" s="2">
        <f t="shared" si="169"/>
        <v>0</v>
      </c>
      <c r="O686" s="22">
        <f t="shared" ca="1" si="171"/>
        <v>9.7630800000000004E-3</v>
      </c>
      <c r="P686" s="25" t="str">
        <f t="shared" si="174"/>
        <v>J=</v>
      </c>
      <c r="Q686" s="26">
        <f t="shared" si="175"/>
        <v>44578</v>
      </c>
      <c r="R686" s="4"/>
      <c r="S686" s="98"/>
      <c r="U686" s="4"/>
      <c r="V686" s="4"/>
      <c r="W686" s="4"/>
      <c r="X686" s="4"/>
      <c r="Y686" s="4"/>
      <c r="Z686" s="4"/>
      <c r="AA686" s="4"/>
      <c r="AB686" s="4"/>
      <c r="AC686" s="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</row>
    <row r="687" spans="1:176" x14ac:dyDescent="0.25">
      <c r="A687" s="20">
        <f t="shared" si="172"/>
        <v>44440</v>
      </c>
      <c r="B687" s="22">
        <f t="shared" ca="1" si="176"/>
        <v>1.0342072499999999</v>
      </c>
      <c r="C687" s="22">
        <f t="shared" ca="1" si="181"/>
        <v>1.02417629</v>
      </c>
      <c r="D687" s="23">
        <f ca="1">IF(A687&lt;$B$1,VLOOKUP(A687,[1]DI!$A$4:$B$15000,2,FALSE),0)</f>
        <v>5.1499999999999997E-2</v>
      </c>
      <c r="E687" s="22">
        <f t="shared" ca="1" si="180"/>
        <v>1.9929999999999999E-4</v>
      </c>
      <c r="F687" s="23">
        <f t="shared" si="173"/>
        <v>1.3</v>
      </c>
      <c r="G687" s="24">
        <f t="shared" ca="1" si="177"/>
        <v>1.0002590899999999</v>
      </c>
      <c r="H687" s="22">
        <f ca="1">TRUNC(PRODUCT(G$10:G686),15)</f>
        <v>1.0759075114377299</v>
      </c>
      <c r="I687" s="22">
        <f t="shared" ca="1" si="178"/>
        <v>1.0654720844789001</v>
      </c>
      <c r="J687" s="22">
        <f t="shared" ca="1" si="179"/>
        <v>1.0097941800000001</v>
      </c>
      <c r="K687" s="22">
        <f t="shared" ca="1" si="170"/>
        <v>1.003096E-2</v>
      </c>
      <c r="L687" s="66">
        <f>IF(VLOOKUP(A687,$T$12:$AC$125,8)=VLOOKUP(A686,$T$12:$AC$125,8),0,VLOOKUP(A687,T$12:$AC$125,8))</f>
        <v>0</v>
      </c>
      <c r="M687" s="67">
        <f>IF(L687&gt;0,VLOOKUP(L687,S$12:$AB$125,7),0)</f>
        <v>0</v>
      </c>
      <c r="N687" s="2">
        <f t="shared" si="169"/>
        <v>0</v>
      </c>
      <c r="O687" s="22">
        <f t="shared" ca="1" si="171"/>
        <v>1.003096E-2</v>
      </c>
      <c r="P687" s="25" t="str">
        <f t="shared" si="174"/>
        <v>J=</v>
      </c>
      <c r="Q687" s="26">
        <f t="shared" si="175"/>
        <v>44578</v>
      </c>
      <c r="R687" s="4"/>
      <c r="S687" s="98"/>
      <c r="U687" s="4"/>
      <c r="V687" s="4"/>
      <c r="W687" s="4"/>
      <c r="X687" s="4"/>
      <c r="Y687" s="4"/>
      <c r="Z687" s="4"/>
      <c r="AA687" s="4"/>
      <c r="AB687" s="4"/>
      <c r="AC687" s="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</row>
    <row r="688" spans="1:176" x14ac:dyDescent="0.25">
      <c r="A688" s="20">
        <f t="shared" si="172"/>
        <v>44441</v>
      </c>
      <c r="B688" s="22">
        <f t="shared" ca="1" si="176"/>
        <v>1.0344752100000001</v>
      </c>
      <c r="C688" s="22">
        <f t="shared" ca="1" si="181"/>
        <v>1.02417629</v>
      </c>
      <c r="D688" s="23">
        <f ca="1">IF(A688&lt;$B$1,VLOOKUP(A688,[1]DI!$A$4:$B$15000,2,FALSE),0)</f>
        <v>5.1499999999999997E-2</v>
      </c>
      <c r="E688" s="22">
        <f t="shared" ca="1" si="180"/>
        <v>1.9929999999999999E-4</v>
      </c>
      <c r="F688" s="23">
        <f t="shared" si="173"/>
        <v>1.3</v>
      </c>
      <c r="G688" s="24">
        <f t="shared" ca="1" si="177"/>
        <v>1.0002590899999999</v>
      </c>
      <c r="H688" s="22">
        <f ca="1">TRUNC(PRODUCT(G$10:G687),15)</f>
        <v>1.07618626831487</v>
      </c>
      <c r="I688" s="22">
        <f t="shared" ca="1" si="178"/>
        <v>1.0654720844789001</v>
      </c>
      <c r="J688" s="22">
        <f t="shared" ca="1" si="179"/>
        <v>1.0100558100000001</v>
      </c>
      <c r="K688" s="22">
        <f t="shared" ca="1" si="170"/>
        <v>1.029892E-2</v>
      </c>
      <c r="L688" s="66">
        <f>IF(VLOOKUP(A688,$T$12:$AC$125,8)=VLOOKUP(A687,$T$12:$AC$125,8),0,VLOOKUP(A688,T$12:$AC$125,8))</f>
        <v>0</v>
      </c>
      <c r="M688" s="67">
        <f>IF(L688&gt;0,VLOOKUP(L688,S$12:$AB$125,7),0)</f>
        <v>0</v>
      </c>
      <c r="N688" s="2">
        <f t="shared" si="169"/>
        <v>0</v>
      </c>
      <c r="O688" s="22">
        <f t="shared" ca="1" si="171"/>
        <v>1.029892E-2</v>
      </c>
      <c r="P688" s="25" t="str">
        <f t="shared" si="174"/>
        <v>J=</v>
      </c>
      <c r="Q688" s="26">
        <f t="shared" si="175"/>
        <v>44578</v>
      </c>
      <c r="R688" s="4"/>
      <c r="S688" s="98"/>
      <c r="U688" s="4"/>
      <c r="V688" s="4"/>
      <c r="W688" s="4"/>
      <c r="X688" s="4"/>
      <c r="Y688" s="4"/>
      <c r="Z688" s="4"/>
      <c r="AA688" s="4"/>
      <c r="AB688" s="4"/>
      <c r="AC688" s="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</row>
    <row r="689" spans="1:179" x14ac:dyDescent="0.25">
      <c r="A689" s="20">
        <f t="shared" si="172"/>
        <v>44442</v>
      </c>
      <c r="B689" s="22">
        <f t="shared" ca="1" si="176"/>
        <v>1.03474322</v>
      </c>
      <c r="C689" s="22">
        <f t="shared" ca="1" si="181"/>
        <v>1.02417629</v>
      </c>
      <c r="D689" s="23">
        <f ca="1">IF(A689&lt;$B$1,VLOOKUP(A689,[1]DI!$A$4:$B$15000,2,FALSE),0)</f>
        <v>5.1499999999999997E-2</v>
      </c>
      <c r="E689" s="22">
        <f t="shared" ca="1" si="180"/>
        <v>1.9929999999999999E-4</v>
      </c>
      <c r="F689" s="23">
        <f t="shared" si="173"/>
        <v>1.3</v>
      </c>
      <c r="G689" s="24">
        <f t="shared" ca="1" si="177"/>
        <v>1.0002590899999999</v>
      </c>
      <c r="H689" s="22">
        <f ca="1">TRUNC(PRODUCT(G$10:G688),15)</f>
        <v>1.07646509741513</v>
      </c>
      <c r="I689" s="22">
        <f t="shared" ca="1" si="178"/>
        <v>1.0654720844789001</v>
      </c>
      <c r="J689" s="22">
        <f t="shared" ca="1" si="179"/>
        <v>1.0103175</v>
      </c>
      <c r="K689" s="22">
        <f t="shared" ca="1" si="170"/>
        <v>1.056693E-2</v>
      </c>
      <c r="L689" s="66">
        <f>IF(VLOOKUP(A689,$T$12:$AC$125,8)=VLOOKUP(A688,$T$12:$AC$125,8),0,VLOOKUP(A689,T$12:$AC$125,8))</f>
        <v>0</v>
      </c>
      <c r="M689" s="67">
        <f>IF(L689&gt;0,VLOOKUP(L689,S$12:$AB$125,7),0)</f>
        <v>0</v>
      </c>
      <c r="N689" s="2">
        <f t="shared" si="169"/>
        <v>0</v>
      </c>
      <c r="O689" s="22">
        <f t="shared" ca="1" si="171"/>
        <v>1.056693E-2</v>
      </c>
      <c r="P689" s="25" t="str">
        <f t="shared" si="174"/>
        <v>J=</v>
      </c>
      <c r="Q689" s="26">
        <f t="shared" si="175"/>
        <v>44578</v>
      </c>
      <c r="R689" s="4"/>
      <c r="S689" s="98"/>
      <c r="U689" s="4"/>
      <c r="V689" s="4"/>
      <c r="W689" s="4"/>
      <c r="X689" s="4"/>
      <c r="Y689" s="4"/>
      <c r="Z689" s="4"/>
      <c r="AA689" s="4"/>
      <c r="AB689" s="4"/>
      <c r="AC689" s="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</row>
    <row r="690" spans="1:179" x14ac:dyDescent="0.25">
      <c r="A690" s="20">
        <f t="shared" si="172"/>
        <v>44443</v>
      </c>
      <c r="B690" s="22">
        <f t="shared" ca="1" si="176"/>
        <v>1.03501132</v>
      </c>
      <c r="C690" s="22">
        <f t="shared" ca="1" si="181"/>
        <v>1.02417629</v>
      </c>
      <c r="D690" s="23">
        <f ca="1">IF(A690&lt;$B$1,VLOOKUP(A690,[1]DI!$A$4:$B$15000,2,FALSE),0)</f>
        <v>0</v>
      </c>
      <c r="E690" s="22">
        <f t="shared" ca="1" si="180"/>
        <v>0</v>
      </c>
      <c r="F690" s="23">
        <f t="shared" si="173"/>
        <v>1.3</v>
      </c>
      <c r="G690" s="24">
        <f t="shared" ca="1" si="177"/>
        <v>1</v>
      </c>
      <c r="H690" s="22">
        <f ca="1">TRUNC(PRODUCT(G$10:G689),15)</f>
        <v>1.07674399875722</v>
      </c>
      <c r="I690" s="22">
        <f t="shared" ca="1" si="178"/>
        <v>1.0654720844789001</v>
      </c>
      <c r="J690" s="22">
        <f t="shared" ca="1" si="179"/>
        <v>1.01057927</v>
      </c>
      <c r="K690" s="22">
        <f t="shared" ca="1" si="170"/>
        <v>1.0835030000000001E-2</v>
      </c>
      <c r="L690" s="66">
        <f>IF(VLOOKUP(A690,$T$12:$AC$125,8)=VLOOKUP(A689,$T$12:$AC$125,8),0,VLOOKUP(A690,T$12:$AC$125,8))</f>
        <v>0</v>
      </c>
      <c r="M690" s="67">
        <f>IF(L690&gt;0,VLOOKUP(L690,S$12:$AB$125,7),0)</f>
        <v>0</v>
      </c>
      <c r="N690" s="2">
        <f t="shared" si="169"/>
        <v>0</v>
      </c>
      <c r="O690" s="22">
        <f t="shared" ca="1" si="171"/>
        <v>1.0835030000000001E-2</v>
      </c>
      <c r="P690" s="25" t="str">
        <f t="shared" si="174"/>
        <v>J=</v>
      </c>
      <c r="Q690" s="26">
        <f t="shared" si="175"/>
        <v>44578</v>
      </c>
      <c r="R690" s="4"/>
      <c r="S690" s="98"/>
      <c r="U690" s="4"/>
      <c r="V690" s="4"/>
      <c r="W690" s="4"/>
      <c r="X690" s="4"/>
      <c r="Y690" s="4"/>
      <c r="Z690" s="4"/>
      <c r="AA690" s="4"/>
      <c r="AB690" s="4"/>
      <c r="AC690" s="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</row>
    <row r="691" spans="1:179" x14ac:dyDescent="0.25">
      <c r="A691" s="20">
        <f t="shared" si="172"/>
        <v>44444</v>
      </c>
      <c r="B691" s="22">
        <f t="shared" ca="1" si="176"/>
        <v>1.03501132</v>
      </c>
      <c r="C691" s="22">
        <f t="shared" ca="1" si="181"/>
        <v>1.02417629</v>
      </c>
      <c r="D691" s="23">
        <f ca="1">IF(A691&lt;$B$1,VLOOKUP(A691,[1]DI!$A$4:$B$15000,2,FALSE),0)</f>
        <v>0</v>
      </c>
      <c r="E691" s="22">
        <f t="shared" ca="1" si="180"/>
        <v>0</v>
      </c>
      <c r="F691" s="23">
        <f t="shared" si="173"/>
        <v>1.3</v>
      </c>
      <c r="G691" s="24">
        <f t="shared" ca="1" si="177"/>
        <v>1</v>
      </c>
      <c r="H691" s="22">
        <f ca="1">TRUNC(PRODUCT(G$10:G690),15)</f>
        <v>1.07674399875722</v>
      </c>
      <c r="I691" s="22">
        <f t="shared" ca="1" si="178"/>
        <v>1.0654720844789001</v>
      </c>
      <c r="J691" s="22">
        <f t="shared" ca="1" si="179"/>
        <v>1.01057927</v>
      </c>
      <c r="K691" s="22">
        <f t="shared" ca="1" si="170"/>
        <v>1.0835030000000001E-2</v>
      </c>
      <c r="L691" s="66">
        <f>IF(VLOOKUP(A691,$T$12:$AC$125,8)=VLOOKUP(A690,$T$12:$AC$125,8),0,VLOOKUP(A691,T$12:$AC$125,8))</f>
        <v>0</v>
      </c>
      <c r="M691" s="67">
        <f>IF(L691&gt;0,VLOOKUP(L691,S$12:$AB$125,7),0)</f>
        <v>0</v>
      </c>
      <c r="N691" s="2">
        <f t="shared" si="169"/>
        <v>0</v>
      </c>
      <c r="O691" s="22">
        <f t="shared" ca="1" si="171"/>
        <v>1.0835030000000001E-2</v>
      </c>
      <c r="P691" s="25" t="str">
        <f t="shared" si="174"/>
        <v>J=</v>
      </c>
      <c r="Q691" s="26">
        <f t="shared" si="175"/>
        <v>44578</v>
      </c>
      <c r="R691" s="4"/>
      <c r="S691" s="98"/>
      <c r="U691" s="4"/>
      <c r="V691" s="4"/>
      <c r="W691" s="4"/>
      <c r="X691" s="4"/>
      <c r="Y691" s="4"/>
      <c r="Z691" s="4"/>
      <c r="AA691" s="4"/>
      <c r="AB691" s="4"/>
      <c r="AC691" s="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</row>
    <row r="692" spans="1:179" x14ac:dyDescent="0.25">
      <c r="A692" s="20">
        <f t="shared" si="172"/>
        <v>44445</v>
      </c>
      <c r="B692" s="22">
        <f t="shared" ca="1" si="176"/>
        <v>1.03501132</v>
      </c>
      <c r="C692" s="22">
        <f t="shared" ca="1" si="181"/>
        <v>1.02417629</v>
      </c>
      <c r="D692" s="23">
        <f ca="1">IF(A692&lt;$B$1,VLOOKUP(A692,[1]DI!$A$4:$B$15000,2,FALSE),0)</f>
        <v>5.1499999999999997E-2</v>
      </c>
      <c r="E692" s="22">
        <f t="shared" ca="1" si="180"/>
        <v>1.9929999999999999E-4</v>
      </c>
      <c r="F692" s="23">
        <f t="shared" si="173"/>
        <v>1.3</v>
      </c>
      <c r="G692" s="24">
        <f t="shared" ca="1" si="177"/>
        <v>1.0002590899999999</v>
      </c>
      <c r="H692" s="22">
        <f ca="1">TRUNC(PRODUCT(G$10:G691),15)</f>
        <v>1.07674399875722</v>
      </c>
      <c r="I692" s="22">
        <f t="shared" ca="1" si="178"/>
        <v>1.0654720844789001</v>
      </c>
      <c r="J692" s="22">
        <f t="shared" ca="1" si="179"/>
        <v>1.01057927</v>
      </c>
      <c r="K692" s="22">
        <f t="shared" ca="1" si="170"/>
        <v>1.0835030000000001E-2</v>
      </c>
      <c r="L692" s="66">
        <f>IF(VLOOKUP(A692,$T$12:$AC$125,8)=VLOOKUP(A691,$T$12:$AC$125,8),0,VLOOKUP(A692,T$12:$AC$125,8))</f>
        <v>0</v>
      </c>
      <c r="M692" s="67">
        <f>IF(L692&gt;0,VLOOKUP(L692,S$12:$AB$125,7),0)</f>
        <v>0</v>
      </c>
      <c r="N692" s="2">
        <f t="shared" si="169"/>
        <v>0</v>
      </c>
      <c r="O692" s="22">
        <f t="shared" ca="1" si="171"/>
        <v>1.0835030000000001E-2</v>
      </c>
      <c r="P692" s="25" t="str">
        <f t="shared" si="174"/>
        <v>J=</v>
      </c>
      <c r="Q692" s="26">
        <f t="shared" si="175"/>
        <v>44578</v>
      </c>
      <c r="R692" s="4"/>
      <c r="S692" s="98"/>
      <c r="U692" s="4"/>
      <c r="V692" s="4"/>
      <c r="W692" s="4"/>
      <c r="X692" s="4"/>
      <c r="Y692" s="4"/>
      <c r="Z692" s="4"/>
      <c r="AA692" s="4"/>
      <c r="AB692" s="4"/>
      <c r="AC692" s="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</row>
    <row r="693" spans="1:179" x14ac:dyDescent="0.25">
      <c r="A693" s="20">
        <f t="shared" si="172"/>
        <v>44446</v>
      </c>
      <c r="B693" s="22">
        <f t="shared" ca="1" si="176"/>
        <v>1.03527948</v>
      </c>
      <c r="C693" s="22">
        <f t="shared" ca="1" si="181"/>
        <v>1.02417629</v>
      </c>
      <c r="D693" s="23">
        <f ca="1">IF(A693&lt;$B$1,VLOOKUP(A693,[1]DI!$A$4:$B$15000,2,FALSE),0)</f>
        <v>0</v>
      </c>
      <c r="E693" s="22">
        <f t="shared" ca="1" si="180"/>
        <v>0</v>
      </c>
      <c r="F693" s="23">
        <f t="shared" si="173"/>
        <v>1.3</v>
      </c>
      <c r="G693" s="24">
        <f t="shared" ca="1" si="177"/>
        <v>1</v>
      </c>
      <c r="H693" s="22">
        <f ca="1">TRUNC(PRODUCT(G$10:G692),15)</f>
        <v>1.0770229723598499</v>
      </c>
      <c r="I693" s="22">
        <f t="shared" ca="1" si="178"/>
        <v>1.0654720844789001</v>
      </c>
      <c r="J693" s="22">
        <f t="shared" ca="1" si="179"/>
        <v>1.0108410999999999</v>
      </c>
      <c r="K693" s="22">
        <f t="shared" ca="1" si="170"/>
        <v>1.1103190000000001E-2</v>
      </c>
      <c r="L693" s="66">
        <f>IF(VLOOKUP(A693,$T$12:$AC$125,8)=VLOOKUP(A692,$T$12:$AC$125,8),0,VLOOKUP(A693,T$12:$AC$125,8))</f>
        <v>0</v>
      </c>
      <c r="M693" s="67">
        <f>IF(L693&gt;0,VLOOKUP(L693,S$12:$AB$125,7),0)</f>
        <v>0</v>
      </c>
      <c r="N693" s="2">
        <f t="shared" si="169"/>
        <v>0</v>
      </c>
      <c r="O693" s="22">
        <f t="shared" ca="1" si="171"/>
        <v>1.1103190000000001E-2</v>
      </c>
      <c r="P693" s="25" t="str">
        <f t="shared" si="174"/>
        <v>J=</v>
      </c>
      <c r="Q693" s="26">
        <f t="shared" si="175"/>
        <v>44578</v>
      </c>
      <c r="R693" s="4"/>
      <c r="S693" s="98"/>
      <c r="U693" s="4"/>
      <c r="V693" s="4"/>
      <c r="W693" s="4"/>
      <c r="X693" s="4"/>
      <c r="Y693" s="4"/>
      <c r="Z693" s="4"/>
      <c r="AA693" s="4"/>
      <c r="AB693" s="4"/>
      <c r="AC693" s="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</row>
    <row r="694" spans="1:179" x14ac:dyDescent="0.25">
      <c r="A694" s="20">
        <f t="shared" si="172"/>
        <v>44447</v>
      </c>
      <c r="B694" s="22">
        <f t="shared" ca="1" si="176"/>
        <v>1.03527948</v>
      </c>
      <c r="C694" s="22">
        <f t="shared" ca="1" si="181"/>
        <v>1.02417629</v>
      </c>
      <c r="D694" s="23">
        <f ca="1">IF(A694&lt;$B$1,VLOOKUP(A694,[1]DI!$A$4:$B$15000,2,FALSE),0)</f>
        <v>5.1499999999999997E-2</v>
      </c>
      <c r="E694" s="22">
        <f t="shared" ca="1" si="180"/>
        <v>1.9929999999999999E-4</v>
      </c>
      <c r="F694" s="23">
        <f t="shared" si="173"/>
        <v>1.3</v>
      </c>
      <c r="G694" s="24">
        <f t="shared" ca="1" si="177"/>
        <v>1.0002590899999999</v>
      </c>
      <c r="H694" s="22">
        <f ca="1">TRUNC(PRODUCT(G$10:G693),15)</f>
        <v>1.0770229723598499</v>
      </c>
      <c r="I694" s="22">
        <f t="shared" ca="1" si="178"/>
        <v>1.0654720844789001</v>
      </c>
      <c r="J694" s="22">
        <f t="shared" ca="1" si="179"/>
        <v>1.0108410999999999</v>
      </c>
      <c r="K694" s="22">
        <f t="shared" ca="1" si="170"/>
        <v>1.1103190000000001E-2</v>
      </c>
      <c r="L694" s="66">
        <f>IF(VLOOKUP(A694,$T$12:$AC$125,8)=VLOOKUP(A693,$T$12:$AC$125,8),0,VLOOKUP(A694,T$12:$AC$125,8))</f>
        <v>0</v>
      </c>
      <c r="M694" s="67">
        <f>IF(L694&gt;0,VLOOKUP(L694,S$12:$AB$125,7),0)</f>
        <v>0</v>
      </c>
      <c r="N694" s="2">
        <f t="shared" si="169"/>
        <v>0</v>
      </c>
      <c r="O694" s="22">
        <f t="shared" ca="1" si="171"/>
        <v>1.1103190000000001E-2</v>
      </c>
      <c r="P694" s="25" t="str">
        <f t="shared" si="174"/>
        <v>J=</v>
      </c>
      <c r="Q694" s="26">
        <f t="shared" si="175"/>
        <v>44578</v>
      </c>
      <c r="R694" s="4"/>
      <c r="S694" s="98"/>
      <c r="U694" s="4"/>
      <c r="V694" s="4"/>
      <c r="W694" s="4"/>
      <c r="X694" s="4"/>
      <c r="Y694" s="4"/>
      <c r="Z694" s="4"/>
      <c r="AA694" s="4"/>
      <c r="AB694" s="4"/>
      <c r="AC694" s="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</row>
    <row r="695" spans="1:179" x14ac:dyDescent="0.25">
      <c r="A695" s="20">
        <f t="shared" si="172"/>
        <v>44448</v>
      </c>
      <c r="B695" s="22">
        <f t="shared" ca="1" si="176"/>
        <v>1.0355477099999999</v>
      </c>
      <c r="C695" s="22">
        <f t="shared" ca="1" si="181"/>
        <v>1.02417629</v>
      </c>
      <c r="D695" s="23">
        <f ca="1">IF(A695&lt;$B$1,VLOOKUP(A695,[1]DI!$A$4:$B$15000,2,FALSE),0)</f>
        <v>5.1499999999999997E-2</v>
      </c>
      <c r="E695" s="22">
        <f t="shared" ca="1" si="180"/>
        <v>1.9929999999999999E-4</v>
      </c>
      <c r="F695" s="23">
        <f t="shared" si="173"/>
        <v>1.3</v>
      </c>
      <c r="G695" s="24">
        <f t="shared" ca="1" si="177"/>
        <v>1.0002590899999999</v>
      </c>
      <c r="H695" s="22">
        <f ca="1">TRUNC(PRODUCT(G$10:G694),15)</f>
        <v>1.0773020182417601</v>
      </c>
      <c r="I695" s="22">
        <f t="shared" ca="1" si="178"/>
        <v>1.0654720844789001</v>
      </c>
      <c r="J695" s="22">
        <f t="shared" ca="1" si="179"/>
        <v>1.0111030000000001</v>
      </c>
      <c r="K695" s="22">
        <f t="shared" ca="1" si="170"/>
        <v>1.137142E-2</v>
      </c>
      <c r="L695" s="66">
        <f>IF(VLOOKUP(A695,$T$12:$AC$125,8)=VLOOKUP(A694,$T$12:$AC$125,8),0,VLOOKUP(A695,T$12:$AC$125,8))</f>
        <v>0</v>
      </c>
      <c r="M695" s="67">
        <f>IF(L695&gt;0,VLOOKUP(L695,S$12:$AB$125,7),0)</f>
        <v>0</v>
      </c>
      <c r="N695" s="2">
        <f t="shared" si="169"/>
        <v>0</v>
      </c>
      <c r="O695" s="22">
        <f t="shared" ca="1" si="171"/>
        <v>1.137142E-2</v>
      </c>
      <c r="P695" s="25" t="str">
        <f t="shared" si="174"/>
        <v>J=</v>
      </c>
      <c r="Q695" s="26">
        <f t="shared" si="175"/>
        <v>44578</v>
      </c>
      <c r="R695" s="4"/>
      <c r="S695" s="98"/>
      <c r="U695" s="4"/>
      <c r="V695" s="4"/>
      <c r="W695" s="4"/>
      <c r="X695" s="4"/>
      <c r="Y695" s="4"/>
      <c r="Z695" s="4"/>
      <c r="AA695" s="4"/>
      <c r="AB695" s="4"/>
      <c r="AC695" s="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</row>
    <row r="696" spans="1:179" x14ac:dyDescent="0.25">
      <c r="A696" s="20">
        <f t="shared" si="172"/>
        <v>44449</v>
      </c>
      <c r="B696" s="22">
        <f t="shared" ca="1" si="176"/>
        <v>1.03581601</v>
      </c>
      <c r="C696" s="22">
        <f t="shared" ca="1" si="181"/>
        <v>1.02417629</v>
      </c>
      <c r="D696" s="23">
        <f ca="1">IF(A696&lt;$B$1,VLOOKUP(A696,[1]DI!$A$4:$B$15000,2,FALSE),0)</f>
        <v>5.1499999999999997E-2</v>
      </c>
      <c r="E696" s="22">
        <f t="shared" ca="1" si="180"/>
        <v>1.9929999999999999E-4</v>
      </c>
      <c r="F696" s="23">
        <f t="shared" si="173"/>
        <v>1.3</v>
      </c>
      <c r="G696" s="24">
        <f t="shared" ca="1" si="177"/>
        <v>1.0002590899999999</v>
      </c>
      <c r="H696" s="22">
        <f ca="1">TRUNC(PRODUCT(G$10:G695),15)</f>
        <v>1.0775811364216701</v>
      </c>
      <c r="I696" s="22">
        <f t="shared" ca="1" si="178"/>
        <v>1.0654720844789001</v>
      </c>
      <c r="J696" s="22">
        <f t="shared" ca="1" si="179"/>
        <v>1.0113649600000001</v>
      </c>
      <c r="K696" s="22">
        <f t="shared" ca="1" si="170"/>
        <v>1.1639719999999999E-2</v>
      </c>
      <c r="L696" s="66">
        <f>IF(VLOOKUP(A696,$T$12:$AC$125,8)=VLOOKUP(A695,$T$12:$AC$125,8),0,VLOOKUP(A696,T$12:$AC$125,8))</f>
        <v>0</v>
      </c>
      <c r="M696" s="67">
        <f>IF(L696&gt;0,VLOOKUP(L696,S$12:$AB$125,7),0)</f>
        <v>0</v>
      </c>
      <c r="N696" s="2">
        <f t="shared" si="169"/>
        <v>0</v>
      </c>
      <c r="O696" s="22">
        <f t="shared" ca="1" si="171"/>
        <v>1.1639719999999999E-2</v>
      </c>
      <c r="P696" s="25" t="str">
        <f t="shared" si="174"/>
        <v>J=</v>
      </c>
      <c r="Q696" s="26">
        <f t="shared" si="175"/>
        <v>44578</v>
      </c>
      <c r="R696" s="4"/>
      <c r="S696" s="98"/>
      <c r="U696" s="4"/>
      <c r="V696" s="4"/>
      <c r="W696" s="4"/>
      <c r="X696" s="4"/>
      <c r="Y696" s="4"/>
      <c r="Z696" s="4"/>
      <c r="AA696" s="4"/>
      <c r="AB696" s="4"/>
      <c r="AC696" s="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</row>
    <row r="697" spans="1:179" x14ac:dyDescent="0.25">
      <c r="A697" s="20">
        <f t="shared" si="172"/>
        <v>44450</v>
      </c>
      <c r="B697" s="22">
        <f t="shared" ca="1" si="176"/>
        <v>1.0360843799999999</v>
      </c>
      <c r="C697" s="22">
        <f t="shared" ca="1" si="181"/>
        <v>1.02417629</v>
      </c>
      <c r="D697" s="23">
        <f ca="1">IF(A697&lt;$B$1,VLOOKUP(A697,[1]DI!$A$4:$B$15000,2,FALSE),0)</f>
        <v>0</v>
      </c>
      <c r="E697" s="22">
        <f t="shared" ca="1" si="180"/>
        <v>0</v>
      </c>
      <c r="F697" s="23">
        <f t="shared" si="173"/>
        <v>1.3</v>
      </c>
      <c r="G697" s="24">
        <f t="shared" ca="1" si="177"/>
        <v>1</v>
      </c>
      <c r="H697" s="22">
        <f ca="1">TRUNC(PRODUCT(G$10:G696),15)</f>
        <v>1.0778603269183</v>
      </c>
      <c r="I697" s="22">
        <f t="shared" ca="1" si="178"/>
        <v>1.0654720844789001</v>
      </c>
      <c r="J697" s="22">
        <f t="shared" ca="1" si="179"/>
        <v>1.0116270000000001</v>
      </c>
      <c r="K697" s="22">
        <f t="shared" ca="1" si="170"/>
        <v>1.190809E-2</v>
      </c>
      <c r="L697" s="66">
        <f>IF(VLOOKUP(A697,$T$12:$AC$125,8)=VLOOKUP(A696,$T$12:$AC$125,8),0,VLOOKUP(A697,T$12:$AC$125,8))</f>
        <v>0</v>
      </c>
      <c r="M697" s="67">
        <f>IF(L697&gt;0,VLOOKUP(L697,S$12:$AB$125,7),0)</f>
        <v>0</v>
      </c>
      <c r="N697" s="2">
        <f t="shared" si="169"/>
        <v>0</v>
      </c>
      <c r="O697" s="22">
        <f t="shared" ca="1" si="171"/>
        <v>1.190809E-2</v>
      </c>
      <c r="P697" s="25" t="str">
        <f t="shared" si="174"/>
        <v>J=</v>
      </c>
      <c r="Q697" s="26">
        <f t="shared" si="175"/>
        <v>44578</v>
      </c>
      <c r="R697" s="4"/>
      <c r="S697" s="98"/>
      <c r="U697" s="4"/>
      <c r="V697" s="4"/>
      <c r="W697" s="4"/>
      <c r="X697" s="4"/>
      <c r="Y697" s="4"/>
      <c r="Z697" s="4"/>
      <c r="AA697" s="4"/>
      <c r="AB697" s="4"/>
      <c r="AC697" s="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</row>
    <row r="698" spans="1:179" x14ac:dyDescent="0.25">
      <c r="A698" s="20">
        <f t="shared" si="172"/>
        <v>44451</v>
      </c>
      <c r="B698" s="22">
        <f t="shared" ca="1" si="176"/>
        <v>1.0360843799999999</v>
      </c>
      <c r="C698" s="22">
        <f t="shared" ca="1" si="181"/>
        <v>1.02417629</v>
      </c>
      <c r="D698" s="23">
        <f ca="1">IF(A698&lt;$B$1,VLOOKUP(A698,[1]DI!$A$4:$B$15000,2,FALSE),0)</f>
        <v>0</v>
      </c>
      <c r="E698" s="22">
        <f t="shared" ca="1" si="180"/>
        <v>0</v>
      </c>
      <c r="F698" s="23">
        <f t="shared" si="173"/>
        <v>1.3</v>
      </c>
      <c r="G698" s="24">
        <f t="shared" ca="1" si="177"/>
        <v>1</v>
      </c>
      <c r="H698" s="22">
        <f ca="1">TRUNC(PRODUCT(G$10:G697),15)</f>
        <v>1.0778603269183</v>
      </c>
      <c r="I698" s="22">
        <f t="shared" ca="1" si="178"/>
        <v>1.0654720844789001</v>
      </c>
      <c r="J698" s="22">
        <f t="shared" ca="1" si="179"/>
        <v>1.0116270000000001</v>
      </c>
      <c r="K698" s="22">
        <f t="shared" ca="1" si="170"/>
        <v>1.190809E-2</v>
      </c>
      <c r="L698" s="66">
        <f>IF(VLOOKUP(A698,$T$12:$AC$125,8)=VLOOKUP(A697,$T$12:$AC$125,8),0,VLOOKUP(A698,T$12:$AC$125,8))</f>
        <v>0</v>
      </c>
      <c r="M698" s="67">
        <f>IF(L698&gt;0,VLOOKUP(L698,S$12:$AB$125,7),0)</f>
        <v>0</v>
      </c>
      <c r="N698" s="2">
        <f t="shared" si="169"/>
        <v>0</v>
      </c>
      <c r="O698" s="22">
        <f t="shared" ca="1" si="171"/>
        <v>1.190809E-2</v>
      </c>
      <c r="P698" s="25" t="str">
        <f t="shared" si="174"/>
        <v>J=</v>
      </c>
      <c r="Q698" s="26">
        <f t="shared" si="175"/>
        <v>44578</v>
      </c>
      <c r="R698" s="4"/>
      <c r="S698" s="98"/>
      <c r="U698" s="4"/>
      <c r="V698" s="4"/>
      <c r="W698" s="4"/>
      <c r="X698" s="4"/>
      <c r="Y698" s="4"/>
      <c r="Z698" s="4"/>
      <c r="AA698" s="4"/>
      <c r="AB698" s="4"/>
      <c r="AC698" s="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</row>
    <row r="699" spans="1:179" x14ac:dyDescent="0.25">
      <c r="A699" s="20">
        <f t="shared" si="172"/>
        <v>44452</v>
      </c>
      <c r="B699" s="22">
        <f t="shared" ca="1" si="176"/>
        <v>1.0360843799999999</v>
      </c>
      <c r="C699" s="22">
        <f t="shared" ca="1" si="181"/>
        <v>1.02417629</v>
      </c>
      <c r="D699" s="23">
        <f ca="1">IF(A699&lt;$B$1,VLOOKUP(A699,[1]DI!$A$4:$B$15000,2,FALSE),0)</f>
        <v>5.1499999999999997E-2</v>
      </c>
      <c r="E699" s="22">
        <f t="shared" ca="1" si="180"/>
        <v>1.9929999999999999E-4</v>
      </c>
      <c r="F699" s="23">
        <f t="shared" si="173"/>
        <v>1.3</v>
      </c>
      <c r="G699" s="24">
        <f t="shared" ca="1" si="177"/>
        <v>1.0002590899999999</v>
      </c>
      <c r="H699" s="22">
        <f ca="1">TRUNC(PRODUCT(G$10:G698),15)</f>
        <v>1.0778603269183</v>
      </c>
      <c r="I699" s="22">
        <f t="shared" ca="1" si="178"/>
        <v>1.0654720844789001</v>
      </c>
      <c r="J699" s="22">
        <f t="shared" ca="1" si="179"/>
        <v>1.0116270000000001</v>
      </c>
      <c r="K699" s="22">
        <f t="shared" ca="1" si="170"/>
        <v>1.190809E-2</v>
      </c>
      <c r="L699" s="66">
        <f>IF(VLOOKUP(A699,$T$12:$AC$125,8)=VLOOKUP(A698,$T$12:$AC$125,8),0,VLOOKUP(A699,T$12:$AC$125,8))</f>
        <v>0</v>
      </c>
      <c r="M699" s="67">
        <f>IF(L699&gt;0,VLOOKUP(L699,S$12:$AB$125,7),0)</f>
        <v>0</v>
      </c>
      <c r="N699" s="2">
        <f t="shared" si="169"/>
        <v>0</v>
      </c>
      <c r="O699" s="22">
        <f t="shared" ca="1" si="171"/>
        <v>1.190809E-2</v>
      </c>
      <c r="P699" s="25" t="str">
        <f t="shared" si="174"/>
        <v>J=</v>
      </c>
      <c r="Q699" s="26">
        <f t="shared" si="175"/>
        <v>44578</v>
      </c>
      <c r="R699" s="4"/>
      <c r="S699" s="98"/>
      <c r="U699" s="4"/>
      <c r="V699" s="4"/>
      <c r="W699" s="4"/>
      <c r="X699" s="4"/>
      <c r="Y699" s="4"/>
      <c r="Z699" s="4"/>
      <c r="AA699" s="4"/>
      <c r="AB699" s="4"/>
      <c r="AC699" s="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</row>
    <row r="700" spans="1:179" x14ac:dyDescent="0.25">
      <c r="A700" s="20">
        <f t="shared" si="172"/>
        <v>44453</v>
      </c>
      <c r="B700" s="22">
        <f t="shared" ca="1" si="176"/>
        <v>1.0363528200000001</v>
      </c>
      <c r="C700" s="22">
        <f t="shared" ca="1" si="181"/>
        <v>1.02417629</v>
      </c>
      <c r="D700" s="23">
        <f ca="1">IF(A700&lt;$B$1,VLOOKUP(A700,[1]DI!$A$4:$B$15000,2,FALSE),0)</f>
        <v>5.1499999999999997E-2</v>
      </c>
      <c r="E700" s="22">
        <f t="shared" ca="1" si="180"/>
        <v>1.9929999999999999E-4</v>
      </c>
      <c r="F700" s="23">
        <f t="shared" si="173"/>
        <v>1.3</v>
      </c>
      <c r="G700" s="24">
        <f t="shared" ca="1" si="177"/>
        <v>1.0002590899999999</v>
      </c>
      <c r="H700" s="22">
        <f ca="1">TRUNC(PRODUCT(G$10:G699),15)</f>
        <v>1.07813958975041</v>
      </c>
      <c r="I700" s="22">
        <f t="shared" ca="1" si="178"/>
        <v>1.0654720844789001</v>
      </c>
      <c r="J700" s="22">
        <f t="shared" ca="1" si="179"/>
        <v>1.0118891000000001</v>
      </c>
      <c r="K700" s="22">
        <f t="shared" ca="1" si="170"/>
        <v>1.217653E-2</v>
      </c>
      <c r="L700" s="66">
        <f>IF(VLOOKUP(A700,$T$12:$AC$125,8)=VLOOKUP(A699,$T$12:$AC$125,8),0,VLOOKUP(A700,T$12:$AC$125,8))</f>
        <v>0</v>
      </c>
      <c r="M700" s="67">
        <f>IF(L700&gt;0,VLOOKUP(L700,S$12:$AB$125,7),0)</f>
        <v>0</v>
      </c>
      <c r="N700" s="2">
        <f t="shared" si="169"/>
        <v>0</v>
      </c>
      <c r="O700" s="22">
        <f t="shared" ca="1" si="171"/>
        <v>1.217653E-2</v>
      </c>
      <c r="P700" s="25" t="str">
        <f t="shared" si="174"/>
        <v>J=</v>
      </c>
      <c r="Q700" s="26">
        <f t="shared" si="175"/>
        <v>44578</v>
      </c>
      <c r="R700" s="4"/>
      <c r="S700" s="98"/>
      <c r="U700" s="4"/>
      <c r="V700" s="4"/>
      <c r="W700" s="4"/>
      <c r="X700" s="4"/>
      <c r="Y700" s="4"/>
      <c r="Z700" s="4"/>
      <c r="AA700" s="4"/>
      <c r="AB700" s="4"/>
      <c r="AC700" s="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</row>
    <row r="701" spans="1:179" x14ac:dyDescent="0.25">
      <c r="A701" s="20">
        <f t="shared" si="172"/>
        <v>44454</v>
      </c>
      <c r="B701" s="22">
        <f t="shared" ca="1" si="176"/>
        <v>1.03662133</v>
      </c>
      <c r="C701" s="22">
        <f t="shared" ca="1" si="181"/>
        <v>1.02417629</v>
      </c>
      <c r="D701" s="23">
        <f ca="1">IF(A701&lt;$B$1,VLOOKUP(A701,[1]DI!$A$4:$B$15000,2,FALSE),0)</f>
        <v>5.1499999999999997E-2</v>
      </c>
      <c r="E701" s="22">
        <f t="shared" ca="1" si="180"/>
        <v>1.9929999999999999E-4</v>
      </c>
      <c r="F701" s="23">
        <f t="shared" si="173"/>
        <v>1.3</v>
      </c>
      <c r="G701" s="24">
        <f t="shared" ca="1" si="177"/>
        <v>1.0002590899999999</v>
      </c>
      <c r="H701" s="22">
        <f ca="1">TRUNC(PRODUCT(G$10:G700),15)</f>
        <v>1.07841892493671</v>
      </c>
      <c r="I701" s="22">
        <f t="shared" ca="1" si="178"/>
        <v>1.0654720844789001</v>
      </c>
      <c r="J701" s="22">
        <f t="shared" ca="1" si="179"/>
        <v>1.0121512699999999</v>
      </c>
      <c r="K701" s="22">
        <f t="shared" ca="1" si="170"/>
        <v>1.2445039999999999E-2</v>
      </c>
      <c r="L701" s="66">
        <f>IF(VLOOKUP(A701,$T$12:$AC$125,8)=VLOOKUP(A700,$T$12:$AC$125,8),0,VLOOKUP(A701,T$12:$AC$125,8))</f>
        <v>0</v>
      </c>
      <c r="M701" s="67">
        <f>IF(L701&gt;0,VLOOKUP(L701,S$12:$AB$125,7),0)</f>
        <v>0</v>
      </c>
      <c r="N701" s="2">
        <f t="shared" si="169"/>
        <v>0</v>
      </c>
      <c r="O701" s="22">
        <f t="shared" ca="1" si="171"/>
        <v>1.2445039999999999E-2</v>
      </c>
      <c r="P701" s="25" t="str">
        <f t="shared" si="174"/>
        <v>J=</v>
      </c>
      <c r="Q701" s="26">
        <f t="shared" si="175"/>
        <v>44578</v>
      </c>
      <c r="R701" s="4"/>
      <c r="S701" s="98"/>
      <c r="U701" s="4"/>
      <c r="V701" s="4"/>
      <c r="W701" s="4"/>
      <c r="X701" s="4"/>
      <c r="Y701" s="4"/>
      <c r="Z701" s="4"/>
      <c r="AA701" s="4"/>
      <c r="AB701" s="4"/>
      <c r="AC701" s="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</row>
    <row r="702" spans="1:179" x14ac:dyDescent="0.25">
      <c r="A702" s="20">
        <f t="shared" si="172"/>
        <v>44455</v>
      </c>
      <c r="B702" s="22">
        <f t="shared" ca="1" si="176"/>
        <v>1.03688991</v>
      </c>
      <c r="C702" s="22">
        <f t="shared" ca="1" si="181"/>
        <v>1.02417629</v>
      </c>
      <c r="D702" s="23">
        <f ca="1">IF(A702&lt;$B$1,VLOOKUP(A702,[1]DI!$A$4:$B$15000,2,FALSE),0)</f>
        <v>5.1499999999999997E-2</v>
      </c>
      <c r="E702" s="22">
        <f t="shared" ca="1" si="180"/>
        <v>1.9929999999999999E-4</v>
      </c>
      <c r="F702" s="23">
        <f t="shared" si="173"/>
        <v>1.3</v>
      </c>
      <c r="G702" s="24">
        <f t="shared" ca="1" si="177"/>
        <v>1.0002590899999999</v>
      </c>
      <c r="H702" s="22">
        <f ca="1">TRUNC(PRODUCT(G$10:G701),15)</f>
        <v>1.07869833249598</v>
      </c>
      <c r="I702" s="22">
        <f t="shared" ca="1" si="178"/>
        <v>1.0654720844789001</v>
      </c>
      <c r="J702" s="22">
        <f t="shared" ca="1" si="179"/>
        <v>1.01241351</v>
      </c>
      <c r="K702" s="22">
        <f t="shared" ca="1" si="170"/>
        <v>1.271362E-2</v>
      </c>
      <c r="L702" s="66">
        <f>IF(VLOOKUP(A702,$T$12:$AC$125,8)=VLOOKUP(A701,$T$12:$AC$125,8),0,VLOOKUP(A702,T$12:$AC$125,8))</f>
        <v>0</v>
      </c>
      <c r="M702" s="67">
        <f>IF(L702&gt;0,VLOOKUP(L702,S$12:$AB$125,7),0)</f>
        <v>0</v>
      </c>
      <c r="N702" s="2">
        <f t="shared" si="169"/>
        <v>0</v>
      </c>
      <c r="O702" s="22">
        <f t="shared" ca="1" si="171"/>
        <v>1.271362E-2</v>
      </c>
      <c r="P702" s="25" t="str">
        <f t="shared" si="174"/>
        <v>J=</v>
      </c>
      <c r="Q702" s="26">
        <f t="shared" si="175"/>
        <v>44578</v>
      </c>
      <c r="R702" s="81"/>
      <c r="S702" s="98"/>
      <c r="U702" s="81"/>
      <c r="V702" s="81"/>
      <c r="W702" s="81"/>
      <c r="X702" s="81"/>
      <c r="Y702" s="81"/>
      <c r="Z702" s="81"/>
      <c r="AA702" s="81"/>
      <c r="AB702" s="81"/>
      <c r="AC702" s="81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  <c r="DK702" s="82"/>
      <c r="DL702" s="82"/>
      <c r="DM702" s="82"/>
      <c r="DN702" s="82"/>
      <c r="DO702" s="82"/>
      <c r="DP702" s="82"/>
      <c r="DQ702" s="82"/>
      <c r="DR702" s="82"/>
      <c r="DS702" s="82"/>
      <c r="DT702" s="82"/>
      <c r="DU702" s="82"/>
      <c r="DV702" s="82"/>
      <c r="DW702" s="82"/>
      <c r="DX702" s="82"/>
      <c r="DY702" s="82"/>
      <c r="DZ702" s="82"/>
      <c r="EA702" s="82"/>
      <c r="EB702" s="82"/>
      <c r="EC702" s="82"/>
      <c r="ED702" s="82"/>
      <c r="EE702" s="82"/>
      <c r="EF702" s="82"/>
      <c r="EG702" s="82"/>
      <c r="EH702" s="82"/>
      <c r="EI702" s="82"/>
      <c r="EJ702" s="82"/>
      <c r="EK702" s="82"/>
      <c r="EL702" s="82"/>
      <c r="EM702" s="82"/>
      <c r="EN702" s="82"/>
      <c r="EO702" s="82"/>
      <c r="EP702" s="82"/>
      <c r="EQ702" s="82"/>
      <c r="ER702" s="82"/>
      <c r="ES702" s="82"/>
      <c r="ET702" s="82"/>
      <c r="EU702" s="82"/>
      <c r="EV702" s="82"/>
      <c r="EW702" s="82"/>
      <c r="EX702" s="82"/>
      <c r="EY702" s="82"/>
      <c r="EZ702" s="82"/>
      <c r="FA702" s="82"/>
      <c r="FB702" s="82"/>
      <c r="FC702" s="82"/>
      <c r="FD702" s="82"/>
      <c r="FE702" s="82"/>
      <c r="FF702" s="82"/>
      <c r="FG702" s="82"/>
      <c r="FH702" s="82"/>
      <c r="FI702" s="82"/>
      <c r="FJ702" s="82"/>
      <c r="FK702" s="82"/>
      <c r="FL702" s="82"/>
      <c r="FM702" s="82"/>
      <c r="FN702" s="82"/>
      <c r="FO702" s="82"/>
      <c r="FP702" s="82"/>
      <c r="FQ702" s="82"/>
      <c r="FR702" s="82"/>
      <c r="FS702" s="82"/>
      <c r="FT702" s="82"/>
      <c r="FU702" s="82"/>
      <c r="FV702" s="82"/>
      <c r="FW702" s="82"/>
    </row>
    <row r="703" spans="1:179" x14ac:dyDescent="0.25">
      <c r="A703" s="20">
        <f t="shared" si="172"/>
        <v>44456</v>
      </c>
      <c r="B703" s="22">
        <f t="shared" ca="1" si="176"/>
        <v>1.03715856</v>
      </c>
      <c r="C703" s="22">
        <f t="shared" ca="1" si="181"/>
        <v>1.02417629</v>
      </c>
      <c r="D703" s="23">
        <f ca="1">IF(A703&lt;$B$1,VLOOKUP(A703,[1]DI!$A$4:$B$15000,2,FALSE),0)</f>
        <v>5.1499999999999997E-2</v>
      </c>
      <c r="E703" s="22">
        <f t="shared" ca="1" si="180"/>
        <v>1.9929999999999999E-4</v>
      </c>
      <c r="F703" s="23">
        <f t="shared" si="173"/>
        <v>1.3</v>
      </c>
      <c r="G703" s="24">
        <f t="shared" ca="1" si="177"/>
        <v>1.0002590899999999</v>
      </c>
      <c r="H703" s="22">
        <f ca="1">TRUNC(PRODUCT(G$10:G702),15)</f>
        <v>1.07897781244694</v>
      </c>
      <c r="I703" s="22">
        <f t="shared" ca="1" si="178"/>
        <v>1.0654720844789001</v>
      </c>
      <c r="J703" s="22">
        <f t="shared" ca="1" si="179"/>
        <v>1.0126758199999999</v>
      </c>
      <c r="K703" s="22">
        <f t="shared" ca="1" si="170"/>
        <v>1.2982270000000001E-2</v>
      </c>
      <c r="L703" s="66">
        <f>IF(VLOOKUP(A703,$T$12:$AC$125,8)=VLOOKUP(A702,$T$12:$AC$125,8),0,VLOOKUP(A703,T$12:$AC$125,8))</f>
        <v>0</v>
      </c>
      <c r="M703" s="67">
        <f>IF(L703&gt;0,VLOOKUP(L703,S$12:$AB$125,7),0)</f>
        <v>0</v>
      </c>
      <c r="N703" s="2">
        <f t="shared" si="169"/>
        <v>0</v>
      </c>
      <c r="O703" s="22">
        <f t="shared" ca="1" si="171"/>
        <v>1.2982270000000001E-2</v>
      </c>
      <c r="P703" s="25" t="str">
        <f t="shared" si="174"/>
        <v>J=</v>
      </c>
      <c r="Q703" s="26">
        <f t="shared" si="175"/>
        <v>44578</v>
      </c>
      <c r="R703" s="4"/>
      <c r="S703" s="98"/>
      <c r="U703" s="4"/>
      <c r="V703" s="4"/>
      <c r="W703" s="4"/>
      <c r="X703" s="4"/>
      <c r="Y703" s="4"/>
      <c r="Z703" s="4"/>
      <c r="AA703" s="4"/>
      <c r="AB703" s="4"/>
      <c r="AC703" s="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</row>
    <row r="704" spans="1:179" x14ac:dyDescent="0.25">
      <c r="A704" s="20">
        <f t="shared" si="172"/>
        <v>44457</v>
      </c>
      <c r="B704" s="22">
        <f t="shared" ca="1" si="176"/>
        <v>1.03742727</v>
      </c>
      <c r="C704" s="22">
        <f t="shared" ca="1" si="181"/>
        <v>1.02417629</v>
      </c>
      <c r="D704" s="23">
        <f ca="1">IF(A704&lt;$B$1,VLOOKUP(A704,[1]DI!$A$4:$B$15000,2,FALSE),0)</f>
        <v>0</v>
      </c>
      <c r="E704" s="22">
        <f t="shared" ca="1" si="180"/>
        <v>0</v>
      </c>
      <c r="F704" s="23">
        <f t="shared" si="173"/>
        <v>1.3</v>
      </c>
      <c r="G704" s="24">
        <f t="shared" ca="1" si="177"/>
        <v>1</v>
      </c>
      <c r="H704" s="22">
        <f ca="1">TRUNC(PRODUCT(G$10:G703),15)</f>
        <v>1.0792573648083701</v>
      </c>
      <c r="I704" s="22">
        <f t="shared" ca="1" si="178"/>
        <v>1.0654720844789001</v>
      </c>
      <c r="J704" s="22">
        <f t="shared" ca="1" si="179"/>
        <v>1.0129381900000001</v>
      </c>
      <c r="K704" s="22">
        <f t="shared" ca="1" si="170"/>
        <v>1.3250980000000001E-2</v>
      </c>
      <c r="L704" s="66">
        <f>IF(VLOOKUP(A704,$T$12:$AC$125,8)=VLOOKUP(A703,$T$12:$AC$125,8),0,VLOOKUP(A704,T$12:$AC$125,8))</f>
        <v>0</v>
      </c>
      <c r="M704" s="67">
        <f>IF(L704&gt;0,VLOOKUP(L704,S$12:$AB$125,7),0)</f>
        <v>0</v>
      </c>
      <c r="N704" s="2">
        <f t="shared" si="169"/>
        <v>0</v>
      </c>
      <c r="O704" s="22">
        <f t="shared" ca="1" si="171"/>
        <v>1.3250980000000001E-2</v>
      </c>
      <c r="P704" s="25" t="str">
        <f t="shared" si="174"/>
        <v>J=</v>
      </c>
      <c r="Q704" s="26">
        <f t="shared" si="175"/>
        <v>44578</v>
      </c>
      <c r="R704" s="4"/>
      <c r="S704" s="98"/>
      <c r="U704" s="4"/>
      <c r="V704" s="4"/>
      <c r="W704" s="4"/>
      <c r="X704" s="4"/>
      <c r="Y704" s="4"/>
      <c r="Z704" s="4"/>
      <c r="AA704" s="4"/>
      <c r="AB704" s="4"/>
      <c r="AC704" s="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</row>
    <row r="705" spans="1:176" x14ac:dyDescent="0.25">
      <c r="A705" s="20">
        <f t="shared" si="172"/>
        <v>44458</v>
      </c>
      <c r="B705" s="22">
        <f t="shared" ca="1" si="176"/>
        <v>1.03742727</v>
      </c>
      <c r="C705" s="22">
        <f t="shared" ca="1" si="181"/>
        <v>1.02417629</v>
      </c>
      <c r="D705" s="23">
        <f ca="1">IF(A705&lt;$B$1,VLOOKUP(A705,[1]DI!$A$4:$B$15000,2,FALSE),0)</f>
        <v>0</v>
      </c>
      <c r="E705" s="22">
        <f t="shared" ca="1" si="180"/>
        <v>0</v>
      </c>
      <c r="F705" s="23">
        <f t="shared" si="173"/>
        <v>1.3</v>
      </c>
      <c r="G705" s="24">
        <f t="shared" ca="1" si="177"/>
        <v>1</v>
      </c>
      <c r="H705" s="22">
        <f ca="1">TRUNC(PRODUCT(G$10:G704),15)</f>
        <v>1.0792573648083701</v>
      </c>
      <c r="I705" s="22">
        <f t="shared" ca="1" si="178"/>
        <v>1.0654720844789001</v>
      </c>
      <c r="J705" s="22">
        <f t="shared" ca="1" si="179"/>
        <v>1.0129381900000001</v>
      </c>
      <c r="K705" s="22">
        <f t="shared" ca="1" si="170"/>
        <v>1.3250980000000001E-2</v>
      </c>
      <c r="L705" s="66">
        <f>IF(VLOOKUP(A705,$T$12:$AC$125,8)=VLOOKUP(A704,$T$12:$AC$125,8),0,VLOOKUP(A705,T$12:$AC$125,8))</f>
        <v>0</v>
      </c>
      <c r="M705" s="67">
        <f>IF(L705&gt;0,VLOOKUP(L705,S$12:$AB$125,7),0)</f>
        <v>0</v>
      </c>
      <c r="N705" s="2">
        <f t="shared" ref="N705:N768" si="182">IF(L705&gt;0,TRUNC(M705*C$448,8),0)</f>
        <v>0</v>
      </c>
      <c r="O705" s="22">
        <f t="shared" ca="1" si="171"/>
        <v>1.3250980000000001E-2</v>
      </c>
      <c r="P705" s="25" t="str">
        <f t="shared" si="174"/>
        <v>J=</v>
      </c>
      <c r="Q705" s="26">
        <f t="shared" si="175"/>
        <v>44578</v>
      </c>
      <c r="R705" s="4"/>
      <c r="S705" s="98"/>
      <c r="U705" s="4"/>
      <c r="V705" s="4"/>
      <c r="W705" s="4"/>
      <c r="X705" s="4"/>
      <c r="Y705" s="4"/>
      <c r="Z705" s="4"/>
      <c r="AA705" s="4"/>
      <c r="AB705" s="4"/>
      <c r="AC705" s="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</row>
    <row r="706" spans="1:176" x14ac:dyDescent="0.25">
      <c r="A706" s="20">
        <f t="shared" si="172"/>
        <v>44459</v>
      </c>
      <c r="B706" s="22">
        <f t="shared" ca="1" si="176"/>
        <v>1.03742727</v>
      </c>
      <c r="C706" s="22">
        <f t="shared" ca="1" si="181"/>
        <v>1.02417629</v>
      </c>
      <c r="D706" s="23">
        <f ca="1">IF(A706&lt;$B$1,VLOOKUP(A706,[1]DI!$A$4:$B$15000,2,FALSE),0)</f>
        <v>5.1499999999999997E-2</v>
      </c>
      <c r="E706" s="22">
        <f t="shared" ca="1" si="180"/>
        <v>1.9929999999999999E-4</v>
      </c>
      <c r="F706" s="23">
        <f t="shared" si="173"/>
        <v>1.3</v>
      </c>
      <c r="G706" s="24">
        <f t="shared" ca="1" si="177"/>
        <v>1.0002590899999999</v>
      </c>
      <c r="H706" s="22">
        <f ca="1">TRUNC(PRODUCT(G$10:G705),15)</f>
        <v>1.0792573648083701</v>
      </c>
      <c r="I706" s="22">
        <f t="shared" ca="1" si="178"/>
        <v>1.0654720844789001</v>
      </c>
      <c r="J706" s="22">
        <f t="shared" ca="1" si="179"/>
        <v>1.0129381900000001</v>
      </c>
      <c r="K706" s="22">
        <f t="shared" ca="1" si="170"/>
        <v>1.3250980000000001E-2</v>
      </c>
      <c r="L706" s="66">
        <f>IF(VLOOKUP(A706,$T$12:$AC$125,8)=VLOOKUP(A705,$T$12:$AC$125,8),0,VLOOKUP(A706,T$12:$AC$125,8))</f>
        <v>0</v>
      </c>
      <c r="M706" s="67">
        <f>IF(L706&gt;0,VLOOKUP(L706,S$12:$AB$125,7),0)</f>
        <v>0</v>
      </c>
      <c r="N706" s="2">
        <f t="shared" si="182"/>
        <v>0</v>
      </c>
      <c r="O706" s="22">
        <f t="shared" ca="1" si="171"/>
        <v>1.3250980000000001E-2</v>
      </c>
      <c r="P706" s="25" t="str">
        <f t="shared" si="174"/>
        <v>J=</v>
      </c>
      <c r="Q706" s="26">
        <f t="shared" si="175"/>
        <v>44578</v>
      </c>
      <c r="R706" s="4"/>
      <c r="S706" s="98"/>
      <c r="U706" s="4"/>
      <c r="V706" s="4"/>
      <c r="W706" s="4"/>
      <c r="X706" s="4"/>
      <c r="Y706" s="4"/>
      <c r="Z706" s="4"/>
      <c r="AA706" s="4"/>
      <c r="AB706" s="4"/>
      <c r="AC706" s="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</row>
    <row r="707" spans="1:176" x14ac:dyDescent="0.25">
      <c r="A707" s="20">
        <f t="shared" si="172"/>
        <v>44460</v>
      </c>
      <c r="B707" s="22">
        <f t="shared" ca="1" si="176"/>
        <v>1.03769606</v>
      </c>
      <c r="C707" s="22">
        <f t="shared" ca="1" si="181"/>
        <v>1.02417629</v>
      </c>
      <c r="D707" s="23">
        <f ca="1">IF(A707&lt;$B$1,VLOOKUP(A707,[1]DI!$A$4:$B$15000,2,FALSE),0)</f>
        <v>5.1499999999999997E-2</v>
      </c>
      <c r="E707" s="22">
        <f t="shared" ca="1" si="180"/>
        <v>1.9929999999999999E-4</v>
      </c>
      <c r="F707" s="23">
        <f t="shared" si="173"/>
        <v>1.3</v>
      </c>
      <c r="G707" s="24">
        <f t="shared" ca="1" si="177"/>
        <v>1.0002590899999999</v>
      </c>
      <c r="H707" s="22">
        <f ca="1">TRUNC(PRODUCT(G$10:G706),15)</f>
        <v>1.0795369895990199</v>
      </c>
      <c r="I707" s="22">
        <f t="shared" ca="1" si="178"/>
        <v>1.0654720844789001</v>
      </c>
      <c r="J707" s="22">
        <f t="shared" ca="1" si="179"/>
        <v>1.01320063</v>
      </c>
      <c r="K707" s="22">
        <f t="shared" ca="1" si="170"/>
        <v>1.351977E-2</v>
      </c>
      <c r="L707" s="66">
        <f>IF(VLOOKUP(A707,$T$12:$AC$125,8)=VLOOKUP(A706,$T$12:$AC$125,8),0,VLOOKUP(A707,T$12:$AC$125,8))</f>
        <v>0</v>
      </c>
      <c r="M707" s="67">
        <f>IF(L707&gt;0,VLOOKUP(L707,S$12:$AB$125,7),0)</f>
        <v>0</v>
      </c>
      <c r="N707" s="2">
        <f t="shared" si="182"/>
        <v>0</v>
      </c>
      <c r="O707" s="22">
        <f t="shared" ca="1" si="171"/>
        <v>1.351977E-2</v>
      </c>
      <c r="P707" s="25" t="str">
        <f t="shared" si="174"/>
        <v>J=</v>
      </c>
      <c r="Q707" s="26">
        <f t="shared" si="175"/>
        <v>44578</v>
      </c>
      <c r="R707" s="4"/>
      <c r="S707" s="98"/>
      <c r="U707" s="4"/>
      <c r="V707" s="4"/>
      <c r="W707" s="4"/>
      <c r="X707" s="4"/>
      <c r="Y707" s="4"/>
      <c r="Z707" s="4"/>
      <c r="AA707" s="4"/>
      <c r="AB707" s="4"/>
      <c r="AC707" s="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</row>
    <row r="708" spans="1:176" x14ac:dyDescent="0.25">
      <c r="A708" s="20">
        <f t="shared" si="172"/>
        <v>44461</v>
      </c>
      <c r="B708" s="22">
        <f t="shared" ca="1" si="176"/>
        <v>1.0379649099999999</v>
      </c>
      <c r="C708" s="22">
        <f t="shared" ca="1" si="181"/>
        <v>1.02417629</v>
      </c>
      <c r="D708" s="23">
        <f ca="1">IF(A708&lt;$B$1,VLOOKUP(A708,[1]DI!$A$4:$B$15000,2,FALSE),0)</f>
        <v>5.1499999999999997E-2</v>
      </c>
      <c r="E708" s="22">
        <f t="shared" ca="1" si="180"/>
        <v>1.9929999999999999E-4</v>
      </c>
      <c r="F708" s="23">
        <f t="shared" si="173"/>
        <v>1.3</v>
      </c>
      <c r="G708" s="24">
        <f t="shared" ca="1" si="177"/>
        <v>1.0002590899999999</v>
      </c>
      <c r="H708" s="22">
        <f ca="1">TRUNC(PRODUCT(G$10:G707),15)</f>
        <v>1.07981668683765</v>
      </c>
      <c r="I708" s="22">
        <f t="shared" ca="1" si="178"/>
        <v>1.0654720844789001</v>
      </c>
      <c r="J708" s="22">
        <f t="shared" ca="1" si="179"/>
        <v>1.01346314</v>
      </c>
      <c r="K708" s="22">
        <f t="shared" ca="1" si="170"/>
        <v>1.378862E-2</v>
      </c>
      <c r="L708" s="66">
        <f>IF(VLOOKUP(A708,$T$12:$AC$125,8)=VLOOKUP(A707,$T$12:$AC$125,8),0,VLOOKUP(A708,T$12:$AC$125,8))</f>
        <v>0</v>
      </c>
      <c r="M708" s="67">
        <f>IF(L708&gt;0,VLOOKUP(L708,S$12:$AB$125,7),0)</f>
        <v>0</v>
      </c>
      <c r="N708" s="2">
        <f t="shared" si="182"/>
        <v>0</v>
      </c>
      <c r="O708" s="22">
        <f t="shared" ca="1" si="171"/>
        <v>1.378862E-2</v>
      </c>
      <c r="P708" s="25" t="str">
        <f t="shared" si="174"/>
        <v>J=</v>
      </c>
      <c r="Q708" s="26">
        <f t="shared" si="175"/>
        <v>44578</v>
      </c>
      <c r="R708" s="4"/>
      <c r="S708" s="98"/>
      <c r="U708" s="4"/>
      <c r="V708" s="4"/>
      <c r="W708" s="4"/>
      <c r="X708" s="4"/>
      <c r="Y708" s="4"/>
      <c r="Z708" s="4"/>
      <c r="AA708" s="4"/>
      <c r="AB708" s="4"/>
      <c r="AC708" s="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</row>
    <row r="709" spans="1:176" x14ac:dyDescent="0.25">
      <c r="A709" s="20">
        <f t="shared" si="172"/>
        <v>44462</v>
      </c>
      <c r="B709" s="22">
        <f t="shared" ca="1" si="176"/>
        <v>1.03823384</v>
      </c>
      <c r="C709" s="22">
        <f t="shared" ca="1" si="181"/>
        <v>1.02417629</v>
      </c>
      <c r="D709" s="23">
        <f ca="1">IF(A709&lt;$B$1,VLOOKUP(A709,[1]DI!$A$4:$B$15000,2,FALSE),0)</f>
        <v>6.1499999999999999E-2</v>
      </c>
      <c r="E709" s="22">
        <f t="shared" ca="1" si="180"/>
        <v>2.3687E-4</v>
      </c>
      <c r="F709" s="23">
        <f t="shared" si="173"/>
        <v>1.3</v>
      </c>
      <c r="G709" s="24">
        <f t="shared" ca="1" si="177"/>
        <v>1.000307931</v>
      </c>
      <c r="H709" s="22">
        <f ca="1">TRUNC(PRODUCT(G$10:G708),15)</f>
        <v>1.08009645654304</v>
      </c>
      <c r="I709" s="22">
        <f t="shared" ca="1" si="178"/>
        <v>1.0654720844789001</v>
      </c>
      <c r="J709" s="22">
        <f t="shared" ca="1" si="179"/>
        <v>1.0137257200000001</v>
      </c>
      <c r="K709" s="22">
        <f t="shared" ca="1" si="170"/>
        <v>1.405755E-2</v>
      </c>
      <c r="L709" s="66">
        <f>IF(VLOOKUP(A709,$T$12:$AC$125,8)=VLOOKUP(A708,$T$12:$AC$125,8),0,VLOOKUP(A709,T$12:$AC$125,8))</f>
        <v>0</v>
      </c>
      <c r="M709" s="67">
        <f>IF(L709&gt;0,VLOOKUP(L709,S$12:$AB$125,7),0)</f>
        <v>0</v>
      </c>
      <c r="N709" s="2">
        <f t="shared" si="182"/>
        <v>0</v>
      </c>
      <c r="O709" s="22">
        <f t="shared" ca="1" si="171"/>
        <v>1.405755E-2</v>
      </c>
      <c r="P709" s="25" t="str">
        <f t="shared" si="174"/>
        <v>J=</v>
      </c>
      <c r="Q709" s="26">
        <f t="shared" si="175"/>
        <v>44578</v>
      </c>
      <c r="R709" s="4"/>
      <c r="S709" s="98"/>
      <c r="U709" s="4"/>
      <c r="V709" s="4"/>
      <c r="W709" s="4"/>
      <c r="X709" s="4"/>
      <c r="Y709" s="4"/>
      <c r="Z709" s="4"/>
      <c r="AA709" s="4"/>
      <c r="AB709" s="4"/>
      <c r="AC709" s="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</row>
    <row r="710" spans="1:176" x14ac:dyDescent="0.25">
      <c r="A710" s="20">
        <f t="shared" si="172"/>
        <v>44463</v>
      </c>
      <c r="B710" s="22">
        <f t="shared" ca="1" si="176"/>
        <v>1.03855355</v>
      </c>
      <c r="C710" s="22">
        <f t="shared" ca="1" si="181"/>
        <v>1.02417629</v>
      </c>
      <c r="D710" s="23">
        <f ca="1">IF(A710&lt;$B$1,VLOOKUP(A710,[1]DI!$A$4:$B$15000,2,FALSE),0)</f>
        <v>6.1499999999999999E-2</v>
      </c>
      <c r="E710" s="22">
        <f t="shared" ca="1" si="180"/>
        <v>2.3687E-4</v>
      </c>
      <c r="F710" s="23">
        <f t="shared" si="173"/>
        <v>1.3</v>
      </c>
      <c r="G710" s="24">
        <f t="shared" ca="1" si="177"/>
        <v>1.000307931</v>
      </c>
      <c r="H710" s="22">
        <f ca="1">TRUNC(PRODUCT(G$10:G709),15)</f>
        <v>1.0804290517249999</v>
      </c>
      <c r="I710" s="22">
        <f t="shared" ca="1" si="178"/>
        <v>1.0654720844789001</v>
      </c>
      <c r="J710" s="22">
        <f t="shared" ca="1" si="179"/>
        <v>1.0140378800000001</v>
      </c>
      <c r="K710" s="22">
        <f t="shared" ca="1" si="170"/>
        <v>1.4377259999999999E-2</v>
      </c>
      <c r="L710" s="66">
        <f>IF(VLOOKUP(A710,$T$12:$AC$125,8)=VLOOKUP(A709,$T$12:$AC$125,8),0,VLOOKUP(A710,T$12:$AC$125,8))</f>
        <v>0</v>
      </c>
      <c r="M710" s="67">
        <f>IF(L710&gt;0,VLOOKUP(L710,S$12:$AB$125,7),0)</f>
        <v>0</v>
      </c>
      <c r="N710" s="2">
        <f t="shared" si="182"/>
        <v>0</v>
      </c>
      <c r="O710" s="22">
        <f t="shared" ca="1" si="171"/>
        <v>1.4377259999999999E-2</v>
      </c>
      <c r="P710" s="25" t="str">
        <f t="shared" si="174"/>
        <v>J=</v>
      </c>
      <c r="Q710" s="26">
        <f t="shared" si="175"/>
        <v>44578</v>
      </c>
      <c r="R710" s="4"/>
      <c r="S710" s="98"/>
      <c r="U710" s="4"/>
      <c r="V710" s="4"/>
      <c r="W710" s="4"/>
      <c r="X710" s="4"/>
      <c r="Y710" s="4"/>
      <c r="Z710" s="4"/>
      <c r="AA710" s="4"/>
      <c r="AB710" s="4"/>
      <c r="AC710" s="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</row>
    <row r="711" spans="1:176" x14ac:dyDescent="0.25">
      <c r="A711" s="20">
        <f t="shared" si="172"/>
        <v>44464</v>
      </c>
      <c r="B711" s="22">
        <f t="shared" ca="1" si="176"/>
        <v>1.03887335</v>
      </c>
      <c r="C711" s="22">
        <f t="shared" ca="1" si="181"/>
        <v>1.02417629</v>
      </c>
      <c r="D711" s="23">
        <f ca="1">IF(A711&lt;$B$1,VLOOKUP(A711,[1]DI!$A$4:$B$15000,2,FALSE),0)</f>
        <v>0</v>
      </c>
      <c r="E711" s="22">
        <f t="shared" ca="1" si="180"/>
        <v>0</v>
      </c>
      <c r="F711" s="23">
        <f t="shared" si="173"/>
        <v>1.3</v>
      </c>
      <c r="G711" s="24">
        <f t="shared" ca="1" si="177"/>
        <v>1</v>
      </c>
      <c r="H711" s="22">
        <f ca="1">TRUNC(PRODUCT(G$10:G710),15)</f>
        <v>1.0807617493233299</v>
      </c>
      <c r="I711" s="22">
        <f t="shared" ca="1" si="178"/>
        <v>1.0654720844789001</v>
      </c>
      <c r="J711" s="22">
        <f t="shared" ca="1" si="179"/>
        <v>1.01435013</v>
      </c>
      <c r="K711" s="22">
        <f t="shared" ca="1" si="170"/>
        <v>1.469706E-2</v>
      </c>
      <c r="L711" s="66">
        <f>IF(VLOOKUP(A711,$T$12:$AC$125,8)=VLOOKUP(A710,$T$12:$AC$125,8),0,VLOOKUP(A711,T$12:$AC$125,8))</f>
        <v>0</v>
      </c>
      <c r="M711" s="67">
        <f>IF(L711&gt;0,VLOOKUP(L711,S$12:$AB$125,7),0)</f>
        <v>0</v>
      </c>
      <c r="N711" s="2">
        <f t="shared" si="182"/>
        <v>0</v>
      </c>
      <c r="O711" s="22">
        <f t="shared" ca="1" si="171"/>
        <v>1.469706E-2</v>
      </c>
      <c r="P711" s="25" t="str">
        <f t="shared" si="174"/>
        <v>J=</v>
      </c>
      <c r="Q711" s="26">
        <f t="shared" si="175"/>
        <v>44578</v>
      </c>
      <c r="R711" s="4"/>
      <c r="S711" s="98"/>
      <c r="U711" s="4"/>
      <c r="V711" s="4"/>
      <c r="W711" s="4"/>
      <c r="X711" s="4"/>
      <c r="Y711" s="4"/>
      <c r="Z711" s="4"/>
      <c r="AA711" s="4"/>
      <c r="AB711" s="4"/>
      <c r="AC711" s="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</row>
    <row r="712" spans="1:176" x14ac:dyDescent="0.25">
      <c r="A712" s="20">
        <f t="shared" si="172"/>
        <v>44465</v>
      </c>
      <c r="B712" s="22">
        <f t="shared" ca="1" si="176"/>
        <v>1.03887335</v>
      </c>
      <c r="C712" s="22">
        <f t="shared" ca="1" si="181"/>
        <v>1.02417629</v>
      </c>
      <c r="D712" s="23">
        <f ca="1">IF(A712&lt;$B$1,VLOOKUP(A712,[1]DI!$A$4:$B$15000,2,FALSE),0)</f>
        <v>0</v>
      </c>
      <c r="E712" s="22">
        <f t="shared" ca="1" si="180"/>
        <v>0</v>
      </c>
      <c r="F712" s="23">
        <f t="shared" si="173"/>
        <v>1.3</v>
      </c>
      <c r="G712" s="24">
        <f t="shared" ca="1" si="177"/>
        <v>1</v>
      </c>
      <c r="H712" s="22">
        <f ca="1">TRUNC(PRODUCT(G$10:G711),15)</f>
        <v>1.0807617493233299</v>
      </c>
      <c r="I712" s="22">
        <f t="shared" ca="1" si="178"/>
        <v>1.0654720844789001</v>
      </c>
      <c r="J712" s="22">
        <f t="shared" ca="1" si="179"/>
        <v>1.01435013</v>
      </c>
      <c r="K712" s="22">
        <f t="shared" ca="1" si="170"/>
        <v>1.469706E-2</v>
      </c>
      <c r="L712" s="66">
        <f>IF(VLOOKUP(A712,$T$12:$AC$125,8)=VLOOKUP(A711,$T$12:$AC$125,8),0,VLOOKUP(A712,T$12:$AC$125,8))</f>
        <v>0</v>
      </c>
      <c r="M712" s="67">
        <f>IF(L712&gt;0,VLOOKUP(L712,S$12:$AB$125,7),0)</f>
        <v>0</v>
      </c>
      <c r="N712" s="2">
        <f t="shared" si="182"/>
        <v>0</v>
      </c>
      <c r="O712" s="22">
        <f t="shared" ca="1" si="171"/>
        <v>1.469706E-2</v>
      </c>
      <c r="P712" s="25" t="str">
        <f t="shared" si="174"/>
        <v>J=</v>
      </c>
      <c r="Q712" s="26">
        <f t="shared" si="175"/>
        <v>44578</v>
      </c>
      <c r="R712" s="4"/>
      <c r="S712" s="98"/>
      <c r="U712" s="4"/>
      <c r="V712" s="4"/>
      <c r="W712" s="4"/>
      <c r="X712" s="4"/>
      <c r="Y712" s="4"/>
      <c r="Z712" s="4"/>
      <c r="AA712" s="4"/>
      <c r="AB712" s="4"/>
      <c r="AC712" s="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</row>
    <row r="713" spans="1:176" x14ac:dyDescent="0.25">
      <c r="A713" s="20">
        <f t="shared" si="172"/>
        <v>44466</v>
      </c>
      <c r="B713" s="22">
        <f t="shared" ca="1" si="176"/>
        <v>1.03887335</v>
      </c>
      <c r="C713" s="22">
        <f t="shared" ca="1" si="181"/>
        <v>1.02417629</v>
      </c>
      <c r="D713" s="23">
        <f ca="1">IF(A713&lt;$B$1,VLOOKUP(A713,[1]DI!$A$4:$B$15000,2,FALSE),0)</f>
        <v>6.1499999999999999E-2</v>
      </c>
      <c r="E713" s="22">
        <f t="shared" ca="1" si="180"/>
        <v>2.3687E-4</v>
      </c>
      <c r="F713" s="23">
        <f t="shared" si="173"/>
        <v>1.3</v>
      </c>
      <c r="G713" s="24">
        <f t="shared" ca="1" si="177"/>
        <v>1.000307931</v>
      </c>
      <c r="H713" s="22">
        <f ca="1">TRUNC(PRODUCT(G$10:G712),15)</f>
        <v>1.0807617493233299</v>
      </c>
      <c r="I713" s="22">
        <f t="shared" ca="1" si="178"/>
        <v>1.0654720844789001</v>
      </c>
      <c r="J713" s="22">
        <f t="shared" ca="1" si="179"/>
        <v>1.01435013</v>
      </c>
      <c r="K713" s="22">
        <f t="shared" ca="1" si="170"/>
        <v>1.469706E-2</v>
      </c>
      <c r="L713" s="66">
        <f>IF(VLOOKUP(A713,$T$12:$AC$125,8)=VLOOKUP(A712,$T$12:$AC$125,8),0,VLOOKUP(A713,T$12:$AC$125,8))</f>
        <v>0</v>
      </c>
      <c r="M713" s="67">
        <f>IF(L713&gt;0,VLOOKUP(L713,S$12:$AB$125,7),0)</f>
        <v>0</v>
      </c>
      <c r="N713" s="2">
        <f t="shared" si="182"/>
        <v>0</v>
      </c>
      <c r="O713" s="22">
        <f t="shared" ca="1" si="171"/>
        <v>1.469706E-2</v>
      </c>
      <c r="P713" s="25" t="str">
        <f t="shared" si="174"/>
        <v>J=</v>
      </c>
      <c r="Q713" s="26">
        <f t="shared" si="175"/>
        <v>44578</v>
      </c>
      <c r="R713" s="4"/>
      <c r="S713" s="98"/>
      <c r="U713" s="4"/>
      <c r="V713" s="4"/>
      <c r="W713" s="4"/>
      <c r="X713" s="4"/>
      <c r="Y713" s="4"/>
      <c r="Z713" s="4"/>
      <c r="AA713" s="4"/>
      <c r="AB713" s="4"/>
      <c r="AC713" s="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</row>
    <row r="714" spans="1:176" x14ac:dyDescent="0.25">
      <c r="A714" s="20">
        <f t="shared" si="172"/>
        <v>44467</v>
      </c>
      <c r="B714" s="22">
        <f t="shared" ca="1" si="176"/>
        <v>1.0391932500000001</v>
      </c>
      <c r="C714" s="22">
        <f t="shared" ca="1" si="181"/>
        <v>1.02417629</v>
      </c>
      <c r="D714" s="23">
        <f ca="1">IF(A714&lt;$B$1,VLOOKUP(A714,[1]DI!$A$4:$B$15000,2,FALSE),0)</f>
        <v>6.1499999999999999E-2</v>
      </c>
      <c r="E714" s="22">
        <f t="shared" ca="1" si="180"/>
        <v>2.3687E-4</v>
      </c>
      <c r="F714" s="23">
        <f t="shared" si="173"/>
        <v>1.3</v>
      </c>
      <c r="G714" s="24">
        <f t="shared" ca="1" si="177"/>
        <v>1.000307931</v>
      </c>
      <c r="H714" s="22">
        <f ca="1">TRUNC(PRODUCT(G$10:G713),15)</f>
        <v>1.0810945493695601</v>
      </c>
      <c r="I714" s="22">
        <f t="shared" ca="1" si="178"/>
        <v>1.0654720844789001</v>
      </c>
      <c r="J714" s="22">
        <f t="shared" ca="1" si="179"/>
        <v>1.0146624799999999</v>
      </c>
      <c r="K714" s="22">
        <f t="shared" ref="K714:K777" ca="1" si="183">TRUNC((C714*(J714-1)),8)</f>
        <v>1.5016959999999999E-2</v>
      </c>
      <c r="L714" s="66">
        <f>IF(VLOOKUP(A714,$T$12:$AC$125,8)=VLOOKUP(A713,$T$12:$AC$125,8),0,VLOOKUP(A714,T$12:$AC$125,8))</f>
        <v>0</v>
      </c>
      <c r="M714" s="67">
        <f>IF(L714&gt;0,VLOOKUP(L714,S$12:$AB$125,7),0)</f>
        <v>0</v>
      </c>
      <c r="N714" s="2">
        <f t="shared" si="182"/>
        <v>0</v>
      </c>
      <c r="O714" s="22">
        <f t="shared" ref="O714:O777" ca="1" si="184">(K714+N714)</f>
        <v>1.5016959999999999E-2</v>
      </c>
      <c r="P714" s="25" t="str">
        <f t="shared" si="174"/>
        <v>J=</v>
      </c>
      <c r="Q714" s="26">
        <f t="shared" si="175"/>
        <v>44578</v>
      </c>
      <c r="R714" s="4"/>
      <c r="S714" s="98"/>
      <c r="U714" s="4"/>
      <c r="V714" s="4"/>
      <c r="W714" s="4"/>
      <c r="X714" s="4"/>
      <c r="Y714" s="4"/>
      <c r="Z714" s="4"/>
      <c r="AA714" s="4"/>
      <c r="AB714" s="4"/>
      <c r="AC714" s="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</row>
    <row r="715" spans="1:176" x14ac:dyDescent="0.25">
      <c r="A715" s="20">
        <f t="shared" ref="A715:A778" si="185">(A714+1)</f>
        <v>44468</v>
      </c>
      <c r="B715" s="22">
        <f t="shared" ca="1" si="176"/>
        <v>1.0395132499999999</v>
      </c>
      <c r="C715" s="22">
        <f t="shared" ca="1" si="181"/>
        <v>1.02417629</v>
      </c>
      <c r="D715" s="23">
        <f ca="1">IF(A715&lt;$B$1,VLOOKUP(A715,[1]DI!$A$4:$B$15000,2,FALSE),0)</f>
        <v>6.1499999999999999E-2</v>
      </c>
      <c r="E715" s="22">
        <f t="shared" ca="1" si="180"/>
        <v>2.3687E-4</v>
      </c>
      <c r="F715" s="23">
        <f t="shared" ref="F715:F778" si="186">VLOOKUP(A715,$Y$90:$Z$96,2)</f>
        <v>1.3</v>
      </c>
      <c r="G715" s="24">
        <f t="shared" ca="1" si="177"/>
        <v>1.000307931</v>
      </c>
      <c r="H715" s="22">
        <f ca="1">TRUNC(PRODUCT(G$10:G714),15)</f>
        <v>1.08142745189524</v>
      </c>
      <c r="I715" s="22">
        <f t="shared" ca="1" si="178"/>
        <v>1.0654720844789001</v>
      </c>
      <c r="J715" s="22">
        <f t="shared" ca="1" si="179"/>
        <v>1.0149749299999999</v>
      </c>
      <c r="K715" s="22">
        <f t="shared" ca="1" si="183"/>
        <v>1.533696E-2</v>
      </c>
      <c r="L715" s="66">
        <f>IF(VLOOKUP(A715,$T$12:$AC$125,8)=VLOOKUP(A714,$T$12:$AC$125,8),0,VLOOKUP(A715,T$12:$AC$125,8))</f>
        <v>0</v>
      </c>
      <c r="M715" s="67">
        <f>IF(L715&gt;0,VLOOKUP(L715,S$12:$AB$125,7),0)</f>
        <v>0</v>
      </c>
      <c r="N715" s="2">
        <f t="shared" si="182"/>
        <v>0</v>
      </c>
      <c r="O715" s="22">
        <f t="shared" ca="1" si="184"/>
        <v>1.533696E-2</v>
      </c>
      <c r="P715" s="25" t="str">
        <f t="shared" ref="P715:P778" si="187">IF(L714&gt;0,VLOOKUP(A714,$T$12:$AC$125,9),P714)</f>
        <v>J=</v>
      </c>
      <c r="Q715" s="26">
        <f t="shared" ref="Q715:Q778" si="188">IF(L714&gt;0,VLOOKUP(A714,$T$12:$AC$125,10),Q714)</f>
        <v>44578</v>
      </c>
      <c r="R715" s="4"/>
      <c r="S715" s="98"/>
      <c r="U715" s="4"/>
      <c r="V715" s="4"/>
      <c r="W715" s="4"/>
      <c r="X715" s="4"/>
      <c r="Y715" s="4"/>
      <c r="Z715" s="4"/>
      <c r="AA715" s="4"/>
      <c r="AB715" s="4"/>
      <c r="AC715" s="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</row>
    <row r="716" spans="1:176" x14ac:dyDescent="0.25">
      <c r="A716" s="20">
        <f t="shared" si="185"/>
        <v>44469</v>
      </c>
      <c r="B716" s="22">
        <f t="shared" ref="B716:B779" ca="1" si="189">IF(A716&lt;=TODAY(),C716+K716,IF(AND(A716&gt;TODAY(),A716&lt;=$B$1),IF(VLOOKUP(TODAY(),$A$10:$D$5000,4,FALSE)=0,"n.d",C716+K716),"n.d"))</f>
        <v>1.0398333499999999</v>
      </c>
      <c r="C716" s="22">
        <f t="shared" ca="1" si="181"/>
        <v>1.02417629</v>
      </c>
      <c r="D716" s="23">
        <f ca="1">IF(A716&lt;$B$1,VLOOKUP(A716,[1]DI!$A$4:$B$15000,2,FALSE),0)</f>
        <v>6.1499999999999999E-2</v>
      </c>
      <c r="E716" s="22">
        <f t="shared" ca="1" si="180"/>
        <v>2.3687E-4</v>
      </c>
      <c r="F716" s="23">
        <f t="shared" si="186"/>
        <v>1.3</v>
      </c>
      <c r="G716" s="24">
        <f t="shared" ref="G716:G779" ca="1" si="190">TRUNC((1+(E716*F716)),15)</f>
        <v>1.000307931</v>
      </c>
      <c r="H716" s="22">
        <f ca="1">TRUNC(PRODUCT(G$10:G715),15)</f>
        <v>1.0817604569319299</v>
      </c>
      <c r="I716" s="22">
        <f t="shared" ref="I716:I779" ca="1" si="191">IF(OR(L715&gt;0,L715="E"),H715,I715)</f>
        <v>1.0654720844789001</v>
      </c>
      <c r="J716" s="22">
        <f t="shared" ref="J716:J779" ca="1" si="192">ROUND(TRUNC(H716/I716,15),8)</f>
        <v>1.0152874700000001</v>
      </c>
      <c r="K716" s="22">
        <f t="shared" ca="1" si="183"/>
        <v>1.565706E-2</v>
      </c>
      <c r="L716" s="66">
        <f>IF(VLOOKUP(A716,$T$12:$AC$125,8)=VLOOKUP(A715,$T$12:$AC$125,8),0,VLOOKUP(A716,T$12:$AC$125,8))</f>
        <v>0</v>
      </c>
      <c r="M716" s="67">
        <f>IF(L716&gt;0,VLOOKUP(L716,S$12:$AB$125,7),0)</f>
        <v>0</v>
      </c>
      <c r="N716" s="2">
        <f t="shared" si="182"/>
        <v>0</v>
      </c>
      <c r="O716" s="22">
        <f t="shared" ca="1" si="184"/>
        <v>1.565706E-2</v>
      </c>
      <c r="P716" s="25" t="str">
        <f t="shared" si="187"/>
        <v>J=</v>
      </c>
      <c r="Q716" s="26">
        <f t="shared" si="188"/>
        <v>44578</v>
      </c>
      <c r="R716" s="4"/>
      <c r="S716" s="98"/>
      <c r="U716" s="4"/>
      <c r="V716" s="4"/>
      <c r="W716" s="4"/>
      <c r="X716" s="4"/>
      <c r="Y716" s="4"/>
      <c r="Z716" s="4"/>
      <c r="AA716" s="4"/>
      <c r="AB716" s="4"/>
      <c r="AC716" s="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</row>
    <row r="717" spans="1:176" x14ac:dyDescent="0.25">
      <c r="A717" s="20">
        <f t="shared" si="185"/>
        <v>44470</v>
      </c>
      <c r="B717" s="22">
        <f t="shared" ca="1" si="189"/>
        <v>1.0401535500000001</v>
      </c>
      <c r="C717" s="22">
        <f t="shared" ca="1" si="181"/>
        <v>1.02417629</v>
      </c>
      <c r="D717" s="23">
        <f ca="1">IF(A717&lt;$B$1,VLOOKUP(A717,[1]DI!$A$4:$B$15000,2,FALSE),0)</f>
        <v>6.1499999999999999E-2</v>
      </c>
      <c r="E717" s="22">
        <f t="shared" ref="E717:E780" ca="1" si="193">ROUND((((1+D717)^(1/252)-1)),8)</f>
        <v>2.3687E-4</v>
      </c>
      <c r="F717" s="23">
        <f t="shared" si="186"/>
        <v>1.3</v>
      </c>
      <c r="G717" s="24">
        <f t="shared" ca="1" si="190"/>
        <v>1.000307931</v>
      </c>
      <c r="H717" s="22">
        <f ca="1">TRUNC(PRODUCT(G$10:G716),15)</f>
        <v>1.0820935645112</v>
      </c>
      <c r="I717" s="22">
        <f t="shared" ca="1" si="191"/>
        <v>1.0654720844789001</v>
      </c>
      <c r="J717" s="22">
        <f t="shared" ca="1" si="192"/>
        <v>1.0156001100000001</v>
      </c>
      <c r="K717" s="22">
        <f t="shared" ca="1" si="183"/>
        <v>1.597726E-2</v>
      </c>
      <c r="L717" s="66">
        <f>IF(VLOOKUP(A717,$T$12:$AC$125,8)=VLOOKUP(A716,$T$12:$AC$125,8),0,VLOOKUP(A717,T$12:$AC$125,8))</f>
        <v>0</v>
      </c>
      <c r="M717" s="67">
        <f>IF(L717&gt;0,VLOOKUP(L717,S$12:$AB$125,7),0)</f>
        <v>0</v>
      </c>
      <c r="N717" s="2">
        <f t="shared" si="182"/>
        <v>0</v>
      </c>
      <c r="O717" s="22">
        <f t="shared" ca="1" si="184"/>
        <v>1.597726E-2</v>
      </c>
      <c r="P717" s="25" t="str">
        <f t="shared" si="187"/>
        <v>J=</v>
      </c>
      <c r="Q717" s="26">
        <f t="shared" si="188"/>
        <v>44578</v>
      </c>
      <c r="R717" s="4"/>
      <c r="S717" s="98"/>
      <c r="U717" s="4"/>
      <c r="V717" s="4"/>
      <c r="W717" s="4"/>
      <c r="X717" s="4"/>
      <c r="Y717" s="4"/>
      <c r="Z717" s="4"/>
      <c r="AA717" s="4"/>
      <c r="AB717" s="4"/>
      <c r="AC717" s="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</row>
    <row r="718" spans="1:176" x14ac:dyDescent="0.25">
      <c r="A718" s="20">
        <f t="shared" si="185"/>
        <v>44471</v>
      </c>
      <c r="B718" s="22">
        <f t="shared" ca="1" si="189"/>
        <v>1.04047384</v>
      </c>
      <c r="C718" s="22">
        <f t="shared" ca="1" si="181"/>
        <v>1.02417629</v>
      </c>
      <c r="D718" s="23">
        <f ca="1">IF(A718&lt;$B$1,VLOOKUP(A718,[1]DI!$A$4:$B$15000,2,FALSE),0)</f>
        <v>0</v>
      </c>
      <c r="E718" s="22">
        <f t="shared" ca="1" si="193"/>
        <v>0</v>
      </c>
      <c r="F718" s="23">
        <f t="shared" si="186"/>
        <v>1.3</v>
      </c>
      <c r="G718" s="24">
        <f t="shared" ca="1" si="190"/>
        <v>1</v>
      </c>
      <c r="H718" s="22">
        <f ca="1">TRUNC(PRODUCT(G$10:G717),15)</f>
        <v>1.0824267746646099</v>
      </c>
      <c r="I718" s="22">
        <f t="shared" ca="1" si="191"/>
        <v>1.0654720844789001</v>
      </c>
      <c r="J718" s="22">
        <f t="shared" ca="1" si="192"/>
        <v>1.0159128399999999</v>
      </c>
      <c r="K718" s="22">
        <f t="shared" ca="1" si="183"/>
        <v>1.6297550000000001E-2</v>
      </c>
      <c r="L718" s="66">
        <f>IF(VLOOKUP(A718,$T$12:$AC$125,8)=VLOOKUP(A717,$T$12:$AC$125,8),0,VLOOKUP(A718,T$12:$AC$125,8))</f>
        <v>0</v>
      </c>
      <c r="M718" s="67">
        <f>IF(L718&gt;0,VLOOKUP(L718,S$12:$AB$125,7),0)</f>
        <v>0</v>
      </c>
      <c r="N718" s="2">
        <f t="shared" si="182"/>
        <v>0</v>
      </c>
      <c r="O718" s="22">
        <f t="shared" ca="1" si="184"/>
        <v>1.6297550000000001E-2</v>
      </c>
      <c r="P718" s="25" t="str">
        <f t="shared" si="187"/>
        <v>J=</v>
      </c>
      <c r="Q718" s="26">
        <f t="shared" si="188"/>
        <v>44578</v>
      </c>
      <c r="R718" s="4"/>
      <c r="S718" s="98"/>
      <c r="U718" s="4"/>
      <c r="V718" s="4"/>
      <c r="W718" s="4"/>
      <c r="X718" s="4"/>
      <c r="Y718" s="4"/>
      <c r="Z718" s="4"/>
      <c r="AA718" s="4"/>
      <c r="AB718" s="4"/>
      <c r="AC718" s="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</row>
    <row r="719" spans="1:176" x14ac:dyDescent="0.25">
      <c r="A719" s="20">
        <f t="shared" si="185"/>
        <v>44472</v>
      </c>
      <c r="B719" s="22">
        <f t="shared" ca="1" si="189"/>
        <v>1.04047384</v>
      </c>
      <c r="C719" s="22">
        <f t="shared" ca="1" si="181"/>
        <v>1.02417629</v>
      </c>
      <c r="D719" s="23">
        <f ca="1">IF(A719&lt;$B$1,VLOOKUP(A719,[1]DI!$A$4:$B$15000,2,FALSE),0)</f>
        <v>0</v>
      </c>
      <c r="E719" s="22">
        <f t="shared" ca="1" si="193"/>
        <v>0</v>
      </c>
      <c r="F719" s="23">
        <f t="shared" si="186"/>
        <v>1.3</v>
      </c>
      <c r="G719" s="24">
        <f t="shared" ca="1" si="190"/>
        <v>1</v>
      </c>
      <c r="H719" s="22">
        <f ca="1">TRUNC(PRODUCT(G$10:G718),15)</f>
        <v>1.0824267746646099</v>
      </c>
      <c r="I719" s="22">
        <f t="shared" ca="1" si="191"/>
        <v>1.0654720844789001</v>
      </c>
      <c r="J719" s="22">
        <f t="shared" ca="1" si="192"/>
        <v>1.0159128399999999</v>
      </c>
      <c r="K719" s="22">
        <f t="shared" ca="1" si="183"/>
        <v>1.6297550000000001E-2</v>
      </c>
      <c r="L719" s="66">
        <f>IF(VLOOKUP(A719,$T$12:$AC$125,8)=VLOOKUP(A718,$T$12:$AC$125,8),0,VLOOKUP(A719,T$12:$AC$125,8))</f>
        <v>0</v>
      </c>
      <c r="M719" s="67">
        <f>IF(L719&gt;0,VLOOKUP(L719,S$12:$AB$125,7),0)</f>
        <v>0</v>
      </c>
      <c r="N719" s="2">
        <f t="shared" si="182"/>
        <v>0</v>
      </c>
      <c r="O719" s="22">
        <f t="shared" ca="1" si="184"/>
        <v>1.6297550000000001E-2</v>
      </c>
      <c r="P719" s="25" t="str">
        <f t="shared" si="187"/>
        <v>J=</v>
      </c>
      <c r="Q719" s="26">
        <f t="shared" si="188"/>
        <v>44578</v>
      </c>
      <c r="R719" s="4"/>
      <c r="S719" s="98"/>
      <c r="U719" s="4"/>
      <c r="V719" s="4"/>
      <c r="W719" s="4"/>
      <c r="X719" s="4"/>
      <c r="Y719" s="4"/>
      <c r="Z719" s="4"/>
      <c r="AA719" s="4"/>
      <c r="AB719" s="4"/>
      <c r="AC719" s="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</row>
    <row r="720" spans="1:176" x14ac:dyDescent="0.25">
      <c r="A720" s="20">
        <f t="shared" si="185"/>
        <v>44473</v>
      </c>
      <c r="B720" s="22">
        <f t="shared" ca="1" si="189"/>
        <v>1.04047384</v>
      </c>
      <c r="C720" s="22">
        <f t="shared" ca="1" si="181"/>
        <v>1.02417629</v>
      </c>
      <c r="D720" s="23">
        <f ca="1">IF(A720&lt;$B$1,VLOOKUP(A720,[1]DI!$A$4:$B$15000,2,FALSE),0)</f>
        <v>6.1499999999999999E-2</v>
      </c>
      <c r="E720" s="22">
        <f t="shared" ca="1" si="193"/>
        <v>2.3687E-4</v>
      </c>
      <c r="F720" s="23">
        <f t="shared" si="186"/>
        <v>1.3</v>
      </c>
      <c r="G720" s="24">
        <f t="shared" ca="1" si="190"/>
        <v>1.000307931</v>
      </c>
      <c r="H720" s="22">
        <f ca="1">TRUNC(PRODUCT(G$10:G719),15)</f>
        <v>1.0824267746646099</v>
      </c>
      <c r="I720" s="22">
        <f t="shared" ca="1" si="191"/>
        <v>1.0654720844789001</v>
      </c>
      <c r="J720" s="22">
        <f t="shared" ca="1" si="192"/>
        <v>1.0159128399999999</v>
      </c>
      <c r="K720" s="22">
        <f t="shared" ca="1" si="183"/>
        <v>1.6297550000000001E-2</v>
      </c>
      <c r="L720" s="66">
        <f>IF(VLOOKUP(A720,$T$12:$AC$125,8)=VLOOKUP(A719,$T$12:$AC$125,8),0,VLOOKUP(A720,T$12:$AC$125,8))</f>
        <v>0</v>
      </c>
      <c r="M720" s="67">
        <f>IF(L720&gt;0,VLOOKUP(L720,S$12:$AB$125,7),0)</f>
        <v>0</v>
      </c>
      <c r="N720" s="2">
        <f t="shared" si="182"/>
        <v>0</v>
      </c>
      <c r="O720" s="22">
        <f t="shared" ca="1" si="184"/>
        <v>1.6297550000000001E-2</v>
      </c>
      <c r="P720" s="25" t="str">
        <f t="shared" si="187"/>
        <v>J=</v>
      </c>
      <c r="Q720" s="26">
        <f t="shared" si="188"/>
        <v>44578</v>
      </c>
      <c r="R720" s="4"/>
      <c r="S720" s="98"/>
      <c r="U720" s="4"/>
      <c r="V720" s="4"/>
      <c r="W720" s="4"/>
      <c r="X720" s="4"/>
      <c r="Y720" s="4"/>
      <c r="Z720" s="4"/>
      <c r="AA720" s="4"/>
      <c r="AB720" s="4"/>
      <c r="AC720" s="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</row>
    <row r="721" spans="1:179" x14ac:dyDescent="0.25">
      <c r="A721" s="20">
        <f t="shared" si="185"/>
        <v>44474</v>
      </c>
      <c r="B721" s="22">
        <f t="shared" ca="1" si="189"/>
        <v>1.0407942299999999</v>
      </c>
      <c r="C721" s="22">
        <f t="shared" ca="1" si="181"/>
        <v>1.02417629</v>
      </c>
      <c r="D721" s="23">
        <f ca="1">IF(A721&lt;$B$1,VLOOKUP(A721,[1]DI!$A$4:$B$15000,2,FALSE),0)</f>
        <v>6.1499999999999999E-2</v>
      </c>
      <c r="E721" s="22">
        <f t="shared" ca="1" si="193"/>
        <v>2.3687E-4</v>
      </c>
      <c r="F721" s="23">
        <f t="shared" si="186"/>
        <v>1.3</v>
      </c>
      <c r="G721" s="24">
        <f t="shared" ca="1" si="190"/>
        <v>1.000307931</v>
      </c>
      <c r="H721" s="22">
        <f ca="1">TRUNC(PRODUCT(G$10:G720),15)</f>
        <v>1.08276008742376</v>
      </c>
      <c r="I721" s="22">
        <f t="shared" ca="1" si="191"/>
        <v>1.0654720844789001</v>
      </c>
      <c r="J721" s="22">
        <f t="shared" ca="1" si="192"/>
        <v>1.0162256700000001</v>
      </c>
      <c r="K721" s="22">
        <f t="shared" ca="1" si="183"/>
        <v>1.6617940000000001E-2</v>
      </c>
      <c r="L721" s="66">
        <f>IF(VLOOKUP(A721,$T$12:$AC$125,8)=VLOOKUP(A720,$T$12:$AC$125,8),0,VLOOKUP(A721,T$12:$AC$125,8))</f>
        <v>0</v>
      </c>
      <c r="M721" s="67">
        <f>IF(L721&gt;0,VLOOKUP(L721,S$12:$AB$125,7),0)</f>
        <v>0</v>
      </c>
      <c r="N721" s="2">
        <f t="shared" si="182"/>
        <v>0</v>
      </c>
      <c r="O721" s="22">
        <f t="shared" ca="1" si="184"/>
        <v>1.6617940000000001E-2</v>
      </c>
      <c r="P721" s="25" t="str">
        <f t="shared" si="187"/>
        <v>J=</v>
      </c>
      <c r="Q721" s="26">
        <f t="shared" si="188"/>
        <v>44578</v>
      </c>
      <c r="R721" s="4"/>
      <c r="S721" s="98"/>
      <c r="U721" s="4"/>
      <c r="V721" s="4"/>
      <c r="W721" s="4"/>
      <c r="X721" s="4"/>
      <c r="Y721" s="4"/>
      <c r="Z721" s="4"/>
      <c r="AA721" s="4"/>
      <c r="AB721" s="4"/>
      <c r="AC721" s="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</row>
    <row r="722" spans="1:179" x14ac:dyDescent="0.25">
      <c r="A722" s="20">
        <f t="shared" si="185"/>
        <v>44475</v>
      </c>
      <c r="B722" s="22">
        <f t="shared" ca="1" si="189"/>
        <v>1.0411147299999999</v>
      </c>
      <c r="C722" s="22">
        <f t="shared" ref="C722:C785" ca="1" si="194">IF(L721&gt;0,TRUNC(C721-N721,8),C721)</f>
        <v>1.02417629</v>
      </c>
      <c r="D722" s="23">
        <f ca="1">IF(A722&lt;$B$1,VLOOKUP(A722,[1]DI!$A$4:$B$15000,2,FALSE),0)</f>
        <v>6.1499999999999999E-2</v>
      </c>
      <c r="E722" s="22">
        <f t="shared" ca="1" si="193"/>
        <v>2.3687E-4</v>
      </c>
      <c r="F722" s="23">
        <f t="shared" si="186"/>
        <v>1.3</v>
      </c>
      <c r="G722" s="24">
        <f t="shared" ca="1" si="190"/>
        <v>1.000307931</v>
      </c>
      <c r="H722" s="22">
        <f ca="1">TRUNC(PRODUCT(G$10:G721),15)</f>
        <v>1.08309350282024</v>
      </c>
      <c r="I722" s="22">
        <f t="shared" ca="1" si="191"/>
        <v>1.0654720844789001</v>
      </c>
      <c r="J722" s="22">
        <f t="shared" ca="1" si="192"/>
        <v>1.0165386000000001</v>
      </c>
      <c r="K722" s="22">
        <f t="shared" ca="1" si="183"/>
        <v>1.6938439999999999E-2</v>
      </c>
      <c r="L722" s="66">
        <f>IF(VLOOKUP(A722,$T$12:$AC$125,8)=VLOOKUP(A721,$T$12:$AC$125,8),0,VLOOKUP(A722,T$12:$AC$125,8))</f>
        <v>0</v>
      </c>
      <c r="M722" s="67">
        <f>IF(L722&gt;0,VLOOKUP(L722,S$12:$AB$125,7),0)</f>
        <v>0</v>
      </c>
      <c r="N722" s="2">
        <f t="shared" si="182"/>
        <v>0</v>
      </c>
      <c r="O722" s="22">
        <f t="shared" ca="1" si="184"/>
        <v>1.6938439999999999E-2</v>
      </c>
      <c r="P722" s="25" t="str">
        <f t="shared" si="187"/>
        <v>J=</v>
      </c>
      <c r="Q722" s="26">
        <f t="shared" si="188"/>
        <v>44578</v>
      </c>
      <c r="R722" s="4"/>
      <c r="S722" s="98"/>
      <c r="U722" s="4"/>
      <c r="V722" s="4"/>
      <c r="W722" s="4"/>
      <c r="X722" s="4"/>
      <c r="Y722" s="4"/>
      <c r="Z722" s="4"/>
      <c r="AA722" s="4"/>
      <c r="AB722" s="4"/>
      <c r="AC722" s="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</row>
    <row r="723" spans="1:179" x14ac:dyDescent="0.25">
      <c r="A723" s="20">
        <f t="shared" si="185"/>
        <v>44476</v>
      </c>
      <c r="B723" s="22">
        <f t="shared" ca="1" si="189"/>
        <v>1.0414353199999999</v>
      </c>
      <c r="C723" s="22">
        <f t="shared" ca="1" si="194"/>
        <v>1.02417629</v>
      </c>
      <c r="D723" s="23">
        <f ca="1">IF(A723&lt;$B$1,VLOOKUP(A723,[1]DI!$A$4:$B$15000,2,FALSE),0)</f>
        <v>6.1499999999999999E-2</v>
      </c>
      <c r="E723" s="22">
        <f t="shared" ca="1" si="193"/>
        <v>2.3687E-4</v>
      </c>
      <c r="F723" s="23">
        <f t="shared" si="186"/>
        <v>1.3</v>
      </c>
      <c r="G723" s="24">
        <f t="shared" ca="1" si="190"/>
        <v>1.000307931</v>
      </c>
      <c r="H723" s="22">
        <f ca="1">TRUNC(PRODUCT(G$10:G722),15)</f>
        <v>1.08342702088566</v>
      </c>
      <c r="I723" s="22">
        <f t="shared" ca="1" si="191"/>
        <v>1.0654720844789001</v>
      </c>
      <c r="J723" s="22">
        <f t="shared" ca="1" si="192"/>
        <v>1.0168516299999999</v>
      </c>
      <c r="K723" s="22">
        <f t="shared" ca="1" si="183"/>
        <v>1.7259030000000002E-2</v>
      </c>
      <c r="L723" s="66">
        <f>IF(VLOOKUP(A723,$T$12:$AC$125,8)=VLOOKUP(A722,$T$12:$AC$125,8),0,VLOOKUP(A723,T$12:$AC$125,8))</f>
        <v>0</v>
      </c>
      <c r="M723" s="67">
        <f>IF(L723&gt;0,VLOOKUP(L723,S$12:$AB$125,7),0)</f>
        <v>0</v>
      </c>
      <c r="N723" s="2">
        <f t="shared" si="182"/>
        <v>0</v>
      </c>
      <c r="O723" s="22">
        <f t="shared" ca="1" si="184"/>
        <v>1.7259030000000002E-2</v>
      </c>
      <c r="P723" s="25" t="str">
        <f t="shared" si="187"/>
        <v>J=</v>
      </c>
      <c r="Q723" s="26">
        <f t="shared" si="188"/>
        <v>44578</v>
      </c>
      <c r="R723" s="4"/>
      <c r="S723" s="98"/>
      <c r="U723" s="4"/>
      <c r="V723" s="4"/>
      <c r="W723" s="4"/>
      <c r="X723" s="4"/>
      <c r="Y723" s="4"/>
      <c r="Z723" s="4"/>
      <c r="AA723" s="4"/>
      <c r="AB723" s="4"/>
      <c r="AC723" s="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</row>
    <row r="724" spans="1:179" x14ac:dyDescent="0.25">
      <c r="A724" s="20">
        <f t="shared" si="185"/>
        <v>44477</v>
      </c>
      <c r="B724" s="22">
        <f t="shared" ca="1" si="189"/>
        <v>1.0417560100000001</v>
      </c>
      <c r="C724" s="22">
        <f t="shared" ca="1" si="194"/>
        <v>1.02417629</v>
      </c>
      <c r="D724" s="23">
        <f ca="1">IF(A724&lt;$B$1,VLOOKUP(A724,[1]DI!$A$4:$B$15000,2,FALSE),0)</f>
        <v>6.1499999999999999E-2</v>
      </c>
      <c r="E724" s="22">
        <f t="shared" ca="1" si="193"/>
        <v>2.3687E-4</v>
      </c>
      <c r="F724" s="23">
        <f t="shared" si="186"/>
        <v>1.3</v>
      </c>
      <c r="G724" s="24">
        <f t="shared" ca="1" si="190"/>
        <v>1.000307931</v>
      </c>
      <c r="H724" s="22">
        <f ca="1">TRUNC(PRODUCT(G$10:G723),15)</f>
        <v>1.0837606416516301</v>
      </c>
      <c r="I724" s="22">
        <f t="shared" ca="1" si="191"/>
        <v>1.0654720844789001</v>
      </c>
      <c r="J724" s="22">
        <f t="shared" ca="1" si="192"/>
        <v>1.0171647500000001</v>
      </c>
      <c r="K724" s="22">
        <f t="shared" ca="1" si="183"/>
        <v>1.757972E-2</v>
      </c>
      <c r="L724" s="66">
        <f>IF(VLOOKUP(A724,$T$12:$AC$125,8)=VLOOKUP(A723,$T$12:$AC$125,8),0,VLOOKUP(A724,T$12:$AC$125,8))</f>
        <v>0</v>
      </c>
      <c r="M724" s="67">
        <f>IF(L724&gt;0,VLOOKUP(L724,S$12:$AB$125,7),0)</f>
        <v>0</v>
      </c>
      <c r="N724" s="2">
        <f t="shared" si="182"/>
        <v>0</v>
      </c>
      <c r="O724" s="22">
        <f t="shared" ca="1" si="184"/>
        <v>1.757972E-2</v>
      </c>
      <c r="P724" s="25" t="str">
        <f t="shared" si="187"/>
        <v>J=</v>
      </c>
      <c r="Q724" s="26">
        <f t="shared" si="188"/>
        <v>44578</v>
      </c>
      <c r="R724" s="4"/>
      <c r="S724" s="98"/>
      <c r="U724" s="4"/>
      <c r="V724" s="4"/>
      <c r="W724" s="4"/>
      <c r="X724" s="4"/>
      <c r="Y724" s="4"/>
      <c r="Z724" s="4"/>
      <c r="AA724" s="4"/>
      <c r="AB724" s="4"/>
      <c r="AC724" s="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</row>
    <row r="725" spans="1:179" x14ac:dyDescent="0.25">
      <c r="A725" s="20">
        <f t="shared" si="185"/>
        <v>44478</v>
      </c>
      <c r="B725" s="22">
        <f t="shared" ca="1" si="189"/>
        <v>1.0420768</v>
      </c>
      <c r="C725" s="22">
        <f t="shared" ca="1" si="194"/>
        <v>1.02417629</v>
      </c>
      <c r="D725" s="23">
        <f ca="1">IF(A725&lt;$B$1,VLOOKUP(A725,[1]DI!$A$4:$B$15000,2,FALSE),0)</f>
        <v>0</v>
      </c>
      <c r="E725" s="22">
        <f t="shared" ca="1" si="193"/>
        <v>0</v>
      </c>
      <c r="F725" s="23">
        <f t="shared" si="186"/>
        <v>1.3</v>
      </c>
      <c r="G725" s="24">
        <f t="shared" ca="1" si="190"/>
        <v>1</v>
      </c>
      <c r="H725" s="22">
        <f ca="1">TRUNC(PRODUCT(G$10:G724),15)</f>
        <v>1.0840943651497701</v>
      </c>
      <c r="I725" s="22">
        <f t="shared" ca="1" si="191"/>
        <v>1.0654720844789001</v>
      </c>
      <c r="J725" s="22">
        <f t="shared" ca="1" si="192"/>
        <v>1.0174779599999999</v>
      </c>
      <c r="K725" s="22">
        <f t="shared" ca="1" si="183"/>
        <v>1.7900510000000001E-2</v>
      </c>
      <c r="L725" s="66">
        <f>IF(VLOOKUP(A725,$T$12:$AC$125,8)=VLOOKUP(A724,$T$12:$AC$125,8),0,VLOOKUP(A725,T$12:$AC$125,8))</f>
        <v>0</v>
      </c>
      <c r="M725" s="67">
        <f>IF(L725&gt;0,VLOOKUP(L725,S$12:$AB$125,7),0)</f>
        <v>0</v>
      </c>
      <c r="N725" s="2">
        <f t="shared" si="182"/>
        <v>0</v>
      </c>
      <c r="O725" s="22">
        <f t="shared" ca="1" si="184"/>
        <v>1.7900510000000001E-2</v>
      </c>
      <c r="P725" s="25" t="str">
        <f t="shared" si="187"/>
        <v>J=</v>
      </c>
      <c r="Q725" s="26">
        <f t="shared" si="188"/>
        <v>44578</v>
      </c>
      <c r="R725" s="4"/>
      <c r="S725" s="98"/>
      <c r="U725" s="4"/>
      <c r="V725" s="4"/>
      <c r="W725" s="4"/>
      <c r="X725" s="4"/>
      <c r="Y725" s="4"/>
      <c r="Z725" s="4"/>
      <c r="AA725" s="4"/>
      <c r="AB725" s="4"/>
      <c r="AC725" s="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</row>
    <row r="726" spans="1:179" x14ac:dyDescent="0.25">
      <c r="A726" s="20">
        <f t="shared" si="185"/>
        <v>44479</v>
      </c>
      <c r="B726" s="22">
        <f t="shared" ca="1" si="189"/>
        <v>1.0420768</v>
      </c>
      <c r="C726" s="22">
        <f t="shared" ca="1" si="194"/>
        <v>1.02417629</v>
      </c>
      <c r="D726" s="23">
        <f ca="1">IF(A726&lt;$B$1,VLOOKUP(A726,[1]DI!$A$4:$B$15000,2,FALSE),0)</f>
        <v>0</v>
      </c>
      <c r="E726" s="22">
        <f t="shared" ca="1" si="193"/>
        <v>0</v>
      </c>
      <c r="F726" s="23">
        <f t="shared" si="186"/>
        <v>1.3</v>
      </c>
      <c r="G726" s="24">
        <f t="shared" ca="1" si="190"/>
        <v>1</v>
      </c>
      <c r="H726" s="22">
        <f ca="1">TRUNC(PRODUCT(G$10:G725),15)</f>
        <v>1.0840943651497701</v>
      </c>
      <c r="I726" s="22">
        <f t="shared" ca="1" si="191"/>
        <v>1.0654720844789001</v>
      </c>
      <c r="J726" s="22">
        <f t="shared" ca="1" si="192"/>
        <v>1.0174779599999999</v>
      </c>
      <c r="K726" s="22">
        <f t="shared" ca="1" si="183"/>
        <v>1.7900510000000001E-2</v>
      </c>
      <c r="L726" s="66">
        <f>IF(VLOOKUP(A726,$T$12:$AC$125,8)=VLOOKUP(A725,$T$12:$AC$125,8),0,VLOOKUP(A726,T$12:$AC$125,8))</f>
        <v>0</v>
      </c>
      <c r="M726" s="67">
        <f>IF(L726&gt;0,VLOOKUP(L726,S$12:$AB$125,7),0)</f>
        <v>0</v>
      </c>
      <c r="N726" s="2">
        <f t="shared" si="182"/>
        <v>0</v>
      </c>
      <c r="O726" s="22">
        <f t="shared" ca="1" si="184"/>
        <v>1.7900510000000001E-2</v>
      </c>
      <c r="P726" s="25" t="str">
        <f t="shared" si="187"/>
        <v>J=</v>
      </c>
      <c r="Q726" s="26">
        <f t="shared" si="188"/>
        <v>44578</v>
      </c>
      <c r="R726" s="4"/>
      <c r="S726" s="98"/>
      <c r="U726" s="4"/>
      <c r="V726" s="4"/>
      <c r="W726" s="4"/>
      <c r="X726" s="4"/>
      <c r="Y726" s="4"/>
      <c r="Z726" s="4"/>
      <c r="AA726" s="4"/>
      <c r="AB726" s="4"/>
      <c r="AC726" s="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</row>
    <row r="727" spans="1:179" x14ac:dyDescent="0.25">
      <c r="A727" s="20">
        <f t="shared" si="185"/>
        <v>44480</v>
      </c>
      <c r="B727" s="22">
        <f t="shared" ca="1" si="189"/>
        <v>1.0420768</v>
      </c>
      <c r="C727" s="22">
        <f t="shared" ca="1" si="194"/>
        <v>1.02417629</v>
      </c>
      <c r="D727" s="23">
        <f ca="1">IF(A727&lt;$B$1,VLOOKUP(A727,[1]DI!$A$4:$B$15000,2,FALSE),0)</f>
        <v>6.1499999999999999E-2</v>
      </c>
      <c r="E727" s="22">
        <f t="shared" ca="1" si="193"/>
        <v>2.3687E-4</v>
      </c>
      <c r="F727" s="23">
        <f t="shared" si="186"/>
        <v>1.3</v>
      </c>
      <c r="G727" s="24">
        <f t="shared" ca="1" si="190"/>
        <v>1.000307931</v>
      </c>
      <c r="H727" s="22">
        <f ca="1">TRUNC(PRODUCT(G$10:G726),15)</f>
        <v>1.0840943651497701</v>
      </c>
      <c r="I727" s="22">
        <f t="shared" ca="1" si="191"/>
        <v>1.0654720844789001</v>
      </c>
      <c r="J727" s="22">
        <f t="shared" ca="1" si="192"/>
        <v>1.0174779599999999</v>
      </c>
      <c r="K727" s="22">
        <f t="shared" ca="1" si="183"/>
        <v>1.7900510000000001E-2</v>
      </c>
      <c r="L727" s="66">
        <f>IF(VLOOKUP(A727,$T$12:$AC$125,8)=VLOOKUP(A726,$T$12:$AC$125,8),0,VLOOKUP(A727,T$12:$AC$125,8))</f>
        <v>0</v>
      </c>
      <c r="M727" s="67">
        <f>IF(L727&gt;0,VLOOKUP(L727,S$12:$AB$125,7),0)</f>
        <v>0</v>
      </c>
      <c r="N727" s="2">
        <f t="shared" si="182"/>
        <v>0</v>
      </c>
      <c r="O727" s="22">
        <f t="shared" ca="1" si="184"/>
        <v>1.7900510000000001E-2</v>
      </c>
      <c r="P727" s="25" t="str">
        <f t="shared" si="187"/>
        <v>J=</v>
      </c>
      <c r="Q727" s="26">
        <f t="shared" si="188"/>
        <v>44578</v>
      </c>
      <c r="R727" s="4"/>
      <c r="S727" s="98"/>
      <c r="U727" s="4"/>
      <c r="V727" s="4"/>
      <c r="W727" s="4"/>
      <c r="X727" s="4"/>
      <c r="Y727" s="4"/>
      <c r="Z727" s="4"/>
      <c r="AA727" s="4"/>
      <c r="AB727" s="4"/>
      <c r="AC727" s="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</row>
    <row r="728" spans="1:179" x14ac:dyDescent="0.25">
      <c r="A728" s="20">
        <f t="shared" si="185"/>
        <v>44481</v>
      </c>
      <c r="B728" s="22">
        <f t="shared" ca="1" si="189"/>
        <v>1.04239769</v>
      </c>
      <c r="C728" s="22">
        <f t="shared" ca="1" si="194"/>
        <v>1.02417629</v>
      </c>
      <c r="D728" s="23">
        <f ca="1">IF(A728&lt;$B$1,VLOOKUP(A728,[1]DI!$A$4:$B$15000,2,FALSE),0)</f>
        <v>0</v>
      </c>
      <c r="E728" s="22">
        <f t="shared" ca="1" si="193"/>
        <v>0</v>
      </c>
      <c r="F728" s="23">
        <f t="shared" si="186"/>
        <v>1.3</v>
      </c>
      <c r="G728" s="24">
        <f t="shared" ca="1" si="190"/>
        <v>1</v>
      </c>
      <c r="H728" s="22">
        <f ca="1">TRUNC(PRODUCT(G$10:G727),15)</f>
        <v>1.08442819141173</v>
      </c>
      <c r="I728" s="22">
        <f t="shared" ca="1" si="191"/>
        <v>1.0654720844789001</v>
      </c>
      <c r="J728" s="22">
        <f t="shared" ca="1" si="192"/>
        <v>1.01779128</v>
      </c>
      <c r="K728" s="22">
        <f t="shared" ca="1" si="183"/>
        <v>1.8221399999999999E-2</v>
      </c>
      <c r="L728" s="66">
        <f>IF(VLOOKUP(A728,$T$12:$AC$125,8)=VLOOKUP(A727,$T$12:$AC$125,8),0,VLOOKUP(A728,T$12:$AC$125,8))</f>
        <v>0</v>
      </c>
      <c r="M728" s="67">
        <f>IF(L728&gt;0,VLOOKUP(L728,S$12:$AB$125,7),0)</f>
        <v>0</v>
      </c>
      <c r="N728" s="2">
        <f t="shared" si="182"/>
        <v>0</v>
      </c>
      <c r="O728" s="22">
        <f t="shared" ca="1" si="184"/>
        <v>1.8221399999999999E-2</v>
      </c>
      <c r="P728" s="25" t="str">
        <f t="shared" si="187"/>
        <v>J=</v>
      </c>
      <c r="Q728" s="26">
        <f t="shared" si="188"/>
        <v>44578</v>
      </c>
      <c r="R728" s="4"/>
      <c r="S728" s="98"/>
      <c r="U728" s="4"/>
      <c r="V728" s="4"/>
      <c r="W728" s="4"/>
      <c r="X728" s="4"/>
      <c r="Y728" s="4"/>
      <c r="Z728" s="4"/>
      <c r="AA728" s="4"/>
      <c r="AB728" s="4"/>
      <c r="AC728" s="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</row>
    <row r="729" spans="1:179" x14ac:dyDescent="0.25">
      <c r="A729" s="20">
        <f t="shared" si="185"/>
        <v>44482</v>
      </c>
      <c r="B729" s="22">
        <f t="shared" ca="1" si="189"/>
        <v>1.04239769</v>
      </c>
      <c r="C729" s="22">
        <f t="shared" ca="1" si="194"/>
        <v>1.02417629</v>
      </c>
      <c r="D729" s="23">
        <f ca="1">IF(A729&lt;$B$1,VLOOKUP(A729,[1]DI!$A$4:$B$15000,2,FALSE),0)</f>
        <v>6.1499999999999999E-2</v>
      </c>
      <c r="E729" s="22">
        <f t="shared" ca="1" si="193"/>
        <v>2.3687E-4</v>
      </c>
      <c r="F729" s="23">
        <f t="shared" si="186"/>
        <v>1.3</v>
      </c>
      <c r="G729" s="24">
        <f t="shared" ca="1" si="190"/>
        <v>1.000307931</v>
      </c>
      <c r="H729" s="22">
        <f ca="1">TRUNC(PRODUCT(G$10:G728),15)</f>
        <v>1.08442819141173</v>
      </c>
      <c r="I729" s="22">
        <f t="shared" ca="1" si="191"/>
        <v>1.0654720844789001</v>
      </c>
      <c r="J729" s="22">
        <f t="shared" ca="1" si="192"/>
        <v>1.01779128</v>
      </c>
      <c r="K729" s="22">
        <f t="shared" ca="1" si="183"/>
        <v>1.8221399999999999E-2</v>
      </c>
      <c r="L729" s="66">
        <f>IF(VLOOKUP(A729,$T$12:$AC$125,8)=VLOOKUP(A728,$T$12:$AC$125,8),0,VLOOKUP(A729,T$12:$AC$125,8))</f>
        <v>0</v>
      </c>
      <c r="M729" s="67">
        <f>IF(L729&gt;0,VLOOKUP(L729,S$12:$AB$125,7),0)</f>
        <v>0</v>
      </c>
      <c r="N729" s="2">
        <f t="shared" si="182"/>
        <v>0</v>
      </c>
      <c r="O729" s="22">
        <f t="shared" ca="1" si="184"/>
        <v>1.8221399999999999E-2</v>
      </c>
      <c r="P729" s="25" t="str">
        <f t="shared" si="187"/>
        <v>J=</v>
      </c>
      <c r="Q729" s="26">
        <f t="shared" si="188"/>
        <v>44578</v>
      </c>
      <c r="R729" s="4"/>
      <c r="S729" s="98"/>
      <c r="U729" s="4"/>
      <c r="V729" s="4"/>
      <c r="W729" s="4"/>
      <c r="X729" s="4"/>
      <c r="Y729" s="4"/>
      <c r="Z729" s="4"/>
      <c r="AA729" s="4"/>
      <c r="AB729" s="4"/>
      <c r="AC729" s="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</row>
    <row r="730" spans="1:179" x14ac:dyDescent="0.25">
      <c r="A730" s="20">
        <f t="shared" si="185"/>
        <v>44483</v>
      </c>
      <c r="B730" s="22">
        <f t="shared" ca="1" si="189"/>
        <v>1.04271867</v>
      </c>
      <c r="C730" s="22">
        <f t="shared" ca="1" si="194"/>
        <v>1.02417629</v>
      </c>
      <c r="D730" s="23">
        <f ca="1">IF(A730&lt;$B$1,VLOOKUP(A730,[1]DI!$A$4:$B$15000,2,FALSE),0)</f>
        <v>6.1499999999999999E-2</v>
      </c>
      <c r="E730" s="22">
        <f t="shared" ca="1" si="193"/>
        <v>2.3687E-4</v>
      </c>
      <c r="F730" s="23">
        <f t="shared" si="186"/>
        <v>1.3</v>
      </c>
      <c r="G730" s="24">
        <f t="shared" ca="1" si="190"/>
        <v>1.000307931</v>
      </c>
      <c r="H730" s="22">
        <f ca="1">TRUNC(PRODUCT(G$10:G729),15)</f>
        <v>1.08476212046913</v>
      </c>
      <c r="I730" s="22">
        <f t="shared" ca="1" si="191"/>
        <v>1.0654720844789001</v>
      </c>
      <c r="J730" s="22">
        <f t="shared" ca="1" si="192"/>
        <v>1.01810468</v>
      </c>
      <c r="K730" s="22">
        <f t="shared" ca="1" si="183"/>
        <v>1.8542380000000001E-2</v>
      </c>
      <c r="L730" s="66">
        <f>IF(VLOOKUP(A730,$T$12:$AC$125,8)=VLOOKUP(A729,$T$12:$AC$125,8),0,VLOOKUP(A730,T$12:$AC$125,8))</f>
        <v>0</v>
      </c>
      <c r="M730" s="67">
        <f>IF(L730&gt;0,VLOOKUP(L730,S$12:$AB$125,7),0)</f>
        <v>0</v>
      </c>
      <c r="N730" s="2">
        <f t="shared" si="182"/>
        <v>0</v>
      </c>
      <c r="O730" s="22">
        <f t="shared" ca="1" si="184"/>
        <v>1.8542380000000001E-2</v>
      </c>
      <c r="P730" s="25" t="str">
        <f t="shared" si="187"/>
        <v>J=</v>
      </c>
      <c r="Q730" s="26">
        <f t="shared" si="188"/>
        <v>44578</v>
      </c>
      <c r="R730" s="4"/>
      <c r="S730" s="98"/>
      <c r="U730" s="4"/>
      <c r="V730" s="4"/>
      <c r="W730" s="4"/>
      <c r="X730" s="4"/>
      <c r="Y730" s="4"/>
      <c r="Z730" s="4"/>
      <c r="AA730" s="4"/>
      <c r="AB730" s="4"/>
      <c r="AC730" s="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</row>
    <row r="731" spans="1:179" x14ac:dyDescent="0.25">
      <c r="A731" s="20">
        <f t="shared" si="185"/>
        <v>44484</v>
      </c>
      <c r="B731" s="22">
        <f t="shared" ca="1" si="189"/>
        <v>1.0430397600000001</v>
      </c>
      <c r="C731" s="22">
        <f t="shared" ca="1" si="194"/>
        <v>1.02417629</v>
      </c>
      <c r="D731" s="23">
        <f ca="1">IF(A731&lt;$B$1,VLOOKUP(A731,[1]DI!$A$4:$B$15000,2,FALSE),0)</f>
        <v>6.1499999999999999E-2</v>
      </c>
      <c r="E731" s="22">
        <f t="shared" ca="1" si="193"/>
        <v>2.3687E-4</v>
      </c>
      <c r="F731" s="23">
        <f t="shared" si="186"/>
        <v>1.3</v>
      </c>
      <c r="G731" s="24">
        <f t="shared" ca="1" si="190"/>
        <v>1.000307931</v>
      </c>
      <c r="H731" s="22">
        <f ca="1">TRUNC(PRODUCT(G$10:G730),15)</f>
        <v>1.08509615235365</v>
      </c>
      <c r="I731" s="22">
        <f t="shared" ca="1" si="191"/>
        <v>1.0654720844789001</v>
      </c>
      <c r="J731" s="22">
        <f t="shared" ca="1" si="192"/>
        <v>1.01841819</v>
      </c>
      <c r="K731" s="22">
        <f t="shared" ca="1" si="183"/>
        <v>1.886347E-2</v>
      </c>
      <c r="L731" s="66">
        <f>IF(VLOOKUP(A731,$T$12:$AC$125,8)=VLOOKUP(A730,$T$12:$AC$125,8),0,VLOOKUP(A731,T$12:$AC$125,8))</f>
        <v>0</v>
      </c>
      <c r="M731" s="67">
        <f>IF(L731&gt;0,VLOOKUP(L731,S$12:$AB$125,7),0)</f>
        <v>0</v>
      </c>
      <c r="N731" s="2">
        <f t="shared" si="182"/>
        <v>0</v>
      </c>
      <c r="O731" s="22">
        <f t="shared" ca="1" si="184"/>
        <v>1.886347E-2</v>
      </c>
      <c r="P731" s="25" t="str">
        <f t="shared" si="187"/>
        <v>J=</v>
      </c>
      <c r="Q731" s="26">
        <f t="shared" si="188"/>
        <v>44578</v>
      </c>
      <c r="R731" s="81"/>
      <c r="S731" s="98"/>
      <c r="U731" s="81"/>
      <c r="V731" s="81"/>
      <c r="W731" s="81"/>
      <c r="X731" s="81"/>
      <c r="Y731" s="81"/>
      <c r="Z731" s="81"/>
      <c r="AA731" s="81"/>
      <c r="AB731" s="81"/>
      <c r="AC731" s="81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  <c r="DK731" s="82"/>
      <c r="DL731" s="82"/>
      <c r="DM731" s="82"/>
      <c r="DN731" s="82"/>
      <c r="DO731" s="82"/>
      <c r="DP731" s="82"/>
      <c r="DQ731" s="82"/>
      <c r="DR731" s="82"/>
      <c r="DS731" s="82"/>
      <c r="DT731" s="82"/>
      <c r="DU731" s="82"/>
      <c r="DV731" s="82"/>
      <c r="DW731" s="82"/>
      <c r="DX731" s="82"/>
      <c r="DY731" s="82"/>
      <c r="DZ731" s="82"/>
      <c r="EA731" s="82"/>
      <c r="EB731" s="82"/>
      <c r="EC731" s="82"/>
      <c r="ED731" s="82"/>
      <c r="EE731" s="82"/>
      <c r="EF731" s="82"/>
      <c r="EG731" s="82"/>
      <c r="EH731" s="82"/>
      <c r="EI731" s="82"/>
      <c r="EJ731" s="82"/>
      <c r="EK731" s="82"/>
      <c r="EL731" s="82"/>
      <c r="EM731" s="82"/>
      <c r="EN731" s="82"/>
      <c r="EO731" s="82"/>
      <c r="EP731" s="82"/>
      <c r="EQ731" s="82"/>
      <c r="ER731" s="82"/>
      <c r="ES731" s="82"/>
      <c r="ET731" s="82"/>
      <c r="EU731" s="82"/>
      <c r="EV731" s="82"/>
      <c r="EW731" s="82"/>
      <c r="EX731" s="82"/>
      <c r="EY731" s="82"/>
      <c r="EZ731" s="82"/>
      <c r="FA731" s="82"/>
      <c r="FB731" s="82"/>
      <c r="FC731" s="82"/>
      <c r="FD731" s="82"/>
      <c r="FE731" s="82"/>
      <c r="FF731" s="82"/>
      <c r="FG731" s="82"/>
      <c r="FH731" s="82"/>
      <c r="FI731" s="82"/>
      <c r="FJ731" s="82"/>
      <c r="FK731" s="82"/>
      <c r="FL731" s="82"/>
      <c r="FM731" s="82"/>
      <c r="FN731" s="82"/>
      <c r="FO731" s="82"/>
      <c r="FP731" s="82"/>
      <c r="FQ731" s="82"/>
      <c r="FR731" s="82"/>
      <c r="FS731" s="82"/>
      <c r="FT731" s="82"/>
      <c r="FU731" s="82"/>
      <c r="FV731" s="82"/>
      <c r="FW731" s="82"/>
    </row>
    <row r="732" spans="1:179" x14ac:dyDescent="0.25">
      <c r="A732" s="20">
        <f t="shared" si="185"/>
        <v>44485</v>
      </c>
      <c r="B732" s="22">
        <f t="shared" ca="1" si="189"/>
        <v>1.0433609399999999</v>
      </c>
      <c r="C732" s="22">
        <f t="shared" ca="1" si="194"/>
        <v>1.02417629</v>
      </c>
      <c r="D732" s="23">
        <f ca="1">IF(A732&lt;$B$1,VLOOKUP(A732,[1]DI!$A$4:$B$15000,2,FALSE),0)</f>
        <v>0</v>
      </c>
      <c r="E732" s="22">
        <f t="shared" ca="1" si="193"/>
        <v>0</v>
      </c>
      <c r="F732" s="23">
        <f t="shared" si="186"/>
        <v>1.3</v>
      </c>
      <c r="G732" s="24">
        <f t="shared" ca="1" si="190"/>
        <v>1</v>
      </c>
      <c r="H732" s="22">
        <f ca="1">TRUNC(PRODUCT(G$10:G731),15)</f>
        <v>1.0854302870969399</v>
      </c>
      <c r="I732" s="22">
        <f t="shared" ca="1" si="191"/>
        <v>1.0654720844789001</v>
      </c>
      <c r="J732" s="22">
        <f t="shared" ca="1" si="192"/>
        <v>1.0187317899999999</v>
      </c>
      <c r="K732" s="22">
        <f t="shared" ca="1" si="183"/>
        <v>1.9184650000000001E-2</v>
      </c>
      <c r="L732" s="66">
        <f>IF(VLOOKUP(A732,$T$12:$AC$125,8)=VLOOKUP(A731,$T$12:$AC$125,8),0,VLOOKUP(A732,T$12:$AC$125,8))</f>
        <v>0</v>
      </c>
      <c r="M732" s="67">
        <f>IF(L732&gt;0,VLOOKUP(L732,S$12:$AB$125,7),0)</f>
        <v>0</v>
      </c>
      <c r="N732" s="2">
        <f t="shared" si="182"/>
        <v>0</v>
      </c>
      <c r="O732" s="22">
        <f t="shared" ca="1" si="184"/>
        <v>1.9184650000000001E-2</v>
      </c>
      <c r="P732" s="25" t="str">
        <f t="shared" si="187"/>
        <v>J=</v>
      </c>
      <c r="Q732" s="26">
        <f t="shared" si="188"/>
        <v>44578</v>
      </c>
      <c r="R732" s="4"/>
      <c r="S732" s="98"/>
      <c r="U732" s="4"/>
      <c r="V732" s="4"/>
      <c r="W732" s="4"/>
      <c r="X732" s="4"/>
      <c r="Y732" s="4"/>
      <c r="Z732" s="4"/>
      <c r="AA732" s="4"/>
      <c r="AB732" s="4"/>
      <c r="AC732" s="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</row>
    <row r="733" spans="1:179" x14ac:dyDescent="0.25">
      <c r="A733" s="20">
        <f t="shared" si="185"/>
        <v>44486</v>
      </c>
      <c r="B733" s="22">
        <f t="shared" ca="1" si="189"/>
        <v>1.0433609399999999</v>
      </c>
      <c r="C733" s="22">
        <f t="shared" ca="1" si="194"/>
        <v>1.02417629</v>
      </c>
      <c r="D733" s="23">
        <f ca="1">IF(A733&lt;$B$1,VLOOKUP(A733,[1]DI!$A$4:$B$15000,2,FALSE),0)</f>
        <v>0</v>
      </c>
      <c r="E733" s="22">
        <f t="shared" ca="1" si="193"/>
        <v>0</v>
      </c>
      <c r="F733" s="23">
        <f t="shared" si="186"/>
        <v>1.3</v>
      </c>
      <c r="G733" s="24">
        <f t="shared" ca="1" si="190"/>
        <v>1</v>
      </c>
      <c r="H733" s="22">
        <f ca="1">TRUNC(PRODUCT(G$10:G732),15)</f>
        <v>1.0854302870969399</v>
      </c>
      <c r="I733" s="22">
        <f t="shared" ca="1" si="191"/>
        <v>1.0654720844789001</v>
      </c>
      <c r="J733" s="22">
        <f t="shared" ca="1" si="192"/>
        <v>1.0187317899999999</v>
      </c>
      <c r="K733" s="22">
        <f t="shared" ca="1" si="183"/>
        <v>1.9184650000000001E-2</v>
      </c>
      <c r="L733" s="66">
        <f>IF(VLOOKUP(A733,$T$12:$AC$125,8)=VLOOKUP(A732,$T$12:$AC$125,8),0,VLOOKUP(A733,T$12:$AC$125,8))</f>
        <v>0</v>
      </c>
      <c r="M733" s="67">
        <f>IF(L733&gt;0,VLOOKUP(L733,S$12:$AB$125,7),0)</f>
        <v>0</v>
      </c>
      <c r="N733" s="2">
        <f t="shared" si="182"/>
        <v>0</v>
      </c>
      <c r="O733" s="22">
        <f t="shared" ca="1" si="184"/>
        <v>1.9184650000000001E-2</v>
      </c>
      <c r="P733" s="25" t="str">
        <f t="shared" si="187"/>
        <v>J=</v>
      </c>
      <c r="Q733" s="26">
        <f t="shared" si="188"/>
        <v>44578</v>
      </c>
      <c r="R733" s="4"/>
      <c r="S733" s="98"/>
      <c r="U733" s="4"/>
      <c r="V733" s="4"/>
      <c r="W733" s="4"/>
      <c r="X733" s="4"/>
      <c r="Y733" s="4"/>
      <c r="Z733" s="4"/>
      <c r="AA733" s="4"/>
      <c r="AB733" s="4"/>
      <c r="AC733" s="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</row>
    <row r="734" spans="1:179" x14ac:dyDescent="0.25">
      <c r="A734" s="20">
        <f t="shared" si="185"/>
        <v>44487</v>
      </c>
      <c r="B734" s="22">
        <f t="shared" ca="1" si="189"/>
        <v>1.0433609399999999</v>
      </c>
      <c r="C734" s="22">
        <f t="shared" ca="1" si="194"/>
        <v>1.02417629</v>
      </c>
      <c r="D734" s="23">
        <f ca="1">IF(A734&lt;$B$1,VLOOKUP(A734,[1]DI!$A$4:$B$15000,2,FALSE),0)</f>
        <v>6.1499999999999999E-2</v>
      </c>
      <c r="E734" s="22">
        <f t="shared" ca="1" si="193"/>
        <v>2.3687E-4</v>
      </c>
      <c r="F734" s="23">
        <f t="shared" si="186"/>
        <v>1.3</v>
      </c>
      <c r="G734" s="24">
        <f t="shared" ca="1" si="190"/>
        <v>1.000307931</v>
      </c>
      <c r="H734" s="22">
        <f ca="1">TRUNC(PRODUCT(G$10:G733),15)</f>
        <v>1.0854302870969399</v>
      </c>
      <c r="I734" s="22">
        <f t="shared" ca="1" si="191"/>
        <v>1.0654720844789001</v>
      </c>
      <c r="J734" s="22">
        <f t="shared" ca="1" si="192"/>
        <v>1.0187317899999999</v>
      </c>
      <c r="K734" s="22">
        <f t="shared" ca="1" si="183"/>
        <v>1.9184650000000001E-2</v>
      </c>
      <c r="L734" s="66">
        <f>IF(VLOOKUP(A734,$T$12:$AC$125,8)=VLOOKUP(A733,$T$12:$AC$125,8),0,VLOOKUP(A734,T$12:$AC$125,8))</f>
        <v>0</v>
      </c>
      <c r="M734" s="67">
        <f>IF(L734&gt;0,VLOOKUP(L734,S$12:$AB$125,7),0)</f>
        <v>0</v>
      </c>
      <c r="N734" s="2">
        <f t="shared" si="182"/>
        <v>0</v>
      </c>
      <c r="O734" s="22">
        <f t="shared" ca="1" si="184"/>
        <v>1.9184650000000001E-2</v>
      </c>
      <c r="P734" s="25" t="str">
        <f t="shared" si="187"/>
        <v>J=</v>
      </c>
      <c r="Q734" s="26">
        <f t="shared" si="188"/>
        <v>44578</v>
      </c>
      <c r="R734" s="4"/>
      <c r="S734" s="98"/>
      <c r="U734" s="4"/>
      <c r="V734" s="4"/>
      <c r="W734" s="4"/>
      <c r="X734" s="4"/>
      <c r="Y734" s="4"/>
      <c r="Z734" s="4"/>
      <c r="AA734" s="4"/>
      <c r="AB734" s="4"/>
      <c r="AC734" s="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</row>
    <row r="735" spans="1:179" x14ac:dyDescent="0.25">
      <c r="A735" s="20">
        <f t="shared" si="185"/>
        <v>44488</v>
      </c>
      <c r="B735" s="22">
        <f t="shared" ca="1" si="189"/>
        <v>1.04368222</v>
      </c>
      <c r="C735" s="22">
        <f t="shared" ca="1" si="194"/>
        <v>1.02417629</v>
      </c>
      <c r="D735" s="23">
        <f ca="1">IF(A735&lt;$B$1,VLOOKUP(A735,[1]DI!$A$4:$B$15000,2,FALSE),0)</f>
        <v>6.1499999999999999E-2</v>
      </c>
      <c r="E735" s="22">
        <f t="shared" ca="1" si="193"/>
        <v>2.3687E-4</v>
      </c>
      <c r="F735" s="23">
        <f t="shared" si="186"/>
        <v>1.3</v>
      </c>
      <c r="G735" s="24">
        <f t="shared" ca="1" si="190"/>
        <v>1.000307931</v>
      </c>
      <c r="H735" s="22">
        <f ca="1">TRUNC(PRODUCT(G$10:G734),15)</f>
        <v>1.08576452473068</v>
      </c>
      <c r="I735" s="22">
        <f t="shared" ca="1" si="191"/>
        <v>1.0654720844789001</v>
      </c>
      <c r="J735" s="22">
        <f t="shared" ca="1" si="192"/>
        <v>1.0190454900000001</v>
      </c>
      <c r="K735" s="22">
        <f t="shared" ca="1" si="183"/>
        <v>1.9505930000000001E-2</v>
      </c>
      <c r="L735" s="66">
        <f>IF(VLOOKUP(A735,$T$12:$AC$125,8)=VLOOKUP(A734,$T$12:$AC$125,8),0,VLOOKUP(A735,T$12:$AC$125,8))</f>
        <v>0</v>
      </c>
      <c r="M735" s="67">
        <f>IF(L735&gt;0,VLOOKUP(L735,S$12:$AB$125,7),0)</f>
        <v>0</v>
      </c>
      <c r="N735" s="2">
        <f t="shared" si="182"/>
        <v>0</v>
      </c>
      <c r="O735" s="22">
        <f t="shared" ca="1" si="184"/>
        <v>1.9505930000000001E-2</v>
      </c>
      <c r="P735" s="25" t="str">
        <f t="shared" si="187"/>
        <v>J=</v>
      </c>
      <c r="Q735" s="26">
        <f t="shared" si="188"/>
        <v>44578</v>
      </c>
      <c r="R735" s="4"/>
      <c r="S735" s="98"/>
      <c r="U735" s="4"/>
      <c r="V735" s="4"/>
      <c r="W735" s="4"/>
      <c r="X735" s="4"/>
      <c r="Y735" s="4"/>
      <c r="Z735" s="4"/>
      <c r="AA735" s="4"/>
      <c r="AB735" s="4"/>
      <c r="AC735" s="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</row>
    <row r="736" spans="1:179" x14ac:dyDescent="0.25">
      <c r="A736" s="20">
        <f t="shared" si="185"/>
        <v>44489</v>
      </c>
      <c r="B736" s="22">
        <f t="shared" ca="1" si="189"/>
        <v>1.0440036100000001</v>
      </c>
      <c r="C736" s="22">
        <f t="shared" ca="1" si="194"/>
        <v>1.02417629</v>
      </c>
      <c r="D736" s="23">
        <f ca="1">IF(A736&lt;$B$1,VLOOKUP(A736,[1]DI!$A$4:$B$15000,2,FALSE),0)</f>
        <v>6.1499999999999999E-2</v>
      </c>
      <c r="E736" s="22">
        <f t="shared" ca="1" si="193"/>
        <v>2.3687E-4</v>
      </c>
      <c r="F736" s="23">
        <f t="shared" si="186"/>
        <v>1.3</v>
      </c>
      <c r="G736" s="24">
        <f t="shared" ca="1" si="190"/>
        <v>1.000307931</v>
      </c>
      <c r="H736" s="22">
        <f ca="1">TRUNC(PRODUCT(G$10:G735),15)</f>
        <v>1.08609886528654</v>
      </c>
      <c r="I736" s="22">
        <f t="shared" ca="1" si="191"/>
        <v>1.0654720844789001</v>
      </c>
      <c r="J736" s="22">
        <f t="shared" ca="1" si="192"/>
        <v>1.0193592899999999</v>
      </c>
      <c r="K736" s="22">
        <f t="shared" ca="1" si="183"/>
        <v>1.9827319999999999E-2</v>
      </c>
      <c r="L736" s="66">
        <f>IF(VLOOKUP(A736,$T$12:$AC$125,8)=VLOOKUP(A735,$T$12:$AC$125,8),0,VLOOKUP(A736,T$12:$AC$125,8))</f>
        <v>0</v>
      </c>
      <c r="M736" s="67">
        <f>IF(L736&gt;0,VLOOKUP(L736,S$12:$AB$125,7),0)</f>
        <v>0</v>
      </c>
      <c r="N736" s="2">
        <f t="shared" si="182"/>
        <v>0</v>
      </c>
      <c r="O736" s="22">
        <f t="shared" ca="1" si="184"/>
        <v>1.9827319999999999E-2</v>
      </c>
      <c r="P736" s="25" t="str">
        <f t="shared" si="187"/>
        <v>J=</v>
      </c>
      <c r="Q736" s="26">
        <f t="shared" si="188"/>
        <v>44578</v>
      </c>
      <c r="R736" s="4"/>
      <c r="S736" s="98"/>
      <c r="U736" s="4"/>
      <c r="V736" s="4"/>
      <c r="W736" s="4"/>
      <c r="X736" s="4"/>
      <c r="Y736" s="4"/>
      <c r="Z736" s="4"/>
      <c r="AA736" s="4"/>
      <c r="AB736" s="4"/>
      <c r="AC736" s="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</row>
    <row r="737" spans="1:179" x14ac:dyDescent="0.25">
      <c r="A737" s="20">
        <f t="shared" si="185"/>
        <v>44490</v>
      </c>
      <c r="B737" s="22">
        <f t="shared" ca="1" si="189"/>
        <v>1.0443250900000001</v>
      </c>
      <c r="C737" s="22">
        <f t="shared" ca="1" si="194"/>
        <v>1.02417629</v>
      </c>
      <c r="D737" s="23">
        <f ca="1">IF(A737&lt;$B$1,VLOOKUP(A737,[1]DI!$A$4:$B$15000,2,FALSE),0)</f>
        <v>6.1499999999999999E-2</v>
      </c>
      <c r="E737" s="22">
        <f t="shared" ca="1" si="193"/>
        <v>2.3687E-4</v>
      </c>
      <c r="F737" s="23">
        <f t="shared" si="186"/>
        <v>1.3</v>
      </c>
      <c r="G737" s="24">
        <f t="shared" ca="1" si="190"/>
        <v>1.000307931</v>
      </c>
      <c r="H737" s="22">
        <f ca="1">TRUNC(PRODUCT(G$10:G736),15)</f>
        <v>1.0864333087962299</v>
      </c>
      <c r="I737" s="22">
        <f t="shared" ca="1" si="191"/>
        <v>1.0654720844789001</v>
      </c>
      <c r="J737" s="22">
        <f t="shared" ca="1" si="192"/>
        <v>1.0196731800000001</v>
      </c>
      <c r="K737" s="22">
        <f t="shared" ca="1" si="183"/>
        <v>2.0148800000000001E-2</v>
      </c>
      <c r="L737" s="66">
        <f>IF(VLOOKUP(A737,$T$12:$AC$125,8)=VLOOKUP(A736,$T$12:$AC$125,8),0,VLOOKUP(A737,T$12:$AC$125,8))</f>
        <v>0</v>
      </c>
      <c r="M737" s="67">
        <f>IF(L737&gt;0,VLOOKUP(L737,S$12:$AB$125,7),0)</f>
        <v>0</v>
      </c>
      <c r="N737" s="2">
        <f t="shared" si="182"/>
        <v>0</v>
      </c>
      <c r="O737" s="22">
        <f t="shared" ca="1" si="184"/>
        <v>2.0148800000000001E-2</v>
      </c>
      <c r="P737" s="25" t="str">
        <f t="shared" si="187"/>
        <v>J=</v>
      </c>
      <c r="Q737" s="26">
        <f t="shared" si="188"/>
        <v>44578</v>
      </c>
      <c r="R737" s="81"/>
      <c r="S737" s="98"/>
      <c r="U737" s="4"/>
      <c r="V737" s="4"/>
      <c r="W737" s="4"/>
      <c r="X737" s="4"/>
      <c r="Y737" s="4"/>
      <c r="Z737" s="4"/>
      <c r="AA737" s="4"/>
      <c r="AB737" s="4"/>
      <c r="AC737" s="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</row>
    <row r="738" spans="1:179" x14ac:dyDescent="0.25">
      <c r="A738" s="20">
        <f t="shared" si="185"/>
        <v>44491</v>
      </c>
      <c r="B738" s="22">
        <f t="shared" ca="1" si="189"/>
        <v>1.0446466699999999</v>
      </c>
      <c r="C738" s="22">
        <f t="shared" ca="1" si="194"/>
        <v>1.02417629</v>
      </c>
      <c r="D738" s="23">
        <f ca="1">IF(A738&lt;$B$1,VLOOKUP(A738,[1]DI!$A$4:$B$15000,2,FALSE),0)</f>
        <v>6.1499999999999999E-2</v>
      </c>
      <c r="E738" s="22">
        <f t="shared" ca="1" si="193"/>
        <v>2.3687E-4</v>
      </c>
      <c r="F738" s="23">
        <f t="shared" si="186"/>
        <v>1.3</v>
      </c>
      <c r="G738" s="24">
        <f t="shared" ca="1" si="190"/>
        <v>1.000307931</v>
      </c>
      <c r="H738" s="22">
        <f ca="1">TRUNC(PRODUCT(G$10:G737),15)</f>
        <v>1.0867678552914399</v>
      </c>
      <c r="I738" s="22">
        <f t="shared" ca="1" si="191"/>
        <v>1.0654720844789001</v>
      </c>
      <c r="J738" s="22">
        <f t="shared" ca="1" si="192"/>
        <v>1.0199871700000001</v>
      </c>
      <c r="K738" s="22">
        <f t="shared" ca="1" si="183"/>
        <v>2.047038E-2</v>
      </c>
      <c r="L738" s="66">
        <f>IF(VLOOKUP(A738,$T$12:$AC$125,8)=VLOOKUP(A737,$T$12:$AC$125,8),0,VLOOKUP(A738,T$12:$AC$125,8))</f>
        <v>0</v>
      </c>
      <c r="M738" s="67">
        <f>IF(L738&gt;0,VLOOKUP(L738,S$12:$AB$125,7),0)</f>
        <v>0</v>
      </c>
      <c r="N738" s="2">
        <f t="shared" si="182"/>
        <v>0</v>
      </c>
      <c r="O738" s="22">
        <f t="shared" ca="1" si="184"/>
        <v>2.047038E-2</v>
      </c>
      <c r="P738" s="25" t="str">
        <f t="shared" si="187"/>
        <v>J=</v>
      </c>
      <c r="Q738" s="26">
        <f t="shared" si="188"/>
        <v>44578</v>
      </c>
      <c r="R738" s="99"/>
      <c r="S738" s="100"/>
      <c r="T738" s="101"/>
      <c r="U738" s="4"/>
      <c r="V738" s="4"/>
      <c r="W738" s="4"/>
      <c r="X738" s="4"/>
      <c r="Y738" s="4"/>
      <c r="Z738" s="4"/>
      <c r="AA738" s="4"/>
      <c r="AB738" s="4"/>
      <c r="AC738" s="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</row>
    <row r="739" spans="1:179" x14ac:dyDescent="0.25">
      <c r="A739" s="20">
        <f t="shared" si="185"/>
        <v>44492</v>
      </c>
      <c r="B739" s="22">
        <f t="shared" ca="1" si="189"/>
        <v>1.0449683400000001</v>
      </c>
      <c r="C739" s="22">
        <f t="shared" ca="1" si="194"/>
        <v>1.02417629</v>
      </c>
      <c r="D739" s="23">
        <f ca="1">IF(A739&lt;$B$1,VLOOKUP(A739,[1]DI!$A$4:$B$15000,2,FALSE),0)</f>
        <v>0</v>
      </c>
      <c r="E739" s="22">
        <f t="shared" ca="1" si="193"/>
        <v>0</v>
      </c>
      <c r="F739" s="23">
        <f t="shared" si="186"/>
        <v>1.3</v>
      </c>
      <c r="G739" s="24">
        <f t="shared" ca="1" si="190"/>
        <v>1</v>
      </c>
      <c r="H739" s="22">
        <f ca="1">TRUNC(PRODUCT(G$10:G738),15)</f>
        <v>1.08710250480389</v>
      </c>
      <c r="I739" s="22">
        <f t="shared" ca="1" si="191"/>
        <v>1.0654720844789001</v>
      </c>
      <c r="J739" s="22">
        <f t="shared" ca="1" si="192"/>
        <v>1.0203012499999999</v>
      </c>
      <c r="K739" s="22">
        <f t="shared" ca="1" si="183"/>
        <v>2.0792049999999999E-2</v>
      </c>
      <c r="L739" s="66">
        <f>IF(VLOOKUP(A739,$T$12:$AC$125,8)=VLOOKUP(A738,$T$12:$AC$125,8),0,VLOOKUP(A739,T$12:$AC$125,8))</f>
        <v>0</v>
      </c>
      <c r="M739" s="67">
        <f>IF(L739&gt;0,VLOOKUP(L739,S$12:$AB$125,7),0)</f>
        <v>0</v>
      </c>
      <c r="N739" s="2">
        <f t="shared" si="182"/>
        <v>0</v>
      </c>
      <c r="O739" s="22">
        <f t="shared" ca="1" si="184"/>
        <v>2.0792049999999999E-2</v>
      </c>
      <c r="P739" s="25" t="str">
        <f t="shared" si="187"/>
        <v>J=</v>
      </c>
      <c r="Q739" s="26">
        <f t="shared" si="188"/>
        <v>44578</v>
      </c>
      <c r="R739" s="4"/>
      <c r="S739" s="98"/>
      <c r="U739" s="4"/>
      <c r="V739" s="4"/>
      <c r="W739" s="4"/>
      <c r="X739" s="4"/>
      <c r="Y739" s="4"/>
      <c r="Z739" s="4"/>
      <c r="AA739" s="4"/>
      <c r="AB739" s="4"/>
      <c r="AC739" s="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</row>
    <row r="740" spans="1:179" x14ac:dyDescent="0.25">
      <c r="A740" s="20">
        <f t="shared" si="185"/>
        <v>44493</v>
      </c>
      <c r="B740" s="22">
        <f t="shared" ca="1" si="189"/>
        <v>1.0449683400000001</v>
      </c>
      <c r="C740" s="22">
        <f t="shared" ca="1" si="194"/>
        <v>1.02417629</v>
      </c>
      <c r="D740" s="23">
        <f ca="1">IF(A740&lt;$B$1,VLOOKUP(A740,[1]DI!$A$4:$B$15000,2,FALSE),0)</f>
        <v>0</v>
      </c>
      <c r="E740" s="22">
        <f t="shared" ca="1" si="193"/>
        <v>0</v>
      </c>
      <c r="F740" s="23">
        <f t="shared" si="186"/>
        <v>1.3</v>
      </c>
      <c r="G740" s="24">
        <f t="shared" ca="1" si="190"/>
        <v>1</v>
      </c>
      <c r="H740" s="22">
        <f ca="1">TRUNC(PRODUCT(G$10:G739),15)</f>
        <v>1.08710250480389</v>
      </c>
      <c r="I740" s="22">
        <f t="shared" ca="1" si="191"/>
        <v>1.0654720844789001</v>
      </c>
      <c r="J740" s="22">
        <f t="shared" ca="1" si="192"/>
        <v>1.0203012499999999</v>
      </c>
      <c r="K740" s="22">
        <f t="shared" ca="1" si="183"/>
        <v>2.0792049999999999E-2</v>
      </c>
      <c r="L740" s="66">
        <f>IF(VLOOKUP(A740,$T$12:$AC$125,8)=VLOOKUP(A739,$T$12:$AC$125,8),0,VLOOKUP(A740,T$12:$AC$125,8))</f>
        <v>0</v>
      </c>
      <c r="M740" s="67">
        <f>IF(L740&gt;0,VLOOKUP(L740,S$12:$AB$125,7),0)</f>
        <v>0</v>
      </c>
      <c r="N740" s="2">
        <f t="shared" si="182"/>
        <v>0</v>
      </c>
      <c r="O740" s="22">
        <f t="shared" ca="1" si="184"/>
        <v>2.0792049999999999E-2</v>
      </c>
      <c r="P740" s="25" t="str">
        <f t="shared" si="187"/>
        <v>J=</v>
      </c>
      <c r="Q740" s="26">
        <f t="shared" si="188"/>
        <v>44578</v>
      </c>
      <c r="R740" s="81"/>
      <c r="S740" s="98"/>
      <c r="U740" s="81"/>
      <c r="V740" s="81"/>
      <c r="W740" s="81"/>
      <c r="X740" s="81"/>
      <c r="Y740" s="81"/>
      <c r="Z740" s="81"/>
      <c r="AA740" s="81"/>
      <c r="AB740" s="81"/>
      <c r="AC740" s="81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  <c r="DK740" s="82"/>
      <c r="DL740" s="82"/>
      <c r="DM740" s="82"/>
      <c r="DN740" s="82"/>
      <c r="DO740" s="82"/>
      <c r="DP740" s="82"/>
      <c r="DQ740" s="82"/>
      <c r="DR740" s="82"/>
      <c r="DS740" s="82"/>
      <c r="DT740" s="82"/>
      <c r="DU740" s="82"/>
      <c r="DV740" s="82"/>
      <c r="DW740" s="82"/>
      <c r="DX740" s="82"/>
      <c r="DY740" s="82"/>
      <c r="DZ740" s="82"/>
      <c r="EA740" s="82"/>
      <c r="EB740" s="82"/>
      <c r="EC740" s="82"/>
      <c r="ED740" s="82"/>
      <c r="EE740" s="82"/>
      <c r="EF740" s="82"/>
      <c r="EG740" s="82"/>
      <c r="EH740" s="82"/>
      <c r="EI740" s="82"/>
      <c r="EJ740" s="82"/>
      <c r="EK740" s="82"/>
      <c r="EL740" s="82"/>
      <c r="EM740" s="82"/>
      <c r="EN740" s="82"/>
      <c r="EO740" s="82"/>
      <c r="EP740" s="82"/>
      <c r="EQ740" s="82"/>
      <c r="ER740" s="82"/>
      <c r="ES740" s="82"/>
      <c r="ET740" s="82"/>
      <c r="EU740" s="82"/>
      <c r="EV740" s="82"/>
      <c r="EW740" s="82"/>
      <c r="EX740" s="82"/>
      <c r="EY740" s="82"/>
      <c r="EZ740" s="82"/>
      <c r="FA740" s="82"/>
      <c r="FB740" s="82"/>
      <c r="FC740" s="82"/>
      <c r="FD740" s="82"/>
      <c r="FE740" s="82"/>
      <c r="FF740" s="82"/>
      <c r="FG740" s="82"/>
      <c r="FH740" s="82"/>
      <c r="FI740" s="82"/>
      <c r="FJ740" s="82"/>
      <c r="FK740" s="82"/>
      <c r="FL740" s="82"/>
      <c r="FM740" s="82"/>
      <c r="FN740" s="82"/>
      <c r="FO740" s="82"/>
      <c r="FP740" s="82"/>
      <c r="FQ740" s="82"/>
      <c r="FR740" s="82"/>
      <c r="FS740" s="82"/>
      <c r="FT740" s="82"/>
      <c r="FU740" s="82"/>
      <c r="FV740" s="82"/>
      <c r="FW740" s="82"/>
    </row>
    <row r="741" spans="1:179" x14ac:dyDescent="0.25">
      <c r="A741" s="20">
        <f t="shared" si="185"/>
        <v>44494</v>
      </c>
      <c r="B741" s="22">
        <f t="shared" ca="1" si="189"/>
        <v>1.0449683400000001</v>
      </c>
      <c r="C741" s="22">
        <f t="shared" ca="1" si="194"/>
        <v>1.02417629</v>
      </c>
      <c r="D741" s="23">
        <f ca="1">IF(A741&lt;$B$1,VLOOKUP(A741,[1]DI!$A$4:$B$15000,2,FALSE),0)</f>
        <v>6.1499999999999999E-2</v>
      </c>
      <c r="E741" s="22">
        <f t="shared" ca="1" si="193"/>
        <v>2.3687E-4</v>
      </c>
      <c r="F741" s="23">
        <f t="shared" si="186"/>
        <v>1.3</v>
      </c>
      <c r="G741" s="24">
        <f t="shared" ca="1" si="190"/>
        <v>1.000307931</v>
      </c>
      <c r="H741" s="22">
        <f ca="1">TRUNC(PRODUCT(G$10:G740),15)</f>
        <v>1.08710250480389</v>
      </c>
      <c r="I741" s="22">
        <f t="shared" ca="1" si="191"/>
        <v>1.0654720844789001</v>
      </c>
      <c r="J741" s="22">
        <f t="shared" ca="1" si="192"/>
        <v>1.0203012499999999</v>
      </c>
      <c r="K741" s="22">
        <f t="shared" ca="1" si="183"/>
        <v>2.0792049999999999E-2</v>
      </c>
      <c r="L741" s="66">
        <f>IF(VLOOKUP(A741,$T$12:$AC$125,8)=VLOOKUP(A740,$T$12:$AC$125,8),0,VLOOKUP(A741,T$12:$AC$125,8))</f>
        <v>0</v>
      </c>
      <c r="M741" s="67">
        <f>IF(L741&gt;0,VLOOKUP(L741,S$12:$AB$125,7),0)</f>
        <v>0</v>
      </c>
      <c r="N741" s="2">
        <f t="shared" si="182"/>
        <v>0</v>
      </c>
      <c r="O741" s="22">
        <f t="shared" ca="1" si="184"/>
        <v>2.0792049999999999E-2</v>
      </c>
      <c r="P741" s="25" t="str">
        <f t="shared" si="187"/>
        <v>J=</v>
      </c>
      <c r="Q741" s="26">
        <f t="shared" si="188"/>
        <v>44578</v>
      </c>
      <c r="R741" s="81"/>
      <c r="S741" s="98"/>
      <c r="U741" s="81"/>
      <c r="V741" s="81"/>
      <c r="W741" s="81"/>
      <c r="X741" s="81"/>
      <c r="Y741" s="81"/>
      <c r="Z741" s="81"/>
      <c r="AA741" s="81"/>
      <c r="AB741" s="81"/>
      <c r="AC741" s="81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  <c r="DK741" s="82"/>
      <c r="DL741" s="82"/>
      <c r="DM741" s="82"/>
      <c r="DN741" s="82"/>
      <c r="DO741" s="82"/>
      <c r="DP741" s="82"/>
      <c r="DQ741" s="82"/>
      <c r="DR741" s="82"/>
      <c r="DS741" s="82"/>
      <c r="DT741" s="82"/>
      <c r="DU741" s="82"/>
      <c r="DV741" s="82"/>
      <c r="DW741" s="82"/>
      <c r="DX741" s="82"/>
      <c r="DY741" s="82"/>
      <c r="DZ741" s="82"/>
      <c r="EA741" s="82"/>
      <c r="EB741" s="82"/>
      <c r="EC741" s="82"/>
      <c r="ED741" s="82"/>
      <c r="EE741" s="82"/>
      <c r="EF741" s="82"/>
      <c r="EG741" s="82"/>
      <c r="EH741" s="82"/>
      <c r="EI741" s="82"/>
      <c r="EJ741" s="82"/>
      <c r="EK741" s="82"/>
      <c r="EL741" s="82"/>
      <c r="EM741" s="82"/>
      <c r="EN741" s="82"/>
      <c r="EO741" s="82"/>
      <c r="EP741" s="82"/>
      <c r="EQ741" s="82"/>
      <c r="ER741" s="82"/>
      <c r="ES741" s="82"/>
      <c r="ET741" s="82"/>
      <c r="EU741" s="82"/>
      <c r="EV741" s="82"/>
      <c r="EW741" s="82"/>
      <c r="EX741" s="82"/>
      <c r="EY741" s="82"/>
      <c r="EZ741" s="82"/>
      <c r="FA741" s="82"/>
      <c r="FB741" s="82"/>
      <c r="FC741" s="82"/>
      <c r="FD741" s="82"/>
      <c r="FE741" s="82"/>
      <c r="FF741" s="82"/>
      <c r="FG741" s="82"/>
      <c r="FH741" s="82"/>
      <c r="FI741" s="82"/>
      <c r="FJ741" s="82"/>
      <c r="FK741" s="82"/>
      <c r="FL741" s="82"/>
      <c r="FM741" s="82"/>
      <c r="FN741" s="82"/>
      <c r="FO741" s="82"/>
      <c r="FP741" s="82"/>
      <c r="FQ741" s="82"/>
      <c r="FR741" s="82"/>
      <c r="FS741" s="82"/>
      <c r="FT741" s="82"/>
      <c r="FU741" s="82"/>
      <c r="FV741" s="82"/>
      <c r="FW741" s="82"/>
    </row>
    <row r="742" spans="1:179" x14ac:dyDescent="0.25">
      <c r="A742" s="20">
        <f t="shared" si="185"/>
        <v>44495</v>
      </c>
      <c r="B742" s="22">
        <f t="shared" ca="1" si="189"/>
        <v>1.0452901299999999</v>
      </c>
      <c r="C742" s="22">
        <f t="shared" ca="1" si="194"/>
        <v>1.02417629</v>
      </c>
      <c r="D742" s="23">
        <f ca="1">IF(A742&lt;$B$1,VLOOKUP(A742,[1]DI!$A$4:$B$15000,2,FALSE),0)</f>
        <v>6.1499999999999999E-2</v>
      </c>
      <c r="E742" s="22">
        <f t="shared" ca="1" si="193"/>
        <v>2.3687E-4</v>
      </c>
      <c r="F742" s="23">
        <f t="shared" si="186"/>
        <v>1.3</v>
      </c>
      <c r="G742" s="24">
        <f t="shared" ca="1" si="190"/>
        <v>1.000307931</v>
      </c>
      <c r="H742" s="22">
        <f ca="1">TRUNC(PRODUCT(G$10:G741),15)</f>
        <v>1.0874372573652999</v>
      </c>
      <c r="I742" s="22">
        <f t="shared" ca="1" si="191"/>
        <v>1.0654720844789001</v>
      </c>
      <c r="J742" s="22">
        <f t="shared" ca="1" si="192"/>
        <v>1.02061544</v>
      </c>
      <c r="K742" s="22">
        <f t="shared" ca="1" si="183"/>
        <v>2.1113839999999998E-2</v>
      </c>
      <c r="L742" s="66">
        <f>IF(VLOOKUP(A742,$T$12:$AC$125,8)=VLOOKUP(A741,$T$12:$AC$125,8),0,VLOOKUP(A742,T$12:$AC$125,8))</f>
        <v>0</v>
      </c>
      <c r="M742" s="67">
        <f>IF(L742&gt;0,VLOOKUP(L742,S$12:$AB$125,7),0)</f>
        <v>0</v>
      </c>
      <c r="N742" s="2">
        <f t="shared" si="182"/>
        <v>0</v>
      </c>
      <c r="O742" s="22">
        <f t="shared" ca="1" si="184"/>
        <v>2.1113839999999998E-2</v>
      </c>
      <c r="P742" s="25" t="str">
        <f t="shared" si="187"/>
        <v>J=</v>
      </c>
      <c r="Q742" s="26">
        <f t="shared" si="188"/>
        <v>44578</v>
      </c>
      <c r="R742" s="4"/>
      <c r="S742" s="98"/>
      <c r="U742" s="4"/>
      <c r="V742" s="4"/>
      <c r="W742" s="4"/>
      <c r="X742" s="4"/>
      <c r="Y742" s="4"/>
      <c r="Z742" s="4"/>
      <c r="AA742" s="4"/>
      <c r="AB742" s="4"/>
      <c r="AC742" s="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</row>
    <row r="743" spans="1:179" x14ac:dyDescent="0.25">
      <c r="A743" s="20">
        <f t="shared" si="185"/>
        <v>44496</v>
      </c>
      <c r="B743" s="22">
        <f t="shared" ca="1" si="189"/>
        <v>1.0456120099999999</v>
      </c>
      <c r="C743" s="22">
        <f t="shared" ca="1" si="194"/>
        <v>1.02417629</v>
      </c>
      <c r="D743" s="23">
        <f ca="1">IF(A743&lt;$B$1,VLOOKUP(A743,[1]DI!$A$4:$B$15000,2,FALSE),0)</f>
        <v>6.1499999999999999E-2</v>
      </c>
      <c r="E743" s="22">
        <f t="shared" ca="1" si="193"/>
        <v>2.3687E-4</v>
      </c>
      <c r="F743" s="23">
        <f t="shared" si="186"/>
        <v>1.3</v>
      </c>
      <c r="G743" s="24">
        <f t="shared" ca="1" si="190"/>
        <v>1.000307931</v>
      </c>
      <c r="H743" s="22">
        <f ca="1">TRUNC(PRODUCT(G$10:G742),15)</f>
        <v>1.0877721130073901</v>
      </c>
      <c r="I743" s="22">
        <f t="shared" ca="1" si="191"/>
        <v>1.0654720844789001</v>
      </c>
      <c r="J743" s="22">
        <f t="shared" ca="1" si="192"/>
        <v>1.02092972</v>
      </c>
      <c r="K743" s="22">
        <f t="shared" ca="1" si="183"/>
        <v>2.1435719999999998E-2</v>
      </c>
      <c r="L743" s="66">
        <f>IF(VLOOKUP(A743,$T$12:$AC$125,8)=VLOOKUP(A742,$T$12:$AC$125,8),0,VLOOKUP(A743,T$12:$AC$125,8))</f>
        <v>0</v>
      </c>
      <c r="M743" s="67">
        <f>IF(L743&gt;0,VLOOKUP(L743,S$12:$AB$125,7),0)</f>
        <v>0</v>
      </c>
      <c r="N743" s="2">
        <f t="shared" si="182"/>
        <v>0</v>
      </c>
      <c r="O743" s="22">
        <f t="shared" ca="1" si="184"/>
        <v>2.1435719999999998E-2</v>
      </c>
      <c r="P743" s="25" t="str">
        <f t="shared" si="187"/>
        <v>J=</v>
      </c>
      <c r="Q743" s="26">
        <f t="shared" si="188"/>
        <v>44578</v>
      </c>
      <c r="R743" s="4"/>
      <c r="S743" s="98"/>
      <c r="U743" s="4"/>
      <c r="V743" s="4"/>
      <c r="W743" s="4"/>
      <c r="X743" s="4"/>
      <c r="Y743" s="4"/>
      <c r="Z743" s="4"/>
      <c r="AA743" s="4"/>
      <c r="AB743" s="4"/>
      <c r="AC743" s="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</row>
    <row r="744" spans="1:179" x14ac:dyDescent="0.25">
      <c r="A744" s="20">
        <f t="shared" si="185"/>
        <v>44497</v>
      </c>
      <c r="B744" s="22">
        <f t="shared" ca="1" si="189"/>
        <v>1.04593398</v>
      </c>
      <c r="C744" s="22">
        <f t="shared" ca="1" si="194"/>
        <v>1.02417629</v>
      </c>
      <c r="D744" s="23">
        <f ca="1">IF(A744&lt;$B$1,VLOOKUP(A744,[1]DI!$A$4:$B$15000,2,FALSE),0)</f>
        <v>7.6499999999999999E-2</v>
      </c>
      <c r="E744" s="22">
        <f t="shared" ca="1" si="193"/>
        <v>2.9255999999999998E-4</v>
      </c>
      <c r="F744" s="23">
        <f t="shared" si="186"/>
        <v>1.3</v>
      </c>
      <c r="G744" s="24">
        <f t="shared" ca="1" si="190"/>
        <v>1.0003803280000001</v>
      </c>
      <c r="H744" s="22">
        <f ca="1">TRUNC(PRODUCT(G$10:G743),15)</f>
        <v>1.0881070717619299</v>
      </c>
      <c r="I744" s="22">
        <f t="shared" ca="1" si="191"/>
        <v>1.0654720844789001</v>
      </c>
      <c r="J744" s="22">
        <f t="shared" ca="1" si="192"/>
        <v>1.0212440899999999</v>
      </c>
      <c r="K744" s="22">
        <f t="shared" ca="1" si="183"/>
        <v>2.175769E-2</v>
      </c>
      <c r="L744" s="66">
        <f>IF(VLOOKUP(A744,$T$12:$AC$125,8)=VLOOKUP(A743,$T$12:$AC$125,8),0,VLOOKUP(A744,T$12:$AC$125,8))</f>
        <v>0</v>
      </c>
      <c r="M744" s="67">
        <f>IF(L744&gt;0,VLOOKUP(L744,S$12:$AB$125,7),0)</f>
        <v>0</v>
      </c>
      <c r="N744" s="2">
        <f t="shared" si="182"/>
        <v>0</v>
      </c>
      <c r="O744" s="22">
        <f t="shared" ca="1" si="184"/>
        <v>2.175769E-2</v>
      </c>
      <c r="P744" s="25" t="str">
        <f t="shared" si="187"/>
        <v>J=</v>
      </c>
      <c r="Q744" s="26">
        <f t="shared" si="188"/>
        <v>44578</v>
      </c>
      <c r="R744" s="4"/>
      <c r="S744" s="98"/>
      <c r="U744" s="4"/>
      <c r="V744" s="4"/>
      <c r="W744" s="4"/>
      <c r="X744" s="4"/>
      <c r="Y744" s="4"/>
      <c r="Z744" s="4"/>
      <c r="AA744" s="4"/>
      <c r="AB744" s="4"/>
      <c r="AC744" s="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</row>
    <row r="745" spans="1:179" x14ac:dyDescent="0.25">
      <c r="A745" s="20">
        <f t="shared" si="185"/>
        <v>44498</v>
      </c>
      <c r="B745" s="22">
        <f t="shared" ca="1" si="189"/>
        <v>1.04633178</v>
      </c>
      <c r="C745" s="22">
        <f t="shared" ca="1" si="194"/>
        <v>1.02417629</v>
      </c>
      <c r="D745" s="23">
        <f ca="1">IF(A745&lt;$B$1,VLOOKUP(A745,[1]DI!$A$4:$B$15000,2,FALSE),0)</f>
        <v>7.6499999999999999E-2</v>
      </c>
      <c r="E745" s="22">
        <f t="shared" ca="1" si="193"/>
        <v>2.9255999999999998E-4</v>
      </c>
      <c r="F745" s="23">
        <f t="shared" si="186"/>
        <v>1.3</v>
      </c>
      <c r="G745" s="24">
        <f t="shared" ca="1" si="190"/>
        <v>1.0003803280000001</v>
      </c>
      <c r="H745" s="22">
        <f ca="1">TRUNC(PRODUCT(G$10:G744),15)</f>
        <v>1.0885209093483099</v>
      </c>
      <c r="I745" s="22">
        <f t="shared" ca="1" si="191"/>
        <v>1.0654720844789001</v>
      </c>
      <c r="J745" s="22">
        <f t="shared" ca="1" si="192"/>
        <v>1.0216324999999999</v>
      </c>
      <c r="K745" s="22">
        <f t="shared" ca="1" si="183"/>
        <v>2.215549E-2</v>
      </c>
      <c r="L745" s="66">
        <f>IF(VLOOKUP(A745,$T$12:$AC$125,8)=VLOOKUP(A744,$T$12:$AC$125,8),0,VLOOKUP(A745,T$12:$AC$125,8))</f>
        <v>0</v>
      </c>
      <c r="M745" s="67">
        <f>IF(L745&gt;0,VLOOKUP(L745,S$12:$AB$125,7),0)</f>
        <v>0</v>
      </c>
      <c r="N745" s="2">
        <f t="shared" si="182"/>
        <v>0</v>
      </c>
      <c r="O745" s="22">
        <f t="shared" ca="1" si="184"/>
        <v>2.215549E-2</v>
      </c>
      <c r="P745" s="25" t="str">
        <f t="shared" si="187"/>
        <v>J=</v>
      </c>
      <c r="Q745" s="26">
        <f t="shared" si="188"/>
        <v>44578</v>
      </c>
      <c r="R745" s="4"/>
      <c r="S745" s="98"/>
      <c r="U745" s="4"/>
      <c r="V745" s="4"/>
      <c r="W745" s="4"/>
      <c r="X745" s="4"/>
      <c r="Y745" s="4"/>
      <c r="Z745" s="4"/>
      <c r="AA745" s="4"/>
      <c r="AB745" s="4"/>
      <c r="AC745" s="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</row>
    <row r="746" spans="1:179" x14ac:dyDescent="0.25">
      <c r="A746" s="20">
        <f t="shared" si="185"/>
        <v>44499</v>
      </c>
      <c r="B746" s="22">
        <f t="shared" ca="1" si="189"/>
        <v>1.04672973</v>
      </c>
      <c r="C746" s="22">
        <f t="shared" ca="1" si="194"/>
        <v>1.02417629</v>
      </c>
      <c r="D746" s="23">
        <f ca="1">IF(A746&lt;$B$1,VLOOKUP(A746,[1]DI!$A$4:$B$15000,2,FALSE),0)</f>
        <v>0</v>
      </c>
      <c r="E746" s="22">
        <f t="shared" ca="1" si="193"/>
        <v>0</v>
      </c>
      <c r="F746" s="23">
        <f t="shared" si="186"/>
        <v>1.3</v>
      </c>
      <c r="G746" s="24">
        <f t="shared" ca="1" si="190"/>
        <v>1</v>
      </c>
      <c r="H746" s="22">
        <f ca="1">TRUNC(PRODUCT(G$10:G745),15)</f>
        <v>1.08893490432872</v>
      </c>
      <c r="I746" s="22">
        <f t="shared" ca="1" si="191"/>
        <v>1.0654720844789001</v>
      </c>
      <c r="J746" s="22">
        <f t="shared" ca="1" si="192"/>
        <v>1.0220210599999999</v>
      </c>
      <c r="K746" s="22">
        <f t="shared" ca="1" si="183"/>
        <v>2.2553440000000001E-2</v>
      </c>
      <c r="L746" s="66">
        <f>IF(VLOOKUP(A746,$T$12:$AC$125,8)=VLOOKUP(A745,$T$12:$AC$125,8),0,VLOOKUP(A746,T$12:$AC$125,8))</f>
        <v>0</v>
      </c>
      <c r="M746" s="67">
        <f>IF(L746&gt;0,VLOOKUP(L746,S$12:$AB$125,7),0)</f>
        <v>0</v>
      </c>
      <c r="N746" s="2">
        <f t="shared" si="182"/>
        <v>0</v>
      </c>
      <c r="O746" s="22">
        <f t="shared" ca="1" si="184"/>
        <v>2.2553440000000001E-2</v>
      </c>
      <c r="P746" s="25" t="str">
        <f t="shared" si="187"/>
        <v>J=</v>
      </c>
      <c r="Q746" s="26">
        <f t="shared" si="188"/>
        <v>44578</v>
      </c>
      <c r="R746" s="4"/>
      <c r="S746" s="98"/>
      <c r="U746" s="4"/>
      <c r="V746" s="4"/>
      <c r="W746" s="4"/>
      <c r="X746" s="4"/>
      <c r="Y746" s="4"/>
      <c r="Z746" s="4"/>
      <c r="AA746" s="4"/>
      <c r="AB746" s="4"/>
      <c r="AC746" s="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</row>
    <row r="747" spans="1:179" x14ac:dyDescent="0.25">
      <c r="A747" s="20">
        <f t="shared" si="185"/>
        <v>44500</v>
      </c>
      <c r="B747" s="22">
        <f t="shared" ca="1" si="189"/>
        <v>1.04672973</v>
      </c>
      <c r="C747" s="22">
        <f t="shared" ca="1" si="194"/>
        <v>1.02417629</v>
      </c>
      <c r="D747" s="23">
        <f ca="1">IF(A747&lt;$B$1,VLOOKUP(A747,[1]DI!$A$4:$B$15000,2,FALSE),0)</f>
        <v>0</v>
      </c>
      <c r="E747" s="22">
        <f t="shared" ca="1" si="193"/>
        <v>0</v>
      </c>
      <c r="F747" s="23">
        <f t="shared" si="186"/>
        <v>1.3</v>
      </c>
      <c r="G747" s="24">
        <f t="shared" ca="1" si="190"/>
        <v>1</v>
      </c>
      <c r="H747" s="22">
        <f ca="1">TRUNC(PRODUCT(G$10:G746),15)</f>
        <v>1.08893490432872</v>
      </c>
      <c r="I747" s="22">
        <f t="shared" ca="1" si="191"/>
        <v>1.0654720844789001</v>
      </c>
      <c r="J747" s="22">
        <f t="shared" ca="1" si="192"/>
        <v>1.0220210599999999</v>
      </c>
      <c r="K747" s="22">
        <f t="shared" ca="1" si="183"/>
        <v>2.2553440000000001E-2</v>
      </c>
      <c r="L747" s="66">
        <f>IF(VLOOKUP(A747,$T$12:$AC$125,8)=VLOOKUP(A746,$T$12:$AC$125,8),0,VLOOKUP(A747,T$12:$AC$125,8))</f>
        <v>0</v>
      </c>
      <c r="M747" s="67">
        <f>IF(L747&gt;0,VLOOKUP(L747,S$12:$AB$125,7),0)</f>
        <v>0</v>
      </c>
      <c r="N747" s="2">
        <f t="shared" si="182"/>
        <v>0</v>
      </c>
      <c r="O747" s="22">
        <f t="shared" ca="1" si="184"/>
        <v>2.2553440000000001E-2</v>
      </c>
      <c r="P747" s="25" t="str">
        <f t="shared" si="187"/>
        <v>J=</v>
      </c>
      <c r="Q747" s="26">
        <f t="shared" si="188"/>
        <v>44578</v>
      </c>
      <c r="R747" s="4"/>
      <c r="S747" s="98"/>
      <c r="U747" s="4"/>
      <c r="V747" s="4"/>
      <c r="W747" s="4"/>
      <c r="X747" s="4"/>
      <c r="Y747" s="4"/>
      <c r="Z747" s="4"/>
      <c r="AA747" s="4"/>
      <c r="AB747" s="4"/>
      <c r="AC747" s="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</row>
    <row r="748" spans="1:179" x14ac:dyDescent="0.25">
      <c r="A748" s="20">
        <f t="shared" si="185"/>
        <v>44501</v>
      </c>
      <c r="B748" s="22">
        <f t="shared" ca="1" si="189"/>
        <v>1.04672973</v>
      </c>
      <c r="C748" s="22">
        <f t="shared" ca="1" si="194"/>
        <v>1.02417629</v>
      </c>
      <c r="D748" s="23">
        <f ca="1">IF(A748&lt;$B$1,VLOOKUP(A748,[1]DI!$A$4:$B$15000,2,FALSE),0)</f>
        <v>7.6499999999999999E-2</v>
      </c>
      <c r="E748" s="22">
        <f t="shared" ca="1" si="193"/>
        <v>2.9255999999999998E-4</v>
      </c>
      <c r="F748" s="23">
        <f t="shared" si="186"/>
        <v>1.3</v>
      </c>
      <c r="G748" s="24">
        <f t="shared" ca="1" si="190"/>
        <v>1.0003803280000001</v>
      </c>
      <c r="H748" s="22">
        <f ca="1">TRUNC(PRODUCT(G$10:G747),15)</f>
        <v>1.08893490432872</v>
      </c>
      <c r="I748" s="22">
        <f t="shared" ca="1" si="191"/>
        <v>1.0654720844789001</v>
      </c>
      <c r="J748" s="22">
        <f t="shared" ca="1" si="192"/>
        <v>1.0220210599999999</v>
      </c>
      <c r="K748" s="22">
        <f t="shared" ca="1" si="183"/>
        <v>2.2553440000000001E-2</v>
      </c>
      <c r="L748" s="66">
        <f>IF(VLOOKUP(A748,$T$12:$AC$125,8)=VLOOKUP(A747,$T$12:$AC$125,8),0,VLOOKUP(A748,T$12:$AC$125,8))</f>
        <v>0</v>
      </c>
      <c r="M748" s="67">
        <f>IF(L748&gt;0,VLOOKUP(L748,S$12:$AB$125,7),0)</f>
        <v>0</v>
      </c>
      <c r="N748" s="2">
        <f t="shared" si="182"/>
        <v>0</v>
      </c>
      <c r="O748" s="22">
        <f t="shared" ca="1" si="184"/>
        <v>2.2553440000000001E-2</v>
      </c>
      <c r="P748" s="25" t="str">
        <f t="shared" si="187"/>
        <v>J=</v>
      </c>
      <c r="Q748" s="26">
        <f t="shared" si="188"/>
        <v>44578</v>
      </c>
      <c r="R748" s="4"/>
      <c r="S748" s="98"/>
      <c r="U748" s="4"/>
      <c r="V748" s="4"/>
      <c r="W748" s="4"/>
      <c r="X748" s="4"/>
      <c r="Y748" s="4"/>
      <c r="Z748" s="4"/>
      <c r="AA748" s="4"/>
      <c r="AB748" s="4"/>
      <c r="AC748" s="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</row>
    <row r="749" spans="1:179" x14ac:dyDescent="0.25">
      <c r="A749" s="20">
        <f t="shared" si="185"/>
        <v>44502</v>
      </c>
      <c r="B749" s="22">
        <f t="shared" ca="1" si="189"/>
        <v>1.04712783</v>
      </c>
      <c r="C749" s="22">
        <f t="shared" ca="1" si="194"/>
        <v>1.02417629</v>
      </c>
      <c r="D749" s="23">
        <f ca="1">IF(A749&lt;$B$1,VLOOKUP(A749,[1]DI!$A$4:$B$15000,2,FALSE),0)</f>
        <v>0</v>
      </c>
      <c r="E749" s="22">
        <f t="shared" ca="1" si="193"/>
        <v>0</v>
      </c>
      <c r="F749" s="23">
        <f t="shared" si="186"/>
        <v>1.3</v>
      </c>
      <c r="G749" s="24">
        <f t="shared" ca="1" si="190"/>
        <v>1</v>
      </c>
      <c r="H749" s="22">
        <f ca="1">TRUNC(PRODUCT(G$10:G748),15)</f>
        <v>1.08934905676302</v>
      </c>
      <c r="I749" s="22">
        <f t="shared" ca="1" si="191"/>
        <v>1.0654720844789001</v>
      </c>
      <c r="J749" s="22">
        <f t="shared" ca="1" si="192"/>
        <v>1.0224097599999999</v>
      </c>
      <c r="K749" s="22">
        <f t="shared" ca="1" si="183"/>
        <v>2.2951539999999999E-2</v>
      </c>
      <c r="L749" s="66">
        <f>IF(VLOOKUP(A749,$T$12:$AC$125,8)=VLOOKUP(A748,$T$12:$AC$125,8),0,VLOOKUP(A749,T$12:$AC$125,8))</f>
        <v>0</v>
      </c>
      <c r="M749" s="67">
        <f>IF(L749&gt;0,VLOOKUP(L749,S$12:$AB$125,7),0)</f>
        <v>0</v>
      </c>
      <c r="N749" s="2">
        <f t="shared" si="182"/>
        <v>0</v>
      </c>
      <c r="O749" s="22">
        <f t="shared" ca="1" si="184"/>
        <v>2.2951539999999999E-2</v>
      </c>
      <c r="P749" s="25" t="str">
        <f t="shared" si="187"/>
        <v>J=</v>
      </c>
      <c r="Q749" s="26">
        <f t="shared" si="188"/>
        <v>44578</v>
      </c>
      <c r="R749" s="4"/>
      <c r="S749" s="98"/>
      <c r="U749" s="4"/>
      <c r="V749" s="4"/>
      <c r="W749" s="4"/>
      <c r="X749" s="4"/>
      <c r="Y749" s="4"/>
      <c r="Z749" s="4"/>
      <c r="AA749" s="4"/>
      <c r="AB749" s="4"/>
      <c r="AC749" s="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</row>
    <row r="750" spans="1:179" x14ac:dyDescent="0.25">
      <c r="A750" s="20">
        <f t="shared" si="185"/>
        <v>44503</v>
      </c>
      <c r="B750" s="22">
        <f t="shared" ca="1" si="189"/>
        <v>1.04712783</v>
      </c>
      <c r="C750" s="22">
        <f t="shared" ca="1" si="194"/>
        <v>1.02417629</v>
      </c>
      <c r="D750" s="23">
        <f ca="1">IF(A750&lt;$B$1,VLOOKUP(A750,[1]DI!$A$4:$B$15000,2,FALSE),0)</f>
        <v>7.6499999999999999E-2</v>
      </c>
      <c r="E750" s="22">
        <f t="shared" ca="1" si="193"/>
        <v>2.9255999999999998E-4</v>
      </c>
      <c r="F750" s="23">
        <f t="shared" si="186"/>
        <v>1.3</v>
      </c>
      <c r="G750" s="24">
        <f t="shared" ca="1" si="190"/>
        <v>1.0003803280000001</v>
      </c>
      <c r="H750" s="22">
        <f ca="1">TRUNC(PRODUCT(G$10:G749),15)</f>
        <v>1.08934905676302</v>
      </c>
      <c r="I750" s="22">
        <f t="shared" ca="1" si="191"/>
        <v>1.0654720844789001</v>
      </c>
      <c r="J750" s="22">
        <f t="shared" ca="1" si="192"/>
        <v>1.0224097599999999</v>
      </c>
      <c r="K750" s="22">
        <f t="shared" ca="1" si="183"/>
        <v>2.2951539999999999E-2</v>
      </c>
      <c r="L750" s="66">
        <f>IF(VLOOKUP(A750,$T$12:$AC$125,8)=VLOOKUP(A749,$T$12:$AC$125,8),0,VLOOKUP(A750,T$12:$AC$125,8))</f>
        <v>0</v>
      </c>
      <c r="M750" s="67">
        <f>IF(L750&gt;0,VLOOKUP(L750,S$12:$AB$125,7),0)</f>
        <v>0</v>
      </c>
      <c r="N750" s="2">
        <f t="shared" si="182"/>
        <v>0</v>
      </c>
      <c r="O750" s="22">
        <f t="shared" ca="1" si="184"/>
        <v>2.2951539999999999E-2</v>
      </c>
      <c r="P750" s="25" t="str">
        <f t="shared" si="187"/>
        <v>J=</v>
      </c>
      <c r="Q750" s="26">
        <f t="shared" si="188"/>
        <v>44578</v>
      </c>
      <c r="R750" s="4"/>
      <c r="S750" s="98"/>
      <c r="U750" s="4"/>
      <c r="V750" s="4"/>
      <c r="W750" s="4"/>
      <c r="X750" s="4"/>
      <c r="Y750" s="4"/>
      <c r="Z750" s="4"/>
      <c r="AA750" s="4"/>
      <c r="AB750" s="4"/>
      <c r="AC750" s="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</row>
    <row r="751" spans="1:179" x14ac:dyDescent="0.25">
      <c r="A751" s="20">
        <f t="shared" si="185"/>
        <v>44504</v>
      </c>
      <c r="B751" s="22">
        <f t="shared" ca="1" si="189"/>
        <v>1.0475260799999999</v>
      </c>
      <c r="C751" s="22">
        <f t="shared" ca="1" si="194"/>
        <v>1.02417629</v>
      </c>
      <c r="D751" s="23">
        <f ca="1">IF(A751&lt;$B$1,VLOOKUP(A751,[1]DI!$A$4:$B$15000,2,FALSE),0)</f>
        <v>7.6499999999999999E-2</v>
      </c>
      <c r="E751" s="22">
        <f t="shared" ca="1" si="193"/>
        <v>2.9255999999999998E-4</v>
      </c>
      <c r="F751" s="23">
        <f t="shared" si="186"/>
        <v>1.3</v>
      </c>
      <c r="G751" s="24">
        <f t="shared" ca="1" si="190"/>
        <v>1.0003803280000001</v>
      </c>
      <c r="H751" s="22">
        <f ca="1">TRUNC(PRODUCT(G$10:G750),15)</f>
        <v>1.08976336671108</v>
      </c>
      <c r="I751" s="22">
        <f t="shared" ca="1" si="191"/>
        <v>1.0654720844789001</v>
      </c>
      <c r="J751" s="22">
        <f t="shared" ca="1" si="192"/>
        <v>1.0227986099999999</v>
      </c>
      <c r="K751" s="22">
        <f t="shared" ca="1" si="183"/>
        <v>2.3349789999999999E-2</v>
      </c>
      <c r="L751" s="66">
        <f>IF(VLOOKUP(A751,$T$12:$AC$125,8)=VLOOKUP(A750,$T$12:$AC$125,8),0,VLOOKUP(A751,T$12:$AC$125,8))</f>
        <v>0</v>
      </c>
      <c r="M751" s="67">
        <f>IF(L751&gt;0,VLOOKUP(L751,S$12:$AB$125,7),0)</f>
        <v>0</v>
      </c>
      <c r="N751" s="2">
        <f t="shared" si="182"/>
        <v>0</v>
      </c>
      <c r="O751" s="22">
        <f t="shared" ca="1" si="184"/>
        <v>2.3349789999999999E-2</v>
      </c>
      <c r="P751" s="25" t="str">
        <f t="shared" si="187"/>
        <v>J=</v>
      </c>
      <c r="Q751" s="26">
        <f t="shared" si="188"/>
        <v>44578</v>
      </c>
      <c r="R751" s="4"/>
      <c r="S751" s="98"/>
      <c r="U751" s="4"/>
      <c r="V751" s="4"/>
      <c r="W751" s="4"/>
      <c r="X751" s="4"/>
      <c r="Y751" s="4"/>
      <c r="Z751" s="4"/>
      <c r="AA751" s="4"/>
      <c r="AB751" s="4"/>
      <c r="AC751" s="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</row>
    <row r="752" spans="1:179" x14ac:dyDescent="0.25">
      <c r="A752" s="20">
        <f t="shared" si="185"/>
        <v>44505</v>
      </c>
      <c r="B752" s="22">
        <f t="shared" ca="1" si="189"/>
        <v>1.04792449</v>
      </c>
      <c r="C752" s="22">
        <f t="shared" ca="1" si="194"/>
        <v>1.02417629</v>
      </c>
      <c r="D752" s="23">
        <f ca="1">IF(A752&lt;$B$1,VLOOKUP(A752,[1]DI!$A$4:$B$15000,2,FALSE),0)</f>
        <v>7.6499999999999999E-2</v>
      </c>
      <c r="E752" s="22">
        <f t="shared" ca="1" si="193"/>
        <v>2.9255999999999998E-4</v>
      </c>
      <c r="F752" s="23">
        <f t="shared" si="186"/>
        <v>1.3</v>
      </c>
      <c r="G752" s="24">
        <f t="shared" ca="1" si="190"/>
        <v>1.0003803280000001</v>
      </c>
      <c r="H752" s="22">
        <f ca="1">TRUNC(PRODUCT(G$10:G751),15)</f>
        <v>1.0901778342328099</v>
      </c>
      <c r="I752" s="22">
        <f t="shared" ca="1" si="191"/>
        <v>1.0654720844789001</v>
      </c>
      <c r="J752" s="22">
        <f t="shared" ca="1" si="192"/>
        <v>1.0231876099999999</v>
      </c>
      <c r="K752" s="22">
        <f t="shared" ca="1" si="183"/>
        <v>2.3748200000000001E-2</v>
      </c>
      <c r="L752" s="66">
        <f>IF(VLOOKUP(A752,$T$12:$AC$125,8)=VLOOKUP(A751,$T$12:$AC$125,8),0,VLOOKUP(A752,T$12:$AC$125,8))</f>
        <v>0</v>
      </c>
      <c r="M752" s="67">
        <f>IF(L752&gt;0,VLOOKUP(L752,S$12:$AB$125,7),0)</f>
        <v>0</v>
      </c>
      <c r="N752" s="2">
        <f t="shared" si="182"/>
        <v>0</v>
      </c>
      <c r="O752" s="22">
        <f t="shared" ca="1" si="184"/>
        <v>2.3748200000000001E-2</v>
      </c>
      <c r="P752" s="25" t="str">
        <f t="shared" si="187"/>
        <v>J=</v>
      </c>
      <c r="Q752" s="26">
        <f t="shared" si="188"/>
        <v>44578</v>
      </c>
      <c r="R752" s="4"/>
      <c r="S752" s="98"/>
      <c r="U752" s="4"/>
      <c r="V752" s="4"/>
      <c r="W752" s="4"/>
      <c r="X752" s="4"/>
      <c r="Y752" s="4"/>
      <c r="Z752" s="4"/>
      <c r="AA752" s="4"/>
      <c r="AB752" s="4"/>
      <c r="AC752" s="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</row>
    <row r="753" spans="1:176" x14ac:dyDescent="0.25">
      <c r="A753" s="20">
        <f t="shared" si="185"/>
        <v>44506</v>
      </c>
      <c r="B753" s="22">
        <f t="shared" ca="1" si="189"/>
        <v>1.0483230400000001</v>
      </c>
      <c r="C753" s="22">
        <f t="shared" ca="1" si="194"/>
        <v>1.02417629</v>
      </c>
      <c r="D753" s="23">
        <f ca="1">IF(A753&lt;$B$1,VLOOKUP(A753,[1]DI!$A$4:$B$15000,2,FALSE),0)</f>
        <v>0</v>
      </c>
      <c r="E753" s="22">
        <f t="shared" ca="1" si="193"/>
        <v>0</v>
      </c>
      <c r="F753" s="23">
        <f t="shared" si="186"/>
        <v>1.3</v>
      </c>
      <c r="G753" s="24">
        <f t="shared" ca="1" si="190"/>
        <v>1</v>
      </c>
      <c r="H753" s="22">
        <f ca="1">TRUNC(PRODUCT(G$10:G752),15)</f>
        <v>1.09059245938815</v>
      </c>
      <c r="I753" s="22">
        <f t="shared" ca="1" si="191"/>
        <v>1.0654720844789001</v>
      </c>
      <c r="J753" s="22">
        <f t="shared" ca="1" si="192"/>
        <v>1.0235767600000001</v>
      </c>
      <c r="K753" s="22">
        <f t="shared" ca="1" si="183"/>
        <v>2.4146750000000002E-2</v>
      </c>
      <c r="L753" s="66">
        <f>IF(VLOOKUP(A753,$T$12:$AC$125,8)=VLOOKUP(A752,$T$12:$AC$125,8),0,VLOOKUP(A753,T$12:$AC$125,8))</f>
        <v>0</v>
      </c>
      <c r="M753" s="67">
        <f>IF(L753&gt;0,VLOOKUP(L753,S$12:$AB$125,7),0)</f>
        <v>0</v>
      </c>
      <c r="N753" s="2">
        <f t="shared" si="182"/>
        <v>0</v>
      </c>
      <c r="O753" s="22">
        <f t="shared" ca="1" si="184"/>
        <v>2.4146750000000002E-2</v>
      </c>
      <c r="P753" s="25" t="str">
        <f t="shared" si="187"/>
        <v>J=</v>
      </c>
      <c r="Q753" s="26">
        <f t="shared" si="188"/>
        <v>44578</v>
      </c>
      <c r="R753" s="4"/>
      <c r="S753" s="98"/>
      <c r="U753" s="4"/>
      <c r="V753" s="4"/>
      <c r="W753" s="4"/>
      <c r="X753" s="4"/>
      <c r="Y753" s="4"/>
      <c r="Z753" s="4"/>
      <c r="AA753" s="4"/>
      <c r="AB753" s="4"/>
      <c r="AC753" s="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</row>
    <row r="754" spans="1:176" x14ac:dyDescent="0.25">
      <c r="A754" s="20">
        <f t="shared" si="185"/>
        <v>44507</v>
      </c>
      <c r="B754" s="22">
        <f t="shared" ca="1" si="189"/>
        <v>1.0483230400000001</v>
      </c>
      <c r="C754" s="22">
        <f t="shared" ca="1" si="194"/>
        <v>1.02417629</v>
      </c>
      <c r="D754" s="23">
        <f ca="1">IF(A754&lt;$B$1,VLOOKUP(A754,[1]DI!$A$4:$B$15000,2,FALSE),0)</f>
        <v>0</v>
      </c>
      <c r="E754" s="22">
        <f t="shared" ca="1" si="193"/>
        <v>0</v>
      </c>
      <c r="F754" s="23">
        <f t="shared" si="186"/>
        <v>1.3</v>
      </c>
      <c r="G754" s="24">
        <f t="shared" ca="1" si="190"/>
        <v>1</v>
      </c>
      <c r="H754" s="22">
        <f ca="1">TRUNC(PRODUCT(G$10:G753),15)</f>
        <v>1.09059245938815</v>
      </c>
      <c r="I754" s="22">
        <f t="shared" ca="1" si="191"/>
        <v>1.0654720844789001</v>
      </c>
      <c r="J754" s="22">
        <f t="shared" ca="1" si="192"/>
        <v>1.0235767600000001</v>
      </c>
      <c r="K754" s="22">
        <f t="shared" ca="1" si="183"/>
        <v>2.4146750000000002E-2</v>
      </c>
      <c r="L754" s="66">
        <f>IF(VLOOKUP(A754,$T$12:$AC$125,8)=VLOOKUP(A753,$T$12:$AC$125,8),0,VLOOKUP(A754,T$12:$AC$125,8))</f>
        <v>0</v>
      </c>
      <c r="M754" s="67">
        <f>IF(L754&gt;0,VLOOKUP(L754,S$12:$AB$125,7),0)</f>
        <v>0</v>
      </c>
      <c r="N754" s="2">
        <f t="shared" si="182"/>
        <v>0</v>
      </c>
      <c r="O754" s="22">
        <f t="shared" ca="1" si="184"/>
        <v>2.4146750000000002E-2</v>
      </c>
      <c r="P754" s="25" t="str">
        <f t="shared" si="187"/>
        <v>J=</v>
      </c>
      <c r="Q754" s="26">
        <f t="shared" si="188"/>
        <v>44578</v>
      </c>
      <c r="R754" s="4"/>
      <c r="S754" s="98"/>
      <c r="U754" s="4"/>
      <c r="V754" s="4"/>
      <c r="W754" s="4"/>
      <c r="X754" s="4"/>
      <c r="Y754" s="4"/>
      <c r="Z754" s="4"/>
      <c r="AA754" s="4"/>
      <c r="AB754" s="4"/>
      <c r="AC754" s="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</row>
    <row r="755" spans="1:176" x14ac:dyDescent="0.25">
      <c r="A755" s="20">
        <f t="shared" si="185"/>
        <v>44508</v>
      </c>
      <c r="B755" s="22">
        <f t="shared" ca="1" si="189"/>
        <v>1.0483230400000001</v>
      </c>
      <c r="C755" s="22">
        <f t="shared" ca="1" si="194"/>
        <v>1.02417629</v>
      </c>
      <c r="D755" s="23">
        <f ca="1">IF(A755&lt;$B$1,VLOOKUP(A755,[1]DI!$A$4:$B$15000,2,FALSE),0)</f>
        <v>7.6499999999999999E-2</v>
      </c>
      <c r="E755" s="22">
        <f t="shared" ca="1" si="193"/>
        <v>2.9255999999999998E-4</v>
      </c>
      <c r="F755" s="23">
        <f t="shared" si="186"/>
        <v>1.3</v>
      </c>
      <c r="G755" s="24">
        <f t="shared" ca="1" si="190"/>
        <v>1.0003803280000001</v>
      </c>
      <c r="H755" s="22">
        <f ca="1">TRUNC(PRODUCT(G$10:G754),15)</f>
        <v>1.09059245938815</v>
      </c>
      <c r="I755" s="22">
        <f t="shared" ca="1" si="191"/>
        <v>1.0654720844789001</v>
      </c>
      <c r="J755" s="22">
        <f t="shared" ca="1" si="192"/>
        <v>1.0235767600000001</v>
      </c>
      <c r="K755" s="22">
        <f t="shared" ca="1" si="183"/>
        <v>2.4146750000000002E-2</v>
      </c>
      <c r="L755" s="66">
        <f>IF(VLOOKUP(A755,$T$12:$AC$125,8)=VLOOKUP(A754,$T$12:$AC$125,8),0,VLOOKUP(A755,T$12:$AC$125,8))</f>
        <v>0</v>
      </c>
      <c r="M755" s="67">
        <f>IF(L755&gt;0,VLOOKUP(L755,S$12:$AB$125,7),0)</f>
        <v>0</v>
      </c>
      <c r="N755" s="2">
        <f t="shared" si="182"/>
        <v>0</v>
      </c>
      <c r="O755" s="22">
        <f t="shared" ca="1" si="184"/>
        <v>2.4146750000000002E-2</v>
      </c>
      <c r="P755" s="25" t="str">
        <f t="shared" si="187"/>
        <v>J=</v>
      </c>
      <c r="Q755" s="26">
        <f t="shared" si="188"/>
        <v>44578</v>
      </c>
      <c r="R755" s="4"/>
      <c r="S755" s="98"/>
      <c r="U755" s="4"/>
      <c r="V755" s="4"/>
      <c r="W755" s="4"/>
      <c r="X755" s="4"/>
      <c r="Y755" s="4"/>
      <c r="Z755" s="4"/>
      <c r="AA755" s="4"/>
      <c r="AB755" s="4"/>
      <c r="AC755" s="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</row>
    <row r="756" spans="1:176" x14ac:dyDescent="0.25">
      <c r="A756" s="20">
        <f t="shared" si="185"/>
        <v>44509</v>
      </c>
      <c r="B756" s="22">
        <f t="shared" ca="1" si="189"/>
        <v>1.0487217499999999</v>
      </c>
      <c r="C756" s="22">
        <f t="shared" ca="1" si="194"/>
        <v>1.02417629</v>
      </c>
      <c r="D756" s="23">
        <f ca="1">IF(A756&lt;$B$1,VLOOKUP(A756,[1]DI!$A$4:$B$15000,2,FALSE),0)</f>
        <v>7.6499999999999999E-2</v>
      </c>
      <c r="E756" s="22">
        <f t="shared" ca="1" si="193"/>
        <v>2.9255999999999998E-4</v>
      </c>
      <c r="F756" s="23">
        <f t="shared" si="186"/>
        <v>1.3</v>
      </c>
      <c r="G756" s="24">
        <f t="shared" ca="1" si="190"/>
        <v>1.0003803280000001</v>
      </c>
      <c r="H756" s="22">
        <f ca="1">TRUNC(PRODUCT(G$10:G755),15)</f>
        <v>1.09100724223705</v>
      </c>
      <c r="I756" s="22">
        <f t="shared" ca="1" si="191"/>
        <v>1.0654720844789001</v>
      </c>
      <c r="J756" s="22">
        <f t="shared" ca="1" si="192"/>
        <v>1.0239660500000001</v>
      </c>
      <c r="K756" s="22">
        <f t="shared" ca="1" si="183"/>
        <v>2.4545460000000002E-2</v>
      </c>
      <c r="L756" s="66">
        <f>IF(VLOOKUP(A756,$T$12:$AC$125,8)=VLOOKUP(A755,$T$12:$AC$125,8),0,VLOOKUP(A756,T$12:$AC$125,8))</f>
        <v>0</v>
      </c>
      <c r="M756" s="67">
        <f>IF(L756&gt;0,VLOOKUP(L756,S$12:$AB$125,7),0)</f>
        <v>0</v>
      </c>
      <c r="N756" s="2">
        <f t="shared" si="182"/>
        <v>0</v>
      </c>
      <c r="O756" s="22">
        <f t="shared" ca="1" si="184"/>
        <v>2.4545460000000002E-2</v>
      </c>
      <c r="P756" s="25" t="str">
        <f t="shared" si="187"/>
        <v>J=</v>
      </c>
      <c r="Q756" s="26">
        <f t="shared" si="188"/>
        <v>44578</v>
      </c>
      <c r="R756" s="4"/>
      <c r="S756" s="98"/>
      <c r="U756" s="4"/>
      <c r="V756" s="4"/>
      <c r="W756" s="4"/>
      <c r="X756" s="4"/>
      <c r="Y756" s="4"/>
      <c r="Z756" s="4"/>
      <c r="AA756" s="4"/>
      <c r="AB756" s="4"/>
      <c r="AC756" s="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</row>
    <row r="757" spans="1:176" x14ac:dyDescent="0.25">
      <c r="A757" s="20">
        <f t="shared" si="185"/>
        <v>44510</v>
      </c>
      <c r="B757" s="22">
        <f t="shared" ca="1" si="189"/>
        <v>1.0491206</v>
      </c>
      <c r="C757" s="22">
        <f t="shared" ca="1" si="194"/>
        <v>1.02417629</v>
      </c>
      <c r="D757" s="23">
        <f ca="1">IF(A757&lt;$B$1,VLOOKUP(A757,[1]DI!$A$4:$B$15000,2,FALSE),0)</f>
        <v>7.6499999999999999E-2</v>
      </c>
      <c r="E757" s="22">
        <f t="shared" ca="1" si="193"/>
        <v>2.9255999999999998E-4</v>
      </c>
      <c r="F757" s="23">
        <f t="shared" si="186"/>
        <v>1.3</v>
      </c>
      <c r="G757" s="24">
        <f t="shared" ca="1" si="190"/>
        <v>1.0003803280000001</v>
      </c>
      <c r="H757" s="22">
        <f ca="1">TRUNC(PRODUCT(G$10:G756),15)</f>
        <v>1.0914221828394699</v>
      </c>
      <c r="I757" s="22">
        <f t="shared" ca="1" si="191"/>
        <v>1.0654720844789001</v>
      </c>
      <c r="J757" s="22">
        <f t="shared" ca="1" si="192"/>
        <v>1.02435549</v>
      </c>
      <c r="K757" s="22">
        <f t="shared" ca="1" si="183"/>
        <v>2.4944310000000001E-2</v>
      </c>
      <c r="L757" s="66">
        <f>IF(VLOOKUP(A757,$T$12:$AC$125,8)=VLOOKUP(A756,$T$12:$AC$125,8),0,VLOOKUP(A757,T$12:$AC$125,8))</f>
        <v>0</v>
      </c>
      <c r="M757" s="67">
        <f>IF(L757&gt;0,VLOOKUP(L757,S$12:$AB$125,7),0)</f>
        <v>0</v>
      </c>
      <c r="N757" s="2">
        <f t="shared" si="182"/>
        <v>0</v>
      </c>
      <c r="O757" s="22">
        <f t="shared" ca="1" si="184"/>
        <v>2.4944310000000001E-2</v>
      </c>
      <c r="P757" s="25" t="str">
        <f t="shared" si="187"/>
        <v>J=</v>
      </c>
      <c r="Q757" s="26">
        <f t="shared" si="188"/>
        <v>44578</v>
      </c>
      <c r="R757" s="4"/>
      <c r="S757" s="98"/>
      <c r="U757" s="4"/>
      <c r="V757" s="4"/>
      <c r="W757" s="4"/>
      <c r="X757" s="4"/>
      <c r="Y757" s="4"/>
      <c r="Z757" s="4"/>
      <c r="AA757" s="4"/>
      <c r="AB757" s="4"/>
      <c r="AC757" s="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</row>
    <row r="758" spans="1:176" x14ac:dyDescent="0.25">
      <c r="A758" s="20">
        <f t="shared" si="185"/>
        <v>44511</v>
      </c>
      <c r="B758" s="22">
        <f t="shared" ca="1" si="189"/>
        <v>1.0495196099999999</v>
      </c>
      <c r="C758" s="22">
        <f t="shared" ca="1" si="194"/>
        <v>1.02417629</v>
      </c>
      <c r="D758" s="23">
        <f ca="1">IF(A758&lt;$B$1,VLOOKUP(A758,[1]DI!$A$4:$B$15000,2,FALSE),0)</f>
        <v>7.6499999999999999E-2</v>
      </c>
      <c r="E758" s="22">
        <f t="shared" ca="1" si="193"/>
        <v>2.9255999999999998E-4</v>
      </c>
      <c r="F758" s="23">
        <f t="shared" si="186"/>
        <v>1.3</v>
      </c>
      <c r="G758" s="24">
        <f t="shared" ca="1" si="190"/>
        <v>1.0003803280000001</v>
      </c>
      <c r="H758" s="22">
        <f ca="1">TRUNC(PRODUCT(G$10:G757),15)</f>
        <v>1.09183728125543</v>
      </c>
      <c r="I758" s="22">
        <f t="shared" ca="1" si="191"/>
        <v>1.0654720844789001</v>
      </c>
      <c r="J758" s="22">
        <f t="shared" ca="1" si="192"/>
        <v>1.02474508</v>
      </c>
      <c r="K758" s="22">
        <f t="shared" ca="1" si="183"/>
        <v>2.5343319999999999E-2</v>
      </c>
      <c r="L758" s="66">
        <f>IF(VLOOKUP(A758,$T$12:$AC$125,8)=VLOOKUP(A757,$T$12:$AC$125,8),0,VLOOKUP(A758,T$12:$AC$125,8))</f>
        <v>0</v>
      </c>
      <c r="M758" s="67">
        <f>IF(L758&gt;0,VLOOKUP(L758,S$12:$AB$125,7),0)</f>
        <v>0</v>
      </c>
      <c r="N758" s="2">
        <f t="shared" si="182"/>
        <v>0</v>
      </c>
      <c r="O758" s="22">
        <f t="shared" ca="1" si="184"/>
        <v>2.5343319999999999E-2</v>
      </c>
      <c r="P758" s="25" t="str">
        <f t="shared" si="187"/>
        <v>J=</v>
      </c>
      <c r="Q758" s="26">
        <f t="shared" si="188"/>
        <v>44578</v>
      </c>
      <c r="R758" s="4"/>
      <c r="S758" s="98"/>
      <c r="U758" s="4"/>
      <c r="V758" s="4"/>
      <c r="W758" s="4"/>
      <c r="X758" s="4"/>
      <c r="Y758" s="4"/>
      <c r="Z758" s="4"/>
      <c r="AA758" s="4"/>
      <c r="AB758" s="4"/>
      <c r="AC758" s="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</row>
    <row r="759" spans="1:176" x14ac:dyDescent="0.25">
      <c r="A759" s="20">
        <f t="shared" si="185"/>
        <v>44512</v>
      </c>
      <c r="B759" s="22">
        <f t="shared" ca="1" si="189"/>
        <v>1.0499187699999999</v>
      </c>
      <c r="C759" s="22">
        <f t="shared" ca="1" si="194"/>
        <v>1.02417629</v>
      </c>
      <c r="D759" s="23">
        <f ca="1">IF(A759&lt;$B$1,VLOOKUP(A759,[1]DI!$A$4:$B$15000,2,FALSE),0)</f>
        <v>7.6499999999999999E-2</v>
      </c>
      <c r="E759" s="22">
        <f t="shared" ca="1" si="193"/>
        <v>2.9255999999999998E-4</v>
      </c>
      <c r="F759" s="23">
        <f t="shared" si="186"/>
        <v>1.3</v>
      </c>
      <c r="G759" s="24">
        <f t="shared" ca="1" si="190"/>
        <v>1.0003803280000001</v>
      </c>
      <c r="H759" s="22">
        <f ca="1">TRUNC(PRODUCT(G$10:G758),15)</f>
        <v>1.0922525375449299</v>
      </c>
      <c r="I759" s="22">
        <f t="shared" ca="1" si="191"/>
        <v>1.0654720844789001</v>
      </c>
      <c r="J759" s="22">
        <f t="shared" ca="1" si="192"/>
        <v>1.0251348199999999</v>
      </c>
      <c r="K759" s="22">
        <f t="shared" ca="1" si="183"/>
        <v>2.5742480000000002E-2</v>
      </c>
      <c r="L759" s="66">
        <f>IF(VLOOKUP(A759,$T$12:$AC$125,8)=VLOOKUP(A758,$T$12:$AC$125,8),0,VLOOKUP(A759,T$12:$AC$125,8))</f>
        <v>0</v>
      </c>
      <c r="M759" s="67">
        <f>IF(L759&gt;0,VLOOKUP(L759,S$12:$AB$125,7),0)</f>
        <v>0</v>
      </c>
      <c r="N759" s="2">
        <f t="shared" si="182"/>
        <v>0</v>
      </c>
      <c r="O759" s="22">
        <f t="shared" ca="1" si="184"/>
        <v>2.5742480000000002E-2</v>
      </c>
      <c r="P759" s="25" t="str">
        <f t="shared" si="187"/>
        <v>J=</v>
      </c>
      <c r="Q759" s="26">
        <f t="shared" si="188"/>
        <v>44578</v>
      </c>
      <c r="R759" s="4"/>
      <c r="S759" s="98"/>
      <c r="U759" s="4"/>
      <c r="V759" s="4"/>
      <c r="W759" s="4"/>
      <c r="X759" s="4"/>
      <c r="Y759" s="4"/>
      <c r="Z759" s="4"/>
      <c r="AA759" s="4"/>
      <c r="AB759" s="4"/>
      <c r="AC759" s="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</row>
    <row r="760" spans="1:176" x14ac:dyDescent="0.25">
      <c r="A760" s="20">
        <f t="shared" si="185"/>
        <v>44513</v>
      </c>
      <c r="B760" s="22">
        <f t="shared" ca="1" si="189"/>
        <v>1.05031809</v>
      </c>
      <c r="C760" s="22">
        <f t="shared" ca="1" si="194"/>
        <v>1.02417629</v>
      </c>
      <c r="D760" s="23">
        <f ca="1">IF(A760&lt;$B$1,VLOOKUP(A760,[1]DI!$A$4:$B$15000,2,FALSE),0)</f>
        <v>0</v>
      </c>
      <c r="E760" s="22">
        <f t="shared" ca="1" si="193"/>
        <v>0</v>
      </c>
      <c r="F760" s="23">
        <f t="shared" si="186"/>
        <v>1.3</v>
      </c>
      <c r="G760" s="24">
        <f t="shared" ca="1" si="190"/>
        <v>1</v>
      </c>
      <c r="H760" s="22">
        <f ca="1">TRUNC(PRODUCT(G$10:G759),15)</f>
        <v>1.09266795176803</v>
      </c>
      <c r="I760" s="22">
        <f t="shared" ca="1" si="191"/>
        <v>1.0654720844789001</v>
      </c>
      <c r="J760" s="22">
        <f t="shared" ca="1" si="192"/>
        <v>1.02552471</v>
      </c>
      <c r="K760" s="22">
        <f t="shared" ca="1" si="183"/>
        <v>2.61418E-2</v>
      </c>
      <c r="L760" s="66">
        <f>IF(VLOOKUP(A760,$T$12:$AC$125,8)=VLOOKUP(A759,$T$12:$AC$125,8),0,VLOOKUP(A760,T$12:$AC$125,8))</f>
        <v>0</v>
      </c>
      <c r="M760" s="67">
        <f>IF(L760&gt;0,VLOOKUP(L760,S$12:$AB$125,7),0)</f>
        <v>0</v>
      </c>
      <c r="N760" s="2">
        <f t="shared" si="182"/>
        <v>0</v>
      </c>
      <c r="O760" s="22">
        <f t="shared" ca="1" si="184"/>
        <v>2.61418E-2</v>
      </c>
      <c r="P760" s="25" t="str">
        <f t="shared" si="187"/>
        <v>J=</v>
      </c>
      <c r="Q760" s="26">
        <f t="shared" si="188"/>
        <v>44578</v>
      </c>
      <c r="R760" s="4"/>
      <c r="S760" s="98"/>
      <c r="U760" s="4"/>
      <c r="V760" s="4"/>
      <c r="W760" s="4"/>
      <c r="X760" s="4"/>
      <c r="Y760" s="4"/>
      <c r="Z760" s="4"/>
      <c r="AA760" s="4"/>
      <c r="AB760" s="4"/>
      <c r="AC760" s="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</row>
    <row r="761" spans="1:176" x14ac:dyDescent="0.25">
      <c r="A761" s="20">
        <f t="shared" si="185"/>
        <v>44514</v>
      </c>
      <c r="B761" s="22">
        <f t="shared" ca="1" si="189"/>
        <v>1.05031809</v>
      </c>
      <c r="C761" s="22">
        <f t="shared" ca="1" si="194"/>
        <v>1.02417629</v>
      </c>
      <c r="D761" s="23">
        <f ca="1">IF(A761&lt;$B$1,VLOOKUP(A761,[1]DI!$A$4:$B$15000,2,FALSE),0)</f>
        <v>0</v>
      </c>
      <c r="E761" s="22">
        <f t="shared" ca="1" si="193"/>
        <v>0</v>
      </c>
      <c r="F761" s="23">
        <f t="shared" si="186"/>
        <v>1.3</v>
      </c>
      <c r="G761" s="24">
        <f t="shared" ca="1" si="190"/>
        <v>1</v>
      </c>
      <c r="H761" s="22">
        <f ca="1">TRUNC(PRODUCT(G$10:G760),15)</f>
        <v>1.09266795176803</v>
      </c>
      <c r="I761" s="22">
        <f t="shared" ca="1" si="191"/>
        <v>1.0654720844789001</v>
      </c>
      <c r="J761" s="22">
        <f t="shared" ca="1" si="192"/>
        <v>1.02552471</v>
      </c>
      <c r="K761" s="22">
        <f t="shared" ca="1" si="183"/>
        <v>2.61418E-2</v>
      </c>
      <c r="L761" s="66">
        <f>IF(VLOOKUP(A761,$T$12:$AC$125,8)=VLOOKUP(A760,$T$12:$AC$125,8),0,VLOOKUP(A761,T$12:$AC$125,8))</f>
        <v>0</v>
      </c>
      <c r="M761" s="67">
        <f>IF(L761&gt;0,VLOOKUP(L761,S$12:$AB$125,7),0)</f>
        <v>0</v>
      </c>
      <c r="N761" s="2">
        <f t="shared" si="182"/>
        <v>0</v>
      </c>
      <c r="O761" s="22">
        <f t="shared" ca="1" si="184"/>
        <v>2.61418E-2</v>
      </c>
      <c r="P761" s="25" t="str">
        <f t="shared" si="187"/>
        <v>J=</v>
      </c>
      <c r="Q761" s="26">
        <f t="shared" si="188"/>
        <v>44578</v>
      </c>
      <c r="R761" s="4"/>
      <c r="S761" s="98"/>
      <c r="U761" s="4"/>
      <c r="V761" s="4"/>
      <c r="W761" s="4"/>
      <c r="X761" s="4"/>
      <c r="Y761" s="4"/>
      <c r="Z761" s="4"/>
      <c r="AA761" s="4"/>
      <c r="AB761" s="4"/>
      <c r="AC761" s="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</row>
    <row r="762" spans="1:176" x14ac:dyDescent="0.25">
      <c r="A762" s="20">
        <f t="shared" si="185"/>
        <v>44515</v>
      </c>
      <c r="B762" s="22">
        <f t="shared" ca="1" si="189"/>
        <v>1.05031809</v>
      </c>
      <c r="C762" s="22">
        <f t="shared" ca="1" si="194"/>
        <v>1.02417629</v>
      </c>
      <c r="D762" s="23">
        <f ca="1">IF(A762&lt;$B$1,VLOOKUP(A762,[1]DI!$A$4:$B$15000,2,FALSE),0)</f>
        <v>0</v>
      </c>
      <c r="E762" s="22">
        <f t="shared" ca="1" si="193"/>
        <v>0</v>
      </c>
      <c r="F762" s="23">
        <f t="shared" si="186"/>
        <v>1.3</v>
      </c>
      <c r="G762" s="24">
        <f t="shared" ca="1" si="190"/>
        <v>1</v>
      </c>
      <c r="H762" s="22">
        <f ca="1">TRUNC(PRODUCT(G$10:G761),15)</f>
        <v>1.09266795176803</v>
      </c>
      <c r="I762" s="22">
        <f t="shared" ca="1" si="191"/>
        <v>1.0654720844789001</v>
      </c>
      <c r="J762" s="22">
        <f t="shared" ca="1" si="192"/>
        <v>1.02552471</v>
      </c>
      <c r="K762" s="22">
        <f t="shared" ca="1" si="183"/>
        <v>2.61418E-2</v>
      </c>
      <c r="L762" s="66">
        <f>IF(VLOOKUP(A762,$T$12:$AC$125,8)=VLOOKUP(A761,$T$12:$AC$125,8),0,VLOOKUP(A762,T$12:$AC$125,8))</f>
        <v>0</v>
      </c>
      <c r="M762" s="67">
        <f>IF(L762&gt;0,VLOOKUP(L762,S$12:$AB$125,7),0)</f>
        <v>0</v>
      </c>
      <c r="N762" s="2">
        <f t="shared" si="182"/>
        <v>0</v>
      </c>
      <c r="O762" s="22">
        <f t="shared" ca="1" si="184"/>
        <v>2.61418E-2</v>
      </c>
      <c r="P762" s="25" t="str">
        <f t="shared" si="187"/>
        <v>J=</v>
      </c>
      <c r="Q762" s="26">
        <f t="shared" si="188"/>
        <v>44578</v>
      </c>
      <c r="R762" s="4"/>
      <c r="S762" s="98"/>
      <c r="U762" s="4"/>
      <c r="V762" s="4"/>
      <c r="W762" s="4"/>
      <c r="X762" s="4"/>
      <c r="Y762" s="4"/>
      <c r="Z762" s="4"/>
      <c r="AA762" s="4"/>
      <c r="AB762" s="4"/>
      <c r="AC762" s="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</row>
    <row r="763" spans="1:176" x14ac:dyDescent="0.25">
      <c r="A763" s="20">
        <f t="shared" si="185"/>
        <v>44516</v>
      </c>
      <c r="B763" s="22">
        <f t="shared" ca="1" si="189"/>
        <v>1.05031809</v>
      </c>
      <c r="C763" s="22">
        <f t="shared" ca="1" si="194"/>
        <v>1.02417629</v>
      </c>
      <c r="D763" s="23">
        <f ca="1">IF(A763&lt;$B$1,VLOOKUP(A763,[1]DI!$A$4:$B$15000,2,FALSE),0)</f>
        <v>7.6499999999999999E-2</v>
      </c>
      <c r="E763" s="22">
        <f t="shared" ca="1" si="193"/>
        <v>2.9255999999999998E-4</v>
      </c>
      <c r="F763" s="23">
        <f t="shared" si="186"/>
        <v>1.3</v>
      </c>
      <c r="G763" s="24">
        <f t="shared" ca="1" si="190"/>
        <v>1.0003803280000001</v>
      </c>
      <c r="H763" s="22">
        <f ca="1">TRUNC(PRODUCT(G$10:G762),15)</f>
        <v>1.09266795176803</v>
      </c>
      <c r="I763" s="22">
        <f t="shared" ca="1" si="191"/>
        <v>1.0654720844789001</v>
      </c>
      <c r="J763" s="22">
        <f t="shared" ca="1" si="192"/>
        <v>1.02552471</v>
      </c>
      <c r="K763" s="22">
        <f t="shared" ca="1" si="183"/>
        <v>2.61418E-2</v>
      </c>
      <c r="L763" s="66">
        <f>IF(VLOOKUP(A763,$T$12:$AC$125,8)=VLOOKUP(A762,$T$12:$AC$125,8),0,VLOOKUP(A763,T$12:$AC$125,8))</f>
        <v>0</v>
      </c>
      <c r="M763" s="67">
        <f>IF(L763&gt;0,VLOOKUP(L763,S$12:$AB$125,7),0)</f>
        <v>0</v>
      </c>
      <c r="N763" s="2">
        <f t="shared" si="182"/>
        <v>0</v>
      </c>
      <c r="O763" s="22">
        <f t="shared" ca="1" si="184"/>
        <v>2.61418E-2</v>
      </c>
      <c r="P763" s="25" t="str">
        <f t="shared" si="187"/>
        <v>J=</v>
      </c>
      <c r="Q763" s="26">
        <f t="shared" si="188"/>
        <v>44578</v>
      </c>
      <c r="R763" s="4"/>
      <c r="S763" s="98"/>
      <c r="U763" s="4"/>
      <c r="V763" s="4"/>
      <c r="W763" s="4"/>
      <c r="X763" s="4"/>
      <c r="Y763" s="4"/>
      <c r="Z763" s="4"/>
      <c r="AA763" s="4"/>
      <c r="AB763" s="4"/>
      <c r="AC763" s="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</row>
    <row r="764" spans="1:176" x14ac:dyDescent="0.25">
      <c r="A764" s="20">
        <f t="shared" si="185"/>
        <v>44517</v>
      </c>
      <c r="B764" s="22">
        <f t="shared" ca="1" si="189"/>
        <v>1.0507175600000001</v>
      </c>
      <c r="C764" s="22">
        <f t="shared" ca="1" si="194"/>
        <v>1.02417629</v>
      </c>
      <c r="D764" s="23">
        <f ca="1">IF(A764&lt;$B$1,VLOOKUP(A764,[1]DI!$A$4:$B$15000,2,FALSE),0)</f>
        <v>7.6499999999999999E-2</v>
      </c>
      <c r="E764" s="22">
        <f t="shared" ca="1" si="193"/>
        <v>2.9255999999999998E-4</v>
      </c>
      <c r="F764" s="23">
        <f t="shared" si="186"/>
        <v>1.3</v>
      </c>
      <c r="G764" s="24">
        <f t="shared" ca="1" si="190"/>
        <v>1.0003803280000001</v>
      </c>
      <c r="H764" s="22">
        <f ca="1">TRUNC(PRODUCT(G$10:G763),15)</f>
        <v>1.09308352398479</v>
      </c>
      <c r="I764" s="22">
        <f t="shared" ca="1" si="191"/>
        <v>1.0654720844789001</v>
      </c>
      <c r="J764" s="22">
        <f t="shared" ca="1" si="192"/>
        <v>1.0259147500000001</v>
      </c>
      <c r="K764" s="22">
        <f t="shared" ca="1" si="183"/>
        <v>2.6541269999999999E-2</v>
      </c>
      <c r="L764" s="66">
        <f>IF(VLOOKUP(A764,$T$12:$AC$125,8)=VLOOKUP(A763,$T$12:$AC$125,8),0,VLOOKUP(A764,T$12:$AC$125,8))</f>
        <v>0</v>
      </c>
      <c r="M764" s="67">
        <f>IF(L764&gt;0,VLOOKUP(L764,S$12:$AB$125,7),0)</f>
        <v>0</v>
      </c>
      <c r="N764" s="2">
        <f t="shared" si="182"/>
        <v>0</v>
      </c>
      <c r="O764" s="22">
        <f t="shared" ca="1" si="184"/>
        <v>2.6541269999999999E-2</v>
      </c>
      <c r="P764" s="25" t="str">
        <f t="shared" si="187"/>
        <v>J=</v>
      </c>
      <c r="Q764" s="26">
        <f t="shared" si="188"/>
        <v>44578</v>
      </c>
      <c r="R764" s="4"/>
      <c r="S764" s="98"/>
      <c r="U764" s="4"/>
      <c r="V764" s="4"/>
      <c r="W764" s="4"/>
      <c r="X764" s="4"/>
      <c r="Y764" s="4"/>
      <c r="Z764" s="4"/>
      <c r="AA764" s="4"/>
      <c r="AB764" s="4"/>
      <c r="AC764" s="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</row>
    <row r="765" spans="1:176" x14ac:dyDescent="0.25">
      <c r="A765" s="20">
        <f t="shared" si="185"/>
        <v>44518</v>
      </c>
      <c r="B765" s="22">
        <f t="shared" ca="1" si="189"/>
        <v>1.0511171699999999</v>
      </c>
      <c r="C765" s="22">
        <f t="shared" ca="1" si="194"/>
        <v>1.02417629</v>
      </c>
      <c r="D765" s="23">
        <f ca="1">IF(A765&lt;$B$1,VLOOKUP(A765,[1]DI!$A$4:$B$15000,2,FALSE),0)</f>
        <v>7.6499999999999999E-2</v>
      </c>
      <c r="E765" s="22">
        <f t="shared" ca="1" si="193"/>
        <v>2.9255999999999998E-4</v>
      </c>
      <c r="F765" s="23">
        <f t="shared" si="186"/>
        <v>1.3</v>
      </c>
      <c r="G765" s="24">
        <f t="shared" ca="1" si="190"/>
        <v>1.0003803280000001</v>
      </c>
      <c r="H765" s="22">
        <f ca="1">TRUNC(PRODUCT(G$10:G764),15)</f>
        <v>1.0934992542552999</v>
      </c>
      <c r="I765" s="22">
        <f t="shared" ca="1" si="191"/>
        <v>1.0654720844789001</v>
      </c>
      <c r="J765" s="22">
        <f t="shared" ca="1" si="192"/>
        <v>1.02630493</v>
      </c>
      <c r="K765" s="22">
        <f t="shared" ca="1" si="183"/>
        <v>2.694088E-2</v>
      </c>
      <c r="L765" s="66">
        <f>IF(VLOOKUP(A765,$T$12:$AC$125,8)=VLOOKUP(A764,$T$12:$AC$125,8),0,VLOOKUP(A765,T$12:$AC$125,8))</f>
        <v>0</v>
      </c>
      <c r="M765" s="67">
        <f>IF(L765&gt;0,VLOOKUP(L765,S$12:$AB$125,7),0)</f>
        <v>0</v>
      </c>
      <c r="N765" s="2">
        <f t="shared" si="182"/>
        <v>0</v>
      </c>
      <c r="O765" s="22">
        <f t="shared" ca="1" si="184"/>
        <v>2.694088E-2</v>
      </c>
      <c r="P765" s="25" t="str">
        <f t="shared" si="187"/>
        <v>J=</v>
      </c>
      <c r="Q765" s="26">
        <f t="shared" si="188"/>
        <v>44578</v>
      </c>
      <c r="R765" s="4"/>
      <c r="S765" s="98"/>
      <c r="U765" s="4"/>
      <c r="V765" s="4"/>
      <c r="W765" s="4"/>
      <c r="X765" s="4"/>
      <c r="Y765" s="4"/>
      <c r="Z765" s="4"/>
      <c r="AA765" s="4"/>
      <c r="AB765" s="4"/>
      <c r="AC765" s="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</row>
    <row r="766" spans="1:176" x14ac:dyDescent="0.25">
      <c r="A766" s="20">
        <f t="shared" si="185"/>
        <v>44519</v>
      </c>
      <c r="B766" s="22">
        <f t="shared" ca="1" si="189"/>
        <v>1.05151694</v>
      </c>
      <c r="C766" s="22">
        <f t="shared" ca="1" si="194"/>
        <v>1.02417629</v>
      </c>
      <c r="D766" s="23">
        <f ca="1">IF(A766&lt;$B$1,VLOOKUP(A766,[1]DI!$A$4:$B$15000,2,FALSE),0)</f>
        <v>7.6499999999999999E-2</v>
      </c>
      <c r="E766" s="22">
        <f t="shared" ca="1" si="193"/>
        <v>2.9255999999999998E-4</v>
      </c>
      <c r="F766" s="23">
        <f t="shared" si="186"/>
        <v>1.3</v>
      </c>
      <c r="G766" s="24">
        <f t="shared" ca="1" si="190"/>
        <v>1.0003803280000001</v>
      </c>
      <c r="H766" s="22">
        <f ca="1">TRUNC(PRODUCT(G$10:G765),15)</f>
        <v>1.09391514263967</v>
      </c>
      <c r="I766" s="22">
        <f t="shared" ca="1" si="191"/>
        <v>1.0654720844789001</v>
      </c>
      <c r="J766" s="22">
        <f t="shared" ca="1" si="192"/>
        <v>1.0266952600000001</v>
      </c>
      <c r="K766" s="22">
        <f t="shared" ca="1" si="183"/>
        <v>2.7340650000000001E-2</v>
      </c>
      <c r="L766" s="66">
        <f>IF(VLOOKUP(A766,$T$12:$AC$125,8)=VLOOKUP(A765,$T$12:$AC$125,8),0,VLOOKUP(A766,T$12:$AC$125,8))</f>
        <v>0</v>
      </c>
      <c r="M766" s="67">
        <f>IF(L766&gt;0,VLOOKUP(L766,S$12:$AB$125,7),0)</f>
        <v>0</v>
      </c>
      <c r="N766" s="2">
        <f t="shared" si="182"/>
        <v>0</v>
      </c>
      <c r="O766" s="22">
        <f t="shared" ca="1" si="184"/>
        <v>2.7340650000000001E-2</v>
      </c>
      <c r="P766" s="25" t="str">
        <f t="shared" si="187"/>
        <v>J=</v>
      </c>
      <c r="Q766" s="26">
        <f t="shared" si="188"/>
        <v>44578</v>
      </c>
      <c r="R766" s="4"/>
      <c r="S766" s="98"/>
      <c r="U766" s="4"/>
      <c r="V766" s="4"/>
      <c r="W766" s="4"/>
      <c r="X766" s="4"/>
      <c r="Y766" s="4"/>
      <c r="Z766" s="4"/>
      <c r="AA766" s="4"/>
      <c r="AB766" s="4"/>
      <c r="AC766" s="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</row>
    <row r="767" spans="1:176" x14ac:dyDescent="0.25">
      <c r="A767" s="20">
        <f t="shared" si="185"/>
        <v>44520</v>
      </c>
      <c r="B767" s="22">
        <f t="shared" ca="1" si="189"/>
        <v>1.05191686</v>
      </c>
      <c r="C767" s="22">
        <f t="shared" ca="1" si="194"/>
        <v>1.02417629</v>
      </c>
      <c r="D767" s="23">
        <f ca="1">IF(A767&lt;$B$1,VLOOKUP(A767,[1]DI!$A$4:$B$15000,2,FALSE),0)</f>
        <v>0</v>
      </c>
      <c r="E767" s="22">
        <f t="shared" ca="1" si="193"/>
        <v>0</v>
      </c>
      <c r="F767" s="23">
        <f t="shared" si="186"/>
        <v>1.3</v>
      </c>
      <c r="G767" s="24">
        <f t="shared" ca="1" si="190"/>
        <v>1</v>
      </c>
      <c r="H767" s="22">
        <f ca="1">TRUNC(PRODUCT(G$10:G766),15)</f>
        <v>1.0943311891980401</v>
      </c>
      <c r="I767" s="22">
        <f t="shared" ca="1" si="191"/>
        <v>1.0654720844789001</v>
      </c>
      <c r="J767" s="22">
        <f t="shared" ca="1" si="192"/>
        <v>1.02708574</v>
      </c>
      <c r="K767" s="22">
        <f t="shared" ca="1" si="183"/>
        <v>2.7740569999999999E-2</v>
      </c>
      <c r="L767" s="66">
        <f>IF(VLOOKUP(A767,$T$12:$AC$125,8)=VLOOKUP(A766,$T$12:$AC$125,8),0,VLOOKUP(A767,T$12:$AC$125,8))</f>
        <v>0</v>
      </c>
      <c r="M767" s="67">
        <f>IF(L767&gt;0,VLOOKUP(L767,S$12:$AB$125,7),0)</f>
        <v>0</v>
      </c>
      <c r="N767" s="2">
        <f t="shared" si="182"/>
        <v>0</v>
      </c>
      <c r="O767" s="22">
        <f t="shared" ca="1" si="184"/>
        <v>2.7740569999999999E-2</v>
      </c>
      <c r="P767" s="25" t="str">
        <f t="shared" si="187"/>
        <v>J=</v>
      </c>
      <c r="Q767" s="26">
        <f t="shared" si="188"/>
        <v>44578</v>
      </c>
      <c r="R767" s="4"/>
      <c r="S767" s="98"/>
      <c r="U767" s="4"/>
      <c r="V767" s="4"/>
      <c r="W767" s="4"/>
      <c r="X767" s="4"/>
      <c r="Y767" s="4"/>
      <c r="Z767" s="4"/>
      <c r="AA767" s="4"/>
      <c r="AB767" s="4"/>
      <c r="AC767" s="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</row>
    <row r="768" spans="1:176" x14ac:dyDescent="0.25">
      <c r="A768" s="20">
        <f t="shared" si="185"/>
        <v>44521</v>
      </c>
      <c r="B768" s="22">
        <f t="shared" ca="1" si="189"/>
        <v>1.05191686</v>
      </c>
      <c r="C768" s="22">
        <f t="shared" ca="1" si="194"/>
        <v>1.02417629</v>
      </c>
      <c r="D768" s="23">
        <f ca="1">IF(A768&lt;$B$1,VLOOKUP(A768,[1]DI!$A$4:$B$15000,2,FALSE),0)</f>
        <v>0</v>
      </c>
      <c r="E768" s="22">
        <f t="shared" ca="1" si="193"/>
        <v>0</v>
      </c>
      <c r="F768" s="23">
        <f t="shared" si="186"/>
        <v>1.3</v>
      </c>
      <c r="G768" s="24">
        <f t="shared" ca="1" si="190"/>
        <v>1</v>
      </c>
      <c r="H768" s="22">
        <f ca="1">TRUNC(PRODUCT(G$10:G767),15)</f>
        <v>1.0943311891980401</v>
      </c>
      <c r="I768" s="22">
        <f t="shared" ca="1" si="191"/>
        <v>1.0654720844789001</v>
      </c>
      <c r="J768" s="22">
        <f t="shared" ca="1" si="192"/>
        <v>1.02708574</v>
      </c>
      <c r="K768" s="22">
        <f t="shared" ca="1" si="183"/>
        <v>2.7740569999999999E-2</v>
      </c>
      <c r="L768" s="66">
        <f>IF(VLOOKUP(A768,$T$12:$AC$125,8)=VLOOKUP(A767,$T$12:$AC$125,8),0,VLOOKUP(A768,T$12:$AC$125,8))</f>
        <v>0</v>
      </c>
      <c r="M768" s="67">
        <f>IF(L768&gt;0,VLOOKUP(L768,S$12:$AB$125,7),0)</f>
        <v>0</v>
      </c>
      <c r="N768" s="2">
        <f t="shared" si="182"/>
        <v>0</v>
      </c>
      <c r="O768" s="22">
        <f t="shared" ca="1" si="184"/>
        <v>2.7740569999999999E-2</v>
      </c>
      <c r="P768" s="25" t="str">
        <f t="shared" si="187"/>
        <v>J=</v>
      </c>
      <c r="Q768" s="26">
        <f t="shared" si="188"/>
        <v>44578</v>
      </c>
      <c r="R768" s="4"/>
      <c r="S768" s="98"/>
      <c r="U768" s="4"/>
      <c r="V768" s="4"/>
      <c r="W768" s="4"/>
      <c r="X768" s="4"/>
      <c r="Y768" s="4"/>
      <c r="Z768" s="4"/>
      <c r="AA768" s="4"/>
      <c r="AB768" s="4"/>
      <c r="AC768" s="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</row>
    <row r="769" spans="1:176" x14ac:dyDescent="0.25">
      <c r="A769" s="20">
        <f t="shared" si="185"/>
        <v>44522</v>
      </c>
      <c r="B769" s="22">
        <f t="shared" ca="1" si="189"/>
        <v>1.05191686</v>
      </c>
      <c r="C769" s="22">
        <f t="shared" ca="1" si="194"/>
        <v>1.02417629</v>
      </c>
      <c r="D769" s="23">
        <f ca="1">IF(A769&lt;$B$1,VLOOKUP(A769,[1]DI!$A$4:$B$15000,2,FALSE),0)</f>
        <v>7.6499999999999999E-2</v>
      </c>
      <c r="E769" s="22">
        <f t="shared" ca="1" si="193"/>
        <v>2.9255999999999998E-4</v>
      </c>
      <c r="F769" s="23">
        <f t="shared" si="186"/>
        <v>1.3</v>
      </c>
      <c r="G769" s="24">
        <f t="shared" ca="1" si="190"/>
        <v>1.0003803280000001</v>
      </c>
      <c r="H769" s="22">
        <f ca="1">TRUNC(PRODUCT(G$10:G768),15)</f>
        <v>1.0943311891980401</v>
      </c>
      <c r="I769" s="22">
        <f t="shared" ca="1" si="191"/>
        <v>1.0654720844789001</v>
      </c>
      <c r="J769" s="22">
        <f t="shared" ca="1" si="192"/>
        <v>1.02708574</v>
      </c>
      <c r="K769" s="22">
        <f t="shared" ca="1" si="183"/>
        <v>2.7740569999999999E-2</v>
      </c>
      <c r="L769" s="66">
        <f>IF(VLOOKUP(A769,$T$12:$AC$125,8)=VLOOKUP(A768,$T$12:$AC$125,8),0,VLOOKUP(A769,T$12:$AC$125,8))</f>
        <v>0</v>
      </c>
      <c r="M769" s="67">
        <f>IF(L769&gt;0,VLOOKUP(L769,S$12:$AB$125,7),0)</f>
        <v>0</v>
      </c>
      <c r="N769" s="2">
        <f t="shared" ref="N769:N832" si="195">IF(L769&gt;0,TRUNC(M769*C$448,8),0)</f>
        <v>0</v>
      </c>
      <c r="O769" s="22">
        <f t="shared" ca="1" si="184"/>
        <v>2.7740569999999999E-2</v>
      </c>
      <c r="P769" s="25" t="str">
        <f t="shared" si="187"/>
        <v>J=</v>
      </c>
      <c r="Q769" s="26">
        <f t="shared" si="188"/>
        <v>44578</v>
      </c>
      <c r="R769" s="4"/>
      <c r="S769" s="98"/>
      <c r="U769" s="4"/>
      <c r="V769" s="4"/>
      <c r="W769" s="4"/>
      <c r="X769" s="4"/>
      <c r="Y769" s="4"/>
      <c r="Z769" s="4"/>
      <c r="AA769" s="4"/>
      <c r="AB769" s="4"/>
      <c r="AC769" s="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</row>
    <row r="770" spans="1:176" x14ac:dyDescent="0.25">
      <c r="A770" s="20">
        <f t="shared" si="185"/>
        <v>44523</v>
      </c>
      <c r="B770" s="22">
        <f t="shared" ca="1" si="189"/>
        <v>1.0523169299999999</v>
      </c>
      <c r="C770" s="22">
        <f t="shared" ca="1" si="194"/>
        <v>1.02417629</v>
      </c>
      <c r="D770" s="23">
        <f ca="1">IF(A770&lt;$B$1,VLOOKUP(A770,[1]DI!$A$4:$B$15000,2,FALSE),0)</f>
        <v>7.6499999999999999E-2</v>
      </c>
      <c r="E770" s="22">
        <f t="shared" ca="1" si="193"/>
        <v>2.9255999999999998E-4</v>
      </c>
      <c r="F770" s="23">
        <f t="shared" si="186"/>
        <v>1.3</v>
      </c>
      <c r="G770" s="24">
        <f t="shared" ca="1" si="190"/>
        <v>1.0003803280000001</v>
      </c>
      <c r="H770" s="22">
        <f ca="1">TRUNC(PRODUCT(G$10:G769),15)</f>
        <v>1.0947473939905701</v>
      </c>
      <c r="I770" s="22">
        <f t="shared" ca="1" si="191"/>
        <v>1.0654720844789001</v>
      </c>
      <c r="J770" s="22">
        <f t="shared" ca="1" si="192"/>
        <v>1.02747637</v>
      </c>
      <c r="K770" s="22">
        <f t="shared" ca="1" si="183"/>
        <v>2.8140640000000001E-2</v>
      </c>
      <c r="L770" s="66">
        <f>IF(VLOOKUP(A770,$T$12:$AC$125,8)=VLOOKUP(A769,$T$12:$AC$125,8),0,VLOOKUP(A770,T$12:$AC$125,8))</f>
        <v>0</v>
      </c>
      <c r="M770" s="67">
        <f>IF(L770&gt;0,VLOOKUP(L770,S$12:$AB$125,7),0)</f>
        <v>0</v>
      </c>
      <c r="N770" s="2">
        <f t="shared" si="195"/>
        <v>0</v>
      </c>
      <c r="O770" s="22">
        <f t="shared" ca="1" si="184"/>
        <v>2.8140640000000001E-2</v>
      </c>
      <c r="P770" s="25" t="str">
        <f t="shared" si="187"/>
        <v>J=</v>
      </c>
      <c r="Q770" s="26">
        <f t="shared" si="188"/>
        <v>44578</v>
      </c>
      <c r="R770" s="4"/>
      <c r="S770" s="98"/>
      <c r="U770" s="4"/>
      <c r="V770" s="4"/>
      <c r="W770" s="4"/>
      <c r="X770" s="4"/>
      <c r="Y770" s="4"/>
      <c r="Z770" s="4"/>
      <c r="AA770" s="4"/>
      <c r="AB770" s="4"/>
      <c r="AC770" s="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</row>
    <row r="771" spans="1:176" x14ac:dyDescent="0.25">
      <c r="A771" s="20">
        <f t="shared" si="185"/>
        <v>44524</v>
      </c>
      <c r="B771" s="22">
        <f t="shared" ca="1" si="189"/>
        <v>1.05271716</v>
      </c>
      <c r="C771" s="22">
        <f t="shared" ca="1" si="194"/>
        <v>1.02417629</v>
      </c>
      <c r="D771" s="23">
        <f ca="1">IF(A771&lt;$B$1,VLOOKUP(A771,[1]DI!$A$4:$B$15000,2,FALSE),0)</f>
        <v>7.6499999999999999E-2</v>
      </c>
      <c r="E771" s="22">
        <f t="shared" ca="1" si="193"/>
        <v>2.9255999999999998E-4</v>
      </c>
      <c r="F771" s="23">
        <f t="shared" si="186"/>
        <v>1.3</v>
      </c>
      <c r="G771" s="24">
        <f t="shared" ca="1" si="190"/>
        <v>1.0003803280000001</v>
      </c>
      <c r="H771" s="22">
        <f ca="1">TRUNC(PRODUCT(G$10:G770),15)</f>
        <v>1.09516375707743</v>
      </c>
      <c r="I771" s="22">
        <f t="shared" ca="1" si="191"/>
        <v>1.0654720844789001</v>
      </c>
      <c r="J771" s="22">
        <f t="shared" ca="1" si="192"/>
        <v>1.0278671500000001</v>
      </c>
      <c r="K771" s="22">
        <f t="shared" ca="1" si="183"/>
        <v>2.8540869999999999E-2</v>
      </c>
      <c r="L771" s="66">
        <f>IF(VLOOKUP(A771,$T$12:$AC$125,8)=VLOOKUP(A770,$T$12:$AC$125,8),0,VLOOKUP(A771,T$12:$AC$125,8))</f>
        <v>0</v>
      </c>
      <c r="M771" s="67">
        <f>IF(L771&gt;0,VLOOKUP(L771,S$12:$AB$125,7),0)</f>
        <v>0</v>
      </c>
      <c r="N771" s="2">
        <f t="shared" si="195"/>
        <v>0</v>
      </c>
      <c r="O771" s="22">
        <f t="shared" ca="1" si="184"/>
        <v>2.8540869999999999E-2</v>
      </c>
      <c r="P771" s="25" t="str">
        <f t="shared" si="187"/>
        <v>J=</v>
      </c>
      <c r="Q771" s="26">
        <f t="shared" si="188"/>
        <v>44578</v>
      </c>
      <c r="R771" s="4"/>
      <c r="S771" s="98"/>
      <c r="U771" s="4"/>
      <c r="V771" s="4"/>
      <c r="W771" s="4"/>
      <c r="X771" s="4"/>
      <c r="Y771" s="4"/>
      <c r="Z771" s="4"/>
      <c r="AA771" s="4"/>
      <c r="AB771" s="4"/>
      <c r="AC771" s="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</row>
    <row r="772" spans="1:176" x14ac:dyDescent="0.25">
      <c r="A772" s="20">
        <f t="shared" si="185"/>
        <v>44525</v>
      </c>
      <c r="B772" s="22">
        <f t="shared" ca="1" si="189"/>
        <v>1.0531175399999999</v>
      </c>
      <c r="C772" s="22">
        <f t="shared" ca="1" si="194"/>
        <v>1.02417629</v>
      </c>
      <c r="D772" s="23">
        <f ca="1">IF(A772&lt;$B$1,VLOOKUP(A772,[1]DI!$A$4:$B$15000,2,FALSE),0)</f>
        <v>7.6499999999999999E-2</v>
      </c>
      <c r="E772" s="22">
        <f t="shared" ca="1" si="193"/>
        <v>2.9255999999999998E-4</v>
      </c>
      <c r="F772" s="23">
        <f t="shared" si="186"/>
        <v>1.3</v>
      </c>
      <c r="G772" s="24">
        <f t="shared" ca="1" si="190"/>
        <v>1.0003803280000001</v>
      </c>
      <c r="H772" s="22">
        <f ca="1">TRUNC(PRODUCT(G$10:G771),15)</f>
        <v>1.09558027851883</v>
      </c>
      <c r="I772" s="22">
        <f t="shared" ca="1" si="191"/>
        <v>1.0654720844789001</v>
      </c>
      <c r="J772" s="22">
        <f t="shared" ca="1" si="192"/>
        <v>1.0282580800000001</v>
      </c>
      <c r="K772" s="22">
        <f t="shared" ca="1" si="183"/>
        <v>2.8941250000000002E-2</v>
      </c>
      <c r="L772" s="66">
        <f>IF(VLOOKUP(A772,$T$12:$AC$125,8)=VLOOKUP(A771,$T$12:$AC$125,8),0,VLOOKUP(A772,T$12:$AC$125,8))</f>
        <v>0</v>
      </c>
      <c r="M772" s="67">
        <f>IF(L772&gt;0,VLOOKUP(L772,S$12:$AB$125,7),0)</f>
        <v>0</v>
      </c>
      <c r="N772" s="2">
        <f t="shared" si="195"/>
        <v>0</v>
      </c>
      <c r="O772" s="22">
        <f t="shared" ca="1" si="184"/>
        <v>2.8941250000000002E-2</v>
      </c>
      <c r="P772" s="25" t="str">
        <f t="shared" si="187"/>
        <v>J=</v>
      </c>
      <c r="Q772" s="26">
        <f t="shared" si="188"/>
        <v>44578</v>
      </c>
      <c r="R772" s="4"/>
      <c r="S772" s="98"/>
      <c r="U772" s="4"/>
      <c r="V772" s="4"/>
      <c r="W772" s="4"/>
      <c r="X772" s="4"/>
      <c r="Y772" s="4"/>
      <c r="Z772" s="4"/>
      <c r="AA772" s="4"/>
      <c r="AB772" s="4"/>
      <c r="AC772" s="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</row>
    <row r="773" spans="1:176" x14ac:dyDescent="0.25">
      <c r="A773" s="20">
        <f t="shared" si="185"/>
        <v>44526</v>
      </c>
      <c r="B773" s="22">
        <f t="shared" ca="1" si="189"/>
        <v>1.05351807</v>
      </c>
      <c r="C773" s="22">
        <f t="shared" ca="1" si="194"/>
        <v>1.02417629</v>
      </c>
      <c r="D773" s="23">
        <f ca="1">IF(A773&lt;$B$1,VLOOKUP(A773,[1]DI!$A$4:$B$15000,2,FALSE),0)</f>
        <v>7.6499999999999999E-2</v>
      </c>
      <c r="E773" s="22">
        <f t="shared" ca="1" si="193"/>
        <v>2.9255999999999998E-4</v>
      </c>
      <c r="F773" s="23">
        <f t="shared" si="186"/>
        <v>1.3</v>
      </c>
      <c r="G773" s="24">
        <f t="shared" ca="1" si="190"/>
        <v>1.0003803280000001</v>
      </c>
      <c r="H773" s="22">
        <f ca="1">TRUNC(PRODUCT(G$10:G772),15)</f>
        <v>1.095996958375</v>
      </c>
      <c r="I773" s="22">
        <f t="shared" ca="1" si="191"/>
        <v>1.0654720844789001</v>
      </c>
      <c r="J773" s="22">
        <f t="shared" ca="1" si="192"/>
        <v>1.0286491499999999</v>
      </c>
      <c r="K773" s="22">
        <f t="shared" ca="1" si="183"/>
        <v>2.9341780000000001E-2</v>
      </c>
      <c r="L773" s="66">
        <f>IF(VLOOKUP(A773,$T$12:$AC$125,8)=VLOOKUP(A772,$T$12:$AC$125,8),0,VLOOKUP(A773,T$12:$AC$125,8))</f>
        <v>0</v>
      </c>
      <c r="M773" s="67">
        <f>IF(L773&gt;0,VLOOKUP(L773,S$12:$AB$125,7),0)</f>
        <v>0</v>
      </c>
      <c r="N773" s="2">
        <f t="shared" si="195"/>
        <v>0</v>
      </c>
      <c r="O773" s="22">
        <f t="shared" ca="1" si="184"/>
        <v>2.9341780000000001E-2</v>
      </c>
      <c r="P773" s="25" t="str">
        <f t="shared" si="187"/>
        <v>J=</v>
      </c>
      <c r="Q773" s="26">
        <f t="shared" si="188"/>
        <v>44578</v>
      </c>
      <c r="R773" s="4"/>
      <c r="S773" s="98"/>
      <c r="U773" s="4"/>
      <c r="V773" s="4"/>
      <c r="W773" s="4"/>
      <c r="X773" s="4"/>
      <c r="Y773" s="4"/>
      <c r="Z773" s="4"/>
      <c r="AA773" s="4"/>
      <c r="AB773" s="4"/>
      <c r="AC773" s="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</row>
    <row r="774" spans="1:176" x14ac:dyDescent="0.25">
      <c r="A774" s="20">
        <f t="shared" si="185"/>
        <v>44527</v>
      </c>
      <c r="B774" s="22">
        <f t="shared" ca="1" si="189"/>
        <v>1.05391875</v>
      </c>
      <c r="C774" s="22">
        <f t="shared" ca="1" si="194"/>
        <v>1.02417629</v>
      </c>
      <c r="D774" s="23">
        <f ca="1">IF(A774&lt;$B$1,VLOOKUP(A774,[1]DI!$A$4:$B$15000,2,FALSE),0)</f>
        <v>0</v>
      </c>
      <c r="E774" s="22">
        <f t="shared" ca="1" si="193"/>
        <v>0</v>
      </c>
      <c r="F774" s="23">
        <f t="shared" si="186"/>
        <v>1.3</v>
      </c>
      <c r="G774" s="24">
        <f t="shared" ca="1" si="190"/>
        <v>1</v>
      </c>
      <c r="H774" s="22">
        <f ca="1">TRUNC(PRODUCT(G$10:G773),15)</f>
        <v>1.09641379670619</v>
      </c>
      <c r="I774" s="22">
        <f t="shared" ca="1" si="191"/>
        <v>1.0654720844789001</v>
      </c>
      <c r="J774" s="22">
        <f t="shared" ca="1" si="192"/>
        <v>1.0290403800000001</v>
      </c>
      <c r="K774" s="22">
        <f t="shared" ca="1" si="183"/>
        <v>2.9742459999999998E-2</v>
      </c>
      <c r="L774" s="66">
        <f>IF(VLOOKUP(A774,$T$12:$AC$125,8)=VLOOKUP(A773,$T$12:$AC$125,8),0,VLOOKUP(A774,T$12:$AC$125,8))</f>
        <v>0</v>
      </c>
      <c r="M774" s="67">
        <f>IF(L774&gt;0,VLOOKUP(L774,S$12:$AB$125,7),0)</f>
        <v>0</v>
      </c>
      <c r="N774" s="2">
        <f t="shared" si="195"/>
        <v>0</v>
      </c>
      <c r="O774" s="22">
        <f t="shared" ca="1" si="184"/>
        <v>2.9742459999999998E-2</v>
      </c>
      <c r="P774" s="25" t="str">
        <f t="shared" si="187"/>
        <v>J=</v>
      </c>
      <c r="Q774" s="26">
        <f t="shared" si="188"/>
        <v>44578</v>
      </c>
      <c r="R774" s="4"/>
      <c r="S774" s="98"/>
      <c r="U774" s="4"/>
      <c r="V774" s="4"/>
      <c r="W774" s="4"/>
      <c r="X774" s="4"/>
      <c r="Y774" s="4"/>
      <c r="Z774" s="4"/>
      <c r="AA774" s="4"/>
      <c r="AB774" s="4"/>
      <c r="AC774" s="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</row>
    <row r="775" spans="1:176" x14ac:dyDescent="0.25">
      <c r="A775" s="20">
        <f t="shared" si="185"/>
        <v>44528</v>
      </c>
      <c r="B775" s="22">
        <f t="shared" ca="1" si="189"/>
        <v>1.05391875</v>
      </c>
      <c r="C775" s="22">
        <f t="shared" ca="1" si="194"/>
        <v>1.02417629</v>
      </c>
      <c r="D775" s="23">
        <f ca="1">IF(A775&lt;$B$1,VLOOKUP(A775,[1]DI!$A$4:$B$15000,2,FALSE),0)</f>
        <v>0</v>
      </c>
      <c r="E775" s="22">
        <f t="shared" ca="1" si="193"/>
        <v>0</v>
      </c>
      <c r="F775" s="23">
        <f t="shared" si="186"/>
        <v>1.3</v>
      </c>
      <c r="G775" s="24">
        <f t="shared" ca="1" si="190"/>
        <v>1</v>
      </c>
      <c r="H775" s="22">
        <f ca="1">TRUNC(PRODUCT(G$10:G774),15)</f>
        <v>1.09641379670619</v>
      </c>
      <c r="I775" s="22">
        <f t="shared" ca="1" si="191"/>
        <v>1.0654720844789001</v>
      </c>
      <c r="J775" s="22">
        <f t="shared" ca="1" si="192"/>
        <v>1.0290403800000001</v>
      </c>
      <c r="K775" s="22">
        <f t="shared" ca="1" si="183"/>
        <v>2.9742459999999998E-2</v>
      </c>
      <c r="L775" s="66">
        <f>IF(VLOOKUP(A775,$T$12:$AC$125,8)=VLOOKUP(A774,$T$12:$AC$125,8),0,VLOOKUP(A775,T$12:$AC$125,8))</f>
        <v>0</v>
      </c>
      <c r="M775" s="67">
        <f>IF(L775&gt;0,VLOOKUP(L775,S$12:$AB$125,7),0)</f>
        <v>0</v>
      </c>
      <c r="N775" s="2">
        <f t="shared" si="195"/>
        <v>0</v>
      </c>
      <c r="O775" s="22">
        <f t="shared" ca="1" si="184"/>
        <v>2.9742459999999998E-2</v>
      </c>
      <c r="P775" s="25" t="str">
        <f t="shared" si="187"/>
        <v>J=</v>
      </c>
      <c r="Q775" s="26">
        <f t="shared" si="188"/>
        <v>44578</v>
      </c>
      <c r="R775" s="4"/>
      <c r="S775" s="98"/>
      <c r="U775" s="4"/>
      <c r="V775" s="4"/>
      <c r="W775" s="4"/>
      <c r="X775" s="4"/>
      <c r="Y775" s="4"/>
      <c r="Z775" s="4"/>
      <c r="AA775" s="4"/>
      <c r="AB775" s="4"/>
      <c r="AC775" s="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</row>
    <row r="776" spans="1:176" x14ac:dyDescent="0.25">
      <c r="A776" s="20">
        <f t="shared" si="185"/>
        <v>44529</v>
      </c>
      <c r="B776" s="22">
        <f t="shared" ca="1" si="189"/>
        <v>1.05391875</v>
      </c>
      <c r="C776" s="22">
        <f t="shared" ca="1" si="194"/>
        <v>1.02417629</v>
      </c>
      <c r="D776" s="23">
        <f ca="1">IF(A776&lt;$B$1,VLOOKUP(A776,[1]DI!$A$4:$B$15000,2,FALSE),0)</f>
        <v>7.6499999999999999E-2</v>
      </c>
      <c r="E776" s="22">
        <f t="shared" ca="1" si="193"/>
        <v>2.9255999999999998E-4</v>
      </c>
      <c r="F776" s="23">
        <f t="shared" si="186"/>
        <v>1.3</v>
      </c>
      <c r="G776" s="24">
        <f t="shared" ca="1" si="190"/>
        <v>1.0003803280000001</v>
      </c>
      <c r="H776" s="22">
        <f ca="1">TRUNC(PRODUCT(G$10:G775),15)</f>
        <v>1.09641379670619</v>
      </c>
      <c r="I776" s="22">
        <f t="shared" ca="1" si="191"/>
        <v>1.0654720844789001</v>
      </c>
      <c r="J776" s="22">
        <f t="shared" ca="1" si="192"/>
        <v>1.0290403800000001</v>
      </c>
      <c r="K776" s="22">
        <f t="shared" ca="1" si="183"/>
        <v>2.9742459999999998E-2</v>
      </c>
      <c r="L776" s="66">
        <f>IF(VLOOKUP(A776,$T$12:$AC$125,8)=VLOOKUP(A775,$T$12:$AC$125,8),0,VLOOKUP(A776,T$12:$AC$125,8))</f>
        <v>0</v>
      </c>
      <c r="M776" s="67">
        <f>IF(L776&gt;0,VLOOKUP(L776,S$12:$AB$125,7),0)</f>
        <v>0</v>
      </c>
      <c r="N776" s="2">
        <f t="shared" si="195"/>
        <v>0</v>
      </c>
      <c r="O776" s="22">
        <f t="shared" ca="1" si="184"/>
        <v>2.9742459999999998E-2</v>
      </c>
      <c r="P776" s="25" t="str">
        <f t="shared" si="187"/>
        <v>J=</v>
      </c>
      <c r="Q776" s="26">
        <f t="shared" si="188"/>
        <v>44578</v>
      </c>
      <c r="R776" s="4"/>
      <c r="S776" s="98"/>
      <c r="U776" s="4"/>
      <c r="V776" s="4"/>
      <c r="W776" s="4"/>
      <c r="X776" s="4"/>
      <c r="Y776" s="4"/>
      <c r="Z776" s="4"/>
      <c r="AA776" s="4"/>
      <c r="AB776" s="4"/>
      <c r="AC776" s="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</row>
    <row r="777" spans="1:176" x14ac:dyDescent="0.25">
      <c r="A777" s="20">
        <f t="shared" si="185"/>
        <v>44530</v>
      </c>
      <c r="B777" s="22">
        <f t="shared" ca="1" si="189"/>
        <v>1.05431959</v>
      </c>
      <c r="C777" s="22">
        <f t="shared" ca="1" si="194"/>
        <v>1.02417629</v>
      </c>
      <c r="D777" s="23">
        <f ca="1">IF(A777&lt;$B$1,VLOOKUP(A777,[1]DI!$A$4:$B$15000,2,FALSE),0)</f>
        <v>7.6499999999999999E-2</v>
      </c>
      <c r="E777" s="22">
        <f t="shared" ca="1" si="193"/>
        <v>2.9255999999999998E-4</v>
      </c>
      <c r="F777" s="23">
        <f t="shared" si="186"/>
        <v>1.3</v>
      </c>
      <c r="G777" s="24">
        <f t="shared" ca="1" si="190"/>
        <v>1.0003803280000001</v>
      </c>
      <c r="H777" s="22">
        <f ca="1">TRUNC(PRODUCT(G$10:G776),15)</f>
        <v>1.09683079357266</v>
      </c>
      <c r="I777" s="22">
        <f t="shared" ca="1" si="191"/>
        <v>1.0654720844789001</v>
      </c>
      <c r="J777" s="22">
        <f t="shared" ca="1" si="192"/>
        <v>1.0294317500000001</v>
      </c>
      <c r="K777" s="22">
        <f t="shared" ca="1" si="183"/>
        <v>3.0143300000000001E-2</v>
      </c>
      <c r="L777" s="66">
        <f>IF(VLOOKUP(A777,$T$12:$AC$125,8)=VLOOKUP(A776,$T$12:$AC$125,8),0,VLOOKUP(A777,T$12:$AC$125,8))</f>
        <v>0</v>
      </c>
      <c r="M777" s="67">
        <f>IF(L777&gt;0,VLOOKUP(L777,S$12:$AB$125,7),0)</f>
        <v>0</v>
      </c>
      <c r="N777" s="2">
        <f t="shared" si="195"/>
        <v>0</v>
      </c>
      <c r="O777" s="22">
        <f t="shared" ca="1" si="184"/>
        <v>3.0143300000000001E-2</v>
      </c>
      <c r="P777" s="25" t="str">
        <f t="shared" si="187"/>
        <v>J=</v>
      </c>
      <c r="Q777" s="26">
        <f t="shared" si="188"/>
        <v>44578</v>
      </c>
      <c r="R777" s="4"/>
      <c r="S777" s="98"/>
      <c r="U777" s="4"/>
      <c r="V777" s="4"/>
      <c r="W777" s="4"/>
      <c r="X777" s="4"/>
      <c r="Y777" s="4"/>
      <c r="Z777" s="4"/>
      <c r="AA777" s="4"/>
      <c r="AB777" s="4"/>
      <c r="AC777" s="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</row>
    <row r="778" spans="1:176" x14ac:dyDescent="0.25">
      <c r="A778" s="20">
        <f t="shared" si="185"/>
        <v>44531</v>
      </c>
      <c r="B778" s="22">
        <f t="shared" ca="1" si="189"/>
        <v>1.05472057</v>
      </c>
      <c r="C778" s="22">
        <f t="shared" ca="1" si="194"/>
        <v>1.02417629</v>
      </c>
      <c r="D778" s="23">
        <f ca="1">IF(A778&lt;$B$1,VLOOKUP(A778,[1]DI!$A$4:$B$15000,2,FALSE),0)</f>
        <v>7.6499999999999999E-2</v>
      </c>
      <c r="E778" s="22">
        <f t="shared" ca="1" si="193"/>
        <v>2.9255999999999998E-4</v>
      </c>
      <c r="F778" s="23">
        <f t="shared" si="186"/>
        <v>1.3</v>
      </c>
      <c r="G778" s="24">
        <f t="shared" ca="1" si="190"/>
        <v>1.0003803280000001</v>
      </c>
      <c r="H778" s="22">
        <f ca="1">TRUNC(PRODUCT(G$10:G777),15)</f>
        <v>1.09724794903472</v>
      </c>
      <c r="I778" s="22">
        <f t="shared" ca="1" si="191"/>
        <v>1.0654720844789001</v>
      </c>
      <c r="J778" s="22">
        <f t="shared" ca="1" si="192"/>
        <v>1.0298232700000001</v>
      </c>
      <c r="K778" s="22">
        <f t="shared" ref="K778:K841" ca="1" si="196">TRUNC((C778*(J778-1)),8)</f>
        <v>3.054428E-2</v>
      </c>
      <c r="L778" s="66">
        <f>IF(VLOOKUP(A778,$T$12:$AC$125,8)=VLOOKUP(A777,$T$12:$AC$125,8),0,VLOOKUP(A778,T$12:$AC$125,8))</f>
        <v>0</v>
      </c>
      <c r="M778" s="67">
        <f>IF(L778&gt;0,VLOOKUP(L778,S$12:$AB$125,7),0)</f>
        <v>0</v>
      </c>
      <c r="N778" s="2">
        <f t="shared" si="195"/>
        <v>0</v>
      </c>
      <c r="O778" s="22">
        <f t="shared" ref="O778:O841" ca="1" si="197">(K778+N778)</f>
        <v>3.054428E-2</v>
      </c>
      <c r="P778" s="25" t="str">
        <f t="shared" si="187"/>
        <v>J=</v>
      </c>
      <c r="Q778" s="26">
        <f t="shared" si="188"/>
        <v>44578</v>
      </c>
      <c r="R778" s="4"/>
      <c r="S778" s="98"/>
      <c r="U778" s="4"/>
      <c r="V778" s="4"/>
      <c r="W778" s="4"/>
      <c r="X778" s="4"/>
      <c r="Y778" s="4"/>
      <c r="Z778" s="4"/>
      <c r="AA778" s="4"/>
      <c r="AB778" s="4"/>
      <c r="AC778" s="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</row>
    <row r="779" spans="1:176" x14ac:dyDescent="0.25">
      <c r="A779" s="20">
        <f t="shared" ref="A779:A842" si="198">(A778+1)</f>
        <v>44532</v>
      </c>
      <c r="B779" s="22">
        <f t="shared" ca="1" si="189"/>
        <v>1.0551217099999999</v>
      </c>
      <c r="C779" s="22">
        <f t="shared" ca="1" si="194"/>
        <v>1.02417629</v>
      </c>
      <c r="D779" s="23">
        <f ca="1">IF(A779&lt;$B$1,VLOOKUP(A779,[1]DI!$A$4:$B$15000,2,FALSE),0)</f>
        <v>7.6499999999999999E-2</v>
      </c>
      <c r="E779" s="22">
        <f t="shared" ca="1" si="193"/>
        <v>2.9255999999999998E-4</v>
      </c>
      <c r="F779" s="23">
        <f t="shared" ref="F779:F842" si="199">VLOOKUP(A779,$Y$90:$Z$96,2)</f>
        <v>1.3</v>
      </c>
      <c r="G779" s="24">
        <f t="shared" ca="1" si="190"/>
        <v>1.0003803280000001</v>
      </c>
      <c r="H779" s="22">
        <f ca="1">TRUNC(PRODUCT(G$10:G778),15)</f>
        <v>1.09766526315268</v>
      </c>
      <c r="I779" s="22">
        <f t="shared" ca="1" si="191"/>
        <v>1.0654720844789001</v>
      </c>
      <c r="J779" s="22">
        <f t="shared" ca="1" si="192"/>
        <v>1.03021494</v>
      </c>
      <c r="K779" s="22">
        <f t="shared" ca="1" si="196"/>
        <v>3.0945420000000001E-2</v>
      </c>
      <c r="L779" s="66">
        <f>IF(VLOOKUP(A779,$T$12:$AC$125,8)=VLOOKUP(A778,$T$12:$AC$125,8),0,VLOOKUP(A779,T$12:$AC$125,8))</f>
        <v>0</v>
      </c>
      <c r="M779" s="67">
        <f>IF(L779&gt;0,VLOOKUP(L779,S$12:$AB$125,7),0)</f>
        <v>0</v>
      </c>
      <c r="N779" s="2">
        <f t="shared" si="195"/>
        <v>0</v>
      </c>
      <c r="O779" s="22">
        <f t="shared" ca="1" si="197"/>
        <v>3.0945420000000001E-2</v>
      </c>
      <c r="P779" s="25" t="str">
        <f t="shared" ref="P779:P842" si="200">IF(L778&gt;0,VLOOKUP(A778,$T$12:$AC$125,9),P778)</f>
        <v>J=</v>
      </c>
      <c r="Q779" s="26">
        <f t="shared" ref="Q779:Q842" si="201">IF(L778&gt;0,VLOOKUP(A778,$T$12:$AC$125,10),Q778)</f>
        <v>44578</v>
      </c>
      <c r="R779" s="4"/>
      <c r="S779" s="98"/>
      <c r="U779" s="4"/>
      <c r="V779" s="4"/>
      <c r="W779" s="4"/>
      <c r="X779" s="4"/>
      <c r="Y779" s="4"/>
      <c r="Z779" s="4"/>
      <c r="AA779" s="4"/>
      <c r="AB779" s="4"/>
      <c r="AC779" s="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</row>
    <row r="780" spans="1:176" x14ac:dyDescent="0.25">
      <c r="A780" s="20">
        <f t="shared" si="198"/>
        <v>44533</v>
      </c>
      <c r="B780" s="22">
        <f t="shared" ref="B780:B843" ca="1" si="202">IF(A780&lt;=TODAY(),C780+K780,IF(AND(A780&gt;TODAY(),A780&lt;=$B$1),IF(VLOOKUP(TODAY(),$A$10:$D$5000,4,FALSE)=0,"n.d",C780+K780),"n.d"))</f>
        <v>1.055523</v>
      </c>
      <c r="C780" s="22">
        <f t="shared" ca="1" si="194"/>
        <v>1.02417629</v>
      </c>
      <c r="D780" s="23">
        <f ca="1">IF(A780&lt;$B$1,VLOOKUP(A780,[1]DI!$A$4:$B$15000,2,FALSE),0)</f>
        <v>7.6499999999999999E-2</v>
      </c>
      <c r="E780" s="22">
        <f t="shared" ca="1" si="193"/>
        <v>2.9255999999999998E-4</v>
      </c>
      <c r="F780" s="23">
        <f t="shared" si="199"/>
        <v>1.3</v>
      </c>
      <c r="G780" s="24">
        <f t="shared" ref="G780:G843" ca="1" si="203">TRUNC((1+(E780*F780)),15)</f>
        <v>1.0003803280000001</v>
      </c>
      <c r="H780" s="22">
        <f ca="1">TRUNC(PRODUCT(G$10:G779),15)</f>
        <v>1.0980827359868801</v>
      </c>
      <c r="I780" s="22">
        <f t="shared" ref="I780:I843" ca="1" si="204">IF(OR(L779&gt;0,L779="E"),H779,I779)</f>
        <v>1.0654720844789001</v>
      </c>
      <c r="J780" s="22">
        <f t="shared" ref="J780:J843" ca="1" si="205">ROUND(TRUNC(H780/I780,15),8)</f>
        <v>1.03060676</v>
      </c>
      <c r="K780" s="22">
        <f t="shared" ca="1" si="196"/>
        <v>3.134671E-2</v>
      </c>
      <c r="L780" s="66">
        <f>IF(VLOOKUP(A780,$T$12:$AC$125,8)=VLOOKUP(A779,$T$12:$AC$125,8),0,VLOOKUP(A780,T$12:$AC$125,8))</f>
        <v>0</v>
      </c>
      <c r="M780" s="67">
        <f>IF(L780&gt;0,VLOOKUP(L780,S$12:$AB$125,7),0)</f>
        <v>0</v>
      </c>
      <c r="N780" s="2">
        <f t="shared" si="195"/>
        <v>0</v>
      </c>
      <c r="O780" s="22">
        <f t="shared" ca="1" si="197"/>
        <v>3.134671E-2</v>
      </c>
      <c r="P780" s="25" t="str">
        <f t="shared" si="200"/>
        <v>J=</v>
      </c>
      <c r="Q780" s="26">
        <f t="shared" si="201"/>
        <v>44578</v>
      </c>
      <c r="R780" s="4"/>
      <c r="S780" s="98"/>
      <c r="U780" s="4"/>
      <c r="V780" s="4"/>
      <c r="W780" s="4"/>
      <c r="X780" s="4"/>
      <c r="Y780" s="4"/>
      <c r="Z780" s="4"/>
      <c r="AA780" s="4"/>
      <c r="AB780" s="4"/>
      <c r="AC780" s="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</row>
    <row r="781" spans="1:176" x14ac:dyDescent="0.25">
      <c r="A781" s="20">
        <f t="shared" si="198"/>
        <v>44534</v>
      </c>
      <c r="B781" s="22">
        <f t="shared" ca="1" si="202"/>
        <v>1.05592445</v>
      </c>
      <c r="C781" s="22">
        <f t="shared" ca="1" si="194"/>
        <v>1.02417629</v>
      </c>
      <c r="D781" s="23">
        <f ca="1">IF(A781&lt;$B$1,VLOOKUP(A781,[1]DI!$A$4:$B$15000,2,FALSE),0)</f>
        <v>0</v>
      </c>
      <c r="E781" s="22">
        <f t="shared" ref="E781:E844" ca="1" si="206">ROUND((((1+D781)^(1/252)-1)),8)</f>
        <v>0</v>
      </c>
      <c r="F781" s="23">
        <f t="shared" si="199"/>
        <v>1.3</v>
      </c>
      <c r="G781" s="24">
        <f t="shared" ca="1" si="203"/>
        <v>1</v>
      </c>
      <c r="H781" s="22">
        <f ca="1">TRUNC(PRODUCT(G$10:G780),15)</f>
        <v>1.0985003675977001</v>
      </c>
      <c r="I781" s="22">
        <f t="shared" ca="1" si="204"/>
        <v>1.0654720844789001</v>
      </c>
      <c r="J781" s="22">
        <f t="shared" ca="1" si="205"/>
        <v>1.0309987300000001</v>
      </c>
      <c r="K781" s="22">
        <f t="shared" ca="1" si="196"/>
        <v>3.1748159999999997E-2</v>
      </c>
      <c r="L781" s="66">
        <f>IF(VLOOKUP(A781,$T$12:$AC$125,8)=VLOOKUP(A780,$T$12:$AC$125,8),0,VLOOKUP(A781,T$12:$AC$125,8))</f>
        <v>0</v>
      </c>
      <c r="M781" s="67">
        <f>IF(L781&gt;0,VLOOKUP(L781,S$12:$AB$125,7),0)</f>
        <v>0</v>
      </c>
      <c r="N781" s="2">
        <f t="shared" si="195"/>
        <v>0</v>
      </c>
      <c r="O781" s="22">
        <f t="shared" ca="1" si="197"/>
        <v>3.1748159999999997E-2</v>
      </c>
      <c r="P781" s="25" t="str">
        <f t="shared" si="200"/>
        <v>J=</v>
      </c>
      <c r="Q781" s="26">
        <f t="shared" si="201"/>
        <v>44578</v>
      </c>
      <c r="R781" s="4"/>
      <c r="S781" s="98"/>
      <c r="U781" s="4"/>
      <c r="V781" s="4"/>
      <c r="W781" s="4"/>
      <c r="X781" s="4"/>
      <c r="Y781" s="4"/>
      <c r="Z781" s="4"/>
      <c r="AA781" s="4"/>
      <c r="AB781" s="4"/>
      <c r="AC781" s="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</row>
    <row r="782" spans="1:176" x14ac:dyDescent="0.25">
      <c r="A782" s="20">
        <f t="shared" si="198"/>
        <v>44535</v>
      </c>
      <c r="B782" s="22">
        <f t="shared" ca="1" si="202"/>
        <v>1.05592445</v>
      </c>
      <c r="C782" s="22">
        <f t="shared" ca="1" si="194"/>
        <v>1.02417629</v>
      </c>
      <c r="D782" s="23">
        <f ca="1">IF(A782&lt;$B$1,VLOOKUP(A782,[1]DI!$A$4:$B$15000,2,FALSE),0)</f>
        <v>0</v>
      </c>
      <c r="E782" s="22">
        <f t="shared" ca="1" si="206"/>
        <v>0</v>
      </c>
      <c r="F782" s="23">
        <f t="shared" si="199"/>
        <v>1.3</v>
      </c>
      <c r="G782" s="24">
        <f t="shared" ca="1" si="203"/>
        <v>1</v>
      </c>
      <c r="H782" s="22">
        <f ca="1">TRUNC(PRODUCT(G$10:G781),15)</f>
        <v>1.0985003675977001</v>
      </c>
      <c r="I782" s="22">
        <f t="shared" ca="1" si="204"/>
        <v>1.0654720844789001</v>
      </c>
      <c r="J782" s="22">
        <f t="shared" ca="1" si="205"/>
        <v>1.0309987300000001</v>
      </c>
      <c r="K782" s="22">
        <f t="shared" ca="1" si="196"/>
        <v>3.1748159999999997E-2</v>
      </c>
      <c r="L782" s="66">
        <f>IF(VLOOKUP(A782,$T$12:$AC$125,8)=VLOOKUP(A781,$T$12:$AC$125,8),0,VLOOKUP(A782,T$12:$AC$125,8))</f>
        <v>0</v>
      </c>
      <c r="M782" s="67">
        <f>IF(L782&gt;0,VLOOKUP(L782,S$12:$AB$125,7),0)</f>
        <v>0</v>
      </c>
      <c r="N782" s="2">
        <f t="shared" si="195"/>
        <v>0</v>
      </c>
      <c r="O782" s="22">
        <f t="shared" ca="1" si="197"/>
        <v>3.1748159999999997E-2</v>
      </c>
      <c r="P782" s="25" t="str">
        <f t="shared" si="200"/>
        <v>J=</v>
      </c>
      <c r="Q782" s="26">
        <f t="shared" si="201"/>
        <v>44578</v>
      </c>
      <c r="R782" s="4"/>
      <c r="S782" s="98"/>
      <c r="U782" s="4"/>
      <c r="V782" s="4"/>
      <c r="W782" s="4"/>
      <c r="X782" s="4"/>
      <c r="Y782" s="4"/>
      <c r="Z782" s="4"/>
      <c r="AA782" s="4"/>
      <c r="AB782" s="4"/>
      <c r="AC782" s="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</row>
    <row r="783" spans="1:176" x14ac:dyDescent="0.25">
      <c r="A783" s="20">
        <f t="shared" si="198"/>
        <v>44536</v>
      </c>
      <c r="B783" s="22">
        <f t="shared" ca="1" si="202"/>
        <v>1.05592445</v>
      </c>
      <c r="C783" s="22">
        <f t="shared" ca="1" si="194"/>
        <v>1.02417629</v>
      </c>
      <c r="D783" s="23">
        <f ca="1">IF(A783&lt;$B$1,VLOOKUP(A783,[1]DI!$A$4:$B$15000,2,FALSE),0)</f>
        <v>7.6499999999999999E-2</v>
      </c>
      <c r="E783" s="22">
        <f t="shared" ca="1" si="206"/>
        <v>2.9255999999999998E-4</v>
      </c>
      <c r="F783" s="23">
        <f t="shared" si="199"/>
        <v>1.3</v>
      </c>
      <c r="G783" s="24">
        <f t="shared" ca="1" si="203"/>
        <v>1.0003803280000001</v>
      </c>
      <c r="H783" s="22">
        <f ca="1">TRUNC(PRODUCT(G$10:G782),15)</f>
        <v>1.0985003675977001</v>
      </c>
      <c r="I783" s="22">
        <f t="shared" ca="1" si="204"/>
        <v>1.0654720844789001</v>
      </c>
      <c r="J783" s="22">
        <f t="shared" ca="1" si="205"/>
        <v>1.0309987300000001</v>
      </c>
      <c r="K783" s="22">
        <f t="shared" ca="1" si="196"/>
        <v>3.1748159999999997E-2</v>
      </c>
      <c r="L783" s="66">
        <f>IF(VLOOKUP(A783,$T$12:$AC$125,8)=VLOOKUP(A782,$T$12:$AC$125,8),0,VLOOKUP(A783,T$12:$AC$125,8))</f>
        <v>0</v>
      </c>
      <c r="M783" s="67">
        <f>IF(L783&gt;0,VLOOKUP(L783,S$12:$AB$125,7),0)</f>
        <v>0</v>
      </c>
      <c r="N783" s="2">
        <f t="shared" si="195"/>
        <v>0</v>
      </c>
      <c r="O783" s="22">
        <f t="shared" ca="1" si="197"/>
        <v>3.1748159999999997E-2</v>
      </c>
      <c r="P783" s="25" t="str">
        <f t="shared" si="200"/>
        <v>J=</v>
      </c>
      <c r="Q783" s="26">
        <f t="shared" si="201"/>
        <v>44578</v>
      </c>
      <c r="R783" s="4"/>
      <c r="S783" s="98"/>
      <c r="U783" s="4"/>
      <c r="V783" s="4"/>
      <c r="W783" s="4"/>
      <c r="X783" s="4"/>
      <c r="Y783" s="4"/>
      <c r="Z783" s="4"/>
      <c r="AA783" s="4"/>
      <c r="AB783" s="4"/>
      <c r="AC783" s="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</row>
    <row r="784" spans="1:176" x14ac:dyDescent="0.25">
      <c r="A784" s="20">
        <f t="shared" si="198"/>
        <v>44537</v>
      </c>
      <c r="B784" s="22">
        <f t="shared" ca="1" si="202"/>
        <v>1.05632605</v>
      </c>
      <c r="C784" s="22">
        <f t="shared" ca="1" si="194"/>
        <v>1.02417629</v>
      </c>
      <c r="D784" s="23">
        <f ca="1">IF(A784&lt;$B$1,VLOOKUP(A784,[1]DI!$A$4:$B$15000,2,FALSE),0)</f>
        <v>7.6499999999999999E-2</v>
      </c>
      <c r="E784" s="22">
        <f t="shared" ca="1" si="206"/>
        <v>2.9255999999999998E-4</v>
      </c>
      <c r="F784" s="23">
        <f t="shared" si="199"/>
        <v>1.3</v>
      </c>
      <c r="G784" s="24">
        <f t="shared" ca="1" si="203"/>
        <v>1.0003803280000001</v>
      </c>
      <c r="H784" s="22">
        <f ca="1">TRUNC(PRODUCT(G$10:G783),15)</f>
        <v>1.0989181580455001</v>
      </c>
      <c r="I784" s="22">
        <f t="shared" ca="1" si="204"/>
        <v>1.0654720844789001</v>
      </c>
      <c r="J784" s="22">
        <f t="shared" ca="1" si="205"/>
        <v>1.03139085</v>
      </c>
      <c r="K784" s="22">
        <f t="shared" ca="1" si="196"/>
        <v>3.2149759999999999E-2</v>
      </c>
      <c r="L784" s="66">
        <f>IF(VLOOKUP(A784,$T$12:$AC$125,8)=VLOOKUP(A783,$T$12:$AC$125,8),0,VLOOKUP(A784,T$12:$AC$125,8))</f>
        <v>0</v>
      </c>
      <c r="M784" s="67">
        <f>IF(L784&gt;0,VLOOKUP(L784,S$12:$AB$125,7),0)</f>
        <v>0</v>
      </c>
      <c r="N784" s="2">
        <f t="shared" si="195"/>
        <v>0</v>
      </c>
      <c r="O784" s="22">
        <f t="shared" ca="1" si="197"/>
        <v>3.2149759999999999E-2</v>
      </c>
      <c r="P784" s="25" t="str">
        <f t="shared" si="200"/>
        <v>J=</v>
      </c>
      <c r="Q784" s="26">
        <f t="shared" si="201"/>
        <v>44578</v>
      </c>
      <c r="R784" s="4"/>
      <c r="S784" s="98"/>
      <c r="U784" s="4"/>
      <c r="V784" s="4"/>
      <c r="W784" s="4"/>
      <c r="X784" s="4"/>
      <c r="Y784" s="4"/>
      <c r="Z784" s="4"/>
      <c r="AA784" s="4"/>
      <c r="AB784" s="4"/>
      <c r="AC784" s="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</row>
    <row r="785" spans="1:179" x14ac:dyDescent="0.25">
      <c r="A785" s="20">
        <f t="shared" si="198"/>
        <v>44538</v>
      </c>
      <c r="B785" s="22">
        <f t="shared" ca="1" si="202"/>
        <v>1.0567278</v>
      </c>
      <c r="C785" s="22">
        <f t="shared" ca="1" si="194"/>
        <v>1.02417629</v>
      </c>
      <c r="D785" s="23">
        <f ca="1">IF(A785&lt;$B$1,VLOOKUP(A785,[1]DI!$A$4:$B$15000,2,FALSE),0)</f>
        <v>7.6499999999999999E-2</v>
      </c>
      <c r="E785" s="22">
        <f t="shared" ca="1" si="206"/>
        <v>2.9255999999999998E-4</v>
      </c>
      <c r="F785" s="23">
        <f t="shared" si="199"/>
        <v>1.3</v>
      </c>
      <c r="G785" s="24">
        <f t="shared" ca="1" si="203"/>
        <v>1.0003803280000001</v>
      </c>
      <c r="H785" s="22">
        <f ca="1">TRUNC(PRODUCT(G$10:G784),15)</f>
        <v>1.09933610739072</v>
      </c>
      <c r="I785" s="22">
        <f t="shared" ca="1" si="204"/>
        <v>1.0654720844789001</v>
      </c>
      <c r="J785" s="22">
        <f t="shared" ca="1" si="205"/>
        <v>1.0317831200000001</v>
      </c>
      <c r="K785" s="22">
        <f t="shared" ca="1" si="196"/>
        <v>3.2551509999999999E-2</v>
      </c>
      <c r="L785" s="66">
        <f>IF(VLOOKUP(A785,$T$12:$AC$125,8)=VLOOKUP(A784,$T$12:$AC$125,8),0,VLOOKUP(A785,T$12:$AC$125,8))</f>
        <v>0</v>
      </c>
      <c r="M785" s="67">
        <f>IF(L785&gt;0,VLOOKUP(L785,S$12:$AB$125,7),0)</f>
        <v>0</v>
      </c>
      <c r="N785" s="2">
        <f t="shared" si="195"/>
        <v>0</v>
      </c>
      <c r="O785" s="22">
        <f t="shared" ca="1" si="197"/>
        <v>3.2551509999999999E-2</v>
      </c>
      <c r="P785" s="25" t="str">
        <f t="shared" si="200"/>
        <v>J=</v>
      </c>
      <c r="Q785" s="26">
        <f t="shared" si="201"/>
        <v>44578</v>
      </c>
      <c r="R785" s="4"/>
      <c r="S785" s="98"/>
      <c r="U785" s="4"/>
      <c r="V785" s="4"/>
      <c r="W785" s="4"/>
      <c r="X785" s="4"/>
      <c r="Y785" s="4"/>
      <c r="Z785" s="4"/>
      <c r="AA785" s="4"/>
      <c r="AB785" s="4"/>
      <c r="AC785" s="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</row>
    <row r="786" spans="1:179" x14ac:dyDescent="0.25">
      <c r="A786" s="20">
        <f t="shared" si="198"/>
        <v>44539</v>
      </c>
      <c r="B786" s="22">
        <f t="shared" ca="1" si="202"/>
        <v>1.0571296999999999</v>
      </c>
      <c r="C786" s="22">
        <f t="shared" ref="C786:C849" ca="1" si="207">IF(L785&gt;0,TRUNC(C785-N785,8),C785)</f>
        <v>1.02417629</v>
      </c>
      <c r="D786" s="23">
        <f ca="1">IF(A786&lt;$B$1,VLOOKUP(A786,[1]DI!$A$4:$B$15000,2,FALSE),0)</f>
        <v>9.1499999999999998E-2</v>
      </c>
      <c r="E786" s="22">
        <f t="shared" ca="1" si="206"/>
        <v>3.4749E-4</v>
      </c>
      <c r="F786" s="23">
        <f t="shared" si="199"/>
        <v>1.3</v>
      </c>
      <c r="G786" s="24">
        <f t="shared" ca="1" si="203"/>
        <v>1.0004517369999999</v>
      </c>
      <c r="H786" s="22">
        <f ca="1">TRUNC(PRODUCT(G$10:G785),15)</f>
        <v>1.0997542156937701</v>
      </c>
      <c r="I786" s="22">
        <f t="shared" ca="1" si="204"/>
        <v>1.0654720844789001</v>
      </c>
      <c r="J786" s="22">
        <f t="shared" ca="1" si="205"/>
        <v>1.03217553</v>
      </c>
      <c r="K786" s="22">
        <f t="shared" ca="1" si="196"/>
        <v>3.2953410000000002E-2</v>
      </c>
      <c r="L786" s="66">
        <f>IF(VLOOKUP(A786,$T$12:$AC$125,8)=VLOOKUP(A785,$T$12:$AC$125,8),0,VLOOKUP(A786,T$12:$AC$125,8))</f>
        <v>0</v>
      </c>
      <c r="M786" s="67">
        <f>IF(L786&gt;0,VLOOKUP(L786,S$12:$AB$125,7),0)</f>
        <v>0</v>
      </c>
      <c r="N786" s="2">
        <f t="shared" si="195"/>
        <v>0</v>
      </c>
      <c r="O786" s="22">
        <f t="shared" ca="1" si="197"/>
        <v>3.2953410000000002E-2</v>
      </c>
      <c r="P786" s="25" t="str">
        <f t="shared" si="200"/>
        <v>J=</v>
      </c>
      <c r="Q786" s="26">
        <f t="shared" si="201"/>
        <v>44578</v>
      </c>
      <c r="R786" s="4"/>
      <c r="S786" s="98"/>
      <c r="U786" s="4"/>
      <c r="V786" s="4"/>
      <c r="W786" s="4"/>
      <c r="X786" s="4"/>
      <c r="Y786" s="4"/>
      <c r="Z786" s="4"/>
      <c r="AA786" s="4"/>
      <c r="AB786" s="4"/>
      <c r="AC786" s="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</row>
    <row r="787" spans="1:179" x14ac:dyDescent="0.25">
      <c r="A787" s="20">
        <f t="shared" si="198"/>
        <v>44540</v>
      </c>
      <c r="B787" s="22">
        <f t="shared" ca="1" si="202"/>
        <v>1.0576072400000001</v>
      </c>
      <c r="C787" s="22">
        <f t="shared" ca="1" si="207"/>
        <v>1.02417629</v>
      </c>
      <c r="D787" s="23">
        <f ca="1">IF(A787&lt;$B$1,VLOOKUP(A787,[1]DI!$A$4:$B$15000,2,FALSE),0)</f>
        <v>9.1499999999999998E-2</v>
      </c>
      <c r="E787" s="22">
        <f t="shared" ca="1" si="206"/>
        <v>3.4749E-4</v>
      </c>
      <c r="F787" s="23">
        <f t="shared" si="199"/>
        <v>1.3</v>
      </c>
      <c r="G787" s="24">
        <f t="shared" ca="1" si="203"/>
        <v>1.0004517369999999</v>
      </c>
      <c r="H787" s="22">
        <f ca="1">TRUNC(PRODUCT(G$10:G786),15)</f>
        <v>1.1002510153639</v>
      </c>
      <c r="I787" s="22">
        <f t="shared" ca="1" si="204"/>
        <v>1.0654720844789001</v>
      </c>
      <c r="J787" s="22">
        <f t="shared" ca="1" si="205"/>
        <v>1.0326417999999999</v>
      </c>
      <c r="K787" s="22">
        <f t="shared" ca="1" si="196"/>
        <v>3.3430950000000001E-2</v>
      </c>
      <c r="L787" s="66">
        <f>IF(VLOOKUP(A787,$T$12:$AC$125,8)=VLOOKUP(A786,$T$12:$AC$125,8),0,VLOOKUP(A787,T$12:$AC$125,8))</f>
        <v>0</v>
      </c>
      <c r="M787" s="67">
        <f>IF(L787&gt;0,VLOOKUP(L787,S$12:$AB$125,7),0)</f>
        <v>0</v>
      </c>
      <c r="N787" s="2">
        <f t="shared" si="195"/>
        <v>0</v>
      </c>
      <c r="O787" s="22">
        <f t="shared" ca="1" si="197"/>
        <v>3.3430950000000001E-2</v>
      </c>
      <c r="P787" s="25" t="str">
        <f t="shared" si="200"/>
        <v>J=</v>
      </c>
      <c r="Q787" s="26">
        <f t="shared" si="201"/>
        <v>44578</v>
      </c>
      <c r="R787" s="4"/>
      <c r="S787" s="98"/>
      <c r="U787" s="4"/>
      <c r="V787" s="4"/>
      <c r="W787" s="4"/>
      <c r="X787" s="4"/>
      <c r="Y787" s="4"/>
      <c r="Z787" s="4"/>
      <c r="AA787" s="4"/>
      <c r="AB787" s="4"/>
      <c r="AC787" s="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</row>
    <row r="788" spans="1:179" x14ac:dyDescent="0.25">
      <c r="A788" s="20">
        <f t="shared" si="198"/>
        <v>44541</v>
      </c>
      <c r="B788" s="22">
        <f t="shared" ca="1" si="202"/>
        <v>1.0580850100000001</v>
      </c>
      <c r="C788" s="22">
        <f t="shared" ca="1" si="207"/>
        <v>1.02417629</v>
      </c>
      <c r="D788" s="23">
        <f ca="1">IF(A788&lt;$B$1,VLOOKUP(A788,[1]DI!$A$4:$B$15000,2,FALSE),0)</f>
        <v>0</v>
      </c>
      <c r="E788" s="22">
        <f t="shared" ca="1" si="206"/>
        <v>0</v>
      </c>
      <c r="F788" s="23">
        <f t="shared" si="199"/>
        <v>1.3</v>
      </c>
      <c r="G788" s="24">
        <f t="shared" ca="1" si="203"/>
        <v>1</v>
      </c>
      <c r="H788" s="22">
        <f ca="1">TRUNC(PRODUCT(G$10:G787),15)</f>
        <v>1.1007480394568301</v>
      </c>
      <c r="I788" s="22">
        <f t="shared" ca="1" si="204"/>
        <v>1.0654720844789001</v>
      </c>
      <c r="J788" s="22">
        <f t="shared" ca="1" si="205"/>
        <v>1.0331082899999999</v>
      </c>
      <c r="K788" s="22">
        <f t="shared" ca="1" si="196"/>
        <v>3.3908720000000003E-2</v>
      </c>
      <c r="L788" s="66">
        <f>IF(VLOOKUP(A788,$T$12:$AC$125,8)=VLOOKUP(A787,$T$12:$AC$125,8),0,VLOOKUP(A788,T$12:$AC$125,8))</f>
        <v>0</v>
      </c>
      <c r="M788" s="67">
        <f>IF(L788&gt;0,VLOOKUP(L788,S$12:$AB$125,7),0)</f>
        <v>0</v>
      </c>
      <c r="N788" s="2">
        <f t="shared" si="195"/>
        <v>0</v>
      </c>
      <c r="O788" s="22">
        <f t="shared" ca="1" si="197"/>
        <v>3.3908720000000003E-2</v>
      </c>
      <c r="P788" s="25" t="str">
        <f t="shared" si="200"/>
        <v>J=</v>
      </c>
      <c r="Q788" s="26">
        <f t="shared" si="201"/>
        <v>44578</v>
      </c>
      <c r="R788" s="4"/>
      <c r="S788" s="98"/>
      <c r="U788" s="4"/>
      <c r="V788" s="4"/>
      <c r="W788" s="4"/>
      <c r="X788" s="4"/>
      <c r="Y788" s="4"/>
      <c r="Z788" s="4"/>
      <c r="AA788" s="4"/>
      <c r="AB788" s="4"/>
      <c r="AC788" s="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</row>
    <row r="789" spans="1:179" x14ac:dyDescent="0.25">
      <c r="A789" s="20">
        <f t="shared" si="198"/>
        <v>44542</v>
      </c>
      <c r="B789" s="22">
        <f t="shared" ca="1" si="202"/>
        <v>1.0580850100000001</v>
      </c>
      <c r="C789" s="22">
        <f t="shared" ca="1" si="207"/>
        <v>1.02417629</v>
      </c>
      <c r="D789" s="23">
        <f ca="1">IF(A789&lt;$B$1,VLOOKUP(A789,[1]DI!$A$4:$B$15000,2,FALSE),0)</f>
        <v>0</v>
      </c>
      <c r="E789" s="22">
        <f t="shared" ca="1" si="206"/>
        <v>0</v>
      </c>
      <c r="F789" s="23">
        <f t="shared" si="199"/>
        <v>1.3</v>
      </c>
      <c r="G789" s="24">
        <f t="shared" ca="1" si="203"/>
        <v>1</v>
      </c>
      <c r="H789" s="22">
        <f ca="1">TRUNC(PRODUCT(G$10:G788),15)</f>
        <v>1.1007480394568301</v>
      </c>
      <c r="I789" s="22">
        <f t="shared" ca="1" si="204"/>
        <v>1.0654720844789001</v>
      </c>
      <c r="J789" s="22">
        <f t="shared" ca="1" si="205"/>
        <v>1.0331082899999999</v>
      </c>
      <c r="K789" s="22">
        <f t="shared" ca="1" si="196"/>
        <v>3.3908720000000003E-2</v>
      </c>
      <c r="L789" s="66">
        <f>IF(VLOOKUP(A789,$T$12:$AC$125,8)=VLOOKUP(A788,$T$12:$AC$125,8),0,VLOOKUP(A789,T$12:$AC$125,8))</f>
        <v>0</v>
      </c>
      <c r="M789" s="67">
        <f>IF(L789&gt;0,VLOOKUP(L789,S$12:$AB$125,7),0)</f>
        <v>0</v>
      </c>
      <c r="N789" s="2">
        <f t="shared" si="195"/>
        <v>0</v>
      </c>
      <c r="O789" s="22">
        <f t="shared" ca="1" si="197"/>
        <v>3.3908720000000003E-2</v>
      </c>
      <c r="P789" s="25" t="str">
        <f t="shared" si="200"/>
        <v>J=</v>
      </c>
      <c r="Q789" s="26">
        <f t="shared" si="201"/>
        <v>44578</v>
      </c>
      <c r="R789" s="4"/>
      <c r="S789" s="98"/>
      <c r="U789" s="4"/>
      <c r="V789" s="4"/>
      <c r="W789" s="4"/>
      <c r="X789" s="4"/>
      <c r="Y789" s="4"/>
      <c r="Z789" s="4"/>
      <c r="AA789" s="4"/>
      <c r="AB789" s="4"/>
      <c r="AC789" s="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</row>
    <row r="790" spans="1:179" x14ac:dyDescent="0.25">
      <c r="A790" s="20">
        <f t="shared" si="198"/>
        <v>44543</v>
      </c>
      <c r="B790" s="22">
        <f t="shared" ca="1" si="202"/>
        <v>1.0580850100000001</v>
      </c>
      <c r="C790" s="22">
        <f t="shared" ca="1" si="207"/>
        <v>1.02417629</v>
      </c>
      <c r="D790" s="23">
        <f ca="1">IF(A790&lt;$B$1,VLOOKUP(A790,[1]DI!$A$4:$B$15000,2,FALSE),0)</f>
        <v>9.1499999999999998E-2</v>
      </c>
      <c r="E790" s="22">
        <f t="shared" ca="1" si="206"/>
        <v>3.4749E-4</v>
      </c>
      <c r="F790" s="23">
        <f t="shared" si="199"/>
        <v>1.3</v>
      </c>
      <c r="G790" s="24">
        <f t="shared" ca="1" si="203"/>
        <v>1.0004517369999999</v>
      </c>
      <c r="H790" s="22">
        <f ca="1">TRUNC(PRODUCT(G$10:G789),15)</f>
        <v>1.1007480394568301</v>
      </c>
      <c r="I790" s="22">
        <f t="shared" ca="1" si="204"/>
        <v>1.0654720844789001</v>
      </c>
      <c r="J790" s="22">
        <f t="shared" ca="1" si="205"/>
        <v>1.0331082899999999</v>
      </c>
      <c r="K790" s="22">
        <f t="shared" ca="1" si="196"/>
        <v>3.3908720000000003E-2</v>
      </c>
      <c r="L790" s="66">
        <f>IF(VLOOKUP(A790,$T$12:$AC$125,8)=VLOOKUP(A789,$T$12:$AC$125,8),0,VLOOKUP(A790,T$12:$AC$125,8))</f>
        <v>0</v>
      </c>
      <c r="M790" s="67">
        <f>IF(L790&gt;0,VLOOKUP(L790,S$12:$AB$125,7),0)</f>
        <v>0</v>
      </c>
      <c r="N790" s="2">
        <f t="shared" si="195"/>
        <v>0</v>
      </c>
      <c r="O790" s="22">
        <f t="shared" ca="1" si="197"/>
        <v>3.3908720000000003E-2</v>
      </c>
      <c r="P790" s="25" t="str">
        <f t="shared" si="200"/>
        <v>J=</v>
      </c>
      <c r="Q790" s="26">
        <f t="shared" si="201"/>
        <v>44578</v>
      </c>
      <c r="R790" s="4"/>
      <c r="S790" s="98"/>
      <c r="U790" s="4"/>
      <c r="V790" s="4"/>
      <c r="W790" s="4"/>
      <c r="X790" s="4"/>
      <c r="Y790" s="4"/>
      <c r="Z790" s="4"/>
      <c r="AA790" s="4"/>
      <c r="AB790" s="4"/>
      <c r="AC790" s="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</row>
    <row r="791" spans="1:179" x14ac:dyDescent="0.25">
      <c r="A791" s="20">
        <f t="shared" si="198"/>
        <v>44544</v>
      </c>
      <c r="B791" s="22">
        <f t="shared" ca="1" si="202"/>
        <v>1.05856298</v>
      </c>
      <c r="C791" s="22">
        <f t="shared" ca="1" si="207"/>
        <v>1.02417629</v>
      </c>
      <c r="D791" s="23">
        <f ca="1">IF(A791&lt;$B$1,VLOOKUP(A791,[1]DI!$A$4:$B$15000,2,FALSE),0)</f>
        <v>9.1499999999999998E-2</v>
      </c>
      <c r="E791" s="22">
        <f t="shared" ca="1" si="206"/>
        <v>3.4749E-4</v>
      </c>
      <c r="F791" s="23">
        <f t="shared" si="199"/>
        <v>1.3</v>
      </c>
      <c r="G791" s="24">
        <f t="shared" ca="1" si="203"/>
        <v>1.0004517369999999</v>
      </c>
      <c r="H791" s="22">
        <f ca="1">TRUNC(PRODUCT(G$10:G790),15)</f>
        <v>1.1012452880739301</v>
      </c>
      <c r="I791" s="22">
        <f t="shared" ca="1" si="204"/>
        <v>1.0654720844789001</v>
      </c>
      <c r="J791" s="22">
        <f t="shared" ca="1" si="205"/>
        <v>1.03357498</v>
      </c>
      <c r="K791" s="22">
        <f t="shared" ca="1" si="196"/>
        <v>3.4386689999999998E-2</v>
      </c>
      <c r="L791" s="66">
        <f>IF(VLOOKUP(A791,$T$12:$AC$125,8)=VLOOKUP(A790,$T$12:$AC$125,8),0,VLOOKUP(A791,T$12:$AC$125,8))</f>
        <v>0</v>
      </c>
      <c r="M791" s="67">
        <f>IF(L791&gt;0,VLOOKUP(L791,S$12:$AB$125,7),0)</f>
        <v>0</v>
      </c>
      <c r="N791" s="2">
        <f t="shared" si="195"/>
        <v>0</v>
      </c>
      <c r="O791" s="22">
        <f t="shared" ca="1" si="197"/>
        <v>3.4386689999999998E-2</v>
      </c>
      <c r="P791" s="25" t="str">
        <f t="shared" si="200"/>
        <v>J=</v>
      </c>
      <c r="Q791" s="26">
        <f t="shared" si="201"/>
        <v>44578</v>
      </c>
      <c r="R791" s="4"/>
      <c r="S791" s="98"/>
      <c r="U791" s="4"/>
      <c r="V791" s="4"/>
      <c r="W791" s="4"/>
      <c r="X791" s="4"/>
      <c r="Y791" s="4"/>
      <c r="Z791" s="4"/>
      <c r="AA791" s="4"/>
      <c r="AB791" s="4"/>
      <c r="AC791" s="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</row>
    <row r="792" spans="1:179" x14ac:dyDescent="0.25">
      <c r="A792" s="20">
        <f t="shared" si="198"/>
        <v>44545</v>
      </c>
      <c r="B792" s="22">
        <f t="shared" ca="1" si="202"/>
        <v>1.05904117</v>
      </c>
      <c r="C792" s="22">
        <f t="shared" ca="1" si="207"/>
        <v>1.02417629</v>
      </c>
      <c r="D792" s="23">
        <f ca="1">IF(A792&lt;$B$1,VLOOKUP(A792,[1]DI!$A$4:$B$15000,2,FALSE),0)</f>
        <v>9.1499999999999998E-2</v>
      </c>
      <c r="E792" s="22">
        <f t="shared" ca="1" si="206"/>
        <v>3.4749E-4</v>
      </c>
      <c r="F792" s="23">
        <f t="shared" si="199"/>
        <v>1.3</v>
      </c>
      <c r="G792" s="24">
        <f t="shared" ca="1" si="203"/>
        <v>1.0004517369999999</v>
      </c>
      <c r="H792" s="22">
        <f ca="1">TRUNC(PRODUCT(G$10:G791),15)</f>
        <v>1.10174276131663</v>
      </c>
      <c r="I792" s="22">
        <f t="shared" ca="1" si="204"/>
        <v>1.0654720844789001</v>
      </c>
      <c r="J792" s="22">
        <f t="shared" ca="1" si="205"/>
        <v>1.03404188</v>
      </c>
      <c r="K792" s="22">
        <f t="shared" ca="1" si="196"/>
        <v>3.4864880000000001E-2</v>
      </c>
      <c r="L792" s="66">
        <f>IF(VLOOKUP(A792,$T$12:$AC$125,8)=VLOOKUP(A791,$T$12:$AC$125,8),0,VLOOKUP(A792,T$12:$AC$125,8))</f>
        <v>0</v>
      </c>
      <c r="M792" s="67">
        <f>IF(L792&gt;0,VLOOKUP(L792,S$12:$AB$125,7),0)</f>
        <v>0</v>
      </c>
      <c r="N792" s="2">
        <f t="shared" si="195"/>
        <v>0</v>
      </c>
      <c r="O792" s="22">
        <f t="shared" ca="1" si="197"/>
        <v>3.4864880000000001E-2</v>
      </c>
      <c r="P792" s="25" t="str">
        <f t="shared" si="200"/>
        <v>J=</v>
      </c>
      <c r="Q792" s="26">
        <f t="shared" si="201"/>
        <v>44578</v>
      </c>
      <c r="R792" s="4"/>
      <c r="S792" s="98"/>
      <c r="U792" s="4"/>
      <c r="V792" s="4"/>
      <c r="W792" s="4"/>
      <c r="X792" s="4"/>
      <c r="Y792" s="4"/>
      <c r="Z792" s="4"/>
      <c r="AA792" s="4"/>
      <c r="AB792" s="4"/>
      <c r="AC792" s="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</row>
    <row r="793" spans="1:179" x14ac:dyDescent="0.25">
      <c r="A793" s="20">
        <f t="shared" si="198"/>
        <v>44546</v>
      </c>
      <c r="B793" s="22">
        <f t="shared" ca="1" si="202"/>
        <v>1.0595195799999999</v>
      </c>
      <c r="C793" s="22">
        <f t="shared" ca="1" si="207"/>
        <v>1.02417629</v>
      </c>
      <c r="D793" s="23">
        <f ca="1">IF(A793&lt;$B$1,VLOOKUP(A793,[1]DI!$A$4:$B$15000,2,FALSE),0)</f>
        <v>9.1499999999999998E-2</v>
      </c>
      <c r="E793" s="22">
        <f t="shared" ca="1" si="206"/>
        <v>3.4749E-4</v>
      </c>
      <c r="F793" s="23">
        <f t="shared" si="199"/>
        <v>1.3</v>
      </c>
      <c r="G793" s="24">
        <f t="shared" ca="1" si="203"/>
        <v>1.0004517369999999</v>
      </c>
      <c r="H793" s="22">
        <f ca="1">TRUNC(PRODUCT(G$10:G792),15)</f>
        <v>1.1022404592863999</v>
      </c>
      <c r="I793" s="22">
        <f t="shared" ca="1" si="204"/>
        <v>1.0654720844789001</v>
      </c>
      <c r="J793" s="22">
        <f t="shared" ca="1" si="205"/>
        <v>1.0345089999999999</v>
      </c>
      <c r="K793" s="22">
        <f t="shared" ca="1" si="196"/>
        <v>3.5343289999999999E-2</v>
      </c>
      <c r="L793" s="66">
        <f>IF(VLOOKUP(A793,$T$12:$AC$125,8)=VLOOKUP(A792,$T$12:$AC$125,8),0,VLOOKUP(A793,T$12:$AC$125,8))</f>
        <v>0</v>
      </c>
      <c r="M793" s="67">
        <f>IF(L793&gt;0,VLOOKUP(L793,S$12:$AB$125,7),0)</f>
        <v>0</v>
      </c>
      <c r="N793" s="2">
        <f t="shared" si="195"/>
        <v>0</v>
      </c>
      <c r="O793" s="22">
        <f t="shared" ca="1" si="197"/>
        <v>3.5343289999999999E-2</v>
      </c>
      <c r="P793" s="25" t="str">
        <f t="shared" si="200"/>
        <v>J=</v>
      </c>
      <c r="Q793" s="26">
        <f t="shared" si="201"/>
        <v>44578</v>
      </c>
      <c r="R793" s="4"/>
      <c r="S793" s="98"/>
      <c r="U793" s="4"/>
      <c r="V793" s="4"/>
      <c r="W793" s="4"/>
      <c r="X793" s="4"/>
      <c r="Y793" s="4"/>
      <c r="Z793" s="4"/>
      <c r="AA793" s="4"/>
      <c r="AB793" s="4"/>
      <c r="AC793" s="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</row>
    <row r="794" spans="1:179" x14ac:dyDescent="0.25">
      <c r="A794" s="20">
        <f t="shared" si="198"/>
        <v>44547</v>
      </c>
      <c r="B794" s="22">
        <f t="shared" ca="1" si="202"/>
        <v>1.0599981999999999</v>
      </c>
      <c r="C794" s="22">
        <f t="shared" ca="1" si="207"/>
        <v>1.02417629</v>
      </c>
      <c r="D794" s="23">
        <f ca="1">IF(A794&lt;$B$1,VLOOKUP(A794,[1]DI!$A$4:$B$15000,2,FALSE),0)</f>
        <v>9.1499999999999998E-2</v>
      </c>
      <c r="E794" s="22">
        <f t="shared" ca="1" si="206"/>
        <v>3.4749E-4</v>
      </c>
      <c r="F794" s="23">
        <f t="shared" si="199"/>
        <v>1.3</v>
      </c>
      <c r="G794" s="24">
        <f t="shared" ca="1" si="203"/>
        <v>1.0004517369999999</v>
      </c>
      <c r="H794" s="22">
        <f ca="1">TRUNC(PRODUCT(G$10:G793),15)</f>
        <v>1.10273838208476</v>
      </c>
      <c r="I794" s="22">
        <f t="shared" ca="1" si="204"/>
        <v>1.0654720844789001</v>
      </c>
      <c r="J794" s="22">
        <f t="shared" ca="1" si="205"/>
        <v>1.0349763199999999</v>
      </c>
      <c r="K794" s="22">
        <f t="shared" ca="1" si="196"/>
        <v>3.5821909999999998E-2</v>
      </c>
      <c r="L794" s="66">
        <f>IF(VLOOKUP(A794,$T$12:$AC$125,8)=VLOOKUP(A793,$T$12:$AC$125,8),0,VLOOKUP(A794,T$12:$AC$125,8))</f>
        <v>0</v>
      </c>
      <c r="M794" s="67">
        <f>IF(L794&gt;0,VLOOKUP(L794,S$12:$AB$125,7),0)</f>
        <v>0</v>
      </c>
      <c r="N794" s="2">
        <f t="shared" si="195"/>
        <v>0</v>
      </c>
      <c r="O794" s="22">
        <f t="shared" ca="1" si="197"/>
        <v>3.5821909999999998E-2</v>
      </c>
      <c r="P794" s="25" t="str">
        <f t="shared" si="200"/>
        <v>J=</v>
      </c>
      <c r="Q794" s="26">
        <f t="shared" si="201"/>
        <v>44578</v>
      </c>
      <c r="R794" s="81"/>
      <c r="S794" s="98"/>
      <c r="U794" s="81"/>
      <c r="V794" s="81"/>
      <c r="W794" s="81"/>
      <c r="X794" s="81"/>
      <c r="Y794" s="81"/>
      <c r="Z794" s="81"/>
      <c r="AA794" s="81"/>
      <c r="AB794" s="81"/>
      <c r="AC794" s="81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  <c r="DK794" s="82"/>
      <c r="DL794" s="82"/>
      <c r="DM794" s="82"/>
      <c r="DN794" s="82"/>
      <c r="DO794" s="82"/>
      <c r="DP794" s="82"/>
      <c r="DQ794" s="82"/>
      <c r="DR794" s="82"/>
      <c r="DS794" s="82"/>
      <c r="DT794" s="82"/>
      <c r="DU794" s="82"/>
      <c r="DV794" s="82"/>
      <c r="DW794" s="82"/>
      <c r="DX794" s="82"/>
      <c r="DY794" s="82"/>
      <c r="DZ794" s="82"/>
      <c r="EA794" s="82"/>
      <c r="EB794" s="82"/>
      <c r="EC794" s="82"/>
      <c r="ED794" s="82"/>
      <c r="EE794" s="82"/>
      <c r="EF794" s="82"/>
      <c r="EG794" s="82"/>
      <c r="EH794" s="82"/>
      <c r="EI794" s="82"/>
      <c r="EJ794" s="82"/>
      <c r="EK794" s="82"/>
      <c r="EL794" s="82"/>
      <c r="EM794" s="82"/>
      <c r="EN794" s="82"/>
      <c r="EO794" s="82"/>
      <c r="EP794" s="82"/>
      <c r="EQ794" s="82"/>
      <c r="ER794" s="82"/>
      <c r="ES794" s="82"/>
      <c r="ET794" s="82"/>
      <c r="EU794" s="82"/>
      <c r="EV794" s="82"/>
      <c r="EW794" s="82"/>
      <c r="EX794" s="82"/>
      <c r="EY794" s="82"/>
      <c r="EZ794" s="82"/>
      <c r="FA794" s="82"/>
      <c r="FB794" s="82"/>
      <c r="FC794" s="82"/>
      <c r="FD794" s="82"/>
      <c r="FE794" s="82"/>
      <c r="FF794" s="82"/>
      <c r="FG794" s="82"/>
      <c r="FH794" s="82"/>
      <c r="FI794" s="82"/>
      <c r="FJ794" s="82"/>
      <c r="FK794" s="82"/>
      <c r="FL794" s="82"/>
      <c r="FM794" s="82"/>
      <c r="FN794" s="82"/>
      <c r="FO794" s="82"/>
      <c r="FP794" s="82"/>
      <c r="FQ794" s="82"/>
      <c r="FR794" s="82"/>
      <c r="FS794" s="82"/>
      <c r="FT794" s="82"/>
      <c r="FU794" s="82"/>
      <c r="FV794" s="82"/>
      <c r="FW794" s="82"/>
    </row>
    <row r="795" spans="1:179" x14ac:dyDescent="0.25">
      <c r="A795" s="20">
        <f t="shared" si="198"/>
        <v>44548</v>
      </c>
      <c r="B795" s="22">
        <f t="shared" ca="1" si="202"/>
        <v>1.06047705</v>
      </c>
      <c r="C795" s="22">
        <f t="shared" ca="1" si="207"/>
        <v>1.02417629</v>
      </c>
      <c r="D795" s="23">
        <f ca="1">IF(A795&lt;$B$1,VLOOKUP(A795,[1]DI!$A$4:$B$15000,2,FALSE),0)</f>
        <v>0</v>
      </c>
      <c r="E795" s="22">
        <f t="shared" ca="1" si="206"/>
        <v>0</v>
      </c>
      <c r="F795" s="23">
        <f t="shared" si="199"/>
        <v>1.3</v>
      </c>
      <c r="G795" s="24">
        <f t="shared" ca="1" si="203"/>
        <v>1</v>
      </c>
      <c r="H795" s="22">
        <f ca="1">TRUNC(PRODUCT(G$10:G794),15)</f>
        <v>1.10323652981326</v>
      </c>
      <c r="I795" s="22">
        <f t="shared" ca="1" si="204"/>
        <v>1.0654720844789001</v>
      </c>
      <c r="J795" s="22">
        <f t="shared" ca="1" si="205"/>
        <v>1.03544386</v>
      </c>
      <c r="K795" s="22">
        <f t="shared" ca="1" si="196"/>
        <v>3.6300760000000001E-2</v>
      </c>
      <c r="L795" s="66">
        <f>IF(VLOOKUP(A795,$T$12:$AC$125,8)=VLOOKUP(A794,$T$12:$AC$125,8),0,VLOOKUP(A795,T$12:$AC$125,8))</f>
        <v>0</v>
      </c>
      <c r="M795" s="67">
        <f>IF(L795&gt;0,VLOOKUP(L795,S$12:$AB$125,7),0)</f>
        <v>0</v>
      </c>
      <c r="N795" s="2">
        <f t="shared" si="195"/>
        <v>0</v>
      </c>
      <c r="O795" s="22">
        <f t="shared" ca="1" si="197"/>
        <v>3.6300760000000001E-2</v>
      </c>
      <c r="P795" s="25" t="str">
        <f t="shared" si="200"/>
        <v>J=</v>
      </c>
      <c r="Q795" s="26">
        <f t="shared" si="201"/>
        <v>44578</v>
      </c>
      <c r="R795" s="4"/>
      <c r="S795" s="98"/>
      <c r="U795" s="4"/>
      <c r="V795" s="4"/>
      <c r="W795" s="4"/>
      <c r="X795" s="4"/>
      <c r="Y795" s="4"/>
      <c r="Z795" s="4"/>
      <c r="AA795" s="4"/>
      <c r="AB795" s="4"/>
      <c r="AC795" s="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</row>
    <row r="796" spans="1:179" x14ac:dyDescent="0.25">
      <c r="A796" s="20">
        <f t="shared" si="198"/>
        <v>44549</v>
      </c>
      <c r="B796" s="22">
        <f t="shared" ca="1" si="202"/>
        <v>1.06047705</v>
      </c>
      <c r="C796" s="22">
        <f t="shared" ca="1" si="207"/>
        <v>1.02417629</v>
      </c>
      <c r="D796" s="23">
        <f ca="1">IF(A796&lt;$B$1,VLOOKUP(A796,[1]DI!$A$4:$B$15000,2,FALSE),0)</f>
        <v>0</v>
      </c>
      <c r="E796" s="22">
        <f t="shared" ca="1" si="206"/>
        <v>0</v>
      </c>
      <c r="F796" s="23">
        <f t="shared" si="199"/>
        <v>1.3</v>
      </c>
      <c r="G796" s="24">
        <f t="shared" ca="1" si="203"/>
        <v>1</v>
      </c>
      <c r="H796" s="22">
        <f ca="1">TRUNC(PRODUCT(G$10:G795),15)</f>
        <v>1.10323652981326</v>
      </c>
      <c r="I796" s="22">
        <f t="shared" ca="1" si="204"/>
        <v>1.0654720844789001</v>
      </c>
      <c r="J796" s="22">
        <f t="shared" ca="1" si="205"/>
        <v>1.03544386</v>
      </c>
      <c r="K796" s="22">
        <f t="shared" ca="1" si="196"/>
        <v>3.6300760000000001E-2</v>
      </c>
      <c r="L796" s="66">
        <f>IF(VLOOKUP(A796,$T$12:$AC$125,8)=VLOOKUP(A795,$T$12:$AC$125,8),0,VLOOKUP(A796,T$12:$AC$125,8))</f>
        <v>0</v>
      </c>
      <c r="M796" s="67">
        <f>IF(L796&gt;0,VLOOKUP(L796,S$12:$AB$125,7),0)</f>
        <v>0</v>
      </c>
      <c r="N796" s="2">
        <f t="shared" si="195"/>
        <v>0</v>
      </c>
      <c r="O796" s="22">
        <f t="shared" ca="1" si="197"/>
        <v>3.6300760000000001E-2</v>
      </c>
      <c r="P796" s="25" t="str">
        <f t="shared" si="200"/>
        <v>J=</v>
      </c>
      <c r="Q796" s="26">
        <f t="shared" si="201"/>
        <v>44578</v>
      </c>
      <c r="R796" s="4"/>
      <c r="S796" s="98"/>
      <c r="U796" s="4"/>
      <c r="V796" s="4"/>
      <c r="W796" s="4"/>
      <c r="X796" s="4"/>
      <c r="Y796" s="4"/>
      <c r="Z796" s="4"/>
      <c r="AA796" s="4"/>
      <c r="AB796" s="4"/>
      <c r="AC796" s="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</row>
    <row r="797" spans="1:179" x14ac:dyDescent="0.25">
      <c r="A797" s="20">
        <f t="shared" si="198"/>
        <v>44550</v>
      </c>
      <c r="B797" s="22">
        <f t="shared" ca="1" si="202"/>
        <v>1.06047705</v>
      </c>
      <c r="C797" s="22">
        <f t="shared" ca="1" si="207"/>
        <v>1.02417629</v>
      </c>
      <c r="D797" s="23">
        <f ca="1">IF(A797&lt;$B$1,VLOOKUP(A797,[1]DI!$A$4:$B$15000,2,FALSE),0)</f>
        <v>9.1499999999999998E-2</v>
      </c>
      <c r="E797" s="22">
        <f t="shared" ca="1" si="206"/>
        <v>3.4749E-4</v>
      </c>
      <c r="F797" s="23">
        <f t="shared" si="199"/>
        <v>1.3</v>
      </c>
      <c r="G797" s="24">
        <f t="shared" ca="1" si="203"/>
        <v>1.0004517369999999</v>
      </c>
      <c r="H797" s="22">
        <f ca="1">TRUNC(PRODUCT(G$10:G796),15)</f>
        <v>1.10323652981326</v>
      </c>
      <c r="I797" s="22">
        <f t="shared" ca="1" si="204"/>
        <v>1.0654720844789001</v>
      </c>
      <c r="J797" s="22">
        <f t="shared" ca="1" si="205"/>
        <v>1.03544386</v>
      </c>
      <c r="K797" s="22">
        <f t="shared" ca="1" si="196"/>
        <v>3.6300760000000001E-2</v>
      </c>
      <c r="L797" s="66">
        <f>IF(VLOOKUP(A797,$T$12:$AC$125,8)=VLOOKUP(A796,$T$12:$AC$125,8),0,VLOOKUP(A797,T$12:$AC$125,8))</f>
        <v>0</v>
      </c>
      <c r="M797" s="67">
        <f>IF(L797&gt;0,VLOOKUP(L797,S$12:$AB$125,7),0)</f>
        <v>0</v>
      </c>
      <c r="N797" s="2">
        <f t="shared" si="195"/>
        <v>0</v>
      </c>
      <c r="O797" s="22">
        <f t="shared" ca="1" si="197"/>
        <v>3.6300760000000001E-2</v>
      </c>
      <c r="P797" s="25" t="str">
        <f t="shared" si="200"/>
        <v>J=</v>
      </c>
      <c r="Q797" s="26">
        <f t="shared" si="201"/>
        <v>44578</v>
      </c>
      <c r="R797" s="4"/>
      <c r="S797" s="98"/>
      <c r="U797" s="4"/>
      <c r="V797" s="4"/>
      <c r="W797" s="4"/>
      <c r="X797" s="4"/>
      <c r="Y797" s="4"/>
      <c r="Z797" s="4"/>
      <c r="AA797" s="4"/>
      <c r="AB797" s="4"/>
      <c r="AC797" s="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</row>
    <row r="798" spans="1:179" x14ac:dyDescent="0.25">
      <c r="A798" s="20">
        <f t="shared" si="198"/>
        <v>44551</v>
      </c>
      <c r="B798" s="22">
        <f t="shared" ca="1" si="202"/>
        <v>1.0609561000000001</v>
      </c>
      <c r="C798" s="22">
        <f t="shared" ca="1" si="207"/>
        <v>1.02417629</v>
      </c>
      <c r="D798" s="23">
        <f ca="1">IF(A798&lt;$B$1,VLOOKUP(A798,[1]DI!$A$4:$B$15000,2,FALSE),0)</f>
        <v>9.1499999999999998E-2</v>
      </c>
      <c r="E798" s="22">
        <f t="shared" ca="1" si="206"/>
        <v>3.4749E-4</v>
      </c>
      <c r="F798" s="23">
        <f t="shared" si="199"/>
        <v>1.3</v>
      </c>
      <c r="G798" s="24">
        <f t="shared" ca="1" si="203"/>
        <v>1.0004517369999999</v>
      </c>
      <c r="H798" s="22">
        <f ca="1">TRUNC(PRODUCT(G$10:G797),15)</f>
        <v>1.1037349025735299</v>
      </c>
      <c r="I798" s="22">
        <f t="shared" ca="1" si="204"/>
        <v>1.0654720844789001</v>
      </c>
      <c r="J798" s="22">
        <f t="shared" ca="1" si="205"/>
        <v>1.0359116100000001</v>
      </c>
      <c r="K798" s="22">
        <f t="shared" ca="1" si="196"/>
        <v>3.6779810000000003E-2</v>
      </c>
      <c r="L798" s="66">
        <f>IF(VLOOKUP(A798,$T$12:$AC$125,8)=VLOOKUP(A797,$T$12:$AC$125,8),0,VLOOKUP(A798,T$12:$AC$125,8))</f>
        <v>0</v>
      </c>
      <c r="M798" s="67">
        <f>IF(L798&gt;0,VLOOKUP(L798,S$12:$AB$125,7),0)</f>
        <v>0</v>
      </c>
      <c r="N798" s="2">
        <f t="shared" si="195"/>
        <v>0</v>
      </c>
      <c r="O798" s="22">
        <f t="shared" ca="1" si="197"/>
        <v>3.6779810000000003E-2</v>
      </c>
      <c r="P798" s="25" t="str">
        <f t="shared" si="200"/>
        <v>J=</v>
      </c>
      <c r="Q798" s="26">
        <f t="shared" si="201"/>
        <v>44578</v>
      </c>
      <c r="R798" s="4"/>
      <c r="S798" s="98"/>
      <c r="U798" s="4"/>
      <c r="V798" s="4"/>
      <c r="W798" s="4"/>
      <c r="X798" s="4"/>
      <c r="Y798" s="4"/>
      <c r="Z798" s="4"/>
      <c r="AA798" s="4"/>
      <c r="AB798" s="4"/>
      <c r="AC798" s="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</row>
    <row r="799" spans="1:179" x14ac:dyDescent="0.25">
      <c r="A799" s="20">
        <f t="shared" si="198"/>
        <v>44552</v>
      </c>
      <c r="B799" s="22">
        <f t="shared" ca="1" si="202"/>
        <v>1.06143538</v>
      </c>
      <c r="C799" s="22">
        <f t="shared" ca="1" si="207"/>
        <v>1.02417629</v>
      </c>
      <c r="D799" s="23">
        <f ca="1">IF(A799&lt;$B$1,VLOOKUP(A799,[1]DI!$A$4:$B$15000,2,FALSE),0)</f>
        <v>9.1499999999999998E-2</v>
      </c>
      <c r="E799" s="22">
        <f t="shared" ca="1" si="206"/>
        <v>3.4749E-4</v>
      </c>
      <c r="F799" s="23">
        <f t="shared" si="199"/>
        <v>1.3</v>
      </c>
      <c r="G799" s="24">
        <f t="shared" ca="1" si="203"/>
        <v>1.0004517369999999</v>
      </c>
      <c r="H799" s="22">
        <f ca="1">TRUNC(PRODUCT(G$10:G798),15)</f>
        <v>1.1042335004672099</v>
      </c>
      <c r="I799" s="22">
        <f t="shared" ca="1" si="204"/>
        <v>1.0654720844789001</v>
      </c>
      <c r="J799" s="22">
        <f t="shared" ca="1" si="205"/>
        <v>1.03637957</v>
      </c>
      <c r="K799" s="22">
        <f t="shared" ca="1" si="196"/>
        <v>3.7259090000000002E-2</v>
      </c>
      <c r="L799" s="66">
        <f>IF(VLOOKUP(A799,$T$12:$AC$125,8)=VLOOKUP(A798,$T$12:$AC$125,8),0,VLOOKUP(A799,T$12:$AC$125,8))</f>
        <v>0</v>
      </c>
      <c r="M799" s="67">
        <f>IF(L799&gt;0,VLOOKUP(L799,S$12:$AB$125,7),0)</f>
        <v>0</v>
      </c>
      <c r="N799" s="2">
        <f t="shared" si="195"/>
        <v>0</v>
      </c>
      <c r="O799" s="22">
        <f t="shared" ca="1" si="197"/>
        <v>3.7259090000000002E-2</v>
      </c>
      <c r="P799" s="25" t="str">
        <f t="shared" si="200"/>
        <v>J=</v>
      </c>
      <c r="Q799" s="26">
        <f t="shared" si="201"/>
        <v>44578</v>
      </c>
      <c r="R799" s="4"/>
      <c r="S799" s="98"/>
      <c r="U799" s="4"/>
      <c r="V799" s="4"/>
      <c r="W799" s="4"/>
      <c r="X799" s="4"/>
      <c r="Y799" s="4"/>
      <c r="Z799" s="4"/>
      <c r="AA799" s="4"/>
      <c r="AB799" s="4"/>
      <c r="AC799" s="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</row>
    <row r="800" spans="1:179" x14ac:dyDescent="0.25">
      <c r="A800" s="20">
        <f t="shared" si="198"/>
        <v>44553</v>
      </c>
      <c r="B800" s="22">
        <f t="shared" ca="1" si="202"/>
        <v>1.0619148700000001</v>
      </c>
      <c r="C800" s="22">
        <f t="shared" ca="1" si="207"/>
        <v>1.02417629</v>
      </c>
      <c r="D800" s="23">
        <f ca="1">IF(A800&lt;$B$1,VLOOKUP(A800,[1]DI!$A$4:$B$15000,2,FALSE),0)</f>
        <v>9.1499999999999998E-2</v>
      </c>
      <c r="E800" s="22">
        <f t="shared" ca="1" si="206"/>
        <v>3.4749E-4</v>
      </c>
      <c r="F800" s="23">
        <f t="shared" si="199"/>
        <v>1.3</v>
      </c>
      <c r="G800" s="24">
        <f t="shared" ca="1" si="203"/>
        <v>1.0004517369999999</v>
      </c>
      <c r="H800" s="22">
        <f ca="1">TRUNC(PRODUCT(G$10:G799),15)</f>
        <v>1.10473232359602</v>
      </c>
      <c r="I800" s="22">
        <f t="shared" ca="1" si="204"/>
        <v>1.0654720844789001</v>
      </c>
      <c r="J800" s="22">
        <f t="shared" ca="1" si="205"/>
        <v>1.03684774</v>
      </c>
      <c r="K800" s="22">
        <f t="shared" ca="1" si="196"/>
        <v>3.7738580000000001E-2</v>
      </c>
      <c r="L800" s="66">
        <f>IF(VLOOKUP(A800,$T$12:$AC$125,8)=VLOOKUP(A799,$T$12:$AC$125,8),0,VLOOKUP(A800,T$12:$AC$125,8))</f>
        <v>0</v>
      </c>
      <c r="M800" s="67">
        <f>IF(L800&gt;0,VLOOKUP(L800,S$12:$AB$125,7),0)</f>
        <v>0</v>
      </c>
      <c r="N800" s="2">
        <f t="shared" si="195"/>
        <v>0</v>
      </c>
      <c r="O800" s="22">
        <f t="shared" ca="1" si="197"/>
        <v>3.7738580000000001E-2</v>
      </c>
      <c r="P800" s="25" t="str">
        <f t="shared" si="200"/>
        <v>J=</v>
      </c>
      <c r="Q800" s="26">
        <f t="shared" si="201"/>
        <v>44578</v>
      </c>
      <c r="R800" s="4"/>
      <c r="S800" s="98"/>
      <c r="U800" s="4"/>
      <c r="V800" s="4"/>
      <c r="W800" s="4"/>
      <c r="X800" s="4"/>
      <c r="Y800" s="4"/>
      <c r="Z800" s="4"/>
      <c r="AA800" s="4"/>
      <c r="AB800" s="4"/>
      <c r="AC800" s="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</row>
    <row r="801" spans="1:176" x14ac:dyDescent="0.25">
      <c r="A801" s="20">
        <f t="shared" si="198"/>
        <v>44554</v>
      </c>
      <c r="B801" s="22">
        <f t="shared" ca="1" si="202"/>
        <v>1.0623945699999999</v>
      </c>
      <c r="C801" s="22">
        <f t="shared" ca="1" si="207"/>
        <v>1.02417629</v>
      </c>
      <c r="D801" s="23">
        <f ca="1">IF(A801&lt;$B$1,VLOOKUP(A801,[1]DI!$A$4:$B$15000,2,FALSE),0)</f>
        <v>9.1499999999999998E-2</v>
      </c>
      <c r="E801" s="22">
        <f t="shared" ca="1" si="206"/>
        <v>3.4749E-4</v>
      </c>
      <c r="F801" s="23">
        <f t="shared" si="199"/>
        <v>1.3</v>
      </c>
      <c r="G801" s="24">
        <f t="shared" ca="1" si="203"/>
        <v>1.0004517369999999</v>
      </c>
      <c r="H801" s="22">
        <f ca="1">TRUNC(PRODUCT(G$10:G800),15)</f>
        <v>1.10523137206168</v>
      </c>
      <c r="I801" s="22">
        <f t="shared" ca="1" si="204"/>
        <v>1.0654720844789001</v>
      </c>
      <c r="J801" s="22">
        <f t="shared" ca="1" si="205"/>
        <v>1.0373161200000001</v>
      </c>
      <c r="K801" s="22">
        <f t="shared" ca="1" si="196"/>
        <v>3.821828E-2</v>
      </c>
      <c r="L801" s="66">
        <f>IF(VLOOKUP(A801,$T$12:$AC$125,8)=VLOOKUP(A800,$T$12:$AC$125,8),0,VLOOKUP(A801,T$12:$AC$125,8))</f>
        <v>0</v>
      </c>
      <c r="M801" s="67">
        <f>IF(L801&gt;0,VLOOKUP(L801,S$12:$AB$125,7),0)</f>
        <v>0</v>
      </c>
      <c r="N801" s="2">
        <f t="shared" si="195"/>
        <v>0</v>
      </c>
      <c r="O801" s="22">
        <f t="shared" ca="1" si="197"/>
        <v>3.821828E-2</v>
      </c>
      <c r="P801" s="25" t="str">
        <f t="shared" si="200"/>
        <v>J=</v>
      </c>
      <c r="Q801" s="26">
        <f t="shared" si="201"/>
        <v>44578</v>
      </c>
      <c r="R801" s="4"/>
      <c r="S801" s="98"/>
      <c r="U801" s="4"/>
      <c r="V801" s="4"/>
      <c r="W801" s="4"/>
      <c r="X801" s="4"/>
      <c r="Y801" s="4"/>
      <c r="Z801" s="4"/>
      <c r="AA801" s="4"/>
      <c r="AB801" s="4"/>
      <c r="AC801" s="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</row>
    <row r="802" spans="1:176" x14ac:dyDescent="0.25">
      <c r="A802" s="20">
        <f t="shared" si="198"/>
        <v>44555</v>
      </c>
      <c r="B802" s="22">
        <f t="shared" ca="1" si="202"/>
        <v>1.0628744999999999</v>
      </c>
      <c r="C802" s="22">
        <f t="shared" ca="1" si="207"/>
        <v>1.02417629</v>
      </c>
      <c r="D802" s="23">
        <f ca="1">IF(A802&lt;$B$1,VLOOKUP(A802,[1]DI!$A$4:$B$15000,2,FALSE),0)</f>
        <v>0</v>
      </c>
      <c r="E802" s="22">
        <f t="shared" ca="1" si="206"/>
        <v>0</v>
      </c>
      <c r="F802" s="23">
        <f t="shared" si="199"/>
        <v>1.3</v>
      </c>
      <c r="G802" s="24">
        <f t="shared" ca="1" si="203"/>
        <v>1</v>
      </c>
      <c r="H802" s="22">
        <f ca="1">TRUNC(PRODUCT(G$10:G801),15)</f>
        <v>1.1057306459659999</v>
      </c>
      <c r="I802" s="22">
        <f t="shared" ca="1" si="204"/>
        <v>1.0654720844789001</v>
      </c>
      <c r="J802" s="22">
        <f t="shared" ca="1" si="205"/>
        <v>1.0377847200000001</v>
      </c>
      <c r="K802" s="22">
        <f t="shared" ca="1" si="196"/>
        <v>3.8698209999999997E-2</v>
      </c>
      <c r="L802" s="66">
        <f>IF(VLOOKUP(A802,$T$12:$AC$125,8)=VLOOKUP(A801,$T$12:$AC$125,8),0,VLOOKUP(A802,T$12:$AC$125,8))</f>
        <v>0</v>
      </c>
      <c r="M802" s="67">
        <f>IF(L802&gt;0,VLOOKUP(L802,S$12:$AB$125,7),0)</f>
        <v>0</v>
      </c>
      <c r="N802" s="2">
        <f t="shared" si="195"/>
        <v>0</v>
      </c>
      <c r="O802" s="22">
        <f t="shared" ca="1" si="197"/>
        <v>3.8698209999999997E-2</v>
      </c>
      <c r="P802" s="25" t="str">
        <f t="shared" si="200"/>
        <v>J=</v>
      </c>
      <c r="Q802" s="26">
        <f t="shared" si="201"/>
        <v>44578</v>
      </c>
      <c r="R802" s="4"/>
      <c r="S802" s="98"/>
      <c r="U802" s="4"/>
      <c r="V802" s="4"/>
      <c r="W802" s="4"/>
      <c r="X802" s="4"/>
      <c r="Y802" s="4"/>
      <c r="Z802" s="4"/>
      <c r="AA802" s="4"/>
      <c r="AB802" s="4"/>
      <c r="AC802" s="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</row>
    <row r="803" spans="1:176" x14ac:dyDescent="0.25">
      <c r="A803" s="20">
        <f t="shared" si="198"/>
        <v>44556</v>
      </c>
      <c r="B803" s="22">
        <f t="shared" ca="1" si="202"/>
        <v>1.0628744999999999</v>
      </c>
      <c r="C803" s="22">
        <f t="shared" ca="1" si="207"/>
        <v>1.02417629</v>
      </c>
      <c r="D803" s="23">
        <f ca="1">IF(A803&lt;$B$1,VLOOKUP(A803,[1]DI!$A$4:$B$15000,2,FALSE),0)</f>
        <v>0</v>
      </c>
      <c r="E803" s="22">
        <f t="shared" ca="1" si="206"/>
        <v>0</v>
      </c>
      <c r="F803" s="23">
        <f t="shared" si="199"/>
        <v>1.3</v>
      </c>
      <c r="G803" s="24">
        <f t="shared" ca="1" si="203"/>
        <v>1</v>
      </c>
      <c r="H803" s="22">
        <f ca="1">TRUNC(PRODUCT(G$10:G802),15)</f>
        <v>1.1057306459659999</v>
      </c>
      <c r="I803" s="22">
        <f t="shared" ca="1" si="204"/>
        <v>1.0654720844789001</v>
      </c>
      <c r="J803" s="22">
        <f t="shared" ca="1" si="205"/>
        <v>1.0377847200000001</v>
      </c>
      <c r="K803" s="22">
        <f t="shared" ca="1" si="196"/>
        <v>3.8698209999999997E-2</v>
      </c>
      <c r="L803" s="66">
        <f>IF(VLOOKUP(A803,$T$12:$AC$125,8)=VLOOKUP(A802,$T$12:$AC$125,8),0,VLOOKUP(A803,T$12:$AC$125,8))</f>
        <v>0</v>
      </c>
      <c r="M803" s="67">
        <f>IF(L803&gt;0,VLOOKUP(L803,S$12:$AB$125,7),0)</f>
        <v>0</v>
      </c>
      <c r="N803" s="2">
        <f t="shared" si="195"/>
        <v>0</v>
      </c>
      <c r="O803" s="22">
        <f t="shared" ca="1" si="197"/>
        <v>3.8698209999999997E-2</v>
      </c>
      <c r="P803" s="25" t="str">
        <f t="shared" si="200"/>
        <v>J=</v>
      </c>
      <c r="Q803" s="26">
        <f t="shared" si="201"/>
        <v>44578</v>
      </c>
      <c r="R803" s="4"/>
      <c r="S803" s="98"/>
      <c r="U803" s="4"/>
      <c r="V803" s="4"/>
      <c r="W803" s="4"/>
      <c r="X803" s="4"/>
      <c r="Y803" s="4"/>
      <c r="Z803" s="4"/>
      <c r="AA803" s="4"/>
      <c r="AB803" s="4"/>
      <c r="AC803" s="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</row>
    <row r="804" spans="1:176" x14ac:dyDescent="0.25">
      <c r="A804" s="20">
        <f t="shared" si="198"/>
        <v>44557</v>
      </c>
      <c r="B804" s="22">
        <f t="shared" ca="1" si="202"/>
        <v>1.0628744999999999</v>
      </c>
      <c r="C804" s="22">
        <f t="shared" ca="1" si="207"/>
        <v>1.02417629</v>
      </c>
      <c r="D804" s="23">
        <f ca="1">IF(A804&lt;$B$1,VLOOKUP(A804,[1]DI!$A$4:$B$15000,2,FALSE),0)</f>
        <v>9.1499999999999998E-2</v>
      </c>
      <c r="E804" s="22">
        <f t="shared" ca="1" si="206"/>
        <v>3.4749E-4</v>
      </c>
      <c r="F804" s="23">
        <f t="shared" si="199"/>
        <v>1.3</v>
      </c>
      <c r="G804" s="24">
        <f t="shared" ca="1" si="203"/>
        <v>1.0004517369999999</v>
      </c>
      <c r="H804" s="22">
        <f ca="1">TRUNC(PRODUCT(G$10:G803),15)</f>
        <v>1.1057306459659999</v>
      </c>
      <c r="I804" s="22">
        <f t="shared" ca="1" si="204"/>
        <v>1.0654720844789001</v>
      </c>
      <c r="J804" s="22">
        <f t="shared" ca="1" si="205"/>
        <v>1.0377847200000001</v>
      </c>
      <c r="K804" s="22">
        <f t="shared" ca="1" si="196"/>
        <v>3.8698209999999997E-2</v>
      </c>
      <c r="L804" s="66">
        <f>IF(VLOOKUP(A804,$T$12:$AC$125,8)=VLOOKUP(A803,$T$12:$AC$125,8),0,VLOOKUP(A804,T$12:$AC$125,8))</f>
        <v>0</v>
      </c>
      <c r="M804" s="67">
        <f>IF(L804&gt;0,VLOOKUP(L804,S$12:$AB$125,7),0)</f>
        <v>0</v>
      </c>
      <c r="N804" s="2">
        <f t="shared" si="195"/>
        <v>0</v>
      </c>
      <c r="O804" s="22">
        <f t="shared" ca="1" si="197"/>
        <v>3.8698209999999997E-2</v>
      </c>
      <c r="P804" s="25" t="str">
        <f t="shared" si="200"/>
        <v>J=</v>
      </c>
      <c r="Q804" s="26">
        <f t="shared" si="201"/>
        <v>44578</v>
      </c>
      <c r="R804" s="4"/>
      <c r="S804" s="98"/>
      <c r="U804" s="4"/>
      <c r="V804" s="4"/>
      <c r="W804" s="4"/>
      <c r="X804" s="4"/>
      <c r="Y804" s="4"/>
      <c r="Z804" s="4"/>
      <c r="AA804" s="4"/>
      <c r="AB804" s="4"/>
      <c r="AC804" s="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</row>
    <row r="805" spans="1:176" x14ac:dyDescent="0.25">
      <c r="A805" s="20">
        <f t="shared" si="198"/>
        <v>44558</v>
      </c>
      <c r="B805" s="22">
        <f t="shared" ca="1" si="202"/>
        <v>1.0633546300000001</v>
      </c>
      <c r="C805" s="22">
        <f t="shared" ca="1" si="207"/>
        <v>1.02417629</v>
      </c>
      <c r="D805" s="23">
        <f ca="1">IF(A805&lt;$B$1,VLOOKUP(A805,[1]DI!$A$4:$B$15000,2,FALSE),0)</f>
        <v>9.1499999999999998E-2</v>
      </c>
      <c r="E805" s="22">
        <f t="shared" ca="1" si="206"/>
        <v>3.4749E-4</v>
      </c>
      <c r="F805" s="23">
        <f t="shared" si="199"/>
        <v>1.3</v>
      </c>
      <c r="G805" s="24">
        <f t="shared" ca="1" si="203"/>
        <v>1.0004517369999999</v>
      </c>
      <c r="H805" s="22">
        <f ca="1">TRUNC(PRODUCT(G$10:G804),15)</f>
        <v>1.1062301454108201</v>
      </c>
      <c r="I805" s="22">
        <f t="shared" ca="1" si="204"/>
        <v>1.0654720844789001</v>
      </c>
      <c r="J805" s="22">
        <f t="shared" ca="1" si="205"/>
        <v>1.03825352</v>
      </c>
      <c r="K805" s="22">
        <f t="shared" ca="1" si="196"/>
        <v>3.9178339999999999E-2</v>
      </c>
      <c r="L805" s="66">
        <f>IF(VLOOKUP(A805,$T$12:$AC$125,8)=VLOOKUP(A804,$T$12:$AC$125,8),0,VLOOKUP(A805,T$12:$AC$125,8))</f>
        <v>0</v>
      </c>
      <c r="M805" s="67">
        <f>IF(L805&gt;0,VLOOKUP(L805,S$12:$AB$125,7),0)</f>
        <v>0</v>
      </c>
      <c r="N805" s="2">
        <f t="shared" si="195"/>
        <v>0</v>
      </c>
      <c r="O805" s="22">
        <f t="shared" ca="1" si="197"/>
        <v>3.9178339999999999E-2</v>
      </c>
      <c r="P805" s="25" t="str">
        <f t="shared" si="200"/>
        <v>J=</v>
      </c>
      <c r="Q805" s="26">
        <f t="shared" si="201"/>
        <v>44578</v>
      </c>
      <c r="R805" s="4"/>
      <c r="S805" s="98"/>
      <c r="U805" s="4"/>
      <c r="V805" s="4"/>
      <c r="W805" s="4"/>
      <c r="X805" s="4"/>
      <c r="Y805" s="4"/>
      <c r="Z805" s="4"/>
      <c r="AA805" s="4"/>
      <c r="AB805" s="4"/>
      <c r="AC805" s="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</row>
    <row r="806" spans="1:176" x14ac:dyDescent="0.25">
      <c r="A806" s="20">
        <f t="shared" si="198"/>
        <v>44559</v>
      </c>
      <c r="B806" s="22">
        <f t="shared" ca="1" si="202"/>
        <v>1.0638349899999999</v>
      </c>
      <c r="C806" s="22">
        <f t="shared" ca="1" si="207"/>
        <v>1.02417629</v>
      </c>
      <c r="D806" s="23">
        <f ca="1">IF(A806&lt;$B$1,VLOOKUP(A806,[1]DI!$A$4:$B$15000,2,FALSE),0)</f>
        <v>9.1499999999999998E-2</v>
      </c>
      <c r="E806" s="22">
        <f t="shared" ca="1" si="206"/>
        <v>3.4749E-4</v>
      </c>
      <c r="F806" s="23">
        <f t="shared" si="199"/>
        <v>1.3</v>
      </c>
      <c r="G806" s="24">
        <f t="shared" ca="1" si="203"/>
        <v>1.0004517369999999</v>
      </c>
      <c r="H806" s="22">
        <f ca="1">TRUNC(PRODUCT(G$10:G805),15)</f>
        <v>1.10672987049801</v>
      </c>
      <c r="I806" s="22">
        <f t="shared" ca="1" si="204"/>
        <v>1.0654720844789001</v>
      </c>
      <c r="J806" s="22">
        <f t="shared" ca="1" si="205"/>
        <v>1.03872254</v>
      </c>
      <c r="K806" s="22">
        <f t="shared" ca="1" si="196"/>
        <v>3.9658699999999998E-2</v>
      </c>
      <c r="L806" s="66">
        <f>IF(VLOOKUP(A806,$T$12:$AC$125,8)=VLOOKUP(A805,$T$12:$AC$125,8),0,VLOOKUP(A806,T$12:$AC$125,8))</f>
        <v>0</v>
      </c>
      <c r="M806" s="67">
        <f>IF(L806&gt;0,VLOOKUP(L806,S$12:$AB$125,7),0)</f>
        <v>0</v>
      </c>
      <c r="N806" s="2">
        <f t="shared" si="195"/>
        <v>0</v>
      </c>
      <c r="O806" s="22">
        <f t="shared" ca="1" si="197"/>
        <v>3.9658699999999998E-2</v>
      </c>
      <c r="P806" s="25" t="str">
        <f t="shared" si="200"/>
        <v>J=</v>
      </c>
      <c r="Q806" s="26">
        <f t="shared" si="201"/>
        <v>44578</v>
      </c>
      <c r="R806" s="4"/>
      <c r="S806" s="98"/>
      <c r="U806" s="4"/>
      <c r="V806" s="4"/>
      <c r="W806" s="4"/>
      <c r="X806" s="4"/>
      <c r="Y806" s="4"/>
      <c r="Z806" s="4"/>
      <c r="AA806" s="4"/>
      <c r="AB806" s="4"/>
      <c r="AC806" s="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</row>
    <row r="807" spans="1:176" x14ac:dyDescent="0.25">
      <c r="A807" s="20">
        <f t="shared" si="198"/>
        <v>44560</v>
      </c>
      <c r="B807" s="22">
        <f t="shared" ca="1" si="202"/>
        <v>1.06431557</v>
      </c>
      <c r="C807" s="22">
        <f t="shared" ca="1" si="207"/>
        <v>1.02417629</v>
      </c>
      <c r="D807" s="23">
        <f ca="1">IF(A807&lt;$B$1,VLOOKUP(A807,[1]DI!$A$4:$B$15000,2,FALSE),0)</f>
        <v>9.1499999999999998E-2</v>
      </c>
      <c r="E807" s="22">
        <f t="shared" ca="1" si="206"/>
        <v>3.4749E-4</v>
      </c>
      <c r="F807" s="23">
        <f t="shared" si="199"/>
        <v>1.3</v>
      </c>
      <c r="G807" s="24">
        <f t="shared" ca="1" si="203"/>
        <v>1.0004517369999999</v>
      </c>
      <c r="H807" s="22">
        <f ca="1">TRUNC(PRODUCT(G$10:G806),15)</f>
        <v>1.10722982132952</v>
      </c>
      <c r="I807" s="22">
        <f t="shared" ca="1" si="204"/>
        <v>1.0654720844789001</v>
      </c>
      <c r="J807" s="22">
        <f t="shared" ca="1" si="205"/>
        <v>1.03919177</v>
      </c>
      <c r="K807" s="22">
        <f t="shared" ca="1" si="196"/>
        <v>4.0139279999999999E-2</v>
      </c>
      <c r="L807" s="66">
        <f>IF(VLOOKUP(A807,$T$12:$AC$125,8)=VLOOKUP(A806,$T$12:$AC$125,8),0,VLOOKUP(A807,T$12:$AC$125,8))</f>
        <v>0</v>
      </c>
      <c r="M807" s="67">
        <f>IF(L807&gt;0,VLOOKUP(L807,S$12:$AB$125,7),0)</f>
        <v>0</v>
      </c>
      <c r="N807" s="2">
        <f t="shared" si="195"/>
        <v>0</v>
      </c>
      <c r="O807" s="22">
        <f t="shared" ca="1" si="197"/>
        <v>4.0139279999999999E-2</v>
      </c>
      <c r="P807" s="25" t="str">
        <f t="shared" si="200"/>
        <v>J=</v>
      </c>
      <c r="Q807" s="26">
        <f t="shared" si="201"/>
        <v>44578</v>
      </c>
      <c r="R807" s="4"/>
      <c r="S807" s="98"/>
      <c r="U807" s="4"/>
      <c r="V807" s="4"/>
      <c r="W807" s="4"/>
      <c r="X807" s="4"/>
      <c r="Y807" s="4"/>
      <c r="Z807" s="4"/>
      <c r="AA807" s="4"/>
      <c r="AB807" s="4"/>
      <c r="AC807" s="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</row>
    <row r="808" spans="1:176" x14ac:dyDescent="0.25">
      <c r="A808" s="20">
        <f t="shared" si="198"/>
        <v>44561</v>
      </c>
      <c r="B808" s="22">
        <f t="shared" ca="1" si="202"/>
        <v>1.0647963599999999</v>
      </c>
      <c r="C808" s="22">
        <f t="shared" ca="1" si="207"/>
        <v>1.02417629</v>
      </c>
      <c r="D808" s="23">
        <f ca="1">IF(A808&lt;$B$1,VLOOKUP(A808,[1]DI!$A$4:$B$15000,2,FALSE),0)</f>
        <v>9.1499999999999998E-2</v>
      </c>
      <c r="E808" s="22">
        <f t="shared" ca="1" si="206"/>
        <v>3.4749E-4</v>
      </c>
      <c r="F808" s="23">
        <f t="shared" si="199"/>
        <v>1.3</v>
      </c>
      <c r="G808" s="24">
        <f t="shared" ca="1" si="203"/>
        <v>1.0004517369999999</v>
      </c>
      <c r="H808" s="22">
        <f ca="1">TRUNC(PRODUCT(G$10:G807),15)</f>
        <v>1.1077299980073201</v>
      </c>
      <c r="I808" s="22">
        <f t="shared" ca="1" si="204"/>
        <v>1.0654720844789001</v>
      </c>
      <c r="J808" s="22">
        <f t="shared" ca="1" si="205"/>
        <v>1.03966121</v>
      </c>
      <c r="K808" s="22">
        <f t="shared" ca="1" si="196"/>
        <v>4.0620070000000001E-2</v>
      </c>
      <c r="L808" s="66">
        <f>IF(VLOOKUP(A808,$T$12:$AC$125,8)=VLOOKUP(A807,$T$12:$AC$125,8),0,VLOOKUP(A808,T$12:$AC$125,8))</f>
        <v>0</v>
      </c>
      <c r="M808" s="67">
        <f>IF(L808&gt;0,VLOOKUP(L808,S$12:$AB$125,7),0)</f>
        <v>0</v>
      </c>
      <c r="N808" s="2">
        <f t="shared" si="195"/>
        <v>0</v>
      </c>
      <c r="O808" s="22">
        <f t="shared" ca="1" si="197"/>
        <v>4.0620070000000001E-2</v>
      </c>
      <c r="P808" s="25" t="str">
        <f t="shared" si="200"/>
        <v>J=</v>
      </c>
      <c r="Q808" s="26">
        <f t="shared" si="201"/>
        <v>44578</v>
      </c>
      <c r="R808" s="4"/>
      <c r="S808" s="98"/>
      <c r="U808" s="4"/>
      <c r="V808" s="4"/>
      <c r="W808" s="4"/>
      <c r="X808" s="4"/>
      <c r="Y808" s="4"/>
      <c r="Z808" s="4"/>
      <c r="AA808" s="4"/>
      <c r="AB808" s="4"/>
      <c r="AC808" s="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</row>
    <row r="809" spans="1:176" x14ac:dyDescent="0.25">
      <c r="A809" s="20">
        <f t="shared" si="198"/>
        <v>44562</v>
      </c>
      <c r="B809" s="22">
        <f t="shared" ca="1" si="202"/>
        <v>1.0652773600000001</v>
      </c>
      <c r="C809" s="22">
        <f t="shared" ca="1" si="207"/>
        <v>1.02417629</v>
      </c>
      <c r="D809" s="23">
        <f ca="1">IF(A809&lt;$B$1,VLOOKUP(A809,[1]DI!$A$4:$B$15000,2,FALSE),0)</f>
        <v>0</v>
      </c>
      <c r="E809" s="22">
        <f t="shared" ca="1" si="206"/>
        <v>0</v>
      </c>
      <c r="F809" s="23">
        <f t="shared" si="199"/>
        <v>1.3</v>
      </c>
      <c r="G809" s="24">
        <f t="shared" ca="1" si="203"/>
        <v>1</v>
      </c>
      <c r="H809" s="22">
        <f ca="1">TRUNC(PRODUCT(G$10:G808),15)</f>
        <v>1.10823040063343</v>
      </c>
      <c r="I809" s="22">
        <f t="shared" ca="1" si="204"/>
        <v>1.0654720844789001</v>
      </c>
      <c r="J809" s="22">
        <f t="shared" ca="1" si="205"/>
        <v>1.0401308600000001</v>
      </c>
      <c r="K809" s="22">
        <f t="shared" ca="1" si="196"/>
        <v>4.1101070000000003E-2</v>
      </c>
      <c r="L809" s="66">
        <f>IF(VLOOKUP(A809,$T$12:$AC$125,8)=VLOOKUP(A808,$T$12:$AC$125,8),0,VLOOKUP(A809,T$12:$AC$125,8))</f>
        <v>0</v>
      </c>
      <c r="M809" s="67">
        <f>IF(L809&gt;0,VLOOKUP(L809,S$12:$AB$125,7),0)</f>
        <v>0</v>
      </c>
      <c r="N809" s="2">
        <f t="shared" si="195"/>
        <v>0</v>
      </c>
      <c r="O809" s="22">
        <f t="shared" ca="1" si="197"/>
        <v>4.1101070000000003E-2</v>
      </c>
      <c r="P809" s="25" t="str">
        <f t="shared" si="200"/>
        <v>J=</v>
      </c>
      <c r="Q809" s="26">
        <f t="shared" si="201"/>
        <v>44578</v>
      </c>
      <c r="R809" s="4"/>
      <c r="S809" s="98"/>
      <c r="U809" s="4"/>
      <c r="V809" s="4"/>
      <c r="W809" s="4"/>
      <c r="X809" s="4"/>
      <c r="Y809" s="4"/>
      <c r="Z809" s="4"/>
      <c r="AA809" s="4"/>
      <c r="AB809" s="4"/>
      <c r="AC809" s="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</row>
    <row r="810" spans="1:176" x14ac:dyDescent="0.25">
      <c r="A810" s="20">
        <f t="shared" si="198"/>
        <v>44563</v>
      </c>
      <c r="B810" s="22">
        <f t="shared" ca="1" si="202"/>
        <v>1.0652773600000001</v>
      </c>
      <c r="C810" s="22">
        <f t="shared" ca="1" si="207"/>
        <v>1.02417629</v>
      </c>
      <c r="D810" s="23">
        <f ca="1">IF(A810&lt;$B$1,VLOOKUP(A810,[1]DI!$A$4:$B$15000,2,FALSE),0)</f>
        <v>0</v>
      </c>
      <c r="E810" s="22">
        <f t="shared" ca="1" si="206"/>
        <v>0</v>
      </c>
      <c r="F810" s="23">
        <f t="shared" si="199"/>
        <v>1.3</v>
      </c>
      <c r="G810" s="24">
        <f t="shared" ca="1" si="203"/>
        <v>1</v>
      </c>
      <c r="H810" s="22">
        <f ca="1">TRUNC(PRODUCT(G$10:G809),15)</f>
        <v>1.10823040063343</v>
      </c>
      <c r="I810" s="22">
        <f t="shared" ca="1" si="204"/>
        <v>1.0654720844789001</v>
      </c>
      <c r="J810" s="22">
        <f t="shared" ca="1" si="205"/>
        <v>1.0401308600000001</v>
      </c>
      <c r="K810" s="22">
        <f t="shared" ca="1" si="196"/>
        <v>4.1101070000000003E-2</v>
      </c>
      <c r="L810" s="66">
        <f>IF(VLOOKUP(A810,$T$12:$AC$125,8)=VLOOKUP(A809,$T$12:$AC$125,8),0,VLOOKUP(A810,T$12:$AC$125,8))</f>
        <v>0</v>
      </c>
      <c r="M810" s="67">
        <f>IF(L810&gt;0,VLOOKUP(L810,S$12:$AB$125,7),0)</f>
        <v>0</v>
      </c>
      <c r="N810" s="2">
        <f t="shared" si="195"/>
        <v>0</v>
      </c>
      <c r="O810" s="22">
        <f t="shared" ca="1" si="197"/>
        <v>4.1101070000000003E-2</v>
      </c>
      <c r="P810" s="25" t="str">
        <f t="shared" si="200"/>
        <v>J=</v>
      </c>
      <c r="Q810" s="26">
        <f t="shared" si="201"/>
        <v>44578</v>
      </c>
      <c r="R810" s="4"/>
      <c r="S810" s="98"/>
      <c r="U810" s="4"/>
      <c r="V810" s="4"/>
      <c r="W810" s="4"/>
      <c r="X810" s="4"/>
      <c r="Y810" s="4"/>
      <c r="Z810" s="4"/>
      <c r="AA810" s="4"/>
      <c r="AB810" s="4"/>
      <c r="AC810" s="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</row>
    <row r="811" spans="1:176" x14ac:dyDescent="0.25">
      <c r="A811" s="20">
        <f t="shared" si="198"/>
        <v>44564</v>
      </c>
      <c r="B811" s="22">
        <f t="shared" ca="1" si="202"/>
        <v>1.0652773600000001</v>
      </c>
      <c r="C811" s="22">
        <f t="shared" ca="1" si="207"/>
        <v>1.02417629</v>
      </c>
      <c r="D811" s="23">
        <f ca="1">IF(A811&lt;$B$1,VLOOKUP(A811,[1]DI!$A$4:$B$15000,2,FALSE),0)</f>
        <v>9.1499999999999998E-2</v>
      </c>
      <c r="E811" s="22">
        <f t="shared" ca="1" si="206"/>
        <v>3.4749E-4</v>
      </c>
      <c r="F811" s="23">
        <f t="shared" si="199"/>
        <v>1.3</v>
      </c>
      <c r="G811" s="24">
        <f t="shared" ca="1" si="203"/>
        <v>1.0004517369999999</v>
      </c>
      <c r="H811" s="22">
        <f ca="1">TRUNC(PRODUCT(G$10:G810),15)</f>
        <v>1.10823040063343</v>
      </c>
      <c r="I811" s="22">
        <f t="shared" ca="1" si="204"/>
        <v>1.0654720844789001</v>
      </c>
      <c r="J811" s="22">
        <f t="shared" ca="1" si="205"/>
        <v>1.0401308600000001</v>
      </c>
      <c r="K811" s="22">
        <f t="shared" ca="1" si="196"/>
        <v>4.1101070000000003E-2</v>
      </c>
      <c r="L811" s="66">
        <f>IF(VLOOKUP(A811,$T$12:$AC$125,8)=VLOOKUP(A810,$T$12:$AC$125,8),0,VLOOKUP(A811,T$12:$AC$125,8))</f>
        <v>0</v>
      </c>
      <c r="M811" s="67">
        <f>IF(L811&gt;0,VLOOKUP(L811,S$12:$AB$125,7),0)</f>
        <v>0</v>
      </c>
      <c r="N811" s="2">
        <f t="shared" si="195"/>
        <v>0</v>
      </c>
      <c r="O811" s="22">
        <f t="shared" ca="1" si="197"/>
        <v>4.1101070000000003E-2</v>
      </c>
      <c r="P811" s="25" t="str">
        <f t="shared" si="200"/>
        <v>J=</v>
      </c>
      <c r="Q811" s="26">
        <f t="shared" si="201"/>
        <v>44578</v>
      </c>
      <c r="R811" s="4"/>
      <c r="S811" s="98"/>
      <c r="U811" s="4"/>
      <c r="V811" s="4"/>
      <c r="W811" s="4"/>
      <c r="X811" s="4"/>
      <c r="Y811" s="4"/>
      <c r="Z811" s="4"/>
      <c r="AA811" s="4"/>
      <c r="AB811" s="4"/>
      <c r="AC811" s="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</row>
    <row r="812" spans="1:176" x14ac:dyDescent="0.25">
      <c r="A812" s="20">
        <f t="shared" si="198"/>
        <v>44565</v>
      </c>
      <c r="B812" s="22">
        <f t="shared" ca="1" si="202"/>
        <v>1.06575859</v>
      </c>
      <c r="C812" s="22">
        <f t="shared" ca="1" si="207"/>
        <v>1.02417629</v>
      </c>
      <c r="D812" s="23">
        <f ca="1">IF(A812&lt;$B$1,VLOOKUP(A812,[1]DI!$A$4:$B$15000,2,FALSE),0)</f>
        <v>9.1499999999999998E-2</v>
      </c>
      <c r="E812" s="22">
        <f t="shared" ca="1" si="206"/>
        <v>3.4749E-4</v>
      </c>
      <c r="F812" s="23">
        <f t="shared" si="199"/>
        <v>1.3</v>
      </c>
      <c r="G812" s="24">
        <f t="shared" ca="1" si="203"/>
        <v>1.0004517369999999</v>
      </c>
      <c r="H812" s="22">
        <f ca="1">TRUNC(PRODUCT(G$10:G811),15)</f>
        <v>1.10873102930992</v>
      </c>
      <c r="I812" s="22">
        <f t="shared" ca="1" si="204"/>
        <v>1.0654720844789001</v>
      </c>
      <c r="J812" s="22">
        <f t="shared" ca="1" si="205"/>
        <v>1.04060073</v>
      </c>
      <c r="K812" s="22">
        <f t="shared" ca="1" si="196"/>
        <v>4.1582300000000003E-2</v>
      </c>
      <c r="L812" s="66">
        <f>IF(VLOOKUP(A812,$T$12:$AC$125,8)=VLOOKUP(A811,$T$12:$AC$125,8),0,VLOOKUP(A812,T$12:$AC$125,8))</f>
        <v>0</v>
      </c>
      <c r="M812" s="67">
        <f>IF(L812&gt;0,VLOOKUP(L812,S$12:$AB$125,7),0)</f>
        <v>0</v>
      </c>
      <c r="N812" s="2">
        <f t="shared" si="195"/>
        <v>0</v>
      </c>
      <c r="O812" s="22">
        <f t="shared" ca="1" si="197"/>
        <v>4.1582300000000003E-2</v>
      </c>
      <c r="P812" s="25" t="str">
        <f t="shared" si="200"/>
        <v>J=</v>
      </c>
      <c r="Q812" s="26">
        <f t="shared" si="201"/>
        <v>44578</v>
      </c>
      <c r="R812" s="4"/>
      <c r="S812" s="98"/>
      <c r="U812" s="4"/>
      <c r="V812" s="4"/>
      <c r="W812" s="4"/>
      <c r="X812" s="4"/>
      <c r="Y812" s="4"/>
      <c r="Z812" s="4"/>
      <c r="AA812" s="4"/>
      <c r="AB812" s="4"/>
      <c r="AC812" s="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</row>
    <row r="813" spans="1:176" x14ac:dyDescent="0.25">
      <c r="A813" s="20">
        <f t="shared" si="198"/>
        <v>44566</v>
      </c>
      <c r="B813" s="22">
        <f t="shared" ca="1" si="202"/>
        <v>1.0662400299999999</v>
      </c>
      <c r="C813" s="22">
        <f t="shared" ca="1" si="207"/>
        <v>1.02417629</v>
      </c>
      <c r="D813" s="23">
        <f ca="1">IF(A813&lt;$B$1,VLOOKUP(A813,[1]DI!$A$4:$B$15000,2,FALSE),0)</f>
        <v>9.1499999999999998E-2</v>
      </c>
      <c r="E813" s="22">
        <f t="shared" ca="1" si="206"/>
        <v>3.4749E-4</v>
      </c>
      <c r="F813" s="23">
        <f t="shared" si="199"/>
        <v>1.3</v>
      </c>
      <c r="G813" s="24">
        <f t="shared" ca="1" si="203"/>
        <v>1.0004517369999999</v>
      </c>
      <c r="H813" s="22">
        <f ca="1">TRUNC(PRODUCT(G$10:G812),15)</f>
        <v>1.1092318841389099</v>
      </c>
      <c r="I813" s="22">
        <f t="shared" ca="1" si="204"/>
        <v>1.0654720844789001</v>
      </c>
      <c r="J813" s="22">
        <f t="shared" ca="1" si="205"/>
        <v>1.0410708099999999</v>
      </c>
      <c r="K813" s="22">
        <f t="shared" ca="1" si="196"/>
        <v>4.2063740000000002E-2</v>
      </c>
      <c r="L813" s="66">
        <f>IF(VLOOKUP(A813,$T$12:$AC$125,8)=VLOOKUP(A812,$T$12:$AC$125,8),0,VLOOKUP(A813,T$12:$AC$125,8))</f>
        <v>0</v>
      </c>
      <c r="M813" s="67">
        <f>IF(L813&gt;0,VLOOKUP(L813,S$12:$AB$125,7),0)</f>
        <v>0</v>
      </c>
      <c r="N813" s="2">
        <f t="shared" si="195"/>
        <v>0</v>
      </c>
      <c r="O813" s="22">
        <f t="shared" ca="1" si="197"/>
        <v>4.2063740000000002E-2</v>
      </c>
      <c r="P813" s="25" t="str">
        <f t="shared" si="200"/>
        <v>J=</v>
      </c>
      <c r="Q813" s="26">
        <f t="shared" si="201"/>
        <v>44578</v>
      </c>
      <c r="R813" s="4"/>
      <c r="S813" s="98"/>
      <c r="U813" s="4"/>
      <c r="V813" s="4"/>
      <c r="W813" s="4"/>
      <c r="X813" s="4"/>
      <c r="Y813" s="4"/>
      <c r="Z813" s="4"/>
      <c r="AA813" s="4"/>
      <c r="AB813" s="4"/>
      <c r="AC813" s="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</row>
    <row r="814" spans="1:176" ht="15" x14ac:dyDescent="0.25">
      <c r="A814" s="20">
        <f t="shared" si="198"/>
        <v>44567</v>
      </c>
      <c r="B814" s="22">
        <f t="shared" ca="1" si="202"/>
        <v>1.0667216900000001</v>
      </c>
      <c r="C814" s="22">
        <f t="shared" ca="1" si="207"/>
        <v>1.02417629</v>
      </c>
      <c r="D814" s="23">
        <f ca="1">IF(A814&lt;$B$1,VLOOKUP(A814,[1]DI!$A$4:$B$15000,2,FALSE),0)</f>
        <v>9.1499999999999998E-2</v>
      </c>
      <c r="E814" s="22">
        <f t="shared" ca="1" si="206"/>
        <v>3.4749E-4</v>
      </c>
      <c r="F814" s="23">
        <f t="shared" si="199"/>
        <v>1.3</v>
      </c>
      <c r="G814" s="24">
        <f t="shared" ca="1" si="203"/>
        <v>1.0004517369999999</v>
      </c>
      <c r="H814" s="22">
        <f ca="1">TRUNC(PRODUCT(G$10:G813),15)</f>
        <v>1.10973296522255</v>
      </c>
      <c r="I814" s="22">
        <f t="shared" ca="1" si="204"/>
        <v>1.0654720844789001</v>
      </c>
      <c r="J814" s="22">
        <f t="shared" ca="1" si="205"/>
        <v>1.0415411000000001</v>
      </c>
      <c r="K814" s="22">
        <f t="shared" ca="1" si="196"/>
        <v>4.2545399999999997E-2</v>
      </c>
      <c r="L814" s="66">
        <f>IF(VLOOKUP(A814,$T$12:$AC$125,8)=VLOOKUP(A813,$T$12:$AC$125,8),0,VLOOKUP(A814,T$12:$AC$125,8))</f>
        <v>0</v>
      </c>
      <c r="M814" s="67">
        <f>IF(L814&gt;0,VLOOKUP(L814,S$12:$AB$125,7),0)</f>
        <v>0</v>
      </c>
      <c r="N814" s="2">
        <f t="shared" si="195"/>
        <v>0</v>
      </c>
      <c r="O814" s="22">
        <f t="shared" ca="1" si="197"/>
        <v>4.2545399999999997E-2</v>
      </c>
      <c r="P814" s="25" t="str">
        <f t="shared" si="200"/>
        <v>J=</v>
      </c>
      <c r="Q814" s="26">
        <f t="shared" si="201"/>
        <v>44578</v>
      </c>
      <c r="R814" s="109" t="s">
        <v>64</v>
      </c>
      <c r="S814" s="112">
        <v>44578</v>
      </c>
      <c r="T814" s="118">
        <f ca="1">K825</f>
        <v>4.5923119999999998E-2</v>
      </c>
      <c r="U814" s="109"/>
      <c r="V814" s="4"/>
      <c r="W814" s="4"/>
      <c r="X814" s="4"/>
      <c r="Y814" s="4"/>
      <c r="Z814" s="4"/>
      <c r="AA814" s="4"/>
      <c r="AB814" s="4"/>
      <c r="AC814" s="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</row>
    <row r="815" spans="1:176" ht="15" x14ac:dyDescent="0.25">
      <c r="A815" s="20">
        <f t="shared" si="198"/>
        <v>44568</v>
      </c>
      <c r="B815" s="22">
        <f t="shared" ca="1" si="202"/>
        <v>1.06720357</v>
      </c>
      <c r="C815" s="22">
        <f t="shared" ca="1" si="207"/>
        <v>1.02417629</v>
      </c>
      <c r="D815" s="23">
        <f ca="1">IF(A815&lt;$B$1,VLOOKUP(A815,[1]DI!$A$4:$B$15000,2,FALSE),0)</f>
        <v>9.1499999999999998E-2</v>
      </c>
      <c r="E815" s="22">
        <f t="shared" ca="1" si="206"/>
        <v>3.4749E-4</v>
      </c>
      <c r="F815" s="23">
        <f t="shared" si="199"/>
        <v>1.3</v>
      </c>
      <c r="G815" s="24">
        <f t="shared" ca="1" si="203"/>
        <v>1.0004517369999999</v>
      </c>
      <c r="H815" s="22">
        <f ca="1">TRUNC(PRODUCT(G$10:G814),15)</f>
        <v>1.1102342726630601</v>
      </c>
      <c r="I815" s="22">
        <f t="shared" ca="1" si="204"/>
        <v>1.0654720844789001</v>
      </c>
      <c r="J815" s="22">
        <f t="shared" ca="1" si="205"/>
        <v>1.0420115999999999</v>
      </c>
      <c r="K815" s="22">
        <f t="shared" ca="1" si="196"/>
        <v>4.3027280000000001E-2</v>
      </c>
      <c r="L815" s="66">
        <f>IF(VLOOKUP(A815,$T$12:$AC$125,8)=VLOOKUP(A814,$T$12:$AC$125,8),0,VLOOKUP(A815,T$12:$AC$125,8))</f>
        <v>0</v>
      </c>
      <c r="M815" s="67">
        <f>IF(L815&gt;0,VLOOKUP(L815,S$12:$AB$125,7),0)</f>
        <v>0</v>
      </c>
      <c r="N815" s="2">
        <f t="shared" si="195"/>
        <v>0</v>
      </c>
      <c r="O815" s="22">
        <f t="shared" ca="1" si="197"/>
        <v>4.3027280000000001E-2</v>
      </c>
      <c r="P815" s="25" t="str">
        <f t="shared" si="200"/>
        <v>J=</v>
      </c>
      <c r="Q815" s="26">
        <f t="shared" si="201"/>
        <v>44578</v>
      </c>
      <c r="R815" s="109" t="s">
        <v>63</v>
      </c>
      <c r="S815" s="112">
        <v>44578</v>
      </c>
      <c r="T815" s="119">
        <v>390935329</v>
      </c>
      <c r="U815" s="109"/>
      <c r="V815" s="4"/>
      <c r="W815" s="4"/>
      <c r="X815" s="4"/>
      <c r="Y815" s="4"/>
      <c r="Z815" s="4"/>
      <c r="AA815" s="4"/>
      <c r="AB815" s="4"/>
      <c r="AC815" s="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</row>
    <row r="816" spans="1:176" ht="15" x14ac:dyDescent="0.25">
      <c r="A816" s="20">
        <f t="shared" si="198"/>
        <v>44569</v>
      </c>
      <c r="B816" s="22">
        <f t="shared" ca="1" si="202"/>
        <v>1.0676856699999999</v>
      </c>
      <c r="C816" s="22">
        <f t="shared" ca="1" si="207"/>
        <v>1.02417629</v>
      </c>
      <c r="D816" s="23">
        <f ca="1">IF(A816&lt;$B$1,VLOOKUP(A816,[1]DI!$A$4:$B$15000,2,FALSE),0)</f>
        <v>0</v>
      </c>
      <c r="E816" s="22">
        <f t="shared" ca="1" si="206"/>
        <v>0</v>
      </c>
      <c r="F816" s="23">
        <f t="shared" si="199"/>
        <v>1.3</v>
      </c>
      <c r="G816" s="24">
        <f t="shared" ca="1" si="203"/>
        <v>1</v>
      </c>
      <c r="H816" s="22">
        <f ca="1">TRUNC(PRODUCT(G$10:G815),15)</f>
        <v>1.11073580656269</v>
      </c>
      <c r="I816" s="22">
        <f t="shared" ca="1" si="204"/>
        <v>1.0654720844789001</v>
      </c>
      <c r="J816" s="22">
        <f t="shared" ca="1" si="205"/>
        <v>1.04248232</v>
      </c>
      <c r="K816" s="22">
        <f t="shared" ca="1" si="196"/>
        <v>4.350938E-2</v>
      </c>
      <c r="L816" s="66">
        <f>IF(VLOOKUP(A816,$T$12:$AC$125,8)=VLOOKUP(A815,$T$12:$AC$125,8),0,VLOOKUP(A816,T$12:$AC$125,8))</f>
        <v>0</v>
      </c>
      <c r="M816" s="67">
        <f>IF(L816&gt;0,VLOOKUP(L816,S$12:$AB$125,7),0)</f>
        <v>0</v>
      </c>
      <c r="N816" s="2">
        <f t="shared" si="195"/>
        <v>0</v>
      </c>
      <c r="O816" s="22">
        <f t="shared" ca="1" si="197"/>
        <v>4.350938E-2</v>
      </c>
      <c r="P816" s="25" t="str">
        <f t="shared" si="200"/>
        <v>J=</v>
      </c>
      <c r="Q816" s="26">
        <f t="shared" si="201"/>
        <v>44578</v>
      </c>
      <c r="R816" s="109" t="s">
        <v>62</v>
      </c>
      <c r="S816" s="112">
        <v>44578</v>
      </c>
      <c r="T816" s="120">
        <f ca="1">T814*T815</f>
        <v>17952970.025906481</v>
      </c>
      <c r="U816" s="109"/>
      <c r="V816" s="4"/>
      <c r="W816" s="4"/>
      <c r="X816" s="4"/>
      <c r="Y816" s="4"/>
      <c r="Z816" s="4"/>
      <c r="AA816" s="4"/>
      <c r="AB816" s="4"/>
      <c r="AC816" s="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</row>
    <row r="817" spans="1:176" ht="15" x14ac:dyDescent="0.25">
      <c r="A817" s="20">
        <f t="shared" si="198"/>
        <v>44570</v>
      </c>
      <c r="B817" s="22">
        <f t="shared" ca="1" si="202"/>
        <v>1.0676856699999999</v>
      </c>
      <c r="C817" s="22">
        <f t="shared" ca="1" si="207"/>
        <v>1.02417629</v>
      </c>
      <c r="D817" s="23">
        <f ca="1">IF(A817&lt;$B$1,VLOOKUP(A817,[1]DI!$A$4:$B$15000,2,FALSE),0)</f>
        <v>0</v>
      </c>
      <c r="E817" s="22">
        <f t="shared" ca="1" si="206"/>
        <v>0</v>
      </c>
      <c r="F817" s="23">
        <f t="shared" si="199"/>
        <v>1.3</v>
      </c>
      <c r="G817" s="24">
        <f t="shared" ca="1" si="203"/>
        <v>1</v>
      </c>
      <c r="H817" s="22">
        <f ca="1">TRUNC(PRODUCT(G$10:G816),15)</f>
        <v>1.11073580656269</v>
      </c>
      <c r="I817" s="22">
        <f t="shared" ca="1" si="204"/>
        <v>1.0654720844789001</v>
      </c>
      <c r="J817" s="22">
        <f t="shared" ca="1" si="205"/>
        <v>1.04248232</v>
      </c>
      <c r="K817" s="22">
        <f t="shared" ca="1" si="196"/>
        <v>4.350938E-2</v>
      </c>
      <c r="L817" s="66">
        <f>IF(VLOOKUP(A817,$T$12:$AC$125,8)=VLOOKUP(A816,$T$12:$AC$125,8),0,VLOOKUP(A817,T$12:$AC$125,8))</f>
        <v>0</v>
      </c>
      <c r="M817" s="67">
        <f>IF(L817&gt;0,VLOOKUP(L817,S$12:$AB$125,7),0)</f>
        <v>0</v>
      </c>
      <c r="N817" s="2">
        <f t="shared" si="195"/>
        <v>0</v>
      </c>
      <c r="O817" s="22">
        <f t="shared" ca="1" si="197"/>
        <v>4.350938E-2</v>
      </c>
      <c r="P817" s="25" t="str">
        <f t="shared" si="200"/>
        <v>J=</v>
      </c>
      <c r="Q817" s="26">
        <f t="shared" si="201"/>
        <v>44578</v>
      </c>
      <c r="R817" s="109" t="s">
        <v>65</v>
      </c>
      <c r="S817" s="112">
        <v>44579</v>
      </c>
      <c r="T817" s="120">
        <f ca="1">(J826-1)*T816</f>
        <v>8110.0746795016066</v>
      </c>
      <c r="U817" s="103" t="s">
        <v>72</v>
      </c>
      <c r="V817" s="4"/>
      <c r="W817" s="4"/>
      <c r="X817" s="4"/>
      <c r="Y817" s="4"/>
      <c r="Z817" s="4"/>
      <c r="AA817" s="4"/>
      <c r="AB817" s="4"/>
      <c r="AC817" s="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</row>
    <row r="818" spans="1:176" ht="15" x14ac:dyDescent="0.25">
      <c r="A818" s="20">
        <f t="shared" si="198"/>
        <v>44571</v>
      </c>
      <c r="B818" s="22">
        <f t="shared" ca="1" si="202"/>
        <v>1.0676856699999999</v>
      </c>
      <c r="C818" s="22">
        <f t="shared" ca="1" si="207"/>
        <v>1.02417629</v>
      </c>
      <c r="D818" s="23">
        <f ca="1">IF(A818&lt;$B$1,VLOOKUP(A818,[1]DI!$A$4:$B$15000,2,FALSE),0)</f>
        <v>9.1499999999999998E-2</v>
      </c>
      <c r="E818" s="22">
        <f t="shared" ca="1" si="206"/>
        <v>3.4749E-4</v>
      </c>
      <c r="F818" s="23">
        <f t="shared" si="199"/>
        <v>1.3</v>
      </c>
      <c r="G818" s="24">
        <f t="shared" ca="1" si="203"/>
        <v>1.0004517369999999</v>
      </c>
      <c r="H818" s="22">
        <f ca="1">TRUNC(PRODUCT(G$10:G817),15)</f>
        <v>1.11073580656269</v>
      </c>
      <c r="I818" s="22">
        <f t="shared" ca="1" si="204"/>
        <v>1.0654720844789001</v>
      </c>
      <c r="J818" s="22">
        <f t="shared" ca="1" si="205"/>
        <v>1.04248232</v>
      </c>
      <c r="K818" s="22">
        <f t="shared" ca="1" si="196"/>
        <v>4.350938E-2</v>
      </c>
      <c r="L818" s="66">
        <f>IF(VLOOKUP(A818,$T$12:$AC$125,8)=VLOOKUP(A817,$T$12:$AC$125,8),0,VLOOKUP(A818,T$12:$AC$125,8))</f>
        <v>0</v>
      </c>
      <c r="M818" s="67">
        <f>IF(L818&gt;0,VLOOKUP(L818,S$12:$AB$125,7),0)</f>
        <v>0</v>
      </c>
      <c r="N818" s="2">
        <f t="shared" si="195"/>
        <v>0</v>
      </c>
      <c r="O818" s="22">
        <f t="shared" ca="1" si="197"/>
        <v>4.350938E-2</v>
      </c>
      <c r="P818" s="25" t="str">
        <f t="shared" si="200"/>
        <v>J=</v>
      </c>
      <c r="Q818" s="26">
        <f t="shared" si="201"/>
        <v>44578</v>
      </c>
      <c r="R818" s="109" t="s">
        <v>64</v>
      </c>
      <c r="S818" s="112">
        <v>44579</v>
      </c>
      <c r="T818" s="118">
        <f ca="1">K826</f>
        <v>4.6265999999999999E-4</v>
      </c>
      <c r="U818" s="109"/>
      <c r="V818" s="4"/>
      <c r="W818" s="4"/>
      <c r="X818" s="4"/>
      <c r="Y818" s="4"/>
      <c r="Z818" s="4"/>
      <c r="AA818" s="4"/>
      <c r="AB818" s="4"/>
      <c r="AC818" s="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</row>
    <row r="819" spans="1:176" ht="15" x14ac:dyDescent="0.25">
      <c r="A819" s="20">
        <f t="shared" si="198"/>
        <v>44572</v>
      </c>
      <c r="B819" s="22">
        <f t="shared" ca="1" si="202"/>
        <v>1.06816797</v>
      </c>
      <c r="C819" s="22">
        <f t="shared" ca="1" si="207"/>
        <v>1.02417629</v>
      </c>
      <c r="D819" s="23">
        <f ca="1">IF(A819&lt;$B$1,VLOOKUP(A819,[1]DI!$A$4:$B$15000,2,FALSE),0)</f>
        <v>9.1499999999999998E-2</v>
      </c>
      <c r="E819" s="22">
        <f t="shared" ca="1" si="206"/>
        <v>3.4749E-4</v>
      </c>
      <c r="F819" s="23">
        <f t="shared" si="199"/>
        <v>1.3</v>
      </c>
      <c r="G819" s="24">
        <f t="shared" ca="1" si="203"/>
        <v>1.0004517369999999</v>
      </c>
      <c r="H819" s="22">
        <f ca="1">TRUNC(PRODUCT(G$10:G818),15)</f>
        <v>1.11123756702374</v>
      </c>
      <c r="I819" s="22">
        <f t="shared" ca="1" si="204"/>
        <v>1.0654720844789001</v>
      </c>
      <c r="J819" s="22">
        <f t="shared" ca="1" si="205"/>
        <v>1.0429532399999999</v>
      </c>
      <c r="K819" s="22">
        <f t="shared" ca="1" si="196"/>
        <v>4.3991679999999998E-2</v>
      </c>
      <c r="L819" s="66">
        <f>IF(VLOOKUP(A819,$T$12:$AC$125,8)=VLOOKUP(A818,$T$12:$AC$125,8),0,VLOOKUP(A819,T$12:$AC$125,8))</f>
        <v>0</v>
      </c>
      <c r="M819" s="67">
        <f>IF(L819&gt;0,VLOOKUP(L819,S$12:$AB$125,7),0)</f>
        <v>0</v>
      </c>
      <c r="N819" s="2">
        <f t="shared" si="195"/>
        <v>0</v>
      </c>
      <c r="O819" s="22">
        <f t="shared" ca="1" si="197"/>
        <v>4.3991679999999998E-2</v>
      </c>
      <c r="P819" s="25" t="str">
        <f t="shared" si="200"/>
        <v>J=</v>
      </c>
      <c r="Q819" s="26">
        <f t="shared" si="201"/>
        <v>44578</v>
      </c>
      <c r="R819" s="109" t="s">
        <v>63</v>
      </c>
      <c r="S819" s="112">
        <v>44579</v>
      </c>
      <c r="T819" s="119">
        <v>390935329</v>
      </c>
      <c r="U819" s="109"/>
      <c r="V819" s="4"/>
      <c r="W819" s="4"/>
      <c r="X819" s="4"/>
      <c r="Y819" s="4"/>
      <c r="Z819" s="4"/>
      <c r="AA819" s="4"/>
      <c r="AB819" s="4"/>
      <c r="AC819" s="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</row>
    <row r="820" spans="1:176" ht="15" x14ac:dyDescent="0.25">
      <c r="A820" s="20">
        <f t="shared" si="198"/>
        <v>44573</v>
      </c>
      <c r="B820" s="22">
        <f t="shared" ca="1" si="202"/>
        <v>1.0686505099999999</v>
      </c>
      <c r="C820" s="22">
        <f t="shared" ca="1" si="207"/>
        <v>1.02417629</v>
      </c>
      <c r="D820" s="23">
        <f ca="1">IF(A820&lt;$B$1,VLOOKUP(A820,[1]DI!$A$4:$B$15000,2,FALSE),0)</f>
        <v>9.1499999999999998E-2</v>
      </c>
      <c r="E820" s="22">
        <f t="shared" ca="1" si="206"/>
        <v>3.4749E-4</v>
      </c>
      <c r="F820" s="23">
        <f t="shared" si="199"/>
        <v>1.3</v>
      </c>
      <c r="G820" s="24">
        <f t="shared" ca="1" si="203"/>
        <v>1.0004517369999999</v>
      </c>
      <c r="H820" s="22">
        <f ca="1">TRUNC(PRODUCT(G$10:G819),15)</f>
        <v>1.11173955414856</v>
      </c>
      <c r="I820" s="22">
        <f t="shared" ca="1" si="204"/>
        <v>1.0654720844789001</v>
      </c>
      <c r="J820" s="22">
        <f t="shared" ca="1" si="205"/>
        <v>1.04342438</v>
      </c>
      <c r="K820" s="22">
        <f t="shared" ca="1" si="196"/>
        <v>4.4474220000000002E-2</v>
      </c>
      <c r="L820" s="66">
        <f>IF(VLOOKUP(A820,$T$12:$AC$125,8)=VLOOKUP(A819,$T$12:$AC$125,8),0,VLOOKUP(A820,T$12:$AC$125,8))</f>
        <v>0</v>
      </c>
      <c r="M820" s="67">
        <f>IF(L820&gt;0,VLOOKUP(L820,S$12:$AB$125,7),0)</f>
        <v>0</v>
      </c>
      <c r="N820" s="2">
        <f t="shared" si="195"/>
        <v>0</v>
      </c>
      <c r="O820" s="22">
        <f t="shared" ca="1" si="197"/>
        <v>4.4474220000000002E-2</v>
      </c>
      <c r="P820" s="25" t="str">
        <f t="shared" si="200"/>
        <v>J=</v>
      </c>
      <c r="Q820" s="26">
        <f t="shared" si="201"/>
        <v>44578</v>
      </c>
      <c r="R820" s="109" t="s">
        <v>62</v>
      </c>
      <c r="S820" s="112">
        <v>44579</v>
      </c>
      <c r="T820" s="120">
        <f ca="1">T818*T819</f>
        <v>180870.13931514</v>
      </c>
      <c r="U820" s="109"/>
      <c r="V820" s="4"/>
      <c r="W820" s="4"/>
      <c r="X820" s="4"/>
      <c r="Y820" s="4"/>
      <c r="Z820" s="4"/>
      <c r="AA820" s="4"/>
      <c r="AB820" s="4"/>
      <c r="AC820" s="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</row>
    <row r="821" spans="1:176" ht="15" x14ac:dyDescent="0.25">
      <c r="A821" s="20">
        <f t="shared" si="198"/>
        <v>44574</v>
      </c>
      <c r="B821" s="22">
        <f t="shared" ca="1" si="202"/>
        <v>1.0691332600000001</v>
      </c>
      <c r="C821" s="22">
        <f t="shared" ca="1" si="207"/>
        <v>1.02417629</v>
      </c>
      <c r="D821" s="23">
        <f ca="1">IF(A821&lt;$B$1,VLOOKUP(A821,[1]DI!$A$4:$B$15000,2,FALSE),0)</f>
        <v>9.1499999999999998E-2</v>
      </c>
      <c r="E821" s="22">
        <f t="shared" ca="1" si="206"/>
        <v>3.4749E-4</v>
      </c>
      <c r="F821" s="23">
        <f t="shared" si="199"/>
        <v>1.3</v>
      </c>
      <c r="G821" s="24">
        <f t="shared" ca="1" si="203"/>
        <v>1.0004517369999999</v>
      </c>
      <c r="H821" s="22">
        <f ca="1">TRUNC(PRODUCT(G$10:G820),15)</f>
        <v>1.11224176803953</v>
      </c>
      <c r="I821" s="22">
        <f t="shared" ca="1" si="204"/>
        <v>1.0654720844789001</v>
      </c>
      <c r="J821" s="22">
        <f t="shared" ca="1" si="205"/>
        <v>1.04389574</v>
      </c>
      <c r="K821" s="22">
        <f t="shared" ca="1" si="196"/>
        <v>4.4956969999999999E-2</v>
      </c>
      <c r="L821" s="66">
        <f>IF(VLOOKUP(A821,$T$12:$AC$125,8)=VLOOKUP(A820,$T$12:$AC$125,8),0,VLOOKUP(A821,T$12:$AC$125,8))</f>
        <v>0</v>
      </c>
      <c r="M821" s="67">
        <f>IF(L821&gt;0,VLOOKUP(L821,S$12:$AB$125,7),0)</f>
        <v>0</v>
      </c>
      <c r="N821" s="2">
        <f t="shared" si="195"/>
        <v>0</v>
      </c>
      <c r="O821" s="22">
        <f t="shared" ca="1" si="197"/>
        <v>4.4956969999999999E-2</v>
      </c>
      <c r="P821" s="25" t="str">
        <f t="shared" si="200"/>
        <v>J=</v>
      </c>
      <c r="Q821" s="26">
        <f t="shared" si="201"/>
        <v>44578</v>
      </c>
      <c r="R821" s="109" t="s">
        <v>66</v>
      </c>
      <c r="S821" s="112">
        <v>44579</v>
      </c>
      <c r="T821" s="120">
        <f>344101.2+24330091.31</f>
        <v>24674192.509999998</v>
      </c>
      <c r="U821" s="103"/>
      <c r="V821" s="4"/>
      <c r="W821" s="4"/>
      <c r="X821" s="4"/>
      <c r="Y821" s="4"/>
      <c r="Z821" s="4"/>
      <c r="AA821" s="4"/>
      <c r="AB821" s="4"/>
      <c r="AC821" s="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</row>
    <row r="822" spans="1:176" ht="15" x14ac:dyDescent="0.25">
      <c r="A822" s="20">
        <f t="shared" si="198"/>
        <v>44575</v>
      </c>
      <c r="B822" s="22">
        <f t="shared" ca="1" si="202"/>
        <v>1.0696162199999999</v>
      </c>
      <c r="C822" s="22">
        <f t="shared" ca="1" si="207"/>
        <v>1.02417629</v>
      </c>
      <c r="D822" s="23">
        <f ca="1">IF(A822&lt;$B$1,VLOOKUP(A822,[1]DI!$A$4:$B$15000,2,FALSE),0)</f>
        <v>9.1499999999999998E-2</v>
      </c>
      <c r="E822" s="22">
        <f t="shared" ca="1" si="206"/>
        <v>3.4749E-4</v>
      </c>
      <c r="F822" s="23">
        <f t="shared" si="199"/>
        <v>1.3</v>
      </c>
      <c r="G822" s="24">
        <f t="shared" ca="1" si="203"/>
        <v>1.0004517369999999</v>
      </c>
      <c r="H822" s="22">
        <f ca="1">TRUNC(PRODUCT(G$10:G821),15)</f>
        <v>1.1127442087991</v>
      </c>
      <c r="I822" s="22">
        <f t="shared" ca="1" si="204"/>
        <v>1.0654720844789001</v>
      </c>
      <c r="J822" s="22">
        <f t="shared" ca="1" si="205"/>
        <v>1.0443673</v>
      </c>
      <c r="K822" s="22">
        <f t="shared" ca="1" si="196"/>
        <v>4.5439930000000003E-2</v>
      </c>
      <c r="L822" s="66">
        <f>IF(VLOOKUP(A822,$T$12:$AC$125,8)=VLOOKUP(A821,$T$12:$AC$125,8),0,VLOOKUP(A822,T$12:$AC$125,8))</f>
        <v>0</v>
      </c>
      <c r="M822" s="67">
        <f>IF(L822&gt;0,VLOOKUP(L822,S$12:$AB$125,7),0)</f>
        <v>0</v>
      </c>
      <c r="N822" s="2">
        <f t="shared" si="195"/>
        <v>0</v>
      </c>
      <c r="O822" s="22">
        <f t="shared" ca="1" si="197"/>
        <v>4.5439930000000003E-2</v>
      </c>
      <c r="P822" s="25" t="str">
        <f t="shared" si="200"/>
        <v>J=</v>
      </c>
      <c r="Q822" s="26">
        <f t="shared" si="201"/>
        <v>44578</v>
      </c>
      <c r="R822" s="109" t="s">
        <v>67</v>
      </c>
      <c r="S822" s="112">
        <v>44579</v>
      </c>
      <c r="T822" s="120">
        <f ca="1">T821-T816-T820</f>
        <v>6540352.3447783766</v>
      </c>
      <c r="U822" s="103"/>
      <c r="V822" s="4"/>
      <c r="W822" s="4"/>
      <c r="X822" s="4"/>
      <c r="Y822" s="4"/>
      <c r="Z822" s="4"/>
      <c r="AA822" s="4"/>
      <c r="AB822" s="4"/>
      <c r="AC822" s="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</row>
    <row r="823" spans="1:176" ht="15" x14ac:dyDescent="0.25">
      <c r="A823" s="20">
        <f t="shared" si="198"/>
        <v>44576</v>
      </c>
      <c r="B823" s="22">
        <f t="shared" ca="1" si="202"/>
        <v>1.0700994100000001</v>
      </c>
      <c r="C823" s="22">
        <f t="shared" ca="1" si="207"/>
        <v>1.02417629</v>
      </c>
      <c r="D823" s="23">
        <f ca="1">IF(A823&lt;$B$1,VLOOKUP(A823,[1]DI!$A$4:$B$15000,2,FALSE),0)</f>
        <v>0</v>
      </c>
      <c r="E823" s="22">
        <f t="shared" ca="1" si="206"/>
        <v>0</v>
      </c>
      <c r="F823" s="23">
        <f t="shared" si="199"/>
        <v>1.3</v>
      </c>
      <c r="G823" s="24">
        <f t="shared" ca="1" si="203"/>
        <v>1</v>
      </c>
      <c r="H823" s="22">
        <f ca="1">TRUNC(PRODUCT(G$10:G822),15)</f>
        <v>1.1132468765297501</v>
      </c>
      <c r="I823" s="22">
        <f t="shared" ca="1" si="204"/>
        <v>1.0654720844789001</v>
      </c>
      <c r="J823" s="22">
        <f t="shared" ca="1" si="205"/>
        <v>1.04483908</v>
      </c>
      <c r="K823" s="22">
        <f t="shared" ca="1" si="196"/>
        <v>4.5923119999999998E-2</v>
      </c>
      <c r="L823" s="66">
        <f>IF(VLOOKUP(A823,$T$12:$AC$125,8)=VLOOKUP(A822,$T$12:$AC$125,8),0,VLOOKUP(A823,T$12:$AC$125,8))</f>
        <v>0</v>
      </c>
      <c r="M823" s="67">
        <f>IF(L823&gt;0,VLOOKUP(L823,S$12:$AB$125,7),0)</f>
        <v>0</v>
      </c>
      <c r="N823" s="2">
        <f t="shared" si="195"/>
        <v>0</v>
      </c>
      <c r="O823" s="22">
        <f t="shared" ca="1" si="197"/>
        <v>4.5923119999999998E-2</v>
      </c>
      <c r="P823" s="25" t="str">
        <f t="shared" si="200"/>
        <v>J=</v>
      </c>
      <c r="Q823" s="26">
        <f t="shared" si="201"/>
        <v>44578</v>
      </c>
      <c r="R823" s="109" t="s">
        <v>68</v>
      </c>
      <c r="S823" s="112">
        <v>44579</v>
      </c>
      <c r="T823" s="118">
        <f ca="1">TRUNC(T822/T819,8)</f>
        <v>1.673001E-2</v>
      </c>
      <c r="U823" s="109"/>
      <c r="V823" s="4"/>
      <c r="W823" s="4"/>
      <c r="X823" s="4"/>
      <c r="Y823" s="4"/>
      <c r="Z823" s="4"/>
      <c r="AA823" s="4"/>
      <c r="AB823" s="4"/>
      <c r="AC823" s="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</row>
    <row r="824" spans="1:176" ht="15" x14ac:dyDescent="0.25">
      <c r="A824" s="20">
        <f t="shared" si="198"/>
        <v>44577</v>
      </c>
      <c r="B824" s="22">
        <f t="shared" ca="1" si="202"/>
        <v>1.0700994100000001</v>
      </c>
      <c r="C824" s="22">
        <f t="shared" ca="1" si="207"/>
        <v>1.02417629</v>
      </c>
      <c r="D824" s="23">
        <f ca="1">IF(A824&lt;$B$1,VLOOKUP(A824,[1]DI!$A$4:$B$15000,2,FALSE),0)</f>
        <v>0</v>
      </c>
      <c r="E824" s="22">
        <f t="shared" ca="1" si="206"/>
        <v>0</v>
      </c>
      <c r="F824" s="23">
        <f t="shared" si="199"/>
        <v>1.3</v>
      </c>
      <c r="G824" s="24">
        <f t="shared" ca="1" si="203"/>
        <v>1</v>
      </c>
      <c r="H824" s="22">
        <f ca="1">TRUNC(PRODUCT(G$10:G823),15)</f>
        <v>1.1132468765297501</v>
      </c>
      <c r="I824" s="22">
        <f t="shared" ca="1" si="204"/>
        <v>1.0654720844789001</v>
      </c>
      <c r="J824" s="22">
        <f t="shared" ca="1" si="205"/>
        <v>1.04483908</v>
      </c>
      <c r="K824" s="22">
        <f t="shared" ca="1" si="196"/>
        <v>4.5923119999999998E-2</v>
      </c>
      <c r="L824" s="66">
        <f>IF(VLOOKUP(A824,$T$12:$AC$125,8)=VLOOKUP(A823,$T$12:$AC$125,8),0,VLOOKUP(A824,T$12:$AC$125,8))</f>
        <v>0</v>
      </c>
      <c r="M824" s="67">
        <f>IF(L824&gt;0,VLOOKUP(L824,S$12:$AB$125,7),0)</f>
        <v>0</v>
      </c>
      <c r="N824" s="2">
        <f t="shared" si="195"/>
        <v>0</v>
      </c>
      <c r="O824" s="22">
        <f t="shared" ca="1" si="197"/>
        <v>4.5923119999999998E-2</v>
      </c>
      <c r="P824" s="25" t="str">
        <f t="shared" si="200"/>
        <v>J=</v>
      </c>
      <c r="Q824" s="26">
        <f t="shared" si="201"/>
        <v>44578</v>
      </c>
      <c r="R824" s="109" t="s">
        <v>69</v>
      </c>
      <c r="S824" s="112">
        <v>44579</v>
      </c>
      <c r="T824" s="118">
        <f ca="1">VLOOKUP(S824,A10:C2820,3)</f>
        <v>1.02417629</v>
      </c>
      <c r="U824" s="109"/>
      <c r="V824" s="4"/>
      <c r="W824" s="4"/>
      <c r="X824" s="4"/>
      <c r="Y824" s="4"/>
      <c r="Z824" s="4"/>
      <c r="AA824" s="4"/>
      <c r="AB824" s="4"/>
      <c r="AC824" s="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</row>
    <row r="825" spans="1:176" ht="15" x14ac:dyDescent="0.25">
      <c r="A825" s="20">
        <f t="shared" si="198"/>
        <v>44578</v>
      </c>
      <c r="B825" s="22">
        <f t="shared" ca="1" si="202"/>
        <v>1.0700994100000001</v>
      </c>
      <c r="C825" s="22">
        <f t="shared" ca="1" si="207"/>
        <v>1.02417629</v>
      </c>
      <c r="D825" s="23">
        <f ca="1">IF(A825&lt;$B$1,VLOOKUP(A825,[1]DI!$A$4:$B$15000,2,FALSE),0)</f>
        <v>9.1499999999999998E-2</v>
      </c>
      <c r="E825" s="22">
        <f t="shared" ca="1" si="206"/>
        <v>3.4749E-4</v>
      </c>
      <c r="F825" s="23">
        <f t="shared" si="199"/>
        <v>1.3</v>
      </c>
      <c r="G825" s="24">
        <f t="shared" ca="1" si="203"/>
        <v>1.0004517369999999</v>
      </c>
      <c r="H825" s="22">
        <f ca="1">TRUNC(PRODUCT(G$10:G824),15)</f>
        <v>1.1132468765297501</v>
      </c>
      <c r="I825" s="22">
        <f t="shared" ca="1" si="204"/>
        <v>1.0654720844789001</v>
      </c>
      <c r="J825" s="22">
        <f t="shared" ca="1" si="205"/>
        <v>1.04483908</v>
      </c>
      <c r="K825" s="22">
        <f t="shared" ca="1" si="196"/>
        <v>4.5923119999999998E-2</v>
      </c>
      <c r="L825" s="66">
        <f>IF(VLOOKUP(A825,$T$12:$AC$125,8)=VLOOKUP(A824,$T$12:$AC$125,8),0,VLOOKUP(A825,T$12:$AC$125,8))</f>
        <v>5</v>
      </c>
      <c r="M825" s="67">
        <f>IF(L825&gt;0,VLOOKUP(L825,S$12:$AB$125,7),0)</f>
        <v>0</v>
      </c>
      <c r="N825" s="2">
        <f t="shared" ca="1" si="195"/>
        <v>0</v>
      </c>
      <c r="O825" s="22">
        <f t="shared" ca="1" si="197"/>
        <v>4.5923119999999998E-2</v>
      </c>
      <c r="P825" s="25" t="str">
        <f t="shared" si="200"/>
        <v>J=</v>
      </c>
      <c r="Q825" s="26">
        <f t="shared" si="201"/>
        <v>44578</v>
      </c>
      <c r="R825" s="109" t="s">
        <v>70</v>
      </c>
      <c r="S825" s="112">
        <v>44579</v>
      </c>
      <c r="T825" s="121">
        <f ca="1">T823/T824</f>
        <v>1.6335088171197557E-2</v>
      </c>
      <c r="U825" s="103"/>
      <c r="V825" s="4"/>
      <c r="W825" s="4"/>
      <c r="X825" s="4"/>
      <c r="Y825" s="4"/>
      <c r="Z825" s="4"/>
      <c r="AA825" s="4"/>
      <c r="AB825" s="4"/>
      <c r="AC825" s="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</row>
    <row r="826" spans="1:176" ht="15" x14ac:dyDescent="0.25">
      <c r="A826" s="20">
        <f t="shared" si="198"/>
        <v>44579</v>
      </c>
      <c r="B826" s="22">
        <f t="shared" ca="1" si="202"/>
        <v>1.0246389499999999</v>
      </c>
      <c r="C826" s="22">
        <f t="shared" ca="1" si="207"/>
        <v>1.02417629</v>
      </c>
      <c r="D826" s="23">
        <f ca="1">IF(A826&lt;$B$1,VLOOKUP(A826,[1]DI!$A$4:$B$15000,2,FALSE),0)</f>
        <v>9.1499999999999998E-2</v>
      </c>
      <c r="E826" s="22">
        <f t="shared" ca="1" si="206"/>
        <v>3.4749E-4</v>
      </c>
      <c r="F826" s="23">
        <f t="shared" si="199"/>
        <v>1.3</v>
      </c>
      <c r="G826" s="24">
        <f t="shared" ca="1" si="203"/>
        <v>1.0004517369999999</v>
      </c>
      <c r="H826" s="22">
        <f ca="1">TRUNC(PRODUCT(G$10:G825),15)</f>
        <v>1.1137497713340101</v>
      </c>
      <c r="I826" s="22">
        <f t="shared" ca="1" si="204"/>
        <v>1.1132468765297501</v>
      </c>
      <c r="J826" s="22">
        <f t="shared" ca="1" si="205"/>
        <v>1.0004517399999999</v>
      </c>
      <c r="K826" s="22">
        <f t="shared" ca="1" si="196"/>
        <v>4.6265999999999999E-4</v>
      </c>
      <c r="L826" s="66">
        <f>IF(VLOOKUP(A826,$T$12:$AC$125,8)=VLOOKUP(A825,$T$12:$AC$125,8),0,VLOOKUP(A826,T$12:$AC$125,8))</f>
        <v>6</v>
      </c>
      <c r="M826" s="67">
        <f ca="1">IF(L826&gt;0,VLOOKUP(L826,S$12:$AB$125,7),0)</f>
        <v>1.6335088171197557E-2</v>
      </c>
      <c r="N826" s="2">
        <f t="shared" ca="1" si="195"/>
        <v>1.673001E-2</v>
      </c>
      <c r="O826" s="22">
        <f t="shared" ca="1" si="197"/>
        <v>1.719267E-2</v>
      </c>
      <c r="P826" s="25" t="str">
        <f t="shared" si="200"/>
        <v>A+J=</v>
      </c>
      <c r="Q826" s="26">
        <f t="shared" si="201"/>
        <v>44579</v>
      </c>
      <c r="R826" s="109" t="s">
        <v>71</v>
      </c>
      <c r="S826" s="112">
        <v>44579</v>
      </c>
      <c r="T826" s="118">
        <f ca="1">T824-T823</f>
        <v>1.0074462799999999</v>
      </c>
      <c r="U826" s="103"/>
      <c r="V826" s="4"/>
      <c r="W826" s="4"/>
      <c r="X826" s="4"/>
      <c r="Y826" s="4"/>
      <c r="Z826" s="4"/>
      <c r="AA826" s="4"/>
      <c r="AB826" s="4"/>
      <c r="AC826" s="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</row>
    <row r="827" spans="1:176" ht="15.75" x14ac:dyDescent="0.25">
      <c r="A827" s="20">
        <f t="shared" si="198"/>
        <v>44580</v>
      </c>
      <c r="B827" s="22">
        <f t="shared" ca="1" si="202"/>
        <v>1.0079013799999998</v>
      </c>
      <c r="C827" s="123">
        <f t="shared" ca="1" si="207"/>
        <v>1.0074462799999999</v>
      </c>
      <c r="D827" s="23">
        <f ca="1">IF(A827&lt;$B$1,VLOOKUP(A827,[1]DI!$A$4:$B$15000,2,FALSE),0)</f>
        <v>9.1499999999999998E-2</v>
      </c>
      <c r="E827" s="22">
        <f t="shared" ca="1" si="206"/>
        <v>3.4749E-4</v>
      </c>
      <c r="F827" s="23">
        <f t="shared" si="199"/>
        <v>1.3</v>
      </c>
      <c r="G827" s="24">
        <f t="shared" ca="1" si="203"/>
        <v>1.0004517369999999</v>
      </c>
      <c r="H827" s="22">
        <f ca="1">TRUNC(PRODUCT(G$10:G826),15)</f>
        <v>1.11425289331447</v>
      </c>
      <c r="I827" s="22">
        <f t="shared" ca="1" si="204"/>
        <v>1.1137497713340101</v>
      </c>
      <c r="J827" s="22">
        <f t="shared" ca="1" si="205"/>
        <v>1.0004517399999999</v>
      </c>
      <c r="K827" s="22">
        <f t="shared" ca="1" si="196"/>
        <v>4.551E-4</v>
      </c>
      <c r="L827" s="66">
        <f>IF(VLOOKUP(A827,$T$12:$AC$125,8)=VLOOKUP(A826,$T$12:$AC$125,8),0,VLOOKUP(A827,T$12:$AC$125,8))</f>
        <v>0</v>
      </c>
      <c r="M827" s="67">
        <f>IF(L827&gt;0,VLOOKUP(L827,S$12:$AB$125,7),0)</f>
        <v>0</v>
      </c>
      <c r="N827" s="2">
        <f t="shared" si="195"/>
        <v>0</v>
      </c>
      <c r="O827" s="22">
        <f t="shared" ca="1" si="197"/>
        <v>4.551E-4</v>
      </c>
      <c r="P827" s="25" t="str">
        <f t="shared" si="200"/>
        <v>A+J=</v>
      </c>
      <c r="Q827" s="26">
        <f t="shared" si="201"/>
        <v>44757</v>
      </c>
      <c r="V827" s="4"/>
      <c r="W827" s="4"/>
      <c r="X827" s="4"/>
      <c r="Y827" s="4"/>
      <c r="Z827" s="4"/>
      <c r="AA827" s="4"/>
      <c r="AB827" s="4"/>
      <c r="AC827" s="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</row>
    <row r="828" spans="1:176" x14ac:dyDescent="0.25">
      <c r="A828" s="20">
        <f t="shared" si="198"/>
        <v>44581</v>
      </c>
      <c r="B828" s="22">
        <f t="shared" ca="1" si="202"/>
        <v>1.0083566799999999</v>
      </c>
      <c r="C828" s="22">
        <f t="shared" ca="1" si="207"/>
        <v>1.0074462799999999</v>
      </c>
      <c r="D828" s="23">
        <f ca="1">IF(A828&lt;$B$1,VLOOKUP(A828,[1]DI!$A$4:$B$15000,2,FALSE),0)</f>
        <v>9.1499999999999998E-2</v>
      </c>
      <c r="E828" s="22">
        <f t="shared" ca="1" si="206"/>
        <v>3.4749E-4</v>
      </c>
      <c r="F828" s="23">
        <f t="shared" si="199"/>
        <v>1.3</v>
      </c>
      <c r="G828" s="24">
        <f t="shared" ca="1" si="203"/>
        <v>1.0004517369999999</v>
      </c>
      <c r="H828" s="22">
        <f ca="1">TRUNC(PRODUCT(G$10:G827),15)</f>
        <v>1.1147562425737301</v>
      </c>
      <c r="I828" s="22">
        <f t="shared" ca="1" si="204"/>
        <v>1.1137497713340101</v>
      </c>
      <c r="J828" s="22">
        <f t="shared" ca="1" si="205"/>
        <v>1.00090368</v>
      </c>
      <c r="K828" s="22">
        <f t="shared" ca="1" si="196"/>
        <v>9.1040000000000001E-4</v>
      </c>
      <c r="L828" s="66">
        <f>IF(VLOOKUP(A828,$T$12:$AC$125,8)=VLOOKUP(A827,$T$12:$AC$125,8),0,VLOOKUP(A828,T$12:$AC$125,8))</f>
        <v>0</v>
      </c>
      <c r="M828" s="67">
        <f>IF(L828&gt;0,VLOOKUP(L828,S$12:$AB$125,7),0)</f>
        <v>0</v>
      </c>
      <c r="N828" s="2">
        <f t="shared" si="195"/>
        <v>0</v>
      </c>
      <c r="O828" s="22">
        <f t="shared" ca="1" si="197"/>
        <v>9.1040000000000001E-4</v>
      </c>
      <c r="P828" s="25" t="str">
        <f t="shared" si="200"/>
        <v>A+J=</v>
      </c>
      <c r="Q828" s="26">
        <f t="shared" si="201"/>
        <v>44757</v>
      </c>
      <c r="V828" s="4"/>
      <c r="W828" s="4"/>
      <c r="X828" s="4"/>
      <c r="Y828" s="4"/>
      <c r="Z828" s="4"/>
      <c r="AA828" s="4"/>
      <c r="AB828" s="4"/>
      <c r="AC828" s="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</row>
    <row r="829" spans="1:176" x14ac:dyDescent="0.25">
      <c r="A829" s="20">
        <f t="shared" si="198"/>
        <v>44582</v>
      </c>
      <c r="B829" s="22">
        <f t="shared" ca="1" si="202"/>
        <v>1.00881219</v>
      </c>
      <c r="C829" s="22">
        <f t="shared" ca="1" si="207"/>
        <v>1.0074462799999999</v>
      </c>
      <c r="D829" s="23">
        <f ca="1">IF(A829&lt;$B$1,VLOOKUP(A829,[1]DI!$A$4:$B$15000,2,FALSE),0)</f>
        <v>9.1499999999999998E-2</v>
      </c>
      <c r="E829" s="22">
        <f t="shared" ca="1" si="206"/>
        <v>3.4749E-4</v>
      </c>
      <c r="F829" s="23">
        <f t="shared" si="199"/>
        <v>1.3</v>
      </c>
      <c r="G829" s="24">
        <f t="shared" ca="1" si="203"/>
        <v>1.0004517369999999</v>
      </c>
      <c r="H829" s="22">
        <f ca="1">TRUNC(PRODUCT(G$10:G828),15)</f>
        <v>1.11525981921448</v>
      </c>
      <c r="I829" s="22">
        <f t="shared" ca="1" si="204"/>
        <v>1.1137497713340101</v>
      </c>
      <c r="J829" s="22">
        <f t="shared" ca="1" si="205"/>
        <v>1.0013558199999999</v>
      </c>
      <c r="K829" s="22">
        <f t="shared" ca="1" si="196"/>
        <v>1.3659099999999999E-3</v>
      </c>
      <c r="L829" s="66">
        <f>IF(VLOOKUP(A829,$T$12:$AC$125,8)=VLOOKUP(A828,$T$12:$AC$125,8),0,VLOOKUP(A829,T$12:$AC$125,8))</f>
        <v>0</v>
      </c>
      <c r="M829" s="67">
        <f>IF(L829&gt;0,VLOOKUP(L829,S$12:$AB$125,7),0)</f>
        <v>0</v>
      </c>
      <c r="N829" s="2">
        <f t="shared" si="195"/>
        <v>0</v>
      </c>
      <c r="O829" s="22">
        <f t="shared" ca="1" si="197"/>
        <v>1.3659099999999999E-3</v>
      </c>
      <c r="P829" s="25" t="str">
        <f t="shared" si="200"/>
        <v>A+J=</v>
      </c>
      <c r="Q829" s="26">
        <f t="shared" si="201"/>
        <v>44757</v>
      </c>
      <c r="V829" s="4"/>
      <c r="W829" s="4"/>
      <c r="X829" s="4"/>
      <c r="Y829" s="4"/>
      <c r="Z829" s="4"/>
      <c r="AA829" s="4"/>
      <c r="AB829" s="4"/>
      <c r="AC829" s="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</row>
    <row r="830" spans="1:176" x14ac:dyDescent="0.25">
      <c r="A830" s="20">
        <f t="shared" si="198"/>
        <v>44583</v>
      </c>
      <c r="B830" s="22">
        <f t="shared" ca="1" si="202"/>
        <v>1.0092679099999999</v>
      </c>
      <c r="C830" s="22">
        <f t="shared" ca="1" si="207"/>
        <v>1.0074462799999999</v>
      </c>
      <c r="D830" s="23">
        <f ca="1">IF(A830&lt;$B$1,VLOOKUP(A830,[1]DI!$A$4:$B$15000,2,FALSE),0)</f>
        <v>0</v>
      </c>
      <c r="E830" s="22">
        <f t="shared" ca="1" si="206"/>
        <v>0</v>
      </c>
      <c r="F830" s="23">
        <f t="shared" si="199"/>
        <v>1.3</v>
      </c>
      <c r="G830" s="24">
        <f t="shared" ca="1" si="203"/>
        <v>1</v>
      </c>
      <c r="H830" s="22">
        <f ca="1">TRUNC(PRODUCT(G$10:G829),15)</f>
        <v>1.1157636233394399</v>
      </c>
      <c r="I830" s="22">
        <f t="shared" ca="1" si="204"/>
        <v>1.1137497713340101</v>
      </c>
      <c r="J830" s="22">
        <f t="shared" ca="1" si="205"/>
        <v>1.0018081700000001</v>
      </c>
      <c r="K830" s="22">
        <f t="shared" ca="1" si="196"/>
        <v>1.8216300000000001E-3</v>
      </c>
      <c r="L830" s="66">
        <f>IF(VLOOKUP(A830,$T$12:$AC$125,8)=VLOOKUP(A829,$T$12:$AC$125,8),0,VLOOKUP(A830,T$12:$AC$125,8))</f>
        <v>0</v>
      </c>
      <c r="M830" s="67">
        <f>IF(L830&gt;0,VLOOKUP(L830,S$12:$AB$125,7),0)</f>
        <v>0</v>
      </c>
      <c r="N830" s="2">
        <f t="shared" si="195"/>
        <v>0</v>
      </c>
      <c r="O830" s="22">
        <f t="shared" ca="1" si="197"/>
        <v>1.8216300000000001E-3</v>
      </c>
      <c r="P830" s="25" t="str">
        <f t="shared" si="200"/>
        <v>A+J=</v>
      </c>
      <c r="Q830" s="26">
        <f t="shared" si="201"/>
        <v>44757</v>
      </c>
      <c r="V830" s="4"/>
      <c r="W830" s="4"/>
      <c r="X830" s="4"/>
      <c r="Y830" s="4"/>
      <c r="Z830" s="4"/>
      <c r="AA830" s="4"/>
      <c r="AB830" s="4"/>
      <c r="AC830" s="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</row>
    <row r="831" spans="1:176" x14ac:dyDescent="0.25">
      <c r="A831" s="20">
        <f t="shared" si="198"/>
        <v>44584</v>
      </c>
      <c r="B831" s="22">
        <f t="shared" ca="1" si="202"/>
        <v>1.0092679099999999</v>
      </c>
      <c r="C831" s="22">
        <f t="shared" ca="1" si="207"/>
        <v>1.0074462799999999</v>
      </c>
      <c r="D831" s="23">
        <f ca="1">IF(A831&lt;$B$1,VLOOKUP(A831,[1]DI!$A$4:$B$15000,2,FALSE),0)</f>
        <v>0</v>
      </c>
      <c r="E831" s="22">
        <f t="shared" ca="1" si="206"/>
        <v>0</v>
      </c>
      <c r="F831" s="23">
        <f t="shared" si="199"/>
        <v>1.3</v>
      </c>
      <c r="G831" s="24">
        <f t="shared" ca="1" si="203"/>
        <v>1</v>
      </c>
      <c r="H831" s="22">
        <f ca="1">TRUNC(PRODUCT(G$10:G830),15)</f>
        <v>1.1157636233394399</v>
      </c>
      <c r="I831" s="22">
        <f t="shared" ca="1" si="204"/>
        <v>1.1137497713340101</v>
      </c>
      <c r="J831" s="22">
        <f t="shared" ca="1" si="205"/>
        <v>1.0018081700000001</v>
      </c>
      <c r="K831" s="22">
        <f t="shared" ca="1" si="196"/>
        <v>1.8216300000000001E-3</v>
      </c>
      <c r="L831" s="66">
        <f>IF(VLOOKUP(A831,$T$12:$AC$125,8)=VLOOKUP(A830,$T$12:$AC$125,8),0,VLOOKUP(A831,T$12:$AC$125,8))</f>
        <v>0</v>
      </c>
      <c r="M831" s="67">
        <f>IF(L831&gt;0,VLOOKUP(L831,S$12:$AB$125,7),0)</f>
        <v>0</v>
      </c>
      <c r="N831" s="2">
        <f t="shared" si="195"/>
        <v>0</v>
      </c>
      <c r="O831" s="22">
        <f t="shared" ca="1" si="197"/>
        <v>1.8216300000000001E-3</v>
      </c>
      <c r="P831" s="25" t="str">
        <f t="shared" si="200"/>
        <v>A+J=</v>
      </c>
      <c r="Q831" s="26">
        <f t="shared" si="201"/>
        <v>44757</v>
      </c>
      <c r="V831" s="4"/>
      <c r="W831" s="4"/>
      <c r="X831" s="4"/>
      <c r="Y831" s="4"/>
      <c r="Z831" s="4"/>
      <c r="AA831" s="4"/>
      <c r="AB831" s="4"/>
      <c r="AC831" s="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</row>
    <row r="832" spans="1:176" x14ac:dyDescent="0.25">
      <c r="A832" s="20">
        <f t="shared" si="198"/>
        <v>44585</v>
      </c>
      <c r="B832" s="22">
        <f t="shared" ca="1" si="202"/>
        <v>1.0092679099999999</v>
      </c>
      <c r="C832" s="22">
        <f t="shared" ca="1" si="207"/>
        <v>1.0074462799999999</v>
      </c>
      <c r="D832" s="23">
        <f ca="1">IF(A832&lt;$B$1,VLOOKUP(A832,[1]DI!$A$4:$B$15000,2,FALSE),0)</f>
        <v>9.1499999999999998E-2</v>
      </c>
      <c r="E832" s="22">
        <f t="shared" ca="1" si="206"/>
        <v>3.4749E-4</v>
      </c>
      <c r="F832" s="23">
        <f t="shared" si="199"/>
        <v>1.3</v>
      </c>
      <c r="G832" s="24">
        <f t="shared" ca="1" si="203"/>
        <v>1.0004517369999999</v>
      </c>
      <c r="H832" s="22">
        <f ca="1">TRUNC(PRODUCT(G$10:G831),15)</f>
        <v>1.1157636233394399</v>
      </c>
      <c r="I832" s="22">
        <f t="shared" ca="1" si="204"/>
        <v>1.1137497713340101</v>
      </c>
      <c r="J832" s="22">
        <f t="shared" ca="1" si="205"/>
        <v>1.0018081700000001</v>
      </c>
      <c r="K832" s="22">
        <f t="shared" ca="1" si="196"/>
        <v>1.8216300000000001E-3</v>
      </c>
      <c r="L832" s="66">
        <f>IF(VLOOKUP(A832,$T$12:$AC$125,8)=VLOOKUP(A831,$T$12:$AC$125,8),0,VLOOKUP(A832,T$12:$AC$125,8))</f>
        <v>0</v>
      </c>
      <c r="M832" s="67">
        <f>IF(L832&gt;0,VLOOKUP(L832,S$12:$AB$125,7),0)</f>
        <v>0</v>
      </c>
      <c r="N832" s="2">
        <f t="shared" si="195"/>
        <v>0</v>
      </c>
      <c r="O832" s="22">
        <f t="shared" ca="1" si="197"/>
        <v>1.8216300000000001E-3</v>
      </c>
      <c r="P832" s="25" t="str">
        <f t="shared" si="200"/>
        <v>A+J=</v>
      </c>
      <c r="Q832" s="26">
        <f t="shared" si="201"/>
        <v>44757</v>
      </c>
      <c r="V832" s="4"/>
      <c r="W832" s="4"/>
      <c r="X832" s="4"/>
      <c r="Y832" s="4"/>
      <c r="Z832" s="4"/>
      <c r="AA832" s="4"/>
      <c r="AB832" s="4"/>
      <c r="AC832" s="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</row>
    <row r="833" spans="1:179" x14ac:dyDescent="0.25">
      <c r="A833" s="20">
        <f t="shared" si="198"/>
        <v>44586</v>
      </c>
      <c r="B833" s="22">
        <f t="shared" ca="1" si="202"/>
        <v>1.0097238399999999</v>
      </c>
      <c r="C833" s="22">
        <f t="shared" ca="1" si="207"/>
        <v>1.0074462799999999</v>
      </c>
      <c r="D833" s="23">
        <f ca="1">IF(A833&lt;$B$1,VLOOKUP(A833,[1]DI!$A$4:$B$15000,2,FALSE),0)</f>
        <v>9.1499999999999998E-2</v>
      </c>
      <c r="E833" s="22">
        <f t="shared" ca="1" si="206"/>
        <v>3.4749E-4</v>
      </c>
      <c r="F833" s="23">
        <f t="shared" si="199"/>
        <v>1.3</v>
      </c>
      <c r="G833" s="24">
        <f t="shared" ca="1" si="203"/>
        <v>1.0004517369999999</v>
      </c>
      <c r="H833" s="22">
        <f ca="1">TRUNC(PRODUCT(G$10:G832),15)</f>
        <v>1.1162676550513499</v>
      </c>
      <c r="I833" s="22">
        <f t="shared" ca="1" si="204"/>
        <v>1.1137497713340101</v>
      </c>
      <c r="J833" s="22">
        <f t="shared" ca="1" si="205"/>
        <v>1.0022607299999999</v>
      </c>
      <c r="K833" s="22">
        <f t="shared" ca="1" si="196"/>
        <v>2.2775600000000001E-3</v>
      </c>
      <c r="L833" s="66">
        <f>IF(VLOOKUP(A833,$T$12:$AC$125,8)=VLOOKUP(A832,$T$12:$AC$125,8),0,VLOOKUP(A833,T$12:$AC$125,8))</f>
        <v>0</v>
      </c>
      <c r="M833" s="67">
        <f>IF(L833&gt;0,VLOOKUP(L833,S$12:$AB$125,7),0)</f>
        <v>0</v>
      </c>
      <c r="N833" s="2">
        <f t="shared" ref="N833:N896" si="208">IF(L833&gt;0,TRUNC(M833*C$448,8),0)</f>
        <v>0</v>
      </c>
      <c r="O833" s="22">
        <f t="shared" ca="1" si="197"/>
        <v>2.2775600000000001E-3</v>
      </c>
      <c r="P833" s="25" t="str">
        <f t="shared" si="200"/>
        <v>A+J=</v>
      </c>
      <c r="Q833" s="26">
        <f t="shared" si="201"/>
        <v>44757</v>
      </c>
      <c r="V833" s="81"/>
      <c r="W833" s="81"/>
      <c r="X833" s="81"/>
      <c r="Y833" s="81"/>
      <c r="Z833" s="81"/>
      <c r="AA833" s="81"/>
      <c r="AB833" s="81"/>
      <c r="AC833" s="81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  <c r="DK833" s="82"/>
      <c r="DL833" s="82"/>
      <c r="DM833" s="82"/>
      <c r="DN833" s="82"/>
      <c r="DO833" s="82"/>
      <c r="DP833" s="82"/>
      <c r="DQ833" s="82"/>
      <c r="DR833" s="82"/>
      <c r="DS833" s="82"/>
      <c r="DT833" s="82"/>
      <c r="DU833" s="82"/>
      <c r="DV833" s="82"/>
      <c r="DW833" s="82"/>
      <c r="DX833" s="82"/>
      <c r="DY833" s="82"/>
      <c r="DZ833" s="82"/>
      <c r="EA833" s="82"/>
      <c r="EB833" s="82"/>
      <c r="EC833" s="82"/>
      <c r="ED833" s="82"/>
      <c r="EE833" s="82"/>
      <c r="EF833" s="82"/>
      <c r="EG833" s="82"/>
      <c r="EH833" s="82"/>
      <c r="EI833" s="82"/>
      <c r="EJ833" s="82"/>
      <c r="EK833" s="82"/>
      <c r="EL833" s="82"/>
      <c r="EM833" s="82"/>
      <c r="EN833" s="82"/>
      <c r="EO833" s="82"/>
      <c r="EP833" s="82"/>
      <c r="EQ833" s="82"/>
      <c r="ER833" s="82"/>
      <c r="ES833" s="82"/>
      <c r="ET833" s="82"/>
      <c r="EU833" s="82"/>
      <c r="EV833" s="82"/>
      <c r="EW833" s="82"/>
      <c r="EX833" s="82"/>
      <c r="EY833" s="82"/>
      <c r="EZ833" s="82"/>
      <c r="FA833" s="82"/>
      <c r="FB833" s="82"/>
      <c r="FC833" s="82"/>
      <c r="FD833" s="82"/>
      <c r="FE833" s="82"/>
      <c r="FF833" s="82"/>
      <c r="FG833" s="82"/>
      <c r="FH833" s="82"/>
      <c r="FI833" s="82"/>
      <c r="FJ833" s="82"/>
      <c r="FK833" s="82"/>
      <c r="FL833" s="82"/>
      <c r="FM833" s="82"/>
      <c r="FN833" s="82"/>
      <c r="FO833" s="82"/>
      <c r="FP833" s="82"/>
      <c r="FQ833" s="82"/>
      <c r="FR833" s="82"/>
      <c r="FS833" s="82"/>
      <c r="FT833" s="82"/>
      <c r="FU833" s="82"/>
      <c r="FV833" s="82"/>
      <c r="FW833" s="82"/>
    </row>
    <row r="834" spans="1:179" x14ac:dyDescent="0.25">
      <c r="A834" s="20">
        <f t="shared" si="198"/>
        <v>44587</v>
      </c>
      <c r="B834" s="22">
        <f t="shared" ca="1" si="202"/>
        <v>1.0101799599999999</v>
      </c>
      <c r="C834" s="22">
        <f t="shared" ca="1" si="207"/>
        <v>1.0074462799999999</v>
      </c>
      <c r="D834" s="23">
        <f ca="1">IF(A834&lt;$B$1,VLOOKUP(A834,[1]DI!$A$4:$B$15000,2,FALSE),0)</f>
        <v>9.1499999999999998E-2</v>
      </c>
      <c r="E834" s="22">
        <f t="shared" ca="1" si="206"/>
        <v>3.4749E-4</v>
      </c>
      <c r="F834" s="23">
        <f t="shared" si="199"/>
        <v>1.3</v>
      </c>
      <c r="G834" s="24">
        <f t="shared" ca="1" si="203"/>
        <v>1.0004517369999999</v>
      </c>
      <c r="H834" s="22">
        <f ca="1">TRUNC(PRODUCT(G$10:G833),15)</f>
        <v>1.1167719144530399</v>
      </c>
      <c r="I834" s="22">
        <f t="shared" ca="1" si="204"/>
        <v>1.1137497713340101</v>
      </c>
      <c r="J834" s="22">
        <f t="shared" ca="1" si="205"/>
        <v>1.0027134799999999</v>
      </c>
      <c r="K834" s="22">
        <f t="shared" ca="1" si="196"/>
        <v>2.7336800000000001E-3</v>
      </c>
      <c r="L834" s="66">
        <f>IF(VLOOKUP(A834,$T$12:$AC$125,8)=VLOOKUP(A833,$T$12:$AC$125,8),0,VLOOKUP(A834,T$12:$AC$125,8))</f>
        <v>0</v>
      </c>
      <c r="M834" s="67">
        <f>IF(L834&gt;0,VLOOKUP(L834,S$12:$AB$125,7),0)</f>
        <v>0</v>
      </c>
      <c r="N834" s="2">
        <f t="shared" si="208"/>
        <v>0</v>
      </c>
      <c r="O834" s="22">
        <f t="shared" ca="1" si="197"/>
        <v>2.7336800000000001E-3</v>
      </c>
      <c r="P834" s="25" t="str">
        <f t="shared" si="200"/>
        <v>A+J=</v>
      </c>
      <c r="Q834" s="26">
        <f t="shared" si="201"/>
        <v>44757</v>
      </c>
      <c r="R834" s="99"/>
      <c r="S834" s="100"/>
      <c r="T834" s="101"/>
      <c r="U834" s="4"/>
      <c r="V834" s="4"/>
      <c r="W834" s="4"/>
      <c r="X834" s="4"/>
      <c r="Y834" s="4"/>
      <c r="Z834" s="4"/>
      <c r="AA834" s="4"/>
      <c r="AB834" s="4"/>
      <c r="AC834" s="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</row>
    <row r="835" spans="1:179" x14ac:dyDescent="0.25">
      <c r="A835" s="20">
        <f t="shared" si="198"/>
        <v>44588</v>
      </c>
      <c r="B835" s="22">
        <f t="shared" ca="1" si="202"/>
        <v>1.0106362999999998</v>
      </c>
      <c r="C835" s="22">
        <f t="shared" ca="1" si="207"/>
        <v>1.0074462799999999</v>
      </c>
      <c r="D835" s="23">
        <f ca="1">IF(A835&lt;$B$1,VLOOKUP(A835,[1]DI!$A$4:$B$15000,2,FALSE),0)</f>
        <v>9.1499999999999998E-2</v>
      </c>
      <c r="E835" s="22">
        <f t="shared" ca="1" si="206"/>
        <v>3.4749E-4</v>
      </c>
      <c r="F835" s="23">
        <f t="shared" si="199"/>
        <v>1.3</v>
      </c>
      <c r="G835" s="24">
        <f t="shared" ca="1" si="203"/>
        <v>1.0004517369999999</v>
      </c>
      <c r="H835" s="22">
        <f ca="1">TRUNC(PRODUCT(G$10:G834),15)</f>
        <v>1.11727640164736</v>
      </c>
      <c r="I835" s="22">
        <f t="shared" ca="1" si="204"/>
        <v>1.1137497713340101</v>
      </c>
      <c r="J835" s="22">
        <f t="shared" ca="1" si="205"/>
        <v>1.0031664499999999</v>
      </c>
      <c r="K835" s="22">
        <f t="shared" ca="1" si="196"/>
        <v>3.19002E-3</v>
      </c>
      <c r="L835" s="66">
        <f>IF(VLOOKUP(A835,$T$12:$AC$125,8)=VLOOKUP(A834,$T$12:$AC$125,8),0,VLOOKUP(A835,T$12:$AC$125,8))</f>
        <v>0</v>
      </c>
      <c r="M835" s="67">
        <f>IF(L835&gt;0,VLOOKUP(L835,S$12:$AB$125,7),0)</f>
        <v>0</v>
      </c>
      <c r="N835" s="2">
        <f t="shared" si="208"/>
        <v>0</v>
      </c>
      <c r="O835" s="22">
        <f t="shared" ca="1" si="197"/>
        <v>3.19002E-3</v>
      </c>
      <c r="P835" s="25" t="str">
        <f t="shared" si="200"/>
        <v>A+J=</v>
      </c>
      <c r="Q835" s="26">
        <f t="shared" si="201"/>
        <v>44757</v>
      </c>
      <c r="R835" s="4"/>
      <c r="S835" s="98"/>
      <c r="U835" s="4"/>
      <c r="V835" s="4"/>
      <c r="W835" s="4"/>
      <c r="X835" s="4"/>
      <c r="Y835" s="4"/>
      <c r="Z835" s="4"/>
      <c r="AA835" s="4"/>
      <c r="AB835" s="4"/>
      <c r="AC835" s="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</row>
    <row r="836" spans="1:179" x14ac:dyDescent="0.25">
      <c r="A836" s="20">
        <f t="shared" si="198"/>
        <v>44589</v>
      </c>
      <c r="B836" s="22">
        <f t="shared" ca="1" si="202"/>
        <v>1.0110928499999998</v>
      </c>
      <c r="C836" s="22">
        <f t="shared" ca="1" si="207"/>
        <v>1.0074462799999999</v>
      </c>
      <c r="D836" s="23">
        <f ca="1">IF(A836&lt;$B$1,VLOOKUP(A836,[1]DI!$A$4:$B$15000,2,FALSE),0)</f>
        <v>9.1499999999999998E-2</v>
      </c>
      <c r="E836" s="22">
        <f t="shared" ca="1" si="206"/>
        <v>3.4749E-4</v>
      </c>
      <c r="F836" s="23">
        <f t="shared" si="199"/>
        <v>1.3</v>
      </c>
      <c r="G836" s="24">
        <f t="shared" ca="1" si="203"/>
        <v>1.0004517369999999</v>
      </c>
      <c r="H836" s="22">
        <f ca="1">TRUNC(PRODUCT(G$10:G835),15)</f>
        <v>1.11778111673721</v>
      </c>
      <c r="I836" s="22">
        <f t="shared" ca="1" si="204"/>
        <v>1.1137497713340101</v>
      </c>
      <c r="J836" s="22">
        <f t="shared" ca="1" si="205"/>
        <v>1.00361962</v>
      </c>
      <c r="K836" s="22">
        <f t="shared" ca="1" si="196"/>
        <v>3.64657E-3</v>
      </c>
      <c r="L836" s="66">
        <f>IF(VLOOKUP(A836,$T$12:$AC$125,8)=VLOOKUP(A835,$T$12:$AC$125,8),0,VLOOKUP(A836,T$12:$AC$125,8))</f>
        <v>0</v>
      </c>
      <c r="M836" s="67">
        <f>IF(L836&gt;0,VLOOKUP(L836,S$12:$AB$125,7),0)</f>
        <v>0</v>
      </c>
      <c r="N836" s="2">
        <f t="shared" si="208"/>
        <v>0</v>
      </c>
      <c r="O836" s="22">
        <f t="shared" ca="1" si="197"/>
        <v>3.64657E-3</v>
      </c>
      <c r="P836" s="25" t="str">
        <f t="shared" si="200"/>
        <v>A+J=</v>
      </c>
      <c r="Q836" s="26">
        <f t="shared" si="201"/>
        <v>44757</v>
      </c>
      <c r="R836" s="4"/>
      <c r="S836" s="98"/>
      <c r="U836" s="4"/>
      <c r="V836" s="4"/>
      <c r="W836" s="4"/>
      <c r="X836" s="4"/>
      <c r="Y836" s="4"/>
      <c r="Z836" s="4"/>
      <c r="AA836" s="4"/>
      <c r="AB836" s="4"/>
      <c r="AC836" s="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</row>
    <row r="837" spans="1:179" x14ac:dyDescent="0.25">
      <c r="A837" s="20">
        <f t="shared" si="198"/>
        <v>44590</v>
      </c>
      <c r="B837" s="22">
        <f t="shared" ca="1" si="202"/>
        <v>1.01154959</v>
      </c>
      <c r="C837" s="22">
        <f t="shared" ca="1" si="207"/>
        <v>1.0074462799999999</v>
      </c>
      <c r="D837" s="23">
        <f ca="1">IF(A837&lt;$B$1,VLOOKUP(A837,[1]DI!$A$4:$B$15000,2,FALSE),0)</f>
        <v>0</v>
      </c>
      <c r="E837" s="22">
        <f t="shared" ca="1" si="206"/>
        <v>0</v>
      </c>
      <c r="F837" s="23">
        <f t="shared" si="199"/>
        <v>1.3</v>
      </c>
      <c r="G837" s="24">
        <f t="shared" ca="1" si="203"/>
        <v>1</v>
      </c>
      <c r="H837" s="22">
        <f ca="1">TRUNC(PRODUCT(G$10:G836),15)</f>
        <v>1.11828605982554</v>
      </c>
      <c r="I837" s="22">
        <f t="shared" ca="1" si="204"/>
        <v>1.1137497713340101</v>
      </c>
      <c r="J837" s="22">
        <f t="shared" ca="1" si="205"/>
        <v>1.0040729900000001</v>
      </c>
      <c r="K837" s="22">
        <f t="shared" ca="1" si="196"/>
        <v>4.1033099999999998E-3</v>
      </c>
      <c r="L837" s="66">
        <f>IF(VLOOKUP(A837,$T$12:$AC$125,8)=VLOOKUP(A836,$T$12:$AC$125,8),0,VLOOKUP(A837,T$12:$AC$125,8))</f>
        <v>0</v>
      </c>
      <c r="M837" s="67">
        <f>IF(L837&gt;0,VLOOKUP(L837,S$12:$AB$125,7),0)</f>
        <v>0</v>
      </c>
      <c r="N837" s="2">
        <f t="shared" si="208"/>
        <v>0</v>
      </c>
      <c r="O837" s="22">
        <f t="shared" ca="1" si="197"/>
        <v>4.1033099999999998E-3</v>
      </c>
      <c r="P837" s="25" t="str">
        <f t="shared" si="200"/>
        <v>A+J=</v>
      </c>
      <c r="Q837" s="26">
        <f t="shared" si="201"/>
        <v>44757</v>
      </c>
      <c r="R837" s="4"/>
      <c r="S837" s="98"/>
      <c r="U837" s="4"/>
      <c r="V837" s="4"/>
      <c r="W837" s="4"/>
      <c r="X837" s="4"/>
      <c r="Y837" s="4"/>
      <c r="Z837" s="4"/>
      <c r="AA837" s="4"/>
      <c r="AB837" s="4"/>
      <c r="AC837" s="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</row>
    <row r="838" spans="1:179" x14ac:dyDescent="0.25">
      <c r="A838" s="20">
        <f t="shared" si="198"/>
        <v>44591</v>
      </c>
      <c r="B838" s="22">
        <f t="shared" ca="1" si="202"/>
        <v>1.01154959</v>
      </c>
      <c r="C838" s="22">
        <f t="shared" ca="1" si="207"/>
        <v>1.0074462799999999</v>
      </c>
      <c r="D838" s="23">
        <f ca="1">IF(A838&lt;$B$1,VLOOKUP(A838,[1]DI!$A$4:$B$15000,2,FALSE),0)</f>
        <v>0</v>
      </c>
      <c r="E838" s="22">
        <f t="shared" ca="1" si="206"/>
        <v>0</v>
      </c>
      <c r="F838" s="23">
        <f t="shared" si="199"/>
        <v>1.3</v>
      </c>
      <c r="G838" s="24">
        <f t="shared" ca="1" si="203"/>
        <v>1</v>
      </c>
      <c r="H838" s="22">
        <f ca="1">TRUNC(PRODUCT(G$10:G837),15)</f>
        <v>1.11828605982554</v>
      </c>
      <c r="I838" s="22">
        <f t="shared" ca="1" si="204"/>
        <v>1.1137497713340101</v>
      </c>
      <c r="J838" s="22">
        <f t="shared" ca="1" si="205"/>
        <v>1.0040729900000001</v>
      </c>
      <c r="K838" s="22">
        <f t="shared" ca="1" si="196"/>
        <v>4.1033099999999998E-3</v>
      </c>
      <c r="L838" s="66">
        <f>IF(VLOOKUP(A838,$T$12:$AC$125,8)=VLOOKUP(A837,$T$12:$AC$125,8),0,VLOOKUP(A838,T$12:$AC$125,8))</f>
        <v>0</v>
      </c>
      <c r="M838" s="67">
        <f>IF(L838&gt;0,VLOOKUP(L838,S$12:$AB$125,7),0)</f>
        <v>0</v>
      </c>
      <c r="N838" s="2">
        <f t="shared" si="208"/>
        <v>0</v>
      </c>
      <c r="O838" s="22">
        <f t="shared" ca="1" si="197"/>
        <v>4.1033099999999998E-3</v>
      </c>
      <c r="P838" s="25" t="str">
        <f t="shared" si="200"/>
        <v>A+J=</v>
      </c>
      <c r="Q838" s="26">
        <f t="shared" si="201"/>
        <v>44757</v>
      </c>
      <c r="R838" s="4"/>
      <c r="S838" s="98"/>
      <c r="U838" s="4"/>
      <c r="V838" s="4"/>
      <c r="W838" s="4"/>
      <c r="X838" s="4"/>
      <c r="Y838" s="4"/>
      <c r="Z838" s="4"/>
      <c r="AA838" s="4"/>
      <c r="AB838" s="4"/>
      <c r="AC838" s="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</row>
    <row r="839" spans="1:179" x14ac:dyDescent="0.25">
      <c r="A839" s="20">
        <f t="shared" si="198"/>
        <v>44592</v>
      </c>
      <c r="B839" s="22">
        <f t="shared" ca="1" si="202"/>
        <v>1.01154959</v>
      </c>
      <c r="C839" s="22">
        <f t="shared" ca="1" si="207"/>
        <v>1.0074462799999999</v>
      </c>
      <c r="D839" s="23">
        <f ca="1">IF(A839&lt;$B$1,VLOOKUP(A839,[1]DI!$A$4:$B$15000,2,FALSE),0)</f>
        <v>9.1499999999999998E-2</v>
      </c>
      <c r="E839" s="22">
        <f t="shared" ca="1" si="206"/>
        <v>3.4749E-4</v>
      </c>
      <c r="F839" s="23">
        <f t="shared" si="199"/>
        <v>1.3</v>
      </c>
      <c r="G839" s="24">
        <f t="shared" ca="1" si="203"/>
        <v>1.0004517369999999</v>
      </c>
      <c r="H839" s="22">
        <f ca="1">TRUNC(PRODUCT(G$10:G838),15)</f>
        <v>1.11828605982554</v>
      </c>
      <c r="I839" s="22">
        <f t="shared" ca="1" si="204"/>
        <v>1.1137497713340101</v>
      </c>
      <c r="J839" s="22">
        <f t="shared" ca="1" si="205"/>
        <v>1.0040729900000001</v>
      </c>
      <c r="K839" s="22">
        <f t="shared" ca="1" si="196"/>
        <v>4.1033099999999998E-3</v>
      </c>
      <c r="L839" s="66">
        <f>IF(VLOOKUP(A839,$T$12:$AC$125,8)=VLOOKUP(A838,$T$12:$AC$125,8),0,VLOOKUP(A839,T$12:$AC$125,8))</f>
        <v>0</v>
      </c>
      <c r="M839" s="67">
        <f>IF(L839&gt;0,VLOOKUP(L839,S$12:$AB$125,7),0)</f>
        <v>0</v>
      </c>
      <c r="N839" s="2">
        <f t="shared" si="208"/>
        <v>0</v>
      </c>
      <c r="O839" s="22">
        <f t="shared" ca="1" si="197"/>
        <v>4.1033099999999998E-3</v>
      </c>
      <c r="P839" s="25" t="str">
        <f t="shared" si="200"/>
        <v>A+J=</v>
      </c>
      <c r="Q839" s="26">
        <f t="shared" si="201"/>
        <v>44757</v>
      </c>
      <c r="R839" s="4"/>
      <c r="S839" s="98"/>
      <c r="U839" s="4"/>
      <c r="V839" s="4"/>
      <c r="W839" s="4"/>
      <c r="X839" s="4"/>
      <c r="Y839" s="4"/>
      <c r="Z839" s="4"/>
      <c r="AA839" s="4"/>
      <c r="AB839" s="4"/>
      <c r="AC839" s="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</row>
    <row r="840" spans="1:179" x14ac:dyDescent="0.25">
      <c r="A840" s="20">
        <f t="shared" si="198"/>
        <v>44593</v>
      </c>
      <c r="B840" s="22">
        <f t="shared" ca="1" si="202"/>
        <v>1.01200654</v>
      </c>
      <c r="C840" s="22">
        <f t="shared" ca="1" si="207"/>
        <v>1.0074462799999999</v>
      </c>
      <c r="D840" s="23">
        <f ca="1">IF(A840&lt;$B$1,VLOOKUP(A840,[1]DI!$A$4:$B$15000,2,FALSE),0)</f>
        <v>9.1499999999999998E-2</v>
      </c>
      <c r="E840" s="22">
        <f t="shared" ca="1" si="206"/>
        <v>3.4749E-4</v>
      </c>
      <c r="F840" s="23">
        <f t="shared" si="199"/>
        <v>1.3</v>
      </c>
      <c r="G840" s="24">
        <f t="shared" ca="1" si="203"/>
        <v>1.0004517369999999</v>
      </c>
      <c r="H840" s="22">
        <f ca="1">TRUNC(PRODUCT(G$10:G839),15)</f>
        <v>1.1187912310153501</v>
      </c>
      <c r="I840" s="22">
        <f t="shared" ca="1" si="204"/>
        <v>1.1137497713340101</v>
      </c>
      <c r="J840" s="22">
        <f t="shared" ca="1" si="205"/>
        <v>1.00452656</v>
      </c>
      <c r="K840" s="22">
        <f t="shared" ca="1" si="196"/>
        <v>4.56026E-3</v>
      </c>
      <c r="L840" s="66">
        <f>IF(VLOOKUP(A840,$T$12:$AC$125,8)=VLOOKUP(A839,$T$12:$AC$125,8),0,VLOOKUP(A840,T$12:$AC$125,8))</f>
        <v>0</v>
      </c>
      <c r="M840" s="67">
        <f>IF(L840&gt;0,VLOOKUP(L840,S$12:$AB$125,7),0)</f>
        <v>0</v>
      </c>
      <c r="N840" s="2">
        <f t="shared" si="208"/>
        <v>0</v>
      </c>
      <c r="O840" s="22">
        <f t="shared" ca="1" si="197"/>
        <v>4.56026E-3</v>
      </c>
      <c r="P840" s="25" t="str">
        <f t="shared" si="200"/>
        <v>A+J=</v>
      </c>
      <c r="Q840" s="26">
        <f t="shared" si="201"/>
        <v>44757</v>
      </c>
      <c r="R840" s="4"/>
      <c r="S840" s="98"/>
      <c r="U840" s="4"/>
      <c r="V840" s="4"/>
      <c r="W840" s="4"/>
      <c r="X840" s="4"/>
      <c r="Y840" s="4"/>
      <c r="Z840" s="4"/>
      <c r="AA840" s="4"/>
      <c r="AB840" s="4"/>
      <c r="AC840" s="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</row>
    <row r="841" spans="1:179" x14ac:dyDescent="0.25">
      <c r="A841" s="20">
        <f t="shared" si="198"/>
        <v>44594</v>
      </c>
      <c r="B841" s="22">
        <f t="shared" ca="1" si="202"/>
        <v>1.01246371</v>
      </c>
      <c r="C841" s="22">
        <f t="shared" ca="1" si="207"/>
        <v>1.0074462799999999</v>
      </c>
      <c r="D841" s="23">
        <f ca="1">IF(A841&lt;$B$1,VLOOKUP(A841,[1]DI!$A$4:$B$15000,2,FALSE),0)</f>
        <v>9.1499999999999998E-2</v>
      </c>
      <c r="E841" s="22">
        <f t="shared" ca="1" si="206"/>
        <v>3.4749E-4</v>
      </c>
      <c r="F841" s="23">
        <f t="shared" si="199"/>
        <v>1.3</v>
      </c>
      <c r="G841" s="24">
        <f t="shared" ca="1" si="203"/>
        <v>1.0004517369999999</v>
      </c>
      <c r="H841" s="22">
        <f ca="1">TRUNC(PRODUCT(G$10:G840),15)</f>
        <v>1.1192966304096801</v>
      </c>
      <c r="I841" s="22">
        <f t="shared" ca="1" si="204"/>
        <v>1.1137497713340101</v>
      </c>
      <c r="J841" s="22">
        <f t="shared" ca="1" si="205"/>
        <v>1.0049803500000001</v>
      </c>
      <c r="K841" s="22">
        <f t="shared" ca="1" si="196"/>
        <v>5.0174299999999998E-3</v>
      </c>
      <c r="L841" s="66">
        <f>IF(VLOOKUP(A841,$T$12:$AC$125,8)=VLOOKUP(A840,$T$12:$AC$125,8),0,VLOOKUP(A841,T$12:$AC$125,8))</f>
        <v>0</v>
      </c>
      <c r="M841" s="67">
        <f>IF(L841&gt;0,VLOOKUP(L841,S$12:$AB$125,7),0)</f>
        <v>0</v>
      </c>
      <c r="N841" s="2">
        <f t="shared" si="208"/>
        <v>0</v>
      </c>
      <c r="O841" s="22">
        <f t="shared" ca="1" si="197"/>
        <v>5.0174299999999998E-3</v>
      </c>
      <c r="P841" s="25" t="str">
        <f t="shared" si="200"/>
        <v>A+J=</v>
      </c>
      <c r="Q841" s="26">
        <f t="shared" si="201"/>
        <v>44757</v>
      </c>
      <c r="R841" s="4"/>
      <c r="S841" s="98"/>
      <c r="U841" s="4"/>
      <c r="V841" s="4"/>
      <c r="W841" s="4"/>
      <c r="X841" s="4"/>
      <c r="Y841" s="4"/>
      <c r="Z841" s="4"/>
      <c r="AA841" s="4"/>
      <c r="AB841" s="4"/>
      <c r="AC841" s="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</row>
    <row r="842" spans="1:179" x14ac:dyDescent="0.25">
      <c r="A842" s="20">
        <f t="shared" si="198"/>
        <v>44595</v>
      </c>
      <c r="B842" s="22">
        <f t="shared" ca="1" si="202"/>
        <v>1.01292107</v>
      </c>
      <c r="C842" s="22">
        <f t="shared" ca="1" si="207"/>
        <v>1.0074462799999999</v>
      </c>
      <c r="D842" s="23">
        <f ca="1">IF(A842&lt;$B$1,VLOOKUP(A842,[1]DI!$A$4:$B$15000,2,FALSE),0)</f>
        <v>0.1065</v>
      </c>
      <c r="E842" s="22">
        <f t="shared" ca="1" si="206"/>
        <v>4.0168000000000002E-4</v>
      </c>
      <c r="F842" s="23">
        <f t="shared" si="199"/>
        <v>1.3</v>
      </c>
      <c r="G842" s="24">
        <f t="shared" ca="1" si="203"/>
        <v>1.000522184</v>
      </c>
      <c r="H842" s="22">
        <f ca="1">TRUNC(PRODUCT(G$10:G841),15)</f>
        <v>1.11980225811161</v>
      </c>
      <c r="I842" s="22">
        <f t="shared" ca="1" si="204"/>
        <v>1.1137497713340101</v>
      </c>
      <c r="J842" s="22">
        <f t="shared" ca="1" si="205"/>
        <v>1.0054343299999999</v>
      </c>
      <c r="K842" s="22">
        <f t="shared" ref="K842:K905" ca="1" si="209">TRUNC((C842*(J842-1)),8)</f>
        <v>5.4747900000000002E-3</v>
      </c>
      <c r="L842" s="66">
        <f>IF(VLOOKUP(A842,$T$12:$AC$125,8)=VLOOKUP(A841,$T$12:$AC$125,8),0,VLOOKUP(A842,T$12:$AC$125,8))</f>
        <v>0</v>
      </c>
      <c r="M842" s="67">
        <f>IF(L842&gt;0,VLOOKUP(L842,S$12:$AB$125,7),0)</f>
        <v>0</v>
      </c>
      <c r="N842" s="2">
        <f t="shared" si="208"/>
        <v>0</v>
      </c>
      <c r="O842" s="22">
        <f t="shared" ref="O842:O905" ca="1" si="210">(K842+N842)</f>
        <v>5.4747900000000002E-3</v>
      </c>
      <c r="P842" s="25" t="str">
        <f t="shared" si="200"/>
        <v>A+J=</v>
      </c>
      <c r="Q842" s="26">
        <f t="shared" si="201"/>
        <v>44757</v>
      </c>
      <c r="R842" s="4"/>
      <c r="S842" s="98"/>
      <c r="U842" s="4"/>
      <c r="V842" s="4"/>
      <c r="W842" s="4"/>
      <c r="X842" s="4"/>
      <c r="Y842" s="4"/>
      <c r="Z842" s="4"/>
      <c r="AA842" s="4"/>
      <c r="AB842" s="4"/>
      <c r="AC842" s="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</row>
    <row r="843" spans="1:179" x14ac:dyDescent="0.25">
      <c r="A843" s="20">
        <f t="shared" ref="A843:A906" si="211">(A842+1)</f>
        <v>44596</v>
      </c>
      <c r="B843" s="22">
        <f t="shared" ca="1" si="202"/>
        <v>1.01345</v>
      </c>
      <c r="C843" s="22">
        <f t="shared" ca="1" si="207"/>
        <v>1.0074462799999999</v>
      </c>
      <c r="D843" s="23">
        <f ca="1">IF(A843&lt;$B$1,VLOOKUP(A843,[1]DI!$A$4:$B$15000,2,FALSE),0)</f>
        <v>0.1065</v>
      </c>
      <c r="E843" s="22">
        <f t="shared" ca="1" si="206"/>
        <v>4.0168000000000002E-4</v>
      </c>
      <c r="F843" s="23">
        <f t="shared" ref="F843:F906" si="212">VLOOKUP(A843,$Y$90:$Z$96,2)</f>
        <v>1.3</v>
      </c>
      <c r="G843" s="24">
        <f t="shared" ca="1" si="203"/>
        <v>1.000522184</v>
      </c>
      <c r="H843" s="22">
        <f ca="1">TRUNC(PRODUCT(G$10:G842),15)</f>
        <v>1.12038700093396</v>
      </c>
      <c r="I843" s="22">
        <f t="shared" ca="1" si="204"/>
        <v>1.1137497713340101</v>
      </c>
      <c r="J843" s="22">
        <f t="shared" ca="1" si="205"/>
        <v>1.0059593499999999</v>
      </c>
      <c r="K843" s="22">
        <f t="shared" ca="1" si="209"/>
        <v>6.0037199999999997E-3</v>
      </c>
      <c r="L843" s="66">
        <f>IF(VLOOKUP(A843,$T$12:$AC$125,8)=VLOOKUP(A842,$T$12:$AC$125,8),0,VLOOKUP(A843,T$12:$AC$125,8))</f>
        <v>0</v>
      </c>
      <c r="M843" s="67">
        <f>IF(L843&gt;0,VLOOKUP(L843,S$12:$AB$125,7),0)</f>
        <v>0</v>
      </c>
      <c r="N843" s="2">
        <f t="shared" si="208"/>
        <v>0</v>
      </c>
      <c r="O843" s="22">
        <f t="shared" ca="1" si="210"/>
        <v>6.0037199999999997E-3</v>
      </c>
      <c r="P843" s="25" t="str">
        <f t="shared" ref="P843:P906" si="213">IF(L842&gt;0,VLOOKUP(A842,$T$12:$AC$125,9),P842)</f>
        <v>A+J=</v>
      </c>
      <c r="Q843" s="26">
        <f t="shared" ref="Q843:Q906" si="214">IF(L842&gt;0,VLOOKUP(A842,$T$12:$AC$125,10),Q842)</f>
        <v>44757</v>
      </c>
      <c r="R843" s="4"/>
      <c r="S843" s="98"/>
      <c r="U843" s="4"/>
      <c r="V843" s="4"/>
      <c r="W843" s="4"/>
      <c r="X843" s="4"/>
      <c r="Y843" s="4"/>
      <c r="Z843" s="4"/>
      <c r="AA843" s="4"/>
      <c r="AB843" s="4"/>
      <c r="AC843" s="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</row>
    <row r="844" spans="1:179" x14ac:dyDescent="0.25">
      <c r="A844" s="20">
        <f t="shared" si="211"/>
        <v>44597</v>
      </c>
      <c r="B844" s="22">
        <f t="shared" ref="B844:B907" ca="1" si="215">IF(A844&lt;=TODAY(),C844+K844,IF(AND(A844&gt;TODAY(),A844&lt;=$B$1),IF(VLOOKUP(TODAY(),$A$10:$D$5000,4,FALSE)=0,"n.d",C844+K844),"n.d"))</f>
        <v>1.01397921</v>
      </c>
      <c r="C844" s="22">
        <f t="shared" ca="1" si="207"/>
        <v>1.0074462799999999</v>
      </c>
      <c r="D844" s="23">
        <f ca="1">IF(A844&lt;$B$1,VLOOKUP(A844,[1]DI!$A$4:$B$15000,2,FALSE),0)</f>
        <v>0</v>
      </c>
      <c r="E844" s="22">
        <f t="shared" ca="1" si="206"/>
        <v>0</v>
      </c>
      <c r="F844" s="23">
        <f t="shared" si="212"/>
        <v>1.3</v>
      </c>
      <c r="G844" s="24">
        <f t="shared" ref="G844:G907" ca="1" si="216">TRUNC((1+(E844*F844)),15)</f>
        <v>1</v>
      </c>
      <c r="H844" s="22">
        <f ca="1">TRUNC(PRODUCT(G$10:G843),15)</f>
        <v>1.12097204909965</v>
      </c>
      <c r="I844" s="22">
        <f t="shared" ref="I844:I907" ca="1" si="217">IF(OR(L843&gt;0,L843="E"),H843,I843)</f>
        <v>1.1137497713340101</v>
      </c>
      <c r="J844" s="22">
        <f t="shared" ref="J844:J907" ca="1" si="218">ROUND(TRUNC(H844/I844,15),8)</f>
        <v>1.00648465</v>
      </c>
      <c r="K844" s="22">
        <f t="shared" ca="1" si="209"/>
        <v>6.5329300000000002E-3</v>
      </c>
      <c r="L844" s="66">
        <f>IF(VLOOKUP(A844,$T$12:$AC$125,8)=VLOOKUP(A843,$T$12:$AC$125,8),0,VLOOKUP(A844,T$12:$AC$125,8))</f>
        <v>0</v>
      </c>
      <c r="M844" s="67">
        <f>IF(L844&gt;0,VLOOKUP(L844,S$12:$AB$125,7),0)</f>
        <v>0</v>
      </c>
      <c r="N844" s="2">
        <f t="shared" si="208"/>
        <v>0</v>
      </c>
      <c r="O844" s="22">
        <f t="shared" ca="1" si="210"/>
        <v>6.5329300000000002E-3</v>
      </c>
      <c r="P844" s="25" t="str">
        <f t="shared" si="213"/>
        <v>A+J=</v>
      </c>
      <c r="Q844" s="26">
        <f t="shared" si="214"/>
        <v>44757</v>
      </c>
      <c r="R844" s="4"/>
      <c r="S844" s="98"/>
      <c r="U844" s="4"/>
      <c r="V844" s="4"/>
      <c r="W844" s="4"/>
      <c r="X844" s="4"/>
      <c r="Y844" s="4"/>
      <c r="Z844" s="4"/>
      <c r="AA844" s="4"/>
      <c r="AB844" s="4"/>
      <c r="AC844" s="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</row>
    <row r="845" spans="1:179" x14ac:dyDescent="0.25">
      <c r="A845" s="20">
        <f t="shared" si="211"/>
        <v>44598</v>
      </c>
      <c r="B845" s="22">
        <f t="shared" ca="1" si="215"/>
        <v>1.01397921</v>
      </c>
      <c r="C845" s="22">
        <f t="shared" ca="1" si="207"/>
        <v>1.0074462799999999</v>
      </c>
      <c r="D845" s="23">
        <f ca="1">IF(A845&lt;$B$1,VLOOKUP(A845,[1]DI!$A$4:$B$15000,2,FALSE),0)</f>
        <v>0</v>
      </c>
      <c r="E845" s="22">
        <f t="shared" ref="E845:E908" ca="1" si="219">ROUND((((1+D845)^(1/252)-1)),8)</f>
        <v>0</v>
      </c>
      <c r="F845" s="23">
        <f t="shared" si="212"/>
        <v>1.3</v>
      </c>
      <c r="G845" s="24">
        <f t="shared" ca="1" si="216"/>
        <v>1</v>
      </c>
      <c r="H845" s="22">
        <f ca="1">TRUNC(PRODUCT(G$10:G844),15)</f>
        <v>1.12097204909965</v>
      </c>
      <c r="I845" s="22">
        <f t="shared" ca="1" si="217"/>
        <v>1.1137497713340101</v>
      </c>
      <c r="J845" s="22">
        <f t="shared" ca="1" si="218"/>
        <v>1.00648465</v>
      </c>
      <c r="K845" s="22">
        <f t="shared" ca="1" si="209"/>
        <v>6.5329300000000002E-3</v>
      </c>
      <c r="L845" s="66">
        <f>IF(VLOOKUP(A845,$T$12:$AC$125,8)=VLOOKUP(A844,$T$12:$AC$125,8),0,VLOOKUP(A845,T$12:$AC$125,8))</f>
        <v>0</v>
      </c>
      <c r="M845" s="67">
        <f>IF(L845&gt;0,VLOOKUP(L845,S$12:$AB$125,7),0)</f>
        <v>0</v>
      </c>
      <c r="N845" s="2">
        <f t="shared" si="208"/>
        <v>0</v>
      </c>
      <c r="O845" s="22">
        <f t="shared" ca="1" si="210"/>
        <v>6.5329300000000002E-3</v>
      </c>
      <c r="P845" s="25" t="str">
        <f t="shared" si="213"/>
        <v>A+J=</v>
      </c>
      <c r="Q845" s="26">
        <f t="shared" si="214"/>
        <v>44757</v>
      </c>
      <c r="R845" s="4"/>
      <c r="S845" s="98"/>
      <c r="U845" s="4"/>
      <c r="V845" s="4"/>
      <c r="W845" s="4"/>
      <c r="X845" s="4"/>
      <c r="Y845" s="4"/>
      <c r="Z845" s="4"/>
      <c r="AA845" s="4"/>
      <c r="AB845" s="4"/>
      <c r="AC845" s="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</row>
    <row r="846" spans="1:179" x14ac:dyDescent="0.25">
      <c r="A846" s="20">
        <f t="shared" si="211"/>
        <v>44599</v>
      </c>
      <c r="B846" s="22">
        <f t="shared" ca="1" si="215"/>
        <v>1.01397921</v>
      </c>
      <c r="C846" s="22">
        <f t="shared" ca="1" si="207"/>
        <v>1.0074462799999999</v>
      </c>
      <c r="D846" s="23">
        <f ca="1">IF(A846&lt;$B$1,VLOOKUP(A846,[1]DI!$A$4:$B$15000,2,FALSE),0)</f>
        <v>0.1065</v>
      </c>
      <c r="E846" s="22">
        <f t="shared" ca="1" si="219"/>
        <v>4.0168000000000002E-4</v>
      </c>
      <c r="F846" s="23">
        <f t="shared" si="212"/>
        <v>1.3</v>
      </c>
      <c r="G846" s="24">
        <f t="shared" ca="1" si="216"/>
        <v>1.000522184</v>
      </c>
      <c r="H846" s="22">
        <f ca="1">TRUNC(PRODUCT(G$10:G845),15)</f>
        <v>1.12097204909965</v>
      </c>
      <c r="I846" s="22">
        <f t="shared" ca="1" si="217"/>
        <v>1.1137497713340101</v>
      </c>
      <c r="J846" s="22">
        <f t="shared" ca="1" si="218"/>
        <v>1.00648465</v>
      </c>
      <c r="K846" s="22">
        <f t="shared" ca="1" si="209"/>
        <v>6.5329300000000002E-3</v>
      </c>
      <c r="L846" s="66">
        <f>IF(VLOOKUP(A846,$T$12:$AC$125,8)=VLOOKUP(A845,$T$12:$AC$125,8),0,VLOOKUP(A846,T$12:$AC$125,8))</f>
        <v>0</v>
      </c>
      <c r="M846" s="67">
        <f>IF(L846&gt;0,VLOOKUP(L846,S$12:$AB$125,7),0)</f>
        <v>0</v>
      </c>
      <c r="N846" s="2">
        <f t="shared" si="208"/>
        <v>0</v>
      </c>
      <c r="O846" s="22">
        <f t="shared" ca="1" si="210"/>
        <v>6.5329300000000002E-3</v>
      </c>
      <c r="P846" s="25" t="str">
        <f t="shared" si="213"/>
        <v>A+J=</v>
      </c>
      <c r="Q846" s="26">
        <f t="shared" si="214"/>
        <v>44757</v>
      </c>
      <c r="R846" s="4"/>
      <c r="S846" s="98"/>
      <c r="U846" s="4"/>
      <c r="V846" s="4"/>
      <c r="W846" s="4"/>
      <c r="X846" s="4"/>
      <c r="Y846" s="4"/>
      <c r="Z846" s="4"/>
      <c r="AA846" s="4"/>
      <c r="AB846" s="4"/>
      <c r="AC846" s="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</row>
    <row r="847" spans="1:179" x14ac:dyDescent="0.25">
      <c r="A847" s="20">
        <f t="shared" si="211"/>
        <v>44600</v>
      </c>
      <c r="B847" s="22">
        <f t="shared" ca="1" si="215"/>
        <v>1.0145086999999999</v>
      </c>
      <c r="C847" s="22">
        <f t="shared" ca="1" si="207"/>
        <v>1.0074462799999999</v>
      </c>
      <c r="D847" s="23">
        <f ca="1">IF(A847&lt;$B$1,VLOOKUP(A847,[1]DI!$A$4:$B$15000,2,FALSE),0)</f>
        <v>0.1065</v>
      </c>
      <c r="E847" s="22">
        <f t="shared" ca="1" si="219"/>
        <v>4.0168000000000002E-4</v>
      </c>
      <c r="F847" s="23">
        <f t="shared" si="212"/>
        <v>1.3</v>
      </c>
      <c r="G847" s="24">
        <f t="shared" ca="1" si="216"/>
        <v>1.000522184</v>
      </c>
      <c r="H847" s="22">
        <f ca="1">TRUNC(PRODUCT(G$10:G846),15)</f>
        <v>1.1215574027681401</v>
      </c>
      <c r="I847" s="22">
        <f t="shared" ca="1" si="217"/>
        <v>1.1137497713340101</v>
      </c>
      <c r="J847" s="22">
        <f t="shared" ca="1" si="218"/>
        <v>1.00701022</v>
      </c>
      <c r="K847" s="22">
        <f t="shared" ca="1" si="209"/>
        <v>7.0624199999999998E-3</v>
      </c>
      <c r="L847" s="66">
        <f>IF(VLOOKUP(A847,$T$12:$AC$125,8)=VLOOKUP(A846,$T$12:$AC$125,8),0,VLOOKUP(A847,T$12:$AC$125,8))</f>
        <v>0</v>
      </c>
      <c r="M847" s="67">
        <f>IF(L847&gt;0,VLOOKUP(L847,S$12:$AB$125,7),0)</f>
        <v>0</v>
      </c>
      <c r="N847" s="2">
        <f t="shared" si="208"/>
        <v>0</v>
      </c>
      <c r="O847" s="22">
        <f t="shared" ca="1" si="210"/>
        <v>7.0624199999999998E-3</v>
      </c>
      <c r="P847" s="25" t="str">
        <f t="shared" si="213"/>
        <v>A+J=</v>
      </c>
      <c r="Q847" s="26">
        <f t="shared" si="214"/>
        <v>44757</v>
      </c>
      <c r="R847" s="4"/>
      <c r="S847" s="98"/>
      <c r="U847" s="4"/>
      <c r="V847" s="4"/>
      <c r="W847" s="4"/>
      <c r="X847" s="4"/>
      <c r="Y847" s="4"/>
      <c r="Z847" s="4"/>
      <c r="AA847" s="4"/>
      <c r="AB847" s="4"/>
      <c r="AC847" s="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</row>
    <row r="848" spans="1:179" x14ac:dyDescent="0.25">
      <c r="A848" s="20">
        <f t="shared" si="211"/>
        <v>44601</v>
      </c>
      <c r="B848" s="22">
        <f t="shared" ca="1" si="215"/>
        <v>1.01503846</v>
      </c>
      <c r="C848" s="22">
        <f t="shared" ca="1" si="207"/>
        <v>1.0074462799999999</v>
      </c>
      <c r="D848" s="23">
        <f ca="1">IF(A848&lt;$B$1,VLOOKUP(A848,[1]DI!$A$4:$B$15000,2,FALSE),0)</f>
        <v>0.1065</v>
      </c>
      <c r="E848" s="22">
        <f t="shared" ca="1" si="219"/>
        <v>4.0168000000000002E-4</v>
      </c>
      <c r="F848" s="23">
        <f t="shared" si="212"/>
        <v>1.3</v>
      </c>
      <c r="G848" s="24">
        <f t="shared" ca="1" si="216"/>
        <v>1.000522184</v>
      </c>
      <c r="H848" s="22">
        <f ca="1">TRUNC(PRODUCT(G$10:G847),15)</f>
        <v>1.1221430620989501</v>
      </c>
      <c r="I848" s="22">
        <f t="shared" ca="1" si="217"/>
        <v>1.1137497713340101</v>
      </c>
      <c r="J848" s="22">
        <f t="shared" ca="1" si="218"/>
        <v>1.00753607</v>
      </c>
      <c r="K848" s="22">
        <f t="shared" ca="1" si="209"/>
        <v>7.5921799999999996E-3</v>
      </c>
      <c r="L848" s="66">
        <f>IF(VLOOKUP(A848,$T$12:$AC$125,8)=VLOOKUP(A847,$T$12:$AC$125,8),0,VLOOKUP(A848,T$12:$AC$125,8))</f>
        <v>0</v>
      </c>
      <c r="M848" s="67">
        <f>IF(L848&gt;0,VLOOKUP(L848,S$12:$AB$125,7),0)</f>
        <v>0</v>
      </c>
      <c r="N848" s="2">
        <f t="shared" si="208"/>
        <v>0</v>
      </c>
      <c r="O848" s="22">
        <f t="shared" ca="1" si="210"/>
        <v>7.5921799999999996E-3</v>
      </c>
      <c r="P848" s="25" t="str">
        <f t="shared" si="213"/>
        <v>A+J=</v>
      </c>
      <c r="Q848" s="26">
        <f t="shared" si="214"/>
        <v>44757</v>
      </c>
      <c r="R848" s="4"/>
      <c r="S848" s="98"/>
      <c r="U848" s="4"/>
      <c r="V848" s="4"/>
      <c r="W848" s="4"/>
      <c r="X848" s="4"/>
      <c r="Y848" s="4"/>
      <c r="Z848" s="4"/>
      <c r="AA848" s="4"/>
      <c r="AB848" s="4"/>
      <c r="AC848" s="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</row>
    <row r="849" spans="1:176" x14ac:dyDescent="0.25">
      <c r="A849" s="20">
        <f t="shared" si="211"/>
        <v>44602</v>
      </c>
      <c r="B849" s="22">
        <f t="shared" ca="1" si="215"/>
        <v>1.0155684899999999</v>
      </c>
      <c r="C849" s="22">
        <f t="shared" ca="1" si="207"/>
        <v>1.0074462799999999</v>
      </c>
      <c r="D849" s="23">
        <f ca="1">IF(A849&lt;$B$1,VLOOKUP(A849,[1]DI!$A$4:$B$15000,2,FALSE),0)</f>
        <v>0.1065</v>
      </c>
      <c r="E849" s="22">
        <f t="shared" ca="1" si="219"/>
        <v>4.0168000000000002E-4</v>
      </c>
      <c r="F849" s="23">
        <f t="shared" si="212"/>
        <v>1.3</v>
      </c>
      <c r="G849" s="24">
        <f t="shared" ca="1" si="216"/>
        <v>1.000522184</v>
      </c>
      <c r="H849" s="22">
        <f ca="1">TRUNC(PRODUCT(G$10:G848),15)</f>
        <v>1.1227290272516901</v>
      </c>
      <c r="I849" s="22">
        <f t="shared" ca="1" si="217"/>
        <v>1.1137497713340101</v>
      </c>
      <c r="J849" s="22">
        <f t="shared" ca="1" si="218"/>
        <v>1.00806218</v>
      </c>
      <c r="K849" s="22">
        <f t="shared" ca="1" si="209"/>
        <v>8.1222099999999995E-3</v>
      </c>
      <c r="L849" s="66">
        <f>IF(VLOOKUP(A849,$T$12:$AC$125,8)=VLOOKUP(A848,$T$12:$AC$125,8),0,VLOOKUP(A849,T$12:$AC$125,8))</f>
        <v>0</v>
      </c>
      <c r="M849" s="67">
        <f>IF(L849&gt;0,VLOOKUP(L849,S$12:$AB$125,7),0)</f>
        <v>0</v>
      </c>
      <c r="N849" s="2">
        <f t="shared" si="208"/>
        <v>0</v>
      </c>
      <c r="O849" s="22">
        <f t="shared" ca="1" si="210"/>
        <v>8.1222099999999995E-3</v>
      </c>
      <c r="P849" s="25" t="str">
        <f t="shared" si="213"/>
        <v>A+J=</v>
      </c>
      <c r="Q849" s="26">
        <f t="shared" si="214"/>
        <v>44757</v>
      </c>
      <c r="R849" s="4"/>
      <c r="S849" s="98"/>
      <c r="U849" s="4"/>
      <c r="V849" s="4"/>
      <c r="W849" s="4"/>
      <c r="X849" s="4"/>
      <c r="Y849" s="4"/>
      <c r="Z849" s="4"/>
      <c r="AA849" s="4"/>
      <c r="AB849" s="4"/>
      <c r="AC849" s="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</row>
    <row r="850" spans="1:176" x14ac:dyDescent="0.25">
      <c r="A850" s="20">
        <f t="shared" si="211"/>
        <v>44603</v>
      </c>
      <c r="B850" s="22">
        <f t="shared" ca="1" si="215"/>
        <v>1.0160988099999999</v>
      </c>
      <c r="C850" s="22">
        <f t="shared" ref="C850:C913" ca="1" si="220">IF(L849&gt;0,TRUNC(C849-N849,8),C849)</f>
        <v>1.0074462799999999</v>
      </c>
      <c r="D850" s="23">
        <f ca="1">IF(A850&lt;$B$1,VLOOKUP(A850,[1]DI!$A$4:$B$15000,2,FALSE),0)</f>
        <v>0.1065</v>
      </c>
      <c r="E850" s="22">
        <f t="shared" ca="1" si="219"/>
        <v>4.0168000000000002E-4</v>
      </c>
      <c r="F850" s="23">
        <f t="shared" si="212"/>
        <v>1.3</v>
      </c>
      <c r="G850" s="24">
        <f t="shared" ca="1" si="216"/>
        <v>1.000522184</v>
      </c>
      <c r="H850" s="22">
        <f ca="1">TRUNC(PRODUCT(G$10:G849),15)</f>
        <v>1.1233152983860499</v>
      </c>
      <c r="I850" s="22">
        <f t="shared" ca="1" si="217"/>
        <v>1.1137497713340101</v>
      </c>
      <c r="J850" s="22">
        <f t="shared" ca="1" si="218"/>
        <v>1.0085885800000001</v>
      </c>
      <c r="K850" s="22">
        <f t="shared" ca="1" si="209"/>
        <v>8.6525300000000003E-3</v>
      </c>
      <c r="L850" s="66">
        <f>IF(VLOOKUP(A850,$T$12:$AC$125,8)=VLOOKUP(A849,$T$12:$AC$125,8),0,VLOOKUP(A850,T$12:$AC$125,8))</f>
        <v>0</v>
      </c>
      <c r="M850" s="67">
        <f>IF(L850&gt;0,VLOOKUP(L850,S$12:$AB$125,7),0)</f>
        <v>0</v>
      </c>
      <c r="N850" s="2">
        <f t="shared" si="208"/>
        <v>0</v>
      </c>
      <c r="O850" s="22">
        <f t="shared" ca="1" si="210"/>
        <v>8.6525300000000003E-3</v>
      </c>
      <c r="P850" s="25" t="str">
        <f t="shared" si="213"/>
        <v>A+J=</v>
      </c>
      <c r="Q850" s="26">
        <f t="shared" si="214"/>
        <v>44757</v>
      </c>
      <c r="R850" s="4"/>
      <c r="S850" s="98"/>
      <c r="U850" s="4"/>
      <c r="V850" s="4"/>
      <c r="W850" s="4"/>
      <c r="X850" s="4"/>
      <c r="Y850" s="4"/>
      <c r="Z850" s="4"/>
      <c r="AA850" s="4"/>
      <c r="AB850" s="4"/>
      <c r="AC850" s="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</row>
    <row r="851" spans="1:176" x14ac:dyDescent="0.25">
      <c r="A851" s="20">
        <f t="shared" si="211"/>
        <v>44604</v>
      </c>
      <c r="B851" s="22">
        <f t="shared" ca="1" si="215"/>
        <v>1.0166294</v>
      </c>
      <c r="C851" s="22">
        <f t="shared" ca="1" si="220"/>
        <v>1.0074462799999999</v>
      </c>
      <c r="D851" s="23">
        <f ca="1">IF(A851&lt;$B$1,VLOOKUP(A851,[1]DI!$A$4:$B$15000,2,FALSE),0)</f>
        <v>0</v>
      </c>
      <c r="E851" s="22">
        <f t="shared" ca="1" si="219"/>
        <v>0</v>
      </c>
      <c r="F851" s="23">
        <f t="shared" si="212"/>
        <v>1.3</v>
      </c>
      <c r="G851" s="24">
        <f t="shared" ca="1" si="216"/>
        <v>1</v>
      </c>
      <c r="H851" s="22">
        <f ca="1">TRUNC(PRODUCT(G$10:G850),15)</f>
        <v>1.12390187566183</v>
      </c>
      <c r="I851" s="22">
        <f t="shared" ca="1" si="217"/>
        <v>1.1137497713340101</v>
      </c>
      <c r="J851" s="22">
        <f t="shared" ca="1" si="218"/>
        <v>1.00911525</v>
      </c>
      <c r="K851" s="22">
        <f t="shared" ca="1" si="209"/>
        <v>9.1831199999999995E-3</v>
      </c>
      <c r="L851" s="66">
        <f>IF(VLOOKUP(A851,$T$12:$AC$125,8)=VLOOKUP(A850,$T$12:$AC$125,8),0,VLOOKUP(A851,T$12:$AC$125,8))</f>
        <v>0</v>
      </c>
      <c r="M851" s="67">
        <f>IF(L851&gt;0,VLOOKUP(L851,S$12:$AB$125,7),0)</f>
        <v>0</v>
      </c>
      <c r="N851" s="2">
        <f t="shared" si="208"/>
        <v>0</v>
      </c>
      <c r="O851" s="22">
        <f t="shared" ca="1" si="210"/>
        <v>9.1831199999999995E-3</v>
      </c>
      <c r="P851" s="25" t="str">
        <f t="shared" si="213"/>
        <v>A+J=</v>
      </c>
      <c r="Q851" s="26">
        <f t="shared" si="214"/>
        <v>44757</v>
      </c>
      <c r="R851" s="4"/>
      <c r="S851" s="98"/>
      <c r="U851" s="4"/>
      <c r="V851" s="4"/>
      <c r="W851" s="4"/>
      <c r="X851" s="4"/>
      <c r="Y851" s="4"/>
      <c r="Z851" s="4"/>
      <c r="AA851" s="4"/>
      <c r="AB851" s="4"/>
      <c r="AC851" s="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</row>
    <row r="852" spans="1:176" x14ac:dyDescent="0.25">
      <c r="A852" s="20">
        <f t="shared" si="211"/>
        <v>44605</v>
      </c>
      <c r="B852" s="22">
        <f t="shared" ca="1" si="215"/>
        <v>1.0166294</v>
      </c>
      <c r="C852" s="22">
        <f t="shared" ca="1" si="220"/>
        <v>1.0074462799999999</v>
      </c>
      <c r="D852" s="23">
        <f ca="1">IF(A852&lt;$B$1,VLOOKUP(A852,[1]DI!$A$4:$B$15000,2,FALSE),0)</f>
        <v>0</v>
      </c>
      <c r="E852" s="22">
        <f t="shared" ca="1" si="219"/>
        <v>0</v>
      </c>
      <c r="F852" s="23">
        <f t="shared" si="212"/>
        <v>1.3</v>
      </c>
      <c r="G852" s="24">
        <f t="shared" ca="1" si="216"/>
        <v>1</v>
      </c>
      <c r="H852" s="22">
        <f ca="1">TRUNC(PRODUCT(G$10:G851),15)</f>
        <v>1.12390187566183</v>
      </c>
      <c r="I852" s="22">
        <f t="shared" ca="1" si="217"/>
        <v>1.1137497713340101</v>
      </c>
      <c r="J852" s="22">
        <f t="shared" ca="1" si="218"/>
        <v>1.00911525</v>
      </c>
      <c r="K852" s="22">
        <f t="shared" ca="1" si="209"/>
        <v>9.1831199999999995E-3</v>
      </c>
      <c r="L852" s="66">
        <f>IF(VLOOKUP(A852,$T$12:$AC$125,8)=VLOOKUP(A851,$T$12:$AC$125,8),0,VLOOKUP(A852,T$12:$AC$125,8))</f>
        <v>0</v>
      </c>
      <c r="M852" s="67">
        <f>IF(L852&gt;0,VLOOKUP(L852,S$12:$AB$125,7),0)</f>
        <v>0</v>
      </c>
      <c r="N852" s="2">
        <f t="shared" si="208"/>
        <v>0</v>
      </c>
      <c r="O852" s="22">
        <f t="shared" ca="1" si="210"/>
        <v>9.1831199999999995E-3</v>
      </c>
      <c r="P852" s="25" t="str">
        <f t="shared" si="213"/>
        <v>A+J=</v>
      </c>
      <c r="Q852" s="26">
        <f t="shared" si="214"/>
        <v>44757</v>
      </c>
      <c r="R852" s="4"/>
      <c r="S852" s="98"/>
      <c r="U852" s="4"/>
      <c r="V852" s="4"/>
      <c r="W852" s="4"/>
      <c r="X852" s="4"/>
      <c r="Y852" s="4"/>
      <c r="Z852" s="4"/>
      <c r="AA852" s="4"/>
      <c r="AB852" s="4"/>
      <c r="AC852" s="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</row>
    <row r="853" spans="1:176" x14ac:dyDescent="0.25">
      <c r="A853" s="20">
        <f t="shared" si="211"/>
        <v>44606</v>
      </c>
      <c r="B853" s="22">
        <f t="shared" ca="1" si="215"/>
        <v>1.0166294</v>
      </c>
      <c r="C853" s="22">
        <f t="shared" ca="1" si="220"/>
        <v>1.0074462799999999</v>
      </c>
      <c r="D853" s="23">
        <f ca="1">IF(A853&lt;$B$1,VLOOKUP(A853,[1]DI!$A$4:$B$15000,2,FALSE),0)</f>
        <v>0.1065</v>
      </c>
      <c r="E853" s="22">
        <f t="shared" ca="1" si="219"/>
        <v>4.0168000000000002E-4</v>
      </c>
      <c r="F853" s="23">
        <f t="shared" si="212"/>
        <v>1.3</v>
      </c>
      <c r="G853" s="24">
        <f t="shared" ca="1" si="216"/>
        <v>1.000522184</v>
      </c>
      <c r="H853" s="22">
        <f ca="1">TRUNC(PRODUCT(G$10:G852),15)</f>
        <v>1.12390187566183</v>
      </c>
      <c r="I853" s="22">
        <f t="shared" ca="1" si="217"/>
        <v>1.1137497713340101</v>
      </c>
      <c r="J853" s="22">
        <f t="shared" ca="1" si="218"/>
        <v>1.00911525</v>
      </c>
      <c r="K853" s="22">
        <f t="shared" ca="1" si="209"/>
        <v>9.1831199999999995E-3</v>
      </c>
      <c r="L853" s="66">
        <f>IF(VLOOKUP(A853,$T$12:$AC$125,8)=VLOOKUP(A852,$T$12:$AC$125,8),0,VLOOKUP(A853,T$12:$AC$125,8))</f>
        <v>0</v>
      </c>
      <c r="M853" s="67">
        <f>IF(L853&gt;0,VLOOKUP(L853,S$12:$AB$125,7),0)</f>
        <v>0</v>
      </c>
      <c r="N853" s="2">
        <f t="shared" si="208"/>
        <v>0</v>
      </c>
      <c r="O853" s="22">
        <f t="shared" ca="1" si="210"/>
        <v>9.1831199999999995E-3</v>
      </c>
      <c r="P853" s="25" t="str">
        <f t="shared" si="213"/>
        <v>A+J=</v>
      </c>
      <c r="Q853" s="26">
        <f t="shared" si="214"/>
        <v>44757</v>
      </c>
      <c r="R853" s="4"/>
      <c r="S853" s="98"/>
      <c r="U853" s="4"/>
      <c r="V853" s="4"/>
      <c r="W853" s="4"/>
      <c r="X853" s="4"/>
      <c r="Y853" s="4"/>
      <c r="Z853" s="4"/>
      <c r="AA853" s="4"/>
      <c r="AB853" s="4"/>
      <c r="AC853" s="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</row>
    <row r="854" spans="1:176" x14ac:dyDescent="0.25">
      <c r="A854" s="20">
        <f t="shared" si="211"/>
        <v>44607</v>
      </c>
      <c r="B854" s="22">
        <f t="shared" ca="1" si="215"/>
        <v>1.0171602599999998</v>
      </c>
      <c r="C854" s="22">
        <f t="shared" ca="1" si="220"/>
        <v>1.0074462799999999</v>
      </c>
      <c r="D854" s="23">
        <f ca="1">IF(A854&lt;$B$1,VLOOKUP(A854,[1]DI!$A$4:$B$15000,2,FALSE),0)</f>
        <v>0.1065</v>
      </c>
      <c r="E854" s="22">
        <f t="shared" ca="1" si="219"/>
        <v>4.0168000000000002E-4</v>
      </c>
      <c r="F854" s="23">
        <f t="shared" si="212"/>
        <v>1.3</v>
      </c>
      <c r="G854" s="24">
        <f t="shared" ca="1" si="216"/>
        <v>1.000522184</v>
      </c>
      <c r="H854" s="22">
        <f ca="1">TRUNC(PRODUCT(G$10:G853),15)</f>
        <v>1.1244887592388699</v>
      </c>
      <c r="I854" s="22">
        <f t="shared" ca="1" si="217"/>
        <v>1.1137497713340101</v>
      </c>
      <c r="J854" s="22">
        <f t="shared" ca="1" si="218"/>
        <v>1.0096421900000001</v>
      </c>
      <c r="K854" s="22">
        <f t="shared" ca="1" si="209"/>
        <v>9.7139800000000005E-3</v>
      </c>
      <c r="L854" s="66">
        <f>IF(VLOOKUP(A854,$T$12:$AC$125,8)=VLOOKUP(A853,$T$12:$AC$125,8),0,VLOOKUP(A854,T$12:$AC$125,8))</f>
        <v>0</v>
      </c>
      <c r="M854" s="67">
        <f>IF(L854&gt;0,VLOOKUP(L854,S$12:$AB$125,7),0)</f>
        <v>0</v>
      </c>
      <c r="N854" s="2">
        <f t="shared" si="208"/>
        <v>0</v>
      </c>
      <c r="O854" s="22">
        <f t="shared" ca="1" si="210"/>
        <v>9.7139800000000005E-3</v>
      </c>
      <c r="P854" s="25" t="str">
        <f t="shared" si="213"/>
        <v>A+J=</v>
      </c>
      <c r="Q854" s="26">
        <f t="shared" si="214"/>
        <v>44757</v>
      </c>
      <c r="R854" s="4"/>
      <c r="S854" s="98"/>
      <c r="U854" s="4"/>
      <c r="V854" s="4"/>
      <c r="W854" s="4"/>
      <c r="X854" s="4"/>
      <c r="Y854" s="4"/>
      <c r="Z854" s="4"/>
      <c r="AA854" s="4"/>
      <c r="AB854" s="4"/>
      <c r="AC854" s="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</row>
    <row r="855" spans="1:176" x14ac:dyDescent="0.25">
      <c r="A855" s="20">
        <f t="shared" si="211"/>
        <v>44608</v>
      </c>
      <c r="B855" s="22">
        <f t="shared" ca="1" si="215"/>
        <v>1.0176914099999999</v>
      </c>
      <c r="C855" s="22">
        <f t="shared" ca="1" si="220"/>
        <v>1.0074462799999999</v>
      </c>
      <c r="D855" s="23">
        <f ca="1">IF(A855&lt;$B$1,VLOOKUP(A855,[1]DI!$A$4:$B$15000,2,FALSE),0)</f>
        <v>0.1065</v>
      </c>
      <c r="E855" s="22">
        <f t="shared" ca="1" si="219"/>
        <v>4.0168000000000002E-4</v>
      </c>
      <c r="F855" s="23">
        <f t="shared" si="212"/>
        <v>1.3</v>
      </c>
      <c r="G855" s="24">
        <f t="shared" ca="1" si="216"/>
        <v>1.000522184</v>
      </c>
      <c r="H855" s="22">
        <f ca="1">TRUNC(PRODUCT(G$10:G854),15)</f>
        <v>1.1250759492771201</v>
      </c>
      <c r="I855" s="22">
        <f t="shared" ca="1" si="217"/>
        <v>1.1137497713340101</v>
      </c>
      <c r="J855" s="22">
        <f t="shared" ca="1" si="218"/>
        <v>1.01016941</v>
      </c>
      <c r="K855" s="22">
        <f t="shared" ca="1" si="209"/>
        <v>1.024513E-2</v>
      </c>
      <c r="L855" s="66">
        <f>IF(VLOOKUP(A855,$T$12:$AC$125,8)=VLOOKUP(A854,$T$12:$AC$125,8),0,VLOOKUP(A855,T$12:$AC$125,8))</f>
        <v>0</v>
      </c>
      <c r="M855" s="67">
        <f>IF(L855&gt;0,VLOOKUP(L855,S$12:$AB$125,7),0)</f>
        <v>0</v>
      </c>
      <c r="N855" s="2">
        <f t="shared" si="208"/>
        <v>0</v>
      </c>
      <c r="O855" s="22">
        <f t="shared" ca="1" si="210"/>
        <v>1.024513E-2</v>
      </c>
      <c r="P855" s="25" t="str">
        <f t="shared" si="213"/>
        <v>A+J=</v>
      </c>
      <c r="Q855" s="26">
        <f t="shared" si="214"/>
        <v>44757</v>
      </c>
      <c r="R855" s="4"/>
      <c r="S855" s="98"/>
      <c r="U855" s="4"/>
      <c r="V855" s="4"/>
      <c r="W855" s="4"/>
      <c r="X855" s="4"/>
      <c r="Y855" s="4"/>
      <c r="Z855" s="4"/>
      <c r="AA855" s="4"/>
      <c r="AB855" s="4"/>
      <c r="AC855" s="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</row>
    <row r="856" spans="1:176" x14ac:dyDescent="0.25">
      <c r="A856" s="20">
        <f t="shared" si="211"/>
        <v>44609</v>
      </c>
      <c r="B856" s="22">
        <f t="shared" ca="1" si="215"/>
        <v>1.01822283</v>
      </c>
      <c r="C856" s="22">
        <f t="shared" ca="1" si="220"/>
        <v>1.0074462799999999</v>
      </c>
      <c r="D856" s="23">
        <f ca="1">IF(A856&lt;$B$1,VLOOKUP(A856,[1]DI!$A$4:$B$15000,2,FALSE),0)</f>
        <v>0.1065</v>
      </c>
      <c r="E856" s="22">
        <f t="shared" ca="1" si="219"/>
        <v>4.0168000000000002E-4</v>
      </c>
      <c r="F856" s="23">
        <f t="shared" si="212"/>
        <v>1.3</v>
      </c>
      <c r="G856" s="24">
        <f t="shared" ca="1" si="216"/>
        <v>1.000522184</v>
      </c>
      <c r="H856" s="22">
        <f ca="1">TRUNC(PRODUCT(G$10:G855),15)</f>
        <v>1.1256634459366199</v>
      </c>
      <c r="I856" s="22">
        <f t="shared" ca="1" si="217"/>
        <v>1.1137497713340101</v>
      </c>
      <c r="J856" s="22">
        <f t="shared" ca="1" si="218"/>
        <v>1.0106968999999999</v>
      </c>
      <c r="K856" s="22">
        <f t="shared" ca="1" si="209"/>
        <v>1.0776549999999999E-2</v>
      </c>
      <c r="L856" s="66">
        <f>IF(VLOOKUP(A856,$T$12:$AC$125,8)=VLOOKUP(A855,$T$12:$AC$125,8),0,VLOOKUP(A856,T$12:$AC$125,8))</f>
        <v>0</v>
      </c>
      <c r="M856" s="67">
        <f>IF(L856&gt;0,VLOOKUP(L856,S$12:$AB$125,7),0)</f>
        <v>0</v>
      </c>
      <c r="N856" s="2">
        <f t="shared" si="208"/>
        <v>0</v>
      </c>
      <c r="O856" s="22">
        <f t="shared" ca="1" si="210"/>
        <v>1.0776549999999999E-2</v>
      </c>
      <c r="P856" s="25" t="str">
        <f t="shared" si="213"/>
        <v>A+J=</v>
      </c>
      <c r="Q856" s="26">
        <f t="shared" si="214"/>
        <v>44757</v>
      </c>
      <c r="R856" s="4"/>
      <c r="S856" s="98"/>
      <c r="U856" s="4"/>
      <c r="V856" s="4"/>
      <c r="W856" s="4"/>
      <c r="X856" s="4"/>
      <c r="Y856" s="4"/>
      <c r="Z856" s="4"/>
      <c r="AA856" s="4"/>
      <c r="AB856" s="4"/>
      <c r="AC856" s="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</row>
    <row r="857" spans="1:176" x14ac:dyDescent="0.25">
      <c r="A857" s="20">
        <f t="shared" si="211"/>
        <v>44610</v>
      </c>
      <c r="B857" s="22">
        <f t="shared" ca="1" si="215"/>
        <v>1.0187545299999998</v>
      </c>
      <c r="C857" s="22">
        <f t="shared" ca="1" si="220"/>
        <v>1.0074462799999999</v>
      </c>
      <c r="D857" s="23">
        <f ca="1">IF(A857&lt;$B$1,VLOOKUP(A857,[1]DI!$A$4:$B$15000,2,FALSE),0)</f>
        <v>0.1065</v>
      </c>
      <c r="E857" s="22">
        <f t="shared" ca="1" si="219"/>
        <v>4.0168000000000002E-4</v>
      </c>
      <c r="F857" s="23">
        <f t="shared" si="212"/>
        <v>1.3</v>
      </c>
      <c r="G857" s="24">
        <f t="shared" ca="1" si="216"/>
        <v>1.000522184</v>
      </c>
      <c r="H857" s="22">
        <f ca="1">TRUNC(PRODUCT(G$10:G856),15)</f>
        <v>1.1262512493774699</v>
      </c>
      <c r="I857" s="22">
        <f t="shared" ca="1" si="217"/>
        <v>1.1137497713340101</v>
      </c>
      <c r="J857" s="22">
        <f t="shared" ca="1" si="218"/>
        <v>1.01122467</v>
      </c>
      <c r="K857" s="22">
        <f t="shared" ca="1" si="209"/>
        <v>1.1308250000000001E-2</v>
      </c>
      <c r="L857" s="66">
        <f>IF(VLOOKUP(A857,$T$12:$AC$125,8)=VLOOKUP(A856,$T$12:$AC$125,8),0,VLOOKUP(A857,T$12:$AC$125,8))</f>
        <v>0</v>
      </c>
      <c r="M857" s="67">
        <f>IF(L857&gt;0,VLOOKUP(L857,S$12:$AB$125,7),0)</f>
        <v>0</v>
      </c>
      <c r="N857" s="2">
        <f t="shared" si="208"/>
        <v>0</v>
      </c>
      <c r="O857" s="22">
        <f t="shared" ca="1" si="210"/>
        <v>1.1308250000000001E-2</v>
      </c>
      <c r="P857" s="25" t="str">
        <f t="shared" si="213"/>
        <v>A+J=</v>
      </c>
      <c r="Q857" s="26">
        <f t="shared" si="214"/>
        <v>44757</v>
      </c>
      <c r="R857" s="4"/>
      <c r="S857" s="98"/>
      <c r="U857" s="4"/>
      <c r="V857" s="4"/>
      <c r="W857" s="4"/>
      <c r="X857" s="4"/>
      <c r="Y857" s="4"/>
      <c r="Z857" s="4"/>
      <c r="AA857" s="4"/>
      <c r="AB857" s="4"/>
      <c r="AC857" s="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</row>
    <row r="858" spans="1:176" x14ac:dyDescent="0.25">
      <c r="A858" s="20">
        <f t="shared" si="211"/>
        <v>44611</v>
      </c>
      <c r="B858" s="22">
        <f t="shared" ca="1" si="215"/>
        <v>1.0192865099999999</v>
      </c>
      <c r="C858" s="22">
        <f t="shared" ca="1" si="220"/>
        <v>1.0074462799999999</v>
      </c>
      <c r="D858" s="23">
        <f ca="1">IF(A858&lt;$B$1,VLOOKUP(A858,[1]DI!$A$4:$B$15000,2,FALSE),0)</f>
        <v>0</v>
      </c>
      <c r="E858" s="22">
        <f t="shared" ca="1" si="219"/>
        <v>0</v>
      </c>
      <c r="F858" s="23">
        <f t="shared" si="212"/>
        <v>1.3</v>
      </c>
      <c r="G858" s="24">
        <f t="shared" ca="1" si="216"/>
        <v>1</v>
      </c>
      <c r="H858" s="22">
        <f ca="1">TRUNC(PRODUCT(G$10:G857),15)</f>
        <v>1.12683935975988</v>
      </c>
      <c r="I858" s="22">
        <f t="shared" ca="1" si="217"/>
        <v>1.1137497713340101</v>
      </c>
      <c r="J858" s="22">
        <f t="shared" ca="1" si="218"/>
        <v>1.01175272</v>
      </c>
      <c r="K858" s="22">
        <f t="shared" ca="1" si="209"/>
        <v>1.184023E-2</v>
      </c>
      <c r="L858" s="66">
        <f>IF(VLOOKUP(A858,$T$12:$AC$125,8)=VLOOKUP(A857,$T$12:$AC$125,8),0,VLOOKUP(A858,T$12:$AC$125,8))</f>
        <v>0</v>
      </c>
      <c r="M858" s="67">
        <f>IF(L858&gt;0,VLOOKUP(L858,S$12:$AB$125,7),0)</f>
        <v>0</v>
      </c>
      <c r="N858" s="2">
        <f t="shared" si="208"/>
        <v>0</v>
      </c>
      <c r="O858" s="22">
        <f t="shared" ca="1" si="210"/>
        <v>1.184023E-2</v>
      </c>
      <c r="P858" s="25" t="str">
        <f t="shared" si="213"/>
        <v>A+J=</v>
      </c>
      <c r="Q858" s="26">
        <f t="shared" si="214"/>
        <v>44757</v>
      </c>
      <c r="R858" s="4"/>
      <c r="S858" s="98"/>
      <c r="U858" s="4"/>
      <c r="V858" s="4"/>
      <c r="W858" s="4"/>
      <c r="X858" s="4"/>
      <c r="Y858" s="4"/>
      <c r="Z858" s="4"/>
      <c r="AA858" s="4"/>
      <c r="AB858" s="4"/>
      <c r="AC858" s="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</row>
    <row r="859" spans="1:176" x14ac:dyDescent="0.25">
      <c r="A859" s="20">
        <f t="shared" si="211"/>
        <v>44612</v>
      </c>
      <c r="B859" s="22">
        <f t="shared" ca="1" si="215"/>
        <v>1.0192865099999999</v>
      </c>
      <c r="C859" s="22">
        <f t="shared" ca="1" si="220"/>
        <v>1.0074462799999999</v>
      </c>
      <c r="D859" s="23">
        <f ca="1">IF(A859&lt;$B$1,VLOOKUP(A859,[1]DI!$A$4:$B$15000,2,FALSE),0)</f>
        <v>0</v>
      </c>
      <c r="E859" s="22">
        <f t="shared" ca="1" si="219"/>
        <v>0</v>
      </c>
      <c r="F859" s="23">
        <f t="shared" si="212"/>
        <v>1.3</v>
      </c>
      <c r="G859" s="24">
        <f t="shared" ca="1" si="216"/>
        <v>1</v>
      </c>
      <c r="H859" s="22">
        <f ca="1">TRUNC(PRODUCT(G$10:G858),15)</f>
        <v>1.12683935975988</v>
      </c>
      <c r="I859" s="22">
        <f t="shared" ca="1" si="217"/>
        <v>1.1137497713340101</v>
      </c>
      <c r="J859" s="22">
        <f t="shared" ca="1" si="218"/>
        <v>1.01175272</v>
      </c>
      <c r="K859" s="22">
        <f t="shared" ca="1" si="209"/>
        <v>1.184023E-2</v>
      </c>
      <c r="L859" s="66">
        <f>IF(VLOOKUP(A859,$T$12:$AC$125,8)=VLOOKUP(A858,$T$12:$AC$125,8),0,VLOOKUP(A859,T$12:$AC$125,8))</f>
        <v>0</v>
      </c>
      <c r="M859" s="67">
        <f>IF(L859&gt;0,VLOOKUP(L859,S$12:$AB$125,7),0)</f>
        <v>0</v>
      </c>
      <c r="N859" s="2">
        <f t="shared" si="208"/>
        <v>0</v>
      </c>
      <c r="O859" s="22">
        <f t="shared" ca="1" si="210"/>
        <v>1.184023E-2</v>
      </c>
      <c r="P859" s="25" t="str">
        <f t="shared" si="213"/>
        <v>A+J=</v>
      </c>
      <c r="Q859" s="26">
        <f t="shared" si="214"/>
        <v>44757</v>
      </c>
      <c r="R859" s="4"/>
      <c r="S859" s="98"/>
      <c r="U859" s="4"/>
      <c r="V859" s="4"/>
      <c r="W859" s="4"/>
      <c r="X859" s="4"/>
      <c r="Y859" s="4"/>
      <c r="Z859" s="4"/>
      <c r="AA859" s="4"/>
      <c r="AB859" s="4"/>
      <c r="AC859" s="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</row>
    <row r="860" spans="1:176" x14ac:dyDescent="0.25">
      <c r="A860" s="20">
        <f t="shared" si="211"/>
        <v>44613</v>
      </c>
      <c r="B860" s="22">
        <f t="shared" ca="1" si="215"/>
        <v>1.0192865099999999</v>
      </c>
      <c r="C860" s="22">
        <f t="shared" ca="1" si="220"/>
        <v>1.0074462799999999</v>
      </c>
      <c r="D860" s="23">
        <f ca="1">IF(A860&lt;$B$1,VLOOKUP(A860,[1]DI!$A$4:$B$15000,2,FALSE),0)</f>
        <v>0.1065</v>
      </c>
      <c r="E860" s="22">
        <f t="shared" ca="1" si="219"/>
        <v>4.0168000000000002E-4</v>
      </c>
      <c r="F860" s="23">
        <f t="shared" si="212"/>
        <v>1.3</v>
      </c>
      <c r="G860" s="24">
        <f t="shared" ca="1" si="216"/>
        <v>1.000522184</v>
      </c>
      <c r="H860" s="22">
        <f ca="1">TRUNC(PRODUCT(G$10:G859),15)</f>
        <v>1.12683935975988</v>
      </c>
      <c r="I860" s="22">
        <f t="shared" ca="1" si="217"/>
        <v>1.1137497713340101</v>
      </c>
      <c r="J860" s="22">
        <f t="shared" ca="1" si="218"/>
        <v>1.01175272</v>
      </c>
      <c r="K860" s="22">
        <f t="shared" ca="1" si="209"/>
        <v>1.184023E-2</v>
      </c>
      <c r="L860" s="66">
        <f>IF(VLOOKUP(A860,$T$12:$AC$125,8)=VLOOKUP(A859,$T$12:$AC$125,8),0,VLOOKUP(A860,T$12:$AC$125,8))</f>
        <v>0</v>
      </c>
      <c r="M860" s="67">
        <f>IF(L860&gt;0,VLOOKUP(L860,S$12:$AB$125,7),0)</f>
        <v>0</v>
      </c>
      <c r="N860" s="2">
        <f t="shared" si="208"/>
        <v>0</v>
      </c>
      <c r="O860" s="22">
        <f t="shared" ca="1" si="210"/>
        <v>1.184023E-2</v>
      </c>
      <c r="P860" s="25" t="str">
        <f t="shared" si="213"/>
        <v>A+J=</v>
      </c>
      <c r="Q860" s="26">
        <f t="shared" si="214"/>
        <v>44757</v>
      </c>
      <c r="R860" s="4"/>
      <c r="S860" s="98"/>
      <c r="U860" s="4"/>
      <c r="V860" s="4"/>
      <c r="W860" s="4"/>
      <c r="X860" s="4"/>
      <c r="Y860" s="4"/>
      <c r="Z860" s="4"/>
      <c r="AA860" s="4"/>
      <c r="AB860" s="4"/>
      <c r="AC860" s="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</row>
    <row r="861" spans="1:176" x14ac:dyDescent="0.25">
      <c r="A861" s="20">
        <f t="shared" si="211"/>
        <v>44614</v>
      </c>
      <c r="B861" s="22">
        <f t="shared" ca="1" si="215"/>
        <v>1.0198187599999999</v>
      </c>
      <c r="C861" s="22">
        <f t="shared" ca="1" si="220"/>
        <v>1.0074462799999999</v>
      </c>
      <c r="D861" s="23">
        <f ca="1">IF(A861&lt;$B$1,VLOOKUP(A861,[1]DI!$A$4:$B$15000,2,FALSE),0)</f>
        <v>0.1065</v>
      </c>
      <c r="E861" s="22">
        <f t="shared" ca="1" si="219"/>
        <v>4.0168000000000002E-4</v>
      </c>
      <c r="F861" s="23">
        <f t="shared" si="212"/>
        <v>1.3</v>
      </c>
      <c r="G861" s="24">
        <f t="shared" ca="1" si="216"/>
        <v>1.000522184</v>
      </c>
      <c r="H861" s="22">
        <f ca="1">TRUNC(PRODUCT(G$10:G860),15)</f>
        <v>1.1274277772441099</v>
      </c>
      <c r="I861" s="22">
        <f t="shared" ca="1" si="217"/>
        <v>1.1137497713340101</v>
      </c>
      <c r="J861" s="22">
        <f t="shared" ca="1" si="218"/>
        <v>1.01228104</v>
      </c>
      <c r="K861" s="22">
        <f t="shared" ca="1" si="209"/>
        <v>1.237248E-2</v>
      </c>
      <c r="L861" s="66">
        <f>IF(VLOOKUP(A861,$T$12:$AC$125,8)=VLOOKUP(A860,$T$12:$AC$125,8),0,VLOOKUP(A861,T$12:$AC$125,8))</f>
        <v>0</v>
      </c>
      <c r="M861" s="67">
        <f>IF(L861&gt;0,VLOOKUP(L861,S$12:$AB$125,7),0)</f>
        <v>0</v>
      </c>
      <c r="N861" s="2">
        <f t="shared" si="208"/>
        <v>0</v>
      </c>
      <c r="O861" s="22">
        <f t="shared" ca="1" si="210"/>
        <v>1.237248E-2</v>
      </c>
      <c r="P861" s="25" t="str">
        <f t="shared" si="213"/>
        <v>A+J=</v>
      </c>
      <c r="Q861" s="26">
        <f t="shared" si="214"/>
        <v>44757</v>
      </c>
      <c r="R861" s="4"/>
      <c r="S861" s="98"/>
      <c r="U861" s="4"/>
      <c r="V861" s="4"/>
      <c r="W861" s="4"/>
      <c r="X861" s="4"/>
      <c r="Y861" s="4"/>
      <c r="Z861" s="4"/>
      <c r="AA861" s="4"/>
      <c r="AB861" s="4"/>
      <c r="AC861" s="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</row>
    <row r="862" spans="1:176" x14ac:dyDescent="0.25">
      <c r="A862" s="20">
        <f t="shared" si="211"/>
        <v>44615</v>
      </c>
      <c r="B862" s="22">
        <f t="shared" ca="1" si="215"/>
        <v>1.0203513</v>
      </c>
      <c r="C862" s="22">
        <f t="shared" ca="1" si="220"/>
        <v>1.0074462799999999</v>
      </c>
      <c r="D862" s="23">
        <f ca="1">IF(A862&lt;$B$1,VLOOKUP(A862,[1]DI!$A$4:$B$15000,2,FALSE),0)</f>
        <v>0.1065</v>
      </c>
      <c r="E862" s="22">
        <f t="shared" ca="1" si="219"/>
        <v>4.0168000000000002E-4</v>
      </c>
      <c r="F862" s="23">
        <f t="shared" si="212"/>
        <v>1.3</v>
      </c>
      <c r="G862" s="24">
        <f t="shared" ca="1" si="216"/>
        <v>1.000522184</v>
      </c>
      <c r="H862" s="22">
        <f ca="1">TRUNC(PRODUCT(G$10:G861),15)</f>
        <v>1.1280165019905499</v>
      </c>
      <c r="I862" s="22">
        <f t="shared" ca="1" si="217"/>
        <v>1.1137497713340101</v>
      </c>
      <c r="J862" s="22">
        <f t="shared" ca="1" si="218"/>
        <v>1.01280964</v>
      </c>
      <c r="K862" s="22">
        <f t="shared" ca="1" si="209"/>
        <v>1.290502E-2</v>
      </c>
      <c r="L862" s="66">
        <f>IF(VLOOKUP(A862,$T$12:$AC$125,8)=VLOOKUP(A861,$T$12:$AC$125,8),0,VLOOKUP(A862,T$12:$AC$125,8))</f>
        <v>0</v>
      </c>
      <c r="M862" s="67">
        <f>IF(L862&gt;0,VLOOKUP(L862,S$12:$AB$125,7),0)</f>
        <v>0</v>
      </c>
      <c r="N862" s="2">
        <f t="shared" si="208"/>
        <v>0</v>
      </c>
      <c r="O862" s="22">
        <f t="shared" ca="1" si="210"/>
        <v>1.290502E-2</v>
      </c>
      <c r="P862" s="25" t="str">
        <f t="shared" si="213"/>
        <v>A+J=</v>
      </c>
      <c r="Q862" s="26">
        <f t="shared" si="214"/>
        <v>44757</v>
      </c>
      <c r="R862" s="4"/>
      <c r="S862" s="98"/>
      <c r="U862" s="4"/>
      <c r="V862" s="4"/>
      <c r="W862" s="4"/>
      <c r="X862" s="4"/>
      <c r="Y862" s="4"/>
      <c r="Z862" s="4"/>
      <c r="AA862" s="4"/>
      <c r="AB862" s="4"/>
      <c r="AC862" s="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</row>
    <row r="863" spans="1:176" x14ac:dyDescent="0.25">
      <c r="A863" s="20">
        <f t="shared" si="211"/>
        <v>44616</v>
      </c>
      <c r="B863" s="22">
        <f t="shared" ca="1" si="215"/>
        <v>1.0208841099999999</v>
      </c>
      <c r="C863" s="22">
        <f t="shared" ca="1" si="220"/>
        <v>1.0074462799999999</v>
      </c>
      <c r="D863" s="23">
        <f ca="1">IF(A863&lt;$B$1,VLOOKUP(A863,[1]DI!$A$4:$B$15000,2,FALSE),0)</f>
        <v>0.1065</v>
      </c>
      <c r="E863" s="22">
        <f t="shared" ca="1" si="219"/>
        <v>4.0168000000000002E-4</v>
      </c>
      <c r="F863" s="23">
        <f t="shared" si="212"/>
        <v>1.3</v>
      </c>
      <c r="G863" s="24">
        <f t="shared" ca="1" si="216"/>
        <v>1.000522184</v>
      </c>
      <c r="H863" s="22">
        <f ca="1">TRUNC(PRODUCT(G$10:G862),15)</f>
        <v>1.1286055341596199</v>
      </c>
      <c r="I863" s="22">
        <f t="shared" ca="1" si="217"/>
        <v>1.1137497713340101</v>
      </c>
      <c r="J863" s="22">
        <f t="shared" ca="1" si="218"/>
        <v>1.0133385100000001</v>
      </c>
      <c r="K863" s="22">
        <f t="shared" ca="1" si="209"/>
        <v>1.343783E-2</v>
      </c>
      <c r="L863" s="66">
        <f>IF(VLOOKUP(A863,$T$12:$AC$125,8)=VLOOKUP(A862,$T$12:$AC$125,8),0,VLOOKUP(A863,T$12:$AC$125,8))</f>
        <v>0</v>
      </c>
      <c r="M863" s="67">
        <f>IF(L863&gt;0,VLOOKUP(L863,S$12:$AB$125,7),0)</f>
        <v>0</v>
      </c>
      <c r="N863" s="2">
        <f t="shared" si="208"/>
        <v>0</v>
      </c>
      <c r="O863" s="22">
        <f t="shared" ca="1" si="210"/>
        <v>1.343783E-2</v>
      </c>
      <c r="P863" s="25" t="str">
        <f t="shared" si="213"/>
        <v>A+J=</v>
      </c>
      <c r="Q863" s="26">
        <f t="shared" si="214"/>
        <v>44757</v>
      </c>
      <c r="R863" s="4"/>
      <c r="S863" s="98"/>
      <c r="U863" s="4"/>
      <c r="V863" s="4"/>
      <c r="W863" s="4"/>
      <c r="X863" s="4"/>
      <c r="Y863" s="4"/>
      <c r="Z863" s="4"/>
      <c r="AA863" s="4"/>
      <c r="AB863" s="4"/>
      <c r="AC863" s="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</row>
    <row r="864" spans="1:176" x14ac:dyDescent="0.25">
      <c r="A864" s="20">
        <f t="shared" si="211"/>
        <v>44617</v>
      </c>
      <c r="B864" s="22">
        <f t="shared" ca="1" si="215"/>
        <v>1.0214171999999999</v>
      </c>
      <c r="C864" s="22">
        <f t="shared" ca="1" si="220"/>
        <v>1.0074462799999999</v>
      </c>
      <c r="D864" s="23">
        <f ca="1">IF(A864&lt;$B$1,VLOOKUP(A864,[1]DI!$A$4:$B$15000,2,FALSE),0)</f>
        <v>0.1065</v>
      </c>
      <c r="E864" s="22">
        <f t="shared" ca="1" si="219"/>
        <v>4.0168000000000002E-4</v>
      </c>
      <c r="F864" s="23">
        <f t="shared" si="212"/>
        <v>1.3</v>
      </c>
      <c r="G864" s="24">
        <f t="shared" ca="1" si="216"/>
        <v>1.000522184</v>
      </c>
      <c r="H864" s="22">
        <f ca="1">TRUNC(PRODUCT(G$10:G863),15)</f>
        <v>1.12919487391187</v>
      </c>
      <c r="I864" s="22">
        <f t="shared" ca="1" si="217"/>
        <v>1.1137497713340101</v>
      </c>
      <c r="J864" s="22">
        <f t="shared" ca="1" si="218"/>
        <v>1.0138676600000001</v>
      </c>
      <c r="K864" s="22">
        <f t="shared" ca="1" si="209"/>
        <v>1.397092E-2</v>
      </c>
      <c r="L864" s="66">
        <f>IF(VLOOKUP(A864,$T$12:$AC$125,8)=VLOOKUP(A863,$T$12:$AC$125,8),0,VLOOKUP(A864,T$12:$AC$125,8))</f>
        <v>0</v>
      </c>
      <c r="M864" s="67">
        <f>IF(L864&gt;0,VLOOKUP(L864,S$12:$AB$125,7),0)</f>
        <v>0</v>
      </c>
      <c r="N864" s="2">
        <f t="shared" si="208"/>
        <v>0</v>
      </c>
      <c r="O864" s="22">
        <f t="shared" ca="1" si="210"/>
        <v>1.397092E-2</v>
      </c>
      <c r="P864" s="25" t="str">
        <f t="shared" si="213"/>
        <v>A+J=</v>
      </c>
      <c r="Q864" s="26">
        <f t="shared" si="214"/>
        <v>44757</v>
      </c>
      <c r="R864" s="4"/>
      <c r="S864" s="98"/>
      <c r="U864" s="4"/>
      <c r="V864" s="4"/>
      <c r="W864" s="4"/>
      <c r="X864" s="4"/>
      <c r="Y864" s="4"/>
      <c r="Z864" s="4"/>
      <c r="AA864" s="4"/>
      <c r="AB864" s="4"/>
      <c r="AC864" s="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</row>
    <row r="865" spans="1:176" x14ac:dyDescent="0.25">
      <c r="A865" s="20">
        <f t="shared" si="211"/>
        <v>44618</v>
      </c>
      <c r="B865" s="22">
        <f t="shared" ca="1" si="215"/>
        <v>1.0219505599999998</v>
      </c>
      <c r="C865" s="22">
        <f t="shared" ca="1" si="220"/>
        <v>1.0074462799999999</v>
      </c>
      <c r="D865" s="23">
        <f ca="1">IF(A865&lt;$B$1,VLOOKUP(A865,[1]DI!$A$4:$B$15000,2,FALSE),0)</f>
        <v>0</v>
      </c>
      <c r="E865" s="22">
        <f t="shared" ca="1" si="219"/>
        <v>0</v>
      </c>
      <c r="F865" s="23">
        <f t="shared" si="212"/>
        <v>1.3</v>
      </c>
      <c r="G865" s="24">
        <f t="shared" ca="1" si="216"/>
        <v>1</v>
      </c>
      <c r="H865" s="22">
        <f ca="1">TRUNC(PRODUCT(G$10:G864),15)</f>
        <v>1.1297845214079101</v>
      </c>
      <c r="I865" s="22">
        <f t="shared" ca="1" si="217"/>
        <v>1.1137497713340101</v>
      </c>
      <c r="J865" s="22">
        <f t="shared" ca="1" si="218"/>
        <v>1.01439708</v>
      </c>
      <c r="K865" s="22">
        <f t="shared" ca="1" si="209"/>
        <v>1.450428E-2</v>
      </c>
      <c r="L865" s="66">
        <f>IF(VLOOKUP(A865,$T$12:$AC$125,8)=VLOOKUP(A864,$T$12:$AC$125,8),0,VLOOKUP(A865,T$12:$AC$125,8))</f>
        <v>0</v>
      </c>
      <c r="M865" s="67">
        <f>IF(L865&gt;0,VLOOKUP(L865,S$12:$AB$125,7),0)</f>
        <v>0</v>
      </c>
      <c r="N865" s="2">
        <f t="shared" si="208"/>
        <v>0</v>
      </c>
      <c r="O865" s="22">
        <f t="shared" ca="1" si="210"/>
        <v>1.450428E-2</v>
      </c>
      <c r="P865" s="25" t="str">
        <f t="shared" si="213"/>
        <v>A+J=</v>
      </c>
      <c r="Q865" s="26">
        <f t="shared" si="214"/>
        <v>44757</v>
      </c>
      <c r="R865" s="4"/>
      <c r="S865" s="98"/>
      <c r="U865" s="4"/>
      <c r="V865" s="4"/>
      <c r="W865" s="4"/>
      <c r="X865" s="4"/>
      <c r="Y865" s="4"/>
      <c r="Z865" s="4"/>
      <c r="AA865" s="4"/>
      <c r="AB865" s="4"/>
      <c r="AC865" s="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</row>
    <row r="866" spans="1:176" x14ac:dyDescent="0.25">
      <c r="A866" s="20">
        <f t="shared" si="211"/>
        <v>44619</v>
      </c>
      <c r="B866" s="22">
        <f t="shared" ca="1" si="215"/>
        <v>1.0219505599999998</v>
      </c>
      <c r="C866" s="22">
        <f t="shared" ca="1" si="220"/>
        <v>1.0074462799999999</v>
      </c>
      <c r="D866" s="23">
        <f ca="1">IF(A866&lt;$B$1,VLOOKUP(A866,[1]DI!$A$4:$B$15000,2,FALSE),0)</f>
        <v>0</v>
      </c>
      <c r="E866" s="22">
        <f t="shared" ca="1" si="219"/>
        <v>0</v>
      </c>
      <c r="F866" s="23">
        <f t="shared" si="212"/>
        <v>1.3</v>
      </c>
      <c r="G866" s="24">
        <f t="shared" ca="1" si="216"/>
        <v>1</v>
      </c>
      <c r="H866" s="22">
        <f ca="1">TRUNC(PRODUCT(G$10:G865),15)</f>
        <v>1.1297845214079101</v>
      </c>
      <c r="I866" s="22">
        <f t="shared" ca="1" si="217"/>
        <v>1.1137497713340101</v>
      </c>
      <c r="J866" s="22">
        <f t="shared" ca="1" si="218"/>
        <v>1.01439708</v>
      </c>
      <c r="K866" s="22">
        <f t="shared" ca="1" si="209"/>
        <v>1.450428E-2</v>
      </c>
      <c r="L866" s="66">
        <f>IF(VLOOKUP(A866,$T$12:$AC$125,8)=VLOOKUP(A865,$T$12:$AC$125,8),0,VLOOKUP(A866,T$12:$AC$125,8))</f>
        <v>0</v>
      </c>
      <c r="M866" s="67">
        <f>IF(L866&gt;0,VLOOKUP(L866,S$12:$AB$125,7),0)</f>
        <v>0</v>
      </c>
      <c r="N866" s="2">
        <f t="shared" si="208"/>
        <v>0</v>
      </c>
      <c r="O866" s="22">
        <f t="shared" ca="1" si="210"/>
        <v>1.450428E-2</v>
      </c>
      <c r="P866" s="25" t="str">
        <f t="shared" si="213"/>
        <v>A+J=</v>
      </c>
      <c r="Q866" s="26">
        <f t="shared" si="214"/>
        <v>44757</v>
      </c>
      <c r="R866" s="4"/>
      <c r="S866" s="98"/>
      <c r="U866" s="4"/>
      <c r="V866" s="4"/>
      <c r="W866" s="4"/>
      <c r="X866" s="4"/>
      <c r="Y866" s="4"/>
      <c r="Z866" s="4"/>
      <c r="AA866" s="4"/>
      <c r="AB866" s="4"/>
      <c r="AC866" s="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</row>
    <row r="867" spans="1:176" x14ac:dyDescent="0.25">
      <c r="A867" s="20">
        <f t="shared" si="211"/>
        <v>44620</v>
      </c>
      <c r="B867" s="22">
        <f t="shared" ca="1" si="215"/>
        <v>1.0219505599999998</v>
      </c>
      <c r="C867" s="22">
        <f t="shared" ca="1" si="220"/>
        <v>1.0074462799999999</v>
      </c>
      <c r="D867" s="23">
        <f ca="1">IF(A867&lt;$B$1,VLOOKUP(A867,[1]DI!$A$4:$B$15000,2,FALSE),0)</f>
        <v>0</v>
      </c>
      <c r="E867" s="22">
        <f t="shared" ca="1" si="219"/>
        <v>0</v>
      </c>
      <c r="F867" s="23">
        <f t="shared" si="212"/>
        <v>1.3</v>
      </c>
      <c r="G867" s="24">
        <f t="shared" ca="1" si="216"/>
        <v>1</v>
      </c>
      <c r="H867" s="22">
        <f ca="1">TRUNC(PRODUCT(G$10:G866),15)</f>
        <v>1.1297845214079101</v>
      </c>
      <c r="I867" s="22">
        <f t="shared" ca="1" si="217"/>
        <v>1.1137497713340101</v>
      </c>
      <c r="J867" s="22">
        <f t="shared" ca="1" si="218"/>
        <v>1.01439708</v>
      </c>
      <c r="K867" s="22">
        <f t="shared" ca="1" si="209"/>
        <v>1.450428E-2</v>
      </c>
      <c r="L867" s="66">
        <f>IF(VLOOKUP(A867,$T$12:$AC$125,8)=VLOOKUP(A866,$T$12:$AC$125,8),0,VLOOKUP(A867,T$12:$AC$125,8))</f>
        <v>0</v>
      </c>
      <c r="M867" s="67">
        <f>IF(L867&gt;0,VLOOKUP(L867,S$12:$AB$125,7),0)</f>
        <v>0</v>
      </c>
      <c r="N867" s="2">
        <f t="shared" si="208"/>
        <v>0</v>
      </c>
      <c r="O867" s="22">
        <f t="shared" ca="1" si="210"/>
        <v>1.450428E-2</v>
      </c>
      <c r="P867" s="25" t="str">
        <f t="shared" si="213"/>
        <v>A+J=</v>
      </c>
      <c r="Q867" s="26">
        <f t="shared" si="214"/>
        <v>44757</v>
      </c>
      <c r="R867" s="4"/>
      <c r="S867" s="98"/>
      <c r="U867" s="4"/>
      <c r="V867" s="4"/>
      <c r="W867" s="4"/>
      <c r="X867" s="4"/>
      <c r="Y867" s="4"/>
      <c r="Z867" s="4"/>
      <c r="AA867" s="4"/>
      <c r="AB867" s="4"/>
      <c r="AC867" s="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</row>
    <row r="868" spans="1:176" x14ac:dyDescent="0.25">
      <c r="A868" s="20">
        <f t="shared" si="211"/>
        <v>44621</v>
      </c>
      <c r="B868" s="22">
        <f t="shared" ca="1" si="215"/>
        <v>1.0219505599999998</v>
      </c>
      <c r="C868" s="22">
        <f t="shared" ca="1" si="220"/>
        <v>1.0074462799999999</v>
      </c>
      <c r="D868" s="23">
        <f ca="1">IF(A868&lt;$B$1,VLOOKUP(A868,[1]DI!$A$4:$B$15000,2,FALSE),0)</f>
        <v>0</v>
      </c>
      <c r="E868" s="22">
        <f t="shared" ca="1" si="219"/>
        <v>0</v>
      </c>
      <c r="F868" s="23">
        <f t="shared" si="212"/>
        <v>1.3</v>
      </c>
      <c r="G868" s="24">
        <f t="shared" ca="1" si="216"/>
        <v>1</v>
      </c>
      <c r="H868" s="22">
        <f ca="1">TRUNC(PRODUCT(G$10:G867),15)</f>
        <v>1.1297845214079101</v>
      </c>
      <c r="I868" s="22">
        <f t="shared" ca="1" si="217"/>
        <v>1.1137497713340101</v>
      </c>
      <c r="J868" s="22">
        <f t="shared" ca="1" si="218"/>
        <v>1.01439708</v>
      </c>
      <c r="K868" s="22">
        <f t="shared" ca="1" si="209"/>
        <v>1.450428E-2</v>
      </c>
      <c r="L868" s="66">
        <f>IF(VLOOKUP(A868,$T$12:$AC$125,8)=VLOOKUP(A867,$T$12:$AC$125,8),0,VLOOKUP(A868,T$12:$AC$125,8))</f>
        <v>0</v>
      </c>
      <c r="M868" s="67">
        <f>IF(L868&gt;0,VLOOKUP(L868,S$12:$AB$125,7),0)</f>
        <v>0</v>
      </c>
      <c r="N868" s="2">
        <f t="shared" si="208"/>
        <v>0</v>
      </c>
      <c r="O868" s="22">
        <f t="shared" ca="1" si="210"/>
        <v>1.450428E-2</v>
      </c>
      <c r="P868" s="25" t="str">
        <f t="shared" si="213"/>
        <v>A+J=</v>
      </c>
      <c r="Q868" s="26">
        <f t="shared" si="214"/>
        <v>44757</v>
      </c>
      <c r="R868" s="4"/>
      <c r="S868" s="98"/>
      <c r="U868" s="4"/>
      <c r="V868" s="4"/>
      <c r="W868" s="4"/>
      <c r="X868" s="4"/>
      <c r="Y868" s="4"/>
      <c r="Z868" s="4"/>
      <c r="AA868" s="4"/>
      <c r="AB868" s="4"/>
      <c r="AC868" s="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</row>
    <row r="869" spans="1:176" x14ac:dyDescent="0.25">
      <c r="A869" s="20">
        <f t="shared" si="211"/>
        <v>44622</v>
      </c>
      <c r="B869" s="22">
        <f t="shared" ca="1" si="215"/>
        <v>1.0219505599999998</v>
      </c>
      <c r="C869" s="22">
        <f t="shared" ca="1" si="220"/>
        <v>1.0074462799999999</v>
      </c>
      <c r="D869" s="23">
        <f ca="1">IF(A869&lt;$B$1,VLOOKUP(A869,[1]DI!$A$4:$B$15000,2,FALSE),0)</f>
        <v>0.1065</v>
      </c>
      <c r="E869" s="22">
        <f t="shared" ca="1" si="219"/>
        <v>4.0168000000000002E-4</v>
      </c>
      <c r="F869" s="23">
        <f t="shared" si="212"/>
        <v>1.3</v>
      </c>
      <c r="G869" s="24">
        <f t="shared" ca="1" si="216"/>
        <v>1.000522184</v>
      </c>
      <c r="H869" s="22">
        <f ca="1">TRUNC(PRODUCT(G$10:G868),15)</f>
        <v>1.1297845214079101</v>
      </c>
      <c r="I869" s="22">
        <f t="shared" ca="1" si="217"/>
        <v>1.1137497713340101</v>
      </c>
      <c r="J869" s="22">
        <f t="shared" ca="1" si="218"/>
        <v>1.01439708</v>
      </c>
      <c r="K869" s="22">
        <f t="shared" ca="1" si="209"/>
        <v>1.450428E-2</v>
      </c>
      <c r="L869" s="66">
        <f>IF(VLOOKUP(A869,$T$12:$AC$125,8)=VLOOKUP(A868,$T$12:$AC$125,8),0,VLOOKUP(A869,T$12:$AC$125,8))</f>
        <v>0</v>
      </c>
      <c r="M869" s="67">
        <f>IF(L869&gt;0,VLOOKUP(L869,S$12:$AB$125,7),0)</f>
        <v>0</v>
      </c>
      <c r="N869" s="2">
        <f t="shared" si="208"/>
        <v>0</v>
      </c>
      <c r="O869" s="22">
        <f t="shared" ca="1" si="210"/>
        <v>1.450428E-2</v>
      </c>
      <c r="P869" s="25" t="str">
        <f t="shared" si="213"/>
        <v>A+J=</v>
      </c>
      <c r="Q869" s="26">
        <f t="shared" si="214"/>
        <v>44757</v>
      </c>
      <c r="R869" s="4"/>
      <c r="S869" s="98"/>
      <c r="U869" s="4"/>
      <c r="V869" s="4"/>
      <c r="W869" s="4"/>
      <c r="X869" s="4"/>
      <c r="Y869" s="4"/>
      <c r="Z869" s="4"/>
      <c r="AA869" s="4"/>
      <c r="AB869" s="4"/>
      <c r="AC869" s="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</row>
    <row r="870" spans="1:176" x14ac:dyDescent="0.25">
      <c r="A870" s="20">
        <f t="shared" si="211"/>
        <v>44623</v>
      </c>
      <c r="B870" s="22">
        <f t="shared" ca="1" si="215"/>
        <v>1.02248421</v>
      </c>
      <c r="C870" s="22">
        <f t="shared" ca="1" si="220"/>
        <v>1.0074462799999999</v>
      </c>
      <c r="D870" s="23">
        <f ca="1">IF(A870&lt;$B$1,VLOOKUP(A870,[1]DI!$A$4:$B$15000,2,FALSE),0)</f>
        <v>0.1065</v>
      </c>
      <c r="E870" s="22">
        <f t="shared" ca="1" si="219"/>
        <v>4.0168000000000002E-4</v>
      </c>
      <c r="F870" s="23">
        <f t="shared" si="212"/>
        <v>1.3</v>
      </c>
      <c r="G870" s="24">
        <f t="shared" ca="1" si="216"/>
        <v>1.000522184</v>
      </c>
      <c r="H870" s="22">
        <f ca="1">TRUNC(PRODUCT(G$10:G869),15)</f>
        <v>1.1303744768084401</v>
      </c>
      <c r="I870" s="22">
        <f t="shared" ca="1" si="217"/>
        <v>1.1137497713340101</v>
      </c>
      <c r="J870" s="22">
        <f t="shared" ca="1" si="218"/>
        <v>1.0149267900000001</v>
      </c>
      <c r="K870" s="22">
        <f t="shared" ca="1" si="209"/>
        <v>1.503793E-2</v>
      </c>
      <c r="L870" s="66">
        <f>IF(VLOOKUP(A870,$T$12:$AC$125,8)=VLOOKUP(A869,$T$12:$AC$125,8),0,VLOOKUP(A870,T$12:$AC$125,8))</f>
        <v>0</v>
      </c>
      <c r="M870" s="67">
        <f>IF(L870&gt;0,VLOOKUP(L870,S$12:$AB$125,7),0)</f>
        <v>0</v>
      </c>
      <c r="N870" s="2">
        <f t="shared" si="208"/>
        <v>0</v>
      </c>
      <c r="O870" s="22">
        <f t="shared" ca="1" si="210"/>
        <v>1.503793E-2</v>
      </c>
      <c r="P870" s="25" t="str">
        <f t="shared" si="213"/>
        <v>A+J=</v>
      </c>
      <c r="Q870" s="26">
        <f t="shared" si="214"/>
        <v>44757</v>
      </c>
      <c r="R870" s="4"/>
      <c r="S870" s="98"/>
      <c r="U870" s="4"/>
      <c r="V870" s="4"/>
      <c r="W870" s="4"/>
      <c r="X870" s="4"/>
      <c r="Y870" s="4"/>
      <c r="Z870" s="4"/>
      <c r="AA870" s="4"/>
      <c r="AB870" s="4"/>
      <c r="AC870" s="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</row>
    <row r="871" spans="1:176" x14ac:dyDescent="0.25">
      <c r="A871" s="20">
        <f t="shared" si="211"/>
        <v>44624</v>
      </c>
      <c r="B871" s="22">
        <f t="shared" ca="1" si="215"/>
        <v>1.02301814</v>
      </c>
      <c r="C871" s="22">
        <f t="shared" ca="1" si="220"/>
        <v>1.0074462799999999</v>
      </c>
      <c r="D871" s="23">
        <f ca="1">IF(A871&lt;$B$1,VLOOKUP(A871,[1]DI!$A$4:$B$15000,2,FALSE),0)</f>
        <v>0.1065</v>
      </c>
      <c r="E871" s="22">
        <f t="shared" ca="1" si="219"/>
        <v>4.0168000000000002E-4</v>
      </c>
      <c r="F871" s="23">
        <f t="shared" si="212"/>
        <v>1.3</v>
      </c>
      <c r="G871" s="24">
        <f t="shared" ca="1" si="216"/>
        <v>1.000522184</v>
      </c>
      <c r="H871" s="22">
        <f ca="1">TRUNC(PRODUCT(G$10:G870),15)</f>
        <v>1.13096474027423</v>
      </c>
      <c r="I871" s="22">
        <f t="shared" ca="1" si="217"/>
        <v>1.1137497713340101</v>
      </c>
      <c r="J871" s="22">
        <f t="shared" ca="1" si="218"/>
        <v>1.0154567699999999</v>
      </c>
      <c r="K871" s="22">
        <f t="shared" ca="1" si="209"/>
        <v>1.557186E-2</v>
      </c>
      <c r="L871" s="66">
        <f>IF(VLOOKUP(A871,$T$12:$AC$125,8)=VLOOKUP(A870,$T$12:$AC$125,8),0,VLOOKUP(A871,T$12:$AC$125,8))</f>
        <v>0</v>
      </c>
      <c r="M871" s="67">
        <f>IF(L871&gt;0,VLOOKUP(L871,S$12:$AB$125,7),0)</f>
        <v>0</v>
      </c>
      <c r="N871" s="2">
        <f t="shared" si="208"/>
        <v>0</v>
      </c>
      <c r="O871" s="22">
        <f t="shared" ca="1" si="210"/>
        <v>1.557186E-2</v>
      </c>
      <c r="P871" s="25" t="str">
        <f t="shared" si="213"/>
        <v>A+J=</v>
      </c>
      <c r="Q871" s="26">
        <f t="shared" si="214"/>
        <v>44757</v>
      </c>
      <c r="R871" s="4"/>
      <c r="S871" s="98"/>
      <c r="U871" s="4"/>
      <c r="V871" s="4"/>
      <c r="W871" s="4"/>
      <c r="X871" s="4"/>
      <c r="Y871" s="4"/>
      <c r="Z871" s="4"/>
      <c r="AA871" s="4"/>
      <c r="AB871" s="4"/>
      <c r="AC871" s="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</row>
    <row r="872" spans="1:176" x14ac:dyDescent="0.25">
      <c r="A872" s="20">
        <f t="shared" si="211"/>
        <v>44625</v>
      </c>
      <c r="B872" s="22">
        <f t="shared" ca="1" si="215"/>
        <v>1.0235523399999999</v>
      </c>
      <c r="C872" s="22">
        <f t="shared" ca="1" si="220"/>
        <v>1.0074462799999999</v>
      </c>
      <c r="D872" s="23">
        <f ca="1">IF(A872&lt;$B$1,VLOOKUP(A872,[1]DI!$A$4:$B$15000,2,FALSE),0)</f>
        <v>0</v>
      </c>
      <c r="E872" s="22">
        <f t="shared" ca="1" si="219"/>
        <v>0</v>
      </c>
      <c r="F872" s="23">
        <f t="shared" si="212"/>
        <v>1.3</v>
      </c>
      <c r="G872" s="24">
        <f t="shared" ca="1" si="216"/>
        <v>1</v>
      </c>
      <c r="H872" s="22">
        <f ca="1">TRUNC(PRODUCT(G$10:G871),15)</f>
        <v>1.1315553119661701</v>
      </c>
      <c r="I872" s="22">
        <f t="shared" ca="1" si="217"/>
        <v>1.1137497713340101</v>
      </c>
      <c r="J872" s="22">
        <f t="shared" ca="1" si="218"/>
        <v>1.0159870200000001</v>
      </c>
      <c r="K872" s="22">
        <f t="shared" ca="1" si="209"/>
        <v>1.6106059999999998E-2</v>
      </c>
      <c r="L872" s="66">
        <f>IF(VLOOKUP(A872,$T$12:$AC$125,8)=VLOOKUP(A871,$T$12:$AC$125,8),0,VLOOKUP(A872,T$12:$AC$125,8))</f>
        <v>0</v>
      </c>
      <c r="M872" s="67">
        <f>IF(L872&gt;0,VLOOKUP(L872,S$12:$AB$125,7),0)</f>
        <v>0</v>
      </c>
      <c r="N872" s="2">
        <f t="shared" si="208"/>
        <v>0</v>
      </c>
      <c r="O872" s="22">
        <f t="shared" ca="1" si="210"/>
        <v>1.6106059999999998E-2</v>
      </c>
      <c r="P872" s="25" t="str">
        <f t="shared" si="213"/>
        <v>A+J=</v>
      </c>
      <c r="Q872" s="26">
        <f t="shared" si="214"/>
        <v>44757</v>
      </c>
      <c r="R872" s="4"/>
      <c r="S872" s="98"/>
      <c r="U872" s="4"/>
      <c r="V872" s="4"/>
      <c r="W872" s="4"/>
      <c r="X872" s="4"/>
      <c r="Y872" s="4"/>
      <c r="Z872" s="4"/>
      <c r="AA872" s="4"/>
      <c r="AB872" s="4"/>
      <c r="AC872" s="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</row>
    <row r="873" spans="1:176" x14ac:dyDescent="0.25">
      <c r="A873" s="20">
        <f t="shared" si="211"/>
        <v>44626</v>
      </c>
      <c r="B873" s="22">
        <f t="shared" ca="1" si="215"/>
        <v>1.0235523399999999</v>
      </c>
      <c r="C873" s="22">
        <f t="shared" ca="1" si="220"/>
        <v>1.0074462799999999</v>
      </c>
      <c r="D873" s="23">
        <f ca="1">IF(A873&lt;$B$1,VLOOKUP(A873,[1]DI!$A$4:$B$15000,2,FALSE),0)</f>
        <v>0</v>
      </c>
      <c r="E873" s="22">
        <f t="shared" ca="1" si="219"/>
        <v>0</v>
      </c>
      <c r="F873" s="23">
        <f t="shared" si="212"/>
        <v>1.3</v>
      </c>
      <c r="G873" s="24">
        <f t="shared" ca="1" si="216"/>
        <v>1</v>
      </c>
      <c r="H873" s="22">
        <f ca="1">TRUNC(PRODUCT(G$10:G872),15)</f>
        <v>1.1315553119661701</v>
      </c>
      <c r="I873" s="22">
        <f t="shared" ca="1" si="217"/>
        <v>1.1137497713340101</v>
      </c>
      <c r="J873" s="22">
        <f t="shared" ca="1" si="218"/>
        <v>1.0159870200000001</v>
      </c>
      <c r="K873" s="22">
        <f t="shared" ca="1" si="209"/>
        <v>1.6106059999999998E-2</v>
      </c>
      <c r="L873" s="66">
        <f>IF(VLOOKUP(A873,$T$12:$AC$125,8)=VLOOKUP(A872,$T$12:$AC$125,8),0,VLOOKUP(A873,T$12:$AC$125,8))</f>
        <v>0</v>
      </c>
      <c r="M873" s="67">
        <f>IF(L873&gt;0,VLOOKUP(L873,S$12:$AB$125,7),0)</f>
        <v>0</v>
      </c>
      <c r="N873" s="2">
        <f t="shared" si="208"/>
        <v>0</v>
      </c>
      <c r="O873" s="22">
        <f t="shared" ca="1" si="210"/>
        <v>1.6106059999999998E-2</v>
      </c>
      <c r="P873" s="25" t="str">
        <f t="shared" si="213"/>
        <v>A+J=</v>
      </c>
      <c r="Q873" s="26">
        <f t="shared" si="214"/>
        <v>44757</v>
      </c>
      <c r="R873" s="4"/>
      <c r="S873" s="98"/>
      <c r="U873" s="4"/>
      <c r="V873" s="4"/>
      <c r="W873" s="4"/>
      <c r="X873" s="4"/>
      <c r="Y873" s="4"/>
      <c r="Z873" s="4"/>
      <c r="AA873" s="4"/>
      <c r="AB873" s="4"/>
      <c r="AC873" s="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</row>
    <row r="874" spans="1:176" x14ac:dyDescent="0.25">
      <c r="A874" s="20">
        <f t="shared" si="211"/>
        <v>44627</v>
      </c>
      <c r="B874" s="22">
        <f t="shared" ca="1" si="215"/>
        <v>1.0235523399999999</v>
      </c>
      <c r="C874" s="22">
        <f t="shared" ca="1" si="220"/>
        <v>1.0074462799999999</v>
      </c>
      <c r="D874" s="23">
        <f ca="1">IF(A874&lt;$B$1,VLOOKUP(A874,[1]DI!$A$4:$B$15000,2,FALSE),0)</f>
        <v>0.1065</v>
      </c>
      <c r="E874" s="22">
        <f t="shared" ca="1" si="219"/>
        <v>4.0168000000000002E-4</v>
      </c>
      <c r="F874" s="23">
        <f t="shared" si="212"/>
        <v>1.3</v>
      </c>
      <c r="G874" s="24">
        <f t="shared" ca="1" si="216"/>
        <v>1.000522184</v>
      </c>
      <c r="H874" s="22">
        <f ca="1">TRUNC(PRODUCT(G$10:G873),15)</f>
        <v>1.1315553119661701</v>
      </c>
      <c r="I874" s="22">
        <f t="shared" ca="1" si="217"/>
        <v>1.1137497713340101</v>
      </c>
      <c r="J874" s="22">
        <f t="shared" ca="1" si="218"/>
        <v>1.0159870200000001</v>
      </c>
      <c r="K874" s="22">
        <f t="shared" ca="1" si="209"/>
        <v>1.6106059999999998E-2</v>
      </c>
      <c r="L874" s="66">
        <f>IF(VLOOKUP(A874,$T$12:$AC$125,8)=VLOOKUP(A873,$T$12:$AC$125,8),0,VLOOKUP(A874,T$12:$AC$125,8))</f>
        <v>0</v>
      </c>
      <c r="M874" s="67">
        <f>IF(L874&gt;0,VLOOKUP(L874,S$12:$AB$125,7),0)</f>
        <v>0</v>
      </c>
      <c r="N874" s="2">
        <f t="shared" si="208"/>
        <v>0</v>
      </c>
      <c r="O874" s="22">
        <f t="shared" ca="1" si="210"/>
        <v>1.6106059999999998E-2</v>
      </c>
      <c r="P874" s="25" t="str">
        <f t="shared" si="213"/>
        <v>A+J=</v>
      </c>
      <c r="Q874" s="26">
        <f t="shared" si="214"/>
        <v>44757</v>
      </c>
      <c r="R874" s="4"/>
      <c r="S874" s="98"/>
      <c r="U874" s="4"/>
      <c r="V874" s="4"/>
      <c r="W874" s="4"/>
      <c r="X874" s="4"/>
      <c r="Y874" s="4"/>
      <c r="Z874" s="4"/>
      <c r="AA874" s="4"/>
      <c r="AB874" s="4"/>
      <c r="AC874" s="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</row>
    <row r="875" spans="1:176" x14ac:dyDescent="0.25">
      <c r="A875" s="20">
        <f t="shared" si="211"/>
        <v>44628</v>
      </c>
      <c r="B875" s="22">
        <f t="shared" ca="1" si="215"/>
        <v>1.02408682</v>
      </c>
      <c r="C875" s="22">
        <f t="shared" ca="1" si="220"/>
        <v>1.0074462799999999</v>
      </c>
      <c r="D875" s="23">
        <f ca="1">IF(A875&lt;$B$1,VLOOKUP(A875,[1]DI!$A$4:$B$15000,2,FALSE),0)</f>
        <v>0.1065</v>
      </c>
      <c r="E875" s="22">
        <f t="shared" ca="1" si="219"/>
        <v>4.0168000000000002E-4</v>
      </c>
      <c r="F875" s="23">
        <f t="shared" si="212"/>
        <v>1.3</v>
      </c>
      <c r="G875" s="24">
        <f t="shared" ca="1" si="216"/>
        <v>1.000522184</v>
      </c>
      <c r="H875" s="22">
        <f ca="1">TRUNC(PRODUCT(G$10:G874),15)</f>
        <v>1.1321461920451901</v>
      </c>
      <c r="I875" s="22">
        <f t="shared" ca="1" si="217"/>
        <v>1.1137497713340101</v>
      </c>
      <c r="J875" s="22">
        <f t="shared" ca="1" si="218"/>
        <v>1.0165175500000001</v>
      </c>
      <c r="K875" s="22">
        <f t="shared" ca="1" si="209"/>
        <v>1.6640539999999999E-2</v>
      </c>
      <c r="L875" s="66">
        <f>IF(VLOOKUP(A875,$T$12:$AC$125,8)=VLOOKUP(A874,$T$12:$AC$125,8),0,VLOOKUP(A875,T$12:$AC$125,8))</f>
        <v>0</v>
      </c>
      <c r="M875" s="67">
        <f>IF(L875&gt;0,VLOOKUP(L875,S$12:$AB$125,7),0)</f>
        <v>0</v>
      </c>
      <c r="N875" s="2">
        <f t="shared" si="208"/>
        <v>0</v>
      </c>
      <c r="O875" s="22">
        <f t="shared" ca="1" si="210"/>
        <v>1.6640539999999999E-2</v>
      </c>
      <c r="P875" s="25" t="str">
        <f t="shared" si="213"/>
        <v>A+J=</v>
      </c>
      <c r="Q875" s="26">
        <f t="shared" si="214"/>
        <v>44757</v>
      </c>
      <c r="R875" s="4"/>
      <c r="S875" s="98"/>
      <c r="U875" s="4"/>
      <c r="V875" s="4"/>
      <c r="W875" s="4"/>
      <c r="X875" s="4"/>
      <c r="Y875" s="4"/>
      <c r="Z875" s="4"/>
      <c r="AA875" s="4"/>
      <c r="AB875" s="4"/>
      <c r="AC875" s="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</row>
    <row r="876" spans="1:176" x14ac:dyDescent="0.25">
      <c r="A876" s="20">
        <f t="shared" si="211"/>
        <v>44629</v>
      </c>
      <c r="B876" s="22">
        <f t="shared" ca="1" si="215"/>
        <v>1.0246215799999998</v>
      </c>
      <c r="C876" s="22">
        <f t="shared" ca="1" si="220"/>
        <v>1.0074462799999999</v>
      </c>
      <c r="D876" s="23">
        <f ca="1">IF(A876&lt;$B$1,VLOOKUP(A876,[1]DI!$A$4:$B$15000,2,FALSE),0)</f>
        <v>0.1065</v>
      </c>
      <c r="E876" s="22">
        <f t="shared" ca="1" si="219"/>
        <v>4.0168000000000002E-4</v>
      </c>
      <c r="F876" s="23">
        <f t="shared" si="212"/>
        <v>1.3</v>
      </c>
      <c r="G876" s="24">
        <f t="shared" ca="1" si="216"/>
        <v>1.000522184</v>
      </c>
      <c r="H876" s="22">
        <f ca="1">TRUNC(PRODUCT(G$10:G875),15)</f>
        <v>1.13273738067234</v>
      </c>
      <c r="I876" s="22">
        <f t="shared" ca="1" si="217"/>
        <v>1.1137497713340101</v>
      </c>
      <c r="J876" s="22">
        <f t="shared" ca="1" si="218"/>
        <v>1.01704836</v>
      </c>
      <c r="K876" s="22">
        <f t="shared" ca="1" si="209"/>
        <v>1.7175300000000001E-2</v>
      </c>
      <c r="L876" s="66">
        <f>IF(VLOOKUP(A876,$T$12:$AC$125,8)=VLOOKUP(A875,$T$12:$AC$125,8),0,VLOOKUP(A876,T$12:$AC$125,8))</f>
        <v>0</v>
      </c>
      <c r="M876" s="67">
        <f>IF(L876&gt;0,VLOOKUP(L876,S$12:$AB$125,7),0)</f>
        <v>0</v>
      </c>
      <c r="N876" s="2">
        <f t="shared" si="208"/>
        <v>0</v>
      </c>
      <c r="O876" s="22">
        <f t="shared" ca="1" si="210"/>
        <v>1.7175300000000001E-2</v>
      </c>
      <c r="P876" s="25" t="str">
        <f t="shared" si="213"/>
        <v>A+J=</v>
      </c>
      <c r="Q876" s="26">
        <f t="shared" si="214"/>
        <v>44757</v>
      </c>
      <c r="R876" s="4"/>
      <c r="S876" s="98"/>
      <c r="U876" s="4"/>
      <c r="V876" s="4"/>
      <c r="W876" s="4"/>
      <c r="X876" s="4"/>
      <c r="Y876" s="4"/>
      <c r="Z876" s="4"/>
      <c r="AA876" s="4"/>
      <c r="AB876" s="4"/>
      <c r="AC876" s="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</row>
    <row r="877" spans="1:176" x14ac:dyDescent="0.25">
      <c r="A877" s="20">
        <f t="shared" si="211"/>
        <v>44630</v>
      </c>
      <c r="B877" s="22">
        <f t="shared" ca="1" si="215"/>
        <v>1.0251566299999999</v>
      </c>
      <c r="C877" s="22">
        <f t="shared" ca="1" si="220"/>
        <v>1.0074462799999999</v>
      </c>
      <c r="D877" s="23">
        <f ca="1">IF(A877&lt;$B$1,VLOOKUP(A877,[1]DI!$A$4:$B$15000,2,FALSE),0)</f>
        <v>0.1065</v>
      </c>
      <c r="E877" s="22">
        <f t="shared" ca="1" si="219"/>
        <v>4.0168000000000002E-4</v>
      </c>
      <c r="F877" s="23">
        <f t="shared" si="212"/>
        <v>1.3</v>
      </c>
      <c r="G877" s="24">
        <f t="shared" ca="1" si="216"/>
        <v>1.000522184</v>
      </c>
      <c r="H877" s="22">
        <f ca="1">TRUNC(PRODUCT(G$10:G876),15)</f>
        <v>1.1333288780087301</v>
      </c>
      <c r="I877" s="22">
        <f t="shared" ca="1" si="217"/>
        <v>1.1137497713340101</v>
      </c>
      <c r="J877" s="22">
        <f t="shared" ca="1" si="218"/>
        <v>1.0175794499999999</v>
      </c>
      <c r="K877" s="22">
        <f t="shared" ca="1" si="209"/>
        <v>1.771035E-2</v>
      </c>
      <c r="L877" s="66">
        <f>IF(VLOOKUP(A877,$T$12:$AC$125,8)=VLOOKUP(A876,$T$12:$AC$125,8),0,VLOOKUP(A877,T$12:$AC$125,8))</f>
        <v>0</v>
      </c>
      <c r="M877" s="67">
        <f>IF(L877&gt;0,VLOOKUP(L877,S$12:$AB$125,7),0)</f>
        <v>0</v>
      </c>
      <c r="N877" s="2">
        <f t="shared" si="208"/>
        <v>0</v>
      </c>
      <c r="O877" s="22">
        <f t="shared" ca="1" si="210"/>
        <v>1.771035E-2</v>
      </c>
      <c r="P877" s="25" t="str">
        <f t="shared" si="213"/>
        <v>A+J=</v>
      </c>
      <c r="Q877" s="26">
        <f t="shared" si="214"/>
        <v>44757</v>
      </c>
      <c r="R877" s="4"/>
      <c r="S877" s="98"/>
      <c r="U877" s="4"/>
      <c r="V877" s="4"/>
      <c r="W877" s="4"/>
      <c r="X877" s="4"/>
      <c r="Y877" s="4"/>
      <c r="Z877" s="4"/>
      <c r="AA877" s="4"/>
      <c r="AB877" s="4"/>
      <c r="AC877" s="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</row>
    <row r="878" spans="1:176" x14ac:dyDescent="0.25">
      <c r="A878" s="20">
        <f t="shared" si="211"/>
        <v>44631</v>
      </c>
      <c r="B878" s="22">
        <f t="shared" ca="1" si="215"/>
        <v>1.02569194</v>
      </c>
      <c r="C878" s="22">
        <f t="shared" ca="1" si="220"/>
        <v>1.0074462799999999</v>
      </c>
      <c r="D878" s="23">
        <f ca="1">IF(A878&lt;$B$1,VLOOKUP(A878,[1]DI!$A$4:$B$15000,2,FALSE),0)</f>
        <v>0.1065</v>
      </c>
      <c r="E878" s="22">
        <f t="shared" ca="1" si="219"/>
        <v>4.0168000000000002E-4</v>
      </c>
      <c r="F878" s="23">
        <f t="shared" si="212"/>
        <v>1.3</v>
      </c>
      <c r="G878" s="24">
        <f t="shared" ca="1" si="216"/>
        <v>1.000522184</v>
      </c>
      <c r="H878" s="22">
        <f ca="1">TRUNC(PRODUCT(G$10:G877),15)</f>
        <v>1.13392068421556</v>
      </c>
      <c r="I878" s="22">
        <f t="shared" ca="1" si="217"/>
        <v>1.1137497713340101</v>
      </c>
      <c r="J878" s="22">
        <f t="shared" ca="1" si="218"/>
        <v>1.01811081</v>
      </c>
      <c r="K878" s="22">
        <f t="shared" ca="1" si="209"/>
        <v>1.824566E-2</v>
      </c>
      <c r="L878" s="66">
        <f>IF(VLOOKUP(A878,$T$12:$AC$125,8)=VLOOKUP(A877,$T$12:$AC$125,8),0,VLOOKUP(A878,T$12:$AC$125,8))</f>
        <v>0</v>
      </c>
      <c r="M878" s="67">
        <f>IF(L878&gt;0,VLOOKUP(L878,S$12:$AB$125,7),0)</f>
        <v>0</v>
      </c>
      <c r="N878" s="2">
        <f t="shared" si="208"/>
        <v>0</v>
      </c>
      <c r="O878" s="22">
        <f t="shared" ca="1" si="210"/>
        <v>1.824566E-2</v>
      </c>
      <c r="P878" s="25" t="str">
        <f t="shared" si="213"/>
        <v>A+J=</v>
      </c>
      <c r="Q878" s="26">
        <f t="shared" si="214"/>
        <v>44757</v>
      </c>
      <c r="R878" s="4"/>
      <c r="S878" s="98"/>
      <c r="U878" s="4"/>
      <c r="V878" s="4"/>
      <c r="W878" s="4"/>
      <c r="X878" s="4"/>
      <c r="Y878" s="4"/>
      <c r="Z878" s="4"/>
      <c r="AA878" s="4"/>
      <c r="AB878" s="4"/>
      <c r="AC878" s="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</row>
    <row r="879" spans="1:176" x14ac:dyDescent="0.25">
      <c r="A879" s="20">
        <f t="shared" si="211"/>
        <v>44632</v>
      </c>
      <c r="B879" s="22">
        <f t="shared" ca="1" si="215"/>
        <v>1.0262275399999998</v>
      </c>
      <c r="C879" s="22">
        <f t="shared" ca="1" si="220"/>
        <v>1.0074462799999999</v>
      </c>
      <c r="D879" s="23">
        <f ca="1">IF(A879&lt;$B$1,VLOOKUP(A879,[1]DI!$A$4:$B$15000,2,FALSE),0)</f>
        <v>0</v>
      </c>
      <c r="E879" s="22">
        <f t="shared" ca="1" si="219"/>
        <v>0</v>
      </c>
      <c r="F879" s="23">
        <f t="shared" si="212"/>
        <v>1.3</v>
      </c>
      <c r="G879" s="24">
        <f t="shared" ca="1" si="216"/>
        <v>1</v>
      </c>
      <c r="H879" s="22">
        <f ca="1">TRUNC(PRODUCT(G$10:G878),15)</f>
        <v>1.13451279945413</v>
      </c>
      <c r="I879" s="22">
        <f t="shared" ca="1" si="217"/>
        <v>1.1137497713340101</v>
      </c>
      <c r="J879" s="22">
        <f t="shared" ca="1" si="218"/>
        <v>1.01864245</v>
      </c>
      <c r="K879" s="22">
        <f t="shared" ca="1" si="209"/>
        <v>1.8781260000000001E-2</v>
      </c>
      <c r="L879" s="66">
        <f>IF(VLOOKUP(A879,$T$12:$AC$125,8)=VLOOKUP(A878,$T$12:$AC$125,8),0,VLOOKUP(A879,T$12:$AC$125,8))</f>
        <v>0</v>
      </c>
      <c r="M879" s="67">
        <f>IF(L879&gt;0,VLOOKUP(L879,S$12:$AB$125,7),0)</f>
        <v>0</v>
      </c>
      <c r="N879" s="2">
        <f t="shared" si="208"/>
        <v>0</v>
      </c>
      <c r="O879" s="22">
        <f t="shared" ca="1" si="210"/>
        <v>1.8781260000000001E-2</v>
      </c>
      <c r="P879" s="25" t="str">
        <f t="shared" si="213"/>
        <v>A+J=</v>
      </c>
      <c r="Q879" s="26">
        <f t="shared" si="214"/>
        <v>44757</v>
      </c>
      <c r="R879" s="4"/>
      <c r="S879" s="98"/>
      <c r="U879" s="4"/>
      <c r="V879" s="4"/>
      <c r="W879" s="4"/>
      <c r="X879" s="4"/>
      <c r="Y879" s="4"/>
      <c r="Z879" s="4"/>
      <c r="AA879" s="4"/>
      <c r="AB879" s="4"/>
      <c r="AC879" s="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</row>
    <row r="880" spans="1:176" x14ac:dyDescent="0.25">
      <c r="A880" s="20">
        <f t="shared" si="211"/>
        <v>44633</v>
      </c>
      <c r="B880" s="22">
        <f t="shared" ca="1" si="215"/>
        <v>1.0262275399999998</v>
      </c>
      <c r="C880" s="22">
        <f t="shared" ca="1" si="220"/>
        <v>1.0074462799999999</v>
      </c>
      <c r="D880" s="23">
        <f ca="1">IF(A880&lt;$B$1,VLOOKUP(A880,[1]DI!$A$4:$B$15000,2,FALSE),0)</f>
        <v>0</v>
      </c>
      <c r="E880" s="22">
        <f t="shared" ca="1" si="219"/>
        <v>0</v>
      </c>
      <c r="F880" s="23">
        <f t="shared" si="212"/>
        <v>1.3</v>
      </c>
      <c r="G880" s="24">
        <f t="shared" ca="1" si="216"/>
        <v>1</v>
      </c>
      <c r="H880" s="22">
        <f ca="1">TRUNC(PRODUCT(G$10:G879),15)</f>
        <v>1.13451279945413</v>
      </c>
      <c r="I880" s="22">
        <f t="shared" ca="1" si="217"/>
        <v>1.1137497713340101</v>
      </c>
      <c r="J880" s="22">
        <f t="shared" ca="1" si="218"/>
        <v>1.01864245</v>
      </c>
      <c r="K880" s="22">
        <f t="shared" ca="1" si="209"/>
        <v>1.8781260000000001E-2</v>
      </c>
      <c r="L880" s="66">
        <f>IF(VLOOKUP(A880,$T$12:$AC$125,8)=VLOOKUP(A879,$T$12:$AC$125,8),0,VLOOKUP(A880,T$12:$AC$125,8))</f>
        <v>0</v>
      </c>
      <c r="M880" s="67">
        <f>IF(L880&gt;0,VLOOKUP(L880,S$12:$AB$125,7),0)</f>
        <v>0</v>
      </c>
      <c r="N880" s="2">
        <f t="shared" si="208"/>
        <v>0</v>
      </c>
      <c r="O880" s="22">
        <f t="shared" ca="1" si="210"/>
        <v>1.8781260000000001E-2</v>
      </c>
      <c r="P880" s="25" t="str">
        <f t="shared" si="213"/>
        <v>A+J=</v>
      </c>
      <c r="Q880" s="26">
        <f t="shared" si="214"/>
        <v>44757</v>
      </c>
      <c r="R880" s="4"/>
      <c r="S880" s="98"/>
      <c r="U880" s="4"/>
      <c r="V880" s="4"/>
      <c r="W880" s="4"/>
      <c r="X880" s="4"/>
      <c r="Y880" s="4"/>
      <c r="Z880" s="4"/>
      <c r="AA880" s="4"/>
      <c r="AB880" s="4"/>
      <c r="AC880" s="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</row>
    <row r="881" spans="1:179" x14ac:dyDescent="0.25">
      <c r="A881" s="20">
        <f t="shared" si="211"/>
        <v>44634</v>
      </c>
      <c r="B881" s="22">
        <f t="shared" ca="1" si="215"/>
        <v>1.0262275399999998</v>
      </c>
      <c r="C881" s="22">
        <f t="shared" ca="1" si="220"/>
        <v>1.0074462799999999</v>
      </c>
      <c r="D881" s="23">
        <f ca="1">IF(A881&lt;$B$1,VLOOKUP(A881,[1]DI!$A$4:$B$15000,2,FALSE),0)</f>
        <v>0.1065</v>
      </c>
      <c r="E881" s="22">
        <f t="shared" ca="1" si="219"/>
        <v>4.0168000000000002E-4</v>
      </c>
      <c r="F881" s="23">
        <f t="shared" si="212"/>
        <v>1.3</v>
      </c>
      <c r="G881" s="24">
        <f t="shared" ca="1" si="216"/>
        <v>1.000522184</v>
      </c>
      <c r="H881" s="22">
        <f ca="1">TRUNC(PRODUCT(G$10:G880),15)</f>
        <v>1.13451279945413</v>
      </c>
      <c r="I881" s="22">
        <f t="shared" ca="1" si="217"/>
        <v>1.1137497713340101</v>
      </c>
      <c r="J881" s="22">
        <f t="shared" ca="1" si="218"/>
        <v>1.01864245</v>
      </c>
      <c r="K881" s="22">
        <f t="shared" ca="1" si="209"/>
        <v>1.8781260000000001E-2</v>
      </c>
      <c r="L881" s="66">
        <f>IF(VLOOKUP(A881,$T$12:$AC$125,8)=VLOOKUP(A880,$T$12:$AC$125,8),0,VLOOKUP(A881,T$12:$AC$125,8))</f>
        <v>0</v>
      </c>
      <c r="M881" s="67">
        <f>IF(L881&gt;0,VLOOKUP(L881,S$12:$AB$125,7),0)</f>
        <v>0</v>
      </c>
      <c r="N881" s="2">
        <f t="shared" si="208"/>
        <v>0</v>
      </c>
      <c r="O881" s="22">
        <f t="shared" ca="1" si="210"/>
        <v>1.8781260000000001E-2</v>
      </c>
      <c r="P881" s="25" t="str">
        <f t="shared" si="213"/>
        <v>A+J=</v>
      </c>
      <c r="Q881" s="26">
        <f t="shared" si="214"/>
        <v>44757</v>
      </c>
      <c r="R881" s="4"/>
      <c r="S881" s="98"/>
      <c r="U881" s="4"/>
      <c r="V881" s="4"/>
      <c r="W881" s="4"/>
      <c r="X881" s="4"/>
      <c r="Y881" s="4"/>
      <c r="Z881" s="4"/>
      <c r="AA881" s="4"/>
      <c r="AB881" s="4"/>
      <c r="AC881" s="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</row>
    <row r="882" spans="1:179" x14ac:dyDescent="0.25">
      <c r="A882" s="20">
        <f t="shared" si="211"/>
        <v>44635</v>
      </c>
      <c r="B882" s="22">
        <f t="shared" ca="1" si="215"/>
        <v>1.02676342</v>
      </c>
      <c r="C882" s="22">
        <f t="shared" ca="1" si="220"/>
        <v>1.0074462799999999</v>
      </c>
      <c r="D882" s="23">
        <f ca="1">IF(A882&lt;$B$1,VLOOKUP(A882,[1]DI!$A$4:$B$15000,2,FALSE),0)</f>
        <v>0.1065</v>
      </c>
      <c r="E882" s="22">
        <f t="shared" ca="1" si="219"/>
        <v>4.0168000000000002E-4</v>
      </c>
      <c r="F882" s="23">
        <f t="shared" si="212"/>
        <v>1.3</v>
      </c>
      <c r="G882" s="24">
        <f t="shared" ca="1" si="216"/>
        <v>1.000522184</v>
      </c>
      <c r="H882" s="22">
        <f ca="1">TRUNC(PRODUCT(G$10:G881),15)</f>
        <v>1.1351052238857999</v>
      </c>
      <c r="I882" s="22">
        <f t="shared" ca="1" si="217"/>
        <v>1.1137497713340101</v>
      </c>
      <c r="J882" s="22">
        <f t="shared" ca="1" si="218"/>
        <v>1.01917437</v>
      </c>
      <c r="K882" s="22">
        <f t="shared" ca="1" si="209"/>
        <v>1.931714E-2</v>
      </c>
      <c r="L882" s="66">
        <f>IF(VLOOKUP(A882,$T$12:$AC$125,8)=VLOOKUP(A881,$T$12:$AC$125,8),0,VLOOKUP(A882,T$12:$AC$125,8))</f>
        <v>0</v>
      </c>
      <c r="M882" s="67">
        <f>IF(L882&gt;0,VLOOKUP(L882,S$12:$AB$125,7),0)</f>
        <v>0</v>
      </c>
      <c r="N882" s="2">
        <f t="shared" si="208"/>
        <v>0</v>
      </c>
      <c r="O882" s="22">
        <f t="shared" ca="1" si="210"/>
        <v>1.931714E-2</v>
      </c>
      <c r="P882" s="25" t="str">
        <f t="shared" si="213"/>
        <v>A+J=</v>
      </c>
      <c r="Q882" s="26">
        <f t="shared" si="214"/>
        <v>44757</v>
      </c>
      <c r="R882" s="4"/>
      <c r="S882" s="98"/>
      <c r="U882" s="4"/>
      <c r="V882" s="4"/>
      <c r="W882" s="4"/>
      <c r="X882" s="4"/>
      <c r="Y882" s="4"/>
      <c r="Z882" s="4"/>
      <c r="AA882" s="4"/>
      <c r="AB882" s="4"/>
      <c r="AC882" s="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</row>
    <row r="883" spans="1:179" x14ac:dyDescent="0.25">
      <c r="A883" s="20">
        <f t="shared" si="211"/>
        <v>44636</v>
      </c>
      <c r="B883" s="22">
        <f t="shared" ca="1" si="215"/>
        <v>1.0272995899999999</v>
      </c>
      <c r="C883" s="22">
        <f t="shared" ca="1" si="220"/>
        <v>1.0074462799999999</v>
      </c>
      <c r="D883" s="23">
        <f ca="1">IF(A883&lt;$B$1,VLOOKUP(A883,[1]DI!$A$4:$B$15000,2,FALSE),0)</f>
        <v>0.1065</v>
      </c>
      <c r="E883" s="22">
        <f t="shared" ca="1" si="219"/>
        <v>4.0168000000000002E-4</v>
      </c>
      <c r="F883" s="23">
        <f t="shared" si="212"/>
        <v>1.3</v>
      </c>
      <c r="G883" s="24">
        <f t="shared" ca="1" si="216"/>
        <v>1.000522184</v>
      </c>
      <c r="H883" s="22">
        <f ca="1">TRUNC(PRODUCT(G$10:G882),15)</f>
        <v>1.1356979576720301</v>
      </c>
      <c r="I883" s="22">
        <f t="shared" ca="1" si="217"/>
        <v>1.1137497713340101</v>
      </c>
      <c r="J883" s="22">
        <f t="shared" ca="1" si="218"/>
        <v>1.0197065700000001</v>
      </c>
      <c r="K883" s="22">
        <f t="shared" ca="1" si="209"/>
        <v>1.9853309999999999E-2</v>
      </c>
      <c r="L883" s="66">
        <f>IF(VLOOKUP(A883,$T$12:$AC$125,8)=VLOOKUP(A882,$T$12:$AC$125,8),0,VLOOKUP(A883,T$12:$AC$125,8))</f>
        <v>0</v>
      </c>
      <c r="M883" s="67">
        <f>IF(L883&gt;0,VLOOKUP(L883,S$12:$AB$125,7),0)</f>
        <v>0</v>
      </c>
      <c r="N883" s="2">
        <f t="shared" si="208"/>
        <v>0</v>
      </c>
      <c r="O883" s="22">
        <f t="shared" ca="1" si="210"/>
        <v>1.9853309999999999E-2</v>
      </c>
      <c r="P883" s="25" t="str">
        <f t="shared" si="213"/>
        <v>A+J=</v>
      </c>
      <c r="Q883" s="26">
        <f t="shared" si="214"/>
        <v>44757</v>
      </c>
      <c r="R883" s="4"/>
      <c r="S883" s="98"/>
      <c r="U883" s="4"/>
      <c r="V883" s="4"/>
      <c r="W883" s="4"/>
      <c r="X883" s="4"/>
      <c r="Y883" s="4"/>
      <c r="Z883" s="4"/>
      <c r="AA883" s="4"/>
      <c r="AB883" s="4"/>
      <c r="AC883" s="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</row>
    <row r="884" spans="1:179" x14ac:dyDescent="0.25">
      <c r="A884" s="20">
        <f t="shared" si="211"/>
        <v>44637</v>
      </c>
      <c r="B884" s="22">
        <f t="shared" ca="1" si="215"/>
        <v>1.0278360199999999</v>
      </c>
      <c r="C884" s="22">
        <f t="shared" ca="1" si="220"/>
        <v>1.0074462799999999</v>
      </c>
      <c r="D884" s="23">
        <f ca="1">IF(A884&lt;$B$1,VLOOKUP(A884,[1]DI!$A$4:$B$15000,2,FALSE),0)</f>
        <v>0.11649999999999999</v>
      </c>
      <c r="E884" s="22">
        <f t="shared" ca="1" si="219"/>
        <v>4.3739000000000001E-4</v>
      </c>
      <c r="F884" s="23">
        <f t="shared" si="212"/>
        <v>1.3</v>
      </c>
      <c r="G884" s="24">
        <f t="shared" ca="1" si="216"/>
        <v>1.0005686069999999</v>
      </c>
      <c r="H884" s="22">
        <f ca="1">TRUNC(PRODUCT(G$10:G883),15)</f>
        <v>1.1362910009743601</v>
      </c>
      <c r="I884" s="22">
        <f t="shared" ca="1" si="217"/>
        <v>1.1137497713340101</v>
      </c>
      <c r="J884" s="22">
        <f t="shared" ca="1" si="218"/>
        <v>1.0202390400000001</v>
      </c>
      <c r="K884" s="22">
        <f t="shared" ca="1" si="209"/>
        <v>2.038974E-2</v>
      </c>
      <c r="L884" s="66">
        <f>IF(VLOOKUP(A884,$T$12:$AC$125,8)=VLOOKUP(A883,$T$12:$AC$125,8),0,VLOOKUP(A884,T$12:$AC$125,8))</f>
        <v>0</v>
      </c>
      <c r="M884" s="67">
        <f>IF(L884&gt;0,VLOOKUP(L884,S$12:$AB$125,7),0)</f>
        <v>0</v>
      </c>
      <c r="N884" s="2">
        <f t="shared" si="208"/>
        <v>0</v>
      </c>
      <c r="O884" s="22">
        <f t="shared" ca="1" si="210"/>
        <v>2.038974E-2</v>
      </c>
      <c r="P884" s="25" t="str">
        <f t="shared" si="213"/>
        <v>A+J=</v>
      </c>
      <c r="Q884" s="26">
        <f t="shared" si="214"/>
        <v>44757</v>
      </c>
      <c r="R884" s="4"/>
      <c r="S884" s="98"/>
      <c r="U884" s="4"/>
      <c r="V884" s="4"/>
      <c r="W884" s="4"/>
      <c r="X884" s="4"/>
      <c r="Y884" s="4"/>
      <c r="Z884" s="4"/>
      <c r="AA884" s="4"/>
      <c r="AB884" s="4"/>
      <c r="AC884" s="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</row>
    <row r="885" spans="1:179" x14ac:dyDescent="0.25">
      <c r="A885" s="20">
        <f t="shared" si="211"/>
        <v>44638</v>
      </c>
      <c r="B885" s="22">
        <f t="shared" ca="1" si="215"/>
        <v>1.02842046</v>
      </c>
      <c r="C885" s="22">
        <f t="shared" ca="1" si="220"/>
        <v>1.0074462799999999</v>
      </c>
      <c r="D885" s="23">
        <f ca="1">IF(A885&lt;$B$1,VLOOKUP(A885,[1]DI!$A$4:$B$15000,2,FALSE),0)</f>
        <v>0.11649999999999999</v>
      </c>
      <c r="E885" s="22">
        <f t="shared" ca="1" si="219"/>
        <v>4.3739000000000001E-4</v>
      </c>
      <c r="F885" s="23">
        <f t="shared" si="212"/>
        <v>1.3</v>
      </c>
      <c r="G885" s="24">
        <f t="shared" ca="1" si="216"/>
        <v>1.0005686069999999</v>
      </c>
      <c r="H885" s="22">
        <f ca="1">TRUNC(PRODUCT(G$10:G884),15)</f>
        <v>1.1369371039915499</v>
      </c>
      <c r="I885" s="22">
        <f t="shared" ca="1" si="217"/>
        <v>1.1137497713340101</v>
      </c>
      <c r="J885" s="22">
        <f t="shared" ca="1" si="218"/>
        <v>1.0208191600000001</v>
      </c>
      <c r="K885" s="22">
        <f t="shared" ca="1" si="209"/>
        <v>2.0974179999999999E-2</v>
      </c>
      <c r="L885" s="66">
        <f>IF(VLOOKUP(A885,$T$12:$AC$125,8)=VLOOKUP(A884,$T$12:$AC$125,8),0,VLOOKUP(A885,T$12:$AC$125,8))</f>
        <v>0</v>
      </c>
      <c r="M885" s="67">
        <f>IF(L885&gt;0,VLOOKUP(L885,S$12:$AB$125,7),0)</f>
        <v>0</v>
      </c>
      <c r="N885" s="2">
        <f t="shared" si="208"/>
        <v>0</v>
      </c>
      <c r="O885" s="22">
        <f t="shared" ca="1" si="210"/>
        <v>2.0974179999999999E-2</v>
      </c>
      <c r="P885" s="25" t="str">
        <f t="shared" si="213"/>
        <v>A+J=</v>
      </c>
      <c r="Q885" s="26">
        <f t="shared" si="214"/>
        <v>44757</v>
      </c>
      <c r="R885" s="4"/>
      <c r="S885" s="98"/>
      <c r="U885" s="4"/>
      <c r="V885" s="4"/>
      <c r="W885" s="4"/>
      <c r="X885" s="4"/>
      <c r="Y885" s="4"/>
      <c r="Z885" s="4"/>
      <c r="AA885" s="4"/>
      <c r="AB885" s="4"/>
      <c r="AC885" s="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</row>
    <row r="886" spans="1:179" x14ac:dyDescent="0.25">
      <c r="A886" s="20">
        <f t="shared" si="211"/>
        <v>44639</v>
      </c>
      <c r="B886" s="22">
        <f t="shared" ca="1" si="215"/>
        <v>1.0290052199999999</v>
      </c>
      <c r="C886" s="22">
        <f t="shared" ca="1" si="220"/>
        <v>1.0074462799999999</v>
      </c>
      <c r="D886" s="23">
        <f ca="1">IF(A886&lt;$B$1,VLOOKUP(A886,[1]DI!$A$4:$B$15000,2,FALSE),0)</f>
        <v>0</v>
      </c>
      <c r="E886" s="22">
        <f t="shared" ca="1" si="219"/>
        <v>0</v>
      </c>
      <c r="F886" s="23">
        <f t="shared" si="212"/>
        <v>1.3</v>
      </c>
      <c r="G886" s="24">
        <f t="shared" ca="1" si="216"/>
        <v>1</v>
      </c>
      <c r="H886" s="22">
        <f ca="1">TRUNC(PRODUCT(G$10:G885),15)</f>
        <v>1.1375835743874401</v>
      </c>
      <c r="I886" s="22">
        <f t="shared" ca="1" si="217"/>
        <v>1.1137497713340101</v>
      </c>
      <c r="J886" s="22">
        <f t="shared" ca="1" si="218"/>
        <v>1.0213996000000001</v>
      </c>
      <c r="K886" s="22">
        <f t="shared" ca="1" si="209"/>
        <v>2.1558939999999999E-2</v>
      </c>
      <c r="L886" s="66">
        <f>IF(VLOOKUP(A886,$T$12:$AC$125,8)=VLOOKUP(A885,$T$12:$AC$125,8),0,VLOOKUP(A886,T$12:$AC$125,8))</f>
        <v>0</v>
      </c>
      <c r="M886" s="67">
        <f>IF(L886&gt;0,VLOOKUP(L886,S$12:$AB$125,7),0)</f>
        <v>0</v>
      </c>
      <c r="N886" s="2">
        <f t="shared" si="208"/>
        <v>0</v>
      </c>
      <c r="O886" s="22">
        <f t="shared" ca="1" si="210"/>
        <v>2.1558939999999999E-2</v>
      </c>
      <c r="P886" s="25" t="str">
        <f t="shared" si="213"/>
        <v>A+J=</v>
      </c>
      <c r="Q886" s="26">
        <f t="shared" si="214"/>
        <v>44757</v>
      </c>
      <c r="R886" s="81"/>
      <c r="S886" s="98"/>
      <c r="U886" s="81"/>
      <c r="V886" s="81"/>
      <c r="W886" s="81"/>
      <c r="X886" s="81"/>
      <c r="Y886" s="81"/>
      <c r="Z886" s="81"/>
      <c r="AA886" s="81"/>
      <c r="AB886" s="81"/>
      <c r="AC886" s="81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  <c r="DK886" s="82"/>
      <c r="DL886" s="82"/>
      <c r="DM886" s="82"/>
      <c r="DN886" s="82"/>
      <c r="DO886" s="82"/>
      <c r="DP886" s="82"/>
      <c r="DQ886" s="82"/>
      <c r="DR886" s="82"/>
      <c r="DS886" s="82"/>
      <c r="DT886" s="82"/>
      <c r="DU886" s="82"/>
      <c r="DV886" s="82"/>
      <c r="DW886" s="82"/>
      <c r="DX886" s="82"/>
      <c r="DY886" s="82"/>
      <c r="DZ886" s="82"/>
      <c r="EA886" s="82"/>
      <c r="EB886" s="82"/>
      <c r="EC886" s="82"/>
      <c r="ED886" s="82"/>
      <c r="EE886" s="82"/>
      <c r="EF886" s="82"/>
      <c r="EG886" s="82"/>
      <c r="EH886" s="82"/>
      <c r="EI886" s="82"/>
      <c r="EJ886" s="82"/>
      <c r="EK886" s="82"/>
      <c r="EL886" s="82"/>
      <c r="EM886" s="82"/>
      <c r="EN886" s="82"/>
      <c r="EO886" s="82"/>
      <c r="EP886" s="82"/>
      <c r="EQ886" s="82"/>
      <c r="ER886" s="82"/>
      <c r="ES886" s="82"/>
      <c r="ET886" s="82"/>
      <c r="EU886" s="82"/>
      <c r="EV886" s="82"/>
      <c r="EW886" s="82"/>
      <c r="EX886" s="82"/>
      <c r="EY886" s="82"/>
      <c r="EZ886" s="82"/>
      <c r="FA886" s="82"/>
      <c r="FB886" s="82"/>
      <c r="FC886" s="82"/>
      <c r="FD886" s="82"/>
      <c r="FE886" s="82"/>
      <c r="FF886" s="82"/>
      <c r="FG886" s="82"/>
      <c r="FH886" s="82"/>
      <c r="FI886" s="82"/>
      <c r="FJ886" s="82"/>
      <c r="FK886" s="82"/>
      <c r="FL886" s="82"/>
      <c r="FM886" s="82"/>
      <c r="FN886" s="82"/>
      <c r="FO886" s="82"/>
      <c r="FP886" s="82"/>
      <c r="FQ886" s="82"/>
      <c r="FR886" s="82"/>
      <c r="FS886" s="82"/>
      <c r="FT886" s="82"/>
      <c r="FU886" s="82"/>
      <c r="FV886" s="82"/>
      <c r="FW886" s="82"/>
    </row>
    <row r="887" spans="1:179" x14ac:dyDescent="0.25">
      <c r="A887" s="20">
        <f t="shared" si="211"/>
        <v>44640</v>
      </c>
      <c r="B887" s="22">
        <f t="shared" ca="1" si="215"/>
        <v>1.0290052199999999</v>
      </c>
      <c r="C887" s="22">
        <f t="shared" ca="1" si="220"/>
        <v>1.0074462799999999</v>
      </c>
      <c r="D887" s="23">
        <f ca="1">IF(A887&lt;$B$1,VLOOKUP(A887,[1]DI!$A$4:$B$15000,2,FALSE),0)</f>
        <v>0</v>
      </c>
      <c r="E887" s="22">
        <f t="shared" ca="1" si="219"/>
        <v>0</v>
      </c>
      <c r="F887" s="23">
        <f t="shared" si="212"/>
        <v>1.3</v>
      </c>
      <c r="G887" s="24">
        <f t="shared" ca="1" si="216"/>
        <v>1</v>
      </c>
      <c r="H887" s="22">
        <f ca="1">TRUNC(PRODUCT(G$10:G886),15)</f>
        <v>1.1375835743874401</v>
      </c>
      <c r="I887" s="22">
        <f t="shared" ca="1" si="217"/>
        <v>1.1137497713340101</v>
      </c>
      <c r="J887" s="22">
        <f t="shared" ca="1" si="218"/>
        <v>1.0213996000000001</v>
      </c>
      <c r="K887" s="22">
        <f t="shared" ca="1" si="209"/>
        <v>2.1558939999999999E-2</v>
      </c>
      <c r="L887" s="66">
        <f>IF(VLOOKUP(A887,$T$12:$AC$125,8)=VLOOKUP(A886,$T$12:$AC$125,8),0,VLOOKUP(A887,T$12:$AC$125,8))</f>
        <v>0</v>
      </c>
      <c r="M887" s="67">
        <f>IF(L887&gt;0,VLOOKUP(L887,S$12:$AB$125,7),0)</f>
        <v>0</v>
      </c>
      <c r="N887" s="2">
        <f t="shared" si="208"/>
        <v>0</v>
      </c>
      <c r="O887" s="22">
        <f t="shared" ca="1" si="210"/>
        <v>2.1558939999999999E-2</v>
      </c>
      <c r="P887" s="25" t="str">
        <f t="shared" si="213"/>
        <v>A+J=</v>
      </c>
      <c r="Q887" s="26">
        <f t="shared" si="214"/>
        <v>44757</v>
      </c>
      <c r="R887" s="4"/>
      <c r="S887" s="98"/>
      <c r="U887" s="4"/>
      <c r="V887" s="4"/>
      <c r="W887" s="4"/>
      <c r="X887" s="4"/>
      <c r="Y887" s="4"/>
      <c r="Z887" s="4"/>
      <c r="AA887" s="4"/>
      <c r="AB887" s="4"/>
      <c r="AC887" s="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</row>
    <row r="888" spans="1:179" x14ac:dyDescent="0.25">
      <c r="A888" s="20">
        <f t="shared" si="211"/>
        <v>44641</v>
      </c>
      <c r="B888" s="22">
        <f t="shared" ca="1" si="215"/>
        <v>1.0290052199999999</v>
      </c>
      <c r="C888" s="22">
        <f t="shared" ca="1" si="220"/>
        <v>1.0074462799999999</v>
      </c>
      <c r="D888" s="23">
        <f ca="1">IF(A888&lt;$B$1,VLOOKUP(A888,[1]DI!$A$4:$B$15000,2,FALSE),0)</f>
        <v>0.11649999999999999</v>
      </c>
      <c r="E888" s="22">
        <f t="shared" ca="1" si="219"/>
        <v>4.3739000000000001E-4</v>
      </c>
      <c r="F888" s="23">
        <f t="shared" si="212"/>
        <v>1.3</v>
      </c>
      <c r="G888" s="24">
        <f t="shared" ca="1" si="216"/>
        <v>1.0005686069999999</v>
      </c>
      <c r="H888" s="22">
        <f ca="1">TRUNC(PRODUCT(G$10:G887),15)</f>
        <v>1.1375835743874401</v>
      </c>
      <c r="I888" s="22">
        <f t="shared" ca="1" si="217"/>
        <v>1.1137497713340101</v>
      </c>
      <c r="J888" s="22">
        <f t="shared" ca="1" si="218"/>
        <v>1.0213996000000001</v>
      </c>
      <c r="K888" s="22">
        <f t="shared" ca="1" si="209"/>
        <v>2.1558939999999999E-2</v>
      </c>
      <c r="L888" s="66">
        <f>IF(VLOOKUP(A888,$T$12:$AC$125,8)=VLOOKUP(A887,$T$12:$AC$125,8),0,VLOOKUP(A888,T$12:$AC$125,8))</f>
        <v>0</v>
      </c>
      <c r="M888" s="67">
        <f>IF(L888&gt;0,VLOOKUP(L888,S$12:$AB$125,7),0)</f>
        <v>0</v>
      </c>
      <c r="N888" s="2">
        <f t="shared" si="208"/>
        <v>0</v>
      </c>
      <c r="O888" s="22">
        <f t="shared" ca="1" si="210"/>
        <v>2.1558939999999999E-2</v>
      </c>
      <c r="P888" s="25" t="str">
        <f t="shared" si="213"/>
        <v>A+J=</v>
      </c>
      <c r="Q888" s="26">
        <f t="shared" si="214"/>
        <v>44757</v>
      </c>
      <c r="R888" s="4"/>
      <c r="S888" s="98"/>
      <c r="U888" s="4"/>
      <c r="V888" s="4"/>
      <c r="W888" s="4"/>
      <c r="X888" s="4"/>
      <c r="Y888" s="4"/>
      <c r="Z888" s="4"/>
      <c r="AA888" s="4"/>
      <c r="AB888" s="4"/>
      <c r="AC888" s="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</row>
    <row r="889" spans="1:179" x14ac:dyDescent="0.25">
      <c r="A889" s="20">
        <f t="shared" si="211"/>
        <v>44642</v>
      </c>
      <c r="B889" s="22">
        <f t="shared" ca="1" si="215"/>
        <v>1.02959033</v>
      </c>
      <c r="C889" s="22">
        <f t="shared" ca="1" si="220"/>
        <v>1.0074462799999999</v>
      </c>
      <c r="D889" s="23">
        <f ca="1">IF(A889&lt;$B$1,VLOOKUP(A889,[1]DI!$A$4:$B$15000,2,FALSE),0)</f>
        <v>0.11649999999999999</v>
      </c>
      <c r="E889" s="22">
        <f t="shared" ca="1" si="219"/>
        <v>4.3739000000000001E-4</v>
      </c>
      <c r="F889" s="23">
        <f t="shared" si="212"/>
        <v>1.3</v>
      </c>
      <c r="G889" s="24">
        <f t="shared" ca="1" si="216"/>
        <v>1.0005686069999999</v>
      </c>
      <c r="H889" s="22">
        <f ca="1">TRUNC(PRODUCT(G$10:G888),15)</f>
        <v>1.1382304123709199</v>
      </c>
      <c r="I889" s="22">
        <f t="shared" ca="1" si="217"/>
        <v>1.1137497713340101</v>
      </c>
      <c r="J889" s="22">
        <f t="shared" ca="1" si="218"/>
        <v>1.02198038</v>
      </c>
      <c r="K889" s="22">
        <f t="shared" ca="1" si="209"/>
        <v>2.2144049999999998E-2</v>
      </c>
      <c r="L889" s="66">
        <f>IF(VLOOKUP(A889,$T$12:$AC$125,8)=VLOOKUP(A888,$T$12:$AC$125,8),0,VLOOKUP(A889,T$12:$AC$125,8))</f>
        <v>0</v>
      </c>
      <c r="M889" s="67">
        <f>IF(L889&gt;0,VLOOKUP(L889,S$12:$AB$125,7),0)</f>
        <v>0</v>
      </c>
      <c r="N889" s="2">
        <f t="shared" si="208"/>
        <v>0</v>
      </c>
      <c r="O889" s="22">
        <f t="shared" ca="1" si="210"/>
        <v>2.2144049999999998E-2</v>
      </c>
      <c r="P889" s="25" t="str">
        <f t="shared" si="213"/>
        <v>A+J=</v>
      </c>
      <c r="Q889" s="26">
        <f t="shared" si="214"/>
        <v>44757</v>
      </c>
      <c r="R889" s="4"/>
      <c r="S889" s="98"/>
      <c r="U889" s="4"/>
      <c r="V889" s="4"/>
      <c r="W889" s="4"/>
      <c r="X889" s="4"/>
      <c r="Y889" s="4"/>
      <c r="Z889" s="4"/>
      <c r="AA889" s="4"/>
      <c r="AB889" s="4"/>
      <c r="AC889" s="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</row>
    <row r="890" spans="1:179" x14ac:dyDescent="0.25">
      <c r="A890" s="20">
        <f t="shared" si="211"/>
        <v>44643</v>
      </c>
      <c r="B890" s="22">
        <f t="shared" ca="1" si="215"/>
        <v>1.0301757499999999</v>
      </c>
      <c r="C890" s="22">
        <f t="shared" ca="1" si="220"/>
        <v>1.0074462799999999</v>
      </c>
      <c r="D890" s="23">
        <f ca="1">IF(A890&lt;$B$1,VLOOKUP(A890,[1]DI!$A$4:$B$15000,2,FALSE),0)</f>
        <v>0.11649999999999999</v>
      </c>
      <c r="E890" s="22">
        <f t="shared" ca="1" si="219"/>
        <v>4.3739000000000001E-4</v>
      </c>
      <c r="F890" s="23">
        <f t="shared" si="212"/>
        <v>1.3</v>
      </c>
      <c r="G890" s="24">
        <f t="shared" ca="1" si="216"/>
        <v>1.0005686069999999</v>
      </c>
      <c r="H890" s="22">
        <f ca="1">TRUNC(PRODUCT(G$10:G889),15)</f>
        <v>1.1388776181510101</v>
      </c>
      <c r="I890" s="22">
        <f t="shared" ca="1" si="217"/>
        <v>1.1137497713340101</v>
      </c>
      <c r="J890" s="22">
        <f t="shared" ca="1" si="218"/>
        <v>1.02256148</v>
      </c>
      <c r="K890" s="22">
        <f t="shared" ca="1" si="209"/>
        <v>2.2729470000000002E-2</v>
      </c>
      <c r="L890" s="66">
        <f>IF(VLOOKUP(A890,$T$12:$AC$125,8)=VLOOKUP(A889,$T$12:$AC$125,8),0,VLOOKUP(A890,T$12:$AC$125,8))</f>
        <v>0</v>
      </c>
      <c r="M890" s="67">
        <f>IF(L890&gt;0,VLOOKUP(L890,S$12:$AB$125,7),0)</f>
        <v>0</v>
      </c>
      <c r="N890" s="2">
        <f t="shared" si="208"/>
        <v>0</v>
      </c>
      <c r="O890" s="22">
        <f t="shared" ca="1" si="210"/>
        <v>2.2729470000000002E-2</v>
      </c>
      <c r="P890" s="25" t="str">
        <f t="shared" si="213"/>
        <v>A+J=</v>
      </c>
      <c r="Q890" s="26">
        <f t="shared" si="214"/>
        <v>44757</v>
      </c>
      <c r="R890" s="4"/>
      <c r="S890" s="98"/>
      <c r="U890" s="4"/>
      <c r="V890" s="4"/>
      <c r="W890" s="4"/>
      <c r="X890" s="4"/>
      <c r="Y890" s="4"/>
      <c r="Z890" s="4"/>
      <c r="AA890" s="4"/>
      <c r="AB890" s="4"/>
      <c r="AC890" s="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</row>
    <row r="891" spans="1:179" x14ac:dyDescent="0.25">
      <c r="A891" s="20">
        <f t="shared" si="211"/>
        <v>44644</v>
      </c>
      <c r="B891" s="22">
        <f t="shared" ca="1" si="215"/>
        <v>1.03076152</v>
      </c>
      <c r="C891" s="22">
        <f t="shared" ca="1" si="220"/>
        <v>1.0074462799999999</v>
      </c>
      <c r="D891" s="23">
        <f ca="1">IF(A891&lt;$B$1,VLOOKUP(A891,[1]DI!$A$4:$B$15000,2,FALSE),0)</f>
        <v>0.11649999999999999</v>
      </c>
      <c r="E891" s="22">
        <f t="shared" ca="1" si="219"/>
        <v>4.3739000000000001E-4</v>
      </c>
      <c r="F891" s="23">
        <f t="shared" si="212"/>
        <v>1.3</v>
      </c>
      <c r="G891" s="24">
        <f t="shared" ca="1" si="216"/>
        <v>1.0005686069999999</v>
      </c>
      <c r="H891" s="22">
        <f ca="1">TRUNC(PRODUCT(G$10:G890),15)</f>
        <v>1.1395251919368301</v>
      </c>
      <c r="I891" s="22">
        <f t="shared" ca="1" si="217"/>
        <v>1.1137497713340101</v>
      </c>
      <c r="J891" s="22">
        <f t="shared" ca="1" si="218"/>
        <v>1.02314292</v>
      </c>
      <c r="K891" s="22">
        <f t="shared" ca="1" si="209"/>
        <v>2.3315240000000001E-2</v>
      </c>
      <c r="L891" s="66">
        <f>IF(VLOOKUP(A891,$T$12:$AC$125,8)=VLOOKUP(A890,$T$12:$AC$125,8),0,VLOOKUP(A891,T$12:$AC$125,8))</f>
        <v>0</v>
      </c>
      <c r="M891" s="67">
        <f>IF(L891&gt;0,VLOOKUP(L891,S$12:$AB$125,7),0)</f>
        <v>0</v>
      </c>
      <c r="N891" s="2">
        <f t="shared" si="208"/>
        <v>0</v>
      </c>
      <c r="O891" s="22">
        <f t="shared" ca="1" si="210"/>
        <v>2.3315240000000001E-2</v>
      </c>
      <c r="P891" s="25" t="str">
        <f t="shared" si="213"/>
        <v>A+J=</v>
      </c>
      <c r="Q891" s="26">
        <f t="shared" si="214"/>
        <v>44757</v>
      </c>
      <c r="R891" s="4"/>
      <c r="S891" s="98"/>
      <c r="U891" s="4"/>
      <c r="V891" s="4"/>
      <c r="W891" s="4"/>
      <c r="X891" s="4"/>
      <c r="Y891" s="4"/>
      <c r="Z891" s="4"/>
      <c r="AA891" s="4"/>
      <c r="AB891" s="4"/>
      <c r="AC891" s="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</row>
    <row r="892" spans="1:179" x14ac:dyDescent="0.25">
      <c r="A892" s="20">
        <f t="shared" si="211"/>
        <v>44645</v>
      </c>
      <c r="B892" s="22">
        <f t="shared" ca="1" si="215"/>
        <v>1.03134763</v>
      </c>
      <c r="C892" s="22">
        <f t="shared" ca="1" si="220"/>
        <v>1.0074462799999999</v>
      </c>
      <c r="D892" s="23">
        <f ca="1">IF(A892&lt;$B$1,VLOOKUP(A892,[1]DI!$A$4:$B$15000,2,FALSE),0)</f>
        <v>0.11649999999999999</v>
      </c>
      <c r="E892" s="22">
        <f t="shared" ca="1" si="219"/>
        <v>4.3739000000000001E-4</v>
      </c>
      <c r="F892" s="23">
        <f t="shared" si="212"/>
        <v>1.3</v>
      </c>
      <c r="G892" s="24">
        <f t="shared" ca="1" si="216"/>
        <v>1.0005686069999999</v>
      </c>
      <c r="H892" s="22">
        <f ca="1">TRUNC(PRODUCT(G$10:G891),15)</f>
        <v>1.14017313393764</v>
      </c>
      <c r="I892" s="22">
        <f t="shared" ca="1" si="217"/>
        <v>1.1137497713340101</v>
      </c>
      <c r="J892" s="22">
        <f t="shared" ca="1" si="218"/>
        <v>1.0237246900000001</v>
      </c>
      <c r="K892" s="22">
        <f t="shared" ca="1" si="209"/>
        <v>2.3901349999999998E-2</v>
      </c>
      <c r="L892" s="66">
        <f>IF(VLOOKUP(A892,$T$12:$AC$125,8)=VLOOKUP(A891,$T$12:$AC$125,8),0,VLOOKUP(A892,T$12:$AC$125,8))</f>
        <v>0</v>
      </c>
      <c r="M892" s="67">
        <f>IF(L892&gt;0,VLOOKUP(L892,S$12:$AB$125,7),0)</f>
        <v>0</v>
      </c>
      <c r="N892" s="2">
        <f t="shared" si="208"/>
        <v>0</v>
      </c>
      <c r="O892" s="22">
        <f t="shared" ca="1" si="210"/>
        <v>2.3901349999999998E-2</v>
      </c>
      <c r="P892" s="25" t="str">
        <f t="shared" si="213"/>
        <v>A+J=</v>
      </c>
      <c r="Q892" s="26">
        <f t="shared" si="214"/>
        <v>44757</v>
      </c>
      <c r="R892" s="4"/>
      <c r="S892" s="98"/>
      <c r="U892" s="4"/>
      <c r="V892" s="4"/>
      <c r="W892" s="4"/>
      <c r="X892" s="4"/>
      <c r="Y892" s="4"/>
      <c r="Z892" s="4"/>
      <c r="AA892" s="4"/>
      <c r="AB892" s="4"/>
      <c r="AC892" s="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</row>
    <row r="893" spans="1:179" x14ac:dyDescent="0.25">
      <c r="A893" s="20">
        <f t="shared" si="211"/>
        <v>44646</v>
      </c>
      <c r="B893" s="22">
        <f t="shared" ca="1" si="215"/>
        <v>1.0319340499999998</v>
      </c>
      <c r="C893" s="22">
        <f t="shared" ca="1" si="220"/>
        <v>1.0074462799999999</v>
      </c>
      <c r="D893" s="23">
        <f ca="1">IF(A893&lt;$B$1,VLOOKUP(A893,[1]DI!$A$4:$B$15000,2,FALSE),0)</f>
        <v>0</v>
      </c>
      <c r="E893" s="22">
        <f t="shared" ca="1" si="219"/>
        <v>0</v>
      </c>
      <c r="F893" s="23">
        <f t="shared" si="212"/>
        <v>1.3</v>
      </c>
      <c r="G893" s="24">
        <f t="shared" ca="1" si="216"/>
        <v>1</v>
      </c>
      <c r="H893" s="22">
        <f ca="1">TRUNC(PRODUCT(G$10:G892),15)</f>
        <v>1.14082144436281</v>
      </c>
      <c r="I893" s="22">
        <f t="shared" ca="1" si="217"/>
        <v>1.1137497713340101</v>
      </c>
      <c r="J893" s="22">
        <f t="shared" ca="1" si="218"/>
        <v>1.0243067800000001</v>
      </c>
      <c r="K893" s="22">
        <f t="shared" ca="1" si="209"/>
        <v>2.4487769999999999E-2</v>
      </c>
      <c r="L893" s="66">
        <f>IF(VLOOKUP(A893,$T$12:$AC$125,8)=VLOOKUP(A892,$T$12:$AC$125,8),0,VLOOKUP(A893,T$12:$AC$125,8))</f>
        <v>0</v>
      </c>
      <c r="M893" s="67">
        <f>IF(L893&gt;0,VLOOKUP(L893,S$12:$AB$125,7),0)</f>
        <v>0</v>
      </c>
      <c r="N893" s="2">
        <f t="shared" si="208"/>
        <v>0</v>
      </c>
      <c r="O893" s="22">
        <f t="shared" ca="1" si="210"/>
        <v>2.4487769999999999E-2</v>
      </c>
      <c r="P893" s="25" t="str">
        <f t="shared" si="213"/>
        <v>A+J=</v>
      </c>
      <c r="Q893" s="26">
        <f t="shared" si="214"/>
        <v>44757</v>
      </c>
      <c r="R893" s="4"/>
      <c r="S893" s="98"/>
      <c r="U893" s="4"/>
      <c r="V893" s="4"/>
      <c r="W893" s="4"/>
      <c r="X893" s="4"/>
      <c r="Y893" s="4"/>
      <c r="Z893" s="4"/>
      <c r="AA893" s="4"/>
      <c r="AB893" s="4"/>
      <c r="AC893" s="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</row>
    <row r="894" spans="1:179" x14ac:dyDescent="0.25">
      <c r="A894" s="20">
        <f t="shared" si="211"/>
        <v>44647</v>
      </c>
      <c r="B894" s="22">
        <f t="shared" ca="1" si="215"/>
        <v>1.0319340499999998</v>
      </c>
      <c r="C894" s="22">
        <f t="shared" ca="1" si="220"/>
        <v>1.0074462799999999</v>
      </c>
      <c r="D894" s="23">
        <f ca="1">IF(A894&lt;$B$1,VLOOKUP(A894,[1]DI!$A$4:$B$15000,2,FALSE),0)</f>
        <v>0</v>
      </c>
      <c r="E894" s="22">
        <f t="shared" ca="1" si="219"/>
        <v>0</v>
      </c>
      <c r="F894" s="23">
        <f t="shared" si="212"/>
        <v>1.3</v>
      </c>
      <c r="G894" s="24">
        <f t="shared" ca="1" si="216"/>
        <v>1</v>
      </c>
      <c r="H894" s="22">
        <f ca="1">TRUNC(PRODUCT(G$10:G893),15)</f>
        <v>1.14082144436281</v>
      </c>
      <c r="I894" s="22">
        <f t="shared" ca="1" si="217"/>
        <v>1.1137497713340101</v>
      </c>
      <c r="J894" s="22">
        <f t="shared" ca="1" si="218"/>
        <v>1.0243067800000001</v>
      </c>
      <c r="K894" s="22">
        <f t="shared" ca="1" si="209"/>
        <v>2.4487769999999999E-2</v>
      </c>
      <c r="L894" s="66">
        <f>IF(VLOOKUP(A894,$T$12:$AC$125,8)=VLOOKUP(A893,$T$12:$AC$125,8),0,VLOOKUP(A894,T$12:$AC$125,8))</f>
        <v>0</v>
      </c>
      <c r="M894" s="67">
        <f>IF(L894&gt;0,VLOOKUP(L894,S$12:$AB$125,7),0)</f>
        <v>0</v>
      </c>
      <c r="N894" s="2">
        <f t="shared" si="208"/>
        <v>0</v>
      </c>
      <c r="O894" s="22">
        <f t="shared" ca="1" si="210"/>
        <v>2.4487769999999999E-2</v>
      </c>
      <c r="P894" s="25" t="str">
        <f t="shared" si="213"/>
        <v>A+J=</v>
      </c>
      <c r="Q894" s="26">
        <f t="shared" si="214"/>
        <v>44757</v>
      </c>
      <c r="R894" s="4"/>
      <c r="S894" s="98"/>
      <c r="U894" s="4"/>
      <c r="V894" s="4"/>
      <c r="W894" s="4"/>
      <c r="X894" s="4"/>
      <c r="Y894" s="4"/>
      <c r="Z894" s="4"/>
      <c r="AA894" s="4"/>
      <c r="AB894" s="4"/>
      <c r="AC894" s="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</row>
    <row r="895" spans="1:179" x14ac:dyDescent="0.25">
      <c r="A895" s="20">
        <f t="shared" si="211"/>
        <v>44648</v>
      </c>
      <c r="B895" s="22">
        <f t="shared" ca="1" si="215"/>
        <v>1.0319340499999998</v>
      </c>
      <c r="C895" s="22">
        <f t="shared" ca="1" si="220"/>
        <v>1.0074462799999999</v>
      </c>
      <c r="D895" s="23">
        <f ca="1">IF(A895&lt;$B$1,VLOOKUP(A895,[1]DI!$A$4:$B$15000,2,FALSE),0)</f>
        <v>0.11649999999999999</v>
      </c>
      <c r="E895" s="22">
        <f t="shared" ca="1" si="219"/>
        <v>4.3739000000000001E-4</v>
      </c>
      <c r="F895" s="23">
        <f t="shared" si="212"/>
        <v>1.3</v>
      </c>
      <c r="G895" s="24">
        <f t="shared" ca="1" si="216"/>
        <v>1.0005686069999999</v>
      </c>
      <c r="H895" s="22">
        <f ca="1">TRUNC(PRODUCT(G$10:G894),15)</f>
        <v>1.14082144436281</v>
      </c>
      <c r="I895" s="22">
        <f t="shared" ca="1" si="217"/>
        <v>1.1137497713340101</v>
      </c>
      <c r="J895" s="22">
        <f t="shared" ca="1" si="218"/>
        <v>1.0243067800000001</v>
      </c>
      <c r="K895" s="22">
        <f t="shared" ca="1" si="209"/>
        <v>2.4487769999999999E-2</v>
      </c>
      <c r="L895" s="66">
        <f>IF(VLOOKUP(A895,$T$12:$AC$125,8)=VLOOKUP(A894,$T$12:$AC$125,8),0,VLOOKUP(A895,T$12:$AC$125,8))</f>
        <v>0</v>
      </c>
      <c r="M895" s="67">
        <f>IF(L895&gt;0,VLOOKUP(L895,S$12:$AB$125,7),0)</f>
        <v>0</v>
      </c>
      <c r="N895" s="2">
        <f t="shared" si="208"/>
        <v>0</v>
      </c>
      <c r="O895" s="22">
        <f t="shared" ca="1" si="210"/>
        <v>2.4487769999999999E-2</v>
      </c>
      <c r="P895" s="25" t="str">
        <f t="shared" si="213"/>
        <v>A+J=</v>
      </c>
      <c r="Q895" s="26">
        <f t="shared" si="214"/>
        <v>44757</v>
      </c>
      <c r="R895" s="4"/>
      <c r="S895" s="98"/>
      <c r="U895" s="4"/>
      <c r="V895" s="4"/>
      <c r="W895" s="4"/>
      <c r="X895" s="4"/>
      <c r="Y895" s="4"/>
      <c r="Z895" s="4"/>
      <c r="AA895" s="4"/>
      <c r="AB895" s="4"/>
      <c r="AC895" s="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</row>
    <row r="896" spans="1:179" x14ac:dyDescent="0.25">
      <c r="A896" s="20">
        <f t="shared" si="211"/>
        <v>44649</v>
      </c>
      <c r="B896" s="22">
        <f t="shared" ca="1" si="215"/>
        <v>1.03252082</v>
      </c>
      <c r="C896" s="22">
        <f t="shared" ca="1" si="220"/>
        <v>1.0074462799999999</v>
      </c>
      <c r="D896" s="23">
        <f ca="1">IF(A896&lt;$B$1,VLOOKUP(A896,[1]DI!$A$4:$B$15000,2,FALSE),0)</f>
        <v>0.11649999999999999</v>
      </c>
      <c r="E896" s="22">
        <f t="shared" ca="1" si="219"/>
        <v>4.3739000000000001E-4</v>
      </c>
      <c r="F896" s="23">
        <f t="shared" si="212"/>
        <v>1.3</v>
      </c>
      <c r="G896" s="24">
        <f t="shared" ca="1" si="216"/>
        <v>1.0005686069999999</v>
      </c>
      <c r="H896" s="22">
        <f ca="1">TRUNC(PRODUCT(G$10:G895),15)</f>
        <v>1.1414701234218301</v>
      </c>
      <c r="I896" s="22">
        <f t="shared" ca="1" si="217"/>
        <v>1.1137497713340101</v>
      </c>
      <c r="J896" s="22">
        <f t="shared" ca="1" si="218"/>
        <v>1.02488921</v>
      </c>
      <c r="K896" s="22">
        <f t="shared" ca="1" si="209"/>
        <v>2.5074539999999999E-2</v>
      </c>
      <c r="L896" s="66">
        <f>IF(VLOOKUP(A896,$T$12:$AC$125,8)=VLOOKUP(A895,$T$12:$AC$125,8),0,VLOOKUP(A896,T$12:$AC$125,8))</f>
        <v>0</v>
      </c>
      <c r="M896" s="67">
        <f>IF(L896&gt;0,VLOOKUP(L896,S$12:$AB$125,7),0)</f>
        <v>0</v>
      </c>
      <c r="N896" s="2">
        <f t="shared" si="208"/>
        <v>0</v>
      </c>
      <c r="O896" s="22">
        <f t="shared" ca="1" si="210"/>
        <v>2.5074539999999999E-2</v>
      </c>
      <c r="P896" s="25" t="str">
        <f t="shared" si="213"/>
        <v>A+J=</v>
      </c>
      <c r="Q896" s="26">
        <f t="shared" si="214"/>
        <v>44757</v>
      </c>
      <c r="R896" s="4"/>
      <c r="S896" s="98"/>
      <c r="U896" s="4"/>
      <c r="V896" s="4"/>
      <c r="W896" s="4"/>
      <c r="X896" s="4"/>
      <c r="Y896" s="4"/>
      <c r="Z896" s="4"/>
      <c r="AA896" s="4"/>
      <c r="AB896" s="4"/>
      <c r="AC896" s="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</row>
    <row r="897" spans="1:176" x14ac:dyDescent="0.25">
      <c r="A897" s="20">
        <f t="shared" si="211"/>
        <v>44650</v>
      </c>
      <c r="B897" s="22">
        <f t="shared" ca="1" si="215"/>
        <v>1.03310792</v>
      </c>
      <c r="C897" s="22">
        <f t="shared" ca="1" si="220"/>
        <v>1.0074462799999999</v>
      </c>
      <c r="D897" s="23">
        <f ca="1">IF(A897&lt;$B$1,VLOOKUP(A897,[1]DI!$A$4:$B$15000,2,FALSE),0)</f>
        <v>0.11649999999999999</v>
      </c>
      <c r="E897" s="22">
        <f t="shared" ca="1" si="219"/>
        <v>4.3739000000000001E-4</v>
      </c>
      <c r="F897" s="23">
        <f t="shared" si="212"/>
        <v>1.3</v>
      </c>
      <c r="G897" s="24">
        <f t="shared" ca="1" si="216"/>
        <v>1.0005686069999999</v>
      </c>
      <c r="H897" s="22">
        <f ca="1">TRUNC(PRODUCT(G$10:G896),15)</f>
        <v>1.1421191713243</v>
      </c>
      <c r="I897" s="22">
        <f t="shared" ca="1" si="217"/>
        <v>1.1137497713340101</v>
      </c>
      <c r="J897" s="22">
        <f t="shared" ca="1" si="218"/>
        <v>1.0254719699999999</v>
      </c>
      <c r="K897" s="22">
        <f t="shared" ca="1" si="209"/>
        <v>2.5661639999999999E-2</v>
      </c>
      <c r="L897" s="66">
        <f>IF(VLOOKUP(A897,$T$12:$AC$125,8)=VLOOKUP(A896,$T$12:$AC$125,8),0,VLOOKUP(A897,T$12:$AC$125,8))</f>
        <v>0</v>
      </c>
      <c r="M897" s="67">
        <f>IF(L897&gt;0,VLOOKUP(L897,S$12:$AB$125,7),0)</f>
        <v>0</v>
      </c>
      <c r="N897" s="2">
        <f t="shared" ref="N897:N960" si="221">IF(L897&gt;0,TRUNC(M897*C$448,8),0)</f>
        <v>0</v>
      </c>
      <c r="O897" s="22">
        <f t="shared" ca="1" si="210"/>
        <v>2.5661639999999999E-2</v>
      </c>
      <c r="P897" s="25" t="str">
        <f t="shared" si="213"/>
        <v>A+J=</v>
      </c>
      <c r="Q897" s="26">
        <f t="shared" si="214"/>
        <v>44757</v>
      </c>
      <c r="R897" s="4"/>
      <c r="S897" s="98"/>
      <c r="U897" s="4"/>
      <c r="V897" s="4"/>
      <c r="W897" s="4"/>
      <c r="X897" s="4"/>
      <c r="Y897" s="4"/>
      <c r="Z897" s="4"/>
      <c r="AA897" s="4"/>
      <c r="AB897" s="4"/>
      <c r="AC897" s="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</row>
    <row r="898" spans="1:176" x14ac:dyDescent="0.25">
      <c r="A898" s="20">
        <f t="shared" si="211"/>
        <v>44651</v>
      </c>
      <c r="B898" s="22">
        <f t="shared" ca="1" si="215"/>
        <v>1.0336953499999999</v>
      </c>
      <c r="C898" s="22">
        <f t="shared" ca="1" si="220"/>
        <v>1.0074462799999999</v>
      </c>
      <c r="D898" s="23">
        <f ca="1">IF(A898&lt;$B$1,VLOOKUP(A898,[1]DI!$A$4:$B$15000,2,FALSE),0)</f>
        <v>0.11649999999999999</v>
      </c>
      <c r="E898" s="22">
        <f t="shared" ca="1" si="219"/>
        <v>4.3739000000000001E-4</v>
      </c>
      <c r="F898" s="23">
        <f t="shared" si="212"/>
        <v>1.3</v>
      </c>
      <c r="G898" s="24">
        <f t="shared" ca="1" si="216"/>
        <v>1.0005686069999999</v>
      </c>
      <c r="H898" s="22">
        <f ca="1">TRUNC(PRODUCT(G$10:G897),15)</f>
        <v>1.1427685882799401</v>
      </c>
      <c r="I898" s="22">
        <f t="shared" ca="1" si="217"/>
        <v>1.1137497713340101</v>
      </c>
      <c r="J898" s="22">
        <f t="shared" ca="1" si="218"/>
        <v>1.02605506</v>
      </c>
      <c r="K898" s="22">
        <f t="shared" ca="1" si="209"/>
        <v>2.6249069999999999E-2</v>
      </c>
      <c r="L898" s="66">
        <f>IF(VLOOKUP(A898,$T$12:$AC$125,8)=VLOOKUP(A897,$T$12:$AC$125,8),0,VLOOKUP(A898,T$12:$AC$125,8))</f>
        <v>0</v>
      </c>
      <c r="M898" s="67">
        <f>IF(L898&gt;0,VLOOKUP(L898,S$12:$AB$125,7),0)</f>
        <v>0</v>
      </c>
      <c r="N898" s="2">
        <f t="shared" si="221"/>
        <v>0</v>
      </c>
      <c r="O898" s="22">
        <f t="shared" ca="1" si="210"/>
        <v>2.6249069999999999E-2</v>
      </c>
      <c r="P898" s="25" t="str">
        <f t="shared" si="213"/>
        <v>A+J=</v>
      </c>
      <c r="Q898" s="26">
        <f t="shared" si="214"/>
        <v>44757</v>
      </c>
      <c r="R898" s="4"/>
      <c r="S898" s="98"/>
      <c r="U898" s="4"/>
      <c r="V898" s="4"/>
      <c r="W898" s="4"/>
      <c r="X898" s="4"/>
      <c r="Y898" s="4"/>
      <c r="Z898" s="4"/>
      <c r="AA898" s="4"/>
      <c r="AB898" s="4"/>
      <c r="AC898" s="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</row>
    <row r="899" spans="1:176" x14ac:dyDescent="0.25">
      <c r="A899" s="20">
        <f t="shared" si="211"/>
        <v>44652</v>
      </c>
      <c r="B899" s="22">
        <f t="shared" ca="1" si="215"/>
        <v>1.0342831099999998</v>
      </c>
      <c r="C899" s="22">
        <f t="shared" ca="1" si="220"/>
        <v>1.0074462799999999</v>
      </c>
      <c r="D899" s="23">
        <f ca="1">IF(A899&lt;$B$1,VLOOKUP(A899,[1]DI!$A$4:$B$15000,2,FALSE),0)</f>
        <v>0.11649999999999999</v>
      </c>
      <c r="E899" s="22">
        <f t="shared" ca="1" si="219"/>
        <v>4.3739000000000001E-4</v>
      </c>
      <c r="F899" s="23">
        <f t="shared" si="212"/>
        <v>1.3</v>
      </c>
      <c r="G899" s="24">
        <f t="shared" ca="1" si="216"/>
        <v>1.0005686069999999</v>
      </c>
      <c r="H899" s="22">
        <f ca="1">TRUNC(PRODUCT(G$10:G898),15)</f>
        <v>1.1434183744986199</v>
      </c>
      <c r="I899" s="22">
        <f t="shared" ca="1" si="217"/>
        <v>1.1137497713340101</v>
      </c>
      <c r="J899" s="22">
        <f t="shared" ca="1" si="218"/>
        <v>1.0266384799999999</v>
      </c>
      <c r="K899" s="22">
        <f t="shared" ca="1" si="209"/>
        <v>2.6836829999999999E-2</v>
      </c>
      <c r="L899" s="66">
        <f>IF(VLOOKUP(A899,$T$12:$AC$125,8)=VLOOKUP(A898,$T$12:$AC$125,8),0,VLOOKUP(A899,T$12:$AC$125,8))</f>
        <v>0</v>
      </c>
      <c r="M899" s="67">
        <f>IF(L899&gt;0,VLOOKUP(L899,S$12:$AB$125,7),0)</f>
        <v>0</v>
      </c>
      <c r="N899" s="2">
        <f t="shared" si="221"/>
        <v>0</v>
      </c>
      <c r="O899" s="22">
        <f t="shared" ca="1" si="210"/>
        <v>2.6836829999999999E-2</v>
      </c>
      <c r="P899" s="25" t="str">
        <f t="shared" si="213"/>
        <v>A+J=</v>
      </c>
      <c r="Q899" s="26">
        <f t="shared" si="214"/>
        <v>44757</v>
      </c>
      <c r="R899" s="4"/>
      <c r="S899" s="98"/>
      <c r="U899" s="4"/>
      <c r="V899" s="4"/>
      <c r="W899" s="4"/>
      <c r="X899" s="4"/>
      <c r="Y899" s="4"/>
      <c r="Z899" s="4"/>
      <c r="AA899" s="4"/>
      <c r="AB899" s="4"/>
      <c r="AC899" s="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</row>
    <row r="900" spans="1:176" x14ac:dyDescent="0.25">
      <c r="A900" s="20">
        <f t="shared" si="211"/>
        <v>44653</v>
      </c>
      <c r="B900" s="22">
        <f t="shared" ca="1" si="215"/>
        <v>1.0348712199999999</v>
      </c>
      <c r="C900" s="22">
        <f t="shared" ca="1" si="220"/>
        <v>1.0074462799999999</v>
      </c>
      <c r="D900" s="23">
        <f ca="1">IF(A900&lt;$B$1,VLOOKUP(A900,[1]DI!$A$4:$B$15000,2,FALSE),0)</f>
        <v>0</v>
      </c>
      <c r="E900" s="22">
        <f t="shared" ca="1" si="219"/>
        <v>0</v>
      </c>
      <c r="F900" s="23">
        <f t="shared" si="212"/>
        <v>1.3</v>
      </c>
      <c r="G900" s="24">
        <f t="shared" ca="1" si="216"/>
        <v>1</v>
      </c>
      <c r="H900" s="22">
        <f ca="1">TRUNC(PRODUCT(G$10:G899),15)</f>
        <v>1.14406853019029</v>
      </c>
      <c r="I900" s="22">
        <f t="shared" ca="1" si="217"/>
        <v>1.1137497713340101</v>
      </c>
      <c r="J900" s="22">
        <f t="shared" ca="1" si="218"/>
        <v>1.02722224</v>
      </c>
      <c r="K900" s="22">
        <f t="shared" ca="1" si="209"/>
        <v>2.7424939999999998E-2</v>
      </c>
      <c r="L900" s="66">
        <f>IF(VLOOKUP(A900,$T$12:$AC$125,8)=VLOOKUP(A899,$T$12:$AC$125,8),0,VLOOKUP(A900,T$12:$AC$125,8))</f>
        <v>0</v>
      </c>
      <c r="M900" s="67">
        <f>IF(L900&gt;0,VLOOKUP(L900,S$12:$AB$125,7),0)</f>
        <v>0</v>
      </c>
      <c r="N900" s="2">
        <f t="shared" si="221"/>
        <v>0</v>
      </c>
      <c r="O900" s="22">
        <f t="shared" ca="1" si="210"/>
        <v>2.7424939999999998E-2</v>
      </c>
      <c r="P900" s="25" t="str">
        <f t="shared" si="213"/>
        <v>A+J=</v>
      </c>
      <c r="Q900" s="26">
        <f t="shared" si="214"/>
        <v>44757</v>
      </c>
      <c r="R900" s="4"/>
      <c r="S900" s="98"/>
      <c r="U900" s="4"/>
      <c r="V900" s="4"/>
      <c r="W900" s="4"/>
      <c r="X900" s="4"/>
      <c r="Y900" s="4"/>
      <c r="Z900" s="4"/>
      <c r="AA900" s="4"/>
      <c r="AB900" s="4"/>
      <c r="AC900" s="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</row>
    <row r="901" spans="1:176" x14ac:dyDescent="0.25">
      <c r="A901" s="20">
        <f t="shared" si="211"/>
        <v>44654</v>
      </c>
      <c r="B901" s="22">
        <f t="shared" ca="1" si="215"/>
        <v>1.0348712199999999</v>
      </c>
      <c r="C901" s="22">
        <f t="shared" ca="1" si="220"/>
        <v>1.0074462799999999</v>
      </c>
      <c r="D901" s="23">
        <f ca="1">IF(A901&lt;$B$1,VLOOKUP(A901,[1]DI!$A$4:$B$15000,2,FALSE),0)</f>
        <v>0</v>
      </c>
      <c r="E901" s="22">
        <f t="shared" ca="1" si="219"/>
        <v>0</v>
      </c>
      <c r="F901" s="23">
        <f t="shared" si="212"/>
        <v>1.3</v>
      </c>
      <c r="G901" s="24">
        <f t="shared" ca="1" si="216"/>
        <v>1</v>
      </c>
      <c r="H901" s="22">
        <f ca="1">TRUNC(PRODUCT(G$10:G900),15)</f>
        <v>1.14406853019029</v>
      </c>
      <c r="I901" s="22">
        <f t="shared" ca="1" si="217"/>
        <v>1.1137497713340101</v>
      </c>
      <c r="J901" s="22">
        <f t="shared" ca="1" si="218"/>
        <v>1.02722224</v>
      </c>
      <c r="K901" s="22">
        <f t="shared" ca="1" si="209"/>
        <v>2.7424939999999998E-2</v>
      </c>
      <c r="L901" s="66">
        <f>IF(VLOOKUP(A901,$T$12:$AC$125,8)=VLOOKUP(A900,$T$12:$AC$125,8),0,VLOOKUP(A901,T$12:$AC$125,8))</f>
        <v>0</v>
      </c>
      <c r="M901" s="67">
        <f>IF(L901&gt;0,VLOOKUP(L901,S$12:$AB$125,7),0)</f>
        <v>0</v>
      </c>
      <c r="N901" s="2">
        <f t="shared" si="221"/>
        <v>0</v>
      </c>
      <c r="O901" s="22">
        <f t="shared" ca="1" si="210"/>
        <v>2.7424939999999998E-2</v>
      </c>
      <c r="P901" s="25" t="str">
        <f t="shared" si="213"/>
        <v>A+J=</v>
      </c>
      <c r="Q901" s="26">
        <f t="shared" si="214"/>
        <v>44757</v>
      </c>
      <c r="R901" s="4"/>
      <c r="S901" s="98"/>
      <c r="U901" s="4"/>
      <c r="V901" s="4"/>
      <c r="W901" s="4"/>
      <c r="X901" s="4"/>
      <c r="Y901" s="4"/>
      <c r="Z901" s="4"/>
      <c r="AA901" s="4"/>
      <c r="AB901" s="4"/>
      <c r="AC901" s="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</row>
    <row r="902" spans="1:176" x14ac:dyDescent="0.25">
      <c r="A902" s="20">
        <f t="shared" si="211"/>
        <v>44655</v>
      </c>
      <c r="B902" s="22">
        <f t="shared" ca="1" si="215"/>
        <v>1.0348712199999999</v>
      </c>
      <c r="C902" s="22">
        <f t="shared" ca="1" si="220"/>
        <v>1.0074462799999999</v>
      </c>
      <c r="D902" s="23">
        <f ca="1">IF(A902&lt;$B$1,VLOOKUP(A902,[1]DI!$A$4:$B$15000,2,FALSE),0)</f>
        <v>0.11649999999999999</v>
      </c>
      <c r="E902" s="22">
        <f t="shared" ca="1" si="219"/>
        <v>4.3739000000000001E-4</v>
      </c>
      <c r="F902" s="23">
        <f t="shared" si="212"/>
        <v>1.3</v>
      </c>
      <c r="G902" s="24">
        <f t="shared" ca="1" si="216"/>
        <v>1.0005686069999999</v>
      </c>
      <c r="H902" s="22">
        <f ca="1">TRUNC(PRODUCT(G$10:G901),15)</f>
        <v>1.14406853019029</v>
      </c>
      <c r="I902" s="22">
        <f t="shared" ca="1" si="217"/>
        <v>1.1137497713340101</v>
      </c>
      <c r="J902" s="22">
        <f t="shared" ca="1" si="218"/>
        <v>1.02722224</v>
      </c>
      <c r="K902" s="22">
        <f t="shared" ca="1" si="209"/>
        <v>2.7424939999999998E-2</v>
      </c>
      <c r="L902" s="66">
        <f>IF(VLOOKUP(A902,$T$12:$AC$125,8)=VLOOKUP(A901,$T$12:$AC$125,8),0,VLOOKUP(A902,T$12:$AC$125,8))</f>
        <v>0</v>
      </c>
      <c r="M902" s="67">
        <f>IF(L902&gt;0,VLOOKUP(L902,S$12:$AB$125,7),0)</f>
        <v>0</v>
      </c>
      <c r="N902" s="2">
        <f t="shared" si="221"/>
        <v>0</v>
      </c>
      <c r="O902" s="22">
        <f t="shared" ca="1" si="210"/>
        <v>2.7424939999999998E-2</v>
      </c>
      <c r="P902" s="25" t="str">
        <f t="shared" si="213"/>
        <v>A+J=</v>
      </c>
      <c r="Q902" s="26">
        <f t="shared" si="214"/>
        <v>44757</v>
      </c>
      <c r="R902" s="4"/>
      <c r="S902" s="98"/>
      <c r="U902" s="4"/>
      <c r="V902" s="4"/>
      <c r="W902" s="4"/>
      <c r="X902" s="4"/>
      <c r="Y902" s="4"/>
      <c r="Z902" s="4"/>
      <c r="AA902" s="4"/>
      <c r="AB902" s="4"/>
      <c r="AC902" s="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</row>
    <row r="903" spans="1:176" x14ac:dyDescent="0.25">
      <c r="A903" s="20">
        <f t="shared" si="211"/>
        <v>44656</v>
      </c>
      <c r="B903" s="22">
        <f t="shared" ca="1" si="215"/>
        <v>1.03545965</v>
      </c>
      <c r="C903" s="22">
        <f t="shared" ca="1" si="220"/>
        <v>1.0074462799999999</v>
      </c>
      <c r="D903" s="23">
        <f ca="1">IF(A903&lt;$B$1,VLOOKUP(A903,[1]DI!$A$4:$B$15000,2,FALSE),0)</f>
        <v>0.11649999999999999</v>
      </c>
      <c r="E903" s="22">
        <f t="shared" ca="1" si="219"/>
        <v>4.3739000000000001E-4</v>
      </c>
      <c r="F903" s="23">
        <f t="shared" si="212"/>
        <v>1.3</v>
      </c>
      <c r="G903" s="24">
        <f t="shared" ca="1" si="216"/>
        <v>1.0005686069999999</v>
      </c>
      <c r="H903" s="22">
        <f ca="1">TRUNC(PRODUCT(G$10:G902),15)</f>
        <v>1.14471905556503</v>
      </c>
      <c r="I903" s="22">
        <f t="shared" ca="1" si="217"/>
        <v>1.1137497713340101</v>
      </c>
      <c r="J903" s="22">
        <f t="shared" ca="1" si="218"/>
        <v>1.0278063200000001</v>
      </c>
      <c r="K903" s="22">
        <f t="shared" ca="1" si="209"/>
        <v>2.8013369999999999E-2</v>
      </c>
      <c r="L903" s="66">
        <f>IF(VLOOKUP(A903,$T$12:$AC$125,8)=VLOOKUP(A902,$T$12:$AC$125,8),0,VLOOKUP(A903,T$12:$AC$125,8))</f>
        <v>0</v>
      </c>
      <c r="M903" s="67">
        <f>IF(L903&gt;0,VLOOKUP(L903,S$12:$AB$125,7),0)</f>
        <v>0</v>
      </c>
      <c r="N903" s="2">
        <f t="shared" si="221"/>
        <v>0</v>
      </c>
      <c r="O903" s="22">
        <f t="shared" ca="1" si="210"/>
        <v>2.8013369999999999E-2</v>
      </c>
      <c r="P903" s="25" t="str">
        <f t="shared" si="213"/>
        <v>A+J=</v>
      </c>
      <c r="Q903" s="26">
        <f t="shared" si="214"/>
        <v>44757</v>
      </c>
      <c r="R903" s="4"/>
      <c r="S903" s="98"/>
      <c r="U903" s="4"/>
      <c r="V903" s="4"/>
      <c r="W903" s="4"/>
      <c r="X903" s="4"/>
      <c r="Y903" s="4"/>
      <c r="Z903" s="4"/>
      <c r="AA903" s="4"/>
      <c r="AB903" s="4"/>
      <c r="AC903" s="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</row>
    <row r="904" spans="1:176" x14ac:dyDescent="0.25">
      <c r="A904" s="20">
        <f t="shared" si="211"/>
        <v>44657</v>
      </c>
      <c r="B904" s="22">
        <f t="shared" ca="1" si="215"/>
        <v>1.03604842</v>
      </c>
      <c r="C904" s="22">
        <f t="shared" ca="1" si="220"/>
        <v>1.0074462799999999</v>
      </c>
      <c r="D904" s="23">
        <f ca="1">IF(A904&lt;$B$1,VLOOKUP(A904,[1]DI!$A$4:$B$15000,2,FALSE),0)</f>
        <v>0.11649999999999999</v>
      </c>
      <c r="E904" s="22">
        <f t="shared" ca="1" si="219"/>
        <v>4.3739000000000001E-4</v>
      </c>
      <c r="F904" s="23">
        <f t="shared" si="212"/>
        <v>1.3</v>
      </c>
      <c r="G904" s="24">
        <f t="shared" ca="1" si="216"/>
        <v>1.0005686069999999</v>
      </c>
      <c r="H904" s="22">
        <f ca="1">TRUNC(PRODUCT(G$10:G903),15)</f>
        <v>1.1453699508330599</v>
      </c>
      <c r="I904" s="22">
        <f t="shared" ca="1" si="217"/>
        <v>1.1137497713340101</v>
      </c>
      <c r="J904" s="22">
        <f t="shared" ca="1" si="218"/>
        <v>1.0283907400000001</v>
      </c>
      <c r="K904" s="22">
        <f t="shared" ca="1" si="209"/>
        <v>2.8602140000000002E-2</v>
      </c>
      <c r="L904" s="66">
        <f>IF(VLOOKUP(A904,$T$12:$AC$125,8)=VLOOKUP(A903,$T$12:$AC$125,8),0,VLOOKUP(A904,T$12:$AC$125,8))</f>
        <v>0</v>
      </c>
      <c r="M904" s="67">
        <f>IF(L904&gt;0,VLOOKUP(L904,S$12:$AB$125,7),0)</f>
        <v>0</v>
      </c>
      <c r="N904" s="2">
        <f t="shared" si="221"/>
        <v>0</v>
      </c>
      <c r="O904" s="22">
        <f t="shared" ca="1" si="210"/>
        <v>2.8602140000000002E-2</v>
      </c>
      <c r="P904" s="25" t="str">
        <f t="shared" si="213"/>
        <v>A+J=</v>
      </c>
      <c r="Q904" s="26">
        <f t="shared" si="214"/>
        <v>44757</v>
      </c>
      <c r="R904" s="4"/>
      <c r="S904" s="98"/>
      <c r="U904" s="4"/>
      <c r="V904" s="4"/>
      <c r="W904" s="4"/>
      <c r="X904" s="4"/>
      <c r="Y904" s="4"/>
      <c r="Z904" s="4"/>
      <c r="AA904" s="4"/>
      <c r="AB904" s="4"/>
      <c r="AC904" s="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</row>
    <row r="905" spans="1:176" x14ac:dyDescent="0.25">
      <c r="A905" s="20">
        <f t="shared" si="211"/>
        <v>44658</v>
      </c>
      <c r="B905" s="22">
        <f t="shared" ca="1" si="215"/>
        <v>1.03663752</v>
      </c>
      <c r="C905" s="22">
        <f t="shared" ca="1" si="220"/>
        <v>1.0074462799999999</v>
      </c>
      <c r="D905" s="23">
        <f ca="1">IF(A905&lt;$B$1,VLOOKUP(A905,[1]DI!$A$4:$B$15000,2,FALSE),0)</f>
        <v>0.11649999999999999</v>
      </c>
      <c r="E905" s="22">
        <f t="shared" ca="1" si="219"/>
        <v>4.3739000000000001E-4</v>
      </c>
      <c r="F905" s="23">
        <f t="shared" si="212"/>
        <v>1.3</v>
      </c>
      <c r="G905" s="24">
        <f t="shared" ca="1" si="216"/>
        <v>1.0005686069999999</v>
      </c>
      <c r="H905" s="22">
        <f ca="1">TRUNC(PRODUCT(G$10:G904),15)</f>
        <v>1.1460212162047001</v>
      </c>
      <c r="I905" s="22">
        <f t="shared" ca="1" si="217"/>
        <v>1.1137497713340101</v>
      </c>
      <c r="J905" s="22">
        <f t="shared" ca="1" si="218"/>
        <v>1.0289754900000001</v>
      </c>
      <c r="K905" s="22">
        <f t="shared" ca="1" si="209"/>
        <v>2.919124E-2</v>
      </c>
      <c r="L905" s="66">
        <f>IF(VLOOKUP(A905,$T$12:$AC$125,8)=VLOOKUP(A904,$T$12:$AC$125,8),0,VLOOKUP(A905,T$12:$AC$125,8))</f>
        <v>0</v>
      </c>
      <c r="M905" s="67">
        <f>IF(L905&gt;0,VLOOKUP(L905,S$12:$AB$125,7),0)</f>
        <v>0</v>
      </c>
      <c r="N905" s="2">
        <f t="shared" si="221"/>
        <v>0</v>
      </c>
      <c r="O905" s="22">
        <f t="shared" ca="1" si="210"/>
        <v>2.919124E-2</v>
      </c>
      <c r="P905" s="25" t="str">
        <f t="shared" si="213"/>
        <v>A+J=</v>
      </c>
      <c r="Q905" s="26">
        <f t="shared" si="214"/>
        <v>44757</v>
      </c>
      <c r="R905" s="4"/>
      <c r="S905" s="98"/>
      <c r="U905" s="4"/>
      <c r="V905" s="4"/>
      <c r="W905" s="4"/>
      <c r="X905" s="4"/>
      <c r="Y905" s="4"/>
      <c r="Z905" s="4"/>
      <c r="AA905" s="4"/>
      <c r="AB905" s="4"/>
      <c r="AC905" s="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</row>
    <row r="906" spans="1:176" x14ac:dyDescent="0.25">
      <c r="A906" s="20">
        <f t="shared" si="211"/>
        <v>44659</v>
      </c>
      <c r="B906" s="22">
        <f t="shared" ca="1" si="215"/>
        <v>1.0372269599999999</v>
      </c>
      <c r="C906" s="22">
        <f t="shared" ca="1" si="220"/>
        <v>1.0074462799999999</v>
      </c>
      <c r="D906" s="23">
        <f ca="1">IF(A906&lt;$B$1,VLOOKUP(A906,[1]DI!$A$4:$B$15000,2,FALSE),0)</f>
        <v>0.11649999999999999</v>
      </c>
      <c r="E906" s="22">
        <f t="shared" ca="1" si="219"/>
        <v>4.3739000000000001E-4</v>
      </c>
      <c r="F906" s="23">
        <f t="shared" si="212"/>
        <v>1.3</v>
      </c>
      <c r="G906" s="24">
        <f t="shared" ca="1" si="216"/>
        <v>1.0005686069999999</v>
      </c>
      <c r="H906" s="22">
        <f ca="1">TRUNC(PRODUCT(G$10:G905),15)</f>
        <v>1.1466728518903799</v>
      </c>
      <c r="I906" s="22">
        <f t="shared" ca="1" si="217"/>
        <v>1.1137497713340101</v>
      </c>
      <c r="J906" s="22">
        <f t="shared" ca="1" si="218"/>
        <v>1.0295605699999999</v>
      </c>
      <c r="K906" s="22">
        <f t="shared" ref="K906:K961" ca="1" si="222">TRUNC((C906*(J906-1)),8)</f>
        <v>2.978068E-2</v>
      </c>
      <c r="L906" s="66">
        <f>IF(VLOOKUP(A906,$T$12:$AC$125,8)=VLOOKUP(A905,$T$12:$AC$125,8),0,VLOOKUP(A906,T$12:$AC$125,8))</f>
        <v>0</v>
      </c>
      <c r="M906" s="67">
        <f>IF(L906&gt;0,VLOOKUP(L906,S$12:$AB$125,7),0)</f>
        <v>0</v>
      </c>
      <c r="N906" s="2">
        <f t="shared" si="221"/>
        <v>0</v>
      </c>
      <c r="O906" s="22">
        <f t="shared" ref="O906:O969" ca="1" si="223">(K906+N906)</f>
        <v>2.978068E-2</v>
      </c>
      <c r="P906" s="25" t="str">
        <f t="shared" si="213"/>
        <v>A+J=</v>
      </c>
      <c r="Q906" s="26">
        <f t="shared" si="214"/>
        <v>44757</v>
      </c>
      <c r="R906" s="4"/>
      <c r="S906" s="98"/>
      <c r="U906" s="4"/>
      <c r="V906" s="4"/>
      <c r="W906" s="4"/>
      <c r="X906" s="4"/>
      <c r="Y906" s="4"/>
      <c r="Z906" s="4"/>
      <c r="AA906" s="4"/>
      <c r="AB906" s="4"/>
      <c r="AC906" s="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</row>
    <row r="907" spans="1:176" x14ac:dyDescent="0.25">
      <c r="A907" s="20">
        <f t="shared" ref="A907:A970" si="224">(A906+1)</f>
        <v>44660</v>
      </c>
      <c r="B907" s="22">
        <f t="shared" ca="1" si="215"/>
        <v>1.03781674</v>
      </c>
      <c r="C907" s="22">
        <f t="shared" ca="1" si="220"/>
        <v>1.0074462799999999</v>
      </c>
      <c r="D907" s="23">
        <f ca="1">IF(A907&lt;$B$1,VLOOKUP(A907,[1]DI!$A$4:$B$15000,2,FALSE),0)</f>
        <v>0</v>
      </c>
      <c r="E907" s="22">
        <f t="shared" ca="1" si="219"/>
        <v>0</v>
      </c>
      <c r="F907" s="23">
        <f t="shared" ref="F907:F970" si="225">VLOOKUP(A907,$Y$90:$Z$96,2)</f>
        <v>1.3</v>
      </c>
      <c r="G907" s="24">
        <f t="shared" ca="1" si="216"/>
        <v>1</v>
      </c>
      <c r="H907" s="22">
        <f ca="1">TRUNC(PRODUCT(G$10:G906),15)</f>
        <v>1.1473248581006701</v>
      </c>
      <c r="I907" s="22">
        <f t="shared" ca="1" si="217"/>
        <v>1.1137497713340101</v>
      </c>
      <c r="J907" s="22">
        <f t="shared" ca="1" si="218"/>
        <v>1.0301459900000001</v>
      </c>
      <c r="K907" s="22">
        <f t="shared" ca="1" si="222"/>
        <v>3.0370459999999998E-2</v>
      </c>
      <c r="L907" s="66">
        <f>IF(VLOOKUP(A907,$T$12:$AC$125,8)=VLOOKUP(A906,$T$12:$AC$125,8),0,VLOOKUP(A907,T$12:$AC$125,8))</f>
        <v>0</v>
      </c>
      <c r="M907" s="67">
        <f>IF(L907&gt;0,VLOOKUP(L907,S$12:$AB$125,7),0)</f>
        <v>0</v>
      </c>
      <c r="N907" s="2">
        <f t="shared" si="221"/>
        <v>0</v>
      </c>
      <c r="O907" s="22">
        <f t="shared" ca="1" si="223"/>
        <v>3.0370459999999998E-2</v>
      </c>
      <c r="P907" s="25" t="str">
        <f t="shared" ref="P907:P970" si="226">IF(L906&gt;0,VLOOKUP(A906,$T$12:$AC$125,9),P906)</f>
        <v>A+J=</v>
      </c>
      <c r="Q907" s="26">
        <f t="shared" ref="Q907:Q970" si="227">IF(L906&gt;0,VLOOKUP(A906,$T$12:$AC$125,10),Q906)</f>
        <v>44757</v>
      </c>
      <c r="R907" s="4"/>
      <c r="S907" s="98"/>
      <c r="U907" s="4"/>
      <c r="V907" s="4"/>
      <c r="W907" s="4"/>
      <c r="X907" s="4"/>
      <c r="Y907" s="4"/>
      <c r="Z907" s="4"/>
      <c r="AA907" s="4"/>
      <c r="AB907" s="4"/>
      <c r="AC907" s="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</row>
    <row r="908" spans="1:176" x14ac:dyDescent="0.25">
      <c r="A908" s="20">
        <f t="shared" si="224"/>
        <v>44661</v>
      </c>
      <c r="B908" s="22">
        <f t="shared" ref="B908:B971" ca="1" si="228">IF(A908&lt;=TODAY(),C908+K908,IF(AND(A908&gt;TODAY(),A908&lt;=$B$1),IF(VLOOKUP(TODAY(),$A$10:$D$5000,4,FALSE)=0,"n.d",C908+K908),"n.d"))</f>
        <v>1.03781674</v>
      </c>
      <c r="C908" s="22">
        <f t="shared" ca="1" si="220"/>
        <v>1.0074462799999999</v>
      </c>
      <c r="D908" s="23">
        <f ca="1">IF(A908&lt;$B$1,VLOOKUP(A908,[1]DI!$A$4:$B$15000,2,FALSE),0)</f>
        <v>0</v>
      </c>
      <c r="E908" s="22">
        <f t="shared" ca="1" si="219"/>
        <v>0</v>
      </c>
      <c r="F908" s="23">
        <f t="shared" si="225"/>
        <v>1.3</v>
      </c>
      <c r="G908" s="24">
        <f t="shared" ref="G908:G971" ca="1" si="229">TRUNC((1+(E908*F908)),15)</f>
        <v>1</v>
      </c>
      <c r="H908" s="22">
        <f ca="1">TRUNC(PRODUCT(G$10:G907),15)</f>
        <v>1.1473248581006701</v>
      </c>
      <c r="I908" s="22">
        <f t="shared" ref="I908:I971" ca="1" si="230">IF(OR(L907&gt;0,L907="E"),H907,I907)</f>
        <v>1.1137497713340101</v>
      </c>
      <c r="J908" s="22">
        <f t="shared" ref="J908:J971" ca="1" si="231">ROUND(TRUNC(H908/I908,15),8)</f>
        <v>1.0301459900000001</v>
      </c>
      <c r="K908" s="22">
        <f t="shared" ca="1" si="222"/>
        <v>3.0370459999999998E-2</v>
      </c>
      <c r="L908" s="66">
        <f>IF(VLOOKUP(A908,$T$12:$AC$125,8)=VLOOKUP(A907,$T$12:$AC$125,8),0,VLOOKUP(A908,T$12:$AC$125,8))</f>
        <v>0</v>
      </c>
      <c r="M908" s="67">
        <f>IF(L908&gt;0,VLOOKUP(L908,S$12:$AB$125,7),0)</f>
        <v>0</v>
      </c>
      <c r="N908" s="2">
        <f t="shared" si="221"/>
        <v>0</v>
      </c>
      <c r="O908" s="22">
        <f t="shared" ca="1" si="223"/>
        <v>3.0370459999999998E-2</v>
      </c>
      <c r="P908" s="25" t="str">
        <f t="shared" si="226"/>
        <v>A+J=</v>
      </c>
      <c r="Q908" s="26">
        <f t="shared" si="227"/>
        <v>44757</v>
      </c>
      <c r="R908" s="4"/>
      <c r="S908" s="98"/>
      <c r="U908" s="4"/>
      <c r="V908" s="4"/>
      <c r="W908" s="4"/>
      <c r="X908" s="4"/>
      <c r="Y908" s="4"/>
      <c r="Z908" s="4"/>
      <c r="AA908" s="4"/>
      <c r="AB908" s="4"/>
      <c r="AC908" s="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</row>
    <row r="909" spans="1:176" x14ac:dyDescent="0.25">
      <c r="A909" s="20">
        <f t="shared" si="224"/>
        <v>44662</v>
      </c>
      <c r="B909" s="22">
        <f t="shared" ca="1" si="228"/>
        <v>1.03781674</v>
      </c>
      <c r="C909" s="22">
        <f t="shared" ca="1" si="220"/>
        <v>1.0074462799999999</v>
      </c>
      <c r="D909" s="23">
        <f ca="1">IF(A909&lt;$B$1,VLOOKUP(A909,[1]DI!$A$4:$B$15000,2,FALSE),0)</f>
        <v>0.11649999999999999</v>
      </c>
      <c r="E909" s="22">
        <f t="shared" ref="E909:E972" ca="1" si="232">ROUND((((1+D909)^(1/252)-1)),8)</f>
        <v>4.3739000000000001E-4</v>
      </c>
      <c r="F909" s="23">
        <f t="shared" si="225"/>
        <v>1.3</v>
      </c>
      <c r="G909" s="24">
        <f t="shared" ca="1" si="229"/>
        <v>1.0005686069999999</v>
      </c>
      <c r="H909" s="22">
        <f ca="1">TRUNC(PRODUCT(G$10:G908),15)</f>
        <v>1.1473248581006701</v>
      </c>
      <c r="I909" s="22">
        <f t="shared" ca="1" si="230"/>
        <v>1.1137497713340101</v>
      </c>
      <c r="J909" s="22">
        <f t="shared" ca="1" si="231"/>
        <v>1.0301459900000001</v>
      </c>
      <c r="K909" s="22">
        <f t="shared" ca="1" si="222"/>
        <v>3.0370459999999998E-2</v>
      </c>
      <c r="L909" s="66">
        <f>IF(VLOOKUP(A909,$T$12:$AC$125,8)=VLOOKUP(A908,$T$12:$AC$125,8),0,VLOOKUP(A909,T$12:$AC$125,8))</f>
        <v>0</v>
      </c>
      <c r="M909" s="67">
        <f>IF(L909&gt;0,VLOOKUP(L909,S$12:$AB$125,7),0)</f>
        <v>0</v>
      </c>
      <c r="N909" s="2">
        <f t="shared" si="221"/>
        <v>0</v>
      </c>
      <c r="O909" s="22">
        <f t="shared" ca="1" si="223"/>
        <v>3.0370459999999998E-2</v>
      </c>
      <c r="P909" s="25" t="str">
        <f t="shared" si="226"/>
        <v>A+J=</v>
      </c>
      <c r="Q909" s="26">
        <f t="shared" si="227"/>
        <v>44757</v>
      </c>
      <c r="R909" s="4"/>
      <c r="S909" s="98"/>
      <c r="U909" s="4"/>
      <c r="V909" s="4"/>
      <c r="W909" s="4"/>
      <c r="X909" s="4"/>
      <c r="Y909" s="4"/>
      <c r="Z909" s="4"/>
      <c r="AA909" s="4"/>
      <c r="AB909" s="4"/>
      <c r="AC909" s="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</row>
    <row r="910" spans="1:176" x14ac:dyDescent="0.25">
      <c r="A910" s="20">
        <f t="shared" si="224"/>
        <v>44663</v>
      </c>
      <c r="B910" s="22">
        <f t="shared" ca="1" si="228"/>
        <v>1.0384068499999999</v>
      </c>
      <c r="C910" s="22">
        <f t="shared" ca="1" si="220"/>
        <v>1.0074462799999999</v>
      </c>
      <c r="D910" s="23">
        <f ca="1">IF(A910&lt;$B$1,VLOOKUP(A910,[1]DI!$A$4:$B$15000,2,FALSE),0)</f>
        <v>0.11649999999999999</v>
      </c>
      <c r="E910" s="22">
        <f t="shared" ca="1" si="232"/>
        <v>4.3739000000000001E-4</v>
      </c>
      <c r="F910" s="23">
        <f t="shared" si="225"/>
        <v>1.3</v>
      </c>
      <c r="G910" s="24">
        <f t="shared" ca="1" si="229"/>
        <v>1.0005686069999999</v>
      </c>
      <c r="H910" s="22">
        <f ca="1">TRUNC(PRODUCT(G$10:G909),15)</f>
        <v>1.14797723504626</v>
      </c>
      <c r="I910" s="22">
        <f t="shared" ca="1" si="230"/>
        <v>1.1137497713340101</v>
      </c>
      <c r="J910" s="22">
        <f t="shared" ca="1" si="231"/>
        <v>1.03073174</v>
      </c>
      <c r="K910" s="22">
        <f t="shared" ca="1" si="222"/>
        <v>3.096057E-2</v>
      </c>
      <c r="L910" s="66">
        <f>IF(VLOOKUP(A910,$T$12:$AC$125,8)=VLOOKUP(A909,$T$12:$AC$125,8),0,VLOOKUP(A910,T$12:$AC$125,8))</f>
        <v>0</v>
      </c>
      <c r="M910" s="67">
        <f>IF(L910&gt;0,VLOOKUP(L910,S$12:$AB$125,7),0)</f>
        <v>0</v>
      </c>
      <c r="N910" s="2">
        <f t="shared" si="221"/>
        <v>0</v>
      </c>
      <c r="O910" s="22">
        <f t="shared" ca="1" si="223"/>
        <v>3.096057E-2</v>
      </c>
      <c r="P910" s="25" t="str">
        <f t="shared" si="226"/>
        <v>A+J=</v>
      </c>
      <c r="Q910" s="26">
        <f t="shared" si="227"/>
        <v>44757</v>
      </c>
      <c r="R910" s="4"/>
      <c r="S910" s="98"/>
      <c r="U910" s="4"/>
      <c r="V910" s="4"/>
      <c r="W910" s="4"/>
      <c r="X910" s="4"/>
      <c r="Y910" s="4"/>
      <c r="Z910" s="4"/>
      <c r="AA910" s="4"/>
      <c r="AB910" s="4"/>
      <c r="AC910" s="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</row>
    <row r="911" spans="1:176" x14ac:dyDescent="0.25">
      <c r="A911" s="20">
        <f t="shared" si="224"/>
        <v>44664</v>
      </c>
      <c r="B911" s="22">
        <f t="shared" ca="1" si="228"/>
        <v>1.0389972999999999</v>
      </c>
      <c r="C911" s="22">
        <f t="shared" ca="1" si="220"/>
        <v>1.0074462799999999</v>
      </c>
      <c r="D911" s="23">
        <f ca="1">IF(A911&lt;$B$1,VLOOKUP(A911,[1]DI!$A$4:$B$15000,2,FALSE),0)</f>
        <v>0.11649999999999999</v>
      </c>
      <c r="E911" s="22">
        <f t="shared" ca="1" si="232"/>
        <v>4.3739000000000001E-4</v>
      </c>
      <c r="F911" s="23">
        <f t="shared" si="225"/>
        <v>1.3</v>
      </c>
      <c r="G911" s="24">
        <f t="shared" ca="1" si="229"/>
        <v>1.0005686069999999</v>
      </c>
      <c r="H911" s="22">
        <f ca="1">TRUNC(PRODUCT(G$10:G910),15)</f>
        <v>1.14862998293795</v>
      </c>
      <c r="I911" s="22">
        <f t="shared" ca="1" si="230"/>
        <v>1.1137497713340101</v>
      </c>
      <c r="J911" s="22">
        <f t="shared" ca="1" si="231"/>
        <v>1.0313178199999999</v>
      </c>
      <c r="K911" s="22">
        <f t="shared" ca="1" si="222"/>
        <v>3.1551019999999999E-2</v>
      </c>
      <c r="L911" s="66">
        <f>IF(VLOOKUP(A911,$T$12:$AC$125,8)=VLOOKUP(A910,$T$12:$AC$125,8),0,VLOOKUP(A911,T$12:$AC$125,8))</f>
        <v>0</v>
      </c>
      <c r="M911" s="67">
        <f>IF(L911&gt;0,VLOOKUP(L911,S$12:$AB$125,7),0)</f>
        <v>0</v>
      </c>
      <c r="N911" s="2">
        <f t="shared" si="221"/>
        <v>0</v>
      </c>
      <c r="O911" s="22">
        <f t="shared" ca="1" si="223"/>
        <v>3.1551019999999999E-2</v>
      </c>
      <c r="P911" s="25" t="str">
        <f t="shared" si="226"/>
        <v>A+J=</v>
      </c>
      <c r="Q911" s="26">
        <f t="shared" si="227"/>
        <v>44757</v>
      </c>
      <c r="R911" s="4"/>
      <c r="S911" s="98"/>
      <c r="U911" s="4"/>
      <c r="V911" s="4"/>
      <c r="W911" s="4"/>
      <c r="X911" s="4"/>
      <c r="Y911" s="4"/>
      <c r="Z911" s="4"/>
      <c r="AA911" s="4"/>
      <c r="AB911" s="4"/>
      <c r="AC911" s="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</row>
    <row r="912" spans="1:176" x14ac:dyDescent="0.25">
      <c r="A912" s="20">
        <f t="shared" si="224"/>
        <v>44665</v>
      </c>
      <c r="B912" s="22">
        <f t="shared" ca="1" si="228"/>
        <v>1.03958807</v>
      </c>
      <c r="C912" s="22">
        <f t="shared" ca="1" si="220"/>
        <v>1.0074462799999999</v>
      </c>
      <c r="D912" s="23">
        <f ca="1">IF(A912&lt;$B$1,VLOOKUP(A912,[1]DI!$A$4:$B$15000,2,FALSE),0)</f>
        <v>0.11649999999999999</v>
      </c>
      <c r="E912" s="22">
        <f t="shared" ca="1" si="232"/>
        <v>4.3739000000000001E-4</v>
      </c>
      <c r="F912" s="23">
        <f t="shared" si="225"/>
        <v>1.3</v>
      </c>
      <c r="G912" s="24">
        <f t="shared" ca="1" si="229"/>
        <v>1.0005686069999999</v>
      </c>
      <c r="H912" s="22">
        <f ca="1">TRUNC(PRODUCT(G$10:G911),15)</f>
        <v>1.1492831019866601</v>
      </c>
      <c r="I912" s="22">
        <f t="shared" ca="1" si="230"/>
        <v>1.1137497713340101</v>
      </c>
      <c r="J912" s="22">
        <f t="shared" ca="1" si="231"/>
        <v>1.0319042300000001</v>
      </c>
      <c r="K912" s="22">
        <f t="shared" ca="1" si="222"/>
        <v>3.2141790000000003E-2</v>
      </c>
      <c r="L912" s="66">
        <f>IF(VLOOKUP(A912,$T$12:$AC$125,8)=VLOOKUP(A911,$T$12:$AC$125,8),0,VLOOKUP(A912,T$12:$AC$125,8))</f>
        <v>0</v>
      </c>
      <c r="M912" s="67">
        <f>IF(L912&gt;0,VLOOKUP(L912,S$12:$AB$125,7),0)</f>
        <v>0</v>
      </c>
      <c r="N912" s="2">
        <f t="shared" si="221"/>
        <v>0</v>
      </c>
      <c r="O912" s="22">
        <f t="shared" ca="1" si="223"/>
        <v>3.2141790000000003E-2</v>
      </c>
      <c r="P912" s="25" t="str">
        <f t="shared" si="226"/>
        <v>A+J=</v>
      </c>
      <c r="Q912" s="26">
        <f t="shared" si="227"/>
        <v>44757</v>
      </c>
      <c r="R912" s="4"/>
      <c r="S912" s="98"/>
      <c r="U912" s="4"/>
      <c r="V912" s="4"/>
      <c r="W912" s="4"/>
      <c r="X912" s="4"/>
      <c r="Y912" s="4"/>
      <c r="Z912" s="4"/>
      <c r="AA912" s="4"/>
      <c r="AB912" s="4"/>
      <c r="AC912" s="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</row>
    <row r="913" spans="1:179" x14ac:dyDescent="0.25">
      <c r="A913" s="20">
        <f t="shared" si="224"/>
        <v>44666</v>
      </c>
      <c r="B913" s="22">
        <f t="shared" ca="1" si="228"/>
        <v>1.0401791899999999</v>
      </c>
      <c r="C913" s="22">
        <f t="shared" ca="1" si="220"/>
        <v>1.0074462799999999</v>
      </c>
      <c r="D913" s="23">
        <f ca="1">IF(A913&lt;$B$1,VLOOKUP(A913,[1]DI!$A$4:$B$15000,2,FALSE),0)</f>
        <v>0</v>
      </c>
      <c r="E913" s="22">
        <f t="shared" ca="1" si="232"/>
        <v>0</v>
      </c>
      <c r="F913" s="23">
        <f t="shared" si="225"/>
        <v>1.3</v>
      </c>
      <c r="G913" s="24">
        <f t="shared" ca="1" si="229"/>
        <v>1</v>
      </c>
      <c r="H913" s="22">
        <f ca="1">TRUNC(PRODUCT(G$10:G912),15)</f>
        <v>1.1499365924034299</v>
      </c>
      <c r="I913" s="22">
        <f t="shared" ca="1" si="230"/>
        <v>1.1137497713340101</v>
      </c>
      <c r="J913" s="22">
        <f t="shared" ca="1" si="231"/>
        <v>1.0324909799999999</v>
      </c>
      <c r="K913" s="22">
        <f t="shared" ca="1" si="222"/>
        <v>3.2732909999999997E-2</v>
      </c>
      <c r="L913" s="66">
        <f>IF(VLOOKUP(A913,$T$12:$AC$125,8)=VLOOKUP(A912,$T$12:$AC$125,8),0,VLOOKUP(A913,T$12:$AC$125,8))</f>
        <v>0</v>
      </c>
      <c r="M913" s="67">
        <f>IF(L913&gt;0,VLOOKUP(L913,S$12:$AB$125,7),0)</f>
        <v>0</v>
      </c>
      <c r="N913" s="2">
        <f t="shared" si="221"/>
        <v>0</v>
      </c>
      <c r="O913" s="22">
        <f t="shared" ca="1" si="223"/>
        <v>3.2732909999999997E-2</v>
      </c>
      <c r="P913" s="25" t="str">
        <f t="shared" si="226"/>
        <v>A+J=</v>
      </c>
      <c r="Q913" s="26">
        <f t="shared" si="227"/>
        <v>44757</v>
      </c>
      <c r="R913" s="4"/>
      <c r="S913" s="98"/>
      <c r="U913" s="4"/>
      <c r="V913" s="4"/>
      <c r="W913" s="4"/>
      <c r="X913" s="4"/>
      <c r="Y913" s="4"/>
      <c r="Z913" s="4"/>
      <c r="AA913" s="4"/>
      <c r="AB913" s="4"/>
      <c r="AC913" s="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</row>
    <row r="914" spans="1:179" x14ac:dyDescent="0.25">
      <c r="A914" s="20">
        <f t="shared" si="224"/>
        <v>44667</v>
      </c>
      <c r="B914" s="22">
        <f t="shared" ca="1" si="228"/>
        <v>1.0401791899999999</v>
      </c>
      <c r="C914" s="22">
        <f t="shared" ref="C914:C977" ca="1" si="233">IF(L913&gt;0,TRUNC(C913-N913,8),C913)</f>
        <v>1.0074462799999999</v>
      </c>
      <c r="D914" s="23">
        <f ca="1">IF(A914&lt;$B$1,VLOOKUP(A914,[1]DI!$A$4:$B$15000,2,FALSE),0)</f>
        <v>0</v>
      </c>
      <c r="E914" s="22">
        <f t="shared" ca="1" si="232"/>
        <v>0</v>
      </c>
      <c r="F914" s="23">
        <f t="shared" si="225"/>
        <v>1.3</v>
      </c>
      <c r="G914" s="24">
        <f t="shared" ca="1" si="229"/>
        <v>1</v>
      </c>
      <c r="H914" s="22">
        <f ca="1">TRUNC(PRODUCT(G$10:G913),15)</f>
        <v>1.1499365924034299</v>
      </c>
      <c r="I914" s="22">
        <f t="shared" ca="1" si="230"/>
        <v>1.1137497713340101</v>
      </c>
      <c r="J914" s="22">
        <f t="shared" ca="1" si="231"/>
        <v>1.0324909799999999</v>
      </c>
      <c r="K914" s="22">
        <f t="shared" ca="1" si="222"/>
        <v>3.2732909999999997E-2</v>
      </c>
      <c r="L914" s="66">
        <f>IF(VLOOKUP(A914,$T$12:$AC$125,8)=VLOOKUP(A913,$T$12:$AC$125,8),0,VLOOKUP(A914,T$12:$AC$125,8))</f>
        <v>0</v>
      </c>
      <c r="M914" s="67">
        <f>IF(L914&gt;0,VLOOKUP(L914,S$12:$AB$125,7),0)</f>
        <v>0</v>
      </c>
      <c r="N914" s="2">
        <f t="shared" si="221"/>
        <v>0</v>
      </c>
      <c r="O914" s="22">
        <f t="shared" ca="1" si="223"/>
        <v>3.2732909999999997E-2</v>
      </c>
      <c r="P914" s="25" t="str">
        <f t="shared" si="226"/>
        <v>A+J=</v>
      </c>
      <c r="Q914" s="26">
        <f t="shared" si="227"/>
        <v>44757</v>
      </c>
      <c r="R914" s="4"/>
      <c r="S914" s="98"/>
      <c r="U914" s="4"/>
      <c r="V914" s="4"/>
      <c r="W914" s="4"/>
      <c r="X914" s="4"/>
      <c r="Y914" s="4"/>
      <c r="Z914" s="4"/>
      <c r="AA914" s="4"/>
      <c r="AB914" s="4"/>
      <c r="AC914" s="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</row>
    <row r="915" spans="1:179" x14ac:dyDescent="0.25">
      <c r="A915" s="20">
        <f t="shared" si="224"/>
        <v>44668</v>
      </c>
      <c r="B915" s="22">
        <f t="shared" ca="1" si="228"/>
        <v>1.0401791899999999</v>
      </c>
      <c r="C915" s="22">
        <f t="shared" ca="1" si="233"/>
        <v>1.0074462799999999</v>
      </c>
      <c r="D915" s="23">
        <f ca="1">IF(A915&lt;$B$1,VLOOKUP(A915,[1]DI!$A$4:$B$15000,2,FALSE),0)</f>
        <v>0</v>
      </c>
      <c r="E915" s="22">
        <f t="shared" ca="1" si="232"/>
        <v>0</v>
      </c>
      <c r="F915" s="23">
        <f t="shared" si="225"/>
        <v>1.3</v>
      </c>
      <c r="G915" s="24">
        <f t="shared" ca="1" si="229"/>
        <v>1</v>
      </c>
      <c r="H915" s="22">
        <f ca="1">TRUNC(PRODUCT(G$10:G914),15)</f>
        <v>1.1499365924034299</v>
      </c>
      <c r="I915" s="22">
        <f t="shared" ca="1" si="230"/>
        <v>1.1137497713340101</v>
      </c>
      <c r="J915" s="22">
        <f t="shared" ca="1" si="231"/>
        <v>1.0324909799999999</v>
      </c>
      <c r="K915" s="22">
        <f t="shared" ca="1" si="222"/>
        <v>3.2732909999999997E-2</v>
      </c>
      <c r="L915" s="66">
        <f>IF(VLOOKUP(A915,$T$12:$AC$125,8)=VLOOKUP(A914,$T$12:$AC$125,8),0,VLOOKUP(A915,T$12:$AC$125,8))</f>
        <v>0</v>
      </c>
      <c r="M915" s="67">
        <f>IF(L915&gt;0,VLOOKUP(L915,S$12:$AB$125,7),0)</f>
        <v>0</v>
      </c>
      <c r="N915" s="2">
        <f t="shared" si="221"/>
        <v>0</v>
      </c>
      <c r="O915" s="22">
        <f t="shared" ca="1" si="223"/>
        <v>3.2732909999999997E-2</v>
      </c>
      <c r="P915" s="25" t="str">
        <f t="shared" si="226"/>
        <v>A+J=</v>
      </c>
      <c r="Q915" s="26">
        <f t="shared" si="227"/>
        <v>44757</v>
      </c>
      <c r="R915" s="4"/>
      <c r="S915" s="98"/>
      <c r="U915" s="4"/>
      <c r="V915" s="4"/>
      <c r="W915" s="4"/>
      <c r="X915" s="4"/>
      <c r="Y915" s="4"/>
      <c r="Z915" s="4"/>
      <c r="AA915" s="4"/>
      <c r="AB915" s="4"/>
      <c r="AC915" s="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</row>
    <row r="916" spans="1:179" x14ac:dyDescent="0.25">
      <c r="A916" s="20">
        <f t="shared" si="224"/>
        <v>44669</v>
      </c>
      <c r="B916" s="22">
        <f t="shared" ca="1" si="228"/>
        <v>1.0401791899999999</v>
      </c>
      <c r="C916" s="22">
        <f t="shared" ca="1" si="233"/>
        <v>1.0074462799999999</v>
      </c>
      <c r="D916" s="23">
        <f ca="1">IF(A916&lt;$B$1,VLOOKUP(A916,[1]DI!$A$4:$B$15000,2,FALSE),0)</f>
        <v>0.11649999999999999</v>
      </c>
      <c r="E916" s="22">
        <f t="shared" ca="1" si="232"/>
        <v>4.3739000000000001E-4</v>
      </c>
      <c r="F916" s="23">
        <f t="shared" si="225"/>
        <v>1.3</v>
      </c>
      <c r="G916" s="24">
        <f t="shared" ca="1" si="229"/>
        <v>1.0005686069999999</v>
      </c>
      <c r="H916" s="22">
        <f ca="1">TRUNC(PRODUCT(G$10:G915),15)</f>
        <v>1.1499365924034299</v>
      </c>
      <c r="I916" s="22">
        <f t="shared" ca="1" si="230"/>
        <v>1.1137497713340101</v>
      </c>
      <c r="J916" s="22">
        <f t="shared" ca="1" si="231"/>
        <v>1.0324909799999999</v>
      </c>
      <c r="K916" s="22">
        <f t="shared" ca="1" si="222"/>
        <v>3.2732909999999997E-2</v>
      </c>
      <c r="L916" s="66">
        <f>IF(VLOOKUP(A916,$T$12:$AC$125,8)=VLOOKUP(A915,$T$12:$AC$125,8),0,VLOOKUP(A916,T$12:$AC$125,8))</f>
        <v>0</v>
      </c>
      <c r="M916" s="67">
        <f>IF(L916&gt;0,VLOOKUP(L916,S$12:$AB$125,7),0)</f>
        <v>0</v>
      </c>
      <c r="N916" s="2">
        <f t="shared" si="221"/>
        <v>0</v>
      </c>
      <c r="O916" s="22">
        <f t="shared" ca="1" si="223"/>
        <v>3.2732909999999997E-2</v>
      </c>
      <c r="P916" s="25" t="str">
        <f t="shared" si="226"/>
        <v>A+J=</v>
      </c>
      <c r="Q916" s="26">
        <f t="shared" si="227"/>
        <v>44757</v>
      </c>
      <c r="R916" s="4"/>
      <c r="S916" s="98"/>
      <c r="U916" s="4"/>
      <c r="V916" s="4"/>
      <c r="W916" s="4"/>
      <c r="X916" s="4"/>
      <c r="Y916" s="4"/>
      <c r="Z916" s="4"/>
      <c r="AA916" s="4"/>
      <c r="AB916" s="4"/>
      <c r="AC916" s="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</row>
    <row r="917" spans="1:179" x14ac:dyDescent="0.25">
      <c r="A917" s="20">
        <f t="shared" si="224"/>
        <v>44670</v>
      </c>
      <c r="B917" s="22">
        <f t="shared" ca="1" si="228"/>
        <v>1.0407706399999999</v>
      </c>
      <c r="C917" s="22">
        <f t="shared" ca="1" si="233"/>
        <v>1.0074462799999999</v>
      </c>
      <c r="D917" s="23">
        <f ca="1">IF(A917&lt;$B$1,VLOOKUP(A917,[1]DI!$A$4:$B$15000,2,FALSE),0)</f>
        <v>0.11649999999999999</v>
      </c>
      <c r="E917" s="22">
        <f t="shared" ca="1" si="232"/>
        <v>4.3739000000000001E-4</v>
      </c>
      <c r="F917" s="23">
        <f t="shared" si="225"/>
        <v>1.3</v>
      </c>
      <c r="G917" s="24">
        <f t="shared" ca="1" si="229"/>
        <v>1.0005686069999999</v>
      </c>
      <c r="H917" s="22">
        <f ca="1">TRUNC(PRODUCT(G$10:G916),15)</f>
        <v>1.1505904543994301</v>
      </c>
      <c r="I917" s="22">
        <f t="shared" ca="1" si="230"/>
        <v>1.1137497713340101</v>
      </c>
      <c r="J917" s="22">
        <f t="shared" ca="1" si="231"/>
        <v>1.03307806</v>
      </c>
      <c r="K917" s="22">
        <f t="shared" ca="1" si="222"/>
        <v>3.3324359999999997E-2</v>
      </c>
      <c r="L917" s="66">
        <f>IF(VLOOKUP(A917,$T$12:$AC$125,8)=VLOOKUP(A916,$T$12:$AC$125,8),0,VLOOKUP(A917,T$12:$AC$125,8))</f>
        <v>0</v>
      </c>
      <c r="M917" s="67">
        <f>IF(L917&gt;0,VLOOKUP(L917,S$12:$AB$125,7),0)</f>
        <v>0</v>
      </c>
      <c r="N917" s="2">
        <f t="shared" si="221"/>
        <v>0</v>
      </c>
      <c r="O917" s="22">
        <f t="shared" ca="1" si="223"/>
        <v>3.3324359999999997E-2</v>
      </c>
      <c r="P917" s="25" t="str">
        <f t="shared" si="226"/>
        <v>A+J=</v>
      </c>
      <c r="Q917" s="26">
        <f t="shared" si="227"/>
        <v>44757</v>
      </c>
      <c r="R917" s="4"/>
      <c r="S917" s="98"/>
      <c r="U917" s="4"/>
      <c r="V917" s="4"/>
      <c r="W917" s="4"/>
      <c r="X917" s="4"/>
      <c r="Y917" s="4"/>
      <c r="Z917" s="4"/>
      <c r="AA917" s="4"/>
      <c r="AB917" s="4"/>
      <c r="AC917" s="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</row>
    <row r="918" spans="1:179" x14ac:dyDescent="0.25">
      <c r="A918" s="20">
        <f t="shared" si="224"/>
        <v>44671</v>
      </c>
      <c r="B918" s="22">
        <f t="shared" ca="1" si="228"/>
        <v>1.0413624399999999</v>
      </c>
      <c r="C918" s="22">
        <f t="shared" ca="1" si="233"/>
        <v>1.0074462799999999</v>
      </c>
      <c r="D918" s="23">
        <f ca="1">IF(A918&lt;$B$1,VLOOKUP(A918,[1]DI!$A$4:$B$15000,2,FALSE),0)</f>
        <v>0.11649999999999999</v>
      </c>
      <c r="E918" s="22">
        <f t="shared" ca="1" si="232"/>
        <v>4.3739000000000001E-4</v>
      </c>
      <c r="F918" s="23">
        <f t="shared" si="225"/>
        <v>1.3</v>
      </c>
      <c r="G918" s="24">
        <f t="shared" ca="1" si="229"/>
        <v>1.0005686069999999</v>
      </c>
      <c r="H918" s="22">
        <f ca="1">TRUNC(PRODUCT(G$10:G917),15)</f>
        <v>1.15124468818593</v>
      </c>
      <c r="I918" s="22">
        <f t="shared" ca="1" si="230"/>
        <v>1.1137497713340101</v>
      </c>
      <c r="J918" s="22">
        <f t="shared" ca="1" si="231"/>
        <v>1.03366548</v>
      </c>
      <c r="K918" s="22">
        <f t="shared" ca="1" si="222"/>
        <v>3.3916160000000001E-2</v>
      </c>
      <c r="L918" s="66">
        <f>IF(VLOOKUP(A918,$T$12:$AC$125,8)=VLOOKUP(A917,$T$12:$AC$125,8),0,VLOOKUP(A918,T$12:$AC$125,8))</f>
        <v>0</v>
      </c>
      <c r="M918" s="67">
        <f>IF(L918&gt;0,VLOOKUP(L918,S$12:$AB$125,7),0)</f>
        <v>0</v>
      </c>
      <c r="N918" s="2">
        <f t="shared" si="221"/>
        <v>0</v>
      </c>
      <c r="O918" s="22">
        <f t="shared" ca="1" si="223"/>
        <v>3.3916160000000001E-2</v>
      </c>
      <c r="P918" s="25" t="str">
        <f t="shared" si="226"/>
        <v>A+J=</v>
      </c>
      <c r="Q918" s="26">
        <f t="shared" si="227"/>
        <v>44757</v>
      </c>
      <c r="R918" s="4"/>
      <c r="S918" s="98"/>
      <c r="U918" s="4"/>
      <c r="V918" s="4"/>
      <c r="W918" s="4"/>
      <c r="X918" s="4"/>
      <c r="Y918" s="4"/>
      <c r="Z918" s="4"/>
      <c r="AA918" s="4"/>
      <c r="AB918" s="4"/>
      <c r="AC918" s="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</row>
    <row r="919" spans="1:179" x14ac:dyDescent="0.25">
      <c r="A919" s="20">
        <f t="shared" si="224"/>
        <v>44672</v>
      </c>
      <c r="B919" s="22">
        <f t="shared" ca="1" si="228"/>
        <v>1.04195456</v>
      </c>
      <c r="C919" s="22">
        <f t="shared" ca="1" si="233"/>
        <v>1.0074462799999999</v>
      </c>
      <c r="D919" s="23">
        <f ca="1">IF(A919&lt;$B$1,VLOOKUP(A919,[1]DI!$A$4:$B$15000,2,FALSE),0)</f>
        <v>0</v>
      </c>
      <c r="E919" s="22">
        <f t="shared" ca="1" si="232"/>
        <v>0</v>
      </c>
      <c r="F919" s="23">
        <f t="shared" si="225"/>
        <v>1.3</v>
      </c>
      <c r="G919" s="24">
        <f t="shared" ca="1" si="229"/>
        <v>1</v>
      </c>
      <c r="H919" s="22">
        <f ca="1">TRUNC(PRODUCT(G$10:G918),15)</f>
        <v>1.15189929397435</v>
      </c>
      <c r="I919" s="22">
        <f t="shared" ca="1" si="230"/>
        <v>1.1137497713340101</v>
      </c>
      <c r="J919" s="22">
        <f t="shared" ca="1" si="231"/>
        <v>1.03425323</v>
      </c>
      <c r="K919" s="22">
        <f t="shared" ca="1" si="222"/>
        <v>3.4508280000000002E-2</v>
      </c>
      <c r="L919" s="66">
        <f>IF(VLOOKUP(A919,$T$12:$AC$125,8)=VLOOKUP(A918,$T$12:$AC$125,8),0,VLOOKUP(A919,T$12:$AC$125,8))</f>
        <v>0</v>
      </c>
      <c r="M919" s="67">
        <f>IF(L919&gt;0,VLOOKUP(L919,S$12:$AB$125,7),0)</f>
        <v>0</v>
      </c>
      <c r="N919" s="2">
        <f t="shared" si="221"/>
        <v>0</v>
      </c>
      <c r="O919" s="22">
        <f t="shared" ca="1" si="223"/>
        <v>3.4508280000000002E-2</v>
      </c>
      <c r="P919" s="25" t="str">
        <f t="shared" si="226"/>
        <v>A+J=</v>
      </c>
      <c r="Q919" s="26">
        <f t="shared" si="227"/>
        <v>44757</v>
      </c>
      <c r="R919" s="4"/>
      <c r="S919" s="98"/>
      <c r="U919" s="4"/>
      <c r="V919" s="4"/>
      <c r="W919" s="4"/>
      <c r="X919" s="4"/>
      <c r="Y919" s="4"/>
      <c r="Z919" s="4"/>
      <c r="AA919" s="4"/>
      <c r="AB919" s="4"/>
      <c r="AC919" s="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</row>
    <row r="920" spans="1:179" x14ac:dyDescent="0.25">
      <c r="A920" s="20">
        <f t="shared" si="224"/>
        <v>44673</v>
      </c>
      <c r="B920" s="22">
        <f t="shared" ca="1" si="228"/>
        <v>1.04195456</v>
      </c>
      <c r="C920" s="22">
        <f t="shared" ca="1" si="233"/>
        <v>1.0074462799999999</v>
      </c>
      <c r="D920" s="23">
        <f ca="1">IF(A920&lt;$B$1,VLOOKUP(A920,[1]DI!$A$4:$B$15000,2,FALSE),0)</f>
        <v>0.11649999999999999</v>
      </c>
      <c r="E920" s="22">
        <f t="shared" ca="1" si="232"/>
        <v>4.3739000000000001E-4</v>
      </c>
      <c r="F920" s="23">
        <f t="shared" si="225"/>
        <v>1.3</v>
      </c>
      <c r="G920" s="24">
        <f t="shared" ca="1" si="229"/>
        <v>1.0005686069999999</v>
      </c>
      <c r="H920" s="22">
        <f ca="1">TRUNC(PRODUCT(G$10:G919),15)</f>
        <v>1.15189929397435</v>
      </c>
      <c r="I920" s="22">
        <f t="shared" ca="1" si="230"/>
        <v>1.1137497713340101</v>
      </c>
      <c r="J920" s="22">
        <f t="shared" ca="1" si="231"/>
        <v>1.03425323</v>
      </c>
      <c r="K920" s="22">
        <f t="shared" ca="1" si="222"/>
        <v>3.4508280000000002E-2</v>
      </c>
      <c r="L920" s="66">
        <f>IF(VLOOKUP(A920,$T$12:$AC$125,8)=VLOOKUP(A919,$T$12:$AC$125,8),0,VLOOKUP(A920,T$12:$AC$125,8))</f>
        <v>0</v>
      </c>
      <c r="M920" s="67">
        <f>IF(L920&gt;0,VLOOKUP(L920,S$12:$AB$125,7),0)</f>
        <v>0</v>
      </c>
      <c r="N920" s="2">
        <f t="shared" si="221"/>
        <v>0</v>
      </c>
      <c r="O920" s="22">
        <f t="shared" ca="1" si="223"/>
        <v>3.4508280000000002E-2</v>
      </c>
      <c r="P920" s="25" t="str">
        <f t="shared" si="226"/>
        <v>A+J=</v>
      </c>
      <c r="Q920" s="26">
        <f t="shared" si="227"/>
        <v>44757</v>
      </c>
      <c r="R920" s="4"/>
      <c r="S920" s="98"/>
      <c r="U920" s="4"/>
      <c r="V920" s="4"/>
      <c r="W920" s="4"/>
      <c r="X920" s="4"/>
      <c r="Y920" s="4"/>
      <c r="Z920" s="4"/>
      <c r="AA920" s="4"/>
      <c r="AB920" s="4"/>
      <c r="AC920" s="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</row>
    <row r="921" spans="1:179" x14ac:dyDescent="0.25">
      <c r="A921" s="20">
        <f t="shared" si="224"/>
        <v>44674</v>
      </c>
      <c r="B921" s="22">
        <f t="shared" ca="1" si="228"/>
        <v>1.04254702</v>
      </c>
      <c r="C921" s="22">
        <f t="shared" ca="1" si="233"/>
        <v>1.0074462799999999</v>
      </c>
      <c r="D921" s="23">
        <f ca="1">IF(A921&lt;$B$1,VLOOKUP(A921,[1]DI!$A$4:$B$15000,2,FALSE),0)</f>
        <v>0</v>
      </c>
      <c r="E921" s="22">
        <f t="shared" ca="1" si="232"/>
        <v>0</v>
      </c>
      <c r="F921" s="23">
        <f t="shared" si="225"/>
        <v>1.3</v>
      </c>
      <c r="G921" s="24">
        <f t="shared" ca="1" si="229"/>
        <v>1</v>
      </c>
      <c r="H921" s="22">
        <f ca="1">TRUNC(PRODUCT(G$10:G920),15)</f>
        <v>1.1525542719762001</v>
      </c>
      <c r="I921" s="22">
        <f t="shared" ca="1" si="230"/>
        <v>1.1137497713340101</v>
      </c>
      <c r="J921" s="22">
        <f t="shared" ca="1" si="231"/>
        <v>1.03484131</v>
      </c>
      <c r="K921" s="22">
        <f t="shared" ca="1" si="222"/>
        <v>3.5100739999999998E-2</v>
      </c>
      <c r="L921" s="66">
        <f>IF(VLOOKUP(A921,$T$12:$AC$125,8)=VLOOKUP(A920,$T$12:$AC$125,8),0,VLOOKUP(A921,T$12:$AC$125,8))</f>
        <v>0</v>
      </c>
      <c r="M921" s="67">
        <f>IF(L921&gt;0,VLOOKUP(L921,S$12:$AB$125,7),0)</f>
        <v>0</v>
      </c>
      <c r="N921" s="2">
        <f t="shared" si="221"/>
        <v>0</v>
      </c>
      <c r="O921" s="22">
        <f t="shared" ca="1" si="223"/>
        <v>3.5100739999999998E-2</v>
      </c>
      <c r="P921" s="25" t="str">
        <f t="shared" si="226"/>
        <v>A+J=</v>
      </c>
      <c r="Q921" s="26">
        <f t="shared" si="227"/>
        <v>44757</v>
      </c>
      <c r="R921" s="4"/>
      <c r="S921" s="98"/>
      <c r="U921" s="4"/>
      <c r="V921" s="4"/>
      <c r="W921" s="4"/>
      <c r="X921" s="4"/>
      <c r="Y921" s="4"/>
      <c r="Z921" s="4"/>
      <c r="AA921" s="4"/>
      <c r="AB921" s="4"/>
      <c r="AC921" s="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</row>
    <row r="922" spans="1:179" x14ac:dyDescent="0.25">
      <c r="A922" s="20">
        <f t="shared" si="224"/>
        <v>44675</v>
      </c>
      <c r="B922" s="22">
        <f t="shared" ca="1" si="228"/>
        <v>1.04254702</v>
      </c>
      <c r="C922" s="22">
        <f t="shared" ca="1" si="233"/>
        <v>1.0074462799999999</v>
      </c>
      <c r="D922" s="23">
        <f ca="1">IF(A922&lt;$B$1,VLOOKUP(A922,[1]DI!$A$4:$B$15000,2,FALSE),0)</f>
        <v>0</v>
      </c>
      <c r="E922" s="22">
        <f t="shared" ca="1" si="232"/>
        <v>0</v>
      </c>
      <c r="F922" s="23">
        <f t="shared" si="225"/>
        <v>1.3</v>
      </c>
      <c r="G922" s="24">
        <f t="shared" ca="1" si="229"/>
        <v>1</v>
      </c>
      <c r="H922" s="22">
        <f ca="1">TRUNC(PRODUCT(G$10:G921),15)</f>
        <v>1.1525542719762001</v>
      </c>
      <c r="I922" s="22">
        <f t="shared" ca="1" si="230"/>
        <v>1.1137497713340101</v>
      </c>
      <c r="J922" s="22">
        <f t="shared" ca="1" si="231"/>
        <v>1.03484131</v>
      </c>
      <c r="K922" s="22">
        <f t="shared" ca="1" si="222"/>
        <v>3.5100739999999998E-2</v>
      </c>
      <c r="L922" s="66">
        <f>IF(VLOOKUP(A922,$T$12:$AC$125,8)=VLOOKUP(A921,$T$12:$AC$125,8),0,VLOOKUP(A922,T$12:$AC$125,8))</f>
        <v>0</v>
      </c>
      <c r="M922" s="67">
        <f>IF(L922&gt;0,VLOOKUP(L922,S$12:$AB$125,7),0)</f>
        <v>0</v>
      </c>
      <c r="N922" s="2">
        <f t="shared" si="221"/>
        <v>0</v>
      </c>
      <c r="O922" s="22">
        <f t="shared" ca="1" si="223"/>
        <v>3.5100739999999998E-2</v>
      </c>
      <c r="P922" s="25" t="str">
        <f t="shared" si="226"/>
        <v>A+J=</v>
      </c>
      <c r="Q922" s="26">
        <f t="shared" si="227"/>
        <v>44757</v>
      </c>
      <c r="R922" s="4"/>
      <c r="S922" s="98"/>
      <c r="U922" s="4"/>
      <c r="V922" s="4"/>
      <c r="W922" s="4"/>
      <c r="X922" s="4"/>
      <c r="Y922" s="4"/>
      <c r="Z922" s="4"/>
      <c r="AA922" s="4"/>
      <c r="AB922" s="4"/>
      <c r="AC922" s="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</row>
    <row r="923" spans="1:179" x14ac:dyDescent="0.25">
      <c r="A923" s="20">
        <f t="shared" si="224"/>
        <v>44676</v>
      </c>
      <c r="B923" s="22">
        <f t="shared" ca="1" si="228"/>
        <v>1.04254702</v>
      </c>
      <c r="C923" s="22">
        <f t="shared" ca="1" si="233"/>
        <v>1.0074462799999999</v>
      </c>
      <c r="D923" s="23">
        <f ca="1">IF(A923&lt;$B$1,VLOOKUP(A923,[1]DI!$A$4:$B$15000,2,FALSE),0)</f>
        <v>0.11649999999999999</v>
      </c>
      <c r="E923" s="22">
        <f t="shared" ca="1" si="232"/>
        <v>4.3739000000000001E-4</v>
      </c>
      <c r="F923" s="23">
        <f t="shared" si="225"/>
        <v>1.3</v>
      </c>
      <c r="G923" s="24">
        <f t="shared" ca="1" si="229"/>
        <v>1.0005686069999999</v>
      </c>
      <c r="H923" s="22">
        <f ca="1">TRUNC(PRODUCT(G$10:G922),15)</f>
        <v>1.1525542719762001</v>
      </c>
      <c r="I923" s="22">
        <f t="shared" ca="1" si="230"/>
        <v>1.1137497713340101</v>
      </c>
      <c r="J923" s="22">
        <f t="shared" ca="1" si="231"/>
        <v>1.03484131</v>
      </c>
      <c r="K923" s="22">
        <f t="shared" ca="1" si="222"/>
        <v>3.5100739999999998E-2</v>
      </c>
      <c r="L923" s="66">
        <f>IF(VLOOKUP(A923,$T$12:$AC$125,8)=VLOOKUP(A922,$T$12:$AC$125,8),0,VLOOKUP(A923,T$12:$AC$125,8))</f>
        <v>0</v>
      </c>
      <c r="M923" s="67">
        <f>IF(L923&gt;0,VLOOKUP(L923,S$12:$AB$125,7),0)</f>
        <v>0</v>
      </c>
      <c r="N923" s="2">
        <f t="shared" si="221"/>
        <v>0</v>
      </c>
      <c r="O923" s="22">
        <f t="shared" ca="1" si="223"/>
        <v>3.5100739999999998E-2</v>
      </c>
      <c r="P923" s="25" t="str">
        <f t="shared" si="226"/>
        <v>A+J=</v>
      </c>
      <c r="Q923" s="26">
        <f t="shared" si="227"/>
        <v>44757</v>
      </c>
      <c r="R923" s="81"/>
      <c r="S923" s="98"/>
      <c r="U923" s="81"/>
      <c r="V923" s="81"/>
      <c r="W923" s="81"/>
      <c r="X923" s="81"/>
      <c r="Y923" s="81"/>
      <c r="Z923" s="81"/>
      <c r="AA923" s="81"/>
      <c r="AB923" s="81"/>
      <c r="AC923" s="81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  <c r="DK923" s="82"/>
      <c r="DL923" s="82"/>
      <c r="DM923" s="82"/>
      <c r="DN923" s="82"/>
      <c r="DO923" s="82"/>
      <c r="DP923" s="82"/>
      <c r="DQ923" s="82"/>
      <c r="DR923" s="82"/>
      <c r="DS923" s="82"/>
      <c r="DT923" s="82"/>
      <c r="DU923" s="82"/>
      <c r="DV923" s="82"/>
      <c r="DW923" s="82"/>
      <c r="DX923" s="82"/>
      <c r="DY923" s="82"/>
      <c r="DZ923" s="82"/>
      <c r="EA923" s="82"/>
      <c r="EB923" s="82"/>
      <c r="EC923" s="82"/>
      <c r="ED923" s="82"/>
      <c r="EE923" s="82"/>
      <c r="EF923" s="82"/>
      <c r="EG923" s="82"/>
      <c r="EH923" s="82"/>
      <c r="EI923" s="82"/>
      <c r="EJ923" s="82"/>
      <c r="EK923" s="82"/>
      <c r="EL923" s="82"/>
      <c r="EM923" s="82"/>
      <c r="EN923" s="82"/>
      <c r="EO923" s="82"/>
      <c r="EP923" s="82"/>
      <c r="EQ923" s="82"/>
      <c r="ER923" s="82"/>
      <c r="ES923" s="82"/>
      <c r="ET923" s="82"/>
      <c r="EU923" s="82"/>
      <c r="EV923" s="82"/>
      <c r="EW923" s="82"/>
      <c r="EX923" s="82"/>
      <c r="EY923" s="82"/>
      <c r="EZ923" s="82"/>
      <c r="FA923" s="82"/>
      <c r="FB923" s="82"/>
      <c r="FC923" s="82"/>
      <c r="FD923" s="82"/>
      <c r="FE923" s="82"/>
      <c r="FF923" s="82"/>
      <c r="FG923" s="82"/>
      <c r="FH923" s="82"/>
      <c r="FI923" s="82"/>
      <c r="FJ923" s="82"/>
      <c r="FK923" s="82"/>
      <c r="FL923" s="82"/>
      <c r="FM923" s="82"/>
      <c r="FN923" s="82"/>
      <c r="FO923" s="82"/>
      <c r="FP923" s="82"/>
      <c r="FQ923" s="82"/>
      <c r="FR923" s="82"/>
      <c r="FS923" s="82"/>
      <c r="FT923" s="82"/>
      <c r="FU923" s="82"/>
      <c r="FV923" s="82"/>
      <c r="FW923" s="82"/>
    </row>
    <row r="924" spans="1:179" x14ac:dyDescent="0.25">
      <c r="A924" s="20">
        <f t="shared" si="224"/>
        <v>44677</v>
      </c>
      <c r="B924" s="22">
        <f t="shared" ca="1" si="228"/>
        <v>1.0431398199999999</v>
      </c>
      <c r="C924" s="22">
        <f t="shared" ca="1" si="233"/>
        <v>1.0074462799999999</v>
      </c>
      <c r="D924" s="23">
        <f ca="1">IF(A924&lt;$B$1,VLOOKUP(A924,[1]DI!$A$4:$B$15000,2,FALSE),0)</f>
        <v>0.11649999999999999</v>
      </c>
      <c r="E924" s="22">
        <f t="shared" ca="1" si="232"/>
        <v>4.3739000000000001E-4</v>
      </c>
      <c r="F924" s="23">
        <f t="shared" si="225"/>
        <v>1.3</v>
      </c>
      <c r="G924" s="24">
        <f t="shared" ca="1" si="229"/>
        <v>1.0005686069999999</v>
      </c>
      <c r="H924" s="22">
        <f ca="1">TRUNC(PRODUCT(G$10:G923),15)</f>
        <v>1.1532096224031201</v>
      </c>
      <c r="I924" s="22">
        <f t="shared" ca="1" si="230"/>
        <v>1.1137497713340101</v>
      </c>
      <c r="J924" s="22">
        <f t="shared" ca="1" si="231"/>
        <v>1.0354297299999999</v>
      </c>
      <c r="K924" s="22">
        <f t="shared" ca="1" si="222"/>
        <v>3.5693540000000003E-2</v>
      </c>
      <c r="L924" s="66">
        <f>IF(VLOOKUP(A924,$T$12:$AC$125,8)=VLOOKUP(A923,$T$12:$AC$125,8),0,VLOOKUP(A924,T$12:$AC$125,8))</f>
        <v>0</v>
      </c>
      <c r="M924" s="67">
        <f>IF(L924&gt;0,VLOOKUP(L924,S$12:$AB$125,7),0)</f>
        <v>0</v>
      </c>
      <c r="N924" s="2">
        <f t="shared" si="221"/>
        <v>0</v>
      </c>
      <c r="O924" s="22">
        <f t="shared" ca="1" si="223"/>
        <v>3.5693540000000003E-2</v>
      </c>
      <c r="P924" s="25" t="str">
        <f t="shared" si="226"/>
        <v>A+J=</v>
      </c>
      <c r="Q924" s="26">
        <f t="shared" si="227"/>
        <v>44757</v>
      </c>
      <c r="R924" s="4"/>
      <c r="S924" s="98"/>
      <c r="U924" s="4"/>
      <c r="V924" s="4"/>
      <c r="W924" s="4"/>
      <c r="X924" s="4"/>
      <c r="Y924" s="4"/>
      <c r="Z924" s="4"/>
      <c r="AA924" s="4"/>
      <c r="AB924" s="4"/>
      <c r="AC924" s="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</row>
    <row r="925" spans="1:179" x14ac:dyDescent="0.25">
      <c r="A925" s="20">
        <f t="shared" si="224"/>
        <v>44678</v>
      </c>
      <c r="B925" s="22">
        <f t="shared" ca="1" si="228"/>
        <v>1.0437329599999998</v>
      </c>
      <c r="C925" s="22">
        <f t="shared" ca="1" si="233"/>
        <v>1.0074462799999999</v>
      </c>
      <c r="D925" s="23">
        <f ca="1">IF(A925&lt;$B$1,VLOOKUP(A925,[1]DI!$A$4:$B$15000,2,FALSE),0)</f>
        <v>0.11649999999999999</v>
      </c>
      <c r="E925" s="22">
        <f t="shared" ca="1" si="232"/>
        <v>4.3739000000000001E-4</v>
      </c>
      <c r="F925" s="23">
        <f t="shared" si="225"/>
        <v>1.3</v>
      </c>
      <c r="G925" s="24">
        <f t="shared" ca="1" si="229"/>
        <v>1.0005686069999999</v>
      </c>
      <c r="H925" s="22">
        <f ca="1">TRUNC(PRODUCT(G$10:G924),15)</f>
        <v>1.1538653454668899</v>
      </c>
      <c r="I925" s="22">
        <f t="shared" ca="1" si="230"/>
        <v>1.1137497713340101</v>
      </c>
      <c r="J925" s="22">
        <f t="shared" ca="1" si="231"/>
        <v>1.0360184800000001</v>
      </c>
      <c r="K925" s="22">
        <f t="shared" ca="1" si="222"/>
        <v>3.6286680000000002E-2</v>
      </c>
      <c r="L925" s="66">
        <f>IF(VLOOKUP(A925,$T$12:$AC$125,8)=VLOOKUP(A924,$T$12:$AC$125,8),0,VLOOKUP(A925,T$12:$AC$125,8))</f>
        <v>0</v>
      </c>
      <c r="M925" s="67">
        <f>IF(L925&gt;0,VLOOKUP(L925,S$12:$AB$125,7),0)</f>
        <v>0</v>
      </c>
      <c r="N925" s="2">
        <f t="shared" si="221"/>
        <v>0</v>
      </c>
      <c r="O925" s="22">
        <f t="shared" ca="1" si="223"/>
        <v>3.6286680000000002E-2</v>
      </c>
      <c r="P925" s="25" t="str">
        <f t="shared" si="226"/>
        <v>A+J=</v>
      </c>
      <c r="Q925" s="26">
        <f t="shared" si="227"/>
        <v>44757</v>
      </c>
      <c r="R925" s="81"/>
      <c r="S925" s="98"/>
      <c r="U925" s="81"/>
      <c r="V925" s="81"/>
      <c r="W925" s="81"/>
      <c r="X925" s="81"/>
      <c r="Y925" s="81"/>
      <c r="Z925" s="81"/>
      <c r="AA925" s="81"/>
      <c r="AB925" s="81"/>
      <c r="AC925" s="81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  <c r="DK925" s="82"/>
      <c r="DL925" s="82"/>
      <c r="DM925" s="82"/>
      <c r="DN925" s="82"/>
      <c r="DO925" s="82"/>
      <c r="DP925" s="82"/>
      <c r="DQ925" s="82"/>
      <c r="DR925" s="82"/>
      <c r="DS925" s="82"/>
      <c r="DT925" s="82"/>
      <c r="DU925" s="82"/>
      <c r="DV925" s="82"/>
      <c r="DW925" s="82"/>
      <c r="DX925" s="82"/>
      <c r="DY925" s="82"/>
      <c r="DZ925" s="82"/>
      <c r="EA925" s="82"/>
      <c r="EB925" s="82"/>
      <c r="EC925" s="82"/>
      <c r="ED925" s="82"/>
      <c r="EE925" s="82"/>
      <c r="EF925" s="82"/>
      <c r="EG925" s="82"/>
      <c r="EH925" s="82"/>
      <c r="EI925" s="82"/>
      <c r="EJ925" s="82"/>
      <c r="EK925" s="82"/>
      <c r="EL925" s="82"/>
      <c r="EM925" s="82"/>
      <c r="EN925" s="82"/>
      <c r="EO925" s="82"/>
      <c r="EP925" s="82"/>
      <c r="EQ925" s="82"/>
      <c r="ER925" s="82"/>
      <c r="ES925" s="82"/>
      <c r="ET925" s="82"/>
      <c r="EU925" s="82"/>
      <c r="EV925" s="82"/>
      <c r="EW925" s="82"/>
      <c r="EX925" s="82"/>
      <c r="EY925" s="82"/>
      <c r="EZ925" s="82"/>
      <c r="FA925" s="82"/>
      <c r="FB925" s="82"/>
      <c r="FC925" s="82"/>
      <c r="FD925" s="82"/>
      <c r="FE925" s="82"/>
      <c r="FF925" s="82"/>
      <c r="FG925" s="82"/>
      <c r="FH925" s="82"/>
      <c r="FI925" s="82"/>
      <c r="FJ925" s="82"/>
      <c r="FK925" s="82"/>
      <c r="FL925" s="82"/>
      <c r="FM925" s="82"/>
      <c r="FN925" s="82"/>
      <c r="FO925" s="82"/>
      <c r="FP925" s="82"/>
      <c r="FQ925" s="82"/>
      <c r="FR925" s="82"/>
      <c r="FS925" s="82"/>
      <c r="FT925" s="82"/>
      <c r="FU925" s="82"/>
      <c r="FV925" s="82"/>
      <c r="FW925" s="82"/>
    </row>
    <row r="926" spans="1:179" x14ac:dyDescent="0.25">
      <c r="A926" s="20">
        <f t="shared" si="224"/>
        <v>44679</v>
      </c>
      <c r="B926" s="22">
        <f t="shared" ca="1" si="228"/>
        <v>1.0443264399999999</v>
      </c>
      <c r="C926" s="22">
        <f t="shared" ca="1" si="233"/>
        <v>1.0074462799999999</v>
      </c>
      <c r="D926" s="23">
        <f ca="1">IF(A926&lt;$B$1,VLOOKUP(A926,[1]DI!$A$4:$B$15000,2,FALSE),0)</f>
        <v>0.11649999999999999</v>
      </c>
      <c r="E926" s="22">
        <f t="shared" ca="1" si="232"/>
        <v>4.3739000000000001E-4</v>
      </c>
      <c r="F926" s="23">
        <f t="shared" si="225"/>
        <v>1.3</v>
      </c>
      <c r="G926" s="24">
        <f t="shared" ca="1" si="229"/>
        <v>1.0005686069999999</v>
      </c>
      <c r="H926" s="22">
        <f ca="1">TRUNC(PRODUCT(G$10:G925),15)</f>
        <v>1.1545214413793801</v>
      </c>
      <c r="I926" s="22">
        <f t="shared" ca="1" si="230"/>
        <v>1.1137497713340101</v>
      </c>
      <c r="J926" s="22">
        <f t="shared" ca="1" si="231"/>
        <v>1.0366075699999999</v>
      </c>
      <c r="K926" s="22">
        <f t="shared" ca="1" si="222"/>
        <v>3.6880160000000002E-2</v>
      </c>
      <c r="L926" s="66">
        <f>IF(VLOOKUP(A926,$T$12:$AC$125,8)=VLOOKUP(A925,$T$12:$AC$125,8),0,VLOOKUP(A926,T$12:$AC$125,8))</f>
        <v>0</v>
      </c>
      <c r="M926" s="67">
        <f>IF(L926&gt;0,VLOOKUP(L926,S$12:$AB$125,7),0)</f>
        <v>0</v>
      </c>
      <c r="N926" s="2">
        <f t="shared" si="221"/>
        <v>0</v>
      </c>
      <c r="O926" s="22">
        <f t="shared" ca="1" si="223"/>
        <v>3.6880160000000002E-2</v>
      </c>
      <c r="P926" s="25" t="str">
        <f t="shared" si="226"/>
        <v>A+J=</v>
      </c>
      <c r="Q926" s="26">
        <f t="shared" si="227"/>
        <v>44757</v>
      </c>
      <c r="R926" s="81"/>
      <c r="S926" s="98"/>
      <c r="U926" s="81"/>
      <c r="V926" s="81"/>
      <c r="W926" s="81"/>
      <c r="X926" s="81"/>
      <c r="Y926" s="81"/>
      <c r="Z926" s="81"/>
      <c r="AA926" s="81"/>
      <c r="AB926" s="81"/>
      <c r="AC926" s="81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  <c r="DK926" s="82"/>
      <c r="DL926" s="82"/>
      <c r="DM926" s="82"/>
      <c r="DN926" s="82"/>
      <c r="DO926" s="82"/>
      <c r="DP926" s="82"/>
      <c r="DQ926" s="82"/>
      <c r="DR926" s="82"/>
      <c r="DS926" s="82"/>
      <c r="DT926" s="82"/>
      <c r="DU926" s="82"/>
      <c r="DV926" s="82"/>
      <c r="DW926" s="82"/>
      <c r="DX926" s="82"/>
      <c r="DY926" s="82"/>
      <c r="DZ926" s="82"/>
      <c r="EA926" s="82"/>
      <c r="EB926" s="82"/>
      <c r="EC926" s="82"/>
      <c r="ED926" s="82"/>
      <c r="EE926" s="82"/>
      <c r="EF926" s="82"/>
      <c r="EG926" s="82"/>
      <c r="EH926" s="82"/>
      <c r="EI926" s="82"/>
      <c r="EJ926" s="82"/>
      <c r="EK926" s="82"/>
      <c r="EL926" s="82"/>
      <c r="EM926" s="82"/>
      <c r="EN926" s="82"/>
      <c r="EO926" s="82"/>
      <c r="EP926" s="82"/>
      <c r="EQ926" s="82"/>
      <c r="ER926" s="82"/>
      <c r="ES926" s="82"/>
      <c r="ET926" s="82"/>
      <c r="EU926" s="82"/>
      <c r="EV926" s="82"/>
      <c r="EW926" s="82"/>
      <c r="EX926" s="82"/>
      <c r="EY926" s="82"/>
      <c r="EZ926" s="82"/>
      <c r="FA926" s="82"/>
      <c r="FB926" s="82"/>
      <c r="FC926" s="82"/>
      <c r="FD926" s="82"/>
      <c r="FE926" s="82"/>
      <c r="FF926" s="82"/>
      <c r="FG926" s="82"/>
      <c r="FH926" s="82"/>
      <c r="FI926" s="82"/>
      <c r="FJ926" s="82"/>
      <c r="FK926" s="82"/>
      <c r="FL926" s="82"/>
      <c r="FM926" s="82"/>
      <c r="FN926" s="82"/>
      <c r="FO926" s="82"/>
      <c r="FP926" s="82"/>
      <c r="FQ926" s="82"/>
      <c r="FR926" s="82"/>
      <c r="FS926" s="82"/>
      <c r="FT926" s="82"/>
      <c r="FU926" s="82"/>
      <c r="FV926" s="82"/>
      <c r="FW926" s="82"/>
    </row>
    <row r="927" spans="1:179" x14ac:dyDescent="0.25">
      <c r="A927" s="20">
        <f t="shared" si="224"/>
        <v>44680</v>
      </c>
      <c r="B927" s="22">
        <f t="shared" ca="1" si="228"/>
        <v>1.0449202399999999</v>
      </c>
      <c r="C927" s="22">
        <f t="shared" ca="1" si="233"/>
        <v>1.0074462799999999</v>
      </c>
      <c r="D927" s="23">
        <f ca="1">IF(A927&lt;$B$1,VLOOKUP(A927,[1]DI!$A$4:$B$15000,2,FALSE),0)</f>
        <v>0.11649999999999999</v>
      </c>
      <c r="E927" s="22">
        <f t="shared" ca="1" si="232"/>
        <v>4.3739000000000001E-4</v>
      </c>
      <c r="F927" s="23">
        <f t="shared" si="225"/>
        <v>1.3</v>
      </c>
      <c r="G927" s="24">
        <f t="shared" ca="1" si="229"/>
        <v>1.0005686069999999</v>
      </c>
      <c r="H927" s="22">
        <f ca="1">TRUNC(PRODUCT(G$10:G926),15)</f>
        <v>1.1551779103525901</v>
      </c>
      <c r="I927" s="22">
        <f t="shared" ca="1" si="230"/>
        <v>1.1137497713340101</v>
      </c>
      <c r="J927" s="22">
        <f t="shared" ca="1" si="231"/>
        <v>1.03719699</v>
      </c>
      <c r="K927" s="22">
        <f t="shared" ca="1" si="222"/>
        <v>3.7473960000000001E-2</v>
      </c>
      <c r="L927" s="66">
        <f>IF(VLOOKUP(A927,$T$12:$AC$125,8)=VLOOKUP(A926,$T$12:$AC$125,8),0,VLOOKUP(A927,T$12:$AC$125,8))</f>
        <v>0</v>
      </c>
      <c r="M927" s="67">
        <f>IF(L927&gt;0,VLOOKUP(L927,S$12:$AB$125,7),0)</f>
        <v>0</v>
      </c>
      <c r="N927" s="2">
        <f t="shared" si="221"/>
        <v>0</v>
      </c>
      <c r="O927" s="22">
        <f t="shared" ca="1" si="223"/>
        <v>3.7473960000000001E-2</v>
      </c>
      <c r="P927" s="25" t="str">
        <f t="shared" si="226"/>
        <v>A+J=</v>
      </c>
      <c r="Q927" s="26">
        <f t="shared" si="227"/>
        <v>44757</v>
      </c>
      <c r="R927" s="4"/>
      <c r="S927" s="98"/>
      <c r="U927" s="4"/>
      <c r="V927" s="4"/>
      <c r="W927" s="4"/>
      <c r="X927" s="4"/>
      <c r="Y927" s="4"/>
      <c r="Z927" s="4"/>
      <c r="AA927" s="4"/>
      <c r="AB927" s="4"/>
      <c r="AC927" s="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</row>
    <row r="928" spans="1:179" x14ac:dyDescent="0.25">
      <c r="A928" s="20">
        <f t="shared" si="224"/>
        <v>44681</v>
      </c>
      <c r="B928" s="22">
        <f t="shared" ca="1" si="228"/>
        <v>1.0455143999999998</v>
      </c>
      <c r="C928" s="22">
        <f t="shared" ca="1" si="233"/>
        <v>1.0074462799999999</v>
      </c>
      <c r="D928" s="23">
        <f ca="1">IF(A928&lt;$B$1,VLOOKUP(A928,[1]DI!$A$4:$B$15000,2,FALSE),0)</f>
        <v>0</v>
      </c>
      <c r="E928" s="22">
        <f t="shared" ca="1" si="232"/>
        <v>0</v>
      </c>
      <c r="F928" s="23">
        <f t="shared" si="225"/>
        <v>1.3</v>
      </c>
      <c r="G928" s="24">
        <f t="shared" ca="1" si="229"/>
        <v>1</v>
      </c>
      <c r="H928" s="22">
        <f ca="1">TRUNC(PRODUCT(G$10:G927),15)</f>
        <v>1.1558347525986701</v>
      </c>
      <c r="I928" s="22">
        <f t="shared" ca="1" si="230"/>
        <v>1.1137497713340101</v>
      </c>
      <c r="J928" s="22">
        <f t="shared" ca="1" si="231"/>
        <v>1.03778675</v>
      </c>
      <c r="K928" s="22">
        <f t="shared" ca="1" si="222"/>
        <v>3.8068119999999997E-2</v>
      </c>
      <c r="L928" s="66">
        <f>IF(VLOOKUP(A928,$T$12:$AC$125,8)=VLOOKUP(A927,$T$12:$AC$125,8),0,VLOOKUP(A928,T$12:$AC$125,8))</f>
        <v>0</v>
      </c>
      <c r="M928" s="67">
        <f>IF(L928&gt;0,VLOOKUP(L928,S$12:$AB$125,7),0)</f>
        <v>0</v>
      </c>
      <c r="N928" s="2">
        <f t="shared" si="221"/>
        <v>0</v>
      </c>
      <c r="O928" s="22">
        <f t="shared" ca="1" si="223"/>
        <v>3.8068119999999997E-2</v>
      </c>
      <c r="P928" s="25" t="str">
        <f t="shared" si="226"/>
        <v>A+J=</v>
      </c>
      <c r="Q928" s="26">
        <f t="shared" si="227"/>
        <v>44757</v>
      </c>
      <c r="R928" s="4"/>
      <c r="S928" s="98"/>
      <c r="U928" s="4"/>
      <c r="V928" s="4"/>
      <c r="W928" s="4"/>
      <c r="X928" s="4"/>
      <c r="Y928" s="4"/>
      <c r="Z928" s="4"/>
      <c r="AA928" s="4"/>
      <c r="AB928" s="4"/>
      <c r="AC928" s="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</row>
    <row r="929" spans="1:176" x14ac:dyDescent="0.25">
      <c r="A929" s="20">
        <f t="shared" si="224"/>
        <v>44682</v>
      </c>
      <c r="B929" s="22">
        <f t="shared" ca="1" si="228"/>
        <v>1.0455143999999998</v>
      </c>
      <c r="C929" s="22">
        <f t="shared" ca="1" si="233"/>
        <v>1.0074462799999999</v>
      </c>
      <c r="D929" s="23">
        <f ca="1">IF(A929&lt;$B$1,VLOOKUP(A929,[1]DI!$A$4:$B$15000,2,FALSE),0)</f>
        <v>0</v>
      </c>
      <c r="E929" s="22">
        <f t="shared" ca="1" si="232"/>
        <v>0</v>
      </c>
      <c r="F929" s="23">
        <f t="shared" si="225"/>
        <v>1.3</v>
      </c>
      <c r="G929" s="24">
        <f t="shared" ca="1" si="229"/>
        <v>1</v>
      </c>
      <c r="H929" s="22">
        <f ca="1">TRUNC(PRODUCT(G$10:G928),15)</f>
        <v>1.1558347525986701</v>
      </c>
      <c r="I929" s="22">
        <f t="shared" ca="1" si="230"/>
        <v>1.1137497713340101</v>
      </c>
      <c r="J929" s="22">
        <f t="shared" ca="1" si="231"/>
        <v>1.03778675</v>
      </c>
      <c r="K929" s="22">
        <f t="shared" ca="1" si="222"/>
        <v>3.8068119999999997E-2</v>
      </c>
      <c r="L929" s="66">
        <f>IF(VLOOKUP(A929,$T$12:$AC$125,8)=VLOOKUP(A928,$T$12:$AC$125,8),0,VLOOKUP(A929,T$12:$AC$125,8))</f>
        <v>0</v>
      </c>
      <c r="M929" s="67">
        <f>IF(L929&gt;0,VLOOKUP(L929,S$12:$AB$125,7),0)</f>
        <v>0</v>
      </c>
      <c r="N929" s="2">
        <f t="shared" si="221"/>
        <v>0</v>
      </c>
      <c r="O929" s="22">
        <f t="shared" ca="1" si="223"/>
        <v>3.8068119999999997E-2</v>
      </c>
      <c r="P929" s="25" t="str">
        <f t="shared" si="226"/>
        <v>A+J=</v>
      </c>
      <c r="Q929" s="26">
        <f t="shared" si="227"/>
        <v>44757</v>
      </c>
      <c r="R929" s="4"/>
      <c r="S929" s="98"/>
      <c r="U929" s="4"/>
      <c r="V929" s="4"/>
      <c r="W929" s="4"/>
      <c r="X929" s="4"/>
      <c r="Y929" s="4"/>
      <c r="Z929" s="4"/>
      <c r="AA929" s="4"/>
      <c r="AB929" s="4"/>
      <c r="AC929" s="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</row>
    <row r="930" spans="1:176" x14ac:dyDescent="0.25">
      <c r="A930" s="20">
        <f t="shared" si="224"/>
        <v>44683</v>
      </c>
      <c r="B930" s="22">
        <f t="shared" ca="1" si="228"/>
        <v>1.0455143999999998</v>
      </c>
      <c r="C930" s="22">
        <f t="shared" ca="1" si="233"/>
        <v>1.0074462799999999</v>
      </c>
      <c r="D930" s="23">
        <f ca="1">IF(A930&lt;$B$1,VLOOKUP(A930,[1]DI!$A$4:$B$15000,2,FALSE),0)</f>
        <v>0.11649999999999999</v>
      </c>
      <c r="E930" s="22">
        <f t="shared" ca="1" si="232"/>
        <v>4.3739000000000001E-4</v>
      </c>
      <c r="F930" s="23">
        <f t="shared" si="225"/>
        <v>1.3</v>
      </c>
      <c r="G930" s="24">
        <f t="shared" ca="1" si="229"/>
        <v>1.0005686069999999</v>
      </c>
      <c r="H930" s="22">
        <f ca="1">TRUNC(PRODUCT(G$10:G929),15)</f>
        <v>1.1558347525986701</v>
      </c>
      <c r="I930" s="22">
        <f t="shared" ca="1" si="230"/>
        <v>1.1137497713340101</v>
      </c>
      <c r="J930" s="22">
        <f t="shared" ca="1" si="231"/>
        <v>1.03778675</v>
      </c>
      <c r="K930" s="22">
        <f t="shared" ca="1" si="222"/>
        <v>3.8068119999999997E-2</v>
      </c>
      <c r="L930" s="66">
        <f>IF(VLOOKUP(A930,$T$12:$AC$125,8)=VLOOKUP(A929,$T$12:$AC$125,8),0,VLOOKUP(A930,T$12:$AC$125,8))</f>
        <v>0</v>
      </c>
      <c r="M930" s="67">
        <f>IF(L930&gt;0,VLOOKUP(L930,S$12:$AB$125,7),0)</f>
        <v>0</v>
      </c>
      <c r="N930" s="2">
        <f t="shared" si="221"/>
        <v>0</v>
      </c>
      <c r="O930" s="22">
        <f t="shared" ca="1" si="223"/>
        <v>3.8068119999999997E-2</v>
      </c>
      <c r="P930" s="25" t="str">
        <f t="shared" si="226"/>
        <v>A+J=</v>
      </c>
      <c r="Q930" s="26">
        <f t="shared" si="227"/>
        <v>44757</v>
      </c>
      <c r="R930" s="4"/>
      <c r="S930" s="98"/>
      <c r="U930" s="4"/>
      <c r="V930" s="4"/>
      <c r="W930" s="4"/>
      <c r="X930" s="4"/>
      <c r="Y930" s="4"/>
      <c r="Z930" s="4"/>
      <c r="AA930" s="4"/>
      <c r="AB930" s="4"/>
      <c r="AC930" s="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</row>
    <row r="931" spans="1:176" x14ac:dyDescent="0.25">
      <c r="A931" s="20">
        <f t="shared" si="224"/>
        <v>44684</v>
      </c>
      <c r="B931" s="22">
        <f t="shared" ca="1" si="228"/>
        <v>1.04610888</v>
      </c>
      <c r="C931" s="22">
        <f t="shared" ca="1" si="233"/>
        <v>1.0074462799999999</v>
      </c>
      <c r="D931" s="23">
        <f ca="1">IF(A931&lt;$B$1,VLOOKUP(A931,[1]DI!$A$4:$B$15000,2,FALSE),0)</f>
        <v>0.11649999999999999</v>
      </c>
      <c r="E931" s="22">
        <f t="shared" ca="1" si="232"/>
        <v>4.3739000000000001E-4</v>
      </c>
      <c r="F931" s="23">
        <f t="shared" si="225"/>
        <v>1.3</v>
      </c>
      <c r="G931" s="24">
        <f t="shared" ca="1" si="229"/>
        <v>1.0005686069999999</v>
      </c>
      <c r="H931" s="22">
        <f ca="1">TRUNC(PRODUCT(G$10:G930),15)</f>
        <v>1.15649196832984</v>
      </c>
      <c r="I931" s="22">
        <f t="shared" ca="1" si="230"/>
        <v>1.1137497713340101</v>
      </c>
      <c r="J931" s="22">
        <f t="shared" ca="1" si="231"/>
        <v>1.03837684</v>
      </c>
      <c r="K931" s="22">
        <f t="shared" ca="1" si="222"/>
        <v>3.8662599999999998E-2</v>
      </c>
      <c r="L931" s="66">
        <f>IF(VLOOKUP(A931,$T$12:$AC$125,8)=VLOOKUP(A930,$T$12:$AC$125,8),0,VLOOKUP(A931,T$12:$AC$125,8))</f>
        <v>0</v>
      </c>
      <c r="M931" s="67">
        <f>IF(L931&gt;0,VLOOKUP(L931,S$12:$AB$125,7),0)</f>
        <v>0</v>
      </c>
      <c r="N931" s="2">
        <f t="shared" si="221"/>
        <v>0</v>
      </c>
      <c r="O931" s="22">
        <f t="shared" ca="1" si="223"/>
        <v>3.8662599999999998E-2</v>
      </c>
      <c r="P931" s="25" t="str">
        <f t="shared" si="226"/>
        <v>A+J=</v>
      </c>
      <c r="Q931" s="26">
        <f t="shared" si="227"/>
        <v>44757</v>
      </c>
      <c r="R931" s="4"/>
      <c r="S931" s="98"/>
      <c r="U931" s="4"/>
      <c r="V931" s="4"/>
      <c r="W931" s="4"/>
      <c r="X931" s="4"/>
      <c r="Y931" s="4"/>
      <c r="Z931" s="4"/>
      <c r="AA931" s="4"/>
      <c r="AB931" s="4"/>
      <c r="AC931" s="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</row>
    <row r="932" spans="1:176" x14ac:dyDescent="0.25">
      <c r="A932" s="20">
        <f t="shared" si="224"/>
        <v>44685</v>
      </c>
      <c r="B932" s="22">
        <f t="shared" ca="1" si="228"/>
        <v>1.0467037099999998</v>
      </c>
      <c r="C932" s="22">
        <f t="shared" ca="1" si="233"/>
        <v>1.0074462799999999</v>
      </c>
      <c r="D932" s="23">
        <f ca="1">IF(A932&lt;$B$1,VLOOKUP(A932,[1]DI!$A$4:$B$15000,2,FALSE),0)</f>
        <v>0.11649999999999999</v>
      </c>
      <c r="E932" s="22">
        <f t="shared" ca="1" si="232"/>
        <v>4.3739000000000001E-4</v>
      </c>
      <c r="F932" s="23">
        <f t="shared" si="225"/>
        <v>1.3</v>
      </c>
      <c r="G932" s="24">
        <f t="shared" ca="1" si="229"/>
        <v>1.0005686069999999</v>
      </c>
      <c r="H932" s="22">
        <f ca="1">TRUNC(PRODUCT(G$10:G931),15)</f>
        <v>1.1571495577584701</v>
      </c>
      <c r="I932" s="22">
        <f t="shared" ca="1" si="230"/>
        <v>1.1137497713340101</v>
      </c>
      <c r="J932" s="22">
        <f t="shared" ca="1" si="231"/>
        <v>1.0389672700000001</v>
      </c>
      <c r="K932" s="22">
        <f t="shared" ca="1" si="222"/>
        <v>3.9257430000000003E-2</v>
      </c>
      <c r="L932" s="66">
        <f>IF(VLOOKUP(A932,$T$12:$AC$125,8)=VLOOKUP(A931,$T$12:$AC$125,8),0,VLOOKUP(A932,T$12:$AC$125,8))</f>
        <v>0</v>
      </c>
      <c r="M932" s="67">
        <f>IF(L932&gt;0,VLOOKUP(L932,S$12:$AB$125,7),0)</f>
        <v>0</v>
      </c>
      <c r="N932" s="2">
        <f t="shared" si="221"/>
        <v>0</v>
      </c>
      <c r="O932" s="22">
        <f t="shared" ca="1" si="223"/>
        <v>3.9257430000000003E-2</v>
      </c>
      <c r="P932" s="25" t="str">
        <f t="shared" si="226"/>
        <v>A+J=</v>
      </c>
      <c r="Q932" s="26">
        <f t="shared" si="227"/>
        <v>44757</v>
      </c>
      <c r="R932" s="4"/>
      <c r="S932" s="98"/>
      <c r="U932" s="4"/>
      <c r="V932" s="4"/>
      <c r="W932" s="4"/>
      <c r="X932" s="4"/>
      <c r="Y932" s="4"/>
      <c r="Z932" s="4"/>
      <c r="AA932" s="4"/>
      <c r="AB932" s="4"/>
      <c r="AC932" s="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</row>
    <row r="933" spans="1:176" x14ac:dyDescent="0.25">
      <c r="A933" s="20">
        <f t="shared" si="224"/>
        <v>44686</v>
      </c>
      <c r="B933" s="22">
        <f t="shared" ca="1" si="228"/>
        <v>1.0472988699999999</v>
      </c>
      <c r="C933" s="22">
        <f t="shared" ca="1" si="233"/>
        <v>1.0074462799999999</v>
      </c>
      <c r="D933" s="23">
        <f ca="1">IF(A933&lt;$B$1,VLOOKUP(A933,[1]DI!$A$4:$B$15000,2,FALSE),0)</f>
        <v>0.1265</v>
      </c>
      <c r="E933" s="22">
        <f t="shared" ca="1" si="232"/>
        <v>4.7279E-4</v>
      </c>
      <c r="F933" s="23">
        <f t="shared" si="225"/>
        <v>1.3</v>
      </c>
      <c r="G933" s="24">
        <f t="shared" ca="1" si="229"/>
        <v>1.000614627</v>
      </c>
      <c r="H933" s="22">
        <f ca="1">TRUNC(PRODUCT(G$10:G932),15)</f>
        <v>1.15780752109706</v>
      </c>
      <c r="I933" s="22">
        <f t="shared" ca="1" si="230"/>
        <v>1.1137497713340101</v>
      </c>
      <c r="J933" s="22">
        <f t="shared" ca="1" si="231"/>
        <v>1.03955803</v>
      </c>
      <c r="K933" s="22">
        <f t="shared" ca="1" si="222"/>
        <v>3.985259E-2</v>
      </c>
      <c r="L933" s="66">
        <f>IF(VLOOKUP(A933,$T$12:$AC$125,8)=VLOOKUP(A932,$T$12:$AC$125,8),0,VLOOKUP(A933,T$12:$AC$125,8))</f>
        <v>0</v>
      </c>
      <c r="M933" s="67">
        <f>IF(L933&gt;0,VLOOKUP(L933,S$12:$AB$125,7),0)</f>
        <v>0</v>
      </c>
      <c r="N933" s="2">
        <f t="shared" si="221"/>
        <v>0</v>
      </c>
      <c r="O933" s="22">
        <f t="shared" ca="1" si="223"/>
        <v>3.985259E-2</v>
      </c>
      <c r="P933" s="25" t="str">
        <f t="shared" si="226"/>
        <v>A+J=</v>
      </c>
      <c r="Q933" s="26">
        <f t="shared" si="227"/>
        <v>44757</v>
      </c>
      <c r="R933" s="4"/>
      <c r="S933" s="98"/>
      <c r="U933" s="4"/>
      <c r="V933" s="4"/>
      <c r="W933" s="4"/>
      <c r="X933" s="4"/>
      <c r="Y933" s="4"/>
      <c r="Z933" s="4"/>
      <c r="AA933" s="4"/>
      <c r="AB933" s="4"/>
      <c r="AC933" s="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</row>
    <row r="934" spans="1:176" x14ac:dyDescent="0.25">
      <c r="A934" s="20">
        <f t="shared" si="224"/>
        <v>44687</v>
      </c>
      <c r="B934" s="22">
        <f t="shared" ca="1" si="228"/>
        <v>1.0479425599999999</v>
      </c>
      <c r="C934" s="22">
        <f t="shared" ca="1" si="233"/>
        <v>1.0074462799999999</v>
      </c>
      <c r="D934" s="23">
        <f ca="1">IF(A934&lt;$B$1,VLOOKUP(A934,[1]DI!$A$4:$B$15000,2,FALSE),0)</f>
        <v>0.1265</v>
      </c>
      <c r="E934" s="22">
        <f t="shared" ca="1" si="232"/>
        <v>4.7279E-4</v>
      </c>
      <c r="F934" s="23">
        <f t="shared" si="225"/>
        <v>1.3</v>
      </c>
      <c r="G934" s="24">
        <f t="shared" ca="1" si="229"/>
        <v>1.000614627</v>
      </c>
      <c r="H934" s="22">
        <f ca="1">TRUNC(PRODUCT(G$10:G933),15)</f>
        <v>1.1585191408603299</v>
      </c>
      <c r="I934" s="22">
        <f t="shared" ca="1" si="230"/>
        <v>1.1137497713340101</v>
      </c>
      <c r="J934" s="22">
        <f t="shared" ca="1" si="231"/>
        <v>1.04019697</v>
      </c>
      <c r="K934" s="22">
        <f t="shared" ca="1" si="222"/>
        <v>4.0496280000000003E-2</v>
      </c>
      <c r="L934" s="66">
        <f>IF(VLOOKUP(A934,$T$12:$AC$125,8)=VLOOKUP(A933,$T$12:$AC$125,8),0,VLOOKUP(A934,T$12:$AC$125,8))</f>
        <v>0</v>
      </c>
      <c r="M934" s="67">
        <f>IF(L934&gt;0,VLOOKUP(L934,S$12:$AB$125,7),0)</f>
        <v>0</v>
      </c>
      <c r="N934" s="2">
        <f t="shared" si="221"/>
        <v>0</v>
      </c>
      <c r="O934" s="22">
        <f t="shared" ca="1" si="223"/>
        <v>4.0496280000000003E-2</v>
      </c>
      <c r="P934" s="25" t="str">
        <f t="shared" si="226"/>
        <v>A+J=</v>
      </c>
      <c r="Q934" s="26">
        <f t="shared" si="227"/>
        <v>44757</v>
      </c>
      <c r="R934" s="4"/>
      <c r="S934" s="98"/>
      <c r="U934" s="4"/>
      <c r="V934" s="4"/>
      <c r="W934" s="4"/>
      <c r="X934" s="4"/>
      <c r="Y934" s="4"/>
      <c r="Z934" s="4"/>
      <c r="AA934" s="4"/>
      <c r="AB934" s="4"/>
      <c r="AC934" s="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</row>
    <row r="935" spans="1:176" x14ac:dyDescent="0.25">
      <c r="A935" s="20">
        <f t="shared" si="224"/>
        <v>44688</v>
      </c>
      <c r="B935" s="22">
        <f t="shared" ca="1" si="228"/>
        <v>1.04858666</v>
      </c>
      <c r="C935" s="22">
        <f t="shared" ca="1" si="233"/>
        <v>1.0074462799999999</v>
      </c>
      <c r="D935" s="23">
        <f ca="1">IF(A935&lt;$B$1,VLOOKUP(A935,[1]DI!$A$4:$B$15000,2,FALSE),0)</f>
        <v>0</v>
      </c>
      <c r="E935" s="22">
        <f t="shared" ca="1" si="232"/>
        <v>0</v>
      </c>
      <c r="F935" s="23">
        <f t="shared" si="225"/>
        <v>1.3</v>
      </c>
      <c r="G935" s="24">
        <f t="shared" ca="1" si="229"/>
        <v>1</v>
      </c>
      <c r="H935" s="22">
        <f ca="1">TRUNC(PRODUCT(G$10:G934),15)</f>
        <v>1.15923119800432</v>
      </c>
      <c r="I935" s="22">
        <f t="shared" ca="1" si="230"/>
        <v>1.1137497713340101</v>
      </c>
      <c r="J935" s="22">
        <f t="shared" ca="1" si="231"/>
        <v>1.04083631</v>
      </c>
      <c r="K935" s="22">
        <f t="shared" ca="1" si="222"/>
        <v>4.1140379999999997E-2</v>
      </c>
      <c r="L935" s="66">
        <f>IF(VLOOKUP(A935,$T$12:$AC$125,8)=VLOOKUP(A934,$T$12:$AC$125,8),0,VLOOKUP(A935,T$12:$AC$125,8))</f>
        <v>0</v>
      </c>
      <c r="M935" s="67">
        <f>IF(L935&gt;0,VLOOKUP(L935,S$12:$AB$125,7),0)</f>
        <v>0</v>
      </c>
      <c r="N935" s="2">
        <f t="shared" si="221"/>
        <v>0</v>
      </c>
      <c r="O935" s="22">
        <f t="shared" ca="1" si="223"/>
        <v>4.1140379999999997E-2</v>
      </c>
      <c r="P935" s="25" t="str">
        <f t="shared" si="226"/>
        <v>A+J=</v>
      </c>
      <c r="Q935" s="26">
        <f t="shared" si="227"/>
        <v>44757</v>
      </c>
      <c r="R935" s="4"/>
      <c r="S935" s="98"/>
      <c r="U935" s="4"/>
      <c r="V935" s="4"/>
      <c r="W935" s="4"/>
      <c r="X935" s="4"/>
      <c r="Y935" s="4"/>
      <c r="Z935" s="4"/>
      <c r="AA935" s="4"/>
      <c r="AB935" s="4"/>
      <c r="AC935" s="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</row>
    <row r="936" spans="1:176" x14ac:dyDescent="0.25">
      <c r="A936" s="20">
        <f t="shared" si="224"/>
        <v>44689</v>
      </c>
      <c r="B936" s="22">
        <f t="shared" ca="1" si="228"/>
        <v>1.04858666</v>
      </c>
      <c r="C936" s="22">
        <f t="shared" ca="1" si="233"/>
        <v>1.0074462799999999</v>
      </c>
      <c r="D936" s="23">
        <f ca="1">IF(A936&lt;$B$1,VLOOKUP(A936,[1]DI!$A$4:$B$15000,2,FALSE),0)</f>
        <v>0</v>
      </c>
      <c r="E936" s="22">
        <f t="shared" ca="1" si="232"/>
        <v>0</v>
      </c>
      <c r="F936" s="23">
        <f t="shared" si="225"/>
        <v>1.3</v>
      </c>
      <c r="G936" s="24">
        <f t="shared" ca="1" si="229"/>
        <v>1</v>
      </c>
      <c r="H936" s="22">
        <f ca="1">TRUNC(PRODUCT(G$10:G935),15)</f>
        <v>1.15923119800432</v>
      </c>
      <c r="I936" s="22">
        <f t="shared" ca="1" si="230"/>
        <v>1.1137497713340101</v>
      </c>
      <c r="J936" s="22">
        <f t="shared" ca="1" si="231"/>
        <v>1.04083631</v>
      </c>
      <c r="K936" s="22">
        <f t="shared" ca="1" si="222"/>
        <v>4.1140379999999997E-2</v>
      </c>
      <c r="L936" s="66">
        <f>IF(VLOOKUP(A936,$T$12:$AC$125,8)=VLOOKUP(A935,$T$12:$AC$125,8),0,VLOOKUP(A936,T$12:$AC$125,8))</f>
        <v>0</v>
      </c>
      <c r="M936" s="67">
        <f>IF(L936&gt;0,VLOOKUP(L936,S$12:$AB$125,7),0)</f>
        <v>0</v>
      </c>
      <c r="N936" s="2">
        <f t="shared" si="221"/>
        <v>0</v>
      </c>
      <c r="O936" s="22">
        <f t="shared" ca="1" si="223"/>
        <v>4.1140379999999997E-2</v>
      </c>
      <c r="P936" s="25" t="str">
        <f t="shared" si="226"/>
        <v>A+J=</v>
      </c>
      <c r="Q936" s="26">
        <f t="shared" si="227"/>
        <v>44757</v>
      </c>
      <c r="R936" s="4"/>
      <c r="S936" s="98"/>
      <c r="U936" s="4"/>
      <c r="V936" s="4"/>
      <c r="W936" s="4"/>
      <c r="X936" s="4"/>
      <c r="Y936" s="4"/>
      <c r="Z936" s="4"/>
      <c r="AA936" s="4"/>
      <c r="AB936" s="4"/>
      <c r="AC936" s="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</row>
    <row r="937" spans="1:176" x14ac:dyDescent="0.25">
      <c r="A937" s="20">
        <f t="shared" si="224"/>
        <v>44690</v>
      </c>
      <c r="B937" s="22">
        <f t="shared" ca="1" si="228"/>
        <v>1.04858666</v>
      </c>
      <c r="C937" s="22">
        <f t="shared" ca="1" si="233"/>
        <v>1.0074462799999999</v>
      </c>
      <c r="D937" s="23">
        <f ca="1">IF(A937&lt;$B$1,VLOOKUP(A937,[1]DI!$A$4:$B$15000,2,FALSE),0)</f>
        <v>0.1265</v>
      </c>
      <c r="E937" s="22">
        <f t="shared" ca="1" si="232"/>
        <v>4.7279E-4</v>
      </c>
      <c r="F937" s="23">
        <f t="shared" si="225"/>
        <v>1.3</v>
      </c>
      <c r="G937" s="24">
        <f t="shared" ca="1" si="229"/>
        <v>1.000614627</v>
      </c>
      <c r="H937" s="22">
        <f ca="1">TRUNC(PRODUCT(G$10:G936),15)</f>
        <v>1.15923119800432</v>
      </c>
      <c r="I937" s="22">
        <f t="shared" ca="1" si="230"/>
        <v>1.1137497713340101</v>
      </c>
      <c r="J937" s="22">
        <f t="shared" ca="1" si="231"/>
        <v>1.04083631</v>
      </c>
      <c r="K937" s="22">
        <f t="shared" ca="1" si="222"/>
        <v>4.1140379999999997E-2</v>
      </c>
      <c r="L937" s="66">
        <f>IF(VLOOKUP(A937,$T$12:$AC$125,8)=VLOOKUP(A936,$T$12:$AC$125,8),0,VLOOKUP(A937,T$12:$AC$125,8))</f>
        <v>0</v>
      </c>
      <c r="M937" s="67">
        <f>IF(L937&gt;0,VLOOKUP(L937,S$12:$AB$125,7),0)</f>
        <v>0</v>
      </c>
      <c r="N937" s="2">
        <f t="shared" si="221"/>
        <v>0</v>
      </c>
      <c r="O937" s="22">
        <f t="shared" ca="1" si="223"/>
        <v>4.1140379999999997E-2</v>
      </c>
      <c r="P937" s="25" t="str">
        <f t="shared" si="226"/>
        <v>A+J=</v>
      </c>
      <c r="Q937" s="26">
        <f t="shared" si="227"/>
        <v>44757</v>
      </c>
      <c r="R937" s="4"/>
      <c r="S937" s="98"/>
      <c r="U937" s="4"/>
      <c r="V937" s="4"/>
      <c r="W937" s="4"/>
      <c r="X937" s="4"/>
      <c r="Y937" s="4"/>
      <c r="Z937" s="4"/>
      <c r="AA937" s="4"/>
      <c r="AB937" s="4"/>
      <c r="AC937" s="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</row>
    <row r="938" spans="1:176" x14ac:dyDescent="0.25">
      <c r="A938" s="20">
        <f t="shared" si="224"/>
        <v>44691</v>
      </c>
      <c r="B938" s="22">
        <f t="shared" ca="1" si="228"/>
        <v>1.04923115</v>
      </c>
      <c r="C938" s="22">
        <f t="shared" ca="1" si="233"/>
        <v>1.0074462799999999</v>
      </c>
      <c r="D938" s="23">
        <f ca="1">IF(A938&lt;$B$1,VLOOKUP(A938,[1]DI!$A$4:$B$15000,2,FALSE),0)</f>
        <v>0.1265</v>
      </c>
      <c r="E938" s="22">
        <f t="shared" ca="1" si="232"/>
        <v>4.7279E-4</v>
      </c>
      <c r="F938" s="23">
        <f t="shared" si="225"/>
        <v>1.3</v>
      </c>
      <c r="G938" s="24">
        <f t="shared" ca="1" si="229"/>
        <v>1.000614627</v>
      </c>
      <c r="H938" s="22">
        <f ca="1">TRUNC(PRODUCT(G$10:G937),15)</f>
        <v>1.1599436927978599</v>
      </c>
      <c r="I938" s="22">
        <f t="shared" ca="1" si="230"/>
        <v>1.1137497713340101</v>
      </c>
      <c r="J938" s="22">
        <f t="shared" ca="1" si="231"/>
        <v>1.0414760300000001</v>
      </c>
      <c r="K938" s="22">
        <f t="shared" ca="1" si="222"/>
        <v>4.1784870000000002E-2</v>
      </c>
      <c r="L938" s="66">
        <f>IF(VLOOKUP(A938,$T$12:$AC$125,8)=VLOOKUP(A937,$T$12:$AC$125,8),0,VLOOKUP(A938,T$12:$AC$125,8))</f>
        <v>0</v>
      </c>
      <c r="M938" s="67">
        <f>IF(L938&gt;0,VLOOKUP(L938,S$12:$AB$125,7),0)</f>
        <v>0</v>
      </c>
      <c r="N938" s="2">
        <f t="shared" si="221"/>
        <v>0</v>
      </c>
      <c r="O938" s="22">
        <f t="shared" ca="1" si="223"/>
        <v>4.1784870000000002E-2</v>
      </c>
      <c r="P938" s="25" t="str">
        <f t="shared" si="226"/>
        <v>A+J=</v>
      </c>
      <c r="Q938" s="26">
        <f t="shared" si="227"/>
        <v>44757</v>
      </c>
      <c r="R938" s="4"/>
      <c r="S938" s="98"/>
      <c r="U938" s="4"/>
      <c r="V938" s="4"/>
      <c r="W938" s="4"/>
      <c r="X938" s="4"/>
      <c r="Y938" s="4"/>
      <c r="Z938" s="4"/>
      <c r="AA938" s="4"/>
      <c r="AB938" s="4"/>
      <c r="AC938" s="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</row>
    <row r="939" spans="1:176" x14ac:dyDescent="0.25">
      <c r="A939" s="20">
        <f t="shared" si="224"/>
        <v>44692</v>
      </c>
      <c r="B939" s="22">
        <f t="shared" ca="1" si="228"/>
        <v>1.0498760299999998</v>
      </c>
      <c r="C939" s="22">
        <f t="shared" ca="1" si="233"/>
        <v>1.0074462799999999</v>
      </c>
      <c r="D939" s="23">
        <f ca="1">IF(A939&lt;$B$1,VLOOKUP(A939,[1]DI!$A$4:$B$15000,2,FALSE),0)</f>
        <v>0.1265</v>
      </c>
      <c r="E939" s="22">
        <f t="shared" ca="1" si="232"/>
        <v>4.7279E-4</v>
      </c>
      <c r="F939" s="23">
        <f t="shared" si="225"/>
        <v>1.3</v>
      </c>
      <c r="G939" s="24">
        <f t="shared" ca="1" si="229"/>
        <v>1.000614627</v>
      </c>
      <c r="H939" s="22">
        <f ca="1">TRUNC(PRODUCT(G$10:G938),15)</f>
        <v>1.16065662550993</v>
      </c>
      <c r="I939" s="22">
        <f t="shared" ca="1" si="230"/>
        <v>1.1137497713340101</v>
      </c>
      <c r="J939" s="22">
        <f t="shared" ca="1" si="231"/>
        <v>1.04211615</v>
      </c>
      <c r="K939" s="22">
        <f t="shared" ca="1" si="222"/>
        <v>4.2429750000000002E-2</v>
      </c>
      <c r="L939" s="66">
        <f>IF(VLOOKUP(A939,$T$12:$AC$125,8)=VLOOKUP(A938,$T$12:$AC$125,8),0,VLOOKUP(A939,T$12:$AC$125,8))</f>
        <v>0</v>
      </c>
      <c r="M939" s="67">
        <f>IF(L939&gt;0,VLOOKUP(L939,S$12:$AB$125,7),0)</f>
        <v>0</v>
      </c>
      <c r="N939" s="2">
        <f t="shared" si="221"/>
        <v>0</v>
      </c>
      <c r="O939" s="22">
        <f t="shared" ca="1" si="223"/>
        <v>4.2429750000000002E-2</v>
      </c>
      <c r="P939" s="25" t="str">
        <f t="shared" si="226"/>
        <v>A+J=</v>
      </c>
      <c r="Q939" s="26">
        <f t="shared" si="227"/>
        <v>44757</v>
      </c>
      <c r="R939" s="4"/>
      <c r="S939" s="98"/>
      <c r="U939" s="4"/>
      <c r="V939" s="4"/>
      <c r="W939" s="4"/>
      <c r="X939" s="4"/>
      <c r="Y939" s="4"/>
      <c r="Z939" s="4"/>
      <c r="AA939" s="4"/>
      <c r="AB939" s="4"/>
      <c r="AC939" s="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</row>
    <row r="940" spans="1:176" x14ac:dyDescent="0.25">
      <c r="A940" s="20">
        <f t="shared" si="224"/>
        <v>44693</v>
      </c>
      <c r="B940" s="22">
        <f t="shared" ca="1" si="228"/>
        <v>1.0505213099999999</v>
      </c>
      <c r="C940" s="22">
        <f t="shared" ca="1" si="233"/>
        <v>1.0074462799999999</v>
      </c>
      <c r="D940" s="23">
        <f ca="1">IF(A940&lt;$B$1,VLOOKUP(A940,[1]DI!$A$4:$B$15000,2,FALSE),0)</f>
        <v>0.1265</v>
      </c>
      <c r="E940" s="22">
        <f t="shared" ca="1" si="232"/>
        <v>4.7279E-4</v>
      </c>
      <c r="F940" s="23">
        <f t="shared" si="225"/>
        <v>1.3</v>
      </c>
      <c r="G940" s="24">
        <f t="shared" ca="1" si="229"/>
        <v>1.000614627</v>
      </c>
      <c r="H940" s="22">
        <f ca="1">TRUNC(PRODUCT(G$10:G939),15)</f>
        <v>1.1613699964097</v>
      </c>
      <c r="I940" s="22">
        <f t="shared" ca="1" si="230"/>
        <v>1.1137497713340101</v>
      </c>
      <c r="J940" s="22">
        <f t="shared" ca="1" si="231"/>
        <v>1.04275666</v>
      </c>
      <c r="K940" s="22">
        <f t="shared" ca="1" si="222"/>
        <v>4.307503E-2</v>
      </c>
      <c r="L940" s="66">
        <f>IF(VLOOKUP(A940,$T$12:$AC$125,8)=VLOOKUP(A939,$T$12:$AC$125,8),0,VLOOKUP(A940,T$12:$AC$125,8))</f>
        <v>0</v>
      </c>
      <c r="M940" s="67">
        <f>IF(L940&gt;0,VLOOKUP(L940,S$12:$AB$125,7),0)</f>
        <v>0</v>
      </c>
      <c r="N940" s="2">
        <f t="shared" si="221"/>
        <v>0</v>
      </c>
      <c r="O940" s="22">
        <f t="shared" ca="1" si="223"/>
        <v>4.307503E-2</v>
      </c>
      <c r="P940" s="25" t="str">
        <f t="shared" si="226"/>
        <v>A+J=</v>
      </c>
      <c r="Q940" s="26">
        <f t="shared" si="227"/>
        <v>44757</v>
      </c>
      <c r="R940" s="4"/>
      <c r="S940" s="98"/>
      <c r="U940" s="4"/>
      <c r="V940" s="4"/>
      <c r="W940" s="4"/>
      <c r="X940" s="4"/>
      <c r="Y940" s="4"/>
      <c r="Z940" s="4"/>
      <c r="AA940" s="4"/>
      <c r="AB940" s="4"/>
      <c r="AC940" s="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</row>
    <row r="941" spans="1:176" x14ac:dyDescent="0.25">
      <c r="A941" s="20">
        <f t="shared" si="224"/>
        <v>44694</v>
      </c>
      <c r="B941" s="22">
        <f t="shared" ca="1" si="228"/>
        <v>1.051167</v>
      </c>
      <c r="C941" s="22">
        <f t="shared" ca="1" si="233"/>
        <v>1.0074462799999999</v>
      </c>
      <c r="D941" s="23">
        <f ca="1">IF(A941&lt;$B$1,VLOOKUP(A941,[1]DI!$A$4:$B$15000,2,FALSE),0)</f>
        <v>0.1265</v>
      </c>
      <c r="E941" s="22">
        <f t="shared" ca="1" si="232"/>
        <v>4.7279E-4</v>
      </c>
      <c r="F941" s="23">
        <f t="shared" si="225"/>
        <v>1.3</v>
      </c>
      <c r="G941" s="24">
        <f t="shared" ca="1" si="229"/>
        <v>1.000614627</v>
      </c>
      <c r="H941" s="22">
        <f ca="1">TRUNC(PRODUCT(G$10:G940),15)</f>
        <v>1.16208380576648</v>
      </c>
      <c r="I941" s="22">
        <f t="shared" ca="1" si="230"/>
        <v>1.1137497713340101</v>
      </c>
      <c r="J941" s="22">
        <f t="shared" ca="1" si="231"/>
        <v>1.04339757</v>
      </c>
      <c r="K941" s="22">
        <f t="shared" ca="1" si="222"/>
        <v>4.3720719999999998E-2</v>
      </c>
      <c r="L941" s="66">
        <f>IF(VLOOKUP(A941,$T$12:$AC$125,8)=VLOOKUP(A940,$T$12:$AC$125,8),0,VLOOKUP(A941,T$12:$AC$125,8))</f>
        <v>0</v>
      </c>
      <c r="M941" s="67">
        <f>IF(L941&gt;0,VLOOKUP(L941,S$12:$AB$125,7),0)</f>
        <v>0</v>
      </c>
      <c r="N941" s="2">
        <f t="shared" si="221"/>
        <v>0</v>
      </c>
      <c r="O941" s="22">
        <f t="shared" ca="1" si="223"/>
        <v>4.3720719999999998E-2</v>
      </c>
      <c r="P941" s="25" t="str">
        <f t="shared" si="226"/>
        <v>A+J=</v>
      </c>
      <c r="Q941" s="26">
        <f t="shared" si="227"/>
        <v>44757</v>
      </c>
      <c r="R941" s="4"/>
      <c r="S941" s="98"/>
      <c r="U941" s="4"/>
      <c r="V941" s="4"/>
      <c r="W941" s="4"/>
      <c r="X941" s="4"/>
      <c r="Y941" s="4"/>
      <c r="Z941" s="4"/>
      <c r="AA941" s="4"/>
      <c r="AB941" s="4"/>
      <c r="AC941" s="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</row>
    <row r="942" spans="1:176" x14ac:dyDescent="0.25">
      <c r="A942" s="20">
        <f t="shared" si="224"/>
        <v>44695</v>
      </c>
      <c r="B942" s="22">
        <f t="shared" ca="1" si="228"/>
        <v>1.0518130699999999</v>
      </c>
      <c r="C942" s="22">
        <f t="shared" ca="1" si="233"/>
        <v>1.0074462799999999</v>
      </c>
      <c r="D942" s="23">
        <f ca="1">IF(A942&lt;$B$1,VLOOKUP(A942,[1]DI!$A$4:$B$15000,2,FALSE),0)</f>
        <v>0</v>
      </c>
      <c r="E942" s="22">
        <f t="shared" ca="1" si="232"/>
        <v>0</v>
      </c>
      <c r="F942" s="23">
        <f t="shared" si="225"/>
        <v>1.3</v>
      </c>
      <c r="G942" s="24">
        <f t="shared" ca="1" si="229"/>
        <v>1</v>
      </c>
      <c r="H942" s="22">
        <f ca="1">TRUNC(PRODUCT(G$10:G941),15)</f>
        <v>1.16279805384977</v>
      </c>
      <c r="I942" s="22">
        <f t="shared" ca="1" si="230"/>
        <v>1.1137497713340101</v>
      </c>
      <c r="J942" s="22">
        <f t="shared" ca="1" si="231"/>
        <v>1.0440388700000001</v>
      </c>
      <c r="K942" s="22">
        <f t="shared" ca="1" si="222"/>
        <v>4.4366790000000003E-2</v>
      </c>
      <c r="L942" s="66">
        <f>IF(VLOOKUP(A942,$T$12:$AC$125,8)=VLOOKUP(A941,$T$12:$AC$125,8),0,VLOOKUP(A942,T$12:$AC$125,8))</f>
        <v>0</v>
      </c>
      <c r="M942" s="67">
        <f>IF(L942&gt;0,VLOOKUP(L942,S$12:$AB$125,7),0)</f>
        <v>0</v>
      </c>
      <c r="N942" s="2">
        <f t="shared" si="221"/>
        <v>0</v>
      </c>
      <c r="O942" s="22">
        <f t="shared" ca="1" si="223"/>
        <v>4.4366790000000003E-2</v>
      </c>
      <c r="P942" s="25" t="str">
        <f t="shared" si="226"/>
        <v>A+J=</v>
      </c>
      <c r="Q942" s="26">
        <f t="shared" si="227"/>
        <v>44757</v>
      </c>
      <c r="R942" s="4"/>
      <c r="S942" s="98"/>
      <c r="U942" s="4"/>
      <c r="V942" s="4"/>
      <c r="W942" s="4"/>
      <c r="X942" s="4"/>
      <c r="Y942" s="4"/>
      <c r="Z942" s="4"/>
      <c r="AA942" s="4"/>
      <c r="AB942" s="4"/>
      <c r="AC942" s="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</row>
    <row r="943" spans="1:176" x14ac:dyDescent="0.25">
      <c r="A943" s="20">
        <f t="shared" si="224"/>
        <v>44696</v>
      </c>
      <c r="B943" s="22">
        <f t="shared" ca="1" si="228"/>
        <v>1.0518130699999999</v>
      </c>
      <c r="C943" s="22">
        <f t="shared" ca="1" si="233"/>
        <v>1.0074462799999999</v>
      </c>
      <c r="D943" s="23">
        <f ca="1">IF(A943&lt;$B$1,VLOOKUP(A943,[1]DI!$A$4:$B$15000,2,FALSE),0)</f>
        <v>0</v>
      </c>
      <c r="E943" s="22">
        <f t="shared" ca="1" si="232"/>
        <v>0</v>
      </c>
      <c r="F943" s="23">
        <f t="shared" si="225"/>
        <v>1.3</v>
      </c>
      <c r="G943" s="24">
        <f t="shared" ca="1" si="229"/>
        <v>1</v>
      </c>
      <c r="H943" s="22">
        <f ca="1">TRUNC(PRODUCT(G$10:G942),15)</f>
        <v>1.16279805384977</v>
      </c>
      <c r="I943" s="22">
        <f t="shared" ca="1" si="230"/>
        <v>1.1137497713340101</v>
      </c>
      <c r="J943" s="22">
        <f t="shared" ca="1" si="231"/>
        <v>1.0440388700000001</v>
      </c>
      <c r="K943" s="22">
        <f t="shared" ca="1" si="222"/>
        <v>4.4366790000000003E-2</v>
      </c>
      <c r="L943" s="66">
        <f>IF(VLOOKUP(A943,$T$12:$AC$125,8)=VLOOKUP(A942,$T$12:$AC$125,8),0,VLOOKUP(A943,T$12:$AC$125,8))</f>
        <v>0</v>
      </c>
      <c r="M943" s="67">
        <f>IF(L943&gt;0,VLOOKUP(L943,S$12:$AB$125,7),0)</f>
        <v>0</v>
      </c>
      <c r="N943" s="2">
        <f t="shared" si="221"/>
        <v>0</v>
      </c>
      <c r="O943" s="22">
        <f t="shared" ca="1" si="223"/>
        <v>4.4366790000000003E-2</v>
      </c>
      <c r="P943" s="25" t="str">
        <f t="shared" si="226"/>
        <v>A+J=</v>
      </c>
      <c r="Q943" s="26">
        <f t="shared" si="227"/>
        <v>44757</v>
      </c>
      <c r="R943" s="4"/>
      <c r="S943" s="98"/>
      <c r="U943" s="4"/>
      <c r="V943" s="4"/>
      <c r="W943" s="4"/>
      <c r="X943" s="4"/>
      <c r="Y943" s="4"/>
      <c r="Z943" s="4"/>
      <c r="AA943" s="4"/>
      <c r="AB943" s="4"/>
      <c r="AC943" s="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</row>
    <row r="944" spans="1:176" x14ac:dyDescent="0.25">
      <c r="A944" s="20">
        <f t="shared" si="224"/>
        <v>44697</v>
      </c>
      <c r="B944" s="22">
        <f t="shared" ca="1" si="228"/>
        <v>1.0518130699999999</v>
      </c>
      <c r="C944" s="22">
        <f t="shared" ca="1" si="233"/>
        <v>1.0074462799999999</v>
      </c>
      <c r="D944" s="23">
        <f ca="1">IF(A944&lt;$B$1,VLOOKUP(A944,[1]DI!$A$4:$B$15000,2,FALSE),0)</f>
        <v>0.1265</v>
      </c>
      <c r="E944" s="22">
        <f t="shared" ca="1" si="232"/>
        <v>4.7279E-4</v>
      </c>
      <c r="F944" s="23">
        <f t="shared" si="225"/>
        <v>1.3</v>
      </c>
      <c r="G944" s="24">
        <f t="shared" ca="1" si="229"/>
        <v>1.000614627</v>
      </c>
      <c r="H944" s="22">
        <f ca="1">TRUNC(PRODUCT(G$10:G943),15)</f>
        <v>1.16279805384977</v>
      </c>
      <c r="I944" s="22">
        <f t="shared" ca="1" si="230"/>
        <v>1.1137497713340101</v>
      </c>
      <c r="J944" s="22">
        <f t="shared" ca="1" si="231"/>
        <v>1.0440388700000001</v>
      </c>
      <c r="K944" s="22">
        <f t="shared" ca="1" si="222"/>
        <v>4.4366790000000003E-2</v>
      </c>
      <c r="L944" s="66">
        <f>IF(VLOOKUP(A944,$T$12:$AC$125,8)=VLOOKUP(A943,$T$12:$AC$125,8),0,VLOOKUP(A944,T$12:$AC$125,8))</f>
        <v>0</v>
      </c>
      <c r="M944" s="67">
        <f>IF(L944&gt;0,VLOOKUP(L944,S$12:$AB$125,7),0)</f>
        <v>0</v>
      </c>
      <c r="N944" s="2">
        <f t="shared" si="221"/>
        <v>0</v>
      </c>
      <c r="O944" s="22">
        <f t="shared" ca="1" si="223"/>
        <v>4.4366790000000003E-2</v>
      </c>
      <c r="P944" s="25" t="str">
        <f t="shared" si="226"/>
        <v>A+J=</v>
      </c>
      <c r="Q944" s="26">
        <f t="shared" si="227"/>
        <v>44757</v>
      </c>
      <c r="R944" s="4"/>
      <c r="S944" s="98"/>
      <c r="U944" s="4"/>
      <c r="V944" s="4"/>
      <c r="W944" s="4"/>
      <c r="X944" s="4"/>
      <c r="Y944" s="4"/>
      <c r="Z944" s="4"/>
      <c r="AA944" s="4"/>
      <c r="AB944" s="4"/>
      <c r="AC944" s="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</row>
    <row r="945" spans="1:176" x14ac:dyDescent="0.25">
      <c r="A945" s="20">
        <f t="shared" si="224"/>
        <v>44698</v>
      </c>
      <c r="B945" s="22">
        <f t="shared" ca="1" si="228"/>
        <v>1.05245955</v>
      </c>
      <c r="C945" s="22">
        <f t="shared" ca="1" si="233"/>
        <v>1.0074462799999999</v>
      </c>
      <c r="D945" s="23">
        <f ca="1">IF(A945&lt;$B$1,VLOOKUP(A945,[1]DI!$A$4:$B$15000,2,FALSE),0)</f>
        <v>0.1265</v>
      </c>
      <c r="E945" s="22">
        <f t="shared" ca="1" si="232"/>
        <v>4.7279E-4</v>
      </c>
      <c r="F945" s="23">
        <f t="shared" si="225"/>
        <v>1.3</v>
      </c>
      <c r="G945" s="24">
        <f t="shared" ca="1" si="229"/>
        <v>1.000614627</v>
      </c>
      <c r="H945" s="22">
        <f ca="1">TRUNC(PRODUCT(G$10:G944),15)</f>
        <v>1.1635127409292101</v>
      </c>
      <c r="I945" s="22">
        <f t="shared" ca="1" si="230"/>
        <v>1.1137497713340101</v>
      </c>
      <c r="J945" s="22">
        <f t="shared" ca="1" si="231"/>
        <v>1.0446805699999999</v>
      </c>
      <c r="K945" s="22">
        <f t="shared" ca="1" si="222"/>
        <v>4.5013270000000001E-2</v>
      </c>
      <c r="L945" s="66">
        <f>IF(VLOOKUP(A945,$T$12:$AC$125,8)=VLOOKUP(A944,$T$12:$AC$125,8),0,VLOOKUP(A945,T$12:$AC$125,8))</f>
        <v>0</v>
      </c>
      <c r="M945" s="67">
        <f>IF(L945&gt;0,VLOOKUP(L945,S$12:$AB$125,7),0)</f>
        <v>0</v>
      </c>
      <c r="N945" s="2">
        <f t="shared" si="221"/>
        <v>0</v>
      </c>
      <c r="O945" s="22">
        <f t="shared" ca="1" si="223"/>
        <v>4.5013270000000001E-2</v>
      </c>
      <c r="P945" s="25" t="str">
        <f t="shared" si="226"/>
        <v>A+J=</v>
      </c>
      <c r="Q945" s="26">
        <f t="shared" si="227"/>
        <v>44757</v>
      </c>
      <c r="R945" s="4"/>
      <c r="S945" s="98"/>
      <c r="U945" s="4"/>
      <c r="V945" s="4"/>
      <c r="W945" s="4"/>
      <c r="X945" s="4"/>
      <c r="Y945" s="4"/>
      <c r="Z945" s="4"/>
      <c r="AA945" s="4"/>
      <c r="AB945" s="4"/>
      <c r="AC945" s="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</row>
    <row r="946" spans="1:176" x14ac:dyDescent="0.25">
      <c r="A946" s="20">
        <f t="shared" si="224"/>
        <v>44699</v>
      </c>
      <c r="B946" s="22">
        <f t="shared" ca="1" si="228"/>
        <v>1.0531064099999998</v>
      </c>
      <c r="C946" s="22">
        <f t="shared" ca="1" si="233"/>
        <v>1.0074462799999999</v>
      </c>
      <c r="D946" s="23">
        <f ca="1">IF(A946&lt;$B$1,VLOOKUP(A946,[1]DI!$A$4:$B$15000,2,FALSE),0)</f>
        <v>0.1265</v>
      </c>
      <c r="E946" s="22">
        <f t="shared" ca="1" si="232"/>
        <v>4.7279E-4</v>
      </c>
      <c r="F946" s="23">
        <f t="shared" si="225"/>
        <v>1.3</v>
      </c>
      <c r="G946" s="24">
        <f t="shared" ca="1" si="229"/>
        <v>1.000614627</v>
      </c>
      <c r="H946" s="22">
        <f ca="1">TRUNC(PRODUCT(G$10:G945),15)</f>
        <v>1.16422786727463</v>
      </c>
      <c r="I946" s="22">
        <f t="shared" ca="1" si="230"/>
        <v>1.1137497713340101</v>
      </c>
      <c r="J946" s="22">
        <f t="shared" ca="1" si="231"/>
        <v>1.0453226499999999</v>
      </c>
      <c r="K946" s="22">
        <f t="shared" ca="1" si="222"/>
        <v>4.566013E-2</v>
      </c>
      <c r="L946" s="66">
        <f>IF(VLOOKUP(A946,$T$12:$AC$125,8)=VLOOKUP(A945,$T$12:$AC$125,8),0,VLOOKUP(A946,T$12:$AC$125,8))</f>
        <v>0</v>
      </c>
      <c r="M946" s="67">
        <f>IF(L946&gt;0,VLOOKUP(L946,S$12:$AB$125,7),0)</f>
        <v>0</v>
      </c>
      <c r="N946" s="2">
        <f t="shared" si="221"/>
        <v>0</v>
      </c>
      <c r="O946" s="22">
        <f t="shared" ca="1" si="223"/>
        <v>4.566013E-2</v>
      </c>
      <c r="P946" s="25" t="str">
        <f t="shared" si="226"/>
        <v>A+J=</v>
      </c>
      <c r="Q946" s="26">
        <f t="shared" si="227"/>
        <v>44757</v>
      </c>
      <c r="R946" s="4"/>
      <c r="S946" s="98"/>
      <c r="U946" s="4"/>
      <c r="V946" s="4"/>
      <c r="W946" s="4"/>
      <c r="X946" s="4"/>
      <c r="Y946" s="4"/>
      <c r="Z946" s="4"/>
      <c r="AA946" s="4"/>
      <c r="AB946" s="4"/>
      <c r="AC946" s="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</row>
    <row r="947" spans="1:176" x14ac:dyDescent="0.25">
      <c r="A947" s="20">
        <f t="shared" si="224"/>
        <v>44700</v>
      </c>
      <c r="B947" s="22">
        <f t="shared" ca="1" si="228"/>
        <v>1.0537536799999998</v>
      </c>
      <c r="C947" s="22">
        <f t="shared" ca="1" si="233"/>
        <v>1.0074462799999999</v>
      </c>
      <c r="D947" s="23">
        <f ca="1">IF(A947&lt;$B$1,VLOOKUP(A947,[1]DI!$A$4:$B$15000,2,FALSE),0)</f>
        <v>0.1265</v>
      </c>
      <c r="E947" s="22">
        <f t="shared" ca="1" si="232"/>
        <v>4.7279E-4</v>
      </c>
      <c r="F947" s="23">
        <f t="shared" si="225"/>
        <v>1.3</v>
      </c>
      <c r="G947" s="24">
        <f t="shared" ca="1" si="229"/>
        <v>1.000614627</v>
      </c>
      <c r="H947" s="22">
        <f ca="1">TRUNC(PRODUCT(G$10:G946),15)</f>
        <v>1.16494343315601</v>
      </c>
      <c r="I947" s="22">
        <f t="shared" ca="1" si="230"/>
        <v>1.1137497713340101</v>
      </c>
      <c r="J947" s="22">
        <f t="shared" ca="1" si="231"/>
        <v>1.0459651400000001</v>
      </c>
      <c r="K947" s="22">
        <f t="shared" ca="1" si="222"/>
        <v>4.6307399999999999E-2</v>
      </c>
      <c r="L947" s="66">
        <f>IF(VLOOKUP(A947,$T$12:$AC$125,8)=VLOOKUP(A946,$T$12:$AC$125,8),0,VLOOKUP(A947,T$12:$AC$125,8))</f>
        <v>0</v>
      </c>
      <c r="M947" s="67">
        <f>IF(L947&gt;0,VLOOKUP(L947,S$12:$AB$125,7),0)</f>
        <v>0</v>
      </c>
      <c r="N947" s="2">
        <f t="shared" si="221"/>
        <v>0</v>
      </c>
      <c r="O947" s="22">
        <f t="shared" ca="1" si="223"/>
        <v>4.6307399999999999E-2</v>
      </c>
      <c r="P947" s="25" t="str">
        <f t="shared" si="226"/>
        <v>A+J=</v>
      </c>
      <c r="Q947" s="26">
        <f t="shared" si="227"/>
        <v>44757</v>
      </c>
      <c r="R947" s="4"/>
      <c r="S947" s="98"/>
      <c r="U947" s="4"/>
      <c r="V947" s="4"/>
      <c r="W947" s="4"/>
      <c r="X947" s="4"/>
      <c r="Y947" s="4"/>
      <c r="Z947" s="4"/>
      <c r="AA947" s="4"/>
      <c r="AB947" s="4"/>
      <c r="AC947" s="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</row>
    <row r="948" spans="1:176" x14ac:dyDescent="0.25">
      <c r="A948" s="20">
        <f t="shared" si="224"/>
        <v>44701</v>
      </c>
      <c r="B948" s="22">
        <f t="shared" ca="1" si="228"/>
        <v>1.05440135</v>
      </c>
      <c r="C948" s="22">
        <f t="shared" ca="1" si="233"/>
        <v>1.0074462799999999</v>
      </c>
      <c r="D948" s="23">
        <f ca="1">IF(A948&lt;$B$1,VLOOKUP(A948,[1]DI!$A$4:$B$15000,2,FALSE),0)</f>
        <v>0.1265</v>
      </c>
      <c r="E948" s="22">
        <f t="shared" ca="1" si="232"/>
        <v>4.7279E-4</v>
      </c>
      <c r="F948" s="23">
        <f t="shared" si="225"/>
        <v>1.3</v>
      </c>
      <c r="G948" s="24">
        <f t="shared" ca="1" si="229"/>
        <v>1.000614627</v>
      </c>
      <c r="H948" s="22">
        <f ca="1">TRUNC(PRODUCT(G$10:G947),15)</f>
        <v>1.1656594388435</v>
      </c>
      <c r="I948" s="22">
        <f t="shared" ca="1" si="230"/>
        <v>1.1137497713340101</v>
      </c>
      <c r="J948" s="22">
        <f t="shared" ca="1" si="231"/>
        <v>1.0466080200000001</v>
      </c>
      <c r="K948" s="22">
        <f t="shared" ca="1" si="222"/>
        <v>4.6955070000000002E-2</v>
      </c>
      <c r="L948" s="66">
        <f>IF(VLOOKUP(A948,$T$12:$AC$125,8)=VLOOKUP(A947,$T$12:$AC$125,8),0,VLOOKUP(A948,T$12:$AC$125,8))</f>
        <v>0</v>
      </c>
      <c r="M948" s="67">
        <f>IF(L948&gt;0,VLOOKUP(L948,S$12:$AB$125,7),0)</f>
        <v>0</v>
      </c>
      <c r="N948" s="2">
        <f t="shared" si="221"/>
        <v>0</v>
      </c>
      <c r="O948" s="22">
        <f t="shared" ca="1" si="223"/>
        <v>4.6955070000000002E-2</v>
      </c>
      <c r="P948" s="25" t="str">
        <f t="shared" si="226"/>
        <v>A+J=</v>
      </c>
      <c r="Q948" s="26">
        <f t="shared" si="227"/>
        <v>44757</v>
      </c>
      <c r="R948" s="4"/>
      <c r="S948" s="98"/>
      <c r="U948" s="4"/>
      <c r="V948" s="4"/>
      <c r="W948" s="4"/>
      <c r="X948" s="4"/>
      <c r="Y948" s="4"/>
      <c r="Z948" s="4"/>
      <c r="AA948" s="4"/>
      <c r="AB948" s="4"/>
      <c r="AC948" s="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</row>
    <row r="949" spans="1:176" ht="15" x14ac:dyDescent="0.25">
      <c r="A949" s="20">
        <f t="shared" si="224"/>
        <v>44702</v>
      </c>
      <c r="B949" s="22">
        <f t="shared" ca="1" si="228"/>
        <v>1.0550494099999999</v>
      </c>
      <c r="C949" s="22">
        <f t="shared" ca="1" si="233"/>
        <v>1.0074462799999999</v>
      </c>
      <c r="D949" s="23">
        <f ca="1">IF(A949&lt;$B$1,VLOOKUP(A949,[1]DI!$A$4:$B$15000,2,FALSE),0)</f>
        <v>0</v>
      </c>
      <c r="E949" s="22">
        <f t="shared" ca="1" si="232"/>
        <v>0</v>
      </c>
      <c r="F949" s="23">
        <f t="shared" si="225"/>
        <v>1.3</v>
      </c>
      <c r="G949" s="24">
        <f t="shared" ca="1" si="229"/>
        <v>1</v>
      </c>
      <c r="H949" s="22">
        <f ca="1">TRUNC(PRODUCT(G$10:G948),15)</f>
        <v>1.1663758846074199</v>
      </c>
      <c r="I949" s="22">
        <f t="shared" ca="1" si="230"/>
        <v>1.1137497713340101</v>
      </c>
      <c r="J949" s="22">
        <f t="shared" ca="1" si="231"/>
        <v>1.0472512899999999</v>
      </c>
      <c r="K949" s="22">
        <f t="shared" ca="1" si="222"/>
        <v>4.760313E-2</v>
      </c>
      <c r="L949" s="66">
        <f>IF(VLOOKUP(A949,$T$12:$AC$125,8)=VLOOKUP(A948,$T$12:$AC$125,8),0,VLOOKUP(A949,T$12:$AC$125,8))</f>
        <v>0</v>
      </c>
      <c r="M949" s="67">
        <f>IF(L949&gt;0,VLOOKUP(L949,S$12:$AB$125,7),0)</f>
        <v>0</v>
      </c>
      <c r="N949" s="2">
        <f t="shared" si="221"/>
        <v>0</v>
      </c>
      <c r="O949" s="22">
        <f t="shared" ca="1" si="223"/>
        <v>4.760313E-2</v>
      </c>
      <c r="P949" s="25" t="str">
        <f t="shared" si="226"/>
        <v>A+J=</v>
      </c>
      <c r="Q949" s="26">
        <f t="shared" si="227"/>
        <v>44757</v>
      </c>
      <c r="R949" s="132" t="s">
        <v>82</v>
      </c>
      <c r="S949" s="132" t="s">
        <v>82</v>
      </c>
      <c r="U949" s="4"/>
      <c r="V949" s="4"/>
      <c r="W949" s="4"/>
      <c r="X949" s="4"/>
      <c r="Y949" s="4"/>
      <c r="Z949" s="4"/>
      <c r="AA949" s="4"/>
      <c r="AB949" s="4"/>
      <c r="AC949" s="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</row>
    <row r="950" spans="1:176" ht="15" x14ac:dyDescent="0.25">
      <c r="A950" s="20">
        <f t="shared" si="224"/>
        <v>44703</v>
      </c>
      <c r="B950" s="22">
        <f t="shared" ca="1" si="228"/>
        <v>1.0550494099999999</v>
      </c>
      <c r="C950" s="22">
        <f t="shared" ca="1" si="233"/>
        <v>1.0074462799999999</v>
      </c>
      <c r="D950" s="23">
        <f ca="1">IF(A950&lt;$B$1,VLOOKUP(A950,[1]DI!$A$4:$B$15000,2,FALSE),0)</f>
        <v>0</v>
      </c>
      <c r="E950" s="22">
        <f t="shared" ca="1" si="232"/>
        <v>0</v>
      </c>
      <c r="F950" s="23">
        <f t="shared" si="225"/>
        <v>1.3</v>
      </c>
      <c r="G950" s="24">
        <f t="shared" ca="1" si="229"/>
        <v>1</v>
      </c>
      <c r="H950" s="22">
        <f ca="1">TRUNC(PRODUCT(G$10:G949),15)</f>
        <v>1.1663758846074199</v>
      </c>
      <c r="I950" s="22">
        <f t="shared" ca="1" si="230"/>
        <v>1.1137497713340101</v>
      </c>
      <c r="J950" s="22">
        <f t="shared" ca="1" si="231"/>
        <v>1.0472512899999999</v>
      </c>
      <c r="K950" s="22">
        <f t="shared" ca="1" si="222"/>
        <v>4.760313E-2</v>
      </c>
      <c r="L950" s="66">
        <f>IF(VLOOKUP(A950,$T$12:$AC$125,8)=VLOOKUP(A949,$T$12:$AC$125,8),0,VLOOKUP(A950,T$12:$AC$125,8))</f>
        <v>0</v>
      </c>
      <c r="M950" s="67">
        <f>IF(L950&gt;0,VLOOKUP(L950,S$12:$AB$125,7),0)</f>
        <v>0</v>
      </c>
      <c r="N950" s="2">
        <f t="shared" si="221"/>
        <v>0</v>
      </c>
      <c r="O950" s="22">
        <f t="shared" ca="1" si="223"/>
        <v>4.760313E-2</v>
      </c>
      <c r="P950" s="25" t="str">
        <f t="shared" si="226"/>
        <v>A+J=</v>
      </c>
      <c r="Q950" s="26">
        <f t="shared" si="227"/>
        <v>44757</v>
      </c>
      <c r="R950" s="132" t="s">
        <v>78</v>
      </c>
      <c r="S950" s="132" t="s">
        <v>79</v>
      </c>
      <c r="U950" s="4"/>
      <c r="V950" s="4"/>
      <c r="W950" s="4"/>
      <c r="X950" s="4"/>
      <c r="Y950" s="4"/>
      <c r="Z950" s="4"/>
      <c r="AA950" s="4"/>
      <c r="AB950" s="4"/>
      <c r="AC950" s="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</row>
    <row r="951" spans="1:176" ht="15" x14ac:dyDescent="0.25">
      <c r="A951" s="20">
        <f t="shared" si="224"/>
        <v>44704</v>
      </c>
      <c r="B951" s="22">
        <f t="shared" ca="1" si="228"/>
        <v>1.0550494099999999</v>
      </c>
      <c r="C951" s="22">
        <f t="shared" ca="1" si="233"/>
        <v>1.0074462799999999</v>
      </c>
      <c r="D951" s="23">
        <f ca="1">IF(A951&lt;$B$1,VLOOKUP(A951,[1]DI!$A$4:$B$15000,2,FALSE),0)</f>
        <v>0.1265</v>
      </c>
      <c r="E951" s="22">
        <f t="shared" ca="1" si="232"/>
        <v>4.7279E-4</v>
      </c>
      <c r="F951" s="23">
        <f t="shared" si="225"/>
        <v>1.3</v>
      </c>
      <c r="G951" s="24">
        <f t="shared" ca="1" si="229"/>
        <v>1.000614627</v>
      </c>
      <c r="H951" s="22">
        <f ca="1">TRUNC(PRODUCT(G$10:G950),15)</f>
        <v>1.1663758846074199</v>
      </c>
      <c r="I951" s="22">
        <f t="shared" ca="1" si="230"/>
        <v>1.1137497713340101</v>
      </c>
      <c r="J951" s="22">
        <f t="shared" ca="1" si="231"/>
        <v>1.0472512899999999</v>
      </c>
      <c r="K951" s="22">
        <f t="shared" ca="1" si="222"/>
        <v>4.760313E-2</v>
      </c>
      <c r="L951" s="66">
        <f>IF(VLOOKUP(A951,$T$12:$AC$125,8)=VLOOKUP(A950,$T$12:$AC$125,8),0,VLOOKUP(A951,T$12:$AC$125,8))</f>
        <v>0</v>
      </c>
      <c r="M951" s="67">
        <f>IF(L951&gt;0,VLOOKUP(L951,S$12:$AB$125,7),0)</f>
        <v>0</v>
      </c>
      <c r="N951" s="2">
        <f t="shared" si="221"/>
        <v>0</v>
      </c>
      <c r="O951" s="22">
        <f t="shared" ca="1" si="223"/>
        <v>4.760313E-2</v>
      </c>
      <c r="P951" s="25" t="str">
        <f t="shared" si="226"/>
        <v>A+J=</v>
      </c>
      <c r="Q951" s="26">
        <f t="shared" si="227"/>
        <v>44757</v>
      </c>
      <c r="R951" s="133">
        <v>28908185.34</v>
      </c>
      <c r="S951" s="133">
        <v>3444166.84</v>
      </c>
      <c r="U951" s="4"/>
      <c r="V951" s="4"/>
      <c r="W951" s="4"/>
      <c r="X951" s="4"/>
      <c r="Y951" s="4"/>
      <c r="Z951" s="4"/>
      <c r="AA951" s="4"/>
      <c r="AB951" s="4"/>
      <c r="AC951" s="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</row>
    <row r="952" spans="1:176" ht="15" x14ac:dyDescent="0.25">
      <c r="A952" s="20">
        <f t="shared" si="224"/>
        <v>44705</v>
      </c>
      <c r="B952" s="22">
        <f t="shared" ca="1" si="228"/>
        <v>1.0556978699999999</v>
      </c>
      <c r="C952" s="22">
        <f t="shared" ca="1" si="233"/>
        <v>1.0074462799999999</v>
      </c>
      <c r="D952" s="23">
        <f ca="1">IF(A952&lt;$B$1,VLOOKUP(A952,[1]DI!$A$4:$B$15000,2,FALSE),0)</f>
        <v>0.1265</v>
      </c>
      <c r="E952" s="22">
        <f t="shared" ca="1" si="232"/>
        <v>4.7279E-4</v>
      </c>
      <c r="F952" s="23">
        <f t="shared" si="225"/>
        <v>1.3</v>
      </c>
      <c r="G952" s="24">
        <f t="shared" ca="1" si="229"/>
        <v>1.000614627</v>
      </c>
      <c r="H952" s="22">
        <f ca="1">TRUNC(PRODUCT(G$10:G951),15)</f>
        <v>1.1670927707182499</v>
      </c>
      <c r="I952" s="22">
        <f t="shared" ca="1" si="230"/>
        <v>1.1137497713340101</v>
      </c>
      <c r="J952" s="22">
        <f t="shared" ca="1" si="231"/>
        <v>1.04789496</v>
      </c>
      <c r="K952" s="22">
        <f t="shared" ca="1" si="222"/>
        <v>4.8251589999999997E-2</v>
      </c>
      <c r="L952" s="66">
        <f>IF(VLOOKUP(A952,$T$12:$AC$125,8)=VLOOKUP(A951,$T$12:$AC$125,8),0,VLOOKUP(A952,T$12:$AC$125,8))</f>
        <v>0</v>
      </c>
      <c r="M952" s="67">
        <f>IF(L952&gt;0,VLOOKUP(L952,S$12:$AB$125,7),0)</f>
        <v>0</v>
      </c>
      <c r="N952" s="2">
        <f t="shared" si="221"/>
        <v>0</v>
      </c>
      <c r="O952" s="22">
        <f t="shared" ca="1" si="223"/>
        <v>4.8251589999999997E-2</v>
      </c>
      <c r="P952" s="25" t="str">
        <f t="shared" si="226"/>
        <v>A+J=</v>
      </c>
      <c r="Q952" s="26">
        <f t="shared" si="227"/>
        <v>44757</v>
      </c>
      <c r="R952" s="132" t="s">
        <v>63</v>
      </c>
      <c r="S952" s="132" t="s">
        <v>63</v>
      </c>
      <c r="U952" s="4"/>
      <c r="V952" s="4"/>
      <c r="W952" s="4"/>
      <c r="X952" s="4"/>
      <c r="Y952" s="4"/>
      <c r="Z952" s="4"/>
      <c r="AA952" s="4"/>
      <c r="AB952" s="4"/>
      <c r="AC952" s="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</row>
    <row r="953" spans="1:176" ht="15" x14ac:dyDescent="0.25">
      <c r="A953" s="20">
        <f t="shared" si="224"/>
        <v>44706</v>
      </c>
      <c r="B953" s="22">
        <f t="shared" ca="1" si="228"/>
        <v>1.05634673</v>
      </c>
      <c r="C953" s="22">
        <f t="shared" ca="1" si="233"/>
        <v>1.0074462799999999</v>
      </c>
      <c r="D953" s="23">
        <f ca="1">IF(A953&lt;$B$1,VLOOKUP(A953,[1]DI!$A$4:$B$15000,2,FALSE),0)</f>
        <v>0.1265</v>
      </c>
      <c r="E953" s="22">
        <f t="shared" ca="1" si="232"/>
        <v>4.7279E-4</v>
      </c>
      <c r="F953" s="23">
        <f t="shared" si="225"/>
        <v>1.3</v>
      </c>
      <c r="G953" s="24">
        <f t="shared" ca="1" si="229"/>
        <v>1.000614627</v>
      </c>
      <c r="H953" s="22">
        <f ca="1">TRUNC(PRODUCT(G$10:G952),15)</f>
        <v>1.1678100974466299</v>
      </c>
      <c r="I953" s="22">
        <f t="shared" ca="1" si="230"/>
        <v>1.1137497713340101</v>
      </c>
      <c r="J953" s="22">
        <f t="shared" ca="1" si="231"/>
        <v>1.04853902</v>
      </c>
      <c r="K953" s="22">
        <f t="shared" ca="1" si="222"/>
        <v>4.8900449999999998E-2</v>
      </c>
      <c r="L953" s="66">
        <f>IF(VLOOKUP(A953,$T$12:$AC$125,8)=VLOOKUP(A952,$T$12:$AC$125,8),0,VLOOKUP(A953,T$12:$AC$125,8))</f>
        <v>0</v>
      </c>
      <c r="M953" s="67">
        <f>IF(L953&gt;0,VLOOKUP(L953,S$12:$AB$125,7),0)</f>
        <v>0</v>
      </c>
      <c r="N953" s="2">
        <f t="shared" si="221"/>
        <v>0</v>
      </c>
      <c r="O953" s="22">
        <f t="shared" ca="1" si="223"/>
        <v>4.8900449999999998E-2</v>
      </c>
      <c r="P953" s="25" t="str">
        <f t="shared" si="226"/>
        <v>A+J=</v>
      </c>
      <c r="Q953" s="26">
        <f t="shared" si="227"/>
        <v>44757</v>
      </c>
      <c r="R953" s="129">
        <v>390935329</v>
      </c>
      <c r="S953" s="129">
        <v>390935329</v>
      </c>
      <c r="U953" s="4"/>
      <c r="V953" s="4"/>
      <c r="W953" s="4"/>
      <c r="X953" s="4"/>
      <c r="Y953" s="4"/>
      <c r="Z953" s="4"/>
      <c r="AA953" s="4"/>
      <c r="AB953" s="4"/>
      <c r="AC953" s="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</row>
    <row r="954" spans="1:176" ht="15" x14ac:dyDescent="0.25">
      <c r="A954" s="20">
        <f t="shared" si="224"/>
        <v>44707</v>
      </c>
      <c r="B954" s="22">
        <f t="shared" ca="1" si="228"/>
        <v>1.0569959899999999</v>
      </c>
      <c r="C954" s="22">
        <f t="shared" ca="1" si="233"/>
        <v>1.0074462799999999</v>
      </c>
      <c r="D954" s="23">
        <f ca="1">IF(A954&lt;$B$1,VLOOKUP(A954,[1]DI!$A$4:$B$15000,2,FALSE),0)</f>
        <v>0.1265</v>
      </c>
      <c r="E954" s="22">
        <f t="shared" ca="1" si="232"/>
        <v>4.7279E-4</v>
      </c>
      <c r="F954" s="23">
        <f t="shared" si="225"/>
        <v>1.3</v>
      </c>
      <c r="G954" s="24">
        <f t="shared" ca="1" si="229"/>
        <v>1.000614627</v>
      </c>
      <c r="H954" s="22">
        <f ca="1">TRUNC(PRODUCT(G$10:G953),15)</f>
        <v>1.1685278650633999</v>
      </c>
      <c r="I954" s="22">
        <f t="shared" ca="1" si="230"/>
        <v>1.1137497713340101</v>
      </c>
      <c r="J954" s="22">
        <f t="shared" ca="1" si="231"/>
        <v>1.0491834799999999</v>
      </c>
      <c r="K954" s="22">
        <f t="shared" ca="1" si="222"/>
        <v>4.9549709999999997E-2</v>
      </c>
      <c r="L954" s="66">
        <f>IF(VLOOKUP(A954,$T$12:$AC$125,8)=VLOOKUP(A953,$T$12:$AC$125,8),0,VLOOKUP(A954,T$12:$AC$125,8))</f>
        <v>0</v>
      </c>
      <c r="M954" s="67">
        <f>IF(L954&gt;0,VLOOKUP(L954,S$12:$AB$125,7),0)</f>
        <v>0</v>
      </c>
      <c r="N954" s="2">
        <f t="shared" si="221"/>
        <v>0</v>
      </c>
      <c r="O954" s="22">
        <f t="shared" ca="1" si="223"/>
        <v>4.9549709999999997E-2</v>
      </c>
      <c r="P954" s="25" t="str">
        <f t="shared" si="226"/>
        <v>A+J=</v>
      </c>
      <c r="Q954" s="26">
        <f t="shared" si="227"/>
        <v>44757</v>
      </c>
      <c r="R954" s="132" t="s">
        <v>76</v>
      </c>
      <c r="S954" s="132" t="s">
        <v>76</v>
      </c>
      <c r="U954" s="4"/>
      <c r="V954" s="4"/>
      <c r="W954" s="4"/>
      <c r="X954" s="4"/>
      <c r="Y954" s="4"/>
      <c r="Z954" s="4"/>
      <c r="AA954" s="4"/>
      <c r="AB954" s="4"/>
      <c r="AC954" s="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</row>
    <row r="955" spans="1:176" ht="15" x14ac:dyDescent="0.25">
      <c r="A955" s="20">
        <f t="shared" si="224"/>
        <v>44708</v>
      </c>
      <c r="B955" s="22">
        <f t="shared" ca="1" si="228"/>
        <v>1.05764565</v>
      </c>
      <c r="C955" s="22">
        <f t="shared" ca="1" si="233"/>
        <v>1.0074462799999999</v>
      </c>
      <c r="D955" s="23">
        <f ca="1">IF(A955&lt;$B$1,VLOOKUP(A955,[1]DI!$A$4:$B$15000,2,FALSE),0)</f>
        <v>0.1265</v>
      </c>
      <c r="E955" s="22">
        <f t="shared" ca="1" si="232"/>
        <v>4.7279E-4</v>
      </c>
      <c r="F955" s="23">
        <f t="shared" si="225"/>
        <v>1.3</v>
      </c>
      <c r="G955" s="24">
        <f t="shared" ca="1" si="229"/>
        <v>1.000614627</v>
      </c>
      <c r="H955" s="22">
        <f ca="1">TRUNC(PRODUCT(G$10:G954),15)</f>
        <v>1.1692460738395201</v>
      </c>
      <c r="I955" s="22">
        <f t="shared" ca="1" si="230"/>
        <v>1.1137497713340101</v>
      </c>
      <c r="J955" s="22">
        <f t="shared" ca="1" si="231"/>
        <v>1.0498283399999999</v>
      </c>
      <c r="K955" s="22">
        <f t="shared" ca="1" si="222"/>
        <v>5.019937E-2</v>
      </c>
      <c r="L955" s="66">
        <f>IF(VLOOKUP(A955,$T$12:$AC$125,8)=VLOOKUP(A954,$T$12:$AC$125,8),0,VLOOKUP(A955,T$12:$AC$125,8))</f>
        <v>0</v>
      </c>
      <c r="M955" s="67">
        <f>IF(L955&gt;0,VLOOKUP(L955,S$12:$AB$125,7),0)</f>
        <v>0</v>
      </c>
      <c r="N955" s="2">
        <f t="shared" si="221"/>
        <v>0</v>
      </c>
      <c r="O955" s="22">
        <f t="shared" ca="1" si="223"/>
        <v>5.019937E-2</v>
      </c>
      <c r="P955" s="25" t="str">
        <f t="shared" si="226"/>
        <v>A+J=</v>
      </c>
      <c r="Q955" s="26">
        <f t="shared" si="227"/>
        <v>44757</v>
      </c>
      <c r="R955" s="133">
        <f ca="1">K958*R953</f>
        <v>19878838.646512471</v>
      </c>
      <c r="S955" s="133">
        <f ca="1">K959*S953</f>
        <v>236519.78339828999</v>
      </c>
      <c r="U955" s="4"/>
      <c r="V955" s="4"/>
      <c r="W955" s="4"/>
      <c r="X955" s="4"/>
      <c r="Y955" s="4"/>
      <c r="Z955" s="4"/>
      <c r="AA955" s="4"/>
      <c r="AB955" s="4"/>
      <c r="AC955" s="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</row>
    <row r="956" spans="1:176" ht="15" x14ac:dyDescent="0.25">
      <c r="A956" s="20">
        <f t="shared" si="224"/>
        <v>44709</v>
      </c>
      <c r="B956" s="22">
        <f t="shared" ca="1" si="228"/>
        <v>1.0582957099999999</v>
      </c>
      <c r="C956" s="22">
        <f t="shared" ca="1" si="233"/>
        <v>1.0074462799999999</v>
      </c>
      <c r="D956" s="23">
        <f ca="1">IF(A956&lt;$B$1,VLOOKUP(A956,[1]DI!$A$4:$B$15000,2,FALSE),0)</f>
        <v>0</v>
      </c>
      <c r="E956" s="22">
        <f t="shared" ca="1" si="232"/>
        <v>0</v>
      </c>
      <c r="F956" s="23">
        <f t="shared" si="225"/>
        <v>1.3</v>
      </c>
      <c r="G956" s="24">
        <f t="shared" ca="1" si="229"/>
        <v>1</v>
      </c>
      <c r="H956" s="22">
        <f ca="1">TRUNC(PRODUCT(G$10:G955),15)</f>
        <v>1.1699647240461399</v>
      </c>
      <c r="I956" s="22">
        <f t="shared" ca="1" si="230"/>
        <v>1.1137497713340101</v>
      </c>
      <c r="J956" s="22">
        <f t="shared" ca="1" si="231"/>
        <v>1.05047359</v>
      </c>
      <c r="K956" s="22">
        <f t="shared" ca="1" si="222"/>
        <v>5.0849430000000001E-2</v>
      </c>
      <c r="L956" s="66">
        <f>IF(VLOOKUP(A956,$T$12:$AC$125,8)=VLOOKUP(A955,$T$12:$AC$125,8),0,VLOOKUP(A956,T$12:$AC$125,8))</f>
        <v>0</v>
      </c>
      <c r="M956" s="67">
        <f>IF(L956&gt;0,VLOOKUP(L956,S$12:$AB$125,7),0)</f>
        <v>0</v>
      </c>
      <c r="N956" s="2">
        <f t="shared" si="221"/>
        <v>0</v>
      </c>
      <c r="O956" s="22">
        <f t="shared" ca="1" si="223"/>
        <v>5.0849430000000001E-2</v>
      </c>
      <c r="P956" s="25" t="str">
        <f t="shared" si="226"/>
        <v>A+J=</v>
      </c>
      <c r="Q956" s="26">
        <f t="shared" si="227"/>
        <v>44757</v>
      </c>
      <c r="R956" s="132" t="s">
        <v>9</v>
      </c>
      <c r="S956" s="132" t="s">
        <v>9</v>
      </c>
      <c r="U956" s="4"/>
      <c r="V956" s="4"/>
      <c r="W956" s="4"/>
      <c r="X956" s="4"/>
      <c r="Y956" s="4"/>
      <c r="Z956" s="4"/>
      <c r="AA956" s="4"/>
      <c r="AB956" s="4"/>
      <c r="AC956" s="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</row>
    <row r="957" spans="1:176" ht="15" x14ac:dyDescent="0.25">
      <c r="A957" s="20">
        <f t="shared" si="224"/>
        <v>44710</v>
      </c>
      <c r="B957" s="22">
        <f t="shared" ca="1" si="228"/>
        <v>1.0582957099999999</v>
      </c>
      <c r="C957" s="22">
        <f t="shared" ca="1" si="233"/>
        <v>1.0074462799999999</v>
      </c>
      <c r="D957" s="23">
        <f ca="1">IF(A957&lt;$B$1,VLOOKUP(A957,[1]DI!$A$4:$B$15000,2,FALSE),0)</f>
        <v>0</v>
      </c>
      <c r="E957" s="22">
        <f t="shared" ca="1" si="232"/>
        <v>0</v>
      </c>
      <c r="F957" s="23">
        <f t="shared" si="225"/>
        <v>1.3</v>
      </c>
      <c r="G957" s="24">
        <f t="shared" ca="1" si="229"/>
        <v>1</v>
      </c>
      <c r="H957" s="22">
        <f ca="1">TRUNC(PRODUCT(G$10:G956),15)</f>
        <v>1.1699647240461399</v>
      </c>
      <c r="I957" s="22">
        <f t="shared" ca="1" si="230"/>
        <v>1.1137497713340101</v>
      </c>
      <c r="J957" s="22">
        <f t="shared" ca="1" si="231"/>
        <v>1.05047359</v>
      </c>
      <c r="K957" s="22">
        <f t="shared" ca="1" si="222"/>
        <v>5.0849430000000001E-2</v>
      </c>
      <c r="L957" s="66">
        <f>IF(VLOOKUP(A957,$T$12:$AC$125,8)=VLOOKUP(A956,$T$12:$AC$125,8),0,VLOOKUP(A957,T$12:$AC$125,8))</f>
        <v>0</v>
      </c>
      <c r="M957" s="67">
        <f>IF(L957&gt;0,VLOOKUP(L957,S$12:$AB$125,7),0)</f>
        <v>0</v>
      </c>
      <c r="N957" s="2">
        <f t="shared" si="221"/>
        <v>0</v>
      </c>
      <c r="O957" s="22">
        <f t="shared" ca="1" si="223"/>
        <v>5.0849430000000001E-2</v>
      </c>
      <c r="P957" s="25" t="str">
        <f t="shared" si="226"/>
        <v>A+J=</v>
      </c>
      <c r="Q957" s="26">
        <f t="shared" si="227"/>
        <v>44757</v>
      </c>
      <c r="R957" s="133">
        <f ca="1">R951-R955</f>
        <v>9029346.6934875287</v>
      </c>
      <c r="S957" s="133">
        <f ca="1">S951-S955</f>
        <v>3207647.0566017097</v>
      </c>
      <c r="U957" s="4"/>
      <c r="V957" s="4"/>
      <c r="W957" s="4"/>
      <c r="X957" s="4"/>
      <c r="Y957" s="4"/>
      <c r="Z957" s="4"/>
      <c r="AA957" s="4"/>
      <c r="AB957" s="4"/>
      <c r="AC957" s="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</row>
    <row r="958" spans="1:176" ht="15" x14ac:dyDescent="0.25">
      <c r="A958" s="125">
        <f t="shared" si="224"/>
        <v>44711</v>
      </c>
      <c r="B958" s="126">
        <f t="shared" ca="1" si="228"/>
        <v>1.0582957099999999</v>
      </c>
      <c r="C958" s="126">
        <f t="shared" ca="1" si="233"/>
        <v>1.0074462799999999</v>
      </c>
      <c r="D958" s="127">
        <f ca="1">IF(A958&lt;$B$1,VLOOKUP(A958,[1]DI!$A$4:$B$15000,2,FALSE),0)</f>
        <v>0.1265</v>
      </c>
      <c r="E958" s="126">
        <f t="shared" ca="1" si="232"/>
        <v>4.7279E-4</v>
      </c>
      <c r="F958" s="127">
        <f t="shared" si="225"/>
        <v>1.3</v>
      </c>
      <c r="G958" s="128">
        <f t="shared" ca="1" si="229"/>
        <v>1.000614627</v>
      </c>
      <c r="H958" s="126">
        <f ca="1">TRUNC(PRODUCT(G$10:G957),15)</f>
        <v>1.1699647240461399</v>
      </c>
      <c r="I958" s="126">
        <f t="shared" ca="1" si="230"/>
        <v>1.1137497713340101</v>
      </c>
      <c r="J958" s="126">
        <f t="shared" ca="1" si="231"/>
        <v>1.05047359</v>
      </c>
      <c r="K958" s="126">
        <f t="shared" ca="1" si="222"/>
        <v>5.0849430000000001E-2</v>
      </c>
      <c r="L958" s="129">
        <v>7</v>
      </c>
      <c r="M958" s="130">
        <f ca="1">N958/C958</f>
        <v>2.2926064582715535E-2</v>
      </c>
      <c r="N958" s="126">
        <f ca="1">R959</f>
        <v>2.3096778478896515E-2</v>
      </c>
      <c r="O958" s="126">
        <f t="shared" ca="1" si="223"/>
        <v>7.3946208478896519E-2</v>
      </c>
      <c r="P958" s="131" t="str">
        <f t="shared" si="226"/>
        <v>A+J=</v>
      </c>
      <c r="Q958" s="125">
        <f t="shared" si="227"/>
        <v>44757</v>
      </c>
      <c r="R958" s="132" t="s">
        <v>77</v>
      </c>
      <c r="S958" s="132" t="s">
        <v>77</v>
      </c>
      <c r="U958" s="4"/>
      <c r="V958" s="4"/>
      <c r="W958" s="4"/>
      <c r="X958" s="4"/>
      <c r="Y958" s="4"/>
      <c r="Z958" s="4"/>
      <c r="AA958" s="4"/>
      <c r="AB958" s="4"/>
      <c r="AC958" s="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</row>
    <row r="959" spans="1:176" ht="15" x14ac:dyDescent="0.25">
      <c r="A959" s="125">
        <f t="shared" si="224"/>
        <v>44712</v>
      </c>
      <c r="B959" s="126">
        <f t="shared" ca="1" si="228"/>
        <v>0.98495451000000001</v>
      </c>
      <c r="C959" s="126">
        <f t="shared" ca="1" si="233"/>
        <v>0.98434949999999999</v>
      </c>
      <c r="D959" s="127">
        <f ca="1">IF(A959&lt;$B$1,VLOOKUP(A959,[1]DI!$A$4:$B$15000,2,FALSE),0)</f>
        <v>0.1265</v>
      </c>
      <c r="E959" s="126">
        <f t="shared" ca="1" si="232"/>
        <v>4.7279E-4</v>
      </c>
      <c r="F959" s="127">
        <f t="shared" si="225"/>
        <v>1.3</v>
      </c>
      <c r="G959" s="128">
        <f t="shared" ca="1" si="229"/>
        <v>1.000614627</v>
      </c>
      <c r="H959" s="126">
        <f ca="1">TRUNC(PRODUCT(G$10:G958),15)</f>
        <v>1.17068381595459</v>
      </c>
      <c r="I959" s="126">
        <f t="shared" ca="1" si="230"/>
        <v>1.1699647240461399</v>
      </c>
      <c r="J959" s="126">
        <f t="shared" ca="1" si="231"/>
        <v>1.0006146300000001</v>
      </c>
      <c r="K959" s="126">
        <f t="shared" ca="1" si="222"/>
        <v>6.0501000000000001E-4</v>
      </c>
      <c r="L959" s="129">
        <v>8</v>
      </c>
      <c r="M959" s="130">
        <f ca="1">N959/C959</f>
        <v>8.3355129659002797E-3</v>
      </c>
      <c r="N959" s="126">
        <f ca="1">S959</f>
        <v>8.205058020227458E-3</v>
      </c>
      <c r="O959" s="126">
        <f t="shared" ca="1" si="223"/>
        <v>8.8100680202274576E-3</v>
      </c>
      <c r="P959" s="131" t="str">
        <f t="shared" si="226"/>
        <v>A+J=</v>
      </c>
      <c r="Q959" s="125">
        <f t="shared" si="227"/>
        <v>44757</v>
      </c>
      <c r="R959" s="134">
        <f ca="1">R957/R953</f>
        <v>2.3096778478896515E-2</v>
      </c>
      <c r="S959" s="134">
        <f ca="1">S957/S953</f>
        <v>8.205058020227458E-3</v>
      </c>
      <c r="U959" s="4"/>
      <c r="V959" s="4"/>
      <c r="W959" s="4"/>
      <c r="X959" s="4"/>
      <c r="Y959" s="4"/>
      <c r="Z959" s="4"/>
      <c r="AA959" s="4"/>
      <c r="AB959" s="4"/>
      <c r="AC959" s="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</row>
    <row r="960" spans="1:176" ht="15" x14ac:dyDescent="0.25">
      <c r="A960" s="20">
        <f t="shared" si="224"/>
        <v>44713</v>
      </c>
      <c r="B960" s="22">
        <f t="shared" ca="1" si="228"/>
        <v>0.97674439999999996</v>
      </c>
      <c r="C960" s="22">
        <f t="shared" ca="1" si="233"/>
        <v>0.97614444</v>
      </c>
      <c r="D960" s="23">
        <f ca="1">IF(A960&lt;$B$1,VLOOKUP(A960,[1]DI!$A$4:$B$15000,2,FALSE),0)</f>
        <v>0.1265</v>
      </c>
      <c r="E960" s="22">
        <f t="shared" ca="1" si="232"/>
        <v>4.7279E-4</v>
      </c>
      <c r="F960" s="23">
        <f t="shared" si="225"/>
        <v>1.3</v>
      </c>
      <c r="G960" s="24">
        <f t="shared" ca="1" si="229"/>
        <v>1.000614627</v>
      </c>
      <c r="H960" s="22">
        <f ca="1">TRUNC(PRODUCT(G$10:G959),15)</f>
        <v>1.1714033498363401</v>
      </c>
      <c r="I960" s="22">
        <f t="shared" ca="1" si="230"/>
        <v>1.17068381595459</v>
      </c>
      <c r="J960" s="22">
        <f t="shared" ca="1" si="231"/>
        <v>1.0006146300000001</v>
      </c>
      <c r="K960" s="22">
        <f t="shared" ca="1" si="222"/>
        <v>5.9995999999999997E-4</v>
      </c>
      <c r="L960" s="66">
        <f>IF(VLOOKUP(A960,$T$12:$AC$125,8)=VLOOKUP(A959,$T$12:$AC$125,8),0,VLOOKUP(A960,T$12:$AC$125,8))</f>
        <v>0</v>
      </c>
      <c r="M960" s="67">
        <f>IF(L960&gt;0,VLOOKUP(L960,S$12:$AB$125,7),0)</f>
        <v>0</v>
      </c>
      <c r="N960" s="2">
        <f t="shared" si="221"/>
        <v>0</v>
      </c>
      <c r="O960" s="22">
        <f t="shared" ca="1" si="223"/>
        <v>5.9995999999999997E-4</v>
      </c>
      <c r="P960" s="25" t="str">
        <f t="shared" si="226"/>
        <v>A+J=</v>
      </c>
      <c r="Q960" s="26">
        <f t="shared" si="227"/>
        <v>44757</v>
      </c>
      <c r="R960" s="132" t="s">
        <v>82</v>
      </c>
      <c r="S960" s="98"/>
      <c r="U960" s="4"/>
      <c r="V960" s="4"/>
      <c r="W960" s="4"/>
      <c r="X960" s="4"/>
      <c r="Y960" s="4"/>
      <c r="Z960" s="4"/>
      <c r="AA960" s="4"/>
      <c r="AB960" s="4"/>
      <c r="AC960" s="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</row>
    <row r="961" spans="1:176" ht="15" x14ac:dyDescent="0.25">
      <c r="A961" s="125">
        <f t="shared" si="224"/>
        <v>44714</v>
      </c>
      <c r="B961" s="126">
        <f t="shared" ca="1" si="228"/>
        <v>0.97734472999999999</v>
      </c>
      <c r="C961" s="126">
        <f t="shared" ca="1" si="233"/>
        <v>0.97614444</v>
      </c>
      <c r="D961" s="127">
        <f ca="1">IF(A961&lt;$B$1,VLOOKUP(A961,[1]DI!$A$4:$B$15000,2,FALSE),0)</f>
        <v>0.1265</v>
      </c>
      <c r="E961" s="126">
        <f t="shared" ca="1" si="232"/>
        <v>4.7279E-4</v>
      </c>
      <c r="F961" s="127">
        <f t="shared" si="225"/>
        <v>1.3</v>
      </c>
      <c r="G961" s="128">
        <f t="shared" ca="1" si="229"/>
        <v>1.000614627</v>
      </c>
      <c r="H961" s="126">
        <f ca="1">TRUNC(PRODUCT(G$10:G960),15)</f>
        <v>1.1721233259630399</v>
      </c>
      <c r="I961" s="126">
        <f t="shared" ca="1" si="230"/>
        <v>1.17068381595459</v>
      </c>
      <c r="J961" s="126">
        <f t="shared" ca="1" si="231"/>
        <v>1.0012296300000001</v>
      </c>
      <c r="K961" s="126">
        <f t="shared" ca="1" si="222"/>
        <v>1.2002899999999999E-3</v>
      </c>
      <c r="L961" s="129">
        <v>9</v>
      </c>
      <c r="M961" s="130">
        <f ca="1">N961/C961</f>
        <v>0</v>
      </c>
      <c r="N961" s="126">
        <v>0</v>
      </c>
      <c r="O961" s="126">
        <f t="shared" ca="1" si="223"/>
        <v>1.2002899999999999E-3</v>
      </c>
      <c r="P961" s="131" t="str">
        <f t="shared" si="226"/>
        <v>A+J=</v>
      </c>
      <c r="Q961" s="125">
        <f t="shared" si="227"/>
        <v>44757</v>
      </c>
      <c r="R961" s="132" t="s">
        <v>80</v>
      </c>
      <c r="S961" s="98"/>
      <c r="U961" s="4"/>
      <c r="V961" s="4"/>
      <c r="W961" s="4"/>
      <c r="X961" s="4"/>
      <c r="Y961" s="4"/>
      <c r="Z961" s="4"/>
      <c r="AA961" s="4"/>
      <c r="AB961" s="4"/>
      <c r="AC961" s="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</row>
    <row r="962" spans="1:176" ht="15" x14ac:dyDescent="0.25">
      <c r="A962" s="20">
        <f t="shared" si="224"/>
        <v>44715</v>
      </c>
      <c r="B962" s="22">
        <f t="shared" ca="1" si="228"/>
        <v>0.97731903825595312</v>
      </c>
      <c r="C962" s="22">
        <f t="shared" ca="1" si="233"/>
        <v>0.97614444</v>
      </c>
      <c r="D962" s="23">
        <f ca="1">IF(A962&lt;$B$1,VLOOKUP(A962,[1]DI!$A$4:$B$15000,2,FALSE),0)</f>
        <v>0.1265</v>
      </c>
      <c r="E962" s="22">
        <f t="shared" ca="1" si="232"/>
        <v>4.7279E-4</v>
      </c>
      <c r="F962" s="23">
        <f t="shared" si="225"/>
        <v>1.3</v>
      </c>
      <c r="G962" s="24">
        <f t="shared" ca="1" si="229"/>
        <v>1.000614627</v>
      </c>
      <c r="H962" s="22">
        <f ca="1">TRUNC(PRODUCT(G$10:G961),15)</f>
        <v>1.1728437446065101</v>
      </c>
      <c r="I962" s="22">
        <f t="shared" ca="1" si="230"/>
        <v>1.1721233259630399</v>
      </c>
      <c r="J962" s="22">
        <f t="shared" ca="1" si="231"/>
        <v>1.0006146300000001</v>
      </c>
      <c r="K962" s="22">
        <f ca="1">TRUNC((C962*(J962-1)),8)+(-R$970*J962)</f>
        <v>1.1745982559531161E-3</v>
      </c>
      <c r="L962" s="66">
        <f>IF(VLOOKUP(A962,$T$12:$AC$125,8)=VLOOKUP(A961,$T$12:$AC$125,8),0,VLOOKUP(A962,T$12:$AC$125,8))</f>
        <v>0</v>
      </c>
      <c r="M962" s="67">
        <f>IF(L962&gt;0,VLOOKUP(L962,S$12:$AB$125,7),0)</f>
        <v>0</v>
      </c>
      <c r="N962" s="2">
        <f t="shared" ref="N962:N1024" si="234">IF(L962&gt;0,TRUNC(M962*C$448,8),0)</f>
        <v>0</v>
      </c>
      <c r="O962" s="22">
        <f t="shared" ca="1" si="223"/>
        <v>1.1745982559531161E-3</v>
      </c>
      <c r="P962" s="25" t="str">
        <f t="shared" si="226"/>
        <v>A+J=</v>
      </c>
      <c r="Q962" s="26">
        <f t="shared" si="227"/>
        <v>44757</v>
      </c>
      <c r="R962" s="133">
        <v>244727.36</v>
      </c>
      <c r="S962" s="98"/>
      <c r="U962" s="4"/>
      <c r="V962" s="4"/>
      <c r="W962" s="4"/>
      <c r="X962" s="4"/>
      <c r="Y962" s="4"/>
      <c r="Z962" s="4"/>
      <c r="AA962" s="4"/>
      <c r="AB962" s="4"/>
      <c r="AC962" s="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</row>
    <row r="963" spans="1:176" ht="15" x14ac:dyDescent="0.25">
      <c r="A963" s="20">
        <f t="shared" si="224"/>
        <v>44716</v>
      </c>
      <c r="B963" s="22">
        <f t="shared" ca="1" si="228"/>
        <v>0.97791972144140216</v>
      </c>
      <c r="C963" s="22">
        <f t="shared" ca="1" si="233"/>
        <v>0.97614444</v>
      </c>
      <c r="D963" s="23">
        <f ca="1">IF(A963&lt;$B$1,VLOOKUP(A963,[1]DI!$A$4:$B$15000,2,FALSE),0)</f>
        <v>0</v>
      </c>
      <c r="E963" s="22">
        <f t="shared" ca="1" si="232"/>
        <v>0</v>
      </c>
      <c r="F963" s="23">
        <f t="shared" si="225"/>
        <v>1.3</v>
      </c>
      <c r="G963" s="24">
        <f t="shared" ca="1" si="229"/>
        <v>1</v>
      </c>
      <c r="H963" s="22">
        <f ca="1">TRUNC(PRODUCT(G$10:G962),15)</f>
        <v>1.1735646060387199</v>
      </c>
      <c r="I963" s="22">
        <f t="shared" ca="1" si="230"/>
        <v>1.1721233259630399</v>
      </c>
      <c r="J963" s="22">
        <f t="shared" ca="1" si="231"/>
        <v>1.0012296300000001</v>
      </c>
      <c r="K963" s="22">
        <f t="shared" ref="K963:K989" ca="1" si="235">TRUNC((C963*(J963-1)),8)+(-R$970*J963)</f>
        <v>1.7752814414021547E-3</v>
      </c>
      <c r="L963" s="66">
        <f>IF(VLOOKUP(A963,$T$12:$AC$125,8)=VLOOKUP(A962,$T$12:$AC$125,8),0,VLOOKUP(A963,T$12:$AC$125,8))</f>
        <v>0</v>
      </c>
      <c r="M963" s="67">
        <f>IF(L963&gt;0,VLOOKUP(L963,S$12:$AB$125,7),0)</f>
        <v>0</v>
      </c>
      <c r="N963" s="2">
        <f t="shared" si="234"/>
        <v>0</v>
      </c>
      <c r="O963" s="22">
        <f t="shared" ca="1" si="223"/>
        <v>1.7752814414021547E-3</v>
      </c>
      <c r="P963" s="25" t="str">
        <f t="shared" si="226"/>
        <v>A+J=</v>
      </c>
      <c r="Q963" s="26">
        <f t="shared" si="227"/>
        <v>44757</v>
      </c>
      <c r="R963" s="132" t="s">
        <v>63</v>
      </c>
      <c r="S963" s="98"/>
      <c r="U963" s="4"/>
      <c r="V963" s="4"/>
      <c r="W963" s="4"/>
      <c r="X963" s="4"/>
      <c r="Y963" s="4"/>
      <c r="Z963" s="4"/>
      <c r="AA963" s="4"/>
      <c r="AB963" s="4"/>
      <c r="AC963" s="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</row>
    <row r="964" spans="1:176" ht="15" x14ac:dyDescent="0.25">
      <c r="A964" s="20">
        <f t="shared" si="224"/>
        <v>44717</v>
      </c>
      <c r="B964" s="22">
        <f t="shared" ca="1" si="228"/>
        <v>0.97791972144140216</v>
      </c>
      <c r="C964" s="22">
        <f t="shared" ca="1" si="233"/>
        <v>0.97614444</v>
      </c>
      <c r="D964" s="23">
        <f ca="1">IF(A964&lt;$B$1,VLOOKUP(A964,[1]DI!$A$4:$B$15000,2,FALSE),0)</f>
        <v>0</v>
      </c>
      <c r="E964" s="22">
        <f t="shared" ca="1" si="232"/>
        <v>0</v>
      </c>
      <c r="F964" s="23">
        <f t="shared" si="225"/>
        <v>1.3</v>
      </c>
      <c r="G964" s="24">
        <f t="shared" ca="1" si="229"/>
        <v>1</v>
      </c>
      <c r="H964" s="22">
        <f ca="1">TRUNC(PRODUCT(G$10:G963),15)</f>
        <v>1.1735646060387199</v>
      </c>
      <c r="I964" s="22">
        <f t="shared" ca="1" si="230"/>
        <v>1.1721233259630399</v>
      </c>
      <c r="J964" s="22">
        <f t="shared" ca="1" si="231"/>
        <v>1.0012296300000001</v>
      </c>
      <c r="K964" s="22">
        <f t="shared" ca="1" si="235"/>
        <v>1.7752814414021547E-3</v>
      </c>
      <c r="L964" s="66">
        <f>IF(VLOOKUP(A964,$T$12:$AC$125,8)=VLOOKUP(A963,$T$12:$AC$125,8),0,VLOOKUP(A964,T$12:$AC$125,8))</f>
        <v>0</v>
      </c>
      <c r="M964" s="67">
        <f>IF(L964&gt;0,VLOOKUP(L964,S$12:$AB$125,7),0)</f>
        <v>0</v>
      </c>
      <c r="N964" s="2">
        <f t="shared" si="234"/>
        <v>0</v>
      </c>
      <c r="O964" s="22">
        <f t="shared" ca="1" si="223"/>
        <v>1.7752814414021547E-3</v>
      </c>
      <c r="P964" s="25" t="str">
        <f t="shared" si="226"/>
        <v>A+J=</v>
      </c>
      <c r="Q964" s="26">
        <f t="shared" si="227"/>
        <v>44757</v>
      </c>
      <c r="R964" s="129">
        <v>390935329</v>
      </c>
      <c r="S964" s="98"/>
      <c r="U964" s="4"/>
      <c r="V964" s="4"/>
      <c r="W964" s="4"/>
      <c r="X964" s="4"/>
      <c r="Y964" s="4"/>
      <c r="Z964" s="4"/>
      <c r="AA964" s="4"/>
      <c r="AB964" s="4"/>
      <c r="AC964" s="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</row>
    <row r="965" spans="1:176" ht="15" x14ac:dyDescent="0.25">
      <c r="A965" s="20">
        <f t="shared" si="224"/>
        <v>44718</v>
      </c>
      <c r="B965" s="22">
        <f t="shared" ca="1" si="228"/>
        <v>0.97791972144140216</v>
      </c>
      <c r="C965" s="22">
        <f t="shared" ca="1" si="233"/>
        <v>0.97614444</v>
      </c>
      <c r="D965" s="23">
        <f ca="1">IF(A965&lt;$B$1,VLOOKUP(A965,[1]DI!$A$4:$B$15000,2,FALSE),0)</f>
        <v>0.1265</v>
      </c>
      <c r="E965" s="22">
        <f t="shared" ca="1" si="232"/>
        <v>4.7279E-4</v>
      </c>
      <c r="F965" s="23">
        <f t="shared" si="225"/>
        <v>1.3</v>
      </c>
      <c r="G965" s="24">
        <f t="shared" ca="1" si="229"/>
        <v>1.000614627</v>
      </c>
      <c r="H965" s="22">
        <f ca="1">TRUNC(PRODUCT(G$10:G964),15)</f>
        <v>1.1735646060387199</v>
      </c>
      <c r="I965" s="22">
        <f t="shared" ca="1" si="230"/>
        <v>1.1721233259630399</v>
      </c>
      <c r="J965" s="22">
        <f t="shared" ca="1" si="231"/>
        <v>1.0012296300000001</v>
      </c>
      <c r="K965" s="22">
        <f t="shared" ca="1" si="235"/>
        <v>1.7752814414021547E-3</v>
      </c>
      <c r="L965" s="66">
        <f>IF(VLOOKUP(A965,$T$12:$AC$125,8)=VLOOKUP(A964,$T$12:$AC$125,8),0,VLOOKUP(A965,T$12:$AC$125,8))</f>
        <v>0</v>
      </c>
      <c r="M965" s="67">
        <f>IF(L965&gt;0,VLOOKUP(L965,S$12:$AB$125,7),0)</f>
        <v>0</v>
      </c>
      <c r="N965" s="2">
        <f t="shared" si="234"/>
        <v>0</v>
      </c>
      <c r="O965" s="22">
        <f t="shared" ca="1" si="223"/>
        <v>1.7752814414021547E-3</v>
      </c>
      <c r="P965" s="25" t="str">
        <f t="shared" si="226"/>
        <v>A+J=</v>
      </c>
      <c r="Q965" s="26">
        <f t="shared" si="227"/>
        <v>44757</v>
      </c>
      <c r="R965" s="132" t="s">
        <v>76</v>
      </c>
      <c r="S965" s="98"/>
      <c r="U965" s="4"/>
      <c r="V965" s="4"/>
      <c r="W965" s="4"/>
      <c r="X965" s="4"/>
      <c r="Y965" s="4"/>
      <c r="Z965" s="4"/>
      <c r="AA965" s="4"/>
      <c r="AB965" s="4"/>
      <c r="AC965" s="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</row>
    <row r="966" spans="1:176" ht="15" x14ac:dyDescent="0.25">
      <c r="A966" s="20">
        <f t="shared" si="224"/>
        <v>44719</v>
      </c>
      <c r="B966" s="22">
        <f t="shared" ca="1" si="228"/>
        <v>0.9785207748450796</v>
      </c>
      <c r="C966" s="22">
        <f t="shared" ca="1" si="233"/>
        <v>0.97614444</v>
      </c>
      <c r="D966" s="23">
        <f ca="1">IF(A966&lt;$B$1,VLOOKUP(A966,[1]DI!$A$4:$B$15000,2,FALSE),0)</f>
        <v>0.1265</v>
      </c>
      <c r="E966" s="22">
        <f t="shared" ca="1" si="232"/>
        <v>4.7279E-4</v>
      </c>
      <c r="F966" s="23">
        <f t="shared" si="225"/>
        <v>1.3</v>
      </c>
      <c r="G966" s="24">
        <f t="shared" ca="1" si="229"/>
        <v>1.000614627</v>
      </c>
      <c r="H966" s="22">
        <f ca="1">TRUNC(PRODUCT(G$10:G965),15)</f>
        <v>1.1742859105318399</v>
      </c>
      <c r="I966" s="22">
        <f t="shared" ca="1" si="230"/>
        <v>1.1721233259630399</v>
      </c>
      <c r="J966" s="22">
        <f t="shared" ca="1" si="231"/>
        <v>1.00184501</v>
      </c>
      <c r="K966" s="22">
        <f t="shared" ca="1" si="235"/>
        <v>2.3763348450796008E-3</v>
      </c>
      <c r="L966" s="66">
        <f>IF(VLOOKUP(A966,$T$12:$AC$125,8)=VLOOKUP(A965,$T$12:$AC$125,8),0,VLOOKUP(A966,T$12:$AC$125,8))</f>
        <v>0</v>
      </c>
      <c r="M966" s="67">
        <f>IF(L966&gt;0,VLOOKUP(L966,S$12:$AB$125,7),0)</f>
        <v>0</v>
      </c>
      <c r="N966" s="2">
        <f t="shared" si="234"/>
        <v>0</v>
      </c>
      <c r="O966" s="22">
        <f t="shared" ca="1" si="223"/>
        <v>2.3763348450796008E-3</v>
      </c>
      <c r="P966" s="25" t="str">
        <f t="shared" si="226"/>
        <v>A+J=</v>
      </c>
      <c r="Q966" s="26">
        <f t="shared" si="227"/>
        <v>44757</v>
      </c>
      <c r="R966" s="133">
        <f ca="1">K961*R964</f>
        <v>469235.76604540995</v>
      </c>
      <c r="S966" s="98"/>
      <c r="U966" s="4"/>
      <c r="V966" s="4"/>
      <c r="W966" s="4"/>
      <c r="X966" s="4"/>
      <c r="Y966" s="4"/>
      <c r="Z966" s="4"/>
      <c r="AA966" s="4"/>
      <c r="AB966" s="4"/>
      <c r="AC966" s="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</row>
    <row r="967" spans="1:176" ht="15" x14ac:dyDescent="0.25">
      <c r="A967" s="20">
        <f t="shared" si="224"/>
        <v>44720</v>
      </c>
      <c r="B967" s="22">
        <f t="shared" ca="1" si="228"/>
        <v>0.97912220847272835</v>
      </c>
      <c r="C967" s="22">
        <f t="shared" ca="1" si="233"/>
        <v>0.97614444</v>
      </c>
      <c r="D967" s="23">
        <f ca="1">IF(A967&lt;$B$1,VLOOKUP(A967,[1]DI!$A$4:$B$15000,2,FALSE),0)</f>
        <v>0.1265</v>
      </c>
      <c r="E967" s="22">
        <f t="shared" ca="1" si="232"/>
        <v>4.7279E-4</v>
      </c>
      <c r="F967" s="23">
        <f t="shared" si="225"/>
        <v>1.3</v>
      </c>
      <c r="G967" s="24">
        <f t="shared" ca="1" si="229"/>
        <v>1.000614627</v>
      </c>
      <c r="H967" s="22">
        <f ca="1">TRUNC(PRODUCT(G$10:G966),15)</f>
        <v>1.1750076583581699</v>
      </c>
      <c r="I967" s="22">
        <f t="shared" ca="1" si="230"/>
        <v>1.1721233259630399</v>
      </c>
      <c r="J967" s="22">
        <f t="shared" ca="1" si="231"/>
        <v>1.0024607800000001</v>
      </c>
      <c r="K967" s="22">
        <f t="shared" ca="1" si="235"/>
        <v>2.9777684727283074E-3</v>
      </c>
      <c r="L967" s="66">
        <f>IF(VLOOKUP(A967,$T$12:$AC$125,8)=VLOOKUP(A966,$T$12:$AC$125,8),0,VLOOKUP(A967,T$12:$AC$125,8))</f>
        <v>0</v>
      </c>
      <c r="M967" s="67">
        <f>IF(L967&gt;0,VLOOKUP(L967,S$12:$AB$125,7),0)</f>
        <v>0</v>
      </c>
      <c r="N967" s="2">
        <f t="shared" si="234"/>
        <v>0</v>
      </c>
      <c r="O967" s="22">
        <f t="shared" ca="1" si="223"/>
        <v>2.9777684727283074E-3</v>
      </c>
      <c r="P967" s="25" t="str">
        <f t="shared" si="226"/>
        <v>A+J=</v>
      </c>
      <c r="Q967" s="26">
        <f t="shared" si="227"/>
        <v>44757</v>
      </c>
      <c r="R967" s="132" t="s">
        <v>86</v>
      </c>
      <c r="S967" s="98"/>
      <c r="U967" s="4"/>
      <c r="V967" s="4"/>
      <c r="W967" s="4"/>
      <c r="X967" s="4"/>
      <c r="Y967" s="4"/>
      <c r="Z967" s="4"/>
      <c r="AA967" s="4"/>
      <c r="AB967" s="4"/>
      <c r="AC967" s="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</row>
    <row r="968" spans="1:176" ht="15" x14ac:dyDescent="0.25">
      <c r="A968" s="20">
        <f t="shared" si="224"/>
        <v>44721</v>
      </c>
      <c r="B968" s="22">
        <f t="shared" ca="1" si="228"/>
        <v>0.97972399230711971</v>
      </c>
      <c r="C968" s="22">
        <f t="shared" ca="1" si="233"/>
        <v>0.97614444</v>
      </c>
      <c r="D968" s="23">
        <f ca="1">IF(A968&lt;$B$1,VLOOKUP(A968,[1]DI!$A$4:$B$15000,2,FALSE),0)</f>
        <v>0.1265</v>
      </c>
      <c r="E968" s="22">
        <f t="shared" ca="1" si="232"/>
        <v>4.7279E-4</v>
      </c>
      <c r="F968" s="23">
        <f t="shared" si="225"/>
        <v>1.3</v>
      </c>
      <c r="G968" s="24">
        <f t="shared" ca="1" si="229"/>
        <v>1.000614627</v>
      </c>
      <c r="H968" s="22">
        <f ca="1">TRUNC(PRODUCT(G$10:G967),15)</f>
        <v>1.1757298497902</v>
      </c>
      <c r="I968" s="22">
        <f t="shared" ca="1" si="230"/>
        <v>1.1721233259630399</v>
      </c>
      <c r="J968" s="22">
        <f t="shared" ca="1" si="231"/>
        <v>1.0030769100000001</v>
      </c>
      <c r="K968" s="22">
        <f t="shared" ca="1" si="235"/>
        <v>3.5795523071197161E-3</v>
      </c>
      <c r="L968" s="66">
        <f>IF(VLOOKUP(A968,$T$12:$AC$125,8)=VLOOKUP(A967,$T$12:$AC$125,8),0,VLOOKUP(A968,T$12:$AC$125,8))</f>
        <v>0</v>
      </c>
      <c r="M968" s="67">
        <f>IF(L968&gt;0,VLOOKUP(L968,S$12:$AB$125,7),0)</f>
        <v>0</v>
      </c>
      <c r="N968" s="2">
        <f t="shared" si="234"/>
        <v>0</v>
      </c>
      <c r="O968" s="22">
        <f t="shared" ca="1" si="223"/>
        <v>3.5795523071197161E-3</v>
      </c>
      <c r="P968" s="25" t="str">
        <f t="shared" si="226"/>
        <v>A+J=</v>
      </c>
      <c r="Q968" s="26">
        <f t="shared" si="227"/>
        <v>44757</v>
      </c>
      <c r="R968" s="133">
        <f ca="1">R962-R966</f>
        <v>-224508.40604540997</v>
      </c>
      <c r="S968" s="98"/>
      <c r="U968" s="4"/>
      <c r="V968" s="4"/>
      <c r="W968" s="4"/>
      <c r="X968" s="4"/>
      <c r="Y968" s="4"/>
      <c r="Z968" s="4"/>
      <c r="AA968" s="4"/>
      <c r="AB968" s="4"/>
      <c r="AC968" s="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</row>
    <row r="969" spans="1:176" ht="15" x14ac:dyDescent="0.25">
      <c r="A969" s="20">
        <f t="shared" si="224"/>
        <v>44722</v>
      </c>
      <c r="B969" s="22">
        <f t="shared" ca="1" si="228"/>
        <v>0.98032616636548242</v>
      </c>
      <c r="C969" s="22">
        <f t="shared" ca="1" si="233"/>
        <v>0.97614444</v>
      </c>
      <c r="D969" s="23">
        <f ca="1">IF(A969&lt;$B$1,VLOOKUP(A969,[1]DI!$A$4:$B$15000,2,FALSE),0)</f>
        <v>0.1265</v>
      </c>
      <c r="E969" s="22">
        <f t="shared" ca="1" si="232"/>
        <v>4.7279E-4</v>
      </c>
      <c r="F969" s="23">
        <f t="shared" si="225"/>
        <v>1.3</v>
      </c>
      <c r="G969" s="24">
        <f t="shared" ca="1" si="229"/>
        <v>1.000614627</v>
      </c>
      <c r="H969" s="22">
        <f ca="1">TRUNC(PRODUCT(G$10:G968),15)</f>
        <v>1.17645248510059</v>
      </c>
      <c r="I969" s="22">
        <f t="shared" ca="1" si="230"/>
        <v>1.1721233259630399</v>
      </c>
      <c r="J969" s="22">
        <f t="shared" ca="1" si="231"/>
        <v>1.00369343</v>
      </c>
      <c r="K969" s="22">
        <f t="shared" ca="1" si="235"/>
        <v>4.1817263654823841E-3</v>
      </c>
      <c r="L969" s="66">
        <f>IF(VLOOKUP(A969,$T$12:$AC$125,8)=VLOOKUP(A968,$T$12:$AC$125,8),0,VLOOKUP(A969,T$12:$AC$125,8))</f>
        <v>0</v>
      </c>
      <c r="M969" s="67">
        <f>IF(L969&gt;0,VLOOKUP(L969,S$12:$AB$125,7),0)</f>
        <v>0</v>
      </c>
      <c r="N969" s="2">
        <f t="shared" si="234"/>
        <v>0</v>
      </c>
      <c r="O969" s="22">
        <f t="shared" ca="1" si="223"/>
        <v>4.1817263654823841E-3</v>
      </c>
      <c r="P969" s="25" t="str">
        <f t="shared" si="226"/>
        <v>A+J=</v>
      </c>
      <c r="Q969" s="26">
        <f t="shared" si="227"/>
        <v>44757</v>
      </c>
      <c r="R969" s="132" t="s">
        <v>85</v>
      </c>
      <c r="S969" s="98"/>
      <c r="U969" s="4"/>
      <c r="V969" s="4"/>
      <c r="W969" s="4"/>
      <c r="X969" s="4"/>
      <c r="Y969" s="4"/>
      <c r="Z969" s="4"/>
      <c r="AA969" s="4"/>
      <c r="AB969" s="4"/>
      <c r="AC969" s="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</row>
    <row r="970" spans="1:176" ht="15" x14ac:dyDescent="0.25">
      <c r="A970" s="20">
        <f t="shared" si="224"/>
        <v>44723</v>
      </c>
      <c r="B970" s="22">
        <f t="shared" ca="1" si="228"/>
        <v>0.98092870064207349</v>
      </c>
      <c r="C970" s="22">
        <f t="shared" ca="1" si="233"/>
        <v>0.97614444</v>
      </c>
      <c r="D970" s="23">
        <f ca="1">IF(A970&lt;$B$1,VLOOKUP(A970,[1]DI!$A$4:$B$15000,2,FALSE),0)</f>
        <v>0</v>
      </c>
      <c r="E970" s="22">
        <f t="shared" ca="1" si="232"/>
        <v>0</v>
      </c>
      <c r="F970" s="23">
        <f t="shared" si="225"/>
        <v>1.3</v>
      </c>
      <c r="G970" s="24">
        <f t="shared" ca="1" si="229"/>
        <v>1</v>
      </c>
      <c r="H970" s="22">
        <f ca="1">TRUNC(PRODUCT(G$10:G969),15)</f>
        <v>1.17717556456215</v>
      </c>
      <c r="I970" s="22">
        <f t="shared" ca="1" si="230"/>
        <v>1.1721233259630399</v>
      </c>
      <c r="J970" s="22">
        <f t="shared" ca="1" si="231"/>
        <v>1.00431033</v>
      </c>
      <c r="K970" s="22">
        <f t="shared" ca="1" si="235"/>
        <v>4.7842606420734615E-3</v>
      </c>
      <c r="L970" s="66">
        <f>IF(VLOOKUP(A970,$T$12:$AC$125,8)=VLOOKUP(A969,$T$12:$AC$125,8),0,VLOOKUP(A970,T$12:$AC$125,8))</f>
        <v>0</v>
      </c>
      <c r="M970" s="67">
        <f>IF(L970&gt;0,VLOOKUP(L970,S$12:$AB$125,7),0)</f>
        <v>0</v>
      </c>
      <c r="N970" s="2">
        <f t="shared" si="234"/>
        <v>0</v>
      </c>
      <c r="O970" s="22">
        <f t="shared" ref="O970:O1033" ca="1" si="236">(K970+N970)</f>
        <v>4.7842606420734615E-3</v>
      </c>
      <c r="P970" s="25" t="str">
        <f t="shared" si="226"/>
        <v>A+J=</v>
      </c>
      <c r="Q970" s="26">
        <f t="shared" si="227"/>
        <v>44757</v>
      </c>
      <c r="R970" s="134">
        <f ca="1">R968/R964</f>
        <v>-5.7428528298963217E-4</v>
      </c>
      <c r="S970" s="98"/>
      <c r="U970" s="4"/>
      <c r="V970" s="4"/>
      <c r="W970" s="4"/>
      <c r="X970" s="4"/>
      <c r="Y970" s="4"/>
      <c r="Z970" s="4"/>
      <c r="AA970" s="4"/>
      <c r="AB970" s="4"/>
      <c r="AC970" s="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</row>
    <row r="971" spans="1:176" x14ac:dyDescent="0.25">
      <c r="A971" s="20">
        <f t="shared" ref="A971:A1034" si="237">(A970+1)</f>
        <v>44724</v>
      </c>
      <c r="B971" s="22">
        <f t="shared" ca="1" si="228"/>
        <v>0.98092870064207349</v>
      </c>
      <c r="C971" s="22">
        <f t="shared" ca="1" si="233"/>
        <v>0.97614444</v>
      </c>
      <c r="D971" s="23">
        <f ca="1">IF(A971&lt;$B$1,VLOOKUP(A971,[1]DI!$A$4:$B$15000,2,FALSE),0)</f>
        <v>0</v>
      </c>
      <c r="E971" s="22">
        <f t="shared" ca="1" si="232"/>
        <v>0</v>
      </c>
      <c r="F971" s="23">
        <f t="shared" ref="F971:F1034" si="238">VLOOKUP(A971,$Y$90:$Z$96,2)</f>
        <v>1.3</v>
      </c>
      <c r="G971" s="24">
        <f t="shared" ca="1" si="229"/>
        <v>1</v>
      </c>
      <c r="H971" s="22">
        <f ca="1">TRUNC(PRODUCT(G$10:G970),15)</f>
        <v>1.17717556456215</v>
      </c>
      <c r="I971" s="22">
        <f t="shared" ca="1" si="230"/>
        <v>1.1721233259630399</v>
      </c>
      <c r="J971" s="22">
        <f t="shared" ca="1" si="231"/>
        <v>1.00431033</v>
      </c>
      <c r="K971" s="22">
        <f t="shared" ca="1" si="235"/>
        <v>4.7842606420734615E-3</v>
      </c>
      <c r="L971" s="66">
        <f>IF(VLOOKUP(A971,$T$12:$AC$125,8)=VLOOKUP(A970,$T$12:$AC$125,8),0,VLOOKUP(A971,T$12:$AC$125,8))</f>
        <v>0</v>
      </c>
      <c r="M971" s="67">
        <f>IF(L971&gt;0,VLOOKUP(L971,S$12:$AB$125,7),0)</f>
        <v>0</v>
      </c>
      <c r="N971" s="2">
        <f t="shared" si="234"/>
        <v>0</v>
      </c>
      <c r="O971" s="22">
        <f t="shared" ca="1" si="236"/>
        <v>4.7842606420734615E-3</v>
      </c>
      <c r="P971" s="25" t="str">
        <f t="shared" ref="P971:P1034" si="239">IF(L970&gt;0,VLOOKUP(A970,$T$12:$AC$125,9),P970)</f>
        <v>A+J=</v>
      </c>
      <c r="Q971" s="26">
        <f t="shared" ref="Q971:Q1034" si="240">IF(L970&gt;0,VLOOKUP(A970,$T$12:$AC$125,10),Q970)</f>
        <v>44757</v>
      </c>
      <c r="R971" s="4"/>
      <c r="S971" s="98"/>
      <c r="U971" s="4"/>
      <c r="V971" s="4"/>
      <c r="W971" s="4"/>
      <c r="X971" s="4"/>
      <c r="Y971" s="4"/>
      <c r="Z971" s="4"/>
      <c r="AA971" s="4"/>
      <c r="AB971" s="4"/>
      <c r="AC971" s="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</row>
    <row r="972" spans="1:176" x14ac:dyDescent="0.25">
      <c r="A972" s="20">
        <f t="shared" si="237"/>
        <v>44725</v>
      </c>
      <c r="B972" s="22">
        <f t="shared" ref="B972:B1035" ca="1" si="241">IF(A972&lt;=TODAY(),C972+K972,IF(AND(A972&gt;TODAY(),A972&lt;=$B$1),IF(VLOOKUP(TODAY(),$A$10:$D$5000,4,FALSE)=0,"n.d",C972+K972),"n.d"))</f>
        <v>0.98092870064207349</v>
      </c>
      <c r="C972" s="22">
        <f t="shared" ca="1" si="233"/>
        <v>0.97614444</v>
      </c>
      <c r="D972" s="23">
        <f ca="1">IF(A972&lt;$B$1,VLOOKUP(A972,[1]DI!$A$4:$B$15000,2,FALSE),0)</f>
        <v>0.1265</v>
      </c>
      <c r="E972" s="22">
        <f t="shared" ca="1" si="232"/>
        <v>4.7279E-4</v>
      </c>
      <c r="F972" s="23">
        <f t="shared" si="238"/>
        <v>1.3</v>
      </c>
      <c r="G972" s="24">
        <f t="shared" ref="G972:G1035" ca="1" si="242">TRUNC((1+(E972*F972)),15)</f>
        <v>1.000614627</v>
      </c>
      <c r="H972" s="22">
        <f ca="1">TRUNC(PRODUCT(G$10:G971),15)</f>
        <v>1.17717556456215</v>
      </c>
      <c r="I972" s="22">
        <f t="shared" ref="I972:I1035" ca="1" si="243">IF(OR(L971&gt;0,L971="E"),H971,I971)</f>
        <v>1.1721233259630399</v>
      </c>
      <c r="J972" s="22">
        <f t="shared" ref="J972:J1035" ca="1" si="244">ROUND(TRUNC(H972/I972,15),8)</f>
        <v>1.00431033</v>
      </c>
      <c r="K972" s="22">
        <f t="shared" ca="1" si="235"/>
        <v>4.7842606420734615E-3</v>
      </c>
      <c r="L972" s="66">
        <f>IF(VLOOKUP(A972,$T$12:$AC$125,8)=VLOOKUP(A971,$T$12:$AC$125,8),0,VLOOKUP(A972,T$12:$AC$125,8))</f>
        <v>0</v>
      </c>
      <c r="M972" s="67">
        <f>IF(L972&gt;0,VLOOKUP(L972,S$12:$AB$125,7),0)</f>
        <v>0</v>
      </c>
      <c r="N972" s="2">
        <f t="shared" si="234"/>
        <v>0</v>
      </c>
      <c r="O972" s="22">
        <f t="shared" ca="1" si="236"/>
        <v>4.7842606420734615E-3</v>
      </c>
      <c r="P972" s="25" t="str">
        <f t="shared" si="239"/>
        <v>A+J=</v>
      </c>
      <c r="Q972" s="26">
        <f t="shared" si="240"/>
        <v>44757</v>
      </c>
      <c r="R972" s="4"/>
      <c r="S972" s="98"/>
      <c r="U972" s="4"/>
      <c r="V972" s="4"/>
      <c r="W972" s="4"/>
      <c r="X972" s="4"/>
      <c r="Y972" s="4"/>
      <c r="Z972" s="4"/>
      <c r="AA972" s="4"/>
      <c r="AB972" s="4"/>
      <c r="AC972" s="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</row>
    <row r="973" spans="1:176" x14ac:dyDescent="0.25">
      <c r="A973" s="20">
        <f t="shared" si="237"/>
        <v>44726</v>
      </c>
      <c r="B973" s="22">
        <f t="shared" ca="1" si="241"/>
        <v>0.98153160513689297</v>
      </c>
      <c r="C973" s="22">
        <f t="shared" ca="1" si="233"/>
        <v>0.97614444</v>
      </c>
      <c r="D973" s="23">
        <f ca="1">IF(A973&lt;$B$1,VLOOKUP(A973,[1]DI!$A$4:$B$15000,2,FALSE),0)</f>
        <v>0.1265</v>
      </c>
      <c r="E973" s="22">
        <f t="shared" ref="E973:E1036" ca="1" si="245">ROUND((((1+D973)^(1/252)-1)),8)</f>
        <v>4.7279E-4</v>
      </c>
      <c r="F973" s="23">
        <f t="shared" si="238"/>
        <v>1.3</v>
      </c>
      <c r="G973" s="24">
        <f t="shared" ca="1" si="242"/>
        <v>1.000614627</v>
      </c>
      <c r="H973" s="22">
        <f ca="1">TRUNC(PRODUCT(G$10:G972),15)</f>
        <v>1.1778990884478699</v>
      </c>
      <c r="I973" s="22">
        <f t="shared" ca="1" si="243"/>
        <v>1.1721233259630399</v>
      </c>
      <c r="J973" s="22">
        <f t="shared" ca="1" si="244"/>
        <v>1.00492761</v>
      </c>
      <c r="K973" s="22">
        <f t="shared" ca="1" si="235"/>
        <v>5.3871651368929442E-3</v>
      </c>
      <c r="L973" s="66">
        <f>IF(VLOOKUP(A973,$T$12:$AC$125,8)=VLOOKUP(A972,$T$12:$AC$125,8),0,VLOOKUP(A973,T$12:$AC$125,8))</f>
        <v>0</v>
      </c>
      <c r="M973" s="67">
        <f>IF(L973&gt;0,VLOOKUP(L973,S$12:$AB$125,7),0)</f>
        <v>0</v>
      </c>
      <c r="N973" s="2">
        <f t="shared" si="234"/>
        <v>0</v>
      </c>
      <c r="O973" s="22">
        <f t="shared" ca="1" si="236"/>
        <v>5.3871651368929442E-3</v>
      </c>
      <c r="P973" s="25" t="str">
        <f t="shared" si="239"/>
        <v>A+J=</v>
      </c>
      <c r="Q973" s="26">
        <f t="shared" si="240"/>
        <v>44757</v>
      </c>
      <c r="R973" s="4"/>
      <c r="S973" s="98"/>
      <c r="U973" s="4"/>
      <c r="V973" s="4"/>
      <c r="W973" s="4"/>
      <c r="X973" s="4"/>
      <c r="Y973" s="4"/>
      <c r="Z973" s="4"/>
      <c r="AA973" s="4"/>
      <c r="AB973" s="4"/>
      <c r="AC973" s="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</row>
    <row r="974" spans="1:176" x14ac:dyDescent="0.25">
      <c r="A974" s="20">
        <f t="shared" si="237"/>
        <v>44727</v>
      </c>
      <c r="B974" s="22">
        <f t="shared" ca="1" si="241"/>
        <v>0.98213487984419801</v>
      </c>
      <c r="C974" s="22">
        <f t="shared" ca="1" si="233"/>
        <v>0.97614444</v>
      </c>
      <c r="D974" s="23">
        <f ca="1">IF(A974&lt;$B$1,VLOOKUP(A974,[1]DI!$A$4:$B$15000,2,FALSE),0)</f>
        <v>0.1265</v>
      </c>
      <c r="E974" s="22">
        <f t="shared" ca="1" si="245"/>
        <v>4.7279E-4</v>
      </c>
      <c r="F974" s="23">
        <f t="shared" si="238"/>
        <v>1.3</v>
      </c>
      <c r="G974" s="24">
        <f t="shared" ca="1" si="242"/>
        <v>1.000614627</v>
      </c>
      <c r="H974" s="22">
        <f ca="1">TRUNC(PRODUCT(G$10:G973),15)</f>
        <v>1.17862305703091</v>
      </c>
      <c r="I974" s="22">
        <f t="shared" ca="1" si="243"/>
        <v>1.1721233259630399</v>
      </c>
      <c r="J974" s="22">
        <f t="shared" ca="1" si="244"/>
        <v>1.0055452600000001</v>
      </c>
      <c r="K974" s="22">
        <f t="shared" ca="1" si="235"/>
        <v>5.9904398441979825E-3</v>
      </c>
      <c r="L974" s="66">
        <f>IF(VLOOKUP(A974,$T$12:$AC$125,8)=VLOOKUP(A973,$T$12:$AC$125,8),0,VLOOKUP(A974,T$12:$AC$125,8))</f>
        <v>0</v>
      </c>
      <c r="M974" s="67">
        <f>IF(L974&gt;0,VLOOKUP(L974,S$12:$AB$125,7),0)</f>
        <v>0</v>
      </c>
      <c r="N974" s="2">
        <f t="shared" si="234"/>
        <v>0</v>
      </c>
      <c r="O974" s="22">
        <f t="shared" ca="1" si="236"/>
        <v>5.9904398441979825E-3</v>
      </c>
      <c r="P974" s="25" t="str">
        <f t="shared" si="239"/>
        <v>A+J=</v>
      </c>
      <c r="Q974" s="26">
        <f t="shared" si="240"/>
        <v>44757</v>
      </c>
      <c r="R974" s="4"/>
      <c r="S974" s="98"/>
      <c r="U974" s="4"/>
      <c r="V974" s="4"/>
      <c r="W974" s="4"/>
      <c r="X974" s="4"/>
      <c r="Y974" s="4"/>
      <c r="Z974" s="4"/>
      <c r="AA974" s="4"/>
      <c r="AB974" s="4"/>
      <c r="AC974" s="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</row>
    <row r="975" spans="1:176" x14ac:dyDescent="0.25">
      <c r="A975" s="20">
        <f t="shared" si="237"/>
        <v>44728</v>
      </c>
      <c r="B975" s="22">
        <f t="shared" ca="1" si="241"/>
        <v>0.98273853477547424</v>
      </c>
      <c r="C975" s="22">
        <f t="shared" ca="1" si="233"/>
        <v>0.97614444</v>
      </c>
      <c r="D975" s="23">
        <f ca="1">IF(A975&lt;$B$1,VLOOKUP(A975,[1]DI!$A$4:$B$15000,2,FALSE),0)</f>
        <v>0</v>
      </c>
      <c r="E975" s="22">
        <f t="shared" ca="1" si="245"/>
        <v>0</v>
      </c>
      <c r="F975" s="23">
        <f t="shared" si="238"/>
        <v>1.3</v>
      </c>
      <c r="G975" s="24">
        <f t="shared" ca="1" si="242"/>
        <v>1</v>
      </c>
      <c r="H975" s="22">
        <f ca="1">TRUNC(PRODUCT(G$10:G974),15)</f>
        <v>1.1793474705845799</v>
      </c>
      <c r="I975" s="22">
        <f t="shared" ca="1" si="243"/>
        <v>1.1721233259630399</v>
      </c>
      <c r="J975" s="22">
        <f t="shared" ca="1" si="244"/>
        <v>1.0061633000000001</v>
      </c>
      <c r="K975" s="22">
        <f t="shared" ca="1" si="235"/>
        <v>6.594094775474282E-3</v>
      </c>
      <c r="L975" s="66">
        <f>IF(VLOOKUP(A975,$T$12:$AC$125,8)=VLOOKUP(A974,$T$12:$AC$125,8),0,VLOOKUP(A975,T$12:$AC$125,8))</f>
        <v>0</v>
      </c>
      <c r="M975" s="67">
        <f>IF(L975&gt;0,VLOOKUP(L975,S$12:$AB$125,7),0)</f>
        <v>0</v>
      </c>
      <c r="N975" s="2">
        <f t="shared" si="234"/>
        <v>0</v>
      </c>
      <c r="O975" s="22">
        <f t="shared" ca="1" si="236"/>
        <v>6.594094775474282E-3</v>
      </c>
      <c r="P975" s="25" t="str">
        <f t="shared" si="239"/>
        <v>A+J=</v>
      </c>
      <c r="Q975" s="26">
        <f t="shared" si="240"/>
        <v>44757</v>
      </c>
      <c r="R975" s="4"/>
      <c r="S975" s="98"/>
      <c r="U975" s="4"/>
      <c r="V975" s="4"/>
      <c r="W975" s="4"/>
      <c r="X975" s="4"/>
      <c r="Y975" s="4"/>
      <c r="Z975" s="4"/>
      <c r="AA975" s="4"/>
      <c r="AB975" s="4"/>
      <c r="AC975" s="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</row>
    <row r="976" spans="1:176" x14ac:dyDescent="0.25">
      <c r="A976" s="20">
        <f t="shared" si="237"/>
        <v>44729</v>
      </c>
      <c r="B976" s="22">
        <f t="shared" ca="1" si="241"/>
        <v>0.98273853477547424</v>
      </c>
      <c r="C976" s="22">
        <f t="shared" ca="1" si="233"/>
        <v>0.97614444</v>
      </c>
      <c r="D976" s="23">
        <f ca="1">IF(A976&lt;$B$1,VLOOKUP(A976,[1]DI!$A$4:$B$15000,2,FALSE),0)</f>
        <v>0.13150000000000001</v>
      </c>
      <c r="E976" s="22">
        <f t="shared" ca="1" si="245"/>
        <v>4.9036999999999996E-4</v>
      </c>
      <c r="F976" s="23">
        <f t="shared" si="238"/>
        <v>1.3</v>
      </c>
      <c r="G976" s="24">
        <f t="shared" ca="1" si="242"/>
        <v>1.0006374810000001</v>
      </c>
      <c r="H976" s="22">
        <f ca="1">TRUNC(PRODUCT(G$10:G975),15)</f>
        <v>1.1793474705845799</v>
      </c>
      <c r="I976" s="22">
        <f t="shared" ca="1" si="243"/>
        <v>1.1721233259630399</v>
      </c>
      <c r="J976" s="22">
        <f t="shared" ca="1" si="244"/>
        <v>1.0061633000000001</v>
      </c>
      <c r="K976" s="22">
        <f t="shared" ca="1" si="235"/>
        <v>6.594094775474282E-3</v>
      </c>
      <c r="L976" s="66">
        <f>IF(VLOOKUP(A976,$T$12:$AC$125,8)=VLOOKUP(A975,$T$12:$AC$125,8),0,VLOOKUP(A976,T$12:$AC$125,8))</f>
        <v>0</v>
      </c>
      <c r="M976" s="67">
        <f>IF(L976&gt;0,VLOOKUP(L976,S$12:$AB$125,7),0)</f>
        <v>0</v>
      </c>
      <c r="N976" s="2">
        <f t="shared" si="234"/>
        <v>0</v>
      </c>
      <c r="O976" s="22">
        <f t="shared" ca="1" si="236"/>
        <v>6.594094775474282E-3</v>
      </c>
      <c r="P976" s="25" t="str">
        <f t="shared" si="239"/>
        <v>A+J=</v>
      </c>
      <c r="Q976" s="26">
        <f t="shared" si="240"/>
        <v>44757</v>
      </c>
      <c r="R976" s="4"/>
      <c r="S976" s="98"/>
      <c r="U976" s="4"/>
      <c r="V976" s="4"/>
      <c r="W976" s="4"/>
      <c r="X976" s="4"/>
      <c r="Y976" s="4"/>
      <c r="Z976" s="4"/>
      <c r="AA976" s="4"/>
      <c r="AB976" s="4"/>
      <c r="AC976" s="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</row>
    <row r="977" spans="1:179" x14ac:dyDescent="0.25">
      <c r="A977" s="20">
        <f t="shared" si="237"/>
        <v>44730</v>
      </c>
      <c r="B977" s="22">
        <f t="shared" ca="1" si="241"/>
        <v>0.98336500312779762</v>
      </c>
      <c r="C977" s="22">
        <f t="shared" ca="1" si="233"/>
        <v>0.97614444</v>
      </c>
      <c r="D977" s="23">
        <f ca="1">IF(A977&lt;$B$1,VLOOKUP(A977,[1]DI!$A$4:$B$15000,2,FALSE),0)</f>
        <v>0</v>
      </c>
      <c r="E977" s="22">
        <f t="shared" ca="1" si="245"/>
        <v>0</v>
      </c>
      <c r="F977" s="23">
        <f t="shared" si="238"/>
        <v>1.3</v>
      </c>
      <c r="G977" s="24">
        <f t="shared" ca="1" si="242"/>
        <v>1</v>
      </c>
      <c r="H977" s="22">
        <f ca="1">TRUNC(PRODUCT(G$10:G976),15)</f>
        <v>1.18009928218948</v>
      </c>
      <c r="I977" s="22">
        <f t="shared" ca="1" si="243"/>
        <v>1.1721233259630399</v>
      </c>
      <c r="J977" s="22">
        <f t="shared" ca="1" si="244"/>
        <v>1.0068047099999999</v>
      </c>
      <c r="K977" s="22">
        <f t="shared" ca="1" si="235"/>
        <v>7.2205631277976441E-3</v>
      </c>
      <c r="L977" s="66">
        <f>IF(VLOOKUP(A977,$T$12:$AC$125,8)=VLOOKUP(A976,$T$12:$AC$125,8),0,VLOOKUP(A977,T$12:$AC$125,8))</f>
        <v>0</v>
      </c>
      <c r="M977" s="67">
        <f>IF(L977&gt;0,VLOOKUP(L977,S$12:$AB$125,7),0)</f>
        <v>0</v>
      </c>
      <c r="N977" s="2">
        <f t="shared" si="234"/>
        <v>0</v>
      </c>
      <c r="O977" s="22">
        <f t="shared" ca="1" si="236"/>
        <v>7.2205631277976441E-3</v>
      </c>
      <c r="P977" s="25" t="str">
        <f t="shared" si="239"/>
        <v>A+J=</v>
      </c>
      <c r="Q977" s="26">
        <f t="shared" si="240"/>
        <v>44757</v>
      </c>
      <c r="R977" s="4"/>
      <c r="S977" s="98"/>
      <c r="U977" s="4"/>
      <c r="V977" s="4"/>
      <c r="W977" s="4"/>
      <c r="X977" s="4"/>
      <c r="Y977" s="4"/>
      <c r="Z977" s="4"/>
      <c r="AA977" s="4"/>
      <c r="AB977" s="4"/>
      <c r="AC977" s="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</row>
    <row r="978" spans="1:179" x14ac:dyDescent="0.25">
      <c r="A978" s="20">
        <f t="shared" si="237"/>
        <v>44731</v>
      </c>
      <c r="B978" s="22">
        <f t="shared" ca="1" si="241"/>
        <v>0.98336500312779762</v>
      </c>
      <c r="C978" s="22">
        <f t="shared" ref="C978:C1041" ca="1" si="246">IF(L977&gt;0,TRUNC(C977-N977,8),C977)</f>
        <v>0.97614444</v>
      </c>
      <c r="D978" s="23">
        <f ca="1">IF(A978&lt;$B$1,VLOOKUP(A978,[1]DI!$A$4:$B$15000,2,FALSE),0)</f>
        <v>0</v>
      </c>
      <c r="E978" s="22">
        <f t="shared" ca="1" si="245"/>
        <v>0</v>
      </c>
      <c r="F978" s="23">
        <f t="shared" si="238"/>
        <v>1.3</v>
      </c>
      <c r="G978" s="24">
        <f t="shared" ca="1" si="242"/>
        <v>1</v>
      </c>
      <c r="H978" s="22">
        <f ca="1">TRUNC(PRODUCT(G$10:G977),15)</f>
        <v>1.18009928218948</v>
      </c>
      <c r="I978" s="22">
        <f t="shared" ca="1" si="243"/>
        <v>1.1721233259630399</v>
      </c>
      <c r="J978" s="22">
        <f t="shared" ca="1" si="244"/>
        <v>1.0068047099999999</v>
      </c>
      <c r="K978" s="22">
        <f t="shared" ca="1" si="235"/>
        <v>7.2205631277976441E-3</v>
      </c>
      <c r="L978" s="66">
        <f>IF(VLOOKUP(A978,$T$12:$AC$125,8)=VLOOKUP(A977,$T$12:$AC$125,8),0,VLOOKUP(A978,T$12:$AC$125,8))</f>
        <v>0</v>
      </c>
      <c r="M978" s="67">
        <f>IF(L978&gt;0,VLOOKUP(L978,S$12:$AB$125,7),0)</f>
        <v>0</v>
      </c>
      <c r="N978" s="2">
        <f t="shared" si="234"/>
        <v>0</v>
      </c>
      <c r="O978" s="22">
        <f t="shared" ca="1" si="236"/>
        <v>7.2205631277976441E-3</v>
      </c>
      <c r="P978" s="25" t="str">
        <f t="shared" si="239"/>
        <v>A+J=</v>
      </c>
      <c r="Q978" s="26">
        <f t="shared" si="240"/>
        <v>44757</v>
      </c>
      <c r="R978" s="81"/>
      <c r="S978" s="98"/>
      <c r="U978" s="81"/>
      <c r="V978" s="81"/>
      <c r="W978" s="81"/>
      <c r="X978" s="81"/>
      <c r="Y978" s="81"/>
      <c r="Z978" s="81"/>
      <c r="AA978" s="81"/>
      <c r="AB978" s="81"/>
      <c r="AC978" s="81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  <c r="DK978" s="82"/>
      <c r="DL978" s="82"/>
      <c r="DM978" s="82"/>
      <c r="DN978" s="82"/>
      <c r="DO978" s="82"/>
      <c r="DP978" s="82"/>
      <c r="DQ978" s="82"/>
      <c r="DR978" s="82"/>
      <c r="DS978" s="82"/>
      <c r="DT978" s="82"/>
      <c r="DU978" s="82"/>
      <c r="DV978" s="82"/>
      <c r="DW978" s="82"/>
      <c r="DX978" s="82"/>
      <c r="DY978" s="82"/>
      <c r="DZ978" s="82"/>
      <c r="EA978" s="82"/>
      <c r="EB978" s="82"/>
      <c r="EC978" s="82"/>
      <c r="ED978" s="82"/>
      <c r="EE978" s="82"/>
      <c r="EF978" s="82"/>
      <c r="EG978" s="82"/>
      <c r="EH978" s="82"/>
      <c r="EI978" s="82"/>
      <c r="EJ978" s="82"/>
      <c r="EK978" s="82"/>
      <c r="EL978" s="82"/>
      <c r="EM978" s="82"/>
      <c r="EN978" s="82"/>
      <c r="EO978" s="82"/>
      <c r="EP978" s="82"/>
      <c r="EQ978" s="82"/>
      <c r="ER978" s="82"/>
      <c r="ES978" s="82"/>
      <c r="ET978" s="82"/>
      <c r="EU978" s="82"/>
      <c r="EV978" s="82"/>
      <c r="EW978" s="82"/>
      <c r="EX978" s="82"/>
      <c r="EY978" s="82"/>
      <c r="EZ978" s="82"/>
      <c r="FA978" s="82"/>
      <c r="FB978" s="82"/>
      <c r="FC978" s="82"/>
      <c r="FD978" s="82"/>
      <c r="FE978" s="82"/>
      <c r="FF978" s="82"/>
      <c r="FG978" s="82"/>
      <c r="FH978" s="82"/>
      <c r="FI978" s="82"/>
      <c r="FJ978" s="82"/>
      <c r="FK978" s="82"/>
      <c r="FL978" s="82"/>
      <c r="FM978" s="82"/>
      <c r="FN978" s="82"/>
      <c r="FO978" s="82"/>
      <c r="FP978" s="82"/>
      <c r="FQ978" s="82"/>
      <c r="FR978" s="82"/>
      <c r="FS978" s="82"/>
      <c r="FT978" s="82"/>
      <c r="FU978" s="82"/>
      <c r="FV978" s="82"/>
      <c r="FW978" s="82"/>
    </row>
    <row r="979" spans="1:179" ht="15" x14ac:dyDescent="0.25">
      <c r="A979" s="20">
        <f t="shared" si="237"/>
        <v>44732</v>
      </c>
      <c r="B979" s="22">
        <f t="shared" ca="1" si="241"/>
        <v>0.98336500312779762</v>
      </c>
      <c r="C979" s="22">
        <f t="shared" ca="1" si="246"/>
        <v>0.97614444</v>
      </c>
      <c r="D979" s="23">
        <f ca="1">IF(A979&lt;$B$1,VLOOKUP(A979,[1]DI!$A$4:$B$15000,2,FALSE),0)</f>
        <v>0.13150000000000001</v>
      </c>
      <c r="E979" s="22">
        <f t="shared" ca="1" si="245"/>
        <v>4.9036999999999996E-4</v>
      </c>
      <c r="F979" s="23">
        <f t="shared" si="238"/>
        <v>1.3</v>
      </c>
      <c r="G979" s="24">
        <f t="shared" ca="1" si="242"/>
        <v>1.0006374810000001</v>
      </c>
      <c r="H979" s="22">
        <f ca="1">TRUNC(PRODUCT(G$10:G978),15)</f>
        <v>1.18009928218948</v>
      </c>
      <c r="I979" s="22">
        <f t="shared" ca="1" si="243"/>
        <v>1.1721233259630399</v>
      </c>
      <c r="J979" s="22">
        <f t="shared" ca="1" si="244"/>
        <v>1.0068047099999999</v>
      </c>
      <c r="K979" s="22">
        <f t="shared" ca="1" si="235"/>
        <v>7.2205631277976441E-3</v>
      </c>
      <c r="L979" s="66">
        <f>IF(VLOOKUP(A979,$T$12:$AC$125,8)=VLOOKUP(A978,$T$12:$AC$125,8),0,VLOOKUP(A979,T$12:$AC$125,8))</f>
        <v>0</v>
      </c>
      <c r="M979" s="67">
        <f>IF(L979&gt;0,VLOOKUP(L979,S$12:$AB$125,7),0)</f>
        <v>0</v>
      </c>
      <c r="N979" s="2">
        <f t="shared" si="234"/>
        <v>0</v>
      </c>
      <c r="O979" s="22">
        <f t="shared" ca="1" si="236"/>
        <v>7.2205631277976441E-3</v>
      </c>
      <c r="P979" s="25" t="str">
        <f t="shared" si="239"/>
        <v>A+J=</v>
      </c>
      <c r="Q979" s="26">
        <f t="shared" si="240"/>
        <v>44757</v>
      </c>
      <c r="R979" s="132" t="s">
        <v>82</v>
      </c>
      <c r="S979" s="98"/>
      <c r="U979" s="4"/>
      <c r="V979" s="4"/>
      <c r="W979" s="4"/>
      <c r="X979" s="4"/>
      <c r="Y979" s="4"/>
      <c r="Z979" s="4"/>
      <c r="AA979" s="4"/>
      <c r="AB979" s="4"/>
      <c r="AC979" s="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</row>
    <row r="980" spans="1:179" ht="15" x14ac:dyDescent="0.25">
      <c r="A980" s="20">
        <f t="shared" si="237"/>
        <v>44733</v>
      </c>
      <c r="B980" s="22">
        <f t="shared" ca="1" si="241"/>
        <v>0.98399188171557794</v>
      </c>
      <c r="C980" s="22">
        <f t="shared" ca="1" si="246"/>
        <v>0.97614444</v>
      </c>
      <c r="D980" s="23">
        <f ca="1">IF(A980&lt;$B$1,VLOOKUP(A980,[1]DI!$A$4:$B$15000,2,FALSE),0)</f>
        <v>0.13150000000000001</v>
      </c>
      <c r="E980" s="22">
        <f t="shared" ca="1" si="245"/>
        <v>4.9036999999999996E-4</v>
      </c>
      <c r="F980" s="23">
        <f t="shared" si="238"/>
        <v>1.3</v>
      </c>
      <c r="G980" s="24">
        <f t="shared" ca="1" si="242"/>
        <v>1.0006374810000001</v>
      </c>
      <c r="H980" s="22">
        <f ca="1">TRUNC(PRODUCT(G$10:G979),15)</f>
        <v>1.18085157305999</v>
      </c>
      <c r="I980" s="22">
        <f t="shared" ca="1" si="243"/>
        <v>1.1721233259630399</v>
      </c>
      <c r="J980" s="22">
        <f t="shared" ca="1" si="244"/>
        <v>1.00744653</v>
      </c>
      <c r="K980" s="22">
        <f t="shared" ca="1" si="235"/>
        <v>7.8474417155779738E-3</v>
      </c>
      <c r="L980" s="66">
        <f>IF(VLOOKUP(A980,$T$12:$AC$125,8)=VLOOKUP(A979,$T$12:$AC$125,8),0,VLOOKUP(A980,T$12:$AC$125,8))</f>
        <v>0</v>
      </c>
      <c r="M980" s="67">
        <f>IF(L980&gt;0,VLOOKUP(L980,S$12:$AB$125,7),0)</f>
        <v>0</v>
      </c>
      <c r="N980" s="2">
        <f t="shared" si="234"/>
        <v>0</v>
      </c>
      <c r="O980" s="22">
        <f t="shared" ca="1" si="236"/>
        <v>7.8474417155779738E-3</v>
      </c>
      <c r="P980" s="25" t="str">
        <f t="shared" si="239"/>
        <v>A+J=</v>
      </c>
      <c r="Q980" s="26">
        <f t="shared" si="240"/>
        <v>44757</v>
      </c>
      <c r="R980" s="132" t="s">
        <v>81</v>
      </c>
      <c r="S980" s="98"/>
      <c r="U980" s="4"/>
      <c r="V980" s="4"/>
      <c r="W980" s="4"/>
      <c r="X980" s="4"/>
      <c r="Y980" s="4"/>
      <c r="Z980" s="4"/>
      <c r="AA980" s="4"/>
      <c r="AB980" s="4"/>
      <c r="AC980" s="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</row>
    <row r="981" spans="1:179" ht="15" x14ac:dyDescent="0.25">
      <c r="A981" s="20">
        <f t="shared" si="237"/>
        <v>44734</v>
      </c>
      <c r="B981" s="22">
        <f t="shared" ca="1" si="241"/>
        <v>0.98461915053307236</v>
      </c>
      <c r="C981" s="22">
        <f t="shared" ca="1" si="246"/>
        <v>0.97614444</v>
      </c>
      <c r="D981" s="23">
        <f ca="1">IF(A981&lt;$B$1,VLOOKUP(A981,[1]DI!$A$4:$B$15000,2,FALSE),0)</f>
        <v>0.13150000000000001</v>
      </c>
      <c r="E981" s="22">
        <f t="shared" ca="1" si="245"/>
        <v>4.9036999999999996E-4</v>
      </c>
      <c r="F981" s="23">
        <f t="shared" si="238"/>
        <v>1.3</v>
      </c>
      <c r="G981" s="24">
        <f t="shared" ca="1" si="242"/>
        <v>1.0006374810000001</v>
      </c>
      <c r="H981" s="22">
        <f ca="1">TRUNC(PRODUCT(G$10:G980),15)</f>
        <v>1.1816043435016299</v>
      </c>
      <c r="I981" s="22">
        <f t="shared" ca="1" si="243"/>
        <v>1.1721233259630399</v>
      </c>
      <c r="J981" s="22">
        <f t="shared" ca="1" si="244"/>
        <v>1.00808875</v>
      </c>
      <c r="K981" s="22">
        <f t="shared" ca="1" si="235"/>
        <v>8.4747105330724142E-3</v>
      </c>
      <c r="L981" s="66">
        <f>IF(VLOOKUP(A981,$T$12:$AC$125,8)=VLOOKUP(A980,$T$12:$AC$125,8),0,VLOOKUP(A981,T$12:$AC$125,8))</f>
        <v>0</v>
      </c>
      <c r="M981" s="67">
        <f>IF(L981&gt;0,VLOOKUP(L981,S$12:$AB$125,7),0)</f>
        <v>0</v>
      </c>
      <c r="N981" s="2">
        <f t="shared" si="234"/>
        <v>0</v>
      </c>
      <c r="O981" s="22">
        <f t="shared" ca="1" si="236"/>
        <v>8.4747105330724142E-3</v>
      </c>
      <c r="P981" s="25" t="str">
        <f t="shared" si="239"/>
        <v>A+J=</v>
      </c>
      <c r="Q981" s="26">
        <f t="shared" si="240"/>
        <v>44757</v>
      </c>
      <c r="R981" s="133">
        <v>2333034.4300000002</v>
      </c>
      <c r="S981" s="98"/>
      <c r="U981" s="4"/>
      <c r="V981" s="4"/>
      <c r="W981" s="4"/>
      <c r="X981" s="4"/>
      <c r="Y981" s="4"/>
      <c r="Z981" s="4"/>
      <c r="AA981" s="4"/>
      <c r="AB981" s="4"/>
      <c r="AC981" s="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</row>
    <row r="982" spans="1:179" ht="15" x14ac:dyDescent="0.25">
      <c r="A982" s="20">
        <f t="shared" si="237"/>
        <v>44735</v>
      </c>
      <c r="B982" s="22">
        <f t="shared" ca="1" si="241"/>
        <v>0.98524682959176668</v>
      </c>
      <c r="C982" s="22">
        <f t="shared" ca="1" si="246"/>
        <v>0.97614444</v>
      </c>
      <c r="D982" s="23">
        <f ca="1">IF(A982&lt;$B$1,VLOOKUP(A982,[1]DI!$A$4:$B$15000,2,FALSE),0)</f>
        <v>0.13150000000000001</v>
      </c>
      <c r="E982" s="22">
        <f t="shared" ca="1" si="245"/>
        <v>4.9036999999999996E-4</v>
      </c>
      <c r="F982" s="23">
        <f t="shared" si="238"/>
        <v>1.3</v>
      </c>
      <c r="G982" s="24">
        <f t="shared" ca="1" si="242"/>
        <v>1.0006374810000001</v>
      </c>
      <c r="H982" s="22">
        <f ca="1">TRUNC(PRODUCT(G$10:G981),15)</f>
        <v>1.1823575938201301</v>
      </c>
      <c r="I982" s="22">
        <f t="shared" ca="1" si="243"/>
        <v>1.1721233259630399</v>
      </c>
      <c r="J982" s="22">
        <f t="shared" ca="1" si="244"/>
        <v>1.0087313899999999</v>
      </c>
      <c r="K982" s="22">
        <f t="shared" ca="1" si="235"/>
        <v>9.1023895917666763E-3</v>
      </c>
      <c r="L982" s="66">
        <f>IF(VLOOKUP(A982,$T$12:$AC$125,8)=VLOOKUP(A981,$T$12:$AC$125,8),0,VLOOKUP(A982,T$12:$AC$125,8))</f>
        <v>0</v>
      </c>
      <c r="M982" s="67">
        <f>IF(L982&gt;0,VLOOKUP(L982,S$12:$AB$125,7),0)</f>
        <v>0</v>
      </c>
      <c r="N982" s="2">
        <f t="shared" si="234"/>
        <v>0</v>
      </c>
      <c r="O982" s="22">
        <f t="shared" ca="1" si="236"/>
        <v>9.1023895917666763E-3</v>
      </c>
      <c r="P982" s="25" t="str">
        <f t="shared" si="239"/>
        <v>A+J=</v>
      </c>
      <c r="Q982" s="26">
        <f t="shared" si="240"/>
        <v>44757</v>
      </c>
      <c r="R982" s="132" t="s">
        <v>63</v>
      </c>
      <c r="S982" s="98"/>
      <c r="U982" s="4"/>
      <c r="V982" s="4"/>
      <c r="W982" s="4"/>
      <c r="X982" s="4"/>
      <c r="Y982" s="4"/>
      <c r="Z982" s="4"/>
      <c r="AA982" s="4"/>
      <c r="AB982" s="4"/>
      <c r="AC982" s="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</row>
    <row r="983" spans="1:179" ht="15" x14ac:dyDescent="0.25">
      <c r="A983" s="20">
        <f t="shared" si="237"/>
        <v>44736</v>
      </c>
      <c r="B983" s="22">
        <f t="shared" ca="1" si="241"/>
        <v>0.98587490888591789</v>
      </c>
      <c r="C983" s="22">
        <f t="shared" ca="1" si="246"/>
        <v>0.97614444</v>
      </c>
      <c r="D983" s="23">
        <f ca="1">IF(A983&lt;$B$1,VLOOKUP(A983,[1]DI!$A$4:$B$15000,2,FALSE),0)</f>
        <v>0.13150000000000001</v>
      </c>
      <c r="E983" s="22">
        <f t="shared" ca="1" si="245"/>
        <v>4.9036999999999996E-4</v>
      </c>
      <c r="F983" s="23">
        <f t="shared" si="238"/>
        <v>1.3</v>
      </c>
      <c r="G983" s="24">
        <f t="shared" ca="1" si="242"/>
        <v>1.0006374810000001</v>
      </c>
      <c r="H983" s="22">
        <f ca="1">TRUNC(PRODUCT(G$10:G982),15)</f>
        <v>1.1831113243214</v>
      </c>
      <c r="I983" s="22">
        <f t="shared" ca="1" si="243"/>
        <v>1.1721233259630399</v>
      </c>
      <c r="J983" s="22">
        <f t="shared" ca="1" si="244"/>
        <v>1.00937444</v>
      </c>
      <c r="K983" s="22">
        <f t="shared" ca="1" si="235"/>
        <v>9.7304688859179023E-3</v>
      </c>
      <c r="L983" s="66">
        <f>IF(VLOOKUP(A983,$T$12:$AC$125,8)=VLOOKUP(A982,$T$12:$AC$125,8),0,VLOOKUP(A983,T$12:$AC$125,8))</f>
        <v>0</v>
      </c>
      <c r="M983" s="67">
        <f>IF(L983&gt;0,VLOOKUP(L983,S$12:$AB$125,7),0)</f>
        <v>0</v>
      </c>
      <c r="N983" s="2">
        <f t="shared" si="234"/>
        <v>0</v>
      </c>
      <c r="O983" s="22">
        <f t="shared" ca="1" si="236"/>
        <v>9.7304688859179023E-3</v>
      </c>
      <c r="P983" s="25" t="str">
        <f t="shared" si="239"/>
        <v>A+J=</v>
      </c>
      <c r="Q983" s="26">
        <f t="shared" si="240"/>
        <v>44757</v>
      </c>
      <c r="R983" s="129">
        <v>390935329</v>
      </c>
      <c r="S983" s="98"/>
      <c r="U983" s="4"/>
      <c r="V983" s="4"/>
      <c r="W983" s="4"/>
      <c r="X983" s="4"/>
      <c r="Y983" s="4"/>
      <c r="Z983" s="4"/>
      <c r="AA983" s="4"/>
      <c r="AB983" s="4"/>
      <c r="AC983" s="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</row>
    <row r="984" spans="1:179" ht="15" x14ac:dyDescent="0.25">
      <c r="A984" s="20">
        <f t="shared" si="237"/>
        <v>44737</v>
      </c>
      <c r="B984" s="22">
        <f t="shared" ca="1" si="241"/>
        <v>0.98650338841552609</v>
      </c>
      <c r="C984" s="22">
        <f t="shared" ca="1" si="246"/>
        <v>0.97614444</v>
      </c>
      <c r="D984" s="23">
        <f ca="1">IF(A984&lt;$B$1,VLOOKUP(A984,[1]DI!$A$4:$B$15000,2,FALSE),0)</f>
        <v>0</v>
      </c>
      <c r="E984" s="22">
        <f t="shared" ca="1" si="245"/>
        <v>0</v>
      </c>
      <c r="F984" s="23">
        <f t="shared" si="238"/>
        <v>1.3</v>
      </c>
      <c r="G984" s="24">
        <f t="shared" ca="1" si="242"/>
        <v>1</v>
      </c>
      <c r="H984" s="22">
        <f ca="1">TRUNC(PRODUCT(G$10:G983),15)</f>
        <v>1.1838655353115399</v>
      </c>
      <c r="I984" s="22">
        <f t="shared" ca="1" si="243"/>
        <v>1.1721233259630399</v>
      </c>
      <c r="J984" s="22">
        <f t="shared" ca="1" si="244"/>
        <v>1.0100179</v>
      </c>
      <c r="K984" s="22">
        <f t="shared" ca="1" si="235"/>
        <v>1.0358948415526094E-2</v>
      </c>
      <c r="L984" s="66">
        <f>IF(VLOOKUP(A984,$T$12:$AC$125,8)=VLOOKUP(A983,$T$12:$AC$125,8),0,VLOOKUP(A984,T$12:$AC$125,8))</f>
        <v>0</v>
      </c>
      <c r="M984" s="67">
        <f>IF(L984&gt;0,VLOOKUP(L984,S$12:$AB$125,7),0)</f>
        <v>0</v>
      </c>
      <c r="N984" s="2">
        <f t="shared" si="234"/>
        <v>0</v>
      </c>
      <c r="O984" s="22">
        <f t="shared" ca="1" si="236"/>
        <v>1.0358948415526094E-2</v>
      </c>
      <c r="P984" s="25" t="str">
        <f t="shared" si="239"/>
        <v>A+J=</v>
      </c>
      <c r="Q984" s="26">
        <f t="shared" si="240"/>
        <v>44757</v>
      </c>
      <c r="R984" s="132" t="s">
        <v>76</v>
      </c>
      <c r="S984" s="98"/>
      <c r="U984" s="4"/>
      <c r="V984" s="4"/>
      <c r="W984" s="4"/>
      <c r="X984" s="4"/>
      <c r="Y984" s="4"/>
      <c r="Z984" s="4"/>
      <c r="AA984" s="4"/>
      <c r="AB984" s="4"/>
      <c r="AC984" s="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</row>
    <row r="985" spans="1:179" ht="15" x14ac:dyDescent="0.25">
      <c r="A985" s="20">
        <f t="shared" si="237"/>
        <v>44738</v>
      </c>
      <c r="B985" s="22">
        <f t="shared" ca="1" si="241"/>
        <v>0.98650338841552609</v>
      </c>
      <c r="C985" s="22">
        <f t="shared" ca="1" si="246"/>
        <v>0.97614444</v>
      </c>
      <c r="D985" s="23">
        <f ca="1">IF(A985&lt;$B$1,VLOOKUP(A985,[1]DI!$A$4:$B$15000,2,FALSE),0)</f>
        <v>0</v>
      </c>
      <c r="E985" s="22">
        <f t="shared" ca="1" si="245"/>
        <v>0</v>
      </c>
      <c r="F985" s="23">
        <f t="shared" si="238"/>
        <v>1.3</v>
      </c>
      <c r="G985" s="24">
        <f t="shared" ca="1" si="242"/>
        <v>1</v>
      </c>
      <c r="H985" s="22">
        <f ca="1">TRUNC(PRODUCT(G$10:G984),15)</f>
        <v>1.1838655353115399</v>
      </c>
      <c r="I985" s="22">
        <f t="shared" ca="1" si="243"/>
        <v>1.1721233259630399</v>
      </c>
      <c r="J985" s="22">
        <f t="shared" ca="1" si="244"/>
        <v>1.0100179</v>
      </c>
      <c r="K985" s="22">
        <f t="shared" ca="1" si="235"/>
        <v>1.0358948415526094E-2</v>
      </c>
      <c r="L985" s="66">
        <f>IF(VLOOKUP(A985,$T$12:$AC$125,8)=VLOOKUP(A984,$T$12:$AC$125,8),0,VLOOKUP(A985,T$12:$AC$125,8))</f>
        <v>0</v>
      </c>
      <c r="M985" s="67">
        <f>IF(L985&gt;0,VLOOKUP(L985,S$12:$AB$125,7),0)</f>
        <v>0</v>
      </c>
      <c r="N985" s="2">
        <f t="shared" si="234"/>
        <v>0</v>
      </c>
      <c r="O985" s="22">
        <f t="shared" ca="1" si="236"/>
        <v>1.0358948415526094E-2</v>
      </c>
      <c r="P985" s="25" t="str">
        <f t="shared" si="239"/>
        <v>A+J=</v>
      </c>
      <c r="Q985" s="26">
        <f t="shared" si="240"/>
        <v>44757</v>
      </c>
      <c r="R985" s="133">
        <f ca="1">K989*R983</f>
        <v>4787698.347431059</v>
      </c>
      <c r="S985" s="98"/>
      <c r="U985" s="4"/>
      <c r="V985" s="4"/>
      <c r="W985" s="4"/>
      <c r="X985" s="4"/>
      <c r="Y985" s="4"/>
      <c r="Z985" s="4"/>
      <c r="AA985" s="4"/>
      <c r="AB985" s="4"/>
      <c r="AC985" s="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</row>
    <row r="986" spans="1:179" ht="15" x14ac:dyDescent="0.25">
      <c r="A986" s="20">
        <f t="shared" si="237"/>
        <v>44739</v>
      </c>
      <c r="B986" s="22">
        <f t="shared" ca="1" si="241"/>
        <v>0.98650338841552609</v>
      </c>
      <c r="C986" s="22">
        <f t="shared" ca="1" si="246"/>
        <v>0.97614444</v>
      </c>
      <c r="D986" s="23">
        <f ca="1">IF(A986&lt;$B$1,VLOOKUP(A986,[1]DI!$A$4:$B$15000,2,FALSE),0)</f>
        <v>0.13150000000000001</v>
      </c>
      <c r="E986" s="22">
        <f t="shared" ca="1" si="245"/>
        <v>4.9036999999999996E-4</v>
      </c>
      <c r="F986" s="23">
        <f t="shared" si="238"/>
        <v>1.3</v>
      </c>
      <c r="G986" s="24">
        <f t="shared" ca="1" si="242"/>
        <v>1.0006374810000001</v>
      </c>
      <c r="H986" s="22">
        <f ca="1">TRUNC(PRODUCT(G$10:G985),15)</f>
        <v>1.1838655353115399</v>
      </c>
      <c r="I986" s="22">
        <f t="shared" ca="1" si="243"/>
        <v>1.1721233259630399</v>
      </c>
      <c r="J986" s="22">
        <f t="shared" ca="1" si="244"/>
        <v>1.0100179</v>
      </c>
      <c r="K986" s="22">
        <f t="shared" ca="1" si="235"/>
        <v>1.0358948415526094E-2</v>
      </c>
      <c r="L986" s="66">
        <f>IF(VLOOKUP(A986,$T$12:$AC$125,8)=VLOOKUP(A985,$T$12:$AC$125,8),0,VLOOKUP(A986,T$12:$AC$125,8))</f>
        <v>0</v>
      </c>
      <c r="M986" s="67">
        <f>IF(L986&gt;0,VLOOKUP(L986,S$12:$AB$125,7),0)</f>
        <v>0</v>
      </c>
      <c r="N986" s="2">
        <f t="shared" si="234"/>
        <v>0</v>
      </c>
      <c r="O986" s="22">
        <f t="shared" ca="1" si="236"/>
        <v>1.0358948415526094E-2</v>
      </c>
      <c r="P986" s="25" t="str">
        <f t="shared" si="239"/>
        <v>A+J=</v>
      </c>
      <c r="Q986" s="26">
        <f t="shared" si="240"/>
        <v>44757</v>
      </c>
      <c r="R986" s="132" t="s">
        <v>86</v>
      </c>
      <c r="S986" s="98"/>
      <c r="U986" s="4"/>
      <c r="V986" s="4"/>
      <c r="W986" s="4"/>
      <c r="X986" s="4"/>
      <c r="Y986" s="4"/>
      <c r="Z986" s="4"/>
      <c r="AA986" s="4"/>
      <c r="AB986" s="4"/>
      <c r="AC986" s="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</row>
    <row r="987" spans="1:179" ht="15" x14ac:dyDescent="0.25">
      <c r="A987" s="20">
        <f t="shared" si="237"/>
        <v>44740</v>
      </c>
      <c r="B987" s="22">
        <f t="shared" ca="1" si="241"/>
        <v>0.9871322581748484</v>
      </c>
      <c r="C987" s="22">
        <f t="shared" ca="1" si="246"/>
        <v>0.97614444</v>
      </c>
      <c r="D987" s="23">
        <f ca="1">IF(A987&lt;$B$1,VLOOKUP(A987,[1]DI!$A$4:$B$15000,2,FALSE),0)</f>
        <v>0.13150000000000001</v>
      </c>
      <c r="E987" s="22">
        <f t="shared" ca="1" si="245"/>
        <v>4.9036999999999996E-4</v>
      </c>
      <c r="F987" s="23">
        <f t="shared" si="238"/>
        <v>1.3</v>
      </c>
      <c r="G987" s="24">
        <f t="shared" ca="1" si="242"/>
        <v>1.0006374810000001</v>
      </c>
      <c r="H987" s="22">
        <f ca="1">TRUNC(PRODUCT(G$10:G986),15)</f>
        <v>1.18462022709685</v>
      </c>
      <c r="I987" s="22">
        <f t="shared" ca="1" si="243"/>
        <v>1.1721233259630399</v>
      </c>
      <c r="J987" s="22">
        <f t="shared" ca="1" si="244"/>
        <v>1.0106617600000001</v>
      </c>
      <c r="K987" s="22">
        <f t="shared" ca="1" si="235"/>
        <v>1.09878181748484E-2</v>
      </c>
      <c r="L987" s="66">
        <f>IF(VLOOKUP(A987,$T$12:$AC$125,8)=VLOOKUP(A986,$T$12:$AC$125,8),0,VLOOKUP(A987,T$12:$AC$125,8))</f>
        <v>0</v>
      </c>
      <c r="M987" s="67">
        <f>IF(L987&gt;0,VLOOKUP(L987,S$12:$AB$125,7),0)</f>
        <v>0</v>
      </c>
      <c r="N987" s="2">
        <f t="shared" si="234"/>
        <v>0</v>
      </c>
      <c r="O987" s="22">
        <f t="shared" ca="1" si="236"/>
        <v>1.09878181748484E-2</v>
      </c>
      <c r="P987" s="25" t="str">
        <f t="shared" si="239"/>
        <v>A+J=</v>
      </c>
      <c r="Q987" s="26">
        <f t="shared" si="240"/>
        <v>44757</v>
      </c>
      <c r="R987" s="133">
        <f ca="1">R981-R985</f>
        <v>-2454663.9174310588</v>
      </c>
      <c r="S987" s="98"/>
      <c r="U987" s="4"/>
      <c r="V987" s="4"/>
      <c r="W987" s="4"/>
      <c r="X987" s="4"/>
      <c r="Y987" s="4"/>
      <c r="Z987" s="4"/>
      <c r="AA987" s="4"/>
      <c r="AB987" s="4"/>
      <c r="AC987" s="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</row>
    <row r="988" spans="1:179" ht="15" x14ac:dyDescent="0.25">
      <c r="A988" s="20">
        <f t="shared" si="237"/>
        <v>44741</v>
      </c>
      <c r="B988" s="22">
        <f t="shared" ca="1" si="241"/>
        <v>0.98776153817537049</v>
      </c>
      <c r="C988" s="22">
        <f t="shared" ca="1" si="246"/>
        <v>0.97614444</v>
      </c>
      <c r="D988" s="23">
        <f ca="1">IF(A988&lt;$B$1,VLOOKUP(A988,[1]DI!$A$4:$B$15000,2,FALSE),0)</f>
        <v>0.13150000000000001</v>
      </c>
      <c r="E988" s="22">
        <f t="shared" ca="1" si="245"/>
        <v>4.9036999999999996E-4</v>
      </c>
      <c r="F988" s="23">
        <f t="shared" si="238"/>
        <v>1.3</v>
      </c>
      <c r="G988" s="24">
        <f t="shared" ca="1" si="242"/>
        <v>1.0006374810000001</v>
      </c>
      <c r="H988" s="22">
        <f ca="1">TRUNC(PRODUCT(G$10:G987),15)</f>
        <v>1.1853753999838399</v>
      </c>
      <c r="I988" s="22">
        <f t="shared" ca="1" si="243"/>
        <v>1.1721233259630399</v>
      </c>
      <c r="J988" s="22">
        <f t="shared" ca="1" si="244"/>
        <v>1.01130604</v>
      </c>
      <c r="K988" s="22">
        <f t="shared" ca="1" si="235"/>
        <v>1.1617098175370525E-2</v>
      </c>
      <c r="L988" s="66">
        <f>IF(VLOOKUP(A988,$T$12:$AC$125,8)=VLOOKUP(A987,$T$12:$AC$125,8),0,VLOOKUP(A988,T$12:$AC$125,8))</f>
        <v>0</v>
      </c>
      <c r="M988" s="67">
        <f>IF(L988&gt;0,VLOOKUP(L988,S$12:$AB$125,7),0)</f>
        <v>0</v>
      </c>
      <c r="N988" s="2">
        <f t="shared" si="234"/>
        <v>0</v>
      </c>
      <c r="O988" s="22">
        <f t="shared" ca="1" si="236"/>
        <v>1.1617098175370525E-2</v>
      </c>
      <c r="P988" s="25" t="str">
        <f t="shared" si="239"/>
        <v>A+J=</v>
      </c>
      <c r="Q988" s="26">
        <f t="shared" si="240"/>
        <v>44757</v>
      </c>
      <c r="R988" s="132" t="s">
        <v>85</v>
      </c>
      <c r="S988" s="98"/>
      <c r="U988" s="4"/>
      <c r="V988" s="4"/>
      <c r="W988" s="4"/>
      <c r="X988" s="4"/>
      <c r="Y988" s="4"/>
      <c r="Z988" s="4"/>
      <c r="AA988" s="4"/>
      <c r="AB988" s="4"/>
      <c r="AC988" s="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</row>
    <row r="989" spans="1:179" ht="15" x14ac:dyDescent="0.25">
      <c r="A989" s="20">
        <f t="shared" si="237"/>
        <v>44742</v>
      </c>
      <c r="B989" s="22">
        <f t="shared" ca="1" si="241"/>
        <v>0.98839121841134958</v>
      </c>
      <c r="C989" s="22">
        <f t="shared" ca="1" si="246"/>
        <v>0.97614444</v>
      </c>
      <c r="D989" s="23">
        <f ca="1">IF(A989&lt;$B$1,VLOOKUP(A989,[1]DI!$A$4:$B$15000,2,FALSE),0)</f>
        <v>0.13150000000000001</v>
      </c>
      <c r="E989" s="22">
        <f t="shared" ca="1" si="245"/>
        <v>4.9036999999999996E-4</v>
      </c>
      <c r="F989" s="23">
        <f t="shared" si="238"/>
        <v>1.3</v>
      </c>
      <c r="G989" s="24">
        <f t="shared" ca="1" si="242"/>
        <v>1.0006374810000001</v>
      </c>
      <c r="H989" s="22">
        <f ca="1">TRUNC(PRODUCT(G$10:G988),15)</f>
        <v>1.1861310542792001</v>
      </c>
      <c r="I989" s="22">
        <f t="shared" ca="1" si="243"/>
        <v>1.1721233259630399</v>
      </c>
      <c r="J989" s="22">
        <f t="shared" ca="1" si="244"/>
        <v>1.0119507299999999</v>
      </c>
      <c r="K989" s="22">
        <f t="shared" ca="1" si="235"/>
        <v>1.2246778411349614E-2</v>
      </c>
      <c r="L989" s="66">
        <v>10</v>
      </c>
      <c r="M989" s="67">
        <v>0</v>
      </c>
      <c r="N989" s="2">
        <f t="shared" ca="1" si="234"/>
        <v>0</v>
      </c>
      <c r="O989" s="22">
        <f t="shared" ca="1" si="236"/>
        <v>1.2246778411349614E-2</v>
      </c>
      <c r="P989" s="25" t="str">
        <f t="shared" si="239"/>
        <v>A+J=</v>
      </c>
      <c r="Q989" s="26">
        <f t="shared" si="240"/>
        <v>44757</v>
      </c>
      <c r="R989" s="134">
        <f ca="1">R987/R983</f>
        <v>-6.2789513644366966E-3</v>
      </c>
      <c r="S989" s="98"/>
      <c r="U989" s="4"/>
      <c r="V989" s="4"/>
      <c r="W989" s="4"/>
      <c r="X989" s="4"/>
      <c r="Y989" s="4"/>
      <c r="Z989" s="4"/>
      <c r="AA989" s="4"/>
      <c r="AB989" s="4"/>
      <c r="AC989" s="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</row>
    <row r="990" spans="1:179" ht="15" x14ac:dyDescent="0.25">
      <c r="A990" s="20">
        <f t="shared" si="237"/>
        <v>44743</v>
      </c>
      <c r="B990" s="22">
        <f t="shared" ca="1" si="241"/>
        <v>0.98304966407035255</v>
      </c>
      <c r="C990" s="22">
        <f t="shared" ca="1" si="246"/>
        <v>0.97614444</v>
      </c>
      <c r="D990" s="23">
        <f ca="1">IF(A990&lt;$B$1,VLOOKUP(A990,[1]DI!$A$4:$B$15000,2,FALSE),0)</f>
        <v>0.13150000000000001</v>
      </c>
      <c r="E990" s="22">
        <f t="shared" ca="1" si="245"/>
        <v>4.9036999999999996E-4</v>
      </c>
      <c r="F990" s="23">
        <f t="shared" si="238"/>
        <v>1.3</v>
      </c>
      <c r="G990" s="24">
        <f t="shared" ca="1" si="242"/>
        <v>1.0006374810000001</v>
      </c>
      <c r="H990" s="22">
        <f ca="1">TRUNC(PRODUCT(G$10:G989),15)</f>
        <v>1.1868871902898099</v>
      </c>
      <c r="I990" s="22">
        <f t="shared" ca="1" si="243"/>
        <v>1.1861310542792001</v>
      </c>
      <c r="J990" s="22">
        <f t="shared" ca="1" si="244"/>
        <v>1.00063748</v>
      </c>
      <c r="K990" s="110">
        <f t="shared" ref="K990:K1021" ca="1" si="247">TRUNC((C990*(J990-1)),8)+(-R$989*J990)</f>
        <v>6.9052240703524979E-3</v>
      </c>
      <c r="L990" s="66">
        <f>IF(VLOOKUP(A990,$T$12:$AC$125,8)=VLOOKUP(A989,$T$12:$AC$125,8),0,VLOOKUP(A990,T$12:$AC$125,8))</f>
        <v>0</v>
      </c>
      <c r="M990" s="67">
        <f>IF(L990&gt;0,VLOOKUP(L990,S$12:$AB$125,7),0)</f>
        <v>0</v>
      </c>
      <c r="N990" s="2">
        <f t="shared" si="234"/>
        <v>0</v>
      </c>
      <c r="O990" s="22">
        <f t="shared" ca="1" si="236"/>
        <v>6.9052240703524979E-3</v>
      </c>
      <c r="P990" s="25" t="str">
        <f t="shared" si="239"/>
        <v>A+J=</v>
      </c>
      <c r="Q990" s="26">
        <f t="shared" si="240"/>
        <v>44757</v>
      </c>
      <c r="S990" s="98"/>
      <c r="U990" s="4"/>
      <c r="V990" s="4"/>
      <c r="W990" s="4"/>
      <c r="X990" s="4"/>
      <c r="Y990" s="4"/>
      <c r="Z990" s="4"/>
      <c r="AA990" s="4"/>
      <c r="AB990" s="4"/>
      <c r="AC990" s="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</row>
    <row r="991" spans="1:179" ht="15" x14ac:dyDescent="0.25">
      <c r="A991" s="20">
        <f t="shared" si="237"/>
        <v>44744</v>
      </c>
      <c r="B991" s="22">
        <f t="shared" ca="1" si="241"/>
        <v>0.98367633935063836</v>
      </c>
      <c r="C991" s="22">
        <f t="shared" ca="1" si="246"/>
        <v>0.97614444</v>
      </c>
      <c r="D991" s="23">
        <f ca="1">IF(A991&lt;$B$1,VLOOKUP(A991,[1]DI!$A$4:$B$15000,2,FALSE),0)</f>
        <v>0</v>
      </c>
      <c r="E991" s="22">
        <f t="shared" ca="1" si="245"/>
        <v>0</v>
      </c>
      <c r="F991" s="23">
        <f t="shared" si="238"/>
        <v>1.3</v>
      </c>
      <c r="G991" s="24">
        <f t="shared" ca="1" si="242"/>
        <v>1</v>
      </c>
      <c r="H991" s="22">
        <f ca="1">TRUNC(PRODUCT(G$10:G990),15)</f>
        <v>1.1876438083227701</v>
      </c>
      <c r="I991" s="22">
        <f t="shared" ca="1" si="243"/>
        <v>1.1861310542792001</v>
      </c>
      <c r="J991" s="22">
        <f t="shared" ca="1" si="244"/>
        <v>1.0012753700000001</v>
      </c>
      <c r="K991" s="110">
        <f t="shared" ca="1" si="247"/>
        <v>7.5318993506383585E-3</v>
      </c>
      <c r="L991" s="66">
        <f>IF(VLOOKUP(A991,$T$12:$AC$125,8)=VLOOKUP(A990,$T$12:$AC$125,8),0,VLOOKUP(A991,T$12:$AC$125,8))</f>
        <v>0</v>
      </c>
      <c r="M991" s="67">
        <f>IF(L991&gt;0,VLOOKUP(L991,S$12:$AB$125,7),0)</f>
        <v>0</v>
      </c>
      <c r="N991" s="2">
        <f t="shared" si="234"/>
        <v>0</v>
      </c>
      <c r="O991" s="22">
        <f t="shared" ca="1" si="236"/>
        <v>7.5318993506383585E-3</v>
      </c>
      <c r="P991" s="25" t="str">
        <f t="shared" si="239"/>
        <v>A+J=</v>
      </c>
      <c r="Q991" s="26">
        <f t="shared" si="240"/>
        <v>44757</v>
      </c>
      <c r="R991" s="85"/>
      <c r="S991" s="98"/>
      <c r="U991" s="4"/>
      <c r="V991" s="4"/>
      <c r="W991" s="4"/>
      <c r="X991" s="4"/>
      <c r="Y991" s="4"/>
      <c r="Z991" s="4"/>
      <c r="AA991" s="4"/>
      <c r="AB991" s="4"/>
      <c r="AC991" s="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</row>
    <row r="992" spans="1:179" ht="15" x14ac:dyDescent="0.25">
      <c r="A992" s="20">
        <f t="shared" si="237"/>
        <v>44745</v>
      </c>
      <c r="B992" s="22">
        <f t="shared" ca="1" si="241"/>
        <v>0.98367633935063836</v>
      </c>
      <c r="C992" s="22">
        <f t="shared" ca="1" si="246"/>
        <v>0.97614444</v>
      </c>
      <c r="D992" s="23">
        <f ca="1">IF(A992&lt;$B$1,VLOOKUP(A992,[1]DI!$A$4:$B$15000,2,FALSE),0)</f>
        <v>0</v>
      </c>
      <c r="E992" s="22">
        <f t="shared" ca="1" si="245"/>
        <v>0</v>
      </c>
      <c r="F992" s="23">
        <f t="shared" si="238"/>
        <v>1.3</v>
      </c>
      <c r="G992" s="24">
        <f t="shared" ca="1" si="242"/>
        <v>1</v>
      </c>
      <c r="H992" s="22">
        <f ca="1">TRUNC(PRODUCT(G$10:G991),15)</f>
        <v>1.1876438083227701</v>
      </c>
      <c r="I992" s="22">
        <f t="shared" ca="1" si="243"/>
        <v>1.1861310542792001</v>
      </c>
      <c r="J992" s="22">
        <f t="shared" ca="1" si="244"/>
        <v>1.0012753700000001</v>
      </c>
      <c r="K992" s="110">
        <f t="shared" ca="1" si="247"/>
        <v>7.5318993506383585E-3</v>
      </c>
      <c r="L992" s="66">
        <f>IF(VLOOKUP(A992,$T$12:$AC$125,8)=VLOOKUP(A991,$T$12:$AC$125,8),0,VLOOKUP(A992,T$12:$AC$125,8))</f>
        <v>0</v>
      </c>
      <c r="M992" s="67">
        <f>IF(L992&gt;0,VLOOKUP(L992,S$12:$AB$125,7),0)</f>
        <v>0</v>
      </c>
      <c r="N992" s="2">
        <f t="shared" si="234"/>
        <v>0</v>
      </c>
      <c r="O992" s="22">
        <f t="shared" ca="1" si="236"/>
        <v>7.5318993506383585E-3</v>
      </c>
      <c r="P992" s="25" t="str">
        <f t="shared" si="239"/>
        <v>A+J=</v>
      </c>
      <c r="Q992" s="26">
        <f t="shared" si="240"/>
        <v>44757</v>
      </c>
      <c r="R992" s="4"/>
      <c r="S992" s="98"/>
      <c r="U992" s="4"/>
      <c r="V992" s="4"/>
      <c r="W992" s="4"/>
      <c r="X992" s="4"/>
      <c r="Y992" s="4"/>
      <c r="Z992" s="4"/>
      <c r="AA992" s="4"/>
      <c r="AB992" s="4"/>
      <c r="AC992" s="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</row>
    <row r="993" spans="1:176" ht="15" x14ac:dyDescent="0.25">
      <c r="A993" s="20">
        <f t="shared" si="237"/>
        <v>44746</v>
      </c>
      <c r="B993" s="22">
        <f t="shared" ca="1" si="241"/>
        <v>0.98367633935063836</v>
      </c>
      <c r="C993" s="22">
        <f t="shared" ca="1" si="246"/>
        <v>0.97614444</v>
      </c>
      <c r="D993" s="23">
        <f ca="1">IF(A993&lt;$B$1,VLOOKUP(A993,[1]DI!$A$4:$B$15000,2,FALSE),0)</f>
        <v>0.13150000000000001</v>
      </c>
      <c r="E993" s="22">
        <f t="shared" ca="1" si="245"/>
        <v>4.9036999999999996E-4</v>
      </c>
      <c r="F993" s="23">
        <f t="shared" si="238"/>
        <v>1.3</v>
      </c>
      <c r="G993" s="24">
        <f t="shared" ca="1" si="242"/>
        <v>1.0006374810000001</v>
      </c>
      <c r="H993" s="22">
        <f ca="1">TRUNC(PRODUCT(G$10:G992),15)</f>
        <v>1.1876438083227701</v>
      </c>
      <c r="I993" s="22">
        <f t="shared" ca="1" si="243"/>
        <v>1.1861310542792001</v>
      </c>
      <c r="J993" s="22">
        <f t="shared" ca="1" si="244"/>
        <v>1.0012753700000001</v>
      </c>
      <c r="K993" s="110">
        <f t="shared" ca="1" si="247"/>
        <v>7.5318993506383585E-3</v>
      </c>
      <c r="L993" s="66">
        <f>IF(VLOOKUP(A993,$T$12:$AC$125,8)=VLOOKUP(A992,$T$12:$AC$125,8),0,VLOOKUP(A993,T$12:$AC$125,8))</f>
        <v>0</v>
      </c>
      <c r="M993" s="67">
        <f>IF(L993&gt;0,VLOOKUP(L993,S$12:$AB$125,7),0)</f>
        <v>0</v>
      </c>
      <c r="N993" s="2">
        <f t="shared" si="234"/>
        <v>0</v>
      </c>
      <c r="O993" s="22">
        <f t="shared" ca="1" si="236"/>
        <v>7.5318993506383585E-3</v>
      </c>
      <c r="P993" s="25" t="str">
        <f t="shared" si="239"/>
        <v>A+J=</v>
      </c>
      <c r="Q993" s="26">
        <f t="shared" si="240"/>
        <v>44757</v>
      </c>
      <c r="R993" s="4"/>
      <c r="S993" s="98"/>
      <c r="U993" s="4"/>
      <c r="V993" s="4"/>
      <c r="W993" s="4"/>
      <c r="X993" s="4"/>
      <c r="Y993" s="4"/>
      <c r="Z993" s="4"/>
      <c r="AA993" s="4"/>
      <c r="AB993" s="4"/>
      <c r="AC993" s="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</row>
    <row r="994" spans="1:176" ht="15" x14ac:dyDescent="0.25">
      <c r="A994" s="20">
        <f t="shared" si="237"/>
        <v>44747</v>
      </c>
      <c r="B994" s="22">
        <f t="shared" ca="1" si="241"/>
        <v>0.98430340714250475</v>
      </c>
      <c r="C994" s="22">
        <f t="shared" ca="1" si="246"/>
        <v>0.97614444</v>
      </c>
      <c r="D994" s="23">
        <f ca="1">IF(A994&lt;$B$1,VLOOKUP(A994,[1]DI!$A$4:$B$15000,2,FALSE),0)</f>
        <v>0.13150000000000001</v>
      </c>
      <c r="E994" s="22">
        <f t="shared" ca="1" si="245"/>
        <v>4.9036999999999996E-4</v>
      </c>
      <c r="F994" s="23">
        <f t="shared" si="238"/>
        <v>1.3</v>
      </c>
      <c r="G994" s="24">
        <f t="shared" ca="1" si="242"/>
        <v>1.0006374810000001</v>
      </c>
      <c r="H994" s="22">
        <f ca="1">TRUNC(PRODUCT(G$10:G993),15)</f>
        <v>1.18840090868534</v>
      </c>
      <c r="I994" s="22">
        <f t="shared" ca="1" si="243"/>
        <v>1.1861310542792001</v>
      </c>
      <c r="J994" s="22">
        <f t="shared" ca="1" si="244"/>
        <v>1.00191366</v>
      </c>
      <c r="K994" s="110">
        <f t="shared" ca="1" si="247"/>
        <v>8.1589671425047645E-3</v>
      </c>
      <c r="L994" s="66">
        <f>IF(VLOOKUP(A994,$T$12:$AC$125,8)=VLOOKUP(A993,$T$12:$AC$125,8),0,VLOOKUP(A994,T$12:$AC$125,8))</f>
        <v>0</v>
      </c>
      <c r="M994" s="67">
        <f>IF(L994&gt;0,VLOOKUP(L994,S$12:$AB$125,7),0)</f>
        <v>0</v>
      </c>
      <c r="N994" s="2">
        <f t="shared" si="234"/>
        <v>0</v>
      </c>
      <c r="O994" s="22">
        <f t="shared" ca="1" si="236"/>
        <v>8.1589671425047645E-3</v>
      </c>
      <c r="P994" s="25" t="str">
        <f t="shared" si="239"/>
        <v>A+J=</v>
      </c>
      <c r="Q994" s="26">
        <f t="shared" si="240"/>
        <v>44757</v>
      </c>
      <c r="R994" s="4"/>
      <c r="S994" s="98"/>
      <c r="U994" s="4"/>
      <c r="V994" s="4"/>
      <c r="W994" s="4"/>
      <c r="X994" s="4"/>
      <c r="Y994" s="4"/>
      <c r="Z994" s="4"/>
      <c r="AA994" s="4"/>
      <c r="AB994" s="4"/>
      <c r="AC994" s="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</row>
    <row r="995" spans="1:176" ht="15" x14ac:dyDescent="0.25">
      <c r="A995" s="20">
        <f t="shared" si="237"/>
        <v>44748</v>
      </c>
      <c r="B995" s="22">
        <f t="shared" ca="1" si="241"/>
        <v>0.98493088750874125</v>
      </c>
      <c r="C995" s="22">
        <f t="shared" ca="1" si="246"/>
        <v>0.97614444</v>
      </c>
      <c r="D995" s="23">
        <f ca="1">IF(A995&lt;$B$1,VLOOKUP(A995,[1]DI!$A$4:$B$15000,2,FALSE),0)</f>
        <v>0.13150000000000001</v>
      </c>
      <c r="E995" s="22">
        <f t="shared" ca="1" si="245"/>
        <v>4.9036999999999996E-4</v>
      </c>
      <c r="F995" s="23">
        <f t="shared" si="238"/>
        <v>1.3</v>
      </c>
      <c r="G995" s="24">
        <f t="shared" ca="1" si="242"/>
        <v>1.0006374810000001</v>
      </c>
      <c r="H995" s="22">
        <f ca="1">TRUNC(PRODUCT(G$10:G994),15)</f>
        <v>1.18915849168501</v>
      </c>
      <c r="I995" s="22">
        <f t="shared" ca="1" si="243"/>
        <v>1.1861310542792001</v>
      </c>
      <c r="J995" s="22">
        <f t="shared" ca="1" si="244"/>
        <v>1.0025523599999999</v>
      </c>
      <c r="K995" s="110">
        <f t="shared" ca="1" si="247"/>
        <v>8.786447508741229E-3</v>
      </c>
      <c r="L995" s="66">
        <f>IF(VLOOKUP(A995,$T$12:$AC$125,8)=VLOOKUP(A994,$T$12:$AC$125,8),0,VLOOKUP(A995,T$12:$AC$125,8))</f>
        <v>0</v>
      </c>
      <c r="M995" s="67">
        <f>IF(L995&gt;0,VLOOKUP(L995,S$12:$AB$125,7),0)</f>
        <v>0</v>
      </c>
      <c r="N995" s="2">
        <f t="shared" si="234"/>
        <v>0</v>
      </c>
      <c r="O995" s="22">
        <f t="shared" ca="1" si="236"/>
        <v>8.786447508741229E-3</v>
      </c>
      <c r="P995" s="25" t="str">
        <f t="shared" si="239"/>
        <v>A+J=</v>
      </c>
      <c r="Q995" s="26">
        <f t="shared" si="240"/>
        <v>44757</v>
      </c>
      <c r="R995" s="4"/>
      <c r="S995" s="98"/>
      <c r="U995" s="4"/>
      <c r="V995" s="4"/>
      <c r="W995" s="4"/>
      <c r="X995" s="4"/>
      <c r="Y995" s="4"/>
      <c r="Z995" s="4"/>
      <c r="AA995" s="4"/>
      <c r="AB995" s="4"/>
      <c r="AC995" s="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</row>
    <row r="996" spans="1:176" ht="15" x14ac:dyDescent="0.25">
      <c r="A996" s="20">
        <f t="shared" si="237"/>
        <v>44749</v>
      </c>
      <c r="B996" s="22">
        <f t="shared" ca="1" si="241"/>
        <v>0.98555876044934776</v>
      </c>
      <c r="C996" s="22">
        <f t="shared" ca="1" si="246"/>
        <v>0.97614444</v>
      </c>
      <c r="D996" s="23">
        <f ca="1">IF(A996&lt;$B$1,VLOOKUP(A996,[1]DI!$A$4:$B$15000,2,FALSE),0)</f>
        <v>0.13150000000000001</v>
      </c>
      <c r="E996" s="22">
        <f t="shared" ca="1" si="245"/>
        <v>4.9036999999999996E-4</v>
      </c>
      <c r="F996" s="23">
        <f t="shared" si="238"/>
        <v>1.3</v>
      </c>
      <c r="G996" s="24">
        <f t="shared" ca="1" si="242"/>
        <v>1.0006374810000001</v>
      </c>
      <c r="H996" s="22">
        <f ca="1">TRUNC(PRODUCT(G$10:G995),15)</f>
        <v>1.1899165576294499</v>
      </c>
      <c r="I996" s="22">
        <f t="shared" ca="1" si="243"/>
        <v>1.1861310542792001</v>
      </c>
      <c r="J996" s="22">
        <f t="shared" ca="1" si="244"/>
        <v>1.00319147</v>
      </c>
      <c r="K996" s="110">
        <f t="shared" ca="1" si="247"/>
        <v>9.4143204493477555E-3</v>
      </c>
      <c r="L996" s="66">
        <f>IF(VLOOKUP(A996,$T$12:$AC$125,8)=VLOOKUP(A995,$T$12:$AC$125,8),0,VLOOKUP(A996,T$12:$AC$125,8))</f>
        <v>0</v>
      </c>
      <c r="M996" s="67">
        <f>IF(L996&gt;0,VLOOKUP(L996,S$12:$AB$125,7),0)</f>
        <v>0</v>
      </c>
      <c r="N996" s="2">
        <f t="shared" si="234"/>
        <v>0</v>
      </c>
      <c r="O996" s="22">
        <f t="shared" ca="1" si="236"/>
        <v>9.4143204493477555E-3</v>
      </c>
      <c r="P996" s="25" t="str">
        <f t="shared" si="239"/>
        <v>A+J=</v>
      </c>
      <c r="Q996" s="26">
        <f t="shared" si="240"/>
        <v>44757</v>
      </c>
      <c r="R996" s="4"/>
      <c r="S996" s="98"/>
      <c r="U996" s="4"/>
      <c r="V996" s="4"/>
      <c r="W996" s="4"/>
      <c r="X996" s="4"/>
      <c r="Y996" s="4"/>
      <c r="Z996" s="4"/>
      <c r="AA996" s="4"/>
      <c r="AB996" s="4"/>
      <c r="AC996" s="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</row>
    <row r="997" spans="1:176" ht="15" x14ac:dyDescent="0.25">
      <c r="A997" s="20">
        <f t="shared" si="237"/>
        <v>44750</v>
      </c>
      <c r="B997" s="22">
        <f t="shared" ca="1" si="241"/>
        <v>0.98618703596432433</v>
      </c>
      <c r="C997" s="22">
        <f t="shared" ca="1" si="246"/>
        <v>0.97614444</v>
      </c>
      <c r="D997" s="23">
        <f ca="1">IF(A997&lt;$B$1,VLOOKUP(A997,[1]DI!$A$4:$B$15000,2,FALSE),0)</f>
        <v>0.13150000000000001</v>
      </c>
      <c r="E997" s="22">
        <f t="shared" ca="1" si="245"/>
        <v>4.9036999999999996E-4</v>
      </c>
      <c r="F997" s="23">
        <f t="shared" si="238"/>
        <v>1.3</v>
      </c>
      <c r="G997" s="24">
        <f t="shared" ca="1" si="242"/>
        <v>1.0006374810000001</v>
      </c>
      <c r="H997" s="22">
        <f ca="1">TRUNC(PRODUCT(G$10:G996),15)</f>
        <v>1.19067510682652</v>
      </c>
      <c r="I997" s="22">
        <f t="shared" ca="1" si="243"/>
        <v>1.1861310542792001</v>
      </c>
      <c r="J997" s="22">
        <f t="shared" ca="1" si="244"/>
        <v>1.00383099</v>
      </c>
      <c r="K997" s="110">
        <f t="shared" ca="1" si="247"/>
        <v>1.0042595964324341E-2</v>
      </c>
      <c r="L997" s="66">
        <f>IF(VLOOKUP(A997,$T$12:$AC$125,8)=VLOOKUP(A996,$T$12:$AC$125,8),0,VLOOKUP(A997,T$12:$AC$125,8))</f>
        <v>0</v>
      </c>
      <c r="M997" s="67">
        <f>IF(L997&gt;0,VLOOKUP(L997,S$12:$AB$125,7),0)</f>
        <v>0</v>
      </c>
      <c r="N997" s="2">
        <f t="shared" si="234"/>
        <v>0</v>
      </c>
      <c r="O997" s="22">
        <f t="shared" ca="1" si="236"/>
        <v>1.0042595964324341E-2</v>
      </c>
      <c r="P997" s="25" t="str">
        <f t="shared" si="239"/>
        <v>A+J=</v>
      </c>
      <c r="Q997" s="26">
        <f t="shared" si="240"/>
        <v>44757</v>
      </c>
      <c r="R997" s="4"/>
      <c r="S997" s="98"/>
      <c r="U997" s="4"/>
      <c r="V997" s="4"/>
      <c r="W997" s="4"/>
      <c r="X997" s="4"/>
      <c r="Y997" s="4"/>
      <c r="Z997" s="4"/>
      <c r="AA997" s="4"/>
      <c r="AB997" s="4"/>
      <c r="AC997" s="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</row>
    <row r="998" spans="1:176" ht="15" x14ac:dyDescent="0.25">
      <c r="A998" s="20">
        <f t="shared" si="237"/>
        <v>44751</v>
      </c>
      <c r="B998" s="22">
        <f t="shared" ca="1" si="241"/>
        <v>0.98681571399088153</v>
      </c>
      <c r="C998" s="22">
        <f t="shared" ca="1" si="246"/>
        <v>0.97614444</v>
      </c>
      <c r="D998" s="23">
        <f ca="1">IF(A998&lt;$B$1,VLOOKUP(A998,[1]DI!$A$4:$B$15000,2,FALSE),0)</f>
        <v>0</v>
      </c>
      <c r="E998" s="22">
        <f t="shared" ca="1" si="245"/>
        <v>0</v>
      </c>
      <c r="F998" s="23">
        <f t="shared" si="238"/>
        <v>1.3</v>
      </c>
      <c r="G998" s="24">
        <f t="shared" ca="1" si="242"/>
        <v>1</v>
      </c>
      <c r="H998" s="22">
        <f ca="1">TRUNC(PRODUCT(G$10:G997),15)</f>
        <v>1.1914341395843</v>
      </c>
      <c r="I998" s="22">
        <f t="shared" ca="1" si="243"/>
        <v>1.1861310542792001</v>
      </c>
      <c r="J998" s="22">
        <f t="shared" ca="1" si="244"/>
        <v>1.00447091</v>
      </c>
      <c r="K998" s="110">
        <f t="shared" ca="1" si="247"/>
        <v>1.0671273990881469E-2</v>
      </c>
      <c r="L998" s="66">
        <f>IF(VLOOKUP(A998,$T$12:$AC$125,8)=VLOOKUP(A997,$T$12:$AC$125,8),0,VLOOKUP(A998,T$12:$AC$125,8))</f>
        <v>0</v>
      </c>
      <c r="M998" s="67">
        <f>IF(L998&gt;0,VLOOKUP(L998,S$12:$AB$125,7),0)</f>
        <v>0</v>
      </c>
      <c r="N998" s="2">
        <f t="shared" si="234"/>
        <v>0</v>
      </c>
      <c r="O998" s="22">
        <f t="shared" ca="1" si="236"/>
        <v>1.0671273990881469E-2</v>
      </c>
      <c r="P998" s="25" t="str">
        <f t="shared" si="239"/>
        <v>A+J=</v>
      </c>
      <c r="Q998" s="26">
        <f t="shared" si="240"/>
        <v>44757</v>
      </c>
      <c r="R998" s="4"/>
      <c r="S998" s="98"/>
      <c r="U998" s="4"/>
      <c r="V998" s="4"/>
      <c r="W998" s="4"/>
      <c r="X998" s="4"/>
      <c r="Y998" s="4"/>
      <c r="Z998" s="4"/>
      <c r="AA998" s="4"/>
      <c r="AB998" s="4"/>
      <c r="AC998" s="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</row>
    <row r="999" spans="1:176" ht="15" x14ac:dyDescent="0.25">
      <c r="A999" s="20">
        <f t="shared" si="237"/>
        <v>44752</v>
      </c>
      <c r="B999" s="22">
        <f t="shared" ca="1" si="241"/>
        <v>0.98681571399088153</v>
      </c>
      <c r="C999" s="22">
        <f t="shared" ca="1" si="246"/>
        <v>0.97614444</v>
      </c>
      <c r="D999" s="23">
        <f ca="1">IF(A999&lt;$B$1,VLOOKUP(A999,[1]DI!$A$4:$B$15000,2,FALSE),0)</f>
        <v>0</v>
      </c>
      <c r="E999" s="22">
        <f t="shared" ca="1" si="245"/>
        <v>0</v>
      </c>
      <c r="F999" s="23">
        <f t="shared" si="238"/>
        <v>1.3</v>
      </c>
      <c r="G999" s="24">
        <f t="shared" ca="1" si="242"/>
        <v>1</v>
      </c>
      <c r="H999" s="22">
        <f ca="1">TRUNC(PRODUCT(G$10:G998),15)</f>
        <v>1.1914341395843</v>
      </c>
      <c r="I999" s="22">
        <f t="shared" ca="1" si="243"/>
        <v>1.1861310542792001</v>
      </c>
      <c r="J999" s="22">
        <f t="shared" ca="1" si="244"/>
        <v>1.00447091</v>
      </c>
      <c r="K999" s="110">
        <f t="shared" ca="1" si="247"/>
        <v>1.0671273990881469E-2</v>
      </c>
      <c r="L999" s="66">
        <f>IF(VLOOKUP(A999,$T$12:$AC$125,8)=VLOOKUP(A998,$T$12:$AC$125,8),0,VLOOKUP(A999,T$12:$AC$125,8))</f>
        <v>0</v>
      </c>
      <c r="M999" s="67">
        <f>IF(L999&gt;0,VLOOKUP(L999,S$12:$AB$125,7),0)</f>
        <v>0</v>
      </c>
      <c r="N999" s="2">
        <f t="shared" si="234"/>
        <v>0</v>
      </c>
      <c r="O999" s="22">
        <f t="shared" ca="1" si="236"/>
        <v>1.0671273990881469E-2</v>
      </c>
      <c r="P999" s="25" t="str">
        <f t="shared" si="239"/>
        <v>A+J=</v>
      </c>
      <c r="Q999" s="26">
        <f t="shared" si="240"/>
        <v>44757</v>
      </c>
      <c r="R999" s="103" t="s">
        <v>74</v>
      </c>
      <c r="S999" s="98"/>
      <c r="U999" s="4"/>
      <c r="V999" s="4"/>
      <c r="W999" s="4"/>
      <c r="X999" s="4"/>
      <c r="Y999" s="4"/>
      <c r="Z999" s="4"/>
      <c r="AA999" s="4"/>
      <c r="AB999" s="4"/>
      <c r="AC999" s="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</row>
    <row r="1000" spans="1:176" ht="15" x14ac:dyDescent="0.25">
      <c r="A1000" s="20">
        <f t="shared" si="237"/>
        <v>44753</v>
      </c>
      <c r="B1000" s="22">
        <f t="shared" ca="1" si="241"/>
        <v>0.98681571399088153</v>
      </c>
      <c r="C1000" s="22">
        <f t="shared" ca="1" si="246"/>
        <v>0.97614444</v>
      </c>
      <c r="D1000" s="23">
        <f ca="1">IF(A1000&lt;$B$1,VLOOKUP(A1000,[1]DI!$A$4:$B$15000,2,FALSE),0)</f>
        <v>0.13150000000000001</v>
      </c>
      <c r="E1000" s="22">
        <f t="shared" ca="1" si="245"/>
        <v>4.9036999999999996E-4</v>
      </c>
      <c r="F1000" s="23">
        <f t="shared" si="238"/>
        <v>1.3</v>
      </c>
      <c r="G1000" s="24">
        <f t="shared" ca="1" si="242"/>
        <v>1.0006374810000001</v>
      </c>
      <c r="H1000" s="22">
        <f ca="1">TRUNC(PRODUCT(G$10:G999),15)</f>
        <v>1.1914341395843</v>
      </c>
      <c r="I1000" s="22">
        <f t="shared" ca="1" si="243"/>
        <v>1.1861310542792001</v>
      </c>
      <c r="J1000" s="22">
        <f t="shared" ca="1" si="244"/>
        <v>1.00447091</v>
      </c>
      <c r="K1000" s="110">
        <f t="shared" ca="1" si="247"/>
        <v>1.0671273990881469E-2</v>
      </c>
      <c r="L1000" s="66">
        <f>IF(VLOOKUP(A1000,$T$12:$AC$125,8)=VLOOKUP(A999,$T$12:$AC$125,8),0,VLOOKUP(A1000,T$12:$AC$125,8))</f>
        <v>0</v>
      </c>
      <c r="M1000" s="67">
        <f>IF(L1000&gt;0,VLOOKUP(L1000,S$12:$AB$125,7),0)</f>
        <v>0</v>
      </c>
      <c r="N1000" s="2">
        <f t="shared" si="234"/>
        <v>0</v>
      </c>
      <c r="O1000" s="22">
        <f t="shared" ca="1" si="236"/>
        <v>1.0671273990881469E-2</v>
      </c>
      <c r="P1000" s="25" t="str">
        <f t="shared" si="239"/>
        <v>A+J=</v>
      </c>
      <c r="Q1000" s="26">
        <f t="shared" si="240"/>
        <v>44757</v>
      </c>
      <c r="R1000" s="103" t="s">
        <v>75</v>
      </c>
      <c r="S1000" s="98"/>
      <c r="U1000" s="4"/>
      <c r="V1000" s="4"/>
      <c r="W1000" s="4"/>
      <c r="X1000" s="4"/>
      <c r="Y1000" s="4"/>
      <c r="Z1000" s="4"/>
      <c r="AA1000" s="4"/>
      <c r="AB1000" s="4"/>
      <c r="AC1000" s="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</row>
    <row r="1001" spans="1:176" ht="15" x14ac:dyDescent="0.25">
      <c r="A1001" s="20">
        <f t="shared" si="237"/>
        <v>44754</v>
      </c>
      <c r="B1001" s="22">
        <f t="shared" ca="1" si="241"/>
        <v>0.98744478459180862</v>
      </c>
      <c r="C1001" s="22">
        <f t="shared" ca="1" si="246"/>
        <v>0.97614444</v>
      </c>
      <c r="D1001" s="23">
        <f ca="1">IF(A1001&lt;$B$1,VLOOKUP(A1001,[1]DI!$A$4:$B$15000,2,FALSE),0)</f>
        <v>0.13150000000000001</v>
      </c>
      <c r="E1001" s="22">
        <f t="shared" ca="1" si="245"/>
        <v>4.9036999999999996E-4</v>
      </c>
      <c r="F1001" s="23">
        <f t="shared" si="238"/>
        <v>1.3</v>
      </c>
      <c r="G1001" s="24">
        <f t="shared" ca="1" si="242"/>
        <v>1.0006374810000001</v>
      </c>
      <c r="H1001" s="22">
        <f ca="1">TRUNC(PRODUCT(G$10:G1000),15)</f>
        <v>1.19219365621103</v>
      </c>
      <c r="I1001" s="22">
        <f t="shared" ca="1" si="243"/>
        <v>1.1861310542792001</v>
      </c>
      <c r="J1001" s="22">
        <f t="shared" ca="1" si="244"/>
        <v>1.00511124</v>
      </c>
      <c r="K1001" s="110">
        <f t="shared" ca="1" si="247"/>
        <v>1.130034459180866E-2</v>
      </c>
      <c r="L1001" s="66">
        <f>IF(VLOOKUP(A1001,$T$12:$AC$125,8)=VLOOKUP(A1000,$T$12:$AC$125,8),0,VLOOKUP(A1001,T$12:$AC$125,8))</f>
        <v>0</v>
      </c>
      <c r="M1001" s="67">
        <f>IF(L1001&gt;0,VLOOKUP(L1001,S$12:$AB$125,7),0)</f>
        <v>0</v>
      </c>
      <c r="N1001" s="2">
        <f t="shared" si="234"/>
        <v>0</v>
      </c>
      <c r="O1001" s="22">
        <f t="shared" ca="1" si="236"/>
        <v>1.130034459180866E-2</v>
      </c>
      <c r="P1001" s="25" t="str">
        <f t="shared" si="239"/>
        <v>A+J=</v>
      </c>
      <c r="Q1001" s="26">
        <f t="shared" si="240"/>
        <v>44757</v>
      </c>
      <c r="R1001" s="103" t="s">
        <v>9</v>
      </c>
      <c r="S1001" s="98"/>
      <c r="U1001" s="4"/>
      <c r="V1001" s="4"/>
      <c r="W1001" s="4"/>
      <c r="X1001" s="4"/>
      <c r="Y1001" s="4"/>
      <c r="Z1001" s="4"/>
      <c r="AA1001" s="4"/>
      <c r="AB1001" s="4"/>
      <c r="AC1001" s="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</row>
    <row r="1002" spans="1:176" ht="15" x14ac:dyDescent="0.25">
      <c r="A1002" s="20">
        <f t="shared" si="237"/>
        <v>44755</v>
      </c>
      <c r="B1002" s="22">
        <f t="shared" ca="1" si="241"/>
        <v>0.98807426776710594</v>
      </c>
      <c r="C1002" s="22">
        <f t="shared" ca="1" si="246"/>
        <v>0.97614444</v>
      </c>
      <c r="D1002" s="23">
        <f ca="1">IF(A1002&lt;$B$1,VLOOKUP(A1002,[1]DI!$A$4:$B$15000,2,FALSE),0)</f>
        <v>0.13150000000000001</v>
      </c>
      <c r="E1002" s="22">
        <f t="shared" ca="1" si="245"/>
        <v>4.9036999999999996E-4</v>
      </c>
      <c r="F1002" s="23">
        <f t="shared" si="238"/>
        <v>1.3</v>
      </c>
      <c r="G1002" s="24">
        <f t="shared" ca="1" si="242"/>
        <v>1.0006374810000001</v>
      </c>
      <c r="H1002" s="22">
        <f ca="1">TRUNC(PRODUCT(G$10:G1001),15)</f>
        <v>1.19295365701519</v>
      </c>
      <c r="I1002" s="22">
        <f t="shared" ca="1" si="243"/>
        <v>1.1861310542792001</v>
      </c>
      <c r="J1002" s="22">
        <f t="shared" ca="1" si="244"/>
        <v>1.0057519800000001</v>
      </c>
      <c r="K1002" s="110">
        <f t="shared" ca="1" si="247"/>
        <v>1.1929827767105911E-2</v>
      </c>
      <c r="L1002" s="66">
        <f>IF(VLOOKUP(A1002,$T$12:$AC$125,8)=VLOOKUP(A1001,$T$12:$AC$125,8),0,VLOOKUP(A1002,T$12:$AC$125,8))</f>
        <v>0</v>
      </c>
      <c r="M1002" s="67">
        <f>IF(L1002&gt;0,VLOOKUP(L1002,S$12:$AB$125,7),0)</f>
        <v>0</v>
      </c>
      <c r="N1002" s="2">
        <f t="shared" si="234"/>
        <v>0</v>
      </c>
      <c r="O1002" s="22">
        <f t="shared" ca="1" si="236"/>
        <v>1.1929827767105911E-2</v>
      </c>
      <c r="P1002" s="25" t="str">
        <f t="shared" si="239"/>
        <v>A+J=</v>
      </c>
      <c r="Q1002" s="26">
        <f t="shared" si="240"/>
        <v>44757</v>
      </c>
      <c r="R1002" s="124">
        <v>0.20148925000000001</v>
      </c>
      <c r="S1002" s="98"/>
      <c r="U1002" s="4"/>
      <c r="V1002" s="4"/>
      <c r="W1002" s="4"/>
      <c r="X1002" s="4"/>
      <c r="Y1002" s="4"/>
      <c r="Z1002" s="4"/>
      <c r="AA1002" s="4"/>
      <c r="AB1002" s="4"/>
      <c r="AC1002" s="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</row>
    <row r="1003" spans="1:176" ht="15" x14ac:dyDescent="0.25">
      <c r="A1003" s="20">
        <f t="shared" si="237"/>
        <v>44756</v>
      </c>
      <c r="B1003" s="22">
        <f t="shared" ca="1" si="241"/>
        <v>0.98870414351677327</v>
      </c>
      <c r="C1003" s="22">
        <f t="shared" ca="1" si="246"/>
        <v>0.97614444</v>
      </c>
      <c r="D1003" s="23">
        <f ca="1">IF(A1003&lt;$B$1,VLOOKUP(A1003,[1]DI!$A$4:$B$15000,2,FALSE),0)</f>
        <v>0.13150000000000001</v>
      </c>
      <c r="E1003" s="22">
        <f t="shared" ca="1" si="245"/>
        <v>4.9036999999999996E-4</v>
      </c>
      <c r="F1003" s="23">
        <f t="shared" si="238"/>
        <v>1.3</v>
      </c>
      <c r="G1003" s="24">
        <f t="shared" ca="1" si="242"/>
        <v>1.0006374810000001</v>
      </c>
      <c r="H1003" s="22">
        <f ca="1">TRUNC(PRODUCT(G$10:G1002),15)</f>
        <v>1.1937141423054201</v>
      </c>
      <c r="I1003" s="22">
        <f t="shared" ca="1" si="243"/>
        <v>1.1861310542792001</v>
      </c>
      <c r="J1003" s="22">
        <f t="shared" ca="1" si="244"/>
        <v>1.00639313</v>
      </c>
      <c r="K1003" s="110">
        <f t="shared" ca="1" si="247"/>
        <v>1.2559703516773216E-2</v>
      </c>
      <c r="L1003" s="66">
        <f>IF(VLOOKUP(A1003,$T$12:$AC$125,8)=VLOOKUP(A1002,$T$12:$AC$125,8),0,VLOOKUP(A1003,T$12:$AC$125,8))</f>
        <v>0</v>
      </c>
      <c r="M1003" s="67">
        <f>IF(L1003&gt;0,VLOOKUP(L1003,S$12:$AB$125,7),0)</f>
        <v>0</v>
      </c>
      <c r="N1003" s="2">
        <f t="shared" si="234"/>
        <v>0</v>
      </c>
      <c r="O1003" s="22">
        <f t="shared" ca="1" si="236"/>
        <v>1.2559703516773216E-2</v>
      </c>
      <c r="P1003" s="25" t="str">
        <f t="shared" si="239"/>
        <v>A+J=</v>
      </c>
      <c r="Q1003" s="26">
        <f t="shared" si="240"/>
        <v>44757</v>
      </c>
      <c r="R1003" s="103" t="s">
        <v>7</v>
      </c>
      <c r="S1003" s="98"/>
      <c r="U1003" s="4"/>
      <c r="V1003" s="4"/>
      <c r="W1003" s="4"/>
      <c r="X1003" s="4"/>
      <c r="Y1003" s="4"/>
      <c r="Z1003" s="4"/>
      <c r="AA1003" s="4"/>
      <c r="AB1003" s="4"/>
      <c r="AC1003" s="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</row>
    <row r="1004" spans="1:176" ht="15" x14ac:dyDescent="0.25">
      <c r="A1004" s="112">
        <f t="shared" si="237"/>
        <v>44757</v>
      </c>
      <c r="B1004" s="110">
        <f t="shared" ca="1" si="241"/>
        <v>0.98933442177802111</v>
      </c>
      <c r="C1004" s="110">
        <f t="shared" ca="1" si="246"/>
        <v>0.97614444</v>
      </c>
      <c r="D1004" s="113">
        <f ca="1">IF(A1004&lt;$B$1,VLOOKUP(A1004,[1]DI!$A$4:$B$15000,2,FALSE),0)</f>
        <v>0.13150000000000001</v>
      </c>
      <c r="E1004" s="110">
        <f t="shared" ca="1" si="245"/>
        <v>4.9036999999999996E-4</v>
      </c>
      <c r="F1004" s="113">
        <f t="shared" si="238"/>
        <v>1.3</v>
      </c>
      <c r="G1004" s="114">
        <f t="shared" ca="1" si="242"/>
        <v>1.0006374810000001</v>
      </c>
      <c r="H1004" s="110">
        <f ca="1">TRUNC(PRODUCT(G$10:G1003),15)</f>
        <v>1.1944751123905699</v>
      </c>
      <c r="I1004" s="110">
        <f t="shared" ca="1" si="243"/>
        <v>1.1861310542792001</v>
      </c>
      <c r="J1004" s="110">
        <f t="shared" ca="1" si="244"/>
        <v>1.0070346800000001</v>
      </c>
      <c r="K1004" s="110">
        <f t="shared" ca="1" si="247"/>
        <v>1.3189981778021071E-2</v>
      </c>
      <c r="L1004" s="115">
        <v>0</v>
      </c>
      <c r="M1004" s="116">
        <f>IF(L1004&gt;0,VLOOKUP(L1004,S$12:$AB$125,7),0)</f>
        <v>0</v>
      </c>
      <c r="N1004" s="110">
        <f t="shared" si="234"/>
        <v>0</v>
      </c>
      <c r="O1004" s="110">
        <f t="shared" ca="1" si="236"/>
        <v>1.3189981778021071E-2</v>
      </c>
      <c r="P1004" s="117" t="str">
        <f t="shared" si="239"/>
        <v>A+J=</v>
      </c>
      <c r="Q1004" s="112">
        <f t="shared" si="240"/>
        <v>44757</v>
      </c>
      <c r="R1004" s="124">
        <v>7.3020390000000004E-2</v>
      </c>
      <c r="S1004" s="98"/>
      <c r="U1004" s="4"/>
      <c r="V1004" s="4"/>
      <c r="W1004" s="4"/>
      <c r="X1004" s="4"/>
      <c r="Y1004" s="4"/>
      <c r="Z1004" s="4"/>
      <c r="AA1004" s="4"/>
      <c r="AB1004" s="4"/>
      <c r="AC1004" s="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</row>
    <row r="1005" spans="1:176" ht="15" x14ac:dyDescent="0.25">
      <c r="A1005" s="20">
        <f t="shared" si="237"/>
        <v>44758</v>
      </c>
      <c r="B1005" s="22">
        <f t="shared" ca="1" si="241"/>
        <v>0.98996510267642845</v>
      </c>
      <c r="C1005" s="22">
        <f t="shared" ca="1" si="246"/>
        <v>0.97614444</v>
      </c>
      <c r="D1005" s="23">
        <f ca="1">IF(A1005&lt;$B$1,VLOOKUP(A1005,[1]DI!$A$4:$B$15000,2,FALSE),0)</f>
        <v>0</v>
      </c>
      <c r="E1005" s="22">
        <f t="shared" ca="1" si="245"/>
        <v>0</v>
      </c>
      <c r="F1005" s="23">
        <f t="shared" si="238"/>
        <v>1.3</v>
      </c>
      <c r="G1005" s="24">
        <f t="shared" ca="1" si="242"/>
        <v>1</v>
      </c>
      <c r="H1005" s="22">
        <f ca="1">TRUNC(PRODUCT(G$10:G1004),15)</f>
        <v>1.1952365675796901</v>
      </c>
      <c r="I1005" s="22">
        <f t="shared" ca="1" si="243"/>
        <v>1.1861310542792001</v>
      </c>
      <c r="J1005" s="22">
        <f t="shared" ca="1" si="244"/>
        <v>1.0076766500000001</v>
      </c>
      <c r="K1005" s="110">
        <f t="shared" ca="1" si="247"/>
        <v>1.3820662676428501E-2</v>
      </c>
      <c r="L1005" s="66">
        <f>IF(VLOOKUP(A1005,$T$12:$AC$125,8)=VLOOKUP(A1004,$T$12:$AC$125,8),0,VLOOKUP(A1005,T$12:$AC$125,8))</f>
        <v>0</v>
      </c>
      <c r="M1005" s="67">
        <f>IF(L1005&gt;0,VLOOKUP(L1005,S$12:$AB$125,7),0)</f>
        <v>0</v>
      </c>
      <c r="N1005" s="2">
        <f t="shared" si="234"/>
        <v>0</v>
      </c>
      <c r="O1005" s="22">
        <f t="shared" ca="1" si="236"/>
        <v>1.3820662676428501E-2</v>
      </c>
      <c r="P1005" s="25" t="str">
        <f t="shared" si="239"/>
        <v>A+J=</v>
      </c>
      <c r="Q1005" s="26">
        <f t="shared" si="240"/>
        <v>44757</v>
      </c>
      <c r="S1005" s="98"/>
      <c r="U1005" s="4"/>
      <c r="V1005" s="4"/>
      <c r="W1005" s="4"/>
      <c r="X1005" s="4"/>
      <c r="Y1005" s="4"/>
      <c r="Z1005" s="4"/>
      <c r="AA1005" s="4"/>
      <c r="AB1005" s="4"/>
      <c r="AC1005" s="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</row>
    <row r="1006" spans="1:176" ht="15" x14ac:dyDescent="0.25">
      <c r="A1006" s="20">
        <f t="shared" si="237"/>
        <v>44759</v>
      </c>
      <c r="B1006" s="22">
        <f t="shared" ca="1" si="241"/>
        <v>0.98996510267642845</v>
      </c>
      <c r="C1006" s="22">
        <f t="shared" ca="1" si="246"/>
        <v>0.97614444</v>
      </c>
      <c r="D1006" s="23">
        <f ca="1">IF(A1006&lt;$B$1,VLOOKUP(A1006,[1]DI!$A$4:$B$15000,2,FALSE),0)</f>
        <v>0</v>
      </c>
      <c r="E1006" s="22">
        <f t="shared" ca="1" si="245"/>
        <v>0</v>
      </c>
      <c r="F1006" s="23">
        <f t="shared" si="238"/>
        <v>1.3</v>
      </c>
      <c r="G1006" s="24">
        <f t="shared" ca="1" si="242"/>
        <v>1</v>
      </c>
      <c r="H1006" s="22">
        <f ca="1">TRUNC(PRODUCT(G$10:G1005),15)</f>
        <v>1.1952365675796901</v>
      </c>
      <c r="I1006" s="22">
        <f t="shared" ca="1" si="243"/>
        <v>1.1861310542792001</v>
      </c>
      <c r="J1006" s="22">
        <f t="shared" ca="1" si="244"/>
        <v>1.0076766500000001</v>
      </c>
      <c r="K1006" s="110">
        <f t="shared" ca="1" si="247"/>
        <v>1.3820662676428501E-2</v>
      </c>
      <c r="L1006" s="66">
        <f>IF(VLOOKUP(A1006,$T$12:$AC$125,8)=VLOOKUP(A1005,$T$12:$AC$125,8),0,VLOOKUP(A1006,T$12:$AC$125,8))</f>
        <v>0</v>
      </c>
      <c r="M1006" s="67">
        <f>IF(L1006&gt;0,VLOOKUP(L1006,S$12:$AB$125,7),0)</f>
        <v>0</v>
      </c>
      <c r="N1006" s="2">
        <f t="shared" si="234"/>
        <v>0</v>
      </c>
      <c r="O1006" s="22">
        <f t="shared" ca="1" si="236"/>
        <v>1.3820662676428501E-2</v>
      </c>
      <c r="P1006" s="25" t="str">
        <f t="shared" si="239"/>
        <v>A+J=</v>
      </c>
      <c r="Q1006" s="26">
        <f t="shared" si="240"/>
        <v>44757</v>
      </c>
      <c r="S1006" s="98"/>
      <c r="U1006" s="4"/>
      <c r="V1006" s="4"/>
      <c r="W1006" s="4"/>
      <c r="X1006" s="4"/>
      <c r="Y1006" s="4"/>
      <c r="Z1006" s="4"/>
      <c r="AA1006" s="4"/>
      <c r="AB1006" s="4"/>
      <c r="AC1006" s="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</row>
    <row r="1007" spans="1:176" ht="15" x14ac:dyDescent="0.25">
      <c r="A1007" s="20">
        <f t="shared" si="237"/>
        <v>44760</v>
      </c>
      <c r="B1007" s="22">
        <f t="shared" ca="1" si="241"/>
        <v>0.98996510267642845</v>
      </c>
      <c r="C1007" s="22">
        <f t="shared" ca="1" si="246"/>
        <v>0.97614444</v>
      </c>
      <c r="D1007" s="23">
        <f ca="1">IF(A1007&lt;$B$1,VLOOKUP(A1007,[1]DI!$A$4:$B$15000,2,FALSE),0)</f>
        <v>0.13150000000000001</v>
      </c>
      <c r="E1007" s="22">
        <f t="shared" ca="1" si="245"/>
        <v>4.9036999999999996E-4</v>
      </c>
      <c r="F1007" s="23">
        <f t="shared" si="238"/>
        <v>1.3</v>
      </c>
      <c r="G1007" s="24">
        <f t="shared" ca="1" si="242"/>
        <v>1.0006374810000001</v>
      </c>
      <c r="H1007" s="22">
        <f ca="1">TRUNC(PRODUCT(G$10:G1006),15)</f>
        <v>1.1952365675796901</v>
      </c>
      <c r="I1007" s="22">
        <f t="shared" ca="1" si="243"/>
        <v>1.1861310542792001</v>
      </c>
      <c r="J1007" s="22">
        <f t="shared" ca="1" si="244"/>
        <v>1.0076766500000001</v>
      </c>
      <c r="K1007" s="110">
        <f t="shared" ca="1" si="247"/>
        <v>1.3820662676428501E-2</v>
      </c>
      <c r="L1007" s="66">
        <f>IF(VLOOKUP(A1007,$T$12:$AC$125,8)=VLOOKUP(A1006,$T$12:$AC$125,8),0,VLOOKUP(A1007,T$12:$AC$125,8))</f>
        <v>0</v>
      </c>
      <c r="M1007" s="67">
        <f>IF(L1007&gt;0,VLOOKUP(L1007,S$12:$AB$125,7),0)</f>
        <v>0</v>
      </c>
      <c r="N1007" s="2">
        <f t="shared" si="234"/>
        <v>0</v>
      </c>
      <c r="O1007" s="22">
        <f t="shared" ca="1" si="236"/>
        <v>1.3820662676428501E-2</v>
      </c>
      <c r="P1007" s="25" t="str">
        <f t="shared" si="239"/>
        <v>A+J=</v>
      </c>
      <c r="Q1007" s="26">
        <f t="shared" si="240"/>
        <v>44757</v>
      </c>
      <c r="S1007" s="98"/>
      <c r="U1007" s="4"/>
      <c r="V1007" s="4"/>
      <c r="W1007" s="4"/>
      <c r="X1007" s="4"/>
      <c r="Y1007" s="4"/>
      <c r="Z1007" s="4"/>
      <c r="AA1007" s="4"/>
      <c r="AB1007" s="4"/>
      <c r="AC1007" s="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</row>
    <row r="1008" spans="1:176" ht="15" x14ac:dyDescent="0.25">
      <c r="A1008" s="20">
        <f t="shared" si="237"/>
        <v>44761</v>
      </c>
      <c r="B1008" s="22">
        <f t="shared" ca="1" si="241"/>
        <v>0.99059619614920602</v>
      </c>
      <c r="C1008" s="22">
        <f t="shared" ca="1" si="246"/>
        <v>0.97614444</v>
      </c>
      <c r="D1008" s="23">
        <f ca="1">IF(A1008&lt;$B$1,VLOOKUP(A1008,[1]DI!$A$4:$B$15000,2,FALSE),0)</f>
        <v>0.13150000000000001</v>
      </c>
      <c r="E1008" s="22">
        <f t="shared" ca="1" si="245"/>
        <v>4.9036999999999996E-4</v>
      </c>
      <c r="F1008" s="23">
        <f t="shared" si="238"/>
        <v>1.3</v>
      </c>
      <c r="G1008" s="24">
        <f t="shared" ca="1" si="242"/>
        <v>1.0006374810000001</v>
      </c>
      <c r="H1008" s="22">
        <f ca="1">TRUNC(PRODUCT(G$10:G1007),15)</f>
        <v>1.1959985081820299</v>
      </c>
      <c r="I1008" s="22">
        <f t="shared" ca="1" si="243"/>
        <v>1.1861310542792001</v>
      </c>
      <c r="J1008" s="22">
        <f t="shared" ca="1" si="244"/>
        <v>1.00831903</v>
      </c>
      <c r="K1008" s="110">
        <f t="shared" ca="1" si="247"/>
        <v>1.4451756149205987E-2</v>
      </c>
      <c r="L1008" s="66">
        <f>IF(VLOOKUP(A1008,$T$12:$AC$125,8)=VLOOKUP(A1007,$T$12:$AC$125,8),0,VLOOKUP(A1008,T$12:$AC$125,8))</f>
        <v>0</v>
      </c>
      <c r="M1008" s="67">
        <f>IF(L1008&gt;0,VLOOKUP(L1008,S$12:$AB$125,7),0)</f>
        <v>0</v>
      </c>
      <c r="N1008" s="2">
        <f t="shared" si="234"/>
        <v>0</v>
      </c>
      <c r="O1008" s="22">
        <f t="shared" ca="1" si="236"/>
        <v>1.4451756149205987E-2</v>
      </c>
      <c r="P1008" s="25" t="str">
        <f t="shared" si="239"/>
        <v>A+J=</v>
      </c>
      <c r="Q1008" s="26">
        <f t="shared" si="240"/>
        <v>44757</v>
      </c>
      <c r="R1008" s="4"/>
      <c r="S1008" s="98"/>
      <c r="U1008" s="4"/>
      <c r="V1008" s="4"/>
      <c r="W1008" s="4"/>
      <c r="X1008" s="4"/>
      <c r="Y1008" s="4"/>
      <c r="Z1008" s="4"/>
      <c r="AA1008" s="4"/>
      <c r="AB1008" s="4"/>
      <c r="AC1008" s="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</row>
    <row r="1009" spans="1:179" ht="15" x14ac:dyDescent="0.25">
      <c r="A1009" s="20">
        <f t="shared" si="237"/>
        <v>44762</v>
      </c>
      <c r="B1009" s="22">
        <f t="shared" ca="1" si="241"/>
        <v>0.99122768213356405</v>
      </c>
      <c r="C1009" s="22">
        <f t="shared" ca="1" si="246"/>
        <v>0.97614444</v>
      </c>
      <c r="D1009" s="23">
        <f ca="1">IF(A1009&lt;$B$1,VLOOKUP(A1009,[1]DI!$A$4:$B$15000,2,FALSE),0)</f>
        <v>0.13150000000000001</v>
      </c>
      <c r="E1009" s="22">
        <f t="shared" ca="1" si="245"/>
        <v>4.9036999999999996E-4</v>
      </c>
      <c r="F1009" s="23">
        <f t="shared" si="238"/>
        <v>1.3</v>
      </c>
      <c r="G1009" s="24">
        <f t="shared" ca="1" si="242"/>
        <v>1.0006374810000001</v>
      </c>
      <c r="H1009" s="22">
        <f ca="1">TRUNC(PRODUCT(G$10:G1008),15)</f>
        <v>1.19676093450702</v>
      </c>
      <c r="I1009" s="22">
        <f t="shared" ca="1" si="243"/>
        <v>1.1861310542792001</v>
      </c>
      <c r="J1009" s="22">
        <f t="shared" ca="1" si="244"/>
        <v>1.00896181</v>
      </c>
      <c r="K1009" s="110">
        <f t="shared" ca="1" si="247"/>
        <v>1.5083242133564019E-2</v>
      </c>
      <c r="L1009" s="66">
        <f>IF(VLOOKUP(A1009,$T$12:$AC$125,8)=VLOOKUP(A1008,$T$12:$AC$125,8),0,VLOOKUP(A1009,T$12:$AC$125,8))</f>
        <v>0</v>
      </c>
      <c r="M1009" s="67">
        <f>IF(L1009&gt;0,VLOOKUP(L1009,S$12:$AB$125,7),0)</f>
        <v>0</v>
      </c>
      <c r="N1009" s="2">
        <f t="shared" si="234"/>
        <v>0</v>
      </c>
      <c r="O1009" s="22">
        <f t="shared" ca="1" si="236"/>
        <v>1.5083242133564019E-2</v>
      </c>
      <c r="P1009" s="25" t="str">
        <f t="shared" si="239"/>
        <v>A+J=</v>
      </c>
      <c r="Q1009" s="26">
        <f t="shared" si="240"/>
        <v>44757</v>
      </c>
      <c r="R1009" s="4"/>
      <c r="S1009" s="98"/>
      <c r="U1009" s="4"/>
      <c r="V1009" s="4"/>
      <c r="W1009" s="4"/>
      <c r="X1009" s="4"/>
      <c r="Y1009" s="4"/>
      <c r="Z1009" s="4"/>
      <c r="AA1009" s="4"/>
      <c r="AB1009" s="4"/>
      <c r="AC1009" s="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</row>
    <row r="1010" spans="1:179" ht="15" x14ac:dyDescent="0.25">
      <c r="A1010" s="20">
        <f t="shared" si="237"/>
        <v>44763</v>
      </c>
      <c r="B1010" s="22">
        <f t="shared" ca="1" si="241"/>
        <v>0.99185956069229209</v>
      </c>
      <c r="C1010" s="22">
        <f t="shared" ca="1" si="246"/>
        <v>0.97614444</v>
      </c>
      <c r="D1010" s="23">
        <f ca="1">IF(A1010&lt;$B$1,VLOOKUP(A1010,[1]DI!$A$4:$B$15000,2,FALSE),0)</f>
        <v>0.13150000000000001</v>
      </c>
      <c r="E1010" s="22">
        <f t="shared" ca="1" si="245"/>
        <v>4.9036999999999996E-4</v>
      </c>
      <c r="F1010" s="23">
        <f t="shared" si="238"/>
        <v>1.3</v>
      </c>
      <c r="G1010" s="24">
        <f t="shared" ca="1" si="242"/>
        <v>1.0006374810000001</v>
      </c>
      <c r="H1010" s="22">
        <f ca="1">TRUNC(PRODUCT(G$10:G1009),15)</f>
        <v>1.1975238468643099</v>
      </c>
      <c r="I1010" s="22">
        <f t="shared" ca="1" si="243"/>
        <v>1.1861310542792001</v>
      </c>
      <c r="J1010" s="22">
        <f t="shared" ca="1" si="244"/>
        <v>1.0096050000000001</v>
      </c>
      <c r="K1010" s="110">
        <f t="shared" ca="1" si="247"/>
        <v>1.5715120692292112E-2</v>
      </c>
      <c r="L1010" s="66">
        <f>IF(VLOOKUP(A1010,$T$12:$AC$125,8)=VLOOKUP(A1009,$T$12:$AC$125,8),0,VLOOKUP(A1010,T$12:$AC$125,8))</f>
        <v>0</v>
      </c>
      <c r="M1010" s="67">
        <f>IF(L1010&gt;0,VLOOKUP(L1010,S$12:$AB$125,7),0)</f>
        <v>0</v>
      </c>
      <c r="N1010" s="2">
        <f t="shared" si="234"/>
        <v>0</v>
      </c>
      <c r="O1010" s="22">
        <f t="shared" ca="1" si="236"/>
        <v>1.5715120692292112E-2</v>
      </c>
      <c r="P1010" s="25" t="str">
        <f t="shared" si="239"/>
        <v>A+J=</v>
      </c>
      <c r="Q1010" s="26">
        <f t="shared" si="240"/>
        <v>44757</v>
      </c>
      <c r="R1010" s="4"/>
      <c r="S1010" s="98"/>
      <c r="U1010" s="4"/>
      <c r="V1010" s="4"/>
      <c r="W1010" s="4"/>
      <c r="X1010" s="4"/>
      <c r="Y1010" s="4"/>
      <c r="Z1010" s="4"/>
      <c r="AA1010" s="4"/>
      <c r="AB1010" s="4"/>
      <c r="AC1010" s="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  <c r="FN1010" s="64"/>
      <c r="FO1010" s="64"/>
      <c r="FP1010" s="64"/>
      <c r="FQ1010" s="64"/>
      <c r="FR1010" s="64"/>
      <c r="FS1010" s="64"/>
      <c r="FT1010" s="64"/>
    </row>
    <row r="1011" spans="1:179" ht="15" x14ac:dyDescent="0.25">
      <c r="A1011" s="20">
        <f t="shared" si="237"/>
        <v>44764</v>
      </c>
      <c r="B1011" s="22">
        <f t="shared" ca="1" si="241"/>
        <v>0.99249186188817973</v>
      </c>
      <c r="C1011" s="22">
        <f t="shared" ca="1" si="246"/>
        <v>0.97614444</v>
      </c>
      <c r="D1011" s="23">
        <f ca="1">IF(A1011&lt;$B$1,VLOOKUP(A1011,[1]DI!$A$4:$B$15000,2,FALSE),0)</f>
        <v>0.13150000000000001</v>
      </c>
      <c r="E1011" s="22">
        <f t="shared" ca="1" si="245"/>
        <v>4.9036999999999996E-4</v>
      </c>
      <c r="F1011" s="23">
        <f t="shared" si="238"/>
        <v>1.3</v>
      </c>
      <c r="G1011" s="24">
        <f t="shared" ca="1" si="242"/>
        <v>1.0006374810000001</v>
      </c>
      <c r="H1011" s="22">
        <f ca="1">TRUNC(PRODUCT(G$10:G1010),15)</f>
        <v>1.1982872455637299</v>
      </c>
      <c r="I1011" s="22">
        <f t="shared" ca="1" si="243"/>
        <v>1.1861310542792001</v>
      </c>
      <c r="J1011" s="22">
        <f t="shared" ca="1" si="244"/>
        <v>1.0102486100000001</v>
      </c>
      <c r="K1011" s="110">
        <f t="shared" ca="1" si="247"/>
        <v>1.6347421888179777E-2</v>
      </c>
      <c r="L1011" s="66">
        <f>IF(VLOOKUP(A1011,$T$12:$AC$125,8)=VLOOKUP(A1010,$T$12:$AC$125,8),0,VLOOKUP(A1011,T$12:$AC$125,8))</f>
        <v>0</v>
      </c>
      <c r="M1011" s="67">
        <f>IF(L1011&gt;0,VLOOKUP(L1011,S$12:$AB$125,7),0)</f>
        <v>0</v>
      </c>
      <c r="N1011" s="2">
        <f t="shared" si="234"/>
        <v>0</v>
      </c>
      <c r="O1011" s="22">
        <f t="shared" ca="1" si="236"/>
        <v>1.6347421888179777E-2</v>
      </c>
      <c r="P1011" s="25" t="str">
        <f t="shared" si="239"/>
        <v>A+J=</v>
      </c>
      <c r="Q1011" s="26">
        <f t="shared" si="240"/>
        <v>44757</v>
      </c>
      <c r="R1011" s="4"/>
      <c r="S1011" s="98"/>
      <c r="U1011" s="4"/>
      <c r="V1011" s="4"/>
      <c r="W1011" s="4"/>
      <c r="X1011" s="4"/>
      <c r="Y1011" s="4"/>
      <c r="Z1011" s="4"/>
      <c r="AA1011" s="4"/>
      <c r="AB1011" s="4"/>
      <c r="AC1011" s="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</row>
    <row r="1012" spans="1:179" ht="15" x14ac:dyDescent="0.25">
      <c r="A1012" s="20">
        <f t="shared" si="237"/>
        <v>44765</v>
      </c>
      <c r="B1012" s="22">
        <f t="shared" ca="1" si="241"/>
        <v>0.99312455559564794</v>
      </c>
      <c r="C1012" s="22">
        <f t="shared" ca="1" si="246"/>
        <v>0.97614444</v>
      </c>
      <c r="D1012" s="23">
        <f ca="1">IF(A1012&lt;$B$1,VLOOKUP(A1012,[1]DI!$A$4:$B$15000,2,FALSE),0)</f>
        <v>0</v>
      </c>
      <c r="E1012" s="22">
        <f t="shared" ca="1" si="245"/>
        <v>0</v>
      </c>
      <c r="F1012" s="23">
        <f t="shared" si="238"/>
        <v>1.3</v>
      </c>
      <c r="G1012" s="24">
        <f t="shared" ca="1" si="242"/>
        <v>1</v>
      </c>
      <c r="H1012" s="22">
        <f ca="1">TRUNC(PRODUCT(G$10:G1011),15)</f>
        <v>1.19905113091532</v>
      </c>
      <c r="I1012" s="22">
        <f t="shared" ca="1" si="243"/>
        <v>1.1861310542792001</v>
      </c>
      <c r="J1012" s="22">
        <f t="shared" ca="1" si="244"/>
        <v>1.0108926199999999</v>
      </c>
      <c r="K1012" s="110">
        <f t="shared" ca="1" si="247"/>
        <v>1.6980115595647986E-2</v>
      </c>
      <c r="L1012" s="66">
        <f>IF(VLOOKUP(A1012,$T$12:$AC$125,8)=VLOOKUP(A1011,$T$12:$AC$125,8),0,VLOOKUP(A1012,T$12:$AC$125,8))</f>
        <v>0</v>
      </c>
      <c r="M1012" s="67">
        <f>IF(L1012&gt;0,VLOOKUP(L1012,S$12:$AB$125,7),0)</f>
        <v>0</v>
      </c>
      <c r="N1012" s="2">
        <f t="shared" si="234"/>
        <v>0</v>
      </c>
      <c r="O1012" s="22">
        <f t="shared" ca="1" si="236"/>
        <v>1.6980115595647986E-2</v>
      </c>
      <c r="P1012" s="25" t="str">
        <f t="shared" si="239"/>
        <v>A+J=</v>
      </c>
      <c r="Q1012" s="26">
        <f t="shared" si="240"/>
        <v>44757</v>
      </c>
      <c r="R1012" s="4"/>
      <c r="S1012" s="98"/>
      <c r="U1012" s="4"/>
      <c r="V1012" s="4"/>
      <c r="W1012" s="4"/>
      <c r="X1012" s="4"/>
      <c r="Y1012" s="4"/>
      <c r="Z1012" s="4"/>
      <c r="AA1012" s="4"/>
      <c r="AB1012" s="4"/>
      <c r="AC1012" s="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</row>
    <row r="1013" spans="1:179" ht="15" x14ac:dyDescent="0.25">
      <c r="A1013" s="20">
        <f t="shared" si="237"/>
        <v>44766</v>
      </c>
      <c r="B1013" s="22">
        <f t="shared" ca="1" si="241"/>
        <v>0.99312455559564794</v>
      </c>
      <c r="C1013" s="22">
        <f t="shared" ca="1" si="246"/>
        <v>0.97614444</v>
      </c>
      <c r="D1013" s="23">
        <f ca="1">IF(A1013&lt;$B$1,VLOOKUP(A1013,[1]DI!$A$4:$B$15000,2,FALSE),0)</f>
        <v>0</v>
      </c>
      <c r="E1013" s="22">
        <f t="shared" ca="1" si="245"/>
        <v>0</v>
      </c>
      <c r="F1013" s="23">
        <f t="shared" si="238"/>
        <v>1.3</v>
      </c>
      <c r="G1013" s="24">
        <f t="shared" ca="1" si="242"/>
        <v>1</v>
      </c>
      <c r="H1013" s="22">
        <f ca="1">TRUNC(PRODUCT(G$10:G1012),15)</f>
        <v>1.19905113091532</v>
      </c>
      <c r="I1013" s="22">
        <f t="shared" ca="1" si="243"/>
        <v>1.1861310542792001</v>
      </c>
      <c r="J1013" s="22">
        <f t="shared" ca="1" si="244"/>
        <v>1.0108926199999999</v>
      </c>
      <c r="K1013" s="110">
        <f t="shared" ca="1" si="247"/>
        <v>1.6980115595647986E-2</v>
      </c>
      <c r="L1013" s="66">
        <f>IF(VLOOKUP(A1013,$T$12:$AC$125,8)=VLOOKUP(A1012,$T$12:$AC$125,8),0,VLOOKUP(A1013,T$12:$AC$125,8))</f>
        <v>0</v>
      </c>
      <c r="M1013" s="67">
        <f>IF(L1013&gt;0,VLOOKUP(L1013,S$12:$AB$125,7),0)</f>
        <v>0</v>
      </c>
      <c r="N1013" s="2">
        <f t="shared" si="234"/>
        <v>0</v>
      </c>
      <c r="O1013" s="22">
        <f t="shared" ca="1" si="236"/>
        <v>1.6980115595647986E-2</v>
      </c>
      <c r="P1013" s="25" t="str">
        <f t="shared" si="239"/>
        <v>A+J=</v>
      </c>
      <c r="Q1013" s="26">
        <f t="shared" si="240"/>
        <v>44757</v>
      </c>
      <c r="R1013" s="4"/>
      <c r="S1013" s="98"/>
      <c r="U1013" s="4"/>
      <c r="V1013" s="4"/>
      <c r="W1013" s="4"/>
      <c r="X1013" s="4"/>
      <c r="Y1013" s="4"/>
      <c r="Z1013" s="4"/>
      <c r="AA1013" s="4"/>
      <c r="AB1013" s="4"/>
      <c r="AC1013" s="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</row>
    <row r="1014" spans="1:179" ht="15" x14ac:dyDescent="0.25">
      <c r="A1014" s="20">
        <f t="shared" si="237"/>
        <v>44767</v>
      </c>
      <c r="B1014" s="22">
        <f t="shared" ca="1" si="241"/>
        <v>0.99312455559564794</v>
      </c>
      <c r="C1014" s="22">
        <f t="shared" ca="1" si="246"/>
        <v>0.97614444</v>
      </c>
      <c r="D1014" s="23">
        <f ca="1">IF(A1014&lt;$B$1,VLOOKUP(A1014,[1]DI!$A$4:$B$15000,2,FALSE),0)</f>
        <v>0.13150000000000001</v>
      </c>
      <c r="E1014" s="22">
        <f t="shared" ca="1" si="245"/>
        <v>4.9036999999999996E-4</v>
      </c>
      <c r="F1014" s="23">
        <f t="shared" si="238"/>
        <v>1.3</v>
      </c>
      <c r="G1014" s="24">
        <f t="shared" ca="1" si="242"/>
        <v>1.0006374810000001</v>
      </c>
      <c r="H1014" s="22">
        <f ca="1">TRUNC(PRODUCT(G$10:G1013),15)</f>
        <v>1.19905113091532</v>
      </c>
      <c r="I1014" s="22">
        <f t="shared" ca="1" si="243"/>
        <v>1.1861310542792001</v>
      </c>
      <c r="J1014" s="22">
        <f t="shared" ca="1" si="244"/>
        <v>1.0108926199999999</v>
      </c>
      <c r="K1014" s="110">
        <f t="shared" ca="1" si="247"/>
        <v>1.6980115595647986E-2</v>
      </c>
      <c r="L1014" s="66">
        <f>IF(VLOOKUP(A1014,$T$12:$AC$125,8)=VLOOKUP(A1013,$T$12:$AC$125,8),0,VLOOKUP(A1014,T$12:$AC$125,8))</f>
        <v>0</v>
      </c>
      <c r="M1014" s="67">
        <f>IF(L1014&gt;0,VLOOKUP(L1014,S$12:$AB$125,7),0)</f>
        <v>0</v>
      </c>
      <c r="N1014" s="2">
        <f t="shared" si="234"/>
        <v>0</v>
      </c>
      <c r="O1014" s="22">
        <f t="shared" ca="1" si="236"/>
        <v>1.6980115595647986E-2</v>
      </c>
      <c r="P1014" s="25" t="str">
        <f t="shared" si="239"/>
        <v>A+J=</v>
      </c>
      <c r="Q1014" s="26">
        <f t="shared" si="240"/>
        <v>44757</v>
      </c>
      <c r="R1014" s="4"/>
      <c r="S1014" s="98"/>
      <c r="U1014" s="4"/>
      <c r="V1014" s="4"/>
      <c r="W1014" s="4"/>
      <c r="X1014" s="4"/>
      <c r="Y1014" s="4"/>
      <c r="Z1014" s="4"/>
      <c r="AA1014" s="4"/>
      <c r="AB1014" s="4"/>
      <c r="AC1014" s="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</row>
    <row r="1015" spans="1:179" ht="15" x14ac:dyDescent="0.25">
      <c r="A1015" s="20">
        <f t="shared" si="237"/>
        <v>44768</v>
      </c>
      <c r="B1015" s="22">
        <f t="shared" ca="1" si="241"/>
        <v>0.99375765194027577</v>
      </c>
      <c r="C1015" s="22">
        <f t="shared" ca="1" si="246"/>
        <v>0.97614444</v>
      </c>
      <c r="D1015" s="23">
        <f ca="1">IF(A1015&lt;$B$1,VLOOKUP(A1015,[1]DI!$A$4:$B$15000,2,FALSE),0)</f>
        <v>0.13150000000000001</v>
      </c>
      <c r="E1015" s="22">
        <f t="shared" ca="1" si="245"/>
        <v>4.9036999999999996E-4</v>
      </c>
      <c r="F1015" s="23">
        <f t="shared" si="238"/>
        <v>1.3</v>
      </c>
      <c r="G1015" s="24">
        <f t="shared" ca="1" si="242"/>
        <v>1.0006374810000001</v>
      </c>
      <c r="H1015" s="22">
        <f ca="1">TRUNC(PRODUCT(G$10:G1014),15)</f>
        <v>1.1998155032293101</v>
      </c>
      <c r="I1015" s="22">
        <f t="shared" ca="1" si="243"/>
        <v>1.1861310542792001</v>
      </c>
      <c r="J1015" s="22">
        <f t="shared" ca="1" si="244"/>
        <v>1.01153705</v>
      </c>
      <c r="K1015" s="110">
        <f t="shared" ca="1" si="247"/>
        <v>1.7613211940275771E-2</v>
      </c>
      <c r="L1015" s="66">
        <f>IF(VLOOKUP(A1015,$T$12:$AC$125,8)=VLOOKUP(A1014,$T$12:$AC$125,8),0,VLOOKUP(A1015,T$12:$AC$125,8))</f>
        <v>0</v>
      </c>
      <c r="M1015" s="67">
        <f>IF(L1015&gt;0,VLOOKUP(L1015,S$12:$AB$125,7),0)</f>
        <v>0</v>
      </c>
      <c r="N1015" s="2">
        <f t="shared" si="234"/>
        <v>0</v>
      </c>
      <c r="O1015" s="22">
        <f t="shared" ca="1" si="236"/>
        <v>1.7613211940275771E-2</v>
      </c>
      <c r="P1015" s="25" t="str">
        <f t="shared" si="239"/>
        <v>A+J=</v>
      </c>
      <c r="Q1015" s="26">
        <f t="shared" si="240"/>
        <v>44757</v>
      </c>
      <c r="R1015" s="4"/>
      <c r="S1015" s="98"/>
      <c r="U1015" s="4"/>
      <c r="V1015" s="4"/>
      <c r="W1015" s="4"/>
      <c r="X1015" s="4"/>
      <c r="Y1015" s="4"/>
      <c r="Z1015" s="4"/>
      <c r="AA1015" s="4"/>
      <c r="AB1015" s="4"/>
      <c r="AC1015" s="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</row>
    <row r="1016" spans="1:179" ht="15" x14ac:dyDescent="0.25">
      <c r="A1016" s="20">
        <f t="shared" si="237"/>
        <v>44769</v>
      </c>
      <c r="B1016" s="22">
        <f t="shared" ca="1" si="241"/>
        <v>0.9943911507964841</v>
      </c>
      <c r="C1016" s="22">
        <f t="shared" ca="1" si="246"/>
        <v>0.97614444</v>
      </c>
      <c r="D1016" s="23">
        <f ca="1">IF(A1016&lt;$B$1,VLOOKUP(A1016,[1]DI!$A$4:$B$15000,2,FALSE),0)</f>
        <v>0.13150000000000001</v>
      </c>
      <c r="E1016" s="22">
        <f t="shared" ca="1" si="245"/>
        <v>4.9036999999999996E-4</v>
      </c>
      <c r="F1016" s="23">
        <f t="shared" si="238"/>
        <v>1.3</v>
      </c>
      <c r="G1016" s="24">
        <f t="shared" ca="1" si="242"/>
        <v>1.0006374810000001</v>
      </c>
      <c r="H1016" s="22">
        <f ca="1">TRUNC(PRODUCT(G$10:G1015),15)</f>
        <v>1.20058036281612</v>
      </c>
      <c r="I1016" s="22">
        <f t="shared" ca="1" si="243"/>
        <v>1.1861310542792001</v>
      </c>
      <c r="J1016" s="22">
        <f t="shared" ca="1" si="244"/>
        <v>1.01218188</v>
      </c>
      <c r="K1016" s="110">
        <f t="shared" ca="1" si="247"/>
        <v>1.82467107964841E-2</v>
      </c>
      <c r="L1016" s="66">
        <f>IF(VLOOKUP(A1016,$T$12:$AC$125,8)=VLOOKUP(A1015,$T$12:$AC$125,8),0,VLOOKUP(A1016,T$12:$AC$125,8))</f>
        <v>0</v>
      </c>
      <c r="M1016" s="67">
        <f>IF(L1016&gt;0,VLOOKUP(L1016,S$12:$AB$125,7),0)</f>
        <v>0</v>
      </c>
      <c r="N1016" s="2">
        <f t="shared" si="234"/>
        <v>0</v>
      </c>
      <c r="O1016" s="22">
        <f t="shared" ca="1" si="236"/>
        <v>1.82467107964841E-2</v>
      </c>
      <c r="P1016" s="25" t="str">
        <f t="shared" si="239"/>
        <v>A+J=</v>
      </c>
      <c r="Q1016" s="26">
        <f t="shared" si="240"/>
        <v>44757</v>
      </c>
      <c r="R1016" s="4"/>
      <c r="S1016" s="98"/>
      <c r="U1016" s="4"/>
      <c r="V1016" s="4"/>
      <c r="W1016" s="4"/>
      <c r="X1016" s="4"/>
      <c r="Y1016" s="4"/>
      <c r="Z1016" s="4"/>
      <c r="AA1016" s="4"/>
      <c r="AB1016" s="4"/>
      <c r="AC1016" s="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</row>
    <row r="1017" spans="1:179" ht="15" x14ac:dyDescent="0.25">
      <c r="A1017" s="20">
        <f t="shared" si="237"/>
        <v>44770</v>
      </c>
      <c r="B1017" s="22">
        <f t="shared" ca="1" si="241"/>
        <v>0.99502506228985199</v>
      </c>
      <c r="C1017" s="22">
        <f t="shared" ca="1" si="246"/>
        <v>0.97614444</v>
      </c>
      <c r="D1017" s="23">
        <f ca="1">IF(A1017&lt;$B$1,VLOOKUP(A1017,[1]DI!$A$4:$B$15000,2,FALSE),0)</f>
        <v>0.13150000000000001</v>
      </c>
      <c r="E1017" s="22">
        <f t="shared" ca="1" si="245"/>
        <v>4.9036999999999996E-4</v>
      </c>
      <c r="F1017" s="23">
        <f t="shared" si="238"/>
        <v>1.3</v>
      </c>
      <c r="G1017" s="24">
        <f t="shared" ca="1" si="242"/>
        <v>1.0006374810000001</v>
      </c>
      <c r="H1017" s="22">
        <f ca="1">TRUNC(PRODUCT(G$10:G1016),15)</f>
        <v>1.20134570998639</v>
      </c>
      <c r="I1017" s="22">
        <f t="shared" ca="1" si="243"/>
        <v>1.1861310542792001</v>
      </c>
      <c r="J1017" s="22">
        <f t="shared" ca="1" si="244"/>
        <v>1.01282713</v>
      </c>
      <c r="K1017" s="110">
        <f t="shared" ca="1" si="247"/>
        <v>1.8880622289852003E-2</v>
      </c>
      <c r="L1017" s="66">
        <f>IF(VLOOKUP(A1017,$T$12:$AC$125,8)=VLOOKUP(A1016,$T$12:$AC$125,8),0,VLOOKUP(A1017,T$12:$AC$125,8))</f>
        <v>0</v>
      </c>
      <c r="M1017" s="67">
        <f>IF(L1017&gt;0,VLOOKUP(L1017,S$12:$AB$125,7),0)</f>
        <v>0</v>
      </c>
      <c r="N1017" s="2">
        <f t="shared" si="234"/>
        <v>0</v>
      </c>
      <c r="O1017" s="22">
        <f t="shared" ca="1" si="236"/>
        <v>1.8880622289852003E-2</v>
      </c>
      <c r="P1017" s="25" t="str">
        <f t="shared" si="239"/>
        <v>A+J=</v>
      </c>
      <c r="Q1017" s="26">
        <f t="shared" si="240"/>
        <v>44757</v>
      </c>
      <c r="R1017" s="81"/>
      <c r="S1017" s="98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2"/>
      <c r="AE1017" s="82"/>
      <c r="AF1017" s="82"/>
      <c r="AG1017" s="82"/>
      <c r="AH1017" s="82"/>
      <c r="AI1017" s="82"/>
      <c r="AJ1017" s="82"/>
      <c r="AK1017" s="82"/>
      <c r="AL1017" s="82"/>
      <c r="AM1017" s="82"/>
      <c r="AN1017" s="82"/>
      <c r="AO1017" s="82"/>
      <c r="AP1017" s="82"/>
      <c r="AQ1017" s="82"/>
      <c r="AR1017" s="82"/>
      <c r="AS1017" s="82"/>
      <c r="AT1017" s="82"/>
      <c r="AU1017" s="82"/>
      <c r="AV1017" s="82"/>
      <c r="AW1017" s="82"/>
      <c r="AX1017" s="82"/>
      <c r="AY1017" s="82"/>
      <c r="AZ1017" s="82"/>
      <c r="BA1017" s="82"/>
      <c r="BB1017" s="82"/>
      <c r="BC1017" s="82"/>
      <c r="BD1017" s="82"/>
      <c r="BE1017" s="82"/>
      <c r="BF1017" s="82"/>
      <c r="BG1017" s="82"/>
      <c r="BH1017" s="82"/>
      <c r="BI1017" s="82"/>
      <c r="BJ1017" s="82"/>
      <c r="BK1017" s="82"/>
      <c r="BL1017" s="82"/>
      <c r="BM1017" s="82"/>
      <c r="BN1017" s="82"/>
      <c r="BO1017" s="82"/>
      <c r="BP1017" s="82"/>
      <c r="BQ1017" s="82"/>
      <c r="BR1017" s="82"/>
      <c r="BS1017" s="82"/>
      <c r="BT1017" s="82"/>
      <c r="BU1017" s="82"/>
      <c r="BV1017" s="82"/>
      <c r="BW1017" s="82"/>
      <c r="BX1017" s="82"/>
      <c r="BY1017" s="82"/>
      <c r="BZ1017" s="82"/>
      <c r="CA1017" s="82"/>
      <c r="CB1017" s="82"/>
      <c r="CC1017" s="82"/>
      <c r="CD1017" s="82"/>
      <c r="CE1017" s="82"/>
      <c r="CF1017" s="82"/>
      <c r="CG1017" s="82"/>
      <c r="CH1017" s="82"/>
      <c r="CI1017" s="82"/>
      <c r="CJ1017" s="82"/>
      <c r="CK1017" s="82"/>
      <c r="CL1017" s="82"/>
      <c r="CM1017" s="82"/>
      <c r="CN1017" s="82"/>
      <c r="CO1017" s="82"/>
      <c r="CP1017" s="82"/>
      <c r="CQ1017" s="82"/>
      <c r="CR1017" s="82"/>
      <c r="CS1017" s="82"/>
      <c r="CT1017" s="82"/>
      <c r="CU1017" s="82"/>
      <c r="CV1017" s="82"/>
      <c r="CW1017" s="82"/>
      <c r="CX1017" s="82"/>
      <c r="CY1017" s="82"/>
      <c r="CZ1017" s="82"/>
      <c r="DA1017" s="82"/>
      <c r="DB1017" s="82"/>
      <c r="DC1017" s="82"/>
      <c r="DD1017" s="82"/>
      <c r="DE1017" s="82"/>
      <c r="DF1017" s="82"/>
      <c r="DG1017" s="82"/>
      <c r="DH1017" s="82"/>
      <c r="DI1017" s="82"/>
      <c r="DJ1017" s="82"/>
      <c r="DK1017" s="82"/>
      <c r="DL1017" s="82"/>
      <c r="DM1017" s="82"/>
      <c r="DN1017" s="82"/>
      <c r="DO1017" s="82"/>
      <c r="DP1017" s="82"/>
      <c r="DQ1017" s="82"/>
      <c r="DR1017" s="82"/>
      <c r="DS1017" s="82"/>
      <c r="DT1017" s="82"/>
      <c r="DU1017" s="82"/>
      <c r="DV1017" s="82"/>
      <c r="DW1017" s="82"/>
      <c r="DX1017" s="82"/>
      <c r="DY1017" s="82"/>
      <c r="DZ1017" s="82"/>
      <c r="EA1017" s="82"/>
      <c r="EB1017" s="82"/>
      <c r="EC1017" s="82"/>
      <c r="ED1017" s="82"/>
      <c r="EE1017" s="82"/>
      <c r="EF1017" s="82"/>
      <c r="EG1017" s="82"/>
      <c r="EH1017" s="82"/>
      <c r="EI1017" s="82"/>
      <c r="EJ1017" s="82"/>
      <c r="EK1017" s="82"/>
      <c r="EL1017" s="82"/>
      <c r="EM1017" s="82"/>
      <c r="EN1017" s="82"/>
      <c r="EO1017" s="82"/>
      <c r="EP1017" s="82"/>
      <c r="EQ1017" s="82"/>
      <c r="ER1017" s="82"/>
      <c r="ES1017" s="82"/>
      <c r="ET1017" s="82"/>
      <c r="EU1017" s="82"/>
      <c r="EV1017" s="82"/>
      <c r="EW1017" s="82"/>
      <c r="EX1017" s="82"/>
      <c r="EY1017" s="82"/>
      <c r="EZ1017" s="82"/>
      <c r="FA1017" s="82"/>
      <c r="FB1017" s="82"/>
      <c r="FC1017" s="82"/>
      <c r="FD1017" s="82"/>
      <c r="FE1017" s="82"/>
      <c r="FF1017" s="82"/>
      <c r="FG1017" s="82"/>
      <c r="FH1017" s="82"/>
      <c r="FI1017" s="82"/>
      <c r="FJ1017" s="82"/>
      <c r="FK1017" s="82"/>
      <c r="FL1017" s="82"/>
      <c r="FM1017" s="82"/>
      <c r="FN1017" s="82"/>
      <c r="FO1017" s="82"/>
      <c r="FP1017" s="82"/>
      <c r="FQ1017" s="82"/>
      <c r="FR1017" s="82"/>
      <c r="FS1017" s="82"/>
      <c r="FT1017" s="82"/>
      <c r="FU1017" s="82"/>
      <c r="FV1017" s="82"/>
      <c r="FW1017" s="82"/>
    </row>
    <row r="1018" spans="1:179" ht="15" x14ac:dyDescent="0.25">
      <c r="A1018" s="20">
        <f t="shared" si="237"/>
        <v>44771</v>
      </c>
      <c r="B1018" s="22">
        <f t="shared" ca="1" si="241"/>
        <v>0.99565936635759</v>
      </c>
      <c r="C1018" s="22">
        <f t="shared" ca="1" si="246"/>
        <v>0.97614444</v>
      </c>
      <c r="D1018" s="23">
        <f ca="1">IF(A1018&lt;$B$1,VLOOKUP(A1018,[1]DI!$A$4:$B$15000,2,FALSE),0)</f>
        <v>0.13150000000000001</v>
      </c>
      <c r="E1018" s="22">
        <f t="shared" ca="1" si="245"/>
        <v>4.9036999999999996E-4</v>
      </c>
      <c r="F1018" s="23">
        <f t="shared" si="238"/>
        <v>1.3</v>
      </c>
      <c r="G1018" s="24">
        <f t="shared" ca="1" si="242"/>
        <v>1.0006374810000001</v>
      </c>
      <c r="H1018" s="22">
        <f ca="1">TRUNC(PRODUCT(G$10:G1017),15)</f>
        <v>1.2021115450509401</v>
      </c>
      <c r="I1018" s="22">
        <f t="shared" ca="1" si="243"/>
        <v>1.1861310542792001</v>
      </c>
      <c r="J1018" s="22">
        <f t="shared" ca="1" si="244"/>
        <v>1.01347279</v>
      </c>
      <c r="K1018" s="110">
        <f t="shared" ca="1" si="247"/>
        <v>1.9514926357589966E-2</v>
      </c>
      <c r="L1018" s="66">
        <f>IF(VLOOKUP(A1018,$T$12:$AC$125,8)=VLOOKUP(A1017,$T$12:$AC$125,8),0,VLOOKUP(A1018,T$12:$AC$125,8))</f>
        <v>0</v>
      </c>
      <c r="M1018" s="67">
        <f>IF(L1018&gt;0,VLOOKUP(L1018,S$12:$AB$125,7),0)</f>
        <v>0</v>
      </c>
      <c r="N1018" s="2">
        <f t="shared" si="234"/>
        <v>0</v>
      </c>
      <c r="O1018" s="22">
        <f t="shared" ca="1" si="236"/>
        <v>1.9514926357589966E-2</v>
      </c>
      <c r="P1018" s="25" t="str">
        <f t="shared" si="239"/>
        <v>A+J=</v>
      </c>
      <c r="Q1018" s="26">
        <f t="shared" si="240"/>
        <v>44757</v>
      </c>
      <c r="R1018" s="4"/>
      <c r="S1018" s="98"/>
      <c r="U1018" s="4"/>
      <c r="V1018" s="4"/>
      <c r="W1018" s="4"/>
      <c r="X1018" s="4"/>
      <c r="Y1018" s="4"/>
      <c r="Z1018" s="4"/>
      <c r="AA1018" s="4"/>
      <c r="AB1018" s="4"/>
      <c r="AC1018" s="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</row>
    <row r="1019" spans="1:179" ht="15" x14ac:dyDescent="0.25">
      <c r="A1019" s="20">
        <f t="shared" si="237"/>
        <v>44772</v>
      </c>
      <c r="B1019" s="22">
        <f t="shared" ca="1" si="241"/>
        <v>0.99629408299969802</v>
      </c>
      <c r="C1019" s="22">
        <f t="shared" ca="1" si="246"/>
        <v>0.97614444</v>
      </c>
      <c r="D1019" s="23">
        <f ca="1">IF(A1019&lt;$B$1,VLOOKUP(A1019,[1]DI!$A$4:$B$15000,2,FALSE),0)</f>
        <v>0</v>
      </c>
      <c r="E1019" s="22">
        <f t="shared" ca="1" si="245"/>
        <v>0</v>
      </c>
      <c r="F1019" s="23">
        <f t="shared" si="238"/>
        <v>1.3</v>
      </c>
      <c r="G1019" s="24">
        <f t="shared" ca="1" si="242"/>
        <v>1</v>
      </c>
      <c r="H1019" s="22">
        <f ca="1">TRUNC(PRODUCT(G$10:G1018),15)</f>
        <v>1.2028778683207899</v>
      </c>
      <c r="I1019" s="22">
        <f t="shared" ca="1" si="243"/>
        <v>1.1861310542792001</v>
      </c>
      <c r="J1019" s="22">
        <f t="shared" ca="1" si="244"/>
        <v>1.01411886</v>
      </c>
      <c r="K1019" s="110">
        <f t="shared" ca="1" si="247"/>
        <v>2.0149642999697986E-2</v>
      </c>
      <c r="L1019" s="66">
        <f>IF(VLOOKUP(A1019,$T$12:$AC$125,8)=VLOOKUP(A1018,$T$12:$AC$125,8),0,VLOOKUP(A1019,T$12:$AC$125,8))</f>
        <v>0</v>
      </c>
      <c r="M1019" s="67">
        <f>IF(L1019&gt;0,VLOOKUP(L1019,S$12:$AB$125,7),0)</f>
        <v>0</v>
      </c>
      <c r="N1019" s="2">
        <f t="shared" si="234"/>
        <v>0</v>
      </c>
      <c r="O1019" s="22">
        <f t="shared" ca="1" si="236"/>
        <v>2.0149642999697986E-2</v>
      </c>
      <c r="P1019" s="25" t="str">
        <f t="shared" si="239"/>
        <v>A+J=</v>
      </c>
      <c r="Q1019" s="26">
        <f t="shared" si="240"/>
        <v>44757</v>
      </c>
      <c r="R1019" s="4"/>
      <c r="S1019" s="98"/>
      <c r="U1019" s="4"/>
      <c r="V1019" s="4"/>
      <c r="W1019" s="4"/>
      <c r="X1019" s="4"/>
      <c r="Y1019" s="4"/>
      <c r="Z1019" s="4"/>
      <c r="AA1019" s="4"/>
      <c r="AB1019" s="4"/>
      <c r="AC1019" s="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</row>
    <row r="1020" spans="1:179" ht="15" x14ac:dyDescent="0.25">
      <c r="A1020" s="20">
        <f t="shared" si="237"/>
        <v>44773</v>
      </c>
      <c r="B1020" s="22">
        <f t="shared" ca="1" si="241"/>
        <v>0.99629408299969802</v>
      </c>
      <c r="C1020" s="22">
        <f t="shared" ca="1" si="246"/>
        <v>0.97614444</v>
      </c>
      <c r="D1020" s="23">
        <f ca="1">IF(A1020&lt;$B$1,VLOOKUP(A1020,[1]DI!$A$4:$B$15000,2,FALSE),0)</f>
        <v>0</v>
      </c>
      <c r="E1020" s="22">
        <f t="shared" ca="1" si="245"/>
        <v>0</v>
      </c>
      <c r="F1020" s="23">
        <f t="shared" si="238"/>
        <v>1.3</v>
      </c>
      <c r="G1020" s="24">
        <f t="shared" ca="1" si="242"/>
        <v>1</v>
      </c>
      <c r="H1020" s="22">
        <f ca="1">TRUNC(PRODUCT(G$10:G1019),15)</f>
        <v>1.2028778683207899</v>
      </c>
      <c r="I1020" s="22">
        <f t="shared" ca="1" si="243"/>
        <v>1.1861310542792001</v>
      </c>
      <c r="J1020" s="22">
        <f t="shared" ca="1" si="244"/>
        <v>1.01411886</v>
      </c>
      <c r="K1020" s="110">
        <f t="shared" ca="1" si="247"/>
        <v>2.0149642999697986E-2</v>
      </c>
      <c r="L1020" s="66">
        <f>IF(VLOOKUP(A1020,$T$12:$AC$125,8)=VLOOKUP(A1019,$T$12:$AC$125,8),0,VLOOKUP(A1020,T$12:$AC$125,8))</f>
        <v>0</v>
      </c>
      <c r="M1020" s="67">
        <f>IF(L1020&gt;0,VLOOKUP(L1020,S$12:$AB$125,7),0)</f>
        <v>0</v>
      </c>
      <c r="N1020" s="2">
        <f t="shared" si="234"/>
        <v>0</v>
      </c>
      <c r="O1020" s="22">
        <f t="shared" ca="1" si="236"/>
        <v>2.0149642999697986E-2</v>
      </c>
      <c r="P1020" s="25" t="str">
        <f t="shared" si="239"/>
        <v>A+J=</v>
      </c>
      <c r="Q1020" s="26">
        <f t="shared" si="240"/>
        <v>44757</v>
      </c>
      <c r="R1020" s="4"/>
      <c r="S1020" s="98"/>
      <c r="U1020" s="4"/>
      <c r="V1020" s="4"/>
      <c r="W1020" s="4"/>
      <c r="X1020" s="4"/>
      <c r="Y1020" s="4"/>
      <c r="Z1020" s="4"/>
      <c r="AA1020" s="4"/>
      <c r="AB1020" s="4"/>
      <c r="AC1020" s="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</row>
    <row r="1021" spans="1:179" ht="15" x14ac:dyDescent="0.25">
      <c r="A1021" s="20">
        <f t="shared" si="237"/>
        <v>44774</v>
      </c>
      <c r="B1021" s="22">
        <f t="shared" ca="1" si="241"/>
        <v>0.99629408299969802</v>
      </c>
      <c r="C1021" s="22">
        <f t="shared" ca="1" si="246"/>
        <v>0.97614444</v>
      </c>
      <c r="D1021" s="23">
        <f ca="1">IF(A1021&lt;$B$1,VLOOKUP(A1021,[1]DI!$A$4:$B$15000,2,FALSE),0)</f>
        <v>0.13150000000000001</v>
      </c>
      <c r="E1021" s="22">
        <f t="shared" ca="1" si="245"/>
        <v>4.9036999999999996E-4</v>
      </c>
      <c r="F1021" s="23">
        <f t="shared" si="238"/>
        <v>1.3</v>
      </c>
      <c r="G1021" s="24">
        <f t="shared" ca="1" si="242"/>
        <v>1.0006374810000001</v>
      </c>
      <c r="H1021" s="22">
        <f ca="1">TRUNC(PRODUCT(G$10:G1020),15)</f>
        <v>1.2028778683207899</v>
      </c>
      <c r="I1021" s="22">
        <f t="shared" ca="1" si="243"/>
        <v>1.1861310542792001</v>
      </c>
      <c r="J1021" s="22">
        <f t="shared" ca="1" si="244"/>
        <v>1.01411886</v>
      </c>
      <c r="K1021" s="110">
        <f t="shared" ca="1" si="247"/>
        <v>2.0149642999697986E-2</v>
      </c>
      <c r="L1021" s="66">
        <f>IF(VLOOKUP(A1021,$T$12:$AC$125,8)=VLOOKUP(A1020,$T$12:$AC$125,8),0,VLOOKUP(A1021,T$12:$AC$125,8))</f>
        <v>0</v>
      </c>
      <c r="M1021" s="67">
        <f>IF(L1021&gt;0,VLOOKUP(L1021,S$12:$AB$125,7),0)</f>
        <v>0</v>
      </c>
      <c r="N1021" s="2">
        <f t="shared" si="234"/>
        <v>0</v>
      </c>
      <c r="O1021" s="22">
        <f t="shared" ca="1" si="236"/>
        <v>2.0149642999697986E-2</v>
      </c>
      <c r="P1021" s="25" t="str">
        <f t="shared" si="239"/>
        <v>A+J=</v>
      </c>
      <c r="Q1021" s="26">
        <f t="shared" si="240"/>
        <v>44757</v>
      </c>
      <c r="R1021" s="4"/>
      <c r="S1021" s="98"/>
      <c r="U1021" s="4"/>
      <c r="V1021" s="4"/>
      <c r="W1021" s="4"/>
      <c r="X1021" s="4"/>
      <c r="Y1021" s="4"/>
      <c r="Z1021" s="4"/>
      <c r="AA1021" s="4"/>
      <c r="AB1021" s="4"/>
      <c r="AC1021" s="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</row>
    <row r="1022" spans="1:179" ht="15" x14ac:dyDescent="0.25">
      <c r="A1022" s="20">
        <f t="shared" si="237"/>
        <v>44775</v>
      </c>
      <c r="B1022" s="22">
        <f t="shared" ca="1" si="241"/>
        <v>0.99692920221617609</v>
      </c>
      <c r="C1022" s="22">
        <f t="shared" ca="1" si="246"/>
        <v>0.97614444</v>
      </c>
      <c r="D1022" s="23">
        <f ca="1">IF(A1022&lt;$B$1,VLOOKUP(A1022,[1]DI!$A$4:$B$15000,2,FALSE),0)</f>
        <v>0.13150000000000001</v>
      </c>
      <c r="E1022" s="22">
        <f t="shared" ca="1" si="245"/>
        <v>4.9036999999999996E-4</v>
      </c>
      <c r="F1022" s="23">
        <f t="shared" si="238"/>
        <v>1.3</v>
      </c>
      <c r="G1022" s="24">
        <f t="shared" ca="1" si="242"/>
        <v>1.0006374810000001</v>
      </c>
      <c r="H1022" s="22">
        <f ca="1">TRUNC(PRODUCT(G$10:G1021),15)</f>
        <v>1.2036446801071701</v>
      </c>
      <c r="I1022" s="22">
        <f t="shared" ca="1" si="243"/>
        <v>1.1861310542792001</v>
      </c>
      <c r="J1022" s="22">
        <f t="shared" ca="1" si="244"/>
        <v>1.0147653400000001</v>
      </c>
      <c r="K1022" s="110">
        <f t="shared" ref="K1022:K1053" ca="1" si="248">TRUNC((C1022*(J1022-1)),8)+(-R$989*J1022)</f>
        <v>2.0784762216176068E-2</v>
      </c>
      <c r="L1022" s="66">
        <f>IF(VLOOKUP(A1022,$T$12:$AC$125,8)=VLOOKUP(A1021,$T$12:$AC$125,8),0,VLOOKUP(A1022,T$12:$AC$125,8))</f>
        <v>0</v>
      </c>
      <c r="M1022" s="67">
        <f>IF(L1022&gt;0,VLOOKUP(L1022,S$12:$AB$125,7),0)</f>
        <v>0</v>
      </c>
      <c r="N1022" s="2">
        <f t="shared" si="234"/>
        <v>0</v>
      </c>
      <c r="O1022" s="22">
        <f t="shared" ca="1" si="236"/>
        <v>2.0784762216176068E-2</v>
      </c>
      <c r="P1022" s="25" t="str">
        <f t="shared" si="239"/>
        <v>A+J=</v>
      </c>
      <c r="Q1022" s="26">
        <f t="shared" si="240"/>
        <v>44757</v>
      </c>
      <c r="R1022" s="4"/>
      <c r="S1022" s="98"/>
      <c r="U1022" s="4"/>
      <c r="V1022" s="4"/>
      <c r="W1022" s="4"/>
      <c r="X1022" s="4"/>
      <c r="Y1022" s="4"/>
      <c r="Z1022" s="4"/>
      <c r="AA1022" s="4"/>
      <c r="AB1022" s="4"/>
      <c r="AC1022" s="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</row>
    <row r="1023" spans="1:179" ht="15" x14ac:dyDescent="0.25">
      <c r="A1023" s="20">
        <f t="shared" si="237"/>
        <v>44776</v>
      </c>
      <c r="B1023" s="22">
        <f t="shared" ca="1" si="241"/>
        <v>0.99756472400702423</v>
      </c>
      <c r="C1023" s="22">
        <f t="shared" ca="1" si="246"/>
        <v>0.97614444</v>
      </c>
      <c r="D1023" s="23">
        <f ca="1">IF(A1023&lt;$B$1,VLOOKUP(A1023,[1]DI!$A$4:$B$15000,2,FALSE),0)</f>
        <v>0.13150000000000001</v>
      </c>
      <c r="E1023" s="22">
        <f t="shared" ca="1" si="245"/>
        <v>4.9036999999999996E-4</v>
      </c>
      <c r="F1023" s="23">
        <f t="shared" si="238"/>
        <v>1.3</v>
      </c>
      <c r="G1023" s="24">
        <f t="shared" ca="1" si="242"/>
        <v>1.0006374810000001</v>
      </c>
      <c r="H1023" s="22">
        <f ca="1">TRUNC(PRODUCT(G$10:G1022),15)</f>
        <v>1.2044119807214899</v>
      </c>
      <c r="I1023" s="22">
        <f t="shared" ca="1" si="243"/>
        <v>1.1861310542792001</v>
      </c>
      <c r="J1023" s="22">
        <f t="shared" ca="1" si="244"/>
        <v>1.0154122299999999</v>
      </c>
      <c r="K1023" s="110">
        <f t="shared" ca="1" si="248"/>
        <v>2.1420284007024209E-2</v>
      </c>
      <c r="L1023" s="66">
        <f>IF(VLOOKUP(A1023,$T$12:$AC$125,8)=VLOOKUP(A1022,$T$12:$AC$125,8),0,VLOOKUP(A1023,T$12:$AC$125,8))</f>
        <v>0</v>
      </c>
      <c r="M1023" s="67">
        <f>IF(L1023&gt;0,VLOOKUP(L1023,S$12:$AB$125,7),0)</f>
        <v>0</v>
      </c>
      <c r="N1023" s="2">
        <f t="shared" si="234"/>
        <v>0</v>
      </c>
      <c r="O1023" s="22">
        <f t="shared" ca="1" si="236"/>
        <v>2.1420284007024209E-2</v>
      </c>
      <c r="P1023" s="25" t="str">
        <f t="shared" si="239"/>
        <v>A+J=</v>
      </c>
      <c r="Q1023" s="26">
        <f t="shared" si="240"/>
        <v>44757</v>
      </c>
      <c r="R1023" s="4"/>
      <c r="S1023" s="98"/>
      <c r="U1023" s="4"/>
      <c r="V1023" s="4"/>
      <c r="W1023" s="4"/>
      <c r="X1023" s="4"/>
      <c r="Y1023" s="4"/>
      <c r="Z1023" s="4"/>
      <c r="AA1023" s="4"/>
      <c r="AB1023" s="4"/>
      <c r="AC1023" s="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</row>
    <row r="1024" spans="1:179" ht="15" x14ac:dyDescent="0.25">
      <c r="A1024" s="20">
        <f t="shared" si="237"/>
        <v>44777</v>
      </c>
      <c r="B1024" s="22">
        <f t="shared" ca="1" si="241"/>
        <v>0.99820065843503192</v>
      </c>
      <c r="C1024" s="22">
        <f t="shared" ca="1" si="246"/>
        <v>0.97614444</v>
      </c>
      <c r="D1024" s="23">
        <f ca="1">IF(A1024&lt;$B$1,VLOOKUP(A1024,[1]DI!$A$4:$B$15000,2,FALSE),0)</f>
        <v>0.13650000000000001</v>
      </c>
      <c r="E1024" s="22">
        <f t="shared" ca="1" si="245"/>
        <v>5.0788000000000005E-4</v>
      </c>
      <c r="F1024" s="23">
        <f t="shared" si="238"/>
        <v>1.3</v>
      </c>
      <c r="G1024" s="24">
        <f t="shared" ca="1" si="242"/>
        <v>1.0006602440000001</v>
      </c>
      <c r="H1024" s="22">
        <f ca="1">TRUNC(PRODUCT(G$10:G1023),15)</f>
        <v>1.2051797704753699</v>
      </c>
      <c r="I1024" s="22">
        <f t="shared" ca="1" si="243"/>
        <v>1.1861310542792001</v>
      </c>
      <c r="J1024" s="22">
        <f t="shared" ca="1" si="244"/>
        <v>1.0160595400000001</v>
      </c>
      <c r="K1024" s="110">
        <f t="shared" ca="1" si="248"/>
        <v>2.2056218435031923E-2</v>
      </c>
      <c r="L1024" s="66">
        <f>IF(VLOOKUP(A1024,$T$12:$AC$125,8)=VLOOKUP(A1023,$T$12:$AC$125,8),0,VLOOKUP(A1024,T$12:$AC$125,8))</f>
        <v>0</v>
      </c>
      <c r="M1024" s="67">
        <f>IF(L1024&gt;0,VLOOKUP(L1024,S$12:$AB$125,7),0)</f>
        <v>0</v>
      </c>
      <c r="N1024" s="2">
        <f t="shared" si="234"/>
        <v>0</v>
      </c>
      <c r="O1024" s="22">
        <f t="shared" ca="1" si="236"/>
        <v>2.2056218435031923E-2</v>
      </c>
      <c r="P1024" s="25" t="str">
        <f t="shared" si="239"/>
        <v>A+J=</v>
      </c>
      <c r="Q1024" s="26">
        <f t="shared" si="240"/>
        <v>44757</v>
      </c>
      <c r="R1024" s="4"/>
      <c r="S1024" s="98"/>
      <c r="U1024" s="4"/>
      <c r="V1024" s="4"/>
      <c r="W1024" s="4"/>
      <c r="X1024" s="4"/>
      <c r="Y1024" s="4"/>
      <c r="Z1024" s="4"/>
      <c r="AA1024" s="4"/>
      <c r="AB1024" s="4"/>
      <c r="AC1024" s="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</row>
    <row r="1025" spans="1:176" ht="15" x14ac:dyDescent="0.25">
      <c r="A1025" s="20">
        <f t="shared" si="237"/>
        <v>44778</v>
      </c>
      <c r="B1025" s="22">
        <f t="shared" ca="1" si="241"/>
        <v>0.99885970060676521</v>
      </c>
      <c r="C1025" s="22">
        <f t="shared" ca="1" si="246"/>
        <v>0.97614444</v>
      </c>
      <c r="D1025" s="23">
        <f ca="1">IF(A1025&lt;$B$1,VLOOKUP(A1025,[1]DI!$A$4:$B$15000,2,FALSE),0)</f>
        <v>0.13650000000000001</v>
      </c>
      <c r="E1025" s="22">
        <f t="shared" ca="1" si="245"/>
        <v>5.0788000000000005E-4</v>
      </c>
      <c r="F1025" s="23">
        <f t="shared" si="238"/>
        <v>1.3</v>
      </c>
      <c r="G1025" s="24">
        <f t="shared" ca="1" si="242"/>
        <v>1.0006602440000001</v>
      </c>
      <c r="H1025" s="22">
        <f ca="1">TRUNC(PRODUCT(G$10:G1024),15)</f>
        <v>1.2059754831877501</v>
      </c>
      <c r="I1025" s="22">
        <f t="shared" ca="1" si="243"/>
        <v>1.1861310542792001</v>
      </c>
      <c r="J1025" s="22">
        <f t="shared" ca="1" si="244"/>
        <v>1.01673038</v>
      </c>
      <c r="K1025" s="110">
        <f t="shared" ca="1" si="248"/>
        <v>2.2715260606765243E-2</v>
      </c>
      <c r="L1025" s="66">
        <f>IF(VLOOKUP(A1025,$T$12:$AC$125,8)=VLOOKUP(A1024,$T$12:$AC$125,8),0,VLOOKUP(A1025,T$12:$AC$125,8))</f>
        <v>0</v>
      </c>
      <c r="M1025" s="67">
        <f>IF(L1025&gt;0,VLOOKUP(L1025,S$12:$AB$125,7),0)</f>
        <v>0</v>
      </c>
      <c r="N1025" s="2">
        <f t="shared" ref="N1025:N1088" si="249">IF(L1025&gt;0,TRUNC(M1025*C$448,8),0)</f>
        <v>0</v>
      </c>
      <c r="O1025" s="22">
        <f t="shared" ca="1" si="236"/>
        <v>2.2715260606765243E-2</v>
      </c>
      <c r="P1025" s="25" t="str">
        <f t="shared" si="239"/>
        <v>A+J=</v>
      </c>
      <c r="Q1025" s="26">
        <f t="shared" si="240"/>
        <v>44757</v>
      </c>
      <c r="R1025" s="4"/>
      <c r="S1025" s="98"/>
      <c r="U1025" s="4"/>
      <c r="V1025" s="4"/>
      <c r="W1025" s="4"/>
      <c r="X1025" s="4"/>
      <c r="Y1025" s="4"/>
      <c r="Z1025" s="4"/>
      <c r="AA1025" s="4"/>
      <c r="AB1025" s="4"/>
      <c r="AC1025" s="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</row>
    <row r="1026" spans="1:176" ht="15" x14ac:dyDescent="0.25">
      <c r="A1026" s="20">
        <f t="shared" si="237"/>
        <v>44779</v>
      </c>
      <c r="B1026" s="22">
        <f t="shared" ca="1" si="241"/>
        <v>0.99951919560402669</v>
      </c>
      <c r="C1026" s="22">
        <f t="shared" ca="1" si="246"/>
        <v>0.97614444</v>
      </c>
      <c r="D1026" s="23">
        <f ca="1">IF(A1026&lt;$B$1,VLOOKUP(A1026,[1]DI!$A$4:$B$15000,2,FALSE),0)</f>
        <v>0</v>
      </c>
      <c r="E1026" s="22">
        <f t="shared" ca="1" si="245"/>
        <v>0</v>
      </c>
      <c r="F1026" s="23">
        <f t="shared" si="238"/>
        <v>1.3</v>
      </c>
      <c r="G1026" s="24">
        <f t="shared" ca="1" si="242"/>
        <v>1</v>
      </c>
      <c r="H1026" s="22">
        <f ca="1">TRUNC(PRODUCT(G$10:G1025),15)</f>
        <v>1.20677172126467</v>
      </c>
      <c r="I1026" s="22">
        <f t="shared" ca="1" si="243"/>
        <v>1.1861310542792001</v>
      </c>
      <c r="J1026" s="22">
        <f t="shared" ca="1" si="244"/>
        <v>1.0174016699999999</v>
      </c>
      <c r="K1026" s="110">
        <f t="shared" ca="1" si="248"/>
        <v>2.3374755604026673E-2</v>
      </c>
      <c r="L1026" s="66">
        <f>IF(VLOOKUP(A1026,$T$12:$AC$125,8)=VLOOKUP(A1025,$T$12:$AC$125,8),0,VLOOKUP(A1026,T$12:$AC$125,8))</f>
        <v>0</v>
      </c>
      <c r="M1026" s="67">
        <f>IF(L1026&gt;0,VLOOKUP(L1026,S$12:$AB$125,7),0)</f>
        <v>0</v>
      </c>
      <c r="N1026" s="2">
        <f t="shared" si="249"/>
        <v>0</v>
      </c>
      <c r="O1026" s="22">
        <f t="shared" ca="1" si="236"/>
        <v>2.3374755604026673E-2</v>
      </c>
      <c r="P1026" s="25" t="str">
        <f t="shared" si="239"/>
        <v>A+J=</v>
      </c>
      <c r="Q1026" s="26">
        <f t="shared" si="240"/>
        <v>44757</v>
      </c>
      <c r="R1026" s="4"/>
      <c r="S1026" s="98"/>
      <c r="U1026" s="4"/>
      <c r="V1026" s="4"/>
      <c r="W1026" s="4"/>
      <c r="X1026" s="4"/>
      <c r="Y1026" s="4"/>
      <c r="Z1026" s="4"/>
      <c r="AA1026" s="4"/>
      <c r="AB1026" s="4"/>
      <c r="AC1026" s="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</row>
    <row r="1027" spans="1:176" ht="15" x14ac:dyDescent="0.25">
      <c r="A1027" s="20">
        <f t="shared" si="237"/>
        <v>44780</v>
      </c>
      <c r="B1027" s="22">
        <f t="shared" ca="1" si="241"/>
        <v>0.99951919560402669</v>
      </c>
      <c r="C1027" s="22">
        <f t="shared" ca="1" si="246"/>
        <v>0.97614444</v>
      </c>
      <c r="D1027" s="23">
        <f ca="1">IF(A1027&lt;$B$1,VLOOKUP(A1027,[1]DI!$A$4:$B$15000,2,FALSE),0)</f>
        <v>0</v>
      </c>
      <c r="E1027" s="22">
        <f t="shared" ca="1" si="245"/>
        <v>0</v>
      </c>
      <c r="F1027" s="23">
        <f t="shared" si="238"/>
        <v>1.3</v>
      </c>
      <c r="G1027" s="24">
        <f t="shared" ca="1" si="242"/>
        <v>1</v>
      </c>
      <c r="H1027" s="22">
        <f ca="1">TRUNC(PRODUCT(G$10:G1026),15)</f>
        <v>1.20677172126467</v>
      </c>
      <c r="I1027" s="22">
        <f t="shared" ca="1" si="243"/>
        <v>1.1861310542792001</v>
      </c>
      <c r="J1027" s="22">
        <f t="shared" ca="1" si="244"/>
        <v>1.0174016699999999</v>
      </c>
      <c r="K1027" s="110">
        <f t="shared" ca="1" si="248"/>
        <v>2.3374755604026673E-2</v>
      </c>
      <c r="L1027" s="66">
        <f>IF(VLOOKUP(A1027,$T$12:$AC$125,8)=VLOOKUP(A1026,$T$12:$AC$125,8),0,VLOOKUP(A1027,T$12:$AC$125,8))</f>
        <v>0</v>
      </c>
      <c r="M1027" s="67">
        <f>IF(L1027&gt;0,VLOOKUP(L1027,S$12:$AB$125,7),0)</f>
        <v>0</v>
      </c>
      <c r="N1027" s="2">
        <f t="shared" si="249"/>
        <v>0</v>
      </c>
      <c r="O1027" s="22">
        <f t="shared" ca="1" si="236"/>
        <v>2.3374755604026673E-2</v>
      </c>
      <c r="P1027" s="25" t="str">
        <f t="shared" si="239"/>
        <v>A+J=</v>
      </c>
      <c r="Q1027" s="26">
        <f t="shared" si="240"/>
        <v>44757</v>
      </c>
      <c r="R1027" s="4"/>
      <c r="S1027" s="98"/>
      <c r="U1027" s="4"/>
      <c r="V1027" s="4"/>
      <c r="W1027" s="4"/>
      <c r="X1027" s="4"/>
      <c r="Y1027" s="4"/>
      <c r="Z1027" s="4"/>
      <c r="AA1027" s="4"/>
      <c r="AB1027" s="4"/>
      <c r="AC1027" s="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</row>
    <row r="1028" spans="1:176" ht="15" x14ac:dyDescent="0.25">
      <c r="A1028" s="20">
        <f t="shared" si="237"/>
        <v>44781</v>
      </c>
      <c r="B1028" s="22">
        <f t="shared" ca="1" si="241"/>
        <v>0.99951919560402669</v>
      </c>
      <c r="C1028" s="22">
        <f t="shared" ca="1" si="246"/>
        <v>0.97614444</v>
      </c>
      <c r="D1028" s="23">
        <f ca="1">IF(A1028&lt;$B$1,VLOOKUP(A1028,[1]DI!$A$4:$B$15000,2,FALSE),0)</f>
        <v>0.13650000000000001</v>
      </c>
      <c r="E1028" s="22">
        <f t="shared" ca="1" si="245"/>
        <v>5.0788000000000005E-4</v>
      </c>
      <c r="F1028" s="23">
        <f t="shared" si="238"/>
        <v>1.3</v>
      </c>
      <c r="G1028" s="24">
        <f t="shared" ca="1" si="242"/>
        <v>1.0006602440000001</v>
      </c>
      <c r="H1028" s="22">
        <f ca="1">TRUNC(PRODUCT(G$10:G1027),15)</f>
        <v>1.20677172126467</v>
      </c>
      <c r="I1028" s="22">
        <f t="shared" ca="1" si="243"/>
        <v>1.1861310542792001</v>
      </c>
      <c r="J1028" s="22">
        <f t="shared" ca="1" si="244"/>
        <v>1.0174016699999999</v>
      </c>
      <c r="K1028" s="110">
        <f t="shared" ca="1" si="248"/>
        <v>2.3374755604026673E-2</v>
      </c>
      <c r="L1028" s="66">
        <f>IF(VLOOKUP(A1028,$T$12:$AC$125,8)=VLOOKUP(A1027,$T$12:$AC$125,8),0,VLOOKUP(A1028,T$12:$AC$125,8))</f>
        <v>0</v>
      </c>
      <c r="M1028" s="67">
        <f>IF(L1028&gt;0,VLOOKUP(L1028,S$12:$AB$125,7),0)</f>
        <v>0</v>
      </c>
      <c r="N1028" s="2">
        <f t="shared" si="249"/>
        <v>0</v>
      </c>
      <c r="O1028" s="22">
        <f t="shared" ca="1" si="236"/>
        <v>2.3374755604026673E-2</v>
      </c>
      <c r="P1028" s="25" t="str">
        <f t="shared" si="239"/>
        <v>A+J=</v>
      </c>
      <c r="Q1028" s="26">
        <f t="shared" si="240"/>
        <v>44757</v>
      </c>
      <c r="R1028" s="4"/>
      <c r="S1028" s="98"/>
      <c r="U1028" s="4"/>
      <c r="V1028" s="4"/>
      <c r="W1028" s="4"/>
      <c r="X1028" s="4"/>
      <c r="Y1028" s="4"/>
      <c r="Z1028" s="4"/>
      <c r="AA1028" s="4"/>
      <c r="AB1028" s="4"/>
      <c r="AC1028" s="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</row>
    <row r="1029" spans="1:176" ht="15" x14ac:dyDescent="0.25">
      <c r="A1029" s="20">
        <f t="shared" si="237"/>
        <v>44782</v>
      </c>
      <c r="B1029" s="22">
        <f t="shared" ca="1" si="241"/>
        <v>1.0001791234268163</v>
      </c>
      <c r="C1029" s="22">
        <f t="shared" ca="1" si="246"/>
        <v>0.97614444</v>
      </c>
      <c r="D1029" s="23">
        <f ca="1">IF(A1029&lt;$B$1,VLOOKUP(A1029,[1]DI!$A$4:$B$15000,2,FALSE),0)</f>
        <v>0.13650000000000001</v>
      </c>
      <c r="E1029" s="22">
        <f t="shared" ca="1" si="245"/>
        <v>5.0788000000000005E-4</v>
      </c>
      <c r="F1029" s="23">
        <f t="shared" si="238"/>
        <v>1.3</v>
      </c>
      <c r="G1029" s="24">
        <f t="shared" ca="1" si="242"/>
        <v>1.0006602440000001</v>
      </c>
      <c r="H1029" s="22">
        <f ca="1">TRUNC(PRODUCT(G$10:G1028),15)</f>
        <v>1.207568485053</v>
      </c>
      <c r="I1029" s="22">
        <f t="shared" ca="1" si="243"/>
        <v>1.1861310542792001</v>
      </c>
      <c r="J1029" s="22">
        <f t="shared" ca="1" si="244"/>
        <v>1.01807341</v>
      </c>
      <c r="K1029" s="110">
        <f t="shared" ca="1" si="248"/>
        <v>2.4034683426816222E-2</v>
      </c>
      <c r="L1029" s="66">
        <f>IF(VLOOKUP(A1029,$T$12:$AC$125,8)=VLOOKUP(A1028,$T$12:$AC$125,8),0,VLOOKUP(A1029,T$12:$AC$125,8))</f>
        <v>0</v>
      </c>
      <c r="M1029" s="67">
        <f>IF(L1029&gt;0,VLOOKUP(L1029,S$12:$AB$125,7),0)</f>
        <v>0</v>
      </c>
      <c r="N1029" s="2">
        <f t="shared" si="249"/>
        <v>0</v>
      </c>
      <c r="O1029" s="22">
        <f t="shared" ca="1" si="236"/>
        <v>2.4034683426816222E-2</v>
      </c>
      <c r="P1029" s="25" t="str">
        <f t="shared" si="239"/>
        <v>A+J=</v>
      </c>
      <c r="Q1029" s="26">
        <f t="shared" si="240"/>
        <v>44757</v>
      </c>
      <c r="R1029" s="4"/>
      <c r="S1029" s="98"/>
      <c r="U1029" s="4"/>
      <c r="V1029" s="4"/>
      <c r="W1029" s="4"/>
      <c r="X1029" s="4"/>
      <c r="Y1029" s="4"/>
      <c r="Z1029" s="4"/>
      <c r="AA1029" s="4"/>
      <c r="AB1029" s="4"/>
      <c r="AC1029" s="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</row>
    <row r="1030" spans="1:176" ht="15" x14ac:dyDescent="0.25">
      <c r="A1030" s="20">
        <f t="shared" si="237"/>
        <v>44783</v>
      </c>
      <c r="B1030" s="22">
        <f t="shared" ca="1" si="241"/>
        <v>1.0008394940123444</v>
      </c>
      <c r="C1030" s="22">
        <f t="shared" ca="1" si="246"/>
        <v>0.97614444</v>
      </c>
      <c r="D1030" s="23">
        <f ca="1">IF(A1030&lt;$B$1,VLOOKUP(A1030,[1]DI!$A$4:$B$15000,2,FALSE),0)</f>
        <v>0.13650000000000001</v>
      </c>
      <c r="E1030" s="22">
        <f t="shared" ca="1" si="245"/>
        <v>5.0788000000000005E-4</v>
      </c>
      <c r="F1030" s="23">
        <f t="shared" si="238"/>
        <v>1.3</v>
      </c>
      <c r="G1030" s="24">
        <f t="shared" ca="1" si="242"/>
        <v>1.0006602440000001</v>
      </c>
      <c r="H1030" s="22">
        <f ca="1">TRUNC(PRODUCT(G$10:G1029),15)</f>
        <v>1.20836577489985</v>
      </c>
      <c r="I1030" s="22">
        <f t="shared" ca="1" si="243"/>
        <v>1.1861310542792001</v>
      </c>
      <c r="J1030" s="22">
        <f t="shared" ca="1" si="244"/>
        <v>1.01874559</v>
      </c>
      <c r="K1030" s="110">
        <f t="shared" ca="1" si="248"/>
        <v>2.4695054012344366E-2</v>
      </c>
      <c r="L1030" s="66">
        <f>IF(VLOOKUP(A1030,$T$12:$AC$125,8)=VLOOKUP(A1029,$T$12:$AC$125,8),0,VLOOKUP(A1030,T$12:$AC$125,8))</f>
        <v>0</v>
      </c>
      <c r="M1030" s="67">
        <f>IF(L1030&gt;0,VLOOKUP(L1030,S$12:$AB$125,7),0)</f>
        <v>0</v>
      </c>
      <c r="N1030" s="2">
        <f t="shared" si="249"/>
        <v>0</v>
      </c>
      <c r="O1030" s="22">
        <f t="shared" ca="1" si="236"/>
        <v>2.4695054012344366E-2</v>
      </c>
      <c r="P1030" s="25" t="str">
        <f t="shared" si="239"/>
        <v>A+J=</v>
      </c>
      <c r="Q1030" s="26">
        <f t="shared" si="240"/>
        <v>44757</v>
      </c>
      <c r="R1030" s="4"/>
      <c r="S1030" s="98"/>
      <c r="U1030" s="4"/>
      <c r="V1030" s="4"/>
      <c r="W1030" s="4"/>
      <c r="X1030" s="4"/>
      <c r="Y1030" s="4"/>
      <c r="Z1030" s="4"/>
      <c r="AA1030" s="4"/>
      <c r="AB1030" s="4"/>
      <c r="AC1030" s="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</row>
    <row r="1031" spans="1:176" ht="15" x14ac:dyDescent="0.25">
      <c r="A1031" s="20">
        <f t="shared" si="237"/>
        <v>44784</v>
      </c>
      <c r="B1031" s="22">
        <f t="shared" ca="1" si="241"/>
        <v>1.0015002873606111</v>
      </c>
      <c r="C1031" s="22">
        <f t="shared" ca="1" si="246"/>
        <v>0.97614444</v>
      </c>
      <c r="D1031" s="23">
        <f ca="1">IF(A1031&lt;$B$1,VLOOKUP(A1031,[1]DI!$A$4:$B$15000,2,FALSE),0)</f>
        <v>0.13650000000000001</v>
      </c>
      <c r="E1031" s="22">
        <f t="shared" ca="1" si="245"/>
        <v>5.0788000000000005E-4</v>
      </c>
      <c r="F1031" s="23">
        <f t="shared" si="238"/>
        <v>1.3</v>
      </c>
      <c r="G1031" s="24">
        <f t="shared" ca="1" si="242"/>
        <v>1.0006602440000001</v>
      </c>
      <c r="H1031" s="22">
        <f ca="1">TRUNC(PRODUCT(G$10:G1030),15)</f>
        <v>1.20916359115253</v>
      </c>
      <c r="I1031" s="22">
        <f t="shared" ca="1" si="243"/>
        <v>1.1861310542792001</v>
      </c>
      <c r="J1031" s="22">
        <f t="shared" ca="1" si="244"/>
        <v>1.01941821</v>
      </c>
      <c r="K1031" s="110">
        <f t="shared" ca="1" si="248"/>
        <v>2.5355847360611118E-2</v>
      </c>
      <c r="L1031" s="66">
        <f>IF(VLOOKUP(A1031,$T$12:$AC$125,8)=VLOOKUP(A1030,$T$12:$AC$125,8),0,VLOOKUP(A1031,T$12:$AC$125,8))</f>
        <v>0</v>
      </c>
      <c r="M1031" s="67">
        <f>IF(L1031&gt;0,VLOOKUP(L1031,S$12:$AB$125,7),0)</f>
        <v>0</v>
      </c>
      <c r="N1031" s="2">
        <f t="shared" si="249"/>
        <v>0</v>
      </c>
      <c r="O1031" s="22">
        <f t="shared" ca="1" si="236"/>
        <v>2.5355847360611118E-2</v>
      </c>
      <c r="P1031" s="25" t="str">
        <f t="shared" si="239"/>
        <v>A+J=</v>
      </c>
      <c r="Q1031" s="26">
        <f t="shared" si="240"/>
        <v>44757</v>
      </c>
      <c r="R1031" s="4"/>
      <c r="S1031" s="98"/>
      <c r="U1031" s="4"/>
      <c r="V1031" s="4"/>
      <c r="W1031" s="4"/>
      <c r="X1031" s="4"/>
      <c r="Y1031" s="4"/>
      <c r="Z1031" s="4"/>
      <c r="AA1031" s="4"/>
      <c r="AB1031" s="4"/>
      <c r="AC1031" s="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</row>
    <row r="1032" spans="1:176" ht="15" x14ac:dyDescent="0.25">
      <c r="A1032" s="20">
        <f t="shared" si="237"/>
        <v>44785</v>
      </c>
      <c r="B1032" s="22">
        <f t="shared" ca="1" si="241"/>
        <v>1.0021615234716164</v>
      </c>
      <c r="C1032" s="22">
        <f t="shared" ca="1" si="246"/>
        <v>0.97614444</v>
      </c>
      <c r="D1032" s="23">
        <f ca="1">IF(A1032&lt;$B$1,VLOOKUP(A1032,[1]DI!$A$4:$B$15000,2,FALSE),0)</f>
        <v>0.13650000000000001</v>
      </c>
      <c r="E1032" s="22">
        <f t="shared" ca="1" si="245"/>
        <v>5.0788000000000005E-4</v>
      </c>
      <c r="F1032" s="23">
        <f t="shared" si="238"/>
        <v>1.3</v>
      </c>
      <c r="G1032" s="24">
        <f t="shared" ca="1" si="242"/>
        <v>1.0006602440000001</v>
      </c>
      <c r="H1032" s="22">
        <f ca="1">TRUNC(PRODUCT(G$10:G1031),15)</f>
        <v>1.2099619341586101</v>
      </c>
      <c r="I1032" s="22">
        <f t="shared" ca="1" si="243"/>
        <v>1.1861310542792001</v>
      </c>
      <c r="J1032" s="22">
        <f t="shared" ca="1" si="244"/>
        <v>1.02009127</v>
      </c>
      <c r="K1032" s="110">
        <f t="shared" ca="1" si="248"/>
        <v>2.6017083471616465E-2</v>
      </c>
      <c r="L1032" s="66">
        <f>IF(VLOOKUP(A1032,$T$12:$AC$125,8)=VLOOKUP(A1031,$T$12:$AC$125,8),0,VLOOKUP(A1032,T$12:$AC$125,8))</f>
        <v>0</v>
      </c>
      <c r="M1032" s="67">
        <f>IF(L1032&gt;0,VLOOKUP(L1032,S$12:$AB$125,7),0)</f>
        <v>0</v>
      </c>
      <c r="N1032" s="2">
        <f t="shared" si="249"/>
        <v>0</v>
      </c>
      <c r="O1032" s="22">
        <f t="shared" ca="1" si="236"/>
        <v>2.6017083471616465E-2</v>
      </c>
      <c r="P1032" s="25" t="str">
        <f t="shared" si="239"/>
        <v>A+J=</v>
      </c>
      <c r="Q1032" s="26">
        <f t="shared" si="240"/>
        <v>44757</v>
      </c>
      <c r="R1032" s="4"/>
      <c r="S1032" s="98"/>
      <c r="U1032" s="4"/>
      <c r="V1032" s="4"/>
      <c r="W1032" s="4"/>
      <c r="X1032" s="4"/>
      <c r="Y1032" s="4"/>
      <c r="Z1032" s="4"/>
      <c r="AA1032" s="4"/>
      <c r="AB1032" s="4"/>
      <c r="AC1032" s="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  <c r="FN1032" s="64"/>
      <c r="FO1032" s="64"/>
      <c r="FP1032" s="64"/>
      <c r="FQ1032" s="64"/>
      <c r="FR1032" s="64"/>
      <c r="FS1032" s="64"/>
      <c r="FT1032" s="64"/>
    </row>
    <row r="1033" spans="1:176" ht="15" x14ac:dyDescent="0.25">
      <c r="A1033" s="20">
        <f t="shared" si="237"/>
        <v>44786</v>
      </c>
      <c r="B1033" s="22">
        <f t="shared" ca="1" si="241"/>
        <v>1.0028231924081499</v>
      </c>
      <c r="C1033" s="22">
        <f t="shared" ca="1" si="246"/>
        <v>0.97614444</v>
      </c>
      <c r="D1033" s="23">
        <f ca="1">IF(A1033&lt;$B$1,VLOOKUP(A1033,[1]DI!$A$4:$B$15000,2,FALSE),0)</f>
        <v>0</v>
      </c>
      <c r="E1033" s="22">
        <f t="shared" ca="1" si="245"/>
        <v>0</v>
      </c>
      <c r="F1033" s="23">
        <f t="shared" si="238"/>
        <v>1.3</v>
      </c>
      <c r="G1033" s="24">
        <f t="shared" ca="1" si="242"/>
        <v>1</v>
      </c>
      <c r="H1033" s="22">
        <f ca="1">TRUNC(PRODUCT(G$10:G1032),15)</f>
        <v>1.21076080426587</v>
      </c>
      <c r="I1033" s="22">
        <f t="shared" ca="1" si="243"/>
        <v>1.1861310542792001</v>
      </c>
      <c r="J1033" s="22">
        <f t="shared" ca="1" si="244"/>
        <v>1.0207647799999999</v>
      </c>
      <c r="K1033" s="110">
        <f t="shared" ca="1" si="248"/>
        <v>2.6678752408149924E-2</v>
      </c>
      <c r="L1033" s="66">
        <f>IF(VLOOKUP(A1033,$T$12:$AC$125,8)=VLOOKUP(A1032,$T$12:$AC$125,8),0,VLOOKUP(A1033,T$12:$AC$125,8))</f>
        <v>0</v>
      </c>
      <c r="M1033" s="67">
        <f>IF(L1033&gt;0,VLOOKUP(L1033,S$12:$AB$125,7),0)</f>
        <v>0</v>
      </c>
      <c r="N1033" s="2">
        <f t="shared" si="249"/>
        <v>0</v>
      </c>
      <c r="O1033" s="22">
        <f t="shared" ca="1" si="236"/>
        <v>2.6678752408149924E-2</v>
      </c>
      <c r="P1033" s="25" t="str">
        <f t="shared" si="239"/>
        <v>A+J=</v>
      </c>
      <c r="Q1033" s="26">
        <f t="shared" si="240"/>
        <v>44757</v>
      </c>
      <c r="R1033" s="4"/>
      <c r="S1033" s="98"/>
      <c r="U1033" s="4"/>
      <c r="V1033" s="4"/>
      <c r="W1033" s="4"/>
      <c r="X1033" s="4"/>
      <c r="Y1033" s="4"/>
      <c r="Z1033" s="4"/>
      <c r="AA1033" s="4"/>
      <c r="AB1033" s="4"/>
      <c r="AC1033" s="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</row>
    <row r="1034" spans="1:176" ht="15" x14ac:dyDescent="0.25">
      <c r="A1034" s="20">
        <f t="shared" si="237"/>
        <v>44787</v>
      </c>
      <c r="B1034" s="22">
        <f t="shared" ca="1" si="241"/>
        <v>1.0028231924081499</v>
      </c>
      <c r="C1034" s="22">
        <f t="shared" ca="1" si="246"/>
        <v>0.97614444</v>
      </c>
      <c r="D1034" s="23">
        <f ca="1">IF(A1034&lt;$B$1,VLOOKUP(A1034,[1]DI!$A$4:$B$15000,2,FALSE),0)</f>
        <v>0</v>
      </c>
      <c r="E1034" s="22">
        <f t="shared" ca="1" si="245"/>
        <v>0</v>
      </c>
      <c r="F1034" s="23">
        <f t="shared" si="238"/>
        <v>1.3</v>
      </c>
      <c r="G1034" s="24">
        <f t="shared" ca="1" si="242"/>
        <v>1</v>
      </c>
      <c r="H1034" s="22">
        <f ca="1">TRUNC(PRODUCT(G$10:G1033),15)</f>
        <v>1.21076080426587</v>
      </c>
      <c r="I1034" s="22">
        <f t="shared" ca="1" si="243"/>
        <v>1.1861310542792001</v>
      </c>
      <c r="J1034" s="22">
        <f t="shared" ca="1" si="244"/>
        <v>1.0207647799999999</v>
      </c>
      <c r="K1034" s="110">
        <f t="shared" ca="1" si="248"/>
        <v>2.6678752408149924E-2</v>
      </c>
      <c r="L1034" s="66">
        <f>IF(VLOOKUP(A1034,$T$12:$AC$125,8)=VLOOKUP(A1033,$T$12:$AC$125,8),0,VLOOKUP(A1034,T$12:$AC$125,8))</f>
        <v>0</v>
      </c>
      <c r="M1034" s="67">
        <f>IF(L1034&gt;0,VLOOKUP(L1034,S$12:$AB$125,7),0)</f>
        <v>0</v>
      </c>
      <c r="N1034" s="2">
        <f t="shared" si="249"/>
        <v>0</v>
      </c>
      <c r="O1034" s="22">
        <f t="shared" ref="O1034:O1091" ca="1" si="250">(K1034+N1034)</f>
        <v>2.6678752408149924E-2</v>
      </c>
      <c r="P1034" s="25" t="str">
        <f t="shared" si="239"/>
        <v>A+J=</v>
      </c>
      <c r="Q1034" s="26">
        <f t="shared" si="240"/>
        <v>44757</v>
      </c>
      <c r="R1034" s="4"/>
      <c r="S1034" s="98"/>
      <c r="U1034" s="4"/>
      <c r="V1034" s="4"/>
      <c r="W1034" s="4"/>
      <c r="X1034" s="4"/>
      <c r="Y1034" s="4"/>
      <c r="Z1034" s="4"/>
      <c r="AA1034" s="4"/>
      <c r="AB1034" s="4"/>
      <c r="AC1034" s="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</row>
    <row r="1035" spans="1:176" ht="15" x14ac:dyDescent="0.25">
      <c r="A1035" s="20">
        <f t="shared" ref="A1035:A1098" si="251">(A1034+1)</f>
        <v>44788</v>
      </c>
      <c r="B1035" s="22">
        <f t="shared" ca="1" si="241"/>
        <v>1.0028231924081499</v>
      </c>
      <c r="C1035" s="22">
        <f t="shared" ca="1" si="246"/>
        <v>0.97614444</v>
      </c>
      <c r="D1035" s="23">
        <f ca="1">IF(A1035&lt;$B$1,VLOOKUP(A1035,[1]DI!$A$4:$B$15000,2,FALSE),0)</f>
        <v>0.13650000000000001</v>
      </c>
      <c r="E1035" s="22">
        <f t="shared" ca="1" si="245"/>
        <v>5.0788000000000005E-4</v>
      </c>
      <c r="F1035" s="23">
        <f t="shared" ref="F1035:F1091" si="252">VLOOKUP(A1035,$Y$90:$Z$96,2)</f>
        <v>1.3</v>
      </c>
      <c r="G1035" s="24">
        <f t="shared" ca="1" si="242"/>
        <v>1.0006602440000001</v>
      </c>
      <c r="H1035" s="22">
        <f ca="1">TRUNC(PRODUCT(G$10:G1034),15)</f>
        <v>1.21076080426587</v>
      </c>
      <c r="I1035" s="22">
        <f t="shared" ca="1" si="243"/>
        <v>1.1861310542792001</v>
      </c>
      <c r="J1035" s="22">
        <f t="shared" ca="1" si="244"/>
        <v>1.0207647799999999</v>
      </c>
      <c r="K1035" s="110">
        <f t="shared" ca="1" si="248"/>
        <v>2.6678752408149924E-2</v>
      </c>
      <c r="L1035" s="66">
        <f>IF(VLOOKUP(A1035,$T$12:$AC$125,8)=VLOOKUP(A1034,$T$12:$AC$125,8),0,VLOOKUP(A1035,T$12:$AC$125,8))</f>
        <v>0</v>
      </c>
      <c r="M1035" s="67">
        <f>IF(L1035&gt;0,VLOOKUP(L1035,S$12:$AB$125,7),0)</f>
        <v>0</v>
      </c>
      <c r="N1035" s="2">
        <f t="shared" si="249"/>
        <v>0</v>
      </c>
      <c r="O1035" s="22">
        <f t="shared" ca="1" si="250"/>
        <v>2.6678752408149924E-2</v>
      </c>
      <c r="P1035" s="25" t="str">
        <f t="shared" ref="P1035:P1091" si="253">IF(L1034&gt;0,VLOOKUP(A1034,$T$12:$AC$125,9),P1034)</f>
        <v>A+J=</v>
      </c>
      <c r="Q1035" s="26">
        <f t="shared" ref="Q1035:Q1091" si="254">IF(L1034&gt;0,VLOOKUP(A1034,$T$12:$AC$125,10),Q1034)</f>
        <v>44757</v>
      </c>
      <c r="R1035" s="4"/>
      <c r="S1035" s="98"/>
      <c r="U1035" s="4"/>
      <c r="V1035" s="4"/>
      <c r="W1035" s="4"/>
      <c r="X1035" s="4"/>
      <c r="Y1035" s="4"/>
      <c r="Z1035" s="4"/>
      <c r="AA1035" s="4"/>
      <c r="AB1035" s="4"/>
      <c r="AC1035" s="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</row>
    <row r="1036" spans="1:176" ht="15" x14ac:dyDescent="0.25">
      <c r="A1036" s="20">
        <f t="shared" si="251"/>
        <v>44789</v>
      </c>
      <c r="B1036" s="22">
        <f t="shared" ref="B1036:B1091" ca="1" si="255">IF(A1036&lt;=TODAY(),C1036+K1036,IF(AND(A1036&gt;TODAY(),A1036&lt;=$B$1),IF(VLOOKUP(TODAY(),$A$10:$D$5000,4,FALSE)=0,"n.d",C1036+K1036),"n.d"))</f>
        <v>1.0034852941074219</v>
      </c>
      <c r="C1036" s="22">
        <f t="shared" ca="1" si="246"/>
        <v>0.97614444</v>
      </c>
      <c r="D1036" s="23">
        <f ca="1">IF(A1036&lt;$B$1,VLOOKUP(A1036,[1]DI!$A$4:$B$15000,2,FALSE),0)</f>
        <v>0.13650000000000001</v>
      </c>
      <c r="E1036" s="22">
        <f t="shared" ca="1" si="245"/>
        <v>5.0788000000000005E-4</v>
      </c>
      <c r="F1036" s="23">
        <f t="shared" si="252"/>
        <v>1.3</v>
      </c>
      <c r="G1036" s="24">
        <f t="shared" ref="G1036:G1091" ca="1" si="256">TRUNC((1+(E1036*F1036)),15)</f>
        <v>1.0006602440000001</v>
      </c>
      <c r="H1036" s="22">
        <f ca="1">TRUNC(PRODUCT(G$10:G1035),15)</f>
        <v>1.2115602018223199</v>
      </c>
      <c r="I1036" s="22">
        <f t="shared" ref="I1036:I1091" ca="1" si="257">IF(OR(L1035&gt;0,L1035="E"),H1035,I1035)</f>
        <v>1.1861310542792001</v>
      </c>
      <c r="J1036" s="22">
        <f t="shared" ref="J1036:J1091" ca="1" si="258">ROUND(TRUNC(H1036/I1036,15),8)</f>
        <v>1.0214387300000001</v>
      </c>
      <c r="K1036" s="110">
        <f t="shared" ca="1" si="248"/>
        <v>2.7340854107421989E-2</v>
      </c>
      <c r="L1036" s="66">
        <f>IF(VLOOKUP(A1036,$T$12:$AC$125,8)=VLOOKUP(A1035,$T$12:$AC$125,8),0,VLOOKUP(A1036,T$12:$AC$125,8))</f>
        <v>0</v>
      </c>
      <c r="M1036" s="67">
        <f>IF(L1036&gt;0,VLOOKUP(L1036,S$12:$AB$125,7),0)</f>
        <v>0</v>
      </c>
      <c r="N1036" s="2">
        <f t="shared" si="249"/>
        <v>0</v>
      </c>
      <c r="O1036" s="22">
        <f t="shared" ca="1" si="250"/>
        <v>2.7340854107421989E-2</v>
      </c>
      <c r="P1036" s="25" t="str">
        <f t="shared" si="253"/>
        <v>A+J=</v>
      </c>
      <c r="Q1036" s="26">
        <f t="shared" si="254"/>
        <v>44757</v>
      </c>
      <c r="R1036" s="4"/>
      <c r="S1036" s="98"/>
      <c r="U1036" s="4"/>
      <c r="V1036" s="4"/>
      <c r="W1036" s="4"/>
      <c r="X1036" s="4"/>
      <c r="Y1036" s="4"/>
      <c r="Z1036" s="4"/>
      <c r="AA1036" s="4"/>
      <c r="AB1036" s="4"/>
      <c r="AC1036" s="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</row>
    <row r="1037" spans="1:176" ht="15" x14ac:dyDescent="0.25">
      <c r="A1037" s="20">
        <f t="shared" si="251"/>
        <v>44790</v>
      </c>
      <c r="B1037" s="22">
        <f t="shared" ca="1" si="255"/>
        <v>1.0041478386322222</v>
      </c>
      <c r="C1037" s="22">
        <f t="shared" ca="1" si="246"/>
        <v>0.97614444</v>
      </c>
      <c r="D1037" s="23">
        <f ca="1">IF(A1037&lt;$B$1,VLOOKUP(A1037,[1]DI!$A$4:$B$15000,2,FALSE),0)</f>
        <v>0.13650000000000001</v>
      </c>
      <c r="E1037" s="22">
        <f t="shared" ref="E1037:E1091" ca="1" si="259">ROUND((((1+D1037)^(1/252)-1)),8)</f>
        <v>5.0788000000000005E-4</v>
      </c>
      <c r="F1037" s="23">
        <f t="shared" si="252"/>
        <v>1.3</v>
      </c>
      <c r="G1037" s="24">
        <f t="shared" ca="1" si="256"/>
        <v>1.0006602440000001</v>
      </c>
      <c r="H1037" s="22">
        <f ca="1">TRUNC(PRODUCT(G$10:G1036),15)</f>
        <v>1.2123601271762099</v>
      </c>
      <c r="I1037" s="22">
        <f t="shared" ca="1" si="257"/>
        <v>1.1861310542792001</v>
      </c>
      <c r="J1037" s="22">
        <f t="shared" ca="1" si="258"/>
        <v>1.0221131299999999</v>
      </c>
      <c r="K1037" s="110">
        <f t="shared" ca="1" si="248"/>
        <v>2.8003398632222162E-2</v>
      </c>
      <c r="L1037" s="66">
        <f>IF(VLOOKUP(A1037,$T$12:$AC$125,8)=VLOOKUP(A1036,$T$12:$AC$125,8),0,VLOOKUP(A1037,T$12:$AC$125,8))</f>
        <v>0</v>
      </c>
      <c r="M1037" s="67">
        <f>IF(L1037&gt;0,VLOOKUP(L1037,S$12:$AB$125,7),0)</f>
        <v>0</v>
      </c>
      <c r="N1037" s="2">
        <f t="shared" si="249"/>
        <v>0</v>
      </c>
      <c r="O1037" s="22">
        <f t="shared" ca="1" si="250"/>
        <v>2.8003398632222162E-2</v>
      </c>
      <c r="P1037" s="25" t="str">
        <f t="shared" si="253"/>
        <v>A+J=</v>
      </c>
      <c r="Q1037" s="26">
        <f t="shared" si="254"/>
        <v>44757</v>
      </c>
      <c r="R1037" s="4"/>
      <c r="S1037" s="98"/>
      <c r="U1037" s="4"/>
      <c r="V1037" s="4"/>
      <c r="W1037" s="4"/>
      <c r="X1037" s="4"/>
      <c r="Y1037" s="4"/>
      <c r="Z1037" s="4"/>
      <c r="AA1037" s="4"/>
      <c r="AB1037" s="4"/>
      <c r="AC1037" s="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</row>
    <row r="1038" spans="1:176" ht="15" x14ac:dyDescent="0.25">
      <c r="A1038" s="20">
        <f t="shared" si="251"/>
        <v>44791</v>
      </c>
      <c r="B1038" s="22">
        <f t="shared" ca="1" si="255"/>
        <v>1.0048108259825506</v>
      </c>
      <c r="C1038" s="22">
        <f t="shared" ca="1" si="246"/>
        <v>0.97614444</v>
      </c>
      <c r="D1038" s="23">
        <f ca="1">IF(A1038&lt;$B$1,VLOOKUP(A1038,[1]DI!$A$4:$B$15000,2,FALSE),0)</f>
        <v>0.13650000000000001</v>
      </c>
      <c r="E1038" s="22">
        <f t="shared" ca="1" si="259"/>
        <v>5.0788000000000005E-4</v>
      </c>
      <c r="F1038" s="23">
        <f t="shared" si="252"/>
        <v>1.3</v>
      </c>
      <c r="G1038" s="24">
        <f t="shared" ca="1" si="256"/>
        <v>1.0006602440000001</v>
      </c>
      <c r="H1038" s="22">
        <f ca="1">TRUNC(PRODUCT(G$10:G1037),15)</f>
        <v>1.21316058067602</v>
      </c>
      <c r="I1038" s="22">
        <f t="shared" ca="1" si="257"/>
        <v>1.1861310542792001</v>
      </c>
      <c r="J1038" s="22">
        <f t="shared" ca="1" si="258"/>
        <v>1.0227879799999999</v>
      </c>
      <c r="K1038" s="110">
        <f t="shared" ca="1" si="248"/>
        <v>2.8666385982550453E-2</v>
      </c>
      <c r="L1038" s="66">
        <f>IF(VLOOKUP(A1038,$T$12:$AC$125,8)=VLOOKUP(A1037,$T$12:$AC$125,8),0,VLOOKUP(A1038,T$12:$AC$125,8))</f>
        <v>0</v>
      </c>
      <c r="M1038" s="67">
        <f>IF(L1038&gt;0,VLOOKUP(L1038,S$12:$AB$125,7),0)</f>
        <v>0</v>
      </c>
      <c r="N1038" s="2">
        <f t="shared" si="249"/>
        <v>0</v>
      </c>
      <c r="O1038" s="22">
        <f t="shared" ca="1" si="250"/>
        <v>2.8666385982550453E-2</v>
      </c>
      <c r="P1038" s="25" t="str">
        <f t="shared" si="253"/>
        <v>A+J=</v>
      </c>
      <c r="Q1038" s="26">
        <f t="shared" si="254"/>
        <v>44757</v>
      </c>
      <c r="R1038" s="4"/>
      <c r="S1038" s="98"/>
      <c r="U1038" s="4"/>
      <c r="V1038" s="4"/>
      <c r="W1038" s="4"/>
      <c r="X1038" s="4"/>
      <c r="Y1038" s="4"/>
      <c r="Z1038" s="4"/>
      <c r="AA1038" s="4"/>
      <c r="AB1038" s="4"/>
      <c r="AC1038" s="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</row>
    <row r="1039" spans="1:176" ht="15" x14ac:dyDescent="0.25">
      <c r="A1039" s="20">
        <f t="shared" si="251"/>
        <v>44792</v>
      </c>
      <c r="B1039" s="22">
        <f t="shared" ca="1" si="255"/>
        <v>1.0054742560956174</v>
      </c>
      <c r="C1039" s="22">
        <f t="shared" ca="1" si="246"/>
        <v>0.97614444</v>
      </c>
      <c r="D1039" s="23">
        <f ca="1">IF(A1039&lt;$B$1,VLOOKUP(A1039,[1]DI!$A$4:$B$15000,2,FALSE),0)</f>
        <v>0.13650000000000001</v>
      </c>
      <c r="E1039" s="22">
        <f t="shared" ca="1" si="259"/>
        <v>5.0788000000000005E-4</v>
      </c>
      <c r="F1039" s="23">
        <f t="shared" si="252"/>
        <v>1.3</v>
      </c>
      <c r="G1039" s="24">
        <f t="shared" ca="1" si="256"/>
        <v>1.0006602440000001</v>
      </c>
      <c r="H1039" s="22">
        <f ca="1">TRUNC(PRODUCT(G$10:G1038),15)</f>
        <v>1.2139615626704401</v>
      </c>
      <c r="I1039" s="22">
        <f t="shared" ca="1" si="257"/>
        <v>1.1861310542792001</v>
      </c>
      <c r="J1039" s="22">
        <f t="shared" ca="1" si="258"/>
        <v>1.0234632699999999</v>
      </c>
      <c r="K1039" s="110">
        <f t="shared" ca="1" si="248"/>
        <v>2.9329816095617342E-2</v>
      </c>
      <c r="L1039" s="66">
        <f>IF(VLOOKUP(A1039,$T$12:$AC$125,8)=VLOOKUP(A1038,$T$12:$AC$125,8),0,VLOOKUP(A1039,T$12:$AC$125,8))</f>
        <v>0</v>
      </c>
      <c r="M1039" s="67">
        <f>IF(L1039&gt;0,VLOOKUP(L1039,S$12:$AB$125,7),0)</f>
        <v>0</v>
      </c>
      <c r="N1039" s="2">
        <f t="shared" si="249"/>
        <v>0</v>
      </c>
      <c r="O1039" s="22">
        <f t="shared" ca="1" si="250"/>
        <v>2.9329816095617342E-2</v>
      </c>
      <c r="P1039" s="25" t="str">
        <f t="shared" si="253"/>
        <v>A+J=</v>
      </c>
      <c r="Q1039" s="26">
        <f t="shared" si="254"/>
        <v>44757</v>
      </c>
      <c r="R1039" s="4"/>
      <c r="S1039" s="98"/>
      <c r="U1039" s="4"/>
      <c r="V1039" s="4"/>
      <c r="W1039" s="4"/>
      <c r="X1039" s="4"/>
      <c r="Y1039" s="4"/>
      <c r="Z1039" s="4"/>
      <c r="AA1039" s="4"/>
      <c r="AB1039" s="4"/>
      <c r="AC1039" s="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</row>
    <row r="1040" spans="1:176" ht="15" x14ac:dyDescent="0.25">
      <c r="A1040" s="20">
        <f t="shared" si="251"/>
        <v>44793</v>
      </c>
      <c r="B1040" s="22">
        <f t="shared" ca="1" si="255"/>
        <v>1.0061381089714228</v>
      </c>
      <c r="C1040" s="22">
        <f t="shared" ca="1" si="246"/>
        <v>0.97614444</v>
      </c>
      <c r="D1040" s="23">
        <f ca="1">IF(A1040&lt;$B$1,VLOOKUP(A1040,[1]DI!$A$4:$B$15000,2,FALSE),0)</f>
        <v>0</v>
      </c>
      <c r="E1040" s="22">
        <f t="shared" ca="1" si="259"/>
        <v>0</v>
      </c>
      <c r="F1040" s="23">
        <f t="shared" si="252"/>
        <v>1.3</v>
      </c>
      <c r="G1040" s="24">
        <f t="shared" ca="1" si="256"/>
        <v>1</v>
      </c>
      <c r="H1040" s="22">
        <f ca="1">TRUNC(PRODUCT(G$10:G1039),15)</f>
        <v>1.21476307350843</v>
      </c>
      <c r="I1040" s="22">
        <f t="shared" ca="1" si="257"/>
        <v>1.1861310542792001</v>
      </c>
      <c r="J1040" s="22">
        <f t="shared" ca="1" si="258"/>
        <v>1.0241389999999999</v>
      </c>
      <c r="K1040" s="110">
        <f t="shared" ca="1" si="248"/>
        <v>2.9993668971422836E-2</v>
      </c>
      <c r="L1040" s="66">
        <f>IF(VLOOKUP(A1040,$T$12:$AC$125,8)=VLOOKUP(A1039,$T$12:$AC$125,8),0,VLOOKUP(A1040,T$12:$AC$125,8))</f>
        <v>0</v>
      </c>
      <c r="M1040" s="67">
        <f>IF(L1040&gt;0,VLOOKUP(L1040,S$12:$AB$125,7),0)</f>
        <v>0</v>
      </c>
      <c r="N1040" s="2">
        <f t="shared" si="249"/>
        <v>0</v>
      </c>
      <c r="O1040" s="22">
        <f t="shared" ca="1" si="250"/>
        <v>2.9993668971422836E-2</v>
      </c>
      <c r="P1040" s="25" t="str">
        <f t="shared" si="253"/>
        <v>A+J=</v>
      </c>
      <c r="Q1040" s="26">
        <f t="shared" si="254"/>
        <v>44757</v>
      </c>
      <c r="R1040" s="4"/>
      <c r="S1040" s="98"/>
      <c r="U1040" s="4"/>
      <c r="V1040" s="4"/>
      <c r="W1040" s="4"/>
      <c r="X1040" s="4"/>
      <c r="Y1040" s="4"/>
      <c r="Z1040" s="4"/>
      <c r="AA1040" s="4"/>
      <c r="AB1040" s="4"/>
      <c r="AC1040" s="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</row>
    <row r="1041" spans="1:176" ht="15" x14ac:dyDescent="0.25">
      <c r="A1041" s="20">
        <f t="shared" si="251"/>
        <v>44794</v>
      </c>
      <c r="B1041" s="22">
        <f t="shared" ca="1" si="255"/>
        <v>1.0061381089714228</v>
      </c>
      <c r="C1041" s="22">
        <f t="shared" ca="1" si="246"/>
        <v>0.97614444</v>
      </c>
      <c r="D1041" s="23">
        <f ca="1">IF(A1041&lt;$B$1,VLOOKUP(A1041,[1]DI!$A$4:$B$15000,2,FALSE),0)</f>
        <v>0</v>
      </c>
      <c r="E1041" s="22">
        <f t="shared" ca="1" si="259"/>
        <v>0</v>
      </c>
      <c r="F1041" s="23">
        <f t="shared" si="252"/>
        <v>1.3</v>
      </c>
      <c r="G1041" s="24">
        <f t="shared" ca="1" si="256"/>
        <v>1</v>
      </c>
      <c r="H1041" s="22">
        <f ca="1">TRUNC(PRODUCT(G$10:G1040),15)</f>
        <v>1.21476307350843</v>
      </c>
      <c r="I1041" s="22">
        <f t="shared" ca="1" si="257"/>
        <v>1.1861310542792001</v>
      </c>
      <c r="J1041" s="22">
        <f t="shared" ca="1" si="258"/>
        <v>1.0241389999999999</v>
      </c>
      <c r="K1041" s="110">
        <f t="shared" ca="1" si="248"/>
        <v>2.9993668971422836E-2</v>
      </c>
      <c r="L1041" s="66">
        <f>IF(VLOOKUP(A1041,$T$12:$AC$125,8)=VLOOKUP(A1040,$T$12:$AC$125,8),0,VLOOKUP(A1041,T$12:$AC$125,8))</f>
        <v>0</v>
      </c>
      <c r="M1041" s="67">
        <f>IF(L1041&gt;0,VLOOKUP(L1041,S$12:$AB$125,7),0)</f>
        <v>0</v>
      </c>
      <c r="N1041" s="2">
        <f t="shared" si="249"/>
        <v>0</v>
      </c>
      <c r="O1041" s="22">
        <f t="shared" ca="1" si="250"/>
        <v>2.9993668971422836E-2</v>
      </c>
      <c r="P1041" s="25" t="str">
        <f t="shared" si="253"/>
        <v>A+J=</v>
      </c>
      <c r="Q1041" s="26">
        <f t="shared" si="254"/>
        <v>44757</v>
      </c>
      <c r="R1041" s="4"/>
      <c r="S1041" s="98"/>
      <c r="U1041" s="4"/>
      <c r="V1041" s="4"/>
      <c r="W1041" s="4"/>
      <c r="X1041" s="4"/>
      <c r="Y1041" s="4"/>
      <c r="Z1041" s="4"/>
      <c r="AA1041" s="4"/>
      <c r="AB1041" s="4"/>
      <c r="AC1041" s="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</row>
    <row r="1042" spans="1:176" ht="15" x14ac:dyDescent="0.25">
      <c r="A1042" s="20">
        <f t="shared" si="251"/>
        <v>44795</v>
      </c>
      <c r="B1042" s="22">
        <f t="shared" ca="1" si="255"/>
        <v>1.0061381089714228</v>
      </c>
      <c r="C1042" s="22">
        <f t="shared" ref="C1042:C1105" ca="1" si="260">IF(L1041&gt;0,TRUNC(C1041-N1041,8),C1041)</f>
        <v>0.97614444</v>
      </c>
      <c r="D1042" s="23">
        <f ca="1">IF(A1042&lt;$B$1,VLOOKUP(A1042,[1]DI!$A$4:$B$15000,2,FALSE),0)</f>
        <v>0.13650000000000001</v>
      </c>
      <c r="E1042" s="22">
        <f t="shared" ca="1" si="259"/>
        <v>5.0788000000000005E-4</v>
      </c>
      <c r="F1042" s="23">
        <f t="shared" si="252"/>
        <v>1.3</v>
      </c>
      <c r="G1042" s="24">
        <f t="shared" ca="1" si="256"/>
        <v>1.0006602440000001</v>
      </c>
      <c r="H1042" s="22">
        <f ca="1">TRUNC(PRODUCT(G$10:G1041),15)</f>
        <v>1.21476307350843</v>
      </c>
      <c r="I1042" s="22">
        <f t="shared" ca="1" si="257"/>
        <v>1.1861310542792001</v>
      </c>
      <c r="J1042" s="22">
        <f t="shared" ca="1" si="258"/>
        <v>1.0241389999999999</v>
      </c>
      <c r="K1042" s="110">
        <f t="shared" ca="1" si="248"/>
        <v>2.9993668971422836E-2</v>
      </c>
      <c r="L1042" s="66">
        <f>IF(VLOOKUP(A1042,$T$12:$AC$125,8)=VLOOKUP(A1041,$T$12:$AC$125,8),0,VLOOKUP(A1042,T$12:$AC$125,8))</f>
        <v>0</v>
      </c>
      <c r="M1042" s="67">
        <f>IF(L1042&gt;0,VLOOKUP(L1042,S$12:$AB$125,7),0)</f>
        <v>0</v>
      </c>
      <c r="N1042" s="2">
        <f t="shared" si="249"/>
        <v>0</v>
      </c>
      <c r="O1042" s="22">
        <f t="shared" ca="1" si="250"/>
        <v>2.9993668971422836E-2</v>
      </c>
      <c r="P1042" s="25" t="str">
        <f t="shared" si="253"/>
        <v>A+J=</v>
      </c>
      <c r="Q1042" s="26">
        <f t="shared" si="254"/>
        <v>44757</v>
      </c>
      <c r="R1042" s="4"/>
      <c r="S1042" s="98"/>
      <c r="U1042" s="4"/>
      <c r="V1042" s="4"/>
      <c r="W1042" s="4"/>
      <c r="X1042" s="4"/>
      <c r="Y1042" s="4"/>
      <c r="Z1042" s="4"/>
      <c r="AA1042" s="4"/>
      <c r="AB1042" s="4"/>
      <c r="AC1042" s="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</row>
    <row r="1043" spans="1:176" ht="15" x14ac:dyDescent="0.25">
      <c r="A1043" s="20">
        <f t="shared" si="251"/>
        <v>44796</v>
      </c>
      <c r="B1043" s="22">
        <f t="shared" ca="1" si="255"/>
        <v>1.0068023946727565</v>
      </c>
      <c r="C1043" s="22">
        <f t="shared" ca="1" si="260"/>
        <v>0.97614444</v>
      </c>
      <c r="D1043" s="23">
        <f ca="1">IF(A1043&lt;$B$1,VLOOKUP(A1043,[1]DI!$A$4:$B$15000,2,FALSE),0)</f>
        <v>0.13650000000000001</v>
      </c>
      <c r="E1043" s="22">
        <f t="shared" ca="1" si="259"/>
        <v>5.0788000000000005E-4</v>
      </c>
      <c r="F1043" s="23">
        <f t="shared" si="252"/>
        <v>1.3</v>
      </c>
      <c r="G1043" s="24">
        <f t="shared" ca="1" si="256"/>
        <v>1.0006602440000001</v>
      </c>
      <c r="H1043" s="22">
        <f ca="1">TRUNC(PRODUCT(G$10:G1042),15)</f>
        <v>1.2155651135391301</v>
      </c>
      <c r="I1043" s="22">
        <f t="shared" ca="1" si="257"/>
        <v>1.1861310542792001</v>
      </c>
      <c r="J1043" s="22">
        <f t="shared" ca="1" si="258"/>
        <v>1.02481518</v>
      </c>
      <c r="K1043" s="110">
        <f t="shared" ca="1" si="248"/>
        <v>3.0657954672756439E-2</v>
      </c>
      <c r="L1043" s="66">
        <f>IF(VLOOKUP(A1043,$T$12:$AC$125,8)=VLOOKUP(A1042,$T$12:$AC$125,8),0,VLOOKUP(A1043,T$12:$AC$125,8))</f>
        <v>0</v>
      </c>
      <c r="M1043" s="67">
        <f>IF(L1043&gt;0,VLOOKUP(L1043,S$12:$AB$125,7),0)</f>
        <v>0</v>
      </c>
      <c r="N1043" s="2">
        <f t="shared" si="249"/>
        <v>0</v>
      </c>
      <c r="O1043" s="22">
        <f t="shared" ca="1" si="250"/>
        <v>3.0657954672756439E-2</v>
      </c>
      <c r="P1043" s="25" t="str">
        <f t="shared" si="253"/>
        <v>A+J=</v>
      </c>
      <c r="Q1043" s="26">
        <f t="shared" si="254"/>
        <v>44757</v>
      </c>
      <c r="R1043" s="4"/>
      <c r="S1043" s="98"/>
      <c r="U1043" s="4"/>
      <c r="V1043" s="4"/>
      <c r="W1043" s="4"/>
      <c r="X1043" s="4"/>
      <c r="Y1043" s="4"/>
      <c r="Z1043" s="4"/>
      <c r="AA1043" s="4"/>
      <c r="AB1043" s="4"/>
      <c r="AC1043" s="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</row>
    <row r="1044" spans="1:176" ht="15" x14ac:dyDescent="0.25">
      <c r="A1044" s="20">
        <f t="shared" si="251"/>
        <v>44797</v>
      </c>
      <c r="B1044" s="22">
        <f t="shared" ca="1" si="255"/>
        <v>1.0074671331996181</v>
      </c>
      <c r="C1044" s="22">
        <f t="shared" ca="1" si="260"/>
        <v>0.97614444</v>
      </c>
      <c r="D1044" s="23">
        <f ca="1">IF(A1044&lt;$B$1,VLOOKUP(A1044,[1]DI!$A$4:$B$15000,2,FALSE),0)</f>
        <v>0.13650000000000001</v>
      </c>
      <c r="E1044" s="22">
        <f t="shared" ca="1" si="259"/>
        <v>5.0788000000000005E-4</v>
      </c>
      <c r="F1044" s="23">
        <f t="shared" si="252"/>
        <v>1.3</v>
      </c>
      <c r="G1044" s="24">
        <f t="shared" ca="1" si="256"/>
        <v>1.0006602440000001</v>
      </c>
      <c r="H1044" s="22">
        <f ca="1">TRUNC(PRODUCT(G$10:G1043),15)</f>
        <v>1.2163676831119601</v>
      </c>
      <c r="I1044" s="22">
        <f t="shared" ca="1" si="257"/>
        <v>1.1861310542792001</v>
      </c>
      <c r="J1044" s="22">
        <f t="shared" ca="1" si="258"/>
        <v>1.0254918099999999</v>
      </c>
      <c r="K1044" s="110">
        <f t="shared" ca="1" si="248"/>
        <v>3.1322693199618154E-2</v>
      </c>
      <c r="L1044" s="66">
        <f>IF(VLOOKUP(A1044,$T$12:$AC$125,8)=VLOOKUP(A1043,$T$12:$AC$125,8),0,VLOOKUP(A1044,T$12:$AC$125,8))</f>
        <v>0</v>
      </c>
      <c r="M1044" s="67">
        <f>IF(L1044&gt;0,VLOOKUP(L1044,S$12:$AB$125,7),0)</f>
        <v>0</v>
      </c>
      <c r="N1044" s="2">
        <f t="shared" si="249"/>
        <v>0</v>
      </c>
      <c r="O1044" s="22">
        <f t="shared" ca="1" si="250"/>
        <v>3.1322693199618154E-2</v>
      </c>
      <c r="P1044" s="25" t="str">
        <f t="shared" si="253"/>
        <v>A+J=</v>
      </c>
      <c r="Q1044" s="26">
        <f t="shared" si="254"/>
        <v>44757</v>
      </c>
      <c r="R1044" s="4"/>
      <c r="S1044" s="98"/>
      <c r="U1044" s="4"/>
      <c r="V1044" s="4"/>
      <c r="W1044" s="4"/>
      <c r="X1044" s="4"/>
      <c r="Y1044" s="4"/>
      <c r="Z1044" s="4"/>
      <c r="AA1044" s="4"/>
      <c r="AB1044" s="4"/>
      <c r="AC1044" s="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</row>
    <row r="1045" spans="1:176" ht="15" x14ac:dyDescent="0.25">
      <c r="A1045" s="20">
        <f t="shared" si="251"/>
        <v>44798</v>
      </c>
      <c r="B1045" s="22">
        <f t="shared" ca="1" si="255"/>
        <v>1.008132314552008</v>
      </c>
      <c r="C1045" s="22">
        <f t="shared" ca="1" si="260"/>
        <v>0.97614444</v>
      </c>
      <c r="D1045" s="23">
        <f ca="1">IF(A1045&lt;$B$1,VLOOKUP(A1045,[1]DI!$A$4:$B$15000,2,FALSE),0)</f>
        <v>0.13650000000000001</v>
      </c>
      <c r="E1045" s="22">
        <f t="shared" ca="1" si="259"/>
        <v>5.0788000000000005E-4</v>
      </c>
      <c r="F1045" s="23">
        <f t="shared" si="252"/>
        <v>1.3</v>
      </c>
      <c r="G1045" s="24">
        <f t="shared" ca="1" si="256"/>
        <v>1.0006602440000001</v>
      </c>
      <c r="H1045" s="22">
        <f ca="1">TRUNC(PRODUCT(G$10:G1044),15)</f>
        <v>1.2171707825765301</v>
      </c>
      <c r="I1045" s="22">
        <f t="shared" ca="1" si="257"/>
        <v>1.1861310542792001</v>
      </c>
      <c r="J1045" s="22">
        <f t="shared" ca="1" si="258"/>
        <v>1.0261688899999999</v>
      </c>
      <c r="K1045" s="110">
        <f t="shared" ca="1" si="248"/>
        <v>3.1987874552007987E-2</v>
      </c>
      <c r="L1045" s="66">
        <f>IF(VLOOKUP(A1045,$T$12:$AC$125,8)=VLOOKUP(A1044,$T$12:$AC$125,8),0,VLOOKUP(A1045,T$12:$AC$125,8))</f>
        <v>0</v>
      </c>
      <c r="M1045" s="67">
        <f>IF(L1045&gt;0,VLOOKUP(L1045,S$12:$AB$125,7),0)</f>
        <v>0</v>
      </c>
      <c r="N1045" s="2">
        <f t="shared" si="249"/>
        <v>0</v>
      </c>
      <c r="O1045" s="22">
        <f t="shared" ca="1" si="250"/>
        <v>3.1987874552007987E-2</v>
      </c>
      <c r="P1045" s="25" t="str">
        <f t="shared" si="253"/>
        <v>A+J=</v>
      </c>
      <c r="Q1045" s="26">
        <f t="shared" si="254"/>
        <v>44757</v>
      </c>
      <c r="R1045" s="4"/>
      <c r="S1045" s="98"/>
      <c r="U1045" s="4"/>
      <c r="V1045" s="4"/>
      <c r="W1045" s="4"/>
      <c r="X1045" s="4"/>
      <c r="Y1045" s="4"/>
      <c r="Z1045" s="4"/>
      <c r="AA1045" s="4"/>
      <c r="AB1045" s="4"/>
      <c r="AC1045" s="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</row>
    <row r="1046" spans="1:176" ht="15" x14ac:dyDescent="0.25">
      <c r="A1046" s="20">
        <f t="shared" si="251"/>
        <v>44799</v>
      </c>
      <c r="B1046" s="22">
        <f t="shared" ca="1" si="255"/>
        <v>1.0087979286671365</v>
      </c>
      <c r="C1046" s="22">
        <f t="shared" ca="1" si="260"/>
        <v>0.97614444</v>
      </c>
      <c r="D1046" s="23">
        <f ca="1">IF(A1046&lt;$B$1,VLOOKUP(A1046,[1]DI!$A$4:$B$15000,2,FALSE),0)</f>
        <v>0.13650000000000001</v>
      </c>
      <c r="E1046" s="22">
        <f t="shared" ca="1" si="259"/>
        <v>5.0788000000000005E-4</v>
      </c>
      <c r="F1046" s="23">
        <f t="shared" si="252"/>
        <v>1.3</v>
      </c>
      <c r="G1046" s="24">
        <f t="shared" ca="1" si="256"/>
        <v>1.0006602440000001</v>
      </c>
      <c r="H1046" s="22">
        <f ca="1">TRUNC(PRODUCT(G$10:G1045),15)</f>
        <v>1.2179744122827001</v>
      </c>
      <c r="I1046" s="22">
        <f t="shared" ca="1" si="257"/>
        <v>1.1861310542792001</v>
      </c>
      <c r="J1046" s="22">
        <f t="shared" ca="1" si="258"/>
        <v>1.0268464100000001</v>
      </c>
      <c r="K1046" s="110">
        <f t="shared" ca="1" si="248"/>
        <v>3.2653488667136424E-2</v>
      </c>
      <c r="L1046" s="66">
        <f>IF(VLOOKUP(A1046,$T$12:$AC$125,8)=VLOOKUP(A1045,$T$12:$AC$125,8),0,VLOOKUP(A1046,T$12:$AC$125,8))</f>
        <v>0</v>
      </c>
      <c r="M1046" s="67">
        <f>IF(L1046&gt;0,VLOOKUP(L1046,S$12:$AB$125,7),0)</f>
        <v>0</v>
      </c>
      <c r="N1046" s="2">
        <f t="shared" si="249"/>
        <v>0</v>
      </c>
      <c r="O1046" s="22">
        <f t="shared" ca="1" si="250"/>
        <v>3.2653488667136424E-2</v>
      </c>
      <c r="P1046" s="25" t="str">
        <f t="shared" si="253"/>
        <v>A+J=</v>
      </c>
      <c r="Q1046" s="26">
        <f t="shared" si="254"/>
        <v>44757</v>
      </c>
      <c r="R1046" s="4"/>
      <c r="S1046" s="98"/>
      <c r="U1046" s="4"/>
      <c r="V1046" s="4"/>
      <c r="W1046" s="4"/>
      <c r="X1046" s="4"/>
      <c r="Y1046" s="4"/>
      <c r="Z1046" s="4"/>
      <c r="AA1046" s="4"/>
      <c r="AB1046" s="4"/>
      <c r="AC1046" s="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</row>
    <row r="1047" spans="1:176" ht="15" x14ac:dyDescent="0.25">
      <c r="A1047" s="20">
        <f t="shared" si="251"/>
        <v>44800</v>
      </c>
      <c r="B1047" s="22">
        <f t="shared" ca="1" si="255"/>
        <v>1.0094639856077929</v>
      </c>
      <c r="C1047" s="22">
        <f t="shared" ca="1" si="260"/>
        <v>0.97614444</v>
      </c>
      <c r="D1047" s="23">
        <f ca="1">IF(A1047&lt;$B$1,VLOOKUP(A1047,[1]DI!$A$4:$B$15000,2,FALSE),0)</f>
        <v>0</v>
      </c>
      <c r="E1047" s="22">
        <f t="shared" ca="1" si="259"/>
        <v>0</v>
      </c>
      <c r="F1047" s="23">
        <f t="shared" si="252"/>
        <v>1.3</v>
      </c>
      <c r="G1047" s="24">
        <f t="shared" ca="1" si="256"/>
        <v>1</v>
      </c>
      <c r="H1047" s="22">
        <f ca="1">TRUNC(PRODUCT(G$10:G1046),15)</f>
        <v>1.21877857258056</v>
      </c>
      <c r="I1047" s="22">
        <f t="shared" ca="1" si="257"/>
        <v>1.1861310542792001</v>
      </c>
      <c r="J1047" s="22">
        <f t="shared" ca="1" si="258"/>
        <v>1.02752438</v>
      </c>
      <c r="K1047" s="110">
        <f t="shared" ca="1" si="248"/>
        <v>3.3319545607792968E-2</v>
      </c>
      <c r="L1047" s="66">
        <f>IF(VLOOKUP(A1047,$T$12:$AC$125,8)=VLOOKUP(A1046,$T$12:$AC$125,8),0,VLOOKUP(A1047,T$12:$AC$125,8))</f>
        <v>0</v>
      </c>
      <c r="M1047" s="67">
        <f>IF(L1047&gt;0,VLOOKUP(L1047,S$12:$AB$125,7),0)</f>
        <v>0</v>
      </c>
      <c r="N1047" s="2">
        <f t="shared" si="249"/>
        <v>0</v>
      </c>
      <c r="O1047" s="22">
        <f t="shared" ca="1" si="250"/>
        <v>3.3319545607792968E-2</v>
      </c>
      <c r="P1047" s="25" t="str">
        <f t="shared" si="253"/>
        <v>A+J=</v>
      </c>
      <c r="Q1047" s="26">
        <f t="shared" si="254"/>
        <v>44757</v>
      </c>
      <c r="R1047" s="4"/>
      <c r="S1047" s="98"/>
      <c r="U1047" s="4"/>
      <c r="V1047" s="4"/>
      <c r="W1047" s="4"/>
      <c r="X1047" s="4"/>
      <c r="Y1047" s="4"/>
      <c r="Z1047" s="4"/>
      <c r="AA1047" s="4"/>
      <c r="AB1047" s="4"/>
      <c r="AC1047" s="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</row>
    <row r="1048" spans="1:176" ht="15" x14ac:dyDescent="0.25">
      <c r="A1048" s="20">
        <f t="shared" si="251"/>
        <v>44801</v>
      </c>
      <c r="B1048" s="22">
        <f t="shared" ca="1" si="255"/>
        <v>1.0094639856077929</v>
      </c>
      <c r="C1048" s="22">
        <f t="shared" ca="1" si="260"/>
        <v>0.97614444</v>
      </c>
      <c r="D1048" s="23">
        <f ca="1">IF(A1048&lt;$B$1,VLOOKUP(A1048,[1]DI!$A$4:$B$15000,2,FALSE),0)</f>
        <v>0</v>
      </c>
      <c r="E1048" s="22">
        <f t="shared" ca="1" si="259"/>
        <v>0</v>
      </c>
      <c r="F1048" s="23">
        <f t="shared" si="252"/>
        <v>1.3</v>
      </c>
      <c r="G1048" s="24">
        <f t="shared" ca="1" si="256"/>
        <v>1</v>
      </c>
      <c r="H1048" s="22">
        <f ca="1">TRUNC(PRODUCT(G$10:G1047),15)</f>
        <v>1.21877857258056</v>
      </c>
      <c r="I1048" s="22">
        <f t="shared" ca="1" si="257"/>
        <v>1.1861310542792001</v>
      </c>
      <c r="J1048" s="22">
        <f t="shared" ca="1" si="258"/>
        <v>1.02752438</v>
      </c>
      <c r="K1048" s="110">
        <f t="shared" ca="1" si="248"/>
        <v>3.3319545607792968E-2</v>
      </c>
      <c r="L1048" s="66">
        <f>IF(VLOOKUP(A1048,$T$12:$AC$125,8)=VLOOKUP(A1047,$T$12:$AC$125,8),0,VLOOKUP(A1048,T$12:$AC$125,8))</f>
        <v>0</v>
      </c>
      <c r="M1048" s="67">
        <f>IF(L1048&gt;0,VLOOKUP(L1048,S$12:$AB$125,7),0)</f>
        <v>0</v>
      </c>
      <c r="N1048" s="2">
        <f t="shared" si="249"/>
        <v>0</v>
      </c>
      <c r="O1048" s="22">
        <f t="shared" ca="1" si="250"/>
        <v>3.3319545607792968E-2</v>
      </c>
      <c r="P1048" s="25" t="str">
        <f t="shared" si="253"/>
        <v>A+J=</v>
      </c>
      <c r="Q1048" s="26">
        <f t="shared" si="254"/>
        <v>44757</v>
      </c>
      <c r="R1048" s="4"/>
      <c r="S1048" s="98"/>
      <c r="U1048" s="4"/>
      <c r="V1048" s="4"/>
      <c r="W1048" s="4"/>
      <c r="X1048" s="4"/>
      <c r="Y1048" s="4"/>
      <c r="Z1048" s="4"/>
      <c r="AA1048" s="4"/>
      <c r="AB1048" s="4"/>
      <c r="AC1048" s="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  <c r="FN1048" s="64"/>
      <c r="FO1048" s="64"/>
      <c r="FP1048" s="64"/>
      <c r="FQ1048" s="64"/>
      <c r="FR1048" s="64"/>
      <c r="FS1048" s="64"/>
      <c r="FT1048" s="64"/>
    </row>
    <row r="1049" spans="1:176" ht="15" x14ac:dyDescent="0.25">
      <c r="A1049" s="20">
        <f t="shared" si="251"/>
        <v>44802</v>
      </c>
      <c r="B1049" s="22">
        <f t="shared" ca="1" si="255"/>
        <v>1.0094639856077929</v>
      </c>
      <c r="C1049" s="22">
        <f t="shared" ca="1" si="260"/>
        <v>0.97614444</v>
      </c>
      <c r="D1049" s="23">
        <f ca="1">IF(A1049&lt;$B$1,VLOOKUP(A1049,[1]DI!$A$4:$B$15000,2,FALSE),0)</f>
        <v>0.13650000000000001</v>
      </c>
      <c r="E1049" s="22">
        <f t="shared" ca="1" si="259"/>
        <v>5.0788000000000005E-4</v>
      </c>
      <c r="F1049" s="23">
        <f t="shared" si="252"/>
        <v>1.3</v>
      </c>
      <c r="G1049" s="24">
        <f t="shared" ca="1" si="256"/>
        <v>1.0006602440000001</v>
      </c>
      <c r="H1049" s="22">
        <f ca="1">TRUNC(PRODUCT(G$10:G1048),15)</f>
        <v>1.21877857258056</v>
      </c>
      <c r="I1049" s="22">
        <f t="shared" ca="1" si="257"/>
        <v>1.1861310542792001</v>
      </c>
      <c r="J1049" s="22">
        <f t="shared" ca="1" si="258"/>
        <v>1.02752438</v>
      </c>
      <c r="K1049" s="110">
        <f t="shared" ca="1" si="248"/>
        <v>3.3319545607792968E-2</v>
      </c>
      <c r="L1049" s="66">
        <f>IF(VLOOKUP(A1049,$T$12:$AC$125,8)=VLOOKUP(A1048,$T$12:$AC$125,8),0,VLOOKUP(A1049,T$12:$AC$125,8))</f>
        <v>0</v>
      </c>
      <c r="M1049" s="67">
        <f>IF(L1049&gt;0,VLOOKUP(L1049,S$12:$AB$125,7),0)</f>
        <v>0</v>
      </c>
      <c r="N1049" s="2">
        <f t="shared" si="249"/>
        <v>0</v>
      </c>
      <c r="O1049" s="22">
        <f t="shared" ca="1" si="250"/>
        <v>3.3319545607792968E-2</v>
      </c>
      <c r="P1049" s="25" t="str">
        <f t="shared" si="253"/>
        <v>A+J=</v>
      </c>
      <c r="Q1049" s="26">
        <f t="shared" si="254"/>
        <v>44757</v>
      </c>
      <c r="R1049" s="4"/>
      <c r="S1049" s="98"/>
      <c r="U1049" s="4"/>
      <c r="V1049" s="4"/>
      <c r="W1049" s="4"/>
      <c r="X1049" s="4"/>
      <c r="Y1049" s="4"/>
      <c r="Z1049" s="4"/>
      <c r="AA1049" s="4"/>
      <c r="AB1049" s="4"/>
      <c r="AC1049" s="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</row>
    <row r="1050" spans="1:176" ht="15" x14ac:dyDescent="0.25">
      <c r="A1050" s="20">
        <f t="shared" si="251"/>
        <v>44803</v>
      </c>
      <c r="B1050" s="22">
        <f t="shared" ca="1" si="255"/>
        <v>1.0101304653111882</v>
      </c>
      <c r="C1050" s="22">
        <f t="shared" ca="1" si="260"/>
        <v>0.97614444</v>
      </c>
      <c r="D1050" s="23">
        <f ca="1">IF(A1050&lt;$B$1,VLOOKUP(A1050,[1]DI!$A$4:$B$15000,2,FALSE),0)</f>
        <v>0.13650000000000001</v>
      </c>
      <c r="E1050" s="22">
        <f t="shared" ca="1" si="259"/>
        <v>5.0788000000000005E-4</v>
      </c>
      <c r="F1050" s="23">
        <f t="shared" si="252"/>
        <v>1.3</v>
      </c>
      <c r="G1050" s="24">
        <f t="shared" ca="1" si="256"/>
        <v>1.0006602440000001</v>
      </c>
      <c r="H1050" s="22">
        <f ca="1">TRUNC(PRODUCT(G$10:G1049),15)</f>
        <v>1.21958326382044</v>
      </c>
      <c r="I1050" s="22">
        <f t="shared" ca="1" si="257"/>
        <v>1.1861310542792001</v>
      </c>
      <c r="J1050" s="22">
        <f t="shared" ca="1" si="258"/>
        <v>1.0282027899999999</v>
      </c>
      <c r="K1050" s="110">
        <f t="shared" ca="1" si="248"/>
        <v>3.398602531118812E-2</v>
      </c>
      <c r="L1050" s="66">
        <f>IF(VLOOKUP(A1050,$T$12:$AC$125,8)=VLOOKUP(A1049,$T$12:$AC$125,8),0,VLOOKUP(A1050,T$12:$AC$125,8))</f>
        <v>0</v>
      </c>
      <c r="M1050" s="67">
        <f>IF(L1050&gt;0,VLOOKUP(L1050,S$12:$AB$125,7),0)</f>
        <v>0</v>
      </c>
      <c r="N1050" s="2">
        <f t="shared" si="249"/>
        <v>0</v>
      </c>
      <c r="O1050" s="22">
        <f t="shared" ca="1" si="250"/>
        <v>3.398602531118812E-2</v>
      </c>
      <c r="P1050" s="25" t="str">
        <f t="shared" si="253"/>
        <v>A+J=</v>
      </c>
      <c r="Q1050" s="26">
        <f t="shared" si="254"/>
        <v>44757</v>
      </c>
      <c r="R1050" s="4"/>
      <c r="S1050" s="98"/>
      <c r="U1050" s="4"/>
      <c r="V1050" s="4"/>
      <c r="W1050" s="4"/>
      <c r="X1050" s="4"/>
      <c r="Y1050" s="4"/>
      <c r="Z1050" s="4"/>
      <c r="AA1050" s="4"/>
      <c r="AB1050" s="4"/>
      <c r="AC1050" s="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</row>
    <row r="1051" spans="1:176" ht="15" x14ac:dyDescent="0.25">
      <c r="A1051" s="20">
        <f t="shared" si="251"/>
        <v>44804</v>
      </c>
      <c r="B1051" s="22">
        <f t="shared" ca="1" si="255"/>
        <v>1.010797407902901</v>
      </c>
      <c r="C1051" s="22">
        <f t="shared" ca="1" si="260"/>
        <v>0.97614444</v>
      </c>
      <c r="D1051" s="23">
        <f ca="1">IF(A1051&lt;$B$1,VLOOKUP(A1051,[1]DI!$A$4:$B$15000,2,FALSE),0)</f>
        <v>0.13650000000000001</v>
      </c>
      <c r="E1051" s="22">
        <f t="shared" ca="1" si="259"/>
        <v>5.0788000000000005E-4</v>
      </c>
      <c r="F1051" s="23">
        <f t="shared" si="252"/>
        <v>1.3</v>
      </c>
      <c r="G1051" s="24">
        <f t="shared" ca="1" si="256"/>
        <v>1.0006602440000001</v>
      </c>
      <c r="H1051" s="22">
        <f ca="1">TRUNC(PRODUCT(G$10:G1050),15)</f>
        <v>1.22038848635287</v>
      </c>
      <c r="I1051" s="22">
        <f t="shared" ca="1" si="257"/>
        <v>1.1861310542792001</v>
      </c>
      <c r="J1051" s="22">
        <f t="shared" ca="1" si="258"/>
        <v>1.0288816599999999</v>
      </c>
      <c r="K1051" s="110">
        <f t="shared" ca="1" si="248"/>
        <v>3.4652967902900893E-2</v>
      </c>
      <c r="L1051" s="66">
        <f>IF(VLOOKUP(A1051,$T$12:$AC$125,8)=VLOOKUP(A1050,$T$12:$AC$125,8),0,VLOOKUP(A1051,T$12:$AC$125,8))</f>
        <v>0</v>
      </c>
      <c r="M1051" s="67">
        <f>IF(L1051&gt;0,VLOOKUP(L1051,S$12:$AB$125,7),0)</f>
        <v>0</v>
      </c>
      <c r="N1051" s="2">
        <f t="shared" si="249"/>
        <v>0</v>
      </c>
      <c r="O1051" s="22">
        <f t="shared" ca="1" si="250"/>
        <v>3.4652967902900893E-2</v>
      </c>
      <c r="P1051" s="25" t="str">
        <f t="shared" si="253"/>
        <v>A+J=</v>
      </c>
      <c r="Q1051" s="26">
        <f t="shared" si="254"/>
        <v>44757</v>
      </c>
      <c r="R1051" s="4"/>
      <c r="S1051" s="98"/>
      <c r="U1051" s="4"/>
      <c r="V1051" s="4"/>
      <c r="W1051" s="4"/>
      <c r="X1051" s="4"/>
      <c r="Y1051" s="4"/>
      <c r="Z1051" s="4"/>
      <c r="AA1051" s="4"/>
      <c r="AB1051" s="4"/>
      <c r="AC1051" s="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</row>
    <row r="1052" spans="1:176" ht="15" x14ac:dyDescent="0.25">
      <c r="A1052" s="20">
        <f t="shared" si="251"/>
        <v>44805</v>
      </c>
      <c r="B1052" s="22">
        <f t="shared" ca="1" si="255"/>
        <v>1.0114647732573523</v>
      </c>
      <c r="C1052" s="22">
        <f t="shared" ca="1" si="260"/>
        <v>0.97614444</v>
      </c>
      <c r="D1052" s="23">
        <f ca="1">IF(A1052&lt;$B$1,VLOOKUP(A1052,[1]DI!$A$4:$B$15000,2,FALSE),0)</f>
        <v>0.13650000000000001</v>
      </c>
      <c r="E1052" s="22">
        <f t="shared" ca="1" si="259"/>
        <v>5.0788000000000005E-4</v>
      </c>
      <c r="F1052" s="23">
        <f t="shared" si="252"/>
        <v>1.3</v>
      </c>
      <c r="G1052" s="24">
        <f t="shared" ca="1" si="256"/>
        <v>1.0006602440000001</v>
      </c>
      <c r="H1052" s="22">
        <f ca="1">TRUNC(PRODUCT(G$10:G1051),15)</f>
        <v>1.22119424052866</v>
      </c>
      <c r="I1052" s="22">
        <f t="shared" ca="1" si="257"/>
        <v>1.1861310542792001</v>
      </c>
      <c r="J1052" s="22">
        <f t="shared" ca="1" si="258"/>
        <v>1.0295609699999999</v>
      </c>
      <c r="K1052" s="110">
        <f t="shared" ca="1" si="248"/>
        <v>3.5320333257352267E-2</v>
      </c>
      <c r="L1052" s="66">
        <f>IF(VLOOKUP(A1052,$T$12:$AC$125,8)=VLOOKUP(A1051,$T$12:$AC$125,8),0,VLOOKUP(A1052,T$12:$AC$125,8))</f>
        <v>0</v>
      </c>
      <c r="M1052" s="67">
        <f>IF(L1052&gt;0,VLOOKUP(L1052,S$12:$AB$125,7),0)</f>
        <v>0</v>
      </c>
      <c r="N1052" s="2">
        <f t="shared" si="249"/>
        <v>0</v>
      </c>
      <c r="O1052" s="22">
        <f t="shared" ca="1" si="250"/>
        <v>3.5320333257352267E-2</v>
      </c>
      <c r="P1052" s="25" t="str">
        <f t="shared" si="253"/>
        <v>A+J=</v>
      </c>
      <c r="Q1052" s="26">
        <f t="shared" si="254"/>
        <v>44757</v>
      </c>
      <c r="R1052" s="4"/>
      <c r="S1052" s="98"/>
      <c r="U1052" s="4"/>
      <c r="V1052" s="4"/>
      <c r="W1052" s="4"/>
      <c r="X1052" s="4"/>
      <c r="Y1052" s="4"/>
      <c r="Z1052" s="4"/>
      <c r="AA1052" s="4"/>
      <c r="AB1052" s="4"/>
      <c r="AC1052" s="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</row>
    <row r="1053" spans="1:176" ht="15" x14ac:dyDescent="0.25">
      <c r="A1053" s="20">
        <f t="shared" si="251"/>
        <v>44806</v>
      </c>
      <c r="B1053" s="22">
        <f t="shared" ca="1" si="255"/>
        <v>1.0121325914373318</v>
      </c>
      <c r="C1053" s="22">
        <f t="shared" ca="1" si="260"/>
        <v>0.97614444</v>
      </c>
      <c r="D1053" s="23">
        <f ca="1">IF(A1053&lt;$B$1,VLOOKUP(A1053,[1]DI!$A$4:$B$15000,2,FALSE),0)</f>
        <v>0.13650000000000001</v>
      </c>
      <c r="E1053" s="22">
        <f t="shared" ca="1" si="259"/>
        <v>5.0788000000000005E-4</v>
      </c>
      <c r="F1053" s="23">
        <f t="shared" si="252"/>
        <v>1.3</v>
      </c>
      <c r="G1053" s="24">
        <f t="shared" ca="1" si="256"/>
        <v>1.0006602440000001</v>
      </c>
      <c r="H1053" s="22">
        <f ca="1">TRUNC(PRODUCT(G$10:G1052),15)</f>
        <v>1.2220005266988001</v>
      </c>
      <c r="I1053" s="22">
        <f t="shared" ca="1" si="257"/>
        <v>1.1861310542792001</v>
      </c>
      <c r="J1053" s="22">
        <f t="shared" ca="1" si="258"/>
        <v>1.03024073</v>
      </c>
      <c r="K1053" s="110">
        <f t="shared" ca="1" si="248"/>
        <v>3.5988151437331764E-2</v>
      </c>
      <c r="L1053" s="66">
        <f>IF(VLOOKUP(A1053,$T$12:$AC$125,8)=VLOOKUP(A1052,$T$12:$AC$125,8),0,VLOOKUP(A1053,T$12:$AC$125,8))</f>
        <v>0</v>
      </c>
      <c r="M1053" s="67">
        <f>IF(L1053&gt;0,VLOOKUP(L1053,S$12:$AB$125,7),0)</f>
        <v>0</v>
      </c>
      <c r="N1053" s="2">
        <f t="shared" si="249"/>
        <v>0</v>
      </c>
      <c r="O1053" s="22">
        <f t="shared" ca="1" si="250"/>
        <v>3.5988151437331764E-2</v>
      </c>
      <c r="P1053" s="25" t="str">
        <f t="shared" si="253"/>
        <v>A+J=</v>
      </c>
      <c r="Q1053" s="26">
        <f t="shared" si="254"/>
        <v>44757</v>
      </c>
      <c r="R1053" s="4"/>
      <c r="S1053" s="98"/>
      <c r="U1053" s="4"/>
      <c r="V1053" s="4"/>
      <c r="W1053" s="4"/>
      <c r="X1053" s="4"/>
      <c r="Y1053" s="4"/>
      <c r="Z1053" s="4"/>
      <c r="AA1053" s="4"/>
      <c r="AB1053" s="4"/>
      <c r="AC1053" s="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</row>
    <row r="1054" spans="1:176" ht="15" x14ac:dyDescent="0.25">
      <c r="A1054" s="20">
        <f t="shared" si="251"/>
        <v>44807</v>
      </c>
      <c r="B1054" s="22">
        <f t="shared" ca="1" si="255"/>
        <v>1.0128008424428394</v>
      </c>
      <c r="C1054" s="22">
        <f t="shared" ca="1" si="260"/>
        <v>0.97614444</v>
      </c>
      <c r="D1054" s="23">
        <f ca="1">IF(A1054&lt;$B$1,VLOOKUP(A1054,[1]DI!$A$4:$B$15000,2,FALSE),0)</f>
        <v>0</v>
      </c>
      <c r="E1054" s="22">
        <f t="shared" ca="1" si="259"/>
        <v>0</v>
      </c>
      <c r="F1054" s="23">
        <f t="shared" si="252"/>
        <v>1.3</v>
      </c>
      <c r="G1054" s="24">
        <f t="shared" ca="1" si="256"/>
        <v>1</v>
      </c>
      <c r="H1054" s="22">
        <f ca="1">TRUNC(PRODUCT(G$10:G1053),15)</f>
        <v>1.22280734521455</v>
      </c>
      <c r="I1054" s="22">
        <f t="shared" ca="1" si="257"/>
        <v>1.1861310542792001</v>
      </c>
      <c r="J1054" s="22">
        <f t="shared" ca="1" si="258"/>
        <v>1.0309209399999999</v>
      </c>
      <c r="K1054" s="110">
        <f t="shared" ref="K1054:K1085" ca="1" si="261">TRUNC((C1054*(J1054-1)),8)+(-R$989*J1054)</f>
        <v>3.665640244283936E-2</v>
      </c>
      <c r="L1054" s="66">
        <f>IF(VLOOKUP(A1054,$T$12:$AC$125,8)=VLOOKUP(A1053,$T$12:$AC$125,8),0,VLOOKUP(A1054,T$12:$AC$125,8))</f>
        <v>0</v>
      </c>
      <c r="M1054" s="67">
        <f>IF(L1054&gt;0,VLOOKUP(L1054,S$12:$AB$125,7),0)</f>
        <v>0</v>
      </c>
      <c r="N1054" s="2">
        <f t="shared" si="249"/>
        <v>0</v>
      </c>
      <c r="O1054" s="22">
        <f t="shared" ca="1" si="250"/>
        <v>3.665640244283936E-2</v>
      </c>
      <c r="P1054" s="25" t="str">
        <f t="shared" si="253"/>
        <v>A+J=</v>
      </c>
      <c r="Q1054" s="26">
        <f t="shared" si="254"/>
        <v>44757</v>
      </c>
      <c r="R1054" s="4"/>
      <c r="S1054" s="98"/>
      <c r="U1054" s="4"/>
      <c r="V1054" s="4"/>
      <c r="W1054" s="4"/>
      <c r="X1054" s="4"/>
      <c r="Y1054" s="4"/>
      <c r="Z1054" s="4"/>
      <c r="AA1054" s="4"/>
      <c r="AB1054" s="4"/>
      <c r="AC1054" s="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</row>
    <row r="1055" spans="1:176" ht="15" x14ac:dyDescent="0.25">
      <c r="A1055" s="20">
        <f t="shared" si="251"/>
        <v>44808</v>
      </c>
      <c r="B1055" s="22">
        <f t="shared" ca="1" si="255"/>
        <v>1.0128008424428394</v>
      </c>
      <c r="C1055" s="22">
        <f t="shared" ca="1" si="260"/>
        <v>0.97614444</v>
      </c>
      <c r="D1055" s="23">
        <f ca="1">IF(A1055&lt;$B$1,VLOOKUP(A1055,[1]DI!$A$4:$B$15000,2,FALSE),0)</f>
        <v>0</v>
      </c>
      <c r="E1055" s="22">
        <f t="shared" ca="1" si="259"/>
        <v>0</v>
      </c>
      <c r="F1055" s="23">
        <f t="shared" si="252"/>
        <v>1.3</v>
      </c>
      <c r="G1055" s="24">
        <f t="shared" ca="1" si="256"/>
        <v>1</v>
      </c>
      <c r="H1055" s="22">
        <f ca="1">TRUNC(PRODUCT(G$10:G1054),15)</f>
        <v>1.22280734521455</v>
      </c>
      <c r="I1055" s="22">
        <f t="shared" ca="1" si="257"/>
        <v>1.1861310542792001</v>
      </c>
      <c r="J1055" s="22">
        <f t="shared" ca="1" si="258"/>
        <v>1.0309209399999999</v>
      </c>
      <c r="K1055" s="110">
        <f t="shared" ca="1" si="261"/>
        <v>3.665640244283936E-2</v>
      </c>
      <c r="L1055" s="66">
        <f>IF(VLOOKUP(A1055,$T$12:$AC$125,8)=VLOOKUP(A1054,$T$12:$AC$125,8),0,VLOOKUP(A1055,T$12:$AC$125,8))</f>
        <v>0</v>
      </c>
      <c r="M1055" s="67">
        <f>IF(L1055&gt;0,VLOOKUP(L1055,S$12:$AB$125,7),0)</f>
        <v>0</v>
      </c>
      <c r="N1055" s="2">
        <f t="shared" si="249"/>
        <v>0</v>
      </c>
      <c r="O1055" s="22">
        <f t="shared" ca="1" si="250"/>
        <v>3.665640244283936E-2</v>
      </c>
      <c r="P1055" s="25" t="str">
        <f t="shared" si="253"/>
        <v>A+J=</v>
      </c>
      <c r="Q1055" s="26">
        <f t="shared" si="254"/>
        <v>44757</v>
      </c>
      <c r="R1055" s="4"/>
      <c r="S1055" s="98"/>
      <c r="U1055" s="4"/>
      <c r="V1055" s="4"/>
      <c r="W1055" s="4"/>
      <c r="X1055" s="4"/>
      <c r="Y1055" s="4"/>
      <c r="Z1055" s="4"/>
      <c r="AA1055" s="4"/>
      <c r="AB1055" s="4"/>
      <c r="AC1055" s="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</row>
    <row r="1056" spans="1:176" ht="15" x14ac:dyDescent="0.25">
      <c r="A1056" s="20">
        <f t="shared" si="251"/>
        <v>44809</v>
      </c>
      <c r="B1056" s="22">
        <f t="shared" ca="1" si="255"/>
        <v>1.0128008424428394</v>
      </c>
      <c r="C1056" s="22">
        <f t="shared" ca="1" si="260"/>
        <v>0.97614444</v>
      </c>
      <c r="D1056" s="23">
        <f ca="1">IF(A1056&lt;$B$1,VLOOKUP(A1056,[1]DI!$A$4:$B$15000,2,FALSE),0)</f>
        <v>0.13650000000000001</v>
      </c>
      <c r="E1056" s="22">
        <f t="shared" ca="1" si="259"/>
        <v>5.0788000000000005E-4</v>
      </c>
      <c r="F1056" s="23">
        <f t="shared" si="252"/>
        <v>1.3</v>
      </c>
      <c r="G1056" s="24">
        <f t="shared" ca="1" si="256"/>
        <v>1.0006602440000001</v>
      </c>
      <c r="H1056" s="22">
        <f ca="1">TRUNC(PRODUCT(G$10:G1055),15)</f>
        <v>1.22280734521455</v>
      </c>
      <c r="I1056" s="22">
        <f t="shared" ca="1" si="257"/>
        <v>1.1861310542792001</v>
      </c>
      <c r="J1056" s="22">
        <f t="shared" ca="1" si="258"/>
        <v>1.0309209399999999</v>
      </c>
      <c r="K1056" s="110">
        <f t="shared" ca="1" si="261"/>
        <v>3.665640244283936E-2</v>
      </c>
      <c r="L1056" s="66">
        <f>IF(VLOOKUP(A1056,$T$12:$AC$125,8)=VLOOKUP(A1055,$T$12:$AC$125,8),0,VLOOKUP(A1056,T$12:$AC$125,8))</f>
        <v>0</v>
      </c>
      <c r="M1056" s="67">
        <f>IF(L1056&gt;0,VLOOKUP(L1056,S$12:$AB$125,7),0)</f>
        <v>0</v>
      </c>
      <c r="N1056" s="2">
        <f t="shared" si="249"/>
        <v>0</v>
      </c>
      <c r="O1056" s="22">
        <f t="shared" ca="1" si="250"/>
        <v>3.665640244283936E-2</v>
      </c>
      <c r="P1056" s="25" t="str">
        <f t="shared" si="253"/>
        <v>A+J=</v>
      </c>
      <c r="Q1056" s="26">
        <f t="shared" si="254"/>
        <v>44757</v>
      </c>
      <c r="R1056" s="4"/>
      <c r="S1056" s="98"/>
      <c r="U1056" s="4"/>
      <c r="V1056" s="4"/>
      <c r="W1056" s="4"/>
      <c r="X1056" s="4"/>
      <c r="Y1056" s="4"/>
      <c r="Z1056" s="4"/>
      <c r="AA1056" s="4"/>
      <c r="AB1056" s="4"/>
      <c r="AC1056" s="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</row>
    <row r="1057" spans="1:179" ht="15" x14ac:dyDescent="0.25">
      <c r="A1057" s="20">
        <f t="shared" si="251"/>
        <v>44810</v>
      </c>
      <c r="B1057" s="22">
        <f t="shared" ca="1" si="255"/>
        <v>1.013469536273875</v>
      </c>
      <c r="C1057" s="22">
        <f t="shared" ca="1" si="260"/>
        <v>0.97614444</v>
      </c>
      <c r="D1057" s="23">
        <f ca="1">IF(A1057&lt;$B$1,VLOOKUP(A1057,[1]DI!$A$4:$B$15000,2,FALSE),0)</f>
        <v>0.13650000000000001</v>
      </c>
      <c r="E1057" s="22">
        <f t="shared" ca="1" si="259"/>
        <v>5.0788000000000005E-4</v>
      </c>
      <c r="F1057" s="23">
        <f t="shared" si="252"/>
        <v>1.3</v>
      </c>
      <c r="G1057" s="24">
        <f t="shared" ca="1" si="256"/>
        <v>1.0006602440000001</v>
      </c>
      <c r="H1057" s="22">
        <f ca="1">TRUNC(PRODUCT(G$10:G1056),15)</f>
        <v>1.22361469642739</v>
      </c>
      <c r="I1057" s="22">
        <f t="shared" ca="1" si="257"/>
        <v>1.1861310542792001</v>
      </c>
      <c r="J1057" s="22">
        <f t="shared" ca="1" si="258"/>
        <v>1.0316015999999999</v>
      </c>
      <c r="K1057" s="110">
        <f t="shared" ca="1" si="261"/>
        <v>3.7325096273875077E-2</v>
      </c>
      <c r="L1057" s="66">
        <f>IF(VLOOKUP(A1057,$T$12:$AC$125,8)=VLOOKUP(A1056,$T$12:$AC$125,8),0,VLOOKUP(A1057,T$12:$AC$125,8))</f>
        <v>0</v>
      </c>
      <c r="M1057" s="67">
        <f>IF(L1057&gt;0,VLOOKUP(L1057,S$12:$AB$125,7),0)</f>
        <v>0</v>
      </c>
      <c r="N1057" s="2">
        <f t="shared" si="249"/>
        <v>0</v>
      </c>
      <c r="O1057" s="22">
        <f t="shared" ca="1" si="250"/>
        <v>3.7325096273875077E-2</v>
      </c>
      <c r="P1057" s="25" t="str">
        <f t="shared" si="253"/>
        <v>A+J=</v>
      </c>
      <c r="Q1057" s="26">
        <f t="shared" si="254"/>
        <v>44757</v>
      </c>
      <c r="R1057" s="4"/>
      <c r="S1057" s="98"/>
      <c r="U1057" s="4"/>
      <c r="V1057" s="4"/>
      <c r="W1057" s="4"/>
      <c r="X1057" s="4"/>
      <c r="Y1057" s="4"/>
      <c r="Z1057" s="4"/>
      <c r="AA1057" s="4"/>
      <c r="AB1057" s="4"/>
      <c r="AC1057" s="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</row>
    <row r="1058" spans="1:179" ht="15" x14ac:dyDescent="0.25">
      <c r="A1058" s="20">
        <f t="shared" si="251"/>
        <v>44811</v>
      </c>
      <c r="B1058" s="22">
        <f t="shared" ca="1" si="255"/>
        <v>1.0141386729304389</v>
      </c>
      <c r="C1058" s="22">
        <f t="shared" ca="1" si="260"/>
        <v>0.97614444</v>
      </c>
      <c r="D1058" s="23">
        <f ca="1">IF(A1058&lt;$B$1,VLOOKUP(A1058,[1]DI!$A$4:$B$15000,2,FALSE),0)</f>
        <v>0</v>
      </c>
      <c r="E1058" s="22">
        <f t="shared" ca="1" si="259"/>
        <v>0</v>
      </c>
      <c r="F1058" s="23">
        <f t="shared" si="252"/>
        <v>1.3</v>
      </c>
      <c r="G1058" s="24">
        <f t="shared" ca="1" si="256"/>
        <v>1</v>
      </c>
      <c r="H1058" s="22">
        <f ca="1">TRUNC(PRODUCT(G$10:G1057),15)</f>
        <v>1.2244225806890101</v>
      </c>
      <c r="I1058" s="22">
        <f t="shared" ca="1" si="257"/>
        <v>1.1861310542792001</v>
      </c>
      <c r="J1058" s="22">
        <f t="shared" ca="1" si="258"/>
        <v>1.03228271</v>
      </c>
      <c r="K1058" s="110">
        <f t="shared" ca="1" si="261"/>
        <v>3.7994232930438909E-2</v>
      </c>
      <c r="L1058" s="66">
        <f>IF(VLOOKUP(A1058,$T$12:$AC$125,8)=VLOOKUP(A1057,$T$12:$AC$125,8),0,VLOOKUP(A1058,T$12:$AC$125,8))</f>
        <v>0</v>
      </c>
      <c r="M1058" s="67">
        <f>IF(L1058&gt;0,VLOOKUP(L1058,S$12:$AB$125,7),0)</f>
        <v>0</v>
      </c>
      <c r="N1058" s="2">
        <f t="shared" si="249"/>
        <v>0</v>
      </c>
      <c r="O1058" s="22">
        <f t="shared" ca="1" si="250"/>
        <v>3.7994232930438909E-2</v>
      </c>
      <c r="P1058" s="25" t="str">
        <f t="shared" si="253"/>
        <v>A+J=</v>
      </c>
      <c r="Q1058" s="26">
        <f t="shared" si="254"/>
        <v>44757</v>
      </c>
      <c r="R1058" s="4"/>
      <c r="S1058" s="98"/>
      <c r="U1058" s="4"/>
      <c r="V1058" s="4"/>
      <c r="W1058" s="4"/>
      <c r="X1058" s="4"/>
      <c r="Y1058" s="4"/>
      <c r="Z1058" s="4"/>
      <c r="AA1058" s="4"/>
      <c r="AB1058" s="4"/>
      <c r="AC1058" s="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</row>
    <row r="1059" spans="1:179" ht="15" x14ac:dyDescent="0.25">
      <c r="A1059" s="20">
        <f t="shared" si="251"/>
        <v>44812</v>
      </c>
      <c r="B1059" s="22">
        <f t="shared" ca="1" si="255"/>
        <v>1.0141386729304389</v>
      </c>
      <c r="C1059" s="22">
        <f t="shared" ca="1" si="260"/>
        <v>0.97614444</v>
      </c>
      <c r="D1059" s="23">
        <f ca="1">IF(A1059&lt;$B$1,VLOOKUP(A1059,[1]DI!$A$4:$B$15000,2,FALSE),0)</f>
        <v>0.13650000000000001</v>
      </c>
      <c r="E1059" s="22">
        <f t="shared" ca="1" si="259"/>
        <v>5.0788000000000005E-4</v>
      </c>
      <c r="F1059" s="23">
        <f t="shared" si="252"/>
        <v>1.3</v>
      </c>
      <c r="G1059" s="24">
        <f t="shared" ca="1" si="256"/>
        <v>1.0006602440000001</v>
      </c>
      <c r="H1059" s="22">
        <f ca="1">TRUNC(PRODUCT(G$10:G1058),15)</f>
        <v>1.2244225806890101</v>
      </c>
      <c r="I1059" s="22">
        <f t="shared" ca="1" si="257"/>
        <v>1.1861310542792001</v>
      </c>
      <c r="J1059" s="22">
        <f t="shared" ca="1" si="258"/>
        <v>1.03228271</v>
      </c>
      <c r="K1059" s="110">
        <f t="shared" ca="1" si="261"/>
        <v>3.7994232930438909E-2</v>
      </c>
      <c r="L1059" s="66">
        <f>IF(VLOOKUP(A1059,$T$12:$AC$125,8)=VLOOKUP(A1058,$T$12:$AC$125,8),0,VLOOKUP(A1059,T$12:$AC$125,8))</f>
        <v>0</v>
      </c>
      <c r="M1059" s="67">
        <f>IF(L1059&gt;0,VLOOKUP(L1059,S$12:$AB$125,7),0)</f>
        <v>0</v>
      </c>
      <c r="N1059" s="2">
        <f t="shared" si="249"/>
        <v>0</v>
      </c>
      <c r="O1059" s="22">
        <f t="shared" ca="1" si="250"/>
        <v>3.7994232930438909E-2</v>
      </c>
      <c r="P1059" s="25" t="str">
        <f t="shared" si="253"/>
        <v>A+J=</v>
      </c>
      <c r="Q1059" s="26">
        <f t="shared" si="254"/>
        <v>44757</v>
      </c>
      <c r="R1059" s="4"/>
      <c r="S1059" s="98"/>
      <c r="U1059" s="4"/>
      <c r="V1059" s="4"/>
      <c r="W1059" s="4"/>
      <c r="X1059" s="4"/>
      <c r="Y1059" s="4"/>
      <c r="Z1059" s="4"/>
      <c r="AA1059" s="4"/>
      <c r="AB1059" s="4"/>
      <c r="AC1059" s="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</row>
    <row r="1060" spans="1:179" ht="15" x14ac:dyDescent="0.25">
      <c r="A1060" s="20">
        <f t="shared" si="251"/>
        <v>44813</v>
      </c>
      <c r="B1060" s="22">
        <f t="shared" ca="1" si="255"/>
        <v>1.0148082524125308</v>
      </c>
      <c r="C1060" s="22">
        <f t="shared" ca="1" si="260"/>
        <v>0.97614444</v>
      </c>
      <c r="D1060" s="23">
        <f ca="1">IF(A1060&lt;$B$1,VLOOKUP(A1060,[1]DI!$A$4:$B$15000,2,FALSE),0)</f>
        <v>0.13650000000000001</v>
      </c>
      <c r="E1060" s="22">
        <f t="shared" ca="1" si="259"/>
        <v>5.0788000000000005E-4</v>
      </c>
      <c r="F1060" s="23">
        <f t="shared" si="252"/>
        <v>1.3</v>
      </c>
      <c r="G1060" s="24">
        <f t="shared" ca="1" si="256"/>
        <v>1.0006602440000001</v>
      </c>
      <c r="H1060" s="22">
        <f ca="1">TRUNC(PRODUCT(G$10:G1059),15)</f>
        <v>1.2252309983513801</v>
      </c>
      <c r="I1060" s="22">
        <f t="shared" ca="1" si="257"/>
        <v>1.1861310542792001</v>
      </c>
      <c r="J1060" s="22">
        <f t="shared" ca="1" si="258"/>
        <v>1.0329642699999999</v>
      </c>
      <c r="K1060" s="110">
        <f t="shared" ca="1" si="261"/>
        <v>3.8663812412530855E-2</v>
      </c>
      <c r="L1060" s="66">
        <f>IF(VLOOKUP(A1060,$T$12:$AC$125,8)=VLOOKUP(A1059,$T$12:$AC$125,8),0,VLOOKUP(A1060,T$12:$AC$125,8))</f>
        <v>0</v>
      </c>
      <c r="M1060" s="67">
        <f>IF(L1060&gt;0,VLOOKUP(L1060,S$12:$AB$125,7),0)</f>
        <v>0</v>
      </c>
      <c r="N1060" s="2">
        <f t="shared" si="249"/>
        <v>0</v>
      </c>
      <c r="O1060" s="22">
        <f t="shared" ca="1" si="250"/>
        <v>3.8663812412530855E-2</v>
      </c>
      <c r="P1060" s="25" t="str">
        <f t="shared" si="253"/>
        <v>A+J=</v>
      </c>
      <c r="Q1060" s="26">
        <f t="shared" si="254"/>
        <v>44757</v>
      </c>
      <c r="R1060" s="4"/>
      <c r="S1060" s="98"/>
      <c r="U1060" s="4"/>
      <c r="V1060" s="4"/>
      <c r="W1060" s="4"/>
      <c r="X1060" s="4"/>
      <c r="Y1060" s="4"/>
      <c r="Z1060" s="4"/>
      <c r="AA1060" s="4"/>
      <c r="AB1060" s="4"/>
      <c r="AC1060" s="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</row>
    <row r="1061" spans="1:179" ht="15" x14ac:dyDescent="0.25">
      <c r="A1061" s="20">
        <f t="shared" si="251"/>
        <v>44814</v>
      </c>
      <c r="B1061" s="22">
        <f t="shared" ca="1" si="255"/>
        <v>1.015478274720151</v>
      </c>
      <c r="C1061" s="22">
        <f t="shared" ca="1" si="260"/>
        <v>0.97614444</v>
      </c>
      <c r="D1061" s="23">
        <f ca="1">IF(A1061&lt;$B$1,VLOOKUP(A1061,[1]DI!$A$4:$B$15000,2,FALSE),0)</f>
        <v>0</v>
      </c>
      <c r="E1061" s="22">
        <f t="shared" ca="1" si="259"/>
        <v>0</v>
      </c>
      <c r="F1061" s="23">
        <f t="shared" si="252"/>
        <v>1.3</v>
      </c>
      <c r="G1061" s="24">
        <f t="shared" ca="1" si="256"/>
        <v>1</v>
      </c>
      <c r="H1061" s="22">
        <f ca="1">TRUNC(PRODUCT(G$10:G1060),15)</f>
        <v>1.2260399497666501</v>
      </c>
      <c r="I1061" s="22">
        <f t="shared" ca="1" si="257"/>
        <v>1.1861310542792001</v>
      </c>
      <c r="J1061" s="22">
        <f t="shared" ca="1" si="258"/>
        <v>1.0336462799999999</v>
      </c>
      <c r="K1061" s="110">
        <f t="shared" ca="1" si="261"/>
        <v>3.9333834720150909E-2</v>
      </c>
      <c r="L1061" s="66">
        <f>IF(VLOOKUP(A1061,$T$12:$AC$125,8)=VLOOKUP(A1060,$T$12:$AC$125,8),0,VLOOKUP(A1061,T$12:$AC$125,8))</f>
        <v>0</v>
      </c>
      <c r="M1061" s="67">
        <f>IF(L1061&gt;0,VLOOKUP(L1061,S$12:$AB$125,7),0)</f>
        <v>0</v>
      </c>
      <c r="N1061" s="2">
        <f t="shared" si="249"/>
        <v>0</v>
      </c>
      <c r="O1061" s="22">
        <f t="shared" ca="1" si="250"/>
        <v>3.9333834720150909E-2</v>
      </c>
      <c r="P1061" s="25" t="str">
        <f t="shared" si="253"/>
        <v>A+J=</v>
      </c>
      <c r="Q1061" s="26">
        <f t="shared" si="254"/>
        <v>44757</v>
      </c>
      <c r="R1061" s="4"/>
      <c r="S1061" s="98"/>
      <c r="U1061" s="4"/>
      <c r="V1061" s="4"/>
      <c r="W1061" s="4"/>
      <c r="X1061" s="4"/>
      <c r="Y1061" s="4"/>
      <c r="Z1061" s="4"/>
      <c r="AA1061" s="4"/>
      <c r="AB1061" s="4"/>
      <c r="AC1061" s="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</row>
    <row r="1062" spans="1:179" ht="15" x14ac:dyDescent="0.25">
      <c r="A1062" s="20">
        <f t="shared" si="251"/>
        <v>44815</v>
      </c>
      <c r="B1062" s="22">
        <f t="shared" ca="1" si="255"/>
        <v>1.015478274720151</v>
      </c>
      <c r="C1062" s="22">
        <f t="shared" ca="1" si="260"/>
        <v>0.97614444</v>
      </c>
      <c r="D1062" s="23">
        <f ca="1">IF(A1062&lt;$B$1,VLOOKUP(A1062,[1]DI!$A$4:$B$15000,2,FALSE),0)</f>
        <v>0</v>
      </c>
      <c r="E1062" s="22">
        <f t="shared" ca="1" si="259"/>
        <v>0</v>
      </c>
      <c r="F1062" s="23">
        <f t="shared" si="252"/>
        <v>1.3</v>
      </c>
      <c r="G1062" s="24">
        <f t="shared" ca="1" si="256"/>
        <v>1</v>
      </c>
      <c r="H1062" s="22">
        <f ca="1">TRUNC(PRODUCT(G$10:G1061),15)</f>
        <v>1.2260399497666501</v>
      </c>
      <c r="I1062" s="22">
        <f t="shared" ca="1" si="257"/>
        <v>1.1861310542792001</v>
      </c>
      <c r="J1062" s="22">
        <f t="shared" ca="1" si="258"/>
        <v>1.0336462799999999</v>
      </c>
      <c r="K1062" s="110">
        <f t="shared" ca="1" si="261"/>
        <v>3.9333834720150909E-2</v>
      </c>
      <c r="L1062" s="66">
        <f>IF(VLOOKUP(A1062,$T$12:$AC$125,8)=VLOOKUP(A1061,$T$12:$AC$125,8),0,VLOOKUP(A1062,T$12:$AC$125,8))</f>
        <v>0</v>
      </c>
      <c r="M1062" s="67">
        <f>IF(L1062&gt;0,VLOOKUP(L1062,S$12:$AB$125,7),0)</f>
        <v>0</v>
      </c>
      <c r="N1062" s="2">
        <f t="shared" si="249"/>
        <v>0</v>
      </c>
      <c r="O1062" s="22">
        <f t="shared" ca="1" si="250"/>
        <v>3.9333834720150909E-2</v>
      </c>
      <c r="P1062" s="25" t="str">
        <f t="shared" si="253"/>
        <v>A+J=</v>
      </c>
      <c r="Q1062" s="26">
        <f t="shared" si="254"/>
        <v>44757</v>
      </c>
      <c r="R1062" s="4"/>
      <c r="S1062" s="98"/>
      <c r="U1062" s="4"/>
      <c r="V1062" s="4"/>
      <c r="W1062" s="4"/>
      <c r="X1062" s="4"/>
      <c r="Y1062" s="4"/>
      <c r="Z1062" s="4"/>
      <c r="AA1062" s="4"/>
      <c r="AB1062" s="4"/>
      <c r="AC1062" s="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</row>
    <row r="1063" spans="1:179" ht="15" x14ac:dyDescent="0.25">
      <c r="A1063" s="20">
        <f t="shared" si="251"/>
        <v>44816</v>
      </c>
      <c r="B1063" s="22">
        <f t="shared" ca="1" si="255"/>
        <v>1.015478274720151</v>
      </c>
      <c r="C1063" s="22">
        <f t="shared" ca="1" si="260"/>
        <v>0.97614444</v>
      </c>
      <c r="D1063" s="23">
        <f ca="1">IF(A1063&lt;$B$1,VLOOKUP(A1063,[1]DI!$A$4:$B$15000,2,FALSE),0)</f>
        <v>0.13650000000000001</v>
      </c>
      <c r="E1063" s="22">
        <f t="shared" ca="1" si="259"/>
        <v>5.0788000000000005E-4</v>
      </c>
      <c r="F1063" s="23">
        <f t="shared" si="252"/>
        <v>1.3</v>
      </c>
      <c r="G1063" s="24">
        <f t="shared" ca="1" si="256"/>
        <v>1.0006602440000001</v>
      </c>
      <c r="H1063" s="22">
        <f ca="1">TRUNC(PRODUCT(G$10:G1062),15)</f>
        <v>1.2260399497666501</v>
      </c>
      <c r="I1063" s="22">
        <f t="shared" ca="1" si="257"/>
        <v>1.1861310542792001</v>
      </c>
      <c r="J1063" s="22">
        <f t="shared" ca="1" si="258"/>
        <v>1.0336462799999999</v>
      </c>
      <c r="K1063" s="110">
        <f t="shared" ca="1" si="261"/>
        <v>3.9333834720150909E-2</v>
      </c>
      <c r="L1063" s="66">
        <f>IF(VLOOKUP(A1063,$T$12:$AC$125,8)=VLOOKUP(A1062,$T$12:$AC$125,8),0,VLOOKUP(A1063,T$12:$AC$125,8))</f>
        <v>0</v>
      </c>
      <c r="M1063" s="67">
        <f>IF(L1063&gt;0,VLOOKUP(L1063,S$12:$AB$125,7),0)</f>
        <v>0</v>
      </c>
      <c r="N1063" s="2">
        <f t="shared" si="249"/>
        <v>0</v>
      </c>
      <c r="O1063" s="22">
        <f t="shared" ca="1" si="250"/>
        <v>3.9333834720150909E-2</v>
      </c>
      <c r="P1063" s="25" t="str">
        <f t="shared" si="253"/>
        <v>A+J=</v>
      </c>
      <c r="Q1063" s="26">
        <f t="shared" si="254"/>
        <v>44757</v>
      </c>
      <c r="R1063" s="4"/>
      <c r="S1063" s="98"/>
      <c r="U1063" s="4"/>
      <c r="V1063" s="4"/>
      <c r="W1063" s="4"/>
      <c r="X1063" s="4"/>
      <c r="Y1063" s="4"/>
      <c r="Z1063" s="4"/>
      <c r="AA1063" s="4"/>
      <c r="AB1063" s="4"/>
      <c r="AC1063" s="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</row>
    <row r="1064" spans="1:179" ht="15" x14ac:dyDescent="0.25">
      <c r="A1064" s="20">
        <f t="shared" si="251"/>
        <v>44817</v>
      </c>
      <c r="B1064" s="22">
        <f t="shared" ca="1" si="255"/>
        <v>1.0161487398532991</v>
      </c>
      <c r="C1064" s="22">
        <f t="shared" ca="1" si="260"/>
        <v>0.97614444</v>
      </c>
      <c r="D1064" s="23">
        <f ca="1">IF(A1064&lt;$B$1,VLOOKUP(A1064,[1]DI!$A$4:$B$15000,2,FALSE),0)</f>
        <v>0.13650000000000001</v>
      </c>
      <c r="E1064" s="22">
        <f t="shared" ca="1" si="259"/>
        <v>5.0788000000000005E-4</v>
      </c>
      <c r="F1064" s="23">
        <f t="shared" si="252"/>
        <v>1.3</v>
      </c>
      <c r="G1064" s="24">
        <f t="shared" ca="1" si="256"/>
        <v>1.0006602440000001</v>
      </c>
      <c r="H1064" s="22">
        <f ca="1">TRUNC(PRODUCT(G$10:G1063),15)</f>
        <v>1.2268494352872501</v>
      </c>
      <c r="I1064" s="22">
        <f t="shared" ca="1" si="257"/>
        <v>1.1861310542792001</v>
      </c>
      <c r="J1064" s="22">
        <f t="shared" ca="1" si="258"/>
        <v>1.0343287400000001</v>
      </c>
      <c r="K1064" s="110">
        <f t="shared" ca="1" si="261"/>
        <v>4.0004299853299091E-2</v>
      </c>
      <c r="L1064" s="66">
        <f>IF(VLOOKUP(A1064,$T$12:$AC$125,8)=VLOOKUP(A1063,$T$12:$AC$125,8),0,VLOOKUP(A1064,T$12:$AC$125,8))</f>
        <v>0</v>
      </c>
      <c r="M1064" s="67">
        <f>IF(L1064&gt;0,VLOOKUP(L1064,S$12:$AB$125,7),0)</f>
        <v>0</v>
      </c>
      <c r="N1064" s="2">
        <f t="shared" si="249"/>
        <v>0</v>
      </c>
      <c r="O1064" s="22">
        <f t="shared" ca="1" si="250"/>
        <v>4.0004299853299091E-2</v>
      </c>
      <c r="P1064" s="25" t="str">
        <f t="shared" si="253"/>
        <v>A+J=</v>
      </c>
      <c r="Q1064" s="26">
        <f t="shared" si="254"/>
        <v>44757</v>
      </c>
      <c r="R1064" s="4"/>
      <c r="S1064" s="98"/>
      <c r="U1064" s="4"/>
      <c r="V1064" s="4"/>
      <c r="W1064" s="4"/>
      <c r="X1064" s="4"/>
      <c r="Y1064" s="4"/>
      <c r="Z1064" s="4"/>
      <c r="AA1064" s="4"/>
      <c r="AB1064" s="4"/>
      <c r="AC1064" s="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  <c r="FN1064" s="64"/>
      <c r="FO1064" s="64"/>
      <c r="FP1064" s="64"/>
      <c r="FQ1064" s="64"/>
      <c r="FR1064" s="64"/>
      <c r="FS1064" s="64"/>
      <c r="FT1064" s="64"/>
    </row>
    <row r="1065" spans="1:179" ht="15" x14ac:dyDescent="0.25">
      <c r="A1065" s="20">
        <f t="shared" si="251"/>
        <v>44818</v>
      </c>
      <c r="B1065" s="22">
        <f t="shared" ca="1" si="255"/>
        <v>1.0168196478119753</v>
      </c>
      <c r="C1065" s="22">
        <f t="shared" ca="1" si="260"/>
        <v>0.97614444</v>
      </c>
      <c r="D1065" s="23">
        <f ca="1">IF(A1065&lt;$B$1,VLOOKUP(A1065,[1]DI!$A$4:$B$15000,2,FALSE),0)</f>
        <v>0.13650000000000001</v>
      </c>
      <c r="E1065" s="22">
        <f t="shared" ca="1" si="259"/>
        <v>5.0788000000000005E-4</v>
      </c>
      <c r="F1065" s="23">
        <f t="shared" si="252"/>
        <v>1.3</v>
      </c>
      <c r="G1065" s="24">
        <f t="shared" ca="1" si="256"/>
        <v>1.0006602440000001</v>
      </c>
      <c r="H1065" s="22">
        <f ca="1">TRUNC(PRODUCT(G$10:G1064),15)</f>
        <v>1.2276594552658</v>
      </c>
      <c r="I1065" s="22">
        <f t="shared" ca="1" si="257"/>
        <v>1.1861310542792001</v>
      </c>
      <c r="J1065" s="22">
        <f t="shared" ca="1" si="258"/>
        <v>1.0350116499999999</v>
      </c>
      <c r="K1065" s="110">
        <f t="shared" ca="1" si="261"/>
        <v>4.0675207811975374E-2</v>
      </c>
      <c r="L1065" s="66">
        <f>IF(VLOOKUP(A1065,$T$12:$AC$125,8)=VLOOKUP(A1064,$T$12:$AC$125,8),0,VLOOKUP(A1065,T$12:$AC$125,8))</f>
        <v>0</v>
      </c>
      <c r="M1065" s="67">
        <f>IF(L1065&gt;0,VLOOKUP(L1065,S$12:$AB$125,7),0)</f>
        <v>0</v>
      </c>
      <c r="N1065" s="2">
        <f t="shared" si="249"/>
        <v>0</v>
      </c>
      <c r="O1065" s="22">
        <f t="shared" ca="1" si="250"/>
        <v>4.0675207811975374E-2</v>
      </c>
      <c r="P1065" s="25" t="str">
        <f t="shared" si="253"/>
        <v>A+J=</v>
      </c>
      <c r="Q1065" s="26">
        <f t="shared" si="254"/>
        <v>44757</v>
      </c>
      <c r="R1065" s="4"/>
      <c r="S1065" s="98"/>
      <c r="U1065" s="4"/>
      <c r="V1065" s="4"/>
      <c r="W1065" s="4"/>
      <c r="X1065" s="4"/>
      <c r="Y1065" s="4"/>
      <c r="Z1065" s="4"/>
      <c r="AA1065" s="4"/>
      <c r="AB1065" s="4"/>
      <c r="AC1065" s="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</row>
    <row r="1066" spans="1:179" ht="15" x14ac:dyDescent="0.25">
      <c r="A1066" s="20">
        <f t="shared" si="251"/>
        <v>44819</v>
      </c>
      <c r="B1066" s="22">
        <f t="shared" ca="1" si="255"/>
        <v>1.0174909985961798</v>
      </c>
      <c r="C1066" s="22">
        <f t="shared" ca="1" si="260"/>
        <v>0.97614444</v>
      </c>
      <c r="D1066" s="23">
        <f ca="1">IF(A1066&lt;$B$1,VLOOKUP(A1066,[1]DI!$A$4:$B$15000,2,FALSE),0)</f>
        <v>0.13650000000000001</v>
      </c>
      <c r="E1066" s="22">
        <f t="shared" ca="1" si="259"/>
        <v>5.0788000000000005E-4</v>
      </c>
      <c r="F1066" s="23">
        <f t="shared" si="252"/>
        <v>1.3</v>
      </c>
      <c r="G1066" s="24">
        <f t="shared" ca="1" si="256"/>
        <v>1.0006602440000001</v>
      </c>
      <c r="H1066" s="22">
        <f ca="1">TRUNC(PRODUCT(G$10:G1065),15)</f>
        <v>1.22847001005518</v>
      </c>
      <c r="I1066" s="22">
        <f t="shared" ca="1" si="257"/>
        <v>1.1861310542792001</v>
      </c>
      <c r="J1066" s="22">
        <f t="shared" ca="1" si="258"/>
        <v>1.03569501</v>
      </c>
      <c r="K1066" s="110">
        <f t="shared" ca="1" si="261"/>
        <v>4.1346558596179778E-2</v>
      </c>
      <c r="L1066" s="66">
        <f>IF(VLOOKUP(A1066,$T$12:$AC$125,8)=VLOOKUP(A1065,$T$12:$AC$125,8),0,VLOOKUP(A1066,T$12:$AC$125,8))</f>
        <v>0</v>
      </c>
      <c r="M1066" s="67">
        <f>IF(L1066&gt;0,VLOOKUP(L1066,S$12:$AB$125,7),0)</f>
        <v>0</v>
      </c>
      <c r="N1066" s="2">
        <f t="shared" si="249"/>
        <v>0</v>
      </c>
      <c r="O1066" s="22">
        <f t="shared" ca="1" si="250"/>
        <v>4.1346558596179778E-2</v>
      </c>
      <c r="P1066" s="25" t="str">
        <f t="shared" si="253"/>
        <v>A+J=</v>
      </c>
      <c r="Q1066" s="26">
        <f t="shared" si="254"/>
        <v>44757</v>
      </c>
      <c r="R1066" s="4"/>
      <c r="S1066" s="98"/>
      <c r="U1066" s="4"/>
      <c r="V1066" s="4"/>
      <c r="W1066" s="4"/>
      <c r="X1066" s="4"/>
      <c r="Y1066" s="4"/>
      <c r="Z1066" s="4"/>
      <c r="AA1066" s="4"/>
      <c r="AB1066" s="4"/>
      <c r="AC1066" s="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</row>
    <row r="1067" spans="1:179" ht="15" x14ac:dyDescent="0.25">
      <c r="A1067" s="20">
        <f t="shared" si="251"/>
        <v>44820</v>
      </c>
      <c r="B1067" s="22">
        <f t="shared" ca="1" si="255"/>
        <v>1.0181627922059122</v>
      </c>
      <c r="C1067" s="22">
        <f t="shared" ca="1" si="260"/>
        <v>0.97614444</v>
      </c>
      <c r="D1067" s="23">
        <f ca="1">IF(A1067&lt;$B$1,VLOOKUP(A1067,[1]DI!$A$4:$B$15000,2,FALSE),0)</f>
        <v>0.13650000000000001</v>
      </c>
      <c r="E1067" s="22">
        <f t="shared" ca="1" si="259"/>
        <v>5.0788000000000005E-4</v>
      </c>
      <c r="F1067" s="23">
        <f t="shared" si="252"/>
        <v>1.3</v>
      </c>
      <c r="G1067" s="24">
        <f t="shared" ca="1" si="256"/>
        <v>1.0006602440000001</v>
      </c>
      <c r="H1067" s="22">
        <f ca="1">TRUNC(PRODUCT(G$10:G1066),15)</f>
        <v>1.2292811000085</v>
      </c>
      <c r="I1067" s="22">
        <f t="shared" ca="1" si="257"/>
        <v>1.1861310542792001</v>
      </c>
      <c r="J1067" s="22">
        <f t="shared" ca="1" si="258"/>
        <v>1.0363788199999999</v>
      </c>
      <c r="K1067" s="110">
        <f t="shared" ca="1" si="261"/>
        <v>4.2018352205912289E-2</v>
      </c>
      <c r="L1067" s="66">
        <f>IF(VLOOKUP(A1067,$T$12:$AC$125,8)=VLOOKUP(A1066,$T$12:$AC$125,8),0,VLOOKUP(A1067,T$12:$AC$125,8))</f>
        <v>0</v>
      </c>
      <c r="M1067" s="67">
        <f>IF(L1067&gt;0,VLOOKUP(L1067,S$12:$AB$125,7),0)</f>
        <v>0</v>
      </c>
      <c r="N1067" s="2">
        <f t="shared" si="249"/>
        <v>0</v>
      </c>
      <c r="O1067" s="22">
        <f t="shared" ca="1" si="250"/>
        <v>4.2018352205912289E-2</v>
      </c>
      <c r="P1067" s="25" t="str">
        <f t="shared" si="253"/>
        <v>A+J=</v>
      </c>
      <c r="Q1067" s="26">
        <f t="shared" si="254"/>
        <v>44757</v>
      </c>
      <c r="R1067" s="81"/>
      <c r="S1067" s="98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2"/>
      <c r="AE1067" s="82"/>
      <c r="AF1067" s="82"/>
      <c r="AG1067" s="82"/>
      <c r="AH1067" s="82"/>
      <c r="AI1067" s="82"/>
      <c r="AJ1067" s="82"/>
      <c r="AK1067" s="82"/>
      <c r="AL1067" s="82"/>
      <c r="AM1067" s="82"/>
      <c r="AN1067" s="82"/>
      <c r="AO1067" s="82"/>
      <c r="AP1067" s="82"/>
      <c r="AQ1067" s="82"/>
      <c r="AR1067" s="82"/>
      <c r="AS1067" s="82"/>
      <c r="AT1067" s="82"/>
      <c r="AU1067" s="82"/>
      <c r="AV1067" s="82"/>
      <c r="AW1067" s="82"/>
      <c r="AX1067" s="82"/>
      <c r="AY1067" s="82"/>
      <c r="AZ1067" s="82"/>
      <c r="BA1067" s="82"/>
      <c r="BB1067" s="82"/>
      <c r="BC1067" s="82"/>
      <c r="BD1067" s="82"/>
      <c r="BE1067" s="82"/>
      <c r="BF1067" s="82"/>
      <c r="BG1067" s="82"/>
      <c r="BH1067" s="82"/>
      <c r="BI1067" s="82"/>
      <c r="BJ1067" s="82"/>
      <c r="BK1067" s="82"/>
      <c r="BL1067" s="82"/>
      <c r="BM1067" s="82"/>
      <c r="BN1067" s="82"/>
      <c r="BO1067" s="82"/>
      <c r="BP1067" s="82"/>
      <c r="BQ1067" s="82"/>
      <c r="BR1067" s="82"/>
      <c r="BS1067" s="82"/>
      <c r="BT1067" s="82"/>
      <c r="BU1067" s="82"/>
      <c r="BV1067" s="82"/>
      <c r="BW1067" s="82"/>
      <c r="BX1067" s="82"/>
      <c r="BY1067" s="82"/>
      <c r="BZ1067" s="82"/>
      <c r="CA1067" s="82"/>
      <c r="CB1067" s="82"/>
      <c r="CC1067" s="82"/>
      <c r="CD1067" s="82"/>
      <c r="CE1067" s="82"/>
      <c r="CF1067" s="82"/>
      <c r="CG1067" s="82"/>
      <c r="CH1067" s="82"/>
      <c r="CI1067" s="82"/>
      <c r="CJ1067" s="82"/>
      <c r="CK1067" s="82"/>
      <c r="CL1067" s="82"/>
      <c r="CM1067" s="82"/>
      <c r="CN1067" s="82"/>
      <c r="CO1067" s="82"/>
      <c r="CP1067" s="82"/>
      <c r="CQ1067" s="82"/>
      <c r="CR1067" s="82"/>
      <c r="CS1067" s="82"/>
      <c r="CT1067" s="82"/>
      <c r="CU1067" s="82"/>
      <c r="CV1067" s="82"/>
      <c r="CW1067" s="82"/>
      <c r="CX1067" s="82"/>
      <c r="CY1067" s="82"/>
      <c r="CZ1067" s="82"/>
      <c r="DA1067" s="82"/>
      <c r="DB1067" s="82"/>
      <c r="DC1067" s="82"/>
      <c r="DD1067" s="82"/>
      <c r="DE1067" s="82"/>
      <c r="DF1067" s="82"/>
      <c r="DG1067" s="82"/>
      <c r="DH1067" s="82"/>
      <c r="DI1067" s="82"/>
      <c r="DJ1067" s="82"/>
      <c r="DK1067" s="82"/>
      <c r="DL1067" s="82"/>
      <c r="DM1067" s="82"/>
      <c r="DN1067" s="82"/>
      <c r="DO1067" s="82"/>
      <c r="DP1067" s="82"/>
      <c r="DQ1067" s="82"/>
      <c r="DR1067" s="82"/>
      <c r="DS1067" s="82"/>
      <c r="DT1067" s="82"/>
      <c r="DU1067" s="82"/>
      <c r="DV1067" s="82"/>
      <c r="DW1067" s="82"/>
      <c r="DX1067" s="82"/>
      <c r="DY1067" s="82"/>
      <c r="DZ1067" s="82"/>
      <c r="EA1067" s="82"/>
      <c r="EB1067" s="82"/>
      <c r="EC1067" s="82"/>
      <c r="ED1067" s="82"/>
      <c r="EE1067" s="82"/>
      <c r="EF1067" s="82"/>
      <c r="EG1067" s="82"/>
      <c r="EH1067" s="82"/>
      <c r="EI1067" s="82"/>
      <c r="EJ1067" s="82"/>
      <c r="EK1067" s="82"/>
      <c r="EL1067" s="82"/>
      <c r="EM1067" s="82"/>
      <c r="EN1067" s="82"/>
      <c r="EO1067" s="82"/>
      <c r="EP1067" s="82"/>
      <c r="EQ1067" s="82"/>
      <c r="ER1067" s="82"/>
      <c r="ES1067" s="82"/>
      <c r="ET1067" s="82"/>
      <c r="EU1067" s="82"/>
      <c r="EV1067" s="82"/>
      <c r="EW1067" s="82"/>
      <c r="EX1067" s="82"/>
      <c r="EY1067" s="82"/>
      <c r="EZ1067" s="82"/>
      <c r="FA1067" s="82"/>
      <c r="FB1067" s="82"/>
      <c r="FC1067" s="82"/>
      <c r="FD1067" s="82"/>
      <c r="FE1067" s="82"/>
      <c r="FF1067" s="82"/>
      <c r="FG1067" s="82"/>
      <c r="FH1067" s="82"/>
      <c r="FI1067" s="82"/>
      <c r="FJ1067" s="82"/>
      <c r="FK1067" s="82"/>
      <c r="FL1067" s="82"/>
      <c r="FM1067" s="82"/>
      <c r="FN1067" s="82"/>
      <c r="FO1067" s="82"/>
      <c r="FP1067" s="82"/>
      <c r="FQ1067" s="82"/>
      <c r="FR1067" s="82"/>
      <c r="FS1067" s="82"/>
      <c r="FT1067" s="82"/>
      <c r="FU1067" s="82"/>
      <c r="FV1067" s="82"/>
      <c r="FW1067" s="82"/>
    </row>
    <row r="1068" spans="1:179" ht="15" x14ac:dyDescent="0.25">
      <c r="A1068" s="20">
        <f t="shared" si="251"/>
        <v>44821</v>
      </c>
      <c r="B1068" s="22">
        <f t="shared" ca="1" si="255"/>
        <v>1.018835018641173</v>
      </c>
      <c r="C1068" s="22">
        <f t="shared" ca="1" si="260"/>
        <v>0.97614444</v>
      </c>
      <c r="D1068" s="23">
        <f ca="1">IF(A1068&lt;$B$1,VLOOKUP(A1068,[1]DI!$A$4:$B$15000,2,FALSE),0)</f>
        <v>0</v>
      </c>
      <c r="E1068" s="22">
        <f t="shared" ca="1" si="259"/>
        <v>0</v>
      </c>
      <c r="F1068" s="23">
        <f t="shared" si="252"/>
        <v>1.3</v>
      </c>
      <c r="G1068" s="24">
        <f t="shared" ca="1" si="256"/>
        <v>1</v>
      </c>
      <c r="H1068" s="22">
        <f ca="1">TRUNC(PRODUCT(G$10:G1067),15)</f>
        <v>1.2300927254791001</v>
      </c>
      <c r="I1068" s="22">
        <f t="shared" ca="1" si="257"/>
        <v>1.1861310542792001</v>
      </c>
      <c r="J1068" s="22">
        <f t="shared" ca="1" si="258"/>
        <v>1.03706308</v>
      </c>
      <c r="K1068" s="110">
        <f t="shared" ca="1" si="261"/>
        <v>4.2690578641172927E-2</v>
      </c>
      <c r="L1068" s="66">
        <f>IF(VLOOKUP(A1068,$T$12:$AC$125,8)=VLOOKUP(A1067,$T$12:$AC$125,8),0,VLOOKUP(A1068,T$12:$AC$125,8))</f>
        <v>0</v>
      </c>
      <c r="M1068" s="67">
        <f>IF(L1068&gt;0,VLOOKUP(L1068,S$12:$AB$125,7),0)</f>
        <v>0</v>
      </c>
      <c r="N1068" s="2">
        <f t="shared" si="249"/>
        <v>0</v>
      </c>
      <c r="O1068" s="22">
        <f t="shared" ca="1" si="250"/>
        <v>4.2690578641172927E-2</v>
      </c>
      <c r="P1068" s="25" t="str">
        <f t="shared" si="253"/>
        <v>A+J=</v>
      </c>
      <c r="Q1068" s="26">
        <f t="shared" si="254"/>
        <v>44757</v>
      </c>
      <c r="R1068" s="4"/>
      <c r="S1068" s="98"/>
      <c r="U1068" s="4"/>
      <c r="V1068" s="4"/>
      <c r="W1068" s="4"/>
      <c r="X1068" s="4"/>
      <c r="Y1068" s="4"/>
      <c r="Z1068" s="4"/>
      <c r="AA1068" s="4"/>
      <c r="AB1068" s="4"/>
      <c r="AC1068" s="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</row>
    <row r="1069" spans="1:179" ht="15" x14ac:dyDescent="0.25">
      <c r="A1069" s="20">
        <f t="shared" si="251"/>
        <v>44822</v>
      </c>
      <c r="B1069" s="22">
        <f t="shared" ca="1" si="255"/>
        <v>1.018835018641173</v>
      </c>
      <c r="C1069" s="22">
        <f t="shared" ca="1" si="260"/>
        <v>0.97614444</v>
      </c>
      <c r="D1069" s="23">
        <f ca="1">IF(A1069&lt;$B$1,VLOOKUP(A1069,[1]DI!$A$4:$B$15000,2,FALSE),0)</f>
        <v>0</v>
      </c>
      <c r="E1069" s="22">
        <f t="shared" ca="1" si="259"/>
        <v>0</v>
      </c>
      <c r="F1069" s="23">
        <f t="shared" si="252"/>
        <v>1.3</v>
      </c>
      <c r="G1069" s="24">
        <f t="shared" ca="1" si="256"/>
        <v>1</v>
      </c>
      <c r="H1069" s="22">
        <f ca="1">TRUNC(PRODUCT(G$10:G1068),15)</f>
        <v>1.2300927254791001</v>
      </c>
      <c r="I1069" s="22">
        <f t="shared" ca="1" si="257"/>
        <v>1.1861310542792001</v>
      </c>
      <c r="J1069" s="22">
        <f t="shared" ca="1" si="258"/>
        <v>1.03706308</v>
      </c>
      <c r="K1069" s="110">
        <f t="shared" ca="1" si="261"/>
        <v>4.2690578641172927E-2</v>
      </c>
      <c r="L1069" s="66">
        <f>IF(VLOOKUP(A1069,$T$12:$AC$125,8)=VLOOKUP(A1068,$T$12:$AC$125,8),0,VLOOKUP(A1069,T$12:$AC$125,8))</f>
        <v>0</v>
      </c>
      <c r="M1069" s="67">
        <f>IF(L1069&gt;0,VLOOKUP(L1069,S$12:$AB$125,7),0)</f>
        <v>0</v>
      </c>
      <c r="N1069" s="2">
        <f t="shared" si="249"/>
        <v>0</v>
      </c>
      <c r="O1069" s="22">
        <f t="shared" ca="1" si="250"/>
        <v>4.2690578641172927E-2</v>
      </c>
      <c r="P1069" s="25" t="str">
        <f t="shared" si="253"/>
        <v>A+J=</v>
      </c>
      <c r="Q1069" s="26">
        <f t="shared" si="254"/>
        <v>44757</v>
      </c>
      <c r="R1069" s="4"/>
      <c r="S1069" s="98"/>
      <c r="U1069" s="4"/>
      <c r="V1069" s="4"/>
      <c r="W1069" s="4"/>
      <c r="X1069" s="4"/>
      <c r="Y1069" s="4"/>
      <c r="Z1069" s="4"/>
      <c r="AA1069" s="4"/>
      <c r="AB1069" s="4"/>
      <c r="AC1069" s="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</row>
    <row r="1070" spans="1:179" ht="15" x14ac:dyDescent="0.25">
      <c r="A1070" s="20">
        <f t="shared" si="251"/>
        <v>44823</v>
      </c>
      <c r="B1070" s="22">
        <f t="shared" ca="1" si="255"/>
        <v>1.018835018641173</v>
      </c>
      <c r="C1070" s="22">
        <f t="shared" ca="1" si="260"/>
        <v>0.97614444</v>
      </c>
      <c r="D1070" s="23">
        <f ca="1">IF(A1070&lt;$B$1,VLOOKUP(A1070,[1]DI!$A$4:$B$15000,2,FALSE),0)</f>
        <v>0.13650000000000001</v>
      </c>
      <c r="E1070" s="22">
        <f t="shared" ca="1" si="259"/>
        <v>5.0788000000000005E-4</v>
      </c>
      <c r="F1070" s="23">
        <f t="shared" si="252"/>
        <v>1.3</v>
      </c>
      <c r="G1070" s="24">
        <f t="shared" ca="1" si="256"/>
        <v>1.0006602440000001</v>
      </c>
      <c r="H1070" s="22">
        <f ca="1">TRUNC(PRODUCT(G$10:G1069),15)</f>
        <v>1.2300927254791001</v>
      </c>
      <c r="I1070" s="22">
        <f t="shared" ca="1" si="257"/>
        <v>1.1861310542792001</v>
      </c>
      <c r="J1070" s="22">
        <f t="shared" ca="1" si="258"/>
        <v>1.03706308</v>
      </c>
      <c r="K1070" s="110">
        <f t="shared" ca="1" si="261"/>
        <v>4.2690578641172927E-2</v>
      </c>
      <c r="L1070" s="66">
        <f>IF(VLOOKUP(A1070,$T$12:$AC$125,8)=VLOOKUP(A1069,$T$12:$AC$125,8),0,VLOOKUP(A1070,T$12:$AC$125,8))</f>
        <v>0</v>
      </c>
      <c r="M1070" s="67">
        <f>IF(L1070&gt;0,VLOOKUP(L1070,S$12:$AB$125,7),0)</f>
        <v>0</v>
      </c>
      <c r="N1070" s="2">
        <f t="shared" si="249"/>
        <v>0</v>
      </c>
      <c r="O1070" s="22">
        <f t="shared" ca="1" si="250"/>
        <v>4.2690578641172927E-2</v>
      </c>
      <c r="P1070" s="25" t="str">
        <f t="shared" si="253"/>
        <v>A+J=</v>
      </c>
      <c r="Q1070" s="26">
        <f t="shared" si="254"/>
        <v>44757</v>
      </c>
      <c r="R1070" s="4"/>
      <c r="S1070" s="98"/>
      <c r="U1070" s="4"/>
      <c r="V1070" s="4"/>
      <c r="W1070" s="4"/>
      <c r="X1070" s="4"/>
      <c r="Y1070" s="4"/>
      <c r="Z1070" s="4"/>
      <c r="AA1070" s="4"/>
      <c r="AB1070" s="4"/>
      <c r="AC1070" s="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</row>
    <row r="1071" spans="1:179" ht="15" x14ac:dyDescent="0.25">
      <c r="A1071" s="20">
        <f t="shared" si="251"/>
        <v>44824</v>
      </c>
      <c r="B1071" s="22">
        <f t="shared" ca="1" si="255"/>
        <v>1.0195077079647512</v>
      </c>
      <c r="C1071" s="22">
        <f t="shared" ca="1" si="260"/>
        <v>0.97614444</v>
      </c>
      <c r="D1071" s="23">
        <f ca="1">IF(A1071&lt;$B$1,VLOOKUP(A1071,[1]DI!$A$4:$B$15000,2,FALSE),0)</f>
        <v>0.13650000000000001</v>
      </c>
      <c r="E1071" s="22">
        <f t="shared" ca="1" si="259"/>
        <v>5.0788000000000005E-4</v>
      </c>
      <c r="F1071" s="23">
        <f t="shared" si="252"/>
        <v>1.3</v>
      </c>
      <c r="G1071" s="24">
        <f t="shared" ca="1" si="256"/>
        <v>1.0006602440000001</v>
      </c>
      <c r="H1071" s="22">
        <f ca="1">TRUNC(PRODUCT(G$10:G1070),15)</f>
        <v>1.2309048868205399</v>
      </c>
      <c r="I1071" s="22">
        <f t="shared" ca="1" si="257"/>
        <v>1.1861310542792001</v>
      </c>
      <c r="J1071" s="22">
        <f t="shared" ca="1" si="258"/>
        <v>1.0377478</v>
      </c>
      <c r="K1071" s="110">
        <f t="shared" ca="1" si="261"/>
        <v>4.3363267964751179E-2</v>
      </c>
      <c r="L1071" s="66">
        <f>IF(VLOOKUP(A1071,$T$12:$AC$125,8)=VLOOKUP(A1070,$T$12:$AC$125,8),0,VLOOKUP(A1071,T$12:$AC$125,8))</f>
        <v>0</v>
      </c>
      <c r="M1071" s="67">
        <f>IF(L1071&gt;0,VLOOKUP(L1071,S$12:$AB$125,7),0)</f>
        <v>0</v>
      </c>
      <c r="N1071" s="2">
        <f t="shared" si="249"/>
        <v>0</v>
      </c>
      <c r="O1071" s="22">
        <f t="shared" ca="1" si="250"/>
        <v>4.3363267964751179E-2</v>
      </c>
      <c r="P1071" s="25" t="str">
        <f t="shared" si="253"/>
        <v>A+J=</v>
      </c>
      <c r="Q1071" s="26">
        <f t="shared" si="254"/>
        <v>44757</v>
      </c>
      <c r="R1071" s="4"/>
      <c r="S1071" s="98"/>
      <c r="U1071" s="4"/>
      <c r="V1071" s="4"/>
      <c r="W1071" s="4"/>
      <c r="X1071" s="4"/>
      <c r="Y1071" s="4"/>
      <c r="Z1071" s="4"/>
      <c r="AA1071" s="4"/>
      <c r="AB1071" s="4"/>
      <c r="AC1071" s="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</row>
    <row r="1072" spans="1:179" ht="15" x14ac:dyDescent="0.25">
      <c r="A1072" s="20">
        <f t="shared" si="251"/>
        <v>44825</v>
      </c>
      <c r="B1072" s="22">
        <f t="shared" ca="1" si="255"/>
        <v>1.020180830051068</v>
      </c>
      <c r="C1072" s="22">
        <f t="shared" ca="1" si="260"/>
        <v>0.97614444</v>
      </c>
      <c r="D1072" s="23">
        <f ca="1">IF(A1072&lt;$B$1,VLOOKUP(A1072,[1]DI!$A$4:$B$15000,2,FALSE),0)</f>
        <v>0.13650000000000001</v>
      </c>
      <c r="E1072" s="22">
        <f t="shared" ca="1" si="259"/>
        <v>5.0788000000000005E-4</v>
      </c>
      <c r="F1072" s="23">
        <f t="shared" si="252"/>
        <v>1.3</v>
      </c>
      <c r="G1072" s="24">
        <f t="shared" ca="1" si="256"/>
        <v>1.0006602440000001</v>
      </c>
      <c r="H1072" s="22">
        <f ca="1">TRUNC(PRODUCT(G$10:G1071),15)</f>
        <v>1.2317175843866299</v>
      </c>
      <c r="I1072" s="22">
        <f t="shared" ca="1" si="257"/>
        <v>1.1861310542792001</v>
      </c>
      <c r="J1072" s="22">
        <f t="shared" ca="1" si="258"/>
        <v>1.03843296</v>
      </c>
      <c r="K1072" s="110">
        <f t="shared" ca="1" si="261"/>
        <v>4.403639005106804E-2</v>
      </c>
      <c r="L1072" s="66">
        <f>IF(VLOOKUP(A1072,$T$12:$AC$125,8)=VLOOKUP(A1071,$T$12:$AC$125,8),0,VLOOKUP(A1072,T$12:$AC$125,8))</f>
        <v>0</v>
      </c>
      <c r="M1072" s="67">
        <f>IF(L1072&gt;0,VLOOKUP(L1072,S$12:$AB$125,7),0)</f>
        <v>0</v>
      </c>
      <c r="N1072" s="2">
        <f t="shared" si="249"/>
        <v>0</v>
      </c>
      <c r="O1072" s="22">
        <f t="shared" ca="1" si="250"/>
        <v>4.403639005106804E-2</v>
      </c>
      <c r="P1072" s="25" t="str">
        <f t="shared" si="253"/>
        <v>A+J=</v>
      </c>
      <c r="Q1072" s="26">
        <f t="shared" si="254"/>
        <v>44757</v>
      </c>
      <c r="R1072" s="4"/>
      <c r="S1072" s="98"/>
      <c r="U1072" s="4"/>
      <c r="V1072" s="4"/>
      <c r="W1072" s="4"/>
      <c r="X1072" s="4"/>
      <c r="Y1072" s="4"/>
      <c r="Z1072" s="4"/>
      <c r="AA1072" s="4"/>
      <c r="AB1072" s="4"/>
      <c r="AC1072" s="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</row>
    <row r="1073" spans="1:176" ht="15" x14ac:dyDescent="0.25">
      <c r="A1073" s="20">
        <f t="shared" si="251"/>
        <v>44826</v>
      </c>
      <c r="B1073" s="22">
        <f t="shared" ca="1" si="255"/>
        <v>1.0208543950257025</v>
      </c>
      <c r="C1073" s="22">
        <f t="shared" ca="1" si="260"/>
        <v>0.97614444</v>
      </c>
      <c r="D1073" s="23">
        <f ca="1">IF(A1073&lt;$B$1,VLOOKUP(A1073,[1]DI!$A$4:$B$15000,2,FALSE),0)</f>
        <v>0.13650000000000001</v>
      </c>
      <c r="E1073" s="22">
        <f t="shared" ca="1" si="259"/>
        <v>5.0788000000000005E-4</v>
      </c>
      <c r="F1073" s="23">
        <f t="shared" si="252"/>
        <v>1.3</v>
      </c>
      <c r="G1073" s="24">
        <f t="shared" ca="1" si="256"/>
        <v>1.0006602440000001</v>
      </c>
      <c r="H1073" s="22">
        <f ca="1">TRUNC(PRODUCT(G$10:G1072),15)</f>
        <v>1.2325308185314201</v>
      </c>
      <c r="I1073" s="22">
        <f t="shared" ca="1" si="257"/>
        <v>1.1861310542792001</v>
      </c>
      <c r="J1073" s="22">
        <f t="shared" ca="1" si="258"/>
        <v>1.03911858</v>
      </c>
      <c r="K1073" s="110">
        <f t="shared" ca="1" si="261"/>
        <v>4.4709955025702519E-2</v>
      </c>
      <c r="L1073" s="66">
        <f>IF(VLOOKUP(A1073,$T$12:$AC$125,8)=VLOOKUP(A1072,$T$12:$AC$125,8),0,VLOOKUP(A1073,T$12:$AC$125,8))</f>
        <v>0</v>
      </c>
      <c r="M1073" s="67">
        <f>IF(L1073&gt;0,VLOOKUP(L1073,S$12:$AB$125,7),0)</f>
        <v>0</v>
      </c>
      <c r="N1073" s="2">
        <f t="shared" si="249"/>
        <v>0</v>
      </c>
      <c r="O1073" s="22">
        <f t="shared" ca="1" si="250"/>
        <v>4.4709955025702519E-2</v>
      </c>
      <c r="P1073" s="25" t="str">
        <f t="shared" si="253"/>
        <v>A+J=</v>
      </c>
      <c r="Q1073" s="26">
        <f t="shared" si="254"/>
        <v>44757</v>
      </c>
      <c r="R1073" s="4"/>
      <c r="S1073" s="98"/>
      <c r="U1073" s="4"/>
      <c r="V1073" s="4"/>
      <c r="W1073" s="4"/>
      <c r="X1073" s="4"/>
      <c r="Y1073" s="4"/>
      <c r="Z1073" s="4"/>
      <c r="AA1073" s="4"/>
      <c r="AB1073" s="4"/>
      <c r="AC1073" s="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</row>
    <row r="1074" spans="1:176" ht="15" x14ac:dyDescent="0.25">
      <c r="A1074" s="20">
        <f t="shared" si="251"/>
        <v>44827</v>
      </c>
      <c r="B1074" s="22">
        <f t="shared" ca="1" si="255"/>
        <v>1.0215284028258651</v>
      </c>
      <c r="C1074" s="22">
        <f t="shared" ca="1" si="260"/>
        <v>0.97614444</v>
      </c>
      <c r="D1074" s="23">
        <f ca="1">IF(A1074&lt;$B$1,VLOOKUP(A1074,[1]DI!$A$4:$B$15000,2,FALSE),0)</f>
        <v>0.13650000000000001</v>
      </c>
      <c r="E1074" s="22">
        <f t="shared" ca="1" si="259"/>
        <v>5.0788000000000005E-4</v>
      </c>
      <c r="F1074" s="23">
        <f t="shared" si="252"/>
        <v>1.3</v>
      </c>
      <c r="G1074" s="24">
        <f t="shared" ca="1" si="256"/>
        <v>1.0006602440000001</v>
      </c>
      <c r="H1074" s="22">
        <f ca="1">TRUNC(PRODUCT(G$10:G1073),15)</f>
        <v>1.2333445896091699</v>
      </c>
      <c r="I1074" s="22">
        <f t="shared" ca="1" si="257"/>
        <v>1.1861310542792001</v>
      </c>
      <c r="J1074" s="22">
        <f t="shared" ca="1" si="258"/>
        <v>1.03980465</v>
      </c>
      <c r="K1074" s="110">
        <f t="shared" ca="1" si="261"/>
        <v>4.5383962825865119E-2</v>
      </c>
      <c r="L1074" s="66">
        <f>IF(VLOOKUP(A1074,$T$12:$AC$125,8)=VLOOKUP(A1073,$T$12:$AC$125,8),0,VLOOKUP(A1074,T$12:$AC$125,8))</f>
        <v>0</v>
      </c>
      <c r="M1074" s="67">
        <f>IF(L1074&gt;0,VLOOKUP(L1074,S$12:$AB$125,7),0)</f>
        <v>0</v>
      </c>
      <c r="N1074" s="2">
        <f t="shared" si="249"/>
        <v>0</v>
      </c>
      <c r="O1074" s="22">
        <f t="shared" ca="1" si="250"/>
        <v>4.5383962825865119E-2</v>
      </c>
      <c r="P1074" s="25" t="str">
        <f t="shared" si="253"/>
        <v>A+J=</v>
      </c>
      <c r="Q1074" s="26">
        <f t="shared" si="254"/>
        <v>44757</v>
      </c>
      <c r="R1074" s="4"/>
      <c r="S1074" s="98"/>
      <c r="U1074" s="4"/>
      <c r="V1074" s="4"/>
      <c r="W1074" s="4"/>
      <c r="X1074" s="4"/>
      <c r="Y1074" s="4"/>
      <c r="Z1074" s="4"/>
      <c r="AA1074" s="4"/>
      <c r="AB1074" s="4"/>
      <c r="AC1074" s="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</row>
    <row r="1075" spans="1:176" ht="15" x14ac:dyDescent="0.25">
      <c r="A1075" s="20">
        <f t="shared" si="251"/>
        <v>44828</v>
      </c>
      <c r="B1075" s="22">
        <f t="shared" ca="1" si="255"/>
        <v>1.0222028735143454</v>
      </c>
      <c r="C1075" s="22">
        <f t="shared" ca="1" si="260"/>
        <v>0.97614444</v>
      </c>
      <c r="D1075" s="23">
        <f ca="1">IF(A1075&lt;$B$1,VLOOKUP(A1075,[1]DI!$A$4:$B$15000,2,FALSE),0)</f>
        <v>0</v>
      </c>
      <c r="E1075" s="22">
        <f t="shared" ca="1" si="259"/>
        <v>0</v>
      </c>
      <c r="F1075" s="23">
        <f t="shared" si="252"/>
        <v>1.3</v>
      </c>
      <c r="G1075" s="24">
        <f t="shared" ca="1" si="256"/>
        <v>1</v>
      </c>
      <c r="H1075" s="22">
        <f ca="1">TRUNC(PRODUCT(G$10:G1074),15)</f>
        <v>1.23415889797439</v>
      </c>
      <c r="I1075" s="22">
        <f t="shared" ca="1" si="257"/>
        <v>1.1861310542792001</v>
      </c>
      <c r="J1075" s="22">
        <f t="shared" ca="1" si="258"/>
        <v>1.0404911800000001</v>
      </c>
      <c r="K1075" s="110">
        <f t="shared" ca="1" si="261"/>
        <v>4.6058433514345354E-2</v>
      </c>
      <c r="L1075" s="66">
        <f>IF(VLOOKUP(A1075,$T$12:$AC$125,8)=VLOOKUP(A1074,$T$12:$AC$125,8),0,VLOOKUP(A1075,T$12:$AC$125,8))</f>
        <v>0</v>
      </c>
      <c r="M1075" s="67">
        <f>IF(L1075&gt;0,VLOOKUP(L1075,S$12:$AB$125,7),0)</f>
        <v>0</v>
      </c>
      <c r="N1075" s="2">
        <f t="shared" si="249"/>
        <v>0</v>
      </c>
      <c r="O1075" s="22">
        <f t="shared" ca="1" si="250"/>
        <v>4.6058433514345354E-2</v>
      </c>
      <c r="P1075" s="25" t="str">
        <f t="shared" si="253"/>
        <v>A+J=</v>
      </c>
      <c r="Q1075" s="26">
        <f t="shared" si="254"/>
        <v>44757</v>
      </c>
      <c r="R1075" s="4"/>
      <c r="S1075" s="98"/>
      <c r="U1075" s="4"/>
      <c r="V1075" s="4"/>
      <c r="W1075" s="4"/>
      <c r="X1075" s="4"/>
      <c r="Y1075" s="4"/>
      <c r="Z1075" s="4"/>
      <c r="AA1075" s="4"/>
      <c r="AB1075" s="4"/>
      <c r="AC1075" s="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</row>
    <row r="1076" spans="1:176" ht="15" x14ac:dyDescent="0.25">
      <c r="A1076" s="20">
        <f t="shared" si="251"/>
        <v>44829</v>
      </c>
      <c r="B1076" s="22">
        <f t="shared" ca="1" si="255"/>
        <v>1.0222028735143454</v>
      </c>
      <c r="C1076" s="22">
        <f t="shared" ca="1" si="260"/>
        <v>0.97614444</v>
      </c>
      <c r="D1076" s="23">
        <f ca="1">IF(A1076&lt;$B$1,VLOOKUP(A1076,[1]DI!$A$4:$B$15000,2,FALSE),0)</f>
        <v>0</v>
      </c>
      <c r="E1076" s="22">
        <f t="shared" ca="1" si="259"/>
        <v>0</v>
      </c>
      <c r="F1076" s="23">
        <f t="shared" si="252"/>
        <v>1.3</v>
      </c>
      <c r="G1076" s="24">
        <f t="shared" ca="1" si="256"/>
        <v>1</v>
      </c>
      <c r="H1076" s="22">
        <f ca="1">TRUNC(PRODUCT(G$10:G1075),15)</f>
        <v>1.23415889797439</v>
      </c>
      <c r="I1076" s="22">
        <f t="shared" ca="1" si="257"/>
        <v>1.1861310542792001</v>
      </c>
      <c r="J1076" s="22">
        <f t="shared" ca="1" si="258"/>
        <v>1.0404911800000001</v>
      </c>
      <c r="K1076" s="110">
        <f t="shared" ca="1" si="261"/>
        <v>4.6058433514345354E-2</v>
      </c>
      <c r="L1076" s="66">
        <f>IF(VLOOKUP(A1076,$T$12:$AC$125,8)=VLOOKUP(A1075,$T$12:$AC$125,8),0,VLOOKUP(A1076,T$12:$AC$125,8))</f>
        <v>0</v>
      </c>
      <c r="M1076" s="67">
        <f>IF(L1076&gt;0,VLOOKUP(L1076,S$12:$AB$125,7),0)</f>
        <v>0</v>
      </c>
      <c r="N1076" s="2">
        <f t="shared" si="249"/>
        <v>0</v>
      </c>
      <c r="O1076" s="22">
        <f t="shared" ca="1" si="250"/>
        <v>4.6058433514345354E-2</v>
      </c>
      <c r="P1076" s="25" t="str">
        <f t="shared" si="253"/>
        <v>A+J=</v>
      </c>
      <c r="Q1076" s="26">
        <f t="shared" si="254"/>
        <v>44757</v>
      </c>
      <c r="R1076" s="4"/>
      <c r="S1076" s="98"/>
      <c r="U1076" s="4"/>
      <c r="V1076" s="4"/>
      <c r="W1076" s="4"/>
      <c r="X1076" s="4"/>
      <c r="Y1076" s="4"/>
      <c r="Z1076" s="4"/>
      <c r="AA1076" s="4"/>
      <c r="AB1076" s="4"/>
      <c r="AC1076" s="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</row>
    <row r="1077" spans="1:176" ht="15" x14ac:dyDescent="0.25">
      <c r="A1077" s="20">
        <f t="shared" si="251"/>
        <v>44830</v>
      </c>
      <c r="B1077" s="22">
        <f t="shared" ca="1" si="255"/>
        <v>1.0222028735143454</v>
      </c>
      <c r="C1077" s="22">
        <f t="shared" ca="1" si="260"/>
        <v>0.97614444</v>
      </c>
      <c r="D1077" s="23">
        <f ca="1">IF(A1077&lt;$B$1,VLOOKUP(A1077,[1]DI!$A$4:$B$15000,2,FALSE),0)</f>
        <v>0.13650000000000001</v>
      </c>
      <c r="E1077" s="22">
        <f t="shared" ca="1" si="259"/>
        <v>5.0788000000000005E-4</v>
      </c>
      <c r="F1077" s="23">
        <f t="shared" si="252"/>
        <v>1.3</v>
      </c>
      <c r="G1077" s="24">
        <f t="shared" ca="1" si="256"/>
        <v>1.0006602440000001</v>
      </c>
      <c r="H1077" s="22">
        <f ca="1">TRUNC(PRODUCT(G$10:G1076),15)</f>
        <v>1.23415889797439</v>
      </c>
      <c r="I1077" s="22">
        <f t="shared" ca="1" si="257"/>
        <v>1.1861310542792001</v>
      </c>
      <c r="J1077" s="22">
        <f t="shared" ca="1" si="258"/>
        <v>1.0404911800000001</v>
      </c>
      <c r="K1077" s="110">
        <f t="shared" ca="1" si="261"/>
        <v>4.6058433514345354E-2</v>
      </c>
      <c r="L1077" s="66">
        <f>IF(VLOOKUP(A1077,$T$12:$AC$125,8)=VLOOKUP(A1076,$T$12:$AC$125,8),0,VLOOKUP(A1077,T$12:$AC$125,8))</f>
        <v>0</v>
      </c>
      <c r="M1077" s="67">
        <f>IF(L1077&gt;0,VLOOKUP(L1077,S$12:$AB$125,7),0)</f>
        <v>0</v>
      </c>
      <c r="N1077" s="2">
        <f t="shared" si="249"/>
        <v>0</v>
      </c>
      <c r="O1077" s="22">
        <f t="shared" ca="1" si="250"/>
        <v>4.6058433514345354E-2</v>
      </c>
      <c r="P1077" s="25" t="str">
        <f t="shared" si="253"/>
        <v>A+J=</v>
      </c>
      <c r="Q1077" s="26">
        <f t="shared" si="254"/>
        <v>44757</v>
      </c>
      <c r="R1077" s="4"/>
      <c r="S1077" s="98"/>
      <c r="U1077" s="4"/>
      <c r="V1077" s="4"/>
      <c r="W1077" s="4"/>
      <c r="X1077" s="4"/>
      <c r="Y1077" s="4"/>
      <c r="Z1077" s="4"/>
      <c r="AA1077" s="4"/>
      <c r="AB1077" s="4"/>
      <c r="AC1077" s="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</row>
    <row r="1078" spans="1:176" ht="15" x14ac:dyDescent="0.25">
      <c r="A1078" s="20">
        <f t="shared" si="251"/>
        <v>44831</v>
      </c>
      <c r="B1078" s="22">
        <f t="shared" ca="1" si="255"/>
        <v>1.0228777770283537</v>
      </c>
      <c r="C1078" s="22">
        <f t="shared" ca="1" si="260"/>
        <v>0.97614444</v>
      </c>
      <c r="D1078" s="23">
        <f ca="1">IF(A1078&lt;$B$1,VLOOKUP(A1078,[1]DI!$A$4:$B$15000,2,FALSE),0)</f>
        <v>0.13650000000000001</v>
      </c>
      <c r="E1078" s="22">
        <f t="shared" ca="1" si="259"/>
        <v>5.0788000000000005E-4</v>
      </c>
      <c r="F1078" s="23">
        <f t="shared" si="252"/>
        <v>1.3</v>
      </c>
      <c r="G1078" s="24">
        <f t="shared" ca="1" si="256"/>
        <v>1.0006602440000001</v>
      </c>
      <c r="H1078" s="22">
        <f ca="1">TRUNC(PRODUCT(G$10:G1077),15)</f>
        <v>1.23497374398182</v>
      </c>
      <c r="I1078" s="22">
        <f t="shared" ca="1" si="257"/>
        <v>1.1861310542792001</v>
      </c>
      <c r="J1078" s="22">
        <f t="shared" ca="1" si="258"/>
        <v>1.0411781600000001</v>
      </c>
      <c r="K1078" s="110">
        <f t="shared" ca="1" si="261"/>
        <v>4.6733337028353694E-2</v>
      </c>
      <c r="L1078" s="66">
        <f>IF(VLOOKUP(A1078,$T$12:$AC$125,8)=VLOOKUP(A1077,$T$12:$AC$125,8),0,VLOOKUP(A1078,T$12:$AC$125,8))</f>
        <v>0</v>
      </c>
      <c r="M1078" s="67">
        <f>IF(L1078&gt;0,VLOOKUP(L1078,S$12:$AB$125,7),0)</f>
        <v>0</v>
      </c>
      <c r="N1078" s="2">
        <f t="shared" si="249"/>
        <v>0</v>
      </c>
      <c r="O1078" s="22">
        <f t="shared" ca="1" si="250"/>
        <v>4.6733337028353694E-2</v>
      </c>
      <c r="P1078" s="25" t="str">
        <f t="shared" si="253"/>
        <v>A+J=</v>
      </c>
      <c r="Q1078" s="26">
        <f t="shared" si="254"/>
        <v>44757</v>
      </c>
      <c r="R1078" s="4"/>
      <c r="S1078" s="98"/>
      <c r="U1078" s="4"/>
      <c r="V1078" s="4"/>
      <c r="W1078" s="4"/>
      <c r="X1078" s="4"/>
      <c r="Y1078" s="4"/>
      <c r="Z1078" s="4"/>
      <c r="AA1078" s="4"/>
      <c r="AB1078" s="4"/>
      <c r="AC1078" s="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</row>
    <row r="1079" spans="1:176" ht="15" x14ac:dyDescent="0.25">
      <c r="A1079" s="20">
        <f t="shared" si="251"/>
        <v>44832</v>
      </c>
      <c r="B1079" s="22">
        <f t="shared" ca="1" si="255"/>
        <v>1.0235531233678901</v>
      </c>
      <c r="C1079" s="22">
        <f t="shared" ca="1" si="260"/>
        <v>0.97614444</v>
      </c>
      <c r="D1079" s="23">
        <f ca="1">IF(A1079&lt;$B$1,VLOOKUP(A1079,[1]DI!$A$4:$B$15000,2,FALSE),0)</f>
        <v>0.13650000000000001</v>
      </c>
      <c r="E1079" s="22">
        <f t="shared" ca="1" si="259"/>
        <v>5.0788000000000005E-4</v>
      </c>
      <c r="F1079" s="23">
        <f t="shared" si="252"/>
        <v>1.3</v>
      </c>
      <c r="G1079" s="24">
        <f t="shared" ca="1" si="256"/>
        <v>1.0006602440000001</v>
      </c>
      <c r="H1079" s="22">
        <f ca="1">TRUNC(PRODUCT(G$10:G1078),15)</f>
        <v>1.2357891279864499</v>
      </c>
      <c r="I1079" s="22">
        <f t="shared" ca="1" si="257"/>
        <v>1.1861310542792001</v>
      </c>
      <c r="J1079" s="22">
        <f t="shared" ca="1" si="258"/>
        <v>1.04186559</v>
      </c>
      <c r="K1079" s="110">
        <f t="shared" ca="1" si="261"/>
        <v>4.7408683367890142E-2</v>
      </c>
      <c r="L1079" s="66">
        <f>IF(VLOOKUP(A1079,$T$12:$AC$125,8)=VLOOKUP(A1078,$T$12:$AC$125,8),0,VLOOKUP(A1079,T$12:$AC$125,8))</f>
        <v>0</v>
      </c>
      <c r="M1079" s="67">
        <f>IF(L1079&gt;0,VLOOKUP(L1079,S$12:$AB$125,7),0)</f>
        <v>0</v>
      </c>
      <c r="N1079" s="2">
        <f t="shared" si="249"/>
        <v>0</v>
      </c>
      <c r="O1079" s="22">
        <f t="shared" ca="1" si="250"/>
        <v>4.7408683367890142E-2</v>
      </c>
      <c r="P1079" s="25" t="str">
        <f t="shared" si="253"/>
        <v>A+J=</v>
      </c>
      <c r="Q1079" s="26">
        <f t="shared" si="254"/>
        <v>44757</v>
      </c>
      <c r="R1079" s="4"/>
      <c r="S1079" s="98"/>
      <c r="U1079" s="4"/>
      <c r="V1079" s="4"/>
      <c r="W1079" s="4"/>
      <c r="X1079" s="4"/>
      <c r="Y1079" s="4"/>
      <c r="Z1079" s="4"/>
      <c r="AA1079" s="4"/>
      <c r="AB1079" s="4"/>
      <c r="AC1079" s="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</row>
    <row r="1080" spans="1:176" ht="15" x14ac:dyDescent="0.25">
      <c r="A1080" s="20">
        <f t="shared" si="251"/>
        <v>44833</v>
      </c>
      <c r="B1080" s="22">
        <f t="shared" ca="1" si="255"/>
        <v>1.0242289125329547</v>
      </c>
      <c r="C1080" s="22">
        <f t="shared" ca="1" si="260"/>
        <v>0.97614444</v>
      </c>
      <c r="D1080" s="23">
        <f ca="1">IF(A1080&lt;$B$1,VLOOKUP(A1080,[1]DI!$A$4:$B$15000,2,FALSE),0)</f>
        <v>0.13650000000000001</v>
      </c>
      <c r="E1080" s="22">
        <f t="shared" ca="1" si="259"/>
        <v>5.0788000000000005E-4</v>
      </c>
      <c r="F1080" s="23">
        <f t="shared" si="252"/>
        <v>1.3</v>
      </c>
      <c r="G1080" s="24">
        <f t="shared" ca="1" si="256"/>
        <v>1.0006602440000001</v>
      </c>
      <c r="H1080" s="22">
        <f ca="1">TRUNC(PRODUCT(G$10:G1079),15)</f>
        <v>1.23660505034346</v>
      </c>
      <c r="I1080" s="22">
        <f t="shared" ca="1" si="257"/>
        <v>1.1861310542792001</v>
      </c>
      <c r="J1080" s="22">
        <f t="shared" ca="1" si="258"/>
        <v>1.0425534700000001</v>
      </c>
      <c r="K1080" s="110">
        <f t="shared" ca="1" si="261"/>
        <v>4.8084472532954711E-2</v>
      </c>
      <c r="L1080" s="66">
        <f>IF(VLOOKUP(A1080,$T$12:$AC$125,8)=VLOOKUP(A1079,$T$12:$AC$125,8),0,VLOOKUP(A1080,T$12:$AC$125,8))</f>
        <v>0</v>
      </c>
      <c r="M1080" s="67">
        <f>IF(L1080&gt;0,VLOOKUP(L1080,S$12:$AB$125,7),0)</f>
        <v>0</v>
      </c>
      <c r="N1080" s="2">
        <f t="shared" si="249"/>
        <v>0</v>
      </c>
      <c r="O1080" s="22">
        <f t="shared" ca="1" si="250"/>
        <v>4.8084472532954711E-2</v>
      </c>
      <c r="P1080" s="25" t="str">
        <f t="shared" si="253"/>
        <v>A+J=</v>
      </c>
      <c r="Q1080" s="26">
        <f t="shared" si="254"/>
        <v>44757</v>
      </c>
      <c r="R1080" s="4"/>
      <c r="S1080" s="98"/>
      <c r="U1080" s="4"/>
      <c r="V1080" s="4"/>
      <c r="W1080" s="4"/>
      <c r="X1080" s="4"/>
      <c r="Y1080" s="4"/>
      <c r="Z1080" s="4"/>
      <c r="AA1080" s="4"/>
      <c r="AB1080" s="4"/>
      <c r="AC1080" s="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  <c r="FN1080" s="64"/>
      <c r="FO1080" s="64"/>
      <c r="FP1080" s="64"/>
      <c r="FQ1080" s="64"/>
      <c r="FR1080" s="64"/>
      <c r="FS1080" s="64"/>
      <c r="FT1080" s="64"/>
    </row>
    <row r="1081" spans="1:176" ht="15" x14ac:dyDescent="0.25">
      <c r="A1081" s="20">
        <f t="shared" si="251"/>
        <v>44834</v>
      </c>
      <c r="B1081" s="22">
        <f t="shared" ca="1" si="255"/>
        <v>1.024905154586337</v>
      </c>
      <c r="C1081" s="22">
        <f t="shared" ca="1" si="260"/>
        <v>0.97614444</v>
      </c>
      <c r="D1081" s="23">
        <f ca="1">IF(A1081&lt;$B$1,VLOOKUP(A1081,[1]DI!$A$4:$B$15000,2,FALSE),0)</f>
        <v>0.13650000000000001</v>
      </c>
      <c r="E1081" s="22">
        <f t="shared" ca="1" si="259"/>
        <v>5.0788000000000005E-4</v>
      </c>
      <c r="F1081" s="23">
        <f t="shared" si="252"/>
        <v>1.3</v>
      </c>
      <c r="G1081" s="24">
        <f t="shared" ca="1" si="256"/>
        <v>1.0006602440000001</v>
      </c>
      <c r="H1081" s="22">
        <f ca="1">TRUNC(PRODUCT(G$10:G1080),15)</f>
        <v>1.23742151140832</v>
      </c>
      <c r="I1081" s="22">
        <f t="shared" ca="1" si="257"/>
        <v>1.1861310542792001</v>
      </c>
      <c r="J1081" s="22">
        <f t="shared" ca="1" si="258"/>
        <v>1.04324181</v>
      </c>
      <c r="K1081" s="110">
        <f t="shared" ca="1" si="261"/>
        <v>4.8760714586336906E-2</v>
      </c>
      <c r="L1081" s="66">
        <f>IF(VLOOKUP(A1081,$T$12:$AC$125,8)=VLOOKUP(A1080,$T$12:$AC$125,8),0,VLOOKUP(A1081,T$12:$AC$125,8))</f>
        <v>0</v>
      </c>
      <c r="M1081" s="67">
        <f>IF(L1081&gt;0,VLOOKUP(L1081,S$12:$AB$125,7),0)</f>
        <v>0</v>
      </c>
      <c r="N1081" s="2">
        <f t="shared" si="249"/>
        <v>0</v>
      </c>
      <c r="O1081" s="22">
        <f t="shared" ca="1" si="250"/>
        <v>4.8760714586336906E-2</v>
      </c>
      <c r="P1081" s="25" t="str">
        <f t="shared" si="253"/>
        <v>A+J=</v>
      </c>
      <c r="Q1081" s="26">
        <f t="shared" si="254"/>
        <v>44757</v>
      </c>
      <c r="R1081" s="4"/>
      <c r="S1081" s="98"/>
      <c r="U1081" s="4"/>
      <c r="V1081" s="4"/>
      <c r="W1081" s="4"/>
      <c r="X1081" s="4"/>
      <c r="Y1081" s="4"/>
      <c r="Z1081" s="4"/>
      <c r="AA1081" s="4"/>
      <c r="AB1081" s="4"/>
      <c r="AC1081" s="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</row>
    <row r="1082" spans="1:176" ht="15" x14ac:dyDescent="0.25">
      <c r="A1082" s="20">
        <f t="shared" si="251"/>
        <v>44835</v>
      </c>
      <c r="B1082" s="22">
        <f t="shared" ca="1" si="255"/>
        <v>1.0255818495280367</v>
      </c>
      <c r="C1082" s="22">
        <f t="shared" ca="1" si="260"/>
        <v>0.97614444</v>
      </c>
      <c r="D1082" s="23">
        <f ca="1">IF(A1082&lt;$B$1,VLOOKUP(A1082,[1]DI!$A$4:$B$15000,2,FALSE),0)</f>
        <v>0</v>
      </c>
      <c r="E1082" s="22">
        <f t="shared" ca="1" si="259"/>
        <v>0</v>
      </c>
      <c r="F1082" s="23">
        <f t="shared" si="252"/>
        <v>1.3</v>
      </c>
      <c r="G1082" s="24">
        <f t="shared" ca="1" si="256"/>
        <v>1</v>
      </c>
      <c r="H1082" s="22">
        <f ca="1">TRUNC(PRODUCT(G$10:G1081),15)</f>
        <v>1.2382385115367001</v>
      </c>
      <c r="I1082" s="22">
        <f t="shared" ca="1" si="257"/>
        <v>1.1861310542792001</v>
      </c>
      <c r="J1082" s="22">
        <f t="shared" ca="1" si="258"/>
        <v>1.0439306100000001</v>
      </c>
      <c r="K1082" s="110">
        <f t="shared" ca="1" si="261"/>
        <v>4.9437409528036734E-2</v>
      </c>
      <c r="L1082" s="66">
        <f>IF(VLOOKUP(A1082,$T$12:$AC$125,8)=VLOOKUP(A1081,$T$12:$AC$125,8),0,VLOOKUP(A1082,T$12:$AC$125,8))</f>
        <v>0</v>
      </c>
      <c r="M1082" s="67">
        <f>IF(L1082&gt;0,VLOOKUP(L1082,S$12:$AB$125,7),0)</f>
        <v>0</v>
      </c>
      <c r="N1082" s="2">
        <f t="shared" si="249"/>
        <v>0</v>
      </c>
      <c r="O1082" s="22">
        <f t="shared" ca="1" si="250"/>
        <v>4.9437409528036734E-2</v>
      </c>
      <c r="P1082" s="25" t="str">
        <f t="shared" si="253"/>
        <v>A+J=</v>
      </c>
      <c r="Q1082" s="26">
        <f t="shared" si="254"/>
        <v>44757</v>
      </c>
      <c r="R1082" s="4"/>
      <c r="S1082" s="98"/>
      <c r="U1082" s="4"/>
      <c r="V1082" s="4"/>
      <c r="W1082" s="4"/>
      <c r="X1082" s="4"/>
      <c r="Y1082" s="4"/>
      <c r="Z1082" s="4"/>
      <c r="AA1082" s="4"/>
      <c r="AB1082" s="4"/>
      <c r="AC1082" s="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</row>
    <row r="1083" spans="1:176" ht="15" x14ac:dyDescent="0.25">
      <c r="A1083" s="20">
        <f t="shared" si="251"/>
        <v>44836</v>
      </c>
      <c r="B1083" s="22">
        <f t="shared" ca="1" si="255"/>
        <v>1.0255818495280367</v>
      </c>
      <c r="C1083" s="22">
        <f t="shared" ca="1" si="260"/>
        <v>0.97614444</v>
      </c>
      <c r="D1083" s="23">
        <f ca="1">IF(A1083&lt;$B$1,VLOOKUP(A1083,[1]DI!$A$4:$B$15000,2,FALSE),0)</f>
        <v>0</v>
      </c>
      <c r="E1083" s="22">
        <f t="shared" ca="1" si="259"/>
        <v>0</v>
      </c>
      <c r="F1083" s="23">
        <f t="shared" si="252"/>
        <v>1.3</v>
      </c>
      <c r="G1083" s="24">
        <f t="shared" ca="1" si="256"/>
        <v>1</v>
      </c>
      <c r="H1083" s="22">
        <f ca="1">TRUNC(PRODUCT(G$10:G1082),15)</f>
        <v>1.2382385115367001</v>
      </c>
      <c r="I1083" s="22">
        <f t="shared" ca="1" si="257"/>
        <v>1.1861310542792001</v>
      </c>
      <c r="J1083" s="22">
        <f t="shared" ca="1" si="258"/>
        <v>1.0439306100000001</v>
      </c>
      <c r="K1083" s="110">
        <f t="shared" ca="1" si="261"/>
        <v>4.9437409528036734E-2</v>
      </c>
      <c r="L1083" s="66">
        <f>IF(VLOOKUP(A1083,$T$12:$AC$125,8)=VLOOKUP(A1082,$T$12:$AC$125,8),0,VLOOKUP(A1083,T$12:$AC$125,8))</f>
        <v>0</v>
      </c>
      <c r="M1083" s="67">
        <f>IF(L1083&gt;0,VLOOKUP(L1083,S$12:$AB$125,7),0)</f>
        <v>0</v>
      </c>
      <c r="N1083" s="2">
        <f t="shared" si="249"/>
        <v>0</v>
      </c>
      <c r="O1083" s="22">
        <f t="shared" ca="1" si="250"/>
        <v>4.9437409528036734E-2</v>
      </c>
      <c r="P1083" s="25" t="str">
        <f t="shared" si="253"/>
        <v>A+J=</v>
      </c>
      <c r="Q1083" s="26">
        <f t="shared" si="254"/>
        <v>44757</v>
      </c>
      <c r="R1083" s="4"/>
      <c r="S1083" s="98"/>
      <c r="U1083" s="4"/>
      <c r="V1083" s="4"/>
      <c r="W1083" s="4"/>
      <c r="X1083" s="4"/>
      <c r="Y1083" s="4"/>
      <c r="Z1083" s="4"/>
      <c r="AA1083" s="4"/>
      <c r="AB1083" s="4"/>
      <c r="AC1083" s="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</row>
    <row r="1084" spans="1:176" ht="15" x14ac:dyDescent="0.25">
      <c r="A1084" s="20">
        <f t="shared" si="251"/>
        <v>44837</v>
      </c>
      <c r="B1084" s="22">
        <f t="shared" ca="1" si="255"/>
        <v>1.0255818495280367</v>
      </c>
      <c r="C1084" s="22">
        <f t="shared" ca="1" si="260"/>
        <v>0.97614444</v>
      </c>
      <c r="D1084" s="23">
        <f ca="1">IF(A1084&lt;$B$1,VLOOKUP(A1084,[1]DI!$A$4:$B$15000,2,FALSE),0)</f>
        <v>0.13650000000000001</v>
      </c>
      <c r="E1084" s="22">
        <f t="shared" ca="1" si="259"/>
        <v>5.0788000000000005E-4</v>
      </c>
      <c r="F1084" s="23">
        <f t="shared" si="252"/>
        <v>1.3</v>
      </c>
      <c r="G1084" s="24">
        <f t="shared" ca="1" si="256"/>
        <v>1.0006602440000001</v>
      </c>
      <c r="H1084" s="22">
        <f ca="1">TRUNC(PRODUCT(G$10:G1083),15)</f>
        <v>1.2382385115367001</v>
      </c>
      <c r="I1084" s="22">
        <f t="shared" ca="1" si="257"/>
        <v>1.1861310542792001</v>
      </c>
      <c r="J1084" s="22">
        <f t="shared" ca="1" si="258"/>
        <v>1.0439306100000001</v>
      </c>
      <c r="K1084" s="110">
        <f t="shared" ca="1" si="261"/>
        <v>4.9437409528036734E-2</v>
      </c>
      <c r="L1084" s="66">
        <f>IF(VLOOKUP(A1084,$T$12:$AC$125,8)=VLOOKUP(A1083,$T$12:$AC$125,8),0,VLOOKUP(A1084,T$12:$AC$125,8))</f>
        <v>0</v>
      </c>
      <c r="M1084" s="67">
        <f>IF(L1084&gt;0,VLOOKUP(L1084,S$12:$AB$125,7),0)</f>
        <v>0</v>
      </c>
      <c r="N1084" s="2">
        <f t="shared" si="249"/>
        <v>0</v>
      </c>
      <c r="O1084" s="22">
        <f t="shared" ca="1" si="250"/>
        <v>4.9437409528036734E-2</v>
      </c>
      <c r="P1084" s="25" t="str">
        <f t="shared" si="253"/>
        <v>A+J=</v>
      </c>
      <c r="Q1084" s="26">
        <f t="shared" si="254"/>
        <v>44757</v>
      </c>
      <c r="R1084" s="4"/>
      <c r="S1084" s="98"/>
      <c r="U1084" s="4"/>
      <c r="V1084" s="4"/>
      <c r="W1084" s="4"/>
      <c r="X1084" s="4"/>
      <c r="Y1084" s="4"/>
      <c r="Z1084" s="4"/>
      <c r="AA1084" s="4"/>
      <c r="AB1084" s="4"/>
      <c r="AC1084" s="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</row>
    <row r="1085" spans="1:176" ht="15" x14ac:dyDescent="0.25">
      <c r="A1085" s="20">
        <f t="shared" si="251"/>
        <v>44838</v>
      </c>
      <c r="B1085" s="22">
        <f t="shared" ca="1" si="255"/>
        <v>1.0262589772952646</v>
      </c>
      <c r="C1085" s="22">
        <f t="shared" ca="1" si="260"/>
        <v>0.97614444</v>
      </c>
      <c r="D1085" s="23">
        <f ca="1">IF(A1085&lt;$B$1,VLOOKUP(A1085,[1]DI!$A$4:$B$15000,2,FALSE),0)</f>
        <v>0.13650000000000001</v>
      </c>
      <c r="E1085" s="22">
        <f t="shared" ca="1" si="259"/>
        <v>5.0788000000000005E-4</v>
      </c>
      <c r="F1085" s="23">
        <f t="shared" si="252"/>
        <v>1.3</v>
      </c>
      <c r="G1085" s="24">
        <f t="shared" ca="1" si="256"/>
        <v>1.0006602440000001</v>
      </c>
      <c r="H1085" s="22">
        <f ca="1">TRUNC(PRODUCT(G$10:G1084),15)</f>
        <v>1.2390560510845099</v>
      </c>
      <c r="I1085" s="22">
        <f t="shared" ca="1" si="257"/>
        <v>1.1861310542792001</v>
      </c>
      <c r="J1085" s="22">
        <f t="shared" ca="1" si="258"/>
        <v>1.0446198600000001</v>
      </c>
      <c r="K1085" s="110">
        <f t="shared" ca="1" si="261"/>
        <v>5.0114537295264668E-2</v>
      </c>
      <c r="L1085" s="66">
        <f>IF(VLOOKUP(A1085,$T$12:$AC$125,8)=VLOOKUP(A1084,$T$12:$AC$125,8),0,VLOOKUP(A1085,T$12:$AC$125,8))</f>
        <v>0</v>
      </c>
      <c r="M1085" s="67">
        <f>IF(L1085&gt;0,VLOOKUP(L1085,S$12:$AB$125,7),0)</f>
        <v>0</v>
      </c>
      <c r="N1085" s="2">
        <f t="shared" si="249"/>
        <v>0</v>
      </c>
      <c r="O1085" s="22">
        <f t="shared" ca="1" si="250"/>
        <v>5.0114537295264668E-2</v>
      </c>
      <c r="P1085" s="25" t="str">
        <f t="shared" si="253"/>
        <v>A+J=</v>
      </c>
      <c r="Q1085" s="26">
        <f t="shared" si="254"/>
        <v>44757</v>
      </c>
      <c r="R1085" s="4"/>
      <c r="S1085" s="98"/>
      <c r="U1085" s="4"/>
      <c r="V1085" s="4"/>
      <c r="W1085" s="4"/>
      <c r="X1085" s="4"/>
      <c r="Y1085" s="4"/>
      <c r="Z1085" s="4"/>
      <c r="AA1085" s="4"/>
      <c r="AB1085" s="4"/>
      <c r="AC1085" s="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</row>
    <row r="1086" spans="1:176" ht="15" x14ac:dyDescent="0.25">
      <c r="A1086" s="20">
        <f t="shared" si="251"/>
        <v>44839</v>
      </c>
      <c r="B1086" s="22">
        <f t="shared" ca="1" si="255"/>
        <v>1.0269365578880207</v>
      </c>
      <c r="C1086" s="22">
        <f t="shared" ca="1" si="260"/>
        <v>0.97614444</v>
      </c>
      <c r="D1086" s="23">
        <f ca="1">IF(A1086&lt;$B$1,VLOOKUP(A1086,[1]DI!$A$4:$B$15000,2,FALSE),0)</f>
        <v>0.13650000000000001</v>
      </c>
      <c r="E1086" s="22">
        <f t="shared" ca="1" si="259"/>
        <v>5.0788000000000005E-4</v>
      </c>
      <c r="F1086" s="23">
        <f t="shared" si="252"/>
        <v>1.3</v>
      </c>
      <c r="G1086" s="24">
        <f t="shared" ca="1" si="256"/>
        <v>1.0006602440000001</v>
      </c>
      <c r="H1086" s="22">
        <f ca="1">TRUNC(PRODUCT(G$10:G1085),15)</f>
        <v>1.2398741304079</v>
      </c>
      <c r="I1086" s="22">
        <f t="shared" ca="1" si="257"/>
        <v>1.1861310542792001</v>
      </c>
      <c r="J1086" s="22">
        <f t="shared" ca="1" si="258"/>
        <v>1.04530956</v>
      </c>
      <c r="K1086" s="110">
        <f t="shared" ref="K1086:K1117" ca="1" si="262">TRUNC((C1086*(J1086-1)),8)+(-R$989*J1086)</f>
        <v>5.0792117888020724E-2</v>
      </c>
      <c r="L1086" s="66">
        <f>IF(VLOOKUP(A1086,$T$12:$AC$125,8)=VLOOKUP(A1085,$T$12:$AC$125,8),0,VLOOKUP(A1086,T$12:$AC$125,8))</f>
        <v>0</v>
      </c>
      <c r="M1086" s="67">
        <f>IF(L1086&gt;0,VLOOKUP(L1086,S$12:$AB$125,7),0)</f>
        <v>0</v>
      </c>
      <c r="N1086" s="2">
        <f t="shared" si="249"/>
        <v>0</v>
      </c>
      <c r="O1086" s="22">
        <f t="shared" ca="1" si="250"/>
        <v>5.0792117888020724E-2</v>
      </c>
      <c r="P1086" s="25" t="str">
        <f t="shared" si="253"/>
        <v>A+J=</v>
      </c>
      <c r="Q1086" s="26">
        <f t="shared" si="254"/>
        <v>44757</v>
      </c>
      <c r="R1086" s="4"/>
      <c r="S1086" s="98"/>
      <c r="U1086" s="4"/>
      <c r="V1086" s="4"/>
      <c r="W1086" s="4"/>
      <c r="X1086" s="4"/>
      <c r="Y1086" s="4"/>
      <c r="Z1086" s="4"/>
      <c r="AA1086" s="4"/>
      <c r="AB1086" s="4"/>
      <c r="AC1086" s="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</row>
    <row r="1087" spans="1:176" ht="15" x14ac:dyDescent="0.25">
      <c r="A1087" s="20">
        <f t="shared" si="251"/>
        <v>44840</v>
      </c>
      <c r="B1087" s="22">
        <f t="shared" ca="1" si="255"/>
        <v>1.0276145913690944</v>
      </c>
      <c r="C1087" s="22">
        <f t="shared" ca="1" si="260"/>
        <v>0.97614444</v>
      </c>
      <c r="D1087" s="23">
        <f ca="1">IF(A1087&lt;$B$1,VLOOKUP(A1087,[1]DI!$A$4:$B$15000,2,FALSE),0)</f>
        <v>0.13650000000000001</v>
      </c>
      <c r="E1087" s="22">
        <f t="shared" ca="1" si="259"/>
        <v>5.0788000000000005E-4</v>
      </c>
      <c r="F1087" s="23">
        <f t="shared" si="252"/>
        <v>1.3</v>
      </c>
      <c r="G1087" s="24">
        <f t="shared" ca="1" si="256"/>
        <v>1.0006602440000001</v>
      </c>
      <c r="H1087" s="22">
        <f ca="1">TRUNC(PRODUCT(G$10:G1086),15)</f>
        <v>1.2406927498632601</v>
      </c>
      <c r="I1087" s="22">
        <f t="shared" ca="1" si="257"/>
        <v>1.1861310542792001</v>
      </c>
      <c r="J1087" s="22">
        <f t="shared" ca="1" si="258"/>
        <v>1.04599972</v>
      </c>
      <c r="K1087" s="110">
        <f t="shared" ca="1" si="262"/>
        <v>5.14701513690944E-2</v>
      </c>
      <c r="L1087" s="66">
        <f>IF(VLOOKUP(A1087,$T$12:$AC$125,8)=VLOOKUP(A1086,$T$12:$AC$125,8),0,VLOOKUP(A1087,T$12:$AC$125,8))</f>
        <v>0</v>
      </c>
      <c r="M1087" s="67">
        <f>IF(L1087&gt;0,VLOOKUP(L1087,S$12:$AB$125,7),0)</f>
        <v>0</v>
      </c>
      <c r="N1087" s="2">
        <f t="shared" si="249"/>
        <v>0</v>
      </c>
      <c r="O1087" s="22">
        <f t="shared" ca="1" si="250"/>
        <v>5.14701513690944E-2</v>
      </c>
      <c r="P1087" s="25" t="str">
        <f t="shared" si="253"/>
        <v>A+J=</v>
      </c>
      <c r="Q1087" s="26">
        <f t="shared" si="254"/>
        <v>44757</v>
      </c>
      <c r="R1087" s="4"/>
      <c r="S1087" s="98"/>
      <c r="U1087" s="4"/>
      <c r="V1087" s="4"/>
      <c r="W1087" s="4"/>
      <c r="X1087" s="4"/>
      <c r="Y1087" s="4"/>
      <c r="Z1087" s="4"/>
      <c r="AA1087" s="4"/>
      <c r="AB1087" s="4"/>
      <c r="AC1087" s="4"/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</row>
    <row r="1088" spans="1:176" ht="15" x14ac:dyDescent="0.25">
      <c r="A1088" s="20">
        <f t="shared" si="251"/>
        <v>44841</v>
      </c>
      <c r="B1088" s="22">
        <f t="shared" ca="1" si="255"/>
        <v>1.0282930576756961</v>
      </c>
      <c r="C1088" s="22">
        <f t="shared" ca="1" si="260"/>
        <v>0.97614444</v>
      </c>
      <c r="D1088" s="23">
        <f ca="1">IF(A1088&lt;$B$1,VLOOKUP(A1088,[1]DI!$A$4:$B$15000,2,FALSE),0)</f>
        <v>0.13650000000000001</v>
      </c>
      <c r="E1088" s="22">
        <f t="shared" ca="1" si="259"/>
        <v>5.0788000000000005E-4</v>
      </c>
      <c r="F1088" s="23">
        <f t="shared" si="252"/>
        <v>1.3</v>
      </c>
      <c r="G1088" s="24">
        <f t="shared" ca="1" si="256"/>
        <v>1.0006602440000001</v>
      </c>
      <c r="H1088" s="22">
        <f ca="1">TRUNC(PRODUCT(G$10:G1087),15)</f>
        <v>1.2415119098072001</v>
      </c>
      <c r="I1088" s="22">
        <f t="shared" ca="1" si="257"/>
        <v>1.1861310542792001</v>
      </c>
      <c r="J1088" s="22">
        <f t="shared" ca="1" si="258"/>
        <v>1.0466903299999999</v>
      </c>
      <c r="K1088" s="110">
        <f t="shared" ca="1" si="262"/>
        <v>5.2148617675696195E-2</v>
      </c>
      <c r="L1088" s="66">
        <f>IF(VLOOKUP(A1088,$T$12:$AC$125,8)=VLOOKUP(A1087,$T$12:$AC$125,8),0,VLOOKUP(A1088,T$12:$AC$125,8))</f>
        <v>0</v>
      </c>
      <c r="M1088" s="67">
        <f>IF(L1088&gt;0,VLOOKUP(L1088,S$12:$AB$125,7),0)</f>
        <v>0</v>
      </c>
      <c r="N1088" s="2">
        <f t="shared" si="249"/>
        <v>0</v>
      </c>
      <c r="O1088" s="22">
        <f t="shared" ca="1" si="250"/>
        <v>5.2148617675696195E-2</v>
      </c>
      <c r="P1088" s="25" t="str">
        <f t="shared" si="253"/>
        <v>A+J=</v>
      </c>
      <c r="Q1088" s="26">
        <f t="shared" si="254"/>
        <v>44757</v>
      </c>
      <c r="R1088" s="4"/>
      <c r="S1088" s="98"/>
      <c r="U1088" s="4"/>
      <c r="V1088" s="4"/>
      <c r="W1088" s="4"/>
      <c r="X1088" s="4"/>
      <c r="Y1088" s="4"/>
      <c r="Z1088" s="4"/>
      <c r="AA1088" s="4"/>
      <c r="AB1088" s="4"/>
      <c r="AC1088" s="4"/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</row>
    <row r="1089" spans="1:176" ht="15" x14ac:dyDescent="0.25">
      <c r="A1089" s="20">
        <f t="shared" si="251"/>
        <v>44842</v>
      </c>
      <c r="B1089" s="22">
        <f t="shared" ca="1" si="255"/>
        <v>1.0289719869334051</v>
      </c>
      <c r="C1089" s="22">
        <f t="shared" ca="1" si="260"/>
        <v>0.97614444</v>
      </c>
      <c r="D1089" s="23">
        <f ca="1">IF(A1089&lt;$B$1,VLOOKUP(A1089,[1]DI!$A$4:$B$15000,2,FALSE),0)</f>
        <v>0</v>
      </c>
      <c r="E1089" s="22">
        <f t="shared" ca="1" si="259"/>
        <v>0</v>
      </c>
      <c r="F1089" s="23">
        <f t="shared" si="252"/>
        <v>1.3</v>
      </c>
      <c r="G1089" s="24">
        <f t="shared" ca="1" si="256"/>
        <v>1</v>
      </c>
      <c r="H1089" s="22">
        <f ca="1">TRUNC(PRODUCT(G$10:G1088),15)</f>
        <v>1.24233161059658</v>
      </c>
      <c r="I1089" s="22">
        <f t="shared" ca="1" si="257"/>
        <v>1.1861310542792001</v>
      </c>
      <c r="J1089" s="22">
        <f t="shared" ca="1" si="258"/>
        <v>1.0473814100000001</v>
      </c>
      <c r="K1089" s="110">
        <f t="shared" ca="1" si="262"/>
        <v>5.2827546933405134E-2</v>
      </c>
      <c r="L1089" s="66">
        <f>IF(VLOOKUP(A1089,$T$12:$AC$125,8)=VLOOKUP(A1088,$T$12:$AC$125,8),0,VLOOKUP(A1089,T$12:$AC$125,8))</f>
        <v>0</v>
      </c>
      <c r="M1089" s="67">
        <f>IF(L1089&gt;0,VLOOKUP(L1089,S$12:$AB$125,7),0)</f>
        <v>0</v>
      </c>
      <c r="N1089" s="2">
        <f t="shared" ref="N1089:N1152" si="263">IF(L1089&gt;0,TRUNC(M1089*C$448,8),0)</f>
        <v>0</v>
      </c>
      <c r="O1089" s="22">
        <f t="shared" ca="1" si="250"/>
        <v>5.2827546933405134E-2</v>
      </c>
      <c r="P1089" s="25" t="str">
        <f t="shared" si="253"/>
        <v>A+J=</v>
      </c>
      <c r="Q1089" s="26">
        <f t="shared" si="254"/>
        <v>44757</v>
      </c>
      <c r="R1089" s="4"/>
      <c r="S1089" s="98"/>
      <c r="U1089" s="4"/>
      <c r="V1089" s="4"/>
      <c r="W1089" s="4"/>
      <c r="X1089" s="4"/>
      <c r="Y1089" s="4"/>
      <c r="Z1089" s="4"/>
      <c r="AA1089" s="4"/>
      <c r="AB1089" s="4"/>
      <c r="AC1089" s="4"/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</row>
    <row r="1090" spans="1:176" ht="15" x14ac:dyDescent="0.25">
      <c r="A1090" s="20">
        <f t="shared" si="251"/>
        <v>44843</v>
      </c>
      <c r="B1090" s="22">
        <f t="shared" ca="1" si="255"/>
        <v>1.0289719869334051</v>
      </c>
      <c r="C1090" s="22">
        <f t="shared" ca="1" si="260"/>
        <v>0.97614444</v>
      </c>
      <c r="D1090" s="23">
        <f ca="1">IF(A1090&lt;$B$1,VLOOKUP(A1090,[1]DI!$A$4:$B$15000,2,FALSE),0)</f>
        <v>0</v>
      </c>
      <c r="E1090" s="22">
        <f t="shared" ca="1" si="259"/>
        <v>0</v>
      </c>
      <c r="F1090" s="23">
        <f t="shared" si="252"/>
        <v>1.3</v>
      </c>
      <c r="G1090" s="24">
        <f t="shared" ca="1" si="256"/>
        <v>1</v>
      </c>
      <c r="H1090" s="22">
        <f ca="1">TRUNC(PRODUCT(G$10:G1089),15)</f>
        <v>1.24233161059658</v>
      </c>
      <c r="I1090" s="22">
        <f t="shared" ca="1" si="257"/>
        <v>1.1861310542792001</v>
      </c>
      <c r="J1090" s="22">
        <f t="shared" ca="1" si="258"/>
        <v>1.0473814100000001</v>
      </c>
      <c r="K1090" s="110">
        <f t="shared" ca="1" si="262"/>
        <v>5.2827546933405134E-2</v>
      </c>
      <c r="L1090" s="66">
        <f>IF(VLOOKUP(A1090,$T$12:$AC$125,8)=VLOOKUP(A1089,$T$12:$AC$125,8),0,VLOOKUP(A1090,T$12:$AC$125,8))</f>
        <v>0</v>
      </c>
      <c r="M1090" s="67">
        <f>IF(L1090&gt;0,VLOOKUP(L1090,S$12:$AB$125,7),0)</f>
        <v>0</v>
      </c>
      <c r="N1090" s="2">
        <f t="shared" si="263"/>
        <v>0</v>
      </c>
      <c r="O1090" s="22">
        <f t="shared" ca="1" si="250"/>
        <v>5.2827546933405134E-2</v>
      </c>
      <c r="P1090" s="25" t="str">
        <f t="shared" si="253"/>
        <v>A+J=</v>
      </c>
      <c r="Q1090" s="26">
        <f t="shared" si="254"/>
        <v>44757</v>
      </c>
      <c r="R1090" s="4"/>
      <c r="S1090" s="98"/>
      <c r="U1090" s="4"/>
      <c r="V1090" s="4"/>
      <c r="W1090" s="4"/>
      <c r="X1090" s="4"/>
      <c r="Y1090" s="4"/>
      <c r="Z1090" s="4"/>
      <c r="AA1090" s="4"/>
      <c r="AB1090" s="4"/>
      <c r="AC1090" s="4"/>
      <c r="AD1090" s="64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  <c r="FN1090" s="64"/>
      <c r="FO1090" s="64"/>
      <c r="FP1090" s="64"/>
      <c r="FQ1090" s="64"/>
      <c r="FR1090" s="64"/>
      <c r="FS1090" s="64"/>
      <c r="FT1090" s="64"/>
    </row>
    <row r="1091" spans="1:176" ht="15" x14ac:dyDescent="0.25">
      <c r="A1091" s="20">
        <f t="shared" si="251"/>
        <v>44844</v>
      </c>
      <c r="B1091" s="22">
        <f t="shared" ca="1" si="255"/>
        <v>1.0289719869334051</v>
      </c>
      <c r="C1091" s="22">
        <f t="shared" ca="1" si="260"/>
        <v>0.97614444</v>
      </c>
      <c r="D1091" s="23">
        <f ca="1">IF(A1091&lt;$B$1,VLOOKUP(A1091,[1]DI!$A$4:$B$15000,2,FALSE),0)</f>
        <v>0.13650000000000001</v>
      </c>
      <c r="E1091" s="22">
        <f t="shared" ca="1" si="259"/>
        <v>5.0788000000000005E-4</v>
      </c>
      <c r="F1091" s="23">
        <f t="shared" si="252"/>
        <v>1.3</v>
      </c>
      <c r="G1091" s="24">
        <f t="shared" ca="1" si="256"/>
        <v>1.0006602440000001</v>
      </c>
      <c r="H1091" s="22">
        <f ca="1">TRUNC(PRODUCT(G$10:G1090),15)</f>
        <v>1.24233161059658</v>
      </c>
      <c r="I1091" s="22">
        <f t="shared" ca="1" si="257"/>
        <v>1.1861310542792001</v>
      </c>
      <c r="J1091" s="22">
        <f t="shared" ca="1" si="258"/>
        <v>1.0473814100000001</v>
      </c>
      <c r="K1091" s="110">
        <f t="shared" ca="1" si="262"/>
        <v>5.2827546933405134E-2</v>
      </c>
      <c r="L1091" s="66">
        <f>IF(VLOOKUP(A1091,$T$12:$AC$125,8)=VLOOKUP(A1090,$T$12:$AC$125,8),0,VLOOKUP(A1091,T$12:$AC$125,8))</f>
        <v>0</v>
      </c>
      <c r="M1091" s="67">
        <f>IF(L1091&gt;0,VLOOKUP(L1091,S$12:$AB$125,7),0)</f>
        <v>0</v>
      </c>
      <c r="N1091" s="2">
        <f t="shared" si="263"/>
        <v>0</v>
      </c>
      <c r="O1091" s="22">
        <f t="shared" ca="1" si="250"/>
        <v>5.2827546933405134E-2</v>
      </c>
      <c r="P1091" s="25" t="str">
        <f t="shared" si="253"/>
        <v>A+J=</v>
      </c>
      <c r="Q1091" s="26">
        <f t="shared" si="254"/>
        <v>44757</v>
      </c>
      <c r="R1091" s="4"/>
      <c r="S1091" s="98"/>
      <c r="U1091" s="4"/>
      <c r="V1091" s="4"/>
      <c r="W1091" s="4"/>
      <c r="X1091" s="4"/>
      <c r="Y1091" s="4"/>
      <c r="Z1091" s="4"/>
      <c r="AA1091" s="4"/>
      <c r="AB1091" s="4"/>
      <c r="AC1091" s="4"/>
      <c r="AD1091" s="64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</row>
    <row r="1092" spans="1:176" ht="15" x14ac:dyDescent="0.25">
      <c r="A1092" s="20">
        <f t="shared" si="251"/>
        <v>44845</v>
      </c>
      <c r="B1092" s="22">
        <f t="shared" ref="B1092:B1155" ca="1" si="264">IF(A1092&lt;=TODAY(),C1092+K1092,IF(AND(A1092&gt;TODAY(),A1092&lt;=$B$1),IF(VLOOKUP(TODAY(),$A$10:$D$5000,4,FALSE)=0,"n.d",C1092+K1092),"n.d"))</f>
        <v>1.0296513589538527</v>
      </c>
      <c r="C1092" s="22">
        <f t="shared" ca="1" si="260"/>
        <v>0.97614444</v>
      </c>
      <c r="D1092" s="23">
        <f ca="1">IF(A1092&lt;$B$1,VLOOKUP(A1092,[1]DI!$A$4:$B$15000,2,FALSE),0)</f>
        <v>0.13650000000000001</v>
      </c>
      <c r="E1092" s="22">
        <f t="shared" ref="E1092:E1155" ca="1" si="265">ROUND((((1+D1092)^(1/252)-1)),8)</f>
        <v>5.0788000000000005E-4</v>
      </c>
      <c r="F1092" s="23">
        <f t="shared" ref="F1092:F1155" si="266">VLOOKUP(A1092,$Y$90:$Z$96,2)</f>
        <v>1.3</v>
      </c>
      <c r="G1092" s="24">
        <f t="shared" ref="G1092:G1155" ca="1" si="267">TRUNC((1+(E1092*F1092)),15)</f>
        <v>1.0006602440000001</v>
      </c>
      <c r="H1092" s="22">
        <f ca="1">TRUNC(PRODUCT(G$10:G1091),15)</f>
        <v>1.2431518525884899</v>
      </c>
      <c r="I1092" s="22">
        <f t="shared" ref="I1092:I1155" ca="1" si="268">IF(OR(L1091&gt;0,L1091="E"),H1091,I1091)</f>
        <v>1.1861310542792001</v>
      </c>
      <c r="J1092" s="22">
        <f t="shared" ref="J1092:J1155" ca="1" si="269">ROUND(TRUNC(H1092/I1092,15),8)</f>
        <v>1.04807293</v>
      </c>
      <c r="K1092" s="110">
        <f t="shared" ca="1" si="262"/>
        <v>5.3506918953852671E-2</v>
      </c>
      <c r="L1092" s="66">
        <f>IF(VLOOKUP(A1092,$T$12:$AC$125,8)=VLOOKUP(A1091,$T$12:$AC$125,8),0,VLOOKUP(A1092,T$12:$AC$125,8))</f>
        <v>0</v>
      </c>
      <c r="M1092" s="67">
        <f>IF(L1092&gt;0,VLOOKUP(L1092,S$12:$AB$125,7),0)</f>
        <v>0</v>
      </c>
      <c r="N1092" s="2">
        <f t="shared" si="263"/>
        <v>0</v>
      </c>
      <c r="O1092" s="22">
        <f t="shared" ref="O1092:O1155" ca="1" si="270">(K1092+N1092)</f>
        <v>5.3506918953852671E-2</v>
      </c>
      <c r="P1092" s="25" t="str">
        <f t="shared" ref="P1092:P1155" si="271">IF(L1091&gt;0,VLOOKUP(A1091,$T$12:$AC$125,9),P1091)</f>
        <v>A+J=</v>
      </c>
      <c r="Q1092" s="26">
        <f t="shared" ref="Q1092:Q1155" si="272">IF(L1091&gt;0,VLOOKUP(A1091,$T$12:$AC$125,10),Q1091)</f>
        <v>44757</v>
      </c>
      <c r="R1092" s="4"/>
      <c r="S1092" s="98"/>
      <c r="U1092" s="4"/>
      <c r="V1092" s="4"/>
      <c r="W1092" s="4"/>
      <c r="X1092" s="4"/>
      <c r="Y1092" s="4"/>
      <c r="Z1092" s="4"/>
      <c r="AA1092" s="4"/>
      <c r="AB1092" s="4"/>
      <c r="AC1092" s="4"/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</row>
    <row r="1093" spans="1:176" ht="15" x14ac:dyDescent="0.25">
      <c r="A1093" s="20">
        <f t="shared" si="251"/>
        <v>44846</v>
      </c>
      <c r="B1093" s="22">
        <f t="shared" ca="1" si="264"/>
        <v>1.0303311839254072</v>
      </c>
      <c r="C1093" s="22">
        <f t="shared" ca="1" si="260"/>
        <v>0.97614444</v>
      </c>
      <c r="D1093" s="23">
        <f ca="1">IF(A1093&lt;$B$1,VLOOKUP(A1093,[1]DI!$A$4:$B$15000,2,FALSE),0)</f>
        <v>0</v>
      </c>
      <c r="E1093" s="22">
        <f t="shared" ca="1" si="265"/>
        <v>0</v>
      </c>
      <c r="F1093" s="23">
        <f t="shared" si="266"/>
        <v>1.3</v>
      </c>
      <c r="G1093" s="24">
        <f t="shared" ca="1" si="267"/>
        <v>1</v>
      </c>
      <c r="H1093" s="22">
        <f ca="1">TRUNC(PRODUCT(G$10:G1092),15)</f>
        <v>1.2439726361402501</v>
      </c>
      <c r="I1093" s="22">
        <f t="shared" ca="1" si="268"/>
        <v>1.1861310542792001</v>
      </c>
      <c r="J1093" s="22">
        <f t="shared" ca="1" si="269"/>
        <v>1.04876492</v>
      </c>
      <c r="K1093" s="110">
        <f t="shared" ca="1" si="262"/>
        <v>5.4186743925407344E-2</v>
      </c>
      <c r="L1093" s="66">
        <f>IF(VLOOKUP(A1093,$T$12:$AC$125,8)=VLOOKUP(A1092,$T$12:$AC$125,8),0,VLOOKUP(A1093,T$12:$AC$125,8))</f>
        <v>0</v>
      </c>
      <c r="M1093" s="67">
        <f>IF(L1093&gt;0,VLOOKUP(L1093,S$12:$AB$125,7),0)</f>
        <v>0</v>
      </c>
      <c r="N1093" s="2">
        <f t="shared" si="263"/>
        <v>0</v>
      </c>
      <c r="O1093" s="22">
        <f t="shared" ca="1" si="270"/>
        <v>5.4186743925407344E-2</v>
      </c>
      <c r="P1093" s="25" t="str">
        <f t="shared" si="271"/>
        <v>A+J=</v>
      </c>
      <c r="Q1093" s="26">
        <f t="shared" si="272"/>
        <v>44757</v>
      </c>
      <c r="R1093" s="4"/>
      <c r="S1093" s="98"/>
      <c r="U1093" s="4"/>
      <c r="V1093" s="4"/>
      <c r="W1093" s="4"/>
      <c r="X1093" s="4"/>
      <c r="Y1093" s="4"/>
      <c r="Z1093" s="4"/>
      <c r="AA1093" s="4"/>
      <c r="AB1093" s="4"/>
      <c r="AC1093" s="4"/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</row>
    <row r="1094" spans="1:176" ht="15" x14ac:dyDescent="0.25">
      <c r="A1094" s="20">
        <f t="shared" si="251"/>
        <v>44847</v>
      </c>
      <c r="B1094" s="22">
        <f t="shared" ca="1" si="264"/>
        <v>1.0303311839254072</v>
      </c>
      <c r="C1094" s="22">
        <f t="shared" ca="1" si="260"/>
        <v>0.97614444</v>
      </c>
      <c r="D1094" s="23">
        <f ca="1">IF(A1094&lt;$B$1,VLOOKUP(A1094,[1]DI!$A$4:$B$15000,2,FALSE),0)</f>
        <v>0.13650000000000001</v>
      </c>
      <c r="E1094" s="22">
        <f t="shared" ca="1" si="265"/>
        <v>5.0788000000000005E-4</v>
      </c>
      <c r="F1094" s="23">
        <f t="shared" si="266"/>
        <v>1.3</v>
      </c>
      <c r="G1094" s="24">
        <f t="shared" ca="1" si="267"/>
        <v>1.0006602440000001</v>
      </c>
      <c r="H1094" s="22">
        <f ca="1">TRUNC(PRODUCT(G$10:G1093),15)</f>
        <v>1.2439726361402501</v>
      </c>
      <c r="I1094" s="22">
        <f t="shared" ca="1" si="268"/>
        <v>1.1861310542792001</v>
      </c>
      <c r="J1094" s="22">
        <f t="shared" ca="1" si="269"/>
        <v>1.04876492</v>
      </c>
      <c r="K1094" s="110">
        <f t="shared" ca="1" si="262"/>
        <v>5.4186743925407344E-2</v>
      </c>
      <c r="L1094" s="66">
        <f>IF(VLOOKUP(A1094,$T$12:$AC$125,8)=VLOOKUP(A1093,$T$12:$AC$125,8),0,VLOOKUP(A1094,T$12:$AC$125,8))</f>
        <v>0</v>
      </c>
      <c r="M1094" s="67">
        <f>IF(L1094&gt;0,VLOOKUP(L1094,S$12:$AB$125,7),0)</f>
        <v>0</v>
      </c>
      <c r="N1094" s="2">
        <f t="shared" si="263"/>
        <v>0</v>
      </c>
      <c r="O1094" s="22">
        <f t="shared" ca="1" si="270"/>
        <v>5.4186743925407344E-2</v>
      </c>
      <c r="P1094" s="25" t="str">
        <f t="shared" si="271"/>
        <v>A+J=</v>
      </c>
      <c r="Q1094" s="26">
        <f t="shared" si="272"/>
        <v>44757</v>
      </c>
      <c r="R1094" s="4"/>
      <c r="S1094" s="98"/>
      <c r="U1094" s="4"/>
      <c r="V1094" s="4"/>
      <c r="W1094" s="4"/>
      <c r="X1094" s="4"/>
      <c r="Y1094" s="4"/>
      <c r="Z1094" s="4"/>
      <c r="AA1094" s="4"/>
      <c r="AB1094" s="4"/>
      <c r="AC1094" s="4"/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</row>
    <row r="1095" spans="1:176" ht="15" x14ac:dyDescent="0.25">
      <c r="A1095" s="20">
        <f t="shared" si="251"/>
        <v>44848</v>
      </c>
      <c r="B1095" s="22">
        <f t="shared" ca="1" si="264"/>
        <v>1.0310114517224902</v>
      </c>
      <c r="C1095" s="22">
        <f t="shared" ca="1" si="260"/>
        <v>0.97614444</v>
      </c>
      <c r="D1095" s="23">
        <f ca="1">IF(A1095&lt;$B$1,VLOOKUP(A1095,[1]DI!$A$4:$B$15000,2,FALSE),0)</f>
        <v>0.13650000000000001</v>
      </c>
      <c r="E1095" s="22">
        <f t="shared" ca="1" si="265"/>
        <v>5.0788000000000005E-4</v>
      </c>
      <c r="F1095" s="23">
        <f t="shared" si="266"/>
        <v>1.3</v>
      </c>
      <c r="G1095" s="24">
        <f t="shared" ca="1" si="267"/>
        <v>1.0006602440000001</v>
      </c>
      <c r="H1095" s="22">
        <f ca="1">TRUNC(PRODUCT(G$10:G1094),15)</f>
        <v>1.2447939616094199</v>
      </c>
      <c r="I1095" s="22">
        <f t="shared" ca="1" si="268"/>
        <v>1.1861310542792001</v>
      </c>
      <c r="J1095" s="22">
        <f t="shared" ca="1" si="269"/>
        <v>1.0494573599999999</v>
      </c>
      <c r="K1095" s="110">
        <f t="shared" ca="1" si="262"/>
        <v>5.486701172249013E-2</v>
      </c>
      <c r="L1095" s="66">
        <f>IF(VLOOKUP(A1095,$T$12:$AC$125,8)=VLOOKUP(A1094,$T$12:$AC$125,8),0,VLOOKUP(A1095,T$12:$AC$125,8))</f>
        <v>0</v>
      </c>
      <c r="M1095" s="67">
        <f>IF(L1095&gt;0,VLOOKUP(L1095,S$12:$AB$125,7),0)</f>
        <v>0</v>
      </c>
      <c r="N1095" s="2">
        <f t="shared" si="263"/>
        <v>0</v>
      </c>
      <c r="O1095" s="22">
        <f t="shared" ca="1" si="270"/>
        <v>5.486701172249013E-2</v>
      </c>
      <c r="P1095" s="25" t="str">
        <f t="shared" si="271"/>
        <v>A+J=</v>
      </c>
      <c r="Q1095" s="26">
        <f t="shared" si="272"/>
        <v>44757</v>
      </c>
      <c r="R1095" s="4"/>
      <c r="S1095" s="98"/>
      <c r="U1095" s="4"/>
      <c r="V1095" s="4"/>
      <c r="W1095" s="4"/>
      <c r="X1095" s="4"/>
      <c r="Y1095" s="4"/>
      <c r="Z1095" s="4"/>
      <c r="AA1095" s="4"/>
      <c r="AB1095" s="4"/>
      <c r="AC1095" s="4"/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</row>
    <row r="1096" spans="1:176" ht="15" x14ac:dyDescent="0.25">
      <c r="A1096" s="20">
        <f t="shared" si="251"/>
        <v>44849</v>
      </c>
      <c r="B1096" s="22">
        <f t="shared" ca="1" si="264"/>
        <v>1.0316921724078905</v>
      </c>
      <c r="C1096" s="22">
        <f t="shared" ca="1" si="260"/>
        <v>0.97614444</v>
      </c>
      <c r="D1096" s="23">
        <f ca="1">IF(A1096&lt;$B$1,VLOOKUP(A1096,[1]DI!$A$4:$B$15000,2,FALSE),0)</f>
        <v>0</v>
      </c>
      <c r="E1096" s="22">
        <f t="shared" ca="1" si="265"/>
        <v>0</v>
      </c>
      <c r="F1096" s="23">
        <f t="shared" si="266"/>
        <v>1.3</v>
      </c>
      <c r="G1096" s="24">
        <f t="shared" ca="1" si="267"/>
        <v>1</v>
      </c>
      <c r="H1096" s="22">
        <f ca="1">TRUNC(PRODUCT(G$10:G1095),15)</f>
        <v>1.24561582935381</v>
      </c>
      <c r="I1096" s="22">
        <f t="shared" ca="1" si="268"/>
        <v>1.1861310542792001</v>
      </c>
      <c r="J1096" s="22">
        <f t="shared" ca="1" si="269"/>
        <v>1.0501502599999999</v>
      </c>
      <c r="K1096" s="110">
        <f t="shared" ca="1" si="262"/>
        <v>5.554773240789055E-2</v>
      </c>
      <c r="L1096" s="66">
        <f>IF(VLOOKUP(A1096,$T$12:$AC$125,8)=VLOOKUP(A1095,$T$12:$AC$125,8),0,VLOOKUP(A1096,T$12:$AC$125,8))</f>
        <v>0</v>
      </c>
      <c r="M1096" s="67">
        <f>IF(L1096&gt;0,VLOOKUP(L1096,S$12:$AB$125,7),0)</f>
        <v>0</v>
      </c>
      <c r="N1096" s="2">
        <f t="shared" si="263"/>
        <v>0</v>
      </c>
      <c r="O1096" s="22">
        <f t="shared" ca="1" si="270"/>
        <v>5.554773240789055E-2</v>
      </c>
      <c r="P1096" s="25" t="str">
        <f t="shared" si="271"/>
        <v>A+J=</v>
      </c>
      <c r="Q1096" s="26">
        <f t="shared" si="272"/>
        <v>44757</v>
      </c>
      <c r="R1096" s="4"/>
      <c r="S1096" s="98"/>
      <c r="U1096" s="4"/>
      <c r="V1096" s="4"/>
      <c r="W1096" s="4"/>
      <c r="X1096" s="4"/>
      <c r="Y1096" s="4"/>
      <c r="Z1096" s="4"/>
      <c r="AA1096" s="4"/>
      <c r="AB1096" s="4"/>
      <c r="AC1096" s="4"/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  <c r="FN1096" s="64"/>
      <c r="FO1096" s="64"/>
      <c r="FP1096" s="64"/>
      <c r="FQ1096" s="64"/>
      <c r="FR1096" s="64"/>
      <c r="FS1096" s="64"/>
      <c r="FT1096" s="64"/>
    </row>
    <row r="1097" spans="1:176" ht="15" x14ac:dyDescent="0.25">
      <c r="A1097" s="20">
        <f t="shared" si="251"/>
        <v>44850</v>
      </c>
      <c r="B1097" s="22">
        <f t="shared" ca="1" si="264"/>
        <v>1.0316921724078905</v>
      </c>
      <c r="C1097" s="22">
        <f t="shared" ca="1" si="260"/>
        <v>0.97614444</v>
      </c>
      <c r="D1097" s="23">
        <f ca="1">IF(A1097&lt;$B$1,VLOOKUP(A1097,[1]DI!$A$4:$B$15000,2,FALSE),0)</f>
        <v>0</v>
      </c>
      <c r="E1097" s="22">
        <f t="shared" ca="1" si="265"/>
        <v>0</v>
      </c>
      <c r="F1097" s="23">
        <f t="shared" si="266"/>
        <v>1.3</v>
      </c>
      <c r="G1097" s="24">
        <f t="shared" ca="1" si="267"/>
        <v>1</v>
      </c>
      <c r="H1097" s="22">
        <f ca="1">TRUNC(PRODUCT(G$10:G1096),15)</f>
        <v>1.24561582935381</v>
      </c>
      <c r="I1097" s="22">
        <f t="shared" ca="1" si="268"/>
        <v>1.1861310542792001</v>
      </c>
      <c r="J1097" s="22">
        <f t="shared" ca="1" si="269"/>
        <v>1.0501502599999999</v>
      </c>
      <c r="K1097" s="110">
        <f t="shared" ca="1" si="262"/>
        <v>5.554773240789055E-2</v>
      </c>
      <c r="L1097" s="66">
        <f>IF(VLOOKUP(A1097,$T$12:$AC$125,8)=VLOOKUP(A1096,$T$12:$AC$125,8),0,VLOOKUP(A1097,T$12:$AC$125,8))</f>
        <v>0</v>
      </c>
      <c r="M1097" s="67">
        <f>IF(L1097&gt;0,VLOOKUP(L1097,S$12:$AB$125,7),0)</f>
        <v>0</v>
      </c>
      <c r="N1097" s="2">
        <f t="shared" si="263"/>
        <v>0</v>
      </c>
      <c r="O1097" s="22">
        <f t="shared" ca="1" si="270"/>
        <v>5.554773240789055E-2</v>
      </c>
      <c r="P1097" s="25" t="str">
        <f t="shared" si="271"/>
        <v>A+J=</v>
      </c>
      <c r="Q1097" s="26">
        <f t="shared" si="272"/>
        <v>44757</v>
      </c>
      <c r="R1097" s="4"/>
      <c r="S1097" s="98"/>
      <c r="U1097" s="4"/>
      <c r="V1097" s="4"/>
      <c r="W1097" s="4"/>
      <c r="X1097" s="4"/>
      <c r="Y1097" s="4"/>
      <c r="Z1097" s="4"/>
      <c r="AA1097" s="4"/>
      <c r="AB1097" s="4"/>
      <c r="AC1097" s="4"/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</row>
    <row r="1098" spans="1:176" ht="15" x14ac:dyDescent="0.25">
      <c r="A1098" s="20">
        <f t="shared" si="251"/>
        <v>44851</v>
      </c>
      <c r="B1098" s="22">
        <f t="shared" ca="1" si="264"/>
        <v>1.0316921724078905</v>
      </c>
      <c r="C1098" s="22">
        <f t="shared" ca="1" si="260"/>
        <v>0.97614444</v>
      </c>
      <c r="D1098" s="23">
        <f ca="1">IF(A1098&lt;$B$1,VLOOKUP(A1098,[1]DI!$A$4:$B$15000,2,FALSE),0)</f>
        <v>0.13650000000000001</v>
      </c>
      <c r="E1098" s="22">
        <f t="shared" ca="1" si="265"/>
        <v>5.0788000000000005E-4</v>
      </c>
      <c r="F1098" s="23">
        <f t="shared" si="266"/>
        <v>1.3</v>
      </c>
      <c r="G1098" s="24">
        <f t="shared" ca="1" si="267"/>
        <v>1.0006602440000001</v>
      </c>
      <c r="H1098" s="22">
        <f ca="1">TRUNC(PRODUCT(G$10:G1097),15)</f>
        <v>1.24561582935381</v>
      </c>
      <c r="I1098" s="22">
        <f t="shared" ca="1" si="268"/>
        <v>1.1861310542792001</v>
      </c>
      <c r="J1098" s="22">
        <f t="shared" ca="1" si="269"/>
        <v>1.0501502599999999</v>
      </c>
      <c r="K1098" s="110">
        <f t="shared" ca="1" si="262"/>
        <v>5.554773240789055E-2</v>
      </c>
      <c r="L1098" s="66">
        <f>IF(VLOOKUP(A1098,$T$12:$AC$125,8)=VLOOKUP(A1097,$T$12:$AC$125,8),0,VLOOKUP(A1098,T$12:$AC$125,8))</f>
        <v>0</v>
      </c>
      <c r="M1098" s="67">
        <f>IF(L1098&gt;0,VLOOKUP(L1098,S$12:$AB$125,7),0)</f>
        <v>0</v>
      </c>
      <c r="N1098" s="2">
        <f t="shared" si="263"/>
        <v>0</v>
      </c>
      <c r="O1098" s="22">
        <f t="shared" ca="1" si="270"/>
        <v>5.554773240789055E-2</v>
      </c>
      <c r="P1098" s="25" t="str">
        <f t="shared" si="271"/>
        <v>A+J=</v>
      </c>
      <c r="Q1098" s="26">
        <f t="shared" si="272"/>
        <v>44757</v>
      </c>
      <c r="R1098" s="4"/>
      <c r="S1098" s="98"/>
      <c r="U1098" s="4"/>
      <c r="V1098" s="4"/>
      <c r="W1098" s="4"/>
      <c r="X1098" s="4"/>
      <c r="Y1098" s="4"/>
      <c r="Z1098" s="4"/>
      <c r="AA1098" s="4"/>
      <c r="AB1098" s="4"/>
      <c r="AC1098" s="4"/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</row>
    <row r="1099" spans="1:176" ht="15" x14ac:dyDescent="0.25">
      <c r="A1099" s="20">
        <f t="shared" ref="A1099:A1162" si="273">(A1098+1)</f>
        <v>44852</v>
      </c>
      <c r="B1099" s="22">
        <f t="shared" ca="1" si="264"/>
        <v>1.0323733359188192</v>
      </c>
      <c r="C1099" s="22">
        <f t="shared" ca="1" si="260"/>
        <v>0.97614444</v>
      </c>
      <c r="D1099" s="23">
        <f ca="1">IF(A1099&lt;$B$1,VLOOKUP(A1099,[1]DI!$A$4:$B$15000,2,FALSE),0)</f>
        <v>0.13650000000000001</v>
      </c>
      <c r="E1099" s="22">
        <f t="shared" ca="1" si="265"/>
        <v>5.0788000000000005E-4</v>
      </c>
      <c r="F1099" s="23">
        <f t="shared" si="266"/>
        <v>1.3</v>
      </c>
      <c r="G1099" s="24">
        <f t="shared" ca="1" si="267"/>
        <v>1.0006602440000001</v>
      </c>
      <c r="H1099" s="22">
        <f ca="1">TRUNC(PRODUCT(G$10:G1098),15)</f>
        <v>1.24643823973145</v>
      </c>
      <c r="I1099" s="22">
        <f t="shared" ca="1" si="268"/>
        <v>1.1861310542792001</v>
      </c>
      <c r="J1099" s="22">
        <f t="shared" ca="1" si="269"/>
        <v>1.05084361</v>
      </c>
      <c r="K1099" s="110">
        <f t="shared" ca="1" si="262"/>
        <v>5.6228895918819084E-2</v>
      </c>
      <c r="L1099" s="66">
        <f>IF(VLOOKUP(A1099,$T$12:$AC$125,8)=VLOOKUP(A1098,$T$12:$AC$125,8),0,VLOOKUP(A1099,T$12:$AC$125,8))</f>
        <v>0</v>
      </c>
      <c r="M1099" s="67">
        <f>IF(L1099&gt;0,VLOOKUP(L1099,S$12:$AB$125,7),0)</f>
        <v>0</v>
      </c>
      <c r="N1099" s="2">
        <f t="shared" si="263"/>
        <v>0</v>
      </c>
      <c r="O1099" s="22">
        <f t="shared" ca="1" si="270"/>
        <v>5.6228895918819084E-2</v>
      </c>
      <c r="P1099" s="25" t="str">
        <f t="shared" si="271"/>
        <v>A+J=</v>
      </c>
      <c r="Q1099" s="26">
        <f t="shared" si="272"/>
        <v>44757</v>
      </c>
      <c r="R1099" s="4"/>
      <c r="S1099" s="98"/>
      <c r="U1099" s="4"/>
      <c r="V1099" s="4"/>
      <c r="W1099" s="4"/>
      <c r="X1099" s="4"/>
      <c r="Y1099" s="4"/>
      <c r="Z1099" s="4"/>
      <c r="AA1099" s="4"/>
      <c r="AB1099" s="4"/>
      <c r="AC1099" s="4"/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</row>
    <row r="1100" spans="1:176" ht="15" x14ac:dyDescent="0.25">
      <c r="A1100" s="20">
        <f t="shared" si="273"/>
        <v>44853</v>
      </c>
      <c r="B1100" s="22">
        <f t="shared" ca="1" si="264"/>
        <v>1.0330549523180652</v>
      </c>
      <c r="C1100" s="22">
        <f t="shared" ca="1" si="260"/>
        <v>0.97614444</v>
      </c>
      <c r="D1100" s="23">
        <f ca="1">IF(A1100&lt;$B$1,VLOOKUP(A1100,[1]DI!$A$4:$B$15000,2,FALSE),0)</f>
        <v>0.13650000000000001</v>
      </c>
      <c r="E1100" s="22">
        <f t="shared" ca="1" si="265"/>
        <v>5.0788000000000005E-4</v>
      </c>
      <c r="F1100" s="23">
        <f t="shared" si="266"/>
        <v>1.3</v>
      </c>
      <c r="G1100" s="24">
        <f t="shared" ca="1" si="267"/>
        <v>1.0006602440000001</v>
      </c>
      <c r="H1100" s="22">
        <f ca="1">TRUNC(PRODUCT(G$10:G1099),15)</f>
        <v>1.2472611931005999</v>
      </c>
      <c r="I1100" s="22">
        <f t="shared" ca="1" si="268"/>
        <v>1.1861310542792001</v>
      </c>
      <c r="J1100" s="22">
        <f t="shared" ca="1" si="269"/>
        <v>1.0515374200000001</v>
      </c>
      <c r="K1100" s="110">
        <f t="shared" ca="1" si="262"/>
        <v>5.6910512318065244E-2</v>
      </c>
      <c r="L1100" s="66">
        <f>IF(VLOOKUP(A1100,$T$12:$AC$125,8)=VLOOKUP(A1099,$T$12:$AC$125,8),0,VLOOKUP(A1100,T$12:$AC$125,8))</f>
        <v>0</v>
      </c>
      <c r="M1100" s="67">
        <f>IF(L1100&gt;0,VLOOKUP(L1100,S$12:$AB$125,7),0)</f>
        <v>0</v>
      </c>
      <c r="N1100" s="2">
        <f t="shared" si="263"/>
        <v>0</v>
      </c>
      <c r="O1100" s="22">
        <f t="shared" ca="1" si="270"/>
        <v>5.6910512318065244E-2</v>
      </c>
      <c r="P1100" s="25" t="str">
        <f t="shared" si="271"/>
        <v>A+J=</v>
      </c>
      <c r="Q1100" s="26">
        <f t="shared" si="272"/>
        <v>44757</v>
      </c>
      <c r="R1100" s="4"/>
      <c r="S1100" s="98"/>
      <c r="U1100" s="4"/>
      <c r="V1100" s="4"/>
      <c r="W1100" s="4"/>
      <c r="X1100" s="4"/>
      <c r="Y1100" s="4"/>
      <c r="Z1100" s="4"/>
      <c r="AA1100" s="4"/>
      <c r="AB1100" s="4"/>
      <c r="AC1100" s="4"/>
      <c r="AD1100" s="64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</row>
    <row r="1101" spans="1:176" ht="15" x14ac:dyDescent="0.25">
      <c r="A1101" s="20">
        <f t="shared" si="273"/>
        <v>44854</v>
      </c>
      <c r="B1101" s="22">
        <f t="shared" ca="1" si="264"/>
        <v>1.0337370316684185</v>
      </c>
      <c r="C1101" s="22">
        <f t="shared" ca="1" si="260"/>
        <v>0.97614444</v>
      </c>
      <c r="D1101" s="23">
        <f ca="1">IF(A1101&lt;$B$1,VLOOKUP(A1101,[1]DI!$A$4:$B$15000,2,FALSE),0)</f>
        <v>0.13650000000000001</v>
      </c>
      <c r="E1101" s="22">
        <f t="shared" ca="1" si="265"/>
        <v>5.0788000000000005E-4</v>
      </c>
      <c r="F1101" s="23">
        <f t="shared" si="266"/>
        <v>1.3</v>
      </c>
      <c r="G1101" s="24">
        <f t="shared" ca="1" si="267"/>
        <v>1.0006602440000001</v>
      </c>
      <c r="H1101" s="22">
        <f ca="1">TRUNC(PRODUCT(G$10:G1100),15)</f>
        <v>1.2480846898197799</v>
      </c>
      <c r="I1101" s="22">
        <f t="shared" ca="1" si="268"/>
        <v>1.1861310542792001</v>
      </c>
      <c r="J1101" s="22">
        <f t="shared" ca="1" si="269"/>
        <v>1.0522317000000001</v>
      </c>
      <c r="K1101" s="110">
        <f t="shared" ca="1" si="262"/>
        <v>5.7592591668418541E-2</v>
      </c>
      <c r="L1101" s="66">
        <f>IF(VLOOKUP(A1101,$T$12:$AC$125,8)=VLOOKUP(A1100,$T$12:$AC$125,8),0,VLOOKUP(A1101,T$12:$AC$125,8))</f>
        <v>0</v>
      </c>
      <c r="M1101" s="67">
        <f>IF(L1101&gt;0,VLOOKUP(L1101,S$12:$AB$125,7),0)</f>
        <v>0</v>
      </c>
      <c r="N1101" s="2">
        <f t="shared" si="263"/>
        <v>0</v>
      </c>
      <c r="O1101" s="22">
        <f t="shared" ca="1" si="270"/>
        <v>5.7592591668418541E-2</v>
      </c>
      <c r="P1101" s="25" t="str">
        <f t="shared" si="271"/>
        <v>A+J=</v>
      </c>
      <c r="Q1101" s="26">
        <f t="shared" si="272"/>
        <v>44757</v>
      </c>
      <c r="R1101" s="4"/>
      <c r="S1101" s="98"/>
      <c r="U1101" s="4"/>
      <c r="V1101" s="4"/>
      <c r="W1101" s="4"/>
      <c r="X1101" s="4"/>
      <c r="Y1101" s="4"/>
      <c r="Z1101" s="4"/>
      <c r="AA1101" s="4"/>
      <c r="AB1101" s="4"/>
      <c r="AC1101" s="4"/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</row>
    <row r="1102" spans="1:176" ht="15" x14ac:dyDescent="0.25">
      <c r="A1102" s="20">
        <f t="shared" si="273"/>
        <v>44855</v>
      </c>
      <c r="B1102" s="22">
        <f t="shared" ca="1" si="264"/>
        <v>1.0344195437815105</v>
      </c>
      <c r="C1102" s="22">
        <f t="shared" ca="1" si="260"/>
        <v>0.97614444</v>
      </c>
      <c r="D1102" s="23">
        <f ca="1">IF(A1102&lt;$B$1,VLOOKUP(A1102,[1]DI!$A$4:$B$15000,2,FALSE),0)</f>
        <v>0.13650000000000001</v>
      </c>
      <c r="E1102" s="22">
        <f t="shared" ca="1" si="265"/>
        <v>5.0788000000000005E-4</v>
      </c>
      <c r="F1102" s="23">
        <f t="shared" si="266"/>
        <v>1.3</v>
      </c>
      <c r="G1102" s="24">
        <f t="shared" ca="1" si="267"/>
        <v>1.0006602440000001</v>
      </c>
      <c r="H1102" s="22">
        <f ca="1">TRUNC(PRODUCT(G$10:G1101),15)</f>
        <v>1.24890873024773</v>
      </c>
      <c r="I1102" s="22">
        <f t="shared" ca="1" si="268"/>
        <v>1.1861310542792001</v>
      </c>
      <c r="J1102" s="22">
        <f t="shared" ca="1" si="269"/>
        <v>1.0529264199999999</v>
      </c>
      <c r="K1102" s="110">
        <f t="shared" ca="1" si="262"/>
        <v>5.8275103781510448E-2</v>
      </c>
      <c r="L1102" s="66">
        <f>IF(VLOOKUP(A1102,$T$12:$AC$125,8)=VLOOKUP(A1101,$T$12:$AC$125,8),0,VLOOKUP(A1102,T$12:$AC$125,8))</f>
        <v>0</v>
      </c>
      <c r="M1102" s="67">
        <f>IF(L1102&gt;0,VLOOKUP(L1102,S$12:$AB$125,7),0)</f>
        <v>0</v>
      </c>
      <c r="N1102" s="2">
        <f t="shared" si="263"/>
        <v>0</v>
      </c>
      <c r="O1102" s="22">
        <f t="shared" ca="1" si="270"/>
        <v>5.8275103781510448E-2</v>
      </c>
      <c r="P1102" s="25" t="str">
        <f t="shared" si="271"/>
        <v>A+J=</v>
      </c>
      <c r="Q1102" s="26">
        <f t="shared" si="272"/>
        <v>44757</v>
      </c>
      <c r="R1102" s="4"/>
      <c r="S1102" s="98"/>
      <c r="U1102" s="4"/>
      <c r="V1102" s="4"/>
      <c r="W1102" s="4"/>
      <c r="X1102" s="4"/>
      <c r="Y1102" s="4"/>
      <c r="Z1102" s="4"/>
      <c r="AA1102" s="4"/>
      <c r="AB1102" s="4"/>
      <c r="AC1102" s="4"/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</row>
    <row r="1103" spans="1:176" ht="15" x14ac:dyDescent="0.25">
      <c r="A1103" s="20">
        <f t="shared" si="273"/>
        <v>44856</v>
      </c>
      <c r="B1103" s="22">
        <f t="shared" ca="1" si="264"/>
        <v>1.0351025088457095</v>
      </c>
      <c r="C1103" s="22">
        <f t="shared" ca="1" si="260"/>
        <v>0.97614444</v>
      </c>
      <c r="D1103" s="23">
        <f ca="1">IF(A1103&lt;$B$1,VLOOKUP(A1103,[1]DI!$A$4:$B$15000,2,FALSE),0)</f>
        <v>0</v>
      </c>
      <c r="E1103" s="22">
        <f t="shared" ca="1" si="265"/>
        <v>0</v>
      </c>
      <c r="F1103" s="23">
        <f t="shared" si="266"/>
        <v>1.3</v>
      </c>
      <c r="G1103" s="24">
        <f t="shared" ca="1" si="267"/>
        <v>1</v>
      </c>
      <c r="H1103" s="22">
        <f ca="1">TRUNC(PRODUCT(G$10:G1102),15)</f>
        <v>1.24973331474342</v>
      </c>
      <c r="I1103" s="22">
        <f t="shared" ca="1" si="268"/>
        <v>1.1861310542792001</v>
      </c>
      <c r="J1103" s="22">
        <f t="shared" ca="1" si="269"/>
        <v>1.05362161</v>
      </c>
      <c r="K1103" s="110">
        <f t="shared" ca="1" si="262"/>
        <v>5.8958068845709491E-2</v>
      </c>
      <c r="L1103" s="66">
        <f>IF(VLOOKUP(A1103,$T$12:$AC$125,8)=VLOOKUP(A1102,$T$12:$AC$125,8),0,VLOOKUP(A1103,T$12:$AC$125,8))</f>
        <v>0</v>
      </c>
      <c r="M1103" s="67">
        <f>IF(L1103&gt;0,VLOOKUP(L1103,S$12:$AB$125,7),0)</f>
        <v>0</v>
      </c>
      <c r="N1103" s="2">
        <f t="shared" si="263"/>
        <v>0</v>
      </c>
      <c r="O1103" s="22">
        <f t="shared" ca="1" si="270"/>
        <v>5.8958068845709491E-2</v>
      </c>
      <c r="P1103" s="25" t="str">
        <f t="shared" si="271"/>
        <v>A+J=</v>
      </c>
      <c r="Q1103" s="26">
        <f t="shared" si="272"/>
        <v>44757</v>
      </c>
      <c r="R1103" s="4"/>
      <c r="S1103" s="98"/>
      <c r="U1103" s="4"/>
      <c r="V1103" s="4"/>
      <c r="W1103" s="4"/>
      <c r="X1103" s="4"/>
      <c r="Y1103" s="4"/>
      <c r="Z1103" s="4"/>
      <c r="AA1103" s="4"/>
      <c r="AB1103" s="4"/>
      <c r="AC1103" s="4"/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4"/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</row>
    <row r="1104" spans="1:176" ht="15" x14ac:dyDescent="0.25">
      <c r="A1104" s="20">
        <f t="shared" si="273"/>
        <v>44857</v>
      </c>
      <c r="B1104" s="22">
        <f t="shared" ca="1" si="264"/>
        <v>1.0351025088457095</v>
      </c>
      <c r="C1104" s="22">
        <f t="shared" ca="1" si="260"/>
        <v>0.97614444</v>
      </c>
      <c r="D1104" s="23">
        <f ca="1">IF(A1104&lt;$B$1,VLOOKUP(A1104,[1]DI!$A$4:$B$15000,2,FALSE),0)</f>
        <v>0</v>
      </c>
      <c r="E1104" s="22">
        <f t="shared" ca="1" si="265"/>
        <v>0</v>
      </c>
      <c r="F1104" s="23">
        <f t="shared" si="266"/>
        <v>1.3</v>
      </c>
      <c r="G1104" s="24">
        <f t="shared" ca="1" si="267"/>
        <v>1</v>
      </c>
      <c r="H1104" s="22">
        <f ca="1">TRUNC(PRODUCT(G$10:G1103),15)</f>
        <v>1.24973331474342</v>
      </c>
      <c r="I1104" s="22">
        <f t="shared" ca="1" si="268"/>
        <v>1.1861310542792001</v>
      </c>
      <c r="J1104" s="22">
        <f t="shared" ca="1" si="269"/>
        <v>1.05362161</v>
      </c>
      <c r="K1104" s="110">
        <f t="shared" ca="1" si="262"/>
        <v>5.8958068845709491E-2</v>
      </c>
      <c r="L1104" s="66">
        <f>IF(VLOOKUP(A1104,$T$12:$AC$125,8)=VLOOKUP(A1103,$T$12:$AC$125,8),0,VLOOKUP(A1104,T$12:$AC$125,8))</f>
        <v>0</v>
      </c>
      <c r="M1104" s="67">
        <f>IF(L1104&gt;0,VLOOKUP(L1104,S$12:$AB$125,7),0)</f>
        <v>0</v>
      </c>
      <c r="N1104" s="2">
        <f t="shared" si="263"/>
        <v>0</v>
      </c>
      <c r="O1104" s="22">
        <f t="shared" ca="1" si="270"/>
        <v>5.8958068845709491E-2</v>
      </c>
      <c r="P1104" s="25" t="str">
        <f t="shared" si="271"/>
        <v>A+J=</v>
      </c>
      <c r="Q1104" s="26">
        <f t="shared" si="272"/>
        <v>44757</v>
      </c>
      <c r="R1104" s="4"/>
      <c r="S1104" s="98"/>
      <c r="U1104" s="4"/>
      <c r="V1104" s="4"/>
      <c r="W1104" s="4"/>
      <c r="X1104" s="4"/>
      <c r="Y1104" s="4"/>
      <c r="Z1104" s="4"/>
      <c r="AA1104" s="4"/>
      <c r="AB1104" s="4"/>
      <c r="AC1104" s="4"/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</row>
    <row r="1105" spans="1:179" ht="15" x14ac:dyDescent="0.25">
      <c r="A1105" s="20">
        <f t="shared" si="273"/>
        <v>44858</v>
      </c>
      <c r="B1105" s="22">
        <f t="shared" ca="1" si="264"/>
        <v>1.0351025088457095</v>
      </c>
      <c r="C1105" s="22">
        <f t="shared" ca="1" si="260"/>
        <v>0.97614444</v>
      </c>
      <c r="D1105" s="23">
        <f ca="1">IF(A1105&lt;$B$1,VLOOKUP(A1105,[1]DI!$A$4:$B$15000,2,FALSE),0)</f>
        <v>0.13650000000000001</v>
      </c>
      <c r="E1105" s="22">
        <f t="shared" ca="1" si="265"/>
        <v>5.0788000000000005E-4</v>
      </c>
      <c r="F1105" s="23">
        <f t="shared" si="266"/>
        <v>1.3</v>
      </c>
      <c r="G1105" s="24">
        <f t="shared" ca="1" si="267"/>
        <v>1.0006602440000001</v>
      </c>
      <c r="H1105" s="22">
        <f ca="1">TRUNC(PRODUCT(G$10:G1104),15)</f>
        <v>1.24973331474342</v>
      </c>
      <c r="I1105" s="22">
        <f t="shared" ca="1" si="268"/>
        <v>1.1861310542792001</v>
      </c>
      <c r="J1105" s="22">
        <f t="shared" ca="1" si="269"/>
        <v>1.05362161</v>
      </c>
      <c r="K1105" s="110">
        <f t="shared" ca="1" si="262"/>
        <v>5.8958068845709491E-2</v>
      </c>
      <c r="L1105" s="66">
        <f>IF(VLOOKUP(A1105,$T$12:$AC$125,8)=VLOOKUP(A1104,$T$12:$AC$125,8),0,VLOOKUP(A1105,T$12:$AC$125,8))</f>
        <v>0</v>
      </c>
      <c r="M1105" s="67">
        <f>IF(L1105&gt;0,VLOOKUP(L1105,S$12:$AB$125,7),0)</f>
        <v>0</v>
      </c>
      <c r="N1105" s="2">
        <f t="shared" si="263"/>
        <v>0</v>
      </c>
      <c r="O1105" s="22">
        <f t="shared" ca="1" si="270"/>
        <v>5.8958068845709491E-2</v>
      </c>
      <c r="P1105" s="25" t="str">
        <f t="shared" si="271"/>
        <v>A+J=</v>
      </c>
      <c r="Q1105" s="26">
        <f t="shared" si="272"/>
        <v>44757</v>
      </c>
      <c r="R1105" s="4"/>
      <c r="S1105" s="98"/>
      <c r="U1105" s="4"/>
      <c r="V1105" s="4"/>
      <c r="W1105" s="4"/>
      <c r="X1105" s="4"/>
      <c r="Y1105" s="4"/>
      <c r="Z1105" s="4"/>
      <c r="AA1105" s="4"/>
      <c r="AB1105" s="4"/>
      <c r="AC1105" s="4"/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</row>
    <row r="1106" spans="1:179" ht="15" x14ac:dyDescent="0.25">
      <c r="A1106" s="20">
        <f t="shared" si="273"/>
        <v>44859</v>
      </c>
      <c r="B1106" s="22">
        <f t="shared" ca="1" si="264"/>
        <v>1.0357859367982261</v>
      </c>
      <c r="C1106" s="22">
        <f t="shared" ref="C1106:C1169" ca="1" si="274">IF(L1105&gt;0,TRUNC(C1105-N1105,8),C1105)</f>
        <v>0.97614444</v>
      </c>
      <c r="D1106" s="23">
        <f ca="1">IF(A1106&lt;$B$1,VLOOKUP(A1106,[1]DI!$A$4:$B$15000,2,FALSE),0)</f>
        <v>0.13650000000000001</v>
      </c>
      <c r="E1106" s="22">
        <f t="shared" ca="1" si="265"/>
        <v>5.0788000000000005E-4</v>
      </c>
      <c r="F1106" s="23">
        <f t="shared" si="266"/>
        <v>1.3</v>
      </c>
      <c r="G1106" s="24">
        <f t="shared" ca="1" si="267"/>
        <v>1.0006602440000001</v>
      </c>
      <c r="H1106" s="22">
        <f ca="1">TRUNC(PRODUCT(G$10:G1105),15)</f>
        <v>1.2505584436660799</v>
      </c>
      <c r="I1106" s="22">
        <f t="shared" ca="1" si="268"/>
        <v>1.1861310542792001</v>
      </c>
      <c r="J1106" s="22">
        <f t="shared" ca="1" si="269"/>
        <v>1.0543172599999999</v>
      </c>
      <c r="K1106" s="110">
        <f t="shared" ca="1" si="262"/>
        <v>5.9641496798226154E-2</v>
      </c>
      <c r="L1106" s="66">
        <f>IF(VLOOKUP(A1106,$T$12:$AC$125,8)=VLOOKUP(A1105,$T$12:$AC$125,8),0,VLOOKUP(A1106,T$12:$AC$125,8))</f>
        <v>0</v>
      </c>
      <c r="M1106" s="67">
        <f>IF(L1106&gt;0,VLOOKUP(L1106,S$12:$AB$125,7),0)</f>
        <v>0</v>
      </c>
      <c r="N1106" s="2">
        <f t="shared" si="263"/>
        <v>0</v>
      </c>
      <c r="O1106" s="22">
        <f t="shared" ca="1" si="270"/>
        <v>5.9641496798226154E-2</v>
      </c>
      <c r="P1106" s="25" t="str">
        <f t="shared" si="271"/>
        <v>A+J=</v>
      </c>
      <c r="Q1106" s="26">
        <f t="shared" si="272"/>
        <v>44757</v>
      </c>
      <c r="R1106" s="81"/>
      <c r="S1106" s="98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2"/>
      <c r="AE1106" s="82"/>
      <c r="AF1106" s="82"/>
      <c r="AG1106" s="82"/>
      <c r="AH1106" s="82"/>
      <c r="AI1106" s="82"/>
      <c r="AJ1106" s="82"/>
      <c r="AK1106" s="82"/>
      <c r="AL1106" s="82"/>
      <c r="AM1106" s="82"/>
      <c r="AN1106" s="82"/>
      <c r="AO1106" s="82"/>
      <c r="AP1106" s="82"/>
      <c r="AQ1106" s="82"/>
      <c r="AR1106" s="82"/>
      <c r="AS1106" s="82"/>
      <c r="AT1106" s="82"/>
      <c r="AU1106" s="82"/>
      <c r="AV1106" s="82"/>
      <c r="AW1106" s="82"/>
      <c r="AX1106" s="82"/>
      <c r="AY1106" s="82"/>
      <c r="AZ1106" s="82"/>
      <c r="BA1106" s="82"/>
      <c r="BB1106" s="82"/>
      <c r="BC1106" s="82"/>
      <c r="BD1106" s="82"/>
      <c r="BE1106" s="82"/>
      <c r="BF1106" s="82"/>
      <c r="BG1106" s="82"/>
      <c r="BH1106" s="82"/>
      <c r="BI1106" s="82"/>
      <c r="BJ1106" s="82"/>
      <c r="BK1106" s="82"/>
      <c r="BL1106" s="82"/>
      <c r="BM1106" s="82"/>
      <c r="BN1106" s="82"/>
      <c r="BO1106" s="82"/>
      <c r="BP1106" s="82"/>
      <c r="BQ1106" s="82"/>
      <c r="BR1106" s="82"/>
      <c r="BS1106" s="82"/>
      <c r="BT1106" s="82"/>
      <c r="BU1106" s="82"/>
      <c r="BV1106" s="82"/>
      <c r="BW1106" s="82"/>
      <c r="BX1106" s="82"/>
      <c r="BY1106" s="82"/>
      <c r="BZ1106" s="82"/>
      <c r="CA1106" s="82"/>
      <c r="CB1106" s="82"/>
      <c r="CC1106" s="82"/>
      <c r="CD1106" s="82"/>
      <c r="CE1106" s="82"/>
      <c r="CF1106" s="82"/>
      <c r="CG1106" s="82"/>
      <c r="CH1106" s="82"/>
      <c r="CI1106" s="82"/>
      <c r="CJ1106" s="82"/>
      <c r="CK1106" s="82"/>
      <c r="CL1106" s="82"/>
      <c r="CM1106" s="82"/>
      <c r="CN1106" s="82"/>
      <c r="CO1106" s="82"/>
      <c r="CP1106" s="82"/>
      <c r="CQ1106" s="82"/>
      <c r="CR1106" s="82"/>
      <c r="CS1106" s="82"/>
      <c r="CT1106" s="82"/>
      <c r="CU1106" s="82"/>
      <c r="CV1106" s="82"/>
      <c r="CW1106" s="82"/>
      <c r="CX1106" s="82"/>
      <c r="CY1106" s="82"/>
      <c r="CZ1106" s="82"/>
      <c r="DA1106" s="82"/>
      <c r="DB1106" s="82"/>
      <c r="DC1106" s="82"/>
      <c r="DD1106" s="82"/>
      <c r="DE1106" s="82"/>
      <c r="DF1106" s="82"/>
      <c r="DG1106" s="82"/>
      <c r="DH1106" s="82"/>
      <c r="DI1106" s="82"/>
      <c r="DJ1106" s="82"/>
      <c r="DK1106" s="82"/>
      <c r="DL1106" s="82"/>
      <c r="DM1106" s="82"/>
      <c r="DN1106" s="82"/>
      <c r="DO1106" s="82"/>
      <c r="DP1106" s="82"/>
      <c r="DQ1106" s="82"/>
      <c r="DR1106" s="82"/>
      <c r="DS1106" s="82"/>
      <c r="DT1106" s="82"/>
      <c r="DU1106" s="82"/>
      <c r="DV1106" s="82"/>
      <c r="DW1106" s="82"/>
      <c r="DX1106" s="82"/>
      <c r="DY1106" s="82"/>
      <c r="DZ1106" s="82"/>
      <c r="EA1106" s="82"/>
      <c r="EB1106" s="82"/>
      <c r="EC1106" s="82"/>
      <c r="ED1106" s="82"/>
      <c r="EE1106" s="82"/>
      <c r="EF1106" s="82"/>
      <c r="EG1106" s="82"/>
      <c r="EH1106" s="82"/>
      <c r="EI1106" s="82"/>
      <c r="EJ1106" s="82"/>
      <c r="EK1106" s="82"/>
      <c r="EL1106" s="82"/>
      <c r="EM1106" s="82"/>
      <c r="EN1106" s="82"/>
      <c r="EO1106" s="82"/>
      <c r="EP1106" s="82"/>
      <c r="EQ1106" s="82"/>
      <c r="ER1106" s="82"/>
      <c r="ES1106" s="82"/>
      <c r="ET1106" s="82"/>
      <c r="EU1106" s="82"/>
      <c r="EV1106" s="82"/>
      <c r="EW1106" s="82"/>
      <c r="EX1106" s="82"/>
      <c r="EY1106" s="82"/>
      <c r="EZ1106" s="82"/>
      <c r="FA1106" s="82"/>
      <c r="FB1106" s="82"/>
      <c r="FC1106" s="82"/>
      <c r="FD1106" s="82"/>
      <c r="FE1106" s="82"/>
      <c r="FF1106" s="82"/>
      <c r="FG1106" s="82"/>
      <c r="FH1106" s="82"/>
      <c r="FI1106" s="82"/>
      <c r="FJ1106" s="82"/>
      <c r="FK1106" s="82"/>
      <c r="FL1106" s="82"/>
      <c r="FM1106" s="82"/>
      <c r="FN1106" s="82"/>
      <c r="FO1106" s="82"/>
      <c r="FP1106" s="82"/>
      <c r="FQ1106" s="82"/>
      <c r="FR1106" s="82"/>
      <c r="FS1106" s="82"/>
      <c r="FT1106" s="82"/>
      <c r="FU1106" s="82"/>
      <c r="FV1106" s="82"/>
      <c r="FW1106" s="82"/>
    </row>
    <row r="1107" spans="1:179" ht="15" x14ac:dyDescent="0.25">
      <c r="A1107" s="20">
        <f t="shared" si="273"/>
        <v>44860</v>
      </c>
      <c r="B1107" s="22">
        <f t="shared" ca="1" si="264"/>
        <v>1.0364698076390604</v>
      </c>
      <c r="C1107" s="22">
        <f t="shared" ca="1" si="274"/>
        <v>0.97614444</v>
      </c>
      <c r="D1107" s="23">
        <f ca="1">IF(A1107&lt;$B$1,VLOOKUP(A1107,[1]DI!$A$4:$B$15000,2,FALSE),0)</f>
        <v>0.13650000000000001</v>
      </c>
      <c r="E1107" s="22">
        <f t="shared" ca="1" si="265"/>
        <v>5.0788000000000005E-4</v>
      </c>
      <c r="F1107" s="23">
        <f t="shared" si="266"/>
        <v>1.3</v>
      </c>
      <c r="G1107" s="24">
        <f t="shared" ca="1" si="267"/>
        <v>1.0006602440000001</v>
      </c>
      <c r="H1107" s="22">
        <f ca="1">TRUNC(PRODUCT(G$10:G1106),15)</f>
        <v>1.2513841173751601</v>
      </c>
      <c r="I1107" s="22">
        <f t="shared" ca="1" si="268"/>
        <v>1.1861310542792001</v>
      </c>
      <c r="J1107" s="22">
        <f t="shared" ca="1" si="269"/>
        <v>1.05501337</v>
      </c>
      <c r="K1107" s="110">
        <f t="shared" ca="1" si="262"/>
        <v>6.0325367639060455E-2</v>
      </c>
      <c r="L1107" s="66">
        <f>IF(VLOOKUP(A1107,$T$12:$AC$125,8)=VLOOKUP(A1106,$T$12:$AC$125,8),0,VLOOKUP(A1107,T$12:$AC$125,8))</f>
        <v>0</v>
      </c>
      <c r="M1107" s="67">
        <f>IF(L1107&gt;0,VLOOKUP(L1107,S$12:$AB$125,7),0)</f>
        <v>0</v>
      </c>
      <c r="N1107" s="2">
        <f t="shared" si="263"/>
        <v>0</v>
      </c>
      <c r="O1107" s="22">
        <f t="shared" ca="1" si="270"/>
        <v>6.0325367639060455E-2</v>
      </c>
      <c r="P1107" s="25" t="str">
        <f t="shared" si="271"/>
        <v>A+J=</v>
      </c>
      <c r="Q1107" s="26">
        <f t="shared" si="272"/>
        <v>44757</v>
      </c>
      <c r="R1107" s="4"/>
      <c r="S1107" s="98"/>
      <c r="U1107" s="4"/>
      <c r="V1107" s="4"/>
      <c r="W1107" s="4"/>
      <c r="X1107" s="4"/>
      <c r="Y1107" s="4"/>
      <c r="Z1107" s="4"/>
      <c r="AA1107" s="4"/>
      <c r="AB1107" s="4"/>
      <c r="AC1107" s="4"/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</row>
    <row r="1108" spans="1:179" ht="15" x14ac:dyDescent="0.25">
      <c r="A1108" s="20">
        <f t="shared" si="273"/>
        <v>44861</v>
      </c>
      <c r="B1108" s="22">
        <f t="shared" ca="1" si="264"/>
        <v>1.0371541213054229</v>
      </c>
      <c r="C1108" s="22">
        <f t="shared" ca="1" si="274"/>
        <v>0.97614444</v>
      </c>
      <c r="D1108" s="23">
        <f ca="1">IF(A1108&lt;$B$1,VLOOKUP(A1108,[1]DI!$A$4:$B$15000,2,FALSE),0)</f>
        <v>0.13650000000000001</v>
      </c>
      <c r="E1108" s="22">
        <f t="shared" ca="1" si="265"/>
        <v>5.0788000000000005E-4</v>
      </c>
      <c r="F1108" s="23">
        <f t="shared" si="266"/>
        <v>1.3</v>
      </c>
      <c r="G1108" s="24">
        <f t="shared" ca="1" si="267"/>
        <v>1.0006602440000001</v>
      </c>
      <c r="H1108" s="22">
        <f ca="1">TRUNC(PRODUCT(G$10:G1107),15)</f>
        <v>1.2522103362303501</v>
      </c>
      <c r="I1108" s="22">
        <f t="shared" ca="1" si="268"/>
        <v>1.1861310542792001</v>
      </c>
      <c r="J1108" s="22">
        <f t="shared" ca="1" si="269"/>
        <v>1.0557099299999999</v>
      </c>
      <c r="K1108" s="110">
        <f t="shared" ca="1" si="262"/>
        <v>6.1009681305422871E-2</v>
      </c>
      <c r="L1108" s="66">
        <f>IF(VLOOKUP(A1108,$T$12:$AC$125,8)=VLOOKUP(A1107,$T$12:$AC$125,8),0,VLOOKUP(A1108,T$12:$AC$125,8))</f>
        <v>0</v>
      </c>
      <c r="M1108" s="67">
        <f>IF(L1108&gt;0,VLOOKUP(L1108,S$12:$AB$125,7),0)</f>
        <v>0</v>
      </c>
      <c r="N1108" s="2">
        <f t="shared" si="263"/>
        <v>0</v>
      </c>
      <c r="O1108" s="22">
        <f t="shared" ca="1" si="270"/>
        <v>6.1009681305422871E-2</v>
      </c>
      <c r="P1108" s="25" t="str">
        <f t="shared" si="271"/>
        <v>A+J=</v>
      </c>
      <c r="Q1108" s="26">
        <f t="shared" si="272"/>
        <v>44757</v>
      </c>
      <c r="R1108" s="81"/>
      <c r="S1108" s="98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2"/>
      <c r="AE1108" s="82"/>
      <c r="AF1108" s="82"/>
      <c r="AG1108" s="82"/>
      <c r="AH1108" s="82"/>
      <c r="AI1108" s="82"/>
      <c r="AJ1108" s="82"/>
      <c r="AK1108" s="82"/>
      <c r="AL1108" s="82"/>
      <c r="AM1108" s="82"/>
      <c r="AN1108" s="82"/>
      <c r="AO1108" s="82"/>
      <c r="AP1108" s="82"/>
      <c r="AQ1108" s="82"/>
      <c r="AR1108" s="82"/>
      <c r="AS1108" s="82"/>
      <c r="AT1108" s="82"/>
      <c r="AU1108" s="82"/>
      <c r="AV1108" s="82"/>
      <c r="AW1108" s="82"/>
      <c r="AX1108" s="82"/>
      <c r="AY1108" s="82"/>
      <c r="AZ1108" s="82"/>
      <c r="BA1108" s="82"/>
      <c r="BB1108" s="82"/>
      <c r="BC1108" s="82"/>
      <c r="BD1108" s="82"/>
      <c r="BE1108" s="82"/>
      <c r="BF1108" s="82"/>
      <c r="BG1108" s="82"/>
      <c r="BH1108" s="82"/>
      <c r="BI1108" s="82"/>
      <c r="BJ1108" s="82"/>
      <c r="BK1108" s="82"/>
      <c r="BL1108" s="82"/>
      <c r="BM1108" s="82"/>
      <c r="BN1108" s="82"/>
      <c r="BO1108" s="82"/>
      <c r="BP1108" s="82"/>
      <c r="BQ1108" s="82"/>
      <c r="BR1108" s="82"/>
      <c r="BS1108" s="82"/>
      <c r="BT1108" s="82"/>
      <c r="BU1108" s="82"/>
      <c r="BV1108" s="82"/>
      <c r="BW1108" s="82"/>
      <c r="BX1108" s="82"/>
      <c r="BY1108" s="82"/>
      <c r="BZ1108" s="82"/>
      <c r="CA1108" s="82"/>
      <c r="CB1108" s="82"/>
      <c r="CC1108" s="82"/>
      <c r="CD1108" s="82"/>
      <c r="CE1108" s="82"/>
      <c r="CF1108" s="82"/>
      <c r="CG1108" s="82"/>
      <c r="CH1108" s="82"/>
      <c r="CI1108" s="82"/>
      <c r="CJ1108" s="82"/>
      <c r="CK1108" s="82"/>
      <c r="CL1108" s="82"/>
      <c r="CM1108" s="82"/>
      <c r="CN1108" s="82"/>
      <c r="CO1108" s="82"/>
      <c r="CP1108" s="82"/>
      <c r="CQ1108" s="82"/>
      <c r="CR1108" s="82"/>
      <c r="CS1108" s="82"/>
      <c r="CT1108" s="82"/>
      <c r="CU1108" s="82"/>
      <c r="CV1108" s="82"/>
      <c r="CW1108" s="82"/>
      <c r="CX1108" s="82"/>
      <c r="CY1108" s="82"/>
      <c r="CZ1108" s="82"/>
      <c r="DA1108" s="82"/>
      <c r="DB1108" s="82"/>
      <c r="DC1108" s="82"/>
      <c r="DD1108" s="82"/>
      <c r="DE1108" s="82"/>
      <c r="DF1108" s="82"/>
      <c r="DG1108" s="82"/>
      <c r="DH1108" s="82"/>
      <c r="DI1108" s="82"/>
      <c r="DJ1108" s="82"/>
      <c r="DK1108" s="82"/>
      <c r="DL1108" s="82"/>
      <c r="DM1108" s="82"/>
      <c r="DN1108" s="82"/>
      <c r="DO1108" s="82"/>
      <c r="DP1108" s="82"/>
      <c r="DQ1108" s="82"/>
      <c r="DR1108" s="82"/>
      <c r="DS1108" s="82"/>
      <c r="DT1108" s="82"/>
      <c r="DU1108" s="82"/>
      <c r="DV1108" s="82"/>
      <c r="DW1108" s="82"/>
      <c r="DX1108" s="82"/>
      <c r="DY1108" s="82"/>
      <c r="DZ1108" s="82"/>
      <c r="EA1108" s="82"/>
      <c r="EB1108" s="82"/>
      <c r="EC1108" s="82"/>
      <c r="ED1108" s="82"/>
      <c r="EE1108" s="82"/>
      <c r="EF1108" s="82"/>
      <c r="EG1108" s="82"/>
      <c r="EH1108" s="82"/>
      <c r="EI1108" s="82"/>
      <c r="EJ1108" s="82"/>
      <c r="EK1108" s="82"/>
      <c r="EL1108" s="82"/>
      <c r="EM1108" s="82"/>
      <c r="EN1108" s="82"/>
      <c r="EO1108" s="82"/>
      <c r="EP1108" s="82"/>
      <c r="EQ1108" s="82"/>
      <c r="ER1108" s="82"/>
      <c r="ES1108" s="82"/>
      <c r="ET1108" s="82"/>
      <c r="EU1108" s="82"/>
      <c r="EV1108" s="82"/>
      <c r="EW1108" s="82"/>
      <c r="EX1108" s="82"/>
      <c r="EY1108" s="82"/>
      <c r="EZ1108" s="82"/>
      <c r="FA1108" s="82"/>
      <c r="FB1108" s="82"/>
      <c r="FC1108" s="82"/>
      <c r="FD1108" s="82"/>
      <c r="FE1108" s="82"/>
      <c r="FF1108" s="82"/>
      <c r="FG1108" s="82"/>
      <c r="FH1108" s="82"/>
      <c r="FI1108" s="82"/>
      <c r="FJ1108" s="82"/>
      <c r="FK1108" s="82"/>
      <c r="FL1108" s="82"/>
      <c r="FM1108" s="82"/>
      <c r="FN1108" s="82"/>
      <c r="FO1108" s="82"/>
      <c r="FP1108" s="82"/>
      <c r="FQ1108" s="82"/>
      <c r="FR1108" s="82"/>
      <c r="FS1108" s="82"/>
      <c r="FT1108" s="82"/>
      <c r="FU1108" s="82"/>
      <c r="FV1108" s="82"/>
      <c r="FW1108" s="82"/>
    </row>
    <row r="1109" spans="1:179" ht="15" x14ac:dyDescent="0.25">
      <c r="A1109" s="20">
        <f t="shared" si="273"/>
        <v>44862</v>
      </c>
      <c r="B1109" s="22">
        <f t="shared" ca="1" si="264"/>
        <v>1.0378389079228925</v>
      </c>
      <c r="C1109" s="22">
        <f t="shared" ca="1" si="274"/>
        <v>0.97614444</v>
      </c>
      <c r="D1109" s="23">
        <f ca="1">IF(A1109&lt;$B$1,VLOOKUP(A1109,[1]DI!$A$4:$B$15000,2,FALSE),0)</f>
        <v>0.13650000000000001</v>
      </c>
      <c r="E1109" s="22">
        <f t="shared" ca="1" si="265"/>
        <v>5.0788000000000005E-4</v>
      </c>
      <c r="F1109" s="23">
        <f t="shared" si="266"/>
        <v>1.3</v>
      </c>
      <c r="G1109" s="24">
        <f t="shared" ca="1" si="267"/>
        <v>1.0006602440000001</v>
      </c>
      <c r="H1109" s="22">
        <f ca="1">TRUNC(PRODUCT(G$10:G1108),15)</f>
        <v>1.2530371005915899</v>
      </c>
      <c r="I1109" s="22">
        <f t="shared" ca="1" si="268"/>
        <v>1.1861310542792001</v>
      </c>
      <c r="J1109" s="22">
        <f t="shared" ca="1" si="269"/>
        <v>1.0564069599999999</v>
      </c>
      <c r="K1109" s="110">
        <f t="shared" ca="1" si="262"/>
        <v>6.1694467922892425E-2</v>
      </c>
      <c r="L1109" s="66">
        <f>IF(VLOOKUP(A1109,$T$12:$AC$125,8)=VLOOKUP(A1108,$T$12:$AC$125,8),0,VLOOKUP(A1109,T$12:$AC$125,8))</f>
        <v>0</v>
      </c>
      <c r="M1109" s="67">
        <f>IF(L1109&gt;0,VLOOKUP(L1109,S$12:$AB$125,7),0)</f>
        <v>0</v>
      </c>
      <c r="N1109" s="2">
        <f t="shared" si="263"/>
        <v>0</v>
      </c>
      <c r="O1109" s="22">
        <f t="shared" ca="1" si="270"/>
        <v>6.1694467922892425E-2</v>
      </c>
      <c r="P1109" s="25" t="str">
        <f t="shared" si="271"/>
        <v>A+J=</v>
      </c>
      <c r="Q1109" s="26">
        <f t="shared" si="272"/>
        <v>44757</v>
      </c>
      <c r="R1109" s="4"/>
      <c r="S1109" s="98"/>
      <c r="U1109" s="4"/>
      <c r="V1109" s="4"/>
      <c r="W1109" s="4"/>
      <c r="X1109" s="4"/>
      <c r="Y1109" s="4"/>
      <c r="Z1109" s="4"/>
      <c r="AA1109" s="4"/>
      <c r="AB1109" s="4"/>
      <c r="AC1109" s="4"/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</row>
    <row r="1110" spans="1:179" ht="15" x14ac:dyDescent="0.25">
      <c r="A1110" s="20">
        <f t="shared" si="273"/>
        <v>44863</v>
      </c>
      <c r="B1110" s="22">
        <f t="shared" ca="1" si="264"/>
        <v>1.0385241374286796</v>
      </c>
      <c r="C1110" s="22">
        <f t="shared" ca="1" si="274"/>
        <v>0.97614444</v>
      </c>
      <c r="D1110" s="23">
        <f ca="1">IF(A1110&lt;$B$1,VLOOKUP(A1110,[1]DI!$A$4:$B$15000,2,FALSE),0)</f>
        <v>0</v>
      </c>
      <c r="E1110" s="22">
        <f t="shared" ca="1" si="265"/>
        <v>0</v>
      </c>
      <c r="F1110" s="23">
        <f t="shared" si="266"/>
        <v>1.3</v>
      </c>
      <c r="G1110" s="24">
        <f t="shared" ca="1" si="267"/>
        <v>1</v>
      </c>
      <c r="H1110" s="22">
        <f ca="1">TRUNC(PRODUCT(G$10:G1109),15)</f>
        <v>1.25386441081903</v>
      </c>
      <c r="I1110" s="22">
        <f t="shared" ca="1" si="268"/>
        <v>1.1861310542792001</v>
      </c>
      <c r="J1110" s="22">
        <f t="shared" ca="1" si="269"/>
        <v>1.05710445</v>
      </c>
      <c r="K1110" s="110">
        <f t="shared" ca="1" si="262"/>
        <v>6.2379697428679604E-2</v>
      </c>
      <c r="L1110" s="66">
        <f>IF(VLOOKUP(A1110,$T$12:$AC$125,8)=VLOOKUP(A1109,$T$12:$AC$125,8),0,VLOOKUP(A1110,T$12:$AC$125,8))</f>
        <v>0</v>
      </c>
      <c r="M1110" s="67">
        <f>IF(L1110&gt;0,VLOOKUP(L1110,S$12:$AB$125,7),0)</f>
        <v>0</v>
      </c>
      <c r="N1110" s="2">
        <f t="shared" si="263"/>
        <v>0</v>
      </c>
      <c r="O1110" s="22">
        <f t="shared" ca="1" si="270"/>
        <v>6.2379697428679604E-2</v>
      </c>
      <c r="P1110" s="25" t="str">
        <f t="shared" si="271"/>
        <v>A+J=</v>
      </c>
      <c r="Q1110" s="26">
        <f t="shared" si="272"/>
        <v>44757</v>
      </c>
      <c r="R1110" s="4"/>
      <c r="S1110" s="98"/>
      <c r="U1110" s="4"/>
      <c r="V1110" s="4"/>
      <c r="W1110" s="4"/>
      <c r="X1110" s="4"/>
      <c r="Y1110" s="4"/>
      <c r="Z1110" s="4"/>
      <c r="AA1110" s="4"/>
      <c r="AB1110" s="4"/>
      <c r="AC1110" s="4"/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4"/>
      <c r="BR1110" s="64"/>
      <c r="BS1110" s="64"/>
      <c r="BT1110" s="64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</row>
    <row r="1111" spans="1:179" ht="15" x14ac:dyDescent="0.25">
      <c r="A1111" s="20">
        <f t="shared" si="273"/>
        <v>44864</v>
      </c>
      <c r="B1111" s="22">
        <f t="shared" ca="1" si="264"/>
        <v>1.0385241374286796</v>
      </c>
      <c r="C1111" s="22">
        <f t="shared" ca="1" si="274"/>
        <v>0.97614444</v>
      </c>
      <c r="D1111" s="23">
        <f ca="1">IF(A1111&lt;$B$1,VLOOKUP(A1111,[1]DI!$A$4:$B$15000,2,FALSE),0)</f>
        <v>0</v>
      </c>
      <c r="E1111" s="22">
        <f t="shared" ca="1" si="265"/>
        <v>0</v>
      </c>
      <c r="F1111" s="23">
        <f t="shared" si="266"/>
        <v>1.3</v>
      </c>
      <c r="G1111" s="24">
        <f t="shared" ca="1" si="267"/>
        <v>1</v>
      </c>
      <c r="H1111" s="22">
        <f ca="1">TRUNC(PRODUCT(G$10:G1110),15)</f>
        <v>1.25386441081903</v>
      </c>
      <c r="I1111" s="22">
        <f t="shared" ca="1" si="268"/>
        <v>1.1861310542792001</v>
      </c>
      <c r="J1111" s="22">
        <f t="shared" ca="1" si="269"/>
        <v>1.05710445</v>
      </c>
      <c r="K1111" s="110">
        <f t="shared" ca="1" si="262"/>
        <v>6.2379697428679604E-2</v>
      </c>
      <c r="L1111" s="66">
        <f>IF(VLOOKUP(A1111,$T$12:$AC$125,8)=VLOOKUP(A1110,$T$12:$AC$125,8),0,VLOOKUP(A1111,T$12:$AC$125,8))</f>
        <v>0</v>
      </c>
      <c r="M1111" s="67">
        <f>IF(L1111&gt;0,VLOOKUP(L1111,S$12:$AB$125,7),0)</f>
        <v>0</v>
      </c>
      <c r="N1111" s="2">
        <f t="shared" si="263"/>
        <v>0</v>
      </c>
      <c r="O1111" s="22">
        <f t="shared" ca="1" si="270"/>
        <v>6.2379697428679604E-2</v>
      </c>
      <c r="P1111" s="25" t="str">
        <f t="shared" si="271"/>
        <v>A+J=</v>
      </c>
      <c r="Q1111" s="26">
        <f t="shared" si="272"/>
        <v>44757</v>
      </c>
      <c r="R1111" s="4"/>
      <c r="S1111" s="98"/>
      <c r="U1111" s="4"/>
      <c r="V1111" s="4"/>
      <c r="W1111" s="4"/>
      <c r="X1111" s="4"/>
      <c r="Y1111" s="4"/>
      <c r="Z1111" s="4"/>
      <c r="AA1111" s="4"/>
      <c r="AB1111" s="4"/>
      <c r="AC1111" s="4"/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  <c r="BK1111" s="64"/>
      <c r="BL1111" s="64"/>
      <c r="BM1111" s="64"/>
      <c r="BN1111" s="64"/>
      <c r="BO1111" s="64"/>
      <c r="BP1111" s="64"/>
      <c r="BQ1111" s="64"/>
      <c r="BR1111" s="64"/>
      <c r="BS1111" s="64"/>
      <c r="BT1111" s="64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</row>
    <row r="1112" spans="1:179" ht="15" x14ac:dyDescent="0.25">
      <c r="A1112" s="20">
        <f t="shared" si="273"/>
        <v>44865</v>
      </c>
      <c r="B1112" s="22">
        <f t="shared" ca="1" si="264"/>
        <v>1.0385241374286796</v>
      </c>
      <c r="C1112" s="22">
        <f t="shared" ca="1" si="274"/>
        <v>0.97614444</v>
      </c>
      <c r="D1112" s="23">
        <f ca="1">IF(A1112&lt;$B$1,VLOOKUP(A1112,[1]DI!$A$4:$B$15000,2,FALSE),0)</f>
        <v>0.13650000000000001</v>
      </c>
      <c r="E1112" s="22">
        <f t="shared" ca="1" si="265"/>
        <v>5.0788000000000005E-4</v>
      </c>
      <c r="F1112" s="23">
        <f t="shared" si="266"/>
        <v>1.3</v>
      </c>
      <c r="G1112" s="24">
        <f t="shared" ca="1" si="267"/>
        <v>1.0006602440000001</v>
      </c>
      <c r="H1112" s="22">
        <f ca="1">TRUNC(PRODUCT(G$10:G1111),15)</f>
        <v>1.25386441081903</v>
      </c>
      <c r="I1112" s="22">
        <f t="shared" ca="1" si="268"/>
        <v>1.1861310542792001</v>
      </c>
      <c r="J1112" s="22">
        <f t="shared" ca="1" si="269"/>
        <v>1.05710445</v>
      </c>
      <c r="K1112" s="110">
        <f t="shared" ca="1" si="262"/>
        <v>6.2379697428679604E-2</v>
      </c>
      <c r="L1112" s="66">
        <f>IF(VLOOKUP(A1112,$T$12:$AC$125,8)=VLOOKUP(A1111,$T$12:$AC$125,8),0,VLOOKUP(A1112,T$12:$AC$125,8))</f>
        <v>0</v>
      </c>
      <c r="M1112" s="67">
        <f>IF(L1112&gt;0,VLOOKUP(L1112,S$12:$AB$125,7),0)</f>
        <v>0</v>
      </c>
      <c r="N1112" s="2">
        <f t="shared" si="263"/>
        <v>0</v>
      </c>
      <c r="O1112" s="22">
        <f t="shared" ca="1" si="270"/>
        <v>6.2379697428679604E-2</v>
      </c>
      <c r="P1112" s="25" t="str">
        <f t="shared" si="271"/>
        <v>A+J=</v>
      </c>
      <c r="Q1112" s="26">
        <f t="shared" si="272"/>
        <v>44757</v>
      </c>
      <c r="R1112" s="4"/>
      <c r="S1112" s="98"/>
      <c r="U1112" s="4"/>
      <c r="V1112" s="4"/>
      <c r="W1112" s="4"/>
      <c r="X1112" s="4"/>
      <c r="Y1112" s="4"/>
      <c r="Z1112" s="4"/>
      <c r="AA1112" s="4"/>
      <c r="AB1112" s="4"/>
      <c r="AC1112" s="4"/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  <c r="BK1112" s="64"/>
      <c r="BL1112" s="64"/>
      <c r="BM1112" s="64"/>
      <c r="BN1112" s="64"/>
      <c r="BO1112" s="64"/>
      <c r="BP1112" s="64"/>
      <c r="BQ1112" s="64"/>
      <c r="BR1112" s="64"/>
      <c r="BS1112" s="64"/>
      <c r="BT1112" s="64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  <c r="FN1112" s="64"/>
      <c r="FO1112" s="64"/>
      <c r="FP1112" s="64"/>
      <c r="FQ1112" s="64"/>
      <c r="FR1112" s="64"/>
      <c r="FS1112" s="64"/>
      <c r="FT1112" s="64"/>
    </row>
    <row r="1113" spans="1:179" ht="15" x14ac:dyDescent="0.25">
      <c r="A1113" s="20">
        <f t="shared" si="273"/>
        <v>44866</v>
      </c>
      <c r="B1113" s="22">
        <f t="shared" ca="1" si="264"/>
        <v>1.0392098097599949</v>
      </c>
      <c r="C1113" s="22">
        <f t="shared" ca="1" si="274"/>
        <v>0.97614444</v>
      </c>
      <c r="D1113" s="23">
        <f ca="1">IF(A1113&lt;$B$1,VLOOKUP(A1113,[1]DI!$A$4:$B$15000,2,FALSE),0)</f>
        <v>0.13650000000000001</v>
      </c>
      <c r="E1113" s="22">
        <f t="shared" ca="1" si="265"/>
        <v>5.0788000000000005E-4</v>
      </c>
      <c r="F1113" s="23">
        <f t="shared" si="266"/>
        <v>1.3</v>
      </c>
      <c r="G1113" s="24">
        <f t="shared" ca="1" si="267"/>
        <v>1.0006602440000001</v>
      </c>
      <c r="H1113" s="22">
        <f ca="1">TRUNC(PRODUCT(G$10:G1112),15)</f>
        <v>1.25469226727309</v>
      </c>
      <c r="I1113" s="22">
        <f t="shared" ca="1" si="268"/>
        <v>1.1861310542792001</v>
      </c>
      <c r="J1113" s="22">
        <f t="shared" ca="1" si="269"/>
        <v>1.05780239</v>
      </c>
      <c r="K1113" s="110">
        <f t="shared" ca="1" si="262"/>
        <v>6.3065369759994896E-2</v>
      </c>
      <c r="L1113" s="66">
        <f>IF(VLOOKUP(A1113,$T$12:$AC$125,8)=VLOOKUP(A1112,$T$12:$AC$125,8),0,VLOOKUP(A1113,T$12:$AC$125,8))</f>
        <v>0</v>
      </c>
      <c r="M1113" s="67">
        <f>IF(L1113&gt;0,VLOOKUP(L1113,S$12:$AB$125,7),0)</f>
        <v>0</v>
      </c>
      <c r="N1113" s="2">
        <f t="shared" si="263"/>
        <v>0</v>
      </c>
      <c r="O1113" s="22">
        <f t="shared" ca="1" si="270"/>
        <v>6.3065369759994896E-2</v>
      </c>
      <c r="P1113" s="25" t="str">
        <f t="shared" si="271"/>
        <v>A+J=</v>
      </c>
      <c r="Q1113" s="26">
        <f t="shared" si="272"/>
        <v>44757</v>
      </c>
      <c r="R1113" s="4"/>
      <c r="S1113" s="98"/>
      <c r="U1113" s="4"/>
      <c r="V1113" s="4"/>
      <c r="W1113" s="4"/>
      <c r="X1113" s="4"/>
      <c r="Y1113" s="4"/>
      <c r="Z1113" s="4"/>
      <c r="AA1113" s="4"/>
      <c r="AB1113" s="4"/>
      <c r="AC1113" s="4"/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  <c r="BK1113" s="64"/>
      <c r="BL1113" s="64"/>
      <c r="BM1113" s="64"/>
      <c r="BN1113" s="64"/>
      <c r="BO1113" s="64"/>
      <c r="BP1113" s="64"/>
      <c r="BQ1113" s="64"/>
      <c r="BR1113" s="64"/>
      <c r="BS1113" s="64"/>
      <c r="BT1113" s="64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</row>
    <row r="1114" spans="1:179" ht="15" x14ac:dyDescent="0.25">
      <c r="A1114" s="20">
        <f t="shared" si="273"/>
        <v>44867</v>
      </c>
      <c r="B1114" s="22">
        <f t="shared" ca="1" si="264"/>
        <v>1.0398959450424172</v>
      </c>
      <c r="C1114" s="22">
        <f t="shared" ca="1" si="274"/>
        <v>0.97614444</v>
      </c>
      <c r="D1114" s="23">
        <f ca="1">IF(A1114&lt;$B$1,VLOOKUP(A1114,[1]DI!$A$4:$B$15000,2,FALSE),0)</f>
        <v>0</v>
      </c>
      <c r="E1114" s="22">
        <f t="shared" ca="1" si="265"/>
        <v>0</v>
      </c>
      <c r="F1114" s="23">
        <f t="shared" si="266"/>
        <v>1.3</v>
      </c>
      <c r="G1114" s="24">
        <f t="shared" ca="1" si="267"/>
        <v>1</v>
      </c>
      <c r="H1114" s="22">
        <f ca="1">TRUNC(PRODUCT(G$10:G1113),15)</f>
        <v>1.2555206703144</v>
      </c>
      <c r="I1114" s="22">
        <f t="shared" ca="1" si="268"/>
        <v>1.1861310542792001</v>
      </c>
      <c r="J1114" s="22">
        <f t="shared" ca="1" si="269"/>
        <v>1.0585008</v>
      </c>
      <c r="K1114" s="110">
        <f t="shared" ca="1" si="262"/>
        <v>6.3751505042417334E-2</v>
      </c>
      <c r="L1114" s="66">
        <f>IF(VLOOKUP(A1114,$T$12:$AC$125,8)=VLOOKUP(A1113,$T$12:$AC$125,8),0,VLOOKUP(A1114,T$12:$AC$125,8))</f>
        <v>0</v>
      </c>
      <c r="M1114" s="67">
        <f>IF(L1114&gt;0,VLOOKUP(L1114,S$12:$AB$125,7),0)</f>
        <v>0</v>
      </c>
      <c r="N1114" s="2">
        <f t="shared" si="263"/>
        <v>0</v>
      </c>
      <c r="O1114" s="22">
        <f t="shared" ca="1" si="270"/>
        <v>6.3751505042417334E-2</v>
      </c>
      <c r="P1114" s="25" t="str">
        <f t="shared" si="271"/>
        <v>A+J=</v>
      </c>
      <c r="Q1114" s="26">
        <f t="shared" si="272"/>
        <v>44757</v>
      </c>
      <c r="R1114" s="4"/>
      <c r="S1114" s="98"/>
      <c r="U1114" s="4"/>
      <c r="V1114" s="4"/>
      <c r="W1114" s="4"/>
      <c r="X1114" s="4"/>
      <c r="Y1114" s="4"/>
      <c r="Z1114" s="4"/>
      <c r="AA1114" s="4"/>
      <c r="AB1114" s="4"/>
      <c r="AC1114" s="4"/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</row>
    <row r="1115" spans="1:179" ht="15" x14ac:dyDescent="0.25">
      <c r="A1115" s="20">
        <f t="shared" si="273"/>
        <v>44868</v>
      </c>
      <c r="B1115" s="22">
        <f t="shared" ca="1" si="264"/>
        <v>1.0398959450424172</v>
      </c>
      <c r="C1115" s="22">
        <f t="shared" ca="1" si="274"/>
        <v>0.97614444</v>
      </c>
      <c r="D1115" s="23">
        <f ca="1">IF(A1115&lt;$B$1,VLOOKUP(A1115,[1]DI!$A$4:$B$15000,2,FALSE),0)</f>
        <v>0.13650000000000001</v>
      </c>
      <c r="E1115" s="22">
        <f t="shared" ca="1" si="265"/>
        <v>5.0788000000000005E-4</v>
      </c>
      <c r="F1115" s="23">
        <f t="shared" si="266"/>
        <v>1.3</v>
      </c>
      <c r="G1115" s="24">
        <f t="shared" ca="1" si="267"/>
        <v>1.0006602440000001</v>
      </c>
      <c r="H1115" s="22">
        <f ca="1">TRUNC(PRODUCT(G$10:G1114),15)</f>
        <v>1.2555206703144</v>
      </c>
      <c r="I1115" s="22">
        <f t="shared" ca="1" si="268"/>
        <v>1.1861310542792001</v>
      </c>
      <c r="J1115" s="22">
        <f t="shared" ca="1" si="269"/>
        <v>1.0585008</v>
      </c>
      <c r="K1115" s="110">
        <f t="shared" ca="1" si="262"/>
        <v>6.3751505042417334E-2</v>
      </c>
      <c r="L1115" s="66">
        <f>IF(VLOOKUP(A1115,$T$12:$AC$125,8)=VLOOKUP(A1114,$T$12:$AC$125,8),0,VLOOKUP(A1115,T$12:$AC$125,8))</f>
        <v>0</v>
      </c>
      <c r="M1115" s="67">
        <f>IF(L1115&gt;0,VLOOKUP(L1115,S$12:$AB$125,7),0)</f>
        <v>0</v>
      </c>
      <c r="N1115" s="2">
        <f t="shared" si="263"/>
        <v>0</v>
      </c>
      <c r="O1115" s="22">
        <f t="shared" ca="1" si="270"/>
        <v>6.3751505042417334E-2</v>
      </c>
      <c r="P1115" s="25" t="str">
        <f t="shared" si="271"/>
        <v>A+J=</v>
      </c>
      <c r="Q1115" s="26">
        <f t="shared" si="272"/>
        <v>44757</v>
      </c>
      <c r="R1115" s="4"/>
      <c r="S1115" s="98"/>
      <c r="U1115" s="4"/>
      <c r="V1115" s="4"/>
      <c r="W1115" s="4"/>
      <c r="X1115" s="4"/>
      <c r="Y1115" s="4"/>
      <c r="Z1115" s="4"/>
      <c r="AA1115" s="4"/>
      <c r="AB1115" s="4"/>
      <c r="AC1115" s="4"/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4"/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</row>
    <row r="1116" spans="1:179" ht="15" x14ac:dyDescent="0.25">
      <c r="A1116" s="20">
        <f t="shared" si="273"/>
        <v>44869</v>
      </c>
      <c r="B1116" s="22">
        <f t="shared" ca="1" si="264"/>
        <v>1.0405825232131574</v>
      </c>
      <c r="C1116" s="22">
        <f t="shared" ca="1" si="274"/>
        <v>0.97614444</v>
      </c>
      <c r="D1116" s="23">
        <f ca="1">IF(A1116&lt;$B$1,VLOOKUP(A1116,[1]DI!$A$4:$B$15000,2,FALSE),0)</f>
        <v>0.13650000000000001</v>
      </c>
      <c r="E1116" s="22">
        <f t="shared" ca="1" si="265"/>
        <v>5.0788000000000005E-4</v>
      </c>
      <c r="F1116" s="23">
        <f t="shared" si="266"/>
        <v>1.3</v>
      </c>
      <c r="G1116" s="24">
        <f t="shared" ca="1" si="267"/>
        <v>1.0006602440000001</v>
      </c>
      <c r="H1116" s="22">
        <f ca="1">TRUNC(PRODUCT(G$10:G1115),15)</f>
        <v>1.25634962030385</v>
      </c>
      <c r="I1116" s="22">
        <f t="shared" ca="1" si="268"/>
        <v>1.1861310542792001</v>
      </c>
      <c r="J1116" s="22">
        <f t="shared" ca="1" si="269"/>
        <v>1.0591996699999999</v>
      </c>
      <c r="K1116" s="110">
        <f t="shared" ca="1" si="262"/>
        <v>6.4438083213157402E-2</v>
      </c>
      <c r="L1116" s="66">
        <f>IF(VLOOKUP(A1116,$T$12:$AC$125,8)=VLOOKUP(A1115,$T$12:$AC$125,8),0,VLOOKUP(A1116,T$12:$AC$125,8))</f>
        <v>0</v>
      </c>
      <c r="M1116" s="67">
        <f>IF(L1116&gt;0,VLOOKUP(L1116,S$12:$AB$125,7),0)</f>
        <v>0</v>
      </c>
      <c r="N1116" s="2">
        <f t="shared" si="263"/>
        <v>0</v>
      </c>
      <c r="O1116" s="22">
        <f t="shared" ca="1" si="270"/>
        <v>6.4438083213157402E-2</v>
      </c>
      <c r="P1116" s="25" t="str">
        <f t="shared" si="271"/>
        <v>A+J=</v>
      </c>
      <c r="Q1116" s="26">
        <f t="shared" si="272"/>
        <v>44757</v>
      </c>
      <c r="R1116" s="4"/>
      <c r="S1116" s="98"/>
      <c r="U1116" s="4"/>
      <c r="V1116" s="4"/>
      <c r="W1116" s="4"/>
      <c r="X1116" s="4"/>
      <c r="Y1116" s="4"/>
      <c r="Z1116" s="4"/>
      <c r="AA1116" s="4"/>
      <c r="AB1116" s="4"/>
      <c r="AC1116" s="4"/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4"/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</row>
    <row r="1117" spans="1:179" ht="15" x14ac:dyDescent="0.25">
      <c r="A1117" s="20">
        <f t="shared" si="273"/>
        <v>44870</v>
      </c>
      <c r="B1117" s="22">
        <f t="shared" ca="1" si="264"/>
        <v>1.0412695642722152</v>
      </c>
      <c r="C1117" s="22">
        <f t="shared" ca="1" si="274"/>
        <v>0.97614444</v>
      </c>
      <c r="D1117" s="23">
        <f ca="1">IF(A1117&lt;$B$1,VLOOKUP(A1117,[1]DI!$A$4:$B$15000,2,FALSE),0)</f>
        <v>0</v>
      </c>
      <c r="E1117" s="22">
        <f t="shared" ca="1" si="265"/>
        <v>0</v>
      </c>
      <c r="F1117" s="23">
        <f t="shared" si="266"/>
        <v>1.3</v>
      </c>
      <c r="G1117" s="24">
        <f t="shared" ca="1" si="267"/>
        <v>1</v>
      </c>
      <c r="H1117" s="22">
        <f ca="1">TRUNC(PRODUCT(G$10:G1116),15)</f>
        <v>1.25717911760256</v>
      </c>
      <c r="I1117" s="22">
        <f t="shared" ca="1" si="268"/>
        <v>1.1861310542792001</v>
      </c>
      <c r="J1117" s="22">
        <f t="shared" ca="1" si="269"/>
        <v>1.0598989999999999</v>
      </c>
      <c r="K1117" s="110">
        <f t="shared" ca="1" si="262"/>
        <v>6.512512427221509E-2</v>
      </c>
      <c r="L1117" s="66">
        <f>IF(VLOOKUP(A1117,$T$12:$AC$125,8)=VLOOKUP(A1116,$T$12:$AC$125,8),0,VLOOKUP(A1117,T$12:$AC$125,8))</f>
        <v>0</v>
      </c>
      <c r="M1117" s="67">
        <f>IF(L1117&gt;0,VLOOKUP(L1117,S$12:$AB$125,7),0)</f>
        <v>0</v>
      </c>
      <c r="N1117" s="2">
        <f t="shared" si="263"/>
        <v>0</v>
      </c>
      <c r="O1117" s="22">
        <f t="shared" ca="1" si="270"/>
        <v>6.512512427221509E-2</v>
      </c>
      <c r="P1117" s="25" t="str">
        <f t="shared" si="271"/>
        <v>A+J=</v>
      </c>
      <c r="Q1117" s="26">
        <f t="shared" si="272"/>
        <v>44757</v>
      </c>
      <c r="R1117" s="4"/>
      <c r="S1117" s="98"/>
      <c r="U1117" s="4"/>
      <c r="V1117" s="4"/>
      <c r="W1117" s="4"/>
      <c r="X1117" s="4"/>
      <c r="Y1117" s="4"/>
      <c r="Z1117" s="4"/>
      <c r="AA1117" s="4"/>
      <c r="AB1117" s="4"/>
      <c r="AC1117" s="4"/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4"/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</row>
    <row r="1118" spans="1:179" ht="15" x14ac:dyDescent="0.25">
      <c r="A1118" s="20">
        <f t="shared" si="273"/>
        <v>44871</v>
      </c>
      <c r="B1118" s="22">
        <f t="shared" ca="1" si="264"/>
        <v>1.0412695642722152</v>
      </c>
      <c r="C1118" s="22">
        <f t="shared" ca="1" si="274"/>
        <v>0.97614444</v>
      </c>
      <c r="D1118" s="23">
        <f ca="1">IF(A1118&lt;$B$1,VLOOKUP(A1118,[1]DI!$A$4:$B$15000,2,FALSE),0)</f>
        <v>0</v>
      </c>
      <c r="E1118" s="22">
        <f t="shared" ca="1" si="265"/>
        <v>0</v>
      </c>
      <c r="F1118" s="23">
        <f t="shared" si="266"/>
        <v>1.3</v>
      </c>
      <c r="G1118" s="24">
        <f t="shared" ca="1" si="267"/>
        <v>1</v>
      </c>
      <c r="H1118" s="22">
        <f ca="1">TRUNC(PRODUCT(G$10:G1117),15)</f>
        <v>1.25717911760256</v>
      </c>
      <c r="I1118" s="22">
        <f t="shared" ca="1" si="268"/>
        <v>1.1861310542792001</v>
      </c>
      <c r="J1118" s="22">
        <f t="shared" ca="1" si="269"/>
        <v>1.0598989999999999</v>
      </c>
      <c r="K1118" s="110">
        <f t="shared" ref="K1118:K1149" ca="1" si="275">TRUNC((C1118*(J1118-1)),8)+(-R$989*J1118)</f>
        <v>6.512512427221509E-2</v>
      </c>
      <c r="L1118" s="66">
        <f>IF(VLOOKUP(A1118,$T$12:$AC$125,8)=VLOOKUP(A1117,$T$12:$AC$125,8),0,VLOOKUP(A1118,T$12:$AC$125,8))</f>
        <v>0</v>
      </c>
      <c r="M1118" s="67">
        <f>IF(L1118&gt;0,VLOOKUP(L1118,S$12:$AB$125,7),0)</f>
        <v>0</v>
      </c>
      <c r="N1118" s="2">
        <f t="shared" si="263"/>
        <v>0</v>
      </c>
      <c r="O1118" s="22">
        <f t="shared" ca="1" si="270"/>
        <v>6.512512427221509E-2</v>
      </c>
      <c r="P1118" s="25" t="str">
        <f t="shared" si="271"/>
        <v>A+J=</v>
      </c>
      <c r="Q1118" s="26">
        <f t="shared" si="272"/>
        <v>44757</v>
      </c>
      <c r="R1118" s="4"/>
      <c r="S1118" s="98"/>
      <c r="U1118" s="4"/>
      <c r="V1118" s="4"/>
      <c r="W1118" s="4"/>
      <c r="X1118" s="4"/>
      <c r="Y1118" s="4"/>
      <c r="Z1118" s="4"/>
      <c r="AA1118" s="4"/>
      <c r="AB1118" s="4"/>
      <c r="AC1118" s="4"/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4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</row>
    <row r="1119" spans="1:179" ht="15" x14ac:dyDescent="0.25">
      <c r="A1119" s="20">
        <f t="shared" si="273"/>
        <v>44872</v>
      </c>
      <c r="B1119" s="22">
        <f t="shared" ca="1" si="264"/>
        <v>1.0412695642722152</v>
      </c>
      <c r="C1119" s="22">
        <f t="shared" ca="1" si="274"/>
        <v>0.97614444</v>
      </c>
      <c r="D1119" s="23">
        <f ca="1">IF(A1119&lt;$B$1,VLOOKUP(A1119,[1]DI!$A$4:$B$15000,2,FALSE),0)</f>
        <v>0.13650000000000001</v>
      </c>
      <c r="E1119" s="22">
        <f t="shared" ca="1" si="265"/>
        <v>5.0788000000000005E-4</v>
      </c>
      <c r="F1119" s="23">
        <f t="shared" si="266"/>
        <v>1.3</v>
      </c>
      <c r="G1119" s="24">
        <f t="shared" ca="1" si="267"/>
        <v>1.0006602440000001</v>
      </c>
      <c r="H1119" s="22">
        <f ca="1">TRUNC(PRODUCT(G$10:G1118),15)</f>
        <v>1.25717911760256</v>
      </c>
      <c r="I1119" s="22">
        <f t="shared" ca="1" si="268"/>
        <v>1.1861310542792001</v>
      </c>
      <c r="J1119" s="22">
        <f t="shared" ca="1" si="269"/>
        <v>1.0598989999999999</v>
      </c>
      <c r="K1119" s="110">
        <f t="shared" ca="1" si="275"/>
        <v>6.512512427221509E-2</v>
      </c>
      <c r="L1119" s="66">
        <f>IF(VLOOKUP(A1119,$T$12:$AC$125,8)=VLOOKUP(A1118,$T$12:$AC$125,8),0,VLOOKUP(A1119,T$12:$AC$125,8))</f>
        <v>0</v>
      </c>
      <c r="M1119" s="67">
        <f>IF(L1119&gt;0,VLOOKUP(L1119,S$12:$AB$125,7),0)</f>
        <v>0</v>
      </c>
      <c r="N1119" s="2">
        <f t="shared" si="263"/>
        <v>0</v>
      </c>
      <c r="O1119" s="22">
        <f t="shared" ca="1" si="270"/>
        <v>6.512512427221509E-2</v>
      </c>
      <c r="P1119" s="25" t="str">
        <f t="shared" si="271"/>
        <v>A+J=</v>
      </c>
      <c r="Q1119" s="26">
        <f t="shared" si="272"/>
        <v>44757</v>
      </c>
      <c r="R1119" s="4"/>
      <c r="S1119" s="98"/>
      <c r="U1119" s="4"/>
      <c r="V1119" s="4"/>
      <c r="W1119" s="4"/>
      <c r="X1119" s="4"/>
      <c r="Y1119" s="4"/>
      <c r="Z1119" s="4"/>
      <c r="AA1119" s="4"/>
      <c r="AB1119" s="4"/>
      <c r="AC1119" s="4"/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4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</row>
    <row r="1120" spans="1:179" ht="15" x14ac:dyDescent="0.25">
      <c r="A1120" s="20">
        <f t="shared" si="273"/>
        <v>44873</v>
      </c>
      <c r="B1120" s="22">
        <f t="shared" ca="1" si="264"/>
        <v>1.0419570582195905</v>
      </c>
      <c r="C1120" s="22">
        <f t="shared" ca="1" si="274"/>
        <v>0.97614444</v>
      </c>
      <c r="D1120" s="23">
        <f ca="1">IF(A1120&lt;$B$1,VLOOKUP(A1120,[1]DI!$A$4:$B$15000,2,FALSE),0)</f>
        <v>0.13650000000000001</v>
      </c>
      <c r="E1120" s="22">
        <f t="shared" ca="1" si="265"/>
        <v>5.0788000000000005E-4</v>
      </c>
      <c r="F1120" s="23">
        <f t="shared" si="266"/>
        <v>1.3</v>
      </c>
      <c r="G1120" s="24">
        <f t="shared" ca="1" si="267"/>
        <v>1.0006602440000001</v>
      </c>
      <c r="H1120" s="22">
        <f ca="1">TRUNC(PRODUCT(G$10:G1119),15)</f>
        <v>1.2580091625718799</v>
      </c>
      <c r="I1120" s="22">
        <f t="shared" ca="1" si="268"/>
        <v>1.1861310542792001</v>
      </c>
      <c r="J1120" s="22">
        <f t="shared" ca="1" si="269"/>
        <v>1.06059879</v>
      </c>
      <c r="K1120" s="110">
        <f t="shared" ca="1" si="275"/>
        <v>6.5812618219590405E-2</v>
      </c>
      <c r="L1120" s="66">
        <f>IF(VLOOKUP(A1120,$T$12:$AC$125,8)=VLOOKUP(A1119,$T$12:$AC$125,8),0,VLOOKUP(A1120,T$12:$AC$125,8))</f>
        <v>0</v>
      </c>
      <c r="M1120" s="67">
        <f>IF(L1120&gt;0,VLOOKUP(L1120,S$12:$AB$125,7),0)</f>
        <v>0</v>
      </c>
      <c r="N1120" s="2">
        <f t="shared" si="263"/>
        <v>0</v>
      </c>
      <c r="O1120" s="22">
        <f t="shared" ca="1" si="270"/>
        <v>6.5812618219590405E-2</v>
      </c>
      <c r="P1120" s="25" t="str">
        <f t="shared" si="271"/>
        <v>A+J=</v>
      </c>
      <c r="Q1120" s="26">
        <f t="shared" si="272"/>
        <v>44757</v>
      </c>
      <c r="R1120" s="4"/>
      <c r="S1120" s="98"/>
      <c r="U1120" s="4"/>
      <c r="V1120" s="4"/>
      <c r="W1120" s="4"/>
      <c r="X1120" s="4"/>
      <c r="Y1120" s="4"/>
      <c r="Z1120" s="4"/>
      <c r="AA1120" s="4"/>
      <c r="AB1120" s="4"/>
      <c r="AC1120" s="4"/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4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</row>
    <row r="1121" spans="1:176" ht="15" x14ac:dyDescent="0.25">
      <c r="A1121" s="20">
        <f t="shared" si="273"/>
        <v>44874</v>
      </c>
      <c r="B1121" s="22">
        <f t="shared" ca="1" si="264"/>
        <v>1.0426450051180729</v>
      </c>
      <c r="C1121" s="22">
        <f t="shared" ca="1" si="274"/>
        <v>0.97614444</v>
      </c>
      <c r="D1121" s="23">
        <f ca="1">IF(A1121&lt;$B$1,VLOOKUP(A1121,[1]DI!$A$4:$B$15000,2,FALSE),0)</f>
        <v>0.13650000000000001</v>
      </c>
      <c r="E1121" s="22">
        <f t="shared" ca="1" si="265"/>
        <v>5.0788000000000005E-4</v>
      </c>
      <c r="F1121" s="23">
        <f t="shared" si="266"/>
        <v>1.3</v>
      </c>
      <c r="G1121" s="24">
        <f t="shared" ca="1" si="267"/>
        <v>1.0006602440000001</v>
      </c>
      <c r="H1121" s="22">
        <f ca="1">TRUNC(PRODUCT(G$10:G1120),15)</f>
        <v>1.2588397555734101</v>
      </c>
      <c r="I1121" s="22">
        <f t="shared" ca="1" si="268"/>
        <v>1.1861310542792001</v>
      </c>
      <c r="J1121" s="22">
        <f t="shared" ca="1" si="269"/>
        <v>1.0612990499999999</v>
      </c>
      <c r="K1121" s="110">
        <f t="shared" ca="1" si="275"/>
        <v>6.6500565118072869E-2</v>
      </c>
      <c r="L1121" s="66">
        <f>IF(VLOOKUP(A1121,$T$12:$AC$125,8)=VLOOKUP(A1120,$T$12:$AC$125,8),0,VLOOKUP(A1121,T$12:$AC$125,8))</f>
        <v>0</v>
      </c>
      <c r="M1121" s="67">
        <f>IF(L1121&gt;0,VLOOKUP(L1121,S$12:$AB$125,7),0)</f>
        <v>0</v>
      </c>
      <c r="N1121" s="2">
        <f t="shared" si="263"/>
        <v>0</v>
      </c>
      <c r="O1121" s="22">
        <f t="shared" ca="1" si="270"/>
        <v>6.6500565118072869E-2</v>
      </c>
      <c r="P1121" s="25" t="str">
        <f t="shared" si="271"/>
        <v>A+J=</v>
      </c>
      <c r="Q1121" s="26">
        <f t="shared" si="272"/>
        <v>44757</v>
      </c>
      <c r="R1121" s="4"/>
      <c r="S1121" s="98"/>
      <c r="U1121" s="4"/>
      <c r="V1121" s="4"/>
      <c r="W1121" s="4"/>
      <c r="X1121" s="4"/>
      <c r="Y1121" s="4"/>
      <c r="Z1121" s="4"/>
      <c r="AA1121" s="4"/>
      <c r="AB1121" s="4"/>
      <c r="AC1121" s="4"/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4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</row>
    <row r="1122" spans="1:176" ht="15" x14ac:dyDescent="0.25">
      <c r="A1122" s="20">
        <f t="shared" si="273"/>
        <v>44875</v>
      </c>
      <c r="B1122" s="22">
        <f t="shared" ca="1" si="264"/>
        <v>1.0433334048420835</v>
      </c>
      <c r="C1122" s="22">
        <f t="shared" ca="1" si="274"/>
        <v>0.97614444</v>
      </c>
      <c r="D1122" s="23">
        <f ca="1">IF(A1122&lt;$B$1,VLOOKUP(A1122,[1]DI!$A$4:$B$15000,2,FALSE),0)</f>
        <v>0.13650000000000001</v>
      </c>
      <c r="E1122" s="22">
        <f t="shared" ca="1" si="265"/>
        <v>5.0788000000000005E-4</v>
      </c>
      <c r="F1122" s="23">
        <f t="shared" si="266"/>
        <v>1.3</v>
      </c>
      <c r="G1122" s="24">
        <f t="shared" ca="1" si="267"/>
        <v>1.0006602440000001</v>
      </c>
      <c r="H1122" s="22">
        <f ca="1">TRUNC(PRODUCT(G$10:G1121),15)</f>
        <v>1.25967089696899</v>
      </c>
      <c r="I1122" s="22">
        <f t="shared" ca="1" si="268"/>
        <v>1.1861310542792001</v>
      </c>
      <c r="J1122" s="22">
        <f t="shared" ca="1" si="269"/>
        <v>1.06199976</v>
      </c>
      <c r="K1122" s="110">
        <f t="shared" ca="1" si="275"/>
        <v>6.7188964842083448E-2</v>
      </c>
      <c r="L1122" s="66">
        <f>IF(VLOOKUP(A1122,$T$12:$AC$125,8)=VLOOKUP(A1121,$T$12:$AC$125,8),0,VLOOKUP(A1122,T$12:$AC$125,8))</f>
        <v>0</v>
      </c>
      <c r="M1122" s="67">
        <f>IF(L1122&gt;0,VLOOKUP(L1122,S$12:$AB$125,7),0)</f>
        <v>0</v>
      </c>
      <c r="N1122" s="2">
        <f t="shared" si="263"/>
        <v>0</v>
      </c>
      <c r="O1122" s="22">
        <f t="shared" ca="1" si="270"/>
        <v>6.7188964842083448E-2</v>
      </c>
      <c r="P1122" s="25" t="str">
        <f t="shared" si="271"/>
        <v>A+J=</v>
      </c>
      <c r="Q1122" s="26">
        <f t="shared" si="272"/>
        <v>44757</v>
      </c>
      <c r="R1122" s="4"/>
      <c r="S1122" s="98"/>
      <c r="U1122" s="4"/>
      <c r="V1122" s="4"/>
      <c r="W1122" s="4"/>
      <c r="X1122" s="4"/>
      <c r="Y1122" s="4"/>
      <c r="Z1122" s="4"/>
      <c r="AA1122" s="4"/>
      <c r="AB1122" s="4"/>
      <c r="AC1122" s="4"/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4"/>
      <c r="BN1122" s="64"/>
      <c r="BO1122" s="64"/>
      <c r="BP1122" s="64"/>
      <c r="BQ1122" s="64"/>
      <c r="BR1122" s="64"/>
      <c r="BS1122" s="64"/>
      <c r="BT1122" s="64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  <c r="FN1122" s="64"/>
      <c r="FO1122" s="64"/>
      <c r="FP1122" s="64"/>
      <c r="FQ1122" s="64"/>
      <c r="FR1122" s="64"/>
      <c r="FS1122" s="64"/>
      <c r="FT1122" s="64"/>
    </row>
    <row r="1123" spans="1:176" ht="15" x14ac:dyDescent="0.25">
      <c r="A1123" s="20">
        <f t="shared" si="273"/>
        <v>44876</v>
      </c>
      <c r="B1123" s="22">
        <f t="shared" ca="1" si="264"/>
        <v>1.0440222575172011</v>
      </c>
      <c r="C1123" s="22">
        <f t="shared" ca="1" si="274"/>
        <v>0.97614444</v>
      </c>
      <c r="D1123" s="23">
        <f ca="1">IF(A1123&lt;$B$1,VLOOKUP(A1123,[1]DI!$A$4:$B$15000,2,FALSE),0)</f>
        <v>0.13650000000000001</v>
      </c>
      <c r="E1123" s="22">
        <f t="shared" ca="1" si="265"/>
        <v>5.0788000000000005E-4</v>
      </c>
      <c r="F1123" s="23">
        <f t="shared" si="266"/>
        <v>1.3</v>
      </c>
      <c r="G1123" s="24">
        <f t="shared" ca="1" si="267"/>
        <v>1.0006602440000001</v>
      </c>
      <c r="H1123" s="22">
        <f ca="1">TRUNC(PRODUCT(G$10:G1122),15)</f>
        <v>1.2605025871206901</v>
      </c>
      <c r="I1123" s="22">
        <f t="shared" ca="1" si="268"/>
        <v>1.1861310542792001</v>
      </c>
      <c r="J1123" s="22">
        <f t="shared" ca="1" si="269"/>
        <v>1.06270094</v>
      </c>
      <c r="K1123" s="110">
        <f t="shared" ca="1" si="275"/>
        <v>6.7877817517201164E-2</v>
      </c>
      <c r="L1123" s="66">
        <f>IF(VLOOKUP(A1123,$T$12:$AC$125,8)=VLOOKUP(A1122,$T$12:$AC$125,8),0,VLOOKUP(A1123,T$12:$AC$125,8))</f>
        <v>0</v>
      </c>
      <c r="M1123" s="67">
        <f>IF(L1123&gt;0,VLOOKUP(L1123,S$12:$AB$125,7),0)</f>
        <v>0</v>
      </c>
      <c r="N1123" s="2">
        <f t="shared" si="263"/>
        <v>0</v>
      </c>
      <c r="O1123" s="22">
        <f t="shared" ca="1" si="270"/>
        <v>6.7877817517201164E-2</v>
      </c>
      <c r="P1123" s="25" t="str">
        <f t="shared" si="271"/>
        <v>A+J=</v>
      </c>
      <c r="Q1123" s="26">
        <f t="shared" si="272"/>
        <v>44757</v>
      </c>
      <c r="R1123" s="4"/>
      <c r="S1123" s="98"/>
      <c r="U1123" s="4"/>
      <c r="V1123" s="4"/>
      <c r="W1123" s="4"/>
      <c r="X1123" s="4"/>
      <c r="Y1123" s="4"/>
      <c r="Z1123" s="4"/>
      <c r="AA1123" s="4"/>
      <c r="AB1123" s="4"/>
      <c r="AC1123" s="4"/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4"/>
      <c r="BN1123" s="64"/>
      <c r="BO1123" s="64"/>
      <c r="BP1123" s="64"/>
      <c r="BQ1123" s="64"/>
      <c r="BR1123" s="64"/>
      <c r="BS1123" s="64"/>
      <c r="BT1123" s="64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</row>
    <row r="1124" spans="1:176" ht="15" x14ac:dyDescent="0.25">
      <c r="A1124" s="20">
        <f t="shared" si="273"/>
        <v>44877</v>
      </c>
      <c r="B1124" s="22">
        <f t="shared" ca="1" si="264"/>
        <v>1.0447115630806365</v>
      </c>
      <c r="C1124" s="22">
        <f t="shared" ca="1" si="274"/>
        <v>0.97614444</v>
      </c>
      <c r="D1124" s="23">
        <f ca="1">IF(A1124&lt;$B$1,VLOOKUP(A1124,[1]DI!$A$4:$B$15000,2,FALSE),0)</f>
        <v>0</v>
      </c>
      <c r="E1124" s="22">
        <f t="shared" ca="1" si="265"/>
        <v>0</v>
      </c>
      <c r="F1124" s="23">
        <f t="shared" si="266"/>
        <v>1.3</v>
      </c>
      <c r="G1124" s="24">
        <f t="shared" ca="1" si="267"/>
        <v>1</v>
      </c>
      <c r="H1124" s="22">
        <f ca="1">TRUNC(PRODUCT(G$10:G1123),15)</f>
        <v>1.26133482639082</v>
      </c>
      <c r="I1124" s="22">
        <f t="shared" ca="1" si="268"/>
        <v>1.1861310542792001</v>
      </c>
      <c r="J1124" s="22">
        <f t="shared" ca="1" si="269"/>
        <v>1.06340258</v>
      </c>
      <c r="K1124" s="110">
        <f t="shared" ca="1" si="275"/>
        <v>6.8567123080636505E-2</v>
      </c>
      <c r="L1124" s="66">
        <f>IF(VLOOKUP(A1124,$T$12:$AC$125,8)=VLOOKUP(A1123,$T$12:$AC$125,8),0,VLOOKUP(A1124,T$12:$AC$125,8))</f>
        <v>0</v>
      </c>
      <c r="M1124" s="67">
        <f>IF(L1124&gt;0,VLOOKUP(L1124,S$12:$AB$125,7),0)</f>
        <v>0</v>
      </c>
      <c r="N1124" s="2">
        <f t="shared" si="263"/>
        <v>0</v>
      </c>
      <c r="O1124" s="22">
        <f t="shared" ca="1" si="270"/>
        <v>6.8567123080636505E-2</v>
      </c>
      <c r="P1124" s="25" t="str">
        <f t="shared" si="271"/>
        <v>A+J=</v>
      </c>
      <c r="Q1124" s="26">
        <f t="shared" si="272"/>
        <v>44757</v>
      </c>
      <c r="R1124" s="4"/>
      <c r="S1124" s="98"/>
      <c r="U1124" s="4"/>
      <c r="V1124" s="4"/>
      <c r="W1124" s="4"/>
      <c r="X1124" s="4"/>
      <c r="Y1124" s="4"/>
      <c r="Z1124" s="4"/>
      <c r="AA1124" s="4"/>
      <c r="AB1124" s="4"/>
      <c r="AC1124" s="4"/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4"/>
      <c r="BN1124" s="64"/>
      <c r="BO1124" s="64"/>
      <c r="BP1124" s="64"/>
      <c r="BQ1124" s="64"/>
      <c r="BR1124" s="64"/>
      <c r="BS1124" s="64"/>
      <c r="BT1124" s="6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</row>
    <row r="1125" spans="1:176" ht="15" x14ac:dyDescent="0.25">
      <c r="A1125" s="20">
        <f t="shared" si="273"/>
        <v>44878</v>
      </c>
      <c r="B1125" s="22">
        <f t="shared" ca="1" si="264"/>
        <v>1.0447115630806365</v>
      </c>
      <c r="C1125" s="22">
        <f t="shared" ca="1" si="274"/>
        <v>0.97614444</v>
      </c>
      <c r="D1125" s="23">
        <f ca="1">IF(A1125&lt;$B$1,VLOOKUP(A1125,[1]DI!$A$4:$B$15000,2,FALSE),0)</f>
        <v>0</v>
      </c>
      <c r="E1125" s="22">
        <f t="shared" ca="1" si="265"/>
        <v>0</v>
      </c>
      <c r="F1125" s="23">
        <f t="shared" si="266"/>
        <v>1.3</v>
      </c>
      <c r="G1125" s="24">
        <f t="shared" ca="1" si="267"/>
        <v>1</v>
      </c>
      <c r="H1125" s="22">
        <f ca="1">TRUNC(PRODUCT(G$10:G1124),15)</f>
        <v>1.26133482639082</v>
      </c>
      <c r="I1125" s="22">
        <f t="shared" ca="1" si="268"/>
        <v>1.1861310542792001</v>
      </c>
      <c r="J1125" s="22">
        <f t="shared" ca="1" si="269"/>
        <v>1.06340258</v>
      </c>
      <c r="K1125" s="110">
        <f t="shared" ca="1" si="275"/>
        <v>6.8567123080636505E-2</v>
      </c>
      <c r="L1125" s="66">
        <f>IF(VLOOKUP(A1125,$T$12:$AC$125,8)=VLOOKUP(A1124,$T$12:$AC$125,8),0,VLOOKUP(A1125,T$12:$AC$125,8))</f>
        <v>0</v>
      </c>
      <c r="M1125" s="67">
        <f>IF(L1125&gt;0,VLOOKUP(L1125,S$12:$AB$125,7),0)</f>
        <v>0</v>
      </c>
      <c r="N1125" s="2">
        <f t="shared" si="263"/>
        <v>0</v>
      </c>
      <c r="O1125" s="22">
        <f t="shared" ca="1" si="270"/>
        <v>6.8567123080636505E-2</v>
      </c>
      <c r="P1125" s="25" t="str">
        <f t="shared" si="271"/>
        <v>A+J=</v>
      </c>
      <c r="Q1125" s="26">
        <f t="shared" si="272"/>
        <v>44757</v>
      </c>
      <c r="R1125" s="4"/>
      <c r="S1125" s="98"/>
      <c r="U1125" s="4"/>
      <c r="V1125" s="4"/>
      <c r="W1125" s="4"/>
      <c r="X1125" s="4"/>
      <c r="Y1125" s="4"/>
      <c r="Z1125" s="4"/>
      <c r="AA1125" s="4"/>
      <c r="AB1125" s="4"/>
      <c r="AC1125" s="4"/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</row>
    <row r="1126" spans="1:176" ht="15" x14ac:dyDescent="0.25">
      <c r="A1126" s="20">
        <f t="shared" si="273"/>
        <v>44879</v>
      </c>
      <c r="B1126" s="22">
        <f t="shared" ca="1" si="264"/>
        <v>1.0447115630806365</v>
      </c>
      <c r="C1126" s="22">
        <f t="shared" ca="1" si="274"/>
        <v>0.97614444</v>
      </c>
      <c r="D1126" s="23">
        <f ca="1">IF(A1126&lt;$B$1,VLOOKUP(A1126,[1]DI!$A$4:$B$15000,2,FALSE),0)</f>
        <v>0.13650000000000001</v>
      </c>
      <c r="E1126" s="22">
        <f t="shared" ca="1" si="265"/>
        <v>5.0788000000000005E-4</v>
      </c>
      <c r="F1126" s="23">
        <f t="shared" si="266"/>
        <v>1.3</v>
      </c>
      <c r="G1126" s="24">
        <f t="shared" ca="1" si="267"/>
        <v>1.0006602440000001</v>
      </c>
      <c r="H1126" s="22">
        <f ca="1">TRUNC(PRODUCT(G$10:G1125),15)</f>
        <v>1.26133482639082</v>
      </c>
      <c r="I1126" s="22">
        <f t="shared" ca="1" si="268"/>
        <v>1.1861310542792001</v>
      </c>
      <c r="J1126" s="22">
        <f t="shared" ca="1" si="269"/>
        <v>1.06340258</v>
      </c>
      <c r="K1126" s="110">
        <f t="shared" ca="1" si="275"/>
        <v>6.8567123080636505E-2</v>
      </c>
      <c r="L1126" s="66">
        <f>IF(VLOOKUP(A1126,$T$12:$AC$125,8)=VLOOKUP(A1125,$T$12:$AC$125,8),0,VLOOKUP(A1126,T$12:$AC$125,8))</f>
        <v>0</v>
      </c>
      <c r="M1126" s="67">
        <f>IF(L1126&gt;0,VLOOKUP(L1126,S$12:$AB$125,7),0)</f>
        <v>0</v>
      </c>
      <c r="N1126" s="2">
        <f t="shared" si="263"/>
        <v>0</v>
      </c>
      <c r="O1126" s="22">
        <f t="shared" ca="1" si="270"/>
        <v>6.8567123080636505E-2</v>
      </c>
      <c r="P1126" s="25" t="str">
        <f t="shared" si="271"/>
        <v>A+J=</v>
      </c>
      <c r="Q1126" s="26">
        <f t="shared" si="272"/>
        <v>44757</v>
      </c>
      <c r="R1126" s="4"/>
      <c r="S1126" s="98"/>
      <c r="U1126" s="4"/>
      <c r="V1126" s="4"/>
      <c r="W1126" s="4"/>
      <c r="X1126" s="4"/>
      <c r="Y1126" s="4"/>
      <c r="Z1126" s="4"/>
      <c r="AA1126" s="4"/>
      <c r="AB1126" s="4"/>
      <c r="AC1126" s="4"/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4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</row>
    <row r="1127" spans="1:176" ht="15" x14ac:dyDescent="0.25">
      <c r="A1127" s="20">
        <f t="shared" si="273"/>
        <v>44880</v>
      </c>
      <c r="B1127" s="22">
        <f t="shared" ca="1" si="264"/>
        <v>1.0454013315951789</v>
      </c>
      <c r="C1127" s="22">
        <f t="shared" ca="1" si="274"/>
        <v>0.97614444</v>
      </c>
      <c r="D1127" s="23">
        <f ca="1">IF(A1127&lt;$B$1,VLOOKUP(A1127,[1]DI!$A$4:$B$15000,2,FALSE),0)</f>
        <v>0</v>
      </c>
      <c r="E1127" s="22">
        <f t="shared" ca="1" si="265"/>
        <v>0</v>
      </c>
      <c r="F1127" s="23">
        <f t="shared" si="266"/>
        <v>1.3</v>
      </c>
      <c r="G1127" s="24">
        <f t="shared" ca="1" si="267"/>
        <v>1</v>
      </c>
      <c r="H1127" s="22">
        <f ca="1">TRUNC(PRODUCT(G$10:G1126),15)</f>
        <v>1.2621676151419401</v>
      </c>
      <c r="I1127" s="22">
        <f t="shared" ca="1" si="268"/>
        <v>1.1861310542792001</v>
      </c>
      <c r="J1127" s="22">
        <f t="shared" ca="1" si="269"/>
        <v>1.06410469</v>
      </c>
      <c r="K1127" s="110">
        <f t="shared" ca="1" si="275"/>
        <v>6.925689159517899E-2</v>
      </c>
      <c r="L1127" s="66">
        <f>IF(VLOOKUP(A1127,$T$12:$AC$125,8)=VLOOKUP(A1126,$T$12:$AC$125,8),0,VLOOKUP(A1127,T$12:$AC$125,8))</f>
        <v>0</v>
      </c>
      <c r="M1127" s="67">
        <f>IF(L1127&gt;0,VLOOKUP(L1127,S$12:$AB$125,7),0)</f>
        <v>0</v>
      </c>
      <c r="N1127" s="2">
        <f t="shared" si="263"/>
        <v>0</v>
      </c>
      <c r="O1127" s="22">
        <f t="shared" ca="1" si="270"/>
        <v>6.925689159517899E-2</v>
      </c>
      <c r="P1127" s="25" t="str">
        <f t="shared" si="271"/>
        <v>A+J=</v>
      </c>
      <c r="Q1127" s="26">
        <f t="shared" si="272"/>
        <v>44757</v>
      </c>
      <c r="R1127" s="4"/>
      <c r="S1127" s="98"/>
      <c r="U1127" s="4"/>
      <c r="V1127" s="4"/>
      <c r="W1127" s="4"/>
      <c r="X1127" s="4"/>
      <c r="Y1127" s="4"/>
      <c r="Z1127" s="4"/>
      <c r="AA1127" s="4"/>
      <c r="AB1127" s="4"/>
      <c r="AC1127" s="4"/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</row>
    <row r="1128" spans="1:176" ht="15" x14ac:dyDescent="0.25">
      <c r="A1128" s="20">
        <f t="shared" si="273"/>
        <v>44881</v>
      </c>
      <c r="B1128" s="22">
        <f t="shared" ca="1" si="264"/>
        <v>1.0454013315951789</v>
      </c>
      <c r="C1128" s="22">
        <f t="shared" ca="1" si="274"/>
        <v>0.97614444</v>
      </c>
      <c r="D1128" s="23">
        <f ca="1">IF(A1128&lt;$B$1,VLOOKUP(A1128,[1]DI!$A$4:$B$15000,2,FALSE),0)</f>
        <v>0.13650000000000001</v>
      </c>
      <c r="E1128" s="22">
        <f t="shared" ca="1" si="265"/>
        <v>5.0788000000000005E-4</v>
      </c>
      <c r="F1128" s="23">
        <f t="shared" si="266"/>
        <v>1.3</v>
      </c>
      <c r="G1128" s="24">
        <f t="shared" ca="1" si="267"/>
        <v>1.0006602440000001</v>
      </c>
      <c r="H1128" s="22">
        <f ca="1">TRUNC(PRODUCT(G$10:G1127),15)</f>
        <v>1.2621676151419401</v>
      </c>
      <c r="I1128" s="22">
        <f t="shared" ca="1" si="268"/>
        <v>1.1861310542792001</v>
      </c>
      <c r="J1128" s="22">
        <f t="shared" ca="1" si="269"/>
        <v>1.06410469</v>
      </c>
      <c r="K1128" s="110">
        <f t="shared" ca="1" si="275"/>
        <v>6.925689159517899E-2</v>
      </c>
      <c r="L1128" s="66">
        <f>IF(VLOOKUP(A1128,$T$12:$AC$125,8)=VLOOKUP(A1127,$T$12:$AC$125,8),0,VLOOKUP(A1128,T$12:$AC$125,8))</f>
        <v>0</v>
      </c>
      <c r="M1128" s="67">
        <f>IF(L1128&gt;0,VLOOKUP(L1128,S$12:$AB$125,7),0)</f>
        <v>0</v>
      </c>
      <c r="N1128" s="2">
        <f t="shared" si="263"/>
        <v>0</v>
      </c>
      <c r="O1128" s="22">
        <f t="shared" ca="1" si="270"/>
        <v>6.925689159517899E-2</v>
      </c>
      <c r="P1128" s="25" t="str">
        <f t="shared" si="271"/>
        <v>A+J=</v>
      </c>
      <c r="Q1128" s="26">
        <f t="shared" si="272"/>
        <v>44757</v>
      </c>
      <c r="R1128" s="4"/>
      <c r="S1128" s="98"/>
      <c r="U1128" s="4"/>
      <c r="V1128" s="4"/>
      <c r="W1128" s="4"/>
      <c r="X1128" s="4"/>
      <c r="Y1128" s="4"/>
      <c r="Z1128" s="4"/>
      <c r="AA1128" s="4"/>
      <c r="AB1128" s="4"/>
      <c r="AC1128" s="4"/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  <c r="FN1128" s="64"/>
      <c r="FO1128" s="64"/>
      <c r="FP1128" s="64"/>
      <c r="FQ1128" s="64"/>
      <c r="FR1128" s="64"/>
      <c r="FS1128" s="64"/>
      <c r="FT1128" s="64"/>
    </row>
    <row r="1129" spans="1:176" ht="15" x14ac:dyDescent="0.25">
      <c r="A1129" s="20">
        <f t="shared" si="273"/>
        <v>44882</v>
      </c>
      <c r="B1129" s="22">
        <f t="shared" ca="1" si="264"/>
        <v>1.046091552998039</v>
      </c>
      <c r="C1129" s="22">
        <f t="shared" ca="1" si="274"/>
        <v>0.97614444</v>
      </c>
      <c r="D1129" s="23">
        <f ca="1">IF(A1129&lt;$B$1,VLOOKUP(A1129,[1]DI!$A$4:$B$15000,2,FALSE),0)</f>
        <v>0.13650000000000001</v>
      </c>
      <c r="E1129" s="22">
        <f t="shared" ca="1" si="265"/>
        <v>5.0788000000000005E-4</v>
      </c>
      <c r="F1129" s="23">
        <f t="shared" si="266"/>
        <v>1.3</v>
      </c>
      <c r="G1129" s="24">
        <f t="shared" ca="1" si="267"/>
        <v>1.0006602440000001</v>
      </c>
      <c r="H1129" s="22">
        <f ca="1">TRUNC(PRODUCT(G$10:G1128),15)</f>
        <v>1.2630009537368301</v>
      </c>
      <c r="I1129" s="22">
        <f t="shared" ca="1" si="268"/>
        <v>1.1861310542792001</v>
      </c>
      <c r="J1129" s="22">
        <f t="shared" ca="1" si="269"/>
        <v>1.06480726</v>
      </c>
      <c r="K1129" s="110">
        <f t="shared" ca="1" si="275"/>
        <v>6.9947112998039102E-2</v>
      </c>
      <c r="L1129" s="66">
        <f>IF(VLOOKUP(A1129,$T$12:$AC$125,8)=VLOOKUP(A1128,$T$12:$AC$125,8),0,VLOOKUP(A1129,T$12:$AC$125,8))</f>
        <v>0</v>
      </c>
      <c r="M1129" s="67">
        <f>IF(L1129&gt;0,VLOOKUP(L1129,S$12:$AB$125,7),0)</f>
        <v>0</v>
      </c>
      <c r="N1129" s="2">
        <f t="shared" si="263"/>
        <v>0</v>
      </c>
      <c r="O1129" s="22">
        <f t="shared" ca="1" si="270"/>
        <v>6.9947112998039102E-2</v>
      </c>
      <c r="P1129" s="25" t="str">
        <f t="shared" si="271"/>
        <v>A+J=</v>
      </c>
      <c r="Q1129" s="26">
        <f t="shared" si="272"/>
        <v>44757</v>
      </c>
      <c r="R1129" s="4"/>
      <c r="S1129" s="98"/>
      <c r="U1129" s="4"/>
      <c r="V1129" s="4"/>
      <c r="W1129" s="4"/>
      <c r="X1129" s="4"/>
      <c r="Y1129" s="4"/>
      <c r="Z1129" s="4"/>
      <c r="AA1129" s="4"/>
      <c r="AB1129" s="4"/>
      <c r="AC1129" s="4"/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4"/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</row>
    <row r="1130" spans="1:176" ht="15" x14ac:dyDescent="0.25">
      <c r="A1130" s="20">
        <f t="shared" si="273"/>
        <v>44883</v>
      </c>
      <c r="B1130" s="22">
        <f t="shared" ca="1" si="264"/>
        <v>1.0467822272892169</v>
      </c>
      <c r="C1130" s="22">
        <f t="shared" ca="1" si="274"/>
        <v>0.97614444</v>
      </c>
      <c r="D1130" s="23">
        <f ca="1">IF(A1130&lt;$B$1,VLOOKUP(A1130,[1]DI!$A$4:$B$15000,2,FALSE),0)</f>
        <v>0.13650000000000001</v>
      </c>
      <c r="E1130" s="22">
        <f t="shared" ca="1" si="265"/>
        <v>5.0788000000000005E-4</v>
      </c>
      <c r="F1130" s="23">
        <f t="shared" si="266"/>
        <v>1.3</v>
      </c>
      <c r="G1130" s="24">
        <f t="shared" ca="1" si="267"/>
        <v>1.0006602440000001</v>
      </c>
      <c r="H1130" s="22">
        <f ca="1">TRUNC(PRODUCT(G$10:G1129),15)</f>
        <v>1.26383484253853</v>
      </c>
      <c r="I1130" s="22">
        <f t="shared" ca="1" si="268"/>
        <v>1.1861310542792001</v>
      </c>
      <c r="J1130" s="22">
        <f t="shared" ca="1" si="269"/>
        <v>1.06551029</v>
      </c>
      <c r="K1130" s="110">
        <f t="shared" ca="1" si="275"/>
        <v>7.0637787289216838E-2</v>
      </c>
      <c r="L1130" s="66">
        <f>IF(VLOOKUP(A1130,$T$12:$AC$125,8)=VLOOKUP(A1129,$T$12:$AC$125,8),0,VLOOKUP(A1130,T$12:$AC$125,8))</f>
        <v>0</v>
      </c>
      <c r="M1130" s="67">
        <f>IF(L1130&gt;0,VLOOKUP(L1130,S$12:$AB$125,7),0)</f>
        <v>0</v>
      </c>
      <c r="N1130" s="2">
        <f t="shared" si="263"/>
        <v>0</v>
      </c>
      <c r="O1130" s="22">
        <f t="shared" ca="1" si="270"/>
        <v>7.0637787289216838E-2</v>
      </c>
      <c r="P1130" s="25" t="str">
        <f t="shared" si="271"/>
        <v>A+J=</v>
      </c>
      <c r="Q1130" s="26">
        <f t="shared" si="272"/>
        <v>44757</v>
      </c>
      <c r="R1130" s="4"/>
      <c r="S1130" s="98"/>
      <c r="U1130" s="4"/>
      <c r="V1130" s="4"/>
      <c r="W1130" s="4"/>
      <c r="X1130" s="4"/>
      <c r="Y1130" s="4"/>
      <c r="Z1130" s="4"/>
      <c r="AA1130" s="4"/>
      <c r="AB1130" s="4"/>
      <c r="AC1130" s="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</row>
    <row r="1131" spans="1:176" ht="15" x14ac:dyDescent="0.25">
      <c r="A1131" s="20">
        <f t="shared" si="273"/>
        <v>44884</v>
      </c>
      <c r="B1131" s="22">
        <f t="shared" ca="1" si="264"/>
        <v>1.0474733645315017</v>
      </c>
      <c r="C1131" s="22">
        <f t="shared" ca="1" si="274"/>
        <v>0.97614444</v>
      </c>
      <c r="D1131" s="23">
        <f ca="1">IF(A1131&lt;$B$1,VLOOKUP(A1131,[1]DI!$A$4:$B$15000,2,FALSE),0)</f>
        <v>0</v>
      </c>
      <c r="E1131" s="22">
        <f t="shared" ca="1" si="265"/>
        <v>0</v>
      </c>
      <c r="F1131" s="23">
        <f t="shared" si="266"/>
        <v>1.3</v>
      </c>
      <c r="G1131" s="24">
        <f t="shared" ca="1" si="267"/>
        <v>1</v>
      </c>
      <c r="H1131" s="22">
        <f ca="1">TRUNC(PRODUCT(G$10:G1130),15)</f>
        <v>1.26466928191031</v>
      </c>
      <c r="I1131" s="22">
        <f t="shared" ca="1" si="268"/>
        <v>1.1861310542792001</v>
      </c>
      <c r="J1131" s="22">
        <f t="shared" ca="1" si="269"/>
        <v>1.0662137899999999</v>
      </c>
      <c r="K1131" s="110">
        <f t="shared" ca="1" si="275"/>
        <v>7.1328924531501733E-2</v>
      </c>
      <c r="L1131" s="66">
        <f>IF(VLOOKUP(A1131,$T$12:$AC$125,8)=VLOOKUP(A1130,$T$12:$AC$125,8),0,VLOOKUP(A1131,T$12:$AC$125,8))</f>
        <v>0</v>
      </c>
      <c r="M1131" s="67">
        <f>IF(L1131&gt;0,VLOOKUP(L1131,S$12:$AB$125,7),0)</f>
        <v>0</v>
      </c>
      <c r="N1131" s="2">
        <f t="shared" si="263"/>
        <v>0</v>
      </c>
      <c r="O1131" s="22">
        <f t="shared" ca="1" si="270"/>
        <v>7.1328924531501733E-2</v>
      </c>
      <c r="P1131" s="25" t="str">
        <f t="shared" si="271"/>
        <v>A+J=</v>
      </c>
      <c r="Q1131" s="26">
        <f t="shared" si="272"/>
        <v>44757</v>
      </c>
      <c r="R1131" s="4"/>
      <c r="S1131" s="98"/>
      <c r="U1131" s="4"/>
      <c r="V1131" s="4"/>
      <c r="W1131" s="4"/>
      <c r="X1131" s="4"/>
      <c r="Y1131" s="4"/>
      <c r="Z1131" s="4"/>
      <c r="AA1131" s="4"/>
      <c r="AB1131" s="4"/>
      <c r="AC1131" s="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</row>
    <row r="1132" spans="1:176" ht="15" x14ac:dyDescent="0.25">
      <c r="A1132" s="20">
        <f t="shared" si="273"/>
        <v>44885</v>
      </c>
      <c r="B1132" s="22">
        <f t="shared" ca="1" si="264"/>
        <v>1.0474733645315017</v>
      </c>
      <c r="C1132" s="22">
        <f t="shared" ca="1" si="274"/>
        <v>0.97614444</v>
      </c>
      <c r="D1132" s="23">
        <f ca="1">IF(A1132&lt;$B$1,VLOOKUP(A1132,[1]DI!$A$4:$B$15000,2,FALSE),0)</f>
        <v>0</v>
      </c>
      <c r="E1132" s="22">
        <f t="shared" ca="1" si="265"/>
        <v>0</v>
      </c>
      <c r="F1132" s="23">
        <f t="shared" si="266"/>
        <v>1.3</v>
      </c>
      <c r="G1132" s="24">
        <f t="shared" ca="1" si="267"/>
        <v>1</v>
      </c>
      <c r="H1132" s="22">
        <f ca="1">TRUNC(PRODUCT(G$10:G1131),15)</f>
        <v>1.26466928191031</v>
      </c>
      <c r="I1132" s="22">
        <f t="shared" ca="1" si="268"/>
        <v>1.1861310542792001</v>
      </c>
      <c r="J1132" s="22">
        <f t="shared" ca="1" si="269"/>
        <v>1.0662137899999999</v>
      </c>
      <c r="K1132" s="110">
        <f t="shared" ca="1" si="275"/>
        <v>7.1328924531501733E-2</v>
      </c>
      <c r="L1132" s="66">
        <f>IF(VLOOKUP(A1132,$T$12:$AC$125,8)=VLOOKUP(A1131,$T$12:$AC$125,8),0,VLOOKUP(A1132,T$12:$AC$125,8))</f>
        <v>0</v>
      </c>
      <c r="M1132" s="67">
        <f>IF(L1132&gt;0,VLOOKUP(L1132,S$12:$AB$125,7),0)</f>
        <v>0</v>
      </c>
      <c r="N1132" s="2">
        <f t="shared" si="263"/>
        <v>0</v>
      </c>
      <c r="O1132" s="22">
        <f t="shared" ca="1" si="270"/>
        <v>7.1328924531501733E-2</v>
      </c>
      <c r="P1132" s="25" t="str">
        <f t="shared" si="271"/>
        <v>A+J=</v>
      </c>
      <c r="Q1132" s="26">
        <f t="shared" si="272"/>
        <v>44757</v>
      </c>
      <c r="R1132" s="4"/>
      <c r="S1132" s="98"/>
      <c r="U1132" s="4"/>
      <c r="V1132" s="4"/>
      <c r="W1132" s="4"/>
      <c r="X1132" s="4"/>
      <c r="Y1132" s="4"/>
      <c r="Z1132" s="4"/>
      <c r="AA1132" s="4"/>
      <c r="AB1132" s="4"/>
      <c r="AC1132" s="4"/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</row>
    <row r="1133" spans="1:176" ht="15" x14ac:dyDescent="0.25">
      <c r="A1133" s="20">
        <f t="shared" si="273"/>
        <v>44886</v>
      </c>
      <c r="B1133" s="22">
        <f t="shared" ca="1" si="264"/>
        <v>1.0474733645315017</v>
      </c>
      <c r="C1133" s="22">
        <f t="shared" ca="1" si="274"/>
        <v>0.97614444</v>
      </c>
      <c r="D1133" s="23">
        <f ca="1">IF(A1133&lt;$B$1,VLOOKUP(A1133,[1]DI!$A$4:$B$15000,2,FALSE),0)</f>
        <v>0.13650000000000001</v>
      </c>
      <c r="E1133" s="22">
        <f t="shared" ca="1" si="265"/>
        <v>5.0788000000000005E-4</v>
      </c>
      <c r="F1133" s="23">
        <f t="shared" si="266"/>
        <v>1.3</v>
      </c>
      <c r="G1133" s="24">
        <f t="shared" ca="1" si="267"/>
        <v>1.0006602440000001</v>
      </c>
      <c r="H1133" s="22">
        <f ca="1">TRUNC(PRODUCT(G$10:G1132),15)</f>
        <v>1.26466928191031</v>
      </c>
      <c r="I1133" s="22">
        <f t="shared" ca="1" si="268"/>
        <v>1.1861310542792001</v>
      </c>
      <c r="J1133" s="22">
        <f t="shared" ca="1" si="269"/>
        <v>1.0662137899999999</v>
      </c>
      <c r="K1133" s="110">
        <f t="shared" ca="1" si="275"/>
        <v>7.1328924531501733E-2</v>
      </c>
      <c r="L1133" s="66">
        <f>IF(VLOOKUP(A1133,$T$12:$AC$125,8)=VLOOKUP(A1132,$T$12:$AC$125,8),0,VLOOKUP(A1133,T$12:$AC$125,8))</f>
        <v>0</v>
      </c>
      <c r="M1133" s="67">
        <f>IF(L1133&gt;0,VLOOKUP(L1133,S$12:$AB$125,7),0)</f>
        <v>0</v>
      </c>
      <c r="N1133" s="2">
        <f t="shared" si="263"/>
        <v>0</v>
      </c>
      <c r="O1133" s="22">
        <f t="shared" ca="1" si="270"/>
        <v>7.1328924531501733E-2</v>
      </c>
      <c r="P1133" s="25" t="str">
        <f t="shared" si="271"/>
        <v>A+J=</v>
      </c>
      <c r="Q1133" s="26">
        <f t="shared" si="272"/>
        <v>44757</v>
      </c>
      <c r="R1133" s="4"/>
      <c r="S1133" s="98"/>
      <c r="U1133" s="4"/>
      <c r="V1133" s="4"/>
      <c r="W1133" s="4"/>
      <c r="X1133" s="4"/>
      <c r="Y1133" s="4"/>
      <c r="Z1133" s="4"/>
      <c r="AA1133" s="4"/>
      <c r="AB1133" s="4"/>
      <c r="AC1133" s="4"/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</row>
    <row r="1134" spans="1:176" ht="15" x14ac:dyDescent="0.25">
      <c r="A1134" s="20">
        <f t="shared" si="273"/>
        <v>44887</v>
      </c>
      <c r="B1134" s="22">
        <f t="shared" ca="1" si="264"/>
        <v>1.0481649446621042</v>
      </c>
      <c r="C1134" s="22">
        <f t="shared" ca="1" si="274"/>
        <v>0.97614444</v>
      </c>
      <c r="D1134" s="23">
        <f ca="1">IF(A1134&lt;$B$1,VLOOKUP(A1134,[1]DI!$A$4:$B$15000,2,FALSE),0)</f>
        <v>0.13650000000000001</v>
      </c>
      <c r="E1134" s="22">
        <f t="shared" ca="1" si="265"/>
        <v>5.0788000000000005E-4</v>
      </c>
      <c r="F1134" s="23">
        <f t="shared" si="266"/>
        <v>1.3</v>
      </c>
      <c r="G1134" s="24">
        <f t="shared" ca="1" si="267"/>
        <v>1.0006602440000001</v>
      </c>
      <c r="H1134" s="22">
        <f ca="1">TRUNC(PRODUCT(G$10:G1133),15)</f>
        <v>1.26550427221567</v>
      </c>
      <c r="I1134" s="22">
        <f t="shared" ca="1" si="268"/>
        <v>1.1861310542792001</v>
      </c>
      <c r="J1134" s="22">
        <f t="shared" ca="1" si="269"/>
        <v>1.06691775</v>
      </c>
      <c r="K1134" s="110">
        <f t="shared" ca="1" si="275"/>
        <v>7.2020504662104232E-2</v>
      </c>
      <c r="L1134" s="66">
        <f>IF(VLOOKUP(A1134,$T$12:$AC$125,8)=VLOOKUP(A1133,$T$12:$AC$125,8),0,VLOOKUP(A1134,T$12:$AC$125,8))</f>
        <v>0</v>
      </c>
      <c r="M1134" s="67">
        <f>IF(L1134&gt;0,VLOOKUP(L1134,S$12:$AB$125,7),0)</f>
        <v>0</v>
      </c>
      <c r="N1134" s="2">
        <f t="shared" si="263"/>
        <v>0</v>
      </c>
      <c r="O1134" s="22">
        <f t="shared" ca="1" si="270"/>
        <v>7.2020504662104232E-2</v>
      </c>
      <c r="P1134" s="25" t="str">
        <f t="shared" si="271"/>
        <v>A+J=</v>
      </c>
      <c r="Q1134" s="26">
        <f t="shared" si="272"/>
        <v>44757</v>
      </c>
      <c r="R1134" s="4"/>
      <c r="S1134" s="98"/>
      <c r="U1134" s="4"/>
      <c r="V1134" s="4"/>
      <c r="W1134" s="4"/>
      <c r="X1134" s="4"/>
      <c r="Y1134" s="4"/>
      <c r="Z1134" s="4"/>
      <c r="AA1134" s="4"/>
      <c r="AB1134" s="4"/>
      <c r="AC1134" s="4"/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</row>
    <row r="1135" spans="1:176" ht="15" x14ac:dyDescent="0.25">
      <c r="A1135" s="20">
        <f t="shared" si="273"/>
        <v>44888</v>
      </c>
      <c r="B1135" s="22">
        <f t="shared" ca="1" si="264"/>
        <v>1.0488569876810243</v>
      </c>
      <c r="C1135" s="22">
        <f t="shared" ca="1" si="274"/>
        <v>0.97614444</v>
      </c>
      <c r="D1135" s="23">
        <f ca="1">IF(A1135&lt;$B$1,VLOOKUP(A1135,[1]DI!$A$4:$B$15000,2,FALSE),0)</f>
        <v>0.13650000000000001</v>
      </c>
      <c r="E1135" s="22">
        <f t="shared" ca="1" si="265"/>
        <v>5.0788000000000005E-4</v>
      </c>
      <c r="F1135" s="23">
        <f t="shared" si="266"/>
        <v>1.3</v>
      </c>
      <c r="G1135" s="24">
        <f t="shared" ca="1" si="267"/>
        <v>1.0006602440000001</v>
      </c>
      <c r="H1135" s="22">
        <f ca="1">TRUNC(PRODUCT(G$10:G1134),15)</f>
        <v>1.2663398138183799</v>
      </c>
      <c r="I1135" s="22">
        <f t="shared" ca="1" si="268"/>
        <v>1.1861310542792001</v>
      </c>
      <c r="J1135" s="22">
        <f t="shared" ca="1" si="269"/>
        <v>1.0676221699999999</v>
      </c>
      <c r="K1135" s="110">
        <f t="shared" ca="1" si="275"/>
        <v>7.2712547681024364E-2</v>
      </c>
      <c r="L1135" s="66">
        <f>IF(VLOOKUP(A1135,$T$12:$AC$125,8)=VLOOKUP(A1134,$T$12:$AC$125,8),0,VLOOKUP(A1135,T$12:$AC$125,8))</f>
        <v>0</v>
      </c>
      <c r="M1135" s="67">
        <f>IF(L1135&gt;0,VLOOKUP(L1135,S$12:$AB$125,7),0)</f>
        <v>0</v>
      </c>
      <c r="N1135" s="2">
        <f t="shared" si="263"/>
        <v>0</v>
      </c>
      <c r="O1135" s="22">
        <f t="shared" ca="1" si="270"/>
        <v>7.2712547681024364E-2</v>
      </c>
      <c r="P1135" s="25" t="str">
        <f t="shared" si="271"/>
        <v>A+J=</v>
      </c>
      <c r="Q1135" s="26">
        <f t="shared" si="272"/>
        <v>44757</v>
      </c>
      <c r="R1135" s="4"/>
      <c r="S1135" s="98"/>
      <c r="U1135" s="4"/>
      <c r="V1135" s="4"/>
      <c r="W1135" s="4"/>
      <c r="X1135" s="4"/>
      <c r="Y1135" s="4"/>
      <c r="Z1135" s="4"/>
      <c r="AA1135" s="4"/>
      <c r="AB1135" s="4"/>
      <c r="AC1135" s="4"/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</row>
    <row r="1136" spans="1:176" ht="15" x14ac:dyDescent="0.25">
      <c r="A1136" s="20">
        <f t="shared" si="273"/>
        <v>44889</v>
      </c>
      <c r="B1136" s="22">
        <f t="shared" ca="1" si="264"/>
        <v>1.0495494836510517</v>
      </c>
      <c r="C1136" s="22">
        <f t="shared" ca="1" si="274"/>
        <v>0.97614444</v>
      </c>
      <c r="D1136" s="23">
        <f ca="1">IF(A1136&lt;$B$1,VLOOKUP(A1136,[1]DI!$A$4:$B$15000,2,FALSE),0)</f>
        <v>0.13650000000000001</v>
      </c>
      <c r="E1136" s="22">
        <f t="shared" ca="1" si="265"/>
        <v>5.0788000000000005E-4</v>
      </c>
      <c r="F1136" s="23">
        <f t="shared" si="266"/>
        <v>1.3</v>
      </c>
      <c r="G1136" s="24">
        <f t="shared" ca="1" si="267"/>
        <v>1.0006602440000001</v>
      </c>
      <c r="H1136" s="22">
        <f ca="1">TRUNC(PRODUCT(G$10:G1135),15)</f>
        <v>1.26717590708241</v>
      </c>
      <c r="I1136" s="22">
        <f t="shared" ca="1" si="268"/>
        <v>1.1861310542792001</v>
      </c>
      <c r="J1136" s="22">
        <f t="shared" ca="1" si="269"/>
        <v>1.0683270600000001</v>
      </c>
      <c r="K1136" s="110">
        <f t="shared" ca="1" si="275"/>
        <v>7.3405043651051646E-2</v>
      </c>
      <c r="L1136" s="66">
        <f>IF(VLOOKUP(A1136,$T$12:$AC$125,8)=VLOOKUP(A1135,$T$12:$AC$125,8),0,VLOOKUP(A1136,T$12:$AC$125,8))</f>
        <v>0</v>
      </c>
      <c r="M1136" s="67">
        <f>IF(L1136&gt;0,VLOOKUP(L1136,S$12:$AB$125,7),0)</f>
        <v>0</v>
      </c>
      <c r="N1136" s="2">
        <f t="shared" si="263"/>
        <v>0</v>
      </c>
      <c r="O1136" s="22">
        <f t="shared" ca="1" si="270"/>
        <v>7.3405043651051646E-2</v>
      </c>
      <c r="P1136" s="25" t="str">
        <f t="shared" si="271"/>
        <v>A+J=</v>
      </c>
      <c r="Q1136" s="26">
        <f t="shared" si="272"/>
        <v>44757</v>
      </c>
      <c r="R1136" s="4"/>
      <c r="S1136" s="98"/>
      <c r="U1136" s="4"/>
      <c r="V1136" s="4"/>
      <c r="W1136" s="4"/>
      <c r="X1136" s="4"/>
      <c r="Y1136" s="4"/>
      <c r="Z1136" s="4"/>
      <c r="AA1136" s="4"/>
      <c r="AB1136" s="4"/>
      <c r="AC1136" s="4"/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</row>
    <row r="1137" spans="1:179" ht="15" x14ac:dyDescent="0.25">
      <c r="A1137" s="20">
        <f t="shared" si="273"/>
        <v>44890</v>
      </c>
      <c r="B1137" s="22">
        <f t="shared" ca="1" si="264"/>
        <v>1.0502424525721861</v>
      </c>
      <c r="C1137" s="22">
        <f t="shared" ca="1" si="274"/>
        <v>0.97614444</v>
      </c>
      <c r="D1137" s="23">
        <f ca="1">IF(A1137&lt;$B$1,VLOOKUP(A1137,[1]DI!$A$4:$B$15000,2,FALSE),0)</f>
        <v>0.13650000000000001</v>
      </c>
      <c r="E1137" s="22">
        <f t="shared" ca="1" si="265"/>
        <v>5.0788000000000005E-4</v>
      </c>
      <c r="F1137" s="23">
        <f t="shared" si="266"/>
        <v>1.3</v>
      </c>
      <c r="G1137" s="24">
        <f t="shared" ca="1" si="267"/>
        <v>1.0006602440000001</v>
      </c>
      <c r="H1137" s="22">
        <f ca="1">TRUNC(PRODUCT(G$10:G1136),15)</f>
        <v>1.26801255237201</v>
      </c>
      <c r="I1137" s="22">
        <f t="shared" ca="1" si="268"/>
        <v>1.1861310542792001</v>
      </c>
      <c r="J1137" s="22">
        <f t="shared" ca="1" si="269"/>
        <v>1.0690324200000001</v>
      </c>
      <c r="K1137" s="110">
        <f t="shared" ca="1" si="275"/>
        <v>7.4098012572186067E-2</v>
      </c>
      <c r="L1137" s="66">
        <f>IF(VLOOKUP(A1137,$T$12:$AC$125,8)=VLOOKUP(A1136,$T$12:$AC$125,8),0,VLOOKUP(A1137,T$12:$AC$125,8))</f>
        <v>0</v>
      </c>
      <c r="M1137" s="67">
        <f>IF(L1137&gt;0,VLOOKUP(L1137,S$12:$AB$125,7),0)</f>
        <v>0</v>
      </c>
      <c r="N1137" s="2">
        <f t="shared" si="263"/>
        <v>0</v>
      </c>
      <c r="O1137" s="22">
        <f t="shared" ca="1" si="270"/>
        <v>7.4098012572186067E-2</v>
      </c>
      <c r="P1137" s="25" t="str">
        <f t="shared" si="271"/>
        <v>A+J=</v>
      </c>
      <c r="Q1137" s="26">
        <f t="shared" si="272"/>
        <v>44757</v>
      </c>
      <c r="R1137" s="81"/>
      <c r="S1137" s="98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2"/>
      <c r="AE1137" s="82"/>
      <c r="AF1137" s="82"/>
      <c r="AG1137" s="82"/>
      <c r="AH1137" s="82"/>
      <c r="AI1137" s="82"/>
      <c r="AJ1137" s="82"/>
      <c r="AK1137" s="82"/>
      <c r="AL1137" s="82"/>
      <c r="AM1137" s="82"/>
      <c r="AN1137" s="82"/>
      <c r="AO1137" s="82"/>
      <c r="AP1137" s="82"/>
      <c r="AQ1137" s="82"/>
      <c r="AR1137" s="82"/>
      <c r="AS1137" s="82"/>
      <c r="AT1137" s="82"/>
      <c r="AU1137" s="82"/>
      <c r="AV1137" s="82"/>
      <c r="AW1137" s="82"/>
      <c r="AX1137" s="82"/>
      <c r="AY1137" s="82"/>
      <c r="AZ1137" s="82"/>
      <c r="BA1137" s="82"/>
      <c r="BB1137" s="82"/>
      <c r="BC1137" s="82"/>
      <c r="BD1137" s="82"/>
      <c r="BE1137" s="82"/>
      <c r="BF1137" s="82"/>
      <c r="BG1137" s="82"/>
      <c r="BH1137" s="82"/>
      <c r="BI1137" s="82"/>
      <c r="BJ1137" s="82"/>
      <c r="BK1137" s="82"/>
      <c r="BL1137" s="82"/>
      <c r="BM1137" s="82"/>
      <c r="BN1137" s="82"/>
      <c r="BO1137" s="82"/>
      <c r="BP1137" s="82"/>
      <c r="BQ1137" s="82"/>
      <c r="BR1137" s="82"/>
      <c r="BS1137" s="82"/>
      <c r="BT1137" s="82"/>
      <c r="BU1137" s="82"/>
      <c r="BV1137" s="82"/>
      <c r="BW1137" s="82"/>
      <c r="BX1137" s="82"/>
      <c r="BY1137" s="82"/>
      <c r="BZ1137" s="82"/>
      <c r="CA1137" s="82"/>
      <c r="CB1137" s="82"/>
      <c r="CC1137" s="82"/>
      <c r="CD1137" s="82"/>
      <c r="CE1137" s="82"/>
      <c r="CF1137" s="82"/>
      <c r="CG1137" s="82"/>
      <c r="CH1137" s="82"/>
      <c r="CI1137" s="82"/>
      <c r="CJ1137" s="82"/>
      <c r="CK1137" s="82"/>
      <c r="CL1137" s="82"/>
      <c r="CM1137" s="82"/>
      <c r="CN1137" s="82"/>
      <c r="CO1137" s="82"/>
      <c r="CP1137" s="82"/>
      <c r="CQ1137" s="82"/>
      <c r="CR1137" s="82"/>
      <c r="CS1137" s="82"/>
      <c r="CT1137" s="82"/>
      <c r="CU1137" s="82"/>
      <c r="CV1137" s="82"/>
      <c r="CW1137" s="82"/>
      <c r="CX1137" s="82"/>
      <c r="CY1137" s="82"/>
      <c r="CZ1137" s="82"/>
      <c r="DA1137" s="82"/>
      <c r="DB1137" s="82"/>
      <c r="DC1137" s="82"/>
      <c r="DD1137" s="82"/>
      <c r="DE1137" s="82"/>
      <c r="DF1137" s="82"/>
      <c r="DG1137" s="82"/>
      <c r="DH1137" s="82"/>
      <c r="DI1137" s="82"/>
      <c r="DJ1137" s="82"/>
      <c r="DK1137" s="82"/>
      <c r="DL1137" s="82"/>
      <c r="DM1137" s="82"/>
      <c r="DN1137" s="82"/>
      <c r="DO1137" s="82"/>
      <c r="DP1137" s="82"/>
      <c r="DQ1137" s="82"/>
      <c r="DR1137" s="82"/>
      <c r="DS1137" s="82"/>
      <c r="DT1137" s="82"/>
      <c r="DU1137" s="82"/>
      <c r="DV1137" s="82"/>
      <c r="DW1137" s="82"/>
      <c r="DX1137" s="82"/>
      <c r="DY1137" s="82"/>
      <c r="DZ1137" s="82"/>
      <c r="EA1137" s="82"/>
      <c r="EB1137" s="82"/>
      <c r="EC1137" s="82"/>
      <c r="ED1137" s="82"/>
      <c r="EE1137" s="82"/>
      <c r="EF1137" s="82"/>
      <c r="EG1137" s="82"/>
      <c r="EH1137" s="82"/>
      <c r="EI1137" s="82"/>
      <c r="EJ1137" s="82"/>
      <c r="EK1137" s="82"/>
      <c r="EL1137" s="82"/>
      <c r="EM1137" s="82"/>
      <c r="EN1137" s="82"/>
      <c r="EO1137" s="82"/>
      <c r="EP1137" s="82"/>
      <c r="EQ1137" s="82"/>
      <c r="ER1137" s="82"/>
      <c r="ES1137" s="82"/>
      <c r="ET1137" s="82"/>
      <c r="EU1137" s="82"/>
      <c r="EV1137" s="82"/>
      <c r="EW1137" s="82"/>
      <c r="EX1137" s="82"/>
      <c r="EY1137" s="82"/>
      <c r="EZ1137" s="82"/>
      <c r="FA1137" s="82"/>
      <c r="FB1137" s="82"/>
      <c r="FC1137" s="82"/>
      <c r="FD1137" s="82"/>
      <c r="FE1137" s="82"/>
      <c r="FF1137" s="82"/>
      <c r="FG1137" s="82"/>
      <c r="FH1137" s="82"/>
      <c r="FI1137" s="82"/>
      <c r="FJ1137" s="82"/>
      <c r="FK1137" s="82"/>
      <c r="FL1137" s="82"/>
      <c r="FM1137" s="82"/>
      <c r="FN1137" s="82"/>
      <c r="FO1137" s="82"/>
      <c r="FP1137" s="82"/>
      <c r="FQ1137" s="82"/>
      <c r="FR1137" s="82"/>
      <c r="FS1137" s="82"/>
      <c r="FT1137" s="82"/>
      <c r="FU1137" s="82"/>
      <c r="FV1137" s="82"/>
      <c r="FW1137" s="82"/>
    </row>
    <row r="1138" spans="1:179" ht="15" x14ac:dyDescent="0.25">
      <c r="A1138" s="20">
        <f t="shared" si="273"/>
        <v>44891</v>
      </c>
      <c r="B1138" s="22">
        <f t="shared" ca="1" si="264"/>
        <v>1.0509358643816382</v>
      </c>
      <c r="C1138" s="22">
        <f t="shared" ca="1" si="274"/>
        <v>0.97614444</v>
      </c>
      <c r="D1138" s="23">
        <f ca="1">IF(A1138&lt;$B$1,VLOOKUP(A1138,[1]DI!$A$4:$B$15000,2,FALSE),0)</f>
        <v>0</v>
      </c>
      <c r="E1138" s="22">
        <f t="shared" ca="1" si="265"/>
        <v>0</v>
      </c>
      <c r="F1138" s="23">
        <f t="shared" si="266"/>
        <v>1.3</v>
      </c>
      <c r="G1138" s="24">
        <f t="shared" ca="1" si="267"/>
        <v>1</v>
      </c>
      <c r="H1138" s="22">
        <f ca="1">TRUNC(PRODUCT(G$10:G1137),15)</f>
        <v>1.26884975005164</v>
      </c>
      <c r="I1138" s="22">
        <f t="shared" ca="1" si="268"/>
        <v>1.1861310542792001</v>
      </c>
      <c r="J1138" s="22">
        <f t="shared" ca="1" si="269"/>
        <v>1.06973824</v>
      </c>
      <c r="K1138" s="110">
        <f t="shared" ca="1" si="275"/>
        <v>7.4791424381638119E-2</v>
      </c>
      <c r="L1138" s="66">
        <f>IF(VLOOKUP(A1138,$T$12:$AC$125,8)=VLOOKUP(A1137,$T$12:$AC$125,8),0,VLOOKUP(A1138,T$12:$AC$125,8))</f>
        <v>0</v>
      </c>
      <c r="M1138" s="67">
        <f>IF(L1138&gt;0,VLOOKUP(L1138,S$12:$AB$125,7),0)</f>
        <v>0</v>
      </c>
      <c r="N1138" s="2">
        <f t="shared" si="263"/>
        <v>0</v>
      </c>
      <c r="O1138" s="22">
        <f t="shared" ca="1" si="270"/>
        <v>7.4791424381638119E-2</v>
      </c>
      <c r="P1138" s="25" t="str">
        <f t="shared" si="271"/>
        <v>A+J=</v>
      </c>
      <c r="Q1138" s="26">
        <f t="shared" si="272"/>
        <v>44757</v>
      </c>
      <c r="R1138" s="4"/>
      <c r="S1138" s="98"/>
      <c r="U1138" s="4"/>
      <c r="V1138" s="4"/>
      <c r="W1138" s="4"/>
      <c r="X1138" s="4"/>
      <c r="Y1138" s="4"/>
      <c r="Z1138" s="4"/>
      <c r="AA1138" s="4"/>
      <c r="AB1138" s="4"/>
      <c r="AC1138" s="4"/>
      <c r="AD1138" s="64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  <c r="FN1138" s="64"/>
      <c r="FO1138" s="64"/>
      <c r="FP1138" s="64"/>
      <c r="FQ1138" s="64"/>
      <c r="FR1138" s="64"/>
      <c r="FS1138" s="64"/>
      <c r="FT1138" s="64"/>
    </row>
    <row r="1139" spans="1:179" ht="15" x14ac:dyDescent="0.25">
      <c r="A1139" s="20">
        <f t="shared" si="273"/>
        <v>44892</v>
      </c>
      <c r="B1139" s="22">
        <f t="shared" ca="1" si="264"/>
        <v>1.0509358643816382</v>
      </c>
      <c r="C1139" s="22">
        <f t="shared" ca="1" si="274"/>
        <v>0.97614444</v>
      </c>
      <c r="D1139" s="23">
        <f ca="1">IF(A1139&lt;$B$1,VLOOKUP(A1139,[1]DI!$A$4:$B$15000,2,FALSE),0)</f>
        <v>0</v>
      </c>
      <c r="E1139" s="22">
        <f t="shared" ca="1" si="265"/>
        <v>0</v>
      </c>
      <c r="F1139" s="23">
        <f t="shared" si="266"/>
        <v>1.3</v>
      </c>
      <c r="G1139" s="24">
        <f t="shared" ca="1" si="267"/>
        <v>1</v>
      </c>
      <c r="H1139" s="22">
        <f ca="1">TRUNC(PRODUCT(G$10:G1138),15)</f>
        <v>1.26884975005164</v>
      </c>
      <c r="I1139" s="22">
        <f t="shared" ca="1" si="268"/>
        <v>1.1861310542792001</v>
      </c>
      <c r="J1139" s="22">
        <f t="shared" ca="1" si="269"/>
        <v>1.06973824</v>
      </c>
      <c r="K1139" s="110">
        <f t="shared" ca="1" si="275"/>
        <v>7.4791424381638119E-2</v>
      </c>
      <c r="L1139" s="66">
        <f>IF(VLOOKUP(A1139,$T$12:$AC$125,8)=VLOOKUP(A1138,$T$12:$AC$125,8),0,VLOOKUP(A1139,T$12:$AC$125,8))</f>
        <v>0</v>
      </c>
      <c r="M1139" s="67">
        <f>IF(L1139&gt;0,VLOOKUP(L1139,S$12:$AB$125,7),0)</f>
        <v>0</v>
      </c>
      <c r="N1139" s="2">
        <f t="shared" si="263"/>
        <v>0</v>
      </c>
      <c r="O1139" s="22">
        <f t="shared" ca="1" si="270"/>
        <v>7.4791424381638119E-2</v>
      </c>
      <c r="P1139" s="25" t="str">
        <f t="shared" si="271"/>
        <v>A+J=</v>
      </c>
      <c r="Q1139" s="26">
        <f t="shared" si="272"/>
        <v>44757</v>
      </c>
      <c r="R1139" s="4"/>
      <c r="S1139" s="98"/>
      <c r="U1139" s="4"/>
      <c r="V1139" s="4"/>
      <c r="W1139" s="4"/>
      <c r="X1139" s="4"/>
      <c r="Y1139" s="4"/>
      <c r="Z1139" s="4"/>
      <c r="AA1139" s="4"/>
      <c r="AB1139" s="4"/>
      <c r="AC1139" s="4"/>
      <c r="AD1139" s="64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</row>
    <row r="1140" spans="1:179" ht="15" x14ac:dyDescent="0.25">
      <c r="A1140" s="20">
        <f t="shared" si="273"/>
        <v>44893</v>
      </c>
      <c r="B1140" s="22">
        <f t="shared" ca="1" si="264"/>
        <v>1.0509358643816382</v>
      </c>
      <c r="C1140" s="22">
        <f t="shared" ca="1" si="274"/>
        <v>0.97614444</v>
      </c>
      <c r="D1140" s="23">
        <f ca="1">IF(A1140&lt;$B$1,VLOOKUP(A1140,[1]DI!$A$4:$B$15000,2,FALSE),0)</f>
        <v>0.13650000000000001</v>
      </c>
      <c r="E1140" s="22">
        <f t="shared" ca="1" si="265"/>
        <v>5.0788000000000005E-4</v>
      </c>
      <c r="F1140" s="23">
        <f t="shared" si="266"/>
        <v>1.3</v>
      </c>
      <c r="G1140" s="24">
        <f t="shared" ca="1" si="267"/>
        <v>1.0006602440000001</v>
      </c>
      <c r="H1140" s="22">
        <f ca="1">TRUNC(PRODUCT(G$10:G1139),15)</f>
        <v>1.26884975005164</v>
      </c>
      <c r="I1140" s="22">
        <f t="shared" ca="1" si="268"/>
        <v>1.1861310542792001</v>
      </c>
      <c r="J1140" s="22">
        <f t="shared" ca="1" si="269"/>
        <v>1.06973824</v>
      </c>
      <c r="K1140" s="110">
        <f t="shared" ca="1" si="275"/>
        <v>7.4791424381638119E-2</v>
      </c>
      <c r="L1140" s="66">
        <f>IF(VLOOKUP(A1140,$T$12:$AC$125,8)=VLOOKUP(A1139,$T$12:$AC$125,8),0,VLOOKUP(A1140,T$12:$AC$125,8))</f>
        <v>0</v>
      </c>
      <c r="M1140" s="67">
        <f>IF(L1140&gt;0,VLOOKUP(L1140,S$12:$AB$125,7),0)</f>
        <v>0</v>
      </c>
      <c r="N1140" s="2">
        <f t="shared" si="263"/>
        <v>0</v>
      </c>
      <c r="O1140" s="22">
        <f t="shared" ca="1" si="270"/>
        <v>7.4791424381638119E-2</v>
      </c>
      <c r="P1140" s="25" t="str">
        <f t="shared" si="271"/>
        <v>A+J=</v>
      </c>
      <c r="Q1140" s="26">
        <f t="shared" si="272"/>
        <v>44757</v>
      </c>
      <c r="R1140" s="4"/>
      <c r="S1140" s="98"/>
      <c r="U1140" s="4"/>
      <c r="V1140" s="4"/>
      <c r="W1140" s="4"/>
      <c r="X1140" s="4"/>
      <c r="Y1140" s="4"/>
      <c r="Z1140" s="4"/>
      <c r="AA1140" s="4"/>
      <c r="AB1140" s="4"/>
      <c r="AC1140" s="4"/>
      <c r="AD1140" s="64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</row>
    <row r="1141" spans="1:179" ht="15" x14ac:dyDescent="0.25">
      <c r="A1141" s="20">
        <f t="shared" si="273"/>
        <v>44894</v>
      </c>
      <c r="B1141" s="22">
        <f t="shared" ca="1" si="264"/>
        <v>1.0516297391421974</v>
      </c>
      <c r="C1141" s="22">
        <f t="shared" ca="1" si="274"/>
        <v>0.97614444</v>
      </c>
      <c r="D1141" s="23">
        <f ca="1">IF(A1141&lt;$B$1,VLOOKUP(A1141,[1]DI!$A$4:$B$15000,2,FALSE),0)</f>
        <v>0.13650000000000001</v>
      </c>
      <c r="E1141" s="22">
        <f t="shared" ca="1" si="265"/>
        <v>5.0788000000000005E-4</v>
      </c>
      <c r="F1141" s="23">
        <f t="shared" si="266"/>
        <v>1.3</v>
      </c>
      <c r="G1141" s="24">
        <f t="shared" ca="1" si="267"/>
        <v>1.0006602440000001</v>
      </c>
      <c r="H1141" s="22">
        <f ca="1">TRUNC(PRODUCT(G$10:G1140),15)</f>
        <v>1.26968750048601</v>
      </c>
      <c r="I1141" s="22">
        <f t="shared" ca="1" si="268"/>
        <v>1.1861310542792001</v>
      </c>
      <c r="J1141" s="22">
        <f t="shared" ca="1" si="269"/>
        <v>1.0704445300000001</v>
      </c>
      <c r="K1141" s="110">
        <f t="shared" ca="1" si="275"/>
        <v>7.5485299142197301E-2</v>
      </c>
      <c r="L1141" s="66">
        <f>IF(VLOOKUP(A1141,$T$12:$AC$125,8)=VLOOKUP(A1140,$T$12:$AC$125,8),0,VLOOKUP(A1141,T$12:$AC$125,8))</f>
        <v>0</v>
      </c>
      <c r="M1141" s="67">
        <f>IF(L1141&gt;0,VLOOKUP(L1141,S$12:$AB$125,7),0)</f>
        <v>0</v>
      </c>
      <c r="N1141" s="2">
        <f t="shared" si="263"/>
        <v>0</v>
      </c>
      <c r="O1141" s="22">
        <f t="shared" ca="1" si="270"/>
        <v>7.5485299142197301E-2</v>
      </c>
      <c r="P1141" s="25" t="str">
        <f t="shared" si="271"/>
        <v>A+J=</v>
      </c>
      <c r="Q1141" s="26">
        <f t="shared" si="272"/>
        <v>44757</v>
      </c>
      <c r="R1141" s="4"/>
      <c r="S1141" s="98"/>
      <c r="U1141" s="4"/>
      <c r="V1141" s="4"/>
      <c r="W1141" s="4"/>
      <c r="X1141" s="4"/>
      <c r="Y1141" s="4"/>
      <c r="Z1141" s="4"/>
      <c r="AA1141" s="4"/>
      <c r="AB1141" s="4"/>
      <c r="AC1141" s="4"/>
      <c r="AD1141" s="64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</row>
    <row r="1142" spans="1:179" ht="15" x14ac:dyDescent="0.25">
      <c r="A1142" s="20">
        <f t="shared" si="273"/>
        <v>44895</v>
      </c>
      <c r="B1142" s="22">
        <f t="shared" ca="1" si="264"/>
        <v>1.0523240768538635</v>
      </c>
      <c r="C1142" s="22">
        <f t="shared" ca="1" si="274"/>
        <v>0.97614444</v>
      </c>
      <c r="D1142" s="23">
        <f ca="1">IF(A1142&lt;$B$1,VLOOKUP(A1142,[1]DI!$A$4:$B$15000,2,FALSE),0)</f>
        <v>0.13650000000000001</v>
      </c>
      <c r="E1142" s="22">
        <f t="shared" ca="1" si="265"/>
        <v>5.0788000000000005E-4</v>
      </c>
      <c r="F1142" s="23">
        <f t="shared" si="266"/>
        <v>1.3</v>
      </c>
      <c r="G1142" s="24">
        <f t="shared" ca="1" si="267"/>
        <v>1.0006602440000001</v>
      </c>
      <c r="H1142" s="22">
        <f ca="1">TRUNC(PRODUCT(G$10:G1141),15)</f>
        <v>1.27052580404008</v>
      </c>
      <c r="I1142" s="22">
        <f t="shared" ca="1" si="268"/>
        <v>1.1861310542792001</v>
      </c>
      <c r="J1142" s="22">
        <f t="shared" ca="1" si="269"/>
        <v>1.07115129</v>
      </c>
      <c r="K1142" s="110">
        <f t="shared" ca="1" si="275"/>
        <v>7.6179636853863628E-2</v>
      </c>
      <c r="L1142" s="66">
        <f>IF(VLOOKUP(A1142,$T$12:$AC$125,8)=VLOOKUP(A1141,$T$12:$AC$125,8),0,VLOOKUP(A1142,T$12:$AC$125,8))</f>
        <v>0</v>
      </c>
      <c r="M1142" s="67">
        <f>IF(L1142&gt;0,VLOOKUP(L1142,S$12:$AB$125,7),0)</f>
        <v>0</v>
      </c>
      <c r="N1142" s="2">
        <f t="shared" si="263"/>
        <v>0</v>
      </c>
      <c r="O1142" s="22">
        <f t="shared" ca="1" si="270"/>
        <v>7.6179636853863628E-2</v>
      </c>
      <c r="P1142" s="25" t="str">
        <f t="shared" si="271"/>
        <v>A+J=</v>
      </c>
      <c r="Q1142" s="26">
        <f t="shared" si="272"/>
        <v>44757</v>
      </c>
      <c r="R1142" s="4"/>
      <c r="S1142" s="98"/>
      <c r="U1142" s="4"/>
      <c r="V1142" s="4"/>
      <c r="W1142" s="4"/>
      <c r="X1142" s="4"/>
      <c r="Y1142" s="4"/>
      <c r="Z1142" s="4"/>
      <c r="AA1142" s="4"/>
      <c r="AB1142" s="4"/>
      <c r="AC1142" s="4"/>
      <c r="AD1142" s="64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</row>
    <row r="1143" spans="1:179" ht="15" x14ac:dyDescent="0.25">
      <c r="A1143" s="20">
        <f t="shared" si="273"/>
        <v>44896</v>
      </c>
      <c r="B1143" s="22">
        <f t="shared" ca="1" si="264"/>
        <v>1.0530188674538477</v>
      </c>
      <c r="C1143" s="22">
        <f t="shared" ca="1" si="274"/>
        <v>0.97614444</v>
      </c>
      <c r="D1143" s="23">
        <f ca="1">IF(A1143&lt;$B$1,VLOOKUP(A1143,[1]DI!$A$4:$B$15000,2,FALSE),0)</f>
        <v>0.13650000000000001</v>
      </c>
      <c r="E1143" s="22">
        <f t="shared" ca="1" si="265"/>
        <v>5.0788000000000005E-4</v>
      </c>
      <c r="F1143" s="23">
        <f t="shared" si="266"/>
        <v>1.3</v>
      </c>
      <c r="G1143" s="24">
        <f t="shared" ca="1" si="267"/>
        <v>1.0006602440000001</v>
      </c>
      <c r="H1143" s="22">
        <f ca="1">TRUNC(PRODUCT(G$10:G1142),15)</f>
        <v>1.2713646610790399</v>
      </c>
      <c r="I1143" s="22">
        <f t="shared" ca="1" si="268"/>
        <v>1.1861310542792001</v>
      </c>
      <c r="J1143" s="22">
        <f t="shared" ca="1" si="269"/>
        <v>1.07185851</v>
      </c>
      <c r="K1143" s="110">
        <f t="shared" ca="1" si="275"/>
        <v>7.6874427453847594E-2</v>
      </c>
      <c r="L1143" s="66">
        <f>IF(VLOOKUP(A1143,$T$12:$AC$125,8)=VLOOKUP(A1142,$T$12:$AC$125,8),0,VLOOKUP(A1143,T$12:$AC$125,8))</f>
        <v>0</v>
      </c>
      <c r="M1143" s="67">
        <f>IF(L1143&gt;0,VLOOKUP(L1143,S$12:$AB$125,7),0)</f>
        <v>0</v>
      </c>
      <c r="N1143" s="2">
        <f t="shared" si="263"/>
        <v>0</v>
      </c>
      <c r="O1143" s="22">
        <f t="shared" ca="1" si="270"/>
        <v>7.6874427453847594E-2</v>
      </c>
      <c r="P1143" s="25" t="str">
        <f t="shared" si="271"/>
        <v>A+J=</v>
      </c>
      <c r="Q1143" s="26">
        <f t="shared" si="272"/>
        <v>44757</v>
      </c>
      <c r="R1143" s="4"/>
      <c r="S1143" s="98"/>
      <c r="U1143" s="4"/>
      <c r="V1143" s="4"/>
      <c r="W1143" s="4"/>
      <c r="X1143" s="4"/>
      <c r="Y1143" s="4"/>
      <c r="Z1143" s="4"/>
      <c r="AA1143" s="4"/>
      <c r="AB1143" s="4"/>
      <c r="AC1143" s="4"/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</row>
    <row r="1144" spans="1:179" ht="15" x14ac:dyDescent="0.25">
      <c r="A1144" s="20">
        <f t="shared" si="273"/>
        <v>44897</v>
      </c>
      <c r="B1144" s="22">
        <f t="shared" ca="1" si="264"/>
        <v>1.0537141210049388</v>
      </c>
      <c r="C1144" s="22">
        <f t="shared" ca="1" si="274"/>
        <v>0.97614444</v>
      </c>
      <c r="D1144" s="23">
        <f ca="1">IF(A1144&lt;$B$1,VLOOKUP(A1144,[1]DI!$A$4:$B$15000,2,FALSE),0)</f>
        <v>0.13650000000000001</v>
      </c>
      <c r="E1144" s="22">
        <f t="shared" ca="1" si="265"/>
        <v>5.0788000000000005E-4</v>
      </c>
      <c r="F1144" s="23">
        <f t="shared" si="266"/>
        <v>1.3</v>
      </c>
      <c r="G1144" s="24">
        <f t="shared" ca="1" si="267"/>
        <v>1.0006602440000001</v>
      </c>
      <c r="H1144" s="22">
        <f ca="1">TRUNC(PRODUCT(G$10:G1143),15)</f>
        <v>1.2722040719683301</v>
      </c>
      <c r="I1144" s="22">
        <f t="shared" ca="1" si="268"/>
        <v>1.1861310542792001</v>
      </c>
      <c r="J1144" s="22">
        <f t="shared" ca="1" si="269"/>
        <v>1.0725662</v>
      </c>
      <c r="K1144" s="110">
        <f t="shared" ca="1" si="275"/>
        <v>7.756968100493869E-2</v>
      </c>
      <c r="L1144" s="66">
        <f>IF(VLOOKUP(A1144,$T$12:$AC$125,8)=VLOOKUP(A1143,$T$12:$AC$125,8),0,VLOOKUP(A1144,T$12:$AC$125,8))</f>
        <v>0</v>
      </c>
      <c r="M1144" s="67">
        <f>IF(L1144&gt;0,VLOOKUP(L1144,S$12:$AB$125,7),0)</f>
        <v>0</v>
      </c>
      <c r="N1144" s="2">
        <f t="shared" si="263"/>
        <v>0</v>
      </c>
      <c r="O1144" s="22">
        <f t="shared" ca="1" si="270"/>
        <v>7.756968100493869E-2</v>
      </c>
      <c r="P1144" s="25" t="str">
        <f t="shared" si="271"/>
        <v>A+J=</v>
      </c>
      <c r="Q1144" s="26">
        <f t="shared" si="272"/>
        <v>44757</v>
      </c>
      <c r="R1144" s="4"/>
      <c r="S1144" s="98"/>
      <c r="U1144" s="4"/>
      <c r="V1144" s="4"/>
      <c r="W1144" s="4"/>
      <c r="X1144" s="4"/>
      <c r="Y1144" s="4"/>
      <c r="Z1144" s="4"/>
      <c r="AA1144" s="4"/>
      <c r="AB1144" s="4"/>
      <c r="AC1144" s="4"/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</row>
    <row r="1145" spans="1:179" ht="15" x14ac:dyDescent="0.25">
      <c r="A1145" s="20">
        <f t="shared" si="273"/>
        <v>44898</v>
      </c>
      <c r="B1145" s="22">
        <f t="shared" ca="1" si="264"/>
        <v>1.0544098174443475</v>
      </c>
      <c r="C1145" s="22">
        <f t="shared" ca="1" si="274"/>
        <v>0.97614444</v>
      </c>
      <c r="D1145" s="23">
        <f ca="1">IF(A1145&lt;$B$1,VLOOKUP(A1145,[1]DI!$A$4:$B$15000,2,FALSE),0)</f>
        <v>0</v>
      </c>
      <c r="E1145" s="22">
        <f t="shared" ca="1" si="265"/>
        <v>0</v>
      </c>
      <c r="F1145" s="23">
        <f t="shared" si="266"/>
        <v>1.3</v>
      </c>
      <c r="G1145" s="24">
        <f t="shared" ca="1" si="267"/>
        <v>1</v>
      </c>
      <c r="H1145" s="22">
        <f ca="1">TRUNC(PRODUCT(G$10:G1144),15)</f>
        <v>1.27304403707363</v>
      </c>
      <c r="I1145" s="22">
        <f t="shared" ca="1" si="268"/>
        <v>1.1861310542792001</v>
      </c>
      <c r="J1145" s="22">
        <f t="shared" ca="1" si="269"/>
        <v>1.0732743499999999</v>
      </c>
      <c r="K1145" s="110">
        <f t="shared" ca="1" si="275"/>
        <v>7.8265377444347403E-2</v>
      </c>
      <c r="L1145" s="66">
        <f>IF(VLOOKUP(A1145,$T$12:$AC$125,8)=VLOOKUP(A1144,$T$12:$AC$125,8),0,VLOOKUP(A1145,T$12:$AC$125,8))</f>
        <v>0</v>
      </c>
      <c r="M1145" s="67">
        <f>IF(L1145&gt;0,VLOOKUP(L1145,S$12:$AB$125,7),0)</f>
        <v>0</v>
      </c>
      <c r="N1145" s="2">
        <f t="shared" si="263"/>
        <v>0</v>
      </c>
      <c r="O1145" s="22">
        <f t="shared" ca="1" si="270"/>
        <v>7.8265377444347403E-2</v>
      </c>
      <c r="P1145" s="25" t="str">
        <f t="shared" si="271"/>
        <v>A+J=</v>
      </c>
      <c r="Q1145" s="26">
        <f t="shared" si="272"/>
        <v>44757</v>
      </c>
      <c r="R1145" s="4"/>
      <c r="S1145" s="98"/>
      <c r="U1145" s="4"/>
      <c r="V1145" s="4"/>
      <c r="W1145" s="4"/>
      <c r="X1145" s="4"/>
      <c r="Y1145" s="4"/>
      <c r="Z1145" s="4"/>
      <c r="AA1145" s="4"/>
      <c r="AB1145" s="4"/>
      <c r="AC1145" s="4"/>
      <c r="AD1145" s="64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</row>
    <row r="1146" spans="1:179" ht="15" x14ac:dyDescent="0.25">
      <c r="A1146" s="20">
        <f t="shared" si="273"/>
        <v>44899</v>
      </c>
      <c r="B1146" s="22">
        <f t="shared" ca="1" si="264"/>
        <v>1.0544098174443475</v>
      </c>
      <c r="C1146" s="22">
        <f t="shared" ca="1" si="274"/>
        <v>0.97614444</v>
      </c>
      <c r="D1146" s="23">
        <f ca="1">IF(A1146&lt;$B$1,VLOOKUP(A1146,[1]DI!$A$4:$B$15000,2,FALSE),0)</f>
        <v>0</v>
      </c>
      <c r="E1146" s="22">
        <f t="shared" ca="1" si="265"/>
        <v>0</v>
      </c>
      <c r="F1146" s="23">
        <f t="shared" si="266"/>
        <v>1.3</v>
      </c>
      <c r="G1146" s="24">
        <f t="shared" ca="1" si="267"/>
        <v>1</v>
      </c>
      <c r="H1146" s="22">
        <f ca="1">TRUNC(PRODUCT(G$10:G1145),15)</f>
        <v>1.27304403707363</v>
      </c>
      <c r="I1146" s="22">
        <f t="shared" ca="1" si="268"/>
        <v>1.1861310542792001</v>
      </c>
      <c r="J1146" s="22">
        <f t="shared" ca="1" si="269"/>
        <v>1.0732743499999999</v>
      </c>
      <c r="K1146" s="110">
        <f t="shared" ca="1" si="275"/>
        <v>7.8265377444347403E-2</v>
      </c>
      <c r="L1146" s="66">
        <f>IF(VLOOKUP(A1146,$T$12:$AC$125,8)=VLOOKUP(A1145,$T$12:$AC$125,8),0,VLOOKUP(A1146,T$12:$AC$125,8))</f>
        <v>0</v>
      </c>
      <c r="M1146" s="67">
        <f>IF(L1146&gt;0,VLOOKUP(L1146,S$12:$AB$125,7),0)</f>
        <v>0</v>
      </c>
      <c r="N1146" s="2">
        <f t="shared" si="263"/>
        <v>0</v>
      </c>
      <c r="O1146" s="22">
        <f t="shared" ca="1" si="270"/>
        <v>7.8265377444347403E-2</v>
      </c>
      <c r="P1146" s="25" t="str">
        <f t="shared" si="271"/>
        <v>A+J=</v>
      </c>
      <c r="Q1146" s="26">
        <f t="shared" si="272"/>
        <v>44757</v>
      </c>
      <c r="R1146" s="4"/>
      <c r="S1146" s="98"/>
      <c r="U1146" s="4"/>
      <c r="V1146" s="4"/>
      <c r="W1146" s="4"/>
      <c r="X1146" s="4"/>
      <c r="Y1146" s="4"/>
      <c r="Z1146" s="4"/>
      <c r="AA1146" s="4"/>
      <c r="AB1146" s="4"/>
      <c r="AC1146" s="4"/>
      <c r="AD1146" s="64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</row>
    <row r="1147" spans="1:179" ht="15" x14ac:dyDescent="0.25">
      <c r="A1147" s="20">
        <f t="shared" si="273"/>
        <v>44900</v>
      </c>
      <c r="B1147" s="22">
        <f t="shared" ca="1" si="264"/>
        <v>1.0544098174443475</v>
      </c>
      <c r="C1147" s="22">
        <f t="shared" ca="1" si="274"/>
        <v>0.97614444</v>
      </c>
      <c r="D1147" s="23">
        <f ca="1">IF(A1147&lt;$B$1,VLOOKUP(A1147,[1]DI!$A$4:$B$15000,2,FALSE),0)</f>
        <v>0.13650000000000001</v>
      </c>
      <c r="E1147" s="22">
        <f t="shared" ca="1" si="265"/>
        <v>5.0788000000000005E-4</v>
      </c>
      <c r="F1147" s="23">
        <f t="shared" si="266"/>
        <v>1.3</v>
      </c>
      <c r="G1147" s="24">
        <f t="shared" ca="1" si="267"/>
        <v>1.0006602440000001</v>
      </c>
      <c r="H1147" s="22">
        <f ca="1">TRUNC(PRODUCT(G$10:G1146),15)</f>
        <v>1.27304403707363</v>
      </c>
      <c r="I1147" s="22">
        <f t="shared" ca="1" si="268"/>
        <v>1.1861310542792001</v>
      </c>
      <c r="J1147" s="22">
        <f t="shared" ca="1" si="269"/>
        <v>1.0732743499999999</v>
      </c>
      <c r="K1147" s="110">
        <f t="shared" ca="1" si="275"/>
        <v>7.8265377444347403E-2</v>
      </c>
      <c r="L1147" s="66">
        <f>IF(VLOOKUP(A1147,$T$12:$AC$125,8)=VLOOKUP(A1146,$T$12:$AC$125,8),0,VLOOKUP(A1147,T$12:$AC$125,8))</f>
        <v>0</v>
      </c>
      <c r="M1147" s="67">
        <f>IF(L1147&gt;0,VLOOKUP(L1147,S$12:$AB$125,7),0)</f>
        <v>0</v>
      </c>
      <c r="N1147" s="2">
        <f t="shared" si="263"/>
        <v>0</v>
      </c>
      <c r="O1147" s="22">
        <f t="shared" ca="1" si="270"/>
        <v>7.8265377444347403E-2</v>
      </c>
      <c r="P1147" s="25" t="str">
        <f t="shared" si="271"/>
        <v>A+J=</v>
      </c>
      <c r="Q1147" s="26">
        <f t="shared" si="272"/>
        <v>44757</v>
      </c>
      <c r="R1147" s="4"/>
      <c r="S1147" s="98"/>
      <c r="U1147" s="4"/>
      <c r="V1147" s="4"/>
      <c r="W1147" s="4"/>
      <c r="X1147" s="4"/>
      <c r="Y1147" s="4"/>
      <c r="Z1147" s="4"/>
      <c r="AA1147" s="4"/>
      <c r="AB1147" s="4"/>
      <c r="AC1147" s="4"/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4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</row>
    <row r="1148" spans="1:179" ht="15" x14ac:dyDescent="0.25">
      <c r="A1148" s="20">
        <f t="shared" si="273"/>
        <v>44901</v>
      </c>
      <c r="B1148" s="22">
        <f t="shared" ca="1" si="264"/>
        <v>1.0551059868348633</v>
      </c>
      <c r="C1148" s="22">
        <f t="shared" ca="1" si="274"/>
        <v>0.97614444</v>
      </c>
      <c r="D1148" s="23">
        <f ca="1">IF(A1148&lt;$B$1,VLOOKUP(A1148,[1]DI!$A$4:$B$15000,2,FALSE),0)</f>
        <v>0.13650000000000001</v>
      </c>
      <c r="E1148" s="22">
        <f t="shared" ca="1" si="265"/>
        <v>5.0788000000000005E-4</v>
      </c>
      <c r="F1148" s="23">
        <f t="shared" si="266"/>
        <v>1.3</v>
      </c>
      <c r="G1148" s="24">
        <f t="shared" ca="1" si="267"/>
        <v>1.0006602440000001</v>
      </c>
      <c r="H1148" s="22">
        <f ca="1">TRUNC(PRODUCT(G$10:G1147),15)</f>
        <v>1.2738845567608399</v>
      </c>
      <c r="I1148" s="22">
        <f t="shared" ca="1" si="268"/>
        <v>1.1861310542792001</v>
      </c>
      <c r="J1148" s="22">
        <f t="shared" ca="1" si="269"/>
        <v>1.0739829700000001</v>
      </c>
      <c r="K1148" s="110">
        <f t="shared" ca="1" si="275"/>
        <v>7.8961546834863283E-2</v>
      </c>
      <c r="L1148" s="66">
        <f>IF(VLOOKUP(A1148,$T$12:$AC$125,8)=VLOOKUP(A1147,$T$12:$AC$125,8),0,VLOOKUP(A1148,T$12:$AC$125,8))</f>
        <v>0</v>
      </c>
      <c r="M1148" s="67">
        <f>IF(L1148&gt;0,VLOOKUP(L1148,S$12:$AB$125,7),0)</f>
        <v>0</v>
      </c>
      <c r="N1148" s="2">
        <f t="shared" si="263"/>
        <v>0</v>
      </c>
      <c r="O1148" s="22">
        <f t="shared" ca="1" si="270"/>
        <v>7.8961546834863283E-2</v>
      </c>
      <c r="P1148" s="25" t="str">
        <f t="shared" si="271"/>
        <v>A+J=</v>
      </c>
      <c r="Q1148" s="26">
        <f t="shared" si="272"/>
        <v>44757</v>
      </c>
      <c r="R1148" s="4"/>
      <c r="S1148" s="98"/>
      <c r="U1148" s="4"/>
      <c r="V1148" s="4"/>
      <c r="W1148" s="4"/>
      <c r="X1148" s="4"/>
      <c r="Y1148" s="4"/>
      <c r="Z1148" s="4"/>
      <c r="AA1148" s="4"/>
      <c r="AB1148" s="4"/>
      <c r="AC1148" s="4"/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4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</row>
    <row r="1149" spans="1:179" ht="15" x14ac:dyDescent="0.25">
      <c r="A1149" s="20">
        <f t="shared" si="273"/>
        <v>44902</v>
      </c>
      <c r="B1149" s="22">
        <f t="shared" ca="1" si="264"/>
        <v>1.0558026091764863</v>
      </c>
      <c r="C1149" s="22">
        <f t="shared" ca="1" si="274"/>
        <v>0.97614444</v>
      </c>
      <c r="D1149" s="23">
        <f ca="1">IF(A1149&lt;$B$1,VLOOKUP(A1149,[1]DI!$A$4:$B$15000,2,FALSE),0)</f>
        <v>0.13650000000000001</v>
      </c>
      <c r="E1149" s="22">
        <f t="shared" ca="1" si="265"/>
        <v>5.0788000000000005E-4</v>
      </c>
      <c r="F1149" s="23">
        <f t="shared" si="266"/>
        <v>1.3</v>
      </c>
      <c r="G1149" s="24">
        <f t="shared" ca="1" si="267"/>
        <v>1.0006602440000001</v>
      </c>
      <c r="H1149" s="22">
        <f ca="1">TRUNC(PRODUCT(G$10:G1148),15)</f>
        <v>1.2747256313961299</v>
      </c>
      <c r="I1149" s="22">
        <f t="shared" ca="1" si="268"/>
        <v>1.1861310542792001</v>
      </c>
      <c r="J1149" s="22">
        <f t="shared" ca="1" si="269"/>
        <v>1.0746920600000001</v>
      </c>
      <c r="K1149" s="110">
        <f t="shared" ca="1" si="275"/>
        <v>7.9658169176486285E-2</v>
      </c>
      <c r="L1149" s="66">
        <f>IF(VLOOKUP(A1149,$T$12:$AC$125,8)=VLOOKUP(A1148,$T$12:$AC$125,8),0,VLOOKUP(A1149,T$12:$AC$125,8))</f>
        <v>0</v>
      </c>
      <c r="M1149" s="67">
        <f>IF(L1149&gt;0,VLOOKUP(L1149,S$12:$AB$125,7),0)</f>
        <v>0</v>
      </c>
      <c r="N1149" s="2">
        <f t="shared" si="263"/>
        <v>0</v>
      </c>
      <c r="O1149" s="22">
        <f t="shared" ca="1" si="270"/>
        <v>7.9658169176486285E-2</v>
      </c>
      <c r="P1149" s="25" t="str">
        <f t="shared" si="271"/>
        <v>A+J=</v>
      </c>
      <c r="Q1149" s="26">
        <f t="shared" si="272"/>
        <v>44757</v>
      </c>
      <c r="R1149" s="4"/>
      <c r="S1149" s="98"/>
      <c r="U1149" s="4"/>
      <c r="V1149" s="4"/>
      <c r="W1149" s="4"/>
      <c r="X1149" s="4"/>
      <c r="Y1149" s="4"/>
      <c r="Z1149" s="4"/>
      <c r="AA1149" s="4"/>
      <c r="AB1149" s="4"/>
      <c r="AC1149" s="4"/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</row>
    <row r="1150" spans="1:179" ht="15" x14ac:dyDescent="0.25">
      <c r="A1150" s="20">
        <f t="shared" si="273"/>
        <v>44903</v>
      </c>
      <c r="B1150" s="22">
        <f t="shared" ca="1" si="264"/>
        <v>1.0564997044692164</v>
      </c>
      <c r="C1150" s="22">
        <f t="shared" ca="1" si="274"/>
        <v>0.97614444</v>
      </c>
      <c r="D1150" s="23">
        <f ca="1">IF(A1150&lt;$B$1,VLOOKUP(A1150,[1]DI!$A$4:$B$15000,2,FALSE),0)</f>
        <v>0.13650000000000001</v>
      </c>
      <c r="E1150" s="22">
        <f t="shared" ca="1" si="265"/>
        <v>5.0788000000000005E-4</v>
      </c>
      <c r="F1150" s="23">
        <f t="shared" si="266"/>
        <v>1.3</v>
      </c>
      <c r="G1150" s="24">
        <f t="shared" ca="1" si="267"/>
        <v>1.0006602440000001</v>
      </c>
      <c r="H1150" s="22">
        <f ca="1">TRUNC(PRODUCT(G$10:G1149),15)</f>
        <v>1.2755672613459099</v>
      </c>
      <c r="I1150" s="22">
        <f t="shared" ca="1" si="268"/>
        <v>1.1861310542792001</v>
      </c>
      <c r="J1150" s="22">
        <f t="shared" ca="1" si="269"/>
        <v>1.0754016200000001</v>
      </c>
      <c r="K1150" s="110">
        <f t="shared" ref="K1150:K1181" ca="1" si="276">TRUNC((C1150*(J1150-1)),8)+(-R$989*J1150)</f>
        <v>8.0355264469216439E-2</v>
      </c>
      <c r="L1150" s="66">
        <f>IF(VLOOKUP(A1150,$T$12:$AC$125,8)=VLOOKUP(A1149,$T$12:$AC$125,8),0,VLOOKUP(A1150,T$12:$AC$125,8))</f>
        <v>0</v>
      </c>
      <c r="M1150" s="67">
        <f>IF(L1150&gt;0,VLOOKUP(L1150,S$12:$AB$125,7),0)</f>
        <v>0</v>
      </c>
      <c r="N1150" s="2">
        <f t="shared" si="263"/>
        <v>0</v>
      </c>
      <c r="O1150" s="22">
        <f t="shared" ca="1" si="270"/>
        <v>8.0355264469216439E-2</v>
      </c>
      <c r="P1150" s="25" t="str">
        <f t="shared" si="271"/>
        <v>A+J=</v>
      </c>
      <c r="Q1150" s="26">
        <f t="shared" si="272"/>
        <v>44757</v>
      </c>
      <c r="R1150" s="4"/>
      <c r="S1150" s="98"/>
      <c r="U1150" s="4"/>
      <c r="V1150" s="4"/>
      <c r="W1150" s="4"/>
      <c r="X1150" s="4"/>
      <c r="Y1150" s="4"/>
      <c r="Z1150" s="4"/>
      <c r="AA1150" s="4"/>
      <c r="AB1150" s="4"/>
      <c r="AC1150" s="4"/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4"/>
      <c r="BN1150" s="64"/>
      <c r="BO1150" s="64"/>
      <c r="BP1150" s="64"/>
      <c r="BQ1150" s="64"/>
      <c r="BR1150" s="64"/>
      <c r="BS1150" s="64"/>
      <c r="BT1150" s="64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</row>
    <row r="1151" spans="1:179" ht="15" x14ac:dyDescent="0.25">
      <c r="A1151" s="20">
        <f t="shared" si="273"/>
        <v>44904</v>
      </c>
      <c r="B1151" s="22">
        <f t="shared" ca="1" si="264"/>
        <v>1.0571972527130538</v>
      </c>
      <c r="C1151" s="22">
        <f t="shared" ca="1" si="274"/>
        <v>0.97614444</v>
      </c>
      <c r="D1151" s="23">
        <f ca="1">IF(A1151&lt;$B$1,VLOOKUP(A1151,[1]DI!$A$4:$B$15000,2,FALSE),0)</f>
        <v>0.13650000000000001</v>
      </c>
      <c r="E1151" s="22">
        <f t="shared" ca="1" si="265"/>
        <v>5.0788000000000005E-4</v>
      </c>
      <c r="F1151" s="23">
        <f t="shared" si="266"/>
        <v>1.3</v>
      </c>
      <c r="G1151" s="24">
        <f t="shared" ca="1" si="267"/>
        <v>1.0006602440000001</v>
      </c>
      <c r="H1151" s="22">
        <f ca="1">TRUNC(PRODUCT(G$10:G1150),15)</f>
        <v>1.2764094469768099</v>
      </c>
      <c r="I1151" s="22">
        <f t="shared" ca="1" si="268"/>
        <v>1.1861310542792001</v>
      </c>
      <c r="J1151" s="22">
        <f t="shared" ca="1" si="269"/>
        <v>1.0761116500000001</v>
      </c>
      <c r="K1151" s="110">
        <f t="shared" ca="1" si="276"/>
        <v>8.1052812713053715E-2</v>
      </c>
      <c r="L1151" s="66">
        <f>IF(VLOOKUP(A1151,$T$12:$AC$125,8)=VLOOKUP(A1150,$T$12:$AC$125,8),0,VLOOKUP(A1151,T$12:$AC$125,8))</f>
        <v>0</v>
      </c>
      <c r="M1151" s="67">
        <f>IF(L1151&gt;0,VLOOKUP(L1151,S$12:$AB$125,7),0)</f>
        <v>0</v>
      </c>
      <c r="N1151" s="2">
        <f t="shared" si="263"/>
        <v>0</v>
      </c>
      <c r="O1151" s="22">
        <f t="shared" ca="1" si="270"/>
        <v>8.1052812713053715E-2</v>
      </c>
      <c r="P1151" s="25" t="str">
        <f t="shared" si="271"/>
        <v>A+J=</v>
      </c>
      <c r="Q1151" s="26">
        <f t="shared" si="272"/>
        <v>44757</v>
      </c>
      <c r="R1151" s="4"/>
      <c r="S1151" s="98"/>
      <c r="U1151" s="4"/>
      <c r="V1151" s="4"/>
      <c r="W1151" s="4"/>
      <c r="X1151" s="4"/>
      <c r="Y1151" s="4"/>
      <c r="Z1151" s="4"/>
      <c r="AA1151" s="4"/>
      <c r="AB1151" s="4"/>
      <c r="AC1151" s="4"/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4"/>
      <c r="BN1151" s="64"/>
      <c r="BO1151" s="64"/>
      <c r="BP1151" s="64"/>
      <c r="BQ1151" s="64"/>
      <c r="BR1151" s="64"/>
      <c r="BS1151" s="64"/>
      <c r="BT1151" s="64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</row>
    <row r="1152" spans="1:179" ht="15" x14ac:dyDescent="0.25">
      <c r="A1152" s="20">
        <f t="shared" si="273"/>
        <v>44905</v>
      </c>
      <c r="B1152" s="22">
        <f t="shared" ca="1" si="264"/>
        <v>1.0578952639079982</v>
      </c>
      <c r="C1152" s="22">
        <f t="shared" ca="1" si="274"/>
        <v>0.97614444</v>
      </c>
      <c r="D1152" s="23">
        <f ca="1">IF(A1152&lt;$B$1,VLOOKUP(A1152,[1]DI!$A$4:$B$15000,2,FALSE),0)</f>
        <v>0</v>
      </c>
      <c r="E1152" s="22">
        <f t="shared" ca="1" si="265"/>
        <v>0</v>
      </c>
      <c r="F1152" s="23">
        <f t="shared" si="266"/>
        <v>1.3</v>
      </c>
      <c r="G1152" s="24">
        <f t="shared" ca="1" si="267"/>
        <v>1</v>
      </c>
      <c r="H1152" s="22">
        <f ca="1">TRUNC(PRODUCT(G$10:G1151),15)</f>
        <v>1.27725218865572</v>
      </c>
      <c r="I1152" s="22">
        <f t="shared" ca="1" si="268"/>
        <v>1.1861310542792001</v>
      </c>
      <c r="J1152" s="22">
        <f t="shared" ca="1" si="269"/>
        <v>1.0768221499999999</v>
      </c>
      <c r="K1152" s="110">
        <f t="shared" ca="1" si="276"/>
        <v>8.1750823907998149E-2</v>
      </c>
      <c r="L1152" s="66">
        <f>IF(VLOOKUP(A1152,$T$12:$AC$125,8)=VLOOKUP(A1151,$T$12:$AC$125,8),0,VLOOKUP(A1152,T$12:$AC$125,8))</f>
        <v>0</v>
      </c>
      <c r="M1152" s="67">
        <f>IF(L1152&gt;0,VLOOKUP(L1152,S$12:$AB$125,7),0)</f>
        <v>0</v>
      </c>
      <c r="N1152" s="2">
        <f t="shared" si="263"/>
        <v>0</v>
      </c>
      <c r="O1152" s="22">
        <f t="shared" ca="1" si="270"/>
        <v>8.1750823907998149E-2</v>
      </c>
      <c r="P1152" s="25" t="str">
        <f t="shared" si="271"/>
        <v>A+J=</v>
      </c>
      <c r="Q1152" s="26">
        <f t="shared" si="272"/>
        <v>44757</v>
      </c>
      <c r="R1152" s="4"/>
      <c r="S1152" s="98"/>
      <c r="U1152" s="4"/>
      <c r="V1152" s="4"/>
      <c r="W1152" s="4"/>
      <c r="X1152" s="4"/>
      <c r="Y1152" s="4"/>
      <c r="Z1152" s="4"/>
      <c r="AA1152" s="4"/>
      <c r="AB1152" s="4"/>
      <c r="AC1152" s="4"/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4"/>
      <c r="BN1152" s="64"/>
      <c r="BO1152" s="64"/>
      <c r="BP1152" s="64"/>
      <c r="BQ1152" s="64"/>
      <c r="BR1152" s="64"/>
      <c r="BS1152" s="64"/>
      <c r="BT1152" s="64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</row>
    <row r="1153" spans="1:179" ht="15" x14ac:dyDescent="0.25">
      <c r="A1153" s="20">
        <f t="shared" si="273"/>
        <v>44906</v>
      </c>
      <c r="B1153" s="22">
        <f t="shared" ca="1" si="264"/>
        <v>1.0578952639079982</v>
      </c>
      <c r="C1153" s="22">
        <f t="shared" ca="1" si="274"/>
        <v>0.97614444</v>
      </c>
      <c r="D1153" s="23">
        <f ca="1">IF(A1153&lt;$B$1,VLOOKUP(A1153,[1]DI!$A$4:$B$15000,2,FALSE),0)</f>
        <v>0</v>
      </c>
      <c r="E1153" s="22">
        <f t="shared" ca="1" si="265"/>
        <v>0</v>
      </c>
      <c r="F1153" s="23">
        <f t="shared" si="266"/>
        <v>1.3</v>
      </c>
      <c r="G1153" s="24">
        <f t="shared" ca="1" si="267"/>
        <v>1</v>
      </c>
      <c r="H1153" s="22">
        <f ca="1">TRUNC(PRODUCT(G$10:G1152),15)</f>
        <v>1.27725218865572</v>
      </c>
      <c r="I1153" s="22">
        <f t="shared" ca="1" si="268"/>
        <v>1.1861310542792001</v>
      </c>
      <c r="J1153" s="22">
        <f t="shared" ca="1" si="269"/>
        <v>1.0768221499999999</v>
      </c>
      <c r="K1153" s="110">
        <f t="shared" ca="1" si="276"/>
        <v>8.1750823907998149E-2</v>
      </c>
      <c r="L1153" s="66">
        <f>IF(VLOOKUP(A1153,$T$12:$AC$125,8)=VLOOKUP(A1152,$T$12:$AC$125,8),0,VLOOKUP(A1153,T$12:$AC$125,8))</f>
        <v>0</v>
      </c>
      <c r="M1153" s="67">
        <f>IF(L1153&gt;0,VLOOKUP(L1153,S$12:$AB$125,7),0)</f>
        <v>0</v>
      </c>
      <c r="N1153" s="2">
        <f t="shared" ref="N1153:N1216" si="277">IF(L1153&gt;0,TRUNC(M1153*C$448,8),0)</f>
        <v>0</v>
      </c>
      <c r="O1153" s="22">
        <f t="shared" ca="1" si="270"/>
        <v>8.1750823907998149E-2</v>
      </c>
      <c r="P1153" s="25" t="str">
        <f t="shared" si="271"/>
        <v>A+J=</v>
      </c>
      <c r="Q1153" s="26">
        <f t="shared" si="272"/>
        <v>44757</v>
      </c>
      <c r="R1153" s="4"/>
      <c r="S1153" s="98"/>
      <c r="U1153" s="4"/>
      <c r="V1153" s="4"/>
      <c r="W1153" s="4"/>
      <c r="X1153" s="4"/>
      <c r="Y1153" s="4"/>
      <c r="Z1153" s="4"/>
      <c r="AA1153" s="4"/>
      <c r="AB1153" s="4"/>
      <c r="AC1153" s="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</row>
    <row r="1154" spans="1:179" ht="15" x14ac:dyDescent="0.25">
      <c r="A1154" s="20">
        <f t="shared" si="273"/>
        <v>44907</v>
      </c>
      <c r="B1154" s="22">
        <f t="shared" ca="1" si="264"/>
        <v>1.0578952639079982</v>
      </c>
      <c r="C1154" s="22">
        <f t="shared" ca="1" si="274"/>
        <v>0.97614444</v>
      </c>
      <c r="D1154" s="23">
        <f ca="1">IF(A1154&lt;$B$1,VLOOKUP(A1154,[1]DI!$A$4:$B$15000,2,FALSE),0)</f>
        <v>0.13650000000000001</v>
      </c>
      <c r="E1154" s="22">
        <f t="shared" ca="1" si="265"/>
        <v>5.0788000000000005E-4</v>
      </c>
      <c r="F1154" s="23">
        <f t="shared" si="266"/>
        <v>1.3</v>
      </c>
      <c r="G1154" s="24">
        <f t="shared" ca="1" si="267"/>
        <v>1.0006602440000001</v>
      </c>
      <c r="H1154" s="22">
        <f ca="1">TRUNC(PRODUCT(G$10:G1153),15)</f>
        <v>1.27725218865572</v>
      </c>
      <c r="I1154" s="22">
        <f t="shared" ca="1" si="268"/>
        <v>1.1861310542792001</v>
      </c>
      <c r="J1154" s="22">
        <f t="shared" ca="1" si="269"/>
        <v>1.0768221499999999</v>
      </c>
      <c r="K1154" s="110">
        <f t="shared" ca="1" si="276"/>
        <v>8.1750823907998149E-2</v>
      </c>
      <c r="L1154" s="66">
        <f>IF(VLOOKUP(A1154,$T$12:$AC$125,8)=VLOOKUP(A1153,$T$12:$AC$125,8),0,VLOOKUP(A1154,T$12:$AC$125,8))</f>
        <v>0</v>
      </c>
      <c r="M1154" s="67">
        <f>IF(L1154&gt;0,VLOOKUP(L1154,S$12:$AB$125,7),0)</f>
        <v>0</v>
      </c>
      <c r="N1154" s="2">
        <f t="shared" si="277"/>
        <v>0</v>
      </c>
      <c r="O1154" s="22">
        <f t="shared" ca="1" si="270"/>
        <v>8.1750823907998149E-2</v>
      </c>
      <c r="P1154" s="25" t="str">
        <f t="shared" si="271"/>
        <v>A+J=</v>
      </c>
      <c r="Q1154" s="26">
        <f t="shared" si="272"/>
        <v>44757</v>
      </c>
      <c r="R1154" s="4"/>
      <c r="S1154" s="98"/>
      <c r="U1154" s="4"/>
      <c r="V1154" s="4"/>
      <c r="W1154" s="4"/>
      <c r="X1154" s="4"/>
      <c r="Y1154" s="4"/>
      <c r="Z1154" s="4"/>
      <c r="AA1154" s="4"/>
      <c r="AB1154" s="4"/>
      <c r="AC1154" s="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  <c r="FN1154" s="64"/>
      <c r="FO1154" s="64"/>
      <c r="FP1154" s="64"/>
      <c r="FQ1154" s="64"/>
      <c r="FR1154" s="64"/>
      <c r="FS1154" s="64"/>
      <c r="FT1154" s="64"/>
    </row>
    <row r="1155" spans="1:179" ht="15" x14ac:dyDescent="0.25">
      <c r="A1155" s="20">
        <f t="shared" si="273"/>
        <v>44908</v>
      </c>
      <c r="B1155" s="22">
        <f t="shared" ca="1" si="264"/>
        <v>1.0585937279912603</v>
      </c>
      <c r="C1155" s="22">
        <f t="shared" ca="1" si="274"/>
        <v>0.97614444</v>
      </c>
      <c r="D1155" s="23">
        <f ca="1">IF(A1155&lt;$B$1,VLOOKUP(A1155,[1]DI!$A$4:$B$15000,2,FALSE),0)</f>
        <v>0.13650000000000001</v>
      </c>
      <c r="E1155" s="22">
        <f t="shared" ca="1" si="265"/>
        <v>5.0788000000000005E-4</v>
      </c>
      <c r="F1155" s="23">
        <f t="shared" si="266"/>
        <v>1.3</v>
      </c>
      <c r="G1155" s="24">
        <f t="shared" ca="1" si="267"/>
        <v>1.0006602440000001</v>
      </c>
      <c r="H1155" s="22">
        <f ca="1">TRUNC(PRODUCT(G$10:G1154),15)</f>
        <v>1.27809548674977</v>
      </c>
      <c r="I1155" s="22">
        <f t="shared" ca="1" si="268"/>
        <v>1.1861310542792001</v>
      </c>
      <c r="J1155" s="22">
        <f t="shared" ca="1" si="269"/>
        <v>1.0775331100000001</v>
      </c>
      <c r="K1155" s="110">
        <f t="shared" ca="1" si="276"/>
        <v>8.2449287991260209E-2</v>
      </c>
      <c r="L1155" s="66">
        <f>IF(VLOOKUP(A1155,$T$12:$AC$125,8)=VLOOKUP(A1154,$T$12:$AC$125,8),0,VLOOKUP(A1155,T$12:$AC$125,8))</f>
        <v>0</v>
      </c>
      <c r="M1155" s="67">
        <f>IF(L1155&gt;0,VLOOKUP(L1155,S$12:$AB$125,7),0)</f>
        <v>0</v>
      </c>
      <c r="N1155" s="2">
        <f t="shared" si="277"/>
        <v>0</v>
      </c>
      <c r="O1155" s="22">
        <f t="shared" ca="1" si="270"/>
        <v>8.2449287991260209E-2</v>
      </c>
      <c r="P1155" s="25" t="str">
        <f t="shared" si="271"/>
        <v>A+J=</v>
      </c>
      <c r="Q1155" s="26">
        <f t="shared" si="272"/>
        <v>44757</v>
      </c>
      <c r="R1155" s="4"/>
      <c r="S1155" s="98"/>
      <c r="U1155" s="4"/>
      <c r="V1155" s="4"/>
      <c r="W1155" s="4"/>
      <c r="X1155" s="4"/>
      <c r="Y1155" s="4"/>
      <c r="Z1155" s="4"/>
      <c r="AA1155" s="4"/>
      <c r="AB1155" s="4"/>
      <c r="AC1155" s="4"/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</row>
    <row r="1156" spans="1:179" ht="15" x14ac:dyDescent="0.25">
      <c r="A1156" s="20">
        <f t="shared" si="273"/>
        <v>44909</v>
      </c>
      <c r="B1156" s="22">
        <f t="shared" ref="B1156:B1219" ca="1" si="278">IF(A1156&lt;=TODAY(),C1156+K1156,IF(AND(A1156&gt;TODAY(),A1156&lt;=$B$1),IF(VLOOKUP(TODAY(),$A$10:$D$5000,4,FALSE)=0,"n.d",C1156+K1156),"n.d"))</f>
        <v>1.0592926650884189</v>
      </c>
      <c r="C1156" s="22">
        <f t="shared" ca="1" si="274"/>
        <v>0.97614444</v>
      </c>
      <c r="D1156" s="23">
        <f ca="1">IF(A1156&lt;$B$1,VLOOKUP(A1156,[1]DI!$A$4:$B$15000,2,FALSE),0)</f>
        <v>0.13650000000000001</v>
      </c>
      <c r="E1156" s="22">
        <f t="shared" ref="E1156:E1219" ca="1" si="279">ROUND((((1+D1156)^(1/252)-1)),8)</f>
        <v>5.0788000000000005E-4</v>
      </c>
      <c r="F1156" s="23">
        <f t="shared" ref="F1156:F1219" si="280">VLOOKUP(A1156,$Y$90:$Z$96,2)</f>
        <v>1.3</v>
      </c>
      <c r="G1156" s="24">
        <f t="shared" ref="G1156:G1219" ca="1" si="281">TRUNC((1+(E1156*F1156)),15)</f>
        <v>1.0006602440000001</v>
      </c>
      <c r="H1156" s="22">
        <f ca="1">TRUNC(PRODUCT(G$10:G1155),15)</f>
        <v>1.2789393416263199</v>
      </c>
      <c r="I1156" s="22">
        <f t="shared" ref="I1156:I1219" ca="1" si="282">IF(OR(L1155&gt;0,L1155="E"),H1155,I1155)</f>
        <v>1.1861310542792001</v>
      </c>
      <c r="J1156" s="22">
        <f t="shared" ref="J1156:J1219" ca="1" si="283">ROUND(TRUNC(H1156/I1156,15),8)</f>
        <v>1.07824455</v>
      </c>
      <c r="K1156" s="110">
        <f t="shared" ca="1" si="276"/>
        <v>8.3148225088418931E-2</v>
      </c>
      <c r="L1156" s="66">
        <f>IF(VLOOKUP(A1156,$T$12:$AC$125,8)=VLOOKUP(A1155,$T$12:$AC$125,8),0,VLOOKUP(A1156,T$12:$AC$125,8))</f>
        <v>0</v>
      </c>
      <c r="M1156" s="67">
        <f>IF(L1156&gt;0,VLOOKUP(L1156,S$12:$AB$125,7),0)</f>
        <v>0</v>
      </c>
      <c r="N1156" s="2">
        <f t="shared" si="277"/>
        <v>0</v>
      </c>
      <c r="O1156" s="22">
        <f t="shared" ref="O1156:O1219" ca="1" si="284">(K1156+N1156)</f>
        <v>8.3148225088418931E-2</v>
      </c>
      <c r="P1156" s="25" t="str">
        <f t="shared" ref="P1156:P1219" si="285">IF(L1155&gt;0,VLOOKUP(A1155,$T$12:$AC$125,9),P1155)</f>
        <v>A+J=</v>
      </c>
      <c r="Q1156" s="26">
        <f t="shared" ref="Q1156:Q1219" si="286">IF(L1155&gt;0,VLOOKUP(A1155,$T$12:$AC$125,10),Q1155)</f>
        <v>44757</v>
      </c>
      <c r="R1156" s="4"/>
      <c r="S1156" s="98"/>
      <c r="U1156" s="4"/>
      <c r="V1156" s="4"/>
      <c r="W1156" s="4"/>
      <c r="X1156" s="4"/>
      <c r="Y1156" s="4"/>
      <c r="Z1156" s="4"/>
      <c r="AA1156" s="4"/>
      <c r="AB1156" s="4"/>
      <c r="AC1156" s="4"/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4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</row>
    <row r="1157" spans="1:179" ht="15" x14ac:dyDescent="0.25">
      <c r="A1157" s="20">
        <f t="shared" si="273"/>
        <v>44910</v>
      </c>
      <c r="B1157" s="22">
        <f t="shared" ca="1" si="278"/>
        <v>1.0599920450738953</v>
      </c>
      <c r="C1157" s="22">
        <f t="shared" ca="1" si="274"/>
        <v>0.97614444</v>
      </c>
      <c r="D1157" s="23">
        <f ca="1">IF(A1157&lt;$B$1,VLOOKUP(A1157,[1]DI!$A$4:$B$15000,2,FALSE),0)</f>
        <v>0.13650000000000001</v>
      </c>
      <c r="E1157" s="22">
        <f t="shared" ca="1" si="279"/>
        <v>5.0788000000000005E-4</v>
      </c>
      <c r="F1157" s="23">
        <f t="shared" si="280"/>
        <v>1.3</v>
      </c>
      <c r="G1157" s="24">
        <f t="shared" ca="1" si="281"/>
        <v>1.0006602440000001</v>
      </c>
      <c r="H1157" s="22">
        <f ca="1">TRUNC(PRODUCT(G$10:G1156),15)</f>
        <v>1.2797837536529899</v>
      </c>
      <c r="I1157" s="22">
        <f t="shared" ca="1" si="282"/>
        <v>1.1861310542792001</v>
      </c>
      <c r="J1157" s="22">
        <f t="shared" ca="1" si="283"/>
        <v>1.07895645</v>
      </c>
      <c r="K1157" s="110">
        <f t="shared" ca="1" si="276"/>
        <v>8.3847605073895284E-2</v>
      </c>
      <c r="L1157" s="66">
        <f>IF(VLOOKUP(A1157,$T$12:$AC$125,8)=VLOOKUP(A1156,$T$12:$AC$125,8),0,VLOOKUP(A1157,T$12:$AC$125,8))</f>
        <v>0</v>
      </c>
      <c r="M1157" s="67">
        <f>IF(L1157&gt;0,VLOOKUP(L1157,S$12:$AB$125,7),0)</f>
        <v>0</v>
      </c>
      <c r="N1157" s="2">
        <f t="shared" si="277"/>
        <v>0</v>
      </c>
      <c r="O1157" s="22">
        <f t="shared" ca="1" si="284"/>
        <v>8.3847605073895284E-2</v>
      </c>
      <c r="P1157" s="25" t="str">
        <f t="shared" si="285"/>
        <v>A+J=</v>
      </c>
      <c r="Q1157" s="26">
        <f t="shared" si="286"/>
        <v>44757</v>
      </c>
      <c r="R1157" s="4"/>
      <c r="S1157" s="98"/>
      <c r="U1157" s="4"/>
      <c r="V1157" s="4"/>
      <c r="W1157" s="4"/>
      <c r="X1157" s="4"/>
      <c r="Y1157" s="4"/>
      <c r="Z1157" s="4"/>
      <c r="AA1157" s="4"/>
      <c r="AB1157" s="4"/>
      <c r="AC1157" s="4"/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4"/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</row>
    <row r="1158" spans="1:179" ht="15" x14ac:dyDescent="0.25">
      <c r="A1158" s="20">
        <f t="shared" si="273"/>
        <v>44911</v>
      </c>
      <c r="B1158" s="22">
        <f t="shared" ca="1" si="278"/>
        <v>1.0606919080732682</v>
      </c>
      <c r="C1158" s="22">
        <f t="shared" ca="1" si="274"/>
        <v>0.97614444</v>
      </c>
      <c r="D1158" s="23">
        <f ca="1">IF(A1158&lt;$B$1,VLOOKUP(A1158,[1]DI!$A$4:$B$15000,2,FALSE),0)</f>
        <v>0.13650000000000001</v>
      </c>
      <c r="E1158" s="22">
        <f t="shared" ca="1" si="279"/>
        <v>5.0788000000000005E-4</v>
      </c>
      <c r="F1158" s="23">
        <f t="shared" si="280"/>
        <v>1.3</v>
      </c>
      <c r="G1158" s="24">
        <f t="shared" ca="1" si="281"/>
        <v>1.0006602440000001</v>
      </c>
      <c r="H1158" s="22">
        <f ca="1">TRUNC(PRODUCT(G$10:G1157),15)</f>
        <v>1.2806287231976401</v>
      </c>
      <c r="I1158" s="22">
        <f t="shared" ca="1" si="282"/>
        <v>1.1861310542792001</v>
      </c>
      <c r="J1158" s="22">
        <f t="shared" ca="1" si="283"/>
        <v>1.0796688299999999</v>
      </c>
      <c r="K1158" s="110">
        <f t="shared" ca="1" si="276"/>
        <v>8.4547468073268267E-2</v>
      </c>
      <c r="L1158" s="66">
        <f>IF(VLOOKUP(A1158,$T$12:$AC$125,8)=VLOOKUP(A1157,$T$12:$AC$125,8),0,VLOOKUP(A1158,T$12:$AC$125,8))</f>
        <v>0</v>
      </c>
      <c r="M1158" s="67">
        <f>IF(L1158&gt;0,VLOOKUP(L1158,S$12:$AB$125,7),0)</f>
        <v>0</v>
      </c>
      <c r="N1158" s="2">
        <f t="shared" si="277"/>
        <v>0</v>
      </c>
      <c r="O1158" s="22">
        <f t="shared" ca="1" si="284"/>
        <v>8.4547468073268267E-2</v>
      </c>
      <c r="P1158" s="25" t="str">
        <f t="shared" si="285"/>
        <v>A+J=</v>
      </c>
      <c r="Q1158" s="26">
        <f t="shared" si="286"/>
        <v>44757</v>
      </c>
      <c r="R1158" s="4"/>
      <c r="S1158" s="98"/>
      <c r="U1158" s="4"/>
      <c r="V1158" s="4"/>
      <c r="W1158" s="4"/>
      <c r="X1158" s="4"/>
      <c r="Y1158" s="4"/>
      <c r="Z1158" s="4"/>
      <c r="AA1158" s="4"/>
      <c r="AB1158" s="4"/>
      <c r="AC1158" s="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</row>
    <row r="1159" spans="1:179" ht="15" x14ac:dyDescent="0.25">
      <c r="A1159" s="20">
        <f t="shared" si="273"/>
        <v>44912</v>
      </c>
      <c r="B1159" s="22">
        <f t="shared" ca="1" si="278"/>
        <v>1.0613922239609588</v>
      </c>
      <c r="C1159" s="22">
        <f t="shared" ca="1" si="274"/>
        <v>0.97614444</v>
      </c>
      <c r="D1159" s="23">
        <f ca="1">IF(A1159&lt;$B$1,VLOOKUP(A1159,[1]DI!$A$4:$B$15000,2,FALSE),0)</f>
        <v>0</v>
      </c>
      <c r="E1159" s="22">
        <f t="shared" ca="1" si="279"/>
        <v>0</v>
      </c>
      <c r="F1159" s="23">
        <f t="shared" si="280"/>
        <v>1.3</v>
      </c>
      <c r="G1159" s="24">
        <f t="shared" ca="1" si="281"/>
        <v>1</v>
      </c>
      <c r="H1159" s="22">
        <f ca="1">TRUNC(PRODUCT(G$10:G1158),15)</f>
        <v>1.2814742506283601</v>
      </c>
      <c r="I1159" s="22">
        <f t="shared" ca="1" si="282"/>
        <v>1.1861310542792001</v>
      </c>
      <c r="J1159" s="22">
        <f t="shared" ca="1" si="283"/>
        <v>1.08038167</v>
      </c>
      <c r="K1159" s="110">
        <f t="shared" ca="1" si="276"/>
        <v>8.5247783960958889E-2</v>
      </c>
      <c r="L1159" s="66">
        <f>IF(VLOOKUP(A1159,$T$12:$AC$125,8)=VLOOKUP(A1158,$T$12:$AC$125,8),0,VLOOKUP(A1159,T$12:$AC$125,8))</f>
        <v>0</v>
      </c>
      <c r="M1159" s="67">
        <f>IF(L1159&gt;0,VLOOKUP(L1159,S$12:$AB$125,7),0)</f>
        <v>0</v>
      </c>
      <c r="N1159" s="2">
        <f t="shared" si="277"/>
        <v>0</v>
      </c>
      <c r="O1159" s="22">
        <f t="shared" ca="1" si="284"/>
        <v>8.5247783960958889E-2</v>
      </c>
      <c r="P1159" s="25" t="str">
        <f t="shared" si="285"/>
        <v>A+J=</v>
      </c>
      <c r="Q1159" s="26">
        <f t="shared" si="286"/>
        <v>44757</v>
      </c>
      <c r="R1159" s="81"/>
      <c r="S1159" s="98"/>
      <c r="U1159" s="81"/>
      <c r="V1159" s="81"/>
      <c r="W1159" s="81"/>
      <c r="X1159" s="81"/>
      <c r="Y1159" s="81"/>
      <c r="Z1159" s="81"/>
      <c r="AA1159" s="81"/>
      <c r="AB1159" s="81"/>
      <c r="AC1159" s="81"/>
      <c r="AD1159" s="82"/>
      <c r="AE1159" s="82"/>
      <c r="AF1159" s="82"/>
      <c r="AG1159" s="82"/>
      <c r="AH1159" s="82"/>
      <c r="AI1159" s="82"/>
      <c r="AJ1159" s="82"/>
      <c r="AK1159" s="82"/>
      <c r="AL1159" s="82"/>
      <c r="AM1159" s="82"/>
      <c r="AN1159" s="82"/>
      <c r="AO1159" s="82"/>
      <c r="AP1159" s="82"/>
      <c r="AQ1159" s="82"/>
      <c r="AR1159" s="82"/>
      <c r="AS1159" s="82"/>
      <c r="AT1159" s="82"/>
      <c r="AU1159" s="82"/>
      <c r="AV1159" s="82"/>
      <c r="AW1159" s="82"/>
      <c r="AX1159" s="82"/>
      <c r="AY1159" s="82"/>
      <c r="AZ1159" s="82"/>
      <c r="BA1159" s="82"/>
      <c r="BB1159" s="82"/>
      <c r="BC1159" s="82"/>
      <c r="BD1159" s="82"/>
      <c r="BE1159" s="82"/>
      <c r="BF1159" s="82"/>
      <c r="BG1159" s="82"/>
      <c r="BH1159" s="82"/>
      <c r="BI1159" s="82"/>
      <c r="BJ1159" s="82"/>
      <c r="BK1159" s="82"/>
      <c r="BL1159" s="82"/>
      <c r="BM1159" s="82"/>
      <c r="BN1159" s="82"/>
      <c r="BO1159" s="82"/>
      <c r="BP1159" s="82"/>
      <c r="BQ1159" s="82"/>
      <c r="BR1159" s="82"/>
      <c r="BS1159" s="82"/>
      <c r="BT1159" s="82"/>
      <c r="BU1159" s="82"/>
      <c r="BV1159" s="82"/>
      <c r="BW1159" s="82"/>
      <c r="BX1159" s="82"/>
      <c r="BY1159" s="82"/>
      <c r="BZ1159" s="82"/>
      <c r="CA1159" s="82"/>
      <c r="CB1159" s="82"/>
      <c r="CC1159" s="82"/>
      <c r="CD1159" s="82"/>
      <c r="CE1159" s="82"/>
      <c r="CF1159" s="82"/>
      <c r="CG1159" s="82"/>
      <c r="CH1159" s="82"/>
      <c r="CI1159" s="82"/>
      <c r="CJ1159" s="82"/>
      <c r="CK1159" s="82"/>
      <c r="CL1159" s="82"/>
      <c r="CM1159" s="82"/>
      <c r="CN1159" s="82"/>
      <c r="CO1159" s="82"/>
      <c r="CP1159" s="82"/>
      <c r="CQ1159" s="82"/>
      <c r="CR1159" s="82"/>
      <c r="CS1159" s="82"/>
      <c r="CT1159" s="82"/>
      <c r="CU1159" s="82"/>
      <c r="CV1159" s="82"/>
      <c r="CW1159" s="82"/>
      <c r="CX1159" s="82"/>
      <c r="CY1159" s="82"/>
      <c r="CZ1159" s="82"/>
      <c r="DA1159" s="82"/>
      <c r="DB1159" s="82"/>
      <c r="DC1159" s="82"/>
      <c r="DD1159" s="82"/>
      <c r="DE1159" s="82"/>
      <c r="DF1159" s="82"/>
      <c r="DG1159" s="82"/>
      <c r="DH1159" s="82"/>
      <c r="DI1159" s="82"/>
      <c r="DJ1159" s="82"/>
      <c r="DK1159" s="82"/>
      <c r="DL1159" s="82"/>
      <c r="DM1159" s="82"/>
      <c r="DN1159" s="82"/>
      <c r="DO1159" s="82"/>
      <c r="DP1159" s="82"/>
      <c r="DQ1159" s="82"/>
      <c r="DR1159" s="82"/>
      <c r="DS1159" s="82"/>
      <c r="DT1159" s="82"/>
      <c r="DU1159" s="82"/>
      <c r="DV1159" s="82"/>
      <c r="DW1159" s="82"/>
      <c r="DX1159" s="82"/>
      <c r="DY1159" s="82"/>
      <c r="DZ1159" s="82"/>
      <c r="EA1159" s="82"/>
      <c r="EB1159" s="82"/>
      <c r="EC1159" s="82"/>
      <c r="ED1159" s="82"/>
      <c r="EE1159" s="82"/>
      <c r="EF1159" s="82"/>
      <c r="EG1159" s="82"/>
      <c r="EH1159" s="82"/>
      <c r="EI1159" s="82"/>
      <c r="EJ1159" s="82"/>
      <c r="EK1159" s="82"/>
      <c r="EL1159" s="82"/>
      <c r="EM1159" s="82"/>
      <c r="EN1159" s="82"/>
      <c r="EO1159" s="82"/>
      <c r="EP1159" s="82"/>
      <c r="EQ1159" s="82"/>
      <c r="ER1159" s="82"/>
      <c r="ES1159" s="82"/>
      <c r="ET1159" s="82"/>
      <c r="EU1159" s="82"/>
      <c r="EV1159" s="82"/>
      <c r="EW1159" s="82"/>
      <c r="EX1159" s="82"/>
      <c r="EY1159" s="82"/>
      <c r="EZ1159" s="82"/>
      <c r="FA1159" s="82"/>
      <c r="FB1159" s="82"/>
      <c r="FC1159" s="82"/>
      <c r="FD1159" s="82"/>
      <c r="FE1159" s="82"/>
      <c r="FF1159" s="82"/>
      <c r="FG1159" s="82"/>
      <c r="FH1159" s="82"/>
      <c r="FI1159" s="82"/>
      <c r="FJ1159" s="82"/>
      <c r="FK1159" s="82"/>
      <c r="FL1159" s="82"/>
      <c r="FM1159" s="82"/>
      <c r="FN1159" s="82"/>
      <c r="FO1159" s="82"/>
      <c r="FP1159" s="82"/>
      <c r="FQ1159" s="82"/>
      <c r="FR1159" s="82"/>
      <c r="FS1159" s="82"/>
      <c r="FT1159" s="82"/>
      <c r="FU1159" s="82"/>
      <c r="FV1159" s="82"/>
      <c r="FW1159" s="82"/>
    </row>
    <row r="1160" spans="1:179" ht="15" x14ac:dyDescent="0.25">
      <c r="A1160" s="20">
        <f t="shared" si="273"/>
        <v>44913</v>
      </c>
      <c r="B1160" s="22">
        <f t="shared" ca="1" si="278"/>
        <v>1.0613922239609588</v>
      </c>
      <c r="C1160" s="22">
        <f t="shared" ca="1" si="274"/>
        <v>0.97614444</v>
      </c>
      <c r="D1160" s="23">
        <f ca="1">IF(A1160&lt;$B$1,VLOOKUP(A1160,[1]DI!$A$4:$B$15000,2,FALSE),0)</f>
        <v>0</v>
      </c>
      <c r="E1160" s="22">
        <f t="shared" ca="1" si="279"/>
        <v>0</v>
      </c>
      <c r="F1160" s="23">
        <f t="shared" si="280"/>
        <v>1.3</v>
      </c>
      <c r="G1160" s="24">
        <f t="shared" ca="1" si="281"/>
        <v>1</v>
      </c>
      <c r="H1160" s="22">
        <f ca="1">TRUNC(PRODUCT(G$10:G1159),15)</f>
        <v>1.2814742506283601</v>
      </c>
      <c r="I1160" s="22">
        <f t="shared" ca="1" si="282"/>
        <v>1.1861310542792001</v>
      </c>
      <c r="J1160" s="22">
        <f t="shared" ca="1" si="283"/>
        <v>1.08038167</v>
      </c>
      <c r="K1160" s="110">
        <f t="shared" ca="1" si="276"/>
        <v>8.5247783960958889E-2</v>
      </c>
      <c r="L1160" s="66">
        <f>IF(VLOOKUP(A1160,$T$12:$AC$125,8)=VLOOKUP(A1159,$T$12:$AC$125,8),0,VLOOKUP(A1160,T$12:$AC$125,8))</f>
        <v>0</v>
      </c>
      <c r="M1160" s="67">
        <f>IF(L1160&gt;0,VLOOKUP(L1160,S$12:$AB$125,7),0)</f>
        <v>0</v>
      </c>
      <c r="N1160" s="2">
        <f t="shared" si="277"/>
        <v>0</v>
      </c>
      <c r="O1160" s="22">
        <f t="shared" ca="1" si="284"/>
        <v>8.5247783960958889E-2</v>
      </c>
      <c r="P1160" s="25" t="str">
        <f t="shared" si="285"/>
        <v>A+J=</v>
      </c>
      <c r="Q1160" s="26">
        <f t="shared" si="286"/>
        <v>44757</v>
      </c>
      <c r="R1160" s="4"/>
      <c r="S1160" s="98"/>
      <c r="U1160" s="4"/>
      <c r="V1160" s="4"/>
      <c r="W1160" s="4"/>
      <c r="X1160" s="4"/>
      <c r="Y1160" s="4"/>
      <c r="Z1160" s="4"/>
      <c r="AA1160" s="4"/>
      <c r="AB1160" s="4"/>
      <c r="AC1160" s="4"/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  <c r="FN1160" s="64"/>
      <c r="FO1160" s="64"/>
      <c r="FP1160" s="64"/>
      <c r="FQ1160" s="64"/>
      <c r="FR1160" s="64"/>
      <c r="FS1160" s="64"/>
      <c r="FT1160" s="64"/>
    </row>
    <row r="1161" spans="1:179" ht="15" x14ac:dyDescent="0.25">
      <c r="A1161" s="20">
        <f t="shared" si="273"/>
        <v>44914</v>
      </c>
      <c r="B1161" s="22">
        <f t="shared" ca="1" si="278"/>
        <v>1.0613922239609588</v>
      </c>
      <c r="C1161" s="22">
        <f t="shared" ca="1" si="274"/>
        <v>0.97614444</v>
      </c>
      <c r="D1161" s="23">
        <f ca="1">IF(A1161&lt;$B$1,VLOOKUP(A1161,[1]DI!$A$4:$B$15000,2,FALSE),0)</f>
        <v>0.13650000000000001</v>
      </c>
      <c r="E1161" s="22">
        <f t="shared" ca="1" si="279"/>
        <v>5.0788000000000005E-4</v>
      </c>
      <c r="F1161" s="23">
        <f t="shared" si="280"/>
        <v>1.3</v>
      </c>
      <c r="G1161" s="24">
        <f t="shared" ca="1" si="281"/>
        <v>1.0006602440000001</v>
      </c>
      <c r="H1161" s="22">
        <f ca="1">TRUNC(PRODUCT(G$10:G1160),15)</f>
        <v>1.2814742506283601</v>
      </c>
      <c r="I1161" s="22">
        <f t="shared" ca="1" si="282"/>
        <v>1.1861310542792001</v>
      </c>
      <c r="J1161" s="22">
        <f t="shared" ca="1" si="283"/>
        <v>1.08038167</v>
      </c>
      <c r="K1161" s="110">
        <f t="shared" ca="1" si="276"/>
        <v>8.5247783960958889E-2</v>
      </c>
      <c r="L1161" s="66">
        <f>IF(VLOOKUP(A1161,$T$12:$AC$125,8)=VLOOKUP(A1160,$T$12:$AC$125,8),0,VLOOKUP(A1161,T$12:$AC$125,8))</f>
        <v>0</v>
      </c>
      <c r="M1161" s="67">
        <f>IF(L1161&gt;0,VLOOKUP(L1161,S$12:$AB$125,7),0)</f>
        <v>0</v>
      </c>
      <c r="N1161" s="2">
        <f t="shared" si="277"/>
        <v>0</v>
      </c>
      <c r="O1161" s="22">
        <f t="shared" ca="1" si="284"/>
        <v>8.5247783960958889E-2</v>
      </c>
      <c r="P1161" s="25" t="str">
        <f t="shared" si="285"/>
        <v>A+J=</v>
      </c>
      <c r="Q1161" s="26">
        <f t="shared" si="286"/>
        <v>44757</v>
      </c>
      <c r="R1161" s="4"/>
      <c r="S1161" s="98"/>
      <c r="U1161" s="4"/>
      <c r="V1161" s="4"/>
      <c r="W1161" s="4"/>
      <c r="X1161" s="4"/>
      <c r="Y1161" s="4"/>
      <c r="Z1161" s="4"/>
      <c r="AA1161" s="4"/>
      <c r="AB1161" s="4"/>
      <c r="AC1161" s="4"/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</row>
    <row r="1162" spans="1:179" ht="15" x14ac:dyDescent="0.25">
      <c r="A1162" s="20">
        <f t="shared" si="273"/>
        <v>44915</v>
      </c>
      <c r="B1162" s="22">
        <f t="shared" ca="1" si="278"/>
        <v>1.0620930028625462</v>
      </c>
      <c r="C1162" s="22">
        <f t="shared" ca="1" si="274"/>
        <v>0.97614444</v>
      </c>
      <c r="D1162" s="23">
        <f ca="1">IF(A1162&lt;$B$1,VLOOKUP(A1162,[1]DI!$A$4:$B$15000,2,FALSE),0)</f>
        <v>0.13650000000000001</v>
      </c>
      <c r="E1162" s="22">
        <f t="shared" ca="1" si="279"/>
        <v>5.0788000000000005E-4</v>
      </c>
      <c r="F1162" s="23">
        <f t="shared" si="280"/>
        <v>1.3</v>
      </c>
      <c r="G1162" s="24">
        <f t="shared" ca="1" si="281"/>
        <v>1.0006602440000001</v>
      </c>
      <c r="H1162" s="22">
        <f ca="1">TRUNC(PRODUCT(G$10:G1161),15)</f>
        <v>1.2823203363134901</v>
      </c>
      <c r="I1162" s="22">
        <f t="shared" ca="1" si="282"/>
        <v>1.1861310542792001</v>
      </c>
      <c r="J1162" s="22">
        <f t="shared" ca="1" si="283"/>
        <v>1.08109499</v>
      </c>
      <c r="K1162" s="110">
        <f t="shared" ca="1" si="276"/>
        <v>8.5948562862546166E-2</v>
      </c>
      <c r="L1162" s="66">
        <f>IF(VLOOKUP(A1162,$T$12:$AC$125,8)=VLOOKUP(A1161,$T$12:$AC$125,8),0,VLOOKUP(A1162,T$12:$AC$125,8))</f>
        <v>0</v>
      </c>
      <c r="M1162" s="67">
        <f>IF(L1162&gt;0,VLOOKUP(L1162,S$12:$AB$125,7),0)</f>
        <v>0</v>
      </c>
      <c r="N1162" s="2">
        <f t="shared" si="277"/>
        <v>0</v>
      </c>
      <c r="O1162" s="22">
        <f t="shared" ca="1" si="284"/>
        <v>8.5948562862546166E-2</v>
      </c>
      <c r="P1162" s="25" t="str">
        <f t="shared" si="285"/>
        <v>A+J=</v>
      </c>
      <c r="Q1162" s="26">
        <f t="shared" si="286"/>
        <v>44757</v>
      </c>
      <c r="R1162" s="4"/>
      <c r="S1162" s="98"/>
      <c r="U1162" s="4"/>
      <c r="V1162" s="4"/>
      <c r="W1162" s="4"/>
      <c r="X1162" s="4"/>
      <c r="Y1162" s="4"/>
      <c r="Z1162" s="4"/>
      <c r="AA1162" s="4"/>
      <c r="AB1162" s="4"/>
      <c r="AC1162" s="4"/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4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</row>
    <row r="1163" spans="1:179" ht="15" x14ac:dyDescent="0.25">
      <c r="A1163" s="20">
        <f t="shared" ref="A1163:A1226" si="287">(A1162+1)</f>
        <v>44916</v>
      </c>
      <c r="B1163" s="22">
        <f t="shared" ca="1" si="278"/>
        <v>1.062794234652451</v>
      </c>
      <c r="C1163" s="22">
        <f t="shared" ca="1" si="274"/>
        <v>0.97614444</v>
      </c>
      <c r="D1163" s="23">
        <f ca="1">IF(A1163&lt;$B$1,VLOOKUP(A1163,[1]DI!$A$4:$B$15000,2,FALSE),0)</f>
        <v>0.13650000000000001</v>
      </c>
      <c r="E1163" s="22">
        <f t="shared" ca="1" si="279"/>
        <v>5.0788000000000005E-4</v>
      </c>
      <c r="F1163" s="23">
        <f t="shared" si="280"/>
        <v>1.3</v>
      </c>
      <c r="G1163" s="24">
        <f t="shared" ca="1" si="281"/>
        <v>1.0006602440000001</v>
      </c>
      <c r="H1163" s="22">
        <f ca="1">TRUNC(PRODUCT(G$10:G1162),15)</f>
        <v>1.2831669806216199</v>
      </c>
      <c r="I1163" s="22">
        <f t="shared" ca="1" si="282"/>
        <v>1.1861310542792001</v>
      </c>
      <c r="J1163" s="22">
        <f t="shared" ca="1" si="283"/>
        <v>1.0818087700000001</v>
      </c>
      <c r="K1163" s="110">
        <f t="shared" ca="1" si="276"/>
        <v>8.6649794652451095E-2</v>
      </c>
      <c r="L1163" s="66">
        <f>IF(VLOOKUP(A1163,$T$12:$AC$125,8)=VLOOKUP(A1162,$T$12:$AC$125,8),0,VLOOKUP(A1163,T$12:$AC$125,8))</f>
        <v>0</v>
      </c>
      <c r="M1163" s="67">
        <f>IF(L1163&gt;0,VLOOKUP(L1163,S$12:$AB$125,7),0)</f>
        <v>0</v>
      </c>
      <c r="N1163" s="2">
        <f t="shared" si="277"/>
        <v>0</v>
      </c>
      <c r="O1163" s="22">
        <f t="shared" ca="1" si="284"/>
        <v>8.6649794652451095E-2</v>
      </c>
      <c r="P1163" s="25" t="str">
        <f t="shared" si="285"/>
        <v>A+J=</v>
      </c>
      <c r="Q1163" s="26">
        <f t="shared" si="286"/>
        <v>44757</v>
      </c>
      <c r="R1163" s="4"/>
      <c r="S1163" s="98"/>
      <c r="U1163" s="4"/>
      <c r="V1163" s="4"/>
      <c r="W1163" s="4"/>
      <c r="X1163" s="4"/>
      <c r="Y1163" s="4"/>
      <c r="Z1163" s="4"/>
      <c r="AA1163" s="4"/>
      <c r="AB1163" s="4"/>
      <c r="AC1163" s="4"/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</row>
    <row r="1164" spans="1:179" ht="15" x14ac:dyDescent="0.25">
      <c r="A1164" s="20">
        <f t="shared" si="287"/>
        <v>44917</v>
      </c>
      <c r="B1164" s="22">
        <f t="shared" ca="1" si="278"/>
        <v>1.0634959394562526</v>
      </c>
      <c r="C1164" s="22">
        <f t="shared" ca="1" si="274"/>
        <v>0.97614444</v>
      </c>
      <c r="D1164" s="23">
        <f ca="1">IF(A1164&lt;$B$1,VLOOKUP(A1164,[1]DI!$A$4:$B$15000,2,FALSE),0)</f>
        <v>0.13650000000000001</v>
      </c>
      <c r="E1164" s="22">
        <f t="shared" ca="1" si="279"/>
        <v>5.0788000000000005E-4</v>
      </c>
      <c r="F1164" s="23">
        <f t="shared" si="280"/>
        <v>1.3</v>
      </c>
      <c r="G1164" s="24">
        <f t="shared" ca="1" si="281"/>
        <v>1.0006602440000001</v>
      </c>
      <c r="H1164" s="22">
        <f ca="1">TRUNC(PRODUCT(G$10:G1163),15)</f>
        <v>1.28401418392157</v>
      </c>
      <c r="I1164" s="22">
        <f t="shared" ca="1" si="282"/>
        <v>1.1861310542792001</v>
      </c>
      <c r="J1164" s="22">
        <f t="shared" ca="1" si="283"/>
        <v>1.0825230299999999</v>
      </c>
      <c r="K1164" s="110">
        <f t="shared" ca="1" si="276"/>
        <v>8.7351499456252646E-2</v>
      </c>
      <c r="L1164" s="66">
        <f>IF(VLOOKUP(A1164,$T$12:$AC$125,8)=VLOOKUP(A1163,$T$12:$AC$125,8),0,VLOOKUP(A1164,T$12:$AC$125,8))</f>
        <v>0</v>
      </c>
      <c r="M1164" s="67">
        <f>IF(L1164&gt;0,VLOOKUP(L1164,S$12:$AB$125,7),0)</f>
        <v>0</v>
      </c>
      <c r="N1164" s="2">
        <f t="shared" si="277"/>
        <v>0</v>
      </c>
      <c r="O1164" s="22">
        <f t="shared" ca="1" si="284"/>
        <v>8.7351499456252646E-2</v>
      </c>
      <c r="P1164" s="25" t="str">
        <f t="shared" si="285"/>
        <v>A+J=</v>
      </c>
      <c r="Q1164" s="26">
        <f t="shared" si="286"/>
        <v>44757</v>
      </c>
      <c r="R1164" s="4"/>
      <c r="S1164" s="98"/>
      <c r="U1164" s="4"/>
      <c r="V1164" s="4"/>
      <c r="W1164" s="4"/>
      <c r="X1164" s="4"/>
      <c r="Y1164" s="4"/>
      <c r="Z1164" s="4"/>
      <c r="AA1164" s="4"/>
      <c r="AB1164" s="4"/>
      <c r="AC1164" s="4"/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4"/>
      <c r="BM1164" s="64"/>
      <c r="BN1164" s="64"/>
      <c r="BO1164" s="64"/>
      <c r="BP1164" s="64"/>
      <c r="BQ1164" s="64"/>
      <c r="BR1164" s="64"/>
      <c r="BS1164" s="64"/>
      <c r="BT1164" s="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</row>
    <row r="1165" spans="1:179" ht="15" x14ac:dyDescent="0.25">
      <c r="A1165" s="20">
        <f t="shared" si="287"/>
        <v>44918</v>
      </c>
      <c r="B1165" s="22">
        <f t="shared" ca="1" si="278"/>
        <v>1.0641981072111613</v>
      </c>
      <c r="C1165" s="22">
        <f t="shared" ca="1" si="274"/>
        <v>0.97614444</v>
      </c>
      <c r="D1165" s="23">
        <f ca="1">IF(A1165&lt;$B$1,VLOOKUP(A1165,[1]DI!$A$4:$B$15000,2,FALSE),0)</f>
        <v>0.13650000000000001</v>
      </c>
      <c r="E1165" s="22">
        <f t="shared" ca="1" si="279"/>
        <v>5.0788000000000005E-4</v>
      </c>
      <c r="F1165" s="23">
        <f t="shared" si="280"/>
        <v>1.3</v>
      </c>
      <c r="G1165" s="24">
        <f t="shared" ca="1" si="281"/>
        <v>1.0006602440000001</v>
      </c>
      <c r="H1165" s="22">
        <f ca="1">TRUNC(PRODUCT(G$10:G1164),15)</f>
        <v>1.28486194658242</v>
      </c>
      <c r="I1165" s="22">
        <f t="shared" ca="1" si="282"/>
        <v>1.1861310542792001</v>
      </c>
      <c r="J1165" s="22">
        <f t="shared" ca="1" si="283"/>
        <v>1.08323776</v>
      </c>
      <c r="K1165" s="110">
        <f t="shared" ca="1" si="276"/>
        <v>8.8053667211161341E-2</v>
      </c>
      <c r="L1165" s="66">
        <f>IF(VLOOKUP(A1165,$T$12:$AC$125,8)=VLOOKUP(A1164,$T$12:$AC$125,8),0,VLOOKUP(A1165,T$12:$AC$125,8))</f>
        <v>0</v>
      </c>
      <c r="M1165" s="67">
        <f>IF(L1165&gt;0,VLOOKUP(L1165,S$12:$AB$125,7),0)</f>
        <v>0</v>
      </c>
      <c r="N1165" s="2">
        <f t="shared" si="277"/>
        <v>0</v>
      </c>
      <c r="O1165" s="22">
        <f t="shared" ca="1" si="284"/>
        <v>8.8053667211161341E-2</v>
      </c>
      <c r="P1165" s="25" t="str">
        <f t="shared" si="285"/>
        <v>A+J=</v>
      </c>
      <c r="Q1165" s="26">
        <f t="shared" si="286"/>
        <v>44757</v>
      </c>
      <c r="R1165" s="4"/>
      <c r="S1165" s="98"/>
      <c r="U1165" s="4"/>
      <c r="V1165" s="4"/>
      <c r="W1165" s="4"/>
      <c r="X1165" s="4"/>
      <c r="Y1165" s="4"/>
      <c r="Z1165" s="4"/>
      <c r="AA1165" s="4"/>
      <c r="AB1165" s="4"/>
      <c r="AC1165" s="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</row>
    <row r="1166" spans="1:179" ht="15" x14ac:dyDescent="0.25">
      <c r="A1166" s="20">
        <f t="shared" si="287"/>
        <v>44919</v>
      </c>
      <c r="B1166" s="22">
        <f t="shared" ca="1" si="278"/>
        <v>1.0649007379171771</v>
      </c>
      <c r="C1166" s="22">
        <f t="shared" ca="1" si="274"/>
        <v>0.97614444</v>
      </c>
      <c r="D1166" s="23">
        <f ca="1">IF(A1166&lt;$B$1,VLOOKUP(A1166,[1]DI!$A$4:$B$15000,2,FALSE),0)</f>
        <v>0</v>
      </c>
      <c r="E1166" s="22">
        <f t="shared" ca="1" si="279"/>
        <v>0</v>
      </c>
      <c r="F1166" s="23">
        <f t="shared" si="280"/>
        <v>1.3</v>
      </c>
      <c r="G1166" s="24">
        <f t="shared" ca="1" si="281"/>
        <v>1</v>
      </c>
      <c r="H1166" s="22">
        <f ca="1">TRUNC(PRODUCT(G$10:G1165),15)</f>
        <v>1.2857102689734801</v>
      </c>
      <c r="I1166" s="22">
        <f t="shared" ca="1" si="282"/>
        <v>1.1861310542792001</v>
      </c>
      <c r="J1166" s="22">
        <f t="shared" ca="1" si="283"/>
        <v>1.08395296</v>
      </c>
      <c r="K1166" s="110">
        <f t="shared" ca="1" si="276"/>
        <v>8.8756297917177193E-2</v>
      </c>
      <c r="L1166" s="66">
        <f>IF(VLOOKUP(A1166,$T$12:$AC$125,8)=VLOOKUP(A1165,$T$12:$AC$125,8),0,VLOOKUP(A1166,T$12:$AC$125,8))</f>
        <v>0</v>
      </c>
      <c r="M1166" s="67">
        <f>IF(L1166&gt;0,VLOOKUP(L1166,S$12:$AB$125,7),0)</f>
        <v>0</v>
      </c>
      <c r="N1166" s="2">
        <f t="shared" si="277"/>
        <v>0</v>
      </c>
      <c r="O1166" s="22">
        <f t="shared" ca="1" si="284"/>
        <v>8.8756297917177193E-2</v>
      </c>
      <c r="P1166" s="25" t="str">
        <f t="shared" si="285"/>
        <v>A+J=</v>
      </c>
      <c r="Q1166" s="26">
        <f t="shared" si="286"/>
        <v>44757</v>
      </c>
      <c r="R1166" s="4"/>
      <c r="S1166" s="98"/>
      <c r="U1166" s="4"/>
      <c r="V1166" s="4"/>
      <c r="W1166" s="4"/>
      <c r="X1166" s="4"/>
      <c r="Y1166" s="4"/>
      <c r="Z1166" s="4"/>
      <c r="AA1166" s="4"/>
      <c r="AB1166" s="4"/>
      <c r="AC1166" s="4"/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4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</row>
    <row r="1167" spans="1:179" ht="15" x14ac:dyDescent="0.25">
      <c r="A1167" s="20">
        <f t="shared" si="287"/>
        <v>44920</v>
      </c>
      <c r="B1167" s="22">
        <f t="shared" ca="1" si="278"/>
        <v>1.0649007379171771</v>
      </c>
      <c r="C1167" s="22">
        <f t="shared" ca="1" si="274"/>
        <v>0.97614444</v>
      </c>
      <c r="D1167" s="23">
        <f ca="1">IF(A1167&lt;$B$1,VLOOKUP(A1167,[1]DI!$A$4:$B$15000,2,FALSE),0)</f>
        <v>0</v>
      </c>
      <c r="E1167" s="22">
        <f t="shared" ca="1" si="279"/>
        <v>0</v>
      </c>
      <c r="F1167" s="23">
        <f t="shared" si="280"/>
        <v>1.3</v>
      </c>
      <c r="G1167" s="24">
        <f t="shared" ca="1" si="281"/>
        <v>1</v>
      </c>
      <c r="H1167" s="22">
        <f ca="1">TRUNC(PRODUCT(G$10:G1166),15)</f>
        <v>1.2857102689734801</v>
      </c>
      <c r="I1167" s="22">
        <f t="shared" ca="1" si="282"/>
        <v>1.1861310542792001</v>
      </c>
      <c r="J1167" s="22">
        <f t="shared" ca="1" si="283"/>
        <v>1.08395296</v>
      </c>
      <c r="K1167" s="110">
        <f t="shared" ca="1" si="276"/>
        <v>8.8756297917177193E-2</v>
      </c>
      <c r="L1167" s="66">
        <f>IF(VLOOKUP(A1167,$T$12:$AC$125,8)=VLOOKUP(A1166,$T$12:$AC$125,8),0,VLOOKUP(A1167,T$12:$AC$125,8))</f>
        <v>0</v>
      </c>
      <c r="M1167" s="67">
        <f>IF(L1167&gt;0,VLOOKUP(L1167,S$12:$AB$125,7),0)</f>
        <v>0</v>
      </c>
      <c r="N1167" s="2">
        <f t="shared" si="277"/>
        <v>0</v>
      </c>
      <c r="O1167" s="22">
        <f t="shared" ca="1" si="284"/>
        <v>8.8756297917177193E-2</v>
      </c>
      <c r="P1167" s="25" t="str">
        <f t="shared" si="285"/>
        <v>A+J=</v>
      </c>
      <c r="Q1167" s="26">
        <f t="shared" si="286"/>
        <v>44757</v>
      </c>
      <c r="R1167" s="4"/>
      <c r="S1167" s="98"/>
      <c r="U1167" s="4"/>
      <c r="V1167" s="4"/>
      <c r="W1167" s="4"/>
      <c r="X1167" s="4"/>
      <c r="Y1167" s="4"/>
      <c r="Z1167" s="4"/>
      <c r="AA1167" s="4"/>
      <c r="AB1167" s="4"/>
      <c r="AC1167" s="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</row>
    <row r="1168" spans="1:179" ht="15" x14ac:dyDescent="0.25">
      <c r="A1168" s="20">
        <f t="shared" si="287"/>
        <v>44921</v>
      </c>
      <c r="B1168" s="22">
        <f t="shared" ca="1" si="278"/>
        <v>1.0649007379171771</v>
      </c>
      <c r="C1168" s="22">
        <f t="shared" ca="1" si="274"/>
        <v>0.97614444</v>
      </c>
      <c r="D1168" s="23">
        <f ca="1">IF(A1168&lt;$B$1,VLOOKUP(A1168,[1]DI!$A$4:$B$15000,2,FALSE),0)</f>
        <v>0.13650000000000001</v>
      </c>
      <c r="E1168" s="22">
        <f t="shared" ca="1" si="279"/>
        <v>5.0788000000000005E-4</v>
      </c>
      <c r="F1168" s="23">
        <f t="shared" si="280"/>
        <v>1.3</v>
      </c>
      <c r="G1168" s="24">
        <f t="shared" ca="1" si="281"/>
        <v>1.0006602440000001</v>
      </c>
      <c r="H1168" s="22">
        <f ca="1">TRUNC(PRODUCT(G$10:G1167),15)</f>
        <v>1.2857102689734801</v>
      </c>
      <c r="I1168" s="22">
        <f t="shared" ca="1" si="282"/>
        <v>1.1861310542792001</v>
      </c>
      <c r="J1168" s="22">
        <f t="shared" ca="1" si="283"/>
        <v>1.08395296</v>
      </c>
      <c r="K1168" s="110">
        <f t="shared" ca="1" si="276"/>
        <v>8.8756297917177193E-2</v>
      </c>
      <c r="L1168" s="66">
        <f>IF(VLOOKUP(A1168,$T$12:$AC$125,8)=VLOOKUP(A1167,$T$12:$AC$125,8),0,VLOOKUP(A1168,T$12:$AC$125,8))</f>
        <v>0</v>
      </c>
      <c r="M1168" s="67">
        <f>IF(L1168&gt;0,VLOOKUP(L1168,S$12:$AB$125,7),0)</f>
        <v>0</v>
      </c>
      <c r="N1168" s="2">
        <f t="shared" si="277"/>
        <v>0</v>
      </c>
      <c r="O1168" s="22">
        <f t="shared" ca="1" si="284"/>
        <v>8.8756297917177193E-2</v>
      </c>
      <c r="P1168" s="25" t="str">
        <f t="shared" si="285"/>
        <v>A+J=</v>
      </c>
      <c r="Q1168" s="26">
        <f t="shared" si="286"/>
        <v>44757</v>
      </c>
      <c r="R1168" s="4"/>
      <c r="S1168" s="98"/>
      <c r="U1168" s="4"/>
      <c r="V1168" s="4"/>
      <c r="W1168" s="4"/>
      <c r="X1168" s="4"/>
      <c r="Y1168" s="4"/>
      <c r="Z1168" s="4"/>
      <c r="AA1168" s="4"/>
      <c r="AB1168" s="4"/>
      <c r="AC1168" s="4"/>
      <c r="AD1168" s="64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</row>
    <row r="1169" spans="1:179" ht="15" x14ac:dyDescent="0.25">
      <c r="A1169" s="20">
        <f t="shared" si="287"/>
        <v>44922</v>
      </c>
      <c r="B1169" s="22">
        <f t="shared" ca="1" si="278"/>
        <v>1.0656038315743002</v>
      </c>
      <c r="C1169" s="22">
        <f t="shared" ca="1" si="274"/>
        <v>0.97614444</v>
      </c>
      <c r="D1169" s="23">
        <f ca="1">IF(A1169&lt;$B$1,VLOOKUP(A1169,[1]DI!$A$4:$B$15000,2,FALSE),0)</f>
        <v>0.13650000000000001</v>
      </c>
      <c r="E1169" s="22">
        <f t="shared" ca="1" si="279"/>
        <v>5.0788000000000005E-4</v>
      </c>
      <c r="F1169" s="23">
        <f t="shared" si="280"/>
        <v>1.3</v>
      </c>
      <c r="G1169" s="24">
        <f t="shared" ca="1" si="281"/>
        <v>1.0006602440000001</v>
      </c>
      <c r="H1169" s="22">
        <f ca="1">TRUNC(PRODUCT(G$10:G1168),15)</f>
        <v>1.28655915146431</v>
      </c>
      <c r="I1169" s="22">
        <f t="shared" ca="1" si="282"/>
        <v>1.1861310542792001</v>
      </c>
      <c r="J1169" s="22">
        <f t="shared" ca="1" si="283"/>
        <v>1.0846686299999999</v>
      </c>
      <c r="K1169" s="110">
        <f t="shared" ca="1" si="276"/>
        <v>8.945939157430019E-2</v>
      </c>
      <c r="L1169" s="66">
        <f>IF(VLOOKUP(A1169,$T$12:$AC$125,8)=VLOOKUP(A1168,$T$12:$AC$125,8),0,VLOOKUP(A1169,T$12:$AC$125,8))</f>
        <v>0</v>
      </c>
      <c r="M1169" s="67">
        <f>IF(L1169&gt;0,VLOOKUP(L1169,S$12:$AB$125,7),0)</f>
        <v>0</v>
      </c>
      <c r="N1169" s="2">
        <f t="shared" si="277"/>
        <v>0</v>
      </c>
      <c r="O1169" s="22">
        <f t="shared" ca="1" si="284"/>
        <v>8.945939157430019E-2</v>
      </c>
      <c r="P1169" s="25" t="str">
        <f t="shared" si="285"/>
        <v>A+J=</v>
      </c>
      <c r="Q1169" s="26">
        <f t="shared" si="286"/>
        <v>44757</v>
      </c>
      <c r="R1169" s="81"/>
      <c r="S1169" s="98"/>
      <c r="U1169" s="81"/>
      <c r="V1169" s="81"/>
      <c r="W1169" s="81"/>
      <c r="X1169" s="81"/>
      <c r="Y1169" s="81"/>
      <c r="Z1169" s="81"/>
      <c r="AA1169" s="81"/>
      <c r="AB1169" s="81"/>
      <c r="AC1169" s="81"/>
      <c r="AD1169" s="82"/>
      <c r="AE1169" s="82"/>
      <c r="AF1169" s="82"/>
      <c r="AG1169" s="82"/>
      <c r="AH1169" s="82"/>
      <c r="AI1169" s="82"/>
      <c r="AJ1169" s="82"/>
      <c r="AK1169" s="82"/>
      <c r="AL1169" s="82"/>
      <c r="AM1169" s="82"/>
      <c r="AN1169" s="82"/>
      <c r="AO1169" s="82"/>
      <c r="AP1169" s="82"/>
      <c r="AQ1169" s="82"/>
      <c r="AR1169" s="82"/>
      <c r="AS1169" s="82"/>
      <c r="AT1169" s="82"/>
      <c r="AU1169" s="82"/>
      <c r="AV1169" s="82"/>
      <c r="AW1169" s="82"/>
      <c r="AX1169" s="82"/>
      <c r="AY1169" s="82"/>
      <c r="AZ1169" s="82"/>
      <c r="BA1169" s="82"/>
      <c r="BB1169" s="82"/>
      <c r="BC1169" s="82"/>
      <c r="BD1169" s="82"/>
      <c r="BE1169" s="82"/>
      <c r="BF1169" s="82"/>
      <c r="BG1169" s="82"/>
      <c r="BH1169" s="82"/>
      <c r="BI1169" s="82"/>
      <c r="BJ1169" s="82"/>
      <c r="BK1169" s="82"/>
      <c r="BL1169" s="82"/>
      <c r="BM1169" s="82"/>
      <c r="BN1169" s="82"/>
      <c r="BO1169" s="82"/>
      <c r="BP1169" s="82"/>
      <c r="BQ1169" s="82"/>
      <c r="BR1169" s="82"/>
      <c r="BS1169" s="82"/>
      <c r="BT1169" s="82"/>
      <c r="BU1169" s="82"/>
      <c r="BV1169" s="82"/>
      <c r="BW1169" s="82"/>
      <c r="BX1169" s="82"/>
      <c r="BY1169" s="82"/>
      <c r="BZ1169" s="82"/>
      <c r="CA1169" s="82"/>
      <c r="CB1169" s="82"/>
      <c r="CC1169" s="82"/>
      <c r="CD1169" s="82"/>
      <c r="CE1169" s="82"/>
      <c r="CF1169" s="82"/>
      <c r="CG1169" s="82"/>
      <c r="CH1169" s="82"/>
      <c r="CI1169" s="82"/>
      <c r="CJ1169" s="82"/>
      <c r="CK1169" s="82"/>
      <c r="CL1169" s="82"/>
      <c r="CM1169" s="82"/>
      <c r="CN1169" s="82"/>
      <c r="CO1169" s="82"/>
      <c r="CP1169" s="82"/>
      <c r="CQ1169" s="82"/>
      <c r="CR1169" s="82"/>
      <c r="CS1169" s="82"/>
      <c r="CT1169" s="82"/>
      <c r="CU1169" s="82"/>
      <c r="CV1169" s="82"/>
      <c r="CW1169" s="82"/>
      <c r="CX1169" s="82"/>
      <c r="CY1169" s="82"/>
      <c r="CZ1169" s="82"/>
      <c r="DA1169" s="82"/>
      <c r="DB1169" s="82"/>
      <c r="DC1169" s="82"/>
      <c r="DD1169" s="82"/>
      <c r="DE1169" s="82"/>
      <c r="DF1169" s="82"/>
      <c r="DG1169" s="82"/>
      <c r="DH1169" s="82"/>
      <c r="DI1169" s="82"/>
      <c r="DJ1169" s="82"/>
      <c r="DK1169" s="82"/>
      <c r="DL1169" s="82"/>
      <c r="DM1169" s="82"/>
      <c r="DN1169" s="82"/>
      <c r="DO1169" s="82"/>
      <c r="DP1169" s="82"/>
      <c r="DQ1169" s="82"/>
      <c r="DR1169" s="82"/>
      <c r="DS1169" s="82"/>
      <c r="DT1169" s="82"/>
      <c r="DU1169" s="82"/>
      <c r="DV1169" s="82"/>
      <c r="DW1169" s="82"/>
      <c r="DX1169" s="82"/>
      <c r="DY1169" s="82"/>
      <c r="DZ1169" s="82"/>
      <c r="EA1169" s="82"/>
      <c r="EB1169" s="82"/>
      <c r="EC1169" s="82"/>
      <c r="ED1169" s="82"/>
      <c r="EE1169" s="82"/>
      <c r="EF1169" s="82"/>
      <c r="EG1169" s="82"/>
      <c r="EH1169" s="82"/>
      <c r="EI1169" s="82"/>
      <c r="EJ1169" s="82"/>
      <c r="EK1169" s="82"/>
      <c r="EL1169" s="82"/>
      <c r="EM1169" s="82"/>
      <c r="EN1169" s="82"/>
      <c r="EO1169" s="82"/>
      <c r="EP1169" s="82"/>
      <c r="EQ1169" s="82"/>
      <c r="ER1169" s="82"/>
      <c r="ES1169" s="82"/>
      <c r="ET1169" s="82"/>
      <c r="EU1169" s="82"/>
      <c r="EV1169" s="82"/>
      <c r="EW1169" s="82"/>
      <c r="EX1169" s="82"/>
      <c r="EY1169" s="82"/>
      <c r="EZ1169" s="82"/>
      <c r="FA1169" s="82"/>
      <c r="FB1169" s="82"/>
      <c r="FC1169" s="82"/>
      <c r="FD1169" s="82"/>
      <c r="FE1169" s="82"/>
      <c r="FF1169" s="82"/>
      <c r="FG1169" s="82"/>
      <c r="FH1169" s="82"/>
      <c r="FI1169" s="82"/>
      <c r="FJ1169" s="82"/>
      <c r="FK1169" s="82"/>
      <c r="FL1169" s="82"/>
      <c r="FM1169" s="82"/>
      <c r="FN1169" s="82"/>
      <c r="FO1169" s="82"/>
      <c r="FP1169" s="82"/>
      <c r="FQ1169" s="82"/>
      <c r="FR1169" s="82"/>
      <c r="FS1169" s="82"/>
      <c r="FT1169" s="82"/>
      <c r="FU1169" s="82"/>
      <c r="FV1169" s="82"/>
      <c r="FW1169" s="82"/>
    </row>
    <row r="1170" spans="1:179" ht="15" x14ac:dyDescent="0.25">
      <c r="A1170" s="20">
        <f t="shared" si="287"/>
        <v>44923</v>
      </c>
      <c r="B1170" s="22">
        <f t="shared" ca="1" si="278"/>
        <v>1.0663073882453198</v>
      </c>
      <c r="C1170" s="22">
        <f t="shared" ref="C1170:C1233" ca="1" si="288">IF(L1169&gt;0,TRUNC(C1169-N1169,8),C1169)</f>
        <v>0.97614444</v>
      </c>
      <c r="D1170" s="23">
        <f ca="1">IF(A1170&lt;$B$1,VLOOKUP(A1170,[1]DI!$A$4:$B$15000,2,FALSE),0)</f>
        <v>0.13650000000000001</v>
      </c>
      <c r="E1170" s="22">
        <f t="shared" ca="1" si="279"/>
        <v>5.0788000000000005E-4</v>
      </c>
      <c r="F1170" s="23">
        <f t="shared" si="280"/>
        <v>1.3</v>
      </c>
      <c r="G1170" s="24">
        <f t="shared" ca="1" si="281"/>
        <v>1.0006602440000001</v>
      </c>
      <c r="H1170" s="22">
        <f ca="1">TRUNC(PRODUCT(G$10:G1169),15)</f>
        <v>1.28740859442471</v>
      </c>
      <c r="I1170" s="22">
        <f t="shared" ca="1" si="282"/>
        <v>1.1861310542792001</v>
      </c>
      <c r="J1170" s="22">
        <f t="shared" ca="1" si="283"/>
        <v>1.08538478</v>
      </c>
      <c r="K1170" s="110">
        <f t="shared" ca="1" si="276"/>
        <v>9.0162948245319827E-2</v>
      </c>
      <c r="L1170" s="66">
        <f>IF(VLOOKUP(A1170,$T$12:$AC$125,8)=VLOOKUP(A1169,$T$12:$AC$125,8),0,VLOOKUP(A1170,T$12:$AC$125,8))</f>
        <v>0</v>
      </c>
      <c r="M1170" s="67">
        <f>IF(L1170&gt;0,VLOOKUP(L1170,S$12:$AB$125,7),0)</f>
        <v>0</v>
      </c>
      <c r="N1170" s="2">
        <f t="shared" si="277"/>
        <v>0</v>
      </c>
      <c r="O1170" s="22">
        <f t="shared" ca="1" si="284"/>
        <v>9.0162948245319827E-2</v>
      </c>
      <c r="P1170" s="25" t="str">
        <f t="shared" si="285"/>
        <v>A+J=</v>
      </c>
      <c r="Q1170" s="26">
        <f t="shared" si="286"/>
        <v>44757</v>
      </c>
      <c r="R1170" s="4"/>
      <c r="S1170" s="98"/>
      <c r="U1170" s="4"/>
      <c r="V1170" s="4"/>
      <c r="W1170" s="4"/>
      <c r="X1170" s="4"/>
      <c r="Y1170" s="4"/>
      <c r="Z1170" s="4"/>
      <c r="AA1170" s="4"/>
      <c r="AB1170" s="4"/>
      <c r="AC1170" s="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4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  <c r="FN1170" s="64"/>
      <c r="FO1170" s="64"/>
      <c r="FP1170" s="64"/>
      <c r="FQ1170" s="64"/>
      <c r="FR1170" s="64"/>
      <c r="FS1170" s="64"/>
      <c r="FT1170" s="64"/>
    </row>
    <row r="1171" spans="1:179" ht="15" x14ac:dyDescent="0.25">
      <c r="A1171" s="20">
        <f t="shared" si="287"/>
        <v>44924</v>
      </c>
      <c r="B1171" s="22">
        <f t="shared" ca="1" si="278"/>
        <v>1.0670114178674466</v>
      </c>
      <c r="C1171" s="22">
        <f t="shared" ca="1" si="288"/>
        <v>0.97614444</v>
      </c>
      <c r="D1171" s="23">
        <f ca="1">IF(A1171&lt;$B$1,VLOOKUP(A1171,[1]DI!$A$4:$B$15000,2,FALSE),0)</f>
        <v>0.13650000000000001</v>
      </c>
      <c r="E1171" s="22">
        <f t="shared" ca="1" si="279"/>
        <v>5.0788000000000005E-4</v>
      </c>
      <c r="F1171" s="23">
        <f t="shared" si="280"/>
        <v>1.3</v>
      </c>
      <c r="G1171" s="24">
        <f t="shared" ca="1" si="281"/>
        <v>1.0006602440000001</v>
      </c>
      <c r="H1171" s="22">
        <f ca="1">TRUNC(PRODUCT(G$10:G1170),15)</f>
        <v>1.2882585982247301</v>
      </c>
      <c r="I1171" s="22">
        <f t="shared" ca="1" si="282"/>
        <v>1.1861310542792001</v>
      </c>
      <c r="J1171" s="22">
        <f t="shared" ca="1" si="283"/>
        <v>1.0861014</v>
      </c>
      <c r="K1171" s="110">
        <f t="shared" ca="1" si="276"/>
        <v>9.0866977867446602E-2</v>
      </c>
      <c r="L1171" s="66">
        <f>IF(VLOOKUP(A1171,$T$12:$AC$125,8)=VLOOKUP(A1170,$T$12:$AC$125,8),0,VLOOKUP(A1171,T$12:$AC$125,8))</f>
        <v>0</v>
      </c>
      <c r="M1171" s="67">
        <f>IF(L1171&gt;0,VLOOKUP(L1171,S$12:$AB$125,7),0)</f>
        <v>0</v>
      </c>
      <c r="N1171" s="2">
        <f t="shared" si="277"/>
        <v>0</v>
      </c>
      <c r="O1171" s="22">
        <f t="shared" ca="1" si="284"/>
        <v>9.0866977867446602E-2</v>
      </c>
      <c r="P1171" s="25" t="str">
        <f t="shared" si="285"/>
        <v>A+J=</v>
      </c>
      <c r="Q1171" s="26">
        <f t="shared" si="286"/>
        <v>44757</v>
      </c>
      <c r="R1171" s="4"/>
      <c r="S1171" s="98"/>
      <c r="U1171" s="4"/>
      <c r="V1171" s="4"/>
      <c r="W1171" s="4"/>
      <c r="X1171" s="4"/>
      <c r="Y1171" s="4"/>
      <c r="Z1171" s="4"/>
      <c r="AA1171" s="4"/>
      <c r="AB1171" s="4"/>
      <c r="AC1171" s="4"/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</row>
    <row r="1172" spans="1:179" ht="15" x14ac:dyDescent="0.25">
      <c r="A1172" s="20">
        <f t="shared" si="287"/>
        <v>44925</v>
      </c>
      <c r="B1172" s="22">
        <f t="shared" ca="1" si="278"/>
        <v>1.0677159004406804</v>
      </c>
      <c r="C1172" s="22">
        <f t="shared" ca="1" si="288"/>
        <v>0.97614444</v>
      </c>
      <c r="D1172" s="23">
        <f ca="1">IF(A1172&lt;$B$1,VLOOKUP(A1172,[1]DI!$A$4:$B$15000,2,FALSE),0)</f>
        <v>0.13650000000000001</v>
      </c>
      <c r="E1172" s="22">
        <f t="shared" ca="1" si="279"/>
        <v>5.0788000000000005E-4</v>
      </c>
      <c r="F1172" s="23">
        <f t="shared" si="280"/>
        <v>1.3</v>
      </c>
      <c r="G1172" s="24">
        <f t="shared" ca="1" si="281"/>
        <v>1.0006602440000001</v>
      </c>
      <c r="H1172" s="22">
        <f ca="1">TRUNC(PRODUCT(G$10:G1171),15)</f>
        <v>1.2891091632346501</v>
      </c>
      <c r="I1172" s="22">
        <f t="shared" ca="1" si="282"/>
        <v>1.1861310542792001</v>
      </c>
      <c r="J1172" s="22">
        <f t="shared" ca="1" si="283"/>
        <v>1.08681849</v>
      </c>
      <c r="K1172" s="110">
        <f t="shared" ca="1" si="276"/>
        <v>9.1571460440680527E-2</v>
      </c>
      <c r="L1172" s="66">
        <f>IF(VLOOKUP(A1172,$T$12:$AC$125,8)=VLOOKUP(A1171,$T$12:$AC$125,8),0,VLOOKUP(A1172,T$12:$AC$125,8))</f>
        <v>0</v>
      </c>
      <c r="M1172" s="67">
        <f>IF(L1172&gt;0,VLOOKUP(L1172,S$12:$AB$125,7),0)</f>
        <v>0</v>
      </c>
      <c r="N1172" s="2">
        <f t="shared" si="277"/>
        <v>0</v>
      </c>
      <c r="O1172" s="22">
        <f t="shared" ca="1" si="284"/>
        <v>9.1571460440680527E-2</v>
      </c>
      <c r="P1172" s="25" t="str">
        <f t="shared" si="285"/>
        <v>A+J=</v>
      </c>
      <c r="Q1172" s="26">
        <f t="shared" si="286"/>
        <v>44757</v>
      </c>
      <c r="R1172" s="4"/>
      <c r="S1172" s="98"/>
      <c r="U1172" s="4"/>
      <c r="V1172" s="4"/>
      <c r="W1172" s="4"/>
      <c r="X1172" s="4"/>
      <c r="Y1172" s="4"/>
      <c r="Z1172" s="4"/>
      <c r="AA1172" s="4"/>
      <c r="AB1172" s="4"/>
      <c r="AC1172" s="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</row>
    <row r="1173" spans="1:179" ht="15" x14ac:dyDescent="0.25">
      <c r="A1173" s="20">
        <f t="shared" si="287"/>
        <v>44926</v>
      </c>
      <c r="B1173" s="22">
        <f t="shared" ca="1" si="278"/>
        <v>1.068420856027811</v>
      </c>
      <c r="C1173" s="22">
        <f t="shared" ca="1" si="288"/>
        <v>0.97614444</v>
      </c>
      <c r="D1173" s="23">
        <f ca="1">IF(A1173&lt;$B$1,VLOOKUP(A1173,[1]DI!$A$4:$B$15000,2,FALSE),0)</f>
        <v>0</v>
      </c>
      <c r="E1173" s="22">
        <f t="shared" ca="1" si="279"/>
        <v>0</v>
      </c>
      <c r="F1173" s="23">
        <f t="shared" si="280"/>
        <v>1.3</v>
      </c>
      <c r="G1173" s="24">
        <f t="shared" ca="1" si="281"/>
        <v>1</v>
      </c>
      <c r="H1173" s="22">
        <f ca="1">TRUNC(PRODUCT(G$10:G1172),15)</f>
        <v>1.28996028982502</v>
      </c>
      <c r="I1173" s="22">
        <f t="shared" ca="1" si="282"/>
        <v>1.1861310542792001</v>
      </c>
      <c r="J1173" s="22">
        <f t="shared" ca="1" si="283"/>
        <v>1.0875360599999999</v>
      </c>
      <c r="K1173" s="110">
        <f t="shared" ca="1" si="276"/>
        <v>9.2276416027811115E-2</v>
      </c>
      <c r="L1173" s="66">
        <f>IF(VLOOKUP(A1173,$T$12:$AC$125,8)=VLOOKUP(A1172,$T$12:$AC$125,8),0,VLOOKUP(A1173,T$12:$AC$125,8))</f>
        <v>0</v>
      </c>
      <c r="M1173" s="67">
        <f>IF(L1173&gt;0,VLOOKUP(L1173,S$12:$AB$125,7),0)</f>
        <v>0</v>
      </c>
      <c r="N1173" s="2">
        <f t="shared" si="277"/>
        <v>0</v>
      </c>
      <c r="O1173" s="22">
        <f t="shared" ca="1" si="284"/>
        <v>9.2276416027811115E-2</v>
      </c>
      <c r="P1173" s="25" t="str">
        <f t="shared" si="285"/>
        <v>A+J=</v>
      </c>
      <c r="Q1173" s="26">
        <f t="shared" si="286"/>
        <v>44757</v>
      </c>
      <c r="R1173" s="4"/>
      <c r="S1173" s="98"/>
      <c r="U1173" s="4"/>
      <c r="V1173" s="4"/>
      <c r="W1173" s="4"/>
      <c r="X1173" s="4"/>
      <c r="Y1173" s="4"/>
      <c r="Z1173" s="4"/>
      <c r="AA1173" s="4"/>
      <c r="AB1173" s="4"/>
      <c r="AC1173" s="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</row>
    <row r="1174" spans="1:179" ht="15" x14ac:dyDescent="0.25">
      <c r="A1174" s="20">
        <f t="shared" si="287"/>
        <v>44927</v>
      </c>
      <c r="B1174" s="22">
        <f t="shared" ca="1" si="278"/>
        <v>1.068420856027811</v>
      </c>
      <c r="C1174" s="22">
        <f t="shared" ca="1" si="288"/>
        <v>0.97614444</v>
      </c>
      <c r="D1174" s="23">
        <f ca="1">IF(A1174&lt;$B$1,VLOOKUP(A1174,[1]DI!$A$4:$B$15000,2,FALSE),0)</f>
        <v>0</v>
      </c>
      <c r="E1174" s="22">
        <f t="shared" ca="1" si="279"/>
        <v>0</v>
      </c>
      <c r="F1174" s="23">
        <f t="shared" si="280"/>
        <v>1.3</v>
      </c>
      <c r="G1174" s="24">
        <f t="shared" ca="1" si="281"/>
        <v>1</v>
      </c>
      <c r="H1174" s="22">
        <f ca="1">TRUNC(PRODUCT(G$10:G1173),15)</f>
        <v>1.28996028982502</v>
      </c>
      <c r="I1174" s="22">
        <f t="shared" ca="1" si="282"/>
        <v>1.1861310542792001</v>
      </c>
      <c r="J1174" s="22">
        <f t="shared" ca="1" si="283"/>
        <v>1.0875360599999999</v>
      </c>
      <c r="K1174" s="110">
        <f t="shared" ca="1" si="276"/>
        <v>9.2276416027811115E-2</v>
      </c>
      <c r="L1174" s="66">
        <f>IF(VLOOKUP(A1174,$T$12:$AC$125,8)=VLOOKUP(A1173,$T$12:$AC$125,8),0,VLOOKUP(A1174,T$12:$AC$125,8))</f>
        <v>0</v>
      </c>
      <c r="M1174" s="67">
        <f>IF(L1174&gt;0,VLOOKUP(L1174,S$12:$AB$125,7),0)</f>
        <v>0</v>
      </c>
      <c r="N1174" s="2">
        <f t="shared" si="277"/>
        <v>0</v>
      </c>
      <c r="O1174" s="22">
        <f t="shared" ca="1" si="284"/>
        <v>9.2276416027811115E-2</v>
      </c>
      <c r="P1174" s="25" t="str">
        <f t="shared" si="285"/>
        <v>A+J=</v>
      </c>
      <c r="Q1174" s="26">
        <f t="shared" si="286"/>
        <v>44757</v>
      </c>
      <c r="R1174" s="4"/>
      <c r="S1174" s="98"/>
      <c r="U1174" s="4"/>
      <c r="V1174" s="4"/>
      <c r="W1174" s="4"/>
      <c r="X1174" s="4"/>
      <c r="Y1174" s="4"/>
      <c r="Z1174" s="4"/>
      <c r="AA1174" s="4"/>
      <c r="AB1174" s="4"/>
      <c r="AC1174" s="4"/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</row>
    <row r="1175" spans="1:179" ht="15" x14ac:dyDescent="0.25">
      <c r="A1175" s="20">
        <f t="shared" si="287"/>
        <v>44928</v>
      </c>
      <c r="B1175" s="22">
        <f t="shared" ca="1" si="278"/>
        <v>1.068420856027811</v>
      </c>
      <c r="C1175" s="22">
        <f t="shared" ca="1" si="288"/>
        <v>0.97614444</v>
      </c>
      <c r="D1175" s="23">
        <f ca="1">IF(A1175&lt;$B$1,VLOOKUP(A1175,[1]DI!$A$4:$B$15000,2,FALSE),0)</f>
        <v>0.13650000000000001</v>
      </c>
      <c r="E1175" s="22">
        <f t="shared" ca="1" si="279"/>
        <v>5.0788000000000005E-4</v>
      </c>
      <c r="F1175" s="23">
        <f t="shared" si="280"/>
        <v>1.3</v>
      </c>
      <c r="G1175" s="24">
        <f t="shared" ca="1" si="281"/>
        <v>1.0006602440000001</v>
      </c>
      <c r="H1175" s="22">
        <f ca="1">TRUNC(PRODUCT(G$10:G1174),15)</f>
        <v>1.28996028982502</v>
      </c>
      <c r="I1175" s="22">
        <f t="shared" ca="1" si="282"/>
        <v>1.1861310542792001</v>
      </c>
      <c r="J1175" s="22">
        <f t="shared" ca="1" si="283"/>
        <v>1.0875360599999999</v>
      </c>
      <c r="K1175" s="110">
        <f t="shared" ca="1" si="276"/>
        <v>9.2276416027811115E-2</v>
      </c>
      <c r="L1175" s="66">
        <f>IF(VLOOKUP(A1175,$T$12:$AC$125,8)=VLOOKUP(A1174,$T$12:$AC$125,8),0,VLOOKUP(A1175,T$12:$AC$125,8))</f>
        <v>0</v>
      </c>
      <c r="M1175" s="67">
        <f>IF(L1175&gt;0,VLOOKUP(L1175,S$12:$AB$125,7),0)</f>
        <v>0</v>
      </c>
      <c r="N1175" s="2">
        <f t="shared" si="277"/>
        <v>0</v>
      </c>
      <c r="O1175" s="22">
        <f t="shared" ca="1" si="284"/>
        <v>9.2276416027811115E-2</v>
      </c>
      <c r="P1175" s="25" t="str">
        <f t="shared" si="285"/>
        <v>A+J=</v>
      </c>
      <c r="Q1175" s="26">
        <f t="shared" si="286"/>
        <v>44757</v>
      </c>
      <c r="R1175" s="4"/>
      <c r="S1175" s="98"/>
      <c r="U1175" s="4"/>
      <c r="V1175" s="4"/>
      <c r="W1175" s="4"/>
      <c r="X1175" s="4"/>
      <c r="Y1175" s="4"/>
      <c r="Z1175" s="4"/>
      <c r="AA1175" s="4"/>
      <c r="AB1175" s="4"/>
      <c r="AC1175" s="4"/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</row>
    <row r="1176" spans="1:179" ht="15" x14ac:dyDescent="0.25">
      <c r="A1176" s="20">
        <f t="shared" si="287"/>
        <v>44929</v>
      </c>
      <c r="B1176" s="22">
        <f t="shared" ca="1" si="278"/>
        <v>1.0691262745660488</v>
      </c>
      <c r="C1176" s="22">
        <f t="shared" ca="1" si="288"/>
        <v>0.97614444</v>
      </c>
      <c r="D1176" s="23">
        <f ca="1">IF(A1176&lt;$B$1,VLOOKUP(A1176,[1]DI!$A$4:$B$15000,2,FALSE),0)</f>
        <v>0.13650000000000001</v>
      </c>
      <c r="E1176" s="22">
        <f t="shared" ca="1" si="279"/>
        <v>5.0788000000000005E-4</v>
      </c>
      <c r="F1176" s="23">
        <f t="shared" si="280"/>
        <v>1.3</v>
      </c>
      <c r="G1176" s="24">
        <f t="shared" ca="1" si="281"/>
        <v>1.0006602440000001</v>
      </c>
      <c r="H1176" s="22">
        <f ca="1">TRUNC(PRODUCT(G$10:G1175),15)</f>
        <v>1.2908119783666201</v>
      </c>
      <c r="I1176" s="22">
        <f t="shared" ca="1" si="282"/>
        <v>1.1861310542792001</v>
      </c>
      <c r="J1176" s="22">
        <f t="shared" ca="1" si="283"/>
        <v>1.0882540999999999</v>
      </c>
      <c r="K1176" s="110">
        <f t="shared" ca="1" si="276"/>
        <v>9.2981834566048832E-2</v>
      </c>
      <c r="L1176" s="66">
        <f>IF(VLOOKUP(A1176,$T$12:$AC$125,8)=VLOOKUP(A1175,$T$12:$AC$125,8),0,VLOOKUP(A1176,T$12:$AC$125,8))</f>
        <v>0</v>
      </c>
      <c r="M1176" s="67">
        <f>IF(L1176&gt;0,VLOOKUP(L1176,S$12:$AB$125,7),0)</f>
        <v>0</v>
      </c>
      <c r="N1176" s="2">
        <f t="shared" si="277"/>
        <v>0</v>
      </c>
      <c r="O1176" s="22">
        <f t="shared" ca="1" si="284"/>
        <v>9.2981834566048832E-2</v>
      </c>
      <c r="P1176" s="25" t="str">
        <f t="shared" si="285"/>
        <v>A+J=</v>
      </c>
      <c r="Q1176" s="26">
        <f t="shared" si="286"/>
        <v>44757</v>
      </c>
      <c r="R1176" s="4"/>
      <c r="S1176" s="98"/>
      <c r="U1176" s="4"/>
      <c r="V1176" s="4"/>
      <c r="W1176" s="4"/>
      <c r="X1176" s="4"/>
      <c r="Y1176" s="4"/>
      <c r="Z1176" s="4"/>
      <c r="AA1176" s="4"/>
      <c r="AB1176" s="4"/>
      <c r="AC1176" s="4"/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  <c r="FN1176" s="64"/>
      <c r="FO1176" s="64"/>
      <c r="FP1176" s="64"/>
      <c r="FQ1176" s="64"/>
      <c r="FR1176" s="64"/>
      <c r="FS1176" s="64"/>
      <c r="FT1176" s="64"/>
    </row>
    <row r="1177" spans="1:179" ht="15" x14ac:dyDescent="0.25">
      <c r="A1177" s="20">
        <f t="shared" si="287"/>
        <v>44930</v>
      </c>
      <c r="B1177" s="22">
        <f t="shared" ca="1" si="278"/>
        <v>1.0698321560553936</v>
      </c>
      <c r="C1177" s="22">
        <f t="shared" ca="1" si="288"/>
        <v>0.97614444</v>
      </c>
      <c r="D1177" s="23">
        <f ca="1">IF(A1177&lt;$B$1,VLOOKUP(A1177,[1]DI!$A$4:$B$15000,2,FALSE),0)</f>
        <v>0.13650000000000001</v>
      </c>
      <c r="E1177" s="22">
        <f t="shared" ca="1" si="279"/>
        <v>5.0788000000000005E-4</v>
      </c>
      <c r="F1177" s="23">
        <f t="shared" si="280"/>
        <v>1.3</v>
      </c>
      <c r="G1177" s="24">
        <f t="shared" ca="1" si="281"/>
        <v>1.0006602440000001</v>
      </c>
      <c r="H1177" s="22">
        <f ca="1">TRUNC(PRODUCT(G$10:G1176),15)</f>
        <v>1.2916642292304601</v>
      </c>
      <c r="I1177" s="22">
        <f t="shared" ca="1" si="282"/>
        <v>1.1861310542792001</v>
      </c>
      <c r="J1177" s="22">
        <f t="shared" ca="1" si="283"/>
        <v>1.0889726099999999</v>
      </c>
      <c r="K1177" s="110">
        <f t="shared" ca="1" si="276"/>
        <v>9.368771605539368E-2</v>
      </c>
      <c r="L1177" s="66">
        <f>IF(VLOOKUP(A1177,$T$12:$AC$125,8)=VLOOKUP(A1176,$T$12:$AC$125,8),0,VLOOKUP(A1177,T$12:$AC$125,8))</f>
        <v>0</v>
      </c>
      <c r="M1177" s="67">
        <f>IF(L1177&gt;0,VLOOKUP(L1177,S$12:$AB$125,7),0)</f>
        <v>0</v>
      </c>
      <c r="N1177" s="2">
        <f t="shared" si="277"/>
        <v>0</v>
      </c>
      <c r="O1177" s="22">
        <f t="shared" ca="1" si="284"/>
        <v>9.368771605539368E-2</v>
      </c>
      <c r="P1177" s="25" t="str">
        <f t="shared" si="285"/>
        <v>A+J=</v>
      </c>
      <c r="Q1177" s="26">
        <f t="shared" si="286"/>
        <v>44757</v>
      </c>
      <c r="R1177" s="4"/>
      <c r="S1177" s="98"/>
      <c r="U1177" s="4"/>
      <c r="V1177" s="4"/>
      <c r="W1177" s="4"/>
      <c r="X1177" s="4"/>
      <c r="Y1177" s="4"/>
      <c r="Z1177" s="4"/>
      <c r="AA1177" s="4"/>
      <c r="AB1177" s="4"/>
      <c r="AC1177" s="4"/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</row>
    <row r="1178" spans="1:179" ht="15" x14ac:dyDescent="0.25">
      <c r="A1178" s="20">
        <f t="shared" si="287"/>
        <v>44931</v>
      </c>
      <c r="B1178" s="22">
        <f t="shared" ca="1" si="278"/>
        <v>1.0705385105586351</v>
      </c>
      <c r="C1178" s="22">
        <f t="shared" ca="1" si="288"/>
        <v>0.97614444</v>
      </c>
      <c r="D1178" s="23">
        <f ca="1">IF(A1178&lt;$B$1,VLOOKUP(A1178,[1]DI!$A$4:$B$15000,2,FALSE),0)</f>
        <v>0.13650000000000001</v>
      </c>
      <c r="E1178" s="22">
        <f t="shared" ca="1" si="279"/>
        <v>5.0788000000000005E-4</v>
      </c>
      <c r="F1178" s="23">
        <f t="shared" si="280"/>
        <v>1.3</v>
      </c>
      <c r="G1178" s="24">
        <f t="shared" ca="1" si="281"/>
        <v>1.0006602440000001</v>
      </c>
      <c r="H1178" s="22">
        <f ca="1">TRUNC(PRODUCT(G$10:G1177),15)</f>
        <v>1.2925170427878301</v>
      </c>
      <c r="I1178" s="22">
        <f t="shared" ca="1" si="282"/>
        <v>1.1861310542792001</v>
      </c>
      <c r="J1178" s="22">
        <f t="shared" ca="1" si="283"/>
        <v>1.0896916000000001</v>
      </c>
      <c r="K1178" s="110">
        <f t="shared" ca="1" si="276"/>
        <v>9.4394070558635218E-2</v>
      </c>
      <c r="L1178" s="66">
        <f>IF(VLOOKUP(A1178,$T$12:$AC$125,8)=VLOOKUP(A1177,$T$12:$AC$125,8),0,VLOOKUP(A1178,T$12:$AC$125,8))</f>
        <v>0</v>
      </c>
      <c r="M1178" s="67">
        <f>IF(L1178&gt;0,VLOOKUP(L1178,S$12:$AB$125,7),0)</f>
        <v>0</v>
      </c>
      <c r="N1178" s="2">
        <f t="shared" si="277"/>
        <v>0</v>
      </c>
      <c r="O1178" s="22">
        <f t="shared" ca="1" si="284"/>
        <v>9.4394070558635218E-2</v>
      </c>
      <c r="P1178" s="25" t="str">
        <f t="shared" si="285"/>
        <v>A+J=</v>
      </c>
      <c r="Q1178" s="26">
        <f t="shared" si="286"/>
        <v>44757</v>
      </c>
      <c r="R1178" s="4"/>
      <c r="S1178" s="98"/>
      <c r="U1178" s="4"/>
      <c r="V1178" s="4"/>
      <c r="W1178" s="4"/>
      <c r="X1178" s="4"/>
      <c r="Y1178" s="4"/>
      <c r="Z1178" s="4"/>
      <c r="AA1178" s="4"/>
      <c r="AB1178" s="4"/>
      <c r="AC1178" s="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</row>
    <row r="1179" spans="1:179" ht="15" x14ac:dyDescent="0.25">
      <c r="A1179" s="20">
        <f t="shared" si="287"/>
        <v>44932</v>
      </c>
      <c r="B1179" s="22">
        <f t="shared" ca="1" si="278"/>
        <v>1.0712453280129839</v>
      </c>
      <c r="C1179" s="22">
        <f t="shared" ca="1" si="288"/>
        <v>0.97614444</v>
      </c>
      <c r="D1179" s="23">
        <f ca="1">IF(A1179&lt;$B$1,VLOOKUP(A1179,[1]DI!$A$4:$B$15000,2,FALSE),0)</f>
        <v>0.13650000000000001</v>
      </c>
      <c r="E1179" s="22">
        <f t="shared" ca="1" si="279"/>
        <v>5.0788000000000005E-4</v>
      </c>
      <c r="F1179" s="23">
        <f t="shared" si="280"/>
        <v>1.3</v>
      </c>
      <c r="G1179" s="24">
        <f t="shared" ca="1" si="281"/>
        <v>1.0006602440000001</v>
      </c>
      <c r="H1179" s="22">
        <f ca="1">TRUNC(PRODUCT(G$10:G1178),15)</f>
        <v>1.29337041941023</v>
      </c>
      <c r="I1179" s="22">
        <f t="shared" ca="1" si="282"/>
        <v>1.1861310542792001</v>
      </c>
      <c r="J1179" s="22">
        <f t="shared" ca="1" si="283"/>
        <v>1.0904110600000001</v>
      </c>
      <c r="K1179" s="110">
        <f t="shared" ca="1" si="276"/>
        <v>9.5100888012983872E-2</v>
      </c>
      <c r="L1179" s="66">
        <f>IF(VLOOKUP(A1179,$T$12:$AC$125,8)=VLOOKUP(A1178,$T$12:$AC$125,8),0,VLOOKUP(A1179,T$12:$AC$125,8))</f>
        <v>0</v>
      </c>
      <c r="M1179" s="67">
        <f>IF(L1179&gt;0,VLOOKUP(L1179,S$12:$AB$125,7),0)</f>
        <v>0</v>
      </c>
      <c r="N1179" s="2">
        <f t="shared" si="277"/>
        <v>0</v>
      </c>
      <c r="O1179" s="22">
        <f t="shared" ca="1" si="284"/>
        <v>9.5100888012983872E-2</v>
      </c>
      <c r="P1179" s="25" t="str">
        <f t="shared" si="285"/>
        <v>A+J=</v>
      </c>
      <c r="Q1179" s="26">
        <f t="shared" si="286"/>
        <v>44757</v>
      </c>
      <c r="R1179" s="4"/>
      <c r="S1179" s="98"/>
      <c r="U1179" s="4"/>
      <c r="V1179" s="4"/>
      <c r="W1179" s="4"/>
      <c r="X1179" s="4"/>
      <c r="Y1179" s="4"/>
      <c r="Z1179" s="4"/>
      <c r="AA1179" s="4"/>
      <c r="AB1179" s="4"/>
      <c r="AC1179" s="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</row>
    <row r="1180" spans="1:179" ht="15" x14ac:dyDescent="0.25">
      <c r="A1180" s="20">
        <f t="shared" si="287"/>
        <v>44933</v>
      </c>
      <c r="B1180" s="22">
        <f t="shared" ca="1" si="278"/>
        <v>1.0719526084812292</v>
      </c>
      <c r="C1180" s="22">
        <f t="shared" ca="1" si="288"/>
        <v>0.97614444</v>
      </c>
      <c r="D1180" s="23">
        <f ca="1">IF(A1180&lt;$B$1,VLOOKUP(A1180,[1]DI!$A$4:$B$15000,2,FALSE),0)</f>
        <v>0</v>
      </c>
      <c r="E1180" s="22">
        <f t="shared" ca="1" si="279"/>
        <v>0</v>
      </c>
      <c r="F1180" s="23">
        <f t="shared" si="280"/>
        <v>1.3</v>
      </c>
      <c r="G1180" s="24">
        <f t="shared" ca="1" si="281"/>
        <v>1</v>
      </c>
      <c r="H1180" s="22">
        <f ca="1">TRUNC(PRODUCT(G$10:G1179),15)</f>
        <v>1.29422435946942</v>
      </c>
      <c r="I1180" s="22">
        <f t="shared" ca="1" si="282"/>
        <v>1.1861310542792001</v>
      </c>
      <c r="J1180" s="22">
        <f t="shared" ca="1" si="283"/>
        <v>1.0911310000000001</v>
      </c>
      <c r="K1180" s="110">
        <f t="shared" ca="1" si="276"/>
        <v>9.5808168481229181E-2</v>
      </c>
      <c r="L1180" s="66">
        <f>IF(VLOOKUP(A1180,$T$12:$AC$125,8)=VLOOKUP(A1179,$T$12:$AC$125,8),0,VLOOKUP(A1180,T$12:$AC$125,8))</f>
        <v>0</v>
      </c>
      <c r="M1180" s="67">
        <f>IF(L1180&gt;0,VLOOKUP(L1180,S$12:$AB$125,7),0)</f>
        <v>0</v>
      </c>
      <c r="N1180" s="2">
        <f t="shared" si="277"/>
        <v>0</v>
      </c>
      <c r="O1180" s="22">
        <f t="shared" ca="1" si="284"/>
        <v>9.5808168481229181E-2</v>
      </c>
      <c r="P1180" s="25" t="str">
        <f t="shared" si="285"/>
        <v>A+J=</v>
      </c>
      <c r="Q1180" s="26">
        <f t="shared" si="286"/>
        <v>44757</v>
      </c>
      <c r="R1180" s="4"/>
      <c r="S1180" s="98"/>
      <c r="U1180" s="4"/>
      <c r="V1180" s="4"/>
      <c r="W1180" s="4"/>
      <c r="X1180" s="4"/>
      <c r="Y1180" s="4"/>
      <c r="Z1180" s="4"/>
      <c r="AA1180" s="4"/>
      <c r="AB1180" s="4"/>
      <c r="AC1180" s="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</row>
    <row r="1181" spans="1:179" ht="15" x14ac:dyDescent="0.25">
      <c r="A1181" s="20">
        <f t="shared" si="287"/>
        <v>44934</v>
      </c>
      <c r="B1181" s="22">
        <f t="shared" ca="1" si="278"/>
        <v>1.0719526084812292</v>
      </c>
      <c r="C1181" s="22">
        <f t="shared" ca="1" si="288"/>
        <v>0.97614444</v>
      </c>
      <c r="D1181" s="23">
        <f ca="1">IF(A1181&lt;$B$1,VLOOKUP(A1181,[1]DI!$A$4:$B$15000,2,FALSE),0)</f>
        <v>0</v>
      </c>
      <c r="E1181" s="22">
        <f t="shared" ca="1" si="279"/>
        <v>0</v>
      </c>
      <c r="F1181" s="23">
        <f t="shared" si="280"/>
        <v>1.3</v>
      </c>
      <c r="G1181" s="24">
        <f t="shared" ca="1" si="281"/>
        <v>1</v>
      </c>
      <c r="H1181" s="22">
        <f ca="1">TRUNC(PRODUCT(G$10:G1180),15)</f>
        <v>1.29422435946942</v>
      </c>
      <c r="I1181" s="22">
        <f t="shared" ca="1" si="282"/>
        <v>1.1861310542792001</v>
      </c>
      <c r="J1181" s="22">
        <f t="shared" ca="1" si="283"/>
        <v>1.0911310000000001</v>
      </c>
      <c r="K1181" s="110">
        <f t="shared" ca="1" si="276"/>
        <v>9.5808168481229181E-2</v>
      </c>
      <c r="L1181" s="66">
        <f>IF(VLOOKUP(A1181,$T$12:$AC$125,8)=VLOOKUP(A1180,$T$12:$AC$125,8),0,VLOOKUP(A1181,T$12:$AC$125,8))</f>
        <v>0</v>
      </c>
      <c r="M1181" s="67">
        <f>IF(L1181&gt;0,VLOOKUP(L1181,S$12:$AB$125,7),0)</f>
        <v>0</v>
      </c>
      <c r="N1181" s="2">
        <f t="shared" si="277"/>
        <v>0</v>
      </c>
      <c r="O1181" s="22">
        <f t="shared" ca="1" si="284"/>
        <v>9.5808168481229181E-2</v>
      </c>
      <c r="P1181" s="25" t="str">
        <f t="shared" si="285"/>
        <v>A+J=</v>
      </c>
      <c r="Q1181" s="26">
        <f t="shared" si="286"/>
        <v>44757</v>
      </c>
      <c r="R1181" s="4"/>
      <c r="S1181" s="98"/>
      <c r="U1181" s="4"/>
      <c r="V1181" s="4"/>
      <c r="W1181" s="4"/>
      <c r="X1181" s="4"/>
      <c r="Y1181" s="4"/>
      <c r="Z1181" s="4"/>
      <c r="AA1181" s="4"/>
      <c r="AB1181" s="4"/>
      <c r="AC1181" s="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</row>
    <row r="1182" spans="1:179" ht="15" x14ac:dyDescent="0.25">
      <c r="A1182" s="20">
        <f t="shared" si="287"/>
        <v>44935</v>
      </c>
      <c r="B1182" s="22">
        <f t="shared" ca="1" si="278"/>
        <v>1.0719526084812292</v>
      </c>
      <c r="C1182" s="22">
        <f t="shared" ca="1" si="288"/>
        <v>0.97614444</v>
      </c>
      <c r="D1182" s="23">
        <f ca="1">IF(A1182&lt;$B$1,VLOOKUP(A1182,[1]DI!$A$4:$B$15000,2,FALSE),0)</f>
        <v>0.13650000000000001</v>
      </c>
      <c r="E1182" s="22">
        <f t="shared" ca="1" si="279"/>
        <v>5.0788000000000005E-4</v>
      </c>
      <c r="F1182" s="23">
        <f t="shared" si="280"/>
        <v>1.3</v>
      </c>
      <c r="G1182" s="24">
        <f t="shared" ca="1" si="281"/>
        <v>1.0006602440000001</v>
      </c>
      <c r="H1182" s="22">
        <f ca="1">TRUNC(PRODUCT(G$10:G1181),15)</f>
        <v>1.29422435946942</v>
      </c>
      <c r="I1182" s="22">
        <f t="shared" ca="1" si="282"/>
        <v>1.1861310542792001</v>
      </c>
      <c r="J1182" s="22">
        <f t="shared" ca="1" si="283"/>
        <v>1.0911310000000001</v>
      </c>
      <c r="K1182" s="110">
        <f t="shared" ref="K1182:K1245" ca="1" si="289">TRUNC((C1182*(J1182-1)),8)+(-R$989*J1182)</f>
        <v>9.5808168481229181E-2</v>
      </c>
      <c r="L1182" s="66">
        <f>IF(VLOOKUP(A1182,$T$12:$AC$125,8)=VLOOKUP(A1181,$T$12:$AC$125,8),0,VLOOKUP(A1182,T$12:$AC$125,8))</f>
        <v>0</v>
      </c>
      <c r="M1182" s="67">
        <f>IF(L1182&gt;0,VLOOKUP(L1182,S$12:$AB$125,7),0)</f>
        <v>0</v>
      </c>
      <c r="N1182" s="2">
        <f t="shared" si="277"/>
        <v>0</v>
      </c>
      <c r="O1182" s="22">
        <f t="shared" ca="1" si="284"/>
        <v>9.5808168481229181E-2</v>
      </c>
      <c r="P1182" s="25" t="str">
        <f t="shared" si="285"/>
        <v>A+J=</v>
      </c>
      <c r="Q1182" s="26">
        <f t="shared" si="286"/>
        <v>44757</v>
      </c>
      <c r="R1182" s="4"/>
      <c r="S1182" s="98"/>
      <c r="U1182" s="4"/>
      <c r="V1182" s="4"/>
      <c r="W1182" s="4"/>
      <c r="X1182" s="4"/>
      <c r="Y1182" s="4"/>
      <c r="Z1182" s="4"/>
      <c r="AA1182" s="4"/>
      <c r="AB1182" s="4"/>
      <c r="AC1182" s="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</row>
    <row r="1183" spans="1:179" ht="15" x14ac:dyDescent="0.25">
      <c r="A1183" s="20">
        <f t="shared" si="287"/>
        <v>44936</v>
      </c>
      <c r="B1183" s="22">
        <f t="shared" ca="1" si="278"/>
        <v>1.0726603619005817</v>
      </c>
      <c r="C1183" s="22">
        <f t="shared" ca="1" si="288"/>
        <v>0.97614444</v>
      </c>
      <c r="D1183" s="23">
        <f ca="1">IF(A1183&lt;$B$1,VLOOKUP(A1183,[1]DI!$A$4:$B$15000,2,FALSE),0)</f>
        <v>0.13650000000000001</v>
      </c>
      <c r="E1183" s="22">
        <f t="shared" ca="1" si="279"/>
        <v>5.0788000000000005E-4</v>
      </c>
      <c r="F1183" s="23">
        <f t="shared" si="280"/>
        <v>1.3</v>
      </c>
      <c r="G1183" s="24">
        <f t="shared" ca="1" si="281"/>
        <v>1.0006602440000001</v>
      </c>
      <c r="H1183" s="22">
        <f ca="1">TRUNC(PRODUCT(G$10:G1182),15)</f>
        <v>1.29507886333741</v>
      </c>
      <c r="I1183" s="22">
        <f t="shared" ca="1" si="282"/>
        <v>1.1861310542792001</v>
      </c>
      <c r="J1183" s="22">
        <f t="shared" ca="1" si="283"/>
        <v>1.0918514100000001</v>
      </c>
      <c r="K1183" s="110">
        <f t="shared" ca="1" si="289"/>
        <v>9.6515921900581628E-2</v>
      </c>
      <c r="L1183" s="66">
        <f>IF(VLOOKUP(A1183,$T$12:$AC$125,8)=VLOOKUP(A1182,$T$12:$AC$125,8),0,VLOOKUP(A1183,T$12:$AC$125,8))</f>
        <v>0</v>
      </c>
      <c r="M1183" s="67">
        <f>IF(L1183&gt;0,VLOOKUP(L1183,S$12:$AB$125,7),0)</f>
        <v>0</v>
      </c>
      <c r="N1183" s="2">
        <f t="shared" si="277"/>
        <v>0</v>
      </c>
      <c r="O1183" s="22">
        <f t="shared" ca="1" si="284"/>
        <v>9.6515921900581628E-2</v>
      </c>
      <c r="P1183" s="25" t="str">
        <f t="shared" si="285"/>
        <v>A+J=</v>
      </c>
      <c r="Q1183" s="26">
        <f t="shared" si="286"/>
        <v>44757</v>
      </c>
      <c r="R1183" s="4"/>
      <c r="S1183" s="98"/>
      <c r="U1183" s="4"/>
      <c r="V1183" s="4"/>
      <c r="W1183" s="4"/>
      <c r="X1183" s="4"/>
      <c r="Y1183" s="4"/>
      <c r="Z1183" s="4"/>
      <c r="AA1183" s="4"/>
      <c r="AB1183" s="4"/>
      <c r="AC1183" s="4"/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</row>
    <row r="1184" spans="1:179" ht="15" x14ac:dyDescent="0.25">
      <c r="A1184" s="20">
        <f t="shared" si="287"/>
        <v>44937</v>
      </c>
      <c r="B1184" s="22">
        <f t="shared" ca="1" si="278"/>
        <v>1.0733685783338307</v>
      </c>
      <c r="C1184" s="22">
        <f t="shared" ca="1" si="288"/>
        <v>0.97614444</v>
      </c>
      <c r="D1184" s="23">
        <f ca="1">IF(A1184&lt;$B$1,VLOOKUP(A1184,[1]DI!$A$4:$B$15000,2,FALSE),0)</f>
        <v>0.13650000000000001</v>
      </c>
      <c r="E1184" s="22">
        <f t="shared" ca="1" si="279"/>
        <v>5.0788000000000005E-4</v>
      </c>
      <c r="F1184" s="23">
        <f t="shared" si="280"/>
        <v>1.3</v>
      </c>
      <c r="G1184" s="24">
        <f t="shared" ca="1" si="281"/>
        <v>1.0006602440000001</v>
      </c>
      <c r="H1184" s="22">
        <f ca="1">TRUNC(PRODUCT(G$10:G1183),15)</f>
        <v>1.29593393138646</v>
      </c>
      <c r="I1184" s="22">
        <f t="shared" ca="1" si="282"/>
        <v>1.1861310542792001</v>
      </c>
      <c r="J1184" s="22">
        <f t="shared" ca="1" si="283"/>
        <v>1.0925723000000001</v>
      </c>
      <c r="K1184" s="110">
        <f t="shared" ca="1" si="289"/>
        <v>9.7224138333830729E-2</v>
      </c>
      <c r="L1184" s="66">
        <f>IF(VLOOKUP(A1184,$T$12:$AC$125,8)=VLOOKUP(A1183,$T$12:$AC$125,8),0,VLOOKUP(A1184,T$12:$AC$125,8))</f>
        <v>0</v>
      </c>
      <c r="M1184" s="67">
        <f>IF(L1184&gt;0,VLOOKUP(L1184,S$12:$AB$125,7),0)</f>
        <v>0</v>
      </c>
      <c r="N1184" s="2">
        <f t="shared" si="277"/>
        <v>0</v>
      </c>
      <c r="O1184" s="22">
        <f t="shared" ca="1" si="284"/>
        <v>9.7224138333830729E-2</v>
      </c>
      <c r="P1184" s="25" t="str">
        <f t="shared" si="285"/>
        <v>A+J=</v>
      </c>
      <c r="Q1184" s="26">
        <f t="shared" si="286"/>
        <v>44757</v>
      </c>
      <c r="R1184" s="4"/>
      <c r="S1184" s="98"/>
      <c r="U1184" s="4"/>
      <c r="V1184" s="4"/>
      <c r="W1184" s="4"/>
      <c r="X1184" s="4"/>
      <c r="Y1184" s="4"/>
      <c r="Z1184" s="4"/>
      <c r="AA1184" s="4"/>
      <c r="AB1184" s="4"/>
      <c r="AC1184" s="4"/>
      <c r="AD1184" s="64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  <c r="FN1184" s="64"/>
      <c r="FO1184" s="64"/>
      <c r="FP1184" s="64"/>
      <c r="FQ1184" s="64"/>
      <c r="FR1184" s="64"/>
      <c r="FS1184" s="64"/>
      <c r="FT1184" s="64"/>
    </row>
    <row r="1185" spans="1:179" ht="15" x14ac:dyDescent="0.25">
      <c r="A1185" s="20">
        <f t="shared" si="287"/>
        <v>44938</v>
      </c>
      <c r="B1185" s="22">
        <f t="shared" ca="1" si="278"/>
        <v>1.074077257718187</v>
      </c>
      <c r="C1185" s="22">
        <f t="shared" ca="1" si="288"/>
        <v>0.97614444</v>
      </c>
      <c r="D1185" s="23">
        <f ca="1">IF(A1185&lt;$B$1,VLOOKUP(A1185,[1]DI!$A$4:$B$15000,2,FALSE),0)</f>
        <v>0.13650000000000001</v>
      </c>
      <c r="E1185" s="22">
        <f t="shared" ca="1" si="279"/>
        <v>5.0788000000000005E-4</v>
      </c>
      <c r="F1185" s="23">
        <f t="shared" si="280"/>
        <v>1.3</v>
      </c>
      <c r="G1185" s="24">
        <f t="shared" ca="1" si="281"/>
        <v>1.0006602440000001</v>
      </c>
      <c r="H1185" s="22">
        <f ca="1">TRUNC(PRODUCT(G$10:G1184),15)</f>
        <v>1.2967895639890501</v>
      </c>
      <c r="I1185" s="22">
        <f t="shared" ca="1" si="282"/>
        <v>1.1861310542792001</v>
      </c>
      <c r="J1185" s="22">
        <f t="shared" ca="1" si="283"/>
        <v>1.0932936600000001</v>
      </c>
      <c r="K1185" s="110">
        <f t="shared" ca="1" si="289"/>
        <v>9.7932817718186987E-2</v>
      </c>
      <c r="L1185" s="66">
        <f>IF(VLOOKUP(A1185,$T$12:$AC$125,8)=VLOOKUP(A1184,$T$12:$AC$125,8),0,VLOOKUP(A1185,T$12:$AC$125,8))</f>
        <v>0</v>
      </c>
      <c r="M1185" s="67">
        <f>IF(L1185&gt;0,VLOOKUP(L1185,S$12:$AB$125,7),0)</f>
        <v>0</v>
      </c>
      <c r="N1185" s="2">
        <f t="shared" si="277"/>
        <v>0</v>
      </c>
      <c r="O1185" s="22">
        <f t="shared" ca="1" si="284"/>
        <v>9.7932817718186987E-2</v>
      </c>
      <c r="P1185" s="25" t="str">
        <f t="shared" si="285"/>
        <v>A+J=</v>
      </c>
      <c r="Q1185" s="26">
        <f t="shared" si="286"/>
        <v>44757</v>
      </c>
      <c r="R1185" s="4"/>
      <c r="S1185" s="98"/>
      <c r="U1185" s="4"/>
      <c r="V1185" s="4"/>
      <c r="W1185" s="4"/>
      <c r="X1185" s="4"/>
      <c r="Y1185" s="4"/>
      <c r="Z1185" s="4"/>
      <c r="AA1185" s="4"/>
      <c r="AB1185" s="4"/>
      <c r="AC1185" s="4"/>
      <c r="AD1185" s="64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  <c r="FN1185" s="64"/>
      <c r="FO1185" s="64"/>
      <c r="FP1185" s="64"/>
      <c r="FQ1185" s="64"/>
      <c r="FR1185" s="64"/>
      <c r="FS1185" s="64"/>
      <c r="FT1185" s="64"/>
    </row>
    <row r="1186" spans="1:179" ht="15" x14ac:dyDescent="0.25">
      <c r="A1186" s="20">
        <f t="shared" si="287"/>
        <v>44939</v>
      </c>
      <c r="B1186" s="22">
        <f t="shared" ca="1" si="278"/>
        <v>1.0747864101164399</v>
      </c>
      <c r="C1186" s="22">
        <f t="shared" ca="1" si="288"/>
        <v>0.97614444</v>
      </c>
      <c r="D1186" s="23">
        <f ca="1">IF(A1186&lt;$B$1,VLOOKUP(A1186,[1]DI!$A$4:$B$15000,2,FALSE),0)</f>
        <v>0.13650000000000001</v>
      </c>
      <c r="E1186" s="22">
        <f t="shared" ca="1" si="279"/>
        <v>5.0788000000000005E-4</v>
      </c>
      <c r="F1186" s="23">
        <f t="shared" si="280"/>
        <v>1.3</v>
      </c>
      <c r="G1186" s="24">
        <f t="shared" ca="1" si="281"/>
        <v>1.0006602440000001</v>
      </c>
      <c r="H1186" s="22">
        <f ca="1">TRUNC(PRODUCT(G$10:G1185),15)</f>
        <v>1.29764576151794</v>
      </c>
      <c r="I1186" s="22">
        <f t="shared" ca="1" si="282"/>
        <v>1.1861310542792001</v>
      </c>
      <c r="J1186" s="22">
        <f t="shared" ca="1" si="283"/>
        <v>1.0940155</v>
      </c>
      <c r="K1186" s="110">
        <f t="shared" ca="1" si="289"/>
        <v>9.8641970116439895E-2</v>
      </c>
      <c r="L1186" s="66">
        <f>IF(VLOOKUP(A1186,$T$12:$AC$125,8)=VLOOKUP(A1185,$T$12:$AC$125,8),0,VLOOKUP(A1186,T$12:$AC$125,8))</f>
        <v>0</v>
      </c>
      <c r="M1186" s="67">
        <f>IF(L1186&gt;0,VLOOKUP(L1186,S$12:$AB$125,7),0)</f>
        <v>0</v>
      </c>
      <c r="N1186" s="2">
        <f t="shared" si="277"/>
        <v>0</v>
      </c>
      <c r="O1186" s="22">
        <f t="shared" ca="1" si="284"/>
        <v>9.8641970116439895E-2</v>
      </c>
      <c r="P1186" s="25" t="str">
        <f t="shared" si="285"/>
        <v>A+J=</v>
      </c>
      <c r="Q1186" s="26">
        <f t="shared" si="286"/>
        <v>44757</v>
      </c>
      <c r="R1186" s="4"/>
      <c r="S1186" s="98"/>
      <c r="U1186" s="4"/>
      <c r="V1186" s="4"/>
      <c r="W1186" s="4"/>
      <c r="X1186" s="4"/>
      <c r="Y1186" s="4"/>
      <c r="Z1186" s="4"/>
      <c r="AA1186" s="4"/>
      <c r="AB1186" s="4"/>
      <c r="AC1186" s="4"/>
      <c r="AD1186" s="64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64"/>
      <c r="BJ1186" s="64"/>
      <c r="BK1186" s="64"/>
      <c r="BL1186" s="64"/>
      <c r="BM1186" s="64"/>
      <c r="BN1186" s="64"/>
      <c r="BO1186" s="64"/>
      <c r="BP1186" s="64"/>
      <c r="BQ1186" s="64"/>
      <c r="BR1186" s="64"/>
      <c r="BS1186" s="64"/>
      <c r="BT1186" s="64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  <c r="FN1186" s="64"/>
      <c r="FO1186" s="64"/>
      <c r="FP1186" s="64"/>
      <c r="FQ1186" s="64"/>
      <c r="FR1186" s="64"/>
      <c r="FS1186" s="64"/>
      <c r="FT1186" s="64"/>
    </row>
    <row r="1187" spans="1:179" ht="15" x14ac:dyDescent="0.25">
      <c r="A1187" s="20">
        <f t="shared" si="287"/>
        <v>44940</v>
      </c>
      <c r="B1187" s="22">
        <f t="shared" ca="1" si="278"/>
        <v>1.0754960355285894</v>
      </c>
      <c r="C1187" s="22">
        <f t="shared" ca="1" si="288"/>
        <v>0.97614444</v>
      </c>
      <c r="D1187" s="23">
        <f ca="1">IF(A1187&lt;$B$1,VLOOKUP(A1187,[1]DI!$A$4:$B$15000,2,FALSE),0)</f>
        <v>0</v>
      </c>
      <c r="E1187" s="22">
        <f t="shared" ca="1" si="279"/>
        <v>0</v>
      </c>
      <c r="F1187" s="23">
        <f t="shared" si="280"/>
        <v>1.3</v>
      </c>
      <c r="G1187" s="24">
        <f t="shared" ca="1" si="281"/>
        <v>1</v>
      </c>
      <c r="H1187" s="22">
        <f ca="1">TRUNC(PRODUCT(G$10:G1186),15)</f>
        <v>1.2985025243461099</v>
      </c>
      <c r="I1187" s="22">
        <f t="shared" ca="1" si="282"/>
        <v>1.1861310542792001</v>
      </c>
      <c r="J1187" s="22">
        <f t="shared" ca="1" si="283"/>
        <v>1.09473782</v>
      </c>
      <c r="K1187" s="110">
        <f t="shared" ca="1" si="289"/>
        <v>9.9351595528589465E-2</v>
      </c>
      <c r="L1187" s="66">
        <f>IF(VLOOKUP(A1187,$T$12:$AC$125,8)=VLOOKUP(A1186,$T$12:$AC$125,8),0,VLOOKUP(A1187,T$12:$AC$125,8))</f>
        <v>0</v>
      </c>
      <c r="M1187" s="67">
        <f>IF(L1187&gt;0,VLOOKUP(L1187,S$12:$AB$125,7),0)</f>
        <v>0</v>
      </c>
      <c r="N1187" s="2">
        <f t="shared" si="277"/>
        <v>0</v>
      </c>
      <c r="O1187" s="22">
        <f t="shared" ca="1" si="284"/>
        <v>9.9351595528589465E-2</v>
      </c>
      <c r="P1187" s="25" t="str">
        <f t="shared" si="285"/>
        <v>A+J=</v>
      </c>
      <c r="Q1187" s="26">
        <f t="shared" si="286"/>
        <v>44757</v>
      </c>
      <c r="R1187" s="4"/>
      <c r="S1187" s="98"/>
      <c r="U1187" s="4"/>
      <c r="V1187" s="4"/>
      <c r="W1187" s="4"/>
      <c r="X1187" s="4"/>
      <c r="Y1187" s="4"/>
      <c r="Z1187" s="4"/>
      <c r="AA1187" s="4"/>
      <c r="AB1187" s="4"/>
      <c r="AC1187" s="4"/>
      <c r="AD1187" s="64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  <c r="BK1187" s="64"/>
      <c r="BL1187" s="64"/>
      <c r="BM1187" s="64"/>
      <c r="BN1187" s="64"/>
      <c r="BO1187" s="64"/>
      <c r="BP1187" s="64"/>
      <c r="BQ1187" s="64"/>
      <c r="BR1187" s="64"/>
      <c r="BS1187" s="64"/>
      <c r="BT1187" s="64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  <c r="FN1187" s="64"/>
      <c r="FO1187" s="64"/>
      <c r="FP1187" s="64"/>
      <c r="FQ1187" s="64"/>
      <c r="FR1187" s="64"/>
      <c r="FS1187" s="64"/>
      <c r="FT1187" s="64"/>
    </row>
    <row r="1188" spans="1:179" ht="15" x14ac:dyDescent="0.25">
      <c r="A1188" s="20">
        <f t="shared" si="287"/>
        <v>44941</v>
      </c>
      <c r="B1188" s="22">
        <f t="shared" ca="1" si="278"/>
        <v>1.0754960355285894</v>
      </c>
      <c r="C1188" s="22">
        <f t="shared" ca="1" si="288"/>
        <v>0.97614444</v>
      </c>
      <c r="D1188" s="23">
        <f ca="1">IF(A1188&lt;$B$1,VLOOKUP(A1188,[1]DI!$A$4:$B$15000,2,FALSE),0)</f>
        <v>0</v>
      </c>
      <c r="E1188" s="22">
        <f t="shared" ca="1" si="279"/>
        <v>0</v>
      </c>
      <c r="F1188" s="23">
        <f t="shared" si="280"/>
        <v>1.3</v>
      </c>
      <c r="G1188" s="24">
        <f t="shared" ca="1" si="281"/>
        <v>1</v>
      </c>
      <c r="H1188" s="22">
        <f ca="1">TRUNC(PRODUCT(G$10:G1187),15)</f>
        <v>1.2985025243461099</v>
      </c>
      <c r="I1188" s="22">
        <f t="shared" ca="1" si="282"/>
        <v>1.1861310542792001</v>
      </c>
      <c r="J1188" s="22">
        <f t="shared" ca="1" si="283"/>
        <v>1.09473782</v>
      </c>
      <c r="K1188" s="110">
        <f t="shared" ca="1" si="289"/>
        <v>9.9351595528589465E-2</v>
      </c>
      <c r="L1188" s="66">
        <f>IF(VLOOKUP(A1188,$T$12:$AC$125,8)=VLOOKUP(A1187,$T$12:$AC$125,8),0,VLOOKUP(A1188,T$12:$AC$125,8))</f>
        <v>0</v>
      </c>
      <c r="M1188" s="67">
        <f>IF(L1188&gt;0,VLOOKUP(L1188,S$12:$AB$125,7),0)</f>
        <v>0</v>
      </c>
      <c r="N1188" s="2">
        <f t="shared" si="277"/>
        <v>0</v>
      </c>
      <c r="O1188" s="22">
        <f t="shared" ca="1" si="284"/>
        <v>9.9351595528589465E-2</v>
      </c>
      <c r="P1188" s="25" t="str">
        <f t="shared" si="285"/>
        <v>A+J=</v>
      </c>
      <c r="Q1188" s="26">
        <f t="shared" si="286"/>
        <v>44757</v>
      </c>
      <c r="R1188" s="4"/>
      <c r="S1188" s="98"/>
      <c r="U1188" s="4"/>
      <c r="V1188" s="4"/>
      <c r="W1188" s="4"/>
      <c r="X1188" s="4"/>
      <c r="Y1188" s="4"/>
      <c r="Z1188" s="4"/>
      <c r="AA1188" s="4"/>
      <c r="AB1188" s="4"/>
      <c r="AC1188" s="4"/>
      <c r="AD1188" s="64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  <c r="FN1188" s="64"/>
      <c r="FO1188" s="64"/>
      <c r="FP1188" s="64"/>
      <c r="FQ1188" s="64"/>
      <c r="FR1188" s="64"/>
      <c r="FS1188" s="64"/>
      <c r="FT1188" s="64"/>
    </row>
    <row r="1189" spans="1:179" ht="15" x14ac:dyDescent="0.25">
      <c r="A1189" s="20">
        <f t="shared" si="287"/>
        <v>44942</v>
      </c>
      <c r="B1189" s="22">
        <f t="shared" ca="1" si="278"/>
        <v>1.0754960355285894</v>
      </c>
      <c r="C1189" s="22">
        <f t="shared" ca="1" si="288"/>
        <v>0.97614444</v>
      </c>
      <c r="D1189" s="23">
        <f ca="1">IF(A1189&lt;$B$1,VLOOKUP(A1189,[1]DI!$A$4:$B$15000,2,FALSE),0)</f>
        <v>0.13650000000000001</v>
      </c>
      <c r="E1189" s="22">
        <f t="shared" ca="1" si="279"/>
        <v>5.0788000000000005E-4</v>
      </c>
      <c r="F1189" s="23">
        <f t="shared" si="280"/>
        <v>1.3</v>
      </c>
      <c r="G1189" s="24">
        <f t="shared" ca="1" si="281"/>
        <v>1.0006602440000001</v>
      </c>
      <c r="H1189" s="22">
        <f ca="1">TRUNC(PRODUCT(G$10:G1188),15)</f>
        <v>1.2985025243461099</v>
      </c>
      <c r="I1189" s="22">
        <f t="shared" ca="1" si="282"/>
        <v>1.1861310542792001</v>
      </c>
      <c r="J1189" s="22">
        <f t="shared" ca="1" si="283"/>
        <v>1.09473782</v>
      </c>
      <c r="K1189" s="110">
        <f t="shared" ca="1" si="289"/>
        <v>9.9351595528589465E-2</v>
      </c>
      <c r="L1189" s="66">
        <v>0</v>
      </c>
      <c r="M1189" s="67">
        <f>IF(L1189&gt;0,VLOOKUP(L1189,S$12:$AB$125,7),0)</f>
        <v>0</v>
      </c>
      <c r="N1189" s="2">
        <f t="shared" si="277"/>
        <v>0</v>
      </c>
      <c r="O1189" s="22">
        <f t="shared" ca="1" si="284"/>
        <v>9.9351595528589465E-2</v>
      </c>
      <c r="P1189" s="25" t="str">
        <f t="shared" si="285"/>
        <v>A+J=</v>
      </c>
      <c r="Q1189" s="26">
        <f t="shared" si="286"/>
        <v>44757</v>
      </c>
      <c r="R1189" s="4"/>
      <c r="S1189" s="98"/>
      <c r="U1189" s="4"/>
      <c r="V1189" s="4"/>
      <c r="W1189" s="4"/>
      <c r="X1189" s="4"/>
      <c r="Y1189" s="4"/>
      <c r="Z1189" s="4"/>
      <c r="AA1189" s="4"/>
      <c r="AB1189" s="4"/>
      <c r="AC1189" s="4"/>
      <c r="AD1189" s="64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  <c r="FN1189" s="64"/>
      <c r="FO1189" s="64"/>
      <c r="FP1189" s="64"/>
      <c r="FQ1189" s="64"/>
      <c r="FR1189" s="64"/>
      <c r="FS1189" s="64"/>
      <c r="FT1189" s="64"/>
    </row>
    <row r="1190" spans="1:179" ht="15" x14ac:dyDescent="0.25">
      <c r="A1190" s="20">
        <f t="shared" si="287"/>
        <v>44943</v>
      </c>
      <c r="B1190" s="22">
        <f t="shared" ca="1" si="278"/>
        <v>1.0762061238918461</v>
      </c>
      <c r="C1190" s="22">
        <f t="shared" ca="1" si="288"/>
        <v>0.97614444</v>
      </c>
      <c r="D1190" s="23">
        <f ca="1">IF(A1190&lt;$B$1,VLOOKUP(A1190,[1]DI!$A$4:$B$15000,2,FALSE),0)</f>
        <v>0.13650000000000001</v>
      </c>
      <c r="E1190" s="22">
        <f t="shared" ca="1" si="279"/>
        <v>5.0788000000000005E-4</v>
      </c>
      <c r="F1190" s="23">
        <f t="shared" si="280"/>
        <v>1.3</v>
      </c>
      <c r="G1190" s="24">
        <f t="shared" ca="1" si="281"/>
        <v>1.0006602440000001</v>
      </c>
      <c r="H1190" s="22">
        <f ca="1">TRUNC(PRODUCT(G$10:G1189),15)</f>
        <v>1.29935985284679</v>
      </c>
      <c r="I1190" s="22">
        <f t="shared" ca="1" si="282"/>
        <v>1.1861310542792001</v>
      </c>
      <c r="J1190" s="22">
        <f t="shared" ca="1" si="283"/>
        <v>1.0954606099999999</v>
      </c>
      <c r="K1190" s="110">
        <f t="shared" ca="1" si="289"/>
        <v>0.10006168389184616</v>
      </c>
      <c r="L1190" s="66">
        <f>IF(VLOOKUP(A1190,$T$12:$AC$125,8)=VLOOKUP(A1189,$T$12:$AC$125,8),0,VLOOKUP(A1190,T$12:$AC$125,8))</f>
        <v>0</v>
      </c>
      <c r="M1190" s="67">
        <f>IF(L1190&gt;0,VLOOKUP(L1190,S$12:$AB$125,7),0)</f>
        <v>0</v>
      </c>
      <c r="N1190" s="2">
        <f t="shared" si="277"/>
        <v>0</v>
      </c>
      <c r="O1190" s="22">
        <f t="shared" ca="1" si="284"/>
        <v>0.10006168389184616</v>
      </c>
      <c r="P1190" s="25" t="str">
        <f t="shared" si="285"/>
        <v>A+J=</v>
      </c>
      <c r="Q1190" s="26">
        <f t="shared" si="286"/>
        <v>44757</v>
      </c>
      <c r="R1190" s="4"/>
      <c r="S1190" s="98"/>
      <c r="U1190" s="4"/>
      <c r="V1190" s="4"/>
      <c r="W1190" s="4"/>
      <c r="X1190" s="4"/>
      <c r="Y1190" s="4"/>
      <c r="Z1190" s="4"/>
      <c r="AA1190" s="4"/>
      <c r="AB1190" s="4"/>
      <c r="AC1190" s="4"/>
      <c r="AD1190" s="64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  <c r="FN1190" s="64"/>
      <c r="FO1190" s="64"/>
      <c r="FP1190" s="64"/>
      <c r="FQ1190" s="64"/>
      <c r="FR1190" s="64"/>
      <c r="FS1190" s="64"/>
      <c r="FT1190" s="64"/>
    </row>
    <row r="1191" spans="1:179" ht="15" x14ac:dyDescent="0.25">
      <c r="A1191" s="20">
        <f t="shared" si="287"/>
        <v>44944</v>
      </c>
      <c r="B1191" s="22">
        <f t="shared" ca="1" si="278"/>
        <v>1.0769166853317891</v>
      </c>
      <c r="C1191" s="22">
        <f t="shared" ca="1" si="288"/>
        <v>0.97614444</v>
      </c>
      <c r="D1191" s="23">
        <f ca="1">IF(A1191&lt;$B$1,VLOOKUP(A1191,[1]DI!$A$4:$B$15000,2,FALSE),0)</f>
        <v>0.13650000000000001</v>
      </c>
      <c r="E1191" s="22">
        <f t="shared" ca="1" si="279"/>
        <v>5.0788000000000005E-4</v>
      </c>
      <c r="F1191" s="23">
        <f t="shared" si="280"/>
        <v>1.3</v>
      </c>
      <c r="G1191" s="24">
        <f t="shared" ca="1" si="281"/>
        <v>1.0006602440000001</v>
      </c>
      <c r="H1191" s="22">
        <f ca="1">TRUNC(PRODUCT(G$10:G1190),15)</f>
        <v>1.30021774739348</v>
      </c>
      <c r="I1191" s="22">
        <f t="shared" ca="1" si="282"/>
        <v>1.1861310542792001</v>
      </c>
      <c r="J1191" s="22">
        <f t="shared" ca="1" si="283"/>
        <v>1.09618389</v>
      </c>
      <c r="K1191" s="110">
        <f t="shared" ca="1" si="289"/>
        <v>0.10077224533178904</v>
      </c>
      <c r="L1191" s="66">
        <f>IF(VLOOKUP(A1191,$T$12:$AC$125,8)=VLOOKUP(A1190,$T$12:$AC$125,8),0,VLOOKUP(A1191,T$12:$AC$125,8))</f>
        <v>0</v>
      </c>
      <c r="M1191" s="67">
        <f>IF(L1191&gt;0,VLOOKUP(L1191,S$12:$AB$125,7),0)</f>
        <v>0</v>
      </c>
      <c r="N1191" s="2">
        <f t="shared" si="277"/>
        <v>0</v>
      </c>
      <c r="O1191" s="22">
        <f t="shared" ca="1" si="284"/>
        <v>0.10077224533178904</v>
      </c>
      <c r="P1191" s="25" t="str">
        <f t="shared" si="285"/>
        <v>A+J=</v>
      </c>
      <c r="Q1191" s="26">
        <f t="shared" si="286"/>
        <v>44757</v>
      </c>
      <c r="R1191" s="4"/>
      <c r="S1191" s="98"/>
      <c r="U1191" s="4"/>
      <c r="V1191" s="4"/>
      <c r="W1191" s="4"/>
      <c r="X1191" s="4"/>
      <c r="Y1191" s="4"/>
      <c r="Z1191" s="4"/>
      <c r="AA1191" s="4"/>
      <c r="AB1191" s="4"/>
      <c r="AC1191" s="4"/>
      <c r="AD1191" s="64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</row>
    <row r="1192" spans="1:179" ht="15" x14ac:dyDescent="0.25">
      <c r="A1192" s="20">
        <f t="shared" si="287"/>
        <v>44945</v>
      </c>
      <c r="B1192" s="22">
        <f t="shared" ca="1" si="278"/>
        <v>1.0776277096600495</v>
      </c>
      <c r="C1192" s="22">
        <f t="shared" ca="1" si="288"/>
        <v>0.97614444</v>
      </c>
      <c r="D1192" s="23">
        <f ca="1">IF(A1192&lt;$B$1,VLOOKUP(A1192,[1]DI!$A$4:$B$15000,2,FALSE),0)</f>
        <v>0.13650000000000001</v>
      </c>
      <c r="E1192" s="22">
        <f t="shared" ca="1" si="279"/>
        <v>5.0788000000000005E-4</v>
      </c>
      <c r="F1192" s="23">
        <f t="shared" si="280"/>
        <v>1.3</v>
      </c>
      <c r="G1192" s="24">
        <f t="shared" ca="1" si="281"/>
        <v>1.0006602440000001</v>
      </c>
      <c r="H1192" s="22">
        <f ca="1">TRUNC(PRODUCT(G$10:G1191),15)</f>
        <v>1.3010762083598899</v>
      </c>
      <c r="I1192" s="22">
        <f t="shared" ca="1" si="282"/>
        <v>1.1861310542792001</v>
      </c>
      <c r="J1192" s="22">
        <f t="shared" ca="1" si="283"/>
        <v>1.09690763</v>
      </c>
      <c r="K1192" s="110">
        <f t="shared" ca="1" si="289"/>
        <v>0.10148326966004953</v>
      </c>
      <c r="L1192" s="66">
        <f>IF(VLOOKUP(A1192,$T$12:$AC$125,8)=VLOOKUP(A1191,$T$12:$AC$125,8),0,VLOOKUP(A1192,T$12:$AC$125,8))</f>
        <v>0</v>
      </c>
      <c r="M1192" s="67">
        <f>IF(L1192&gt;0,VLOOKUP(L1192,S$12:$AB$125,7),0)</f>
        <v>0</v>
      </c>
      <c r="N1192" s="2">
        <f t="shared" si="277"/>
        <v>0</v>
      </c>
      <c r="O1192" s="22">
        <f t="shared" ca="1" si="284"/>
        <v>0.10148326966004953</v>
      </c>
      <c r="P1192" s="25" t="str">
        <f t="shared" si="285"/>
        <v>A+J=</v>
      </c>
      <c r="Q1192" s="26">
        <f t="shared" si="286"/>
        <v>44757</v>
      </c>
      <c r="R1192" s="4"/>
      <c r="S1192" s="98"/>
      <c r="U1192" s="4"/>
      <c r="V1192" s="4"/>
      <c r="W1192" s="4"/>
      <c r="X1192" s="4"/>
      <c r="Y1192" s="4"/>
      <c r="Z1192" s="4"/>
      <c r="AA1192" s="4"/>
      <c r="AB1192" s="4"/>
      <c r="AC1192" s="4"/>
      <c r="AD1192" s="64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  <c r="FN1192" s="64"/>
      <c r="FO1192" s="64"/>
      <c r="FP1192" s="64"/>
      <c r="FQ1192" s="64"/>
      <c r="FR1192" s="64"/>
      <c r="FS1192" s="64"/>
      <c r="FT1192" s="64"/>
    </row>
    <row r="1193" spans="1:179" ht="15" x14ac:dyDescent="0.25">
      <c r="A1193" s="20">
        <f t="shared" si="287"/>
        <v>44946</v>
      </c>
      <c r="B1193" s="22">
        <f t="shared" ca="1" si="278"/>
        <v>1.0783392070649962</v>
      </c>
      <c r="C1193" s="22">
        <f t="shared" ca="1" si="288"/>
        <v>0.97614444</v>
      </c>
      <c r="D1193" s="23">
        <f ca="1">IF(A1193&lt;$B$1,VLOOKUP(A1193,[1]DI!$A$4:$B$15000,2,FALSE),0)</f>
        <v>0.13650000000000001</v>
      </c>
      <c r="E1193" s="22">
        <f t="shared" ca="1" si="279"/>
        <v>5.0788000000000005E-4</v>
      </c>
      <c r="F1193" s="23">
        <f t="shared" si="280"/>
        <v>1.3</v>
      </c>
      <c r="G1193" s="24">
        <f t="shared" ca="1" si="281"/>
        <v>1.0006602440000001</v>
      </c>
      <c r="H1193" s="22">
        <f ca="1">TRUNC(PRODUCT(G$10:G1192),15)</f>
        <v>1.3019352361200001</v>
      </c>
      <c r="I1193" s="22">
        <f t="shared" ca="1" si="282"/>
        <v>1.1861310542792001</v>
      </c>
      <c r="J1193" s="22">
        <f t="shared" ca="1" si="283"/>
        <v>1.0976318599999999</v>
      </c>
      <c r="K1193" s="110">
        <f t="shared" ca="1" si="289"/>
        <v>0.10219476706499618</v>
      </c>
      <c r="L1193" s="66">
        <f>IF(VLOOKUP(A1193,$T$12:$AC$125,8)=VLOOKUP(A1192,$T$12:$AC$125,8),0,VLOOKUP(A1193,T$12:$AC$125,8))</f>
        <v>0</v>
      </c>
      <c r="M1193" s="67">
        <f>IF(L1193&gt;0,VLOOKUP(L1193,S$12:$AB$125,7),0)</f>
        <v>0</v>
      </c>
      <c r="N1193" s="2">
        <f t="shared" si="277"/>
        <v>0</v>
      </c>
      <c r="O1193" s="22">
        <f t="shared" ca="1" si="284"/>
        <v>0.10219476706499618</v>
      </c>
      <c r="P1193" s="25" t="str">
        <f t="shared" si="285"/>
        <v>A+J=</v>
      </c>
      <c r="Q1193" s="26">
        <f t="shared" si="286"/>
        <v>44757</v>
      </c>
      <c r="R1193" s="4"/>
      <c r="S1193" s="98"/>
      <c r="U1193" s="4"/>
      <c r="V1193" s="4"/>
      <c r="W1193" s="4"/>
      <c r="X1193" s="4"/>
      <c r="Y1193" s="4"/>
      <c r="Z1193" s="4"/>
      <c r="AA1193" s="4"/>
      <c r="AB1193" s="4"/>
      <c r="AC1193" s="4"/>
      <c r="AD1193" s="64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  <c r="BK1193" s="64"/>
      <c r="BL1193" s="64"/>
      <c r="BM1193" s="64"/>
      <c r="BN1193" s="64"/>
      <c r="BO1193" s="64"/>
      <c r="BP1193" s="64"/>
      <c r="BQ1193" s="64"/>
      <c r="BR1193" s="64"/>
      <c r="BS1193" s="64"/>
      <c r="BT1193" s="64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  <c r="FN1193" s="64"/>
      <c r="FO1193" s="64"/>
      <c r="FP1193" s="64"/>
      <c r="FQ1193" s="64"/>
      <c r="FR1193" s="64"/>
      <c r="FS1193" s="64"/>
      <c r="FT1193" s="64"/>
    </row>
    <row r="1194" spans="1:179" ht="15" x14ac:dyDescent="0.25">
      <c r="A1194" s="20">
        <f t="shared" si="287"/>
        <v>44947</v>
      </c>
      <c r="B1194" s="22">
        <f t="shared" ca="1" si="278"/>
        <v>1.0790511774838396</v>
      </c>
      <c r="C1194" s="22">
        <f t="shared" ca="1" si="288"/>
        <v>0.97614444</v>
      </c>
      <c r="D1194" s="23">
        <f ca="1">IF(A1194&lt;$B$1,VLOOKUP(A1194,[1]DI!$A$4:$B$15000,2,FALSE),0)</f>
        <v>0</v>
      </c>
      <c r="E1194" s="22">
        <f t="shared" ca="1" si="279"/>
        <v>0</v>
      </c>
      <c r="F1194" s="23">
        <f t="shared" si="280"/>
        <v>1.3</v>
      </c>
      <c r="G1194" s="24">
        <f t="shared" ca="1" si="281"/>
        <v>1</v>
      </c>
      <c r="H1194" s="22">
        <f ca="1">TRUNC(PRODUCT(G$10:G1193),15)</f>
        <v>1.3027948310480399</v>
      </c>
      <c r="I1194" s="22">
        <f t="shared" ca="1" si="282"/>
        <v>1.1861310542792001</v>
      </c>
      <c r="J1194" s="22">
        <f t="shared" ca="1" si="283"/>
        <v>1.09835657</v>
      </c>
      <c r="K1194" s="110">
        <f t="shared" ca="1" si="289"/>
        <v>0.10290673748383951</v>
      </c>
      <c r="L1194" s="66">
        <f>IF(VLOOKUP(A1194,$T$12:$AC$125,8)=VLOOKUP(A1193,$T$12:$AC$125,8),0,VLOOKUP(A1194,T$12:$AC$125,8))</f>
        <v>0</v>
      </c>
      <c r="M1194" s="67">
        <f>IF(L1194&gt;0,VLOOKUP(L1194,S$12:$AB$125,7),0)</f>
        <v>0</v>
      </c>
      <c r="N1194" s="2">
        <f t="shared" si="277"/>
        <v>0</v>
      </c>
      <c r="O1194" s="22">
        <f t="shared" ca="1" si="284"/>
        <v>0.10290673748383951</v>
      </c>
      <c r="P1194" s="25" t="str">
        <f t="shared" si="285"/>
        <v>A+J=</v>
      </c>
      <c r="Q1194" s="26">
        <f t="shared" si="286"/>
        <v>44757</v>
      </c>
      <c r="R1194" s="4"/>
      <c r="S1194" s="98"/>
      <c r="U1194" s="4"/>
      <c r="V1194" s="4"/>
      <c r="W1194" s="4"/>
      <c r="X1194" s="4"/>
      <c r="Y1194" s="4"/>
      <c r="Z1194" s="4"/>
      <c r="AA1194" s="4"/>
      <c r="AB1194" s="4"/>
      <c r="AC1194" s="4"/>
      <c r="AD1194" s="64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  <c r="BK1194" s="64"/>
      <c r="BL1194" s="64"/>
      <c r="BM1194" s="64"/>
      <c r="BN1194" s="64"/>
      <c r="BO1194" s="64"/>
      <c r="BP1194" s="64"/>
      <c r="BQ1194" s="64"/>
      <c r="BR1194" s="64"/>
      <c r="BS1194" s="64"/>
      <c r="BT1194" s="6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  <c r="FN1194" s="64"/>
      <c r="FO1194" s="64"/>
      <c r="FP1194" s="64"/>
      <c r="FQ1194" s="64"/>
      <c r="FR1194" s="64"/>
      <c r="FS1194" s="64"/>
      <c r="FT1194" s="64"/>
    </row>
    <row r="1195" spans="1:179" ht="15" x14ac:dyDescent="0.25">
      <c r="A1195" s="20">
        <f t="shared" si="287"/>
        <v>44948</v>
      </c>
      <c r="B1195" s="22">
        <f t="shared" ca="1" si="278"/>
        <v>1.0790511774838396</v>
      </c>
      <c r="C1195" s="22">
        <f t="shared" ca="1" si="288"/>
        <v>0.97614444</v>
      </c>
      <c r="D1195" s="23">
        <f ca="1">IF(A1195&lt;$B$1,VLOOKUP(A1195,[1]DI!$A$4:$B$15000,2,FALSE),0)</f>
        <v>0</v>
      </c>
      <c r="E1195" s="22">
        <f t="shared" ca="1" si="279"/>
        <v>0</v>
      </c>
      <c r="F1195" s="23">
        <f t="shared" si="280"/>
        <v>1.3</v>
      </c>
      <c r="G1195" s="24">
        <f t="shared" ca="1" si="281"/>
        <v>1</v>
      </c>
      <c r="H1195" s="22">
        <f ca="1">TRUNC(PRODUCT(G$10:G1194),15)</f>
        <v>1.3027948310480399</v>
      </c>
      <c r="I1195" s="22">
        <f t="shared" ca="1" si="282"/>
        <v>1.1861310542792001</v>
      </c>
      <c r="J1195" s="22">
        <f t="shared" ca="1" si="283"/>
        <v>1.09835657</v>
      </c>
      <c r="K1195" s="110">
        <f t="shared" ca="1" si="289"/>
        <v>0.10290673748383951</v>
      </c>
      <c r="L1195" s="66">
        <f>IF(VLOOKUP(A1195,$T$12:$AC$125,8)=VLOOKUP(A1194,$T$12:$AC$125,8),0,VLOOKUP(A1195,T$12:$AC$125,8))</f>
        <v>0</v>
      </c>
      <c r="M1195" s="67">
        <f>IF(L1195&gt;0,VLOOKUP(L1195,S$12:$AB$125,7),0)</f>
        <v>0</v>
      </c>
      <c r="N1195" s="2">
        <f t="shared" si="277"/>
        <v>0</v>
      </c>
      <c r="O1195" s="22">
        <f t="shared" ca="1" si="284"/>
        <v>0.10290673748383951</v>
      </c>
      <c r="P1195" s="25" t="str">
        <f t="shared" si="285"/>
        <v>A+J=</v>
      </c>
      <c r="Q1195" s="26">
        <f t="shared" si="286"/>
        <v>44757</v>
      </c>
      <c r="R1195" s="4"/>
      <c r="S1195" s="98"/>
      <c r="U1195" s="4"/>
      <c r="V1195" s="4"/>
      <c r="W1195" s="4"/>
      <c r="X1195" s="4"/>
      <c r="Y1195" s="4"/>
      <c r="Z1195" s="4"/>
      <c r="AA1195" s="4"/>
      <c r="AB1195" s="4"/>
      <c r="AC1195" s="4"/>
      <c r="AD1195" s="64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  <c r="BL1195" s="64"/>
      <c r="BM1195" s="64"/>
      <c r="BN1195" s="64"/>
      <c r="BO1195" s="64"/>
      <c r="BP1195" s="64"/>
      <c r="BQ1195" s="64"/>
      <c r="BR1195" s="64"/>
      <c r="BS1195" s="64"/>
      <c r="BT1195" s="64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  <c r="FN1195" s="64"/>
      <c r="FO1195" s="64"/>
      <c r="FP1195" s="64"/>
      <c r="FQ1195" s="64"/>
      <c r="FR1195" s="64"/>
      <c r="FS1195" s="64"/>
      <c r="FT1195" s="64"/>
    </row>
    <row r="1196" spans="1:179" ht="15" x14ac:dyDescent="0.25">
      <c r="A1196" s="20">
        <f t="shared" si="287"/>
        <v>44949</v>
      </c>
      <c r="B1196" s="22">
        <f t="shared" ca="1" si="278"/>
        <v>1.0790511774838396</v>
      </c>
      <c r="C1196" s="22">
        <f t="shared" ca="1" si="288"/>
        <v>0.97614444</v>
      </c>
      <c r="D1196" s="23">
        <f ca="1">IF(A1196&lt;$B$1,VLOOKUP(A1196,[1]DI!$A$4:$B$15000,2,FALSE),0)</f>
        <v>0.13650000000000001</v>
      </c>
      <c r="E1196" s="22">
        <f t="shared" ca="1" si="279"/>
        <v>5.0788000000000005E-4</v>
      </c>
      <c r="F1196" s="23">
        <f t="shared" si="280"/>
        <v>1.3</v>
      </c>
      <c r="G1196" s="24">
        <f t="shared" ca="1" si="281"/>
        <v>1.0006602440000001</v>
      </c>
      <c r="H1196" s="22">
        <f ca="1">TRUNC(PRODUCT(G$10:G1195),15)</f>
        <v>1.3027948310480399</v>
      </c>
      <c r="I1196" s="22">
        <f t="shared" ca="1" si="282"/>
        <v>1.1861310542792001</v>
      </c>
      <c r="J1196" s="22">
        <f t="shared" ca="1" si="283"/>
        <v>1.09835657</v>
      </c>
      <c r="K1196" s="110">
        <f t="shared" ca="1" si="289"/>
        <v>0.10290673748383951</v>
      </c>
      <c r="L1196" s="66">
        <f>IF(VLOOKUP(A1196,$T$12:$AC$125,8)=VLOOKUP(A1195,$T$12:$AC$125,8),0,VLOOKUP(A1196,T$12:$AC$125,8))</f>
        <v>0</v>
      </c>
      <c r="M1196" s="67">
        <f>IF(L1196&gt;0,VLOOKUP(L1196,S$12:$AB$125,7),0)</f>
        <v>0</v>
      </c>
      <c r="N1196" s="2">
        <f t="shared" si="277"/>
        <v>0</v>
      </c>
      <c r="O1196" s="22">
        <f t="shared" ca="1" si="284"/>
        <v>0.10290673748383951</v>
      </c>
      <c r="P1196" s="25" t="str">
        <f t="shared" si="285"/>
        <v>A+J=</v>
      </c>
      <c r="Q1196" s="26">
        <f t="shared" si="286"/>
        <v>44757</v>
      </c>
      <c r="R1196" s="4"/>
      <c r="S1196" s="98"/>
      <c r="U1196" s="4"/>
      <c r="V1196" s="4"/>
      <c r="W1196" s="4"/>
      <c r="X1196" s="4"/>
      <c r="Y1196" s="4"/>
      <c r="Z1196" s="4"/>
      <c r="AA1196" s="4"/>
      <c r="AB1196" s="4"/>
      <c r="AC1196" s="4"/>
      <c r="AD1196" s="64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  <c r="BL1196" s="64"/>
      <c r="BM1196" s="64"/>
      <c r="BN1196" s="64"/>
      <c r="BO1196" s="64"/>
      <c r="BP1196" s="64"/>
      <c r="BQ1196" s="64"/>
      <c r="BR1196" s="64"/>
      <c r="BS1196" s="64"/>
      <c r="BT1196" s="64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  <c r="FN1196" s="64"/>
      <c r="FO1196" s="64"/>
      <c r="FP1196" s="64"/>
      <c r="FQ1196" s="64"/>
      <c r="FR1196" s="64"/>
      <c r="FS1196" s="64"/>
      <c r="FT1196" s="64"/>
    </row>
    <row r="1197" spans="1:179" ht="15" x14ac:dyDescent="0.25">
      <c r="A1197" s="20">
        <f t="shared" si="287"/>
        <v>44950</v>
      </c>
      <c r="B1197" s="22">
        <f t="shared" ca="1" si="278"/>
        <v>1.07976361085379</v>
      </c>
      <c r="C1197" s="22">
        <f t="shared" ca="1" si="288"/>
        <v>0.97614444</v>
      </c>
      <c r="D1197" s="23">
        <f ca="1">IF(A1197&lt;$B$1,VLOOKUP(A1197,[1]DI!$A$4:$B$15000,2,FALSE),0)</f>
        <v>0.13650000000000001</v>
      </c>
      <c r="E1197" s="22">
        <f t="shared" ca="1" si="279"/>
        <v>5.0788000000000005E-4</v>
      </c>
      <c r="F1197" s="23">
        <f t="shared" si="280"/>
        <v>1.3</v>
      </c>
      <c r="G1197" s="24">
        <f t="shared" ca="1" si="281"/>
        <v>1.0006602440000001</v>
      </c>
      <c r="H1197" s="22">
        <f ca="1">TRUNC(PRODUCT(G$10:G1196),15)</f>
        <v>1.30365499351847</v>
      </c>
      <c r="I1197" s="22">
        <f t="shared" ca="1" si="282"/>
        <v>1.1861310542792001</v>
      </c>
      <c r="J1197" s="22">
        <f t="shared" ca="1" si="283"/>
        <v>1.0990817500000001</v>
      </c>
      <c r="K1197" s="110">
        <f t="shared" ca="1" si="289"/>
        <v>0.10361917085378998</v>
      </c>
      <c r="L1197" s="66">
        <f>IF(VLOOKUP(A1197,$T$12:$AC$125,8)=VLOOKUP(A1196,$T$12:$AC$125,8),0,VLOOKUP(A1197,T$12:$AC$125,8))</f>
        <v>0</v>
      </c>
      <c r="M1197" s="67">
        <f>IF(L1197&gt;0,VLOOKUP(L1197,S$12:$AB$125,7),0)</f>
        <v>0</v>
      </c>
      <c r="N1197" s="2">
        <f t="shared" si="277"/>
        <v>0</v>
      </c>
      <c r="O1197" s="22">
        <f t="shared" ca="1" si="284"/>
        <v>0.10361917085378998</v>
      </c>
      <c r="P1197" s="25" t="str">
        <f t="shared" si="285"/>
        <v>A+J=</v>
      </c>
      <c r="Q1197" s="26">
        <f t="shared" si="286"/>
        <v>44757</v>
      </c>
      <c r="R1197" s="4"/>
      <c r="S1197" s="98"/>
      <c r="U1197" s="4"/>
      <c r="V1197" s="4"/>
      <c r="W1197" s="4"/>
      <c r="X1197" s="4"/>
      <c r="Y1197" s="4"/>
      <c r="Z1197" s="4"/>
      <c r="AA1197" s="4"/>
      <c r="AB1197" s="4"/>
      <c r="AC1197" s="4"/>
      <c r="AD1197" s="64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64"/>
      <c r="BJ1197" s="64"/>
      <c r="BK1197" s="64"/>
      <c r="BL1197" s="64"/>
      <c r="BM1197" s="64"/>
      <c r="BN1197" s="64"/>
      <c r="BO1197" s="64"/>
      <c r="BP1197" s="64"/>
      <c r="BQ1197" s="64"/>
      <c r="BR1197" s="64"/>
      <c r="BS1197" s="64"/>
      <c r="BT1197" s="64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  <c r="FN1197" s="64"/>
      <c r="FO1197" s="64"/>
      <c r="FP1197" s="64"/>
      <c r="FQ1197" s="64"/>
      <c r="FR1197" s="64"/>
      <c r="FS1197" s="64"/>
      <c r="FT1197" s="64"/>
    </row>
    <row r="1198" spans="1:179" ht="15" x14ac:dyDescent="0.25">
      <c r="A1198" s="20">
        <f t="shared" si="287"/>
        <v>44951</v>
      </c>
      <c r="B1198" s="22">
        <f t="shared" ca="1" si="278"/>
        <v>1.0804765172376372</v>
      </c>
      <c r="C1198" s="22">
        <f t="shared" ca="1" si="288"/>
        <v>0.97614444</v>
      </c>
      <c r="D1198" s="23">
        <f ca="1">IF(A1198&lt;$B$1,VLOOKUP(A1198,[1]DI!$A$4:$B$15000,2,FALSE),0)</f>
        <v>0.13650000000000001</v>
      </c>
      <c r="E1198" s="22">
        <f t="shared" ca="1" si="279"/>
        <v>5.0788000000000005E-4</v>
      </c>
      <c r="F1198" s="23">
        <f t="shared" si="280"/>
        <v>1.3</v>
      </c>
      <c r="G1198" s="24">
        <f t="shared" ca="1" si="281"/>
        <v>1.0006602440000001</v>
      </c>
      <c r="H1198" s="22">
        <f ca="1">TRUNC(PRODUCT(G$10:G1197),15)</f>
        <v>1.3045157239060099</v>
      </c>
      <c r="I1198" s="22">
        <f t="shared" ca="1" si="282"/>
        <v>1.1861310542792001</v>
      </c>
      <c r="J1198" s="22">
        <f t="shared" ca="1" si="283"/>
        <v>1.0998074099999999</v>
      </c>
      <c r="K1198" s="110">
        <f t="shared" ca="1" si="289"/>
        <v>0.10433207723763709</v>
      </c>
      <c r="L1198" s="66">
        <f>IF(VLOOKUP(A1198,$T$12:$AC$125,8)=VLOOKUP(A1197,$T$12:$AC$125,8),0,VLOOKUP(A1198,T$12:$AC$125,8))</f>
        <v>0</v>
      </c>
      <c r="M1198" s="67">
        <f>IF(L1198&gt;0,VLOOKUP(L1198,S$12:$AB$125,7),0)</f>
        <v>0</v>
      </c>
      <c r="N1198" s="2">
        <f t="shared" si="277"/>
        <v>0</v>
      </c>
      <c r="O1198" s="22">
        <f t="shared" ca="1" si="284"/>
        <v>0.10433207723763709</v>
      </c>
      <c r="P1198" s="25" t="str">
        <f t="shared" si="285"/>
        <v>A+J=</v>
      </c>
      <c r="Q1198" s="26">
        <f t="shared" si="286"/>
        <v>44757</v>
      </c>
      <c r="R1198" s="81"/>
      <c r="S1198" s="98"/>
      <c r="U1198" s="81"/>
      <c r="V1198" s="81"/>
      <c r="W1198" s="81"/>
      <c r="X1198" s="81"/>
      <c r="Y1198" s="81"/>
      <c r="Z1198" s="81"/>
      <c r="AA1198" s="81"/>
      <c r="AB1198" s="81"/>
      <c r="AC1198" s="81"/>
      <c r="AD1198" s="82"/>
      <c r="AE1198" s="82"/>
      <c r="AF1198" s="82"/>
      <c r="AG1198" s="82"/>
      <c r="AH1198" s="82"/>
      <c r="AI1198" s="82"/>
      <c r="AJ1198" s="82"/>
      <c r="AK1198" s="82"/>
      <c r="AL1198" s="82"/>
      <c r="AM1198" s="82"/>
      <c r="AN1198" s="82"/>
      <c r="AO1198" s="82"/>
      <c r="AP1198" s="82"/>
      <c r="AQ1198" s="82"/>
      <c r="AR1198" s="82"/>
      <c r="AS1198" s="82"/>
      <c r="AT1198" s="82"/>
      <c r="AU1198" s="82"/>
      <c r="AV1198" s="82"/>
      <c r="AW1198" s="82"/>
      <c r="AX1198" s="82"/>
      <c r="AY1198" s="82"/>
      <c r="AZ1198" s="82"/>
      <c r="BA1198" s="82"/>
      <c r="BB1198" s="82"/>
      <c r="BC1198" s="82"/>
      <c r="BD1198" s="82"/>
      <c r="BE1198" s="82"/>
      <c r="BF1198" s="82"/>
      <c r="BG1198" s="82"/>
      <c r="BH1198" s="82"/>
      <c r="BI1198" s="82"/>
      <c r="BJ1198" s="82"/>
      <c r="BK1198" s="82"/>
      <c r="BL1198" s="82"/>
      <c r="BM1198" s="82"/>
      <c r="BN1198" s="82"/>
      <c r="BO1198" s="82"/>
      <c r="BP1198" s="82"/>
      <c r="BQ1198" s="82"/>
      <c r="BR1198" s="82"/>
      <c r="BS1198" s="82"/>
      <c r="BT1198" s="82"/>
      <c r="BU1198" s="82"/>
      <c r="BV1198" s="82"/>
      <c r="BW1198" s="82"/>
      <c r="BX1198" s="82"/>
      <c r="BY1198" s="82"/>
      <c r="BZ1198" s="82"/>
      <c r="CA1198" s="82"/>
      <c r="CB1198" s="82"/>
      <c r="CC1198" s="82"/>
      <c r="CD1198" s="82"/>
      <c r="CE1198" s="82"/>
      <c r="CF1198" s="82"/>
      <c r="CG1198" s="82"/>
      <c r="CH1198" s="82"/>
      <c r="CI1198" s="82"/>
      <c r="CJ1198" s="82"/>
      <c r="CK1198" s="82"/>
      <c r="CL1198" s="82"/>
      <c r="CM1198" s="82"/>
      <c r="CN1198" s="82"/>
      <c r="CO1198" s="82"/>
      <c r="CP1198" s="82"/>
      <c r="CQ1198" s="82"/>
      <c r="CR1198" s="82"/>
      <c r="CS1198" s="82"/>
      <c r="CT1198" s="82"/>
      <c r="CU1198" s="82"/>
      <c r="CV1198" s="82"/>
      <c r="CW1198" s="82"/>
      <c r="CX1198" s="82"/>
      <c r="CY1198" s="82"/>
      <c r="CZ1198" s="82"/>
      <c r="DA1198" s="82"/>
      <c r="DB1198" s="82"/>
      <c r="DC1198" s="82"/>
      <c r="DD1198" s="82"/>
      <c r="DE1198" s="82"/>
      <c r="DF1198" s="82"/>
      <c r="DG1198" s="82"/>
      <c r="DH1198" s="82"/>
      <c r="DI1198" s="82"/>
      <c r="DJ1198" s="82"/>
      <c r="DK1198" s="82"/>
      <c r="DL1198" s="82"/>
      <c r="DM1198" s="82"/>
      <c r="DN1198" s="82"/>
      <c r="DO1198" s="82"/>
      <c r="DP1198" s="82"/>
      <c r="DQ1198" s="82"/>
      <c r="DR1198" s="82"/>
      <c r="DS1198" s="82"/>
      <c r="DT1198" s="82"/>
      <c r="DU1198" s="82"/>
      <c r="DV1198" s="82"/>
      <c r="DW1198" s="82"/>
      <c r="DX1198" s="82"/>
      <c r="DY1198" s="82"/>
      <c r="DZ1198" s="82"/>
      <c r="EA1198" s="82"/>
      <c r="EB1198" s="82"/>
      <c r="EC1198" s="82"/>
      <c r="ED1198" s="82"/>
      <c r="EE1198" s="82"/>
      <c r="EF1198" s="82"/>
      <c r="EG1198" s="82"/>
      <c r="EH1198" s="82"/>
      <c r="EI1198" s="82"/>
      <c r="EJ1198" s="82"/>
      <c r="EK1198" s="82"/>
      <c r="EL1198" s="82"/>
      <c r="EM1198" s="82"/>
      <c r="EN1198" s="82"/>
      <c r="EO1198" s="82"/>
      <c r="EP1198" s="82"/>
      <c r="EQ1198" s="82"/>
      <c r="ER1198" s="82"/>
      <c r="ES1198" s="82"/>
      <c r="ET1198" s="82"/>
      <c r="EU1198" s="82"/>
      <c r="EV1198" s="82"/>
      <c r="EW1198" s="82"/>
      <c r="EX1198" s="82"/>
      <c r="EY1198" s="82"/>
      <c r="EZ1198" s="82"/>
      <c r="FA1198" s="82"/>
      <c r="FB1198" s="82"/>
      <c r="FC1198" s="82"/>
      <c r="FD1198" s="82"/>
      <c r="FE1198" s="82"/>
      <c r="FF1198" s="82"/>
      <c r="FG1198" s="82"/>
      <c r="FH1198" s="82"/>
      <c r="FI1198" s="82"/>
      <c r="FJ1198" s="82"/>
      <c r="FK1198" s="82"/>
      <c r="FL1198" s="82"/>
      <c r="FM1198" s="82"/>
      <c r="FN1198" s="82"/>
      <c r="FO1198" s="82"/>
      <c r="FP1198" s="82"/>
      <c r="FQ1198" s="82"/>
      <c r="FR1198" s="82"/>
      <c r="FS1198" s="82"/>
      <c r="FT1198" s="82"/>
      <c r="FU1198" s="82"/>
      <c r="FV1198" s="82"/>
      <c r="FW1198" s="82"/>
    </row>
    <row r="1199" spans="1:179" ht="15" x14ac:dyDescent="0.25">
      <c r="A1199" s="20">
        <f t="shared" si="287"/>
        <v>44952</v>
      </c>
      <c r="B1199" s="22">
        <f t="shared" ca="1" si="278"/>
        <v>1.0811898966353808</v>
      </c>
      <c r="C1199" s="22">
        <f t="shared" ca="1" si="288"/>
        <v>0.97614444</v>
      </c>
      <c r="D1199" s="23">
        <f ca="1">IF(A1199&lt;$B$1,VLOOKUP(A1199,[1]DI!$A$4:$B$15000,2,FALSE),0)</f>
        <v>0.13650000000000001</v>
      </c>
      <c r="E1199" s="22">
        <f t="shared" ca="1" si="279"/>
        <v>5.0788000000000005E-4</v>
      </c>
      <c r="F1199" s="23">
        <f t="shared" si="280"/>
        <v>1.3</v>
      </c>
      <c r="G1199" s="24">
        <f t="shared" ca="1" si="281"/>
        <v>1.0006602440000001</v>
      </c>
      <c r="H1199" s="22">
        <f ca="1">TRUNC(PRODUCT(G$10:G1198),15)</f>
        <v>1.3053770225856201</v>
      </c>
      <c r="I1199" s="22">
        <f t="shared" ca="1" si="282"/>
        <v>1.1861310542792001</v>
      </c>
      <c r="J1199" s="22">
        <f t="shared" ca="1" si="283"/>
        <v>1.10053355</v>
      </c>
      <c r="K1199" s="110">
        <f t="shared" ca="1" si="289"/>
        <v>0.10504545663538087</v>
      </c>
      <c r="L1199" s="66">
        <f>IF(VLOOKUP(A1199,$T$12:$AC$125,8)=VLOOKUP(A1198,$T$12:$AC$125,8),0,VLOOKUP(A1199,T$12:$AC$125,8))</f>
        <v>0</v>
      </c>
      <c r="M1199" s="67">
        <f>IF(L1199&gt;0,VLOOKUP(L1199,S$12:$AB$125,7),0)</f>
        <v>0</v>
      </c>
      <c r="N1199" s="2">
        <f t="shared" si="277"/>
        <v>0</v>
      </c>
      <c r="O1199" s="22">
        <f t="shared" ca="1" si="284"/>
        <v>0.10504545663538087</v>
      </c>
      <c r="P1199" s="25" t="str">
        <f t="shared" si="285"/>
        <v>A+J=</v>
      </c>
      <c r="Q1199" s="26">
        <f t="shared" si="286"/>
        <v>44757</v>
      </c>
      <c r="R1199" s="81"/>
      <c r="S1199" s="98"/>
      <c r="U1199" s="81"/>
      <c r="V1199" s="81"/>
      <c r="W1199" s="81"/>
      <c r="X1199" s="81"/>
      <c r="Y1199" s="81"/>
      <c r="Z1199" s="81"/>
      <c r="AA1199" s="81"/>
      <c r="AB1199" s="81"/>
      <c r="AC1199" s="81"/>
      <c r="AD1199" s="82"/>
      <c r="AE1199" s="82"/>
      <c r="AF1199" s="82"/>
      <c r="AG1199" s="82"/>
      <c r="AH1199" s="82"/>
      <c r="AI1199" s="82"/>
      <c r="AJ1199" s="82"/>
      <c r="AK1199" s="82"/>
      <c r="AL1199" s="82"/>
      <c r="AM1199" s="82"/>
      <c r="AN1199" s="82"/>
      <c r="AO1199" s="82"/>
      <c r="AP1199" s="82"/>
      <c r="AQ1199" s="82"/>
      <c r="AR1199" s="82"/>
      <c r="AS1199" s="82"/>
      <c r="AT1199" s="82"/>
      <c r="AU1199" s="82"/>
      <c r="AV1199" s="82"/>
      <c r="AW1199" s="82"/>
      <c r="AX1199" s="82"/>
      <c r="AY1199" s="82"/>
      <c r="AZ1199" s="82"/>
      <c r="BA1199" s="82"/>
      <c r="BB1199" s="82"/>
      <c r="BC1199" s="82"/>
      <c r="BD1199" s="82"/>
      <c r="BE1199" s="82"/>
      <c r="BF1199" s="82"/>
      <c r="BG1199" s="82"/>
      <c r="BH1199" s="82"/>
      <c r="BI1199" s="82"/>
      <c r="BJ1199" s="82"/>
      <c r="BK1199" s="82"/>
      <c r="BL1199" s="82"/>
      <c r="BM1199" s="82"/>
      <c r="BN1199" s="82"/>
      <c r="BO1199" s="82"/>
      <c r="BP1199" s="82"/>
      <c r="BQ1199" s="82"/>
      <c r="BR1199" s="82"/>
      <c r="BS1199" s="82"/>
      <c r="BT1199" s="82"/>
      <c r="BU1199" s="82"/>
      <c r="BV1199" s="82"/>
      <c r="BW1199" s="82"/>
      <c r="BX1199" s="82"/>
      <c r="BY1199" s="82"/>
      <c r="BZ1199" s="82"/>
      <c r="CA1199" s="82"/>
      <c r="CB1199" s="82"/>
      <c r="CC1199" s="82"/>
      <c r="CD1199" s="82"/>
      <c r="CE1199" s="82"/>
      <c r="CF1199" s="82"/>
      <c r="CG1199" s="82"/>
      <c r="CH1199" s="82"/>
      <c r="CI1199" s="82"/>
      <c r="CJ1199" s="82"/>
      <c r="CK1199" s="82"/>
      <c r="CL1199" s="82"/>
      <c r="CM1199" s="82"/>
      <c r="CN1199" s="82"/>
      <c r="CO1199" s="82"/>
      <c r="CP1199" s="82"/>
      <c r="CQ1199" s="82"/>
      <c r="CR1199" s="82"/>
      <c r="CS1199" s="82"/>
      <c r="CT1199" s="82"/>
      <c r="CU1199" s="82"/>
      <c r="CV1199" s="82"/>
      <c r="CW1199" s="82"/>
      <c r="CX1199" s="82"/>
      <c r="CY1199" s="82"/>
      <c r="CZ1199" s="82"/>
      <c r="DA1199" s="82"/>
      <c r="DB1199" s="82"/>
      <c r="DC1199" s="82"/>
      <c r="DD1199" s="82"/>
      <c r="DE1199" s="82"/>
      <c r="DF1199" s="82"/>
      <c r="DG1199" s="82"/>
      <c r="DH1199" s="82"/>
      <c r="DI1199" s="82"/>
      <c r="DJ1199" s="82"/>
      <c r="DK1199" s="82"/>
      <c r="DL1199" s="82"/>
      <c r="DM1199" s="82"/>
      <c r="DN1199" s="82"/>
      <c r="DO1199" s="82"/>
      <c r="DP1199" s="82"/>
      <c r="DQ1199" s="82"/>
      <c r="DR1199" s="82"/>
      <c r="DS1199" s="82"/>
      <c r="DT1199" s="82"/>
      <c r="DU1199" s="82"/>
      <c r="DV1199" s="82"/>
      <c r="DW1199" s="82"/>
      <c r="DX1199" s="82"/>
      <c r="DY1199" s="82"/>
      <c r="DZ1199" s="82"/>
      <c r="EA1199" s="82"/>
      <c r="EB1199" s="82"/>
      <c r="EC1199" s="82"/>
      <c r="ED1199" s="82"/>
      <c r="EE1199" s="82"/>
      <c r="EF1199" s="82"/>
      <c r="EG1199" s="82"/>
      <c r="EH1199" s="82"/>
      <c r="EI1199" s="82"/>
      <c r="EJ1199" s="82"/>
      <c r="EK1199" s="82"/>
      <c r="EL1199" s="82"/>
      <c r="EM1199" s="82"/>
      <c r="EN1199" s="82"/>
      <c r="EO1199" s="82"/>
      <c r="EP1199" s="82"/>
      <c r="EQ1199" s="82"/>
      <c r="ER1199" s="82"/>
      <c r="ES1199" s="82"/>
      <c r="ET1199" s="82"/>
      <c r="EU1199" s="82"/>
      <c r="EV1199" s="82"/>
      <c r="EW1199" s="82"/>
      <c r="EX1199" s="82"/>
      <c r="EY1199" s="82"/>
      <c r="EZ1199" s="82"/>
      <c r="FA1199" s="82"/>
      <c r="FB1199" s="82"/>
      <c r="FC1199" s="82"/>
      <c r="FD1199" s="82"/>
      <c r="FE1199" s="82"/>
      <c r="FF1199" s="82"/>
      <c r="FG1199" s="82"/>
      <c r="FH1199" s="82"/>
      <c r="FI1199" s="82"/>
      <c r="FJ1199" s="82"/>
      <c r="FK1199" s="82"/>
      <c r="FL1199" s="82"/>
      <c r="FM1199" s="82"/>
      <c r="FN1199" s="82"/>
      <c r="FO1199" s="82"/>
      <c r="FP1199" s="82"/>
      <c r="FQ1199" s="82"/>
      <c r="FR1199" s="82"/>
      <c r="FS1199" s="82"/>
      <c r="FT1199" s="82"/>
      <c r="FU1199" s="82"/>
      <c r="FV1199" s="82"/>
      <c r="FW1199" s="82"/>
    </row>
    <row r="1200" spans="1:179" ht="15" x14ac:dyDescent="0.25">
      <c r="A1200" s="20">
        <f t="shared" si="287"/>
        <v>44953</v>
      </c>
      <c r="B1200" s="22">
        <f t="shared" ca="1" si="278"/>
        <v>1.0819037490470214</v>
      </c>
      <c r="C1200" s="22">
        <f t="shared" ca="1" si="288"/>
        <v>0.97614444</v>
      </c>
      <c r="D1200" s="23">
        <f ca="1">IF(A1200&lt;$B$1,VLOOKUP(A1200,[1]DI!$A$4:$B$15000,2,FALSE),0)</f>
        <v>0.13650000000000001</v>
      </c>
      <c r="E1200" s="22">
        <f t="shared" ca="1" si="279"/>
        <v>5.0788000000000005E-4</v>
      </c>
      <c r="F1200" s="23">
        <f t="shared" si="280"/>
        <v>1.3</v>
      </c>
      <c r="G1200" s="24">
        <f t="shared" ca="1" si="281"/>
        <v>1.0006602440000001</v>
      </c>
      <c r="H1200" s="22">
        <f ca="1">TRUNC(PRODUCT(G$10:G1199),15)</f>
        <v>1.3062388899325199</v>
      </c>
      <c r="I1200" s="22">
        <f t="shared" ca="1" si="282"/>
        <v>1.1861310542792001</v>
      </c>
      <c r="J1200" s="22">
        <f t="shared" ca="1" si="283"/>
        <v>1.10126017</v>
      </c>
      <c r="K1200" s="110">
        <f t="shared" ca="1" si="289"/>
        <v>0.10575930904702129</v>
      </c>
      <c r="L1200" s="66">
        <f>IF(VLOOKUP(A1200,$T$12:$AC$125,8)=VLOOKUP(A1199,$T$12:$AC$125,8),0,VLOOKUP(A1200,T$12:$AC$125,8))</f>
        <v>0</v>
      </c>
      <c r="M1200" s="67">
        <f>IF(L1200&gt;0,VLOOKUP(L1200,S$12:$AB$125,7),0)</f>
        <v>0</v>
      </c>
      <c r="N1200" s="2">
        <f t="shared" si="277"/>
        <v>0</v>
      </c>
      <c r="O1200" s="22">
        <f t="shared" ca="1" si="284"/>
        <v>0.10575930904702129</v>
      </c>
      <c r="P1200" s="25" t="str">
        <f t="shared" si="285"/>
        <v>A+J=</v>
      </c>
      <c r="Q1200" s="26">
        <f t="shared" si="286"/>
        <v>44757</v>
      </c>
      <c r="R1200" s="4"/>
      <c r="S1200" s="98"/>
      <c r="U1200" s="4"/>
      <c r="V1200" s="4"/>
      <c r="W1200" s="4"/>
      <c r="X1200" s="4"/>
      <c r="Y1200" s="4"/>
      <c r="Z1200" s="4"/>
      <c r="AA1200" s="4"/>
      <c r="AB1200" s="4"/>
      <c r="AC1200" s="4"/>
      <c r="AD1200" s="64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64"/>
      <c r="BJ1200" s="64"/>
      <c r="BK1200" s="64"/>
      <c r="BL1200" s="64"/>
      <c r="BM1200" s="64"/>
      <c r="BN1200" s="64"/>
      <c r="BO1200" s="64"/>
      <c r="BP1200" s="64"/>
      <c r="BQ1200" s="64"/>
      <c r="BR1200" s="64"/>
      <c r="BS1200" s="64"/>
      <c r="BT1200" s="64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  <c r="FN1200" s="64"/>
      <c r="FO1200" s="64"/>
      <c r="FP1200" s="64"/>
      <c r="FQ1200" s="64"/>
      <c r="FR1200" s="64"/>
      <c r="FS1200" s="64"/>
      <c r="FT1200" s="64"/>
    </row>
    <row r="1201" spans="1:176" ht="15" x14ac:dyDescent="0.25">
      <c r="A1201" s="20">
        <f t="shared" si="287"/>
        <v>44954</v>
      </c>
      <c r="B1201" s="22">
        <f t="shared" ca="1" si="278"/>
        <v>1.0826180644725585</v>
      </c>
      <c r="C1201" s="22">
        <f t="shared" ca="1" si="288"/>
        <v>0.97614444</v>
      </c>
      <c r="D1201" s="23">
        <f ca="1">IF(A1201&lt;$B$1,VLOOKUP(A1201,[1]DI!$A$4:$B$15000,2,FALSE),0)</f>
        <v>0</v>
      </c>
      <c r="E1201" s="22">
        <f t="shared" ca="1" si="279"/>
        <v>0</v>
      </c>
      <c r="F1201" s="23">
        <f t="shared" si="280"/>
        <v>1.3</v>
      </c>
      <c r="G1201" s="24">
        <f t="shared" ca="1" si="281"/>
        <v>1</v>
      </c>
      <c r="H1201" s="22">
        <f ca="1">TRUNC(PRODUCT(G$10:G1200),15)</f>
        <v>1.30710132632217</v>
      </c>
      <c r="I1201" s="22">
        <f t="shared" ca="1" si="282"/>
        <v>1.1861310542792001</v>
      </c>
      <c r="J1201" s="22">
        <f t="shared" ca="1" si="283"/>
        <v>1.10198727</v>
      </c>
      <c r="K1201" s="110">
        <f t="shared" ca="1" si="289"/>
        <v>0.10647362447255837</v>
      </c>
      <c r="L1201" s="66">
        <f>IF(VLOOKUP(A1201,$T$12:$AC$125,8)=VLOOKUP(A1200,$T$12:$AC$125,8),0,VLOOKUP(A1201,T$12:$AC$125,8))</f>
        <v>0</v>
      </c>
      <c r="M1201" s="67">
        <f>IF(L1201&gt;0,VLOOKUP(L1201,S$12:$AB$125,7),0)</f>
        <v>0</v>
      </c>
      <c r="N1201" s="2">
        <f t="shared" si="277"/>
        <v>0</v>
      </c>
      <c r="O1201" s="22">
        <f t="shared" ca="1" si="284"/>
        <v>0.10647362447255837</v>
      </c>
      <c r="P1201" s="25" t="str">
        <f t="shared" si="285"/>
        <v>A+J=</v>
      </c>
      <c r="Q1201" s="26">
        <f t="shared" si="286"/>
        <v>44757</v>
      </c>
      <c r="R1201" s="4"/>
      <c r="S1201" s="98"/>
      <c r="U1201" s="4"/>
      <c r="V1201" s="4"/>
      <c r="W1201" s="4"/>
      <c r="X1201" s="4"/>
      <c r="Y1201" s="4"/>
      <c r="Z1201" s="4"/>
      <c r="AA1201" s="4"/>
      <c r="AB1201" s="4"/>
      <c r="AC1201" s="4"/>
      <c r="AD1201" s="64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  <c r="BK1201" s="64"/>
      <c r="BL1201" s="64"/>
      <c r="BM1201" s="64"/>
      <c r="BN1201" s="64"/>
      <c r="BO1201" s="64"/>
      <c r="BP1201" s="64"/>
      <c r="BQ1201" s="64"/>
      <c r="BR1201" s="64"/>
      <c r="BS1201" s="64"/>
      <c r="BT1201" s="64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  <c r="FN1201" s="64"/>
      <c r="FO1201" s="64"/>
      <c r="FP1201" s="64"/>
      <c r="FQ1201" s="64"/>
      <c r="FR1201" s="64"/>
      <c r="FS1201" s="64"/>
      <c r="FT1201" s="64"/>
    </row>
    <row r="1202" spans="1:176" ht="15" x14ac:dyDescent="0.25">
      <c r="A1202" s="20">
        <f t="shared" si="287"/>
        <v>44955</v>
      </c>
      <c r="B1202" s="22">
        <f t="shared" ca="1" si="278"/>
        <v>1.0826180644725585</v>
      </c>
      <c r="C1202" s="22">
        <f t="shared" ca="1" si="288"/>
        <v>0.97614444</v>
      </c>
      <c r="D1202" s="23">
        <f ca="1">IF(A1202&lt;$B$1,VLOOKUP(A1202,[1]DI!$A$4:$B$15000,2,FALSE),0)</f>
        <v>0</v>
      </c>
      <c r="E1202" s="22">
        <f t="shared" ca="1" si="279"/>
        <v>0</v>
      </c>
      <c r="F1202" s="23">
        <f t="shared" si="280"/>
        <v>1.3</v>
      </c>
      <c r="G1202" s="24">
        <f t="shared" ca="1" si="281"/>
        <v>1</v>
      </c>
      <c r="H1202" s="22">
        <f ca="1">TRUNC(PRODUCT(G$10:G1201),15)</f>
        <v>1.30710132632217</v>
      </c>
      <c r="I1202" s="22">
        <f t="shared" ca="1" si="282"/>
        <v>1.1861310542792001</v>
      </c>
      <c r="J1202" s="22">
        <f t="shared" ca="1" si="283"/>
        <v>1.10198727</v>
      </c>
      <c r="K1202" s="110">
        <f t="shared" ca="1" si="289"/>
        <v>0.10647362447255837</v>
      </c>
      <c r="L1202" s="66">
        <f>IF(VLOOKUP(A1202,$T$12:$AC$125,8)=VLOOKUP(A1201,$T$12:$AC$125,8),0,VLOOKUP(A1202,T$12:$AC$125,8))</f>
        <v>0</v>
      </c>
      <c r="M1202" s="67">
        <f>IF(L1202&gt;0,VLOOKUP(L1202,S$12:$AB$125,7),0)</f>
        <v>0</v>
      </c>
      <c r="N1202" s="2">
        <f t="shared" si="277"/>
        <v>0</v>
      </c>
      <c r="O1202" s="22">
        <f t="shared" ca="1" si="284"/>
        <v>0.10647362447255837</v>
      </c>
      <c r="P1202" s="25" t="str">
        <f t="shared" si="285"/>
        <v>A+J=</v>
      </c>
      <c r="Q1202" s="26">
        <f t="shared" si="286"/>
        <v>44757</v>
      </c>
      <c r="R1202" s="4"/>
      <c r="S1202" s="98"/>
      <c r="U1202" s="4"/>
      <c r="V1202" s="4"/>
      <c r="W1202" s="4"/>
      <c r="X1202" s="4"/>
      <c r="Y1202" s="4"/>
      <c r="Z1202" s="4"/>
      <c r="AA1202" s="4"/>
      <c r="AB1202" s="4"/>
      <c r="AC1202" s="4"/>
      <c r="AD1202" s="64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  <c r="BL1202" s="64"/>
      <c r="BM1202" s="64"/>
      <c r="BN1202" s="64"/>
      <c r="BO1202" s="64"/>
      <c r="BP1202" s="64"/>
      <c r="BQ1202" s="64"/>
      <c r="BR1202" s="64"/>
      <c r="BS1202" s="64"/>
      <c r="BT1202" s="64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  <c r="FN1202" s="64"/>
      <c r="FO1202" s="64"/>
      <c r="FP1202" s="64"/>
      <c r="FQ1202" s="64"/>
      <c r="FR1202" s="64"/>
      <c r="FS1202" s="64"/>
      <c r="FT1202" s="64"/>
    </row>
    <row r="1203" spans="1:176" ht="15" x14ac:dyDescent="0.25">
      <c r="A1203" s="20">
        <f t="shared" si="287"/>
        <v>44956</v>
      </c>
      <c r="B1203" s="22">
        <f t="shared" ca="1" si="278"/>
        <v>1.0826180644725585</v>
      </c>
      <c r="C1203" s="22">
        <f t="shared" ca="1" si="288"/>
        <v>0.97614444</v>
      </c>
      <c r="D1203" s="23">
        <f ca="1">IF(A1203&lt;$B$1,VLOOKUP(A1203,[1]DI!$A$4:$B$15000,2,FALSE),0)</f>
        <v>0.13650000000000001</v>
      </c>
      <c r="E1203" s="22">
        <f t="shared" ca="1" si="279"/>
        <v>5.0788000000000005E-4</v>
      </c>
      <c r="F1203" s="23">
        <f t="shared" si="280"/>
        <v>1.3</v>
      </c>
      <c r="G1203" s="24">
        <f t="shared" ca="1" si="281"/>
        <v>1.0006602440000001</v>
      </c>
      <c r="H1203" s="22">
        <f ca="1">TRUNC(PRODUCT(G$10:G1202),15)</f>
        <v>1.30710132632217</v>
      </c>
      <c r="I1203" s="22">
        <f t="shared" ca="1" si="282"/>
        <v>1.1861310542792001</v>
      </c>
      <c r="J1203" s="22">
        <f t="shared" ca="1" si="283"/>
        <v>1.10198727</v>
      </c>
      <c r="K1203" s="110">
        <f t="shared" ca="1" si="289"/>
        <v>0.10647362447255837</v>
      </c>
      <c r="L1203" s="66">
        <f>IF(VLOOKUP(A1203,$T$12:$AC$125,8)=VLOOKUP(A1202,$T$12:$AC$125,8),0,VLOOKUP(A1203,T$12:$AC$125,8))</f>
        <v>0</v>
      </c>
      <c r="M1203" s="67">
        <f>IF(L1203&gt;0,VLOOKUP(L1203,S$12:$AB$125,7),0)</f>
        <v>0</v>
      </c>
      <c r="N1203" s="2">
        <f t="shared" si="277"/>
        <v>0</v>
      </c>
      <c r="O1203" s="22">
        <f t="shared" ca="1" si="284"/>
        <v>0.10647362447255837</v>
      </c>
      <c r="P1203" s="25" t="str">
        <f t="shared" si="285"/>
        <v>A+J=</v>
      </c>
      <c r="Q1203" s="26">
        <f t="shared" si="286"/>
        <v>44757</v>
      </c>
      <c r="R1203" s="4"/>
      <c r="S1203" s="98"/>
      <c r="U1203" s="4"/>
      <c r="V1203" s="4"/>
      <c r="W1203" s="4"/>
      <c r="X1203" s="4"/>
      <c r="Y1203" s="4"/>
      <c r="Z1203" s="4"/>
      <c r="AA1203" s="4"/>
      <c r="AB1203" s="4"/>
      <c r="AC1203" s="4"/>
      <c r="AD1203" s="64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  <c r="BK1203" s="64"/>
      <c r="BL1203" s="64"/>
      <c r="BM1203" s="64"/>
      <c r="BN1203" s="64"/>
      <c r="BO1203" s="64"/>
      <c r="BP1203" s="64"/>
      <c r="BQ1203" s="64"/>
      <c r="BR1203" s="64"/>
      <c r="BS1203" s="64"/>
      <c r="BT1203" s="64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  <c r="FN1203" s="64"/>
      <c r="FO1203" s="64"/>
      <c r="FP1203" s="64"/>
      <c r="FQ1203" s="64"/>
      <c r="FR1203" s="64"/>
      <c r="FS1203" s="64"/>
      <c r="FT1203" s="64"/>
    </row>
    <row r="1204" spans="1:176" ht="15" x14ac:dyDescent="0.25">
      <c r="A1204" s="20">
        <f t="shared" si="287"/>
        <v>44957</v>
      </c>
      <c r="B1204" s="22">
        <f t="shared" ca="1" si="278"/>
        <v>1.0833328529119921</v>
      </c>
      <c r="C1204" s="22">
        <f t="shared" ca="1" si="288"/>
        <v>0.97614444</v>
      </c>
      <c r="D1204" s="23">
        <f ca="1">IF(A1204&lt;$B$1,VLOOKUP(A1204,[1]DI!$A$4:$B$15000,2,FALSE),0)</f>
        <v>0.13650000000000001</v>
      </c>
      <c r="E1204" s="22">
        <f t="shared" ca="1" si="279"/>
        <v>5.0788000000000005E-4</v>
      </c>
      <c r="F1204" s="23">
        <f t="shared" si="280"/>
        <v>1.3</v>
      </c>
      <c r="G1204" s="24">
        <f t="shared" ca="1" si="281"/>
        <v>1.0006602440000001</v>
      </c>
      <c r="H1204" s="22">
        <f ca="1">TRUNC(PRODUCT(G$10:G1203),15)</f>
        <v>1.3079643321302601</v>
      </c>
      <c r="I1204" s="22">
        <f t="shared" ca="1" si="282"/>
        <v>1.1861310542792001</v>
      </c>
      <c r="J1204" s="22">
        <f t="shared" ca="1" si="283"/>
        <v>1.1027148499999999</v>
      </c>
      <c r="K1204" s="110">
        <f t="shared" ca="1" si="289"/>
        <v>0.1071884129119921</v>
      </c>
      <c r="L1204" s="66">
        <f>IF(VLOOKUP(A1204,$T$12:$AC$125,8)=VLOOKUP(A1203,$T$12:$AC$125,8),0,VLOOKUP(A1204,T$12:$AC$125,8))</f>
        <v>0</v>
      </c>
      <c r="M1204" s="67">
        <f>IF(L1204&gt;0,VLOOKUP(L1204,S$12:$AB$125,7),0)</f>
        <v>0</v>
      </c>
      <c r="N1204" s="2">
        <f t="shared" si="277"/>
        <v>0</v>
      </c>
      <c r="O1204" s="22">
        <f t="shared" ca="1" si="284"/>
        <v>0.1071884129119921</v>
      </c>
      <c r="P1204" s="25" t="str">
        <f t="shared" si="285"/>
        <v>A+J=</v>
      </c>
      <c r="Q1204" s="26">
        <f t="shared" si="286"/>
        <v>44757</v>
      </c>
      <c r="R1204" s="4"/>
      <c r="S1204" s="98"/>
      <c r="U1204" s="4"/>
      <c r="V1204" s="4"/>
      <c r="W1204" s="4"/>
      <c r="X1204" s="4"/>
      <c r="Y1204" s="4"/>
      <c r="Z1204" s="4"/>
      <c r="AA1204" s="4"/>
      <c r="AB1204" s="4"/>
      <c r="AC1204" s="4"/>
      <c r="AD1204" s="64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64"/>
      <c r="BJ1204" s="64"/>
      <c r="BK1204" s="64"/>
      <c r="BL1204" s="64"/>
      <c r="BM1204" s="64"/>
      <c r="BN1204" s="64"/>
      <c r="BO1204" s="64"/>
      <c r="BP1204" s="64"/>
      <c r="BQ1204" s="64"/>
      <c r="BR1204" s="64"/>
      <c r="BS1204" s="64"/>
      <c r="BT1204" s="6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  <c r="FN1204" s="64"/>
      <c r="FO1204" s="64"/>
      <c r="FP1204" s="64"/>
      <c r="FQ1204" s="64"/>
      <c r="FR1204" s="64"/>
      <c r="FS1204" s="64"/>
      <c r="FT1204" s="64"/>
    </row>
    <row r="1205" spans="1:176" ht="15" x14ac:dyDescent="0.25">
      <c r="A1205" s="20">
        <f t="shared" si="287"/>
        <v>44958</v>
      </c>
      <c r="B1205" s="22">
        <f t="shared" ca="1" si="278"/>
        <v>1.0840481243653226</v>
      </c>
      <c r="C1205" s="22">
        <f t="shared" ca="1" si="288"/>
        <v>0.97614444</v>
      </c>
      <c r="D1205" s="23">
        <f ca="1">IF(A1205&lt;$B$1,VLOOKUP(A1205,[1]DI!$A$4:$B$15000,2,FALSE),0)</f>
        <v>0.13650000000000001</v>
      </c>
      <c r="E1205" s="22">
        <f t="shared" ca="1" si="279"/>
        <v>5.0788000000000005E-4</v>
      </c>
      <c r="F1205" s="23">
        <f t="shared" si="280"/>
        <v>1.3</v>
      </c>
      <c r="G1205" s="24">
        <f t="shared" ca="1" si="281"/>
        <v>1.0006602440000001</v>
      </c>
      <c r="H1205" s="22">
        <f ca="1">TRUNC(PRODUCT(G$10:G1204),15)</f>
        <v>1.30882790773277</v>
      </c>
      <c r="I1205" s="22">
        <f t="shared" ca="1" si="282"/>
        <v>1.1861310542792001</v>
      </c>
      <c r="J1205" s="22">
        <f t="shared" ca="1" si="283"/>
        <v>1.1034429100000001</v>
      </c>
      <c r="K1205" s="110">
        <f t="shared" ca="1" si="289"/>
        <v>0.10790368436532251</v>
      </c>
      <c r="L1205" s="66">
        <f>IF(VLOOKUP(A1205,$T$12:$AC$125,8)=VLOOKUP(A1204,$T$12:$AC$125,8),0,VLOOKUP(A1205,T$12:$AC$125,8))</f>
        <v>0</v>
      </c>
      <c r="M1205" s="67">
        <f>IF(L1205&gt;0,VLOOKUP(L1205,S$12:$AB$125,7),0)</f>
        <v>0</v>
      </c>
      <c r="N1205" s="2">
        <f t="shared" si="277"/>
        <v>0</v>
      </c>
      <c r="O1205" s="22">
        <f t="shared" ca="1" si="284"/>
        <v>0.10790368436532251</v>
      </c>
      <c r="P1205" s="25" t="str">
        <f t="shared" si="285"/>
        <v>A+J=</v>
      </c>
      <c r="Q1205" s="26">
        <f t="shared" si="286"/>
        <v>44757</v>
      </c>
      <c r="R1205" s="4"/>
      <c r="S1205" s="98"/>
      <c r="U1205" s="4"/>
      <c r="V1205" s="4"/>
      <c r="W1205" s="4"/>
      <c r="X1205" s="4"/>
      <c r="Y1205" s="4"/>
      <c r="Z1205" s="4"/>
      <c r="AA1205" s="4"/>
      <c r="AB1205" s="4"/>
      <c r="AC1205" s="4"/>
      <c r="AD1205" s="64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64"/>
      <c r="BJ1205" s="64"/>
      <c r="BK1205" s="64"/>
      <c r="BL1205" s="64"/>
      <c r="BM1205" s="64"/>
      <c r="BN1205" s="64"/>
      <c r="BO1205" s="64"/>
      <c r="BP1205" s="64"/>
      <c r="BQ1205" s="64"/>
      <c r="BR1205" s="64"/>
      <c r="BS1205" s="64"/>
      <c r="BT1205" s="64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  <c r="FN1205" s="64"/>
      <c r="FO1205" s="64"/>
      <c r="FP1205" s="64"/>
      <c r="FQ1205" s="64"/>
      <c r="FR1205" s="64"/>
      <c r="FS1205" s="64"/>
      <c r="FT1205" s="64"/>
    </row>
    <row r="1206" spans="1:176" ht="15" x14ac:dyDescent="0.25">
      <c r="A1206" s="20">
        <f t="shared" si="287"/>
        <v>44959</v>
      </c>
      <c r="B1206" s="22">
        <f t="shared" ca="1" si="278"/>
        <v>1.0847638688953392</v>
      </c>
      <c r="C1206" s="22">
        <f t="shared" ca="1" si="288"/>
        <v>0.97614444</v>
      </c>
      <c r="D1206" s="23">
        <f ca="1">IF(A1206&lt;$B$1,VLOOKUP(A1206,[1]DI!$A$4:$B$15000,2,FALSE),0)</f>
        <v>0.13650000000000001</v>
      </c>
      <c r="E1206" s="22">
        <f t="shared" ca="1" si="279"/>
        <v>5.0788000000000005E-4</v>
      </c>
      <c r="F1206" s="23">
        <f t="shared" si="280"/>
        <v>1.3</v>
      </c>
      <c r="G1206" s="24">
        <f t="shared" ca="1" si="281"/>
        <v>1.0006602440000001</v>
      </c>
      <c r="H1206" s="22">
        <f ca="1">TRUNC(PRODUCT(G$10:G1205),15)</f>
        <v>1.30969205350588</v>
      </c>
      <c r="I1206" s="22">
        <f t="shared" ca="1" si="282"/>
        <v>1.1861310542792001</v>
      </c>
      <c r="J1206" s="22">
        <f t="shared" ca="1" si="283"/>
        <v>1.1041714600000001</v>
      </c>
      <c r="K1206" s="110">
        <f t="shared" ca="1" si="289"/>
        <v>0.10861942889533906</v>
      </c>
      <c r="L1206" s="66">
        <f>IF(VLOOKUP(A1206,$T$12:$AC$125,8)=VLOOKUP(A1205,$T$12:$AC$125,8),0,VLOOKUP(A1206,T$12:$AC$125,8))</f>
        <v>0</v>
      </c>
      <c r="M1206" s="67">
        <f>IF(L1206&gt;0,VLOOKUP(L1206,S$12:$AB$125,7),0)</f>
        <v>0</v>
      </c>
      <c r="N1206" s="2">
        <f t="shared" si="277"/>
        <v>0</v>
      </c>
      <c r="O1206" s="22">
        <f t="shared" ca="1" si="284"/>
        <v>0.10861942889533906</v>
      </c>
      <c r="P1206" s="25" t="str">
        <f t="shared" si="285"/>
        <v>A+J=</v>
      </c>
      <c r="Q1206" s="26">
        <f t="shared" si="286"/>
        <v>44757</v>
      </c>
      <c r="R1206" s="4"/>
      <c r="S1206" s="98"/>
      <c r="U1206" s="4"/>
      <c r="V1206" s="4"/>
      <c r="W1206" s="4"/>
      <c r="X1206" s="4"/>
      <c r="Y1206" s="4"/>
      <c r="Z1206" s="4"/>
      <c r="AA1206" s="4"/>
      <c r="AB1206" s="4"/>
      <c r="AC1206" s="4"/>
      <c r="AD1206" s="64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64"/>
      <c r="BJ1206" s="64"/>
      <c r="BK1206" s="64"/>
      <c r="BL1206" s="64"/>
      <c r="BM1206" s="64"/>
      <c r="BN1206" s="64"/>
      <c r="BO1206" s="64"/>
      <c r="BP1206" s="64"/>
      <c r="BQ1206" s="64"/>
      <c r="BR1206" s="64"/>
      <c r="BS1206" s="64"/>
      <c r="BT1206" s="64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  <c r="FN1206" s="64"/>
      <c r="FO1206" s="64"/>
      <c r="FP1206" s="64"/>
      <c r="FQ1206" s="64"/>
      <c r="FR1206" s="64"/>
      <c r="FS1206" s="64"/>
      <c r="FT1206" s="64"/>
    </row>
    <row r="1207" spans="1:176" ht="15" x14ac:dyDescent="0.25">
      <c r="A1207" s="20">
        <f t="shared" si="287"/>
        <v>44960</v>
      </c>
      <c r="B1207" s="22">
        <f t="shared" ca="1" si="278"/>
        <v>1.0854800763764627</v>
      </c>
      <c r="C1207" s="22">
        <f t="shared" ca="1" si="288"/>
        <v>0.97614444</v>
      </c>
      <c r="D1207" s="23">
        <f ca="1">IF(A1207&lt;$B$1,VLOOKUP(A1207,[1]DI!$A$4:$B$15000,2,FALSE),0)</f>
        <v>0.13650000000000001</v>
      </c>
      <c r="E1207" s="22">
        <f t="shared" ca="1" si="279"/>
        <v>5.0788000000000005E-4</v>
      </c>
      <c r="F1207" s="23">
        <f t="shared" si="280"/>
        <v>1.3</v>
      </c>
      <c r="G1207" s="24">
        <f t="shared" ca="1" si="281"/>
        <v>1.0006602440000001</v>
      </c>
      <c r="H1207" s="22">
        <f ca="1">TRUNC(PRODUCT(G$10:G1206),15)</f>
        <v>1.3105567698260501</v>
      </c>
      <c r="I1207" s="22">
        <f t="shared" ca="1" si="282"/>
        <v>1.1861310542792001</v>
      </c>
      <c r="J1207" s="22">
        <f t="shared" ca="1" si="283"/>
        <v>1.10490048</v>
      </c>
      <c r="K1207" s="110">
        <f t="shared" ca="1" si="289"/>
        <v>0.10933563637646276</v>
      </c>
      <c r="L1207" s="66">
        <f>IF(VLOOKUP(A1207,$T$12:$AC$125,8)=VLOOKUP(A1206,$T$12:$AC$125,8),0,VLOOKUP(A1207,T$12:$AC$125,8))</f>
        <v>0</v>
      </c>
      <c r="M1207" s="67">
        <f>IF(L1207&gt;0,VLOOKUP(L1207,S$12:$AB$125,7),0)</f>
        <v>0</v>
      </c>
      <c r="N1207" s="2">
        <f t="shared" si="277"/>
        <v>0</v>
      </c>
      <c r="O1207" s="22">
        <f t="shared" ca="1" si="284"/>
        <v>0.10933563637646276</v>
      </c>
      <c r="P1207" s="25" t="str">
        <f t="shared" si="285"/>
        <v>A+J=</v>
      </c>
      <c r="Q1207" s="26">
        <f t="shared" si="286"/>
        <v>44757</v>
      </c>
      <c r="R1207" s="4"/>
      <c r="S1207" s="98"/>
      <c r="U1207" s="4"/>
      <c r="V1207" s="4"/>
      <c r="W1207" s="4"/>
      <c r="X1207" s="4"/>
      <c r="Y1207" s="4"/>
      <c r="Z1207" s="4"/>
      <c r="AA1207" s="4"/>
      <c r="AB1207" s="4"/>
      <c r="AC1207" s="4"/>
      <c r="AD1207" s="64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64"/>
      <c r="BJ1207" s="64"/>
      <c r="BK1207" s="64"/>
      <c r="BL1207" s="64"/>
      <c r="BM1207" s="64"/>
      <c r="BN1207" s="64"/>
      <c r="BO1207" s="64"/>
      <c r="BP1207" s="64"/>
      <c r="BQ1207" s="64"/>
      <c r="BR1207" s="64"/>
      <c r="BS1207" s="64"/>
      <c r="BT1207" s="64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  <c r="FN1207" s="64"/>
      <c r="FO1207" s="64"/>
      <c r="FP1207" s="64"/>
      <c r="FQ1207" s="64"/>
      <c r="FR1207" s="64"/>
      <c r="FS1207" s="64"/>
      <c r="FT1207" s="64"/>
    </row>
    <row r="1208" spans="1:176" ht="15" x14ac:dyDescent="0.25">
      <c r="A1208" s="20">
        <f t="shared" si="287"/>
        <v>44961</v>
      </c>
      <c r="B1208" s="22">
        <f t="shared" ca="1" si="278"/>
        <v>1.086196746871483</v>
      </c>
      <c r="C1208" s="22">
        <f t="shared" ca="1" si="288"/>
        <v>0.97614444</v>
      </c>
      <c r="D1208" s="23">
        <f ca="1">IF(A1208&lt;$B$1,VLOOKUP(A1208,[1]DI!$A$4:$B$15000,2,FALSE),0)</f>
        <v>0</v>
      </c>
      <c r="E1208" s="22">
        <f t="shared" ca="1" si="279"/>
        <v>0</v>
      </c>
      <c r="F1208" s="23">
        <f t="shared" si="280"/>
        <v>1.3</v>
      </c>
      <c r="G1208" s="24">
        <f t="shared" ca="1" si="281"/>
        <v>1</v>
      </c>
      <c r="H1208" s="22">
        <f ca="1">TRUNC(PRODUCT(G$10:G1207),15)</f>
        <v>1.3114220570699899</v>
      </c>
      <c r="I1208" s="22">
        <f t="shared" ca="1" si="282"/>
        <v>1.1861310542792001</v>
      </c>
      <c r="J1208" s="22">
        <f t="shared" ca="1" si="283"/>
        <v>1.10562998</v>
      </c>
      <c r="K1208" s="110">
        <f t="shared" ca="1" si="289"/>
        <v>0.11005230687148312</v>
      </c>
      <c r="L1208" s="66">
        <f>IF(VLOOKUP(A1208,$T$12:$AC$125,8)=VLOOKUP(A1207,$T$12:$AC$125,8),0,VLOOKUP(A1208,T$12:$AC$125,8))</f>
        <v>0</v>
      </c>
      <c r="M1208" s="67">
        <f>IF(L1208&gt;0,VLOOKUP(L1208,S$12:$AB$125,7),0)</f>
        <v>0</v>
      </c>
      <c r="N1208" s="2">
        <f t="shared" si="277"/>
        <v>0</v>
      </c>
      <c r="O1208" s="22">
        <f t="shared" ca="1" si="284"/>
        <v>0.11005230687148312</v>
      </c>
      <c r="P1208" s="25" t="str">
        <f t="shared" si="285"/>
        <v>A+J=</v>
      </c>
      <c r="Q1208" s="26">
        <f t="shared" si="286"/>
        <v>44757</v>
      </c>
      <c r="R1208" s="4"/>
      <c r="S1208" s="98"/>
      <c r="U1208" s="4"/>
      <c r="V1208" s="4"/>
      <c r="W1208" s="4"/>
      <c r="X1208" s="4"/>
      <c r="Y1208" s="4"/>
      <c r="Z1208" s="4"/>
      <c r="AA1208" s="4"/>
      <c r="AB1208" s="4"/>
      <c r="AC1208" s="4"/>
      <c r="AD1208" s="64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  <c r="FN1208" s="64"/>
      <c r="FO1208" s="64"/>
      <c r="FP1208" s="64"/>
      <c r="FQ1208" s="64"/>
      <c r="FR1208" s="64"/>
      <c r="FS1208" s="64"/>
      <c r="FT1208" s="64"/>
    </row>
    <row r="1209" spans="1:176" ht="15" x14ac:dyDescent="0.25">
      <c r="A1209" s="20">
        <f t="shared" si="287"/>
        <v>44962</v>
      </c>
      <c r="B1209" s="22">
        <f t="shared" ca="1" si="278"/>
        <v>1.086196746871483</v>
      </c>
      <c r="C1209" s="22">
        <f t="shared" ca="1" si="288"/>
        <v>0.97614444</v>
      </c>
      <c r="D1209" s="23">
        <f ca="1">IF(A1209&lt;$B$1,VLOOKUP(A1209,[1]DI!$A$4:$B$15000,2,FALSE),0)</f>
        <v>0</v>
      </c>
      <c r="E1209" s="22">
        <f t="shared" ca="1" si="279"/>
        <v>0</v>
      </c>
      <c r="F1209" s="23">
        <f t="shared" si="280"/>
        <v>1.3</v>
      </c>
      <c r="G1209" s="24">
        <f t="shared" ca="1" si="281"/>
        <v>1</v>
      </c>
      <c r="H1209" s="22">
        <f ca="1">TRUNC(PRODUCT(G$10:G1208),15)</f>
        <v>1.3114220570699899</v>
      </c>
      <c r="I1209" s="22">
        <f t="shared" ca="1" si="282"/>
        <v>1.1861310542792001</v>
      </c>
      <c r="J1209" s="22">
        <f t="shared" ca="1" si="283"/>
        <v>1.10562998</v>
      </c>
      <c r="K1209" s="110">
        <f t="shared" ca="1" si="289"/>
        <v>0.11005230687148312</v>
      </c>
      <c r="L1209" s="66">
        <f>IF(VLOOKUP(A1209,$T$12:$AC$125,8)=VLOOKUP(A1208,$T$12:$AC$125,8),0,VLOOKUP(A1209,T$12:$AC$125,8))</f>
        <v>0</v>
      </c>
      <c r="M1209" s="67">
        <f>IF(L1209&gt;0,VLOOKUP(L1209,S$12:$AB$125,7),0)</f>
        <v>0</v>
      </c>
      <c r="N1209" s="2">
        <f t="shared" si="277"/>
        <v>0</v>
      </c>
      <c r="O1209" s="22">
        <f t="shared" ca="1" si="284"/>
        <v>0.11005230687148312</v>
      </c>
      <c r="P1209" s="25" t="str">
        <f t="shared" si="285"/>
        <v>A+J=</v>
      </c>
      <c r="Q1209" s="26">
        <f t="shared" si="286"/>
        <v>44757</v>
      </c>
      <c r="R1209" s="4"/>
      <c r="S1209" s="98"/>
      <c r="U1209" s="4"/>
      <c r="V1209" s="4"/>
      <c r="W1209" s="4"/>
      <c r="X1209" s="4"/>
      <c r="Y1209" s="4"/>
      <c r="Z1209" s="4"/>
      <c r="AA1209" s="4"/>
      <c r="AB1209" s="4"/>
      <c r="AC1209" s="4"/>
      <c r="AD1209" s="64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64"/>
      <c r="BJ1209" s="64"/>
      <c r="BK1209" s="64"/>
      <c r="BL1209" s="64"/>
      <c r="BM1209" s="64"/>
      <c r="BN1209" s="64"/>
      <c r="BO1209" s="64"/>
      <c r="BP1209" s="64"/>
      <c r="BQ1209" s="64"/>
      <c r="BR1209" s="64"/>
      <c r="BS1209" s="64"/>
      <c r="BT1209" s="64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  <c r="FN1209" s="64"/>
      <c r="FO1209" s="64"/>
      <c r="FP1209" s="64"/>
      <c r="FQ1209" s="64"/>
      <c r="FR1209" s="64"/>
      <c r="FS1209" s="64"/>
      <c r="FT1209" s="64"/>
    </row>
    <row r="1210" spans="1:176" ht="15" x14ac:dyDescent="0.25">
      <c r="A1210" s="20">
        <f t="shared" si="287"/>
        <v>44963</v>
      </c>
      <c r="B1210" s="22">
        <f t="shared" ca="1" si="278"/>
        <v>1.086196746871483</v>
      </c>
      <c r="C1210" s="22">
        <f t="shared" ca="1" si="288"/>
        <v>0.97614444</v>
      </c>
      <c r="D1210" s="23">
        <f ca="1">IF(A1210&lt;$B$1,VLOOKUP(A1210,[1]DI!$A$4:$B$15000,2,FALSE),0)</f>
        <v>0.13650000000000001</v>
      </c>
      <c r="E1210" s="22">
        <f t="shared" ca="1" si="279"/>
        <v>5.0788000000000005E-4</v>
      </c>
      <c r="F1210" s="23">
        <f t="shared" si="280"/>
        <v>1.3</v>
      </c>
      <c r="G1210" s="24">
        <f t="shared" ca="1" si="281"/>
        <v>1.0006602440000001</v>
      </c>
      <c r="H1210" s="22">
        <f ca="1">TRUNC(PRODUCT(G$10:G1209),15)</f>
        <v>1.3114220570699899</v>
      </c>
      <c r="I1210" s="22">
        <f t="shared" ca="1" si="282"/>
        <v>1.1861310542792001</v>
      </c>
      <c r="J1210" s="22">
        <f t="shared" ca="1" si="283"/>
        <v>1.10562998</v>
      </c>
      <c r="K1210" s="110">
        <f t="shared" ca="1" si="289"/>
        <v>0.11005230687148312</v>
      </c>
      <c r="L1210" s="66">
        <f>IF(VLOOKUP(A1210,$T$12:$AC$125,8)=VLOOKUP(A1209,$T$12:$AC$125,8),0,VLOOKUP(A1210,T$12:$AC$125,8))</f>
        <v>0</v>
      </c>
      <c r="M1210" s="67">
        <f>IF(L1210&gt;0,VLOOKUP(L1210,S$12:$AB$125,7),0)</f>
        <v>0</v>
      </c>
      <c r="N1210" s="2">
        <f t="shared" si="277"/>
        <v>0</v>
      </c>
      <c r="O1210" s="22">
        <f t="shared" ca="1" si="284"/>
        <v>0.11005230687148312</v>
      </c>
      <c r="P1210" s="25" t="str">
        <f t="shared" si="285"/>
        <v>A+J=</v>
      </c>
      <c r="Q1210" s="26">
        <f t="shared" si="286"/>
        <v>44757</v>
      </c>
      <c r="R1210" s="4"/>
      <c r="S1210" s="98"/>
      <c r="U1210" s="4"/>
      <c r="V1210" s="4"/>
      <c r="W1210" s="4"/>
      <c r="X1210" s="4"/>
      <c r="Y1210" s="4"/>
      <c r="Z1210" s="4"/>
      <c r="AA1210" s="4"/>
      <c r="AB1210" s="4"/>
      <c r="AC1210" s="4"/>
      <c r="AD1210" s="64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64"/>
      <c r="BJ1210" s="64"/>
      <c r="BK1210" s="64"/>
      <c r="BL1210" s="64"/>
      <c r="BM1210" s="64"/>
      <c r="BN1210" s="64"/>
      <c r="BO1210" s="64"/>
      <c r="BP1210" s="64"/>
      <c r="BQ1210" s="64"/>
      <c r="BR1210" s="64"/>
      <c r="BS1210" s="64"/>
      <c r="BT1210" s="64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  <c r="FN1210" s="64"/>
      <c r="FO1210" s="64"/>
      <c r="FP1210" s="64"/>
      <c r="FQ1210" s="64"/>
      <c r="FR1210" s="64"/>
      <c r="FS1210" s="64"/>
      <c r="FT1210" s="64"/>
    </row>
    <row r="1211" spans="1:176" ht="15" x14ac:dyDescent="0.25">
      <c r="A1211" s="20">
        <f t="shared" si="287"/>
        <v>44964</v>
      </c>
      <c r="B1211" s="22">
        <f t="shared" ca="1" si="278"/>
        <v>1.0869139104431897</v>
      </c>
      <c r="C1211" s="22">
        <f t="shared" ca="1" si="288"/>
        <v>0.97614444</v>
      </c>
      <c r="D1211" s="23">
        <f ca="1">IF(A1211&lt;$B$1,VLOOKUP(A1211,[1]DI!$A$4:$B$15000,2,FALSE),0)</f>
        <v>0.13650000000000001</v>
      </c>
      <c r="E1211" s="22">
        <f t="shared" ca="1" si="279"/>
        <v>5.0788000000000005E-4</v>
      </c>
      <c r="F1211" s="23">
        <f t="shared" si="280"/>
        <v>1.3</v>
      </c>
      <c r="G1211" s="24">
        <f t="shared" ca="1" si="281"/>
        <v>1.0006602440000001</v>
      </c>
      <c r="H1211" s="22">
        <f ca="1">TRUNC(PRODUCT(G$10:G1210),15)</f>
        <v>1.3122879156146401</v>
      </c>
      <c r="I1211" s="22">
        <f t="shared" ca="1" si="282"/>
        <v>1.1861310542792001</v>
      </c>
      <c r="J1211" s="22">
        <f t="shared" ca="1" si="283"/>
        <v>1.10635997</v>
      </c>
      <c r="K1211" s="110">
        <f t="shared" ca="1" si="289"/>
        <v>0.11076947044318963</v>
      </c>
      <c r="L1211" s="66">
        <f>IF(VLOOKUP(A1211,$T$12:$AC$125,8)=VLOOKUP(A1210,$T$12:$AC$125,8),0,VLOOKUP(A1211,T$12:$AC$125,8))</f>
        <v>0</v>
      </c>
      <c r="M1211" s="67">
        <f>IF(L1211&gt;0,VLOOKUP(L1211,S$12:$AB$125,7),0)</f>
        <v>0</v>
      </c>
      <c r="N1211" s="2">
        <f t="shared" si="277"/>
        <v>0</v>
      </c>
      <c r="O1211" s="22">
        <f t="shared" ca="1" si="284"/>
        <v>0.11076947044318963</v>
      </c>
      <c r="P1211" s="25" t="str">
        <f t="shared" si="285"/>
        <v>A+J=</v>
      </c>
      <c r="Q1211" s="26">
        <f t="shared" si="286"/>
        <v>44757</v>
      </c>
      <c r="R1211" s="4"/>
      <c r="S1211" s="98"/>
      <c r="U1211" s="4"/>
      <c r="V1211" s="4"/>
      <c r="W1211" s="4"/>
      <c r="X1211" s="4"/>
      <c r="Y1211" s="4"/>
      <c r="Z1211" s="4"/>
      <c r="AA1211" s="4"/>
      <c r="AB1211" s="4"/>
      <c r="AC1211" s="4"/>
      <c r="AD1211" s="64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64"/>
      <c r="BJ1211" s="64"/>
      <c r="BK1211" s="64"/>
      <c r="BL1211" s="64"/>
      <c r="BM1211" s="64"/>
      <c r="BN1211" s="64"/>
      <c r="BO1211" s="64"/>
      <c r="BP1211" s="64"/>
      <c r="BQ1211" s="64"/>
      <c r="BR1211" s="64"/>
      <c r="BS1211" s="64"/>
      <c r="BT1211" s="64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  <c r="FN1211" s="64"/>
      <c r="FO1211" s="64"/>
      <c r="FP1211" s="64"/>
      <c r="FQ1211" s="64"/>
      <c r="FR1211" s="64"/>
      <c r="FS1211" s="64"/>
      <c r="FT1211" s="64"/>
    </row>
    <row r="1212" spans="1:176" ht="15" x14ac:dyDescent="0.25">
      <c r="A1212" s="20">
        <f t="shared" si="287"/>
        <v>44965</v>
      </c>
      <c r="B1212" s="22">
        <f t="shared" ca="1" si="278"/>
        <v>1.0876315370287928</v>
      </c>
      <c r="C1212" s="22">
        <f t="shared" ca="1" si="288"/>
        <v>0.97614444</v>
      </c>
      <c r="D1212" s="23">
        <f ca="1">IF(A1212&lt;$B$1,VLOOKUP(A1212,[1]DI!$A$4:$B$15000,2,FALSE),0)</f>
        <v>0.13650000000000001</v>
      </c>
      <c r="E1212" s="22">
        <f t="shared" ca="1" si="279"/>
        <v>5.0788000000000005E-4</v>
      </c>
      <c r="F1212" s="23">
        <f t="shared" si="280"/>
        <v>1.3</v>
      </c>
      <c r="G1212" s="24">
        <f t="shared" ca="1" si="281"/>
        <v>1.0006602440000001</v>
      </c>
      <c r="H1212" s="22">
        <f ca="1">TRUNC(PRODUCT(G$10:G1211),15)</f>
        <v>1.3131543458371999</v>
      </c>
      <c r="I1212" s="22">
        <f t="shared" ca="1" si="282"/>
        <v>1.1861310542792001</v>
      </c>
      <c r="J1212" s="22">
        <f t="shared" ca="1" si="283"/>
        <v>1.1070904399999999</v>
      </c>
      <c r="K1212" s="110">
        <f t="shared" ca="1" si="289"/>
        <v>0.11148709702879281</v>
      </c>
      <c r="L1212" s="66">
        <f>IF(VLOOKUP(A1212,$T$12:$AC$125,8)=VLOOKUP(A1211,$T$12:$AC$125,8),0,VLOOKUP(A1212,T$12:$AC$125,8))</f>
        <v>0</v>
      </c>
      <c r="M1212" s="67">
        <f>IF(L1212&gt;0,VLOOKUP(L1212,S$12:$AB$125,7),0)</f>
        <v>0</v>
      </c>
      <c r="N1212" s="2">
        <f t="shared" si="277"/>
        <v>0</v>
      </c>
      <c r="O1212" s="22">
        <f t="shared" ca="1" si="284"/>
        <v>0.11148709702879281</v>
      </c>
      <c r="P1212" s="25" t="str">
        <f t="shared" si="285"/>
        <v>A+J=</v>
      </c>
      <c r="Q1212" s="26">
        <f t="shared" si="286"/>
        <v>44757</v>
      </c>
      <c r="R1212" s="4"/>
      <c r="S1212" s="98"/>
      <c r="U1212" s="4"/>
      <c r="V1212" s="4"/>
      <c r="W1212" s="4"/>
      <c r="X1212" s="4"/>
      <c r="Y1212" s="4"/>
      <c r="Z1212" s="4"/>
      <c r="AA1212" s="4"/>
      <c r="AB1212" s="4"/>
      <c r="AC1212" s="4"/>
      <c r="AD1212" s="64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64"/>
      <c r="BJ1212" s="64"/>
      <c r="BK1212" s="64"/>
      <c r="BL1212" s="64"/>
      <c r="BM1212" s="64"/>
      <c r="BN1212" s="64"/>
      <c r="BO1212" s="64"/>
      <c r="BP1212" s="64"/>
      <c r="BQ1212" s="64"/>
      <c r="BR1212" s="64"/>
      <c r="BS1212" s="64"/>
      <c r="BT1212" s="64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  <c r="FN1212" s="64"/>
      <c r="FO1212" s="64"/>
      <c r="FP1212" s="64"/>
      <c r="FQ1212" s="64"/>
      <c r="FR1212" s="64"/>
      <c r="FS1212" s="64"/>
      <c r="FT1212" s="64"/>
    </row>
    <row r="1213" spans="1:176" ht="15" x14ac:dyDescent="0.25">
      <c r="A1213" s="20">
        <f t="shared" si="287"/>
        <v>44966</v>
      </c>
      <c r="B1213" s="22">
        <f t="shared" ca="1" si="278"/>
        <v>1.0883496466282927</v>
      </c>
      <c r="C1213" s="22">
        <f t="shared" ca="1" si="288"/>
        <v>0.97614444</v>
      </c>
      <c r="D1213" s="23">
        <f ca="1">IF(A1213&lt;$B$1,VLOOKUP(A1213,[1]DI!$A$4:$B$15000,2,FALSE),0)</f>
        <v>0.13650000000000001</v>
      </c>
      <c r="E1213" s="22">
        <f t="shared" ca="1" si="279"/>
        <v>5.0788000000000005E-4</v>
      </c>
      <c r="F1213" s="23">
        <f t="shared" si="280"/>
        <v>1.3</v>
      </c>
      <c r="G1213" s="24">
        <f t="shared" ca="1" si="281"/>
        <v>1.0006602440000001</v>
      </c>
      <c r="H1213" s="22">
        <f ca="1">TRUNC(PRODUCT(G$10:G1212),15)</f>
        <v>1.31402134811511</v>
      </c>
      <c r="I1213" s="22">
        <f t="shared" ca="1" si="282"/>
        <v>1.1861310542792001</v>
      </c>
      <c r="J1213" s="22">
        <f t="shared" ca="1" si="283"/>
        <v>1.10782139</v>
      </c>
      <c r="K1213" s="110">
        <f t="shared" ca="1" si="289"/>
        <v>0.11220520662829266</v>
      </c>
      <c r="L1213" s="66">
        <f>IF(VLOOKUP(A1213,$T$12:$AC$125,8)=VLOOKUP(A1212,$T$12:$AC$125,8),0,VLOOKUP(A1213,T$12:$AC$125,8))</f>
        <v>0</v>
      </c>
      <c r="M1213" s="67">
        <f>IF(L1213&gt;0,VLOOKUP(L1213,S$12:$AB$125,7),0)</f>
        <v>0</v>
      </c>
      <c r="N1213" s="2">
        <f t="shared" si="277"/>
        <v>0</v>
      </c>
      <c r="O1213" s="22">
        <f t="shared" ca="1" si="284"/>
        <v>0.11220520662829266</v>
      </c>
      <c r="P1213" s="25" t="str">
        <f t="shared" si="285"/>
        <v>A+J=</v>
      </c>
      <c r="Q1213" s="26">
        <f t="shared" si="286"/>
        <v>44757</v>
      </c>
      <c r="R1213" s="4"/>
      <c r="S1213" s="98"/>
      <c r="U1213" s="4"/>
      <c r="V1213" s="4"/>
      <c r="W1213" s="4"/>
      <c r="X1213" s="4"/>
      <c r="Y1213" s="4"/>
      <c r="Z1213" s="4"/>
      <c r="AA1213" s="4"/>
      <c r="AB1213" s="4"/>
      <c r="AC1213" s="4"/>
      <c r="AD1213" s="64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64"/>
      <c r="BJ1213" s="64"/>
      <c r="BK1213" s="64"/>
      <c r="BL1213" s="64"/>
      <c r="BM1213" s="64"/>
      <c r="BN1213" s="64"/>
      <c r="BO1213" s="64"/>
      <c r="BP1213" s="64"/>
      <c r="BQ1213" s="64"/>
      <c r="BR1213" s="64"/>
      <c r="BS1213" s="64"/>
      <c r="BT1213" s="64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  <c r="FN1213" s="64"/>
      <c r="FO1213" s="64"/>
      <c r="FP1213" s="64"/>
      <c r="FQ1213" s="64"/>
      <c r="FR1213" s="64"/>
      <c r="FS1213" s="64"/>
      <c r="FT1213" s="64"/>
    </row>
    <row r="1214" spans="1:176" ht="15" x14ac:dyDescent="0.25">
      <c r="A1214" s="20">
        <f t="shared" si="287"/>
        <v>44967</v>
      </c>
      <c r="B1214" s="22">
        <f t="shared" ca="1" si="278"/>
        <v>1.0890682192416892</v>
      </c>
      <c r="C1214" s="22">
        <f t="shared" ca="1" si="288"/>
        <v>0.97614444</v>
      </c>
      <c r="D1214" s="23">
        <f ca="1">IF(A1214&lt;$B$1,VLOOKUP(A1214,[1]DI!$A$4:$B$15000,2,FALSE),0)</f>
        <v>0.13650000000000001</v>
      </c>
      <c r="E1214" s="22">
        <f t="shared" ca="1" si="279"/>
        <v>5.0788000000000005E-4</v>
      </c>
      <c r="F1214" s="23">
        <f t="shared" si="280"/>
        <v>1.3</v>
      </c>
      <c r="G1214" s="24">
        <f t="shared" ca="1" si="281"/>
        <v>1.0006602440000001</v>
      </c>
      <c r="H1214" s="22">
        <f ca="1">TRUNC(PRODUCT(G$10:G1213),15)</f>
        <v>1.3148889228260701</v>
      </c>
      <c r="I1214" s="22">
        <f t="shared" ca="1" si="282"/>
        <v>1.1861310542792001</v>
      </c>
      <c r="J1214" s="22">
        <f t="shared" ca="1" si="283"/>
        <v>1.1085528200000001</v>
      </c>
      <c r="K1214" s="110">
        <f t="shared" ca="1" si="289"/>
        <v>0.11292377924168916</v>
      </c>
      <c r="L1214" s="66">
        <f>IF(VLOOKUP(A1214,$T$12:$AC$125,8)=VLOOKUP(A1213,$T$12:$AC$125,8),0,VLOOKUP(A1214,T$12:$AC$125,8))</f>
        <v>0</v>
      </c>
      <c r="M1214" s="67">
        <f>IF(L1214&gt;0,VLOOKUP(L1214,S$12:$AB$125,7),0)</f>
        <v>0</v>
      </c>
      <c r="N1214" s="2">
        <f t="shared" si="277"/>
        <v>0</v>
      </c>
      <c r="O1214" s="22">
        <f t="shared" ca="1" si="284"/>
        <v>0.11292377924168916</v>
      </c>
      <c r="P1214" s="25" t="str">
        <f t="shared" si="285"/>
        <v>A+J=</v>
      </c>
      <c r="Q1214" s="26">
        <f t="shared" si="286"/>
        <v>44757</v>
      </c>
      <c r="R1214" s="4"/>
      <c r="S1214" s="98"/>
      <c r="U1214" s="4"/>
      <c r="V1214" s="4"/>
      <c r="W1214" s="4"/>
      <c r="X1214" s="4"/>
      <c r="Y1214" s="4"/>
      <c r="Z1214" s="4"/>
      <c r="AA1214" s="4"/>
      <c r="AB1214" s="4"/>
      <c r="AC1214" s="4"/>
      <c r="AD1214" s="64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  <c r="BL1214" s="64"/>
      <c r="BM1214" s="64"/>
      <c r="BN1214" s="64"/>
      <c r="BO1214" s="64"/>
      <c r="BP1214" s="64"/>
      <c r="BQ1214" s="64"/>
      <c r="BR1214" s="64"/>
      <c r="BS1214" s="64"/>
      <c r="BT1214" s="6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  <c r="FN1214" s="64"/>
      <c r="FO1214" s="64"/>
      <c r="FP1214" s="64"/>
      <c r="FQ1214" s="64"/>
      <c r="FR1214" s="64"/>
      <c r="FS1214" s="64"/>
      <c r="FT1214" s="64"/>
    </row>
    <row r="1215" spans="1:176" ht="15" x14ac:dyDescent="0.25">
      <c r="A1215" s="20">
        <f t="shared" si="287"/>
        <v>44968</v>
      </c>
      <c r="B1215" s="22">
        <f t="shared" ca="1" si="278"/>
        <v>1.0897872648689824</v>
      </c>
      <c r="C1215" s="22">
        <f t="shared" ca="1" si="288"/>
        <v>0.97614444</v>
      </c>
      <c r="D1215" s="23">
        <f ca="1">IF(A1215&lt;$B$1,VLOOKUP(A1215,[1]DI!$A$4:$B$15000,2,FALSE),0)</f>
        <v>0</v>
      </c>
      <c r="E1215" s="22">
        <f t="shared" ca="1" si="279"/>
        <v>0</v>
      </c>
      <c r="F1215" s="23">
        <f t="shared" si="280"/>
        <v>1.3</v>
      </c>
      <c r="G1215" s="24">
        <f t="shared" ca="1" si="281"/>
        <v>1</v>
      </c>
      <c r="H1215" s="22">
        <f ca="1">TRUNC(PRODUCT(G$10:G1214),15)</f>
        <v>1.3157570703480399</v>
      </c>
      <c r="I1215" s="22">
        <f t="shared" ca="1" si="282"/>
        <v>1.1861310542792001</v>
      </c>
      <c r="J1215" s="22">
        <f t="shared" ca="1" si="283"/>
        <v>1.1092847299999999</v>
      </c>
      <c r="K1215" s="110">
        <f t="shared" ca="1" si="289"/>
        <v>0.11364282486898229</v>
      </c>
      <c r="L1215" s="66">
        <f>IF(VLOOKUP(A1215,$T$12:$AC$125,8)=VLOOKUP(A1214,$T$12:$AC$125,8),0,VLOOKUP(A1215,T$12:$AC$125,8))</f>
        <v>0</v>
      </c>
      <c r="M1215" s="67">
        <f>IF(L1215&gt;0,VLOOKUP(L1215,S$12:$AB$125,7),0)</f>
        <v>0</v>
      </c>
      <c r="N1215" s="2">
        <f t="shared" si="277"/>
        <v>0</v>
      </c>
      <c r="O1215" s="22">
        <f t="shared" ca="1" si="284"/>
        <v>0.11364282486898229</v>
      </c>
      <c r="P1215" s="25" t="str">
        <f t="shared" si="285"/>
        <v>A+J=</v>
      </c>
      <c r="Q1215" s="26">
        <f t="shared" si="286"/>
        <v>44757</v>
      </c>
      <c r="R1215" s="4"/>
      <c r="S1215" s="98"/>
      <c r="U1215" s="4"/>
      <c r="V1215" s="4"/>
      <c r="W1215" s="4"/>
      <c r="X1215" s="4"/>
      <c r="Y1215" s="4"/>
      <c r="Z1215" s="4"/>
      <c r="AA1215" s="4"/>
      <c r="AB1215" s="4"/>
      <c r="AC1215" s="4"/>
      <c r="AD1215" s="64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  <c r="BK1215" s="64"/>
      <c r="BL1215" s="64"/>
      <c r="BM1215" s="64"/>
      <c r="BN1215" s="64"/>
      <c r="BO1215" s="64"/>
      <c r="BP1215" s="64"/>
      <c r="BQ1215" s="64"/>
      <c r="BR1215" s="64"/>
      <c r="BS1215" s="64"/>
      <c r="BT1215" s="64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  <c r="FN1215" s="64"/>
      <c r="FO1215" s="64"/>
      <c r="FP1215" s="64"/>
      <c r="FQ1215" s="64"/>
      <c r="FR1215" s="64"/>
      <c r="FS1215" s="64"/>
      <c r="FT1215" s="64"/>
    </row>
    <row r="1216" spans="1:176" ht="15" x14ac:dyDescent="0.25">
      <c r="A1216" s="20">
        <f t="shared" si="287"/>
        <v>44969</v>
      </c>
      <c r="B1216" s="22">
        <f t="shared" ca="1" si="278"/>
        <v>1.0897872648689824</v>
      </c>
      <c r="C1216" s="22">
        <f t="shared" ca="1" si="288"/>
        <v>0.97614444</v>
      </c>
      <c r="D1216" s="23">
        <f ca="1">IF(A1216&lt;$B$1,VLOOKUP(A1216,[1]DI!$A$4:$B$15000,2,FALSE),0)</f>
        <v>0</v>
      </c>
      <c r="E1216" s="22">
        <f t="shared" ca="1" si="279"/>
        <v>0</v>
      </c>
      <c r="F1216" s="23">
        <f t="shared" si="280"/>
        <v>1.3</v>
      </c>
      <c r="G1216" s="24">
        <f t="shared" ca="1" si="281"/>
        <v>1</v>
      </c>
      <c r="H1216" s="22">
        <f ca="1">TRUNC(PRODUCT(G$10:G1215),15)</f>
        <v>1.3157570703480399</v>
      </c>
      <c r="I1216" s="22">
        <f t="shared" ca="1" si="282"/>
        <v>1.1861310542792001</v>
      </c>
      <c r="J1216" s="22">
        <f t="shared" ca="1" si="283"/>
        <v>1.1092847299999999</v>
      </c>
      <c r="K1216" s="110">
        <f t="shared" ca="1" si="289"/>
        <v>0.11364282486898229</v>
      </c>
      <c r="L1216" s="66">
        <f>IF(VLOOKUP(A1216,$T$12:$AC$125,8)=VLOOKUP(A1215,$T$12:$AC$125,8),0,VLOOKUP(A1216,T$12:$AC$125,8))</f>
        <v>0</v>
      </c>
      <c r="M1216" s="67">
        <f>IF(L1216&gt;0,VLOOKUP(L1216,S$12:$AB$125,7),0)</f>
        <v>0</v>
      </c>
      <c r="N1216" s="2">
        <f t="shared" si="277"/>
        <v>0</v>
      </c>
      <c r="O1216" s="22">
        <f t="shared" ca="1" si="284"/>
        <v>0.11364282486898229</v>
      </c>
      <c r="P1216" s="25" t="str">
        <f t="shared" si="285"/>
        <v>A+J=</v>
      </c>
      <c r="Q1216" s="26">
        <f t="shared" si="286"/>
        <v>44757</v>
      </c>
      <c r="R1216" s="4"/>
      <c r="S1216" s="98"/>
      <c r="U1216" s="4"/>
      <c r="V1216" s="4"/>
      <c r="W1216" s="4"/>
      <c r="X1216" s="4"/>
      <c r="Y1216" s="4"/>
      <c r="Z1216" s="4"/>
      <c r="AA1216" s="4"/>
      <c r="AB1216" s="4"/>
      <c r="AC1216" s="4"/>
      <c r="AD1216" s="64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  <c r="BL1216" s="64"/>
      <c r="BM1216" s="64"/>
      <c r="BN1216" s="64"/>
      <c r="BO1216" s="64"/>
      <c r="BP1216" s="64"/>
      <c r="BQ1216" s="64"/>
      <c r="BR1216" s="64"/>
      <c r="BS1216" s="64"/>
      <c r="BT1216" s="64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  <c r="FN1216" s="64"/>
      <c r="FO1216" s="64"/>
      <c r="FP1216" s="64"/>
      <c r="FQ1216" s="64"/>
      <c r="FR1216" s="64"/>
      <c r="FS1216" s="64"/>
      <c r="FT1216" s="64"/>
    </row>
    <row r="1217" spans="1:179" ht="15" x14ac:dyDescent="0.25">
      <c r="A1217" s="20">
        <f t="shared" si="287"/>
        <v>44970</v>
      </c>
      <c r="B1217" s="22">
        <f t="shared" ca="1" si="278"/>
        <v>1.0897872648689824</v>
      </c>
      <c r="C1217" s="22">
        <f t="shared" ca="1" si="288"/>
        <v>0.97614444</v>
      </c>
      <c r="D1217" s="23">
        <f ca="1">IF(A1217&lt;$B$1,VLOOKUP(A1217,[1]DI!$A$4:$B$15000,2,FALSE),0)</f>
        <v>0.13650000000000001</v>
      </c>
      <c r="E1217" s="22">
        <f t="shared" ca="1" si="279"/>
        <v>5.0788000000000005E-4</v>
      </c>
      <c r="F1217" s="23">
        <f t="shared" si="280"/>
        <v>1.3</v>
      </c>
      <c r="G1217" s="24">
        <f t="shared" ca="1" si="281"/>
        <v>1.0006602440000001</v>
      </c>
      <c r="H1217" s="22">
        <f ca="1">TRUNC(PRODUCT(G$10:G1216),15)</f>
        <v>1.3157570703480399</v>
      </c>
      <c r="I1217" s="22">
        <f t="shared" ca="1" si="282"/>
        <v>1.1861310542792001</v>
      </c>
      <c r="J1217" s="22">
        <f t="shared" ca="1" si="283"/>
        <v>1.1092847299999999</v>
      </c>
      <c r="K1217" s="110">
        <f t="shared" ca="1" si="289"/>
        <v>0.11364282486898229</v>
      </c>
      <c r="L1217" s="66">
        <f>IF(VLOOKUP(A1217,$T$12:$AC$125,8)=VLOOKUP(A1216,$T$12:$AC$125,8),0,VLOOKUP(A1217,T$12:$AC$125,8))</f>
        <v>0</v>
      </c>
      <c r="M1217" s="67">
        <f>IF(L1217&gt;0,VLOOKUP(L1217,S$12:$AB$125,7),0)</f>
        <v>0</v>
      </c>
      <c r="N1217" s="2">
        <f t="shared" ref="N1217:N1280" si="290">IF(L1217&gt;0,TRUNC(M1217*C$448,8),0)</f>
        <v>0</v>
      </c>
      <c r="O1217" s="22">
        <f t="shared" ca="1" si="284"/>
        <v>0.11364282486898229</v>
      </c>
      <c r="P1217" s="25" t="str">
        <f t="shared" si="285"/>
        <v>A+J=</v>
      </c>
      <c r="Q1217" s="26">
        <f t="shared" si="286"/>
        <v>44757</v>
      </c>
      <c r="R1217" s="4"/>
      <c r="S1217" s="98"/>
      <c r="U1217" s="4"/>
      <c r="V1217" s="4"/>
      <c r="W1217" s="4"/>
      <c r="X1217" s="4"/>
      <c r="Y1217" s="4"/>
      <c r="Z1217" s="4"/>
      <c r="AA1217" s="4"/>
      <c r="AB1217" s="4"/>
      <c r="AC1217" s="4"/>
      <c r="AD1217" s="64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  <c r="BK1217" s="64"/>
      <c r="BL1217" s="64"/>
      <c r="BM1217" s="64"/>
      <c r="BN1217" s="64"/>
      <c r="BO1217" s="64"/>
      <c r="BP1217" s="64"/>
      <c r="BQ1217" s="64"/>
      <c r="BR1217" s="64"/>
      <c r="BS1217" s="64"/>
      <c r="BT1217" s="64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  <c r="FN1217" s="64"/>
      <c r="FO1217" s="64"/>
      <c r="FP1217" s="64"/>
      <c r="FQ1217" s="64"/>
      <c r="FR1217" s="64"/>
      <c r="FS1217" s="64"/>
      <c r="FT1217" s="64"/>
    </row>
    <row r="1218" spans="1:179" ht="15" x14ac:dyDescent="0.25">
      <c r="A1218" s="20">
        <f t="shared" si="287"/>
        <v>44971</v>
      </c>
      <c r="B1218" s="22">
        <f t="shared" ca="1" si="278"/>
        <v>1.0905067835729616</v>
      </c>
      <c r="C1218" s="22">
        <f t="shared" ca="1" si="288"/>
        <v>0.97614444</v>
      </c>
      <c r="D1218" s="23">
        <f ca="1">IF(A1218&lt;$B$1,VLOOKUP(A1218,[1]DI!$A$4:$B$15000,2,FALSE),0)</f>
        <v>0.13650000000000001</v>
      </c>
      <c r="E1218" s="22">
        <f t="shared" ca="1" si="279"/>
        <v>5.0788000000000005E-4</v>
      </c>
      <c r="F1218" s="23">
        <f t="shared" si="280"/>
        <v>1.3</v>
      </c>
      <c r="G1218" s="24">
        <f t="shared" ca="1" si="281"/>
        <v>1.0006602440000001</v>
      </c>
      <c r="H1218" s="22">
        <f ca="1">TRUNC(PRODUCT(G$10:G1217),15)</f>
        <v>1.3166257910591901</v>
      </c>
      <c r="I1218" s="22">
        <f t="shared" ca="1" si="282"/>
        <v>1.1861310542792001</v>
      </c>
      <c r="J1218" s="22">
        <f t="shared" ca="1" si="283"/>
        <v>1.1100171299999999</v>
      </c>
      <c r="K1218" s="110">
        <f t="shared" ca="1" si="289"/>
        <v>0.11436234357296161</v>
      </c>
      <c r="L1218" s="66">
        <f>IF(VLOOKUP(A1218,$T$12:$AC$125,8)=VLOOKUP(A1217,$T$12:$AC$125,8),0,VLOOKUP(A1218,T$12:$AC$125,8))</f>
        <v>0</v>
      </c>
      <c r="M1218" s="67">
        <f>IF(L1218&gt;0,VLOOKUP(L1218,S$12:$AB$125,7),0)</f>
        <v>0</v>
      </c>
      <c r="N1218" s="2">
        <f t="shared" si="290"/>
        <v>0</v>
      </c>
      <c r="O1218" s="22">
        <f t="shared" ca="1" si="284"/>
        <v>0.11436234357296161</v>
      </c>
      <c r="P1218" s="25" t="str">
        <f t="shared" si="285"/>
        <v>A+J=</v>
      </c>
      <c r="Q1218" s="26">
        <f t="shared" si="286"/>
        <v>44757</v>
      </c>
      <c r="R1218" s="4"/>
      <c r="S1218" s="98"/>
      <c r="U1218" s="4"/>
      <c r="V1218" s="4"/>
      <c r="W1218" s="4"/>
      <c r="X1218" s="4"/>
      <c r="Y1218" s="4"/>
      <c r="Z1218" s="4"/>
      <c r="AA1218" s="4"/>
      <c r="AB1218" s="4"/>
      <c r="AC1218" s="4"/>
      <c r="AD1218" s="64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4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  <c r="FN1218" s="64"/>
      <c r="FO1218" s="64"/>
      <c r="FP1218" s="64"/>
      <c r="FQ1218" s="64"/>
      <c r="FR1218" s="64"/>
      <c r="FS1218" s="64"/>
      <c r="FT1218" s="64"/>
    </row>
    <row r="1219" spans="1:179" ht="15" x14ac:dyDescent="0.25">
      <c r="A1219" s="20">
        <f t="shared" si="287"/>
        <v>44972</v>
      </c>
      <c r="B1219" s="22">
        <f t="shared" ca="1" si="278"/>
        <v>1.0912267852908375</v>
      </c>
      <c r="C1219" s="22">
        <f t="shared" ca="1" si="288"/>
        <v>0.97614444</v>
      </c>
      <c r="D1219" s="23">
        <f ca="1">IF(A1219&lt;$B$1,VLOOKUP(A1219,[1]DI!$A$4:$B$15000,2,FALSE),0)</f>
        <v>0.13650000000000001</v>
      </c>
      <c r="E1219" s="22">
        <f t="shared" ca="1" si="279"/>
        <v>5.0788000000000005E-4</v>
      </c>
      <c r="F1219" s="23">
        <f t="shared" si="280"/>
        <v>1.3</v>
      </c>
      <c r="G1219" s="24">
        <f t="shared" ca="1" si="281"/>
        <v>1.0006602440000001</v>
      </c>
      <c r="H1219" s="22">
        <f ca="1">TRUNC(PRODUCT(G$10:G1218),15)</f>
        <v>1.3174950853379801</v>
      </c>
      <c r="I1219" s="22">
        <f t="shared" ca="1" si="282"/>
        <v>1.1861310542792001</v>
      </c>
      <c r="J1219" s="22">
        <f t="shared" ca="1" si="283"/>
        <v>1.1107500100000001</v>
      </c>
      <c r="K1219" s="110">
        <f t="shared" ca="1" si="289"/>
        <v>0.11508234529083756</v>
      </c>
      <c r="L1219" s="66">
        <f>IF(VLOOKUP(A1219,$T$12:$AC$125,8)=VLOOKUP(A1218,$T$12:$AC$125,8),0,VLOOKUP(A1219,T$12:$AC$125,8))</f>
        <v>0</v>
      </c>
      <c r="M1219" s="67">
        <f>IF(L1219&gt;0,VLOOKUP(L1219,S$12:$AB$125,7),0)</f>
        <v>0</v>
      </c>
      <c r="N1219" s="2">
        <f t="shared" si="290"/>
        <v>0</v>
      </c>
      <c r="O1219" s="22">
        <f t="shared" ca="1" si="284"/>
        <v>0.11508234529083756</v>
      </c>
      <c r="P1219" s="25" t="str">
        <f t="shared" si="285"/>
        <v>A+J=</v>
      </c>
      <c r="Q1219" s="26">
        <f t="shared" si="286"/>
        <v>44757</v>
      </c>
      <c r="R1219" s="4"/>
      <c r="S1219" s="98"/>
      <c r="U1219" s="4"/>
      <c r="V1219" s="4"/>
      <c r="W1219" s="4"/>
      <c r="X1219" s="4"/>
      <c r="Y1219" s="4"/>
      <c r="Z1219" s="4"/>
      <c r="AA1219" s="4"/>
      <c r="AB1219" s="4"/>
      <c r="AC1219" s="4"/>
      <c r="AD1219" s="64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4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  <c r="FN1219" s="64"/>
      <c r="FO1219" s="64"/>
      <c r="FP1219" s="64"/>
      <c r="FQ1219" s="64"/>
      <c r="FR1219" s="64"/>
      <c r="FS1219" s="64"/>
      <c r="FT1219" s="64"/>
    </row>
    <row r="1220" spans="1:179" ht="15" x14ac:dyDescent="0.25">
      <c r="A1220" s="20">
        <f t="shared" si="287"/>
        <v>44973</v>
      </c>
      <c r="B1220" s="22">
        <f t="shared" ref="B1220:B1283" ca="1" si="291">IF(A1220&lt;=TODAY(),C1220+K1220,IF(AND(A1220&gt;TODAY(),A1220&lt;=$B$1),IF(VLOOKUP(TODAY(),$A$10:$D$5000,4,FALSE)=0,"n.d",C1220+K1220),"n.d"))</f>
        <v>1.0919472700853996</v>
      </c>
      <c r="C1220" s="22">
        <f t="shared" ca="1" si="288"/>
        <v>0.97614444</v>
      </c>
      <c r="D1220" s="23">
        <f ca="1">IF(A1220&lt;$B$1,VLOOKUP(A1220,[1]DI!$A$4:$B$15000,2,FALSE),0)</f>
        <v>0.13650000000000001</v>
      </c>
      <c r="E1220" s="22">
        <f t="shared" ref="E1220:E1283" ca="1" si="292">ROUND((((1+D1220)^(1/252)-1)),8)</f>
        <v>5.0788000000000005E-4</v>
      </c>
      <c r="F1220" s="23">
        <f t="shared" ref="F1220:F1283" si="293">VLOOKUP(A1220,$Y$90:$Z$96,2)</f>
        <v>1.3</v>
      </c>
      <c r="G1220" s="24">
        <f t="shared" ref="G1220:G1283" ca="1" si="294">TRUNC((1+(E1220*F1220)),15)</f>
        <v>1.0006602440000001</v>
      </c>
      <c r="H1220" s="22">
        <f ca="1">TRUNC(PRODUCT(G$10:G1219),15)</f>
        <v>1.3183649535631099</v>
      </c>
      <c r="I1220" s="22">
        <f t="shared" ref="I1220:I1283" ca="1" si="295">IF(OR(L1219&gt;0,L1219="E"),H1219,I1219)</f>
        <v>1.1861310542792001</v>
      </c>
      <c r="J1220" s="22">
        <f t="shared" ref="J1220:J1283" ca="1" si="296">ROUND(TRUNC(H1220/I1220,15),8)</f>
        <v>1.1114833799999999</v>
      </c>
      <c r="K1220" s="110">
        <f t="shared" ca="1" si="289"/>
        <v>0.11580283008539971</v>
      </c>
      <c r="L1220" s="66">
        <f>IF(VLOOKUP(A1220,$T$12:$AC$125,8)=VLOOKUP(A1219,$T$12:$AC$125,8),0,VLOOKUP(A1220,T$12:$AC$125,8))</f>
        <v>0</v>
      </c>
      <c r="M1220" s="67">
        <f>IF(L1220&gt;0,VLOOKUP(L1220,S$12:$AB$125,7),0)</f>
        <v>0</v>
      </c>
      <c r="N1220" s="2">
        <f t="shared" si="290"/>
        <v>0</v>
      </c>
      <c r="O1220" s="22">
        <f t="shared" ref="O1220:O1283" ca="1" si="297">(K1220+N1220)</f>
        <v>0.11580283008539971</v>
      </c>
      <c r="P1220" s="25" t="str">
        <f t="shared" ref="P1220:P1283" si="298">IF(L1219&gt;0,VLOOKUP(A1219,$T$12:$AC$125,9),P1219)</f>
        <v>A+J=</v>
      </c>
      <c r="Q1220" s="26">
        <f t="shared" ref="Q1220:Q1283" si="299">IF(L1219&gt;0,VLOOKUP(A1219,$T$12:$AC$125,10),Q1219)</f>
        <v>44757</v>
      </c>
      <c r="R1220" s="4"/>
      <c r="S1220" s="98"/>
      <c r="U1220" s="4"/>
      <c r="V1220" s="4"/>
      <c r="W1220" s="4"/>
      <c r="X1220" s="4"/>
      <c r="Y1220" s="4"/>
      <c r="Z1220" s="4"/>
      <c r="AA1220" s="4"/>
      <c r="AB1220" s="4"/>
      <c r="AC1220" s="4"/>
      <c r="AD1220" s="64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4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  <c r="FN1220" s="64"/>
      <c r="FO1220" s="64"/>
      <c r="FP1220" s="64"/>
      <c r="FQ1220" s="64"/>
      <c r="FR1220" s="64"/>
      <c r="FS1220" s="64"/>
      <c r="FT1220" s="64"/>
    </row>
    <row r="1221" spans="1:179" ht="15" x14ac:dyDescent="0.25">
      <c r="A1221" s="20">
        <f t="shared" si="287"/>
        <v>44974</v>
      </c>
      <c r="B1221" s="22">
        <f t="shared" ca="1" si="291"/>
        <v>1.0926682178938585</v>
      </c>
      <c r="C1221" s="22">
        <f t="shared" ca="1" si="288"/>
        <v>0.97614444</v>
      </c>
      <c r="D1221" s="23">
        <f ca="1">IF(A1221&lt;$B$1,VLOOKUP(A1221,[1]DI!$A$4:$B$15000,2,FALSE),0)</f>
        <v>0.13650000000000001</v>
      </c>
      <c r="E1221" s="22">
        <f t="shared" ca="1" si="292"/>
        <v>5.0788000000000005E-4</v>
      </c>
      <c r="F1221" s="23">
        <f t="shared" si="293"/>
        <v>1.3</v>
      </c>
      <c r="G1221" s="24">
        <f t="shared" ca="1" si="294"/>
        <v>1.0006602440000001</v>
      </c>
      <c r="H1221" s="22">
        <f ca="1">TRUNC(PRODUCT(G$10:G1220),15)</f>
        <v>1.3192353961135099</v>
      </c>
      <c r="I1221" s="22">
        <f t="shared" ca="1" si="295"/>
        <v>1.1861310542792001</v>
      </c>
      <c r="J1221" s="22">
        <f t="shared" ca="1" si="296"/>
        <v>1.1122172299999999</v>
      </c>
      <c r="K1221" s="110">
        <f t="shared" ca="1" si="289"/>
        <v>0.1165237778938585</v>
      </c>
      <c r="L1221" s="66">
        <f>IF(VLOOKUP(A1221,$T$12:$AC$125,8)=VLOOKUP(A1220,$T$12:$AC$125,8),0,VLOOKUP(A1221,T$12:$AC$125,8))</f>
        <v>0</v>
      </c>
      <c r="M1221" s="67">
        <f>IF(L1221&gt;0,VLOOKUP(L1221,S$12:$AB$125,7),0)</f>
        <v>0</v>
      </c>
      <c r="N1221" s="2">
        <f t="shared" si="290"/>
        <v>0</v>
      </c>
      <c r="O1221" s="22">
        <f t="shared" ca="1" si="297"/>
        <v>0.1165237778938585</v>
      </c>
      <c r="P1221" s="25" t="str">
        <f t="shared" si="298"/>
        <v>A+J=</v>
      </c>
      <c r="Q1221" s="26">
        <f t="shared" si="299"/>
        <v>44757</v>
      </c>
      <c r="R1221" s="4"/>
      <c r="S1221" s="98"/>
      <c r="U1221" s="4"/>
      <c r="V1221" s="4"/>
      <c r="W1221" s="4"/>
      <c r="X1221" s="4"/>
      <c r="Y1221" s="4"/>
      <c r="Z1221" s="4"/>
      <c r="AA1221" s="4"/>
      <c r="AB1221" s="4"/>
      <c r="AC1221" s="4"/>
      <c r="AD1221" s="64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  <c r="FN1221" s="64"/>
      <c r="FO1221" s="64"/>
      <c r="FP1221" s="64"/>
      <c r="FQ1221" s="64"/>
      <c r="FR1221" s="64"/>
      <c r="FS1221" s="64"/>
      <c r="FT1221" s="64"/>
    </row>
    <row r="1222" spans="1:179" ht="15" x14ac:dyDescent="0.25">
      <c r="A1222" s="20">
        <f t="shared" si="287"/>
        <v>44975</v>
      </c>
      <c r="B1222" s="22">
        <f t="shared" ca="1" si="291"/>
        <v>1.0933896487790036</v>
      </c>
      <c r="C1222" s="22">
        <f t="shared" ca="1" si="288"/>
        <v>0.97614444</v>
      </c>
      <c r="D1222" s="23">
        <f ca="1">IF(A1222&lt;$B$1,VLOOKUP(A1222,[1]DI!$A$4:$B$15000,2,FALSE),0)</f>
        <v>0</v>
      </c>
      <c r="E1222" s="22">
        <f t="shared" ca="1" si="292"/>
        <v>0</v>
      </c>
      <c r="F1222" s="23">
        <f t="shared" si="293"/>
        <v>1.3</v>
      </c>
      <c r="G1222" s="24">
        <f t="shared" ca="1" si="294"/>
        <v>1</v>
      </c>
      <c r="H1222" s="22">
        <f ca="1">TRUNC(PRODUCT(G$10:G1221),15)</f>
        <v>1.32010641336838</v>
      </c>
      <c r="I1222" s="22">
        <f t="shared" ca="1" si="295"/>
        <v>1.1861310542792001</v>
      </c>
      <c r="J1222" s="22">
        <f t="shared" ca="1" si="296"/>
        <v>1.1129515699999999</v>
      </c>
      <c r="K1222" s="110">
        <f t="shared" ca="1" si="289"/>
        <v>0.11724520877900346</v>
      </c>
      <c r="L1222" s="66">
        <f>IF(VLOOKUP(A1222,$T$12:$AC$125,8)=VLOOKUP(A1221,$T$12:$AC$125,8),0,VLOOKUP(A1222,T$12:$AC$125,8))</f>
        <v>0</v>
      </c>
      <c r="M1222" s="67">
        <f>IF(L1222&gt;0,VLOOKUP(L1222,S$12:$AB$125,7),0)</f>
        <v>0</v>
      </c>
      <c r="N1222" s="2">
        <f t="shared" si="290"/>
        <v>0</v>
      </c>
      <c r="O1222" s="22">
        <f t="shared" ca="1" si="297"/>
        <v>0.11724520877900346</v>
      </c>
      <c r="P1222" s="25" t="str">
        <f t="shared" si="298"/>
        <v>A+J=</v>
      </c>
      <c r="Q1222" s="26">
        <f t="shared" si="299"/>
        <v>44757</v>
      </c>
      <c r="R1222" s="4"/>
      <c r="S1222" s="98"/>
      <c r="U1222" s="4"/>
      <c r="V1222" s="4"/>
      <c r="W1222" s="4"/>
      <c r="X1222" s="4"/>
      <c r="Y1222" s="4"/>
      <c r="Z1222" s="4"/>
      <c r="AA1222" s="4"/>
      <c r="AB1222" s="4"/>
      <c r="AC1222" s="4"/>
      <c r="AD1222" s="64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  <c r="BL1222" s="64"/>
      <c r="BM1222" s="64"/>
      <c r="BN1222" s="64"/>
      <c r="BO1222" s="64"/>
      <c r="BP1222" s="64"/>
      <c r="BQ1222" s="64"/>
      <c r="BR1222" s="64"/>
      <c r="BS1222" s="64"/>
      <c r="BT1222" s="64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  <c r="FN1222" s="64"/>
      <c r="FO1222" s="64"/>
      <c r="FP1222" s="64"/>
      <c r="FQ1222" s="64"/>
      <c r="FR1222" s="64"/>
      <c r="FS1222" s="64"/>
      <c r="FT1222" s="64"/>
    </row>
    <row r="1223" spans="1:179" ht="15" x14ac:dyDescent="0.25">
      <c r="A1223" s="20">
        <f t="shared" si="287"/>
        <v>44976</v>
      </c>
      <c r="B1223" s="22">
        <f t="shared" ca="1" si="291"/>
        <v>1.0933896487790036</v>
      </c>
      <c r="C1223" s="22">
        <f t="shared" ca="1" si="288"/>
        <v>0.97614444</v>
      </c>
      <c r="D1223" s="23">
        <f ca="1">IF(A1223&lt;$B$1,VLOOKUP(A1223,[1]DI!$A$4:$B$15000,2,FALSE),0)</f>
        <v>0</v>
      </c>
      <c r="E1223" s="22">
        <f t="shared" ca="1" si="292"/>
        <v>0</v>
      </c>
      <c r="F1223" s="23">
        <f t="shared" si="293"/>
        <v>1.3</v>
      </c>
      <c r="G1223" s="24">
        <f t="shared" ca="1" si="294"/>
        <v>1</v>
      </c>
      <c r="H1223" s="22">
        <f ca="1">TRUNC(PRODUCT(G$10:G1222),15)</f>
        <v>1.32010641336838</v>
      </c>
      <c r="I1223" s="22">
        <f t="shared" ca="1" si="295"/>
        <v>1.1861310542792001</v>
      </c>
      <c r="J1223" s="22">
        <f t="shared" ca="1" si="296"/>
        <v>1.1129515699999999</v>
      </c>
      <c r="K1223" s="110">
        <f t="shared" ca="1" si="289"/>
        <v>0.11724520877900346</v>
      </c>
      <c r="L1223" s="66">
        <f>IF(VLOOKUP(A1223,$T$12:$AC$125,8)=VLOOKUP(A1222,$T$12:$AC$125,8),0,VLOOKUP(A1223,T$12:$AC$125,8))</f>
        <v>0</v>
      </c>
      <c r="M1223" s="67">
        <f>IF(L1223&gt;0,VLOOKUP(L1223,S$12:$AB$125,7),0)</f>
        <v>0</v>
      </c>
      <c r="N1223" s="2">
        <f t="shared" si="290"/>
        <v>0</v>
      </c>
      <c r="O1223" s="22">
        <f t="shared" ca="1" si="297"/>
        <v>0.11724520877900346</v>
      </c>
      <c r="P1223" s="25" t="str">
        <f t="shared" si="298"/>
        <v>A+J=</v>
      </c>
      <c r="Q1223" s="26">
        <f t="shared" si="299"/>
        <v>44757</v>
      </c>
      <c r="R1223" s="4"/>
      <c r="S1223" s="98"/>
      <c r="U1223" s="4"/>
      <c r="V1223" s="4"/>
      <c r="W1223" s="4"/>
      <c r="X1223" s="4"/>
      <c r="Y1223" s="4"/>
      <c r="Z1223" s="4"/>
      <c r="AA1223" s="4"/>
      <c r="AB1223" s="4"/>
      <c r="AC1223" s="4"/>
      <c r="AD1223" s="64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  <c r="BK1223" s="64"/>
      <c r="BL1223" s="64"/>
      <c r="BM1223" s="64"/>
      <c r="BN1223" s="64"/>
      <c r="BO1223" s="64"/>
      <c r="BP1223" s="64"/>
      <c r="BQ1223" s="64"/>
      <c r="BR1223" s="64"/>
      <c r="BS1223" s="64"/>
      <c r="BT1223" s="64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  <c r="FN1223" s="64"/>
      <c r="FO1223" s="64"/>
      <c r="FP1223" s="64"/>
      <c r="FQ1223" s="64"/>
      <c r="FR1223" s="64"/>
      <c r="FS1223" s="64"/>
      <c r="FT1223" s="64"/>
    </row>
    <row r="1224" spans="1:179" ht="15" x14ac:dyDescent="0.25">
      <c r="A1224" s="20">
        <f t="shared" si="287"/>
        <v>44977</v>
      </c>
      <c r="B1224" s="22">
        <f t="shared" ca="1" si="291"/>
        <v>1.0933896487790036</v>
      </c>
      <c r="C1224" s="22">
        <f t="shared" ca="1" si="288"/>
        <v>0.97614444</v>
      </c>
      <c r="D1224" s="23">
        <f ca="1">IF(A1224&lt;$B$1,VLOOKUP(A1224,[1]DI!$A$4:$B$15000,2,FALSE),0)</f>
        <v>0</v>
      </c>
      <c r="E1224" s="22">
        <f t="shared" ca="1" si="292"/>
        <v>0</v>
      </c>
      <c r="F1224" s="23">
        <f t="shared" si="293"/>
        <v>1.3</v>
      </c>
      <c r="G1224" s="24">
        <f t="shared" ca="1" si="294"/>
        <v>1</v>
      </c>
      <c r="H1224" s="22">
        <f ca="1">TRUNC(PRODUCT(G$10:G1223),15)</f>
        <v>1.32010641336838</v>
      </c>
      <c r="I1224" s="22">
        <f t="shared" ca="1" si="295"/>
        <v>1.1861310542792001</v>
      </c>
      <c r="J1224" s="22">
        <f t="shared" ca="1" si="296"/>
        <v>1.1129515699999999</v>
      </c>
      <c r="K1224" s="110">
        <f t="shared" ca="1" si="289"/>
        <v>0.11724520877900346</v>
      </c>
      <c r="L1224" s="66">
        <f>IF(VLOOKUP(A1224,$T$12:$AC$125,8)=VLOOKUP(A1223,$T$12:$AC$125,8),0,VLOOKUP(A1224,T$12:$AC$125,8))</f>
        <v>0</v>
      </c>
      <c r="M1224" s="67">
        <f>IF(L1224&gt;0,VLOOKUP(L1224,S$12:$AB$125,7),0)</f>
        <v>0</v>
      </c>
      <c r="N1224" s="2">
        <f t="shared" si="290"/>
        <v>0</v>
      </c>
      <c r="O1224" s="22">
        <f t="shared" ca="1" si="297"/>
        <v>0.11724520877900346</v>
      </c>
      <c r="P1224" s="25" t="str">
        <f t="shared" si="298"/>
        <v>A+J=</v>
      </c>
      <c r="Q1224" s="26">
        <f t="shared" si="299"/>
        <v>44757</v>
      </c>
      <c r="R1224" s="4"/>
      <c r="S1224" s="98"/>
      <c r="U1224" s="4"/>
      <c r="V1224" s="4"/>
      <c r="W1224" s="4"/>
      <c r="X1224" s="4"/>
      <c r="Y1224" s="4"/>
      <c r="Z1224" s="4"/>
      <c r="AA1224" s="4"/>
      <c r="AB1224" s="4"/>
      <c r="AC1224" s="4"/>
      <c r="AD1224" s="64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  <c r="BK1224" s="64"/>
      <c r="BL1224" s="64"/>
      <c r="BM1224" s="64"/>
      <c r="BN1224" s="64"/>
      <c r="BO1224" s="64"/>
      <c r="BP1224" s="64"/>
      <c r="BQ1224" s="64"/>
      <c r="BR1224" s="64"/>
      <c r="BS1224" s="64"/>
      <c r="BT1224" s="6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  <c r="FN1224" s="64"/>
      <c r="FO1224" s="64"/>
      <c r="FP1224" s="64"/>
      <c r="FQ1224" s="64"/>
      <c r="FR1224" s="64"/>
      <c r="FS1224" s="64"/>
      <c r="FT1224" s="64"/>
    </row>
    <row r="1225" spans="1:179" ht="15" x14ac:dyDescent="0.25">
      <c r="A1225" s="20">
        <f t="shared" si="287"/>
        <v>44978</v>
      </c>
      <c r="B1225" s="22">
        <f t="shared" ca="1" si="291"/>
        <v>1.0933896487790036</v>
      </c>
      <c r="C1225" s="22">
        <f t="shared" ca="1" si="288"/>
        <v>0.97614444</v>
      </c>
      <c r="D1225" s="23">
        <f ca="1">IF(A1225&lt;$B$1,VLOOKUP(A1225,[1]DI!$A$4:$B$15000,2,FALSE),0)</f>
        <v>0</v>
      </c>
      <c r="E1225" s="22">
        <f t="shared" ca="1" si="292"/>
        <v>0</v>
      </c>
      <c r="F1225" s="23">
        <f t="shared" si="293"/>
        <v>1.3</v>
      </c>
      <c r="G1225" s="24">
        <f t="shared" ca="1" si="294"/>
        <v>1</v>
      </c>
      <c r="H1225" s="22">
        <f ca="1">TRUNC(PRODUCT(G$10:G1224),15)</f>
        <v>1.32010641336838</v>
      </c>
      <c r="I1225" s="22">
        <f t="shared" ca="1" si="295"/>
        <v>1.1861310542792001</v>
      </c>
      <c r="J1225" s="22">
        <f t="shared" ca="1" si="296"/>
        <v>1.1129515699999999</v>
      </c>
      <c r="K1225" s="110">
        <f t="shared" ca="1" si="289"/>
        <v>0.11724520877900346</v>
      </c>
      <c r="L1225" s="66">
        <f>IF(VLOOKUP(A1225,$T$12:$AC$125,8)=VLOOKUP(A1224,$T$12:$AC$125,8),0,VLOOKUP(A1225,T$12:$AC$125,8))</f>
        <v>0</v>
      </c>
      <c r="M1225" s="67">
        <f>IF(L1225&gt;0,VLOOKUP(L1225,S$12:$AB$125,7),0)</f>
        <v>0</v>
      </c>
      <c r="N1225" s="2">
        <f t="shared" si="290"/>
        <v>0</v>
      </c>
      <c r="O1225" s="22">
        <f t="shared" ca="1" si="297"/>
        <v>0.11724520877900346</v>
      </c>
      <c r="P1225" s="25" t="str">
        <f t="shared" si="298"/>
        <v>A+J=</v>
      </c>
      <c r="Q1225" s="26">
        <f t="shared" si="299"/>
        <v>44757</v>
      </c>
      <c r="R1225" s="4"/>
      <c r="S1225" s="98"/>
      <c r="U1225" s="4"/>
      <c r="V1225" s="4"/>
      <c r="W1225" s="4"/>
      <c r="X1225" s="4"/>
      <c r="Y1225" s="4"/>
      <c r="Z1225" s="4"/>
      <c r="AA1225" s="4"/>
      <c r="AB1225" s="4"/>
      <c r="AC1225" s="4"/>
      <c r="AD1225" s="64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  <c r="BK1225" s="64"/>
      <c r="BL1225" s="64"/>
      <c r="BM1225" s="64"/>
      <c r="BN1225" s="64"/>
      <c r="BO1225" s="64"/>
      <c r="BP1225" s="64"/>
      <c r="BQ1225" s="64"/>
      <c r="BR1225" s="64"/>
      <c r="BS1225" s="64"/>
      <c r="BT1225" s="64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  <c r="FN1225" s="64"/>
      <c r="FO1225" s="64"/>
      <c r="FP1225" s="64"/>
      <c r="FQ1225" s="64"/>
      <c r="FR1225" s="64"/>
      <c r="FS1225" s="64"/>
      <c r="FT1225" s="64"/>
    </row>
    <row r="1226" spans="1:179" ht="15" x14ac:dyDescent="0.25">
      <c r="A1226" s="20">
        <f t="shared" si="287"/>
        <v>44979</v>
      </c>
      <c r="B1226" s="22">
        <f t="shared" ca="1" si="291"/>
        <v>1.0933896487790036</v>
      </c>
      <c r="C1226" s="22">
        <f t="shared" ca="1" si="288"/>
        <v>0.97614444</v>
      </c>
      <c r="D1226" s="23">
        <f ca="1">IF(A1226&lt;$B$1,VLOOKUP(A1226,[1]DI!$A$4:$B$15000,2,FALSE),0)</f>
        <v>0.13650000000000001</v>
      </c>
      <c r="E1226" s="22">
        <f t="shared" ca="1" si="292"/>
        <v>5.0788000000000005E-4</v>
      </c>
      <c r="F1226" s="23">
        <f t="shared" si="293"/>
        <v>1.3</v>
      </c>
      <c r="G1226" s="24">
        <f t="shared" ca="1" si="294"/>
        <v>1.0006602440000001</v>
      </c>
      <c r="H1226" s="22">
        <f ca="1">TRUNC(PRODUCT(G$10:G1225),15)</f>
        <v>1.32010641336838</v>
      </c>
      <c r="I1226" s="22">
        <f t="shared" ca="1" si="295"/>
        <v>1.1861310542792001</v>
      </c>
      <c r="J1226" s="22">
        <f t="shared" ca="1" si="296"/>
        <v>1.1129515699999999</v>
      </c>
      <c r="K1226" s="110">
        <f t="shared" ca="1" si="289"/>
        <v>0.11724520877900346</v>
      </c>
      <c r="L1226" s="66">
        <f>IF(VLOOKUP(A1226,$T$12:$AC$125,8)=VLOOKUP(A1225,$T$12:$AC$125,8),0,VLOOKUP(A1226,T$12:$AC$125,8))</f>
        <v>0</v>
      </c>
      <c r="M1226" s="67">
        <f>IF(L1226&gt;0,VLOOKUP(L1226,S$12:$AB$125,7),0)</f>
        <v>0</v>
      </c>
      <c r="N1226" s="2">
        <f t="shared" si="290"/>
        <v>0</v>
      </c>
      <c r="O1226" s="22">
        <f t="shared" ca="1" si="297"/>
        <v>0.11724520877900346</v>
      </c>
      <c r="P1226" s="25" t="str">
        <f t="shared" si="298"/>
        <v>A+J=</v>
      </c>
      <c r="Q1226" s="26">
        <f t="shared" si="299"/>
        <v>44757</v>
      </c>
      <c r="R1226" s="4"/>
      <c r="S1226" s="98"/>
      <c r="U1226" s="4"/>
      <c r="V1226" s="4"/>
      <c r="W1226" s="4"/>
      <c r="X1226" s="4"/>
      <c r="Y1226" s="4"/>
      <c r="Z1226" s="4"/>
      <c r="AA1226" s="4"/>
      <c r="AB1226" s="4"/>
      <c r="AC1226" s="4"/>
      <c r="AD1226" s="64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  <c r="BK1226" s="64"/>
      <c r="BL1226" s="64"/>
      <c r="BM1226" s="64"/>
      <c r="BN1226" s="64"/>
      <c r="BO1226" s="64"/>
      <c r="BP1226" s="64"/>
      <c r="BQ1226" s="64"/>
      <c r="BR1226" s="64"/>
      <c r="BS1226" s="64"/>
      <c r="BT1226" s="64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  <c r="FN1226" s="64"/>
      <c r="FO1226" s="64"/>
      <c r="FP1226" s="64"/>
      <c r="FQ1226" s="64"/>
      <c r="FR1226" s="64"/>
      <c r="FS1226" s="64"/>
      <c r="FT1226" s="64"/>
    </row>
    <row r="1227" spans="1:179" ht="15" x14ac:dyDescent="0.25">
      <c r="A1227" s="20">
        <f t="shared" ref="A1227:A1290" si="300">(A1226+1)</f>
        <v>44980</v>
      </c>
      <c r="B1227" s="22">
        <f t="shared" ca="1" si="291"/>
        <v>1.0941115426152557</v>
      </c>
      <c r="C1227" s="22">
        <f t="shared" ca="1" si="288"/>
        <v>0.97614444</v>
      </c>
      <c r="D1227" s="23">
        <f ca="1">IF(A1227&lt;$B$1,VLOOKUP(A1227,[1]DI!$A$4:$B$15000,2,FALSE),0)</f>
        <v>0.13650000000000001</v>
      </c>
      <c r="E1227" s="22">
        <f t="shared" ca="1" si="292"/>
        <v>5.0788000000000005E-4</v>
      </c>
      <c r="F1227" s="23">
        <f t="shared" si="293"/>
        <v>1.3</v>
      </c>
      <c r="G1227" s="24">
        <f t="shared" ca="1" si="294"/>
        <v>1.0006602440000001</v>
      </c>
      <c r="H1227" s="22">
        <f ca="1">TRUNC(PRODUCT(G$10:G1226),15)</f>
        <v>1.3209780057071701</v>
      </c>
      <c r="I1227" s="22">
        <f t="shared" ca="1" si="295"/>
        <v>1.1861310542792001</v>
      </c>
      <c r="J1227" s="22">
        <f t="shared" ca="1" si="296"/>
        <v>1.1136863800000001</v>
      </c>
      <c r="K1227" s="110">
        <f t="shared" ca="1" si="289"/>
        <v>0.11796710261525557</v>
      </c>
      <c r="L1227" s="66">
        <f>IF(VLOOKUP(A1227,$T$12:$AC$125,8)=VLOOKUP(A1226,$T$12:$AC$125,8),0,VLOOKUP(A1227,T$12:$AC$125,8))</f>
        <v>0</v>
      </c>
      <c r="M1227" s="67">
        <f>IF(L1227&gt;0,VLOOKUP(L1227,S$12:$AB$125,7),0)</f>
        <v>0</v>
      </c>
      <c r="N1227" s="2">
        <f t="shared" si="290"/>
        <v>0</v>
      </c>
      <c r="O1227" s="22">
        <f t="shared" ca="1" si="297"/>
        <v>0.11796710261525557</v>
      </c>
      <c r="P1227" s="25" t="str">
        <f t="shared" si="298"/>
        <v>A+J=</v>
      </c>
      <c r="Q1227" s="26">
        <f t="shared" si="299"/>
        <v>44757</v>
      </c>
      <c r="R1227" s="4"/>
      <c r="S1227" s="98"/>
      <c r="U1227" s="4"/>
      <c r="V1227" s="4"/>
      <c r="W1227" s="4"/>
      <c r="X1227" s="4"/>
      <c r="Y1227" s="4"/>
      <c r="Z1227" s="4"/>
      <c r="AA1227" s="4"/>
      <c r="AB1227" s="4"/>
      <c r="AC1227" s="4"/>
      <c r="AD1227" s="64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  <c r="BK1227" s="64"/>
      <c r="BL1227" s="64"/>
      <c r="BM1227" s="64"/>
      <c r="BN1227" s="64"/>
      <c r="BO1227" s="64"/>
      <c r="BP1227" s="64"/>
      <c r="BQ1227" s="64"/>
      <c r="BR1227" s="64"/>
      <c r="BS1227" s="64"/>
      <c r="BT1227" s="64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  <c r="FN1227" s="64"/>
      <c r="FO1227" s="64"/>
      <c r="FP1227" s="64"/>
      <c r="FQ1227" s="64"/>
      <c r="FR1227" s="64"/>
      <c r="FS1227" s="64"/>
      <c r="FT1227" s="64"/>
    </row>
    <row r="1228" spans="1:179" ht="15" x14ac:dyDescent="0.25">
      <c r="A1228" s="20">
        <f t="shared" si="300"/>
        <v>44981</v>
      </c>
      <c r="B1228" s="22">
        <f t="shared" ca="1" si="291"/>
        <v>1.0948339295909832</v>
      </c>
      <c r="C1228" s="22">
        <f t="shared" ca="1" si="288"/>
        <v>0.97614444</v>
      </c>
      <c r="D1228" s="23">
        <f ca="1">IF(A1228&lt;$B$1,VLOOKUP(A1228,[1]DI!$A$4:$B$15000,2,FALSE),0)</f>
        <v>0.13650000000000001</v>
      </c>
      <c r="E1228" s="22">
        <f t="shared" ca="1" si="292"/>
        <v>5.0788000000000005E-4</v>
      </c>
      <c r="F1228" s="23">
        <f t="shared" si="293"/>
        <v>1.3</v>
      </c>
      <c r="G1228" s="24">
        <f t="shared" ca="1" si="294"/>
        <v>1.0006602440000001</v>
      </c>
      <c r="H1228" s="22">
        <f ca="1">TRUNC(PRODUCT(G$10:G1227),15)</f>
        <v>1.32185017350957</v>
      </c>
      <c r="I1228" s="22">
        <f t="shared" ca="1" si="295"/>
        <v>1.1861310542792001</v>
      </c>
      <c r="J1228" s="22">
        <f t="shared" ca="1" si="296"/>
        <v>1.1144216899999999</v>
      </c>
      <c r="K1228" s="110">
        <f t="shared" ca="1" si="289"/>
        <v>0.11868948959098334</v>
      </c>
      <c r="L1228" s="66">
        <f>IF(VLOOKUP(A1228,$T$12:$AC$125,8)=VLOOKUP(A1227,$T$12:$AC$125,8),0,VLOOKUP(A1228,T$12:$AC$125,8))</f>
        <v>0</v>
      </c>
      <c r="M1228" s="67">
        <f>IF(L1228&gt;0,VLOOKUP(L1228,S$12:$AB$125,7),0)</f>
        <v>0</v>
      </c>
      <c r="N1228" s="2">
        <f t="shared" si="290"/>
        <v>0</v>
      </c>
      <c r="O1228" s="22">
        <f t="shared" ca="1" si="297"/>
        <v>0.11868948959098334</v>
      </c>
      <c r="P1228" s="25" t="str">
        <f t="shared" si="298"/>
        <v>A+J=</v>
      </c>
      <c r="Q1228" s="26">
        <f t="shared" si="299"/>
        <v>44757</v>
      </c>
      <c r="R1228" s="4"/>
      <c r="S1228" s="98"/>
      <c r="U1228" s="4"/>
      <c r="V1228" s="4"/>
      <c r="W1228" s="4"/>
      <c r="X1228" s="4"/>
      <c r="Y1228" s="4"/>
      <c r="Z1228" s="4"/>
      <c r="AA1228" s="4"/>
      <c r="AB1228" s="4"/>
      <c r="AC1228" s="4"/>
      <c r="AD1228" s="64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  <c r="BK1228" s="64"/>
      <c r="BL1228" s="64"/>
      <c r="BM1228" s="64"/>
      <c r="BN1228" s="64"/>
      <c r="BO1228" s="64"/>
      <c r="BP1228" s="64"/>
      <c r="BQ1228" s="64"/>
      <c r="BR1228" s="64"/>
      <c r="BS1228" s="64"/>
      <c r="BT1228" s="64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  <c r="FN1228" s="64"/>
      <c r="FO1228" s="64"/>
      <c r="FP1228" s="64"/>
      <c r="FQ1228" s="64"/>
      <c r="FR1228" s="64"/>
      <c r="FS1228" s="64"/>
      <c r="FT1228" s="64"/>
    </row>
    <row r="1229" spans="1:179" ht="15" x14ac:dyDescent="0.25">
      <c r="A1229" s="20">
        <f t="shared" si="300"/>
        <v>44982</v>
      </c>
      <c r="B1229" s="22">
        <f t="shared" ca="1" si="291"/>
        <v>1.0955567895806078</v>
      </c>
      <c r="C1229" s="22">
        <f t="shared" ca="1" si="288"/>
        <v>0.97614444</v>
      </c>
      <c r="D1229" s="23">
        <f ca="1">IF(A1229&lt;$B$1,VLOOKUP(A1229,[1]DI!$A$4:$B$15000,2,FALSE),0)</f>
        <v>0</v>
      </c>
      <c r="E1229" s="22">
        <f t="shared" ca="1" si="292"/>
        <v>0</v>
      </c>
      <c r="F1229" s="23">
        <f t="shared" si="293"/>
        <v>1.3</v>
      </c>
      <c r="G1229" s="24">
        <f t="shared" ca="1" si="294"/>
        <v>1</v>
      </c>
      <c r="H1229" s="22">
        <f ca="1">TRUNC(PRODUCT(G$10:G1228),15)</f>
        <v>1.3227229171555299</v>
      </c>
      <c r="I1229" s="22">
        <f t="shared" ca="1" si="295"/>
        <v>1.1861310542792001</v>
      </c>
      <c r="J1229" s="22">
        <f t="shared" ca="1" si="296"/>
        <v>1.1151574799999999</v>
      </c>
      <c r="K1229" s="110">
        <f t="shared" ca="1" si="289"/>
        <v>0.11941234958060779</v>
      </c>
      <c r="L1229" s="66">
        <f>IF(VLOOKUP(A1229,$T$12:$AC$125,8)=VLOOKUP(A1228,$T$12:$AC$125,8),0,VLOOKUP(A1229,T$12:$AC$125,8))</f>
        <v>0</v>
      </c>
      <c r="M1229" s="67">
        <f>IF(L1229&gt;0,VLOOKUP(L1229,S$12:$AB$125,7),0)</f>
        <v>0</v>
      </c>
      <c r="N1229" s="2">
        <f t="shared" si="290"/>
        <v>0</v>
      </c>
      <c r="O1229" s="22">
        <f t="shared" ca="1" si="297"/>
        <v>0.11941234958060779</v>
      </c>
      <c r="P1229" s="25" t="str">
        <f t="shared" si="298"/>
        <v>A+J=</v>
      </c>
      <c r="Q1229" s="26">
        <f t="shared" si="299"/>
        <v>44757</v>
      </c>
      <c r="R1229" s="81"/>
      <c r="S1229" s="98"/>
      <c r="U1229" s="81"/>
      <c r="V1229" s="81"/>
      <c r="W1229" s="81"/>
      <c r="X1229" s="81"/>
      <c r="Y1229" s="81"/>
      <c r="Z1229" s="81"/>
      <c r="AA1229" s="81"/>
      <c r="AB1229" s="81"/>
      <c r="AC1229" s="81"/>
      <c r="AD1229" s="82"/>
      <c r="AE1229" s="82"/>
      <c r="AF1229" s="82"/>
      <c r="AG1229" s="82"/>
      <c r="AH1229" s="82"/>
      <c r="AI1229" s="82"/>
      <c r="AJ1229" s="82"/>
      <c r="AK1229" s="82"/>
      <c r="AL1229" s="82"/>
      <c r="AM1229" s="82"/>
      <c r="AN1229" s="82"/>
      <c r="AO1229" s="82"/>
      <c r="AP1229" s="82"/>
      <c r="AQ1229" s="82"/>
      <c r="AR1229" s="82"/>
      <c r="AS1229" s="82"/>
      <c r="AT1229" s="82"/>
      <c r="AU1229" s="82"/>
      <c r="AV1229" s="82"/>
      <c r="AW1229" s="82"/>
      <c r="AX1229" s="82"/>
      <c r="AY1229" s="82"/>
      <c r="AZ1229" s="82"/>
      <c r="BA1229" s="82"/>
      <c r="BB1229" s="82"/>
      <c r="BC1229" s="82"/>
      <c r="BD1229" s="82"/>
      <c r="BE1229" s="82"/>
      <c r="BF1229" s="82"/>
      <c r="BG1229" s="82"/>
      <c r="BH1229" s="82"/>
      <c r="BI1229" s="82"/>
      <c r="BJ1229" s="82"/>
      <c r="BK1229" s="82"/>
      <c r="BL1229" s="82"/>
      <c r="BM1229" s="82"/>
      <c r="BN1229" s="82"/>
      <c r="BO1229" s="82"/>
      <c r="BP1229" s="82"/>
      <c r="BQ1229" s="82"/>
      <c r="BR1229" s="82"/>
      <c r="BS1229" s="82"/>
      <c r="BT1229" s="82"/>
      <c r="BU1229" s="82"/>
      <c r="BV1229" s="82"/>
      <c r="BW1229" s="82"/>
      <c r="BX1229" s="82"/>
      <c r="BY1229" s="82"/>
      <c r="BZ1229" s="82"/>
      <c r="CA1229" s="82"/>
      <c r="CB1229" s="82"/>
      <c r="CC1229" s="82"/>
      <c r="CD1229" s="82"/>
      <c r="CE1229" s="82"/>
      <c r="CF1229" s="82"/>
      <c r="CG1229" s="82"/>
      <c r="CH1229" s="82"/>
      <c r="CI1229" s="82"/>
      <c r="CJ1229" s="82"/>
      <c r="CK1229" s="82"/>
      <c r="CL1229" s="82"/>
      <c r="CM1229" s="82"/>
      <c r="CN1229" s="82"/>
      <c r="CO1229" s="82"/>
      <c r="CP1229" s="82"/>
      <c r="CQ1229" s="82"/>
      <c r="CR1229" s="82"/>
      <c r="CS1229" s="82"/>
      <c r="CT1229" s="82"/>
      <c r="CU1229" s="82"/>
      <c r="CV1229" s="82"/>
      <c r="CW1229" s="82"/>
      <c r="CX1229" s="82"/>
      <c r="CY1229" s="82"/>
      <c r="CZ1229" s="82"/>
      <c r="DA1229" s="82"/>
      <c r="DB1229" s="82"/>
      <c r="DC1229" s="82"/>
      <c r="DD1229" s="82"/>
      <c r="DE1229" s="82"/>
      <c r="DF1229" s="82"/>
      <c r="DG1229" s="82"/>
      <c r="DH1229" s="82"/>
      <c r="DI1229" s="82"/>
      <c r="DJ1229" s="82"/>
      <c r="DK1229" s="82"/>
      <c r="DL1229" s="82"/>
      <c r="DM1229" s="82"/>
      <c r="DN1229" s="82"/>
      <c r="DO1229" s="82"/>
      <c r="DP1229" s="82"/>
      <c r="DQ1229" s="82"/>
      <c r="DR1229" s="82"/>
      <c r="DS1229" s="82"/>
      <c r="DT1229" s="82"/>
      <c r="DU1229" s="82"/>
      <c r="DV1229" s="82"/>
      <c r="DW1229" s="82"/>
      <c r="DX1229" s="82"/>
      <c r="DY1229" s="82"/>
      <c r="DZ1229" s="82"/>
      <c r="EA1229" s="82"/>
      <c r="EB1229" s="82"/>
      <c r="EC1229" s="82"/>
      <c r="ED1229" s="82"/>
      <c r="EE1229" s="82"/>
      <c r="EF1229" s="82"/>
      <c r="EG1229" s="82"/>
      <c r="EH1229" s="82"/>
      <c r="EI1229" s="82"/>
      <c r="EJ1229" s="82"/>
      <c r="EK1229" s="82"/>
      <c r="EL1229" s="82"/>
      <c r="EM1229" s="82"/>
      <c r="EN1229" s="82"/>
      <c r="EO1229" s="82"/>
      <c r="EP1229" s="82"/>
      <c r="EQ1229" s="82"/>
      <c r="ER1229" s="82"/>
      <c r="ES1229" s="82"/>
      <c r="ET1229" s="82"/>
      <c r="EU1229" s="82"/>
      <c r="EV1229" s="82"/>
      <c r="EW1229" s="82"/>
      <c r="EX1229" s="82"/>
      <c r="EY1229" s="82"/>
      <c r="EZ1229" s="82"/>
      <c r="FA1229" s="82"/>
      <c r="FB1229" s="82"/>
      <c r="FC1229" s="82"/>
      <c r="FD1229" s="82"/>
      <c r="FE1229" s="82"/>
      <c r="FF1229" s="82"/>
      <c r="FG1229" s="82"/>
      <c r="FH1229" s="82"/>
      <c r="FI1229" s="82"/>
      <c r="FJ1229" s="82"/>
      <c r="FK1229" s="82"/>
      <c r="FL1229" s="82"/>
      <c r="FM1229" s="82"/>
      <c r="FN1229" s="82"/>
      <c r="FO1229" s="82"/>
      <c r="FP1229" s="82"/>
      <c r="FQ1229" s="82"/>
      <c r="FR1229" s="82"/>
      <c r="FS1229" s="82"/>
      <c r="FT1229" s="82"/>
      <c r="FU1229" s="82"/>
      <c r="FV1229" s="82"/>
      <c r="FW1229" s="82"/>
    </row>
    <row r="1230" spans="1:179" ht="15" x14ac:dyDescent="0.25">
      <c r="A1230" s="20">
        <f t="shared" si="300"/>
        <v>44983</v>
      </c>
      <c r="B1230" s="22">
        <f t="shared" ca="1" si="291"/>
        <v>1.0955567895806078</v>
      </c>
      <c r="C1230" s="22">
        <f t="shared" ca="1" si="288"/>
        <v>0.97614444</v>
      </c>
      <c r="D1230" s="23">
        <f ca="1">IF(A1230&lt;$B$1,VLOOKUP(A1230,[1]DI!$A$4:$B$15000,2,FALSE),0)</f>
        <v>0</v>
      </c>
      <c r="E1230" s="22">
        <f t="shared" ca="1" si="292"/>
        <v>0</v>
      </c>
      <c r="F1230" s="23">
        <f t="shared" si="293"/>
        <v>1.3</v>
      </c>
      <c r="G1230" s="24">
        <f t="shared" ca="1" si="294"/>
        <v>1</v>
      </c>
      <c r="H1230" s="22">
        <f ca="1">TRUNC(PRODUCT(G$10:G1229),15)</f>
        <v>1.3227229171555299</v>
      </c>
      <c r="I1230" s="22">
        <f t="shared" ca="1" si="295"/>
        <v>1.1861310542792001</v>
      </c>
      <c r="J1230" s="22">
        <f t="shared" ca="1" si="296"/>
        <v>1.1151574799999999</v>
      </c>
      <c r="K1230" s="110">
        <f t="shared" ca="1" si="289"/>
        <v>0.11941234958060779</v>
      </c>
      <c r="L1230" s="66">
        <f>IF(VLOOKUP(A1230,$T$12:$AC$125,8)=VLOOKUP(A1229,$T$12:$AC$125,8),0,VLOOKUP(A1230,T$12:$AC$125,8))</f>
        <v>0</v>
      </c>
      <c r="M1230" s="67">
        <f>IF(L1230&gt;0,VLOOKUP(L1230,S$12:$AB$125,7),0)</f>
        <v>0</v>
      </c>
      <c r="N1230" s="2">
        <f t="shared" si="290"/>
        <v>0</v>
      </c>
      <c r="O1230" s="22">
        <f t="shared" ca="1" si="297"/>
        <v>0.11941234958060779</v>
      </c>
      <c r="P1230" s="25" t="str">
        <f t="shared" si="298"/>
        <v>A+J=</v>
      </c>
      <c r="Q1230" s="26">
        <f t="shared" si="299"/>
        <v>44757</v>
      </c>
      <c r="R1230" s="4"/>
      <c r="S1230" s="98"/>
      <c r="U1230" s="4"/>
      <c r="V1230" s="4"/>
      <c r="W1230" s="4"/>
      <c r="X1230" s="4"/>
      <c r="Y1230" s="4"/>
      <c r="Z1230" s="4"/>
      <c r="AA1230" s="4"/>
      <c r="AB1230" s="4"/>
      <c r="AC1230" s="4"/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</row>
    <row r="1231" spans="1:179" ht="15" x14ac:dyDescent="0.25">
      <c r="A1231" s="20">
        <f t="shared" si="300"/>
        <v>44984</v>
      </c>
      <c r="B1231" s="22">
        <f t="shared" ca="1" si="291"/>
        <v>1.0955567895806078</v>
      </c>
      <c r="C1231" s="22">
        <f t="shared" ca="1" si="288"/>
        <v>0.97614444</v>
      </c>
      <c r="D1231" s="23">
        <f ca="1">IF(A1231&lt;$B$1,VLOOKUP(A1231,[1]DI!$A$4:$B$15000,2,FALSE),0)</f>
        <v>0.13650000000000001</v>
      </c>
      <c r="E1231" s="22">
        <f t="shared" ca="1" si="292"/>
        <v>5.0788000000000005E-4</v>
      </c>
      <c r="F1231" s="23">
        <f t="shared" si="293"/>
        <v>1.3</v>
      </c>
      <c r="G1231" s="24">
        <f t="shared" ca="1" si="294"/>
        <v>1.0006602440000001</v>
      </c>
      <c r="H1231" s="22">
        <f ca="1">TRUNC(PRODUCT(G$10:G1230),15)</f>
        <v>1.3227229171555299</v>
      </c>
      <c r="I1231" s="22">
        <f t="shared" ca="1" si="295"/>
        <v>1.1861310542792001</v>
      </c>
      <c r="J1231" s="22">
        <f t="shared" ca="1" si="296"/>
        <v>1.1151574799999999</v>
      </c>
      <c r="K1231" s="110">
        <f t="shared" ca="1" si="289"/>
        <v>0.11941234958060779</v>
      </c>
      <c r="L1231" s="66">
        <f>IF(VLOOKUP(A1231,$T$12:$AC$125,8)=VLOOKUP(A1230,$T$12:$AC$125,8),0,VLOOKUP(A1231,T$12:$AC$125,8))</f>
        <v>0</v>
      </c>
      <c r="M1231" s="67">
        <f>IF(L1231&gt;0,VLOOKUP(L1231,S$12:$AB$125,7),0)</f>
        <v>0</v>
      </c>
      <c r="N1231" s="2">
        <f t="shared" si="290"/>
        <v>0</v>
      </c>
      <c r="O1231" s="22">
        <f t="shared" ca="1" si="297"/>
        <v>0.11941234958060779</v>
      </c>
      <c r="P1231" s="25" t="str">
        <f t="shared" si="298"/>
        <v>A+J=</v>
      </c>
      <c r="Q1231" s="26">
        <f t="shared" si="299"/>
        <v>44757</v>
      </c>
      <c r="R1231" s="4"/>
      <c r="S1231" s="98"/>
      <c r="U1231" s="4"/>
      <c r="V1231" s="4"/>
      <c r="W1231" s="4"/>
      <c r="X1231" s="4"/>
      <c r="Y1231" s="4"/>
      <c r="Z1231" s="4"/>
      <c r="AA1231" s="4"/>
      <c r="AB1231" s="4"/>
      <c r="AC1231" s="4"/>
      <c r="AD1231" s="64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  <c r="FN1231" s="64"/>
      <c r="FO1231" s="64"/>
      <c r="FP1231" s="64"/>
      <c r="FQ1231" s="64"/>
      <c r="FR1231" s="64"/>
      <c r="FS1231" s="64"/>
      <c r="FT1231" s="64"/>
    </row>
    <row r="1232" spans="1:179" ht="15" x14ac:dyDescent="0.25">
      <c r="A1232" s="20">
        <f t="shared" si="300"/>
        <v>44985</v>
      </c>
      <c r="B1232" s="22">
        <f t="shared" ca="1" si="291"/>
        <v>1.0962801226469183</v>
      </c>
      <c r="C1232" s="22">
        <f t="shared" ca="1" si="288"/>
        <v>0.97614444</v>
      </c>
      <c r="D1232" s="23">
        <f ca="1">IF(A1232&lt;$B$1,VLOOKUP(A1232,[1]DI!$A$4:$B$15000,2,FALSE),0)</f>
        <v>0.13650000000000001</v>
      </c>
      <c r="E1232" s="22">
        <f t="shared" ca="1" si="292"/>
        <v>5.0788000000000005E-4</v>
      </c>
      <c r="F1232" s="23">
        <f t="shared" si="293"/>
        <v>1.3</v>
      </c>
      <c r="G1232" s="24">
        <f t="shared" ca="1" si="294"/>
        <v>1.0006602440000001</v>
      </c>
      <c r="H1232" s="22">
        <f ca="1">TRUNC(PRODUCT(G$10:G1231),15)</f>
        <v>1.3235962370252401</v>
      </c>
      <c r="I1232" s="22">
        <f t="shared" ca="1" si="295"/>
        <v>1.1861310542792001</v>
      </c>
      <c r="J1232" s="22">
        <f t="shared" ca="1" si="296"/>
        <v>1.1158937600000001</v>
      </c>
      <c r="K1232" s="110">
        <f t="shared" ca="1" si="289"/>
        <v>0.1201356826469184</v>
      </c>
      <c r="L1232" s="66">
        <f>IF(VLOOKUP(A1232,$T$12:$AC$125,8)=VLOOKUP(A1231,$T$12:$AC$125,8),0,VLOOKUP(A1232,T$12:$AC$125,8))</f>
        <v>0</v>
      </c>
      <c r="M1232" s="67">
        <f>IF(L1232&gt;0,VLOOKUP(L1232,S$12:$AB$125,7),0)</f>
        <v>0</v>
      </c>
      <c r="N1232" s="2">
        <f t="shared" si="290"/>
        <v>0</v>
      </c>
      <c r="O1232" s="22">
        <f t="shared" ca="1" si="297"/>
        <v>0.1201356826469184</v>
      </c>
      <c r="P1232" s="25" t="str">
        <f t="shared" si="298"/>
        <v>A+J=</v>
      </c>
      <c r="Q1232" s="26">
        <f t="shared" si="299"/>
        <v>44757</v>
      </c>
      <c r="R1232" s="4"/>
      <c r="S1232" s="98"/>
      <c r="U1232" s="4"/>
      <c r="V1232" s="4"/>
      <c r="W1232" s="4"/>
      <c r="X1232" s="4"/>
      <c r="Y1232" s="4"/>
      <c r="Z1232" s="4"/>
      <c r="AA1232" s="4"/>
      <c r="AB1232" s="4"/>
      <c r="AC1232" s="4"/>
      <c r="AD1232" s="64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  <c r="FN1232" s="64"/>
      <c r="FO1232" s="64"/>
      <c r="FP1232" s="64"/>
      <c r="FQ1232" s="64"/>
      <c r="FR1232" s="64"/>
      <c r="FS1232" s="64"/>
      <c r="FT1232" s="64"/>
    </row>
    <row r="1233" spans="1:176" ht="15" x14ac:dyDescent="0.25">
      <c r="A1233" s="20">
        <f t="shared" si="300"/>
        <v>44986</v>
      </c>
      <c r="B1233" s="22">
        <f t="shared" ca="1" si="291"/>
        <v>1.0970039387271258</v>
      </c>
      <c r="C1233" s="22">
        <f t="shared" ca="1" si="288"/>
        <v>0.97614444</v>
      </c>
      <c r="D1233" s="23">
        <f ca="1">IF(A1233&lt;$B$1,VLOOKUP(A1233,[1]DI!$A$4:$B$15000,2,FALSE),0)</f>
        <v>0.13650000000000001</v>
      </c>
      <c r="E1233" s="22">
        <f t="shared" ca="1" si="292"/>
        <v>5.0788000000000005E-4</v>
      </c>
      <c r="F1233" s="23">
        <f t="shared" si="293"/>
        <v>1.3</v>
      </c>
      <c r="G1233" s="24">
        <f t="shared" ca="1" si="294"/>
        <v>1.0006602440000001</v>
      </c>
      <c r="H1233" s="22">
        <f ca="1">TRUNC(PRODUCT(G$10:G1232),15)</f>
        <v>1.32447013349916</v>
      </c>
      <c r="I1233" s="22">
        <f t="shared" ca="1" si="295"/>
        <v>1.1861310542792001</v>
      </c>
      <c r="J1233" s="22">
        <f t="shared" ca="1" si="296"/>
        <v>1.11663052</v>
      </c>
      <c r="K1233" s="110">
        <f t="shared" ca="1" si="289"/>
        <v>0.12085949872712565</v>
      </c>
      <c r="L1233" s="66">
        <f>IF(VLOOKUP(A1233,$T$12:$AC$125,8)=VLOOKUP(A1232,$T$12:$AC$125,8),0,VLOOKUP(A1233,T$12:$AC$125,8))</f>
        <v>0</v>
      </c>
      <c r="M1233" s="67">
        <f>IF(L1233&gt;0,VLOOKUP(L1233,S$12:$AB$125,7),0)</f>
        <v>0</v>
      </c>
      <c r="N1233" s="2">
        <f t="shared" si="290"/>
        <v>0</v>
      </c>
      <c r="O1233" s="22">
        <f t="shared" ca="1" si="297"/>
        <v>0.12085949872712565</v>
      </c>
      <c r="P1233" s="25" t="str">
        <f t="shared" si="298"/>
        <v>A+J=</v>
      </c>
      <c r="Q1233" s="26">
        <f t="shared" si="299"/>
        <v>44757</v>
      </c>
      <c r="R1233" s="4"/>
      <c r="S1233" s="98"/>
      <c r="U1233" s="4"/>
      <c r="V1233" s="4"/>
      <c r="W1233" s="4"/>
      <c r="X1233" s="4"/>
      <c r="Y1233" s="4"/>
      <c r="Z1233" s="4"/>
      <c r="AA1233" s="4"/>
      <c r="AB1233" s="4"/>
      <c r="AC1233" s="4"/>
      <c r="AD1233" s="64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4"/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  <c r="FN1233" s="64"/>
      <c r="FO1233" s="64"/>
      <c r="FP1233" s="64"/>
      <c r="FQ1233" s="64"/>
      <c r="FR1233" s="64"/>
      <c r="FS1233" s="64"/>
      <c r="FT1233" s="64"/>
    </row>
    <row r="1234" spans="1:176" ht="15" x14ac:dyDescent="0.25">
      <c r="A1234" s="20">
        <f t="shared" si="300"/>
        <v>44987</v>
      </c>
      <c r="B1234" s="22">
        <f t="shared" ca="1" si="291"/>
        <v>1.097728227884019</v>
      </c>
      <c r="C1234" s="22">
        <f t="shared" ref="C1234:C1297" ca="1" si="301">IF(L1233&gt;0,TRUNC(C1233-N1233,8),C1233)</f>
        <v>0.97614444</v>
      </c>
      <c r="D1234" s="23">
        <f ca="1">IF(A1234&lt;$B$1,VLOOKUP(A1234,[1]DI!$A$4:$B$15000,2,FALSE),0)</f>
        <v>0.13650000000000001</v>
      </c>
      <c r="E1234" s="22">
        <f t="shared" ca="1" si="292"/>
        <v>5.0788000000000005E-4</v>
      </c>
      <c r="F1234" s="23">
        <f t="shared" si="293"/>
        <v>1.3</v>
      </c>
      <c r="G1234" s="24">
        <f t="shared" ca="1" si="294"/>
        <v>1.0006602440000001</v>
      </c>
      <c r="H1234" s="22">
        <f ca="1">TRUNC(PRODUCT(G$10:G1233),15)</f>
        <v>1.32534460695798</v>
      </c>
      <c r="I1234" s="22">
        <f t="shared" ca="1" si="295"/>
        <v>1.1861310542792001</v>
      </c>
      <c r="J1234" s="22">
        <f t="shared" ca="1" si="296"/>
        <v>1.11736777</v>
      </c>
      <c r="K1234" s="110">
        <f t="shared" ca="1" si="289"/>
        <v>0.12158378788401909</v>
      </c>
      <c r="L1234" s="66">
        <f>IF(VLOOKUP(A1234,$T$12:$AC$125,8)=VLOOKUP(A1233,$T$12:$AC$125,8),0,VLOOKUP(A1234,T$12:$AC$125,8))</f>
        <v>0</v>
      </c>
      <c r="M1234" s="67">
        <f>IF(L1234&gt;0,VLOOKUP(L1234,S$12:$AB$125,7),0)</f>
        <v>0</v>
      </c>
      <c r="N1234" s="2">
        <f t="shared" si="290"/>
        <v>0</v>
      </c>
      <c r="O1234" s="22">
        <f t="shared" ca="1" si="297"/>
        <v>0.12158378788401909</v>
      </c>
      <c r="P1234" s="25" t="str">
        <f t="shared" si="298"/>
        <v>A+J=</v>
      </c>
      <c r="Q1234" s="26">
        <f t="shared" si="299"/>
        <v>44757</v>
      </c>
      <c r="R1234" s="4"/>
      <c r="S1234" s="98"/>
      <c r="U1234" s="4"/>
      <c r="V1234" s="4"/>
      <c r="W1234" s="4"/>
      <c r="X1234" s="4"/>
      <c r="Y1234" s="4"/>
      <c r="Z1234" s="4"/>
      <c r="AA1234" s="4"/>
      <c r="AB1234" s="4"/>
      <c r="AC1234" s="4"/>
      <c r="AD1234" s="64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  <c r="BK1234" s="64"/>
      <c r="BL1234" s="64"/>
      <c r="BM1234" s="64"/>
      <c r="BN1234" s="64"/>
      <c r="BO1234" s="64"/>
      <c r="BP1234" s="64"/>
      <c r="BQ1234" s="64"/>
      <c r="BR1234" s="64"/>
      <c r="BS1234" s="64"/>
      <c r="BT1234" s="6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  <c r="FN1234" s="64"/>
      <c r="FO1234" s="64"/>
      <c r="FP1234" s="64"/>
      <c r="FQ1234" s="64"/>
      <c r="FR1234" s="64"/>
      <c r="FS1234" s="64"/>
      <c r="FT1234" s="64"/>
    </row>
    <row r="1235" spans="1:176" ht="15" x14ac:dyDescent="0.25">
      <c r="A1235" s="20">
        <f t="shared" si="300"/>
        <v>44988</v>
      </c>
      <c r="B1235" s="22">
        <f t="shared" ca="1" si="291"/>
        <v>1.0984529900548092</v>
      </c>
      <c r="C1235" s="22">
        <f t="shared" ca="1" si="301"/>
        <v>0.97614444</v>
      </c>
      <c r="D1235" s="23">
        <f ca="1">IF(A1235&lt;$B$1,VLOOKUP(A1235,[1]DI!$A$4:$B$15000,2,FALSE),0)</f>
        <v>0.13650000000000001</v>
      </c>
      <c r="E1235" s="22">
        <f t="shared" ca="1" si="292"/>
        <v>5.0788000000000005E-4</v>
      </c>
      <c r="F1235" s="23">
        <f t="shared" si="293"/>
        <v>1.3</v>
      </c>
      <c r="G1235" s="24">
        <f t="shared" ca="1" si="294"/>
        <v>1.0006602440000001</v>
      </c>
      <c r="H1235" s="22">
        <f ca="1">TRUNC(PRODUCT(G$10:G1234),15)</f>
        <v>1.3262196577826599</v>
      </c>
      <c r="I1235" s="22">
        <f t="shared" ca="1" si="295"/>
        <v>1.1861310542792001</v>
      </c>
      <c r="J1235" s="22">
        <f t="shared" ca="1" si="296"/>
        <v>1.1181055</v>
      </c>
      <c r="K1235" s="110">
        <f t="shared" ca="1" si="289"/>
        <v>0.12230855005480917</v>
      </c>
      <c r="L1235" s="66">
        <f>IF(VLOOKUP(A1235,$T$12:$AC$125,8)=VLOOKUP(A1234,$T$12:$AC$125,8),0,VLOOKUP(A1235,T$12:$AC$125,8))</f>
        <v>0</v>
      </c>
      <c r="M1235" s="67">
        <f>IF(L1235&gt;0,VLOOKUP(L1235,S$12:$AB$125,7),0)</f>
        <v>0</v>
      </c>
      <c r="N1235" s="2">
        <f t="shared" si="290"/>
        <v>0</v>
      </c>
      <c r="O1235" s="22">
        <f t="shared" ca="1" si="297"/>
        <v>0.12230855005480917</v>
      </c>
      <c r="P1235" s="25" t="str">
        <f t="shared" si="298"/>
        <v>A+J=</v>
      </c>
      <c r="Q1235" s="26">
        <f t="shared" si="299"/>
        <v>44757</v>
      </c>
      <c r="R1235" s="4"/>
      <c r="S1235" s="98"/>
      <c r="U1235" s="4"/>
      <c r="V1235" s="4"/>
      <c r="W1235" s="4"/>
      <c r="X1235" s="4"/>
      <c r="Y1235" s="4"/>
      <c r="Z1235" s="4"/>
      <c r="AA1235" s="4"/>
      <c r="AB1235" s="4"/>
      <c r="AC1235" s="4"/>
      <c r="AD1235" s="64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  <c r="BL1235" s="64"/>
      <c r="BM1235" s="64"/>
      <c r="BN1235" s="64"/>
      <c r="BO1235" s="64"/>
      <c r="BP1235" s="64"/>
      <c r="BQ1235" s="64"/>
      <c r="BR1235" s="64"/>
      <c r="BS1235" s="64"/>
      <c r="BT1235" s="64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  <c r="FN1235" s="64"/>
      <c r="FO1235" s="64"/>
      <c r="FP1235" s="64"/>
      <c r="FQ1235" s="64"/>
      <c r="FR1235" s="64"/>
      <c r="FS1235" s="64"/>
      <c r="FT1235" s="64"/>
    </row>
    <row r="1236" spans="1:176" ht="15" x14ac:dyDescent="0.25">
      <c r="A1236" s="20">
        <f t="shared" si="300"/>
        <v>44989</v>
      </c>
      <c r="B1236" s="22">
        <f t="shared" ca="1" si="291"/>
        <v>1.0991782353022854</v>
      </c>
      <c r="C1236" s="22">
        <f t="shared" ca="1" si="301"/>
        <v>0.97614444</v>
      </c>
      <c r="D1236" s="23">
        <f ca="1">IF(A1236&lt;$B$1,VLOOKUP(A1236,[1]DI!$A$4:$B$15000,2,FALSE),0)</f>
        <v>0</v>
      </c>
      <c r="E1236" s="22">
        <f t="shared" ca="1" si="292"/>
        <v>0</v>
      </c>
      <c r="F1236" s="23">
        <f t="shared" si="293"/>
        <v>1.3</v>
      </c>
      <c r="G1236" s="24">
        <f t="shared" ca="1" si="294"/>
        <v>1</v>
      </c>
      <c r="H1236" s="22">
        <f ca="1">TRUNC(PRODUCT(G$10:G1235),15)</f>
        <v>1.3270952863543899</v>
      </c>
      <c r="I1236" s="22">
        <f t="shared" ca="1" si="295"/>
        <v>1.1861310542792001</v>
      </c>
      <c r="J1236" s="22">
        <f t="shared" ca="1" si="296"/>
        <v>1.1188437200000001</v>
      </c>
      <c r="K1236" s="110">
        <f t="shared" ca="1" si="289"/>
        <v>0.12303379530228543</v>
      </c>
      <c r="L1236" s="66">
        <f>IF(VLOOKUP(A1236,$T$12:$AC$125,8)=VLOOKUP(A1235,$T$12:$AC$125,8),0,VLOOKUP(A1236,T$12:$AC$125,8))</f>
        <v>0</v>
      </c>
      <c r="M1236" s="67">
        <f>IF(L1236&gt;0,VLOOKUP(L1236,S$12:$AB$125,7),0)</f>
        <v>0</v>
      </c>
      <c r="N1236" s="2">
        <f t="shared" si="290"/>
        <v>0</v>
      </c>
      <c r="O1236" s="22">
        <f t="shared" ca="1" si="297"/>
        <v>0.12303379530228543</v>
      </c>
      <c r="P1236" s="25" t="str">
        <f t="shared" si="298"/>
        <v>A+J=</v>
      </c>
      <c r="Q1236" s="26">
        <f t="shared" si="299"/>
        <v>44757</v>
      </c>
      <c r="R1236" s="4"/>
      <c r="S1236" s="98"/>
      <c r="U1236" s="4"/>
      <c r="V1236" s="4"/>
      <c r="W1236" s="4"/>
      <c r="X1236" s="4"/>
      <c r="Y1236" s="4"/>
      <c r="Z1236" s="4"/>
      <c r="AA1236" s="4"/>
      <c r="AB1236" s="4"/>
      <c r="AC1236" s="4"/>
      <c r="AD1236" s="64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4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  <c r="BK1236" s="64"/>
      <c r="BL1236" s="64"/>
      <c r="BM1236" s="64"/>
      <c r="BN1236" s="64"/>
      <c r="BO1236" s="64"/>
      <c r="BP1236" s="64"/>
      <c r="BQ1236" s="64"/>
      <c r="BR1236" s="64"/>
      <c r="BS1236" s="64"/>
      <c r="BT1236" s="64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  <c r="FN1236" s="64"/>
      <c r="FO1236" s="64"/>
      <c r="FP1236" s="64"/>
      <c r="FQ1236" s="64"/>
      <c r="FR1236" s="64"/>
      <c r="FS1236" s="64"/>
      <c r="FT1236" s="64"/>
    </row>
    <row r="1237" spans="1:176" ht="15" x14ac:dyDescent="0.25">
      <c r="A1237" s="20">
        <f t="shared" si="300"/>
        <v>44990</v>
      </c>
      <c r="B1237" s="22">
        <f t="shared" ca="1" si="291"/>
        <v>1.0991782353022854</v>
      </c>
      <c r="C1237" s="22">
        <f t="shared" ca="1" si="301"/>
        <v>0.97614444</v>
      </c>
      <c r="D1237" s="23">
        <f ca="1">IF(A1237&lt;$B$1,VLOOKUP(A1237,[1]DI!$A$4:$B$15000,2,FALSE),0)</f>
        <v>0</v>
      </c>
      <c r="E1237" s="22">
        <f t="shared" ca="1" si="292"/>
        <v>0</v>
      </c>
      <c r="F1237" s="23">
        <f t="shared" si="293"/>
        <v>1.3</v>
      </c>
      <c r="G1237" s="24">
        <f t="shared" ca="1" si="294"/>
        <v>1</v>
      </c>
      <c r="H1237" s="22">
        <f ca="1">TRUNC(PRODUCT(G$10:G1236),15)</f>
        <v>1.3270952863543899</v>
      </c>
      <c r="I1237" s="22">
        <f t="shared" ca="1" si="295"/>
        <v>1.1861310542792001</v>
      </c>
      <c r="J1237" s="22">
        <f t="shared" ca="1" si="296"/>
        <v>1.1188437200000001</v>
      </c>
      <c r="K1237" s="110">
        <f t="shared" ca="1" si="289"/>
        <v>0.12303379530228543</v>
      </c>
      <c r="L1237" s="66">
        <f>IF(VLOOKUP(A1237,$T$12:$AC$125,8)=VLOOKUP(A1236,$T$12:$AC$125,8),0,VLOOKUP(A1237,T$12:$AC$125,8))</f>
        <v>0</v>
      </c>
      <c r="M1237" s="67">
        <f>IF(L1237&gt;0,VLOOKUP(L1237,S$12:$AB$125,7),0)</f>
        <v>0</v>
      </c>
      <c r="N1237" s="2">
        <f t="shared" si="290"/>
        <v>0</v>
      </c>
      <c r="O1237" s="22">
        <f t="shared" ca="1" si="297"/>
        <v>0.12303379530228543</v>
      </c>
      <c r="P1237" s="25" t="str">
        <f t="shared" si="298"/>
        <v>A+J=</v>
      </c>
      <c r="Q1237" s="26">
        <f t="shared" si="299"/>
        <v>44757</v>
      </c>
      <c r="R1237" s="4"/>
      <c r="S1237" s="98"/>
      <c r="U1237" s="4"/>
      <c r="V1237" s="4"/>
      <c r="W1237" s="4"/>
      <c r="X1237" s="4"/>
      <c r="Y1237" s="4"/>
      <c r="Z1237" s="4"/>
      <c r="AA1237" s="4"/>
      <c r="AB1237" s="4"/>
      <c r="AC1237" s="4"/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4"/>
      <c r="BR1237" s="64"/>
      <c r="BS1237" s="64"/>
      <c r="BT1237" s="64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  <c r="FN1237" s="64"/>
      <c r="FO1237" s="64"/>
      <c r="FP1237" s="64"/>
      <c r="FQ1237" s="64"/>
      <c r="FR1237" s="64"/>
      <c r="FS1237" s="64"/>
      <c r="FT1237" s="64"/>
    </row>
    <row r="1238" spans="1:176" ht="15" x14ac:dyDescent="0.25">
      <c r="A1238" s="20">
        <f t="shared" si="300"/>
        <v>44991</v>
      </c>
      <c r="B1238" s="22">
        <f t="shared" ca="1" si="291"/>
        <v>1.0991782353022854</v>
      </c>
      <c r="C1238" s="22">
        <f t="shared" ca="1" si="301"/>
        <v>0.97614444</v>
      </c>
      <c r="D1238" s="23">
        <f ca="1">IF(A1238&lt;$B$1,VLOOKUP(A1238,[1]DI!$A$4:$B$15000,2,FALSE),0)</f>
        <v>0.13650000000000001</v>
      </c>
      <c r="E1238" s="22">
        <f t="shared" ca="1" si="292"/>
        <v>5.0788000000000005E-4</v>
      </c>
      <c r="F1238" s="23">
        <f t="shared" si="293"/>
        <v>1.3</v>
      </c>
      <c r="G1238" s="24">
        <f t="shared" ca="1" si="294"/>
        <v>1.0006602440000001</v>
      </c>
      <c r="H1238" s="22">
        <f ca="1">TRUNC(PRODUCT(G$10:G1237),15)</f>
        <v>1.3270952863543899</v>
      </c>
      <c r="I1238" s="22">
        <f t="shared" ca="1" si="295"/>
        <v>1.1861310542792001</v>
      </c>
      <c r="J1238" s="22">
        <f t="shared" ca="1" si="296"/>
        <v>1.1188437200000001</v>
      </c>
      <c r="K1238" s="110">
        <f t="shared" ca="1" si="289"/>
        <v>0.12303379530228543</v>
      </c>
      <c r="L1238" s="66">
        <f>IF(VLOOKUP(A1238,$T$12:$AC$125,8)=VLOOKUP(A1237,$T$12:$AC$125,8),0,VLOOKUP(A1238,T$12:$AC$125,8))</f>
        <v>0</v>
      </c>
      <c r="M1238" s="67">
        <f>IF(L1238&gt;0,VLOOKUP(L1238,S$12:$AB$125,7),0)</f>
        <v>0</v>
      </c>
      <c r="N1238" s="2">
        <f t="shared" si="290"/>
        <v>0</v>
      </c>
      <c r="O1238" s="22">
        <f t="shared" ca="1" si="297"/>
        <v>0.12303379530228543</v>
      </c>
      <c r="P1238" s="25" t="str">
        <f t="shared" si="298"/>
        <v>A+J=</v>
      </c>
      <c r="Q1238" s="26">
        <f t="shared" si="299"/>
        <v>44757</v>
      </c>
      <c r="R1238" s="4"/>
      <c r="S1238" s="98"/>
      <c r="U1238" s="4"/>
      <c r="V1238" s="4"/>
      <c r="W1238" s="4"/>
      <c r="X1238" s="4"/>
      <c r="Y1238" s="4"/>
      <c r="Z1238" s="4"/>
      <c r="AA1238" s="4"/>
      <c r="AB1238" s="4"/>
      <c r="AC1238" s="4"/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4"/>
      <c r="BR1238" s="64"/>
      <c r="BS1238" s="64"/>
      <c r="BT1238" s="64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  <c r="FN1238" s="64"/>
      <c r="FO1238" s="64"/>
      <c r="FP1238" s="64"/>
      <c r="FQ1238" s="64"/>
      <c r="FR1238" s="64"/>
      <c r="FS1238" s="64"/>
      <c r="FT1238" s="64"/>
    </row>
    <row r="1239" spans="1:176" ht="15" x14ac:dyDescent="0.25">
      <c r="A1239" s="20">
        <f t="shared" si="300"/>
        <v>44992</v>
      </c>
      <c r="B1239" s="22">
        <f t="shared" ca="1" si="291"/>
        <v>1.0999039636264478</v>
      </c>
      <c r="C1239" s="22">
        <f t="shared" ca="1" si="301"/>
        <v>0.97614444</v>
      </c>
      <c r="D1239" s="23">
        <f ca="1">IF(A1239&lt;$B$1,VLOOKUP(A1239,[1]DI!$A$4:$B$15000,2,FALSE),0)</f>
        <v>0.13650000000000001</v>
      </c>
      <c r="E1239" s="22">
        <f t="shared" ca="1" si="292"/>
        <v>5.0788000000000005E-4</v>
      </c>
      <c r="F1239" s="23">
        <f t="shared" si="293"/>
        <v>1.3</v>
      </c>
      <c r="G1239" s="24">
        <f t="shared" ca="1" si="294"/>
        <v>1.0006602440000001</v>
      </c>
      <c r="H1239" s="22">
        <f ca="1">TRUNC(PRODUCT(G$10:G1238),15)</f>
        <v>1.32797149305464</v>
      </c>
      <c r="I1239" s="22">
        <f t="shared" ca="1" si="295"/>
        <v>1.1861310542792001</v>
      </c>
      <c r="J1239" s="22">
        <f t="shared" ca="1" si="296"/>
        <v>1.1195824299999999</v>
      </c>
      <c r="K1239" s="110">
        <f t="shared" ca="1" si="289"/>
        <v>0.12375952362644785</v>
      </c>
      <c r="L1239" s="66">
        <f>IF(VLOOKUP(A1239,$T$12:$AC$125,8)=VLOOKUP(A1238,$T$12:$AC$125,8),0,VLOOKUP(A1239,T$12:$AC$125,8))</f>
        <v>0</v>
      </c>
      <c r="M1239" s="67">
        <f>IF(L1239&gt;0,VLOOKUP(L1239,S$12:$AB$125,7),0)</f>
        <v>0</v>
      </c>
      <c r="N1239" s="2">
        <f t="shared" si="290"/>
        <v>0</v>
      </c>
      <c r="O1239" s="22">
        <f t="shared" ca="1" si="297"/>
        <v>0.12375952362644785</v>
      </c>
      <c r="P1239" s="25" t="str">
        <f t="shared" si="298"/>
        <v>A+J=</v>
      </c>
      <c r="Q1239" s="26">
        <f t="shared" si="299"/>
        <v>44757</v>
      </c>
      <c r="R1239" s="4"/>
      <c r="S1239" s="98"/>
      <c r="U1239" s="4"/>
      <c r="V1239" s="4"/>
      <c r="W1239" s="4"/>
      <c r="X1239" s="4"/>
      <c r="Y1239" s="4"/>
      <c r="Z1239" s="4"/>
      <c r="AA1239" s="4"/>
      <c r="AB1239" s="4"/>
      <c r="AC1239" s="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  <c r="BK1239" s="64"/>
      <c r="BL1239" s="64"/>
      <c r="BM1239" s="64"/>
      <c r="BN1239" s="64"/>
      <c r="BO1239" s="64"/>
      <c r="BP1239" s="64"/>
      <c r="BQ1239" s="64"/>
      <c r="BR1239" s="64"/>
      <c r="BS1239" s="64"/>
      <c r="BT1239" s="64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  <c r="FN1239" s="64"/>
      <c r="FO1239" s="64"/>
      <c r="FP1239" s="64"/>
      <c r="FQ1239" s="64"/>
      <c r="FR1239" s="64"/>
      <c r="FS1239" s="64"/>
      <c r="FT1239" s="64"/>
    </row>
    <row r="1240" spans="1:176" ht="15" x14ac:dyDescent="0.25">
      <c r="A1240" s="20">
        <f t="shared" si="300"/>
        <v>44993</v>
      </c>
      <c r="B1240" s="22">
        <f t="shared" ca="1" si="291"/>
        <v>1.1006301750272964</v>
      </c>
      <c r="C1240" s="22">
        <f t="shared" ca="1" si="301"/>
        <v>0.97614444</v>
      </c>
      <c r="D1240" s="23">
        <f ca="1">IF(A1240&lt;$B$1,VLOOKUP(A1240,[1]DI!$A$4:$B$15000,2,FALSE),0)</f>
        <v>0.13650000000000001</v>
      </c>
      <c r="E1240" s="22">
        <f t="shared" ca="1" si="292"/>
        <v>5.0788000000000005E-4</v>
      </c>
      <c r="F1240" s="23">
        <f t="shared" si="293"/>
        <v>1.3</v>
      </c>
      <c r="G1240" s="24">
        <f t="shared" ca="1" si="294"/>
        <v>1.0006602440000001</v>
      </c>
      <c r="H1240" s="22">
        <f ca="1">TRUNC(PRODUCT(G$10:G1239),15)</f>
        <v>1.3288482782651001</v>
      </c>
      <c r="I1240" s="22">
        <f t="shared" ca="1" si="295"/>
        <v>1.1861310542792001</v>
      </c>
      <c r="J1240" s="22">
        <f t="shared" ca="1" si="296"/>
        <v>1.1203216300000001</v>
      </c>
      <c r="K1240" s="110">
        <f t="shared" ca="1" si="289"/>
        <v>0.12448573502729644</v>
      </c>
      <c r="L1240" s="66">
        <f>IF(VLOOKUP(A1240,$T$12:$AC$125,8)=VLOOKUP(A1239,$T$12:$AC$125,8),0,VLOOKUP(A1240,T$12:$AC$125,8))</f>
        <v>0</v>
      </c>
      <c r="M1240" s="67">
        <f>IF(L1240&gt;0,VLOOKUP(L1240,S$12:$AB$125,7),0)</f>
        <v>0</v>
      </c>
      <c r="N1240" s="2">
        <f t="shared" si="290"/>
        <v>0</v>
      </c>
      <c r="O1240" s="22">
        <f t="shared" ca="1" si="297"/>
        <v>0.12448573502729644</v>
      </c>
      <c r="P1240" s="25" t="str">
        <f t="shared" si="298"/>
        <v>A+J=</v>
      </c>
      <c r="Q1240" s="26">
        <f t="shared" si="299"/>
        <v>44757</v>
      </c>
      <c r="R1240" s="4"/>
      <c r="S1240" s="98"/>
      <c r="U1240" s="4"/>
      <c r="V1240" s="4"/>
      <c r="W1240" s="4"/>
      <c r="X1240" s="4"/>
      <c r="Y1240" s="4"/>
      <c r="Z1240" s="4"/>
      <c r="AA1240" s="4"/>
      <c r="AB1240" s="4"/>
      <c r="AC1240" s="4"/>
      <c r="AD1240" s="64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4"/>
      <c r="BJ1240" s="64"/>
      <c r="BK1240" s="64"/>
      <c r="BL1240" s="64"/>
      <c r="BM1240" s="64"/>
      <c r="BN1240" s="64"/>
      <c r="BO1240" s="64"/>
      <c r="BP1240" s="64"/>
      <c r="BQ1240" s="64"/>
      <c r="BR1240" s="64"/>
      <c r="BS1240" s="64"/>
      <c r="BT1240" s="64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  <c r="FN1240" s="64"/>
      <c r="FO1240" s="64"/>
      <c r="FP1240" s="64"/>
      <c r="FQ1240" s="64"/>
      <c r="FR1240" s="64"/>
      <c r="FS1240" s="64"/>
      <c r="FT1240" s="64"/>
    </row>
    <row r="1241" spans="1:176" ht="15" x14ac:dyDescent="0.25">
      <c r="A1241" s="20">
        <f t="shared" si="300"/>
        <v>44994</v>
      </c>
      <c r="B1241" s="22">
        <f t="shared" ca="1" si="291"/>
        <v>1.1013568595048313</v>
      </c>
      <c r="C1241" s="22">
        <f t="shared" ca="1" si="301"/>
        <v>0.97614444</v>
      </c>
      <c r="D1241" s="23">
        <f ca="1">IF(A1241&lt;$B$1,VLOOKUP(A1241,[1]DI!$A$4:$B$15000,2,FALSE),0)</f>
        <v>0.13650000000000001</v>
      </c>
      <c r="E1241" s="22">
        <f t="shared" ca="1" si="292"/>
        <v>5.0788000000000005E-4</v>
      </c>
      <c r="F1241" s="23">
        <f t="shared" si="293"/>
        <v>1.3</v>
      </c>
      <c r="G1241" s="24">
        <f t="shared" ca="1" si="294"/>
        <v>1.0006602440000001</v>
      </c>
      <c r="H1241" s="22">
        <f ca="1">TRUNC(PRODUCT(G$10:G1240),15)</f>
        <v>1.3297256423677299</v>
      </c>
      <c r="I1241" s="22">
        <f t="shared" ca="1" si="295"/>
        <v>1.1861310542792001</v>
      </c>
      <c r="J1241" s="22">
        <f t="shared" ca="1" si="296"/>
        <v>1.1210613199999999</v>
      </c>
      <c r="K1241" s="110">
        <f t="shared" ca="1" si="289"/>
        <v>0.1252124195048312</v>
      </c>
      <c r="L1241" s="66">
        <f>IF(VLOOKUP(A1241,$T$12:$AC$125,8)=VLOOKUP(A1240,$T$12:$AC$125,8),0,VLOOKUP(A1241,T$12:$AC$125,8))</f>
        <v>0</v>
      </c>
      <c r="M1241" s="67">
        <f>IF(L1241&gt;0,VLOOKUP(L1241,S$12:$AB$125,7),0)</f>
        <v>0</v>
      </c>
      <c r="N1241" s="2">
        <f t="shared" si="290"/>
        <v>0</v>
      </c>
      <c r="O1241" s="22">
        <f t="shared" ca="1" si="297"/>
        <v>0.1252124195048312</v>
      </c>
      <c r="P1241" s="25" t="str">
        <f t="shared" si="298"/>
        <v>A+J=</v>
      </c>
      <c r="Q1241" s="26">
        <f t="shared" si="299"/>
        <v>44757</v>
      </c>
      <c r="R1241" s="4"/>
      <c r="S1241" s="98"/>
      <c r="U1241" s="4"/>
      <c r="V1241" s="4"/>
      <c r="W1241" s="4"/>
      <c r="X1241" s="4"/>
      <c r="Y1241" s="4"/>
      <c r="Z1241" s="4"/>
      <c r="AA1241" s="4"/>
      <c r="AB1241" s="4"/>
      <c r="AC1241" s="4"/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  <c r="FN1241" s="64"/>
      <c r="FO1241" s="64"/>
      <c r="FP1241" s="64"/>
      <c r="FQ1241" s="64"/>
      <c r="FR1241" s="64"/>
      <c r="FS1241" s="64"/>
      <c r="FT1241" s="64"/>
    </row>
    <row r="1242" spans="1:176" ht="15" x14ac:dyDescent="0.25">
      <c r="A1242" s="20">
        <f t="shared" si="300"/>
        <v>44995</v>
      </c>
      <c r="B1242" s="22">
        <f t="shared" ca="1" si="291"/>
        <v>1.1020840169962627</v>
      </c>
      <c r="C1242" s="22">
        <f t="shared" ca="1" si="301"/>
        <v>0.97614444</v>
      </c>
      <c r="D1242" s="23">
        <f ca="1">IF(A1242&lt;$B$1,VLOOKUP(A1242,[1]DI!$A$4:$B$15000,2,FALSE),0)</f>
        <v>0.13650000000000001</v>
      </c>
      <c r="E1242" s="22">
        <f t="shared" ca="1" si="292"/>
        <v>5.0788000000000005E-4</v>
      </c>
      <c r="F1242" s="23">
        <f t="shared" si="293"/>
        <v>1.3</v>
      </c>
      <c r="G1242" s="24">
        <f t="shared" ca="1" si="294"/>
        <v>1.0006602440000001</v>
      </c>
      <c r="H1242" s="22">
        <f ca="1">TRUNC(PRODUCT(G$10:G1241),15)</f>
        <v>1.33060358574475</v>
      </c>
      <c r="I1242" s="22">
        <f t="shared" ca="1" si="295"/>
        <v>1.1861310542792001</v>
      </c>
      <c r="J1242" s="22">
        <f t="shared" ca="1" si="296"/>
        <v>1.12180149</v>
      </c>
      <c r="K1242" s="110">
        <f t="shared" ca="1" si="289"/>
        <v>0.12593957699626263</v>
      </c>
      <c r="L1242" s="66">
        <f>IF(VLOOKUP(A1242,$T$12:$AC$125,8)=VLOOKUP(A1241,$T$12:$AC$125,8),0,VLOOKUP(A1242,T$12:$AC$125,8))</f>
        <v>0</v>
      </c>
      <c r="M1242" s="67">
        <f>IF(L1242&gt;0,VLOOKUP(L1242,S$12:$AB$125,7),0)</f>
        <v>0</v>
      </c>
      <c r="N1242" s="2">
        <f t="shared" si="290"/>
        <v>0</v>
      </c>
      <c r="O1242" s="22">
        <f t="shared" ca="1" si="297"/>
        <v>0.12593957699626263</v>
      </c>
      <c r="P1242" s="25" t="str">
        <f t="shared" si="298"/>
        <v>A+J=</v>
      </c>
      <c r="Q1242" s="26">
        <f t="shared" si="299"/>
        <v>44757</v>
      </c>
      <c r="R1242" s="4"/>
      <c r="S1242" s="98"/>
      <c r="U1242" s="4"/>
      <c r="V1242" s="4"/>
      <c r="W1242" s="4"/>
      <c r="X1242" s="4"/>
      <c r="Y1242" s="4"/>
      <c r="Z1242" s="4"/>
      <c r="AA1242" s="4"/>
      <c r="AB1242" s="4"/>
      <c r="AC1242" s="4"/>
      <c r="AD1242" s="64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  <c r="BK1242" s="64"/>
      <c r="BL1242" s="64"/>
      <c r="BM1242" s="64"/>
      <c r="BN1242" s="64"/>
      <c r="BO1242" s="64"/>
      <c r="BP1242" s="64"/>
      <c r="BQ1242" s="64"/>
      <c r="BR1242" s="64"/>
      <c r="BS1242" s="64"/>
      <c r="BT1242" s="64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  <c r="FN1242" s="64"/>
      <c r="FO1242" s="64"/>
      <c r="FP1242" s="64"/>
      <c r="FQ1242" s="64"/>
      <c r="FR1242" s="64"/>
      <c r="FS1242" s="64"/>
      <c r="FT1242" s="64"/>
    </row>
    <row r="1243" spans="1:176" ht="15" x14ac:dyDescent="0.25">
      <c r="A1243" s="20">
        <f t="shared" si="300"/>
        <v>44996</v>
      </c>
      <c r="B1243" s="22">
        <f t="shared" ca="1" si="291"/>
        <v>1.1028116575643803</v>
      </c>
      <c r="C1243" s="22">
        <f t="shared" ca="1" si="301"/>
        <v>0.97614444</v>
      </c>
      <c r="D1243" s="23">
        <f ca="1">IF(A1243&lt;$B$1,VLOOKUP(A1243,[1]DI!$A$4:$B$15000,2,FALSE),0)</f>
        <v>0</v>
      </c>
      <c r="E1243" s="22">
        <f t="shared" ca="1" si="292"/>
        <v>0</v>
      </c>
      <c r="F1243" s="23">
        <f t="shared" si="293"/>
        <v>1.3</v>
      </c>
      <c r="G1243" s="24">
        <f t="shared" ca="1" si="294"/>
        <v>1</v>
      </c>
      <c r="H1243" s="22">
        <f ca="1">TRUNC(PRODUCT(G$10:G1242),15)</f>
        <v>1.3314821087786199</v>
      </c>
      <c r="I1243" s="22">
        <f t="shared" ca="1" si="295"/>
        <v>1.1861310542792001</v>
      </c>
      <c r="J1243" s="22">
        <f t="shared" ca="1" si="296"/>
        <v>1.1225421499999999</v>
      </c>
      <c r="K1243" s="110">
        <f t="shared" ca="1" si="289"/>
        <v>0.12666721756438021</v>
      </c>
      <c r="L1243" s="66">
        <f>IF(VLOOKUP(A1243,$T$12:$AC$125,8)=VLOOKUP(A1242,$T$12:$AC$125,8),0,VLOOKUP(A1243,T$12:$AC$125,8))</f>
        <v>0</v>
      </c>
      <c r="M1243" s="67">
        <f>IF(L1243&gt;0,VLOOKUP(L1243,S$12:$AB$125,7),0)</f>
        <v>0</v>
      </c>
      <c r="N1243" s="2">
        <f t="shared" si="290"/>
        <v>0</v>
      </c>
      <c r="O1243" s="22">
        <f t="shared" ca="1" si="297"/>
        <v>0.12666721756438021</v>
      </c>
      <c r="P1243" s="25" t="str">
        <f t="shared" si="298"/>
        <v>A+J=</v>
      </c>
      <c r="Q1243" s="26">
        <f t="shared" si="299"/>
        <v>44757</v>
      </c>
      <c r="R1243" s="4"/>
      <c r="S1243" s="98"/>
      <c r="U1243" s="4"/>
      <c r="V1243" s="4"/>
      <c r="W1243" s="4"/>
      <c r="X1243" s="4"/>
      <c r="Y1243" s="4"/>
      <c r="Z1243" s="4"/>
      <c r="AA1243" s="4"/>
      <c r="AB1243" s="4"/>
      <c r="AC1243" s="4"/>
      <c r="AD1243" s="64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  <c r="BK1243" s="64"/>
      <c r="BL1243" s="64"/>
      <c r="BM1243" s="64"/>
      <c r="BN1243" s="64"/>
      <c r="BO1243" s="64"/>
      <c r="BP1243" s="64"/>
      <c r="BQ1243" s="64"/>
      <c r="BR1243" s="64"/>
      <c r="BS1243" s="64"/>
      <c r="BT1243" s="64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  <c r="FN1243" s="64"/>
      <c r="FO1243" s="64"/>
      <c r="FP1243" s="64"/>
      <c r="FQ1243" s="64"/>
      <c r="FR1243" s="64"/>
      <c r="FS1243" s="64"/>
      <c r="FT1243" s="64"/>
    </row>
    <row r="1244" spans="1:176" ht="15" x14ac:dyDescent="0.25">
      <c r="A1244" s="20">
        <f t="shared" si="300"/>
        <v>44997</v>
      </c>
      <c r="B1244" s="22">
        <f t="shared" ca="1" si="291"/>
        <v>1.1028116575643803</v>
      </c>
      <c r="C1244" s="22">
        <f t="shared" ca="1" si="301"/>
        <v>0.97614444</v>
      </c>
      <c r="D1244" s="23">
        <f ca="1">IF(A1244&lt;$B$1,VLOOKUP(A1244,[1]DI!$A$4:$B$15000,2,FALSE),0)</f>
        <v>0</v>
      </c>
      <c r="E1244" s="22">
        <f t="shared" ca="1" si="292"/>
        <v>0</v>
      </c>
      <c r="F1244" s="23">
        <f t="shared" si="293"/>
        <v>1.3</v>
      </c>
      <c r="G1244" s="24">
        <f t="shared" ca="1" si="294"/>
        <v>1</v>
      </c>
      <c r="H1244" s="22">
        <f ca="1">TRUNC(PRODUCT(G$10:G1243),15)</f>
        <v>1.3314821087786199</v>
      </c>
      <c r="I1244" s="22">
        <f t="shared" ca="1" si="295"/>
        <v>1.1861310542792001</v>
      </c>
      <c r="J1244" s="22">
        <f t="shared" ca="1" si="296"/>
        <v>1.1225421499999999</v>
      </c>
      <c r="K1244" s="110">
        <f t="shared" ca="1" si="289"/>
        <v>0.12666721756438021</v>
      </c>
      <c r="L1244" s="66">
        <f>IF(VLOOKUP(A1244,$T$12:$AC$125,8)=VLOOKUP(A1243,$T$12:$AC$125,8),0,VLOOKUP(A1244,T$12:$AC$125,8))</f>
        <v>0</v>
      </c>
      <c r="M1244" s="67">
        <f>IF(L1244&gt;0,VLOOKUP(L1244,S$12:$AB$125,7),0)</f>
        <v>0</v>
      </c>
      <c r="N1244" s="2">
        <f t="shared" si="290"/>
        <v>0</v>
      </c>
      <c r="O1244" s="22">
        <f t="shared" ca="1" si="297"/>
        <v>0.12666721756438021</v>
      </c>
      <c r="P1244" s="25" t="str">
        <f t="shared" si="298"/>
        <v>A+J=</v>
      </c>
      <c r="Q1244" s="26">
        <f t="shared" si="299"/>
        <v>44757</v>
      </c>
      <c r="R1244" s="4"/>
      <c r="S1244" s="98"/>
      <c r="U1244" s="4"/>
      <c r="V1244" s="4"/>
      <c r="W1244" s="4"/>
      <c r="X1244" s="4"/>
      <c r="Y1244" s="4"/>
      <c r="Z1244" s="4"/>
      <c r="AA1244" s="4"/>
      <c r="AB1244" s="4"/>
      <c r="AC1244" s="4"/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4"/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  <c r="FN1244" s="64"/>
      <c r="FO1244" s="64"/>
      <c r="FP1244" s="64"/>
      <c r="FQ1244" s="64"/>
      <c r="FR1244" s="64"/>
      <c r="FS1244" s="64"/>
      <c r="FT1244" s="64"/>
    </row>
    <row r="1245" spans="1:176" ht="15" x14ac:dyDescent="0.25">
      <c r="A1245" s="20">
        <f t="shared" si="300"/>
        <v>44998</v>
      </c>
      <c r="B1245" s="22">
        <f t="shared" ca="1" si="291"/>
        <v>1.1028116575643803</v>
      </c>
      <c r="C1245" s="22">
        <f t="shared" ca="1" si="301"/>
        <v>0.97614444</v>
      </c>
      <c r="D1245" s="23">
        <f ca="1">IF(A1245&lt;$B$1,VLOOKUP(A1245,[1]DI!$A$4:$B$15000,2,FALSE),0)</f>
        <v>0.13650000000000001</v>
      </c>
      <c r="E1245" s="22">
        <f t="shared" ca="1" si="292"/>
        <v>5.0788000000000005E-4</v>
      </c>
      <c r="F1245" s="23">
        <f t="shared" si="293"/>
        <v>1.3</v>
      </c>
      <c r="G1245" s="24">
        <f t="shared" ca="1" si="294"/>
        <v>1.0006602440000001</v>
      </c>
      <c r="H1245" s="22">
        <f ca="1">TRUNC(PRODUCT(G$10:G1244),15)</f>
        <v>1.3314821087786199</v>
      </c>
      <c r="I1245" s="22">
        <f t="shared" ca="1" si="295"/>
        <v>1.1861310542792001</v>
      </c>
      <c r="J1245" s="22">
        <f t="shared" ca="1" si="296"/>
        <v>1.1225421499999999</v>
      </c>
      <c r="K1245" s="110">
        <f t="shared" ca="1" si="289"/>
        <v>0.12666721756438021</v>
      </c>
      <c r="L1245" s="66">
        <f>IF(VLOOKUP(A1245,$T$12:$AC$125,8)=VLOOKUP(A1244,$T$12:$AC$125,8),0,VLOOKUP(A1245,T$12:$AC$125,8))</f>
        <v>0</v>
      </c>
      <c r="M1245" s="67">
        <f>IF(L1245&gt;0,VLOOKUP(L1245,S$12:$AB$125,7),0)</f>
        <v>0</v>
      </c>
      <c r="N1245" s="2">
        <f t="shared" si="290"/>
        <v>0</v>
      </c>
      <c r="O1245" s="22">
        <f t="shared" ca="1" si="297"/>
        <v>0.12666721756438021</v>
      </c>
      <c r="P1245" s="25" t="str">
        <f t="shared" si="298"/>
        <v>A+J=</v>
      </c>
      <c r="Q1245" s="26">
        <f t="shared" si="299"/>
        <v>44757</v>
      </c>
      <c r="R1245" s="4"/>
      <c r="S1245" s="98"/>
      <c r="U1245" s="4"/>
      <c r="V1245" s="4"/>
      <c r="W1245" s="4"/>
      <c r="X1245" s="4"/>
      <c r="Y1245" s="4"/>
      <c r="Z1245" s="4"/>
      <c r="AA1245" s="4"/>
      <c r="AB1245" s="4"/>
      <c r="AC1245" s="4"/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4"/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  <c r="FN1245" s="64"/>
      <c r="FO1245" s="64"/>
      <c r="FP1245" s="64"/>
      <c r="FQ1245" s="64"/>
      <c r="FR1245" s="64"/>
      <c r="FS1245" s="64"/>
      <c r="FT1245" s="64"/>
    </row>
    <row r="1246" spans="1:176" ht="15" x14ac:dyDescent="0.25">
      <c r="A1246" s="20">
        <f t="shared" si="300"/>
        <v>44999</v>
      </c>
      <c r="B1246" s="22">
        <f t="shared" ca="1" si="291"/>
        <v>1.1035397912719735</v>
      </c>
      <c r="C1246" s="22">
        <f t="shared" ca="1" si="301"/>
        <v>0.97614444</v>
      </c>
      <c r="D1246" s="23">
        <f ca="1">IF(A1246&lt;$B$1,VLOOKUP(A1246,[1]DI!$A$4:$B$15000,2,FALSE),0)</f>
        <v>0.13650000000000001</v>
      </c>
      <c r="E1246" s="22">
        <f t="shared" ca="1" si="292"/>
        <v>5.0788000000000005E-4</v>
      </c>
      <c r="F1246" s="23">
        <f t="shared" si="293"/>
        <v>1.3</v>
      </c>
      <c r="G1246" s="24">
        <f t="shared" ca="1" si="294"/>
        <v>1.0006602440000001</v>
      </c>
      <c r="H1246" s="22">
        <f ca="1">TRUNC(PRODUCT(G$10:G1245),15)</f>
        <v>1.33236121185205</v>
      </c>
      <c r="I1246" s="22">
        <f t="shared" ca="1" si="295"/>
        <v>1.1861310542792001</v>
      </c>
      <c r="J1246" s="22">
        <f t="shared" ca="1" si="296"/>
        <v>1.1232833099999999</v>
      </c>
      <c r="K1246" s="110">
        <f t="shared" ref="K1246:K1309" ca="1" si="302">TRUNC((C1246*(J1246-1)),8)+(-R$989*J1246)</f>
        <v>0.12739535127197346</v>
      </c>
      <c r="L1246" s="66">
        <f>IF(VLOOKUP(A1246,$T$12:$AC$125,8)=VLOOKUP(A1245,$T$12:$AC$125,8),0,VLOOKUP(A1246,T$12:$AC$125,8))</f>
        <v>0</v>
      </c>
      <c r="M1246" s="67">
        <f>IF(L1246&gt;0,VLOOKUP(L1246,S$12:$AB$125,7),0)</f>
        <v>0</v>
      </c>
      <c r="N1246" s="2">
        <f t="shared" si="290"/>
        <v>0</v>
      </c>
      <c r="O1246" s="22">
        <f t="shared" ca="1" si="297"/>
        <v>0.12739535127197346</v>
      </c>
      <c r="P1246" s="25" t="str">
        <f t="shared" si="298"/>
        <v>A+J=</v>
      </c>
      <c r="Q1246" s="26">
        <f t="shared" si="299"/>
        <v>44757</v>
      </c>
      <c r="R1246" s="4"/>
      <c r="S1246" s="98"/>
      <c r="U1246" s="4"/>
      <c r="V1246" s="4"/>
      <c r="W1246" s="4"/>
      <c r="X1246" s="4"/>
      <c r="Y1246" s="4"/>
      <c r="Z1246" s="4"/>
      <c r="AA1246" s="4"/>
      <c r="AB1246" s="4"/>
      <c r="AC1246" s="4"/>
      <c r="AD1246" s="64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  <c r="BK1246" s="64"/>
      <c r="BL1246" s="64"/>
      <c r="BM1246" s="64"/>
      <c r="BN1246" s="64"/>
      <c r="BO1246" s="64"/>
      <c r="BP1246" s="64"/>
      <c r="BQ1246" s="64"/>
      <c r="BR1246" s="64"/>
      <c r="BS1246" s="64"/>
      <c r="BT1246" s="64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  <c r="FN1246" s="64"/>
      <c r="FO1246" s="64"/>
      <c r="FP1246" s="64"/>
      <c r="FQ1246" s="64"/>
      <c r="FR1246" s="64"/>
      <c r="FS1246" s="64"/>
      <c r="FT1246" s="64"/>
    </row>
    <row r="1247" spans="1:176" ht="15" x14ac:dyDescent="0.25">
      <c r="A1247" s="20">
        <f t="shared" si="300"/>
        <v>45000</v>
      </c>
      <c r="B1247" s="22">
        <f t="shared" ca="1" si="291"/>
        <v>1.1042683979934633</v>
      </c>
      <c r="C1247" s="22">
        <f t="shared" ca="1" si="301"/>
        <v>0.97614444</v>
      </c>
      <c r="D1247" s="23">
        <f ca="1">IF(A1247&lt;$B$1,VLOOKUP(A1247,[1]DI!$A$4:$B$15000,2,FALSE),0)</f>
        <v>0.13650000000000001</v>
      </c>
      <c r="E1247" s="22">
        <f t="shared" ca="1" si="292"/>
        <v>5.0788000000000005E-4</v>
      </c>
      <c r="F1247" s="23">
        <f t="shared" si="293"/>
        <v>1.3</v>
      </c>
      <c r="G1247" s="24">
        <f t="shared" ca="1" si="294"/>
        <v>1.0006602440000001</v>
      </c>
      <c r="H1247" s="22">
        <f ca="1">TRUNC(PRODUCT(G$10:G1246),15)</f>
        <v>1.3332408953480099</v>
      </c>
      <c r="I1247" s="22">
        <f t="shared" ca="1" si="295"/>
        <v>1.1861310542792001</v>
      </c>
      <c r="J1247" s="22">
        <f t="shared" ca="1" si="296"/>
        <v>1.1240249499999999</v>
      </c>
      <c r="K1247" s="110">
        <f t="shared" ca="1" si="302"/>
        <v>0.12812395799346338</v>
      </c>
      <c r="L1247" s="66">
        <f>IF(VLOOKUP(A1247,$T$12:$AC$125,8)=VLOOKUP(A1246,$T$12:$AC$125,8),0,VLOOKUP(A1247,T$12:$AC$125,8))</f>
        <v>0</v>
      </c>
      <c r="M1247" s="67">
        <f>IF(L1247&gt;0,VLOOKUP(L1247,S$12:$AB$125,7),0)</f>
        <v>0</v>
      </c>
      <c r="N1247" s="2">
        <f t="shared" si="290"/>
        <v>0</v>
      </c>
      <c r="O1247" s="22">
        <f t="shared" ca="1" si="297"/>
        <v>0.12812395799346338</v>
      </c>
      <c r="P1247" s="25" t="str">
        <f t="shared" si="298"/>
        <v>A+J=</v>
      </c>
      <c r="Q1247" s="26">
        <f t="shared" si="299"/>
        <v>44757</v>
      </c>
      <c r="R1247" s="4"/>
      <c r="S1247" s="98"/>
      <c r="U1247" s="4"/>
      <c r="V1247" s="4"/>
      <c r="W1247" s="4"/>
      <c r="X1247" s="4"/>
      <c r="Y1247" s="4"/>
      <c r="Z1247" s="4"/>
      <c r="AA1247" s="4"/>
      <c r="AB1247" s="4"/>
      <c r="AC1247" s="4"/>
      <c r="AD1247" s="64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  <c r="BL1247" s="64"/>
      <c r="BM1247" s="64"/>
      <c r="BN1247" s="64"/>
      <c r="BO1247" s="64"/>
      <c r="BP1247" s="64"/>
      <c r="BQ1247" s="64"/>
      <c r="BR1247" s="64"/>
      <c r="BS1247" s="64"/>
      <c r="BT1247" s="64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  <c r="FN1247" s="64"/>
      <c r="FO1247" s="64"/>
      <c r="FP1247" s="64"/>
      <c r="FQ1247" s="64"/>
      <c r="FR1247" s="64"/>
      <c r="FS1247" s="64"/>
      <c r="FT1247" s="64"/>
    </row>
    <row r="1248" spans="1:176" ht="15" x14ac:dyDescent="0.25">
      <c r="A1248" s="20">
        <f t="shared" si="300"/>
        <v>45001</v>
      </c>
      <c r="B1248" s="22">
        <f t="shared" ca="1" si="291"/>
        <v>1.1049974877916395</v>
      </c>
      <c r="C1248" s="22">
        <f t="shared" ca="1" si="301"/>
        <v>0.97614444</v>
      </c>
      <c r="D1248" s="23">
        <f ca="1">IF(A1248&lt;$B$1,VLOOKUP(A1248,[1]DI!$A$4:$B$15000,2,FALSE),0)</f>
        <v>0.13650000000000001</v>
      </c>
      <c r="E1248" s="22">
        <f t="shared" ca="1" si="292"/>
        <v>5.0788000000000005E-4</v>
      </c>
      <c r="F1248" s="23">
        <f t="shared" si="293"/>
        <v>1.3</v>
      </c>
      <c r="G1248" s="24">
        <f t="shared" ca="1" si="294"/>
        <v>1.0006602440000001</v>
      </c>
      <c r="H1248" s="22">
        <f ca="1">TRUNC(PRODUCT(G$10:G1247),15)</f>
        <v>1.33412115964971</v>
      </c>
      <c r="I1248" s="22">
        <f t="shared" ca="1" si="295"/>
        <v>1.1861310542792001</v>
      </c>
      <c r="J1248" s="22">
        <f t="shared" ca="1" si="296"/>
        <v>1.12476708</v>
      </c>
      <c r="K1248" s="110">
        <f t="shared" ca="1" si="302"/>
        <v>0.12885304779163947</v>
      </c>
      <c r="L1248" s="66">
        <f>IF(VLOOKUP(A1248,$T$12:$AC$125,8)=VLOOKUP(A1247,$T$12:$AC$125,8),0,VLOOKUP(A1248,T$12:$AC$125,8))</f>
        <v>0</v>
      </c>
      <c r="M1248" s="67">
        <f>IF(L1248&gt;0,VLOOKUP(L1248,S$12:$AB$125,7),0)</f>
        <v>0</v>
      </c>
      <c r="N1248" s="2">
        <f t="shared" si="290"/>
        <v>0</v>
      </c>
      <c r="O1248" s="22">
        <f t="shared" ca="1" si="297"/>
        <v>0.12885304779163947</v>
      </c>
      <c r="P1248" s="25" t="str">
        <f t="shared" si="298"/>
        <v>A+J=</v>
      </c>
      <c r="Q1248" s="26">
        <f t="shared" si="299"/>
        <v>44757</v>
      </c>
      <c r="R1248" s="4"/>
      <c r="S1248" s="98"/>
      <c r="U1248" s="4"/>
      <c r="V1248" s="4"/>
      <c r="W1248" s="4"/>
      <c r="X1248" s="4"/>
      <c r="Y1248" s="4"/>
      <c r="Z1248" s="4"/>
      <c r="AA1248" s="4"/>
      <c r="AB1248" s="4"/>
      <c r="AC1248" s="4"/>
      <c r="AD1248" s="64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  <c r="BK1248" s="64"/>
      <c r="BL1248" s="64"/>
      <c r="BM1248" s="64"/>
      <c r="BN1248" s="64"/>
      <c r="BO1248" s="64"/>
      <c r="BP1248" s="64"/>
      <c r="BQ1248" s="64"/>
      <c r="BR1248" s="64"/>
      <c r="BS1248" s="64"/>
      <c r="BT1248" s="64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  <c r="FN1248" s="64"/>
      <c r="FO1248" s="64"/>
      <c r="FP1248" s="64"/>
      <c r="FQ1248" s="64"/>
      <c r="FR1248" s="64"/>
      <c r="FS1248" s="64"/>
      <c r="FT1248" s="64"/>
    </row>
    <row r="1249" spans="1:179" ht="15" x14ac:dyDescent="0.25">
      <c r="A1249" s="20">
        <f t="shared" si="300"/>
        <v>45002</v>
      </c>
      <c r="B1249" s="22">
        <f t="shared" ca="1" si="291"/>
        <v>1.1057270506665018</v>
      </c>
      <c r="C1249" s="22">
        <f t="shared" ca="1" si="301"/>
        <v>0.97614444</v>
      </c>
      <c r="D1249" s="23">
        <f ca="1">IF(A1249&lt;$B$1,VLOOKUP(A1249,[1]DI!$A$4:$B$15000,2,FALSE),0)</f>
        <v>0.13650000000000001</v>
      </c>
      <c r="E1249" s="22">
        <f t="shared" ca="1" si="292"/>
        <v>5.0788000000000005E-4</v>
      </c>
      <c r="F1249" s="23">
        <f t="shared" si="293"/>
        <v>1.3</v>
      </c>
      <c r="G1249" s="24">
        <f t="shared" ca="1" si="294"/>
        <v>1.0006602440000001</v>
      </c>
      <c r="H1249" s="22">
        <f ca="1">TRUNC(PRODUCT(G$10:G1248),15)</f>
        <v>1.3350020051406499</v>
      </c>
      <c r="I1249" s="22">
        <f t="shared" ca="1" si="295"/>
        <v>1.1861310542792001</v>
      </c>
      <c r="J1249" s="22">
        <f t="shared" ca="1" si="296"/>
        <v>1.1255097000000001</v>
      </c>
      <c r="K1249" s="110">
        <f t="shared" ca="1" si="302"/>
        <v>0.12958261066650173</v>
      </c>
      <c r="L1249" s="66">
        <f>IF(VLOOKUP(A1249,$T$12:$AC$125,8)=VLOOKUP(A1248,$T$12:$AC$125,8),0,VLOOKUP(A1249,T$12:$AC$125,8))</f>
        <v>0</v>
      </c>
      <c r="M1249" s="67">
        <f>IF(L1249&gt;0,VLOOKUP(L1249,S$12:$AB$125,7),0)</f>
        <v>0</v>
      </c>
      <c r="N1249" s="2">
        <f t="shared" si="290"/>
        <v>0</v>
      </c>
      <c r="O1249" s="22">
        <f t="shared" ca="1" si="297"/>
        <v>0.12958261066650173</v>
      </c>
      <c r="P1249" s="25" t="str">
        <f t="shared" si="298"/>
        <v>A+J=</v>
      </c>
      <c r="Q1249" s="26">
        <f t="shared" si="299"/>
        <v>44757</v>
      </c>
      <c r="R1249" s="4"/>
      <c r="S1249" s="98"/>
      <c r="U1249" s="4"/>
      <c r="V1249" s="4"/>
      <c r="W1249" s="4"/>
      <c r="X1249" s="4"/>
      <c r="Y1249" s="4"/>
      <c r="Z1249" s="4"/>
      <c r="AA1249" s="4"/>
      <c r="AB1249" s="4"/>
      <c r="AC1249" s="4"/>
      <c r="AD1249" s="64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  <c r="BK1249" s="64"/>
      <c r="BL1249" s="64"/>
      <c r="BM1249" s="64"/>
      <c r="BN1249" s="64"/>
      <c r="BO1249" s="64"/>
      <c r="BP1249" s="64"/>
      <c r="BQ1249" s="64"/>
      <c r="BR1249" s="64"/>
      <c r="BS1249" s="64"/>
      <c r="BT1249" s="64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  <c r="FN1249" s="64"/>
      <c r="FO1249" s="64"/>
      <c r="FP1249" s="64"/>
      <c r="FQ1249" s="64"/>
      <c r="FR1249" s="64"/>
      <c r="FS1249" s="64"/>
      <c r="FT1249" s="64"/>
    </row>
    <row r="1250" spans="1:179" ht="15" x14ac:dyDescent="0.25">
      <c r="A1250" s="20">
        <f t="shared" si="300"/>
        <v>45003</v>
      </c>
      <c r="B1250" s="22">
        <f t="shared" ca="1" si="291"/>
        <v>1.1064570966180503</v>
      </c>
      <c r="C1250" s="22">
        <f t="shared" ca="1" si="301"/>
        <v>0.97614444</v>
      </c>
      <c r="D1250" s="23">
        <f ca="1">IF(A1250&lt;$B$1,VLOOKUP(A1250,[1]DI!$A$4:$B$15000,2,FALSE),0)</f>
        <v>0</v>
      </c>
      <c r="E1250" s="22">
        <f t="shared" ca="1" si="292"/>
        <v>0</v>
      </c>
      <c r="F1250" s="23">
        <f t="shared" si="293"/>
        <v>1.3</v>
      </c>
      <c r="G1250" s="24">
        <f t="shared" ca="1" si="294"/>
        <v>1</v>
      </c>
      <c r="H1250" s="22">
        <f ca="1">TRUNC(PRODUCT(G$10:G1249),15)</f>
        <v>1.3358834322045301</v>
      </c>
      <c r="I1250" s="22">
        <f t="shared" ca="1" si="295"/>
        <v>1.1861310542792001</v>
      </c>
      <c r="J1250" s="22">
        <f t="shared" ca="1" si="296"/>
        <v>1.12625281</v>
      </c>
      <c r="K1250" s="110">
        <f t="shared" ca="1" si="302"/>
        <v>0.13031265661805017</v>
      </c>
      <c r="L1250" s="66">
        <f>IF(VLOOKUP(A1250,$T$12:$AC$125,8)=VLOOKUP(A1249,$T$12:$AC$125,8),0,VLOOKUP(A1250,T$12:$AC$125,8))</f>
        <v>0</v>
      </c>
      <c r="M1250" s="67">
        <f>IF(L1250&gt;0,VLOOKUP(L1250,S$12:$AB$125,7),0)</f>
        <v>0</v>
      </c>
      <c r="N1250" s="2">
        <f t="shared" si="290"/>
        <v>0</v>
      </c>
      <c r="O1250" s="22">
        <f t="shared" ca="1" si="297"/>
        <v>0.13031265661805017</v>
      </c>
      <c r="P1250" s="25" t="str">
        <f t="shared" si="298"/>
        <v>A+J=</v>
      </c>
      <c r="Q1250" s="26">
        <f t="shared" si="299"/>
        <v>44757</v>
      </c>
      <c r="R1250" s="4"/>
      <c r="S1250" s="98"/>
      <c r="U1250" s="4"/>
      <c r="V1250" s="4"/>
      <c r="W1250" s="4"/>
      <c r="X1250" s="4"/>
      <c r="Y1250" s="4"/>
      <c r="Z1250" s="4"/>
      <c r="AA1250" s="4"/>
      <c r="AB1250" s="4"/>
      <c r="AC1250" s="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  <c r="FN1250" s="64"/>
      <c r="FO1250" s="64"/>
      <c r="FP1250" s="64"/>
      <c r="FQ1250" s="64"/>
      <c r="FR1250" s="64"/>
      <c r="FS1250" s="64"/>
      <c r="FT1250" s="64"/>
    </row>
    <row r="1251" spans="1:179" ht="15" x14ac:dyDescent="0.25">
      <c r="A1251" s="20">
        <f t="shared" si="300"/>
        <v>45004</v>
      </c>
      <c r="B1251" s="22">
        <f t="shared" ca="1" si="291"/>
        <v>1.1064570966180503</v>
      </c>
      <c r="C1251" s="22">
        <f t="shared" ca="1" si="301"/>
        <v>0.97614444</v>
      </c>
      <c r="D1251" s="23">
        <f ca="1">IF(A1251&lt;$B$1,VLOOKUP(A1251,[1]DI!$A$4:$B$15000,2,FALSE),0)</f>
        <v>0</v>
      </c>
      <c r="E1251" s="22">
        <f t="shared" ca="1" si="292"/>
        <v>0</v>
      </c>
      <c r="F1251" s="23">
        <f t="shared" si="293"/>
        <v>1.3</v>
      </c>
      <c r="G1251" s="24">
        <f t="shared" ca="1" si="294"/>
        <v>1</v>
      </c>
      <c r="H1251" s="22">
        <f ca="1">TRUNC(PRODUCT(G$10:G1250),15)</f>
        <v>1.3358834322045301</v>
      </c>
      <c r="I1251" s="22">
        <f t="shared" ca="1" si="295"/>
        <v>1.1861310542792001</v>
      </c>
      <c r="J1251" s="22">
        <f t="shared" ca="1" si="296"/>
        <v>1.12625281</v>
      </c>
      <c r="K1251" s="110">
        <f t="shared" ca="1" si="302"/>
        <v>0.13031265661805017</v>
      </c>
      <c r="L1251" s="66">
        <f>IF(VLOOKUP(A1251,$T$12:$AC$125,8)=VLOOKUP(A1250,$T$12:$AC$125,8),0,VLOOKUP(A1251,T$12:$AC$125,8))</f>
        <v>0</v>
      </c>
      <c r="M1251" s="67">
        <f>IF(L1251&gt;0,VLOOKUP(L1251,S$12:$AB$125,7),0)</f>
        <v>0</v>
      </c>
      <c r="N1251" s="2">
        <f t="shared" si="290"/>
        <v>0</v>
      </c>
      <c r="O1251" s="22">
        <f t="shared" ca="1" si="297"/>
        <v>0.13031265661805017</v>
      </c>
      <c r="P1251" s="25" t="str">
        <f t="shared" si="298"/>
        <v>A+J=</v>
      </c>
      <c r="Q1251" s="26">
        <f t="shared" si="299"/>
        <v>44757</v>
      </c>
      <c r="R1251" s="81"/>
      <c r="S1251" s="98"/>
      <c r="U1251" s="81"/>
      <c r="V1251" s="81"/>
      <c r="W1251" s="81"/>
      <c r="X1251" s="81"/>
      <c r="Y1251" s="81"/>
      <c r="Z1251" s="81"/>
      <c r="AA1251" s="81"/>
      <c r="AB1251" s="81"/>
      <c r="AC1251" s="81"/>
      <c r="AD1251" s="82"/>
      <c r="AE1251" s="82"/>
      <c r="AF1251" s="82"/>
      <c r="AG1251" s="82"/>
      <c r="AH1251" s="82"/>
      <c r="AI1251" s="82"/>
      <c r="AJ1251" s="82"/>
      <c r="AK1251" s="82"/>
      <c r="AL1251" s="82"/>
      <c r="AM1251" s="82"/>
      <c r="AN1251" s="82"/>
      <c r="AO1251" s="82"/>
      <c r="AP1251" s="82"/>
      <c r="AQ1251" s="82"/>
      <c r="AR1251" s="82"/>
      <c r="AS1251" s="82"/>
      <c r="AT1251" s="82"/>
      <c r="AU1251" s="82"/>
      <c r="AV1251" s="82"/>
      <c r="AW1251" s="82"/>
      <c r="AX1251" s="82"/>
      <c r="AY1251" s="82"/>
      <c r="AZ1251" s="82"/>
      <c r="BA1251" s="82"/>
      <c r="BB1251" s="82"/>
      <c r="BC1251" s="82"/>
      <c r="BD1251" s="82"/>
      <c r="BE1251" s="82"/>
      <c r="BF1251" s="82"/>
      <c r="BG1251" s="82"/>
      <c r="BH1251" s="82"/>
      <c r="BI1251" s="82"/>
      <c r="BJ1251" s="82"/>
      <c r="BK1251" s="82"/>
      <c r="BL1251" s="82"/>
      <c r="BM1251" s="82"/>
      <c r="BN1251" s="82"/>
      <c r="BO1251" s="82"/>
      <c r="BP1251" s="82"/>
      <c r="BQ1251" s="82"/>
      <c r="BR1251" s="82"/>
      <c r="BS1251" s="82"/>
      <c r="BT1251" s="82"/>
      <c r="BU1251" s="82"/>
      <c r="BV1251" s="82"/>
      <c r="BW1251" s="82"/>
      <c r="BX1251" s="82"/>
      <c r="BY1251" s="82"/>
      <c r="BZ1251" s="82"/>
      <c r="CA1251" s="82"/>
      <c r="CB1251" s="82"/>
      <c r="CC1251" s="82"/>
      <c r="CD1251" s="82"/>
      <c r="CE1251" s="82"/>
      <c r="CF1251" s="82"/>
      <c r="CG1251" s="82"/>
      <c r="CH1251" s="82"/>
      <c r="CI1251" s="82"/>
      <c r="CJ1251" s="82"/>
      <c r="CK1251" s="82"/>
      <c r="CL1251" s="82"/>
      <c r="CM1251" s="82"/>
      <c r="CN1251" s="82"/>
      <c r="CO1251" s="82"/>
      <c r="CP1251" s="82"/>
      <c r="CQ1251" s="82"/>
      <c r="CR1251" s="82"/>
      <c r="CS1251" s="82"/>
      <c r="CT1251" s="82"/>
      <c r="CU1251" s="82"/>
      <c r="CV1251" s="82"/>
      <c r="CW1251" s="82"/>
      <c r="CX1251" s="82"/>
      <c r="CY1251" s="82"/>
      <c r="CZ1251" s="82"/>
      <c r="DA1251" s="82"/>
      <c r="DB1251" s="82"/>
      <c r="DC1251" s="82"/>
      <c r="DD1251" s="82"/>
      <c r="DE1251" s="82"/>
      <c r="DF1251" s="82"/>
      <c r="DG1251" s="82"/>
      <c r="DH1251" s="82"/>
      <c r="DI1251" s="82"/>
      <c r="DJ1251" s="82"/>
      <c r="DK1251" s="82"/>
      <c r="DL1251" s="82"/>
      <c r="DM1251" s="82"/>
      <c r="DN1251" s="82"/>
      <c r="DO1251" s="82"/>
      <c r="DP1251" s="82"/>
      <c r="DQ1251" s="82"/>
      <c r="DR1251" s="82"/>
      <c r="DS1251" s="82"/>
      <c r="DT1251" s="82"/>
      <c r="DU1251" s="82"/>
      <c r="DV1251" s="82"/>
      <c r="DW1251" s="82"/>
      <c r="DX1251" s="82"/>
      <c r="DY1251" s="82"/>
      <c r="DZ1251" s="82"/>
      <c r="EA1251" s="82"/>
      <c r="EB1251" s="82"/>
      <c r="EC1251" s="82"/>
      <c r="ED1251" s="82"/>
      <c r="EE1251" s="82"/>
      <c r="EF1251" s="82"/>
      <c r="EG1251" s="82"/>
      <c r="EH1251" s="82"/>
      <c r="EI1251" s="82"/>
      <c r="EJ1251" s="82"/>
      <c r="EK1251" s="82"/>
      <c r="EL1251" s="82"/>
      <c r="EM1251" s="82"/>
      <c r="EN1251" s="82"/>
      <c r="EO1251" s="82"/>
      <c r="EP1251" s="82"/>
      <c r="EQ1251" s="82"/>
      <c r="ER1251" s="82"/>
      <c r="ES1251" s="82"/>
      <c r="ET1251" s="82"/>
      <c r="EU1251" s="82"/>
      <c r="EV1251" s="82"/>
      <c r="EW1251" s="82"/>
      <c r="EX1251" s="82"/>
      <c r="EY1251" s="82"/>
      <c r="EZ1251" s="82"/>
      <c r="FA1251" s="82"/>
      <c r="FB1251" s="82"/>
      <c r="FC1251" s="82"/>
      <c r="FD1251" s="82"/>
      <c r="FE1251" s="82"/>
      <c r="FF1251" s="82"/>
      <c r="FG1251" s="82"/>
      <c r="FH1251" s="82"/>
      <c r="FI1251" s="82"/>
      <c r="FJ1251" s="82"/>
      <c r="FK1251" s="82"/>
      <c r="FL1251" s="82"/>
      <c r="FM1251" s="82"/>
      <c r="FN1251" s="82"/>
      <c r="FO1251" s="82"/>
      <c r="FP1251" s="82"/>
      <c r="FQ1251" s="82"/>
      <c r="FR1251" s="82"/>
      <c r="FS1251" s="82"/>
      <c r="FT1251" s="82"/>
      <c r="FU1251" s="82"/>
      <c r="FV1251" s="82"/>
      <c r="FW1251" s="82"/>
    </row>
    <row r="1252" spans="1:179" ht="15" x14ac:dyDescent="0.25">
      <c r="A1252" s="20">
        <f t="shared" si="300"/>
        <v>45005</v>
      </c>
      <c r="B1252" s="22">
        <f t="shared" ca="1" si="291"/>
        <v>1.1064570966180503</v>
      </c>
      <c r="C1252" s="22">
        <f t="shared" ca="1" si="301"/>
        <v>0.97614444</v>
      </c>
      <c r="D1252" s="23">
        <f ca="1">IF(A1252&lt;$B$1,VLOOKUP(A1252,[1]DI!$A$4:$B$15000,2,FALSE),0)</f>
        <v>0.13650000000000001</v>
      </c>
      <c r="E1252" s="22">
        <f t="shared" ca="1" si="292"/>
        <v>5.0788000000000005E-4</v>
      </c>
      <c r="F1252" s="23">
        <f t="shared" si="293"/>
        <v>1.3</v>
      </c>
      <c r="G1252" s="24">
        <f t="shared" ca="1" si="294"/>
        <v>1.0006602440000001</v>
      </c>
      <c r="H1252" s="22">
        <f ca="1">TRUNC(PRODUCT(G$10:G1251),15)</f>
        <v>1.3358834322045301</v>
      </c>
      <c r="I1252" s="22">
        <f t="shared" ca="1" si="295"/>
        <v>1.1861310542792001</v>
      </c>
      <c r="J1252" s="22">
        <f t="shared" ca="1" si="296"/>
        <v>1.12625281</v>
      </c>
      <c r="K1252" s="110">
        <f t="shared" ca="1" si="302"/>
        <v>0.13031265661805017</v>
      </c>
      <c r="L1252" s="66">
        <f>IF(VLOOKUP(A1252,$T$12:$AC$125,8)=VLOOKUP(A1251,$T$12:$AC$125,8),0,VLOOKUP(A1252,T$12:$AC$125,8))</f>
        <v>0</v>
      </c>
      <c r="M1252" s="67">
        <f>IF(L1252&gt;0,VLOOKUP(L1252,S$12:$AB$125,7),0)</f>
        <v>0</v>
      </c>
      <c r="N1252" s="2">
        <f t="shared" si="290"/>
        <v>0</v>
      </c>
      <c r="O1252" s="22">
        <f t="shared" ca="1" si="297"/>
        <v>0.13031265661805017</v>
      </c>
      <c r="P1252" s="25" t="str">
        <f t="shared" si="298"/>
        <v>A+J=</v>
      </c>
      <c r="Q1252" s="26">
        <f t="shared" si="299"/>
        <v>44757</v>
      </c>
      <c r="R1252" s="4"/>
      <c r="S1252" s="98"/>
      <c r="U1252" s="4"/>
      <c r="V1252" s="4"/>
      <c r="W1252" s="4"/>
      <c r="X1252" s="4"/>
      <c r="Y1252" s="4"/>
      <c r="Z1252" s="4"/>
      <c r="AA1252" s="4"/>
      <c r="AB1252" s="4"/>
      <c r="AC1252" s="4"/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4"/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  <c r="FN1252" s="64"/>
      <c r="FO1252" s="64"/>
      <c r="FP1252" s="64"/>
      <c r="FQ1252" s="64"/>
      <c r="FR1252" s="64"/>
      <c r="FS1252" s="64"/>
      <c r="FT1252" s="64"/>
    </row>
    <row r="1253" spans="1:179" ht="15" x14ac:dyDescent="0.25">
      <c r="A1253" s="20">
        <f t="shared" si="300"/>
        <v>45006</v>
      </c>
      <c r="B1253" s="22">
        <f t="shared" ca="1" si="291"/>
        <v>1.1071876256462847</v>
      </c>
      <c r="C1253" s="22">
        <f t="shared" ca="1" si="301"/>
        <v>0.97614444</v>
      </c>
      <c r="D1253" s="23">
        <f ca="1">IF(A1253&lt;$B$1,VLOOKUP(A1253,[1]DI!$A$4:$B$15000,2,FALSE),0)</f>
        <v>0.13650000000000001</v>
      </c>
      <c r="E1253" s="22">
        <f t="shared" ca="1" si="292"/>
        <v>5.0788000000000005E-4</v>
      </c>
      <c r="F1253" s="23">
        <f t="shared" si="293"/>
        <v>1.3</v>
      </c>
      <c r="G1253" s="24">
        <f t="shared" ca="1" si="294"/>
        <v>1.0006602440000001</v>
      </c>
      <c r="H1253" s="22">
        <f ca="1">TRUNC(PRODUCT(G$10:G1252),15)</f>
        <v>1.33676544122534</v>
      </c>
      <c r="I1253" s="22">
        <f t="shared" ca="1" si="295"/>
        <v>1.1861310542792001</v>
      </c>
      <c r="J1253" s="22">
        <f t="shared" ca="1" si="296"/>
        <v>1.1269964100000001</v>
      </c>
      <c r="K1253" s="110">
        <f t="shared" ca="1" si="302"/>
        <v>0.13104318564628475</v>
      </c>
      <c r="L1253" s="66">
        <f>IF(VLOOKUP(A1253,$T$12:$AC$125,8)=VLOOKUP(A1252,$T$12:$AC$125,8),0,VLOOKUP(A1253,T$12:$AC$125,8))</f>
        <v>0</v>
      </c>
      <c r="M1253" s="67">
        <f>IF(L1253&gt;0,VLOOKUP(L1253,S$12:$AB$125,7),0)</f>
        <v>0</v>
      </c>
      <c r="N1253" s="2">
        <f t="shared" si="290"/>
        <v>0</v>
      </c>
      <c r="O1253" s="22">
        <f t="shared" ca="1" si="297"/>
        <v>0.13104318564628475</v>
      </c>
      <c r="P1253" s="25" t="str">
        <f t="shared" si="298"/>
        <v>A+J=</v>
      </c>
      <c r="Q1253" s="26">
        <f t="shared" si="299"/>
        <v>44757</v>
      </c>
      <c r="R1253" s="4"/>
      <c r="S1253" s="98"/>
      <c r="U1253" s="4"/>
      <c r="V1253" s="4"/>
      <c r="W1253" s="4"/>
      <c r="X1253" s="4"/>
      <c r="Y1253" s="4"/>
      <c r="Z1253" s="4"/>
      <c r="AA1253" s="4"/>
      <c r="AB1253" s="4"/>
      <c r="AC1253" s="4"/>
      <c r="AD1253" s="64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  <c r="BK1253" s="64"/>
      <c r="BL1253" s="64"/>
      <c r="BM1253" s="64"/>
      <c r="BN1253" s="64"/>
      <c r="BO1253" s="64"/>
      <c r="BP1253" s="64"/>
      <c r="BQ1253" s="64"/>
      <c r="BR1253" s="64"/>
      <c r="BS1253" s="64"/>
      <c r="BT1253" s="64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  <c r="FN1253" s="64"/>
      <c r="FO1253" s="64"/>
      <c r="FP1253" s="64"/>
      <c r="FQ1253" s="64"/>
      <c r="FR1253" s="64"/>
      <c r="FS1253" s="64"/>
      <c r="FT1253" s="64"/>
    </row>
    <row r="1254" spans="1:179" ht="15" x14ac:dyDescent="0.25">
      <c r="A1254" s="20">
        <f t="shared" si="300"/>
        <v>45007</v>
      </c>
      <c r="B1254" s="22">
        <f t="shared" ca="1" si="291"/>
        <v>1.1079186377512056</v>
      </c>
      <c r="C1254" s="22">
        <f t="shared" ca="1" si="301"/>
        <v>0.97614444</v>
      </c>
      <c r="D1254" s="23">
        <f ca="1">IF(A1254&lt;$B$1,VLOOKUP(A1254,[1]DI!$A$4:$B$15000,2,FALSE),0)</f>
        <v>0.13650000000000001</v>
      </c>
      <c r="E1254" s="22">
        <f t="shared" ca="1" si="292"/>
        <v>5.0788000000000005E-4</v>
      </c>
      <c r="F1254" s="23">
        <f t="shared" si="293"/>
        <v>1.3</v>
      </c>
      <c r="G1254" s="24">
        <f t="shared" ca="1" si="294"/>
        <v>1.0006602440000001</v>
      </c>
      <c r="H1254" s="22">
        <f ca="1">TRUNC(PRODUCT(G$10:G1253),15)</f>
        <v>1.3376480325873199</v>
      </c>
      <c r="I1254" s="22">
        <f t="shared" ca="1" si="295"/>
        <v>1.1861310542792001</v>
      </c>
      <c r="J1254" s="22">
        <f t="shared" ca="1" si="296"/>
        <v>1.1277405</v>
      </c>
      <c r="K1254" s="110">
        <f t="shared" ca="1" si="302"/>
        <v>0.13177419775120552</v>
      </c>
      <c r="L1254" s="66">
        <f>IF(VLOOKUP(A1254,$T$12:$AC$125,8)=VLOOKUP(A1253,$T$12:$AC$125,8),0,VLOOKUP(A1254,T$12:$AC$125,8))</f>
        <v>0</v>
      </c>
      <c r="M1254" s="67">
        <f>IF(L1254&gt;0,VLOOKUP(L1254,S$12:$AB$125,7),0)</f>
        <v>0</v>
      </c>
      <c r="N1254" s="2">
        <f t="shared" si="290"/>
        <v>0</v>
      </c>
      <c r="O1254" s="22">
        <f t="shared" ca="1" si="297"/>
        <v>0.13177419775120552</v>
      </c>
      <c r="P1254" s="25" t="str">
        <f t="shared" si="298"/>
        <v>A+J=</v>
      </c>
      <c r="Q1254" s="26">
        <f t="shared" si="299"/>
        <v>44757</v>
      </c>
      <c r="R1254" s="4"/>
      <c r="S1254" s="98"/>
      <c r="U1254" s="4"/>
      <c r="V1254" s="4"/>
      <c r="W1254" s="4"/>
      <c r="X1254" s="4"/>
      <c r="Y1254" s="4"/>
      <c r="Z1254" s="4"/>
      <c r="AA1254" s="4"/>
      <c r="AB1254" s="4"/>
      <c r="AC1254" s="4"/>
      <c r="AD1254" s="64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  <c r="BK1254" s="64"/>
      <c r="BL1254" s="64"/>
      <c r="BM1254" s="64"/>
      <c r="BN1254" s="64"/>
      <c r="BO1254" s="64"/>
      <c r="BP1254" s="64"/>
      <c r="BQ1254" s="64"/>
      <c r="BR1254" s="64"/>
      <c r="BS1254" s="64"/>
      <c r="BT1254" s="6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  <c r="FN1254" s="64"/>
      <c r="FO1254" s="64"/>
      <c r="FP1254" s="64"/>
      <c r="FQ1254" s="64"/>
      <c r="FR1254" s="64"/>
      <c r="FS1254" s="64"/>
      <c r="FT1254" s="64"/>
    </row>
    <row r="1255" spans="1:179" ht="15" x14ac:dyDescent="0.25">
      <c r="A1255" s="20">
        <f t="shared" si="300"/>
        <v>45008</v>
      </c>
      <c r="B1255" s="22">
        <f t="shared" ca="1" si="291"/>
        <v>1.1086501429956019</v>
      </c>
      <c r="C1255" s="22">
        <f t="shared" ca="1" si="301"/>
        <v>0.97614444</v>
      </c>
      <c r="D1255" s="23">
        <f ca="1">IF(A1255&lt;$B$1,VLOOKUP(A1255,[1]DI!$A$4:$B$15000,2,FALSE),0)</f>
        <v>0.13650000000000001</v>
      </c>
      <c r="E1255" s="22">
        <f t="shared" ca="1" si="292"/>
        <v>5.0788000000000005E-4</v>
      </c>
      <c r="F1255" s="23">
        <f t="shared" si="293"/>
        <v>1.3</v>
      </c>
      <c r="G1255" s="24">
        <f t="shared" ca="1" si="294"/>
        <v>1.0006602440000001</v>
      </c>
      <c r="H1255" s="22">
        <f ca="1">TRUNC(PRODUCT(G$10:G1254),15)</f>
        <v>1.33853120667494</v>
      </c>
      <c r="I1255" s="22">
        <f t="shared" ca="1" si="295"/>
        <v>1.1861310542792001</v>
      </c>
      <c r="J1255" s="22">
        <f t="shared" ca="1" si="296"/>
        <v>1.1284850900000001</v>
      </c>
      <c r="K1255" s="110">
        <f t="shared" ca="1" si="302"/>
        <v>0.13250570299560196</v>
      </c>
      <c r="L1255" s="66">
        <f>IF(VLOOKUP(A1255,$T$12:$AC$125,8)=VLOOKUP(A1254,$T$12:$AC$125,8),0,VLOOKUP(A1255,T$12:$AC$125,8))</f>
        <v>0</v>
      </c>
      <c r="M1255" s="67">
        <f>IF(L1255&gt;0,VLOOKUP(L1255,S$12:$AB$125,7),0)</f>
        <v>0</v>
      </c>
      <c r="N1255" s="2">
        <f t="shared" si="290"/>
        <v>0</v>
      </c>
      <c r="O1255" s="22">
        <f t="shared" ca="1" si="297"/>
        <v>0.13250570299560196</v>
      </c>
      <c r="P1255" s="25" t="str">
        <f t="shared" si="298"/>
        <v>A+J=</v>
      </c>
      <c r="Q1255" s="26">
        <f t="shared" si="299"/>
        <v>44757</v>
      </c>
      <c r="R1255" s="4"/>
      <c r="S1255" s="98"/>
      <c r="U1255" s="4"/>
      <c r="V1255" s="4"/>
      <c r="W1255" s="4"/>
      <c r="X1255" s="4"/>
      <c r="Y1255" s="4"/>
      <c r="Z1255" s="4"/>
      <c r="AA1255" s="4"/>
      <c r="AB1255" s="4"/>
      <c r="AC1255" s="4"/>
      <c r="AD1255" s="64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  <c r="BK1255" s="64"/>
      <c r="BL1255" s="64"/>
      <c r="BM1255" s="64"/>
      <c r="BN1255" s="64"/>
      <c r="BO1255" s="64"/>
      <c r="BP1255" s="64"/>
      <c r="BQ1255" s="64"/>
      <c r="BR1255" s="64"/>
      <c r="BS1255" s="64"/>
      <c r="BT1255" s="64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  <c r="FN1255" s="64"/>
      <c r="FO1255" s="64"/>
      <c r="FP1255" s="64"/>
      <c r="FQ1255" s="64"/>
      <c r="FR1255" s="64"/>
      <c r="FS1255" s="64"/>
      <c r="FT1255" s="64"/>
    </row>
    <row r="1256" spans="1:179" ht="15" x14ac:dyDescent="0.25">
      <c r="A1256" s="20">
        <f t="shared" si="300"/>
        <v>45009</v>
      </c>
      <c r="B1256" s="22">
        <f t="shared" ca="1" si="291"/>
        <v>1.109382121253895</v>
      </c>
      <c r="C1256" s="22">
        <f t="shared" ca="1" si="301"/>
        <v>0.97614444</v>
      </c>
      <c r="D1256" s="23">
        <f ca="1">IF(A1256&lt;$B$1,VLOOKUP(A1256,[1]DI!$A$4:$B$15000,2,FALSE),0)</f>
        <v>0.13650000000000001</v>
      </c>
      <c r="E1256" s="22">
        <f t="shared" ca="1" si="292"/>
        <v>5.0788000000000005E-4</v>
      </c>
      <c r="F1256" s="23">
        <f t="shared" si="293"/>
        <v>1.3</v>
      </c>
      <c r="G1256" s="24">
        <f t="shared" ca="1" si="294"/>
        <v>1.0006602440000001</v>
      </c>
      <c r="H1256" s="22">
        <f ca="1">TRUNC(PRODUCT(G$10:G1255),15)</f>
        <v>1.33941496387296</v>
      </c>
      <c r="I1256" s="22">
        <f t="shared" ca="1" si="295"/>
        <v>1.1861310542792001</v>
      </c>
      <c r="J1256" s="22">
        <f t="shared" ca="1" si="296"/>
        <v>1.1292301600000001</v>
      </c>
      <c r="K1256" s="110">
        <f t="shared" ca="1" si="302"/>
        <v>0.13323768125389507</v>
      </c>
      <c r="L1256" s="66">
        <f>IF(VLOOKUP(A1256,$T$12:$AC$125,8)=VLOOKUP(A1255,$T$12:$AC$125,8),0,VLOOKUP(A1256,T$12:$AC$125,8))</f>
        <v>0</v>
      </c>
      <c r="M1256" s="67">
        <f>IF(L1256&gt;0,VLOOKUP(L1256,S$12:$AB$125,7),0)</f>
        <v>0</v>
      </c>
      <c r="N1256" s="2">
        <f t="shared" si="290"/>
        <v>0</v>
      </c>
      <c r="O1256" s="22">
        <f t="shared" ca="1" si="297"/>
        <v>0.13323768125389507</v>
      </c>
      <c r="P1256" s="25" t="str">
        <f t="shared" si="298"/>
        <v>A+J=</v>
      </c>
      <c r="Q1256" s="26">
        <f t="shared" si="299"/>
        <v>44757</v>
      </c>
      <c r="R1256" s="4"/>
      <c r="S1256" s="98"/>
      <c r="U1256" s="4"/>
      <c r="V1256" s="4"/>
      <c r="W1256" s="4"/>
      <c r="X1256" s="4"/>
      <c r="Y1256" s="4"/>
      <c r="Z1256" s="4"/>
      <c r="AA1256" s="4"/>
      <c r="AB1256" s="4"/>
      <c r="AC1256" s="4"/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  <c r="FN1256" s="64"/>
      <c r="FO1256" s="64"/>
      <c r="FP1256" s="64"/>
      <c r="FQ1256" s="64"/>
      <c r="FR1256" s="64"/>
      <c r="FS1256" s="64"/>
      <c r="FT1256" s="64"/>
    </row>
    <row r="1257" spans="1:179" ht="15" x14ac:dyDescent="0.25">
      <c r="A1257" s="20">
        <f t="shared" si="300"/>
        <v>45010</v>
      </c>
      <c r="B1257" s="22">
        <f t="shared" ca="1" si="291"/>
        <v>1.1101145826516639</v>
      </c>
      <c r="C1257" s="22">
        <f t="shared" ca="1" si="301"/>
        <v>0.97614444</v>
      </c>
      <c r="D1257" s="23">
        <f ca="1">IF(A1257&lt;$B$1,VLOOKUP(A1257,[1]DI!$A$4:$B$15000,2,FALSE),0)</f>
        <v>0</v>
      </c>
      <c r="E1257" s="22">
        <f t="shared" ca="1" si="292"/>
        <v>0</v>
      </c>
      <c r="F1257" s="23">
        <f t="shared" si="293"/>
        <v>1.3</v>
      </c>
      <c r="G1257" s="24">
        <f t="shared" ca="1" si="294"/>
        <v>1</v>
      </c>
      <c r="H1257" s="22">
        <f ca="1">TRUNC(PRODUCT(G$10:G1256),15)</f>
        <v>1.34029930456637</v>
      </c>
      <c r="I1257" s="22">
        <f t="shared" ca="1" si="295"/>
        <v>1.1861310542792001</v>
      </c>
      <c r="J1257" s="22">
        <f t="shared" ca="1" si="296"/>
        <v>1.12997573</v>
      </c>
      <c r="K1257" s="110">
        <f t="shared" ca="1" si="302"/>
        <v>0.13397014265166385</v>
      </c>
      <c r="L1257" s="66">
        <f>IF(VLOOKUP(A1257,$T$12:$AC$125,8)=VLOOKUP(A1256,$T$12:$AC$125,8),0,VLOOKUP(A1257,T$12:$AC$125,8))</f>
        <v>0</v>
      </c>
      <c r="M1257" s="67">
        <f>IF(L1257&gt;0,VLOOKUP(L1257,S$12:$AB$125,7),0)</f>
        <v>0</v>
      </c>
      <c r="N1257" s="2">
        <f t="shared" si="290"/>
        <v>0</v>
      </c>
      <c r="O1257" s="22">
        <f t="shared" ca="1" si="297"/>
        <v>0.13397014265166385</v>
      </c>
      <c r="P1257" s="25" t="str">
        <f t="shared" si="298"/>
        <v>A+J=</v>
      </c>
      <c r="Q1257" s="26">
        <f t="shared" si="299"/>
        <v>44757</v>
      </c>
      <c r="R1257" s="81"/>
      <c r="S1257" s="98"/>
      <c r="U1257" s="81"/>
      <c r="V1257" s="81"/>
      <c r="W1257" s="81"/>
      <c r="X1257" s="81"/>
      <c r="Y1257" s="81"/>
      <c r="Z1257" s="81"/>
      <c r="AA1257" s="81"/>
      <c r="AB1257" s="81"/>
      <c r="AC1257" s="81"/>
      <c r="AD1257" s="82"/>
      <c r="AE1257" s="82"/>
      <c r="AF1257" s="82"/>
      <c r="AG1257" s="82"/>
      <c r="AH1257" s="82"/>
      <c r="AI1257" s="82"/>
      <c r="AJ1257" s="82"/>
      <c r="AK1257" s="82"/>
      <c r="AL1257" s="82"/>
      <c r="AM1257" s="82"/>
      <c r="AN1257" s="82"/>
      <c r="AO1257" s="82"/>
      <c r="AP1257" s="82"/>
      <c r="AQ1257" s="82"/>
      <c r="AR1257" s="82"/>
      <c r="AS1257" s="82"/>
      <c r="AT1257" s="82"/>
      <c r="AU1257" s="82"/>
      <c r="AV1257" s="82"/>
      <c r="AW1257" s="82"/>
      <c r="AX1257" s="82"/>
      <c r="AY1257" s="82"/>
      <c r="AZ1257" s="82"/>
      <c r="BA1257" s="82"/>
      <c r="BB1257" s="82"/>
      <c r="BC1257" s="82"/>
      <c r="BD1257" s="82"/>
      <c r="BE1257" s="82"/>
      <c r="BF1257" s="82"/>
      <c r="BG1257" s="82"/>
      <c r="BH1257" s="82"/>
      <c r="BI1257" s="82"/>
      <c r="BJ1257" s="82"/>
      <c r="BK1257" s="82"/>
      <c r="BL1257" s="82"/>
      <c r="BM1257" s="82"/>
      <c r="BN1257" s="82"/>
      <c r="BO1257" s="82"/>
      <c r="BP1257" s="82"/>
      <c r="BQ1257" s="82"/>
      <c r="BR1257" s="82"/>
      <c r="BS1257" s="82"/>
      <c r="BT1257" s="82"/>
      <c r="BU1257" s="82"/>
      <c r="BV1257" s="82"/>
      <c r="BW1257" s="82"/>
      <c r="BX1257" s="82"/>
      <c r="BY1257" s="82"/>
      <c r="BZ1257" s="82"/>
      <c r="CA1257" s="82"/>
      <c r="CB1257" s="82"/>
      <c r="CC1257" s="82"/>
      <c r="CD1257" s="82"/>
      <c r="CE1257" s="82"/>
      <c r="CF1257" s="82"/>
      <c r="CG1257" s="82"/>
      <c r="CH1257" s="82"/>
      <c r="CI1257" s="82"/>
      <c r="CJ1257" s="82"/>
      <c r="CK1257" s="82"/>
      <c r="CL1257" s="82"/>
      <c r="CM1257" s="82"/>
      <c r="CN1257" s="82"/>
      <c r="CO1257" s="82"/>
      <c r="CP1257" s="82"/>
      <c r="CQ1257" s="82"/>
      <c r="CR1257" s="82"/>
      <c r="CS1257" s="82"/>
      <c r="CT1257" s="82"/>
      <c r="CU1257" s="82"/>
      <c r="CV1257" s="82"/>
      <c r="CW1257" s="82"/>
      <c r="CX1257" s="82"/>
      <c r="CY1257" s="82"/>
      <c r="CZ1257" s="82"/>
      <c r="DA1257" s="82"/>
      <c r="DB1257" s="82"/>
      <c r="DC1257" s="82"/>
      <c r="DD1257" s="82"/>
      <c r="DE1257" s="82"/>
      <c r="DF1257" s="82"/>
      <c r="DG1257" s="82"/>
      <c r="DH1257" s="82"/>
      <c r="DI1257" s="82"/>
      <c r="DJ1257" s="82"/>
      <c r="DK1257" s="82"/>
      <c r="DL1257" s="82"/>
      <c r="DM1257" s="82"/>
      <c r="DN1257" s="82"/>
      <c r="DO1257" s="82"/>
      <c r="DP1257" s="82"/>
      <c r="DQ1257" s="82"/>
      <c r="DR1257" s="82"/>
      <c r="DS1257" s="82"/>
      <c r="DT1257" s="82"/>
      <c r="DU1257" s="82"/>
      <c r="DV1257" s="82"/>
      <c r="DW1257" s="82"/>
      <c r="DX1257" s="82"/>
      <c r="DY1257" s="82"/>
      <c r="DZ1257" s="82"/>
      <c r="EA1257" s="82"/>
      <c r="EB1257" s="82"/>
      <c r="EC1257" s="82"/>
      <c r="ED1257" s="82"/>
      <c r="EE1257" s="82"/>
      <c r="EF1257" s="82"/>
      <c r="EG1257" s="82"/>
      <c r="EH1257" s="82"/>
      <c r="EI1257" s="82"/>
      <c r="EJ1257" s="82"/>
      <c r="EK1257" s="82"/>
      <c r="EL1257" s="82"/>
      <c r="EM1257" s="82"/>
      <c r="EN1257" s="82"/>
      <c r="EO1257" s="82"/>
      <c r="EP1257" s="82"/>
      <c r="EQ1257" s="82"/>
      <c r="ER1257" s="82"/>
      <c r="ES1257" s="82"/>
      <c r="ET1257" s="82"/>
      <c r="EU1257" s="82"/>
      <c r="EV1257" s="82"/>
      <c r="EW1257" s="82"/>
      <c r="EX1257" s="82"/>
      <c r="EY1257" s="82"/>
      <c r="EZ1257" s="82"/>
      <c r="FA1257" s="82"/>
      <c r="FB1257" s="82"/>
      <c r="FC1257" s="82"/>
      <c r="FD1257" s="82"/>
      <c r="FE1257" s="82"/>
      <c r="FF1257" s="82"/>
      <c r="FG1257" s="82"/>
      <c r="FH1257" s="82"/>
      <c r="FI1257" s="82"/>
      <c r="FJ1257" s="82"/>
      <c r="FK1257" s="82"/>
      <c r="FL1257" s="82"/>
      <c r="FM1257" s="82"/>
      <c r="FN1257" s="82"/>
      <c r="FO1257" s="82"/>
      <c r="FP1257" s="82"/>
      <c r="FQ1257" s="82"/>
      <c r="FR1257" s="82"/>
      <c r="FS1257" s="82"/>
      <c r="FT1257" s="82"/>
      <c r="FU1257" s="82"/>
      <c r="FV1257" s="82"/>
      <c r="FW1257" s="82"/>
    </row>
    <row r="1258" spans="1:179" ht="15" x14ac:dyDescent="0.25">
      <c r="A1258" s="20">
        <f t="shared" si="300"/>
        <v>45011</v>
      </c>
      <c r="B1258" s="22">
        <f t="shared" ca="1" si="291"/>
        <v>1.1101145826516639</v>
      </c>
      <c r="C1258" s="22">
        <f t="shared" ca="1" si="301"/>
        <v>0.97614444</v>
      </c>
      <c r="D1258" s="23">
        <f ca="1">IF(A1258&lt;$B$1,VLOOKUP(A1258,[1]DI!$A$4:$B$15000,2,FALSE),0)</f>
        <v>0</v>
      </c>
      <c r="E1258" s="22">
        <f t="shared" ca="1" si="292"/>
        <v>0</v>
      </c>
      <c r="F1258" s="23">
        <f t="shared" si="293"/>
        <v>1.3</v>
      </c>
      <c r="G1258" s="24">
        <f t="shared" ca="1" si="294"/>
        <v>1</v>
      </c>
      <c r="H1258" s="22">
        <f ca="1">TRUNC(PRODUCT(G$10:G1257),15)</f>
        <v>1.34029930456637</v>
      </c>
      <c r="I1258" s="22">
        <f t="shared" ca="1" si="295"/>
        <v>1.1861310542792001</v>
      </c>
      <c r="J1258" s="22">
        <f t="shared" ca="1" si="296"/>
        <v>1.12997573</v>
      </c>
      <c r="K1258" s="110">
        <f t="shared" ca="1" si="302"/>
        <v>0.13397014265166385</v>
      </c>
      <c r="L1258" s="66">
        <f>IF(VLOOKUP(A1258,$T$12:$AC$125,8)=VLOOKUP(A1257,$T$12:$AC$125,8),0,VLOOKUP(A1258,T$12:$AC$125,8))</f>
        <v>0</v>
      </c>
      <c r="M1258" s="67">
        <f>IF(L1258&gt;0,VLOOKUP(L1258,S$12:$AB$125,7),0)</f>
        <v>0</v>
      </c>
      <c r="N1258" s="2">
        <f t="shared" si="290"/>
        <v>0</v>
      </c>
      <c r="O1258" s="22">
        <f t="shared" ca="1" si="297"/>
        <v>0.13397014265166385</v>
      </c>
      <c r="P1258" s="25" t="str">
        <f t="shared" si="298"/>
        <v>A+J=</v>
      </c>
      <c r="Q1258" s="26">
        <f t="shared" si="299"/>
        <v>44757</v>
      </c>
      <c r="R1258" s="4"/>
      <c r="S1258" s="98"/>
      <c r="U1258" s="4"/>
      <c r="V1258" s="4"/>
      <c r="W1258" s="4"/>
      <c r="X1258" s="4"/>
      <c r="Y1258" s="4"/>
      <c r="Z1258" s="4"/>
      <c r="AA1258" s="4"/>
      <c r="AB1258" s="4"/>
      <c r="AC1258" s="4"/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  <c r="FN1258" s="64"/>
      <c r="FO1258" s="64"/>
      <c r="FP1258" s="64"/>
      <c r="FQ1258" s="64"/>
      <c r="FR1258" s="64"/>
      <c r="FS1258" s="64"/>
      <c r="FT1258" s="64"/>
    </row>
    <row r="1259" spans="1:179" ht="15" x14ac:dyDescent="0.25">
      <c r="A1259" s="20">
        <f t="shared" si="300"/>
        <v>45012</v>
      </c>
      <c r="B1259" s="22">
        <f t="shared" ca="1" si="291"/>
        <v>1.1101145826516639</v>
      </c>
      <c r="C1259" s="22">
        <f t="shared" ca="1" si="301"/>
        <v>0.97614444</v>
      </c>
      <c r="D1259" s="23">
        <f ca="1">IF(A1259&lt;$B$1,VLOOKUP(A1259,[1]DI!$A$4:$B$15000,2,FALSE),0)</f>
        <v>0.13650000000000001</v>
      </c>
      <c r="E1259" s="22">
        <f t="shared" ca="1" si="292"/>
        <v>5.0788000000000005E-4</v>
      </c>
      <c r="F1259" s="23">
        <f t="shared" si="293"/>
        <v>1.3</v>
      </c>
      <c r="G1259" s="24">
        <f t="shared" ca="1" si="294"/>
        <v>1.0006602440000001</v>
      </c>
      <c r="H1259" s="22">
        <f ca="1">TRUNC(PRODUCT(G$10:G1258),15)</f>
        <v>1.34029930456637</v>
      </c>
      <c r="I1259" s="22">
        <f t="shared" ca="1" si="295"/>
        <v>1.1861310542792001</v>
      </c>
      <c r="J1259" s="22">
        <f t="shared" ca="1" si="296"/>
        <v>1.12997573</v>
      </c>
      <c r="K1259" s="110">
        <f t="shared" ca="1" si="302"/>
        <v>0.13397014265166385</v>
      </c>
      <c r="L1259" s="66">
        <f>IF(VLOOKUP(A1259,$T$12:$AC$125,8)=VLOOKUP(A1258,$T$12:$AC$125,8),0,VLOOKUP(A1259,T$12:$AC$125,8))</f>
        <v>0</v>
      </c>
      <c r="M1259" s="67">
        <f>IF(L1259&gt;0,VLOOKUP(L1259,S$12:$AB$125,7),0)</f>
        <v>0</v>
      </c>
      <c r="N1259" s="2">
        <f t="shared" si="290"/>
        <v>0</v>
      </c>
      <c r="O1259" s="22">
        <f t="shared" ca="1" si="297"/>
        <v>0.13397014265166385</v>
      </c>
      <c r="P1259" s="25" t="str">
        <f t="shared" si="298"/>
        <v>A+J=</v>
      </c>
      <c r="Q1259" s="26">
        <f t="shared" si="299"/>
        <v>44757</v>
      </c>
      <c r="R1259" s="4"/>
      <c r="S1259" s="98"/>
      <c r="U1259" s="4"/>
      <c r="V1259" s="4"/>
      <c r="W1259" s="4"/>
      <c r="X1259" s="4"/>
      <c r="Y1259" s="4"/>
      <c r="Z1259" s="4"/>
      <c r="AA1259" s="4"/>
      <c r="AB1259" s="4"/>
      <c r="AC1259" s="4"/>
      <c r="AD1259" s="64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64"/>
      <c r="BJ1259" s="64"/>
      <c r="BK1259" s="64"/>
      <c r="BL1259" s="64"/>
      <c r="BM1259" s="64"/>
      <c r="BN1259" s="64"/>
      <c r="BO1259" s="64"/>
      <c r="BP1259" s="64"/>
      <c r="BQ1259" s="64"/>
      <c r="BR1259" s="64"/>
      <c r="BS1259" s="64"/>
      <c r="BT1259" s="64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  <c r="FN1259" s="64"/>
      <c r="FO1259" s="64"/>
      <c r="FP1259" s="64"/>
      <c r="FQ1259" s="64"/>
      <c r="FR1259" s="64"/>
      <c r="FS1259" s="64"/>
      <c r="FT1259" s="64"/>
    </row>
    <row r="1260" spans="1:179" ht="15" x14ac:dyDescent="0.25">
      <c r="A1260" s="20">
        <f t="shared" si="300"/>
        <v>45013</v>
      </c>
      <c r="B1260" s="22">
        <f t="shared" ca="1" si="291"/>
        <v>1.1108475271261189</v>
      </c>
      <c r="C1260" s="22">
        <f t="shared" ca="1" si="301"/>
        <v>0.97614444</v>
      </c>
      <c r="D1260" s="23">
        <f ca="1">IF(A1260&lt;$B$1,VLOOKUP(A1260,[1]DI!$A$4:$B$15000,2,FALSE),0)</f>
        <v>0.13650000000000001</v>
      </c>
      <c r="E1260" s="22">
        <f t="shared" ca="1" si="292"/>
        <v>5.0788000000000005E-4</v>
      </c>
      <c r="F1260" s="23">
        <f t="shared" si="293"/>
        <v>1.3</v>
      </c>
      <c r="G1260" s="24">
        <f t="shared" ca="1" si="294"/>
        <v>1.0006602440000001</v>
      </c>
      <c r="H1260" s="22">
        <f ca="1">TRUNC(PRODUCT(G$10:G1259),15)</f>
        <v>1.3411842291404199</v>
      </c>
      <c r="I1260" s="22">
        <f t="shared" ca="1" si="295"/>
        <v>1.1861310542792001</v>
      </c>
      <c r="J1260" s="22">
        <f t="shared" ca="1" si="296"/>
        <v>1.1307217899999999</v>
      </c>
      <c r="K1260" s="110">
        <f t="shared" ca="1" si="302"/>
        <v>0.13470308712611881</v>
      </c>
      <c r="L1260" s="66">
        <f>IF(VLOOKUP(A1260,$T$12:$AC$125,8)=VLOOKUP(A1259,$T$12:$AC$125,8),0,VLOOKUP(A1260,T$12:$AC$125,8))</f>
        <v>0</v>
      </c>
      <c r="M1260" s="67">
        <f>IF(L1260&gt;0,VLOOKUP(L1260,S$12:$AB$125,7),0)</f>
        <v>0</v>
      </c>
      <c r="N1260" s="2">
        <f t="shared" si="290"/>
        <v>0</v>
      </c>
      <c r="O1260" s="22">
        <f t="shared" ca="1" si="297"/>
        <v>0.13470308712611881</v>
      </c>
      <c r="P1260" s="25" t="str">
        <f t="shared" si="298"/>
        <v>A+J=</v>
      </c>
      <c r="Q1260" s="26">
        <f t="shared" si="299"/>
        <v>44757</v>
      </c>
      <c r="R1260" s="4"/>
      <c r="S1260" s="98"/>
      <c r="U1260" s="4"/>
      <c r="V1260" s="4"/>
      <c r="W1260" s="4"/>
      <c r="X1260" s="4"/>
      <c r="Y1260" s="4"/>
      <c r="Z1260" s="4"/>
      <c r="AA1260" s="4"/>
      <c r="AB1260" s="4"/>
      <c r="AC1260" s="4"/>
      <c r="AD1260" s="64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  <c r="BK1260" s="64"/>
      <c r="BL1260" s="64"/>
      <c r="BM1260" s="64"/>
      <c r="BN1260" s="64"/>
      <c r="BO1260" s="64"/>
      <c r="BP1260" s="64"/>
      <c r="BQ1260" s="64"/>
      <c r="BR1260" s="64"/>
      <c r="BS1260" s="64"/>
      <c r="BT1260" s="64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  <c r="FN1260" s="64"/>
      <c r="FO1260" s="64"/>
      <c r="FP1260" s="64"/>
      <c r="FQ1260" s="64"/>
      <c r="FR1260" s="64"/>
      <c r="FS1260" s="64"/>
      <c r="FT1260" s="64"/>
    </row>
    <row r="1261" spans="1:179" ht="15" x14ac:dyDescent="0.25">
      <c r="A1261" s="20">
        <f t="shared" si="300"/>
        <v>45014</v>
      </c>
      <c r="B1261" s="22">
        <f t="shared" ca="1" si="291"/>
        <v>1.1115809546772599</v>
      </c>
      <c r="C1261" s="22">
        <f t="shared" ca="1" si="301"/>
        <v>0.97614444</v>
      </c>
      <c r="D1261" s="23">
        <f ca="1">IF(A1261&lt;$B$1,VLOOKUP(A1261,[1]DI!$A$4:$B$15000,2,FALSE),0)</f>
        <v>0.13650000000000001</v>
      </c>
      <c r="E1261" s="22">
        <f t="shared" ca="1" si="292"/>
        <v>5.0788000000000005E-4</v>
      </c>
      <c r="F1261" s="23">
        <f t="shared" si="293"/>
        <v>1.3</v>
      </c>
      <c r="G1261" s="24">
        <f t="shared" ca="1" si="294"/>
        <v>1.0006602440000001</v>
      </c>
      <c r="H1261" s="22">
        <f ca="1">TRUNC(PRODUCT(G$10:G1260),15)</f>
        <v>1.3420697379805999</v>
      </c>
      <c r="I1261" s="22">
        <f t="shared" ca="1" si="295"/>
        <v>1.1861310542792001</v>
      </c>
      <c r="J1261" s="22">
        <f t="shared" ca="1" si="296"/>
        <v>1.1314683400000001</v>
      </c>
      <c r="K1261" s="110">
        <f t="shared" ca="1" si="302"/>
        <v>0.13543651467725992</v>
      </c>
      <c r="L1261" s="66">
        <f>IF(VLOOKUP(A1261,$T$12:$AC$125,8)=VLOOKUP(A1260,$T$12:$AC$125,8),0,VLOOKUP(A1261,T$12:$AC$125,8))</f>
        <v>0</v>
      </c>
      <c r="M1261" s="67">
        <f>IF(L1261&gt;0,VLOOKUP(L1261,S$12:$AB$125,7),0)</f>
        <v>0</v>
      </c>
      <c r="N1261" s="2">
        <f t="shared" si="290"/>
        <v>0</v>
      </c>
      <c r="O1261" s="22">
        <f t="shared" ca="1" si="297"/>
        <v>0.13543651467725992</v>
      </c>
      <c r="P1261" s="25" t="str">
        <f t="shared" si="298"/>
        <v>A+J=</v>
      </c>
      <c r="Q1261" s="26">
        <f t="shared" si="299"/>
        <v>44757</v>
      </c>
      <c r="R1261" s="4"/>
      <c r="S1261" s="98"/>
      <c r="U1261" s="4"/>
      <c r="V1261" s="4"/>
      <c r="W1261" s="4"/>
      <c r="X1261" s="4"/>
      <c r="Y1261" s="4"/>
      <c r="Z1261" s="4"/>
      <c r="AA1261" s="4"/>
      <c r="AB1261" s="4"/>
      <c r="AC1261" s="4"/>
      <c r="AD1261" s="64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64"/>
      <c r="BJ1261" s="64"/>
      <c r="BK1261" s="64"/>
      <c r="BL1261" s="64"/>
      <c r="BM1261" s="64"/>
      <c r="BN1261" s="64"/>
      <c r="BO1261" s="64"/>
      <c r="BP1261" s="64"/>
      <c r="BQ1261" s="64"/>
      <c r="BR1261" s="64"/>
      <c r="BS1261" s="64"/>
      <c r="BT1261" s="64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  <c r="FN1261" s="64"/>
      <c r="FO1261" s="64"/>
      <c r="FP1261" s="64"/>
      <c r="FQ1261" s="64"/>
      <c r="FR1261" s="64"/>
      <c r="FS1261" s="64"/>
      <c r="FT1261" s="64"/>
    </row>
    <row r="1262" spans="1:179" ht="15" x14ac:dyDescent="0.25">
      <c r="A1262" s="20">
        <f t="shared" si="300"/>
        <v>45015</v>
      </c>
      <c r="B1262" s="22">
        <f t="shared" ca="1" si="291"/>
        <v>1.1123148753678767</v>
      </c>
      <c r="C1262" s="22">
        <f t="shared" ca="1" si="301"/>
        <v>0.97614444</v>
      </c>
      <c r="D1262" s="23">
        <f ca="1">IF(A1262&lt;$B$1,VLOOKUP(A1262,[1]DI!$A$4:$B$15000,2,FALSE),0)</f>
        <v>0.13650000000000001</v>
      </c>
      <c r="E1262" s="22">
        <f t="shared" ca="1" si="292"/>
        <v>5.0788000000000005E-4</v>
      </c>
      <c r="F1262" s="23">
        <f t="shared" si="293"/>
        <v>1.3</v>
      </c>
      <c r="G1262" s="24">
        <f t="shared" ca="1" si="294"/>
        <v>1.0006602440000001</v>
      </c>
      <c r="H1262" s="22">
        <f ca="1">TRUNC(PRODUCT(G$10:G1261),15)</f>
        <v>1.3429558314726799</v>
      </c>
      <c r="I1262" s="22">
        <f t="shared" ca="1" si="295"/>
        <v>1.1861310542792001</v>
      </c>
      <c r="J1262" s="22">
        <f t="shared" ca="1" si="296"/>
        <v>1.13221539</v>
      </c>
      <c r="K1262" s="110">
        <f t="shared" ca="1" si="302"/>
        <v>0.13617043536787674</v>
      </c>
      <c r="L1262" s="66">
        <f>IF(VLOOKUP(A1262,$T$12:$AC$125,8)=VLOOKUP(A1261,$T$12:$AC$125,8),0,VLOOKUP(A1262,T$12:$AC$125,8))</f>
        <v>0</v>
      </c>
      <c r="M1262" s="67">
        <f>IF(L1262&gt;0,VLOOKUP(L1262,S$12:$AB$125,7),0)</f>
        <v>0</v>
      </c>
      <c r="N1262" s="2">
        <f t="shared" si="290"/>
        <v>0</v>
      </c>
      <c r="O1262" s="22">
        <f t="shared" ca="1" si="297"/>
        <v>0.13617043536787674</v>
      </c>
      <c r="P1262" s="25" t="str">
        <f t="shared" si="298"/>
        <v>A+J=</v>
      </c>
      <c r="Q1262" s="26">
        <f t="shared" si="299"/>
        <v>44757</v>
      </c>
      <c r="R1262" s="4"/>
      <c r="S1262" s="98"/>
      <c r="U1262" s="4"/>
      <c r="V1262" s="4"/>
      <c r="W1262" s="4"/>
      <c r="X1262" s="4"/>
      <c r="Y1262" s="4"/>
      <c r="Z1262" s="4"/>
      <c r="AA1262" s="4"/>
      <c r="AB1262" s="4"/>
      <c r="AC1262" s="4"/>
      <c r="AD1262" s="64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64"/>
      <c r="BJ1262" s="64"/>
      <c r="BK1262" s="64"/>
      <c r="BL1262" s="64"/>
      <c r="BM1262" s="64"/>
      <c r="BN1262" s="64"/>
      <c r="BO1262" s="64"/>
      <c r="BP1262" s="64"/>
      <c r="BQ1262" s="64"/>
      <c r="BR1262" s="64"/>
      <c r="BS1262" s="64"/>
      <c r="BT1262" s="64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  <c r="FN1262" s="64"/>
      <c r="FO1262" s="64"/>
      <c r="FP1262" s="64"/>
      <c r="FQ1262" s="64"/>
      <c r="FR1262" s="64"/>
      <c r="FS1262" s="64"/>
      <c r="FT1262" s="64"/>
    </row>
    <row r="1263" spans="1:179" ht="15" x14ac:dyDescent="0.25">
      <c r="A1263" s="20">
        <f t="shared" si="300"/>
        <v>45016</v>
      </c>
      <c r="B1263" s="22">
        <f t="shared" ca="1" si="291"/>
        <v>1.1130492791351796</v>
      </c>
      <c r="C1263" s="22">
        <f t="shared" ca="1" si="301"/>
        <v>0.97614444</v>
      </c>
      <c r="D1263" s="23">
        <f ca="1">IF(A1263&lt;$B$1,VLOOKUP(A1263,[1]DI!$A$4:$B$15000,2,FALSE),0)</f>
        <v>0.13650000000000001</v>
      </c>
      <c r="E1263" s="22">
        <f t="shared" ca="1" si="292"/>
        <v>5.0788000000000005E-4</v>
      </c>
      <c r="F1263" s="23">
        <f t="shared" si="293"/>
        <v>1.3</v>
      </c>
      <c r="G1263" s="24">
        <f t="shared" ca="1" si="294"/>
        <v>1.0006602440000001</v>
      </c>
      <c r="H1263" s="22">
        <f ca="1">TRUNC(PRODUCT(G$10:G1262),15)</f>
        <v>1.3438425100026801</v>
      </c>
      <c r="I1263" s="22">
        <f t="shared" ca="1" si="295"/>
        <v>1.1861310542792001</v>
      </c>
      <c r="J1263" s="22">
        <f t="shared" ca="1" si="296"/>
        <v>1.1329629299999999</v>
      </c>
      <c r="K1263" s="110">
        <f t="shared" ca="1" si="302"/>
        <v>0.1369048391351797</v>
      </c>
      <c r="L1263" s="66">
        <f>IF(VLOOKUP(A1263,$T$12:$AC$125,8)=VLOOKUP(A1262,$T$12:$AC$125,8),0,VLOOKUP(A1263,T$12:$AC$125,8))</f>
        <v>0</v>
      </c>
      <c r="M1263" s="67">
        <f>IF(L1263&gt;0,VLOOKUP(L1263,S$12:$AB$125,7),0)</f>
        <v>0</v>
      </c>
      <c r="N1263" s="2">
        <f t="shared" si="290"/>
        <v>0</v>
      </c>
      <c r="O1263" s="22">
        <f t="shared" ca="1" si="297"/>
        <v>0.1369048391351797</v>
      </c>
      <c r="P1263" s="25" t="str">
        <f t="shared" si="298"/>
        <v>A+J=</v>
      </c>
      <c r="Q1263" s="26">
        <f t="shared" si="299"/>
        <v>44757</v>
      </c>
      <c r="R1263" s="4"/>
      <c r="S1263" s="98"/>
      <c r="U1263" s="4"/>
      <c r="V1263" s="4"/>
      <c r="W1263" s="4"/>
      <c r="X1263" s="4"/>
      <c r="Y1263" s="4"/>
      <c r="Z1263" s="4"/>
      <c r="AA1263" s="4"/>
      <c r="AB1263" s="4"/>
      <c r="AC1263" s="4"/>
      <c r="AD1263" s="64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64"/>
      <c r="BJ1263" s="64"/>
      <c r="BK1263" s="64"/>
      <c r="BL1263" s="64"/>
      <c r="BM1263" s="64"/>
      <c r="BN1263" s="64"/>
      <c r="BO1263" s="64"/>
      <c r="BP1263" s="64"/>
      <c r="BQ1263" s="64"/>
      <c r="BR1263" s="64"/>
      <c r="BS1263" s="64"/>
      <c r="BT1263" s="64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  <c r="FN1263" s="64"/>
      <c r="FO1263" s="64"/>
      <c r="FP1263" s="64"/>
      <c r="FQ1263" s="64"/>
      <c r="FR1263" s="64"/>
      <c r="FS1263" s="64"/>
      <c r="FT1263" s="64"/>
    </row>
    <row r="1264" spans="1:179" ht="15" x14ac:dyDescent="0.25">
      <c r="A1264" s="20">
        <f t="shared" si="300"/>
        <v>45017</v>
      </c>
      <c r="B1264" s="22">
        <f t="shared" ca="1" si="291"/>
        <v>1.113784165979169</v>
      </c>
      <c r="C1264" s="22">
        <f t="shared" ca="1" si="301"/>
        <v>0.97614444</v>
      </c>
      <c r="D1264" s="23">
        <f ca="1">IF(A1264&lt;$B$1,VLOOKUP(A1264,[1]DI!$A$4:$B$15000,2,FALSE),0)</f>
        <v>0</v>
      </c>
      <c r="E1264" s="22">
        <f t="shared" ca="1" si="292"/>
        <v>0</v>
      </c>
      <c r="F1264" s="23">
        <f t="shared" si="293"/>
        <v>1.3</v>
      </c>
      <c r="G1264" s="24">
        <f t="shared" ca="1" si="294"/>
        <v>1</v>
      </c>
      <c r="H1264" s="22">
        <f ca="1">TRUNC(PRODUCT(G$10:G1263),15)</f>
        <v>1.34472977395685</v>
      </c>
      <c r="I1264" s="22">
        <f t="shared" ca="1" si="295"/>
        <v>1.1861310542792001</v>
      </c>
      <c r="J1264" s="22">
        <f t="shared" ca="1" si="296"/>
        <v>1.1337109599999999</v>
      </c>
      <c r="K1264" s="110">
        <f t="shared" ca="1" si="302"/>
        <v>0.13763972597916885</v>
      </c>
      <c r="L1264" s="66">
        <f>IF(VLOOKUP(A1264,$T$12:$AC$125,8)=VLOOKUP(A1263,$T$12:$AC$125,8),0,VLOOKUP(A1264,T$12:$AC$125,8))</f>
        <v>0</v>
      </c>
      <c r="M1264" s="67">
        <f>IF(L1264&gt;0,VLOOKUP(L1264,S$12:$AB$125,7),0)</f>
        <v>0</v>
      </c>
      <c r="N1264" s="2">
        <f t="shared" si="290"/>
        <v>0</v>
      </c>
      <c r="O1264" s="22">
        <f t="shared" ca="1" si="297"/>
        <v>0.13763972597916885</v>
      </c>
      <c r="P1264" s="25" t="str">
        <f t="shared" si="298"/>
        <v>A+J=</v>
      </c>
      <c r="Q1264" s="26">
        <f t="shared" si="299"/>
        <v>44757</v>
      </c>
      <c r="R1264" s="4"/>
      <c r="S1264" s="98"/>
      <c r="U1264" s="4"/>
      <c r="V1264" s="4"/>
      <c r="W1264" s="4"/>
      <c r="X1264" s="4"/>
      <c r="Y1264" s="4"/>
      <c r="Z1264" s="4"/>
      <c r="AA1264" s="4"/>
      <c r="AB1264" s="4"/>
      <c r="AC1264" s="4"/>
      <c r="AD1264" s="64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  <c r="BK1264" s="64"/>
      <c r="BL1264" s="64"/>
      <c r="BM1264" s="64"/>
      <c r="BN1264" s="64"/>
      <c r="BO1264" s="64"/>
      <c r="BP1264" s="64"/>
      <c r="BQ1264" s="64"/>
      <c r="BR1264" s="64"/>
      <c r="BS1264" s="64"/>
      <c r="BT1264" s="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  <c r="FN1264" s="64"/>
      <c r="FO1264" s="64"/>
      <c r="FP1264" s="64"/>
      <c r="FQ1264" s="64"/>
      <c r="FR1264" s="64"/>
      <c r="FS1264" s="64"/>
      <c r="FT1264" s="64"/>
    </row>
    <row r="1265" spans="1:176" ht="15" x14ac:dyDescent="0.25">
      <c r="A1265" s="20">
        <f t="shared" si="300"/>
        <v>45018</v>
      </c>
      <c r="B1265" s="22">
        <f t="shared" ca="1" si="291"/>
        <v>1.113784165979169</v>
      </c>
      <c r="C1265" s="22">
        <f t="shared" ca="1" si="301"/>
        <v>0.97614444</v>
      </c>
      <c r="D1265" s="23">
        <f ca="1">IF(A1265&lt;$B$1,VLOOKUP(A1265,[1]DI!$A$4:$B$15000,2,FALSE),0)</f>
        <v>0</v>
      </c>
      <c r="E1265" s="22">
        <f t="shared" ca="1" si="292"/>
        <v>0</v>
      </c>
      <c r="F1265" s="23">
        <f t="shared" si="293"/>
        <v>1.3</v>
      </c>
      <c r="G1265" s="24">
        <f t="shared" ca="1" si="294"/>
        <v>1</v>
      </c>
      <c r="H1265" s="22">
        <f ca="1">TRUNC(PRODUCT(G$10:G1264),15)</f>
        <v>1.34472977395685</v>
      </c>
      <c r="I1265" s="22">
        <f t="shared" ca="1" si="295"/>
        <v>1.1861310542792001</v>
      </c>
      <c r="J1265" s="22">
        <f t="shared" ca="1" si="296"/>
        <v>1.1337109599999999</v>
      </c>
      <c r="K1265" s="110">
        <f t="shared" ca="1" si="302"/>
        <v>0.13763972597916885</v>
      </c>
      <c r="L1265" s="66">
        <f>IF(VLOOKUP(A1265,$T$12:$AC$125,8)=VLOOKUP(A1264,$T$12:$AC$125,8),0,VLOOKUP(A1265,T$12:$AC$125,8))</f>
        <v>0</v>
      </c>
      <c r="M1265" s="67">
        <f>IF(L1265&gt;0,VLOOKUP(L1265,S$12:$AB$125,7),0)</f>
        <v>0</v>
      </c>
      <c r="N1265" s="2">
        <f t="shared" si="290"/>
        <v>0</v>
      </c>
      <c r="O1265" s="22">
        <f t="shared" ca="1" si="297"/>
        <v>0.13763972597916885</v>
      </c>
      <c r="P1265" s="25" t="str">
        <f t="shared" si="298"/>
        <v>A+J=</v>
      </c>
      <c r="Q1265" s="26">
        <f t="shared" si="299"/>
        <v>44757</v>
      </c>
      <c r="R1265" s="4"/>
      <c r="S1265" s="98"/>
      <c r="U1265" s="4"/>
      <c r="V1265" s="4"/>
      <c r="W1265" s="4"/>
      <c r="X1265" s="4"/>
      <c r="Y1265" s="4"/>
      <c r="Z1265" s="4"/>
      <c r="AA1265" s="4"/>
      <c r="AB1265" s="4"/>
      <c r="AC1265" s="4"/>
      <c r="AD1265" s="64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64"/>
      <c r="BJ1265" s="64"/>
      <c r="BK1265" s="64"/>
      <c r="BL1265" s="64"/>
      <c r="BM1265" s="64"/>
      <c r="BN1265" s="64"/>
      <c r="BO1265" s="64"/>
      <c r="BP1265" s="64"/>
      <c r="BQ1265" s="64"/>
      <c r="BR1265" s="64"/>
      <c r="BS1265" s="64"/>
      <c r="BT1265" s="64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  <c r="FN1265" s="64"/>
      <c r="FO1265" s="64"/>
      <c r="FP1265" s="64"/>
      <c r="FQ1265" s="64"/>
      <c r="FR1265" s="64"/>
      <c r="FS1265" s="64"/>
      <c r="FT1265" s="64"/>
    </row>
    <row r="1266" spans="1:176" ht="15" x14ac:dyDescent="0.25">
      <c r="A1266" s="20">
        <f t="shared" si="300"/>
        <v>45019</v>
      </c>
      <c r="B1266" s="22">
        <f t="shared" ca="1" si="291"/>
        <v>1.113784165979169</v>
      </c>
      <c r="C1266" s="22">
        <f t="shared" ca="1" si="301"/>
        <v>0.97614444</v>
      </c>
      <c r="D1266" s="23">
        <f ca="1">IF(A1266&lt;$B$1,VLOOKUP(A1266,[1]DI!$A$4:$B$15000,2,FALSE),0)</f>
        <v>0.13650000000000001</v>
      </c>
      <c r="E1266" s="22">
        <f t="shared" ca="1" si="292"/>
        <v>5.0788000000000005E-4</v>
      </c>
      <c r="F1266" s="23">
        <f t="shared" si="293"/>
        <v>1.3</v>
      </c>
      <c r="G1266" s="24">
        <f t="shared" ca="1" si="294"/>
        <v>1.0006602440000001</v>
      </c>
      <c r="H1266" s="22">
        <f ca="1">TRUNC(PRODUCT(G$10:G1265),15)</f>
        <v>1.34472977395685</v>
      </c>
      <c r="I1266" s="22">
        <f t="shared" ca="1" si="295"/>
        <v>1.1861310542792001</v>
      </c>
      <c r="J1266" s="22">
        <f t="shared" ca="1" si="296"/>
        <v>1.1337109599999999</v>
      </c>
      <c r="K1266" s="110">
        <f t="shared" ca="1" si="302"/>
        <v>0.13763972597916885</v>
      </c>
      <c r="L1266" s="66">
        <f>IF(VLOOKUP(A1266,$T$12:$AC$125,8)=VLOOKUP(A1265,$T$12:$AC$125,8),0,VLOOKUP(A1266,T$12:$AC$125,8))</f>
        <v>0</v>
      </c>
      <c r="M1266" s="67">
        <f>IF(L1266&gt;0,VLOOKUP(L1266,S$12:$AB$125,7),0)</f>
        <v>0</v>
      </c>
      <c r="N1266" s="2">
        <f t="shared" si="290"/>
        <v>0</v>
      </c>
      <c r="O1266" s="22">
        <f t="shared" ca="1" si="297"/>
        <v>0.13763972597916885</v>
      </c>
      <c r="P1266" s="25" t="str">
        <f t="shared" si="298"/>
        <v>A+J=</v>
      </c>
      <c r="Q1266" s="26">
        <f t="shared" si="299"/>
        <v>44757</v>
      </c>
      <c r="R1266" s="4"/>
      <c r="S1266" s="98"/>
      <c r="U1266" s="4"/>
      <c r="V1266" s="4"/>
      <c r="W1266" s="4"/>
      <c r="X1266" s="4"/>
      <c r="Y1266" s="4"/>
      <c r="Z1266" s="4"/>
      <c r="AA1266" s="4"/>
      <c r="AB1266" s="4"/>
      <c r="AC1266" s="4"/>
      <c r="AD1266" s="64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64"/>
      <c r="BJ1266" s="64"/>
      <c r="BK1266" s="64"/>
      <c r="BL1266" s="64"/>
      <c r="BM1266" s="64"/>
      <c r="BN1266" s="64"/>
      <c r="BO1266" s="64"/>
      <c r="BP1266" s="64"/>
      <c r="BQ1266" s="64"/>
      <c r="BR1266" s="64"/>
      <c r="BS1266" s="64"/>
      <c r="BT1266" s="64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  <c r="FN1266" s="64"/>
      <c r="FO1266" s="64"/>
      <c r="FP1266" s="64"/>
      <c r="FQ1266" s="64"/>
      <c r="FR1266" s="64"/>
      <c r="FS1266" s="64"/>
      <c r="FT1266" s="64"/>
    </row>
    <row r="1267" spans="1:176" ht="15" x14ac:dyDescent="0.25">
      <c r="A1267" s="20">
        <f t="shared" si="300"/>
        <v>45020</v>
      </c>
      <c r="B1267" s="22">
        <f t="shared" ca="1" si="291"/>
        <v>1.1145195258998442</v>
      </c>
      <c r="C1267" s="22">
        <f t="shared" ca="1" si="301"/>
        <v>0.97614444</v>
      </c>
      <c r="D1267" s="23">
        <f ca="1">IF(A1267&lt;$B$1,VLOOKUP(A1267,[1]DI!$A$4:$B$15000,2,FALSE),0)</f>
        <v>0.13650000000000001</v>
      </c>
      <c r="E1267" s="22">
        <f t="shared" ca="1" si="292"/>
        <v>5.0788000000000005E-4</v>
      </c>
      <c r="F1267" s="23">
        <f t="shared" si="293"/>
        <v>1.3</v>
      </c>
      <c r="G1267" s="24">
        <f t="shared" ca="1" si="294"/>
        <v>1.0006602440000001</v>
      </c>
      <c r="H1267" s="22">
        <f ca="1">TRUNC(PRODUCT(G$10:G1266),15)</f>
        <v>1.3456176237217301</v>
      </c>
      <c r="I1267" s="22">
        <f t="shared" ca="1" si="295"/>
        <v>1.1861310542792001</v>
      </c>
      <c r="J1267" s="22">
        <f t="shared" ca="1" si="296"/>
        <v>1.1344594800000001</v>
      </c>
      <c r="K1267" s="110">
        <f t="shared" ca="1" si="302"/>
        <v>0.13837508589984415</v>
      </c>
      <c r="L1267" s="66">
        <f>IF(VLOOKUP(A1267,$T$12:$AC$125,8)=VLOOKUP(A1266,$T$12:$AC$125,8),0,VLOOKUP(A1267,T$12:$AC$125,8))</f>
        <v>0</v>
      </c>
      <c r="M1267" s="67">
        <f>IF(L1267&gt;0,VLOOKUP(L1267,S$12:$AB$125,7),0)</f>
        <v>0</v>
      </c>
      <c r="N1267" s="2">
        <f t="shared" si="290"/>
        <v>0</v>
      </c>
      <c r="O1267" s="22">
        <f t="shared" ca="1" si="297"/>
        <v>0.13837508589984415</v>
      </c>
      <c r="P1267" s="25" t="str">
        <f t="shared" si="298"/>
        <v>A+J=</v>
      </c>
      <c r="Q1267" s="26">
        <f t="shared" si="299"/>
        <v>44757</v>
      </c>
      <c r="R1267" s="4"/>
      <c r="S1267" s="98"/>
      <c r="U1267" s="4"/>
      <c r="V1267" s="4"/>
      <c r="W1267" s="4"/>
      <c r="X1267" s="4"/>
      <c r="Y1267" s="4"/>
      <c r="Z1267" s="4"/>
      <c r="AA1267" s="4"/>
      <c r="AB1267" s="4"/>
      <c r="AC1267" s="4"/>
      <c r="AD1267" s="64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64"/>
      <c r="BJ1267" s="64"/>
      <c r="BK1267" s="64"/>
      <c r="BL1267" s="64"/>
      <c r="BM1267" s="64"/>
      <c r="BN1267" s="64"/>
      <c r="BO1267" s="64"/>
      <c r="BP1267" s="64"/>
      <c r="BQ1267" s="64"/>
      <c r="BR1267" s="64"/>
      <c r="BS1267" s="64"/>
      <c r="BT1267" s="64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  <c r="FN1267" s="64"/>
      <c r="FO1267" s="64"/>
      <c r="FP1267" s="64"/>
      <c r="FQ1267" s="64"/>
      <c r="FR1267" s="64"/>
      <c r="FS1267" s="64"/>
      <c r="FT1267" s="64"/>
    </row>
    <row r="1268" spans="1:176" ht="15" x14ac:dyDescent="0.25">
      <c r="A1268" s="20">
        <f t="shared" si="300"/>
        <v>45021</v>
      </c>
      <c r="B1268" s="22">
        <f t="shared" ca="1" si="291"/>
        <v>1.1152553789599953</v>
      </c>
      <c r="C1268" s="22">
        <f t="shared" ca="1" si="301"/>
        <v>0.97614444</v>
      </c>
      <c r="D1268" s="23">
        <f ca="1">IF(A1268&lt;$B$1,VLOOKUP(A1268,[1]DI!$A$4:$B$15000,2,FALSE),0)</f>
        <v>0.13650000000000001</v>
      </c>
      <c r="E1268" s="22">
        <f t="shared" ca="1" si="292"/>
        <v>5.0788000000000005E-4</v>
      </c>
      <c r="F1268" s="23">
        <f t="shared" si="293"/>
        <v>1.3</v>
      </c>
      <c r="G1268" s="24">
        <f t="shared" ca="1" si="294"/>
        <v>1.0006602440000001</v>
      </c>
      <c r="H1268" s="22">
        <f ca="1">TRUNC(PRODUCT(G$10:G1267),15)</f>
        <v>1.3465060596840901</v>
      </c>
      <c r="I1268" s="22">
        <f t="shared" ca="1" si="295"/>
        <v>1.1861310542792001</v>
      </c>
      <c r="J1268" s="22">
        <f t="shared" ca="1" si="296"/>
        <v>1.1352085000000001</v>
      </c>
      <c r="K1268" s="110">
        <f t="shared" ca="1" si="302"/>
        <v>0.13911093895999516</v>
      </c>
      <c r="L1268" s="66">
        <f>IF(VLOOKUP(A1268,$T$12:$AC$125,8)=VLOOKUP(A1267,$T$12:$AC$125,8),0,VLOOKUP(A1268,T$12:$AC$125,8))</f>
        <v>0</v>
      </c>
      <c r="M1268" s="67">
        <f>IF(L1268&gt;0,VLOOKUP(L1268,S$12:$AB$125,7),0)</f>
        <v>0</v>
      </c>
      <c r="N1268" s="2">
        <f t="shared" si="290"/>
        <v>0</v>
      </c>
      <c r="O1268" s="22">
        <f t="shared" ca="1" si="297"/>
        <v>0.13911093895999516</v>
      </c>
      <c r="P1268" s="25" t="str">
        <f t="shared" si="298"/>
        <v>A+J=</v>
      </c>
      <c r="Q1268" s="26">
        <f t="shared" si="299"/>
        <v>44757</v>
      </c>
      <c r="R1268" s="4"/>
      <c r="S1268" s="98"/>
      <c r="U1268" s="4"/>
      <c r="V1268" s="4"/>
      <c r="W1268" s="4"/>
      <c r="X1268" s="4"/>
      <c r="Y1268" s="4"/>
      <c r="Z1268" s="4"/>
      <c r="AA1268" s="4"/>
      <c r="AB1268" s="4"/>
      <c r="AC1268" s="4"/>
      <c r="AD1268" s="64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64"/>
      <c r="BJ1268" s="64"/>
      <c r="BK1268" s="64"/>
      <c r="BL1268" s="64"/>
      <c r="BM1268" s="64"/>
      <c r="BN1268" s="64"/>
      <c r="BO1268" s="64"/>
      <c r="BP1268" s="64"/>
      <c r="BQ1268" s="64"/>
      <c r="BR1268" s="64"/>
      <c r="BS1268" s="64"/>
      <c r="BT1268" s="64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  <c r="FN1268" s="64"/>
      <c r="FO1268" s="64"/>
      <c r="FP1268" s="64"/>
      <c r="FQ1268" s="64"/>
      <c r="FR1268" s="64"/>
      <c r="FS1268" s="64"/>
      <c r="FT1268" s="64"/>
    </row>
    <row r="1269" spans="1:176" ht="15" x14ac:dyDescent="0.25">
      <c r="A1269" s="20">
        <f t="shared" si="300"/>
        <v>45022</v>
      </c>
      <c r="B1269" s="22">
        <f t="shared" ca="1" si="291"/>
        <v>1.1159917251596219</v>
      </c>
      <c r="C1269" s="22">
        <f t="shared" ca="1" si="301"/>
        <v>0.97614444</v>
      </c>
      <c r="D1269" s="23">
        <f ca="1">IF(A1269&lt;$B$1,VLOOKUP(A1269,[1]DI!$A$4:$B$15000,2,FALSE),0)</f>
        <v>0.13650000000000001</v>
      </c>
      <c r="E1269" s="22">
        <f t="shared" ca="1" si="292"/>
        <v>5.0788000000000005E-4</v>
      </c>
      <c r="F1269" s="23">
        <f t="shared" si="293"/>
        <v>1.3</v>
      </c>
      <c r="G1269" s="24">
        <f t="shared" ca="1" si="294"/>
        <v>1.0006602440000001</v>
      </c>
      <c r="H1269" s="22">
        <f ca="1">TRUNC(PRODUCT(G$10:G1268),15)</f>
        <v>1.3473950822309599</v>
      </c>
      <c r="I1269" s="22">
        <f t="shared" ca="1" si="295"/>
        <v>1.1861310542792001</v>
      </c>
      <c r="J1269" s="22">
        <f t="shared" ca="1" si="296"/>
        <v>1.1359580199999999</v>
      </c>
      <c r="K1269" s="110">
        <f t="shared" ca="1" si="302"/>
        <v>0.13984728515962183</v>
      </c>
      <c r="L1269" s="66">
        <f>IF(VLOOKUP(A1269,$T$12:$AC$125,8)=VLOOKUP(A1268,$T$12:$AC$125,8),0,VLOOKUP(A1269,T$12:$AC$125,8))</f>
        <v>0</v>
      </c>
      <c r="M1269" s="67">
        <f>IF(L1269&gt;0,VLOOKUP(L1269,S$12:$AB$125,7),0)</f>
        <v>0</v>
      </c>
      <c r="N1269" s="2">
        <f t="shared" si="290"/>
        <v>0</v>
      </c>
      <c r="O1269" s="22">
        <f t="shared" ca="1" si="297"/>
        <v>0.13984728515962183</v>
      </c>
      <c r="P1269" s="25" t="str">
        <f t="shared" si="298"/>
        <v>A+J=</v>
      </c>
      <c r="Q1269" s="26">
        <f t="shared" si="299"/>
        <v>44757</v>
      </c>
      <c r="R1269" s="4"/>
      <c r="S1269" s="98"/>
      <c r="U1269" s="4"/>
      <c r="V1269" s="4"/>
      <c r="W1269" s="4"/>
      <c r="X1269" s="4"/>
      <c r="Y1269" s="4"/>
      <c r="Z1269" s="4"/>
      <c r="AA1269" s="4"/>
      <c r="AB1269" s="4"/>
      <c r="AC1269" s="4"/>
      <c r="AD1269" s="64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  <c r="BK1269" s="64"/>
      <c r="BL1269" s="64"/>
      <c r="BM1269" s="64"/>
      <c r="BN1269" s="64"/>
      <c r="BO1269" s="64"/>
      <c r="BP1269" s="64"/>
      <c r="BQ1269" s="64"/>
      <c r="BR1269" s="64"/>
      <c r="BS1269" s="64"/>
      <c r="BT1269" s="64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  <c r="FN1269" s="64"/>
      <c r="FO1269" s="64"/>
      <c r="FP1269" s="64"/>
      <c r="FQ1269" s="64"/>
      <c r="FR1269" s="64"/>
      <c r="FS1269" s="64"/>
      <c r="FT1269" s="64"/>
    </row>
    <row r="1270" spans="1:176" ht="15" x14ac:dyDescent="0.25">
      <c r="A1270" s="20">
        <f t="shared" si="300"/>
        <v>45023</v>
      </c>
      <c r="B1270" s="22">
        <f t="shared" ca="1" si="291"/>
        <v>1.1167285544359347</v>
      </c>
      <c r="C1270" s="22">
        <f t="shared" ca="1" si="301"/>
        <v>0.97614444</v>
      </c>
      <c r="D1270" s="23">
        <f ca="1">IF(A1270&lt;$B$1,VLOOKUP(A1270,[1]DI!$A$4:$B$15000,2,FALSE),0)</f>
        <v>0</v>
      </c>
      <c r="E1270" s="22">
        <f t="shared" ca="1" si="292"/>
        <v>0</v>
      </c>
      <c r="F1270" s="23">
        <f t="shared" si="293"/>
        <v>1.3</v>
      </c>
      <c r="G1270" s="24">
        <f t="shared" ca="1" si="294"/>
        <v>1</v>
      </c>
      <c r="H1270" s="22">
        <f ca="1">TRUNC(PRODUCT(G$10:G1269),15)</f>
        <v>1.3482846917496301</v>
      </c>
      <c r="I1270" s="22">
        <f t="shared" ca="1" si="295"/>
        <v>1.1861310542792001</v>
      </c>
      <c r="J1270" s="22">
        <f t="shared" ca="1" si="296"/>
        <v>1.1367080300000001</v>
      </c>
      <c r="K1270" s="110">
        <f t="shared" ca="1" si="302"/>
        <v>0.14058411443593463</v>
      </c>
      <c r="L1270" s="66">
        <f>IF(VLOOKUP(A1270,$T$12:$AC$125,8)=VLOOKUP(A1269,$T$12:$AC$125,8),0,VLOOKUP(A1270,T$12:$AC$125,8))</f>
        <v>0</v>
      </c>
      <c r="M1270" s="67">
        <f>IF(L1270&gt;0,VLOOKUP(L1270,S$12:$AB$125,7),0)</f>
        <v>0</v>
      </c>
      <c r="N1270" s="2">
        <f t="shared" si="290"/>
        <v>0</v>
      </c>
      <c r="O1270" s="22">
        <f t="shared" ca="1" si="297"/>
        <v>0.14058411443593463</v>
      </c>
      <c r="P1270" s="25" t="str">
        <f t="shared" si="298"/>
        <v>A+J=</v>
      </c>
      <c r="Q1270" s="26">
        <f t="shared" si="299"/>
        <v>44757</v>
      </c>
      <c r="R1270" s="4"/>
      <c r="S1270" s="98"/>
      <c r="U1270" s="4"/>
      <c r="V1270" s="4"/>
      <c r="W1270" s="4"/>
      <c r="X1270" s="4"/>
      <c r="Y1270" s="4"/>
      <c r="Z1270" s="4"/>
      <c r="AA1270" s="4"/>
      <c r="AB1270" s="4"/>
      <c r="AC1270" s="4"/>
      <c r="AD1270" s="64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  <c r="BL1270" s="64"/>
      <c r="BM1270" s="64"/>
      <c r="BN1270" s="64"/>
      <c r="BO1270" s="64"/>
      <c r="BP1270" s="64"/>
      <c r="BQ1270" s="64"/>
      <c r="BR1270" s="64"/>
      <c r="BS1270" s="64"/>
      <c r="BT1270" s="64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  <c r="FN1270" s="64"/>
      <c r="FO1270" s="64"/>
      <c r="FP1270" s="64"/>
      <c r="FQ1270" s="64"/>
      <c r="FR1270" s="64"/>
      <c r="FS1270" s="64"/>
      <c r="FT1270" s="64"/>
    </row>
    <row r="1271" spans="1:176" ht="15" x14ac:dyDescent="0.25">
      <c r="A1271" s="20">
        <f t="shared" si="300"/>
        <v>45024</v>
      </c>
      <c r="B1271" s="22">
        <f t="shared" ca="1" si="291"/>
        <v>1.1167285544359347</v>
      </c>
      <c r="C1271" s="22">
        <f t="shared" ca="1" si="301"/>
        <v>0.97614444</v>
      </c>
      <c r="D1271" s="23">
        <f ca="1">IF(A1271&lt;$B$1,VLOOKUP(A1271,[1]DI!$A$4:$B$15000,2,FALSE),0)</f>
        <v>0</v>
      </c>
      <c r="E1271" s="22">
        <f t="shared" ca="1" si="292"/>
        <v>0</v>
      </c>
      <c r="F1271" s="23">
        <f t="shared" si="293"/>
        <v>1.3</v>
      </c>
      <c r="G1271" s="24">
        <f t="shared" ca="1" si="294"/>
        <v>1</v>
      </c>
      <c r="H1271" s="22">
        <f ca="1">TRUNC(PRODUCT(G$10:G1270),15)</f>
        <v>1.3482846917496301</v>
      </c>
      <c r="I1271" s="22">
        <f t="shared" ca="1" si="295"/>
        <v>1.1861310542792001</v>
      </c>
      <c r="J1271" s="22">
        <f t="shared" ca="1" si="296"/>
        <v>1.1367080300000001</v>
      </c>
      <c r="K1271" s="110">
        <f t="shared" ca="1" si="302"/>
        <v>0.14058411443593463</v>
      </c>
      <c r="L1271" s="66">
        <f>IF(VLOOKUP(A1271,$T$12:$AC$125,8)=VLOOKUP(A1270,$T$12:$AC$125,8),0,VLOOKUP(A1271,T$12:$AC$125,8))</f>
        <v>0</v>
      </c>
      <c r="M1271" s="67">
        <f>IF(L1271&gt;0,VLOOKUP(L1271,S$12:$AB$125,7),0)</f>
        <v>0</v>
      </c>
      <c r="N1271" s="2">
        <f t="shared" si="290"/>
        <v>0</v>
      </c>
      <c r="O1271" s="22">
        <f t="shared" ca="1" si="297"/>
        <v>0.14058411443593463</v>
      </c>
      <c r="P1271" s="25" t="str">
        <f t="shared" si="298"/>
        <v>A+J=</v>
      </c>
      <c r="Q1271" s="26">
        <f t="shared" si="299"/>
        <v>44757</v>
      </c>
      <c r="R1271" s="4"/>
      <c r="S1271" s="98"/>
      <c r="U1271" s="4"/>
      <c r="V1271" s="4"/>
      <c r="W1271" s="4"/>
      <c r="X1271" s="4"/>
      <c r="Y1271" s="4"/>
      <c r="Z1271" s="4"/>
      <c r="AA1271" s="4"/>
      <c r="AB1271" s="4"/>
      <c r="AC1271" s="4"/>
      <c r="AD1271" s="64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  <c r="BK1271" s="64"/>
      <c r="BL1271" s="64"/>
      <c r="BM1271" s="64"/>
      <c r="BN1271" s="64"/>
      <c r="BO1271" s="64"/>
      <c r="BP1271" s="64"/>
      <c r="BQ1271" s="64"/>
      <c r="BR1271" s="64"/>
      <c r="BS1271" s="64"/>
      <c r="BT1271" s="64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  <c r="FN1271" s="64"/>
      <c r="FO1271" s="64"/>
      <c r="FP1271" s="64"/>
      <c r="FQ1271" s="64"/>
      <c r="FR1271" s="64"/>
      <c r="FS1271" s="64"/>
      <c r="FT1271" s="64"/>
    </row>
    <row r="1272" spans="1:176" ht="15" x14ac:dyDescent="0.25">
      <c r="A1272" s="20">
        <f t="shared" si="300"/>
        <v>45025</v>
      </c>
      <c r="B1272" s="22">
        <f t="shared" ca="1" si="291"/>
        <v>1.1167285544359347</v>
      </c>
      <c r="C1272" s="22">
        <f t="shared" ca="1" si="301"/>
        <v>0.97614444</v>
      </c>
      <c r="D1272" s="23">
        <f ca="1">IF(A1272&lt;$B$1,VLOOKUP(A1272,[1]DI!$A$4:$B$15000,2,FALSE),0)</f>
        <v>0</v>
      </c>
      <c r="E1272" s="22">
        <f t="shared" ca="1" si="292"/>
        <v>0</v>
      </c>
      <c r="F1272" s="23">
        <f t="shared" si="293"/>
        <v>1.3</v>
      </c>
      <c r="G1272" s="24">
        <f t="shared" ca="1" si="294"/>
        <v>1</v>
      </c>
      <c r="H1272" s="22">
        <f ca="1">TRUNC(PRODUCT(G$10:G1271),15)</f>
        <v>1.3482846917496301</v>
      </c>
      <c r="I1272" s="22">
        <f t="shared" ca="1" si="295"/>
        <v>1.1861310542792001</v>
      </c>
      <c r="J1272" s="22">
        <f t="shared" ca="1" si="296"/>
        <v>1.1367080300000001</v>
      </c>
      <c r="K1272" s="110">
        <f t="shared" ca="1" si="302"/>
        <v>0.14058411443593463</v>
      </c>
      <c r="L1272" s="66">
        <f>IF(VLOOKUP(A1272,$T$12:$AC$125,8)=VLOOKUP(A1271,$T$12:$AC$125,8),0,VLOOKUP(A1272,T$12:$AC$125,8))</f>
        <v>0</v>
      </c>
      <c r="M1272" s="67">
        <f>IF(L1272&gt;0,VLOOKUP(L1272,S$12:$AB$125,7),0)</f>
        <v>0</v>
      </c>
      <c r="N1272" s="2">
        <f t="shared" si="290"/>
        <v>0</v>
      </c>
      <c r="O1272" s="22">
        <f t="shared" ca="1" si="297"/>
        <v>0.14058411443593463</v>
      </c>
      <c r="P1272" s="25" t="str">
        <f t="shared" si="298"/>
        <v>A+J=</v>
      </c>
      <c r="Q1272" s="26">
        <f t="shared" si="299"/>
        <v>44757</v>
      </c>
      <c r="R1272" s="4"/>
      <c r="S1272" s="98"/>
      <c r="U1272" s="4"/>
      <c r="V1272" s="4"/>
      <c r="W1272" s="4"/>
      <c r="X1272" s="4"/>
      <c r="Y1272" s="4"/>
      <c r="Z1272" s="4"/>
      <c r="AA1272" s="4"/>
      <c r="AB1272" s="4"/>
      <c r="AC1272" s="4"/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4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  <c r="FN1272" s="64"/>
      <c r="FO1272" s="64"/>
      <c r="FP1272" s="64"/>
      <c r="FQ1272" s="64"/>
      <c r="FR1272" s="64"/>
      <c r="FS1272" s="64"/>
      <c r="FT1272" s="64"/>
    </row>
    <row r="1273" spans="1:176" ht="15" x14ac:dyDescent="0.25">
      <c r="A1273" s="20">
        <f t="shared" si="300"/>
        <v>45026</v>
      </c>
      <c r="B1273" s="22">
        <f t="shared" ca="1" si="291"/>
        <v>1.1167285544359347</v>
      </c>
      <c r="C1273" s="22">
        <f t="shared" ca="1" si="301"/>
        <v>0.97614444</v>
      </c>
      <c r="D1273" s="23">
        <f ca="1">IF(A1273&lt;$B$1,VLOOKUP(A1273,[1]DI!$A$4:$B$15000,2,FALSE),0)</f>
        <v>0.13650000000000001</v>
      </c>
      <c r="E1273" s="22">
        <f t="shared" ca="1" si="292"/>
        <v>5.0788000000000005E-4</v>
      </c>
      <c r="F1273" s="23">
        <f t="shared" si="293"/>
        <v>1.3</v>
      </c>
      <c r="G1273" s="24">
        <f t="shared" ca="1" si="294"/>
        <v>1.0006602440000001</v>
      </c>
      <c r="H1273" s="22">
        <f ca="1">TRUNC(PRODUCT(G$10:G1272),15)</f>
        <v>1.3482846917496301</v>
      </c>
      <c r="I1273" s="22">
        <f t="shared" ca="1" si="295"/>
        <v>1.1861310542792001</v>
      </c>
      <c r="J1273" s="22">
        <f t="shared" ca="1" si="296"/>
        <v>1.1367080300000001</v>
      </c>
      <c r="K1273" s="110">
        <f t="shared" ca="1" si="302"/>
        <v>0.14058411443593463</v>
      </c>
      <c r="L1273" s="66">
        <f>IF(VLOOKUP(A1273,$T$12:$AC$125,8)=VLOOKUP(A1272,$T$12:$AC$125,8),0,VLOOKUP(A1273,T$12:$AC$125,8))</f>
        <v>0</v>
      </c>
      <c r="M1273" s="67">
        <f>IF(L1273&gt;0,VLOOKUP(L1273,S$12:$AB$125,7),0)</f>
        <v>0</v>
      </c>
      <c r="N1273" s="2">
        <f t="shared" si="290"/>
        <v>0</v>
      </c>
      <c r="O1273" s="22">
        <f t="shared" ca="1" si="297"/>
        <v>0.14058411443593463</v>
      </c>
      <c r="P1273" s="25" t="str">
        <f t="shared" si="298"/>
        <v>A+J=</v>
      </c>
      <c r="Q1273" s="26">
        <f t="shared" si="299"/>
        <v>44757</v>
      </c>
      <c r="R1273" s="4"/>
      <c r="S1273" s="98"/>
      <c r="U1273" s="4"/>
      <c r="V1273" s="4"/>
      <c r="W1273" s="4"/>
      <c r="X1273" s="4"/>
      <c r="Y1273" s="4"/>
      <c r="Z1273" s="4"/>
      <c r="AA1273" s="4"/>
      <c r="AB1273" s="4"/>
      <c r="AC1273" s="4"/>
      <c r="AD1273" s="64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  <c r="BK1273" s="64"/>
      <c r="BL1273" s="64"/>
      <c r="BM1273" s="64"/>
      <c r="BN1273" s="64"/>
      <c r="BO1273" s="64"/>
      <c r="BP1273" s="64"/>
      <c r="BQ1273" s="64"/>
      <c r="BR1273" s="64"/>
      <c r="BS1273" s="64"/>
      <c r="BT1273" s="64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  <c r="FN1273" s="64"/>
      <c r="FO1273" s="64"/>
      <c r="FP1273" s="64"/>
      <c r="FQ1273" s="64"/>
      <c r="FR1273" s="64"/>
      <c r="FS1273" s="64"/>
      <c r="FT1273" s="64"/>
    </row>
    <row r="1274" spans="1:176" ht="15" x14ac:dyDescent="0.25">
      <c r="A1274" s="20">
        <f t="shared" si="300"/>
        <v>45027</v>
      </c>
      <c r="B1274" s="22">
        <f t="shared" ca="1" si="291"/>
        <v>1.1174658567889337</v>
      </c>
      <c r="C1274" s="22">
        <f t="shared" ca="1" si="301"/>
        <v>0.97614444</v>
      </c>
      <c r="D1274" s="23">
        <f ca="1">IF(A1274&lt;$B$1,VLOOKUP(A1274,[1]DI!$A$4:$B$15000,2,FALSE),0)</f>
        <v>0.13650000000000001</v>
      </c>
      <c r="E1274" s="22">
        <f t="shared" ca="1" si="292"/>
        <v>5.0788000000000005E-4</v>
      </c>
      <c r="F1274" s="23">
        <f t="shared" si="293"/>
        <v>1.3</v>
      </c>
      <c r="G1274" s="24">
        <f t="shared" ca="1" si="294"/>
        <v>1.0006602440000001</v>
      </c>
      <c r="H1274" s="22">
        <f ca="1">TRUNC(PRODUCT(G$10:G1273),15)</f>
        <v>1.34917488862765</v>
      </c>
      <c r="I1274" s="22">
        <f t="shared" ca="1" si="295"/>
        <v>1.1861310542792001</v>
      </c>
      <c r="J1274" s="22">
        <f t="shared" ca="1" si="296"/>
        <v>1.13745853</v>
      </c>
      <c r="K1274" s="110">
        <f t="shared" ca="1" si="302"/>
        <v>0.14132141678893365</v>
      </c>
      <c r="L1274" s="66">
        <f>IF(VLOOKUP(A1274,$T$12:$AC$125,8)=VLOOKUP(A1273,$T$12:$AC$125,8),0,VLOOKUP(A1274,T$12:$AC$125,8))</f>
        <v>0</v>
      </c>
      <c r="M1274" s="67">
        <f>IF(L1274&gt;0,VLOOKUP(L1274,S$12:$AB$125,7),0)</f>
        <v>0</v>
      </c>
      <c r="N1274" s="2">
        <f t="shared" si="290"/>
        <v>0</v>
      </c>
      <c r="O1274" s="22">
        <f t="shared" ca="1" si="297"/>
        <v>0.14132141678893365</v>
      </c>
      <c r="P1274" s="25" t="str">
        <f t="shared" si="298"/>
        <v>A+J=</v>
      </c>
      <c r="Q1274" s="26">
        <f t="shared" si="299"/>
        <v>44757</v>
      </c>
      <c r="R1274" s="4"/>
      <c r="S1274" s="98"/>
      <c r="U1274" s="4"/>
      <c r="V1274" s="4"/>
      <c r="W1274" s="4"/>
      <c r="X1274" s="4"/>
      <c r="Y1274" s="4"/>
      <c r="Z1274" s="4"/>
      <c r="AA1274" s="4"/>
      <c r="AB1274" s="4"/>
      <c r="AC1274" s="4"/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  <c r="FN1274" s="64"/>
      <c r="FO1274" s="64"/>
      <c r="FP1274" s="64"/>
      <c r="FQ1274" s="64"/>
      <c r="FR1274" s="64"/>
      <c r="FS1274" s="64"/>
      <c r="FT1274" s="64"/>
    </row>
    <row r="1275" spans="1:176" ht="15" x14ac:dyDescent="0.25">
      <c r="A1275" s="20">
        <f t="shared" si="300"/>
        <v>45028</v>
      </c>
      <c r="B1275" s="22">
        <f t="shared" ca="1" si="291"/>
        <v>1.1182036622814084</v>
      </c>
      <c r="C1275" s="22">
        <f t="shared" ca="1" si="301"/>
        <v>0.97614444</v>
      </c>
      <c r="D1275" s="23">
        <f ca="1">IF(A1275&lt;$B$1,VLOOKUP(A1275,[1]DI!$A$4:$B$15000,2,FALSE),0)</f>
        <v>0.13650000000000001</v>
      </c>
      <c r="E1275" s="22">
        <f t="shared" ca="1" si="292"/>
        <v>5.0788000000000005E-4</v>
      </c>
      <c r="F1275" s="23">
        <f t="shared" si="293"/>
        <v>1.3</v>
      </c>
      <c r="G1275" s="24">
        <f t="shared" ca="1" si="294"/>
        <v>1.0006602440000001</v>
      </c>
      <c r="H1275" s="22">
        <f ca="1">TRUNC(PRODUCT(G$10:G1274),15)</f>
        <v>1.35006567325282</v>
      </c>
      <c r="I1275" s="22">
        <f t="shared" ca="1" si="295"/>
        <v>1.1861310542792001</v>
      </c>
      <c r="J1275" s="22">
        <f t="shared" ca="1" si="296"/>
        <v>1.1382095299999999</v>
      </c>
      <c r="K1275" s="110">
        <f t="shared" ca="1" si="302"/>
        <v>0.14205922228140835</v>
      </c>
      <c r="L1275" s="66">
        <f>IF(VLOOKUP(A1275,$T$12:$AC$125,8)=VLOOKUP(A1274,$T$12:$AC$125,8),0,VLOOKUP(A1275,T$12:$AC$125,8))</f>
        <v>0</v>
      </c>
      <c r="M1275" s="67">
        <f>IF(L1275&gt;0,VLOOKUP(L1275,S$12:$AB$125,7),0)</f>
        <v>0</v>
      </c>
      <c r="N1275" s="2">
        <f t="shared" si="290"/>
        <v>0</v>
      </c>
      <c r="O1275" s="22">
        <f t="shared" ca="1" si="297"/>
        <v>0.14205922228140835</v>
      </c>
      <c r="P1275" s="25" t="str">
        <f t="shared" si="298"/>
        <v>A+J=</v>
      </c>
      <c r="Q1275" s="26">
        <f t="shared" si="299"/>
        <v>44757</v>
      </c>
      <c r="R1275" s="4"/>
      <c r="S1275" s="98"/>
      <c r="U1275" s="4"/>
      <c r="V1275" s="4"/>
      <c r="W1275" s="4"/>
      <c r="X1275" s="4"/>
      <c r="Y1275" s="4"/>
      <c r="Z1275" s="4"/>
      <c r="AA1275" s="4"/>
      <c r="AB1275" s="4"/>
      <c r="AC1275" s="4"/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4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  <c r="FN1275" s="64"/>
      <c r="FO1275" s="64"/>
      <c r="FP1275" s="64"/>
      <c r="FQ1275" s="64"/>
      <c r="FR1275" s="64"/>
      <c r="FS1275" s="64"/>
      <c r="FT1275" s="64"/>
    </row>
    <row r="1276" spans="1:176" ht="15" x14ac:dyDescent="0.25">
      <c r="A1276" s="20">
        <f t="shared" si="300"/>
        <v>45029</v>
      </c>
      <c r="B1276" s="22">
        <f t="shared" ca="1" si="291"/>
        <v>1.1189419509133587</v>
      </c>
      <c r="C1276" s="22">
        <f t="shared" ca="1" si="301"/>
        <v>0.97614444</v>
      </c>
      <c r="D1276" s="23">
        <f ca="1">IF(A1276&lt;$B$1,VLOOKUP(A1276,[1]DI!$A$4:$B$15000,2,FALSE),0)</f>
        <v>0.13650000000000001</v>
      </c>
      <c r="E1276" s="22">
        <f t="shared" ca="1" si="292"/>
        <v>5.0788000000000005E-4</v>
      </c>
      <c r="F1276" s="23">
        <f t="shared" si="293"/>
        <v>1.3</v>
      </c>
      <c r="G1276" s="24">
        <f t="shared" ca="1" si="294"/>
        <v>1.0006602440000001</v>
      </c>
      <c r="H1276" s="22">
        <f ca="1">TRUNC(PRODUCT(G$10:G1275),15)</f>
        <v>1.3509570460131901</v>
      </c>
      <c r="I1276" s="22">
        <f t="shared" ca="1" si="295"/>
        <v>1.1861310542792001</v>
      </c>
      <c r="J1276" s="22">
        <f t="shared" ca="1" si="296"/>
        <v>1.1389610299999999</v>
      </c>
      <c r="K1276" s="110">
        <f t="shared" ca="1" si="302"/>
        <v>0.14279751091335874</v>
      </c>
      <c r="L1276" s="66">
        <f>IF(VLOOKUP(A1276,$T$12:$AC$125,8)=VLOOKUP(A1275,$T$12:$AC$125,8),0,VLOOKUP(A1276,T$12:$AC$125,8))</f>
        <v>0</v>
      </c>
      <c r="M1276" s="67">
        <f>IF(L1276&gt;0,VLOOKUP(L1276,S$12:$AB$125,7),0)</f>
        <v>0</v>
      </c>
      <c r="N1276" s="2">
        <f t="shared" si="290"/>
        <v>0</v>
      </c>
      <c r="O1276" s="22">
        <f t="shared" ca="1" si="297"/>
        <v>0.14279751091335874</v>
      </c>
      <c r="P1276" s="25" t="str">
        <f t="shared" si="298"/>
        <v>A+J=</v>
      </c>
      <c r="Q1276" s="26">
        <f t="shared" si="299"/>
        <v>44757</v>
      </c>
      <c r="R1276" s="4"/>
      <c r="S1276" s="98"/>
      <c r="U1276" s="4"/>
      <c r="V1276" s="4"/>
      <c r="W1276" s="4"/>
      <c r="X1276" s="4"/>
      <c r="Y1276" s="4"/>
      <c r="Z1276" s="4"/>
      <c r="AA1276" s="4"/>
      <c r="AB1276" s="4"/>
      <c r="AC1276" s="4"/>
      <c r="AD1276" s="64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  <c r="BL1276" s="64"/>
      <c r="BM1276" s="64"/>
      <c r="BN1276" s="64"/>
      <c r="BO1276" s="64"/>
      <c r="BP1276" s="64"/>
      <c r="BQ1276" s="64"/>
      <c r="BR1276" s="64"/>
      <c r="BS1276" s="64"/>
      <c r="BT1276" s="64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  <c r="FN1276" s="64"/>
      <c r="FO1276" s="64"/>
      <c r="FP1276" s="64"/>
      <c r="FQ1276" s="64"/>
      <c r="FR1276" s="64"/>
      <c r="FS1276" s="64"/>
      <c r="FT1276" s="64"/>
    </row>
    <row r="1277" spans="1:176" ht="15" x14ac:dyDescent="0.25">
      <c r="A1277" s="20">
        <f t="shared" si="300"/>
        <v>45030</v>
      </c>
      <c r="B1277" s="22">
        <f t="shared" ca="1" si="291"/>
        <v>1.1196807226219954</v>
      </c>
      <c r="C1277" s="22">
        <f t="shared" ca="1" si="301"/>
        <v>0.97614444</v>
      </c>
      <c r="D1277" s="23">
        <f ca="1">IF(A1277&lt;$B$1,VLOOKUP(A1277,[1]DI!$A$4:$B$15000,2,FALSE),0)</f>
        <v>0.13650000000000001</v>
      </c>
      <c r="E1277" s="22">
        <f t="shared" ca="1" si="292"/>
        <v>5.0788000000000005E-4</v>
      </c>
      <c r="F1277" s="23">
        <f t="shared" si="293"/>
        <v>1.3</v>
      </c>
      <c r="G1277" s="24">
        <f t="shared" ca="1" si="294"/>
        <v>1.0006602440000001</v>
      </c>
      <c r="H1277" s="22">
        <f ca="1">TRUNC(PRODUCT(G$10:G1276),15)</f>
        <v>1.3518490072970799</v>
      </c>
      <c r="I1277" s="22">
        <f t="shared" ca="1" si="295"/>
        <v>1.1861310542792001</v>
      </c>
      <c r="J1277" s="22">
        <f t="shared" ca="1" si="296"/>
        <v>1.1397130200000001</v>
      </c>
      <c r="K1277" s="110">
        <f t="shared" ca="1" si="302"/>
        <v>0.14353628262199525</v>
      </c>
      <c r="L1277" s="66">
        <f>IF(VLOOKUP(A1277,$T$12:$AC$125,8)=VLOOKUP(A1276,$T$12:$AC$125,8),0,VLOOKUP(A1277,T$12:$AC$125,8))</f>
        <v>0</v>
      </c>
      <c r="M1277" s="67">
        <f>IF(L1277&gt;0,VLOOKUP(L1277,S$12:$AB$125,7),0)</f>
        <v>0</v>
      </c>
      <c r="N1277" s="2">
        <f t="shared" si="290"/>
        <v>0</v>
      </c>
      <c r="O1277" s="22">
        <f t="shared" ca="1" si="297"/>
        <v>0.14353628262199525</v>
      </c>
      <c r="P1277" s="25" t="str">
        <f t="shared" si="298"/>
        <v>A+J=</v>
      </c>
      <c r="Q1277" s="26">
        <f t="shared" si="299"/>
        <v>44757</v>
      </c>
      <c r="R1277" s="4"/>
      <c r="S1277" s="98"/>
      <c r="U1277" s="4"/>
      <c r="V1277" s="4"/>
      <c r="W1277" s="4"/>
      <c r="X1277" s="4"/>
      <c r="Y1277" s="4"/>
      <c r="Z1277" s="4"/>
      <c r="AA1277" s="4"/>
      <c r="AB1277" s="4"/>
      <c r="AC1277" s="4"/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4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  <c r="FN1277" s="64"/>
      <c r="FO1277" s="64"/>
      <c r="FP1277" s="64"/>
      <c r="FQ1277" s="64"/>
      <c r="FR1277" s="64"/>
      <c r="FS1277" s="64"/>
      <c r="FT1277" s="64"/>
    </row>
    <row r="1278" spans="1:176" ht="15" x14ac:dyDescent="0.25">
      <c r="A1278" s="20">
        <f t="shared" si="300"/>
        <v>45031</v>
      </c>
      <c r="B1278" s="22">
        <f t="shared" ca="1" si="291"/>
        <v>1.1204199874701075</v>
      </c>
      <c r="C1278" s="22">
        <f t="shared" ca="1" si="301"/>
        <v>0.97614444</v>
      </c>
      <c r="D1278" s="23">
        <f ca="1">IF(A1278&lt;$B$1,VLOOKUP(A1278,[1]DI!$A$4:$B$15000,2,FALSE),0)</f>
        <v>0</v>
      </c>
      <c r="E1278" s="22">
        <f t="shared" ca="1" si="292"/>
        <v>0</v>
      </c>
      <c r="F1278" s="23">
        <f t="shared" si="293"/>
        <v>1.3</v>
      </c>
      <c r="G1278" s="24">
        <f t="shared" ca="1" si="294"/>
        <v>1</v>
      </c>
      <c r="H1278" s="22">
        <f ca="1">TRUNC(PRODUCT(G$10:G1277),15)</f>
        <v>1.3527415574930499</v>
      </c>
      <c r="I1278" s="22">
        <f t="shared" ca="1" si="295"/>
        <v>1.1861310542792001</v>
      </c>
      <c r="J1278" s="22">
        <f t="shared" ca="1" si="296"/>
        <v>1.1404655100000001</v>
      </c>
      <c r="K1278" s="110">
        <f t="shared" ca="1" si="302"/>
        <v>0.14427554747010748</v>
      </c>
      <c r="L1278" s="66">
        <f>IF(VLOOKUP(A1278,$T$12:$AC$125,8)=VLOOKUP(A1277,$T$12:$AC$125,8),0,VLOOKUP(A1278,T$12:$AC$125,8))</f>
        <v>0</v>
      </c>
      <c r="M1278" s="67">
        <f>IF(L1278&gt;0,VLOOKUP(L1278,S$12:$AB$125,7),0)</f>
        <v>0</v>
      </c>
      <c r="N1278" s="2">
        <f t="shared" si="290"/>
        <v>0</v>
      </c>
      <c r="O1278" s="22">
        <f t="shared" ca="1" si="297"/>
        <v>0.14427554747010748</v>
      </c>
      <c r="P1278" s="25" t="str">
        <f t="shared" si="298"/>
        <v>A+J=</v>
      </c>
      <c r="Q1278" s="26">
        <f t="shared" si="299"/>
        <v>44757</v>
      </c>
      <c r="R1278" s="4"/>
      <c r="S1278" s="98"/>
      <c r="U1278" s="4"/>
      <c r="V1278" s="4"/>
      <c r="W1278" s="4"/>
      <c r="X1278" s="4"/>
      <c r="Y1278" s="4"/>
      <c r="Z1278" s="4"/>
      <c r="AA1278" s="4"/>
      <c r="AB1278" s="4"/>
      <c r="AC1278" s="4"/>
      <c r="AD1278" s="64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  <c r="BK1278" s="64"/>
      <c r="BL1278" s="64"/>
      <c r="BM1278" s="64"/>
      <c r="BN1278" s="64"/>
      <c r="BO1278" s="64"/>
      <c r="BP1278" s="64"/>
      <c r="BQ1278" s="64"/>
      <c r="BR1278" s="64"/>
      <c r="BS1278" s="64"/>
      <c r="BT1278" s="64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  <c r="FN1278" s="64"/>
      <c r="FO1278" s="64"/>
      <c r="FP1278" s="64"/>
      <c r="FQ1278" s="64"/>
      <c r="FR1278" s="64"/>
      <c r="FS1278" s="64"/>
      <c r="FT1278" s="64"/>
    </row>
    <row r="1279" spans="1:176" ht="15" x14ac:dyDescent="0.25">
      <c r="A1279" s="20">
        <f t="shared" si="300"/>
        <v>45032</v>
      </c>
      <c r="B1279" s="22">
        <f t="shared" ca="1" si="291"/>
        <v>1.1204199874701075</v>
      </c>
      <c r="C1279" s="22">
        <f t="shared" ca="1" si="301"/>
        <v>0.97614444</v>
      </c>
      <c r="D1279" s="23">
        <f ca="1">IF(A1279&lt;$B$1,VLOOKUP(A1279,[1]DI!$A$4:$B$15000,2,FALSE),0)</f>
        <v>0</v>
      </c>
      <c r="E1279" s="22">
        <f t="shared" ca="1" si="292"/>
        <v>0</v>
      </c>
      <c r="F1279" s="23">
        <f t="shared" si="293"/>
        <v>1.3</v>
      </c>
      <c r="G1279" s="24">
        <f t="shared" ca="1" si="294"/>
        <v>1</v>
      </c>
      <c r="H1279" s="22">
        <f ca="1">TRUNC(PRODUCT(G$10:G1278),15)</f>
        <v>1.3527415574930499</v>
      </c>
      <c r="I1279" s="22">
        <f t="shared" ca="1" si="295"/>
        <v>1.1861310542792001</v>
      </c>
      <c r="J1279" s="22">
        <f t="shared" ca="1" si="296"/>
        <v>1.1404655100000001</v>
      </c>
      <c r="K1279" s="110">
        <f t="shared" ca="1" si="302"/>
        <v>0.14427554747010748</v>
      </c>
      <c r="L1279" s="66">
        <f>IF(VLOOKUP(A1279,$T$12:$AC$125,8)=VLOOKUP(A1278,$T$12:$AC$125,8),0,VLOOKUP(A1279,T$12:$AC$125,8))</f>
        <v>0</v>
      </c>
      <c r="M1279" s="67">
        <f>IF(L1279&gt;0,VLOOKUP(L1279,S$12:$AB$125,7),0)</f>
        <v>0</v>
      </c>
      <c r="N1279" s="2">
        <f t="shared" si="290"/>
        <v>0</v>
      </c>
      <c r="O1279" s="22">
        <f t="shared" ca="1" si="297"/>
        <v>0.14427554747010748</v>
      </c>
      <c r="P1279" s="25" t="str">
        <f t="shared" si="298"/>
        <v>A+J=</v>
      </c>
      <c r="Q1279" s="26">
        <f t="shared" si="299"/>
        <v>44757</v>
      </c>
      <c r="R1279" s="4"/>
      <c r="S1279" s="98"/>
      <c r="U1279" s="4"/>
      <c r="V1279" s="4"/>
      <c r="W1279" s="4"/>
      <c r="X1279" s="4"/>
      <c r="Y1279" s="4"/>
      <c r="Z1279" s="4"/>
      <c r="AA1279" s="4"/>
      <c r="AB1279" s="4"/>
      <c r="AC1279" s="4"/>
      <c r="AD1279" s="64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  <c r="BK1279" s="64"/>
      <c r="BL1279" s="64"/>
      <c r="BM1279" s="64"/>
      <c r="BN1279" s="64"/>
      <c r="BO1279" s="64"/>
      <c r="BP1279" s="64"/>
      <c r="BQ1279" s="64"/>
      <c r="BR1279" s="64"/>
      <c r="BS1279" s="64"/>
      <c r="BT1279" s="64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  <c r="FN1279" s="64"/>
      <c r="FO1279" s="64"/>
      <c r="FP1279" s="64"/>
      <c r="FQ1279" s="64"/>
      <c r="FR1279" s="64"/>
      <c r="FS1279" s="64"/>
      <c r="FT1279" s="64"/>
    </row>
    <row r="1280" spans="1:176" ht="15" x14ac:dyDescent="0.25">
      <c r="A1280" s="20">
        <f t="shared" si="300"/>
        <v>45033</v>
      </c>
      <c r="B1280" s="22">
        <f t="shared" ca="1" si="291"/>
        <v>1.1204199874701075</v>
      </c>
      <c r="C1280" s="22">
        <f t="shared" ca="1" si="301"/>
        <v>0.97614444</v>
      </c>
      <c r="D1280" s="23">
        <f ca="1">IF(A1280&lt;$B$1,VLOOKUP(A1280,[1]DI!$A$4:$B$15000,2,FALSE),0)</f>
        <v>0.13650000000000001</v>
      </c>
      <c r="E1280" s="22">
        <f t="shared" ca="1" si="292"/>
        <v>5.0788000000000005E-4</v>
      </c>
      <c r="F1280" s="23">
        <f t="shared" si="293"/>
        <v>1.3</v>
      </c>
      <c r="G1280" s="24">
        <f t="shared" ca="1" si="294"/>
        <v>1.0006602440000001</v>
      </c>
      <c r="H1280" s="22">
        <f ca="1">TRUNC(PRODUCT(G$10:G1279),15)</f>
        <v>1.3527415574930499</v>
      </c>
      <c r="I1280" s="22">
        <f t="shared" ca="1" si="295"/>
        <v>1.1861310542792001</v>
      </c>
      <c r="J1280" s="22">
        <f t="shared" ca="1" si="296"/>
        <v>1.1404655100000001</v>
      </c>
      <c r="K1280" s="110">
        <f t="shared" ca="1" si="302"/>
        <v>0.14427554747010748</v>
      </c>
      <c r="L1280" s="66">
        <f>IF(VLOOKUP(A1280,$T$12:$AC$125,8)=VLOOKUP(A1279,$T$12:$AC$125,8),0,VLOOKUP(A1280,T$12:$AC$125,8))</f>
        <v>0</v>
      </c>
      <c r="M1280" s="67">
        <f>IF(L1280&gt;0,VLOOKUP(L1280,S$12:$AB$125,7),0)</f>
        <v>0</v>
      </c>
      <c r="N1280" s="2">
        <f t="shared" si="290"/>
        <v>0</v>
      </c>
      <c r="O1280" s="22">
        <f t="shared" ca="1" si="297"/>
        <v>0.14427554747010748</v>
      </c>
      <c r="P1280" s="25" t="str">
        <f t="shared" si="298"/>
        <v>A+J=</v>
      </c>
      <c r="Q1280" s="26">
        <f t="shared" si="299"/>
        <v>44757</v>
      </c>
      <c r="R1280" s="4"/>
      <c r="S1280" s="98"/>
      <c r="U1280" s="4"/>
      <c r="V1280" s="4"/>
      <c r="W1280" s="4"/>
      <c r="X1280" s="4"/>
      <c r="Y1280" s="4"/>
      <c r="Z1280" s="4"/>
      <c r="AA1280" s="4"/>
      <c r="AB1280" s="4"/>
      <c r="AC1280" s="4"/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4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  <c r="FN1280" s="64"/>
      <c r="FO1280" s="64"/>
      <c r="FP1280" s="64"/>
      <c r="FQ1280" s="64"/>
      <c r="FR1280" s="64"/>
      <c r="FS1280" s="64"/>
      <c r="FT1280" s="64"/>
    </row>
    <row r="1281" spans="1:179" ht="15" x14ac:dyDescent="0.25">
      <c r="A1281" s="20">
        <f t="shared" si="300"/>
        <v>45034</v>
      </c>
      <c r="B1281" s="22">
        <f t="shared" ca="1" si="291"/>
        <v>1.1211597454576954</v>
      </c>
      <c r="C1281" s="22">
        <f t="shared" ca="1" si="301"/>
        <v>0.97614444</v>
      </c>
      <c r="D1281" s="23">
        <f ca="1">IF(A1281&lt;$B$1,VLOOKUP(A1281,[1]DI!$A$4:$B$15000,2,FALSE),0)</f>
        <v>0.13650000000000001</v>
      </c>
      <c r="E1281" s="22">
        <f t="shared" ca="1" si="292"/>
        <v>5.0788000000000005E-4</v>
      </c>
      <c r="F1281" s="23">
        <f t="shared" si="293"/>
        <v>1.3</v>
      </c>
      <c r="G1281" s="24">
        <f t="shared" ca="1" si="294"/>
        <v>1.0006602440000001</v>
      </c>
      <c r="H1281" s="22">
        <f ca="1">TRUNC(PRODUCT(G$10:G1280),15)</f>
        <v>1.35363469698994</v>
      </c>
      <c r="I1281" s="22">
        <f t="shared" ca="1" si="295"/>
        <v>1.1861310542792001</v>
      </c>
      <c r="J1281" s="22">
        <f t="shared" ca="1" si="296"/>
        <v>1.1412184999999999</v>
      </c>
      <c r="K1281" s="110">
        <f t="shared" ca="1" si="302"/>
        <v>0.14501530545769539</v>
      </c>
      <c r="L1281" s="66">
        <f>IF(VLOOKUP(A1281,$T$12:$AC$125,8)=VLOOKUP(A1280,$T$12:$AC$125,8),0,VLOOKUP(A1281,T$12:$AC$125,8))</f>
        <v>0</v>
      </c>
      <c r="M1281" s="67">
        <f>IF(L1281&gt;0,VLOOKUP(L1281,S$12:$AB$125,7),0)</f>
        <v>0</v>
      </c>
      <c r="N1281" s="2">
        <f t="shared" ref="N1281:N1344" si="303">IF(L1281&gt;0,TRUNC(M1281*C$448,8),0)</f>
        <v>0</v>
      </c>
      <c r="O1281" s="22">
        <f t="shared" ca="1" si="297"/>
        <v>0.14501530545769539</v>
      </c>
      <c r="P1281" s="25" t="str">
        <f t="shared" si="298"/>
        <v>A+J=</v>
      </c>
      <c r="Q1281" s="26">
        <f t="shared" si="299"/>
        <v>44757</v>
      </c>
      <c r="R1281" s="4"/>
      <c r="S1281" s="98"/>
      <c r="U1281" s="4"/>
      <c r="V1281" s="4"/>
      <c r="W1281" s="4"/>
      <c r="X1281" s="4"/>
      <c r="Y1281" s="4"/>
      <c r="Z1281" s="4"/>
      <c r="AA1281" s="4"/>
      <c r="AB1281" s="4"/>
      <c r="AC1281" s="4"/>
      <c r="AD1281" s="64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  <c r="BK1281" s="64"/>
      <c r="BL1281" s="64"/>
      <c r="BM1281" s="64"/>
      <c r="BN1281" s="64"/>
      <c r="BO1281" s="64"/>
      <c r="BP1281" s="64"/>
      <c r="BQ1281" s="64"/>
      <c r="BR1281" s="64"/>
      <c r="BS1281" s="64"/>
      <c r="BT1281" s="64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  <c r="FN1281" s="64"/>
      <c r="FO1281" s="64"/>
      <c r="FP1281" s="64"/>
      <c r="FQ1281" s="64"/>
      <c r="FR1281" s="64"/>
      <c r="FS1281" s="64"/>
      <c r="FT1281" s="64"/>
    </row>
    <row r="1282" spans="1:179" ht="15" x14ac:dyDescent="0.25">
      <c r="A1282" s="20">
        <f t="shared" si="300"/>
        <v>45035</v>
      </c>
      <c r="B1282" s="22">
        <f t="shared" ca="1" si="291"/>
        <v>1.1218999765219695</v>
      </c>
      <c r="C1282" s="22">
        <f t="shared" ca="1" si="301"/>
        <v>0.97614444</v>
      </c>
      <c r="D1282" s="23">
        <f ca="1">IF(A1282&lt;$B$1,VLOOKUP(A1282,[1]DI!$A$4:$B$15000,2,FALSE),0)</f>
        <v>0.13650000000000001</v>
      </c>
      <c r="E1282" s="22">
        <f t="shared" ca="1" si="292"/>
        <v>5.0788000000000005E-4</v>
      </c>
      <c r="F1282" s="23">
        <f t="shared" si="293"/>
        <v>1.3</v>
      </c>
      <c r="G1282" s="24">
        <f t="shared" ca="1" si="294"/>
        <v>1.0006602440000001</v>
      </c>
      <c r="H1282" s="22">
        <f ca="1">TRUNC(PRODUCT(G$10:G1281),15)</f>
        <v>1.35452842617681</v>
      </c>
      <c r="I1282" s="22">
        <f t="shared" ca="1" si="295"/>
        <v>1.1861310542792001</v>
      </c>
      <c r="J1282" s="22">
        <f t="shared" ca="1" si="296"/>
        <v>1.1419719800000001</v>
      </c>
      <c r="K1282" s="110">
        <f t="shared" ca="1" si="302"/>
        <v>0.14575553652196946</v>
      </c>
      <c r="L1282" s="66">
        <f>IF(VLOOKUP(A1282,$T$12:$AC$125,8)=VLOOKUP(A1281,$T$12:$AC$125,8),0,VLOOKUP(A1282,T$12:$AC$125,8))</f>
        <v>0</v>
      </c>
      <c r="M1282" s="67">
        <f>IF(L1282&gt;0,VLOOKUP(L1282,S$12:$AB$125,7),0)</f>
        <v>0</v>
      </c>
      <c r="N1282" s="2">
        <f t="shared" si="303"/>
        <v>0</v>
      </c>
      <c r="O1282" s="22">
        <f t="shared" ca="1" si="297"/>
        <v>0.14575553652196946</v>
      </c>
      <c r="P1282" s="25" t="str">
        <f t="shared" si="298"/>
        <v>A+J=</v>
      </c>
      <c r="Q1282" s="26">
        <f t="shared" si="299"/>
        <v>44757</v>
      </c>
      <c r="R1282" s="4"/>
      <c r="S1282" s="98"/>
      <c r="U1282" s="4"/>
      <c r="V1282" s="4"/>
      <c r="W1282" s="4"/>
      <c r="X1282" s="4"/>
      <c r="Y1282" s="4"/>
      <c r="Z1282" s="4"/>
      <c r="AA1282" s="4"/>
      <c r="AB1282" s="4"/>
      <c r="AC1282" s="4"/>
      <c r="AD1282" s="64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  <c r="BK1282" s="64"/>
      <c r="BL1282" s="64"/>
      <c r="BM1282" s="64"/>
      <c r="BN1282" s="64"/>
      <c r="BO1282" s="64"/>
      <c r="BP1282" s="64"/>
      <c r="BQ1282" s="64"/>
      <c r="BR1282" s="64"/>
      <c r="BS1282" s="64"/>
      <c r="BT1282" s="64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  <c r="FN1282" s="64"/>
      <c r="FO1282" s="64"/>
      <c r="FP1282" s="64"/>
      <c r="FQ1282" s="64"/>
      <c r="FR1282" s="64"/>
      <c r="FS1282" s="64"/>
      <c r="FT1282" s="64"/>
    </row>
    <row r="1283" spans="1:179" ht="15" x14ac:dyDescent="0.25">
      <c r="A1283" s="20">
        <f t="shared" si="300"/>
        <v>45036</v>
      </c>
      <c r="B1283" s="22">
        <f t="shared" ca="1" si="291"/>
        <v>1.1226407107257192</v>
      </c>
      <c r="C1283" s="22">
        <f t="shared" ca="1" si="301"/>
        <v>0.97614444</v>
      </c>
      <c r="D1283" s="23">
        <f ca="1">IF(A1283&lt;$B$1,VLOOKUP(A1283,[1]DI!$A$4:$B$15000,2,FALSE),0)</f>
        <v>0.13650000000000001</v>
      </c>
      <c r="E1283" s="22">
        <f t="shared" ca="1" si="292"/>
        <v>5.0788000000000005E-4</v>
      </c>
      <c r="F1283" s="23">
        <f t="shared" si="293"/>
        <v>1.3</v>
      </c>
      <c r="G1283" s="24">
        <f t="shared" ca="1" si="294"/>
        <v>1.0006602440000001</v>
      </c>
      <c r="H1283" s="22">
        <f ca="1">TRUNC(PRODUCT(G$10:G1282),15)</f>
        <v>1.3554227454430301</v>
      </c>
      <c r="I1283" s="22">
        <f t="shared" ca="1" si="295"/>
        <v>1.1861310542792001</v>
      </c>
      <c r="J1283" s="22">
        <f t="shared" ca="1" si="296"/>
        <v>1.1427259599999999</v>
      </c>
      <c r="K1283" s="110">
        <f t="shared" ca="1" si="302"/>
        <v>0.14649627072571925</v>
      </c>
      <c r="L1283" s="66">
        <f>IF(VLOOKUP(A1283,$T$12:$AC$125,8)=VLOOKUP(A1282,$T$12:$AC$125,8),0,VLOOKUP(A1283,T$12:$AC$125,8))</f>
        <v>0</v>
      </c>
      <c r="M1283" s="67">
        <f>IF(L1283&gt;0,VLOOKUP(L1283,S$12:$AB$125,7),0)</f>
        <v>0</v>
      </c>
      <c r="N1283" s="2">
        <f t="shared" si="303"/>
        <v>0</v>
      </c>
      <c r="O1283" s="22">
        <f t="shared" ca="1" si="297"/>
        <v>0.14649627072571925</v>
      </c>
      <c r="P1283" s="25" t="str">
        <f t="shared" si="298"/>
        <v>A+J=</v>
      </c>
      <c r="Q1283" s="26">
        <f t="shared" si="299"/>
        <v>44757</v>
      </c>
      <c r="R1283" s="4"/>
      <c r="S1283" s="98"/>
      <c r="U1283" s="4"/>
      <c r="V1283" s="4"/>
      <c r="W1283" s="4"/>
      <c r="X1283" s="4"/>
      <c r="Y1283" s="4"/>
      <c r="Z1283" s="4"/>
      <c r="AA1283" s="4"/>
      <c r="AB1283" s="4"/>
      <c r="AC1283" s="4"/>
      <c r="AD1283" s="64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  <c r="BK1283" s="64"/>
      <c r="BL1283" s="64"/>
      <c r="BM1283" s="64"/>
      <c r="BN1283" s="64"/>
      <c r="BO1283" s="64"/>
      <c r="BP1283" s="64"/>
      <c r="BQ1283" s="64"/>
      <c r="BR1283" s="64"/>
      <c r="BS1283" s="64"/>
      <c r="BT1283" s="64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  <c r="FN1283" s="64"/>
      <c r="FO1283" s="64"/>
      <c r="FP1283" s="64"/>
      <c r="FQ1283" s="64"/>
      <c r="FR1283" s="64"/>
      <c r="FS1283" s="64"/>
      <c r="FT1283" s="64"/>
    </row>
    <row r="1284" spans="1:179" ht="15" x14ac:dyDescent="0.25">
      <c r="A1284" s="20">
        <f t="shared" si="300"/>
        <v>45037</v>
      </c>
      <c r="B1284" s="22">
        <f t="shared" ref="B1284:B1347" ca="1" si="304">IF(A1284&lt;=TODAY(),C1284+K1284,IF(AND(A1284&gt;TODAY(),A1284&lt;=$B$1),IF(VLOOKUP(TODAY(),$A$10:$D$5000,4,FALSE)=0,"n.d",C1284+K1284),"n.d"))</f>
        <v>1.1233819280689445</v>
      </c>
      <c r="C1284" s="22">
        <f t="shared" ca="1" si="301"/>
        <v>0.97614444</v>
      </c>
      <c r="D1284" s="23">
        <f ca="1">IF(A1284&lt;$B$1,VLOOKUP(A1284,[1]DI!$A$4:$B$15000,2,FALSE),0)</f>
        <v>0</v>
      </c>
      <c r="E1284" s="22">
        <f t="shared" ref="E1284:E1347" ca="1" si="305">ROUND((((1+D1284)^(1/252)-1)),8)</f>
        <v>0</v>
      </c>
      <c r="F1284" s="23">
        <f t="shared" ref="F1284:F1347" si="306">VLOOKUP(A1284,$Y$90:$Z$96,2)</f>
        <v>1.3</v>
      </c>
      <c r="G1284" s="24">
        <f t="shared" ref="G1284:G1347" ca="1" si="307">TRUNC((1+(E1284*F1284)),15)</f>
        <v>1</v>
      </c>
      <c r="H1284" s="22">
        <f ca="1">TRUNC(PRODUCT(G$10:G1283),15)</f>
        <v>1.3563176551781699</v>
      </c>
      <c r="I1284" s="22">
        <f t="shared" ref="I1284:I1347" ca="1" si="308">IF(OR(L1283&gt;0,L1283="E"),H1283,I1283)</f>
        <v>1.1861310542792001</v>
      </c>
      <c r="J1284" s="22">
        <f t="shared" ref="J1284:J1347" ca="1" si="309">ROUND(TRUNC(H1284/I1284,15),8)</f>
        <v>1.14348044</v>
      </c>
      <c r="K1284" s="110">
        <f t="shared" ca="1" si="302"/>
        <v>0.14723748806894466</v>
      </c>
      <c r="L1284" s="66">
        <f>IF(VLOOKUP(A1284,$T$12:$AC$125,8)=VLOOKUP(A1283,$T$12:$AC$125,8),0,VLOOKUP(A1284,T$12:$AC$125,8))</f>
        <v>0</v>
      </c>
      <c r="M1284" s="67">
        <f>IF(L1284&gt;0,VLOOKUP(L1284,S$12:$AB$125,7),0)</f>
        <v>0</v>
      </c>
      <c r="N1284" s="2">
        <f t="shared" si="303"/>
        <v>0</v>
      </c>
      <c r="O1284" s="22">
        <f t="shared" ref="O1284:O1347" ca="1" si="310">(K1284+N1284)</f>
        <v>0.14723748806894466</v>
      </c>
      <c r="P1284" s="25" t="str">
        <f t="shared" ref="P1284:P1347" si="311">IF(L1283&gt;0,VLOOKUP(A1283,$T$12:$AC$125,9),P1283)</f>
        <v>A+J=</v>
      </c>
      <c r="Q1284" s="26">
        <f t="shared" ref="Q1284:Q1347" si="312">IF(L1283&gt;0,VLOOKUP(A1283,$T$12:$AC$125,10),Q1283)</f>
        <v>44757</v>
      </c>
      <c r="R1284" s="4"/>
      <c r="S1284" s="98"/>
      <c r="U1284" s="4"/>
      <c r="V1284" s="4"/>
      <c r="W1284" s="4"/>
      <c r="X1284" s="4"/>
      <c r="Y1284" s="4"/>
      <c r="Z1284" s="4"/>
      <c r="AA1284" s="4"/>
      <c r="AB1284" s="4"/>
      <c r="AC1284" s="4"/>
      <c r="AD1284" s="64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  <c r="BK1284" s="64"/>
      <c r="BL1284" s="64"/>
      <c r="BM1284" s="64"/>
      <c r="BN1284" s="64"/>
      <c r="BO1284" s="64"/>
      <c r="BP1284" s="64"/>
      <c r="BQ1284" s="64"/>
      <c r="BR1284" s="64"/>
      <c r="BS1284" s="64"/>
      <c r="BT1284" s="6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  <c r="FN1284" s="64"/>
      <c r="FO1284" s="64"/>
      <c r="FP1284" s="64"/>
      <c r="FQ1284" s="64"/>
      <c r="FR1284" s="64"/>
      <c r="FS1284" s="64"/>
      <c r="FT1284" s="64"/>
    </row>
    <row r="1285" spans="1:179" ht="15" x14ac:dyDescent="0.25">
      <c r="A1285" s="20">
        <f t="shared" si="300"/>
        <v>45038</v>
      </c>
      <c r="B1285" s="22">
        <f t="shared" ca="1" si="304"/>
        <v>1.1233819280689445</v>
      </c>
      <c r="C1285" s="22">
        <f t="shared" ca="1" si="301"/>
        <v>0.97614444</v>
      </c>
      <c r="D1285" s="23">
        <f ca="1">IF(A1285&lt;$B$1,VLOOKUP(A1285,[1]DI!$A$4:$B$15000,2,FALSE),0)</f>
        <v>0</v>
      </c>
      <c r="E1285" s="22">
        <f t="shared" ca="1" si="305"/>
        <v>0</v>
      </c>
      <c r="F1285" s="23">
        <f t="shared" si="306"/>
        <v>1.3</v>
      </c>
      <c r="G1285" s="24">
        <f t="shared" ca="1" si="307"/>
        <v>1</v>
      </c>
      <c r="H1285" s="22">
        <f ca="1">TRUNC(PRODUCT(G$10:G1284),15)</f>
        <v>1.3563176551781699</v>
      </c>
      <c r="I1285" s="22">
        <f t="shared" ca="1" si="308"/>
        <v>1.1861310542792001</v>
      </c>
      <c r="J1285" s="22">
        <f t="shared" ca="1" si="309"/>
        <v>1.14348044</v>
      </c>
      <c r="K1285" s="110">
        <f t="shared" ca="1" si="302"/>
        <v>0.14723748806894466</v>
      </c>
      <c r="L1285" s="66">
        <f>IF(VLOOKUP(A1285,$T$12:$AC$125,8)=VLOOKUP(A1284,$T$12:$AC$125,8),0,VLOOKUP(A1285,T$12:$AC$125,8))</f>
        <v>0</v>
      </c>
      <c r="M1285" s="67">
        <f>IF(L1285&gt;0,VLOOKUP(L1285,S$12:$AB$125,7),0)</f>
        <v>0</v>
      </c>
      <c r="N1285" s="2">
        <f t="shared" si="303"/>
        <v>0</v>
      </c>
      <c r="O1285" s="22">
        <f t="shared" ca="1" si="310"/>
        <v>0.14723748806894466</v>
      </c>
      <c r="P1285" s="25" t="str">
        <f t="shared" si="311"/>
        <v>A+J=</v>
      </c>
      <c r="Q1285" s="26">
        <f t="shared" si="312"/>
        <v>44757</v>
      </c>
      <c r="R1285" s="4"/>
      <c r="S1285" s="98"/>
      <c r="U1285" s="4"/>
      <c r="V1285" s="4"/>
      <c r="W1285" s="4"/>
      <c r="X1285" s="4"/>
      <c r="Y1285" s="4"/>
      <c r="Z1285" s="4"/>
      <c r="AA1285" s="4"/>
      <c r="AB1285" s="4"/>
      <c r="AC1285" s="4"/>
      <c r="AD1285" s="64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  <c r="BK1285" s="64"/>
      <c r="BL1285" s="64"/>
      <c r="BM1285" s="64"/>
      <c r="BN1285" s="64"/>
      <c r="BO1285" s="64"/>
      <c r="BP1285" s="64"/>
      <c r="BQ1285" s="64"/>
      <c r="BR1285" s="64"/>
      <c r="BS1285" s="64"/>
      <c r="BT1285" s="64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  <c r="FN1285" s="64"/>
      <c r="FO1285" s="64"/>
      <c r="FP1285" s="64"/>
      <c r="FQ1285" s="64"/>
      <c r="FR1285" s="64"/>
      <c r="FS1285" s="64"/>
      <c r="FT1285" s="64"/>
    </row>
    <row r="1286" spans="1:179" ht="15" x14ac:dyDescent="0.25">
      <c r="A1286" s="20">
        <f t="shared" si="300"/>
        <v>45039</v>
      </c>
      <c r="B1286" s="22">
        <f t="shared" ca="1" si="304"/>
        <v>1.1233819280689445</v>
      </c>
      <c r="C1286" s="22">
        <f t="shared" ca="1" si="301"/>
        <v>0.97614444</v>
      </c>
      <c r="D1286" s="23">
        <f ca="1">IF(A1286&lt;$B$1,VLOOKUP(A1286,[1]DI!$A$4:$B$15000,2,FALSE),0)</f>
        <v>0</v>
      </c>
      <c r="E1286" s="22">
        <f t="shared" ca="1" si="305"/>
        <v>0</v>
      </c>
      <c r="F1286" s="23">
        <f t="shared" si="306"/>
        <v>1.3</v>
      </c>
      <c r="G1286" s="24">
        <f t="shared" ca="1" si="307"/>
        <v>1</v>
      </c>
      <c r="H1286" s="22">
        <f ca="1">TRUNC(PRODUCT(G$10:G1285),15)</f>
        <v>1.3563176551781699</v>
      </c>
      <c r="I1286" s="22">
        <f t="shared" ca="1" si="308"/>
        <v>1.1861310542792001</v>
      </c>
      <c r="J1286" s="22">
        <f t="shared" ca="1" si="309"/>
        <v>1.14348044</v>
      </c>
      <c r="K1286" s="110">
        <f t="shared" ca="1" si="302"/>
        <v>0.14723748806894466</v>
      </c>
      <c r="L1286" s="66">
        <f>IF(VLOOKUP(A1286,$T$12:$AC$125,8)=VLOOKUP(A1285,$T$12:$AC$125,8),0,VLOOKUP(A1286,T$12:$AC$125,8))</f>
        <v>0</v>
      </c>
      <c r="M1286" s="67">
        <f>IF(L1286&gt;0,VLOOKUP(L1286,S$12:$AB$125,7),0)</f>
        <v>0</v>
      </c>
      <c r="N1286" s="2">
        <f t="shared" si="303"/>
        <v>0</v>
      </c>
      <c r="O1286" s="22">
        <f t="shared" ca="1" si="310"/>
        <v>0.14723748806894466</v>
      </c>
      <c r="P1286" s="25" t="str">
        <f t="shared" si="311"/>
        <v>A+J=</v>
      </c>
      <c r="Q1286" s="26">
        <f t="shared" si="312"/>
        <v>44757</v>
      </c>
      <c r="R1286" s="4"/>
      <c r="S1286" s="98"/>
      <c r="U1286" s="4"/>
      <c r="V1286" s="4"/>
      <c r="W1286" s="4"/>
      <c r="X1286" s="4"/>
      <c r="Y1286" s="4"/>
      <c r="Z1286" s="4"/>
      <c r="AA1286" s="4"/>
      <c r="AB1286" s="4"/>
      <c r="AC1286" s="4"/>
      <c r="AD1286" s="64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  <c r="BL1286" s="64"/>
      <c r="BM1286" s="64"/>
      <c r="BN1286" s="64"/>
      <c r="BO1286" s="64"/>
      <c r="BP1286" s="64"/>
      <c r="BQ1286" s="64"/>
      <c r="BR1286" s="64"/>
      <c r="BS1286" s="64"/>
      <c r="BT1286" s="64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  <c r="FN1286" s="64"/>
      <c r="FO1286" s="64"/>
      <c r="FP1286" s="64"/>
      <c r="FQ1286" s="64"/>
      <c r="FR1286" s="64"/>
      <c r="FS1286" s="64"/>
      <c r="FT1286" s="64"/>
    </row>
    <row r="1287" spans="1:179" ht="15" x14ac:dyDescent="0.25">
      <c r="A1287" s="20">
        <f t="shared" si="300"/>
        <v>45040</v>
      </c>
      <c r="B1287" s="22">
        <f t="shared" ca="1" si="304"/>
        <v>1.1233819280689445</v>
      </c>
      <c r="C1287" s="22">
        <f t="shared" ca="1" si="301"/>
        <v>0.97614444</v>
      </c>
      <c r="D1287" s="23">
        <f ca="1">IF(A1287&lt;$B$1,VLOOKUP(A1287,[1]DI!$A$4:$B$15000,2,FALSE),0)</f>
        <v>0.13650000000000001</v>
      </c>
      <c r="E1287" s="22">
        <f t="shared" ca="1" si="305"/>
        <v>5.0788000000000005E-4</v>
      </c>
      <c r="F1287" s="23">
        <f t="shared" si="306"/>
        <v>1.3</v>
      </c>
      <c r="G1287" s="24">
        <f t="shared" ca="1" si="307"/>
        <v>1.0006602440000001</v>
      </c>
      <c r="H1287" s="22">
        <f ca="1">TRUNC(PRODUCT(G$10:G1286),15)</f>
        <v>1.3563176551781699</v>
      </c>
      <c r="I1287" s="22">
        <f t="shared" ca="1" si="308"/>
        <v>1.1861310542792001</v>
      </c>
      <c r="J1287" s="22">
        <f t="shared" ca="1" si="309"/>
        <v>1.14348044</v>
      </c>
      <c r="K1287" s="110">
        <f t="shared" ca="1" si="302"/>
        <v>0.14723748806894466</v>
      </c>
      <c r="L1287" s="66">
        <f>IF(VLOOKUP(A1287,$T$12:$AC$125,8)=VLOOKUP(A1286,$T$12:$AC$125,8),0,VLOOKUP(A1287,T$12:$AC$125,8))</f>
        <v>0</v>
      </c>
      <c r="M1287" s="67">
        <f>IF(L1287&gt;0,VLOOKUP(L1287,S$12:$AB$125,7),0)</f>
        <v>0</v>
      </c>
      <c r="N1287" s="2">
        <f t="shared" si="303"/>
        <v>0</v>
      </c>
      <c r="O1287" s="22">
        <f t="shared" ca="1" si="310"/>
        <v>0.14723748806894466</v>
      </c>
      <c r="P1287" s="25" t="str">
        <f t="shared" si="311"/>
        <v>A+J=</v>
      </c>
      <c r="Q1287" s="26">
        <f t="shared" si="312"/>
        <v>44757</v>
      </c>
      <c r="R1287" s="4"/>
      <c r="S1287" s="98"/>
      <c r="U1287" s="4"/>
      <c r="V1287" s="4"/>
      <c r="W1287" s="4"/>
      <c r="X1287" s="4"/>
      <c r="Y1287" s="4"/>
      <c r="Z1287" s="4"/>
      <c r="AA1287" s="4"/>
      <c r="AB1287" s="4"/>
      <c r="AC1287" s="4"/>
      <c r="AD1287" s="64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  <c r="BK1287" s="64"/>
      <c r="BL1287" s="64"/>
      <c r="BM1287" s="64"/>
      <c r="BN1287" s="64"/>
      <c r="BO1287" s="64"/>
      <c r="BP1287" s="64"/>
      <c r="BQ1287" s="64"/>
      <c r="BR1287" s="64"/>
      <c r="BS1287" s="64"/>
      <c r="BT1287" s="64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  <c r="FN1287" s="64"/>
      <c r="FO1287" s="64"/>
      <c r="FP1287" s="64"/>
      <c r="FQ1287" s="64"/>
      <c r="FR1287" s="64"/>
      <c r="FS1287" s="64"/>
      <c r="FT1287" s="64"/>
    </row>
    <row r="1288" spans="1:179" ht="15" x14ac:dyDescent="0.25">
      <c r="A1288" s="20">
        <f t="shared" si="300"/>
        <v>45041</v>
      </c>
      <c r="B1288" s="22">
        <f t="shared" ca="1" si="304"/>
        <v>1.1241236284888563</v>
      </c>
      <c r="C1288" s="22">
        <f t="shared" ca="1" si="301"/>
        <v>0.97614444</v>
      </c>
      <c r="D1288" s="23">
        <f ca="1">IF(A1288&lt;$B$1,VLOOKUP(A1288,[1]DI!$A$4:$B$15000,2,FALSE),0)</f>
        <v>0.13650000000000001</v>
      </c>
      <c r="E1288" s="22">
        <f t="shared" ca="1" si="305"/>
        <v>5.0788000000000005E-4</v>
      </c>
      <c r="F1288" s="23">
        <f t="shared" si="306"/>
        <v>1.3</v>
      </c>
      <c r="G1288" s="24">
        <f t="shared" ca="1" si="307"/>
        <v>1.0006602440000001</v>
      </c>
      <c r="H1288" s="22">
        <f ca="1">TRUNC(PRODUCT(G$10:G1287),15)</f>
        <v>1.3572131557721001</v>
      </c>
      <c r="I1288" s="22">
        <f t="shared" ca="1" si="308"/>
        <v>1.1861310542792001</v>
      </c>
      <c r="J1288" s="22">
        <f t="shared" ca="1" si="309"/>
        <v>1.1442354100000001</v>
      </c>
      <c r="K1288" s="110">
        <f t="shared" ca="1" si="302"/>
        <v>0.14797918848885627</v>
      </c>
      <c r="L1288" s="66">
        <f>IF(VLOOKUP(A1288,$T$12:$AC$125,8)=VLOOKUP(A1287,$T$12:$AC$125,8),0,VLOOKUP(A1288,T$12:$AC$125,8))</f>
        <v>0</v>
      </c>
      <c r="M1288" s="67">
        <f>IF(L1288&gt;0,VLOOKUP(L1288,S$12:$AB$125,7),0)</f>
        <v>0</v>
      </c>
      <c r="N1288" s="2">
        <f t="shared" si="303"/>
        <v>0</v>
      </c>
      <c r="O1288" s="22">
        <f t="shared" ca="1" si="310"/>
        <v>0.14797918848885627</v>
      </c>
      <c r="P1288" s="25" t="str">
        <f t="shared" si="311"/>
        <v>A+J=</v>
      </c>
      <c r="Q1288" s="26">
        <f t="shared" si="312"/>
        <v>44757</v>
      </c>
      <c r="R1288" s="81"/>
      <c r="S1288" s="98"/>
      <c r="U1288" s="81"/>
      <c r="V1288" s="81"/>
      <c r="W1288" s="81"/>
      <c r="X1288" s="81"/>
      <c r="Y1288" s="81"/>
      <c r="Z1288" s="81"/>
      <c r="AA1288" s="81"/>
      <c r="AB1288" s="81"/>
      <c r="AC1288" s="81"/>
      <c r="AD1288" s="82"/>
      <c r="AE1288" s="82"/>
      <c r="AF1288" s="82"/>
      <c r="AG1288" s="82"/>
      <c r="AH1288" s="82"/>
      <c r="AI1288" s="82"/>
      <c r="AJ1288" s="82"/>
      <c r="AK1288" s="82"/>
      <c r="AL1288" s="82"/>
      <c r="AM1288" s="82"/>
      <c r="AN1288" s="82"/>
      <c r="AO1288" s="82"/>
      <c r="AP1288" s="82"/>
      <c r="AQ1288" s="82"/>
      <c r="AR1288" s="82"/>
      <c r="AS1288" s="82"/>
      <c r="AT1288" s="82"/>
      <c r="AU1288" s="82"/>
      <c r="AV1288" s="82"/>
      <c r="AW1288" s="82"/>
      <c r="AX1288" s="82"/>
      <c r="AY1288" s="82"/>
      <c r="AZ1288" s="82"/>
      <c r="BA1288" s="82"/>
      <c r="BB1288" s="82"/>
      <c r="BC1288" s="82"/>
      <c r="BD1288" s="82"/>
      <c r="BE1288" s="82"/>
      <c r="BF1288" s="82"/>
      <c r="BG1288" s="82"/>
      <c r="BH1288" s="82"/>
      <c r="BI1288" s="82"/>
      <c r="BJ1288" s="82"/>
      <c r="BK1288" s="82"/>
      <c r="BL1288" s="82"/>
      <c r="BM1288" s="82"/>
      <c r="BN1288" s="82"/>
      <c r="BO1288" s="82"/>
      <c r="BP1288" s="82"/>
      <c r="BQ1288" s="82"/>
      <c r="BR1288" s="82"/>
      <c r="BS1288" s="82"/>
      <c r="BT1288" s="82"/>
      <c r="BU1288" s="82"/>
      <c r="BV1288" s="82"/>
      <c r="BW1288" s="82"/>
      <c r="BX1288" s="82"/>
      <c r="BY1288" s="82"/>
      <c r="BZ1288" s="82"/>
      <c r="CA1288" s="82"/>
      <c r="CB1288" s="82"/>
      <c r="CC1288" s="82"/>
      <c r="CD1288" s="82"/>
      <c r="CE1288" s="82"/>
      <c r="CF1288" s="82"/>
      <c r="CG1288" s="82"/>
      <c r="CH1288" s="82"/>
      <c r="CI1288" s="82"/>
      <c r="CJ1288" s="82"/>
      <c r="CK1288" s="82"/>
      <c r="CL1288" s="82"/>
      <c r="CM1288" s="82"/>
      <c r="CN1288" s="82"/>
      <c r="CO1288" s="82"/>
      <c r="CP1288" s="82"/>
      <c r="CQ1288" s="82"/>
      <c r="CR1288" s="82"/>
      <c r="CS1288" s="82"/>
      <c r="CT1288" s="82"/>
      <c r="CU1288" s="82"/>
      <c r="CV1288" s="82"/>
      <c r="CW1288" s="82"/>
      <c r="CX1288" s="82"/>
      <c r="CY1288" s="82"/>
      <c r="CZ1288" s="82"/>
      <c r="DA1288" s="82"/>
      <c r="DB1288" s="82"/>
      <c r="DC1288" s="82"/>
      <c r="DD1288" s="82"/>
      <c r="DE1288" s="82"/>
      <c r="DF1288" s="82"/>
      <c r="DG1288" s="82"/>
      <c r="DH1288" s="82"/>
      <c r="DI1288" s="82"/>
      <c r="DJ1288" s="82"/>
      <c r="DK1288" s="82"/>
      <c r="DL1288" s="82"/>
      <c r="DM1288" s="82"/>
      <c r="DN1288" s="82"/>
      <c r="DO1288" s="82"/>
      <c r="DP1288" s="82"/>
      <c r="DQ1288" s="82"/>
      <c r="DR1288" s="82"/>
      <c r="DS1288" s="82"/>
      <c r="DT1288" s="82"/>
      <c r="DU1288" s="82"/>
      <c r="DV1288" s="82"/>
      <c r="DW1288" s="82"/>
      <c r="DX1288" s="82"/>
      <c r="DY1288" s="82"/>
      <c r="DZ1288" s="82"/>
      <c r="EA1288" s="82"/>
      <c r="EB1288" s="82"/>
      <c r="EC1288" s="82"/>
      <c r="ED1288" s="82"/>
      <c r="EE1288" s="82"/>
      <c r="EF1288" s="82"/>
      <c r="EG1288" s="82"/>
      <c r="EH1288" s="82"/>
      <c r="EI1288" s="82"/>
      <c r="EJ1288" s="82"/>
      <c r="EK1288" s="82"/>
      <c r="EL1288" s="82"/>
      <c r="EM1288" s="82"/>
      <c r="EN1288" s="82"/>
      <c r="EO1288" s="82"/>
      <c r="EP1288" s="82"/>
      <c r="EQ1288" s="82"/>
      <c r="ER1288" s="82"/>
      <c r="ES1288" s="82"/>
      <c r="ET1288" s="82"/>
      <c r="EU1288" s="82"/>
      <c r="EV1288" s="82"/>
      <c r="EW1288" s="82"/>
      <c r="EX1288" s="82"/>
      <c r="EY1288" s="82"/>
      <c r="EZ1288" s="82"/>
      <c r="FA1288" s="82"/>
      <c r="FB1288" s="82"/>
      <c r="FC1288" s="82"/>
      <c r="FD1288" s="82"/>
      <c r="FE1288" s="82"/>
      <c r="FF1288" s="82"/>
      <c r="FG1288" s="82"/>
      <c r="FH1288" s="82"/>
      <c r="FI1288" s="82"/>
      <c r="FJ1288" s="82"/>
      <c r="FK1288" s="82"/>
      <c r="FL1288" s="82"/>
      <c r="FM1288" s="82"/>
      <c r="FN1288" s="82"/>
      <c r="FO1288" s="82"/>
      <c r="FP1288" s="82"/>
      <c r="FQ1288" s="82"/>
      <c r="FR1288" s="82"/>
      <c r="FS1288" s="82"/>
      <c r="FT1288" s="82"/>
      <c r="FU1288" s="82"/>
      <c r="FV1288" s="82"/>
      <c r="FW1288" s="82"/>
    </row>
    <row r="1289" spans="1:179" ht="15" x14ac:dyDescent="0.25">
      <c r="A1289" s="20">
        <f t="shared" si="300"/>
        <v>45042</v>
      </c>
      <c r="B1289" s="22">
        <f t="shared" ca="1" si="304"/>
        <v>1.1248658321110332</v>
      </c>
      <c r="C1289" s="22">
        <f t="shared" ca="1" si="301"/>
        <v>0.97614444</v>
      </c>
      <c r="D1289" s="23">
        <f ca="1">IF(A1289&lt;$B$1,VLOOKUP(A1289,[1]DI!$A$4:$B$15000,2,FALSE),0)</f>
        <v>0.13650000000000001</v>
      </c>
      <c r="E1289" s="22">
        <f t="shared" ca="1" si="305"/>
        <v>5.0788000000000005E-4</v>
      </c>
      <c r="F1289" s="23">
        <f t="shared" si="306"/>
        <v>1.3</v>
      </c>
      <c r="G1289" s="24">
        <f t="shared" ca="1" si="307"/>
        <v>1.0006602440000001</v>
      </c>
      <c r="H1289" s="22">
        <f ca="1">TRUNC(PRODUCT(G$10:G1288),15)</f>
        <v>1.3581092476149199</v>
      </c>
      <c r="I1289" s="22">
        <f t="shared" ca="1" si="308"/>
        <v>1.1861310542792001</v>
      </c>
      <c r="J1289" s="22">
        <f t="shared" ca="1" si="309"/>
        <v>1.1449908900000001</v>
      </c>
      <c r="K1289" s="110">
        <f t="shared" ca="1" si="302"/>
        <v>0.14872139211103308</v>
      </c>
      <c r="L1289" s="66">
        <f>IF(VLOOKUP(A1289,$T$12:$AC$125,8)=VLOOKUP(A1288,$T$12:$AC$125,8),0,VLOOKUP(A1289,T$12:$AC$125,8))</f>
        <v>0</v>
      </c>
      <c r="M1289" s="67">
        <f>IF(L1289&gt;0,VLOOKUP(L1289,S$12:$AB$125,7),0)</f>
        <v>0</v>
      </c>
      <c r="N1289" s="2">
        <f t="shared" si="303"/>
        <v>0</v>
      </c>
      <c r="O1289" s="22">
        <f t="shared" ca="1" si="310"/>
        <v>0.14872139211103308</v>
      </c>
      <c r="P1289" s="25" t="str">
        <f t="shared" si="311"/>
        <v>A+J=</v>
      </c>
      <c r="Q1289" s="26">
        <f t="shared" si="312"/>
        <v>44757</v>
      </c>
      <c r="R1289" s="4"/>
      <c r="S1289" s="98"/>
      <c r="U1289" s="4"/>
      <c r="V1289" s="4"/>
      <c r="W1289" s="4"/>
      <c r="X1289" s="4"/>
      <c r="Y1289" s="4"/>
      <c r="Z1289" s="4"/>
      <c r="AA1289" s="4"/>
      <c r="AB1289" s="4"/>
      <c r="AC1289" s="4"/>
      <c r="AD1289" s="64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  <c r="BL1289" s="64"/>
      <c r="BM1289" s="64"/>
      <c r="BN1289" s="64"/>
      <c r="BO1289" s="64"/>
      <c r="BP1289" s="64"/>
      <c r="BQ1289" s="64"/>
      <c r="BR1289" s="64"/>
      <c r="BS1289" s="64"/>
      <c r="BT1289" s="64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  <c r="FN1289" s="64"/>
      <c r="FO1289" s="64"/>
      <c r="FP1289" s="64"/>
      <c r="FQ1289" s="64"/>
      <c r="FR1289" s="64"/>
      <c r="FS1289" s="64"/>
      <c r="FT1289" s="64"/>
    </row>
    <row r="1290" spans="1:179" ht="15" x14ac:dyDescent="0.25">
      <c r="A1290" s="20">
        <f t="shared" si="300"/>
        <v>45043</v>
      </c>
      <c r="B1290" s="22">
        <f t="shared" ca="1" si="304"/>
        <v>1.1256085088098962</v>
      </c>
      <c r="C1290" s="22">
        <f t="shared" ca="1" si="301"/>
        <v>0.97614444</v>
      </c>
      <c r="D1290" s="23">
        <f ca="1">IF(A1290&lt;$B$1,VLOOKUP(A1290,[1]DI!$A$4:$B$15000,2,FALSE),0)</f>
        <v>0.13650000000000001</v>
      </c>
      <c r="E1290" s="22">
        <f t="shared" ca="1" si="305"/>
        <v>5.0788000000000005E-4</v>
      </c>
      <c r="F1290" s="23">
        <f t="shared" si="306"/>
        <v>1.3</v>
      </c>
      <c r="G1290" s="24">
        <f t="shared" ca="1" si="307"/>
        <v>1.0006602440000001</v>
      </c>
      <c r="H1290" s="22">
        <f ca="1">TRUNC(PRODUCT(G$10:G1289),15)</f>
        <v>1.359005931097</v>
      </c>
      <c r="I1290" s="22">
        <f t="shared" ca="1" si="308"/>
        <v>1.1861310542792001</v>
      </c>
      <c r="J1290" s="22">
        <f t="shared" ca="1" si="309"/>
        <v>1.14574686</v>
      </c>
      <c r="K1290" s="110">
        <f t="shared" ca="1" si="302"/>
        <v>0.14946406880989604</v>
      </c>
      <c r="L1290" s="66">
        <f>IF(VLOOKUP(A1290,$T$12:$AC$125,8)=VLOOKUP(A1289,$T$12:$AC$125,8),0,VLOOKUP(A1290,T$12:$AC$125,8))</f>
        <v>0</v>
      </c>
      <c r="M1290" s="67">
        <f>IF(L1290&gt;0,VLOOKUP(L1290,S$12:$AB$125,7),0)</f>
        <v>0</v>
      </c>
      <c r="N1290" s="2">
        <f t="shared" si="303"/>
        <v>0</v>
      </c>
      <c r="O1290" s="22">
        <f t="shared" ca="1" si="310"/>
        <v>0.14946406880989604</v>
      </c>
      <c r="P1290" s="25" t="str">
        <f t="shared" si="311"/>
        <v>A+J=</v>
      </c>
      <c r="Q1290" s="26">
        <f t="shared" si="312"/>
        <v>44757</v>
      </c>
      <c r="R1290" s="81"/>
      <c r="S1290" s="98"/>
      <c r="U1290" s="81"/>
      <c r="V1290" s="81"/>
      <c r="W1290" s="81"/>
      <c r="X1290" s="81"/>
      <c r="Y1290" s="81"/>
      <c r="Z1290" s="81"/>
      <c r="AA1290" s="81"/>
      <c r="AB1290" s="81"/>
      <c r="AC1290" s="81"/>
      <c r="AD1290" s="82"/>
      <c r="AE1290" s="82"/>
      <c r="AF1290" s="82"/>
      <c r="AG1290" s="82"/>
      <c r="AH1290" s="82"/>
      <c r="AI1290" s="82"/>
      <c r="AJ1290" s="82"/>
      <c r="AK1290" s="82"/>
      <c r="AL1290" s="82"/>
      <c r="AM1290" s="82"/>
      <c r="AN1290" s="82"/>
      <c r="AO1290" s="82"/>
      <c r="AP1290" s="82"/>
      <c r="AQ1290" s="82"/>
      <c r="AR1290" s="82"/>
      <c r="AS1290" s="82"/>
      <c r="AT1290" s="82"/>
      <c r="AU1290" s="82"/>
      <c r="AV1290" s="82"/>
      <c r="AW1290" s="82"/>
      <c r="AX1290" s="82"/>
      <c r="AY1290" s="82"/>
      <c r="AZ1290" s="82"/>
      <c r="BA1290" s="82"/>
      <c r="BB1290" s="82"/>
      <c r="BC1290" s="82"/>
      <c r="BD1290" s="82"/>
      <c r="BE1290" s="82"/>
      <c r="BF1290" s="82"/>
      <c r="BG1290" s="82"/>
      <c r="BH1290" s="82"/>
      <c r="BI1290" s="82"/>
      <c r="BJ1290" s="82"/>
      <c r="BK1290" s="82"/>
      <c r="BL1290" s="82"/>
      <c r="BM1290" s="82"/>
      <c r="BN1290" s="82"/>
      <c r="BO1290" s="82"/>
      <c r="BP1290" s="82"/>
      <c r="BQ1290" s="82"/>
      <c r="BR1290" s="82"/>
      <c r="BS1290" s="82"/>
      <c r="BT1290" s="82"/>
      <c r="BU1290" s="82"/>
      <c r="BV1290" s="82"/>
      <c r="BW1290" s="82"/>
      <c r="BX1290" s="82"/>
      <c r="BY1290" s="82"/>
      <c r="BZ1290" s="82"/>
      <c r="CA1290" s="82"/>
      <c r="CB1290" s="82"/>
      <c r="CC1290" s="82"/>
      <c r="CD1290" s="82"/>
      <c r="CE1290" s="82"/>
      <c r="CF1290" s="82"/>
      <c r="CG1290" s="82"/>
      <c r="CH1290" s="82"/>
      <c r="CI1290" s="82"/>
      <c r="CJ1290" s="82"/>
      <c r="CK1290" s="82"/>
      <c r="CL1290" s="82"/>
      <c r="CM1290" s="82"/>
      <c r="CN1290" s="82"/>
      <c r="CO1290" s="82"/>
      <c r="CP1290" s="82"/>
      <c r="CQ1290" s="82"/>
      <c r="CR1290" s="82"/>
      <c r="CS1290" s="82"/>
      <c r="CT1290" s="82"/>
      <c r="CU1290" s="82"/>
      <c r="CV1290" s="82"/>
      <c r="CW1290" s="82"/>
      <c r="CX1290" s="82"/>
      <c r="CY1290" s="82"/>
      <c r="CZ1290" s="82"/>
      <c r="DA1290" s="82"/>
      <c r="DB1290" s="82"/>
      <c r="DC1290" s="82"/>
      <c r="DD1290" s="82"/>
      <c r="DE1290" s="82"/>
      <c r="DF1290" s="82"/>
      <c r="DG1290" s="82"/>
      <c r="DH1290" s="82"/>
      <c r="DI1290" s="82"/>
      <c r="DJ1290" s="82"/>
      <c r="DK1290" s="82"/>
      <c r="DL1290" s="82"/>
      <c r="DM1290" s="82"/>
      <c r="DN1290" s="82"/>
      <c r="DO1290" s="82"/>
      <c r="DP1290" s="82"/>
      <c r="DQ1290" s="82"/>
      <c r="DR1290" s="82"/>
      <c r="DS1290" s="82"/>
      <c r="DT1290" s="82"/>
      <c r="DU1290" s="82"/>
      <c r="DV1290" s="82"/>
      <c r="DW1290" s="82"/>
      <c r="DX1290" s="82"/>
      <c r="DY1290" s="82"/>
      <c r="DZ1290" s="82"/>
      <c r="EA1290" s="82"/>
      <c r="EB1290" s="82"/>
      <c r="EC1290" s="82"/>
      <c r="ED1290" s="82"/>
      <c r="EE1290" s="82"/>
      <c r="EF1290" s="82"/>
      <c r="EG1290" s="82"/>
      <c r="EH1290" s="82"/>
      <c r="EI1290" s="82"/>
      <c r="EJ1290" s="82"/>
      <c r="EK1290" s="82"/>
      <c r="EL1290" s="82"/>
      <c r="EM1290" s="82"/>
      <c r="EN1290" s="82"/>
      <c r="EO1290" s="82"/>
      <c r="EP1290" s="82"/>
      <c r="EQ1290" s="82"/>
      <c r="ER1290" s="82"/>
      <c r="ES1290" s="82"/>
      <c r="ET1290" s="82"/>
      <c r="EU1290" s="82"/>
      <c r="EV1290" s="82"/>
      <c r="EW1290" s="82"/>
      <c r="EX1290" s="82"/>
      <c r="EY1290" s="82"/>
      <c r="EZ1290" s="82"/>
      <c r="FA1290" s="82"/>
      <c r="FB1290" s="82"/>
      <c r="FC1290" s="82"/>
      <c r="FD1290" s="82"/>
      <c r="FE1290" s="82"/>
      <c r="FF1290" s="82"/>
      <c r="FG1290" s="82"/>
      <c r="FH1290" s="82"/>
      <c r="FI1290" s="82"/>
      <c r="FJ1290" s="82"/>
      <c r="FK1290" s="82"/>
      <c r="FL1290" s="82"/>
      <c r="FM1290" s="82"/>
      <c r="FN1290" s="82"/>
      <c r="FO1290" s="82"/>
      <c r="FP1290" s="82"/>
      <c r="FQ1290" s="82"/>
      <c r="FR1290" s="82"/>
      <c r="FS1290" s="82"/>
      <c r="FT1290" s="82"/>
      <c r="FU1290" s="82"/>
      <c r="FV1290" s="82"/>
      <c r="FW1290" s="82"/>
    </row>
    <row r="1291" spans="1:179" ht="15" x14ac:dyDescent="0.25">
      <c r="A1291" s="20">
        <f t="shared" ref="A1291:A1354" si="313">(A1290+1)</f>
        <v>45044</v>
      </c>
      <c r="B1291" s="22">
        <f t="shared" ca="1" si="304"/>
        <v>1.1263516886482348</v>
      </c>
      <c r="C1291" s="22">
        <f t="shared" ca="1" si="301"/>
        <v>0.97614444</v>
      </c>
      <c r="D1291" s="23">
        <f ca="1">IF(A1291&lt;$B$1,VLOOKUP(A1291,[1]DI!$A$4:$B$15000,2,FALSE),0)</f>
        <v>0.13650000000000001</v>
      </c>
      <c r="E1291" s="22">
        <f t="shared" ca="1" si="305"/>
        <v>5.0788000000000005E-4</v>
      </c>
      <c r="F1291" s="23">
        <f t="shared" si="306"/>
        <v>1.3</v>
      </c>
      <c r="G1291" s="24">
        <f t="shared" ca="1" si="307"/>
        <v>1.0006602440000001</v>
      </c>
      <c r="H1291" s="22">
        <f ca="1">TRUNC(PRODUCT(G$10:G1290),15)</f>
        <v>1.35990320660897</v>
      </c>
      <c r="I1291" s="22">
        <f t="shared" ca="1" si="308"/>
        <v>1.1861310542792001</v>
      </c>
      <c r="J1291" s="22">
        <f t="shared" ca="1" si="309"/>
        <v>1.14650333</v>
      </c>
      <c r="K1291" s="110">
        <f t="shared" ca="1" si="302"/>
        <v>0.15020724864823473</v>
      </c>
      <c r="L1291" s="66">
        <f>IF(VLOOKUP(A1291,$T$12:$AC$125,8)=VLOOKUP(A1290,$T$12:$AC$125,8),0,VLOOKUP(A1291,T$12:$AC$125,8))</f>
        <v>0</v>
      </c>
      <c r="M1291" s="67">
        <f>IF(L1291&gt;0,VLOOKUP(L1291,S$12:$AB$125,7),0)</f>
        <v>0</v>
      </c>
      <c r="N1291" s="2">
        <f t="shared" si="303"/>
        <v>0</v>
      </c>
      <c r="O1291" s="22">
        <f t="shared" ca="1" si="310"/>
        <v>0.15020724864823473</v>
      </c>
      <c r="P1291" s="25" t="str">
        <f t="shared" si="311"/>
        <v>A+J=</v>
      </c>
      <c r="Q1291" s="26">
        <f t="shared" si="312"/>
        <v>44757</v>
      </c>
      <c r="R1291" s="4"/>
      <c r="S1291" s="98"/>
      <c r="U1291" s="4"/>
      <c r="V1291" s="4"/>
      <c r="W1291" s="4"/>
      <c r="X1291" s="4"/>
      <c r="Y1291" s="4"/>
      <c r="Z1291" s="4"/>
      <c r="AA1291" s="4"/>
      <c r="AB1291" s="4"/>
      <c r="AC1291" s="4"/>
      <c r="AD1291" s="64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  <c r="BK1291" s="64"/>
      <c r="BL1291" s="64"/>
      <c r="BM1291" s="64"/>
      <c r="BN1291" s="64"/>
      <c r="BO1291" s="64"/>
      <c r="BP1291" s="64"/>
      <c r="BQ1291" s="64"/>
      <c r="BR1291" s="64"/>
      <c r="BS1291" s="64"/>
      <c r="BT1291" s="64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  <c r="FN1291" s="64"/>
      <c r="FO1291" s="64"/>
      <c r="FP1291" s="64"/>
      <c r="FQ1291" s="64"/>
      <c r="FR1291" s="64"/>
      <c r="FS1291" s="64"/>
      <c r="FT1291" s="64"/>
    </row>
    <row r="1292" spans="1:179" ht="15" x14ac:dyDescent="0.25">
      <c r="A1292" s="20">
        <f t="shared" si="313"/>
        <v>45045</v>
      </c>
      <c r="B1292" s="22">
        <f t="shared" ca="1" si="304"/>
        <v>1.1270953516260491</v>
      </c>
      <c r="C1292" s="22">
        <f t="shared" ca="1" si="301"/>
        <v>0.97614444</v>
      </c>
      <c r="D1292" s="23">
        <f ca="1">IF(A1292&lt;$B$1,VLOOKUP(A1292,[1]DI!$A$4:$B$15000,2,FALSE),0)</f>
        <v>0</v>
      </c>
      <c r="E1292" s="22">
        <f t="shared" ca="1" si="305"/>
        <v>0</v>
      </c>
      <c r="F1292" s="23">
        <f t="shared" si="306"/>
        <v>1.3</v>
      </c>
      <c r="G1292" s="24">
        <f t="shared" ca="1" si="307"/>
        <v>1</v>
      </c>
      <c r="H1292" s="22">
        <f ca="1">TRUNC(PRODUCT(G$10:G1291),15)</f>
        <v>1.3608010745417101</v>
      </c>
      <c r="I1292" s="22">
        <f t="shared" ca="1" si="308"/>
        <v>1.1861310542792001</v>
      </c>
      <c r="J1292" s="22">
        <f t="shared" ca="1" si="309"/>
        <v>1.1472602999999999</v>
      </c>
      <c r="K1292" s="110">
        <f t="shared" ca="1" si="302"/>
        <v>0.15095091162604907</v>
      </c>
      <c r="L1292" s="66">
        <f>IF(VLOOKUP(A1292,$T$12:$AC$125,8)=VLOOKUP(A1291,$T$12:$AC$125,8),0,VLOOKUP(A1292,T$12:$AC$125,8))</f>
        <v>0</v>
      </c>
      <c r="M1292" s="67">
        <f>IF(L1292&gt;0,VLOOKUP(L1292,S$12:$AB$125,7),0)</f>
        <v>0</v>
      </c>
      <c r="N1292" s="2">
        <f t="shared" si="303"/>
        <v>0</v>
      </c>
      <c r="O1292" s="22">
        <f t="shared" ca="1" si="310"/>
        <v>0.15095091162604907</v>
      </c>
      <c r="P1292" s="25" t="str">
        <f t="shared" si="311"/>
        <v>A+J=</v>
      </c>
      <c r="Q1292" s="26">
        <f t="shared" si="312"/>
        <v>44757</v>
      </c>
      <c r="R1292" s="4"/>
      <c r="S1292" s="98"/>
      <c r="U1292" s="4"/>
      <c r="V1292" s="4"/>
      <c r="W1292" s="4"/>
      <c r="X1292" s="4"/>
      <c r="Y1292" s="4"/>
      <c r="Z1292" s="4"/>
      <c r="AA1292" s="4"/>
      <c r="AB1292" s="4"/>
      <c r="AC1292" s="4"/>
      <c r="AD1292" s="64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  <c r="BL1292" s="64"/>
      <c r="BM1292" s="64"/>
      <c r="BN1292" s="64"/>
      <c r="BO1292" s="64"/>
      <c r="BP1292" s="64"/>
      <c r="BQ1292" s="64"/>
      <c r="BR1292" s="64"/>
      <c r="BS1292" s="64"/>
      <c r="BT1292" s="64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  <c r="FN1292" s="64"/>
      <c r="FO1292" s="64"/>
      <c r="FP1292" s="64"/>
      <c r="FQ1292" s="64"/>
      <c r="FR1292" s="64"/>
      <c r="FS1292" s="64"/>
      <c r="FT1292" s="64"/>
    </row>
    <row r="1293" spans="1:179" ht="15" x14ac:dyDescent="0.25">
      <c r="A1293" s="20">
        <f t="shared" si="313"/>
        <v>45046</v>
      </c>
      <c r="B1293" s="22">
        <f t="shared" ca="1" si="304"/>
        <v>1.1270953516260491</v>
      </c>
      <c r="C1293" s="22">
        <f t="shared" ca="1" si="301"/>
        <v>0.97614444</v>
      </c>
      <c r="D1293" s="23">
        <f ca="1">IF(A1293&lt;$B$1,VLOOKUP(A1293,[1]DI!$A$4:$B$15000,2,FALSE),0)</f>
        <v>0</v>
      </c>
      <c r="E1293" s="22">
        <f t="shared" ca="1" si="305"/>
        <v>0</v>
      </c>
      <c r="F1293" s="23">
        <f t="shared" si="306"/>
        <v>1.3</v>
      </c>
      <c r="G1293" s="24">
        <f t="shared" ca="1" si="307"/>
        <v>1</v>
      </c>
      <c r="H1293" s="22">
        <f ca="1">TRUNC(PRODUCT(G$10:G1292),15)</f>
        <v>1.3608010745417101</v>
      </c>
      <c r="I1293" s="22">
        <f t="shared" ca="1" si="308"/>
        <v>1.1861310542792001</v>
      </c>
      <c r="J1293" s="22">
        <f t="shared" ca="1" si="309"/>
        <v>1.1472602999999999</v>
      </c>
      <c r="K1293" s="110">
        <f t="shared" ca="1" si="302"/>
        <v>0.15095091162604907</v>
      </c>
      <c r="L1293" s="66">
        <f>IF(VLOOKUP(A1293,$T$12:$AC$125,8)=VLOOKUP(A1292,$T$12:$AC$125,8),0,VLOOKUP(A1293,T$12:$AC$125,8))</f>
        <v>0</v>
      </c>
      <c r="M1293" s="67">
        <f>IF(L1293&gt;0,VLOOKUP(L1293,S$12:$AB$125,7),0)</f>
        <v>0</v>
      </c>
      <c r="N1293" s="2">
        <f t="shared" si="303"/>
        <v>0</v>
      </c>
      <c r="O1293" s="22">
        <f t="shared" ca="1" si="310"/>
        <v>0.15095091162604907</v>
      </c>
      <c r="P1293" s="25" t="str">
        <f t="shared" si="311"/>
        <v>A+J=</v>
      </c>
      <c r="Q1293" s="26">
        <f t="shared" si="312"/>
        <v>44757</v>
      </c>
      <c r="R1293" s="4"/>
      <c r="S1293" s="98"/>
      <c r="U1293" s="4"/>
      <c r="V1293" s="4"/>
      <c r="W1293" s="4"/>
      <c r="X1293" s="4"/>
      <c r="Y1293" s="4"/>
      <c r="Z1293" s="4"/>
      <c r="AA1293" s="4"/>
      <c r="AB1293" s="4"/>
      <c r="AC1293" s="4"/>
      <c r="AD1293" s="64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  <c r="BL1293" s="64"/>
      <c r="BM1293" s="64"/>
      <c r="BN1293" s="64"/>
      <c r="BO1293" s="64"/>
      <c r="BP1293" s="64"/>
      <c r="BQ1293" s="64"/>
      <c r="BR1293" s="64"/>
      <c r="BS1293" s="64"/>
      <c r="BT1293" s="64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  <c r="FN1293" s="64"/>
      <c r="FO1293" s="64"/>
      <c r="FP1293" s="64"/>
      <c r="FQ1293" s="64"/>
      <c r="FR1293" s="64"/>
      <c r="FS1293" s="64"/>
      <c r="FT1293" s="64"/>
    </row>
    <row r="1294" spans="1:179" ht="15" x14ac:dyDescent="0.25">
      <c r="A1294" s="20">
        <f t="shared" si="313"/>
        <v>45047</v>
      </c>
      <c r="B1294" s="22">
        <f t="shared" ca="1" si="304"/>
        <v>1.1270953516260491</v>
      </c>
      <c r="C1294" s="22">
        <f t="shared" ca="1" si="301"/>
        <v>0.97614444</v>
      </c>
      <c r="D1294" s="23">
        <f ca="1">IF(A1294&lt;$B$1,VLOOKUP(A1294,[1]DI!$A$4:$B$15000,2,FALSE),0)</f>
        <v>0</v>
      </c>
      <c r="E1294" s="22">
        <f t="shared" ca="1" si="305"/>
        <v>0</v>
      </c>
      <c r="F1294" s="23">
        <f t="shared" si="306"/>
        <v>1.3</v>
      </c>
      <c r="G1294" s="24">
        <f t="shared" ca="1" si="307"/>
        <v>1</v>
      </c>
      <c r="H1294" s="22">
        <f ca="1">TRUNC(PRODUCT(G$10:G1293),15)</f>
        <v>1.3608010745417101</v>
      </c>
      <c r="I1294" s="22">
        <f t="shared" ca="1" si="308"/>
        <v>1.1861310542792001</v>
      </c>
      <c r="J1294" s="22">
        <f t="shared" ca="1" si="309"/>
        <v>1.1472602999999999</v>
      </c>
      <c r="K1294" s="110">
        <f t="shared" ca="1" si="302"/>
        <v>0.15095091162604907</v>
      </c>
      <c r="L1294" s="66">
        <f>IF(VLOOKUP(A1294,$T$12:$AC$125,8)=VLOOKUP(A1293,$T$12:$AC$125,8),0,VLOOKUP(A1294,T$12:$AC$125,8))</f>
        <v>0</v>
      </c>
      <c r="M1294" s="67">
        <f>IF(L1294&gt;0,VLOOKUP(L1294,S$12:$AB$125,7),0)</f>
        <v>0</v>
      </c>
      <c r="N1294" s="2">
        <f t="shared" si="303"/>
        <v>0</v>
      </c>
      <c r="O1294" s="22">
        <f t="shared" ca="1" si="310"/>
        <v>0.15095091162604907</v>
      </c>
      <c r="P1294" s="25" t="str">
        <f t="shared" si="311"/>
        <v>A+J=</v>
      </c>
      <c r="Q1294" s="26">
        <f t="shared" si="312"/>
        <v>44757</v>
      </c>
      <c r="R1294" s="4"/>
      <c r="S1294" s="98"/>
      <c r="U1294" s="4"/>
      <c r="V1294" s="4"/>
      <c r="W1294" s="4"/>
      <c r="X1294" s="4"/>
      <c r="Y1294" s="4"/>
      <c r="Z1294" s="4"/>
      <c r="AA1294" s="4"/>
      <c r="AB1294" s="4"/>
      <c r="AC1294" s="4"/>
      <c r="AD1294" s="64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  <c r="BK1294" s="64"/>
      <c r="BL1294" s="64"/>
      <c r="BM1294" s="64"/>
      <c r="BN1294" s="64"/>
      <c r="BO1294" s="64"/>
      <c r="BP1294" s="64"/>
      <c r="BQ1294" s="64"/>
      <c r="BR1294" s="64"/>
      <c r="BS1294" s="64"/>
      <c r="BT1294" s="6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  <c r="FN1294" s="64"/>
      <c r="FO1294" s="64"/>
      <c r="FP1294" s="64"/>
      <c r="FQ1294" s="64"/>
      <c r="FR1294" s="64"/>
      <c r="FS1294" s="64"/>
      <c r="FT1294" s="64"/>
    </row>
    <row r="1295" spans="1:179" ht="15" x14ac:dyDescent="0.25">
      <c r="A1295" s="20">
        <f t="shared" si="313"/>
        <v>45048</v>
      </c>
      <c r="B1295" s="22">
        <f t="shared" ca="1" si="304"/>
        <v>1.1270953516260491</v>
      </c>
      <c r="C1295" s="22">
        <f t="shared" ca="1" si="301"/>
        <v>0.97614444</v>
      </c>
      <c r="D1295" s="23">
        <f ca="1">IF(A1295&lt;$B$1,VLOOKUP(A1295,[1]DI!$A$4:$B$15000,2,FALSE),0)</f>
        <v>0.13650000000000001</v>
      </c>
      <c r="E1295" s="22">
        <f t="shared" ca="1" si="305"/>
        <v>5.0788000000000005E-4</v>
      </c>
      <c r="F1295" s="23">
        <f t="shared" si="306"/>
        <v>1.3</v>
      </c>
      <c r="G1295" s="24">
        <f t="shared" ca="1" si="307"/>
        <v>1.0006602440000001</v>
      </c>
      <c r="H1295" s="22">
        <f ca="1">TRUNC(PRODUCT(G$10:G1294),15)</f>
        <v>1.3608010745417101</v>
      </c>
      <c r="I1295" s="22">
        <f t="shared" ca="1" si="308"/>
        <v>1.1861310542792001</v>
      </c>
      <c r="J1295" s="22">
        <f t="shared" ca="1" si="309"/>
        <v>1.1472602999999999</v>
      </c>
      <c r="K1295" s="110">
        <f t="shared" ca="1" si="302"/>
        <v>0.15095091162604907</v>
      </c>
      <c r="L1295" s="66">
        <f>IF(VLOOKUP(A1295,$T$12:$AC$125,8)=VLOOKUP(A1294,$T$12:$AC$125,8),0,VLOOKUP(A1295,T$12:$AC$125,8))</f>
        <v>0</v>
      </c>
      <c r="M1295" s="67">
        <f>IF(L1295&gt;0,VLOOKUP(L1295,S$12:$AB$125,7),0)</f>
        <v>0</v>
      </c>
      <c r="N1295" s="2">
        <f t="shared" si="303"/>
        <v>0</v>
      </c>
      <c r="O1295" s="22">
        <f t="shared" ca="1" si="310"/>
        <v>0.15095091162604907</v>
      </c>
      <c r="P1295" s="25" t="str">
        <f t="shared" si="311"/>
        <v>A+J=</v>
      </c>
      <c r="Q1295" s="26">
        <f t="shared" si="312"/>
        <v>44757</v>
      </c>
      <c r="R1295" s="4"/>
      <c r="S1295" s="98"/>
      <c r="U1295" s="4"/>
      <c r="V1295" s="4"/>
      <c r="W1295" s="4"/>
      <c r="X1295" s="4"/>
      <c r="Y1295" s="4"/>
      <c r="Z1295" s="4"/>
      <c r="AA1295" s="4"/>
      <c r="AB1295" s="4"/>
      <c r="AC1295" s="4"/>
      <c r="AD1295" s="64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  <c r="BL1295" s="64"/>
      <c r="BM1295" s="64"/>
      <c r="BN1295" s="64"/>
      <c r="BO1295" s="64"/>
      <c r="BP1295" s="64"/>
      <c r="BQ1295" s="64"/>
      <c r="BR1295" s="64"/>
      <c r="BS1295" s="64"/>
      <c r="BT1295" s="64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  <c r="FN1295" s="64"/>
      <c r="FO1295" s="64"/>
      <c r="FP1295" s="64"/>
      <c r="FQ1295" s="64"/>
      <c r="FR1295" s="64"/>
      <c r="FS1295" s="64"/>
      <c r="FT1295" s="64"/>
    </row>
    <row r="1296" spans="1:179" ht="15" x14ac:dyDescent="0.25">
      <c r="A1296" s="20">
        <f t="shared" si="313"/>
        <v>45049</v>
      </c>
      <c r="B1296" s="22">
        <f t="shared" ca="1" si="304"/>
        <v>1.1278395178061287</v>
      </c>
      <c r="C1296" s="22">
        <f t="shared" ca="1" si="301"/>
        <v>0.97614444</v>
      </c>
      <c r="D1296" s="23">
        <f ca="1">IF(A1296&lt;$B$1,VLOOKUP(A1296,[1]DI!$A$4:$B$15000,2,FALSE),0)</f>
        <v>0.13650000000000001</v>
      </c>
      <c r="E1296" s="22">
        <f t="shared" ca="1" si="305"/>
        <v>5.0788000000000005E-4</v>
      </c>
      <c r="F1296" s="23">
        <f t="shared" si="306"/>
        <v>1.3</v>
      </c>
      <c r="G1296" s="24">
        <f t="shared" ca="1" si="307"/>
        <v>1.0006602440000001</v>
      </c>
      <c r="H1296" s="22">
        <f ca="1">TRUNC(PRODUCT(G$10:G1295),15)</f>
        <v>1.3616995352863701</v>
      </c>
      <c r="I1296" s="22">
        <f t="shared" ca="1" si="308"/>
        <v>1.1861310542792001</v>
      </c>
      <c r="J1296" s="22">
        <f t="shared" ca="1" si="309"/>
        <v>1.14801778</v>
      </c>
      <c r="K1296" s="110">
        <f t="shared" ca="1" si="302"/>
        <v>0.15169507780612859</v>
      </c>
      <c r="L1296" s="66">
        <f>IF(VLOOKUP(A1296,$T$12:$AC$125,8)=VLOOKUP(A1295,$T$12:$AC$125,8),0,VLOOKUP(A1296,T$12:$AC$125,8))</f>
        <v>0</v>
      </c>
      <c r="M1296" s="67">
        <f>IF(L1296&gt;0,VLOOKUP(L1296,S$12:$AB$125,7),0)</f>
        <v>0</v>
      </c>
      <c r="N1296" s="2">
        <f t="shared" si="303"/>
        <v>0</v>
      </c>
      <c r="O1296" s="22">
        <f t="shared" ca="1" si="310"/>
        <v>0.15169507780612859</v>
      </c>
      <c r="P1296" s="25" t="str">
        <f t="shared" si="311"/>
        <v>A+J=</v>
      </c>
      <c r="Q1296" s="26">
        <f t="shared" si="312"/>
        <v>44757</v>
      </c>
      <c r="R1296" s="4"/>
      <c r="S1296" s="98"/>
      <c r="U1296" s="4"/>
      <c r="V1296" s="4"/>
      <c r="W1296" s="4"/>
      <c r="X1296" s="4"/>
      <c r="Y1296" s="4"/>
      <c r="Z1296" s="4"/>
      <c r="AA1296" s="4"/>
      <c r="AB1296" s="4"/>
      <c r="AC1296" s="4"/>
      <c r="AD1296" s="64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  <c r="BK1296" s="64"/>
      <c r="BL1296" s="64"/>
      <c r="BM1296" s="64"/>
      <c r="BN1296" s="64"/>
      <c r="BO1296" s="64"/>
      <c r="BP1296" s="64"/>
      <c r="BQ1296" s="64"/>
      <c r="BR1296" s="64"/>
      <c r="BS1296" s="64"/>
      <c r="BT1296" s="64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  <c r="FN1296" s="64"/>
      <c r="FO1296" s="64"/>
      <c r="FP1296" s="64"/>
      <c r="FQ1296" s="64"/>
      <c r="FR1296" s="64"/>
      <c r="FS1296" s="64"/>
      <c r="FT1296" s="64"/>
    </row>
    <row r="1297" spans="1:176" ht="15" x14ac:dyDescent="0.25">
      <c r="A1297" s="20">
        <f t="shared" si="313"/>
        <v>45050</v>
      </c>
      <c r="B1297" s="22">
        <f t="shared" ca="1" si="304"/>
        <v>1.1285841670628942</v>
      </c>
      <c r="C1297" s="22">
        <f t="shared" ca="1" si="301"/>
        <v>0.97614444</v>
      </c>
      <c r="D1297" s="23">
        <f ca="1">IF(A1297&lt;$B$1,VLOOKUP(A1297,[1]DI!$A$4:$B$15000,2,FALSE),0)</f>
        <v>0.13650000000000001</v>
      </c>
      <c r="E1297" s="22">
        <f t="shared" ca="1" si="305"/>
        <v>5.0788000000000005E-4</v>
      </c>
      <c r="F1297" s="23">
        <f t="shared" si="306"/>
        <v>1.3</v>
      </c>
      <c r="G1297" s="24">
        <f t="shared" ca="1" si="307"/>
        <v>1.0006602440000001</v>
      </c>
      <c r="H1297" s="22">
        <f ca="1">TRUNC(PRODUCT(G$10:G1296),15)</f>
        <v>1.36259858923435</v>
      </c>
      <c r="I1297" s="22">
        <f t="shared" ca="1" si="308"/>
        <v>1.1861310542792001</v>
      </c>
      <c r="J1297" s="22">
        <f t="shared" ca="1" si="309"/>
        <v>1.14877575</v>
      </c>
      <c r="K1297" s="110">
        <f t="shared" ca="1" si="302"/>
        <v>0.1524397270628943</v>
      </c>
      <c r="L1297" s="66">
        <f>IF(VLOOKUP(A1297,$T$12:$AC$125,8)=VLOOKUP(A1296,$T$12:$AC$125,8),0,VLOOKUP(A1297,T$12:$AC$125,8))</f>
        <v>0</v>
      </c>
      <c r="M1297" s="67">
        <f>IF(L1297&gt;0,VLOOKUP(L1297,S$12:$AB$125,7),0)</f>
        <v>0</v>
      </c>
      <c r="N1297" s="2">
        <f t="shared" si="303"/>
        <v>0</v>
      </c>
      <c r="O1297" s="22">
        <f t="shared" ca="1" si="310"/>
        <v>0.1524397270628943</v>
      </c>
      <c r="P1297" s="25" t="str">
        <f t="shared" si="311"/>
        <v>A+J=</v>
      </c>
      <c r="Q1297" s="26">
        <f t="shared" si="312"/>
        <v>44757</v>
      </c>
      <c r="R1297" s="4"/>
      <c r="S1297" s="98"/>
      <c r="U1297" s="4"/>
      <c r="V1297" s="4"/>
      <c r="W1297" s="4"/>
      <c r="X1297" s="4"/>
      <c r="Y1297" s="4"/>
      <c r="Z1297" s="4"/>
      <c r="AA1297" s="4"/>
      <c r="AB1297" s="4"/>
      <c r="AC1297" s="4"/>
      <c r="AD1297" s="64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  <c r="BK1297" s="64"/>
      <c r="BL1297" s="64"/>
      <c r="BM1297" s="64"/>
      <c r="BN1297" s="64"/>
      <c r="BO1297" s="64"/>
      <c r="BP1297" s="64"/>
      <c r="BQ1297" s="64"/>
      <c r="BR1297" s="64"/>
      <c r="BS1297" s="64"/>
      <c r="BT1297" s="64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  <c r="FN1297" s="64"/>
      <c r="FO1297" s="64"/>
      <c r="FP1297" s="64"/>
      <c r="FQ1297" s="64"/>
      <c r="FR1297" s="64"/>
      <c r="FS1297" s="64"/>
      <c r="FT1297" s="64"/>
    </row>
    <row r="1298" spans="1:176" ht="15" x14ac:dyDescent="0.25">
      <c r="A1298" s="20">
        <f t="shared" si="313"/>
        <v>45051</v>
      </c>
      <c r="B1298" s="22">
        <f t="shared" ca="1" si="304"/>
        <v>1.1293292994591357</v>
      </c>
      <c r="C1298" s="22">
        <f t="shared" ref="C1298:C1361" ca="1" si="314">IF(L1297&gt;0,TRUNC(C1297-N1297,8),C1297)</f>
        <v>0.97614444</v>
      </c>
      <c r="D1298" s="23">
        <f ca="1">IF(A1298&lt;$B$1,VLOOKUP(A1298,[1]DI!$A$4:$B$15000,2,FALSE),0)</f>
        <v>0.13650000000000001</v>
      </c>
      <c r="E1298" s="22">
        <f t="shared" ca="1" si="305"/>
        <v>5.0788000000000005E-4</v>
      </c>
      <c r="F1298" s="23">
        <f t="shared" si="306"/>
        <v>1.3</v>
      </c>
      <c r="G1298" s="24">
        <f t="shared" ca="1" si="307"/>
        <v>1.0006602440000001</v>
      </c>
      <c r="H1298" s="22">
        <f ca="1">TRUNC(PRODUCT(G$10:G1297),15)</f>
        <v>1.3634982367773001</v>
      </c>
      <c r="I1298" s="22">
        <f t="shared" ca="1" si="308"/>
        <v>1.1861310542792001</v>
      </c>
      <c r="J1298" s="22">
        <f t="shared" ca="1" si="309"/>
        <v>1.1495342200000001</v>
      </c>
      <c r="K1298" s="110">
        <f t="shared" ca="1" si="302"/>
        <v>0.15318485945913565</v>
      </c>
      <c r="L1298" s="66">
        <f>IF(VLOOKUP(A1298,$T$12:$AC$125,8)=VLOOKUP(A1297,$T$12:$AC$125,8),0,VLOOKUP(A1298,T$12:$AC$125,8))</f>
        <v>0</v>
      </c>
      <c r="M1298" s="67">
        <f>IF(L1298&gt;0,VLOOKUP(L1298,S$12:$AB$125,7),0)</f>
        <v>0</v>
      </c>
      <c r="N1298" s="2">
        <f t="shared" si="303"/>
        <v>0</v>
      </c>
      <c r="O1298" s="22">
        <f t="shared" ca="1" si="310"/>
        <v>0.15318485945913565</v>
      </c>
      <c r="P1298" s="25" t="str">
        <f t="shared" si="311"/>
        <v>A+J=</v>
      </c>
      <c r="Q1298" s="26">
        <f t="shared" si="312"/>
        <v>44757</v>
      </c>
      <c r="R1298" s="4"/>
      <c r="S1298" s="98"/>
      <c r="U1298" s="4"/>
      <c r="V1298" s="4"/>
      <c r="W1298" s="4"/>
      <c r="X1298" s="4"/>
      <c r="Y1298" s="4"/>
      <c r="Z1298" s="4"/>
      <c r="AA1298" s="4"/>
      <c r="AB1298" s="4"/>
      <c r="AC1298" s="4"/>
      <c r="AD1298" s="64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  <c r="FN1298" s="64"/>
      <c r="FO1298" s="64"/>
      <c r="FP1298" s="64"/>
      <c r="FQ1298" s="64"/>
      <c r="FR1298" s="64"/>
      <c r="FS1298" s="64"/>
      <c r="FT1298" s="64"/>
    </row>
    <row r="1299" spans="1:176" ht="15" x14ac:dyDescent="0.25">
      <c r="A1299" s="20">
        <f t="shared" si="313"/>
        <v>45052</v>
      </c>
      <c r="B1299" s="22">
        <f t="shared" ca="1" si="304"/>
        <v>1.1300749349948527</v>
      </c>
      <c r="C1299" s="22">
        <f t="shared" ca="1" si="314"/>
        <v>0.97614444</v>
      </c>
      <c r="D1299" s="23">
        <f ca="1">IF(A1299&lt;$B$1,VLOOKUP(A1299,[1]DI!$A$4:$B$15000,2,FALSE),0)</f>
        <v>0</v>
      </c>
      <c r="E1299" s="22">
        <f t="shared" ca="1" si="305"/>
        <v>0</v>
      </c>
      <c r="F1299" s="23">
        <f t="shared" si="306"/>
        <v>1.3</v>
      </c>
      <c r="G1299" s="24">
        <f t="shared" ca="1" si="307"/>
        <v>1</v>
      </c>
      <c r="H1299" s="22">
        <f ca="1">TRUNC(PRODUCT(G$10:G1298),15)</f>
        <v>1.3643984783071399</v>
      </c>
      <c r="I1299" s="22">
        <f t="shared" ca="1" si="308"/>
        <v>1.1861310542792001</v>
      </c>
      <c r="J1299" s="22">
        <f t="shared" ca="1" si="309"/>
        <v>1.15029319</v>
      </c>
      <c r="K1299" s="110">
        <f t="shared" ca="1" si="302"/>
        <v>0.15393049499485273</v>
      </c>
      <c r="L1299" s="66">
        <f>IF(VLOOKUP(A1299,$T$12:$AC$125,8)=VLOOKUP(A1298,$T$12:$AC$125,8),0,VLOOKUP(A1299,T$12:$AC$125,8))</f>
        <v>0</v>
      </c>
      <c r="M1299" s="67">
        <f>IF(L1299&gt;0,VLOOKUP(L1299,S$12:$AB$125,7),0)</f>
        <v>0</v>
      </c>
      <c r="N1299" s="2">
        <f t="shared" si="303"/>
        <v>0</v>
      </c>
      <c r="O1299" s="22">
        <f t="shared" ca="1" si="310"/>
        <v>0.15393049499485273</v>
      </c>
      <c r="P1299" s="25" t="str">
        <f t="shared" si="311"/>
        <v>A+J=</v>
      </c>
      <c r="Q1299" s="26">
        <f t="shared" si="312"/>
        <v>44757</v>
      </c>
      <c r="R1299" s="4"/>
      <c r="S1299" s="98"/>
      <c r="U1299" s="4"/>
      <c r="V1299" s="4"/>
      <c r="W1299" s="4"/>
      <c r="X1299" s="4"/>
      <c r="Y1299" s="4"/>
      <c r="Z1299" s="4"/>
      <c r="AA1299" s="4"/>
      <c r="AB1299" s="4"/>
      <c r="AC1299" s="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  <c r="BL1299" s="64"/>
      <c r="BM1299" s="64"/>
      <c r="BN1299" s="64"/>
      <c r="BO1299" s="64"/>
      <c r="BP1299" s="64"/>
      <c r="BQ1299" s="64"/>
      <c r="BR1299" s="64"/>
      <c r="BS1299" s="64"/>
      <c r="BT1299" s="64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  <c r="FN1299" s="64"/>
      <c r="FO1299" s="64"/>
      <c r="FP1299" s="64"/>
      <c r="FQ1299" s="64"/>
      <c r="FR1299" s="64"/>
      <c r="FS1299" s="64"/>
      <c r="FT1299" s="64"/>
    </row>
    <row r="1300" spans="1:176" ht="15" x14ac:dyDescent="0.25">
      <c r="A1300" s="20">
        <f t="shared" si="313"/>
        <v>45053</v>
      </c>
      <c r="B1300" s="22">
        <f t="shared" ca="1" si="304"/>
        <v>1.1300749349948527</v>
      </c>
      <c r="C1300" s="22">
        <f t="shared" ca="1" si="314"/>
        <v>0.97614444</v>
      </c>
      <c r="D1300" s="23">
        <f ca="1">IF(A1300&lt;$B$1,VLOOKUP(A1300,[1]DI!$A$4:$B$15000,2,FALSE),0)</f>
        <v>0</v>
      </c>
      <c r="E1300" s="22">
        <f t="shared" ca="1" si="305"/>
        <v>0</v>
      </c>
      <c r="F1300" s="23">
        <f t="shared" si="306"/>
        <v>1.3</v>
      </c>
      <c r="G1300" s="24">
        <f t="shared" ca="1" si="307"/>
        <v>1</v>
      </c>
      <c r="H1300" s="22">
        <f ca="1">TRUNC(PRODUCT(G$10:G1299),15)</f>
        <v>1.3643984783071399</v>
      </c>
      <c r="I1300" s="22">
        <f t="shared" ca="1" si="308"/>
        <v>1.1861310542792001</v>
      </c>
      <c r="J1300" s="22">
        <f t="shared" ca="1" si="309"/>
        <v>1.15029319</v>
      </c>
      <c r="K1300" s="110">
        <f t="shared" ca="1" si="302"/>
        <v>0.15393049499485273</v>
      </c>
      <c r="L1300" s="66">
        <f>IF(VLOOKUP(A1300,$T$12:$AC$125,8)=VLOOKUP(A1299,$T$12:$AC$125,8),0,VLOOKUP(A1300,T$12:$AC$125,8))</f>
        <v>0</v>
      </c>
      <c r="M1300" s="67">
        <f>IF(L1300&gt;0,VLOOKUP(L1300,S$12:$AB$125,7),0)</f>
        <v>0</v>
      </c>
      <c r="N1300" s="2">
        <f t="shared" si="303"/>
        <v>0</v>
      </c>
      <c r="O1300" s="22">
        <f t="shared" ca="1" si="310"/>
        <v>0.15393049499485273</v>
      </c>
      <c r="P1300" s="25" t="str">
        <f t="shared" si="311"/>
        <v>A+J=</v>
      </c>
      <c r="Q1300" s="26">
        <f t="shared" si="312"/>
        <v>44757</v>
      </c>
      <c r="R1300" s="4"/>
      <c r="S1300" s="98"/>
      <c r="U1300" s="4"/>
      <c r="V1300" s="4"/>
      <c r="W1300" s="4"/>
      <c r="X1300" s="4"/>
      <c r="Y1300" s="4"/>
      <c r="Z1300" s="4"/>
      <c r="AA1300" s="4"/>
      <c r="AB1300" s="4"/>
      <c r="AC1300" s="4"/>
      <c r="AD1300" s="64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  <c r="BK1300" s="64"/>
      <c r="BL1300" s="64"/>
      <c r="BM1300" s="64"/>
      <c r="BN1300" s="64"/>
      <c r="BO1300" s="64"/>
      <c r="BP1300" s="64"/>
      <c r="BQ1300" s="64"/>
      <c r="BR1300" s="64"/>
      <c r="BS1300" s="64"/>
      <c r="BT1300" s="64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  <c r="FN1300" s="64"/>
      <c r="FO1300" s="64"/>
      <c r="FP1300" s="64"/>
      <c r="FQ1300" s="64"/>
      <c r="FR1300" s="64"/>
      <c r="FS1300" s="64"/>
      <c r="FT1300" s="64"/>
    </row>
    <row r="1301" spans="1:176" ht="15" x14ac:dyDescent="0.25">
      <c r="A1301" s="20">
        <f t="shared" si="313"/>
        <v>45054</v>
      </c>
      <c r="B1301" s="22">
        <f t="shared" ca="1" si="304"/>
        <v>1.1300749349948527</v>
      </c>
      <c r="C1301" s="22">
        <f t="shared" ca="1" si="314"/>
        <v>0.97614444</v>
      </c>
      <c r="D1301" s="23">
        <f ca="1">IF(A1301&lt;$B$1,VLOOKUP(A1301,[1]DI!$A$4:$B$15000,2,FALSE),0)</f>
        <v>0.13650000000000001</v>
      </c>
      <c r="E1301" s="22">
        <f t="shared" ca="1" si="305"/>
        <v>5.0788000000000005E-4</v>
      </c>
      <c r="F1301" s="23">
        <f t="shared" si="306"/>
        <v>1.3</v>
      </c>
      <c r="G1301" s="24">
        <f t="shared" ca="1" si="307"/>
        <v>1.0006602440000001</v>
      </c>
      <c r="H1301" s="22">
        <f ca="1">TRUNC(PRODUCT(G$10:G1300),15)</f>
        <v>1.3643984783071399</v>
      </c>
      <c r="I1301" s="22">
        <f t="shared" ca="1" si="308"/>
        <v>1.1861310542792001</v>
      </c>
      <c r="J1301" s="22">
        <f t="shared" ca="1" si="309"/>
        <v>1.15029319</v>
      </c>
      <c r="K1301" s="110">
        <f t="shared" ca="1" si="302"/>
        <v>0.15393049499485273</v>
      </c>
      <c r="L1301" s="66">
        <f>IF(VLOOKUP(A1301,$T$12:$AC$125,8)=VLOOKUP(A1300,$T$12:$AC$125,8),0,VLOOKUP(A1301,T$12:$AC$125,8))</f>
        <v>0</v>
      </c>
      <c r="M1301" s="67">
        <f>IF(L1301&gt;0,VLOOKUP(L1301,S$12:$AB$125,7),0)</f>
        <v>0</v>
      </c>
      <c r="N1301" s="2">
        <f t="shared" si="303"/>
        <v>0</v>
      </c>
      <c r="O1301" s="22">
        <f t="shared" ca="1" si="310"/>
        <v>0.15393049499485273</v>
      </c>
      <c r="P1301" s="25" t="str">
        <f t="shared" si="311"/>
        <v>A+J=</v>
      </c>
      <c r="Q1301" s="26">
        <f t="shared" si="312"/>
        <v>44757</v>
      </c>
      <c r="R1301" s="4"/>
      <c r="S1301" s="98"/>
      <c r="U1301" s="4"/>
      <c r="V1301" s="4"/>
      <c r="W1301" s="4"/>
      <c r="X1301" s="4"/>
      <c r="Y1301" s="4"/>
      <c r="Z1301" s="4"/>
      <c r="AA1301" s="4"/>
      <c r="AB1301" s="4"/>
      <c r="AC1301" s="4"/>
      <c r="AD1301" s="64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64"/>
      <c r="BQ1301" s="64"/>
      <c r="BR1301" s="64"/>
      <c r="BS1301" s="64"/>
      <c r="BT1301" s="64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  <c r="FN1301" s="64"/>
      <c r="FO1301" s="64"/>
      <c r="FP1301" s="64"/>
      <c r="FQ1301" s="64"/>
      <c r="FR1301" s="64"/>
      <c r="FS1301" s="64"/>
      <c r="FT1301" s="64"/>
    </row>
    <row r="1302" spans="1:176" ht="15" x14ac:dyDescent="0.25">
      <c r="A1302" s="20">
        <f t="shared" si="313"/>
        <v>45055</v>
      </c>
      <c r="B1302" s="22">
        <f t="shared" ca="1" si="304"/>
        <v>1.1308210637328351</v>
      </c>
      <c r="C1302" s="22">
        <f t="shared" ca="1" si="314"/>
        <v>0.97614444</v>
      </c>
      <c r="D1302" s="23">
        <f ca="1">IF(A1302&lt;$B$1,VLOOKUP(A1302,[1]DI!$A$4:$B$15000,2,FALSE),0)</f>
        <v>0.13650000000000001</v>
      </c>
      <c r="E1302" s="22">
        <f t="shared" ca="1" si="305"/>
        <v>5.0788000000000005E-4</v>
      </c>
      <c r="F1302" s="23">
        <f t="shared" si="306"/>
        <v>1.3</v>
      </c>
      <c r="G1302" s="24">
        <f t="shared" ca="1" si="307"/>
        <v>1.0006602440000001</v>
      </c>
      <c r="H1302" s="22">
        <f ca="1">TRUNC(PRODUCT(G$10:G1301),15)</f>
        <v>1.3652993142160501</v>
      </c>
      <c r="I1302" s="22">
        <f t="shared" ca="1" si="308"/>
        <v>1.1861310542792001</v>
      </c>
      <c r="J1302" s="22">
        <f t="shared" ca="1" si="309"/>
        <v>1.1510526699999999</v>
      </c>
      <c r="K1302" s="110">
        <f t="shared" ca="1" si="302"/>
        <v>0.154676623732835</v>
      </c>
      <c r="L1302" s="66">
        <f>IF(VLOOKUP(A1302,$T$12:$AC$125,8)=VLOOKUP(A1301,$T$12:$AC$125,8),0,VLOOKUP(A1302,T$12:$AC$125,8))</f>
        <v>0</v>
      </c>
      <c r="M1302" s="67">
        <f>IF(L1302&gt;0,VLOOKUP(L1302,S$12:$AB$125,7),0)</f>
        <v>0</v>
      </c>
      <c r="N1302" s="2">
        <f t="shared" si="303"/>
        <v>0</v>
      </c>
      <c r="O1302" s="22">
        <f t="shared" ca="1" si="310"/>
        <v>0.154676623732835</v>
      </c>
      <c r="P1302" s="25" t="str">
        <f t="shared" si="311"/>
        <v>A+J=</v>
      </c>
      <c r="Q1302" s="26">
        <f t="shared" si="312"/>
        <v>44757</v>
      </c>
      <c r="R1302" s="4"/>
      <c r="S1302" s="98"/>
      <c r="U1302" s="4"/>
      <c r="V1302" s="4"/>
      <c r="W1302" s="4"/>
      <c r="X1302" s="4"/>
      <c r="Y1302" s="4"/>
      <c r="Z1302" s="4"/>
      <c r="AA1302" s="4"/>
      <c r="AB1302" s="4"/>
      <c r="AC1302" s="4"/>
      <c r="AD1302" s="64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  <c r="BK1302" s="64"/>
      <c r="BL1302" s="64"/>
      <c r="BM1302" s="64"/>
      <c r="BN1302" s="64"/>
      <c r="BO1302" s="64"/>
      <c r="BP1302" s="64"/>
      <c r="BQ1302" s="64"/>
      <c r="BR1302" s="64"/>
      <c r="BS1302" s="64"/>
      <c r="BT1302" s="64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  <c r="FN1302" s="64"/>
      <c r="FO1302" s="64"/>
      <c r="FP1302" s="64"/>
      <c r="FQ1302" s="64"/>
      <c r="FR1302" s="64"/>
      <c r="FS1302" s="64"/>
      <c r="FT1302" s="64"/>
    </row>
    <row r="1303" spans="1:176" ht="15" x14ac:dyDescent="0.25">
      <c r="A1303" s="20">
        <f t="shared" si="313"/>
        <v>45056</v>
      </c>
      <c r="B1303" s="22">
        <f t="shared" ca="1" si="304"/>
        <v>1.1315676755475035</v>
      </c>
      <c r="C1303" s="22">
        <f t="shared" ca="1" si="314"/>
        <v>0.97614444</v>
      </c>
      <c r="D1303" s="23">
        <f ca="1">IF(A1303&lt;$B$1,VLOOKUP(A1303,[1]DI!$A$4:$B$15000,2,FALSE),0)</f>
        <v>0.13650000000000001</v>
      </c>
      <c r="E1303" s="22">
        <f t="shared" ca="1" si="305"/>
        <v>5.0788000000000005E-4</v>
      </c>
      <c r="F1303" s="23">
        <f t="shared" si="306"/>
        <v>1.3</v>
      </c>
      <c r="G1303" s="24">
        <f t="shared" ca="1" si="307"/>
        <v>1.0006602440000001</v>
      </c>
      <c r="H1303" s="22">
        <f ca="1">TRUNC(PRODUCT(G$10:G1302),15)</f>
        <v>1.3662007448964699</v>
      </c>
      <c r="I1303" s="22">
        <f t="shared" ca="1" si="308"/>
        <v>1.1861310542792001</v>
      </c>
      <c r="J1303" s="22">
        <f t="shared" ca="1" si="309"/>
        <v>1.1518126399999999</v>
      </c>
      <c r="K1303" s="110">
        <f t="shared" ca="1" si="302"/>
        <v>0.15542323554750345</v>
      </c>
      <c r="L1303" s="66">
        <f>IF(VLOOKUP(A1303,$T$12:$AC$125,8)=VLOOKUP(A1302,$T$12:$AC$125,8),0,VLOOKUP(A1303,T$12:$AC$125,8))</f>
        <v>0</v>
      </c>
      <c r="M1303" s="67">
        <f>IF(L1303&gt;0,VLOOKUP(L1303,S$12:$AB$125,7),0)</f>
        <v>0</v>
      </c>
      <c r="N1303" s="2">
        <f t="shared" si="303"/>
        <v>0</v>
      </c>
      <c r="O1303" s="22">
        <f t="shared" ca="1" si="310"/>
        <v>0.15542323554750345</v>
      </c>
      <c r="P1303" s="25" t="str">
        <f t="shared" si="311"/>
        <v>A+J=</v>
      </c>
      <c r="Q1303" s="26">
        <f t="shared" si="312"/>
        <v>44757</v>
      </c>
      <c r="R1303" s="4"/>
      <c r="S1303" s="98"/>
      <c r="U1303" s="4"/>
      <c r="V1303" s="4"/>
      <c r="W1303" s="4"/>
      <c r="X1303" s="4"/>
      <c r="Y1303" s="4"/>
      <c r="Z1303" s="4"/>
      <c r="AA1303" s="4"/>
      <c r="AB1303" s="4"/>
      <c r="AC1303" s="4"/>
      <c r="AD1303" s="64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64"/>
      <c r="BQ1303" s="64"/>
      <c r="BR1303" s="64"/>
      <c r="BS1303" s="64"/>
      <c r="BT1303" s="64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  <c r="FN1303" s="64"/>
      <c r="FO1303" s="64"/>
      <c r="FP1303" s="64"/>
      <c r="FQ1303" s="64"/>
      <c r="FR1303" s="64"/>
      <c r="FS1303" s="64"/>
      <c r="FT1303" s="64"/>
    </row>
    <row r="1304" spans="1:176" ht="15" x14ac:dyDescent="0.25">
      <c r="A1304" s="20">
        <f t="shared" si="313"/>
        <v>45057</v>
      </c>
      <c r="B1304" s="22">
        <f t="shared" ca="1" si="304"/>
        <v>1.1323147905644371</v>
      </c>
      <c r="C1304" s="22">
        <f t="shared" ca="1" si="314"/>
        <v>0.97614444</v>
      </c>
      <c r="D1304" s="23">
        <f ca="1">IF(A1304&lt;$B$1,VLOOKUP(A1304,[1]DI!$A$4:$B$15000,2,FALSE),0)</f>
        <v>0.13650000000000001</v>
      </c>
      <c r="E1304" s="22">
        <f t="shared" ca="1" si="305"/>
        <v>5.0788000000000005E-4</v>
      </c>
      <c r="F1304" s="23">
        <f t="shared" si="306"/>
        <v>1.3</v>
      </c>
      <c r="G1304" s="24">
        <f t="shared" ca="1" si="307"/>
        <v>1.0006602440000001</v>
      </c>
      <c r="H1304" s="22">
        <f ca="1">TRUNC(PRODUCT(G$10:G1303),15)</f>
        <v>1.3671027707410801</v>
      </c>
      <c r="I1304" s="22">
        <f t="shared" ca="1" si="308"/>
        <v>1.1861310542792001</v>
      </c>
      <c r="J1304" s="22">
        <f t="shared" ca="1" si="309"/>
        <v>1.15257312</v>
      </c>
      <c r="K1304" s="110">
        <f t="shared" ca="1" si="302"/>
        <v>0.15617035056443707</v>
      </c>
      <c r="L1304" s="66">
        <f>IF(VLOOKUP(A1304,$T$12:$AC$125,8)=VLOOKUP(A1303,$T$12:$AC$125,8),0,VLOOKUP(A1304,T$12:$AC$125,8))</f>
        <v>0</v>
      </c>
      <c r="M1304" s="67">
        <f>IF(L1304&gt;0,VLOOKUP(L1304,S$12:$AB$125,7),0)</f>
        <v>0</v>
      </c>
      <c r="N1304" s="2">
        <f t="shared" si="303"/>
        <v>0</v>
      </c>
      <c r="O1304" s="22">
        <f t="shared" ca="1" si="310"/>
        <v>0.15617035056443707</v>
      </c>
      <c r="P1304" s="25" t="str">
        <f t="shared" si="311"/>
        <v>A+J=</v>
      </c>
      <c r="Q1304" s="26">
        <f t="shared" si="312"/>
        <v>44757</v>
      </c>
      <c r="R1304" s="4"/>
      <c r="S1304" s="98"/>
      <c r="U1304" s="4"/>
      <c r="V1304" s="4"/>
      <c r="W1304" s="4"/>
      <c r="X1304" s="4"/>
      <c r="Y1304" s="4"/>
      <c r="Z1304" s="4"/>
      <c r="AA1304" s="4"/>
      <c r="AB1304" s="4"/>
      <c r="AC1304" s="4"/>
      <c r="AD1304" s="64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64"/>
      <c r="BQ1304" s="64"/>
      <c r="BR1304" s="64"/>
      <c r="BS1304" s="64"/>
      <c r="BT1304" s="6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  <c r="FN1304" s="64"/>
      <c r="FO1304" s="64"/>
      <c r="FP1304" s="64"/>
      <c r="FQ1304" s="64"/>
      <c r="FR1304" s="64"/>
      <c r="FS1304" s="64"/>
      <c r="FT1304" s="64"/>
    </row>
    <row r="1305" spans="1:176" ht="15" x14ac:dyDescent="0.25">
      <c r="A1305" s="20">
        <f t="shared" si="313"/>
        <v>45058</v>
      </c>
      <c r="B1305" s="22">
        <f t="shared" ca="1" si="304"/>
        <v>1.1330623887208464</v>
      </c>
      <c r="C1305" s="22">
        <f t="shared" ca="1" si="314"/>
        <v>0.97614444</v>
      </c>
      <c r="D1305" s="23">
        <f ca="1">IF(A1305&lt;$B$1,VLOOKUP(A1305,[1]DI!$A$4:$B$15000,2,FALSE),0)</f>
        <v>0.13650000000000001</v>
      </c>
      <c r="E1305" s="22">
        <f t="shared" ca="1" si="305"/>
        <v>5.0788000000000005E-4</v>
      </c>
      <c r="F1305" s="23">
        <f t="shared" si="306"/>
        <v>1.3</v>
      </c>
      <c r="G1305" s="24">
        <f t="shared" ca="1" si="307"/>
        <v>1.0006602440000001</v>
      </c>
      <c r="H1305" s="22">
        <f ca="1">TRUNC(PRODUCT(G$10:G1304),15)</f>
        <v>1.3680053921428501</v>
      </c>
      <c r="I1305" s="22">
        <f t="shared" ca="1" si="308"/>
        <v>1.1861310542792001</v>
      </c>
      <c r="J1305" s="22">
        <f t="shared" ca="1" si="309"/>
        <v>1.1533340999999999</v>
      </c>
      <c r="K1305" s="110">
        <f t="shared" ca="1" si="302"/>
        <v>0.15691794872084636</v>
      </c>
      <c r="L1305" s="66">
        <f>IF(VLOOKUP(A1305,$T$12:$AC$125,8)=VLOOKUP(A1304,$T$12:$AC$125,8),0,VLOOKUP(A1305,T$12:$AC$125,8))</f>
        <v>0</v>
      </c>
      <c r="M1305" s="67">
        <f>IF(L1305&gt;0,VLOOKUP(L1305,S$12:$AB$125,7),0)</f>
        <v>0</v>
      </c>
      <c r="N1305" s="2">
        <f t="shared" si="303"/>
        <v>0</v>
      </c>
      <c r="O1305" s="22">
        <f t="shared" ca="1" si="310"/>
        <v>0.15691794872084636</v>
      </c>
      <c r="P1305" s="25" t="str">
        <f t="shared" si="311"/>
        <v>A+J=</v>
      </c>
      <c r="Q1305" s="26">
        <f t="shared" si="312"/>
        <v>44757</v>
      </c>
      <c r="R1305" s="4"/>
      <c r="S1305" s="98"/>
      <c r="U1305" s="4"/>
      <c r="V1305" s="4"/>
      <c r="W1305" s="4"/>
      <c r="X1305" s="4"/>
      <c r="Y1305" s="4"/>
      <c r="Z1305" s="4"/>
      <c r="AA1305" s="4"/>
      <c r="AB1305" s="4"/>
      <c r="AC1305" s="4"/>
      <c r="AD1305" s="64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64"/>
      <c r="BQ1305" s="64"/>
      <c r="BR1305" s="64"/>
      <c r="BS1305" s="64"/>
      <c r="BT1305" s="64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  <c r="FN1305" s="64"/>
      <c r="FO1305" s="64"/>
      <c r="FP1305" s="64"/>
      <c r="FQ1305" s="64"/>
      <c r="FR1305" s="64"/>
      <c r="FS1305" s="64"/>
      <c r="FT1305" s="64"/>
    </row>
    <row r="1306" spans="1:176" ht="15" x14ac:dyDescent="0.25">
      <c r="A1306" s="20">
        <f t="shared" si="313"/>
        <v>45059</v>
      </c>
      <c r="B1306" s="22">
        <f t="shared" ca="1" si="304"/>
        <v>1.1338104900167314</v>
      </c>
      <c r="C1306" s="22">
        <f t="shared" ca="1" si="314"/>
        <v>0.97614444</v>
      </c>
      <c r="D1306" s="23">
        <f ca="1">IF(A1306&lt;$B$1,VLOOKUP(A1306,[1]DI!$A$4:$B$15000,2,FALSE),0)</f>
        <v>0</v>
      </c>
      <c r="E1306" s="22">
        <f t="shared" ca="1" si="305"/>
        <v>0</v>
      </c>
      <c r="F1306" s="23">
        <f t="shared" si="306"/>
        <v>1.3</v>
      </c>
      <c r="G1306" s="24">
        <f t="shared" ca="1" si="307"/>
        <v>1</v>
      </c>
      <c r="H1306" s="22">
        <f ca="1">TRUNC(PRODUCT(G$10:G1305),15)</f>
        <v>1.3689086094949801</v>
      </c>
      <c r="I1306" s="22">
        <f t="shared" ca="1" si="308"/>
        <v>1.1861310542792001</v>
      </c>
      <c r="J1306" s="22">
        <f t="shared" ca="1" si="309"/>
        <v>1.1540955799999999</v>
      </c>
      <c r="K1306" s="110">
        <f t="shared" ca="1" si="302"/>
        <v>0.15766605001673134</v>
      </c>
      <c r="L1306" s="66">
        <f>IF(VLOOKUP(A1306,$T$12:$AC$125,8)=VLOOKUP(A1305,$T$12:$AC$125,8),0,VLOOKUP(A1306,T$12:$AC$125,8))</f>
        <v>0</v>
      </c>
      <c r="M1306" s="67">
        <f>IF(L1306&gt;0,VLOOKUP(L1306,S$12:$AB$125,7),0)</f>
        <v>0</v>
      </c>
      <c r="N1306" s="2">
        <f t="shared" si="303"/>
        <v>0</v>
      </c>
      <c r="O1306" s="22">
        <f t="shared" ca="1" si="310"/>
        <v>0.15766605001673134</v>
      </c>
      <c r="P1306" s="25" t="str">
        <f t="shared" si="311"/>
        <v>A+J=</v>
      </c>
      <c r="Q1306" s="26">
        <f t="shared" si="312"/>
        <v>44757</v>
      </c>
      <c r="R1306" s="4"/>
      <c r="S1306" s="98"/>
      <c r="U1306" s="4"/>
      <c r="V1306" s="4"/>
      <c r="W1306" s="4"/>
      <c r="X1306" s="4"/>
      <c r="Y1306" s="4"/>
      <c r="Z1306" s="4"/>
      <c r="AA1306" s="4"/>
      <c r="AB1306" s="4"/>
      <c r="AC1306" s="4"/>
      <c r="AD1306" s="64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64"/>
      <c r="BQ1306" s="64"/>
      <c r="BR1306" s="64"/>
      <c r="BS1306" s="64"/>
      <c r="BT1306" s="64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  <c r="FN1306" s="64"/>
      <c r="FO1306" s="64"/>
      <c r="FP1306" s="64"/>
      <c r="FQ1306" s="64"/>
      <c r="FR1306" s="64"/>
      <c r="FS1306" s="64"/>
      <c r="FT1306" s="64"/>
    </row>
    <row r="1307" spans="1:176" ht="15" x14ac:dyDescent="0.25">
      <c r="A1307" s="20">
        <f t="shared" si="313"/>
        <v>45060</v>
      </c>
      <c r="B1307" s="22">
        <f t="shared" ca="1" si="304"/>
        <v>1.1338104900167314</v>
      </c>
      <c r="C1307" s="22">
        <f t="shared" ca="1" si="314"/>
        <v>0.97614444</v>
      </c>
      <c r="D1307" s="23">
        <f ca="1">IF(A1307&lt;$B$1,VLOOKUP(A1307,[1]DI!$A$4:$B$15000,2,FALSE),0)</f>
        <v>0</v>
      </c>
      <c r="E1307" s="22">
        <f t="shared" ca="1" si="305"/>
        <v>0</v>
      </c>
      <c r="F1307" s="23">
        <f t="shared" si="306"/>
        <v>1.3</v>
      </c>
      <c r="G1307" s="24">
        <f t="shared" ca="1" si="307"/>
        <v>1</v>
      </c>
      <c r="H1307" s="22">
        <f ca="1">TRUNC(PRODUCT(G$10:G1306),15)</f>
        <v>1.3689086094949801</v>
      </c>
      <c r="I1307" s="22">
        <f t="shared" ca="1" si="308"/>
        <v>1.1861310542792001</v>
      </c>
      <c r="J1307" s="22">
        <f t="shared" ca="1" si="309"/>
        <v>1.1540955799999999</v>
      </c>
      <c r="K1307" s="110">
        <f t="shared" ca="1" si="302"/>
        <v>0.15766605001673134</v>
      </c>
      <c r="L1307" s="66">
        <f>IF(VLOOKUP(A1307,$T$12:$AC$125,8)=VLOOKUP(A1306,$T$12:$AC$125,8),0,VLOOKUP(A1307,T$12:$AC$125,8))</f>
        <v>0</v>
      </c>
      <c r="M1307" s="67">
        <f>IF(L1307&gt;0,VLOOKUP(L1307,S$12:$AB$125,7),0)</f>
        <v>0</v>
      </c>
      <c r="N1307" s="2">
        <f t="shared" si="303"/>
        <v>0</v>
      </c>
      <c r="O1307" s="22">
        <f t="shared" ca="1" si="310"/>
        <v>0.15766605001673134</v>
      </c>
      <c r="P1307" s="25" t="str">
        <f t="shared" si="311"/>
        <v>A+J=</v>
      </c>
      <c r="Q1307" s="26">
        <f t="shared" si="312"/>
        <v>44757</v>
      </c>
      <c r="R1307" s="4"/>
      <c r="S1307" s="98"/>
      <c r="U1307" s="4"/>
      <c r="V1307" s="4"/>
      <c r="W1307" s="4"/>
      <c r="X1307" s="4"/>
      <c r="Y1307" s="4"/>
      <c r="Z1307" s="4"/>
      <c r="AA1307" s="4"/>
      <c r="AB1307" s="4"/>
      <c r="AC1307" s="4"/>
      <c r="AD1307" s="64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64"/>
      <c r="BQ1307" s="64"/>
      <c r="BR1307" s="64"/>
      <c r="BS1307" s="64"/>
      <c r="BT1307" s="64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  <c r="FN1307" s="64"/>
      <c r="FO1307" s="64"/>
      <c r="FP1307" s="64"/>
      <c r="FQ1307" s="64"/>
      <c r="FR1307" s="64"/>
      <c r="FS1307" s="64"/>
      <c r="FT1307" s="64"/>
    </row>
    <row r="1308" spans="1:176" ht="15" x14ac:dyDescent="0.25">
      <c r="A1308" s="20">
        <f t="shared" si="313"/>
        <v>45061</v>
      </c>
      <c r="B1308" s="22">
        <f t="shared" ca="1" si="304"/>
        <v>1.1338104900167314</v>
      </c>
      <c r="C1308" s="22">
        <f t="shared" ca="1" si="314"/>
        <v>0.97614444</v>
      </c>
      <c r="D1308" s="23">
        <f ca="1">IF(A1308&lt;$B$1,VLOOKUP(A1308,[1]DI!$A$4:$B$15000,2,FALSE),0)</f>
        <v>0.13650000000000001</v>
      </c>
      <c r="E1308" s="22">
        <f t="shared" ca="1" si="305"/>
        <v>5.0788000000000005E-4</v>
      </c>
      <c r="F1308" s="23">
        <f t="shared" si="306"/>
        <v>1.3</v>
      </c>
      <c r="G1308" s="24">
        <f t="shared" ca="1" si="307"/>
        <v>1.0006602440000001</v>
      </c>
      <c r="H1308" s="22">
        <f ca="1">TRUNC(PRODUCT(G$10:G1307),15)</f>
        <v>1.3689086094949801</v>
      </c>
      <c r="I1308" s="22">
        <f t="shared" ca="1" si="308"/>
        <v>1.1861310542792001</v>
      </c>
      <c r="J1308" s="22">
        <f t="shared" ca="1" si="309"/>
        <v>1.1540955799999999</v>
      </c>
      <c r="K1308" s="110">
        <f t="shared" ca="1" si="302"/>
        <v>0.15766605001673134</v>
      </c>
      <c r="L1308" s="66">
        <f>IF(VLOOKUP(A1308,$T$12:$AC$125,8)=VLOOKUP(A1307,$T$12:$AC$125,8),0,VLOOKUP(A1308,T$12:$AC$125,8))</f>
        <v>0</v>
      </c>
      <c r="M1308" s="67">
        <f>IF(L1308&gt;0,VLOOKUP(L1308,S$12:$AB$125,7),0)</f>
        <v>0</v>
      </c>
      <c r="N1308" s="2">
        <f t="shared" si="303"/>
        <v>0</v>
      </c>
      <c r="O1308" s="22">
        <f t="shared" ca="1" si="310"/>
        <v>0.15766605001673134</v>
      </c>
      <c r="P1308" s="25" t="str">
        <f t="shared" si="311"/>
        <v>A+J=</v>
      </c>
      <c r="Q1308" s="26">
        <f t="shared" si="312"/>
        <v>44757</v>
      </c>
      <c r="R1308" s="4"/>
      <c r="S1308" s="98"/>
      <c r="U1308" s="4"/>
      <c r="V1308" s="4"/>
      <c r="W1308" s="4"/>
      <c r="X1308" s="4"/>
      <c r="Y1308" s="4"/>
      <c r="Z1308" s="4"/>
      <c r="AA1308" s="4"/>
      <c r="AB1308" s="4"/>
      <c r="AC1308" s="4"/>
      <c r="AD1308" s="64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64"/>
      <c r="BQ1308" s="64"/>
      <c r="BR1308" s="64"/>
      <c r="BS1308" s="64"/>
      <c r="BT1308" s="64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  <c r="FN1308" s="64"/>
      <c r="FO1308" s="64"/>
      <c r="FP1308" s="64"/>
      <c r="FQ1308" s="64"/>
      <c r="FR1308" s="64"/>
      <c r="FS1308" s="64"/>
      <c r="FT1308" s="64"/>
    </row>
    <row r="1309" spans="1:176" ht="15" x14ac:dyDescent="0.25">
      <c r="A1309" s="20">
        <f t="shared" si="313"/>
        <v>45062</v>
      </c>
      <c r="B1309" s="22">
        <f t="shared" ca="1" si="304"/>
        <v>1.1345590845148816</v>
      </c>
      <c r="C1309" s="22">
        <f t="shared" ca="1" si="314"/>
        <v>0.97614444</v>
      </c>
      <c r="D1309" s="23">
        <f ca="1">IF(A1309&lt;$B$1,VLOOKUP(A1309,[1]DI!$A$4:$B$15000,2,FALSE),0)</f>
        <v>0.13650000000000001</v>
      </c>
      <c r="E1309" s="22">
        <f t="shared" ca="1" si="305"/>
        <v>5.0788000000000005E-4</v>
      </c>
      <c r="F1309" s="23">
        <f t="shared" si="306"/>
        <v>1.3</v>
      </c>
      <c r="G1309" s="24">
        <f t="shared" ca="1" si="307"/>
        <v>1.0006602440000001</v>
      </c>
      <c r="H1309" s="22">
        <f ca="1">TRUNC(PRODUCT(G$10:G1308),15)</f>
        <v>1.3698124231909501</v>
      </c>
      <c r="I1309" s="22">
        <f t="shared" ca="1" si="308"/>
        <v>1.1861310542792001</v>
      </c>
      <c r="J1309" s="22">
        <f t="shared" ca="1" si="309"/>
        <v>1.1548575700000001</v>
      </c>
      <c r="K1309" s="110">
        <f t="shared" ca="1" si="302"/>
        <v>0.15841464451488155</v>
      </c>
      <c r="L1309" s="66">
        <f>IF(VLOOKUP(A1309,$T$12:$AC$125,8)=VLOOKUP(A1308,$T$12:$AC$125,8),0,VLOOKUP(A1309,T$12:$AC$125,8))</f>
        <v>0</v>
      </c>
      <c r="M1309" s="67">
        <f>IF(L1309&gt;0,VLOOKUP(L1309,S$12:$AB$125,7),0)</f>
        <v>0</v>
      </c>
      <c r="N1309" s="2">
        <f t="shared" si="303"/>
        <v>0</v>
      </c>
      <c r="O1309" s="22">
        <f t="shared" ca="1" si="310"/>
        <v>0.15841464451488155</v>
      </c>
      <c r="P1309" s="25" t="str">
        <f t="shared" si="311"/>
        <v>A+J=</v>
      </c>
      <c r="Q1309" s="26">
        <f t="shared" si="312"/>
        <v>44757</v>
      </c>
      <c r="R1309" s="4"/>
      <c r="S1309" s="98"/>
      <c r="U1309" s="4"/>
      <c r="V1309" s="4"/>
      <c r="W1309" s="4"/>
      <c r="X1309" s="4"/>
      <c r="Y1309" s="4"/>
      <c r="Z1309" s="4"/>
      <c r="AA1309" s="4"/>
      <c r="AB1309" s="4"/>
      <c r="AC1309" s="4"/>
      <c r="AD1309" s="64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64"/>
      <c r="BQ1309" s="64"/>
      <c r="BR1309" s="64"/>
      <c r="BS1309" s="64"/>
      <c r="BT1309" s="64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  <c r="FN1309" s="64"/>
      <c r="FO1309" s="64"/>
      <c r="FP1309" s="64"/>
      <c r="FQ1309" s="64"/>
      <c r="FR1309" s="64"/>
      <c r="FS1309" s="64"/>
      <c r="FT1309" s="64"/>
    </row>
    <row r="1310" spans="1:176" ht="15" x14ac:dyDescent="0.25">
      <c r="A1310" s="20">
        <f t="shared" si="313"/>
        <v>45063</v>
      </c>
      <c r="B1310" s="22">
        <f t="shared" ca="1" si="304"/>
        <v>1.1353081620897179</v>
      </c>
      <c r="C1310" s="22">
        <f t="shared" ca="1" si="314"/>
        <v>0.97614444</v>
      </c>
      <c r="D1310" s="23">
        <f ca="1">IF(A1310&lt;$B$1,VLOOKUP(A1310,[1]DI!$A$4:$B$15000,2,FALSE),0)</f>
        <v>0.13650000000000001</v>
      </c>
      <c r="E1310" s="22">
        <f t="shared" ca="1" si="305"/>
        <v>5.0788000000000005E-4</v>
      </c>
      <c r="F1310" s="23">
        <f t="shared" si="306"/>
        <v>1.3</v>
      </c>
      <c r="G1310" s="24">
        <f t="shared" ca="1" si="307"/>
        <v>1.0006602440000001</v>
      </c>
      <c r="H1310" s="22">
        <f ca="1">TRUNC(PRODUCT(G$10:G1309),15)</f>
        <v>1.3707168336244799</v>
      </c>
      <c r="I1310" s="22">
        <f t="shared" ca="1" si="308"/>
        <v>1.1861310542792001</v>
      </c>
      <c r="J1310" s="22">
        <f t="shared" ca="1" si="309"/>
        <v>1.15562005</v>
      </c>
      <c r="K1310" s="110">
        <f t="shared" ref="K1310:K1331" ca="1" si="315">TRUNC((C1310*(J1310-1)),8)+(-R$989*J1310)</f>
        <v>0.15916372208971791</v>
      </c>
      <c r="L1310" s="66">
        <f>IF(VLOOKUP(A1310,$T$12:$AC$125,8)=VLOOKUP(A1309,$T$12:$AC$125,8),0,VLOOKUP(A1310,T$12:$AC$125,8))</f>
        <v>0</v>
      </c>
      <c r="M1310" s="67">
        <f>IF(L1310&gt;0,VLOOKUP(L1310,S$12:$AB$125,7),0)</f>
        <v>0</v>
      </c>
      <c r="N1310" s="2">
        <f t="shared" si="303"/>
        <v>0</v>
      </c>
      <c r="O1310" s="22">
        <f t="shared" ca="1" si="310"/>
        <v>0.15916372208971791</v>
      </c>
      <c r="P1310" s="25" t="str">
        <f t="shared" si="311"/>
        <v>A+J=</v>
      </c>
      <c r="Q1310" s="26">
        <f t="shared" si="312"/>
        <v>44757</v>
      </c>
      <c r="R1310" s="4"/>
      <c r="S1310" s="98"/>
      <c r="U1310" s="4"/>
      <c r="V1310" s="4"/>
      <c r="W1310" s="4"/>
      <c r="X1310" s="4"/>
      <c r="Y1310" s="4"/>
      <c r="Z1310" s="4"/>
      <c r="AA1310" s="4"/>
      <c r="AB1310" s="4"/>
      <c r="AC1310" s="4"/>
      <c r="AD1310" s="64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  <c r="BK1310" s="64"/>
      <c r="BL1310" s="64"/>
      <c r="BM1310" s="64"/>
      <c r="BN1310" s="64"/>
      <c r="BO1310" s="64"/>
      <c r="BP1310" s="64"/>
      <c r="BQ1310" s="64"/>
      <c r="BR1310" s="64"/>
      <c r="BS1310" s="64"/>
      <c r="BT1310" s="64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  <c r="FN1310" s="64"/>
      <c r="FO1310" s="64"/>
      <c r="FP1310" s="64"/>
      <c r="FQ1310" s="64"/>
      <c r="FR1310" s="64"/>
      <c r="FS1310" s="64"/>
      <c r="FT1310" s="64"/>
    </row>
    <row r="1311" spans="1:176" ht="15" x14ac:dyDescent="0.25">
      <c r="A1311" s="20">
        <f t="shared" si="313"/>
        <v>45064</v>
      </c>
      <c r="B1311" s="22">
        <f t="shared" ca="1" si="304"/>
        <v>1.136057752929609</v>
      </c>
      <c r="C1311" s="22">
        <f t="shared" ca="1" si="314"/>
        <v>0.97614444</v>
      </c>
      <c r="D1311" s="23">
        <f ca="1">IF(A1311&lt;$B$1,VLOOKUP(A1311,[1]DI!$A$4:$B$15000,2,FALSE),0)</f>
        <v>0.13650000000000001</v>
      </c>
      <c r="E1311" s="22">
        <f t="shared" ca="1" si="305"/>
        <v>5.0788000000000005E-4</v>
      </c>
      <c r="F1311" s="23">
        <f t="shared" si="306"/>
        <v>1.3</v>
      </c>
      <c r="G1311" s="24">
        <f t="shared" ca="1" si="307"/>
        <v>1.0006602440000001</v>
      </c>
      <c r="H1311" s="22">
        <f ca="1">TRUNC(PRODUCT(G$10:G1310),15)</f>
        <v>1.37162184118958</v>
      </c>
      <c r="I1311" s="22">
        <f t="shared" ca="1" si="308"/>
        <v>1.1861310542792001</v>
      </c>
      <c r="J1311" s="22">
        <f t="shared" ca="1" si="309"/>
        <v>1.1563830500000001</v>
      </c>
      <c r="K1311" s="110">
        <f t="shared" ca="1" si="315"/>
        <v>0.15991331292960898</v>
      </c>
      <c r="L1311" s="66">
        <f>IF(VLOOKUP(A1311,$T$12:$AC$125,8)=VLOOKUP(A1310,$T$12:$AC$125,8),0,VLOOKUP(A1311,T$12:$AC$125,8))</f>
        <v>0</v>
      </c>
      <c r="M1311" s="67">
        <f>IF(L1311&gt;0,VLOOKUP(L1311,S$12:$AB$125,7),0)</f>
        <v>0</v>
      </c>
      <c r="N1311" s="2">
        <f t="shared" si="303"/>
        <v>0</v>
      </c>
      <c r="O1311" s="22">
        <f t="shared" ca="1" si="310"/>
        <v>0.15991331292960898</v>
      </c>
      <c r="P1311" s="25" t="str">
        <f t="shared" si="311"/>
        <v>A+J=</v>
      </c>
      <c r="Q1311" s="26">
        <f t="shared" si="312"/>
        <v>44757</v>
      </c>
      <c r="R1311" s="4"/>
      <c r="S1311" s="98"/>
      <c r="U1311" s="4"/>
      <c r="V1311" s="4"/>
      <c r="W1311" s="4"/>
      <c r="X1311" s="4"/>
      <c r="Y1311" s="4"/>
      <c r="Z1311" s="4"/>
      <c r="AA1311" s="4"/>
      <c r="AB1311" s="4"/>
      <c r="AC1311" s="4"/>
      <c r="AD1311" s="64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64"/>
      <c r="BQ1311" s="64"/>
      <c r="BR1311" s="64"/>
      <c r="BS1311" s="64"/>
      <c r="BT1311" s="64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  <c r="FN1311" s="64"/>
      <c r="FO1311" s="64"/>
      <c r="FP1311" s="64"/>
      <c r="FQ1311" s="64"/>
      <c r="FR1311" s="64"/>
      <c r="FS1311" s="64"/>
      <c r="FT1311" s="64"/>
    </row>
    <row r="1312" spans="1:176" ht="15" x14ac:dyDescent="0.25">
      <c r="A1312" s="20">
        <f t="shared" si="313"/>
        <v>45065</v>
      </c>
      <c r="B1312" s="22">
        <f t="shared" ca="1" si="304"/>
        <v>1.1368078268461863</v>
      </c>
      <c r="C1312" s="22">
        <f t="shared" ca="1" si="314"/>
        <v>0.97614444</v>
      </c>
      <c r="D1312" s="23">
        <f ca="1">IF(A1312&lt;$B$1,VLOOKUP(A1312,[1]DI!$A$4:$B$15000,2,FALSE),0)</f>
        <v>0.13650000000000001</v>
      </c>
      <c r="E1312" s="22">
        <f t="shared" ca="1" si="305"/>
        <v>5.0788000000000005E-4</v>
      </c>
      <c r="F1312" s="23">
        <f t="shared" si="306"/>
        <v>1.3</v>
      </c>
      <c r="G1312" s="24">
        <f t="shared" ca="1" si="307"/>
        <v>1.0006602440000001</v>
      </c>
      <c r="H1312" s="22">
        <f ca="1">TRUNC(PRODUCT(G$10:G1311),15)</f>
        <v>1.3725274462804999</v>
      </c>
      <c r="I1312" s="22">
        <f t="shared" ca="1" si="308"/>
        <v>1.1861310542792001</v>
      </c>
      <c r="J1312" s="22">
        <f t="shared" ca="1" si="309"/>
        <v>1.1571465400000001</v>
      </c>
      <c r="K1312" s="110">
        <f t="shared" ca="1" si="315"/>
        <v>0.1606633868461862</v>
      </c>
      <c r="L1312" s="66">
        <f>IF(VLOOKUP(A1312,$T$12:$AC$125,8)=VLOOKUP(A1311,$T$12:$AC$125,8),0,VLOOKUP(A1312,T$12:$AC$125,8))</f>
        <v>0</v>
      </c>
      <c r="M1312" s="67">
        <f>IF(L1312&gt;0,VLOOKUP(L1312,S$12:$AB$125,7),0)</f>
        <v>0</v>
      </c>
      <c r="N1312" s="2">
        <f t="shared" si="303"/>
        <v>0</v>
      </c>
      <c r="O1312" s="22">
        <f t="shared" ca="1" si="310"/>
        <v>0.1606633868461862</v>
      </c>
      <c r="P1312" s="25" t="str">
        <f t="shared" si="311"/>
        <v>A+J=</v>
      </c>
      <c r="Q1312" s="26">
        <f t="shared" si="312"/>
        <v>44757</v>
      </c>
      <c r="R1312" s="4"/>
      <c r="S1312" s="98"/>
      <c r="U1312" s="4"/>
      <c r="V1312" s="4"/>
      <c r="W1312" s="4"/>
      <c r="X1312" s="4"/>
      <c r="Y1312" s="4"/>
      <c r="Z1312" s="4"/>
      <c r="AA1312" s="4"/>
      <c r="AB1312" s="4"/>
      <c r="AC1312" s="4"/>
      <c r="AD1312" s="64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64"/>
      <c r="BQ1312" s="64"/>
      <c r="BR1312" s="64"/>
      <c r="BS1312" s="64"/>
      <c r="BT1312" s="64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  <c r="FN1312" s="64"/>
      <c r="FO1312" s="64"/>
      <c r="FP1312" s="64"/>
      <c r="FQ1312" s="64"/>
      <c r="FR1312" s="64"/>
      <c r="FS1312" s="64"/>
      <c r="FT1312" s="64"/>
    </row>
    <row r="1313" spans="1:179" ht="15" x14ac:dyDescent="0.25">
      <c r="A1313" s="20">
        <f t="shared" si="313"/>
        <v>45066</v>
      </c>
      <c r="B1313" s="22">
        <f t="shared" ca="1" si="304"/>
        <v>1.1375583939650287</v>
      </c>
      <c r="C1313" s="22">
        <f t="shared" ca="1" si="314"/>
        <v>0.97614444</v>
      </c>
      <c r="D1313" s="23">
        <f ca="1">IF(A1313&lt;$B$1,VLOOKUP(A1313,[1]DI!$A$4:$B$15000,2,FALSE),0)</f>
        <v>0</v>
      </c>
      <c r="E1313" s="22">
        <f t="shared" ca="1" si="305"/>
        <v>0</v>
      </c>
      <c r="F1313" s="23">
        <f t="shared" si="306"/>
        <v>1.3</v>
      </c>
      <c r="G1313" s="24">
        <f t="shared" ca="1" si="307"/>
        <v>1</v>
      </c>
      <c r="H1313" s="22">
        <f ca="1">TRUNC(PRODUCT(G$10:G1312),15)</f>
        <v>1.3734336492917401</v>
      </c>
      <c r="I1313" s="22">
        <f t="shared" ca="1" si="308"/>
        <v>1.1861310542792001</v>
      </c>
      <c r="J1313" s="22">
        <f t="shared" ca="1" si="309"/>
        <v>1.15791054</v>
      </c>
      <c r="K1313" s="110">
        <f t="shared" ca="1" si="315"/>
        <v>0.16141395396502864</v>
      </c>
      <c r="L1313" s="66">
        <f>IF(VLOOKUP(A1313,$T$12:$AC$125,8)=VLOOKUP(A1312,$T$12:$AC$125,8),0,VLOOKUP(A1313,T$12:$AC$125,8))</f>
        <v>0</v>
      </c>
      <c r="M1313" s="67">
        <f>IF(L1313&gt;0,VLOOKUP(L1313,S$12:$AB$125,7),0)</f>
        <v>0</v>
      </c>
      <c r="N1313" s="2">
        <f t="shared" si="303"/>
        <v>0</v>
      </c>
      <c r="O1313" s="22">
        <f t="shared" ca="1" si="310"/>
        <v>0.16141395396502864</v>
      </c>
      <c r="P1313" s="25" t="str">
        <f t="shared" si="311"/>
        <v>A+J=</v>
      </c>
      <c r="Q1313" s="26">
        <f t="shared" si="312"/>
        <v>44757</v>
      </c>
      <c r="R1313" s="4"/>
      <c r="S1313" s="98"/>
      <c r="U1313" s="4"/>
      <c r="V1313" s="4"/>
      <c r="W1313" s="4"/>
      <c r="X1313" s="4"/>
      <c r="Y1313" s="4"/>
      <c r="Z1313" s="4"/>
      <c r="AA1313" s="4"/>
      <c r="AB1313" s="4"/>
      <c r="AC1313" s="4"/>
      <c r="AD1313" s="64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64"/>
      <c r="BQ1313" s="64"/>
      <c r="BR1313" s="64"/>
      <c r="BS1313" s="64"/>
      <c r="BT1313" s="64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  <c r="FN1313" s="64"/>
      <c r="FO1313" s="64"/>
      <c r="FP1313" s="64"/>
      <c r="FQ1313" s="64"/>
      <c r="FR1313" s="64"/>
      <c r="FS1313" s="64"/>
      <c r="FT1313" s="64"/>
    </row>
    <row r="1314" spans="1:179" ht="15" x14ac:dyDescent="0.25">
      <c r="A1314" s="20">
        <f t="shared" si="313"/>
        <v>45067</v>
      </c>
      <c r="B1314" s="22">
        <f t="shared" ca="1" si="304"/>
        <v>1.1375583939650287</v>
      </c>
      <c r="C1314" s="22">
        <f t="shared" ca="1" si="314"/>
        <v>0.97614444</v>
      </c>
      <c r="D1314" s="23">
        <f ca="1">IF(A1314&lt;$B$1,VLOOKUP(A1314,[1]DI!$A$4:$B$15000,2,FALSE),0)</f>
        <v>0</v>
      </c>
      <c r="E1314" s="22">
        <f t="shared" ca="1" si="305"/>
        <v>0</v>
      </c>
      <c r="F1314" s="23">
        <f t="shared" si="306"/>
        <v>1.3</v>
      </c>
      <c r="G1314" s="24">
        <f t="shared" ca="1" si="307"/>
        <v>1</v>
      </c>
      <c r="H1314" s="22">
        <f ca="1">TRUNC(PRODUCT(G$10:G1313),15)</f>
        <v>1.3734336492917401</v>
      </c>
      <c r="I1314" s="22">
        <f t="shared" ca="1" si="308"/>
        <v>1.1861310542792001</v>
      </c>
      <c r="J1314" s="22">
        <f t="shared" ca="1" si="309"/>
        <v>1.15791054</v>
      </c>
      <c r="K1314" s="110">
        <f t="shared" ca="1" si="315"/>
        <v>0.16141395396502864</v>
      </c>
      <c r="L1314" s="66">
        <f>IF(VLOOKUP(A1314,$T$12:$AC$125,8)=VLOOKUP(A1313,$T$12:$AC$125,8),0,VLOOKUP(A1314,T$12:$AC$125,8))</f>
        <v>0</v>
      </c>
      <c r="M1314" s="67">
        <f>IF(L1314&gt;0,VLOOKUP(L1314,S$12:$AB$125,7),0)</f>
        <v>0</v>
      </c>
      <c r="N1314" s="2">
        <f t="shared" si="303"/>
        <v>0</v>
      </c>
      <c r="O1314" s="22">
        <f t="shared" ca="1" si="310"/>
        <v>0.16141395396502864</v>
      </c>
      <c r="P1314" s="25" t="str">
        <f t="shared" si="311"/>
        <v>A+J=</v>
      </c>
      <c r="Q1314" s="26">
        <f t="shared" si="312"/>
        <v>44757</v>
      </c>
      <c r="R1314" s="4"/>
      <c r="S1314" s="98"/>
      <c r="U1314" s="4"/>
      <c r="V1314" s="4"/>
      <c r="W1314" s="4"/>
      <c r="X1314" s="4"/>
      <c r="Y1314" s="4"/>
      <c r="Z1314" s="4"/>
      <c r="AA1314" s="4"/>
      <c r="AB1314" s="4"/>
      <c r="AC1314" s="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  <c r="BK1314" s="64"/>
      <c r="BL1314" s="64"/>
      <c r="BM1314" s="64"/>
      <c r="BN1314" s="64"/>
      <c r="BO1314" s="64"/>
      <c r="BP1314" s="64"/>
      <c r="BQ1314" s="64"/>
      <c r="BR1314" s="64"/>
      <c r="BS1314" s="64"/>
      <c r="BT1314" s="6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  <c r="FN1314" s="64"/>
      <c r="FO1314" s="64"/>
      <c r="FP1314" s="64"/>
      <c r="FQ1314" s="64"/>
      <c r="FR1314" s="64"/>
      <c r="FS1314" s="64"/>
      <c r="FT1314" s="64"/>
    </row>
    <row r="1315" spans="1:179" ht="15" x14ac:dyDescent="0.25">
      <c r="A1315" s="20">
        <f t="shared" si="313"/>
        <v>45068</v>
      </c>
      <c r="B1315" s="22">
        <f t="shared" ca="1" si="304"/>
        <v>1.1375583939650287</v>
      </c>
      <c r="C1315" s="22">
        <f t="shared" ca="1" si="314"/>
        <v>0.97614444</v>
      </c>
      <c r="D1315" s="23">
        <f ca="1">IF(A1315&lt;$B$1,VLOOKUP(A1315,[1]DI!$A$4:$B$15000,2,FALSE),0)</f>
        <v>0.13650000000000001</v>
      </c>
      <c r="E1315" s="22">
        <f t="shared" ca="1" si="305"/>
        <v>5.0788000000000005E-4</v>
      </c>
      <c r="F1315" s="23">
        <f t="shared" si="306"/>
        <v>1.3</v>
      </c>
      <c r="G1315" s="24">
        <f t="shared" ca="1" si="307"/>
        <v>1.0006602440000001</v>
      </c>
      <c r="H1315" s="22">
        <f ca="1">TRUNC(PRODUCT(G$10:G1314),15)</f>
        <v>1.3734336492917401</v>
      </c>
      <c r="I1315" s="22">
        <f t="shared" ca="1" si="308"/>
        <v>1.1861310542792001</v>
      </c>
      <c r="J1315" s="22">
        <f t="shared" ca="1" si="309"/>
        <v>1.15791054</v>
      </c>
      <c r="K1315" s="110">
        <f t="shared" ca="1" si="315"/>
        <v>0.16141395396502864</v>
      </c>
      <c r="L1315" s="66">
        <f>IF(VLOOKUP(A1315,$T$12:$AC$125,8)=VLOOKUP(A1314,$T$12:$AC$125,8),0,VLOOKUP(A1315,T$12:$AC$125,8))</f>
        <v>0</v>
      </c>
      <c r="M1315" s="67">
        <f>IF(L1315&gt;0,VLOOKUP(L1315,S$12:$AB$125,7),0)</f>
        <v>0</v>
      </c>
      <c r="N1315" s="2">
        <f t="shared" si="303"/>
        <v>0</v>
      </c>
      <c r="O1315" s="22">
        <f t="shared" ca="1" si="310"/>
        <v>0.16141395396502864</v>
      </c>
      <c r="P1315" s="25" t="str">
        <f t="shared" si="311"/>
        <v>A+J=</v>
      </c>
      <c r="Q1315" s="26">
        <f t="shared" si="312"/>
        <v>44757</v>
      </c>
      <c r="R1315" s="4"/>
      <c r="S1315" s="98"/>
      <c r="U1315" s="4"/>
      <c r="V1315" s="4"/>
      <c r="W1315" s="4"/>
      <c r="X1315" s="4"/>
      <c r="Y1315" s="4"/>
      <c r="Z1315" s="4"/>
      <c r="AA1315" s="4"/>
      <c r="AB1315" s="4"/>
      <c r="AC1315" s="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  <c r="BK1315" s="64"/>
      <c r="BL1315" s="64"/>
      <c r="BM1315" s="64"/>
      <c r="BN1315" s="64"/>
      <c r="BO1315" s="64"/>
      <c r="BP1315" s="64"/>
      <c r="BQ1315" s="64"/>
      <c r="BR1315" s="64"/>
      <c r="BS1315" s="64"/>
      <c r="BT1315" s="64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  <c r="FN1315" s="64"/>
      <c r="FO1315" s="64"/>
      <c r="FP1315" s="64"/>
      <c r="FQ1315" s="64"/>
      <c r="FR1315" s="64"/>
      <c r="FS1315" s="64"/>
      <c r="FT1315" s="64"/>
    </row>
    <row r="1316" spans="1:179" ht="15" x14ac:dyDescent="0.25">
      <c r="A1316" s="20">
        <f t="shared" si="313"/>
        <v>45069</v>
      </c>
      <c r="B1316" s="22">
        <f t="shared" ca="1" si="304"/>
        <v>1.1383094542233467</v>
      </c>
      <c r="C1316" s="22">
        <f t="shared" ca="1" si="314"/>
        <v>0.97614444</v>
      </c>
      <c r="D1316" s="23">
        <f ca="1">IF(A1316&lt;$B$1,VLOOKUP(A1316,[1]DI!$A$4:$B$15000,2,FALSE),0)</f>
        <v>0.13650000000000001</v>
      </c>
      <c r="E1316" s="22">
        <f t="shared" ca="1" si="305"/>
        <v>5.0788000000000005E-4</v>
      </c>
      <c r="F1316" s="23">
        <f t="shared" si="306"/>
        <v>1.3</v>
      </c>
      <c r="G1316" s="24">
        <f t="shared" ca="1" si="307"/>
        <v>1.0006602440000001</v>
      </c>
      <c r="H1316" s="22">
        <f ca="1">TRUNC(PRODUCT(G$10:G1315),15)</f>
        <v>1.3743404506180801</v>
      </c>
      <c r="I1316" s="22">
        <f t="shared" ca="1" si="308"/>
        <v>1.1861310542792001</v>
      </c>
      <c r="J1316" s="22">
        <f t="shared" ca="1" si="309"/>
        <v>1.1586750400000001</v>
      </c>
      <c r="K1316" s="110">
        <f t="shared" ca="1" si="315"/>
        <v>0.16216501422334673</v>
      </c>
      <c r="L1316" s="66">
        <f>IF(VLOOKUP(A1316,$T$12:$AC$125,8)=VLOOKUP(A1315,$T$12:$AC$125,8),0,VLOOKUP(A1316,T$12:$AC$125,8))</f>
        <v>0</v>
      </c>
      <c r="M1316" s="67">
        <f>IF(L1316&gt;0,VLOOKUP(L1316,S$12:$AB$125,7),0)</f>
        <v>0</v>
      </c>
      <c r="N1316" s="2">
        <f t="shared" si="303"/>
        <v>0</v>
      </c>
      <c r="O1316" s="22">
        <f t="shared" ca="1" si="310"/>
        <v>0.16216501422334673</v>
      </c>
      <c r="P1316" s="25" t="str">
        <f t="shared" si="311"/>
        <v>A+J=</v>
      </c>
      <c r="Q1316" s="26">
        <f t="shared" si="312"/>
        <v>44757</v>
      </c>
      <c r="R1316" s="4"/>
      <c r="S1316" s="98"/>
      <c r="U1316" s="4"/>
      <c r="V1316" s="4"/>
      <c r="W1316" s="4"/>
      <c r="X1316" s="4"/>
      <c r="Y1316" s="4"/>
      <c r="Z1316" s="4"/>
      <c r="AA1316" s="4"/>
      <c r="AB1316" s="4"/>
      <c r="AC1316" s="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64"/>
      <c r="BQ1316" s="64"/>
      <c r="BR1316" s="64"/>
      <c r="BS1316" s="64"/>
      <c r="BT1316" s="64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  <c r="FN1316" s="64"/>
      <c r="FO1316" s="64"/>
      <c r="FP1316" s="64"/>
      <c r="FQ1316" s="64"/>
      <c r="FR1316" s="64"/>
      <c r="FS1316" s="64"/>
      <c r="FT1316" s="64"/>
    </row>
    <row r="1317" spans="1:179" ht="15" x14ac:dyDescent="0.25">
      <c r="A1317" s="20">
        <f t="shared" si="313"/>
        <v>45070</v>
      </c>
      <c r="B1317" s="22">
        <f t="shared" ca="1" si="304"/>
        <v>1.13906101768393</v>
      </c>
      <c r="C1317" s="22">
        <f t="shared" ca="1" si="314"/>
        <v>0.97614444</v>
      </c>
      <c r="D1317" s="23">
        <f ca="1">IF(A1317&lt;$B$1,VLOOKUP(A1317,[1]DI!$A$4:$B$15000,2,FALSE),0)</f>
        <v>0.13650000000000001</v>
      </c>
      <c r="E1317" s="22">
        <f t="shared" ca="1" si="305"/>
        <v>5.0788000000000005E-4</v>
      </c>
      <c r="F1317" s="23">
        <f t="shared" si="306"/>
        <v>1.3</v>
      </c>
      <c r="G1317" s="24">
        <f t="shared" ca="1" si="307"/>
        <v>1.0006602440000001</v>
      </c>
      <c r="H1317" s="22">
        <f ca="1">TRUNC(PRODUCT(G$10:G1316),15)</f>
        <v>1.37524785065456</v>
      </c>
      <c r="I1317" s="22">
        <f t="shared" ca="1" si="308"/>
        <v>1.1861310542792001</v>
      </c>
      <c r="J1317" s="22">
        <f t="shared" ca="1" si="309"/>
        <v>1.1594400499999999</v>
      </c>
      <c r="K1317" s="110">
        <f t="shared" ca="1" si="315"/>
        <v>0.16291657768393006</v>
      </c>
      <c r="L1317" s="66">
        <f>IF(VLOOKUP(A1317,$T$12:$AC$125,8)=VLOOKUP(A1316,$T$12:$AC$125,8),0,VLOOKUP(A1317,T$12:$AC$125,8))</f>
        <v>0</v>
      </c>
      <c r="M1317" s="67">
        <f>IF(L1317&gt;0,VLOOKUP(L1317,S$12:$AB$125,7),0)</f>
        <v>0</v>
      </c>
      <c r="N1317" s="2">
        <f t="shared" si="303"/>
        <v>0</v>
      </c>
      <c r="O1317" s="22">
        <f t="shared" ca="1" si="310"/>
        <v>0.16291657768393006</v>
      </c>
      <c r="P1317" s="25" t="str">
        <f t="shared" si="311"/>
        <v>A+J=</v>
      </c>
      <c r="Q1317" s="26">
        <f t="shared" si="312"/>
        <v>44757</v>
      </c>
      <c r="R1317" s="4"/>
      <c r="S1317" s="98"/>
      <c r="U1317" s="4"/>
      <c r="V1317" s="4"/>
      <c r="W1317" s="4"/>
      <c r="X1317" s="4"/>
      <c r="Y1317" s="4"/>
      <c r="Z1317" s="4"/>
      <c r="AA1317" s="4"/>
      <c r="AB1317" s="4"/>
      <c r="AC1317" s="4"/>
      <c r="AD1317" s="64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4"/>
      <c r="BL1317" s="64"/>
      <c r="BM1317" s="64"/>
      <c r="BN1317" s="64"/>
      <c r="BO1317" s="64"/>
      <c r="BP1317" s="64"/>
      <c r="BQ1317" s="64"/>
      <c r="BR1317" s="64"/>
      <c r="BS1317" s="64"/>
      <c r="BT1317" s="64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  <c r="FN1317" s="64"/>
      <c r="FO1317" s="64"/>
      <c r="FP1317" s="64"/>
      <c r="FQ1317" s="64"/>
      <c r="FR1317" s="64"/>
      <c r="FS1317" s="64"/>
      <c r="FT1317" s="64"/>
    </row>
    <row r="1318" spans="1:179" ht="15" x14ac:dyDescent="0.25">
      <c r="A1318" s="20">
        <f t="shared" si="313"/>
        <v>45071</v>
      </c>
      <c r="B1318" s="22">
        <f t="shared" ca="1" si="304"/>
        <v>1.1398130742839891</v>
      </c>
      <c r="C1318" s="22">
        <f t="shared" ca="1" si="314"/>
        <v>0.97614444</v>
      </c>
      <c r="D1318" s="23">
        <f ca="1">IF(A1318&lt;$B$1,VLOOKUP(A1318,[1]DI!$A$4:$B$15000,2,FALSE),0)</f>
        <v>0.13650000000000001</v>
      </c>
      <c r="E1318" s="22">
        <f t="shared" ca="1" si="305"/>
        <v>5.0788000000000005E-4</v>
      </c>
      <c r="F1318" s="23">
        <f t="shared" si="306"/>
        <v>1.3</v>
      </c>
      <c r="G1318" s="24">
        <f t="shared" ca="1" si="307"/>
        <v>1.0006602440000001</v>
      </c>
      <c r="H1318" s="22">
        <f ca="1">TRUNC(PRODUCT(G$10:G1317),15)</f>
        <v>1.3761558497964701</v>
      </c>
      <c r="I1318" s="22">
        <f t="shared" ca="1" si="308"/>
        <v>1.1861310542792001</v>
      </c>
      <c r="J1318" s="22">
        <f t="shared" ca="1" si="309"/>
        <v>1.1602055600000001</v>
      </c>
      <c r="K1318" s="110">
        <f t="shared" ca="1" si="315"/>
        <v>0.16366863428398906</v>
      </c>
      <c r="L1318" s="66">
        <f>IF(VLOOKUP(A1318,$T$12:$AC$125,8)=VLOOKUP(A1317,$T$12:$AC$125,8),0,VLOOKUP(A1318,T$12:$AC$125,8))</f>
        <v>0</v>
      </c>
      <c r="M1318" s="67">
        <f>IF(L1318&gt;0,VLOOKUP(L1318,S$12:$AB$125,7),0)</f>
        <v>0</v>
      </c>
      <c r="N1318" s="2">
        <f t="shared" si="303"/>
        <v>0</v>
      </c>
      <c r="O1318" s="22">
        <f t="shared" ca="1" si="310"/>
        <v>0.16366863428398906</v>
      </c>
      <c r="P1318" s="25" t="str">
        <f t="shared" si="311"/>
        <v>A+J=</v>
      </c>
      <c r="Q1318" s="26">
        <f t="shared" si="312"/>
        <v>44757</v>
      </c>
      <c r="R1318" s="4"/>
      <c r="S1318" s="98"/>
      <c r="U1318" s="4"/>
      <c r="V1318" s="4"/>
      <c r="W1318" s="4"/>
      <c r="X1318" s="4"/>
      <c r="Y1318" s="4"/>
      <c r="Z1318" s="4"/>
      <c r="AA1318" s="4"/>
      <c r="AB1318" s="4"/>
      <c r="AC1318" s="4"/>
      <c r="AD1318" s="64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  <c r="BL1318" s="64"/>
      <c r="BM1318" s="64"/>
      <c r="BN1318" s="64"/>
      <c r="BO1318" s="64"/>
      <c r="BP1318" s="64"/>
      <c r="BQ1318" s="64"/>
      <c r="BR1318" s="64"/>
      <c r="BS1318" s="64"/>
      <c r="BT1318" s="64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  <c r="FN1318" s="64"/>
      <c r="FO1318" s="64"/>
      <c r="FP1318" s="64"/>
      <c r="FQ1318" s="64"/>
      <c r="FR1318" s="64"/>
      <c r="FS1318" s="64"/>
      <c r="FT1318" s="64"/>
    </row>
    <row r="1319" spans="1:179" ht="15" x14ac:dyDescent="0.25">
      <c r="A1319" s="20">
        <f t="shared" si="313"/>
        <v>45072</v>
      </c>
      <c r="B1319" s="22">
        <f t="shared" ca="1" si="304"/>
        <v>1.1405656340863133</v>
      </c>
      <c r="C1319" s="22">
        <f t="shared" ca="1" si="314"/>
        <v>0.97614444</v>
      </c>
      <c r="D1319" s="23">
        <f ca="1">IF(A1319&lt;$B$1,VLOOKUP(A1319,[1]DI!$A$4:$B$15000,2,FALSE),0)</f>
        <v>0.13650000000000001</v>
      </c>
      <c r="E1319" s="22">
        <f t="shared" ca="1" si="305"/>
        <v>5.0788000000000005E-4</v>
      </c>
      <c r="F1319" s="23">
        <f t="shared" si="306"/>
        <v>1.3</v>
      </c>
      <c r="G1319" s="24">
        <f t="shared" ca="1" si="307"/>
        <v>1.0006602440000001</v>
      </c>
      <c r="H1319" s="22">
        <f ca="1">TRUNC(PRODUCT(G$10:G1318),15)</f>
        <v>1.3770644484393599</v>
      </c>
      <c r="I1319" s="22">
        <f t="shared" ca="1" si="308"/>
        <v>1.1861310542792001</v>
      </c>
      <c r="J1319" s="22">
        <f t="shared" ca="1" si="309"/>
        <v>1.16097158</v>
      </c>
      <c r="K1319" s="110">
        <f t="shared" ca="1" si="315"/>
        <v>0.16442119408631323</v>
      </c>
      <c r="L1319" s="66">
        <f>IF(VLOOKUP(A1319,$T$12:$AC$125,8)=VLOOKUP(A1318,$T$12:$AC$125,8),0,VLOOKUP(A1319,T$12:$AC$125,8))</f>
        <v>0</v>
      </c>
      <c r="M1319" s="67">
        <f>IF(L1319&gt;0,VLOOKUP(L1319,S$12:$AB$125,7),0)</f>
        <v>0</v>
      </c>
      <c r="N1319" s="2">
        <f t="shared" si="303"/>
        <v>0</v>
      </c>
      <c r="O1319" s="22">
        <f t="shared" ca="1" si="310"/>
        <v>0.16442119408631323</v>
      </c>
      <c r="P1319" s="25" t="str">
        <f t="shared" si="311"/>
        <v>A+J=</v>
      </c>
      <c r="Q1319" s="26">
        <f t="shared" si="312"/>
        <v>44757</v>
      </c>
      <c r="R1319" s="81"/>
      <c r="S1319" s="98"/>
      <c r="U1319" s="81"/>
      <c r="V1319" s="81"/>
      <c r="W1319" s="81"/>
      <c r="X1319" s="81"/>
      <c r="Y1319" s="81"/>
      <c r="Z1319" s="81"/>
      <c r="AA1319" s="81"/>
      <c r="AB1319" s="81"/>
      <c r="AC1319" s="81"/>
      <c r="AD1319" s="82"/>
      <c r="AE1319" s="82"/>
      <c r="AF1319" s="82"/>
      <c r="AG1319" s="82"/>
      <c r="AH1319" s="82"/>
      <c r="AI1319" s="82"/>
      <c r="AJ1319" s="82"/>
      <c r="AK1319" s="82"/>
      <c r="AL1319" s="82"/>
      <c r="AM1319" s="82"/>
      <c r="AN1319" s="82"/>
      <c r="AO1319" s="82"/>
      <c r="AP1319" s="82"/>
      <c r="AQ1319" s="82"/>
      <c r="AR1319" s="82"/>
      <c r="AS1319" s="82"/>
      <c r="AT1319" s="82"/>
      <c r="AU1319" s="82"/>
      <c r="AV1319" s="82"/>
      <c r="AW1319" s="82"/>
      <c r="AX1319" s="82"/>
      <c r="AY1319" s="82"/>
      <c r="AZ1319" s="82"/>
      <c r="BA1319" s="82"/>
      <c r="BB1319" s="82"/>
      <c r="BC1319" s="82"/>
      <c r="BD1319" s="82"/>
      <c r="BE1319" s="82"/>
      <c r="BF1319" s="82"/>
      <c r="BG1319" s="82"/>
      <c r="BH1319" s="82"/>
      <c r="BI1319" s="82"/>
      <c r="BJ1319" s="82"/>
      <c r="BK1319" s="82"/>
      <c r="BL1319" s="82"/>
      <c r="BM1319" s="82"/>
      <c r="BN1319" s="82"/>
      <c r="BO1319" s="82"/>
      <c r="BP1319" s="82"/>
      <c r="BQ1319" s="82"/>
      <c r="BR1319" s="82"/>
      <c r="BS1319" s="82"/>
      <c r="BT1319" s="82"/>
      <c r="BU1319" s="82"/>
      <c r="BV1319" s="82"/>
      <c r="BW1319" s="82"/>
      <c r="BX1319" s="82"/>
      <c r="BY1319" s="82"/>
      <c r="BZ1319" s="82"/>
      <c r="CA1319" s="82"/>
      <c r="CB1319" s="82"/>
      <c r="CC1319" s="82"/>
      <c r="CD1319" s="82"/>
      <c r="CE1319" s="82"/>
      <c r="CF1319" s="82"/>
      <c r="CG1319" s="82"/>
      <c r="CH1319" s="82"/>
      <c r="CI1319" s="82"/>
      <c r="CJ1319" s="82"/>
      <c r="CK1319" s="82"/>
      <c r="CL1319" s="82"/>
      <c r="CM1319" s="82"/>
      <c r="CN1319" s="82"/>
      <c r="CO1319" s="82"/>
      <c r="CP1319" s="82"/>
      <c r="CQ1319" s="82"/>
      <c r="CR1319" s="82"/>
      <c r="CS1319" s="82"/>
      <c r="CT1319" s="82"/>
      <c r="CU1319" s="82"/>
      <c r="CV1319" s="82"/>
      <c r="CW1319" s="82"/>
      <c r="CX1319" s="82"/>
      <c r="CY1319" s="82"/>
      <c r="CZ1319" s="82"/>
      <c r="DA1319" s="82"/>
      <c r="DB1319" s="82"/>
      <c r="DC1319" s="82"/>
      <c r="DD1319" s="82"/>
      <c r="DE1319" s="82"/>
      <c r="DF1319" s="82"/>
      <c r="DG1319" s="82"/>
      <c r="DH1319" s="82"/>
      <c r="DI1319" s="82"/>
      <c r="DJ1319" s="82"/>
      <c r="DK1319" s="82"/>
      <c r="DL1319" s="82"/>
      <c r="DM1319" s="82"/>
      <c r="DN1319" s="82"/>
      <c r="DO1319" s="82"/>
      <c r="DP1319" s="82"/>
      <c r="DQ1319" s="82"/>
      <c r="DR1319" s="82"/>
      <c r="DS1319" s="82"/>
      <c r="DT1319" s="82"/>
      <c r="DU1319" s="82"/>
      <c r="DV1319" s="82"/>
      <c r="DW1319" s="82"/>
      <c r="DX1319" s="82"/>
      <c r="DY1319" s="82"/>
      <c r="DZ1319" s="82"/>
      <c r="EA1319" s="82"/>
      <c r="EB1319" s="82"/>
      <c r="EC1319" s="82"/>
      <c r="ED1319" s="82"/>
      <c r="EE1319" s="82"/>
      <c r="EF1319" s="82"/>
      <c r="EG1319" s="82"/>
      <c r="EH1319" s="82"/>
      <c r="EI1319" s="82"/>
      <c r="EJ1319" s="82"/>
      <c r="EK1319" s="82"/>
      <c r="EL1319" s="82"/>
      <c r="EM1319" s="82"/>
      <c r="EN1319" s="82"/>
      <c r="EO1319" s="82"/>
      <c r="EP1319" s="82"/>
      <c r="EQ1319" s="82"/>
      <c r="ER1319" s="82"/>
      <c r="ES1319" s="82"/>
      <c r="ET1319" s="82"/>
      <c r="EU1319" s="82"/>
      <c r="EV1319" s="82"/>
      <c r="EW1319" s="82"/>
      <c r="EX1319" s="82"/>
      <c r="EY1319" s="82"/>
      <c r="EZ1319" s="82"/>
      <c r="FA1319" s="82"/>
      <c r="FB1319" s="82"/>
      <c r="FC1319" s="82"/>
      <c r="FD1319" s="82"/>
      <c r="FE1319" s="82"/>
      <c r="FF1319" s="82"/>
      <c r="FG1319" s="82"/>
      <c r="FH1319" s="82"/>
      <c r="FI1319" s="82"/>
      <c r="FJ1319" s="82"/>
      <c r="FK1319" s="82"/>
      <c r="FL1319" s="82"/>
      <c r="FM1319" s="82"/>
      <c r="FN1319" s="82"/>
      <c r="FO1319" s="82"/>
      <c r="FP1319" s="82"/>
      <c r="FQ1319" s="82"/>
      <c r="FR1319" s="82"/>
      <c r="FS1319" s="82"/>
      <c r="FT1319" s="82"/>
      <c r="FU1319" s="82"/>
      <c r="FV1319" s="82"/>
      <c r="FW1319" s="82"/>
    </row>
    <row r="1320" spans="1:179" ht="15" x14ac:dyDescent="0.25">
      <c r="A1320" s="20">
        <f t="shared" si="313"/>
        <v>45073</v>
      </c>
      <c r="B1320" s="22">
        <f t="shared" ca="1" si="304"/>
        <v>1.1413186870909027</v>
      </c>
      <c r="C1320" s="22">
        <f t="shared" ca="1" si="314"/>
        <v>0.97614444</v>
      </c>
      <c r="D1320" s="23">
        <f ca="1">IF(A1320&lt;$B$1,VLOOKUP(A1320,[1]DI!$A$4:$B$15000,2,FALSE),0)</f>
        <v>0</v>
      </c>
      <c r="E1320" s="22">
        <f t="shared" ca="1" si="305"/>
        <v>0</v>
      </c>
      <c r="F1320" s="23">
        <f t="shared" si="306"/>
        <v>1.3</v>
      </c>
      <c r="G1320" s="24">
        <f t="shared" ca="1" si="307"/>
        <v>1</v>
      </c>
      <c r="H1320" s="22">
        <f ca="1">TRUNC(PRODUCT(G$10:G1319),15)</f>
        <v>1.37797364697906</v>
      </c>
      <c r="I1320" s="22">
        <f t="shared" ca="1" si="308"/>
        <v>1.1861310542792001</v>
      </c>
      <c r="J1320" s="22">
        <f t="shared" ca="1" si="309"/>
        <v>1.1617381099999999</v>
      </c>
      <c r="K1320" s="110">
        <f t="shared" ca="1" si="315"/>
        <v>0.16517424709090262</v>
      </c>
      <c r="L1320" s="66">
        <f>IF(VLOOKUP(A1320,$T$12:$AC$125,8)=VLOOKUP(A1319,$T$12:$AC$125,8),0,VLOOKUP(A1320,T$12:$AC$125,8))</f>
        <v>0</v>
      </c>
      <c r="M1320" s="67">
        <f>IF(L1320&gt;0,VLOOKUP(L1320,S$12:$AB$125,7),0)</f>
        <v>0</v>
      </c>
      <c r="N1320" s="2">
        <f t="shared" si="303"/>
        <v>0</v>
      </c>
      <c r="O1320" s="22">
        <f t="shared" ca="1" si="310"/>
        <v>0.16517424709090262</v>
      </c>
      <c r="P1320" s="25" t="str">
        <f t="shared" si="311"/>
        <v>A+J=</v>
      </c>
      <c r="Q1320" s="26">
        <f t="shared" si="312"/>
        <v>44757</v>
      </c>
      <c r="R1320" s="4"/>
      <c r="S1320" s="98"/>
      <c r="U1320" s="4"/>
      <c r="V1320" s="4"/>
      <c r="W1320" s="4"/>
      <c r="X1320" s="4"/>
      <c r="Y1320" s="4"/>
      <c r="Z1320" s="4"/>
      <c r="AA1320" s="4"/>
      <c r="AB1320" s="4"/>
      <c r="AC1320" s="4"/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64"/>
      <c r="BQ1320" s="64"/>
      <c r="BR1320" s="64"/>
      <c r="BS1320" s="64"/>
      <c r="BT1320" s="64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  <c r="FN1320" s="64"/>
      <c r="FO1320" s="64"/>
      <c r="FP1320" s="64"/>
      <c r="FQ1320" s="64"/>
      <c r="FR1320" s="64"/>
      <c r="FS1320" s="64"/>
      <c r="FT1320" s="64"/>
    </row>
    <row r="1321" spans="1:179" ht="15" x14ac:dyDescent="0.25">
      <c r="A1321" s="20">
        <f t="shared" si="313"/>
        <v>45074</v>
      </c>
      <c r="B1321" s="22">
        <f t="shared" ca="1" si="304"/>
        <v>1.1413186870909027</v>
      </c>
      <c r="C1321" s="22">
        <f t="shared" ca="1" si="314"/>
        <v>0.97614444</v>
      </c>
      <c r="D1321" s="23">
        <f ca="1">IF(A1321&lt;$B$1,VLOOKUP(A1321,[1]DI!$A$4:$B$15000,2,FALSE),0)</f>
        <v>0</v>
      </c>
      <c r="E1321" s="22">
        <f t="shared" ca="1" si="305"/>
        <v>0</v>
      </c>
      <c r="F1321" s="23">
        <f t="shared" si="306"/>
        <v>1.3</v>
      </c>
      <c r="G1321" s="24">
        <f t="shared" ca="1" si="307"/>
        <v>1</v>
      </c>
      <c r="H1321" s="22">
        <f ca="1">TRUNC(PRODUCT(G$10:G1320),15)</f>
        <v>1.37797364697906</v>
      </c>
      <c r="I1321" s="22">
        <f t="shared" ca="1" si="308"/>
        <v>1.1861310542792001</v>
      </c>
      <c r="J1321" s="22">
        <f t="shared" ca="1" si="309"/>
        <v>1.1617381099999999</v>
      </c>
      <c r="K1321" s="110">
        <f t="shared" ca="1" si="315"/>
        <v>0.16517424709090262</v>
      </c>
      <c r="L1321" s="66">
        <f>IF(VLOOKUP(A1321,$T$12:$AC$125,8)=VLOOKUP(A1320,$T$12:$AC$125,8),0,VLOOKUP(A1321,T$12:$AC$125,8))</f>
        <v>0</v>
      </c>
      <c r="M1321" s="67">
        <f>IF(L1321&gt;0,VLOOKUP(L1321,S$12:$AB$125,7),0)</f>
        <v>0</v>
      </c>
      <c r="N1321" s="2">
        <f t="shared" si="303"/>
        <v>0</v>
      </c>
      <c r="O1321" s="22">
        <f t="shared" ca="1" si="310"/>
        <v>0.16517424709090262</v>
      </c>
      <c r="P1321" s="25" t="str">
        <f t="shared" si="311"/>
        <v>A+J=</v>
      </c>
      <c r="Q1321" s="26">
        <f t="shared" si="312"/>
        <v>44757</v>
      </c>
      <c r="R1321" s="132" t="s">
        <v>82</v>
      </c>
      <c r="S1321" s="98"/>
      <c r="U1321" s="4"/>
      <c r="V1321" s="4"/>
      <c r="W1321" s="4"/>
      <c r="X1321" s="4"/>
      <c r="Y1321" s="4"/>
      <c r="Z1321" s="4"/>
      <c r="AA1321" s="4"/>
      <c r="AB1321" s="4"/>
      <c r="AC1321" s="4"/>
      <c r="AD1321" s="64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64"/>
      <c r="BQ1321" s="64"/>
      <c r="BR1321" s="64"/>
      <c r="BS1321" s="64"/>
      <c r="BT1321" s="64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  <c r="FN1321" s="64"/>
      <c r="FO1321" s="64"/>
      <c r="FP1321" s="64"/>
      <c r="FQ1321" s="64"/>
      <c r="FR1321" s="64"/>
      <c r="FS1321" s="64"/>
      <c r="FT1321" s="64"/>
    </row>
    <row r="1322" spans="1:179" ht="15" x14ac:dyDescent="0.25">
      <c r="A1322" s="20">
        <f t="shared" si="313"/>
        <v>45075</v>
      </c>
      <c r="B1322" s="22">
        <f t="shared" ca="1" si="304"/>
        <v>1.1413186870909027</v>
      </c>
      <c r="C1322" s="22">
        <f t="shared" ca="1" si="314"/>
        <v>0.97614444</v>
      </c>
      <c r="D1322" s="23">
        <f ca="1">IF(A1322&lt;$B$1,VLOOKUP(A1322,[1]DI!$A$4:$B$15000,2,FALSE),0)</f>
        <v>0.13650000000000001</v>
      </c>
      <c r="E1322" s="22">
        <f t="shared" ca="1" si="305"/>
        <v>5.0788000000000005E-4</v>
      </c>
      <c r="F1322" s="23">
        <f t="shared" si="306"/>
        <v>1.3</v>
      </c>
      <c r="G1322" s="24">
        <f t="shared" ca="1" si="307"/>
        <v>1.0006602440000001</v>
      </c>
      <c r="H1322" s="22">
        <f ca="1">TRUNC(PRODUCT(G$10:G1321),15)</f>
        <v>1.37797364697906</v>
      </c>
      <c r="I1322" s="22">
        <f t="shared" ca="1" si="308"/>
        <v>1.1861310542792001</v>
      </c>
      <c r="J1322" s="22">
        <f t="shared" ca="1" si="309"/>
        <v>1.1617381099999999</v>
      </c>
      <c r="K1322" s="110">
        <f t="shared" ca="1" si="315"/>
        <v>0.16517424709090262</v>
      </c>
      <c r="L1322" s="66">
        <f>IF(VLOOKUP(A1322,$T$12:$AC$125,8)=VLOOKUP(A1321,$T$12:$AC$125,8),0,VLOOKUP(A1322,T$12:$AC$125,8))</f>
        <v>0</v>
      </c>
      <c r="M1322" s="67">
        <f>IF(L1322&gt;0,VLOOKUP(L1322,S$12:$AB$125,7),0)</f>
        <v>0</v>
      </c>
      <c r="N1322" s="2">
        <f t="shared" si="303"/>
        <v>0</v>
      </c>
      <c r="O1322" s="22">
        <f t="shared" ca="1" si="310"/>
        <v>0.16517424709090262</v>
      </c>
      <c r="P1322" s="25" t="str">
        <f t="shared" si="311"/>
        <v>A+J=</v>
      </c>
      <c r="Q1322" s="26">
        <f t="shared" si="312"/>
        <v>44757</v>
      </c>
      <c r="R1322" s="132" t="s">
        <v>83</v>
      </c>
      <c r="S1322" s="98"/>
      <c r="U1322" s="4"/>
      <c r="V1322" s="4"/>
      <c r="W1322" s="4"/>
      <c r="X1322" s="4"/>
      <c r="Y1322" s="4"/>
      <c r="Z1322" s="4"/>
      <c r="AA1322" s="4"/>
      <c r="AB1322" s="4"/>
      <c r="AC1322" s="4"/>
      <c r="AD1322" s="64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64"/>
      <c r="BQ1322" s="64"/>
      <c r="BR1322" s="64"/>
      <c r="BS1322" s="64"/>
      <c r="BT1322" s="64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  <c r="FN1322" s="64"/>
      <c r="FO1322" s="64"/>
      <c r="FP1322" s="64"/>
      <c r="FQ1322" s="64"/>
      <c r="FR1322" s="64"/>
      <c r="FS1322" s="64"/>
      <c r="FT1322" s="64"/>
    </row>
    <row r="1323" spans="1:179" ht="15" x14ac:dyDescent="0.25">
      <c r="A1323" s="20">
        <f t="shared" si="313"/>
        <v>45076</v>
      </c>
      <c r="B1323" s="22">
        <f t="shared" ca="1" si="304"/>
        <v>1.1420722332349678</v>
      </c>
      <c r="C1323" s="22">
        <f t="shared" ca="1" si="314"/>
        <v>0.97614444</v>
      </c>
      <c r="D1323" s="23">
        <f ca="1">IF(A1323&lt;$B$1,VLOOKUP(A1323,[1]DI!$A$4:$B$15000,2,FALSE),0)</f>
        <v>0.13650000000000001</v>
      </c>
      <c r="E1323" s="22">
        <f t="shared" ca="1" si="305"/>
        <v>5.0788000000000005E-4</v>
      </c>
      <c r="F1323" s="23">
        <f t="shared" si="306"/>
        <v>1.3</v>
      </c>
      <c r="G1323" s="24">
        <f t="shared" ca="1" si="307"/>
        <v>1.0006602440000001</v>
      </c>
      <c r="H1323" s="22">
        <f ca="1">TRUNC(PRODUCT(G$10:G1322),15)</f>
        <v>1.3788834458116299</v>
      </c>
      <c r="I1323" s="22">
        <f t="shared" ca="1" si="308"/>
        <v>1.1861310542792001</v>
      </c>
      <c r="J1323" s="22">
        <f t="shared" ca="1" si="309"/>
        <v>1.1625051399999999</v>
      </c>
      <c r="K1323" s="110">
        <f t="shared" ca="1" si="315"/>
        <v>0.16592779323496767</v>
      </c>
      <c r="L1323" s="66">
        <f>IF(VLOOKUP(A1323,$T$12:$AC$125,8)=VLOOKUP(A1322,$T$12:$AC$125,8),0,VLOOKUP(A1323,T$12:$AC$125,8))</f>
        <v>0</v>
      </c>
      <c r="M1323" s="67">
        <f>IF(L1323&gt;0,VLOOKUP(L1323,S$12:$AB$125,7),0)</f>
        <v>0</v>
      </c>
      <c r="N1323" s="2">
        <f t="shared" si="303"/>
        <v>0</v>
      </c>
      <c r="O1323" s="22">
        <f t="shared" ca="1" si="310"/>
        <v>0.16592779323496767</v>
      </c>
      <c r="P1323" s="25" t="str">
        <f t="shared" si="311"/>
        <v>A+J=</v>
      </c>
      <c r="Q1323" s="26">
        <f t="shared" si="312"/>
        <v>44757</v>
      </c>
      <c r="R1323" s="133">
        <v>1244827.4099999999</v>
      </c>
      <c r="S1323" s="98"/>
      <c r="U1323" s="4"/>
      <c r="V1323" s="4"/>
      <c r="W1323" s="4"/>
      <c r="X1323" s="4"/>
      <c r="Y1323" s="4"/>
      <c r="Z1323" s="4"/>
      <c r="AA1323" s="4"/>
      <c r="AB1323" s="4"/>
      <c r="AC1323" s="4"/>
      <c r="AD1323" s="64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64"/>
      <c r="BQ1323" s="64"/>
      <c r="BR1323" s="64"/>
      <c r="BS1323" s="64"/>
      <c r="BT1323" s="64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  <c r="FN1323" s="64"/>
      <c r="FO1323" s="64"/>
      <c r="FP1323" s="64"/>
      <c r="FQ1323" s="64"/>
      <c r="FR1323" s="64"/>
      <c r="FS1323" s="64"/>
      <c r="FT1323" s="64"/>
    </row>
    <row r="1324" spans="1:179" ht="15" x14ac:dyDescent="0.25">
      <c r="A1324" s="20">
        <f t="shared" si="313"/>
        <v>45077</v>
      </c>
      <c r="B1324" s="22">
        <f t="shared" ca="1" si="304"/>
        <v>1.142826282581298</v>
      </c>
      <c r="C1324" s="22">
        <f t="shared" ca="1" si="314"/>
        <v>0.97614444</v>
      </c>
      <c r="D1324" s="23">
        <f ca="1">IF(A1324&lt;$B$1,VLOOKUP(A1324,[1]DI!$A$4:$B$15000,2,FALSE),0)</f>
        <v>0.13650000000000001</v>
      </c>
      <c r="E1324" s="22">
        <f t="shared" ca="1" si="305"/>
        <v>5.0788000000000005E-4</v>
      </c>
      <c r="F1324" s="23">
        <f t="shared" si="306"/>
        <v>1.3</v>
      </c>
      <c r="G1324" s="24">
        <f t="shared" ca="1" si="307"/>
        <v>1.0006602440000001</v>
      </c>
      <c r="H1324" s="22">
        <f ca="1">TRUNC(PRODUCT(G$10:G1323),15)</f>
        <v>1.37979384533343</v>
      </c>
      <c r="I1324" s="22">
        <f t="shared" ca="1" si="308"/>
        <v>1.1861310542792001</v>
      </c>
      <c r="J1324" s="22">
        <f t="shared" ca="1" si="309"/>
        <v>1.1632726799999999</v>
      </c>
      <c r="K1324" s="110">
        <f t="shared" ca="1" si="315"/>
        <v>0.16668184258129795</v>
      </c>
      <c r="L1324" s="66">
        <f>IF(VLOOKUP(A1324,$T$12:$AC$125,8)=VLOOKUP(A1323,$T$12:$AC$125,8),0,VLOOKUP(A1324,T$12:$AC$125,8))</f>
        <v>0</v>
      </c>
      <c r="M1324" s="67">
        <f>IF(L1324&gt;0,VLOOKUP(L1324,S$12:$AB$125,7),0)</f>
        <v>0</v>
      </c>
      <c r="N1324" s="2">
        <f t="shared" si="303"/>
        <v>0</v>
      </c>
      <c r="O1324" s="22">
        <f t="shared" ca="1" si="310"/>
        <v>0.16668184258129795</v>
      </c>
      <c r="P1324" s="25" t="str">
        <f t="shared" si="311"/>
        <v>A+J=</v>
      </c>
      <c r="Q1324" s="26">
        <f t="shared" si="312"/>
        <v>44757</v>
      </c>
      <c r="R1324" s="132" t="s">
        <v>63</v>
      </c>
      <c r="S1324" s="98"/>
      <c r="U1324" s="4"/>
      <c r="V1324" s="4"/>
      <c r="W1324" s="4"/>
      <c r="X1324" s="4"/>
      <c r="Y1324" s="4"/>
      <c r="Z1324" s="4"/>
      <c r="AA1324" s="4"/>
      <c r="AB1324" s="4"/>
      <c r="AC1324" s="4"/>
      <c r="AD1324" s="64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  <c r="BK1324" s="64"/>
      <c r="BL1324" s="64"/>
      <c r="BM1324" s="64"/>
      <c r="BN1324" s="64"/>
      <c r="BO1324" s="64"/>
      <c r="BP1324" s="64"/>
      <c r="BQ1324" s="64"/>
      <c r="BR1324" s="64"/>
      <c r="BS1324" s="64"/>
      <c r="BT1324" s="6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  <c r="FN1324" s="64"/>
      <c r="FO1324" s="64"/>
      <c r="FP1324" s="64"/>
      <c r="FQ1324" s="64"/>
      <c r="FR1324" s="64"/>
      <c r="FS1324" s="64"/>
      <c r="FT1324" s="64"/>
    </row>
    <row r="1325" spans="1:179" ht="15" x14ac:dyDescent="0.25">
      <c r="A1325" s="20">
        <f t="shared" si="313"/>
        <v>45078</v>
      </c>
      <c r="B1325" s="22">
        <f t="shared" ca="1" si="304"/>
        <v>1.1435808250671038</v>
      </c>
      <c r="C1325" s="22">
        <f t="shared" ca="1" si="314"/>
        <v>0.97614444</v>
      </c>
      <c r="D1325" s="23">
        <f ca="1">IF(A1325&lt;$B$1,VLOOKUP(A1325,[1]DI!$A$4:$B$15000,2,FALSE),0)</f>
        <v>0.13650000000000001</v>
      </c>
      <c r="E1325" s="22">
        <f t="shared" ca="1" si="305"/>
        <v>5.0788000000000005E-4</v>
      </c>
      <c r="F1325" s="23">
        <f t="shared" si="306"/>
        <v>1.3</v>
      </c>
      <c r="G1325" s="24">
        <f t="shared" ca="1" si="307"/>
        <v>1.0006602440000001</v>
      </c>
      <c r="H1325" s="22">
        <f ca="1">TRUNC(PRODUCT(G$10:G1324),15)</f>
        <v>1.38070484594105</v>
      </c>
      <c r="I1325" s="22">
        <f t="shared" ca="1" si="308"/>
        <v>1.1861310542792001</v>
      </c>
      <c r="J1325" s="22">
        <f t="shared" ca="1" si="309"/>
        <v>1.16404072</v>
      </c>
      <c r="K1325" s="110">
        <f t="shared" ca="1" si="315"/>
        <v>0.16743638506710387</v>
      </c>
      <c r="L1325" s="66">
        <f>IF(VLOOKUP(A1325,$T$12:$AC$125,8)=VLOOKUP(A1324,$T$12:$AC$125,8),0,VLOOKUP(A1325,T$12:$AC$125,8))</f>
        <v>0</v>
      </c>
      <c r="M1325" s="67">
        <f>IF(L1325&gt;0,VLOOKUP(L1325,S$12:$AB$125,7),0)</f>
        <v>0</v>
      </c>
      <c r="N1325" s="2">
        <f t="shared" si="303"/>
        <v>0</v>
      </c>
      <c r="O1325" s="22">
        <f t="shared" ca="1" si="310"/>
        <v>0.16743638506710387</v>
      </c>
      <c r="P1325" s="25" t="str">
        <f t="shared" si="311"/>
        <v>A+J=</v>
      </c>
      <c r="Q1325" s="26">
        <f t="shared" si="312"/>
        <v>44757</v>
      </c>
      <c r="R1325" s="129">
        <v>390935329</v>
      </c>
      <c r="S1325" s="98"/>
      <c r="U1325" s="4"/>
      <c r="V1325" s="4"/>
      <c r="W1325" s="4"/>
      <c r="X1325" s="4"/>
      <c r="Y1325" s="4"/>
      <c r="Z1325" s="4"/>
      <c r="AA1325" s="4"/>
      <c r="AB1325" s="4"/>
      <c r="AC1325" s="4"/>
      <c r="AD1325" s="64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  <c r="BK1325" s="64"/>
      <c r="BL1325" s="64"/>
      <c r="BM1325" s="64"/>
      <c r="BN1325" s="64"/>
      <c r="BO1325" s="64"/>
      <c r="BP1325" s="64"/>
      <c r="BQ1325" s="64"/>
      <c r="BR1325" s="64"/>
      <c r="BS1325" s="64"/>
      <c r="BT1325" s="64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  <c r="FN1325" s="64"/>
      <c r="FO1325" s="64"/>
      <c r="FP1325" s="64"/>
      <c r="FQ1325" s="64"/>
      <c r="FR1325" s="64"/>
      <c r="FS1325" s="64"/>
      <c r="FT1325" s="64"/>
    </row>
    <row r="1326" spans="1:179" ht="15" x14ac:dyDescent="0.25">
      <c r="A1326" s="20">
        <f t="shared" si="313"/>
        <v>45079</v>
      </c>
      <c r="B1326" s="22">
        <f t="shared" ca="1" si="304"/>
        <v>1.144335870755175</v>
      </c>
      <c r="C1326" s="22">
        <f t="shared" ca="1" si="314"/>
        <v>0.97614444</v>
      </c>
      <c r="D1326" s="23">
        <f ca="1">IF(A1326&lt;$B$1,VLOOKUP(A1326,[1]DI!$A$4:$B$15000,2,FALSE),0)</f>
        <v>0.13650000000000001</v>
      </c>
      <c r="E1326" s="22">
        <f t="shared" ca="1" si="305"/>
        <v>5.0788000000000005E-4</v>
      </c>
      <c r="F1326" s="23">
        <f t="shared" si="306"/>
        <v>1.3</v>
      </c>
      <c r="G1326" s="24">
        <f t="shared" ca="1" si="307"/>
        <v>1.0006602440000001</v>
      </c>
      <c r="H1326" s="22">
        <f ca="1">TRUNC(PRODUCT(G$10:G1325),15)</f>
        <v>1.38161644803135</v>
      </c>
      <c r="I1326" s="22">
        <f t="shared" ca="1" si="308"/>
        <v>1.1861310542792001</v>
      </c>
      <c r="J1326" s="22">
        <f t="shared" ca="1" si="309"/>
        <v>1.1648092699999999</v>
      </c>
      <c r="K1326" s="110">
        <f t="shared" ca="1" si="315"/>
        <v>0.16819143075517501</v>
      </c>
      <c r="L1326" s="66">
        <f>IF(VLOOKUP(A1326,$T$12:$AC$125,8)=VLOOKUP(A1325,$T$12:$AC$125,8),0,VLOOKUP(A1326,T$12:$AC$125,8))</f>
        <v>0</v>
      </c>
      <c r="M1326" s="67">
        <f>IF(L1326&gt;0,VLOOKUP(L1326,S$12:$AB$125,7),0)</f>
        <v>0</v>
      </c>
      <c r="N1326" s="2">
        <f t="shared" si="303"/>
        <v>0</v>
      </c>
      <c r="O1326" s="22">
        <f t="shared" ca="1" si="310"/>
        <v>0.16819143075517501</v>
      </c>
      <c r="P1326" s="25" t="str">
        <f t="shared" si="311"/>
        <v>A+J=</v>
      </c>
      <c r="Q1326" s="26">
        <f t="shared" si="312"/>
        <v>44757</v>
      </c>
      <c r="R1326" s="132" t="s">
        <v>76</v>
      </c>
      <c r="S1326" s="98"/>
      <c r="U1326" s="4"/>
      <c r="V1326" s="4"/>
      <c r="W1326" s="4"/>
      <c r="X1326" s="4"/>
      <c r="Y1326" s="4"/>
      <c r="Z1326" s="4"/>
      <c r="AA1326" s="4"/>
      <c r="AB1326" s="4"/>
      <c r="AC1326" s="4"/>
      <c r="AD1326" s="64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  <c r="BK1326" s="64"/>
      <c r="BL1326" s="64"/>
      <c r="BM1326" s="64"/>
      <c r="BN1326" s="64"/>
      <c r="BO1326" s="64"/>
      <c r="BP1326" s="64"/>
      <c r="BQ1326" s="64"/>
      <c r="BR1326" s="64"/>
      <c r="BS1326" s="64"/>
      <c r="BT1326" s="64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  <c r="FN1326" s="64"/>
      <c r="FO1326" s="64"/>
      <c r="FP1326" s="64"/>
      <c r="FQ1326" s="64"/>
      <c r="FR1326" s="64"/>
      <c r="FS1326" s="64"/>
      <c r="FT1326" s="64"/>
    </row>
    <row r="1327" spans="1:179" ht="15" x14ac:dyDescent="0.25">
      <c r="A1327" s="20">
        <f t="shared" si="313"/>
        <v>45080</v>
      </c>
      <c r="B1327" s="22">
        <f t="shared" ca="1" si="304"/>
        <v>1.1450914096455114</v>
      </c>
      <c r="C1327" s="22">
        <f t="shared" ca="1" si="314"/>
        <v>0.97614444</v>
      </c>
      <c r="D1327" s="23">
        <f ca="1">IF(A1327&lt;$B$1,VLOOKUP(A1327,[1]DI!$A$4:$B$15000,2,FALSE),0)</f>
        <v>0</v>
      </c>
      <c r="E1327" s="22">
        <f t="shared" ca="1" si="305"/>
        <v>0</v>
      </c>
      <c r="F1327" s="23">
        <f t="shared" si="306"/>
        <v>1.3</v>
      </c>
      <c r="G1327" s="24">
        <f t="shared" ca="1" si="307"/>
        <v>1</v>
      </c>
      <c r="H1327" s="22">
        <f ca="1">TRUNC(PRODUCT(G$10:G1326),15)</f>
        <v>1.3825286520014699</v>
      </c>
      <c r="I1327" s="22">
        <f t="shared" ca="1" si="308"/>
        <v>1.1861310542792001</v>
      </c>
      <c r="J1327" s="22">
        <f t="shared" ca="1" si="309"/>
        <v>1.16557833</v>
      </c>
      <c r="K1327" s="110">
        <f t="shared" ca="1" si="315"/>
        <v>0.16894696964551134</v>
      </c>
      <c r="L1327" s="66">
        <f>IF(VLOOKUP(A1327,$T$12:$AC$125,8)=VLOOKUP(A1326,$T$12:$AC$125,8),0,VLOOKUP(A1327,T$12:$AC$125,8))</f>
        <v>0</v>
      </c>
      <c r="M1327" s="67">
        <f>IF(L1327&gt;0,VLOOKUP(L1327,S$12:$AB$125,7),0)</f>
        <v>0</v>
      </c>
      <c r="N1327" s="2">
        <f t="shared" si="303"/>
        <v>0</v>
      </c>
      <c r="O1327" s="22">
        <f t="shared" ca="1" si="310"/>
        <v>0.16894696964551134</v>
      </c>
      <c r="P1327" s="25" t="str">
        <f t="shared" si="311"/>
        <v>A+J=</v>
      </c>
      <c r="Q1327" s="26">
        <f t="shared" si="312"/>
        <v>44757</v>
      </c>
      <c r="R1327" s="133">
        <f ca="1">K1331*R1325</f>
        <v>66638659.075982213</v>
      </c>
      <c r="S1327" s="98"/>
      <c r="U1327" s="4"/>
      <c r="V1327" s="4"/>
      <c r="W1327" s="4"/>
      <c r="X1327" s="4"/>
      <c r="Y1327" s="4"/>
      <c r="Z1327" s="4"/>
      <c r="AA1327" s="4"/>
      <c r="AB1327" s="4"/>
      <c r="AC1327" s="4"/>
      <c r="AD1327" s="64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64"/>
      <c r="BQ1327" s="64"/>
      <c r="BR1327" s="64"/>
      <c r="BS1327" s="64"/>
      <c r="BT1327" s="64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  <c r="FN1327" s="64"/>
      <c r="FO1327" s="64"/>
      <c r="FP1327" s="64"/>
      <c r="FQ1327" s="64"/>
      <c r="FR1327" s="64"/>
      <c r="FS1327" s="64"/>
      <c r="FT1327" s="64"/>
    </row>
    <row r="1328" spans="1:179" ht="15" x14ac:dyDescent="0.25">
      <c r="A1328" s="20">
        <f t="shared" si="313"/>
        <v>45081</v>
      </c>
      <c r="B1328" s="22">
        <f t="shared" ca="1" si="304"/>
        <v>1.1450914096455114</v>
      </c>
      <c r="C1328" s="22">
        <f t="shared" ca="1" si="314"/>
        <v>0.97614444</v>
      </c>
      <c r="D1328" s="23">
        <f ca="1">IF(A1328&lt;$B$1,VLOOKUP(A1328,[1]DI!$A$4:$B$15000,2,FALSE),0)</f>
        <v>0</v>
      </c>
      <c r="E1328" s="22">
        <f t="shared" ca="1" si="305"/>
        <v>0</v>
      </c>
      <c r="F1328" s="23">
        <f t="shared" si="306"/>
        <v>1.3</v>
      </c>
      <c r="G1328" s="24">
        <f t="shared" ca="1" si="307"/>
        <v>1</v>
      </c>
      <c r="H1328" s="22">
        <f ca="1">TRUNC(PRODUCT(G$10:G1327),15)</f>
        <v>1.3825286520014699</v>
      </c>
      <c r="I1328" s="22">
        <f t="shared" ca="1" si="308"/>
        <v>1.1861310542792001</v>
      </c>
      <c r="J1328" s="22">
        <f t="shared" ca="1" si="309"/>
        <v>1.16557833</v>
      </c>
      <c r="K1328" s="110">
        <f t="shared" ca="1" si="315"/>
        <v>0.16894696964551134</v>
      </c>
      <c r="L1328" s="66">
        <f>IF(VLOOKUP(A1328,$T$12:$AC$125,8)=VLOOKUP(A1327,$T$12:$AC$125,8),0,VLOOKUP(A1328,T$12:$AC$125,8))</f>
        <v>0</v>
      </c>
      <c r="M1328" s="67">
        <f>IF(L1328&gt;0,VLOOKUP(L1328,S$12:$AB$125,7),0)</f>
        <v>0</v>
      </c>
      <c r="N1328" s="2">
        <f t="shared" si="303"/>
        <v>0</v>
      </c>
      <c r="O1328" s="22">
        <f t="shared" ca="1" si="310"/>
        <v>0.16894696964551134</v>
      </c>
      <c r="P1328" s="25" t="str">
        <f t="shared" si="311"/>
        <v>A+J=</v>
      </c>
      <c r="Q1328" s="26">
        <f t="shared" si="312"/>
        <v>44757</v>
      </c>
      <c r="R1328" s="132" t="s">
        <v>84</v>
      </c>
      <c r="S1328" s="98"/>
      <c r="U1328" s="4"/>
      <c r="V1328" s="4"/>
      <c r="W1328" s="4"/>
      <c r="X1328" s="4"/>
      <c r="Y1328" s="4"/>
      <c r="Z1328" s="4"/>
      <c r="AA1328" s="4"/>
      <c r="AB1328" s="4"/>
      <c r="AC1328" s="4"/>
      <c r="AD1328" s="64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  <c r="BL1328" s="64"/>
      <c r="BM1328" s="64"/>
      <c r="BN1328" s="64"/>
      <c r="BO1328" s="64"/>
      <c r="BP1328" s="64"/>
      <c r="BQ1328" s="64"/>
      <c r="BR1328" s="64"/>
      <c r="BS1328" s="64"/>
      <c r="BT1328" s="64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  <c r="FN1328" s="64"/>
      <c r="FO1328" s="64"/>
      <c r="FP1328" s="64"/>
      <c r="FQ1328" s="64"/>
      <c r="FR1328" s="64"/>
      <c r="FS1328" s="64"/>
      <c r="FT1328" s="64"/>
    </row>
    <row r="1329" spans="1:179" ht="15" x14ac:dyDescent="0.25">
      <c r="A1329" s="20">
        <f t="shared" si="313"/>
        <v>45082</v>
      </c>
      <c r="B1329" s="22">
        <f t="shared" ca="1" si="304"/>
        <v>1.1450914096455114</v>
      </c>
      <c r="C1329" s="22">
        <f t="shared" ca="1" si="314"/>
        <v>0.97614444</v>
      </c>
      <c r="D1329" s="23">
        <f ca="1">IF(A1329&lt;$B$1,VLOOKUP(A1329,[1]DI!$A$4:$B$15000,2,FALSE),0)</f>
        <v>0.13650000000000001</v>
      </c>
      <c r="E1329" s="22">
        <f t="shared" ca="1" si="305"/>
        <v>5.0788000000000005E-4</v>
      </c>
      <c r="F1329" s="23">
        <f t="shared" si="306"/>
        <v>1.3</v>
      </c>
      <c r="G1329" s="24">
        <f t="shared" ca="1" si="307"/>
        <v>1.0006602440000001</v>
      </c>
      <c r="H1329" s="22">
        <f ca="1">TRUNC(PRODUCT(G$10:G1328),15)</f>
        <v>1.3825286520014699</v>
      </c>
      <c r="I1329" s="22">
        <f t="shared" ca="1" si="308"/>
        <v>1.1861310542792001</v>
      </c>
      <c r="J1329" s="22">
        <f t="shared" ca="1" si="309"/>
        <v>1.16557833</v>
      </c>
      <c r="K1329" s="110">
        <f t="shared" ca="1" si="315"/>
        <v>0.16894696964551134</v>
      </c>
      <c r="L1329" s="66">
        <f>IF(VLOOKUP(A1329,$T$12:$AC$125,8)=VLOOKUP(A1328,$T$12:$AC$125,8),0,VLOOKUP(A1329,T$12:$AC$125,8))</f>
        <v>0</v>
      </c>
      <c r="M1329" s="67">
        <f>IF(L1329&gt;0,VLOOKUP(L1329,S$12:$AB$125,7),0)</f>
        <v>0</v>
      </c>
      <c r="N1329" s="2">
        <f t="shared" si="303"/>
        <v>0</v>
      </c>
      <c r="O1329" s="22">
        <f t="shared" ca="1" si="310"/>
        <v>0.16894696964551134</v>
      </c>
      <c r="P1329" s="25" t="str">
        <f t="shared" si="311"/>
        <v>A+J=</v>
      </c>
      <c r="Q1329" s="26">
        <f t="shared" si="312"/>
        <v>44757</v>
      </c>
      <c r="R1329" s="133">
        <f ca="1">R1323-R1327</f>
        <v>-65393831.665982217</v>
      </c>
      <c r="S1329" s="98"/>
      <c r="U1329" s="4"/>
      <c r="V1329" s="4"/>
      <c r="W1329" s="4"/>
      <c r="X1329" s="4"/>
      <c r="Y1329" s="4"/>
      <c r="Z1329" s="4"/>
      <c r="AA1329" s="4"/>
      <c r="AB1329" s="4"/>
      <c r="AC1329" s="4"/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  <c r="FN1329" s="64"/>
      <c r="FO1329" s="64"/>
      <c r="FP1329" s="64"/>
      <c r="FQ1329" s="64"/>
      <c r="FR1329" s="64"/>
      <c r="FS1329" s="64"/>
      <c r="FT1329" s="64"/>
    </row>
    <row r="1330" spans="1:179" ht="15" x14ac:dyDescent="0.25">
      <c r="A1330" s="20">
        <f t="shared" si="313"/>
        <v>45083</v>
      </c>
      <c r="B1330" s="22">
        <f t="shared" ca="1" si="304"/>
        <v>1.1458474416753233</v>
      </c>
      <c r="C1330" s="22">
        <f t="shared" ca="1" si="314"/>
        <v>0.97614444</v>
      </c>
      <c r="D1330" s="23">
        <f ca="1">IF(A1330&lt;$B$1,VLOOKUP(A1330,[1]DI!$A$4:$B$15000,2,FALSE),0)</f>
        <v>0.13650000000000001</v>
      </c>
      <c r="E1330" s="22">
        <f t="shared" ca="1" si="305"/>
        <v>5.0788000000000005E-4</v>
      </c>
      <c r="F1330" s="23">
        <f t="shared" si="306"/>
        <v>1.3</v>
      </c>
      <c r="G1330" s="24">
        <f t="shared" ca="1" si="307"/>
        <v>1.0006602440000001</v>
      </c>
      <c r="H1330" s="22">
        <f ca="1">TRUNC(PRODUCT(G$10:G1329),15)</f>
        <v>1.38344145824878</v>
      </c>
      <c r="I1330" s="22">
        <f t="shared" ca="1" si="308"/>
        <v>1.1861310542792001</v>
      </c>
      <c r="J1330" s="22">
        <f t="shared" ca="1" si="309"/>
        <v>1.1663478899999999</v>
      </c>
      <c r="K1330" s="110">
        <f t="shared" ca="1" si="315"/>
        <v>0.16970300167532337</v>
      </c>
      <c r="L1330" s="66">
        <f>IF(VLOOKUP(A1330,$T$12:$AC$125,8)=VLOOKUP(A1329,$T$12:$AC$125,8),0,VLOOKUP(A1330,T$12:$AC$125,8))</f>
        <v>0</v>
      </c>
      <c r="M1330" s="67">
        <f>IF(L1330&gt;0,VLOOKUP(L1330,S$12:$AB$125,7),0)</f>
        <v>0</v>
      </c>
      <c r="N1330" s="2">
        <f t="shared" si="303"/>
        <v>0</v>
      </c>
      <c r="O1330" s="22">
        <f t="shared" ca="1" si="310"/>
        <v>0.16970300167532337</v>
      </c>
      <c r="P1330" s="25" t="str">
        <f t="shared" si="311"/>
        <v>A+J=</v>
      </c>
      <c r="Q1330" s="26">
        <f t="shared" si="312"/>
        <v>44757</v>
      </c>
      <c r="R1330" s="132" t="s">
        <v>85</v>
      </c>
      <c r="S1330" s="98"/>
      <c r="U1330" s="4"/>
      <c r="V1330" s="4"/>
      <c r="W1330" s="4"/>
      <c r="X1330" s="4"/>
      <c r="Y1330" s="4"/>
      <c r="Z1330" s="4"/>
      <c r="AA1330" s="4"/>
      <c r="AB1330" s="4"/>
      <c r="AC1330" s="4"/>
      <c r="AD1330" s="64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  <c r="BK1330" s="64"/>
      <c r="BL1330" s="64"/>
      <c r="BM1330" s="64"/>
      <c r="BN1330" s="64"/>
      <c r="BO1330" s="64"/>
      <c r="BP1330" s="64"/>
      <c r="BQ1330" s="64"/>
      <c r="BR1330" s="64"/>
      <c r="BS1330" s="64"/>
      <c r="BT1330" s="64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  <c r="FN1330" s="64"/>
      <c r="FO1330" s="64"/>
      <c r="FP1330" s="64"/>
      <c r="FQ1330" s="64"/>
      <c r="FR1330" s="64"/>
      <c r="FS1330" s="64"/>
      <c r="FT1330" s="64"/>
    </row>
    <row r="1331" spans="1:179" ht="15" x14ac:dyDescent="0.25">
      <c r="A1331" s="112">
        <f t="shared" si="313"/>
        <v>45084</v>
      </c>
      <c r="B1331" s="110">
        <f t="shared" ca="1" si="304"/>
        <v>1.1466039869701901</v>
      </c>
      <c r="C1331" s="110">
        <f t="shared" ca="1" si="314"/>
        <v>0.97614444</v>
      </c>
      <c r="D1331" s="113">
        <f ca="1">IF(A1331&lt;$B$1,VLOOKUP(A1331,[1]DI!$A$4:$B$15000,2,FALSE),0)</f>
        <v>0.13650000000000001</v>
      </c>
      <c r="E1331" s="110">
        <f t="shared" ca="1" si="305"/>
        <v>5.0788000000000005E-4</v>
      </c>
      <c r="F1331" s="113">
        <f t="shared" si="306"/>
        <v>1.3</v>
      </c>
      <c r="G1331" s="114">
        <f t="shared" ca="1" si="307"/>
        <v>1.0006602440000001</v>
      </c>
      <c r="H1331" s="110">
        <f ca="1">TRUNC(PRODUCT(G$10:G1330),15)</f>
        <v>1.38435486717094</v>
      </c>
      <c r="I1331" s="110">
        <f t="shared" ca="1" si="308"/>
        <v>1.1861310542792001</v>
      </c>
      <c r="J1331" s="110">
        <f t="shared" ca="1" si="309"/>
        <v>1.1671179700000001</v>
      </c>
      <c r="K1331" s="110">
        <f t="shared" ca="1" si="315"/>
        <v>0.17045954697019008</v>
      </c>
      <c r="L1331" s="115">
        <v>11</v>
      </c>
      <c r="M1331" s="116">
        <v>0</v>
      </c>
      <c r="N1331" s="110">
        <f t="shared" ca="1" si="303"/>
        <v>0</v>
      </c>
      <c r="O1331" s="110">
        <f t="shared" ca="1" si="310"/>
        <v>0.17045954697019008</v>
      </c>
      <c r="P1331" s="117" t="str">
        <f t="shared" si="311"/>
        <v>A+J=</v>
      </c>
      <c r="Q1331" s="112">
        <f t="shared" si="312"/>
        <v>44757</v>
      </c>
      <c r="R1331" s="134">
        <f ca="1">R1329/R1325</f>
        <v>-0.16727531848619959</v>
      </c>
      <c r="S1331" s="98"/>
      <c r="U1331" s="4"/>
      <c r="V1331" s="4"/>
      <c r="W1331" s="4"/>
      <c r="X1331" s="4"/>
      <c r="Y1331" s="4"/>
      <c r="Z1331" s="4"/>
      <c r="AA1331" s="4"/>
      <c r="AB1331" s="4"/>
      <c r="AC1331" s="4"/>
      <c r="AD1331" s="64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  <c r="BK1331" s="64"/>
      <c r="BL1331" s="64"/>
      <c r="BM1331" s="64"/>
      <c r="BN1331" s="64"/>
      <c r="BO1331" s="64"/>
      <c r="BP1331" s="64"/>
      <c r="BQ1331" s="64"/>
      <c r="BR1331" s="64"/>
      <c r="BS1331" s="64"/>
      <c r="BT1331" s="64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  <c r="FN1331" s="64"/>
      <c r="FO1331" s="64"/>
      <c r="FP1331" s="64"/>
      <c r="FQ1331" s="64"/>
      <c r="FR1331" s="64"/>
      <c r="FS1331" s="64"/>
      <c r="FT1331" s="64"/>
    </row>
    <row r="1332" spans="1:179" ht="15" x14ac:dyDescent="0.25">
      <c r="A1332" s="20">
        <f t="shared" si="313"/>
        <v>45085</v>
      </c>
      <c r="B1332" s="22">
        <f t="shared" ca="1" si="304"/>
        <v>1.1441746803424768</v>
      </c>
      <c r="C1332" s="22">
        <f t="shared" ca="1" si="314"/>
        <v>0.97614444</v>
      </c>
      <c r="D1332" s="23">
        <f ca="1">IF(A1332&lt;$B$1,VLOOKUP(A1332,[1]DI!$A$4:$B$15000,2,FALSE),0)</f>
        <v>0</v>
      </c>
      <c r="E1332" s="22">
        <f t="shared" ca="1" si="305"/>
        <v>0</v>
      </c>
      <c r="F1332" s="23">
        <f t="shared" si="306"/>
        <v>1.3</v>
      </c>
      <c r="G1332" s="24">
        <f t="shared" ca="1" si="307"/>
        <v>1</v>
      </c>
      <c r="H1332" s="22">
        <f ca="1">TRUNC(PRODUCT(G$10:G1331),15)</f>
        <v>1.3852688791658601</v>
      </c>
      <c r="I1332" s="22">
        <f t="shared" ca="1" si="308"/>
        <v>1.38435486717094</v>
      </c>
      <c r="J1332" s="22">
        <f t="shared" ca="1" si="309"/>
        <v>1.00066024</v>
      </c>
      <c r="K1332" s="110">
        <f ca="1">TRUNC((C1332*(J1332-1)),8)+(-R$1331*J1332)</f>
        <v>0.16803024034247691</v>
      </c>
      <c r="L1332" s="66">
        <f>IF(VLOOKUP(A1332,$T$12:$AC$125,8)=VLOOKUP(A1331,$T$12:$AC$125,8),0,VLOOKUP(A1332,T$12:$AC$125,8))</f>
        <v>0</v>
      </c>
      <c r="M1332" s="67">
        <f>IF(L1332&gt;0,VLOOKUP(L1332,S$12:$AB$125,7),0)</f>
        <v>0</v>
      </c>
      <c r="N1332" s="2">
        <f t="shared" si="303"/>
        <v>0</v>
      </c>
      <c r="O1332" s="22">
        <f t="shared" ca="1" si="310"/>
        <v>0.16803024034247691</v>
      </c>
      <c r="P1332" s="25" t="str">
        <f t="shared" si="311"/>
        <v>A+J=</v>
      </c>
      <c r="Q1332" s="26">
        <f t="shared" si="312"/>
        <v>45124</v>
      </c>
      <c r="R1332" s="4"/>
      <c r="S1332" s="98"/>
      <c r="U1332" s="4"/>
      <c r="V1332" s="4"/>
      <c r="W1332" s="4"/>
      <c r="X1332" s="4"/>
      <c r="Y1332" s="4"/>
      <c r="Z1332" s="4"/>
      <c r="AA1332" s="4"/>
      <c r="AB1332" s="4"/>
      <c r="AC1332" s="4"/>
      <c r="AD1332" s="64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64"/>
      <c r="BJ1332" s="64"/>
      <c r="BK1332" s="64"/>
      <c r="BL1332" s="64"/>
      <c r="BM1332" s="64"/>
      <c r="BN1332" s="64"/>
      <c r="BO1332" s="64"/>
      <c r="BP1332" s="64"/>
      <c r="BQ1332" s="64"/>
      <c r="BR1332" s="64"/>
      <c r="BS1332" s="64"/>
      <c r="BT1332" s="64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  <c r="FN1332" s="64"/>
      <c r="FO1332" s="64"/>
      <c r="FP1332" s="64"/>
      <c r="FQ1332" s="64"/>
      <c r="FR1332" s="64"/>
      <c r="FS1332" s="64"/>
      <c r="FT1332" s="64"/>
    </row>
    <row r="1333" spans="1:179" ht="15.75" x14ac:dyDescent="0.25">
      <c r="A1333" s="20">
        <f t="shared" si="313"/>
        <v>45086</v>
      </c>
      <c r="B1333" s="22">
        <f t="shared" ca="1" si="304"/>
        <v>1.1441746803424768</v>
      </c>
      <c r="C1333" s="22">
        <f t="shared" ca="1" si="314"/>
        <v>0.97614444</v>
      </c>
      <c r="D1333" s="23">
        <f ca="1">IF(A1333&lt;$B$1,VLOOKUP(A1333,[1]DI!$A$4:$B$15000,2,FALSE),0)</f>
        <v>0.13650000000000001</v>
      </c>
      <c r="E1333" s="22">
        <f t="shared" ca="1" si="305"/>
        <v>5.0788000000000005E-4</v>
      </c>
      <c r="F1333" s="23">
        <f t="shared" si="306"/>
        <v>1.3</v>
      </c>
      <c r="G1333" s="24">
        <f t="shared" ca="1" si="307"/>
        <v>1.0006602440000001</v>
      </c>
      <c r="H1333" s="22">
        <f ca="1">TRUNC(PRODUCT(G$10:G1332),15)</f>
        <v>1.3852688791658601</v>
      </c>
      <c r="I1333" s="22">
        <f t="shared" ca="1" si="308"/>
        <v>1.38435486717094</v>
      </c>
      <c r="J1333" s="22">
        <f t="shared" ca="1" si="309"/>
        <v>1.00066024</v>
      </c>
      <c r="K1333" s="110">
        <f t="shared" ref="K1333:K1396" ca="1" si="316">TRUNC((C1333*(J1333-1)),8)+(-R$1331*J1333)</f>
        <v>0.16803024034247691</v>
      </c>
      <c r="L1333" s="66">
        <f>IF(VLOOKUP(A1333,$T$12:$AC$125,8)=VLOOKUP(A1332,$T$12:$AC$125,8),0,VLOOKUP(A1333,T$12:$AC$125,8))</f>
        <v>0</v>
      </c>
      <c r="M1333" s="67">
        <f>IF(L1333&gt;0,VLOOKUP(L1333,S$12:$AB$125,7),0)</f>
        <v>0</v>
      </c>
      <c r="N1333" s="2">
        <f t="shared" si="303"/>
        <v>0</v>
      </c>
      <c r="O1333" s="22">
        <f t="shared" ca="1" si="310"/>
        <v>0.16803024034247691</v>
      </c>
      <c r="P1333" s="25" t="str">
        <f t="shared" si="311"/>
        <v>A+J=</v>
      </c>
      <c r="Q1333" s="26">
        <f t="shared" si="312"/>
        <v>45124</v>
      </c>
      <c r="R1333" s="137" t="s">
        <v>87</v>
      </c>
      <c r="S1333" s="98"/>
      <c r="U1333" s="4"/>
      <c r="V1333" s="4"/>
      <c r="W1333" s="4"/>
      <c r="X1333" s="4"/>
      <c r="Y1333" s="4"/>
      <c r="Z1333" s="4"/>
      <c r="AA1333" s="4"/>
      <c r="AB1333" s="4"/>
      <c r="AC1333" s="4"/>
      <c r="AD1333" s="64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4"/>
      <c r="BM1333" s="64"/>
      <c r="BN1333" s="64"/>
      <c r="BO1333" s="64"/>
      <c r="BP1333" s="64"/>
      <c r="BQ1333" s="64"/>
      <c r="BR1333" s="64"/>
      <c r="BS1333" s="64"/>
      <c r="BT1333" s="64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  <c r="FN1333" s="64"/>
      <c r="FO1333" s="64"/>
      <c r="FP1333" s="64"/>
      <c r="FQ1333" s="64"/>
      <c r="FR1333" s="64"/>
      <c r="FS1333" s="64"/>
      <c r="FT1333" s="64"/>
    </row>
    <row r="1334" spans="1:179" ht="15.75" x14ac:dyDescent="0.25">
      <c r="A1334" s="20">
        <f t="shared" si="313"/>
        <v>45087</v>
      </c>
      <c r="B1334" s="22">
        <f t="shared" ca="1" si="304"/>
        <v>1.1449301157998943</v>
      </c>
      <c r="C1334" s="22">
        <f t="shared" ca="1" si="314"/>
        <v>0.97614444</v>
      </c>
      <c r="D1334" s="23">
        <f ca="1">IF(A1334&lt;$B$1,VLOOKUP(A1334,[1]DI!$A$4:$B$15000,2,FALSE),0)</f>
        <v>0</v>
      </c>
      <c r="E1334" s="22">
        <f t="shared" ca="1" si="305"/>
        <v>0</v>
      </c>
      <c r="F1334" s="23">
        <f t="shared" si="306"/>
        <v>1.3</v>
      </c>
      <c r="G1334" s="24">
        <f t="shared" ca="1" si="307"/>
        <v>1</v>
      </c>
      <c r="H1334" s="22">
        <f ca="1">TRUNC(PRODUCT(G$10:G1333),15)</f>
        <v>1.38618349463171</v>
      </c>
      <c r="I1334" s="22">
        <f t="shared" ca="1" si="308"/>
        <v>1.38435486717094</v>
      </c>
      <c r="J1334" s="22">
        <f t="shared" ca="1" si="309"/>
        <v>1.0013209199999999</v>
      </c>
      <c r="K1334" s="110">
        <f t="shared" ca="1" si="316"/>
        <v>0.16878567579989437</v>
      </c>
      <c r="L1334" s="66">
        <f>IF(VLOOKUP(A1334,$T$12:$AC$125,8)=VLOOKUP(A1333,$T$12:$AC$125,8),0,VLOOKUP(A1334,T$12:$AC$125,8))</f>
        <v>0</v>
      </c>
      <c r="M1334" s="67">
        <f>IF(L1334&gt;0,VLOOKUP(L1334,S$12:$AB$125,7),0)</f>
        <v>0</v>
      </c>
      <c r="N1334" s="2">
        <f t="shared" si="303"/>
        <v>0</v>
      </c>
      <c r="O1334" s="22">
        <f t="shared" ca="1" si="310"/>
        <v>0.16878567579989437</v>
      </c>
      <c r="P1334" s="25" t="str">
        <f t="shared" si="311"/>
        <v>A+J=</v>
      </c>
      <c r="Q1334" s="26">
        <f t="shared" si="312"/>
        <v>45124</v>
      </c>
      <c r="R1334" s="138">
        <f ca="1">B1334*R$1325</f>
        <v>447593631.50223976</v>
      </c>
      <c r="S1334" s="98"/>
      <c r="U1334" s="4"/>
      <c r="V1334" s="4"/>
      <c r="W1334" s="4"/>
      <c r="X1334" s="4"/>
      <c r="Y1334" s="4"/>
      <c r="Z1334" s="4"/>
      <c r="AA1334" s="4"/>
      <c r="AB1334" s="4"/>
      <c r="AC1334" s="4"/>
      <c r="AD1334" s="64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64"/>
      <c r="BQ1334" s="64"/>
      <c r="BR1334" s="64"/>
      <c r="BS1334" s="64"/>
      <c r="BT1334" s="6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  <c r="FN1334" s="64"/>
      <c r="FO1334" s="64"/>
      <c r="FP1334" s="64"/>
      <c r="FQ1334" s="64"/>
      <c r="FR1334" s="64"/>
      <c r="FS1334" s="64"/>
      <c r="FT1334" s="64"/>
    </row>
    <row r="1335" spans="1:179" ht="15.75" x14ac:dyDescent="0.25">
      <c r="A1335" s="20">
        <f t="shared" si="313"/>
        <v>45088</v>
      </c>
      <c r="B1335" s="22">
        <f t="shared" ca="1" si="304"/>
        <v>1.1449301157998943</v>
      </c>
      <c r="C1335" s="22">
        <f t="shared" ca="1" si="314"/>
        <v>0.97614444</v>
      </c>
      <c r="D1335" s="23">
        <f ca="1">IF(A1335&lt;$B$1,VLOOKUP(A1335,[1]DI!$A$4:$B$15000,2,FALSE),0)</f>
        <v>0</v>
      </c>
      <c r="E1335" s="22">
        <f t="shared" ca="1" si="305"/>
        <v>0</v>
      </c>
      <c r="F1335" s="23">
        <f t="shared" si="306"/>
        <v>1.3</v>
      </c>
      <c r="G1335" s="24">
        <f t="shared" ca="1" si="307"/>
        <v>1</v>
      </c>
      <c r="H1335" s="22">
        <f ca="1">TRUNC(PRODUCT(G$10:G1334),15)</f>
        <v>1.38618349463171</v>
      </c>
      <c r="I1335" s="22">
        <f t="shared" ca="1" si="308"/>
        <v>1.38435486717094</v>
      </c>
      <c r="J1335" s="22">
        <f t="shared" ca="1" si="309"/>
        <v>1.0013209199999999</v>
      </c>
      <c r="K1335" s="110">
        <f t="shared" ca="1" si="316"/>
        <v>0.16878567579989437</v>
      </c>
      <c r="L1335" s="66">
        <f>IF(VLOOKUP(A1335,$T$12:$AC$125,8)=VLOOKUP(A1334,$T$12:$AC$125,8),0,VLOOKUP(A1335,T$12:$AC$125,8))</f>
        <v>0</v>
      </c>
      <c r="M1335" s="67">
        <f>IF(L1335&gt;0,VLOOKUP(L1335,S$12:$AB$125,7),0)</f>
        <v>0</v>
      </c>
      <c r="N1335" s="2">
        <f t="shared" si="303"/>
        <v>0</v>
      </c>
      <c r="O1335" s="22">
        <f t="shared" ca="1" si="310"/>
        <v>0.16878567579989437</v>
      </c>
      <c r="P1335" s="25" t="str">
        <f t="shared" si="311"/>
        <v>A+J=</v>
      </c>
      <c r="Q1335" s="26">
        <f t="shared" si="312"/>
        <v>45124</v>
      </c>
      <c r="R1335" s="138">
        <f t="shared" ref="R1335:R1398" ca="1" si="317">B1335*R$1325</f>
        <v>447593631.50223976</v>
      </c>
      <c r="S1335" s="98"/>
      <c r="U1335" s="4"/>
      <c r="V1335" s="4"/>
      <c r="W1335" s="4"/>
      <c r="X1335" s="4"/>
      <c r="Y1335" s="4"/>
      <c r="Z1335" s="4"/>
      <c r="AA1335" s="4"/>
      <c r="AB1335" s="4"/>
      <c r="AC1335" s="4"/>
      <c r="AD1335" s="64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64"/>
      <c r="BQ1335" s="64"/>
      <c r="BR1335" s="64"/>
      <c r="BS1335" s="64"/>
      <c r="BT1335" s="64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  <c r="FN1335" s="64"/>
      <c r="FO1335" s="64"/>
      <c r="FP1335" s="64"/>
      <c r="FQ1335" s="64"/>
      <c r="FR1335" s="64"/>
      <c r="FS1335" s="64"/>
      <c r="FT1335" s="64"/>
    </row>
    <row r="1336" spans="1:179" ht="15.75" x14ac:dyDescent="0.25">
      <c r="A1336" s="20">
        <f t="shared" si="313"/>
        <v>45089</v>
      </c>
      <c r="B1336" s="22">
        <f t="shared" ca="1" si="304"/>
        <v>1.1449301157998943</v>
      </c>
      <c r="C1336" s="22">
        <f t="shared" ca="1" si="314"/>
        <v>0.97614444</v>
      </c>
      <c r="D1336" s="23">
        <f ca="1">IF(A1336&lt;$B$1,VLOOKUP(A1336,[1]DI!$A$4:$B$15000,2,FALSE),0)</f>
        <v>0.13650000000000001</v>
      </c>
      <c r="E1336" s="22">
        <f t="shared" ca="1" si="305"/>
        <v>5.0788000000000005E-4</v>
      </c>
      <c r="F1336" s="23">
        <f t="shared" si="306"/>
        <v>1.3</v>
      </c>
      <c r="G1336" s="24">
        <f t="shared" ca="1" si="307"/>
        <v>1.0006602440000001</v>
      </c>
      <c r="H1336" s="22">
        <f ca="1">TRUNC(PRODUCT(G$10:G1335),15)</f>
        <v>1.38618349463171</v>
      </c>
      <c r="I1336" s="22">
        <f t="shared" ca="1" si="308"/>
        <v>1.38435486717094</v>
      </c>
      <c r="J1336" s="22">
        <f t="shared" ca="1" si="309"/>
        <v>1.0013209199999999</v>
      </c>
      <c r="K1336" s="110">
        <f t="shared" ca="1" si="316"/>
        <v>0.16878567579989437</v>
      </c>
      <c r="L1336" s="66">
        <f>IF(VLOOKUP(A1336,$T$12:$AC$125,8)=VLOOKUP(A1335,$T$12:$AC$125,8),0,VLOOKUP(A1336,T$12:$AC$125,8))</f>
        <v>0</v>
      </c>
      <c r="M1336" s="67">
        <f>IF(L1336&gt;0,VLOOKUP(L1336,S$12:$AB$125,7),0)</f>
        <v>0</v>
      </c>
      <c r="N1336" s="2">
        <f t="shared" si="303"/>
        <v>0</v>
      </c>
      <c r="O1336" s="22">
        <f t="shared" ca="1" si="310"/>
        <v>0.16878567579989437</v>
      </c>
      <c r="P1336" s="25" t="str">
        <f t="shared" si="311"/>
        <v>A+J=</v>
      </c>
      <c r="Q1336" s="26">
        <f t="shared" si="312"/>
        <v>45124</v>
      </c>
      <c r="R1336" s="138">
        <f t="shared" ca="1" si="317"/>
        <v>447593631.50223976</v>
      </c>
      <c r="S1336" s="98"/>
      <c r="U1336" s="4"/>
      <c r="V1336" s="4"/>
      <c r="W1336" s="4"/>
      <c r="X1336" s="4"/>
      <c r="Y1336" s="4"/>
      <c r="Z1336" s="4"/>
      <c r="AA1336" s="4"/>
      <c r="AB1336" s="4"/>
      <c r="AC1336" s="4"/>
      <c r="AD1336" s="64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  <c r="BK1336" s="64"/>
      <c r="BL1336" s="64"/>
      <c r="BM1336" s="64"/>
      <c r="BN1336" s="64"/>
      <c r="BO1336" s="64"/>
      <c r="BP1336" s="64"/>
      <c r="BQ1336" s="64"/>
      <c r="BR1336" s="64"/>
      <c r="BS1336" s="64"/>
      <c r="BT1336" s="64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  <c r="FN1336" s="64"/>
      <c r="FO1336" s="64"/>
      <c r="FP1336" s="64"/>
      <c r="FQ1336" s="64"/>
      <c r="FR1336" s="64"/>
      <c r="FS1336" s="64"/>
      <c r="FT1336" s="64"/>
    </row>
    <row r="1337" spans="1:179" ht="15.75" x14ac:dyDescent="0.25">
      <c r="A1337" s="20">
        <f t="shared" si="313"/>
        <v>45090</v>
      </c>
      <c r="B1337" s="22">
        <f t="shared" ca="1" si="304"/>
        <v>1.145686054858452</v>
      </c>
      <c r="C1337" s="22">
        <f t="shared" ca="1" si="314"/>
        <v>0.97614444</v>
      </c>
      <c r="D1337" s="23">
        <f ca="1">IF(A1337&lt;$B$1,VLOOKUP(A1337,[1]DI!$A$4:$B$15000,2,FALSE),0)</f>
        <v>0.13650000000000001</v>
      </c>
      <c r="E1337" s="22">
        <f t="shared" ca="1" si="305"/>
        <v>5.0788000000000005E-4</v>
      </c>
      <c r="F1337" s="23">
        <f t="shared" si="306"/>
        <v>1.3</v>
      </c>
      <c r="G1337" s="24">
        <f t="shared" ca="1" si="307"/>
        <v>1.0006602440000001</v>
      </c>
      <c r="H1337" s="22">
        <f ca="1">TRUNC(PRODUCT(G$10:G1336),15)</f>
        <v>1.38709871396694</v>
      </c>
      <c r="I1337" s="22">
        <f t="shared" ca="1" si="308"/>
        <v>1.38435486717094</v>
      </c>
      <c r="J1337" s="22">
        <f t="shared" ca="1" si="309"/>
        <v>1.0019820399999999</v>
      </c>
      <c r="K1337" s="110">
        <f t="shared" ca="1" si="316"/>
        <v>0.16954161485845198</v>
      </c>
      <c r="L1337" s="66">
        <f>IF(VLOOKUP(A1337,$T$12:$AC$125,8)=VLOOKUP(A1336,$T$12:$AC$125,8),0,VLOOKUP(A1337,T$12:$AC$125,8))</f>
        <v>0</v>
      </c>
      <c r="M1337" s="67">
        <f>IF(L1337&gt;0,VLOOKUP(L1337,S$12:$AB$125,7),0)</f>
        <v>0</v>
      </c>
      <c r="N1337" s="2">
        <f t="shared" si="303"/>
        <v>0</v>
      </c>
      <c r="O1337" s="22">
        <f t="shared" ca="1" si="310"/>
        <v>0.16954161485845198</v>
      </c>
      <c r="P1337" s="25" t="str">
        <f t="shared" si="311"/>
        <v>A+J=</v>
      </c>
      <c r="Q1337" s="26">
        <f t="shared" si="312"/>
        <v>45124</v>
      </c>
      <c r="R1337" s="138">
        <f t="shared" ca="1" si="317"/>
        <v>447889154.78680098</v>
      </c>
      <c r="S1337" s="98"/>
      <c r="U1337" s="4"/>
      <c r="V1337" s="4"/>
      <c r="W1337" s="4"/>
      <c r="X1337" s="4"/>
      <c r="Y1337" s="4"/>
      <c r="Z1337" s="4"/>
      <c r="AA1337" s="4"/>
      <c r="AB1337" s="4"/>
      <c r="AC1337" s="4"/>
      <c r="AD1337" s="64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  <c r="BL1337" s="64"/>
      <c r="BM1337" s="64"/>
      <c r="BN1337" s="64"/>
      <c r="BO1337" s="64"/>
      <c r="BP1337" s="64"/>
      <c r="BQ1337" s="64"/>
      <c r="BR1337" s="64"/>
      <c r="BS1337" s="64"/>
      <c r="BT1337" s="64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  <c r="FN1337" s="64"/>
      <c r="FO1337" s="64"/>
      <c r="FP1337" s="64"/>
      <c r="FQ1337" s="64"/>
      <c r="FR1337" s="64"/>
      <c r="FS1337" s="64"/>
      <c r="FT1337" s="64"/>
    </row>
    <row r="1338" spans="1:179" ht="15.75" x14ac:dyDescent="0.25">
      <c r="A1338" s="20">
        <f t="shared" si="313"/>
        <v>45091</v>
      </c>
      <c r="B1338" s="22">
        <f t="shared" ca="1" si="304"/>
        <v>1.1464424858453965</v>
      </c>
      <c r="C1338" s="22">
        <f t="shared" ca="1" si="314"/>
        <v>0.97614444</v>
      </c>
      <c r="D1338" s="23">
        <f ca="1">IF(A1338&lt;$B$1,VLOOKUP(A1338,[1]DI!$A$4:$B$15000,2,FALSE),0)</f>
        <v>0.13650000000000001</v>
      </c>
      <c r="E1338" s="22">
        <f t="shared" ca="1" si="305"/>
        <v>5.0788000000000005E-4</v>
      </c>
      <c r="F1338" s="23">
        <f t="shared" si="306"/>
        <v>1.3</v>
      </c>
      <c r="G1338" s="24">
        <f t="shared" ca="1" si="307"/>
        <v>1.0006602440000001</v>
      </c>
      <c r="H1338" s="22">
        <f ca="1">TRUNC(PRODUCT(G$10:G1337),15)</f>
        <v>1.38801453757025</v>
      </c>
      <c r="I1338" s="22">
        <f t="shared" ca="1" si="308"/>
        <v>1.38435486717094</v>
      </c>
      <c r="J1338" s="22">
        <f t="shared" ca="1" si="309"/>
        <v>1.0026435899999999</v>
      </c>
      <c r="K1338" s="110">
        <f t="shared" ca="1" si="316"/>
        <v>0.17029804584539651</v>
      </c>
      <c r="L1338" s="66">
        <f>IF(VLOOKUP(A1338,$T$12:$AC$125,8)=VLOOKUP(A1337,$T$12:$AC$125,8),0,VLOOKUP(A1338,T$12:$AC$125,8))</f>
        <v>0</v>
      </c>
      <c r="M1338" s="67">
        <f>IF(L1338&gt;0,VLOOKUP(L1338,S$12:$AB$125,7),0)</f>
        <v>0</v>
      </c>
      <c r="N1338" s="2">
        <f t="shared" si="303"/>
        <v>0</v>
      </c>
      <c r="O1338" s="22">
        <f t="shared" ca="1" si="310"/>
        <v>0.17029804584539651</v>
      </c>
      <c r="P1338" s="25" t="str">
        <f t="shared" si="311"/>
        <v>A+J=</v>
      </c>
      <c r="Q1338" s="26">
        <f t="shared" si="312"/>
        <v>45124</v>
      </c>
      <c r="R1338" s="138">
        <f t="shared" ca="1" si="317"/>
        <v>448184870.38354796</v>
      </c>
      <c r="S1338" s="98"/>
      <c r="U1338" s="4"/>
      <c r="V1338" s="4"/>
      <c r="W1338" s="4"/>
      <c r="X1338" s="4"/>
      <c r="Y1338" s="4"/>
      <c r="Z1338" s="4"/>
      <c r="AA1338" s="4"/>
      <c r="AB1338" s="4"/>
      <c r="AC1338" s="4"/>
      <c r="AD1338" s="64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4"/>
      <c r="BL1338" s="64"/>
      <c r="BM1338" s="64"/>
      <c r="BN1338" s="64"/>
      <c r="BO1338" s="64"/>
      <c r="BP1338" s="64"/>
      <c r="BQ1338" s="64"/>
      <c r="BR1338" s="64"/>
      <c r="BS1338" s="64"/>
      <c r="BT1338" s="64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  <c r="FN1338" s="64"/>
      <c r="FO1338" s="64"/>
      <c r="FP1338" s="64"/>
      <c r="FQ1338" s="64"/>
      <c r="FR1338" s="64"/>
      <c r="FS1338" s="64"/>
      <c r="FT1338" s="64"/>
    </row>
    <row r="1339" spans="1:179" ht="15.75" x14ac:dyDescent="0.25">
      <c r="A1339" s="20">
        <f t="shared" si="313"/>
        <v>45092</v>
      </c>
      <c r="B1339" s="22">
        <f t="shared" ca="1" si="304"/>
        <v>1.1471994204334812</v>
      </c>
      <c r="C1339" s="22">
        <f t="shared" ca="1" si="314"/>
        <v>0.97614444</v>
      </c>
      <c r="D1339" s="23">
        <f ca="1">IF(A1339&lt;$B$1,VLOOKUP(A1339,[1]DI!$A$4:$B$15000,2,FALSE),0)</f>
        <v>0.13650000000000001</v>
      </c>
      <c r="E1339" s="22">
        <f t="shared" ca="1" si="305"/>
        <v>5.0788000000000005E-4</v>
      </c>
      <c r="F1339" s="23">
        <f t="shared" si="306"/>
        <v>1.3</v>
      </c>
      <c r="G1339" s="24">
        <f t="shared" ca="1" si="307"/>
        <v>1.0006602440000001</v>
      </c>
      <c r="H1339" s="22">
        <f ca="1">TRUNC(PRODUCT(G$10:G1338),15)</f>
        <v>1.3889309658405899</v>
      </c>
      <c r="I1339" s="22">
        <f t="shared" ca="1" si="308"/>
        <v>1.38435486717094</v>
      </c>
      <c r="J1339" s="22">
        <f t="shared" ca="1" si="309"/>
        <v>1.0033055799999999</v>
      </c>
      <c r="K1339" s="110">
        <f t="shared" ca="1" si="316"/>
        <v>0.17105498043348116</v>
      </c>
      <c r="L1339" s="66">
        <f>IF(VLOOKUP(A1339,$T$12:$AC$125,8)=VLOOKUP(A1338,$T$12:$AC$125,8),0,VLOOKUP(A1339,T$12:$AC$125,8))</f>
        <v>0</v>
      </c>
      <c r="M1339" s="67">
        <f>IF(L1339&gt;0,VLOOKUP(L1339,S$12:$AB$125,7),0)</f>
        <v>0</v>
      </c>
      <c r="N1339" s="2">
        <f t="shared" si="303"/>
        <v>0</v>
      </c>
      <c r="O1339" s="22">
        <f t="shared" ca="1" si="310"/>
        <v>0.17105498043348116</v>
      </c>
      <c r="P1339" s="25" t="str">
        <f t="shared" si="311"/>
        <v>A+J=</v>
      </c>
      <c r="Q1339" s="26">
        <f t="shared" si="312"/>
        <v>45124</v>
      </c>
      <c r="R1339" s="138">
        <f t="shared" ca="1" si="317"/>
        <v>448480782.85577232</v>
      </c>
      <c r="S1339" s="98"/>
      <c r="U1339" s="4"/>
      <c r="V1339" s="4"/>
      <c r="W1339" s="4"/>
      <c r="X1339" s="4"/>
      <c r="Y1339" s="4"/>
      <c r="Z1339" s="4"/>
      <c r="AA1339" s="4"/>
      <c r="AB1339" s="4"/>
      <c r="AC1339" s="4"/>
      <c r="AD1339" s="64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4"/>
      <c r="BL1339" s="64"/>
      <c r="BM1339" s="64"/>
      <c r="BN1339" s="64"/>
      <c r="BO1339" s="64"/>
      <c r="BP1339" s="64"/>
      <c r="BQ1339" s="64"/>
      <c r="BR1339" s="64"/>
      <c r="BS1339" s="64"/>
      <c r="BT1339" s="64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  <c r="FN1339" s="64"/>
      <c r="FO1339" s="64"/>
      <c r="FP1339" s="64"/>
      <c r="FQ1339" s="64"/>
      <c r="FR1339" s="64"/>
      <c r="FS1339" s="64"/>
      <c r="FT1339" s="64"/>
    </row>
    <row r="1340" spans="1:179" ht="15.75" x14ac:dyDescent="0.25">
      <c r="A1340" s="20">
        <f t="shared" si="313"/>
        <v>45093</v>
      </c>
      <c r="B1340" s="22">
        <f t="shared" ca="1" si="304"/>
        <v>1.147956858622706</v>
      </c>
      <c r="C1340" s="22">
        <f t="shared" ca="1" si="314"/>
        <v>0.97614444</v>
      </c>
      <c r="D1340" s="23">
        <f ca="1">IF(A1340&lt;$B$1,VLOOKUP(A1340,[1]DI!$A$4:$B$15000,2,FALSE),0)</f>
        <v>0.13650000000000001</v>
      </c>
      <c r="E1340" s="22">
        <f t="shared" ca="1" si="305"/>
        <v>5.0788000000000005E-4</v>
      </c>
      <c r="F1340" s="23">
        <f t="shared" si="306"/>
        <v>1.3</v>
      </c>
      <c r="G1340" s="24">
        <f t="shared" ca="1" si="307"/>
        <v>1.0006602440000001</v>
      </c>
      <c r="H1340" s="22">
        <f ca="1">TRUNC(PRODUCT(G$10:G1339),15)</f>
        <v>1.3898479991771999</v>
      </c>
      <c r="I1340" s="22">
        <f t="shared" ca="1" si="308"/>
        <v>1.38435486717094</v>
      </c>
      <c r="J1340" s="22">
        <f t="shared" ca="1" si="309"/>
        <v>1.0039680099999999</v>
      </c>
      <c r="K1340" s="110">
        <f t="shared" ca="1" si="316"/>
        <v>0.17181241862270599</v>
      </c>
      <c r="L1340" s="66">
        <f>IF(VLOOKUP(A1340,$T$12:$AC$125,8)=VLOOKUP(A1339,$T$12:$AC$125,8),0,VLOOKUP(A1340,T$12:$AC$125,8))</f>
        <v>0</v>
      </c>
      <c r="M1340" s="67">
        <f>IF(L1340&gt;0,VLOOKUP(L1340,S$12:$AB$125,7),0)</f>
        <v>0</v>
      </c>
      <c r="N1340" s="2">
        <f t="shared" si="303"/>
        <v>0</v>
      </c>
      <c r="O1340" s="22">
        <f t="shared" ca="1" si="310"/>
        <v>0.17181241862270599</v>
      </c>
      <c r="P1340" s="25" t="str">
        <f t="shared" si="311"/>
        <v>A+J=</v>
      </c>
      <c r="Q1340" s="26">
        <f t="shared" si="312"/>
        <v>45124</v>
      </c>
      <c r="R1340" s="138">
        <f t="shared" ca="1" si="317"/>
        <v>448776892.20347404</v>
      </c>
      <c r="S1340" s="98"/>
      <c r="U1340" s="4"/>
      <c r="V1340" s="4"/>
      <c r="W1340" s="4"/>
      <c r="X1340" s="4"/>
      <c r="Y1340" s="4"/>
      <c r="Z1340" s="4"/>
      <c r="AA1340" s="4"/>
      <c r="AB1340" s="4"/>
      <c r="AC1340" s="4"/>
      <c r="AD1340" s="64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  <c r="BK1340" s="64"/>
      <c r="BL1340" s="64"/>
      <c r="BM1340" s="64"/>
      <c r="BN1340" s="64"/>
      <c r="BO1340" s="64"/>
      <c r="BP1340" s="64"/>
      <c r="BQ1340" s="64"/>
      <c r="BR1340" s="64"/>
      <c r="BS1340" s="64"/>
      <c r="BT1340" s="64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  <c r="FN1340" s="64"/>
      <c r="FO1340" s="64"/>
      <c r="FP1340" s="64"/>
      <c r="FQ1340" s="64"/>
      <c r="FR1340" s="64"/>
      <c r="FS1340" s="64"/>
      <c r="FT1340" s="64"/>
    </row>
    <row r="1341" spans="1:179" ht="15.75" x14ac:dyDescent="0.25">
      <c r="A1341" s="20">
        <f t="shared" si="313"/>
        <v>45094</v>
      </c>
      <c r="B1341" s="22">
        <f t="shared" ca="1" si="304"/>
        <v>1.1487147787403178</v>
      </c>
      <c r="C1341" s="22">
        <f t="shared" ca="1" si="314"/>
        <v>0.97614444</v>
      </c>
      <c r="D1341" s="23">
        <f ca="1">IF(A1341&lt;$B$1,VLOOKUP(A1341,[1]DI!$A$4:$B$15000,2,FALSE),0)</f>
        <v>0</v>
      </c>
      <c r="E1341" s="22">
        <f t="shared" ca="1" si="305"/>
        <v>0</v>
      </c>
      <c r="F1341" s="23">
        <f t="shared" si="306"/>
        <v>1.3</v>
      </c>
      <c r="G1341" s="24">
        <f t="shared" ca="1" si="307"/>
        <v>1</v>
      </c>
      <c r="H1341" s="22">
        <f ca="1">TRUNC(PRODUCT(G$10:G1340),15)</f>
        <v>1.3907656379795701</v>
      </c>
      <c r="I1341" s="22">
        <f t="shared" ca="1" si="308"/>
        <v>1.38435486717094</v>
      </c>
      <c r="J1341" s="22">
        <f t="shared" ca="1" si="309"/>
        <v>1.00463087</v>
      </c>
      <c r="K1341" s="110">
        <f t="shared" ca="1" si="316"/>
        <v>0.17257033874031777</v>
      </c>
      <c r="L1341" s="66">
        <f>IF(VLOOKUP(A1341,$T$12:$AC$125,8)=VLOOKUP(A1340,$T$12:$AC$125,8),0,VLOOKUP(A1341,T$12:$AC$125,8))</f>
        <v>0</v>
      </c>
      <c r="M1341" s="67">
        <f>IF(L1341&gt;0,VLOOKUP(L1341,S$12:$AB$125,7),0)</f>
        <v>0</v>
      </c>
      <c r="N1341" s="2">
        <f t="shared" si="303"/>
        <v>0</v>
      </c>
      <c r="O1341" s="22">
        <f t="shared" ca="1" si="310"/>
        <v>0.17257033874031777</v>
      </c>
      <c r="P1341" s="25" t="str">
        <f t="shared" si="311"/>
        <v>A+J=</v>
      </c>
      <c r="Q1341" s="26">
        <f t="shared" si="312"/>
        <v>45124</v>
      </c>
      <c r="R1341" s="138">
        <f t="shared" ca="1" si="317"/>
        <v>449073189.95400834</v>
      </c>
      <c r="S1341" s="98"/>
      <c r="U1341" s="4"/>
      <c r="V1341" s="4"/>
      <c r="W1341" s="4"/>
      <c r="X1341" s="4"/>
      <c r="Y1341" s="4"/>
      <c r="Z1341" s="4"/>
      <c r="AA1341" s="4"/>
      <c r="AB1341" s="4"/>
      <c r="AC1341" s="4"/>
      <c r="AD1341" s="64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  <c r="BL1341" s="64"/>
      <c r="BM1341" s="64"/>
      <c r="BN1341" s="64"/>
      <c r="BO1341" s="64"/>
      <c r="BP1341" s="64"/>
      <c r="BQ1341" s="64"/>
      <c r="BR1341" s="64"/>
      <c r="BS1341" s="64"/>
      <c r="BT1341" s="64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  <c r="FN1341" s="64"/>
      <c r="FO1341" s="64"/>
      <c r="FP1341" s="64"/>
      <c r="FQ1341" s="64"/>
      <c r="FR1341" s="64"/>
      <c r="FS1341" s="64"/>
      <c r="FT1341" s="64"/>
    </row>
    <row r="1342" spans="1:179" ht="15.75" x14ac:dyDescent="0.25">
      <c r="A1342" s="20">
        <f t="shared" si="313"/>
        <v>45095</v>
      </c>
      <c r="B1342" s="22">
        <f t="shared" ca="1" si="304"/>
        <v>1.1487147787403178</v>
      </c>
      <c r="C1342" s="22">
        <f t="shared" ca="1" si="314"/>
        <v>0.97614444</v>
      </c>
      <c r="D1342" s="23">
        <f ca="1">IF(A1342&lt;$B$1,VLOOKUP(A1342,[1]DI!$A$4:$B$15000,2,FALSE),0)</f>
        <v>0</v>
      </c>
      <c r="E1342" s="22">
        <f t="shared" ca="1" si="305"/>
        <v>0</v>
      </c>
      <c r="F1342" s="23">
        <f t="shared" si="306"/>
        <v>1.3</v>
      </c>
      <c r="G1342" s="24">
        <f t="shared" ca="1" si="307"/>
        <v>1</v>
      </c>
      <c r="H1342" s="22">
        <f ca="1">TRUNC(PRODUCT(G$10:G1341),15)</f>
        <v>1.3907656379795701</v>
      </c>
      <c r="I1342" s="22">
        <f t="shared" ca="1" si="308"/>
        <v>1.38435486717094</v>
      </c>
      <c r="J1342" s="22">
        <f t="shared" ca="1" si="309"/>
        <v>1.00463087</v>
      </c>
      <c r="K1342" s="110">
        <f t="shared" ca="1" si="316"/>
        <v>0.17257033874031777</v>
      </c>
      <c r="L1342" s="66">
        <f>IF(VLOOKUP(A1342,$T$12:$AC$125,8)=VLOOKUP(A1341,$T$12:$AC$125,8),0,VLOOKUP(A1342,T$12:$AC$125,8))</f>
        <v>0</v>
      </c>
      <c r="M1342" s="67">
        <f>IF(L1342&gt;0,VLOOKUP(L1342,S$12:$AB$125,7),0)</f>
        <v>0</v>
      </c>
      <c r="N1342" s="2">
        <f t="shared" si="303"/>
        <v>0</v>
      </c>
      <c r="O1342" s="22">
        <f t="shared" ca="1" si="310"/>
        <v>0.17257033874031777</v>
      </c>
      <c r="P1342" s="25" t="str">
        <f t="shared" si="311"/>
        <v>A+J=</v>
      </c>
      <c r="Q1342" s="26">
        <f t="shared" si="312"/>
        <v>45124</v>
      </c>
      <c r="R1342" s="138">
        <f t="shared" ca="1" si="317"/>
        <v>449073189.95400834</v>
      </c>
      <c r="S1342" s="98"/>
      <c r="U1342" s="4"/>
      <c r="V1342" s="4"/>
      <c r="W1342" s="4"/>
      <c r="X1342" s="4"/>
      <c r="Y1342" s="4"/>
      <c r="Z1342" s="4"/>
      <c r="AA1342" s="4"/>
      <c r="AB1342" s="4"/>
      <c r="AC1342" s="4"/>
      <c r="AD1342" s="64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64"/>
      <c r="BQ1342" s="64"/>
      <c r="BR1342" s="64"/>
      <c r="BS1342" s="64"/>
      <c r="BT1342" s="64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  <c r="FN1342" s="64"/>
      <c r="FO1342" s="64"/>
      <c r="FP1342" s="64"/>
      <c r="FQ1342" s="64"/>
      <c r="FR1342" s="64"/>
      <c r="FS1342" s="64"/>
      <c r="FT1342" s="64"/>
    </row>
    <row r="1343" spans="1:179" ht="15.75" x14ac:dyDescent="0.25">
      <c r="A1343" s="20">
        <f t="shared" si="313"/>
        <v>45096</v>
      </c>
      <c r="B1343" s="22">
        <f t="shared" ca="1" si="304"/>
        <v>1.1487147787403178</v>
      </c>
      <c r="C1343" s="22">
        <f t="shared" ca="1" si="314"/>
        <v>0.97614444</v>
      </c>
      <c r="D1343" s="23">
        <f ca="1">IF(A1343&lt;$B$1,VLOOKUP(A1343,[1]DI!$A$4:$B$15000,2,FALSE),0)</f>
        <v>0.13650000000000001</v>
      </c>
      <c r="E1343" s="22">
        <f t="shared" ca="1" si="305"/>
        <v>5.0788000000000005E-4</v>
      </c>
      <c r="F1343" s="23">
        <f t="shared" si="306"/>
        <v>1.3</v>
      </c>
      <c r="G1343" s="24">
        <f t="shared" ca="1" si="307"/>
        <v>1.0006602440000001</v>
      </c>
      <c r="H1343" s="22">
        <f ca="1">TRUNC(PRODUCT(G$10:G1342),15)</f>
        <v>1.3907656379795701</v>
      </c>
      <c r="I1343" s="22">
        <f t="shared" ca="1" si="308"/>
        <v>1.38435486717094</v>
      </c>
      <c r="J1343" s="22">
        <f t="shared" ca="1" si="309"/>
        <v>1.00463087</v>
      </c>
      <c r="K1343" s="110">
        <f t="shared" ca="1" si="316"/>
        <v>0.17257033874031777</v>
      </c>
      <c r="L1343" s="66">
        <f>IF(VLOOKUP(A1343,$T$12:$AC$125,8)=VLOOKUP(A1342,$T$12:$AC$125,8),0,VLOOKUP(A1343,T$12:$AC$125,8))</f>
        <v>0</v>
      </c>
      <c r="M1343" s="67">
        <f>IF(L1343&gt;0,VLOOKUP(L1343,S$12:$AB$125,7),0)</f>
        <v>0</v>
      </c>
      <c r="N1343" s="2">
        <f t="shared" si="303"/>
        <v>0</v>
      </c>
      <c r="O1343" s="22">
        <f t="shared" ca="1" si="310"/>
        <v>0.17257033874031777</v>
      </c>
      <c r="P1343" s="25" t="str">
        <f t="shared" si="311"/>
        <v>A+J=</v>
      </c>
      <c r="Q1343" s="26">
        <f t="shared" si="312"/>
        <v>45124</v>
      </c>
      <c r="R1343" s="138">
        <f t="shared" ca="1" si="317"/>
        <v>449073189.95400834</v>
      </c>
      <c r="S1343" s="98"/>
      <c r="U1343" s="81"/>
      <c r="V1343" s="81"/>
      <c r="W1343" s="81"/>
      <c r="X1343" s="81"/>
      <c r="Y1343" s="81"/>
      <c r="Z1343" s="81"/>
      <c r="AA1343" s="81"/>
      <c r="AB1343" s="81"/>
      <c r="AC1343" s="81"/>
      <c r="AD1343" s="82"/>
      <c r="AE1343" s="82"/>
      <c r="AF1343" s="82"/>
      <c r="AG1343" s="82"/>
      <c r="AH1343" s="82"/>
      <c r="AI1343" s="82"/>
      <c r="AJ1343" s="82"/>
      <c r="AK1343" s="82"/>
      <c r="AL1343" s="82"/>
      <c r="AM1343" s="82"/>
      <c r="AN1343" s="82"/>
      <c r="AO1343" s="82"/>
      <c r="AP1343" s="82"/>
      <c r="AQ1343" s="82"/>
      <c r="AR1343" s="82"/>
      <c r="AS1343" s="82"/>
      <c r="AT1343" s="82"/>
      <c r="AU1343" s="82"/>
      <c r="AV1343" s="82"/>
      <c r="AW1343" s="82"/>
      <c r="AX1343" s="82"/>
      <c r="AY1343" s="82"/>
      <c r="AZ1343" s="82"/>
      <c r="BA1343" s="82"/>
      <c r="BB1343" s="82"/>
      <c r="BC1343" s="82"/>
      <c r="BD1343" s="82"/>
      <c r="BE1343" s="82"/>
      <c r="BF1343" s="82"/>
      <c r="BG1343" s="82"/>
      <c r="BH1343" s="82"/>
      <c r="BI1343" s="82"/>
      <c r="BJ1343" s="82"/>
      <c r="BK1343" s="82"/>
      <c r="BL1343" s="82"/>
      <c r="BM1343" s="82"/>
      <c r="BN1343" s="82"/>
      <c r="BO1343" s="82"/>
      <c r="BP1343" s="82"/>
      <c r="BQ1343" s="82"/>
      <c r="BR1343" s="82"/>
      <c r="BS1343" s="82"/>
      <c r="BT1343" s="82"/>
      <c r="BU1343" s="82"/>
      <c r="BV1343" s="82"/>
      <c r="BW1343" s="82"/>
      <c r="BX1343" s="82"/>
      <c r="BY1343" s="82"/>
      <c r="BZ1343" s="82"/>
      <c r="CA1343" s="82"/>
      <c r="CB1343" s="82"/>
      <c r="CC1343" s="82"/>
      <c r="CD1343" s="82"/>
      <c r="CE1343" s="82"/>
      <c r="CF1343" s="82"/>
      <c r="CG1343" s="82"/>
      <c r="CH1343" s="82"/>
      <c r="CI1343" s="82"/>
      <c r="CJ1343" s="82"/>
      <c r="CK1343" s="82"/>
      <c r="CL1343" s="82"/>
      <c r="CM1343" s="82"/>
      <c r="CN1343" s="82"/>
      <c r="CO1343" s="82"/>
      <c r="CP1343" s="82"/>
      <c r="CQ1343" s="82"/>
      <c r="CR1343" s="82"/>
      <c r="CS1343" s="82"/>
      <c r="CT1343" s="82"/>
      <c r="CU1343" s="82"/>
      <c r="CV1343" s="82"/>
      <c r="CW1343" s="82"/>
      <c r="CX1343" s="82"/>
      <c r="CY1343" s="82"/>
      <c r="CZ1343" s="82"/>
      <c r="DA1343" s="82"/>
      <c r="DB1343" s="82"/>
      <c r="DC1343" s="82"/>
      <c r="DD1343" s="82"/>
      <c r="DE1343" s="82"/>
      <c r="DF1343" s="82"/>
      <c r="DG1343" s="82"/>
      <c r="DH1343" s="82"/>
      <c r="DI1343" s="82"/>
      <c r="DJ1343" s="82"/>
      <c r="DK1343" s="82"/>
      <c r="DL1343" s="82"/>
      <c r="DM1343" s="82"/>
      <c r="DN1343" s="82"/>
      <c r="DO1343" s="82"/>
      <c r="DP1343" s="82"/>
      <c r="DQ1343" s="82"/>
      <c r="DR1343" s="82"/>
      <c r="DS1343" s="82"/>
      <c r="DT1343" s="82"/>
      <c r="DU1343" s="82"/>
      <c r="DV1343" s="82"/>
      <c r="DW1343" s="82"/>
      <c r="DX1343" s="82"/>
      <c r="DY1343" s="82"/>
      <c r="DZ1343" s="82"/>
      <c r="EA1343" s="82"/>
      <c r="EB1343" s="82"/>
      <c r="EC1343" s="82"/>
      <c r="ED1343" s="82"/>
      <c r="EE1343" s="82"/>
      <c r="EF1343" s="82"/>
      <c r="EG1343" s="82"/>
      <c r="EH1343" s="82"/>
      <c r="EI1343" s="82"/>
      <c r="EJ1343" s="82"/>
      <c r="EK1343" s="82"/>
      <c r="EL1343" s="82"/>
      <c r="EM1343" s="82"/>
      <c r="EN1343" s="82"/>
      <c r="EO1343" s="82"/>
      <c r="EP1343" s="82"/>
      <c r="EQ1343" s="82"/>
      <c r="ER1343" s="82"/>
      <c r="ES1343" s="82"/>
      <c r="ET1343" s="82"/>
      <c r="EU1343" s="82"/>
      <c r="EV1343" s="82"/>
      <c r="EW1343" s="82"/>
      <c r="EX1343" s="82"/>
      <c r="EY1343" s="82"/>
      <c r="EZ1343" s="82"/>
      <c r="FA1343" s="82"/>
      <c r="FB1343" s="82"/>
      <c r="FC1343" s="82"/>
      <c r="FD1343" s="82"/>
      <c r="FE1343" s="82"/>
      <c r="FF1343" s="82"/>
      <c r="FG1343" s="82"/>
      <c r="FH1343" s="82"/>
      <c r="FI1343" s="82"/>
      <c r="FJ1343" s="82"/>
      <c r="FK1343" s="82"/>
      <c r="FL1343" s="82"/>
      <c r="FM1343" s="82"/>
      <c r="FN1343" s="82"/>
      <c r="FO1343" s="82"/>
      <c r="FP1343" s="82"/>
      <c r="FQ1343" s="82"/>
      <c r="FR1343" s="82"/>
      <c r="FS1343" s="82"/>
      <c r="FT1343" s="82"/>
      <c r="FU1343" s="82"/>
      <c r="FV1343" s="82"/>
      <c r="FW1343" s="82"/>
    </row>
    <row r="1344" spans="1:179" ht="15.75" x14ac:dyDescent="0.25">
      <c r="A1344" s="20">
        <f t="shared" si="313"/>
        <v>45097</v>
      </c>
      <c r="B1344" s="22">
        <f t="shared" ca="1" si="304"/>
        <v>1.1494732124590696</v>
      </c>
      <c r="C1344" s="22">
        <f t="shared" ca="1" si="314"/>
        <v>0.97614444</v>
      </c>
      <c r="D1344" s="23">
        <f ca="1">IF(A1344&lt;$B$1,VLOOKUP(A1344,[1]DI!$A$4:$B$15000,2,FALSE),0)</f>
        <v>0.13650000000000001</v>
      </c>
      <c r="E1344" s="22">
        <f t="shared" ca="1" si="305"/>
        <v>5.0788000000000005E-4</v>
      </c>
      <c r="F1344" s="23">
        <f t="shared" si="306"/>
        <v>1.3</v>
      </c>
      <c r="G1344" s="24">
        <f t="shared" ca="1" si="307"/>
        <v>1.0006602440000001</v>
      </c>
      <c r="H1344" s="22">
        <f ca="1">TRUNC(PRODUCT(G$10:G1343),15)</f>
        <v>1.39168388264745</v>
      </c>
      <c r="I1344" s="22">
        <f t="shared" ca="1" si="308"/>
        <v>1.38435486717094</v>
      </c>
      <c r="J1344" s="22">
        <f t="shared" ca="1" si="309"/>
        <v>1.00529417</v>
      </c>
      <c r="K1344" s="110">
        <f t="shared" ca="1" si="316"/>
        <v>0.17332877245906966</v>
      </c>
      <c r="L1344" s="66">
        <f>IF(VLOOKUP(A1344,$T$12:$AC$125,8)=VLOOKUP(A1343,$T$12:$AC$125,8),0,VLOOKUP(A1344,T$12:$AC$125,8))</f>
        <v>0</v>
      </c>
      <c r="M1344" s="67">
        <f>IF(L1344&gt;0,VLOOKUP(L1344,S$12:$AB$125,7),0)</f>
        <v>0</v>
      </c>
      <c r="N1344" s="2">
        <f t="shared" si="303"/>
        <v>0</v>
      </c>
      <c r="O1344" s="22">
        <f t="shared" ca="1" si="310"/>
        <v>0.17332877245906966</v>
      </c>
      <c r="P1344" s="25" t="str">
        <f t="shared" si="311"/>
        <v>A+J=</v>
      </c>
      <c r="Q1344" s="26">
        <f t="shared" si="312"/>
        <v>45124</v>
      </c>
      <c r="R1344" s="138">
        <f t="shared" ca="1" si="317"/>
        <v>449369688.48937327</v>
      </c>
      <c r="S1344" s="98"/>
      <c r="U1344" s="4"/>
      <c r="V1344" s="4"/>
      <c r="W1344" s="4"/>
      <c r="X1344" s="4"/>
      <c r="Y1344" s="4"/>
      <c r="Z1344" s="4"/>
      <c r="AA1344" s="4"/>
      <c r="AB1344" s="4"/>
      <c r="AC1344" s="4"/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4"/>
      <c r="BL1344" s="64"/>
      <c r="BM1344" s="64"/>
      <c r="BN1344" s="64"/>
      <c r="BO1344" s="64"/>
      <c r="BP1344" s="64"/>
      <c r="BQ1344" s="64"/>
      <c r="BR1344" s="64"/>
      <c r="BS1344" s="64"/>
      <c r="BT1344" s="6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  <c r="FN1344" s="64"/>
      <c r="FO1344" s="64"/>
      <c r="FP1344" s="64"/>
      <c r="FQ1344" s="64"/>
      <c r="FR1344" s="64"/>
      <c r="FS1344" s="64"/>
      <c r="FT1344" s="64"/>
    </row>
    <row r="1345" spans="1:179" ht="15.75" x14ac:dyDescent="0.25">
      <c r="A1345" s="20">
        <f t="shared" si="313"/>
        <v>45098</v>
      </c>
      <c r="B1345" s="22">
        <f t="shared" ca="1" si="304"/>
        <v>1.1502321497789616</v>
      </c>
      <c r="C1345" s="22">
        <f t="shared" ca="1" si="314"/>
        <v>0.97614444</v>
      </c>
      <c r="D1345" s="23">
        <f ca="1">IF(A1345&lt;$B$1,VLOOKUP(A1345,[1]DI!$A$4:$B$15000,2,FALSE),0)</f>
        <v>0.13650000000000001</v>
      </c>
      <c r="E1345" s="22">
        <f t="shared" ca="1" si="305"/>
        <v>5.0788000000000005E-4</v>
      </c>
      <c r="F1345" s="23">
        <f t="shared" si="306"/>
        <v>1.3</v>
      </c>
      <c r="G1345" s="24">
        <f t="shared" ca="1" si="307"/>
        <v>1.0006602440000001</v>
      </c>
      <c r="H1345" s="22">
        <f ca="1">TRUNC(PRODUCT(G$10:G1344),15)</f>
        <v>1.3926027335808699</v>
      </c>
      <c r="I1345" s="22">
        <f t="shared" ca="1" si="308"/>
        <v>1.38435486717094</v>
      </c>
      <c r="J1345" s="22">
        <f t="shared" ca="1" si="309"/>
        <v>1.00595791</v>
      </c>
      <c r="K1345" s="110">
        <f t="shared" ca="1" si="316"/>
        <v>0.17408770977896171</v>
      </c>
      <c r="L1345" s="66">
        <f>IF(VLOOKUP(A1345,$T$12:$AC$125,8)=VLOOKUP(A1344,$T$12:$AC$125,8),0,VLOOKUP(A1345,T$12:$AC$125,8))</f>
        <v>0</v>
      </c>
      <c r="M1345" s="67">
        <f>IF(L1345&gt;0,VLOOKUP(L1345,S$12:$AB$125,7),0)</f>
        <v>0</v>
      </c>
      <c r="N1345" s="2">
        <f t="shared" ref="N1345:N1408" si="318">IF(L1345&gt;0,TRUNC(M1345*C$448,8),0)</f>
        <v>0</v>
      </c>
      <c r="O1345" s="22">
        <f t="shared" ca="1" si="310"/>
        <v>0.17408770977896171</v>
      </c>
      <c r="P1345" s="25" t="str">
        <f t="shared" si="311"/>
        <v>A+J=</v>
      </c>
      <c r="Q1345" s="26">
        <f t="shared" si="312"/>
        <v>45124</v>
      </c>
      <c r="R1345" s="138">
        <f t="shared" ca="1" si="317"/>
        <v>449666383.90021563</v>
      </c>
      <c r="S1345" s="98"/>
      <c r="U1345" s="4"/>
      <c r="V1345" s="4"/>
      <c r="W1345" s="4"/>
      <c r="X1345" s="4"/>
      <c r="Y1345" s="4"/>
      <c r="Z1345" s="4"/>
      <c r="AA1345" s="4"/>
      <c r="AB1345" s="4"/>
      <c r="AC1345" s="4"/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4"/>
      <c r="BL1345" s="64"/>
      <c r="BM1345" s="64"/>
      <c r="BN1345" s="64"/>
      <c r="BO1345" s="64"/>
      <c r="BP1345" s="64"/>
      <c r="BQ1345" s="64"/>
      <c r="BR1345" s="64"/>
      <c r="BS1345" s="64"/>
      <c r="BT1345" s="64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  <c r="FN1345" s="64"/>
      <c r="FO1345" s="64"/>
      <c r="FP1345" s="64"/>
      <c r="FQ1345" s="64"/>
      <c r="FR1345" s="64"/>
      <c r="FS1345" s="64"/>
      <c r="FT1345" s="64"/>
    </row>
    <row r="1346" spans="1:179" ht="15.75" x14ac:dyDescent="0.25">
      <c r="A1346" s="20">
        <f t="shared" si="313"/>
        <v>45099</v>
      </c>
      <c r="B1346" s="22">
        <f t="shared" ca="1" si="304"/>
        <v>1.1509915806999937</v>
      </c>
      <c r="C1346" s="22">
        <f t="shared" ca="1" si="314"/>
        <v>0.97614444</v>
      </c>
      <c r="D1346" s="23">
        <f ca="1">IF(A1346&lt;$B$1,VLOOKUP(A1346,[1]DI!$A$4:$B$15000,2,FALSE),0)</f>
        <v>0.13650000000000001</v>
      </c>
      <c r="E1346" s="22">
        <f t="shared" ca="1" si="305"/>
        <v>5.0788000000000005E-4</v>
      </c>
      <c r="F1346" s="23">
        <f t="shared" si="306"/>
        <v>1.3</v>
      </c>
      <c r="G1346" s="24">
        <f t="shared" ca="1" si="307"/>
        <v>1.0006602440000001</v>
      </c>
      <c r="H1346" s="22">
        <f ca="1">TRUNC(PRODUCT(G$10:G1345),15)</f>
        <v>1.3935221911800999</v>
      </c>
      <c r="I1346" s="22">
        <f t="shared" ca="1" si="308"/>
        <v>1.38435486717094</v>
      </c>
      <c r="J1346" s="22">
        <f t="shared" ca="1" si="309"/>
        <v>1.00662209</v>
      </c>
      <c r="K1346" s="110">
        <f t="shared" ca="1" si="316"/>
        <v>0.17484714069999385</v>
      </c>
      <c r="L1346" s="66">
        <f>IF(VLOOKUP(A1346,$T$12:$AC$125,8)=VLOOKUP(A1345,$T$12:$AC$125,8),0,VLOOKUP(A1346,T$12:$AC$125,8))</f>
        <v>0</v>
      </c>
      <c r="M1346" s="67">
        <f>IF(L1346&gt;0,VLOOKUP(L1346,S$12:$AB$125,7),0)</f>
        <v>0</v>
      </c>
      <c r="N1346" s="2">
        <f t="shared" si="318"/>
        <v>0</v>
      </c>
      <c r="O1346" s="22">
        <f t="shared" ca="1" si="310"/>
        <v>0.17484714069999385</v>
      </c>
      <c r="P1346" s="25" t="str">
        <f t="shared" si="311"/>
        <v>A+J=</v>
      </c>
      <c r="Q1346" s="26">
        <f t="shared" si="312"/>
        <v>45124</v>
      </c>
      <c r="R1346" s="138">
        <f t="shared" ca="1" si="317"/>
        <v>449963272.2771821</v>
      </c>
      <c r="S1346" s="98"/>
      <c r="U1346" s="4"/>
      <c r="V1346" s="4"/>
      <c r="W1346" s="4"/>
      <c r="X1346" s="4"/>
      <c r="Y1346" s="4"/>
      <c r="Z1346" s="4"/>
      <c r="AA1346" s="4"/>
      <c r="AB1346" s="4"/>
      <c r="AC1346" s="4"/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  <c r="FN1346" s="64"/>
      <c r="FO1346" s="64"/>
      <c r="FP1346" s="64"/>
      <c r="FQ1346" s="64"/>
      <c r="FR1346" s="64"/>
      <c r="FS1346" s="64"/>
      <c r="FT1346" s="64"/>
    </row>
    <row r="1347" spans="1:179" ht="15.75" x14ac:dyDescent="0.25">
      <c r="A1347" s="20">
        <f t="shared" si="313"/>
        <v>45100</v>
      </c>
      <c r="B1347" s="22">
        <f t="shared" ca="1" si="304"/>
        <v>1.1517515252221662</v>
      </c>
      <c r="C1347" s="22">
        <f t="shared" ca="1" si="314"/>
        <v>0.97614444</v>
      </c>
      <c r="D1347" s="23">
        <f ca="1">IF(A1347&lt;$B$1,VLOOKUP(A1347,[1]DI!$A$4:$B$15000,2,FALSE),0)</f>
        <v>0.13650000000000001</v>
      </c>
      <c r="E1347" s="22">
        <f t="shared" ca="1" si="305"/>
        <v>5.0788000000000005E-4</v>
      </c>
      <c r="F1347" s="23">
        <f t="shared" si="306"/>
        <v>1.3</v>
      </c>
      <c r="G1347" s="24">
        <f t="shared" ca="1" si="307"/>
        <v>1.0006602440000001</v>
      </c>
      <c r="H1347" s="22">
        <f ca="1">TRUNC(PRODUCT(G$10:G1346),15)</f>
        <v>1.3944422558456899</v>
      </c>
      <c r="I1347" s="22">
        <f t="shared" ca="1" si="308"/>
        <v>1.38435486717094</v>
      </c>
      <c r="J1347" s="22">
        <f t="shared" ca="1" si="309"/>
        <v>1.00728671</v>
      </c>
      <c r="K1347" s="110">
        <f t="shared" ca="1" si="316"/>
        <v>0.17560708522216614</v>
      </c>
      <c r="L1347" s="66">
        <f>IF(VLOOKUP(A1347,$T$12:$AC$125,8)=VLOOKUP(A1346,$T$12:$AC$125,8),0,VLOOKUP(A1347,T$12:$AC$125,8))</f>
        <v>0</v>
      </c>
      <c r="M1347" s="67">
        <f>IF(L1347&gt;0,VLOOKUP(L1347,S$12:$AB$125,7),0)</f>
        <v>0</v>
      </c>
      <c r="N1347" s="2">
        <f t="shared" si="318"/>
        <v>0</v>
      </c>
      <c r="O1347" s="22">
        <f t="shared" ca="1" si="310"/>
        <v>0.17560708522216614</v>
      </c>
      <c r="P1347" s="25" t="str">
        <f t="shared" si="311"/>
        <v>A+J=</v>
      </c>
      <c r="Q1347" s="26">
        <f t="shared" si="312"/>
        <v>45124</v>
      </c>
      <c r="R1347" s="138">
        <f t="shared" ca="1" si="317"/>
        <v>450260361.43897933</v>
      </c>
      <c r="S1347" s="98"/>
      <c r="U1347" s="4"/>
      <c r="V1347" s="4"/>
      <c r="W1347" s="4"/>
      <c r="X1347" s="4"/>
      <c r="Y1347" s="4"/>
      <c r="Z1347" s="4"/>
      <c r="AA1347" s="4"/>
      <c r="AB1347" s="4"/>
      <c r="AC1347" s="4"/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  <c r="FN1347" s="64"/>
      <c r="FO1347" s="64"/>
      <c r="FP1347" s="64"/>
      <c r="FQ1347" s="64"/>
      <c r="FR1347" s="64"/>
      <c r="FS1347" s="64"/>
      <c r="FT1347" s="64"/>
    </row>
    <row r="1348" spans="1:179" ht="15.75" x14ac:dyDescent="0.25">
      <c r="A1348" s="20">
        <f t="shared" si="313"/>
        <v>45101</v>
      </c>
      <c r="B1348" s="22">
        <f t="shared" ref="B1348:B1411" ca="1" si="319">IF(A1348&lt;=TODAY(),C1348+K1348,IF(AND(A1348&gt;TODAY(),A1348&lt;=$B$1),IF(VLOOKUP(TODAY(),$A$10:$D$5000,4,FALSE)=0,"n.d",C1348+K1348),"n.d"))</f>
        <v>1.1525119516727254</v>
      </c>
      <c r="C1348" s="22">
        <f t="shared" ca="1" si="314"/>
        <v>0.97614444</v>
      </c>
      <c r="D1348" s="23">
        <f ca="1">IF(A1348&lt;$B$1,VLOOKUP(A1348,[1]DI!$A$4:$B$15000,2,FALSE),0)</f>
        <v>0</v>
      </c>
      <c r="E1348" s="22">
        <f t="shared" ref="E1348:E1411" ca="1" si="320">ROUND((((1+D1348)^(1/252)-1)),8)</f>
        <v>0</v>
      </c>
      <c r="F1348" s="23">
        <f t="shared" ref="F1348:F1411" si="321">VLOOKUP(A1348,$Y$90:$Z$96,2)</f>
        <v>1.3</v>
      </c>
      <c r="G1348" s="24">
        <f t="shared" ref="G1348:G1411" ca="1" si="322">TRUNC((1+(E1348*F1348)),15)</f>
        <v>1</v>
      </c>
      <c r="H1348" s="22">
        <f ca="1">TRUNC(PRODUCT(G$10:G1347),15)</f>
        <v>1.3953629279784601</v>
      </c>
      <c r="I1348" s="22">
        <f t="shared" ref="I1348:I1411" ca="1" si="323">IF(OR(L1347&gt;0,L1347="E"),H1347,I1347)</f>
        <v>1.38435486717094</v>
      </c>
      <c r="J1348" s="22">
        <f t="shared" ref="J1348:J1411" ca="1" si="324">ROUND(TRUNC(H1348/I1348,15),8)</f>
        <v>1.0079517600000001</v>
      </c>
      <c r="K1348" s="110">
        <f t="shared" ca="1" si="316"/>
        <v>0.17636751167272541</v>
      </c>
      <c r="L1348" s="66">
        <f>IF(VLOOKUP(A1348,$T$12:$AC$125,8)=VLOOKUP(A1347,$T$12:$AC$125,8),0,VLOOKUP(A1348,T$12:$AC$125,8))</f>
        <v>0</v>
      </c>
      <c r="M1348" s="67">
        <f>IF(L1348&gt;0,VLOOKUP(L1348,S$12:$AB$125,7),0)</f>
        <v>0</v>
      </c>
      <c r="N1348" s="2">
        <f t="shared" si="318"/>
        <v>0</v>
      </c>
      <c r="O1348" s="22">
        <f t="shared" ref="O1348:O1411" ca="1" si="325">(K1348+N1348)</f>
        <v>0.17636751167272541</v>
      </c>
      <c r="P1348" s="25" t="str">
        <f t="shared" ref="P1348:P1411" si="326">IF(L1347&gt;0,VLOOKUP(A1347,$T$12:$AC$125,9),P1347)</f>
        <v>A+J=</v>
      </c>
      <c r="Q1348" s="26">
        <f t="shared" ref="Q1348:Q1411" si="327">IF(L1347&gt;0,VLOOKUP(A1347,$T$12:$AC$125,10),Q1347)</f>
        <v>45124</v>
      </c>
      <c r="R1348" s="138">
        <f t="shared" ca="1" si="317"/>
        <v>450557639.003609</v>
      </c>
      <c r="S1348" s="98"/>
      <c r="U1348" s="4"/>
      <c r="V1348" s="4"/>
      <c r="W1348" s="4"/>
      <c r="X1348" s="4"/>
      <c r="Y1348" s="4"/>
      <c r="Z1348" s="4"/>
      <c r="AA1348" s="4"/>
      <c r="AB1348" s="4"/>
      <c r="AC1348" s="4"/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  <c r="BK1348" s="64"/>
      <c r="BL1348" s="64"/>
      <c r="BM1348" s="64"/>
      <c r="BN1348" s="64"/>
      <c r="BO1348" s="64"/>
      <c r="BP1348" s="64"/>
      <c r="BQ1348" s="64"/>
      <c r="BR1348" s="64"/>
      <c r="BS1348" s="64"/>
      <c r="BT1348" s="64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  <c r="FN1348" s="64"/>
      <c r="FO1348" s="64"/>
      <c r="FP1348" s="64"/>
      <c r="FQ1348" s="64"/>
      <c r="FR1348" s="64"/>
      <c r="FS1348" s="64"/>
      <c r="FT1348" s="64"/>
    </row>
    <row r="1349" spans="1:179" ht="15.75" x14ac:dyDescent="0.25">
      <c r="A1349" s="20">
        <f t="shared" si="313"/>
        <v>45102</v>
      </c>
      <c r="B1349" s="22">
        <f t="shared" ca="1" si="319"/>
        <v>1.1525119516727254</v>
      </c>
      <c r="C1349" s="22">
        <f t="shared" ca="1" si="314"/>
        <v>0.97614444</v>
      </c>
      <c r="D1349" s="23">
        <f ca="1">IF(A1349&lt;$B$1,VLOOKUP(A1349,[1]DI!$A$4:$B$15000,2,FALSE),0)</f>
        <v>0</v>
      </c>
      <c r="E1349" s="22">
        <f t="shared" ca="1" si="320"/>
        <v>0</v>
      </c>
      <c r="F1349" s="23">
        <f t="shared" si="321"/>
        <v>1.3</v>
      </c>
      <c r="G1349" s="24">
        <f t="shared" ca="1" si="322"/>
        <v>1</v>
      </c>
      <c r="H1349" s="22">
        <f ca="1">TRUNC(PRODUCT(G$10:G1348),15)</f>
        <v>1.3953629279784601</v>
      </c>
      <c r="I1349" s="22">
        <f t="shared" ca="1" si="323"/>
        <v>1.38435486717094</v>
      </c>
      <c r="J1349" s="22">
        <f t="shared" ca="1" si="324"/>
        <v>1.0079517600000001</v>
      </c>
      <c r="K1349" s="110">
        <f t="shared" ca="1" si="316"/>
        <v>0.17636751167272541</v>
      </c>
      <c r="L1349" s="66">
        <f>IF(VLOOKUP(A1349,$T$12:$AC$125,8)=VLOOKUP(A1348,$T$12:$AC$125,8),0,VLOOKUP(A1349,T$12:$AC$125,8))</f>
        <v>0</v>
      </c>
      <c r="M1349" s="67">
        <f>IF(L1349&gt;0,VLOOKUP(L1349,S$12:$AB$125,7),0)</f>
        <v>0</v>
      </c>
      <c r="N1349" s="2">
        <f t="shared" si="318"/>
        <v>0</v>
      </c>
      <c r="O1349" s="22">
        <f t="shared" ca="1" si="325"/>
        <v>0.17636751167272541</v>
      </c>
      <c r="P1349" s="25" t="str">
        <f t="shared" si="326"/>
        <v>A+J=</v>
      </c>
      <c r="Q1349" s="26">
        <f t="shared" si="327"/>
        <v>45124</v>
      </c>
      <c r="R1349" s="138">
        <f t="shared" ca="1" si="317"/>
        <v>450557639.003609</v>
      </c>
      <c r="S1349" s="98"/>
      <c r="U1349" s="4"/>
      <c r="V1349" s="4"/>
      <c r="W1349" s="4"/>
      <c r="X1349" s="4"/>
      <c r="Y1349" s="4"/>
      <c r="Z1349" s="4"/>
      <c r="AA1349" s="4"/>
      <c r="AB1349" s="4"/>
      <c r="AC1349" s="4"/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64"/>
      <c r="BQ1349" s="64"/>
      <c r="BR1349" s="64"/>
      <c r="BS1349" s="64"/>
      <c r="BT1349" s="64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  <c r="FN1349" s="64"/>
      <c r="FO1349" s="64"/>
      <c r="FP1349" s="64"/>
      <c r="FQ1349" s="64"/>
      <c r="FR1349" s="64"/>
      <c r="FS1349" s="64"/>
      <c r="FT1349" s="64"/>
    </row>
    <row r="1350" spans="1:179" ht="15.75" x14ac:dyDescent="0.25">
      <c r="A1350" s="20">
        <f t="shared" si="313"/>
        <v>45103</v>
      </c>
      <c r="B1350" s="22">
        <f t="shared" ca="1" si="319"/>
        <v>1.1525119516727254</v>
      </c>
      <c r="C1350" s="22">
        <f t="shared" ca="1" si="314"/>
        <v>0.97614444</v>
      </c>
      <c r="D1350" s="23">
        <f ca="1">IF(A1350&lt;$B$1,VLOOKUP(A1350,[1]DI!$A$4:$B$15000,2,FALSE),0)</f>
        <v>0.13650000000000001</v>
      </c>
      <c r="E1350" s="22">
        <f t="shared" ca="1" si="320"/>
        <v>5.0788000000000005E-4</v>
      </c>
      <c r="F1350" s="23">
        <f t="shared" si="321"/>
        <v>1.3</v>
      </c>
      <c r="G1350" s="24">
        <f t="shared" ca="1" si="322"/>
        <v>1.0006602440000001</v>
      </c>
      <c r="H1350" s="22">
        <f ca="1">TRUNC(PRODUCT(G$10:G1349),15)</f>
        <v>1.3953629279784601</v>
      </c>
      <c r="I1350" s="22">
        <f t="shared" ca="1" si="323"/>
        <v>1.38435486717094</v>
      </c>
      <c r="J1350" s="22">
        <f t="shared" ca="1" si="324"/>
        <v>1.0079517600000001</v>
      </c>
      <c r="K1350" s="110">
        <f t="shared" ca="1" si="316"/>
        <v>0.17636751167272541</v>
      </c>
      <c r="L1350" s="66">
        <f>IF(VLOOKUP(A1350,$T$12:$AC$125,8)=VLOOKUP(A1349,$T$12:$AC$125,8),0,VLOOKUP(A1350,T$12:$AC$125,8))</f>
        <v>0</v>
      </c>
      <c r="M1350" s="67">
        <f>IF(L1350&gt;0,VLOOKUP(L1350,S$12:$AB$125,7),0)</f>
        <v>0</v>
      </c>
      <c r="N1350" s="2">
        <f t="shared" si="318"/>
        <v>0</v>
      </c>
      <c r="O1350" s="22">
        <f t="shared" ca="1" si="325"/>
        <v>0.17636751167272541</v>
      </c>
      <c r="P1350" s="25" t="str">
        <f t="shared" si="326"/>
        <v>A+J=</v>
      </c>
      <c r="Q1350" s="26">
        <f t="shared" si="327"/>
        <v>45124</v>
      </c>
      <c r="R1350" s="138">
        <f t="shared" ca="1" si="317"/>
        <v>450557639.003609</v>
      </c>
      <c r="S1350" s="98"/>
      <c r="U1350" s="4"/>
      <c r="V1350" s="4"/>
      <c r="W1350" s="4"/>
      <c r="X1350" s="4"/>
      <c r="Y1350" s="4"/>
      <c r="Z1350" s="4"/>
      <c r="AA1350" s="4"/>
      <c r="AB1350" s="4"/>
      <c r="AC1350" s="4"/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64"/>
      <c r="BQ1350" s="64"/>
      <c r="BR1350" s="64"/>
      <c r="BS1350" s="64"/>
      <c r="BT1350" s="64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  <c r="FN1350" s="64"/>
      <c r="FO1350" s="64"/>
      <c r="FP1350" s="64"/>
      <c r="FQ1350" s="64"/>
      <c r="FR1350" s="64"/>
      <c r="FS1350" s="64"/>
      <c r="FT1350" s="64"/>
    </row>
    <row r="1351" spans="1:179" ht="15.75" x14ac:dyDescent="0.25">
      <c r="A1351" s="20">
        <f t="shared" si="313"/>
        <v>45104</v>
      </c>
      <c r="B1351" s="22">
        <f t="shared" ca="1" si="319"/>
        <v>1.153272903397178</v>
      </c>
      <c r="C1351" s="22">
        <f t="shared" ca="1" si="314"/>
        <v>0.97614444</v>
      </c>
      <c r="D1351" s="23">
        <f ca="1">IF(A1351&lt;$B$1,VLOOKUP(A1351,[1]DI!$A$4:$B$15000,2,FALSE),0)</f>
        <v>0.13650000000000001</v>
      </c>
      <c r="E1351" s="22">
        <f t="shared" ca="1" si="320"/>
        <v>5.0788000000000005E-4</v>
      </c>
      <c r="F1351" s="23">
        <f t="shared" si="321"/>
        <v>1.3</v>
      </c>
      <c r="G1351" s="24">
        <f t="shared" ca="1" si="322"/>
        <v>1.0006602440000001</v>
      </c>
      <c r="H1351" s="22">
        <f ca="1">TRUNC(PRODUCT(G$10:G1350),15)</f>
        <v>1.3962842079794799</v>
      </c>
      <c r="I1351" s="22">
        <f t="shared" ca="1" si="323"/>
        <v>1.38435486717094</v>
      </c>
      <c r="J1351" s="22">
        <f t="shared" ca="1" si="324"/>
        <v>1.0086172600000001</v>
      </c>
      <c r="K1351" s="110">
        <f t="shared" ca="1" si="316"/>
        <v>0.177128463397178</v>
      </c>
      <c r="L1351" s="66">
        <f>IF(VLOOKUP(A1351,$T$12:$AC$125,8)=VLOOKUP(A1350,$T$12:$AC$125,8),0,VLOOKUP(A1351,T$12:$AC$125,8))</f>
        <v>0</v>
      </c>
      <c r="M1351" s="67">
        <f>IF(L1351&gt;0,VLOOKUP(L1351,S$12:$AB$125,7),0)</f>
        <v>0</v>
      </c>
      <c r="N1351" s="2">
        <f t="shared" si="318"/>
        <v>0</v>
      </c>
      <c r="O1351" s="22">
        <f t="shared" ca="1" si="325"/>
        <v>0.177128463397178</v>
      </c>
      <c r="P1351" s="25" t="str">
        <f t="shared" si="326"/>
        <v>A+J=</v>
      </c>
      <c r="Q1351" s="26">
        <f t="shared" si="327"/>
        <v>45124</v>
      </c>
      <c r="R1351" s="138">
        <f t="shared" ca="1" si="317"/>
        <v>450855121.91636103</v>
      </c>
      <c r="S1351" s="98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2"/>
      <c r="AE1351" s="82"/>
      <c r="AF1351" s="82"/>
      <c r="AG1351" s="82"/>
      <c r="AH1351" s="82"/>
      <c r="AI1351" s="82"/>
      <c r="AJ1351" s="82"/>
      <c r="AK1351" s="82"/>
      <c r="AL1351" s="82"/>
      <c r="AM1351" s="82"/>
      <c r="AN1351" s="82"/>
      <c r="AO1351" s="82"/>
      <c r="AP1351" s="82"/>
      <c r="AQ1351" s="82"/>
      <c r="AR1351" s="82"/>
      <c r="AS1351" s="82"/>
      <c r="AT1351" s="82"/>
      <c r="AU1351" s="82"/>
      <c r="AV1351" s="82"/>
      <c r="AW1351" s="82"/>
      <c r="AX1351" s="82"/>
      <c r="AY1351" s="82"/>
      <c r="AZ1351" s="82"/>
      <c r="BA1351" s="82"/>
      <c r="BB1351" s="82"/>
      <c r="BC1351" s="82"/>
      <c r="BD1351" s="82"/>
      <c r="BE1351" s="82"/>
      <c r="BF1351" s="82"/>
      <c r="BG1351" s="82"/>
      <c r="BH1351" s="82"/>
      <c r="BI1351" s="82"/>
      <c r="BJ1351" s="82"/>
      <c r="BK1351" s="82"/>
      <c r="BL1351" s="82"/>
      <c r="BM1351" s="82"/>
      <c r="BN1351" s="82"/>
      <c r="BO1351" s="82"/>
      <c r="BP1351" s="82"/>
      <c r="BQ1351" s="82"/>
      <c r="BR1351" s="82"/>
      <c r="BS1351" s="82"/>
      <c r="BT1351" s="82"/>
      <c r="BU1351" s="82"/>
      <c r="BV1351" s="82"/>
      <c r="BW1351" s="82"/>
      <c r="BX1351" s="82"/>
      <c r="BY1351" s="82"/>
      <c r="BZ1351" s="82"/>
      <c r="CA1351" s="82"/>
      <c r="CB1351" s="82"/>
      <c r="CC1351" s="82"/>
      <c r="CD1351" s="82"/>
      <c r="CE1351" s="82"/>
      <c r="CF1351" s="82"/>
      <c r="CG1351" s="82"/>
      <c r="CH1351" s="82"/>
      <c r="CI1351" s="82"/>
      <c r="CJ1351" s="82"/>
      <c r="CK1351" s="82"/>
      <c r="CL1351" s="82"/>
      <c r="CM1351" s="82"/>
      <c r="CN1351" s="82"/>
      <c r="CO1351" s="82"/>
      <c r="CP1351" s="82"/>
      <c r="CQ1351" s="82"/>
      <c r="CR1351" s="82"/>
      <c r="CS1351" s="82"/>
      <c r="CT1351" s="82"/>
      <c r="CU1351" s="82"/>
      <c r="CV1351" s="82"/>
      <c r="CW1351" s="82"/>
      <c r="CX1351" s="82"/>
      <c r="CY1351" s="82"/>
      <c r="CZ1351" s="82"/>
      <c r="DA1351" s="82"/>
      <c r="DB1351" s="82"/>
      <c r="DC1351" s="82"/>
      <c r="DD1351" s="82"/>
      <c r="DE1351" s="82"/>
      <c r="DF1351" s="82"/>
      <c r="DG1351" s="82"/>
      <c r="DH1351" s="82"/>
      <c r="DI1351" s="82"/>
      <c r="DJ1351" s="82"/>
      <c r="DK1351" s="82"/>
      <c r="DL1351" s="82"/>
      <c r="DM1351" s="82"/>
      <c r="DN1351" s="82"/>
      <c r="DO1351" s="82"/>
      <c r="DP1351" s="82"/>
      <c r="DQ1351" s="82"/>
      <c r="DR1351" s="82"/>
      <c r="DS1351" s="82"/>
      <c r="DT1351" s="82"/>
      <c r="DU1351" s="82"/>
      <c r="DV1351" s="82"/>
      <c r="DW1351" s="82"/>
      <c r="DX1351" s="82"/>
      <c r="DY1351" s="82"/>
      <c r="DZ1351" s="82"/>
      <c r="EA1351" s="82"/>
      <c r="EB1351" s="82"/>
      <c r="EC1351" s="82"/>
      <c r="ED1351" s="82"/>
      <c r="EE1351" s="82"/>
      <c r="EF1351" s="82"/>
      <c r="EG1351" s="82"/>
      <c r="EH1351" s="82"/>
      <c r="EI1351" s="82"/>
      <c r="EJ1351" s="82"/>
      <c r="EK1351" s="82"/>
      <c r="EL1351" s="82"/>
      <c r="EM1351" s="82"/>
      <c r="EN1351" s="82"/>
      <c r="EO1351" s="82"/>
      <c r="EP1351" s="82"/>
      <c r="EQ1351" s="82"/>
      <c r="ER1351" s="82"/>
      <c r="ES1351" s="82"/>
      <c r="ET1351" s="82"/>
      <c r="EU1351" s="82"/>
      <c r="EV1351" s="82"/>
      <c r="EW1351" s="82"/>
      <c r="EX1351" s="82"/>
      <c r="EY1351" s="82"/>
      <c r="EZ1351" s="82"/>
      <c r="FA1351" s="82"/>
      <c r="FB1351" s="82"/>
      <c r="FC1351" s="82"/>
      <c r="FD1351" s="82"/>
      <c r="FE1351" s="82"/>
      <c r="FF1351" s="82"/>
      <c r="FG1351" s="82"/>
      <c r="FH1351" s="82"/>
      <c r="FI1351" s="82"/>
      <c r="FJ1351" s="82"/>
      <c r="FK1351" s="82"/>
      <c r="FL1351" s="82"/>
      <c r="FM1351" s="82"/>
      <c r="FN1351" s="82"/>
      <c r="FO1351" s="82"/>
      <c r="FP1351" s="82"/>
      <c r="FQ1351" s="82"/>
      <c r="FR1351" s="82"/>
      <c r="FS1351" s="82"/>
      <c r="FT1351" s="82"/>
      <c r="FU1351" s="82"/>
      <c r="FV1351" s="82"/>
      <c r="FW1351" s="82"/>
    </row>
    <row r="1352" spans="1:179" ht="15.75" x14ac:dyDescent="0.25">
      <c r="A1352" s="20">
        <f t="shared" si="313"/>
        <v>45105</v>
      </c>
      <c r="B1352" s="22">
        <f t="shared" ca="1" si="319"/>
        <v>1.1540343370500175</v>
      </c>
      <c r="C1352" s="22">
        <f t="shared" ca="1" si="314"/>
        <v>0.97614444</v>
      </c>
      <c r="D1352" s="23">
        <f ca="1">IF(A1352&lt;$B$1,VLOOKUP(A1352,[1]DI!$A$4:$B$15000,2,FALSE),0)</f>
        <v>0.13650000000000001</v>
      </c>
      <c r="E1352" s="22">
        <f t="shared" ca="1" si="320"/>
        <v>5.0788000000000005E-4</v>
      </c>
      <c r="F1352" s="23">
        <f t="shared" si="321"/>
        <v>1.3</v>
      </c>
      <c r="G1352" s="24">
        <f t="shared" ca="1" si="322"/>
        <v>1.0006602440000001</v>
      </c>
      <c r="H1352" s="22">
        <f ca="1">TRUNC(PRODUCT(G$10:G1351),15)</f>
        <v>1.3972060962501001</v>
      </c>
      <c r="I1352" s="22">
        <f t="shared" ca="1" si="323"/>
        <v>1.38435486717094</v>
      </c>
      <c r="J1352" s="22">
        <f t="shared" ca="1" si="324"/>
        <v>1.0092831900000001</v>
      </c>
      <c r="K1352" s="110">
        <f t="shared" ca="1" si="316"/>
        <v>0.17788989705001751</v>
      </c>
      <c r="L1352" s="66">
        <f>IF(VLOOKUP(A1352,$T$12:$AC$125,8)=VLOOKUP(A1351,$T$12:$AC$125,8),0,VLOOKUP(A1352,T$12:$AC$125,8))</f>
        <v>0</v>
      </c>
      <c r="M1352" s="67">
        <f>IF(L1352&gt;0,VLOOKUP(L1352,S$12:$AB$125,7),0)</f>
        <v>0</v>
      </c>
      <c r="N1352" s="2">
        <f t="shared" si="318"/>
        <v>0</v>
      </c>
      <c r="O1352" s="22">
        <f t="shared" ca="1" si="325"/>
        <v>0.17788989705001751</v>
      </c>
      <c r="P1352" s="25" t="str">
        <f t="shared" si="326"/>
        <v>A+J=</v>
      </c>
      <c r="Q1352" s="26">
        <f t="shared" si="327"/>
        <v>45124</v>
      </c>
      <c r="R1352" s="138">
        <f t="shared" ca="1" si="317"/>
        <v>451152793.23194546</v>
      </c>
      <c r="S1352" s="98"/>
      <c r="U1352" s="4"/>
      <c r="V1352" s="4"/>
      <c r="W1352" s="4"/>
      <c r="X1352" s="4"/>
      <c r="Y1352" s="4"/>
      <c r="Z1352" s="4"/>
      <c r="AA1352" s="4"/>
      <c r="AB1352" s="4"/>
      <c r="AC1352" s="4"/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4"/>
      <c r="BL1352" s="64"/>
      <c r="BM1352" s="64"/>
      <c r="BN1352" s="64"/>
      <c r="BO1352" s="64"/>
      <c r="BP1352" s="64"/>
      <c r="BQ1352" s="64"/>
      <c r="BR1352" s="64"/>
      <c r="BS1352" s="64"/>
      <c r="BT1352" s="64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  <c r="FN1352" s="64"/>
      <c r="FO1352" s="64"/>
      <c r="FP1352" s="64"/>
      <c r="FQ1352" s="64"/>
      <c r="FR1352" s="64"/>
      <c r="FS1352" s="64"/>
      <c r="FT1352" s="64"/>
    </row>
    <row r="1353" spans="1:179" ht="15.75" x14ac:dyDescent="0.25">
      <c r="A1353" s="20">
        <f t="shared" si="313"/>
        <v>45106</v>
      </c>
      <c r="B1353" s="22">
        <f t="shared" ca="1" si="319"/>
        <v>1.154796274303997</v>
      </c>
      <c r="C1353" s="22">
        <f t="shared" ca="1" si="314"/>
        <v>0.97614444</v>
      </c>
      <c r="D1353" s="23">
        <f ca="1">IF(A1353&lt;$B$1,VLOOKUP(A1353,[1]DI!$A$4:$B$15000,2,FALSE),0)</f>
        <v>0.13650000000000001</v>
      </c>
      <c r="E1353" s="22">
        <f t="shared" ca="1" si="320"/>
        <v>5.0788000000000005E-4</v>
      </c>
      <c r="F1353" s="23">
        <f t="shared" si="321"/>
        <v>1.3</v>
      </c>
      <c r="G1353" s="24">
        <f t="shared" ca="1" si="322"/>
        <v>1.0006602440000001</v>
      </c>
      <c r="H1353" s="22">
        <f ca="1">TRUNC(PRODUCT(G$10:G1352),15)</f>
        <v>1.3981285931919101</v>
      </c>
      <c r="I1353" s="22">
        <f t="shared" ca="1" si="323"/>
        <v>1.38435486717094</v>
      </c>
      <c r="J1353" s="22">
        <f t="shared" ca="1" si="324"/>
        <v>1.0099495599999999</v>
      </c>
      <c r="K1353" s="110">
        <f t="shared" ca="1" si="316"/>
        <v>0.17865183430399711</v>
      </c>
      <c r="L1353" s="66">
        <f>IF(VLOOKUP(A1353,$T$12:$AC$125,8)=VLOOKUP(A1352,$T$12:$AC$125,8),0,VLOOKUP(A1353,T$12:$AC$125,8))</f>
        <v>0</v>
      </c>
      <c r="M1353" s="67">
        <f>IF(L1353&gt;0,VLOOKUP(L1353,S$12:$AB$125,7),0)</f>
        <v>0</v>
      </c>
      <c r="N1353" s="2">
        <f t="shared" si="318"/>
        <v>0</v>
      </c>
      <c r="O1353" s="22">
        <f t="shared" ca="1" si="325"/>
        <v>0.17865183430399711</v>
      </c>
      <c r="P1353" s="25" t="str">
        <f t="shared" si="326"/>
        <v>A+J=</v>
      </c>
      <c r="Q1353" s="26">
        <f t="shared" si="327"/>
        <v>45124</v>
      </c>
      <c r="R1353" s="138">
        <f t="shared" ca="1" si="317"/>
        <v>451450661.42300731</v>
      </c>
      <c r="S1353" s="98"/>
      <c r="U1353" s="4"/>
      <c r="V1353" s="4"/>
      <c r="W1353" s="4"/>
      <c r="X1353" s="4"/>
      <c r="Y1353" s="4"/>
      <c r="Z1353" s="4"/>
      <c r="AA1353" s="4"/>
      <c r="AB1353" s="4"/>
      <c r="AC1353" s="4"/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64"/>
      <c r="BQ1353" s="64"/>
      <c r="BR1353" s="64"/>
      <c r="BS1353" s="64"/>
      <c r="BT1353" s="64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  <c r="FN1353" s="64"/>
      <c r="FO1353" s="64"/>
      <c r="FP1353" s="64"/>
      <c r="FQ1353" s="64"/>
      <c r="FR1353" s="64"/>
      <c r="FS1353" s="64"/>
      <c r="FT1353" s="64"/>
    </row>
    <row r="1354" spans="1:179" ht="15.75" x14ac:dyDescent="0.25">
      <c r="A1354" s="20">
        <f t="shared" si="313"/>
        <v>45107</v>
      </c>
      <c r="B1354" s="22">
        <f t="shared" ca="1" si="319"/>
        <v>1.15555873683187</v>
      </c>
      <c r="C1354" s="22">
        <f t="shared" ca="1" si="314"/>
        <v>0.97614444</v>
      </c>
      <c r="D1354" s="23">
        <f ca="1">IF(A1354&lt;$B$1,VLOOKUP(A1354,[1]DI!$A$4:$B$15000,2,FALSE),0)</f>
        <v>0.13650000000000001</v>
      </c>
      <c r="E1354" s="22">
        <f t="shared" ca="1" si="320"/>
        <v>5.0788000000000005E-4</v>
      </c>
      <c r="F1354" s="23">
        <f t="shared" si="321"/>
        <v>1.3</v>
      </c>
      <c r="G1354" s="24">
        <f t="shared" ca="1" si="322"/>
        <v>1.0006602440000001</v>
      </c>
      <c r="H1354" s="22">
        <f ca="1">TRUNC(PRODUCT(G$10:G1353),15)</f>
        <v>1.3990516992067901</v>
      </c>
      <c r="I1354" s="22">
        <f t="shared" ca="1" si="323"/>
        <v>1.38435486717094</v>
      </c>
      <c r="J1354" s="22">
        <f t="shared" ca="1" si="324"/>
        <v>1.0106163800000001</v>
      </c>
      <c r="K1354" s="110">
        <f t="shared" ca="1" si="316"/>
        <v>0.17941429683187013</v>
      </c>
      <c r="L1354" s="66">
        <f>IF(VLOOKUP(A1354,$T$12:$AC$125,8)=VLOOKUP(A1353,$T$12:$AC$125,8),0,VLOOKUP(A1354,T$12:$AC$125,8))</f>
        <v>0</v>
      </c>
      <c r="M1354" s="67">
        <f>IF(L1354&gt;0,VLOOKUP(L1354,S$12:$AB$125,7),0)</f>
        <v>0</v>
      </c>
      <c r="N1354" s="2">
        <f t="shared" si="318"/>
        <v>0</v>
      </c>
      <c r="O1354" s="22">
        <f t="shared" ca="1" si="325"/>
        <v>0.17941429683187013</v>
      </c>
      <c r="P1354" s="25" t="str">
        <f t="shared" si="326"/>
        <v>A+J=</v>
      </c>
      <c r="Q1354" s="26">
        <f t="shared" si="327"/>
        <v>45124</v>
      </c>
      <c r="R1354" s="138">
        <f t="shared" ca="1" si="317"/>
        <v>451748734.96219152</v>
      </c>
      <c r="S1354" s="98"/>
      <c r="U1354" s="4"/>
      <c r="V1354" s="4"/>
      <c r="W1354" s="4"/>
      <c r="X1354" s="4"/>
      <c r="Y1354" s="4"/>
      <c r="Z1354" s="4"/>
      <c r="AA1354" s="4"/>
      <c r="AB1354" s="4"/>
      <c r="AC1354" s="4"/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64"/>
      <c r="BQ1354" s="64"/>
      <c r="BR1354" s="64"/>
      <c r="BS1354" s="64"/>
      <c r="BT1354" s="6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  <c r="FN1354" s="64"/>
      <c r="FO1354" s="64"/>
      <c r="FP1354" s="64"/>
      <c r="FQ1354" s="64"/>
      <c r="FR1354" s="64"/>
      <c r="FS1354" s="64"/>
      <c r="FT1354" s="64"/>
    </row>
    <row r="1355" spans="1:179" ht="15.75" x14ac:dyDescent="0.25">
      <c r="A1355" s="20">
        <f t="shared" ref="A1355:A1418" si="328">(A1354+1)</f>
        <v>45108</v>
      </c>
      <c r="B1355" s="22">
        <f t="shared" ca="1" si="319"/>
        <v>1.1563216812881301</v>
      </c>
      <c r="C1355" s="22">
        <f t="shared" ca="1" si="314"/>
        <v>0.97614444</v>
      </c>
      <c r="D1355" s="23">
        <f ca="1">IF(A1355&lt;$B$1,VLOOKUP(A1355,[1]DI!$A$4:$B$15000,2,FALSE),0)</f>
        <v>0</v>
      </c>
      <c r="E1355" s="22">
        <f t="shared" ca="1" si="320"/>
        <v>0</v>
      </c>
      <c r="F1355" s="23">
        <f t="shared" si="321"/>
        <v>1.3</v>
      </c>
      <c r="G1355" s="24">
        <f t="shared" ca="1" si="322"/>
        <v>1</v>
      </c>
      <c r="H1355" s="22">
        <f ca="1">TRUNC(PRODUCT(G$10:G1354),15)</f>
        <v>1.3999754146968799</v>
      </c>
      <c r="I1355" s="22">
        <f t="shared" ca="1" si="323"/>
        <v>1.38435486717094</v>
      </c>
      <c r="J1355" s="22">
        <f t="shared" ca="1" si="324"/>
        <v>1.0112836300000001</v>
      </c>
      <c r="K1355" s="110">
        <f t="shared" ca="1" si="316"/>
        <v>0.18017724128813004</v>
      </c>
      <c r="L1355" s="66">
        <f>IF(VLOOKUP(A1355,$T$12:$AC$125,8)=VLOOKUP(A1354,$T$12:$AC$125,8),0,VLOOKUP(A1355,T$12:$AC$125,8))</f>
        <v>0</v>
      </c>
      <c r="M1355" s="67">
        <f>IF(L1355&gt;0,VLOOKUP(L1355,S$12:$AB$125,7),0)</f>
        <v>0</v>
      </c>
      <c r="N1355" s="2">
        <f t="shared" si="318"/>
        <v>0</v>
      </c>
      <c r="O1355" s="22">
        <f t="shared" ca="1" si="325"/>
        <v>0.18017724128813004</v>
      </c>
      <c r="P1355" s="25" t="str">
        <f t="shared" si="326"/>
        <v>A+J=</v>
      </c>
      <c r="Q1355" s="26">
        <f t="shared" si="327"/>
        <v>45124</v>
      </c>
      <c r="R1355" s="138">
        <f t="shared" ca="1" si="317"/>
        <v>452046996.90420824</v>
      </c>
      <c r="S1355" s="98"/>
      <c r="U1355" s="4"/>
      <c r="V1355" s="4"/>
      <c r="W1355" s="4"/>
      <c r="X1355" s="4"/>
      <c r="Y1355" s="4"/>
      <c r="Z1355" s="4"/>
      <c r="AA1355" s="4"/>
      <c r="AB1355" s="4"/>
      <c r="AC1355" s="4"/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64"/>
      <c r="BQ1355" s="64"/>
      <c r="BR1355" s="64"/>
      <c r="BS1355" s="64"/>
      <c r="BT1355" s="64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  <c r="FN1355" s="64"/>
      <c r="FO1355" s="64"/>
      <c r="FP1355" s="64"/>
      <c r="FQ1355" s="64"/>
      <c r="FR1355" s="64"/>
      <c r="FS1355" s="64"/>
      <c r="FT1355" s="64"/>
    </row>
    <row r="1356" spans="1:179" ht="15.75" x14ac:dyDescent="0.25">
      <c r="A1356" s="20">
        <f t="shared" si="328"/>
        <v>45109</v>
      </c>
      <c r="B1356" s="22">
        <f t="shared" ca="1" si="319"/>
        <v>1.1563216812881301</v>
      </c>
      <c r="C1356" s="22">
        <f t="shared" ca="1" si="314"/>
        <v>0.97614444</v>
      </c>
      <c r="D1356" s="23">
        <f ca="1">IF(A1356&lt;$B$1,VLOOKUP(A1356,[1]DI!$A$4:$B$15000,2,FALSE),0)</f>
        <v>0</v>
      </c>
      <c r="E1356" s="22">
        <f t="shared" ca="1" si="320"/>
        <v>0</v>
      </c>
      <c r="F1356" s="23">
        <f t="shared" si="321"/>
        <v>1.3</v>
      </c>
      <c r="G1356" s="24">
        <f t="shared" ca="1" si="322"/>
        <v>1</v>
      </c>
      <c r="H1356" s="22">
        <f ca="1">TRUNC(PRODUCT(G$10:G1355),15)</f>
        <v>1.3999754146968799</v>
      </c>
      <c r="I1356" s="22">
        <f t="shared" ca="1" si="323"/>
        <v>1.38435486717094</v>
      </c>
      <c r="J1356" s="22">
        <f t="shared" ca="1" si="324"/>
        <v>1.0112836300000001</v>
      </c>
      <c r="K1356" s="110">
        <f t="shared" ca="1" si="316"/>
        <v>0.18017724128813004</v>
      </c>
      <c r="L1356" s="66">
        <f>IF(VLOOKUP(A1356,$T$12:$AC$125,8)=VLOOKUP(A1355,$T$12:$AC$125,8),0,VLOOKUP(A1356,T$12:$AC$125,8))</f>
        <v>0</v>
      </c>
      <c r="M1356" s="67">
        <f>IF(L1356&gt;0,VLOOKUP(L1356,S$12:$AB$125,7),0)</f>
        <v>0</v>
      </c>
      <c r="N1356" s="2">
        <f t="shared" si="318"/>
        <v>0</v>
      </c>
      <c r="O1356" s="22">
        <f t="shared" ca="1" si="325"/>
        <v>0.18017724128813004</v>
      </c>
      <c r="P1356" s="25" t="str">
        <f t="shared" si="326"/>
        <v>A+J=</v>
      </c>
      <c r="Q1356" s="26">
        <f t="shared" si="327"/>
        <v>45124</v>
      </c>
      <c r="R1356" s="138">
        <f t="shared" ca="1" si="317"/>
        <v>452046996.90420824</v>
      </c>
      <c r="S1356" s="98"/>
      <c r="U1356" s="4"/>
      <c r="V1356" s="4"/>
      <c r="W1356" s="4"/>
      <c r="X1356" s="4"/>
      <c r="Y1356" s="4"/>
      <c r="Z1356" s="4"/>
      <c r="AA1356" s="4"/>
      <c r="AB1356" s="4"/>
      <c r="AC1356" s="4"/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64"/>
      <c r="BQ1356" s="64"/>
      <c r="BR1356" s="64"/>
      <c r="BS1356" s="64"/>
      <c r="BT1356" s="64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  <c r="FN1356" s="64"/>
      <c r="FO1356" s="64"/>
      <c r="FP1356" s="64"/>
      <c r="FQ1356" s="64"/>
      <c r="FR1356" s="64"/>
      <c r="FS1356" s="64"/>
      <c r="FT1356" s="64"/>
    </row>
    <row r="1357" spans="1:179" ht="15.75" x14ac:dyDescent="0.25">
      <c r="A1357" s="20">
        <f t="shared" si="328"/>
        <v>45110</v>
      </c>
      <c r="B1357" s="22">
        <f t="shared" ca="1" si="319"/>
        <v>1.1563216812881301</v>
      </c>
      <c r="C1357" s="22">
        <f t="shared" ca="1" si="314"/>
        <v>0.97614444</v>
      </c>
      <c r="D1357" s="23">
        <f ca="1">IF(A1357&lt;$B$1,VLOOKUP(A1357,[1]DI!$A$4:$B$15000,2,FALSE),0)</f>
        <v>0.13650000000000001</v>
      </c>
      <c r="E1357" s="22">
        <f t="shared" ca="1" si="320"/>
        <v>5.0788000000000005E-4</v>
      </c>
      <c r="F1357" s="23">
        <f t="shared" si="321"/>
        <v>1.3</v>
      </c>
      <c r="G1357" s="24">
        <f t="shared" ca="1" si="322"/>
        <v>1.0006602440000001</v>
      </c>
      <c r="H1357" s="22">
        <f ca="1">TRUNC(PRODUCT(G$10:G1356),15)</f>
        <v>1.3999754146968799</v>
      </c>
      <c r="I1357" s="22">
        <f t="shared" ca="1" si="323"/>
        <v>1.38435486717094</v>
      </c>
      <c r="J1357" s="22">
        <f t="shared" ca="1" si="324"/>
        <v>1.0112836300000001</v>
      </c>
      <c r="K1357" s="110">
        <f t="shared" ca="1" si="316"/>
        <v>0.18017724128813004</v>
      </c>
      <c r="L1357" s="66">
        <f>IF(VLOOKUP(A1357,$T$12:$AC$125,8)=VLOOKUP(A1356,$T$12:$AC$125,8),0,VLOOKUP(A1357,T$12:$AC$125,8))</f>
        <v>0</v>
      </c>
      <c r="M1357" s="67">
        <f>IF(L1357&gt;0,VLOOKUP(L1357,S$12:$AB$125,7),0)</f>
        <v>0</v>
      </c>
      <c r="N1357" s="2">
        <f t="shared" si="318"/>
        <v>0</v>
      </c>
      <c r="O1357" s="22">
        <f t="shared" ca="1" si="325"/>
        <v>0.18017724128813004</v>
      </c>
      <c r="P1357" s="25" t="str">
        <f t="shared" si="326"/>
        <v>A+J=</v>
      </c>
      <c r="Q1357" s="26">
        <f t="shared" si="327"/>
        <v>45124</v>
      </c>
      <c r="R1357" s="138">
        <f t="shared" ca="1" si="317"/>
        <v>452046996.90420824</v>
      </c>
      <c r="S1357" s="98"/>
      <c r="U1357" s="4"/>
      <c r="V1357" s="4"/>
      <c r="W1357" s="4"/>
      <c r="X1357" s="4"/>
      <c r="Y1357" s="4"/>
      <c r="Z1357" s="4"/>
      <c r="AA1357" s="4"/>
      <c r="AB1357" s="4"/>
      <c r="AC1357" s="4"/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  <c r="BK1357" s="64"/>
      <c r="BL1357" s="64"/>
      <c r="BM1357" s="64"/>
      <c r="BN1357" s="64"/>
      <c r="BO1357" s="64"/>
      <c r="BP1357" s="64"/>
      <c r="BQ1357" s="64"/>
      <c r="BR1357" s="64"/>
      <c r="BS1357" s="64"/>
      <c r="BT1357" s="64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  <c r="FN1357" s="64"/>
      <c r="FO1357" s="64"/>
      <c r="FP1357" s="64"/>
      <c r="FQ1357" s="64"/>
      <c r="FR1357" s="64"/>
      <c r="FS1357" s="64"/>
      <c r="FT1357" s="64"/>
    </row>
    <row r="1358" spans="1:179" ht="15.75" x14ac:dyDescent="0.25">
      <c r="A1358" s="20">
        <f t="shared" si="328"/>
        <v>45111</v>
      </c>
      <c r="B1358" s="22">
        <f t="shared" ca="1" si="319"/>
        <v>1.1570851293455302</v>
      </c>
      <c r="C1358" s="22">
        <f t="shared" ca="1" si="314"/>
        <v>0.97614444</v>
      </c>
      <c r="D1358" s="23">
        <f ca="1">IF(A1358&lt;$B$1,VLOOKUP(A1358,[1]DI!$A$4:$B$15000,2,FALSE),0)</f>
        <v>0.13650000000000001</v>
      </c>
      <c r="E1358" s="22">
        <f t="shared" ca="1" si="320"/>
        <v>5.0788000000000005E-4</v>
      </c>
      <c r="F1358" s="23">
        <f t="shared" si="321"/>
        <v>1.3</v>
      </c>
      <c r="G1358" s="24">
        <f t="shared" ca="1" si="322"/>
        <v>1.0006602440000001</v>
      </c>
      <c r="H1358" s="22">
        <f ca="1">TRUNC(PRODUCT(G$10:G1357),15)</f>
        <v>1.40089974006458</v>
      </c>
      <c r="I1358" s="22">
        <f t="shared" ca="1" si="323"/>
        <v>1.38435486717094</v>
      </c>
      <c r="J1358" s="22">
        <f t="shared" ca="1" si="324"/>
        <v>1.0119513200000001</v>
      </c>
      <c r="K1358" s="110">
        <f t="shared" ca="1" si="316"/>
        <v>0.18094068934553009</v>
      </c>
      <c r="L1358" s="66">
        <f>IF(VLOOKUP(A1358,$T$12:$AC$125,8)=VLOOKUP(A1357,$T$12:$AC$125,8),0,VLOOKUP(A1358,T$12:$AC$125,8))</f>
        <v>0</v>
      </c>
      <c r="M1358" s="67">
        <f>IF(L1358&gt;0,VLOOKUP(L1358,S$12:$AB$125,7),0)</f>
        <v>0</v>
      </c>
      <c r="N1358" s="2">
        <f t="shared" si="318"/>
        <v>0</v>
      </c>
      <c r="O1358" s="22">
        <f t="shared" ca="1" si="325"/>
        <v>0.18094068934553009</v>
      </c>
      <c r="P1358" s="25" t="str">
        <f t="shared" si="326"/>
        <v>A+J=</v>
      </c>
      <c r="Q1358" s="26">
        <f t="shared" si="327"/>
        <v>45124</v>
      </c>
      <c r="R1358" s="138">
        <f t="shared" ca="1" si="317"/>
        <v>452345455.7217024</v>
      </c>
      <c r="S1358" s="98"/>
      <c r="U1358" s="4"/>
      <c r="V1358" s="4"/>
      <c r="W1358" s="4"/>
      <c r="X1358" s="4"/>
      <c r="Y1358" s="4"/>
      <c r="Z1358" s="4"/>
      <c r="AA1358" s="4"/>
      <c r="AB1358" s="4"/>
      <c r="AC1358" s="4"/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64"/>
      <c r="BQ1358" s="64"/>
      <c r="BR1358" s="64"/>
      <c r="BS1358" s="64"/>
      <c r="BT1358" s="64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  <c r="FN1358" s="64"/>
      <c r="FO1358" s="64"/>
      <c r="FP1358" s="64"/>
      <c r="FQ1358" s="64"/>
      <c r="FR1358" s="64"/>
      <c r="FS1358" s="64"/>
      <c r="FT1358" s="64"/>
    </row>
    <row r="1359" spans="1:179" ht="15.75" x14ac:dyDescent="0.25">
      <c r="A1359" s="20">
        <f t="shared" si="328"/>
        <v>45112</v>
      </c>
      <c r="B1359" s="22">
        <f t="shared" ca="1" si="319"/>
        <v>1.1578490926768235</v>
      </c>
      <c r="C1359" s="22">
        <f t="shared" ca="1" si="314"/>
        <v>0.97614444</v>
      </c>
      <c r="D1359" s="23">
        <f ca="1">IF(A1359&lt;$B$1,VLOOKUP(A1359,[1]DI!$A$4:$B$15000,2,FALSE),0)</f>
        <v>0.13650000000000001</v>
      </c>
      <c r="E1359" s="22">
        <f t="shared" ca="1" si="320"/>
        <v>5.0788000000000005E-4</v>
      </c>
      <c r="F1359" s="23">
        <f t="shared" si="321"/>
        <v>1.3</v>
      </c>
      <c r="G1359" s="24">
        <f t="shared" ca="1" si="322"/>
        <v>1.0006602440000001</v>
      </c>
      <c r="H1359" s="22">
        <f ca="1">TRUNC(PRODUCT(G$10:G1358),15)</f>
        <v>1.4018246757125601</v>
      </c>
      <c r="I1359" s="22">
        <f t="shared" ca="1" si="323"/>
        <v>1.38435486717094</v>
      </c>
      <c r="J1359" s="22">
        <f t="shared" ca="1" si="324"/>
        <v>1.01261946</v>
      </c>
      <c r="K1359" s="110">
        <f t="shared" ca="1" si="316"/>
        <v>0.18170465267682345</v>
      </c>
      <c r="L1359" s="66">
        <f>IF(VLOOKUP(A1359,$T$12:$AC$125,8)=VLOOKUP(A1358,$T$12:$AC$125,8),0,VLOOKUP(A1359,T$12:$AC$125,8))</f>
        <v>0</v>
      </c>
      <c r="M1359" s="67">
        <f>IF(L1359&gt;0,VLOOKUP(L1359,S$12:$AB$125,7),0)</f>
        <v>0</v>
      </c>
      <c r="N1359" s="2">
        <f t="shared" si="318"/>
        <v>0</v>
      </c>
      <c r="O1359" s="22">
        <f t="shared" ca="1" si="325"/>
        <v>0.18170465267682345</v>
      </c>
      <c r="P1359" s="25" t="str">
        <f t="shared" si="326"/>
        <v>A+J=</v>
      </c>
      <c r="Q1359" s="26">
        <f t="shared" si="327"/>
        <v>45124</v>
      </c>
      <c r="R1359" s="138">
        <f t="shared" ca="1" si="317"/>
        <v>452644115.97796547</v>
      </c>
      <c r="S1359" s="98"/>
      <c r="U1359" s="4"/>
      <c r="V1359" s="4"/>
      <c r="W1359" s="4"/>
      <c r="X1359" s="4"/>
      <c r="Y1359" s="4"/>
      <c r="Z1359" s="4"/>
      <c r="AA1359" s="4"/>
      <c r="AB1359" s="4"/>
      <c r="AC1359" s="4"/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  <c r="BK1359" s="64"/>
      <c r="BL1359" s="64"/>
      <c r="BM1359" s="64"/>
      <c r="BN1359" s="64"/>
      <c r="BO1359" s="64"/>
      <c r="BP1359" s="64"/>
      <c r="BQ1359" s="64"/>
      <c r="BR1359" s="64"/>
      <c r="BS1359" s="64"/>
      <c r="BT1359" s="64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  <c r="FN1359" s="64"/>
      <c r="FO1359" s="64"/>
      <c r="FP1359" s="64"/>
      <c r="FQ1359" s="64"/>
      <c r="FR1359" s="64"/>
      <c r="FS1359" s="64"/>
      <c r="FT1359" s="64"/>
    </row>
    <row r="1360" spans="1:179" ht="15.75" x14ac:dyDescent="0.25">
      <c r="A1360" s="20">
        <f t="shared" si="328"/>
        <v>45113</v>
      </c>
      <c r="B1360" s="22">
        <f t="shared" ca="1" si="319"/>
        <v>1.1586135479365038</v>
      </c>
      <c r="C1360" s="22">
        <f t="shared" ca="1" si="314"/>
        <v>0.97614444</v>
      </c>
      <c r="D1360" s="23">
        <f ca="1">IF(A1360&lt;$B$1,VLOOKUP(A1360,[1]DI!$A$4:$B$15000,2,FALSE),0)</f>
        <v>0.13650000000000001</v>
      </c>
      <c r="E1360" s="22">
        <f t="shared" ca="1" si="320"/>
        <v>5.0788000000000005E-4</v>
      </c>
      <c r="F1360" s="23">
        <f t="shared" si="321"/>
        <v>1.3</v>
      </c>
      <c r="G1360" s="24">
        <f t="shared" ca="1" si="322"/>
        <v>1.0006602440000001</v>
      </c>
      <c r="H1360" s="22">
        <f ca="1">TRUNC(PRODUCT(G$10:G1359),15)</f>
        <v>1.40275022204375</v>
      </c>
      <c r="I1360" s="22">
        <f t="shared" ca="1" si="323"/>
        <v>1.38435486717094</v>
      </c>
      <c r="J1360" s="22">
        <f t="shared" ca="1" si="324"/>
        <v>1.01328803</v>
      </c>
      <c r="K1360" s="110">
        <f t="shared" ca="1" si="316"/>
        <v>0.18246910793650375</v>
      </c>
      <c r="L1360" s="66">
        <f>IF(VLOOKUP(A1360,$T$12:$AC$125,8)=VLOOKUP(A1359,$T$12:$AC$125,8),0,VLOOKUP(A1360,T$12:$AC$125,8))</f>
        <v>0</v>
      </c>
      <c r="M1360" s="67">
        <f>IF(L1360&gt;0,VLOOKUP(L1360,S$12:$AB$125,7),0)</f>
        <v>0</v>
      </c>
      <c r="N1360" s="2">
        <f t="shared" si="318"/>
        <v>0</v>
      </c>
      <c r="O1360" s="22">
        <f t="shared" ca="1" si="325"/>
        <v>0.18246910793650375</v>
      </c>
      <c r="P1360" s="25" t="str">
        <f t="shared" si="326"/>
        <v>A+J=</v>
      </c>
      <c r="Q1360" s="26">
        <f t="shared" si="327"/>
        <v>45124</v>
      </c>
      <c r="R1360" s="138">
        <f t="shared" ca="1" si="317"/>
        <v>452942968.54641438</v>
      </c>
      <c r="S1360" s="98"/>
      <c r="U1360" s="4"/>
      <c r="V1360" s="4"/>
      <c r="W1360" s="4"/>
      <c r="X1360" s="4"/>
      <c r="Y1360" s="4"/>
      <c r="Z1360" s="4"/>
      <c r="AA1360" s="4"/>
      <c r="AB1360" s="4"/>
      <c r="AC1360" s="4"/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  <c r="BK1360" s="64"/>
      <c r="BL1360" s="64"/>
      <c r="BM1360" s="64"/>
      <c r="BN1360" s="64"/>
      <c r="BO1360" s="64"/>
      <c r="BP1360" s="64"/>
      <c r="BQ1360" s="64"/>
      <c r="BR1360" s="64"/>
      <c r="BS1360" s="64"/>
      <c r="BT1360" s="64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  <c r="FN1360" s="64"/>
      <c r="FO1360" s="64"/>
      <c r="FP1360" s="64"/>
      <c r="FQ1360" s="64"/>
      <c r="FR1360" s="64"/>
      <c r="FS1360" s="64"/>
      <c r="FT1360" s="64"/>
    </row>
    <row r="1361" spans="1:176" ht="15.75" x14ac:dyDescent="0.25">
      <c r="A1361" s="20">
        <f t="shared" si="328"/>
        <v>45114</v>
      </c>
      <c r="B1361" s="22">
        <f t="shared" ca="1" si="319"/>
        <v>1.1593785184700773</v>
      </c>
      <c r="C1361" s="22">
        <f t="shared" ca="1" si="314"/>
        <v>0.97614444</v>
      </c>
      <c r="D1361" s="23">
        <f ca="1">IF(A1361&lt;$B$1,VLOOKUP(A1361,[1]DI!$A$4:$B$15000,2,FALSE),0)</f>
        <v>0.13650000000000001</v>
      </c>
      <c r="E1361" s="22">
        <f t="shared" ca="1" si="320"/>
        <v>5.0788000000000005E-4</v>
      </c>
      <c r="F1361" s="23">
        <f t="shared" si="321"/>
        <v>1.3</v>
      </c>
      <c r="G1361" s="24">
        <f t="shared" ca="1" si="322"/>
        <v>1.0006602440000001</v>
      </c>
      <c r="H1361" s="22">
        <f ca="1">TRUNC(PRODUCT(G$10:G1360),15)</f>
        <v>1.40367637946136</v>
      </c>
      <c r="I1361" s="22">
        <f t="shared" ca="1" si="323"/>
        <v>1.38435486717094</v>
      </c>
      <c r="J1361" s="22">
        <f t="shared" ca="1" si="324"/>
        <v>1.0139570499999999</v>
      </c>
      <c r="K1361" s="110">
        <f t="shared" ca="1" si="316"/>
        <v>0.18323407847007739</v>
      </c>
      <c r="L1361" s="66">
        <f>IF(VLOOKUP(A1361,$T$12:$AC$125,8)=VLOOKUP(A1360,$T$12:$AC$125,8),0,VLOOKUP(A1361,T$12:$AC$125,8))</f>
        <v>0</v>
      </c>
      <c r="M1361" s="67">
        <f>IF(L1361&gt;0,VLOOKUP(L1361,S$12:$AB$125,7),0)</f>
        <v>0</v>
      </c>
      <c r="N1361" s="2">
        <f t="shared" si="318"/>
        <v>0</v>
      </c>
      <c r="O1361" s="22">
        <f t="shared" ca="1" si="325"/>
        <v>0.18323407847007739</v>
      </c>
      <c r="P1361" s="25" t="str">
        <f t="shared" si="326"/>
        <v>A+J=</v>
      </c>
      <c r="Q1361" s="26">
        <f t="shared" si="327"/>
        <v>45124</v>
      </c>
      <c r="R1361" s="138">
        <f t="shared" ca="1" si="317"/>
        <v>453242022.55363226</v>
      </c>
      <c r="S1361" s="98"/>
      <c r="U1361" s="4"/>
      <c r="V1361" s="4"/>
      <c r="W1361" s="4"/>
      <c r="X1361" s="4"/>
      <c r="Y1361" s="4"/>
      <c r="Z1361" s="4"/>
      <c r="AA1361" s="4"/>
      <c r="AB1361" s="4"/>
      <c r="AC1361" s="4"/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64"/>
      <c r="BQ1361" s="64"/>
      <c r="BR1361" s="64"/>
      <c r="BS1361" s="64"/>
      <c r="BT1361" s="64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  <c r="FN1361" s="64"/>
      <c r="FO1361" s="64"/>
      <c r="FP1361" s="64"/>
      <c r="FQ1361" s="64"/>
      <c r="FR1361" s="64"/>
      <c r="FS1361" s="64"/>
      <c r="FT1361" s="64"/>
    </row>
    <row r="1362" spans="1:176" ht="15.75" x14ac:dyDescent="0.25">
      <c r="A1362" s="20">
        <f t="shared" si="328"/>
        <v>45115</v>
      </c>
      <c r="B1362" s="22">
        <f t="shared" ca="1" si="319"/>
        <v>1.1601439926047912</v>
      </c>
      <c r="C1362" s="22">
        <f t="shared" ref="C1362:C1425" ca="1" si="329">IF(L1361&gt;0,TRUNC(C1361-N1361,8),C1361)</f>
        <v>0.97614444</v>
      </c>
      <c r="D1362" s="23">
        <f ca="1">IF(A1362&lt;$B$1,VLOOKUP(A1362,[1]DI!$A$4:$B$15000,2,FALSE),0)</f>
        <v>0</v>
      </c>
      <c r="E1362" s="22">
        <f t="shared" ca="1" si="320"/>
        <v>0</v>
      </c>
      <c r="F1362" s="23">
        <f t="shared" si="321"/>
        <v>1.3</v>
      </c>
      <c r="G1362" s="24">
        <f t="shared" ca="1" si="322"/>
        <v>1</v>
      </c>
      <c r="H1362" s="22">
        <f ca="1">TRUNC(PRODUCT(G$10:G1361),15)</f>
        <v>1.4046031483688399</v>
      </c>
      <c r="I1362" s="22">
        <f t="shared" ca="1" si="323"/>
        <v>1.38435486717094</v>
      </c>
      <c r="J1362" s="22">
        <f t="shared" ca="1" si="324"/>
        <v>1.01462651</v>
      </c>
      <c r="K1362" s="110">
        <f t="shared" ca="1" si="316"/>
        <v>0.1839995526047912</v>
      </c>
      <c r="L1362" s="66">
        <f>IF(VLOOKUP(A1362,$T$12:$AC$125,8)=VLOOKUP(A1361,$T$12:$AC$125,8),0,VLOOKUP(A1362,T$12:$AC$125,8))</f>
        <v>0</v>
      </c>
      <c r="M1362" s="67">
        <f>IF(L1362&gt;0,VLOOKUP(L1362,S$12:$AB$125,7),0)</f>
        <v>0</v>
      </c>
      <c r="N1362" s="2">
        <f t="shared" si="318"/>
        <v>0</v>
      </c>
      <c r="O1362" s="22">
        <f t="shared" ca="1" si="325"/>
        <v>0.1839995526047912</v>
      </c>
      <c r="P1362" s="25" t="str">
        <f t="shared" si="326"/>
        <v>A+J=</v>
      </c>
      <c r="Q1362" s="26">
        <f t="shared" si="327"/>
        <v>45124</v>
      </c>
      <c r="R1362" s="138">
        <f t="shared" ca="1" si="317"/>
        <v>453541273.43632758</v>
      </c>
      <c r="S1362" s="98"/>
      <c r="U1362" s="4"/>
      <c r="V1362" s="4"/>
      <c r="W1362" s="4"/>
      <c r="X1362" s="4"/>
      <c r="Y1362" s="4"/>
      <c r="Z1362" s="4"/>
      <c r="AA1362" s="4"/>
      <c r="AB1362" s="4"/>
      <c r="AC1362" s="4"/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  <c r="BK1362" s="64"/>
      <c r="BL1362" s="64"/>
      <c r="BM1362" s="64"/>
      <c r="BN1362" s="64"/>
      <c r="BO1362" s="64"/>
      <c r="BP1362" s="64"/>
      <c r="BQ1362" s="64"/>
      <c r="BR1362" s="64"/>
      <c r="BS1362" s="64"/>
      <c r="BT1362" s="64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  <c r="FN1362" s="64"/>
      <c r="FO1362" s="64"/>
      <c r="FP1362" s="64"/>
      <c r="FQ1362" s="64"/>
      <c r="FR1362" s="64"/>
      <c r="FS1362" s="64"/>
      <c r="FT1362" s="64"/>
    </row>
    <row r="1363" spans="1:176" ht="15.75" x14ac:dyDescent="0.25">
      <c r="A1363" s="20">
        <f t="shared" si="328"/>
        <v>45116</v>
      </c>
      <c r="B1363" s="22">
        <f t="shared" ca="1" si="319"/>
        <v>1.1601439926047912</v>
      </c>
      <c r="C1363" s="22">
        <f t="shared" ca="1" si="329"/>
        <v>0.97614444</v>
      </c>
      <c r="D1363" s="23">
        <f ca="1">IF(A1363&lt;$B$1,VLOOKUP(A1363,[1]DI!$A$4:$B$15000,2,FALSE),0)</f>
        <v>0</v>
      </c>
      <c r="E1363" s="22">
        <f t="shared" ca="1" si="320"/>
        <v>0</v>
      </c>
      <c r="F1363" s="23">
        <f t="shared" si="321"/>
        <v>1.3</v>
      </c>
      <c r="G1363" s="24">
        <f t="shared" ca="1" si="322"/>
        <v>1</v>
      </c>
      <c r="H1363" s="22">
        <f ca="1">TRUNC(PRODUCT(G$10:G1362),15)</f>
        <v>1.4046031483688399</v>
      </c>
      <c r="I1363" s="22">
        <f t="shared" ca="1" si="323"/>
        <v>1.38435486717094</v>
      </c>
      <c r="J1363" s="22">
        <f t="shared" ca="1" si="324"/>
        <v>1.01462651</v>
      </c>
      <c r="K1363" s="110">
        <f t="shared" ca="1" si="316"/>
        <v>0.1839995526047912</v>
      </c>
      <c r="L1363" s="66">
        <f>IF(VLOOKUP(A1363,$T$12:$AC$125,8)=VLOOKUP(A1362,$T$12:$AC$125,8),0,VLOOKUP(A1363,T$12:$AC$125,8))</f>
        <v>0</v>
      </c>
      <c r="M1363" s="67">
        <f>IF(L1363&gt;0,VLOOKUP(L1363,S$12:$AB$125,7),0)</f>
        <v>0</v>
      </c>
      <c r="N1363" s="2">
        <f t="shared" si="318"/>
        <v>0</v>
      </c>
      <c r="O1363" s="22">
        <f t="shared" ca="1" si="325"/>
        <v>0.1839995526047912</v>
      </c>
      <c r="P1363" s="25" t="str">
        <f t="shared" si="326"/>
        <v>A+J=</v>
      </c>
      <c r="Q1363" s="26">
        <f t="shared" si="327"/>
        <v>45124</v>
      </c>
      <c r="R1363" s="138">
        <f t="shared" ca="1" si="317"/>
        <v>453541273.43632758</v>
      </c>
      <c r="S1363" s="98"/>
      <c r="U1363" s="4"/>
      <c r="V1363" s="4"/>
      <c r="W1363" s="4"/>
      <c r="X1363" s="4"/>
      <c r="Y1363" s="4"/>
      <c r="Z1363" s="4"/>
      <c r="AA1363" s="4"/>
      <c r="AB1363" s="4"/>
      <c r="AC1363" s="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4"/>
      <c r="BQ1363" s="64"/>
      <c r="BR1363" s="64"/>
      <c r="BS1363" s="64"/>
      <c r="BT1363" s="64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  <c r="FN1363" s="64"/>
      <c r="FO1363" s="64"/>
      <c r="FP1363" s="64"/>
      <c r="FQ1363" s="64"/>
      <c r="FR1363" s="64"/>
      <c r="FS1363" s="64"/>
      <c r="FT1363" s="64"/>
    </row>
    <row r="1364" spans="1:176" ht="15.75" x14ac:dyDescent="0.25">
      <c r="A1364" s="20">
        <f t="shared" si="328"/>
        <v>45117</v>
      </c>
      <c r="B1364" s="22">
        <f t="shared" ca="1" si="319"/>
        <v>1.1601439926047912</v>
      </c>
      <c r="C1364" s="22">
        <f t="shared" ca="1" si="329"/>
        <v>0.97614444</v>
      </c>
      <c r="D1364" s="23">
        <f ca="1">IF(A1364&lt;$B$1,VLOOKUP(A1364,[1]DI!$A$4:$B$15000,2,FALSE),0)</f>
        <v>0.13650000000000001</v>
      </c>
      <c r="E1364" s="22">
        <f t="shared" ca="1" si="320"/>
        <v>5.0788000000000005E-4</v>
      </c>
      <c r="F1364" s="23">
        <f t="shared" si="321"/>
        <v>1.3</v>
      </c>
      <c r="G1364" s="24">
        <f t="shared" ca="1" si="322"/>
        <v>1.0006602440000001</v>
      </c>
      <c r="H1364" s="22">
        <f ca="1">TRUNC(PRODUCT(G$10:G1363),15)</f>
        <v>1.4046031483688399</v>
      </c>
      <c r="I1364" s="22">
        <f t="shared" ca="1" si="323"/>
        <v>1.38435486717094</v>
      </c>
      <c r="J1364" s="22">
        <f t="shared" ca="1" si="324"/>
        <v>1.01462651</v>
      </c>
      <c r="K1364" s="110">
        <f t="shared" ca="1" si="316"/>
        <v>0.1839995526047912</v>
      </c>
      <c r="L1364" s="66">
        <f>IF(VLOOKUP(A1364,$T$12:$AC$125,8)=VLOOKUP(A1363,$T$12:$AC$125,8),0,VLOOKUP(A1364,T$12:$AC$125,8))</f>
        <v>0</v>
      </c>
      <c r="M1364" s="67">
        <f>IF(L1364&gt;0,VLOOKUP(L1364,S$12:$AB$125,7),0)</f>
        <v>0</v>
      </c>
      <c r="N1364" s="2">
        <f t="shared" si="318"/>
        <v>0</v>
      </c>
      <c r="O1364" s="22">
        <f t="shared" ca="1" si="325"/>
        <v>0.1839995526047912</v>
      </c>
      <c r="P1364" s="25" t="str">
        <f t="shared" si="326"/>
        <v>A+J=</v>
      </c>
      <c r="Q1364" s="26">
        <f t="shared" si="327"/>
        <v>45124</v>
      </c>
      <c r="R1364" s="138">
        <f t="shared" ca="1" si="317"/>
        <v>453541273.43632758</v>
      </c>
      <c r="S1364" s="98"/>
      <c r="U1364" s="4"/>
      <c r="V1364" s="4"/>
      <c r="W1364" s="4"/>
      <c r="X1364" s="4"/>
      <c r="Y1364" s="4"/>
      <c r="Z1364" s="4"/>
      <c r="AA1364" s="4"/>
      <c r="AB1364" s="4"/>
      <c r="AC1364" s="4"/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  <c r="BK1364" s="64"/>
      <c r="BL1364" s="64"/>
      <c r="BM1364" s="64"/>
      <c r="BN1364" s="64"/>
      <c r="BO1364" s="64"/>
      <c r="BP1364" s="64"/>
      <c r="BQ1364" s="64"/>
      <c r="BR1364" s="64"/>
      <c r="BS1364" s="64"/>
      <c r="BT1364" s="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  <c r="FN1364" s="64"/>
      <c r="FO1364" s="64"/>
      <c r="FP1364" s="64"/>
      <c r="FQ1364" s="64"/>
      <c r="FR1364" s="64"/>
      <c r="FS1364" s="64"/>
      <c r="FT1364" s="64"/>
    </row>
    <row r="1365" spans="1:176" ht="15.75" x14ac:dyDescent="0.25">
      <c r="A1365" s="20">
        <f t="shared" si="328"/>
        <v>45118</v>
      </c>
      <c r="B1365" s="22">
        <f t="shared" ca="1" si="319"/>
        <v>1.1609099703406451</v>
      </c>
      <c r="C1365" s="22">
        <f t="shared" ca="1" si="329"/>
        <v>0.97614444</v>
      </c>
      <c r="D1365" s="23">
        <f ca="1">IF(A1365&lt;$B$1,VLOOKUP(A1365,[1]DI!$A$4:$B$15000,2,FALSE),0)</f>
        <v>0.13650000000000001</v>
      </c>
      <c r="E1365" s="22">
        <f t="shared" ca="1" si="320"/>
        <v>5.0788000000000005E-4</v>
      </c>
      <c r="F1365" s="23">
        <f t="shared" si="321"/>
        <v>1.3</v>
      </c>
      <c r="G1365" s="24">
        <f t="shared" ca="1" si="322"/>
        <v>1.0006602440000001</v>
      </c>
      <c r="H1365" s="22">
        <f ca="1">TRUNC(PRODUCT(G$10:G1364),15)</f>
        <v>1.40553052916993</v>
      </c>
      <c r="I1365" s="22">
        <f t="shared" ca="1" si="323"/>
        <v>1.38435486717094</v>
      </c>
      <c r="J1365" s="22">
        <f t="shared" ca="1" si="324"/>
        <v>1.0152964099999999</v>
      </c>
      <c r="K1365" s="110">
        <f t="shared" ca="1" si="316"/>
        <v>0.18476553034064508</v>
      </c>
      <c r="L1365" s="66">
        <f>IF(VLOOKUP(A1365,$T$12:$AC$125,8)=VLOOKUP(A1364,$T$12:$AC$125,8),0,VLOOKUP(A1365,T$12:$AC$125,8))</f>
        <v>0</v>
      </c>
      <c r="M1365" s="67">
        <f>IF(L1365&gt;0,VLOOKUP(L1365,S$12:$AB$125,7),0)</f>
        <v>0</v>
      </c>
      <c r="N1365" s="2">
        <f t="shared" si="318"/>
        <v>0</v>
      </c>
      <c r="O1365" s="22">
        <f t="shared" ca="1" si="325"/>
        <v>0.18476553034064508</v>
      </c>
      <c r="P1365" s="25" t="str">
        <f t="shared" si="326"/>
        <v>A+J=</v>
      </c>
      <c r="Q1365" s="26">
        <f t="shared" si="327"/>
        <v>45124</v>
      </c>
      <c r="R1365" s="138">
        <f t="shared" ca="1" si="317"/>
        <v>453840721.19450033</v>
      </c>
      <c r="S1365" s="98"/>
      <c r="U1365" s="4"/>
      <c r="V1365" s="4"/>
      <c r="W1365" s="4"/>
      <c r="X1365" s="4"/>
      <c r="Y1365" s="4"/>
      <c r="Z1365" s="4"/>
      <c r="AA1365" s="4"/>
      <c r="AB1365" s="4"/>
      <c r="AC1365" s="4"/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  <c r="BK1365" s="64"/>
      <c r="BL1365" s="64"/>
      <c r="BM1365" s="64"/>
      <c r="BN1365" s="64"/>
      <c r="BO1365" s="64"/>
      <c r="BP1365" s="64"/>
      <c r="BQ1365" s="64"/>
      <c r="BR1365" s="64"/>
      <c r="BS1365" s="64"/>
      <c r="BT1365" s="64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  <c r="FN1365" s="64"/>
      <c r="FO1365" s="64"/>
      <c r="FP1365" s="64"/>
      <c r="FQ1365" s="64"/>
      <c r="FR1365" s="64"/>
      <c r="FS1365" s="64"/>
      <c r="FT1365" s="64"/>
    </row>
    <row r="1366" spans="1:176" ht="15.75" x14ac:dyDescent="0.25">
      <c r="A1366" s="20">
        <f t="shared" si="328"/>
        <v>45119</v>
      </c>
      <c r="B1366" s="22">
        <f t="shared" ca="1" si="319"/>
        <v>1.1616764633503922</v>
      </c>
      <c r="C1366" s="22">
        <f t="shared" ca="1" si="329"/>
        <v>0.97614444</v>
      </c>
      <c r="D1366" s="23">
        <f ca="1">IF(A1366&lt;$B$1,VLOOKUP(A1366,[1]DI!$A$4:$B$15000,2,FALSE),0)</f>
        <v>0.13650000000000001</v>
      </c>
      <c r="E1366" s="22">
        <f t="shared" ca="1" si="320"/>
        <v>5.0788000000000005E-4</v>
      </c>
      <c r="F1366" s="23">
        <f t="shared" si="321"/>
        <v>1.3</v>
      </c>
      <c r="G1366" s="24">
        <f t="shared" ca="1" si="322"/>
        <v>1.0006602440000001</v>
      </c>
      <c r="H1366" s="22">
        <f ca="1">TRUNC(PRODUCT(G$10:G1365),15)</f>
        <v>1.4064585222686301</v>
      </c>
      <c r="I1366" s="22">
        <f t="shared" ca="1" si="323"/>
        <v>1.38435486717094</v>
      </c>
      <c r="J1366" s="22">
        <f t="shared" ca="1" si="324"/>
        <v>1.01596676</v>
      </c>
      <c r="K1366" s="110">
        <f t="shared" ca="1" si="316"/>
        <v>0.18553202335039229</v>
      </c>
      <c r="L1366" s="66">
        <f>IF(VLOOKUP(A1366,$T$12:$AC$125,8)=VLOOKUP(A1365,$T$12:$AC$125,8),0,VLOOKUP(A1366,T$12:$AC$125,8))</f>
        <v>0</v>
      </c>
      <c r="M1366" s="67">
        <f>IF(L1366&gt;0,VLOOKUP(L1366,S$12:$AB$125,7),0)</f>
        <v>0</v>
      </c>
      <c r="N1366" s="2">
        <f t="shared" si="318"/>
        <v>0</v>
      </c>
      <c r="O1366" s="22">
        <f t="shared" ca="1" si="325"/>
        <v>0.18553202335039229</v>
      </c>
      <c r="P1366" s="25" t="str">
        <f t="shared" si="326"/>
        <v>A+J=</v>
      </c>
      <c r="Q1366" s="26">
        <f t="shared" si="327"/>
        <v>45124</v>
      </c>
      <c r="R1366" s="138">
        <f t="shared" ca="1" si="317"/>
        <v>454140370.391442</v>
      </c>
      <c r="S1366" s="98"/>
      <c r="U1366" s="4"/>
      <c r="V1366" s="4"/>
      <c r="W1366" s="4"/>
      <c r="X1366" s="4"/>
      <c r="Y1366" s="4"/>
      <c r="Z1366" s="4"/>
      <c r="AA1366" s="4"/>
      <c r="AB1366" s="4"/>
      <c r="AC1366" s="4"/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  <c r="BK1366" s="64"/>
      <c r="BL1366" s="64"/>
      <c r="BM1366" s="64"/>
      <c r="BN1366" s="64"/>
      <c r="BO1366" s="64"/>
      <c r="BP1366" s="64"/>
      <c r="BQ1366" s="64"/>
      <c r="BR1366" s="64"/>
      <c r="BS1366" s="64"/>
      <c r="BT1366" s="64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  <c r="FN1366" s="64"/>
      <c r="FO1366" s="64"/>
      <c r="FP1366" s="64"/>
      <c r="FQ1366" s="64"/>
      <c r="FR1366" s="64"/>
      <c r="FS1366" s="64"/>
      <c r="FT1366" s="64"/>
    </row>
    <row r="1367" spans="1:176" ht="15.75" x14ac:dyDescent="0.25">
      <c r="A1367" s="20">
        <f t="shared" si="328"/>
        <v>45120</v>
      </c>
      <c r="B1367" s="22">
        <f t="shared" ca="1" si="319"/>
        <v>1.1624434482885264</v>
      </c>
      <c r="C1367" s="22">
        <f t="shared" ca="1" si="329"/>
        <v>0.97614444</v>
      </c>
      <c r="D1367" s="23">
        <f ca="1">IF(A1367&lt;$B$1,VLOOKUP(A1367,[1]DI!$A$4:$B$15000,2,FALSE),0)</f>
        <v>0.13650000000000001</v>
      </c>
      <c r="E1367" s="22">
        <f t="shared" ca="1" si="320"/>
        <v>5.0788000000000005E-4</v>
      </c>
      <c r="F1367" s="23">
        <f t="shared" si="321"/>
        <v>1.3</v>
      </c>
      <c r="G1367" s="24">
        <f t="shared" ca="1" si="322"/>
        <v>1.0006602440000001</v>
      </c>
      <c r="H1367" s="22">
        <f ca="1">TRUNC(PRODUCT(G$10:G1366),15)</f>
        <v>1.4073871280692101</v>
      </c>
      <c r="I1367" s="22">
        <f t="shared" ca="1" si="323"/>
        <v>1.38435486717094</v>
      </c>
      <c r="J1367" s="22">
        <f t="shared" ca="1" si="324"/>
        <v>1.0166375400000001</v>
      </c>
      <c r="K1367" s="110">
        <f t="shared" ca="1" si="316"/>
        <v>0.1862990082885265</v>
      </c>
      <c r="L1367" s="66">
        <f>IF(VLOOKUP(A1367,$T$12:$AC$125,8)=VLOOKUP(A1366,$T$12:$AC$125,8),0,VLOOKUP(A1367,T$12:$AC$125,8))</f>
        <v>0</v>
      </c>
      <c r="M1367" s="67">
        <f>IF(L1367&gt;0,VLOOKUP(L1367,S$12:$AB$125,7),0)</f>
        <v>0</v>
      </c>
      <c r="N1367" s="2">
        <f t="shared" si="318"/>
        <v>0</v>
      </c>
      <c r="O1367" s="22">
        <f t="shared" ca="1" si="325"/>
        <v>0.1862990082885265</v>
      </c>
      <c r="P1367" s="25" t="str">
        <f t="shared" si="326"/>
        <v>A+J=</v>
      </c>
      <c r="Q1367" s="26">
        <f t="shared" si="327"/>
        <v>45124</v>
      </c>
      <c r="R1367" s="138">
        <f t="shared" ca="1" si="317"/>
        <v>454440211.90056956</v>
      </c>
      <c r="S1367" s="98"/>
      <c r="U1367" s="4"/>
      <c r="V1367" s="4"/>
      <c r="W1367" s="4"/>
      <c r="X1367" s="4"/>
      <c r="Y1367" s="4"/>
      <c r="Z1367" s="4"/>
      <c r="AA1367" s="4"/>
      <c r="AB1367" s="4"/>
      <c r="AC1367" s="4"/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4"/>
      <c r="BL1367" s="64"/>
      <c r="BM1367" s="64"/>
      <c r="BN1367" s="64"/>
      <c r="BO1367" s="64"/>
      <c r="BP1367" s="64"/>
      <c r="BQ1367" s="64"/>
      <c r="BR1367" s="64"/>
      <c r="BS1367" s="64"/>
      <c r="BT1367" s="64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  <c r="FN1367" s="64"/>
      <c r="FO1367" s="64"/>
      <c r="FP1367" s="64"/>
      <c r="FQ1367" s="64"/>
      <c r="FR1367" s="64"/>
      <c r="FS1367" s="64"/>
      <c r="FT1367" s="64"/>
    </row>
    <row r="1368" spans="1:176" ht="15.75" x14ac:dyDescent="0.25">
      <c r="A1368" s="20">
        <f t="shared" si="328"/>
        <v>45121</v>
      </c>
      <c r="B1368" s="22">
        <f t="shared" ca="1" si="319"/>
        <v>1.163210938500554</v>
      </c>
      <c r="C1368" s="22">
        <f t="shared" ca="1" si="329"/>
        <v>0.97614444</v>
      </c>
      <c r="D1368" s="23">
        <f ca="1">IF(A1368&lt;$B$1,VLOOKUP(A1368,[1]DI!$A$4:$B$15000,2,FALSE),0)</f>
        <v>0.13650000000000001</v>
      </c>
      <c r="E1368" s="22">
        <f t="shared" ca="1" si="320"/>
        <v>5.0788000000000005E-4</v>
      </c>
      <c r="F1368" s="23">
        <f t="shared" si="321"/>
        <v>1.3</v>
      </c>
      <c r="G1368" s="24">
        <f t="shared" ca="1" si="322"/>
        <v>1.0006602440000001</v>
      </c>
      <c r="H1368" s="22">
        <f ca="1">TRUNC(PRODUCT(G$10:G1367),15)</f>
        <v>1.4083163469761899</v>
      </c>
      <c r="I1368" s="22">
        <f t="shared" ca="1" si="323"/>
        <v>1.38435486717094</v>
      </c>
      <c r="J1368" s="22">
        <f t="shared" ca="1" si="324"/>
        <v>1.0173087700000001</v>
      </c>
      <c r="K1368" s="110">
        <f t="shared" ca="1" si="316"/>
        <v>0.18706649850055396</v>
      </c>
      <c r="L1368" s="66">
        <f>IF(VLOOKUP(A1368,$T$12:$AC$125,8)=VLOOKUP(A1367,$T$12:$AC$125,8),0,VLOOKUP(A1368,T$12:$AC$125,8))</f>
        <v>0</v>
      </c>
      <c r="M1368" s="67">
        <f>IF(L1368&gt;0,VLOOKUP(L1368,S$12:$AB$125,7),0)</f>
        <v>0</v>
      </c>
      <c r="N1368" s="2">
        <f t="shared" si="318"/>
        <v>0</v>
      </c>
      <c r="O1368" s="22">
        <f t="shared" ca="1" si="325"/>
        <v>0.18706649850055396</v>
      </c>
      <c r="P1368" s="25" t="str">
        <f t="shared" si="326"/>
        <v>A+J=</v>
      </c>
      <c r="Q1368" s="26">
        <f t="shared" si="327"/>
        <v>45124</v>
      </c>
      <c r="R1368" s="138">
        <f t="shared" ca="1" si="317"/>
        <v>454740250.93911284</v>
      </c>
      <c r="S1368" s="98"/>
      <c r="U1368" s="4"/>
      <c r="V1368" s="4"/>
      <c r="W1368" s="4"/>
      <c r="X1368" s="4"/>
      <c r="Y1368" s="4"/>
      <c r="Z1368" s="4"/>
      <c r="AA1368" s="4"/>
      <c r="AB1368" s="4"/>
      <c r="AC1368" s="4"/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  <c r="BL1368" s="64"/>
      <c r="BM1368" s="64"/>
      <c r="BN1368" s="64"/>
      <c r="BO1368" s="64"/>
      <c r="BP1368" s="64"/>
      <c r="BQ1368" s="64"/>
      <c r="BR1368" s="64"/>
      <c r="BS1368" s="64"/>
      <c r="BT1368" s="64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  <c r="FN1368" s="64"/>
      <c r="FO1368" s="64"/>
      <c r="FP1368" s="64"/>
      <c r="FQ1368" s="64"/>
      <c r="FR1368" s="64"/>
      <c r="FS1368" s="64"/>
      <c r="FT1368" s="64"/>
    </row>
    <row r="1369" spans="1:176" ht="15.75" x14ac:dyDescent="0.25">
      <c r="A1369" s="20">
        <f t="shared" si="328"/>
        <v>45122</v>
      </c>
      <c r="B1369" s="22">
        <f t="shared" ca="1" si="319"/>
        <v>1.1639789423137217</v>
      </c>
      <c r="C1369" s="22">
        <f t="shared" ca="1" si="329"/>
        <v>0.97614444</v>
      </c>
      <c r="D1369" s="23">
        <f ca="1">IF(A1369&lt;$B$1,VLOOKUP(A1369,[1]DI!$A$4:$B$15000,2,FALSE),0)</f>
        <v>0</v>
      </c>
      <c r="E1369" s="22">
        <f t="shared" ca="1" si="320"/>
        <v>0</v>
      </c>
      <c r="F1369" s="23">
        <f t="shared" si="321"/>
        <v>1.3</v>
      </c>
      <c r="G1369" s="24">
        <f t="shared" ca="1" si="322"/>
        <v>1</v>
      </c>
      <c r="H1369" s="22">
        <f ca="1">TRUNC(PRODUCT(G$10:G1368),15)</f>
        <v>1.40924617939439</v>
      </c>
      <c r="I1369" s="22">
        <f t="shared" ca="1" si="323"/>
        <v>1.38435486717094</v>
      </c>
      <c r="J1369" s="22">
        <f t="shared" ca="1" si="324"/>
        <v>1.0179804400000001</v>
      </c>
      <c r="K1369" s="110">
        <f t="shared" ca="1" si="316"/>
        <v>0.18783450231372159</v>
      </c>
      <c r="L1369" s="66">
        <f>IF(VLOOKUP(A1369,$T$12:$AC$125,8)=VLOOKUP(A1368,$T$12:$AC$125,8),0,VLOOKUP(A1369,T$12:$AC$125,8))</f>
        <v>0</v>
      </c>
      <c r="M1369" s="67">
        <f>IF(L1369&gt;0,VLOOKUP(L1369,S$12:$AB$125,7),0)</f>
        <v>0</v>
      </c>
      <c r="N1369" s="2">
        <f t="shared" si="318"/>
        <v>0</v>
      </c>
      <c r="O1369" s="22">
        <f t="shared" ca="1" si="325"/>
        <v>0.18783450231372159</v>
      </c>
      <c r="P1369" s="25" t="str">
        <f t="shared" si="326"/>
        <v>A+J=</v>
      </c>
      <c r="Q1369" s="26">
        <f t="shared" si="327"/>
        <v>45124</v>
      </c>
      <c r="R1369" s="138">
        <f t="shared" ca="1" si="317"/>
        <v>455040490.76248682</v>
      </c>
      <c r="S1369" s="98"/>
      <c r="U1369" s="4"/>
      <c r="V1369" s="4"/>
      <c r="W1369" s="4"/>
      <c r="X1369" s="4"/>
      <c r="Y1369" s="4"/>
      <c r="Z1369" s="4"/>
      <c r="AA1369" s="4"/>
      <c r="AB1369" s="4"/>
      <c r="AC1369" s="4"/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64"/>
      <c r="BQ1369" s="64"/>
      <c r="BR1369" s="64"/>
      <c r="BS1369" s="64"/>
      <c r="BT1369" s="64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  <c r="FN1369" s="64"/>
      <c r="FO1369" s="64"/>
      <c r="FP1369" s="64"/>
      <c r="FQ1369" s="64"/>
      <c r="FR1369" s="64"/>
      <c r="FS1369" s="64"/>
      <c r="FT1369" s="64"/>
    </row>
    <row r="1370" spans="1:176" ht="15.75" x14ac:dyDescent="0.25">
      <c r="A1370" s="20">
        <f t="shared" si="328"/>
        <v>45123</v>
      </c>
      <c r="B1370" s="22">
        <f t="shared" ca="1" si="319"/>
        <v>1.1639789423137217</v>
      </c>
      <c r="C1370" s="22">
        <f t="shared" ca="1" si="329"/>
        <v>0.97614444</v>
      </c>
      <c r="D1370" s="23">
        <f ca="1">IF(A1370&lt;$B$1,VLOOKUP(A1370,[1]DI!$A$4:$B$15000,2,FALSE),0)</f>
        <v>0</v>
      </c>
      <c r="E1370" s="22">
        <f t="shared" ca="1" si="320"/>
        <v>0</v>
      </c>
      <c r="F1370" s="23">
        <f t="shared" si="321"/>
        <v>1.3</v>
      </c>
      <c r="G1370" s="24">
        <f t="shared" ca="1" si="322"/>
        <v>1</v>
      </c>
      <c r="H1370" s="22">
        <f ca="1">TRUNC(PRODUCT(G$10:G1369),15)</f>
        <v>1.40924617939439</v>
      </c>
      <c r="I1370" s="22">
        <f t="shared" ca="1" si="323"/>
        <v>1.38435486717094</v>
      </c>
      <c r="J1370" s="22">
        <f t="shared" ca="1" si="324"/>
        <v>1.0179804400000001</v>
      </c>
      <c r="K1370" s="110">
        <f t="shared" ca="1" si="316"/>
        <v>0.18783450231372159</v>
      </c>
      <c r="L1370" s="66">
        <f>IF(VLOOKUP(A1370,$T$12:$AC$125,8)=VLOOKUP(A1369,$T$12:$AC$125,8),0,VLOOKUP(A1370,T$12:$AC$125,8))</f>
        <v>0</v>
      </c>
      <c r="M1370" s="67">
        <f>IF(L1370&gt;0,VLOOKUP(L1370,S$12:$AB$125,7),0)</f>
        <v>0</v>
      </c>
      <c r="N1370" s="2">
        <f t="shared" si="318"/>
        <v>0</v>
      </c>
      <c r="O1370" s="22">
        <f t="shared" ca="1" si="325"/>
        <v>0.18783450231372159</v>
      </c>
      <c r="P1370" s="25" t="str">
        <f t="shared" si="326"/>
        <v>A+J=</v>
      </c>
      <c r="Q1370" s="26">
        <f t="shared" si="327"/>
        <v>45124</v>
      </c>
      <c r="R1370" s="138">
        <f t="shared" ca="1" si="317"/>
        <v>455040490.76248682</v>
      </c>
      <c r="S1370" s="98"/>
      <c r="U1370" s="4"/>
      <c r="V1370" s="4"/>
      <c r="W1370" s="4"/>
      <c r="X1370" s="4"/>
      <c r="Y1370" s="4"/>
      <c r="Z1370" s="4"/>
      <c r="AA1370" s="4"/>
      <c r="AB1370" s="4"/>
      <c r="AC1370" s="4"/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  <c r="BL1370" s="64"/>
      <c r="BM1370" s="64"/>
      <c r="BN1370" s="64"/>
      <c r="BO1370" s="64"/>
      <c r="BP1370" s="64"/>
      <c r="BQ1370" s="64"/>
      <c r="BR1370" s="64"/>
      <c r="BS1370" s="64"/>
      <c r="BT1370" s="64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  <c r="FN1370" s="64"/>
      <c r="FO1370" s="64"/>
      <c r="FP1370" s="64"/>
      <c r="FQ1370" s="64"/>
      <c r="FR1370" s="64"/>
      <c r="FS1370" s="64"/>
      <c r="FT1370" s="64"/>
    </row>
    <row r="1371" spans="1:176" ht="15.75" x14ac:dyDescent="0.25">
      <c r="A1371" s="112">
        <f t="shared" si="328"/>
        <v>45124</v>
      </c>
      <c r="B1371" s="110">
        <f t="shared" ca="1" si="319"/>
        <v>1.1639789423137217</v>
      </c>
      <c r="C1371" s="110">
        <f t="shared" ca="1" si="329"/>
        <v>0.97614444</v>
      </c>
      <c r="D1371" s="113">
        <f ca="1">IF(A1371&lt;$B$1,VLOOKUP(A1371,[1]DI!$A$4:$B$15000,2,FALSE),0)</f>
        <v>0.13650000000000001</v>
      </c>
      <c r="E1371" s="110">
        <f t="shared" ca="1" si="320"/>
        <v>5.0788000000000005E-4</v>
      </c>
      <c r="F1371" s="113">
        <f t="shared" si="321"/>
        <v>1.3</v>
      </c>
      <c r="G1371" s="114">
        <f t="shared" ca="1" si="322"/>
        <v>1.0006602440000001</v>
      </c>
      <c r="H1371" s="110">
        <f ca="1">TRUNC(PRODUCT(G$10:G1370),15)</f>
        <v>1.40924617939439</v>
      </c>
      <c r="I1371" s="110">
        <f t="shared" ca="1" si="323"/>
        <v>1.38435486717094</v>
      </c>
      <c r="J1371" s="110">
        <f t="shared" ca="1" si="324"/>
        <v>1.0179804400000001</v>
      </c>
      <c r="K1371" s="110">
        <f t="shared" ca="1" si="316"/>
        <v>0.18783450231372159</v>
      </c>
      <c r="L1371" s="135">
        <v>0</v>
      </c>
      <c r="M1371" s="136">
        <v>0</v>
      </c>
      <c r="N1371" s="110">
        <f t="shared" si="318"/>
        <v>0</v>
      </c>
      <c r="O1371" s="110">
        <f t="shared" ca="1" si="325"/>
        <v>0.18783450231372159</v>
      </c>
      <c r="P1371" s="117" t="str">
        <f t="shared" si="326"/>
        <v>A+J=</v>
      </c>
      <c r="Q1371" s="112">
        <f t="shared" si="327"/>
        <v>45124</v>
      </c>
      <c r="R1371" s="138">
        <f t="shared" ca="1" si="317"/>
        <v>455040490.76248682</v>
      </c>
      <c r="S1371" s="98"/>
      <c r="U1371" s="4"/>
      <c r="V1371" s="4"/>
      <c r="W1371" s="4"/>
      <c r="X1371" s="4"/>
      <c r="Y1371" s="4"/>
      <c r="Z1371" s="4"/>
      <c r="AA1371" s="4"/>
      <c r="AB1371" s="4"/>
      <c r="AC1371" s="4"/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  <c r="BK1371" s="64"/>
      <c r="BL1371" s="64"/>
      <c r="BM1371" s="64"/>
      <c r="BN1371" s="64"/>
      <c r="BO1371" s="64"/>
      <c r="BP1371" s="64"/>
      <c r="BQ1371" s="64"/>
      <c r="BR1371" s="64"/>
      <c r="BS1371" s="64"/>
      <c r="BT1371" s="64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  <c r="FN1371" s="64"/>
      <c r="FO1371" s="64"/>
      <c r="FP1371" s="64"/>
      <c r="FQ1371" s="64"/>
      <c r="FR1371" s="64"/>
      <c r="FS1371" s="64"/>
      <c r="FT1371" s="64"/>
    </row>
    <row r="1372" spans="1:176" ht="15.75" x14ac:dyDescent="0.25">
      <c r="A1372" s="20">
        <f t="shared" si="328"/>
        <v>45125</v>
      </c>
      <c r="B1372" s="22">
        <f t="shared" ca="1" si="319"/>
        <v>1.1647474614007824</v>
      </c>
      <c r="C1372" s="22">
        <f t="shared" ca="1" si="329"/>
        <v>0.97614444</v>
      </c>
      <c r="D1372" s="23">
        <f ca="1">IF(A1372&lt;$B$1,VLOOKUP(A1372,[1]DI!$A$4:$B$15000,2,FALSE),0)</f>
        <v>0.13650000000000001</v>
      </c>
      <c r="E1372" s="22">
        <f t="shared" ca="1" si="320"/>
        <v>5.0788000000000005E-4</v>
      </c>
      <c r="F1372" s="23">
        <f t="shared" si="321"/>
        <v>1.3</v>
      </c>
      <c r="G1372" s="24">
        <f t="shared" ca="1" si="322"/>
        <v>1.0006602440000001</v>
      </c>
      <c r="H1372" s="22">
        <f ca="1">TRUNC(PRODUCT(G$10:G1371),15)</f>
        <v>1.4101766257288599</v>
      </c>
      <c r="I1372" s="22">
        <f t="shared" ca="1" si="323"/>
        <v>1.38435486717094</v>
      </c>
      <c r="J1372" s="22">
        <f t="shared" ca="1" si="324"/>
        <v>1.01865256</v>
      </c>
      <c r="K1372" s="110">
        <f t="shared" ca="1" si="316"/>
        <v>0.18860302140078253</v>
      </c>
      <c r="L1372" s="66">
        <f>IF(VLOOKUP(A1372,$T$12:$AC$125,8)=VLOOKUP(A1371,$T$12:$AC$125,8),0,VLOOKUP(A1372,T$12:$AC$125,8))</f>
        <v>0</v>
      </c>
      <c r="M1372" s="67">
        <f>IF(L1372&gt;0,VLOOKUP(L1372,S$12:$AB$125,7),0)</f>
        <v>0</v>
      </c>
      <c r="N1372" s="2">
        <f t="shared" si="318"/>
        <v>0</v>
      </c>
      <c r="O1372" s="22">
        <f t="shared" ca="1" si="325"/>
        <v>0.18860302140078253</v>
      </c>
      <c r="P1372" s="25" t="str">
        <f t="shared" si="326"/>
        <v>A+J=</v>
      </c>
      <c r="Q1372" s="26">
        <v>45306</v>
      </c>
      <c r="R1372" s="138">
        <f t="shared" ca="1" si="317"/>
        <v>455340932.02462971</v>
      </c>
      <c r="S1372" s="98"/>
      <c r="U1372" s="4"/>
      <c r="V1372" s="4"/>
      <c r="W1372" s="4"/>
      <c r="X1372" s="4"/>
      <c r="Y1372" s="4"/>
      <c r="Z1372" s="4"/>
      <c r="AA1372" s="4"/>
      <c r="AB1372" s="4"/>
      <c r="AC1372" s="4"/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64"/>
      <c r="BQ1372" s="64"/>
      <c r="BR1372" s="64"/>
      <c r="BS1372" s="64"/>
      <c r="BT1372" s="64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  <c r="FN1372" s="64"/>
      <c r="FO1372" s="64"/>
      <c r="FP1372" s="64"/>
      <c r="FQ1372" s="64"/>
      <c r="FR1372" s="64"/>
      <c r="FS1372" s="64"/>
      <c r="FT1372" s="64"/>
    </row>
    <row r="1373" spans="1:176" ht="15.75" x14ac:dyDescent="0.25">
      <c r="A1373" s="20">
        <f t="shared" si="328"/>
        <v>45126</v>
      </c>
      <c r="B1373" s="22">
        <f t="shared" ca="1" si="319"/>
        <v>1.1655164740889836</v>
      </c>
      <c r="C1373" s="22">
        <f t="shared" ca="1" si="329"/>
        <v>0.97614444</v>
      </c>
      <c r="D1373" s="23">
        <f ca="1">IF(A1373&lt;$B$1,VLOOKUP(A1373,[1]DI!$A$4:$B$15000,2,FALSE),0)</f>
        <v>0.13650000000000001</v>
      </c>
      <c r="E1373" s="22">
        <f t="shared" ca="1" si="320"/>
        <v>5.0788000000000005E-4</v>
      </c>
      <c r="F1373" s="23">
        <f t="shared" si="321"/>
        <v>1.3</v>
      </c>
      <c r="G1373" s="24">
        <f t="shared" ca="1" si="322"/>
        <v>1.0006602440000001</v>
      </c>
      <c r="H1373" s="22">
        <f ca="1">TRUNC(PRODUCT(G$10:G1372),15)</f>
        <v>1.4111076863849299</v>
      </c>
      <c r="I1373" s="22">
        <f t="shared" ca="1" si="323"/>
        <v>1.38435486717094</v>
      </c>
      <c r="J1373" s="22">
        <f t="shared" ca="1" si="324"/>
        <v>1.01932512</v>
      </c>
      <c r="K1373" s="110">
        <f t="shared" ca="1" si="316"/>
        <v>0.18937203408898359</v>
      </c>
      <c r="L1373" s="66">
        <f>IF(VLOOKUP(A1373,$T$12:$AC$125,8)=VLOOKUP(A1372,$T$12:$AC$125,8),0,VLOOKUP(A1373,T$12:$AC$125,8))</f>
        <v>0</v>
      </c>
      <c r="M1373" s="67">
        <f>IF(L1373&gt;0,VLOOKUP(L1373,S$12:$AB$125,7),0)</f>
        <v>0</v>
      </c>
      <c r="N1373" s="2">
        <f t="shared" si="318"/>
        <v>0</v>
      </c>
      <c r="O1373" s="22">
        <f t="shared" ca="1" si="325"/>
        <v>0.18937203408898359</v>
      </c>
      <c r="P1373" s="25" t="str">
        <f t="shared" si="326"/>
        <v>A+J=</v>
      </c>
      <c r="Q1373" s="26">
        <f t="shared" si="327"/>
        <v>45306</v>
      </c>
      <c r="R1373" s="138">
        <f t="shared" ca="1" si="317"/>
        <v>455641566.25289679</v>
      </c>
      <c r="S1373" s="98"/>
      <c r="U1373" s="4"/>
      <c r="V1373" s="4"/>
      <c r="W1373" s="4"/>
      <c r="X1373" s="4"/>
      <c r="Y1373" s="4"/>
      <c r="Z1373" s="4"/>
      <c r="AA1373" s="4"/>
      <c r="AB1373" s="4"/>
      <c r="AC1373" s="4"/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64"/>
      <c r="BQ1373" s="64"/>
      <c r="BR1373" s="64"/>
      <c r="BS1373" s="64"/>
      <c r="BT1373" s="64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  <c r="FN1373" s="64"/>
      <c r="FO1373" s="64"/>
      <c r="FP1373" s="64"/>
      <c r="FQ1373" s="64"/>
      <c r="FR1373" s="64"/>
      <c r="FS1373" s="64"/>
      <c r="FT1373" s="64"/>
    </row>
    <row r="1374" spans="1:176" ht="15.75" x14ac:dyDescent="0.25">
      <c r="A1374" s="20">
        <f t="shared" si="328"/>
        <v>45127</v>
      </c>
      <c r="B1374" s="22">
        <f t="shared" ca="1" si="319"/>
        <v>1.1662860003783249</v>
      </c>
      <c r="C1374" s="22">
        <f t="shared" ca="1" si="329"/>
        <v>0.97614444</v>
      </c>
      <c r="D1374" s="23">
        <f ca="1">IF(A1374&lt;$B$1,VLOOKUP(A1374,[1]DI!$A$4:$B$15000,2,FALSE),0)</f>
        <v>0.13650000000000001</v>
      </c>
      <c r="E1374" s="22">
        <f t="shared" ca="1" si="320"/>
        <v>5.0788000000000005E-4</v>
      </c>
      <c r="F1374" s="23">
        <f t="shared" si="321"/>
        <v>1.3</v>
      </c>
      <c r="G1374" s="24">
        <f t="shared" ca="1" si="322"/>
        <v>1.0006602440000001</v>
      </c>
      <c r="H1374" s="22">
        <f ca="1">TRUNC(PRODUCT(G$10:G1373),15)</f>
        <v>1.4120393617682201</v>
      </c>
      <c r="I1374" s="22">
        <f t="shared" ca="1" si="323"/>
        <v>1.38435486717094</v>
      </c>
      <c r="J1374" s="22">
        <f t="shared" ca="1" si="324"/>
        <v>1.0199981199999999</v>
      </c>
      <c r="K1374" s="110">
        <f t="shared" ca="1" si="316"/>
        <v>0.19014156037832483</v>
      </c>
      <c r="L1374" s="66">
        <f>IF(VLOOKUP(A1374,$T$12:$AC$125,8)=VLOOKUP(A1373,$T$12:$AC$125,8),0,VLOOKUP(A1374,T$12:$AC$125,8))</f>
        <v>0</v>
      </c>
      <c r="M1374" s="67">
        <f>IF(L1374&gt;0,VLOOKUP(L1374,S$12:$AB$125,7),0)</f>
        <v>0</v>
      </c>
      <c r="N1374" s="2">
        <f t="shared" si="318"/>
        <v>0</v>
      </c>
      <c r="O1374" s="22">
        <f t="shared" ca="1" si="325"/>
        <v>0.19014156037832483</v>
      </c>
      <c r="P1374" s="25" t="str">
        <f t="shared" si="326"/>
        <v>A+J=</v>
      </c>
      <c r="Q1374" s="26">
        <f t="shared" si="327"/>
        <v>45306</v>
      </c>
      <c r="R1374" s="138">
        <f t="shared" ca="1" si="317"/>
        <v>455942401.26599455</v>
      </c>
      <c r="S1374" s="98"/>
      <c r="U1374" s="4"/>
      <c r="V1374" s="4"/>
      <c r="W1374" s="4"/>
      <c r="X1374" s="4"/>
      <c r="Y1374" s="4"/>
      <c r="Z1374" s="4"/>
      <c r="AA1374" s="4"/>
      <c r="AB1374" s="4"/>
      <c r="AC1374" s="4"/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64"/>
      <c r="BQ1374" s="64"/>
      <c r="BR1374" s="64"/>
      <c r="BS1374" s="64"/>
      <c r="BT1374" s="6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  <c r="FN1374" s="64"/>
      <c r="FO1374" s="64"/>
      <c r="FP1374" s="64"/>
      <c r="FQ1374" s="64"/>
      <c r="FR1374" s="64"/>
      <c r="FS1374" s="64"/>
      <c r="FT1374" s="64"/>
    </row>
    <row r="1375" spans="1:176" ht="15.75" x14ac:dyDescent="0.25">
      <c r="A1375" s="20">
        <f t="shared" si="328"/>
        <v>45128</v>
      </c>
      <c r="B1375" s="22">
        <f t="shared" ca="1" si="319"/>
        <v>1.1670560319415593</v>
      </c>
      <c r="C1375" s="22">
        <f t="shared" ca="1" si="329"/>
        <v>0.97614444</v>
      </c>
      <c r="D1375" s="23">
        <f ca="1">IF(A1375&lt;$B$1,VLOOKUP(A1375,[1]DI!$A$4:$B$15000,2,FALSE),0)</f>
        <v>0.13650000000000001</v>
      </c>
      <c r="E1375" s="22">
        <f t="shared" ca="1" si="320"/>
        <v>5.0788000000000005E-4</v>
      </c>
      <c r="F1375" s="23">
        <f t="shared" si="321"/>
        <v>1.3</v>
      </c>
      <c r="G1375" s="24">
        <f t="shared" ca="1" si="322"/>
        <v>1.0006602440000001</v>
      </c>
      <c r="H1375" s="22">
        <f ca="1">TRUNC(PRODUCT(G$10:G1374),15)</f>
        <v>1.4129716522845901</v>
      </c>
      <c r="I1375" s="22">
        <f t="shared" ca="1" si="323"/>
        <v>1.38435486717094</v>
      </c>
      <c r="J1375" s="22">
        <f t="shared" ca="1" si="324"/>
        <v>1.02067157</v>
      </c>
      <c r="K1375" s="110">
        <f t="shared" ca="1" si="316"/>
        <v>0.19091159194155935</v>
      </c>
      <c r="L1375" s="66">
        <f>IF(VLOOKUP(A1375,$T$12:$AC$125,8)=VLOOKUP(A1374,$T$12:$AC$125,8),0,VLOOKUP(A1375,T$12:$AC$125,8))</f>
        <v>0</v>
      </c>
      <c r="M1375" s="67">
        <f>IF(L1375&gt;0,VLOOKUP(L1375,S$12:$AB$125,7),0)</f>
        <v>0</v>
      </c>
      <c r="N1375" s="2">
        <f t="shared" si="318"/>
        <v>0</v>
      </c>
      <c r="O1375" s="22">
        <f t="shared" ca="1" si="325"/>
        <v>0.19091159194155935</v>
      </c>
      <c r="P1375" s="25" t="str">
        <f t="shared" si="326"/>
        <v>A+J=</v>
      </c>
      <c r="Q1375" s="26">
        <f t="shared" si="327"/>
        <v>45306</v>
      </c>
      <c r="R1375" s="138">
        <f t="shared" ca="1" si="317"/>
        <v>456243433.80850798</v>
      </c>
      <c r="S1375" s="98"/>
      <c r="U1375" s="4"/>
      <c r="V1375" s="4"/>
      <c r="W1375" s="4"/>
      <c r="X1375" s="4"/>
      <c r="Y1375" s="4"/>
      <c r="Z1375" s="4"/>
      <c r="AA1375" s="4"/>
      <c r="AB1375" s="4"/>
      <c r="AC1375" s="4"/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64"/>
      <c r="BQ1375" s="64"/>
      <c r="BR1375" s="64"/>
      <c r="BS1375" s="64"/>
      <c r="BT1375" s="64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  <c r="FN1375" s="64"/>
      <c r="FO1375" s="64"/>
      <c r="FP1375" s="64"/>
      <c r="FQ1375" s="64"/>
      <c r="FR1375" s="64"/>
      <c r="FS1375" s="64"/>
      <c r="FT1375" s="64"/>
    </row>
    <row r="1376" spans="1:176" ht="15.75" x14ac:dyDescent="0.25">
      <c r="A1376" s="20">
        <f t="shared" si="328"/>
        <v>45129</v>
      </c>
      <c r="B1376" s="22">
        <f t="shared" ca="1" si="319"/>
        <v>1.167826577105934</v>
      </c>
      <c r="C1376" s="22">
        <f t="shared" ca="1" si="329"/>
        <v>0.97614444</v>
      </c>
      <c r="D1376" s="23">
        <f ca="1">IF(A1376&lt;$B$1,VLOOKUP(A1376,[1]DI!$A$4:$B$15000,2,FALSE),0)</f>
        <v>0</v>
      </c>
      <c r="E1376" s="22">
        <f t="shared" ca="1" si="320"/>
        <v>0</v>
      </c>
      <c r="F1376" s="23">
        <f t="shared" si="321"/>
        <v>1.3</v>
      </c>
      <c r="G1376" s="24">
        <f t="shared" ca="1" si="322"/>
        <v>1</v>
      </c>
      <c r="H1376" s="22">
        <f ca="1">TRUNC(PRODUCT(G$10:G1375),15)</f>
        <v>1.4139045583401899</v>
      </c>
      <c r="I1376" s="22">
        <f t="shared" ca="1" si="323"/>
        <v>1.38435486717094</v>
      </c>
      <c r="J1376" s="22">
        <f t="shared" ca="1" si="324"/>
        <v>1.02134546</v>
      </c>
      <c r="K1376" s="110">
        <f t="shared" ca="1" si="316"/>
        <v>0.19168213710593401</v>
      </c>
      <c r="L1376" s="66">
        <f>IF(VLOOKUP(A1376,$T$12:$AC$125,8)=VLOOKUP(A1375,$T$12:$AC$125,8),0,VLOOKUP(A1376,T$12:$AC$125,8))</f>
        <v>0</v>
      </c>
      <c r="M1376" s="67">
        <f>IF(L1376&gt;0,VLOOKUP(L1376,S$12:$AB$125,7),0)</f>
        <v>0</v>
      </c>
      <c r="N1376" s="2">
        <f t="shared" si="318"/>
        <v>0</v>
      </c>
      <c r="O1376" s="22">
        <f t="shared" ca="1" si="325"/>
        <v>0.19168213710593401</v>
      </c>
      <c r="P1376" s="25" t="str">
        <f t="shared" si="326"/>
        <v>A+J=</v>
      </c>
      <c r="Q1376" s="26">
        <f t="shared" si="327"/>
        <v>45306</v>
      </c>
      <c r="R1376" s="138">
        <f t="shared" ca="1" si="317"/>
        <v>456544667.13585216</v>
      </c>
      <c r="S1376" s="98"/>
      <c r="U1376" s="4"/>
      <c r="V1376" s="4"/>
      <c r="W1376" s="4"/>
      <c r="X1376" s="4"/>
      <c r="Y1376" s="4"/>
      <c r="Z1376" s="4"/>
      <c r="AA1376" s="4"/>
      <c r="AB1376" s="4"/>
      <c r="AC1376" s="4"/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64"/>
      <c r="BQ1376" s="64"/>
      <c r="BR1376" s="64"/>
      <c r="BS1376" s="64"/>
      <c r="BT1376" s="64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  <c r="FN1376" s="64"/>
      <c r="FO1376" s="64"/>
      <c r="FP1376" s="64"/>
      <c r="FQ1376" s="64"/>
      <c r="FR1376" s="64"/>
      <c r="FS1376" s="64"/>
      <c r="FT1376" s="64"/>
    </row>
    <row r="1377" spans="1:179" ht="15.75" x14ac:dyDescent="0.25">
      <c r="A1377" s="20">
        <f t="shared" si="328"/>
        <v>45130</v>
      </c>
      <c r="B1377" s="22">
        <f t="shared" ca="1" si="319"/>
        <v>1.167826577105934</v>
      </c>
      <c r="C1377" s="22">
        <f t="shared" ca="1" si="329"/>
        <v>0.97614444</v>
      </c>
      <c r="D1377" s="23">
        <f ca="1">IF(A1377&lt;$B$1,VLOOKUP(A1377,[1]DI!$A$4:$B$15000,2,FALSE),0)</f>
        <v>0</v>
      </c>
      <c r="E1377" s="22">
        <f t="shared" ca="1" si="320"/>
        <v>0</v>
      </c>
      <c r="F1377" s="23">
        <f t="shared" si="321"/>
        <v>1.3</v>
      </c>
      <c r="G1377" s="24">
        <f t="shared" ca="1" si="322"/>
        <v>1</v>
      </c>
      <c r="H1377" s="22">
        <f ca="1">TRUNC(PRODUCT(G$10:G1376),15)</f>
        <v>1.4139045583401899</v>
      </c>
      <c r="I1377" s="22">
        <f t="shared" ca="1" si="323"/>
        <v>1.38435486717094</v>
      </c>
      <c r="J1377" s="22">
        <f t="shared" ca="1" si="324"/>
        <v>1.02134546</v>
      </c>
      <c r="K1377" s="110">
        <f t="shared" ca="1" si="316"/>
        <v>0.19168213710593401</v>
      </c>
      <c r="L1377" s="66">
        <f>IF(VLOOKUP(A1377,$T$12:$AC$125,8)=VLOOKUP(A1376,$T$12:$AC$125,8),0,VLOOKUP(A1377,T$12:$AC$125,8))</f>
        <v>0</v>
      </c>
      <c r="M1377" s="67">
        <f>IF(L1377&gt;0,VLOOKUP(L1377,S$12:$AB$125,7),0)</f>
        <v>0</v>
      </c>
      <c r="N1377" s="2">
        <f t="shared" si="318"/>
        <v>0</v>
      </c>
      <c r="O1377" s="22">
        <f t="shared" ca="1" si="325"/>
        <v>0.19168213710593401</v>
      </c>
      <c r="P1377" s="25" t="str">
        <f t="shared" si="326"/>
        <v>A+J=</v>
      </c>
      <c r="Q1377" s="26">
        <f t="shared" si="327"/>
        <v>45306</v>
      </c>
      <c r="R1377" s="138">
        <f t="shared" ca="1" si="317"/>
        <v>456544667.13585216</v>
      </c>
      <c r="S1377" s="98"/>
      <c r="U1377" s="4"/>
      <c r="V1377" s="4"/>
      <c r="W1377" s="4"/>
      <c r="X1377" s="4"/>
      <c r="Y1377" s="4"/>
      <c r="Z1377" s="4"/>
      <c r="AA1377" s="4"/>
      <c r="AB1377" s="4"/>
      <c r="AC1377" s="4"/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64"/>
      <c r="BQ1377" s="64"/>
      <c r="BR1377" s="64"/>
      <c r="BS1377" s="64"/>
      <c r="BT1377" s="64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  <c r="FN1377" s="64"/>
      <c r="FO1377" s="64"/>
      <c r="FP1377" s="64"/>
      <c r="FQ1377" s="64"/>
      <c r="FR1377" s="64"/>
      <c r="FS1377" s="64"/>
      <c r="FT1377" s="64"/>
    </row>
    <row r="1378" spans="1:179" ht="15.75" x14ac:dyDescent="0.25">
      <c r="A1378" s="20">
        <f t="shared" si="328"/>
        <v>45131</v>
      </c>
      <c r="B1378" s="22">
        <f t="shared" ca="1" si="319"/>
        <v>1.167826577105934</v>
      </c>
      <c r="C1378" s="22">
        <f t="shared" ca="1" si="329"/>
        <v>0.97614444</v>
      </c>
      <c r="D1378" s="23">
        <f ca="1">IF(A1378&lt;$B$1,VLOOKUP(A1378,[1]DI!$A$4:$B$15000,2,FALSE),0)</f>
        <v>0.13650000000000001</v>
      </c>
      <c r="E1378" s="22">
        <f t="shared" ca="1" si="320"/>
        <v>5.0788000000000005E-4</v>
      </c>
      <c r="F1378" s="23">
        <f t="shared" si="321"/>
        <v>1.3</v>
      </c>
      <c r="G1378" s="24">
        <f t="shared" ca="1" si="322"/>
        <v>1.0006602440000001</v>
      </c>
      <c r="H1378" s="22">
        <f ca="1">TRUNC(PRODUCT(G$10:G1377),15)</f>
        <v>1.4139045583401899</v>
      </c>
      <c r="I1378" s="22">
        <f t="shared" ca="1" si="323"/>
        <v>1.38435486717094</v>
      </c>
      <c r="J1378" s="22">
        <f t="shared" ca="1" si="324"/>
        <v>1.02134546</v>
      </c>
      <c r="K1378" s="110">
        <f t="shared" ca="1" si="316"/>
        <v>0.19168213710593401</v>
      </c>
      <c r="L1378" s="66">
        <f>IF(VLOOKUP(A1378,$T$12:$AC$125,8)=VLOOKUP(A1377,$T$12:$AC$125,8),0,VLOOKUP(A1378,T$12:$AC$125,8))</f>
        <v>0</v>
      </c>
      <c r="M1378" s="67">
        <f>IF(L1378&gt;0,VLOOKUP(L1378,S$12:$AB$125,7),0)</f>
        <v>0</v>
      </c>
      <c r="N1378" s="2">
        <f t="shared" si="318"/>
        <v>0</v>
      </c>
      <c r="O1378" s="22">
        <f t="shared" ca="1" si="325"/>
        <v>0.19168213710593401</v>
      </c>
      <c r="P1378" s="25" t="str">
        <f t="shared" si="326"/>
        <v>A+J=</v>
      </c>
      <c r="Q1378" s="26">
        <f t="shared" si="327"/>
        <v>45306</v>
      </c>
      <c r="R1378" s="138">
        <f t="shared" ca="1" si="317"/>
        <v>456544667.13585216</v>
      </c>
      <c r="S1378" s="98"/>
      <c r="U1378" s="4"/>
      <c r="V1378" s="4"/>
      <c r="W1378" s="4"/>
      <c r="X1378" s="4"/>
      <c r="Y1378" s="4"/>
      <c r="Z1378" s="4"/>
      <c r="AA1378" s="4"/>
      <c r="AB1378" s="4"/>
      <c r="AC1378" s="4"/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  <c r="FN1378" s="64"/>
      <c r="FO1378" s="64"/>
      <c r="FP1378" s="64"/>
      <c r="FQ1378" s="64"/>
      <c r="FR1378" s="64"/>
      <c r="FS1378" s="64"/>
      <c r="FT1378" s="64"/>
    </row>
    <row r="1379" spans="1:179" ht="15.75" x14ac:dyDescent="0.25">
      <c r="A1379" s="20">
        <f t="shared" si="328"/>
        <v>45132</v>
      </c>
      <c r="B1379" s="22">
        <f t="shared" ca="1" si="319"/>
        <v>1.168597627544202</v>
      </c>
      <c r="C1379" s="22">
        <f t="shared" ca="1" si="329"/>
        <v>0.97614444</v>
      </c>
      <c r="D1379" s="23">
        <f ca="1">IF(A1379&lt;$B$1,VLOOKUP(A1379,[1]DI!$A$4:$B$15000,2,FALSE),0)</f>
        <v>0.13650000000000001</v>
      </c>
      <c r="E1379" s="22">
        <f t="shared" ca="1" si="320"/>
        <v>5.0788000000000005E-4</v>
      </c>
      <c r="F1379" s="23">
        <f t="shared" si="321"/>
        <v>1.3</v>
      </c>
      <c r="G1379" s="24">
        <f t="shared" ca="1" si="322"/>
        <v>1.0006602440000001</v>
      </c>
      <c r="H1379" s="22">
        <f ca="1">TRUNC(PRODUCT(G$10:G1378),15)</f>
        <v>1.4148380803414</v>
      </c>
      <c r="I1379" s="22">
        <f t="shared" ca="1" si="323"/>
        <v>1.38435486717094</v>
      </c>
      <c r="J1379" s="22">
        <f t="shared" ca="1" si="324"/>
        <v>1.0220198</v>
      </c>
      <c r="K1379" s="110">
        <f t="shared" ca="1" si="316"/>
        <v>0.19245318754420201</v>
      </c>
      <c r="L1379" s="66">
        <f>IF(VLOOKUP(A1379,$T$12:$AC$125,8)=VLOOKUP(A1378,$T$12:$AC$125,8),0,VLOOKUP(A1379,T$12:$AC$125,8))</f>
        <v>0</v>
      </c>
      <c r="M1379" s="67">
        <f>IF(L1379&gt;0,VLOOKUP(L1379,S$12:$AB$125,7),0)</f>
        <v>0</v>
      </c>
      <c r="N1379" s="2">
        <f t="shared" si="318"/>
        <v>0</v>
      </c>
      <c r="O1379" s="22">
        <f t="shared" ca="1" si="325"/>
        <v>0.19245318754420201</v>
      </c>
      <c r="P1379" s="25" t="str">
        <f t="shared" si="326"/>
        <v>A+J=</v>
      </c>
      <c r="Q1379" s="26">
        <f t="shared" si="327"/>
        <v>45306</v>
      </c>
      <c r="R1379" s="138">
        <f t="shared" ca="1" si="317"/>
        <v>456846097.99261206</v>
      </c>
      <c r="S1379" s="98"/>
      <c r="U1379" s="81"/>
      <c r="V1379" s="81"/>
      <c r="W1379" s="81"/>
      <c r="X1379" s="81"/>
      <c r="Y1379" s="81"/>
      <c r="Z1379" s="81"/>
      <c r="AA1379" s="81"/>
      <c r="AB1379" s="81"/>
      <c r="AC1379" s="81"/>
      <c r="AD1379" s="82"/>
      <c r="AE1379" s="82"/>
      <c r="AF1379" s="82"/>
      <c r="AG1379" s="82"/>
      <c r="AH1379" s="82"/>
      <c r="AI1379" s="82"/>
      <c r="AJ1379" s="82"/>
      <c r="AK1379" s="82"/>
      <c r="AL1379" s="82"/>
      <c r="AM1379" s="82"/>
      <c r="AN1379" s="82"/>
      <c r="AO1379" s="82"/>
      <c r="AP1379" s="82"/>
      <c r="AQ1379" s="82"/>
      <c r="AR1379" s="82"/>
      <c r="AS1379" s="82"/>
      <c r="AT1379" s="82"/>
      <c r="AU1379" s="82"/>
      <c r="AV1379" s="82"/>
      <c r="AW1379" s="82"/>
      <c r="AX1379" s="82"/>
      <c r="AY1379" s="82"/>
      <c r="AZ1379" s="82"/>
      <c r="BA1379" s="82"/>
      <c r="BB1379" s="82"/>
      <c r="BC1379" s="82"/>
      <c r="BD1379" s="82"/>
      <c r="BE1379" s="82"/>
      <c r="BF1379" s="82"/>
      <c r="BG1379" s="82"/>
      <c r="BH1379" s="82"/>
      <c r="BI1379" s="82"/>
      <c r="BJ1379" s="82"/>
      <c r="BK1379" s="82"/>
      <c r="BL1379" s="82"/>
      <c r="BM1379" s="82"/>
      <c r="BN1379" s="82"/>
      <c r="BO1379" s="82"/>
      <c r="BP1379" s="82"/>
      <c r="BQ1379" s="82"/>
      <c r="BR1379" s="82"/>
      <c r="BS1379" s="82"/>
      <c r="BT1379" s="82"/>
      <c r="BU1379" s="82"/>
      <c r="BV1379" s="82"/>
      <c r="BW1379" s="82"/>
      <c r="BX1379" s="82"/>
      <c r="BY1379" s="82"/>
      <c r="BZ1379" s="82"/>
      <c r="CA1379" s="82"/>
      <c r="CB1379" s="82"/>
      <c r="CC1379" s="82"/>
      <c r="CD1379" s="82"/>
      <c r="CE1379" s="82"/>
      <c r="CF1379" s="82"/>
      <c r="CG1379" s="82"/>
      <c r="CH1379" s="82"/>
      <c r="CI1379" s="82"/>
      <c r="CJ1379" s="82"/>
      <c r="CK1379" s="82"/>
      <c r="CL1379" s="82"/>
      <c r="CM1379" s="82"/>
      <c r="CN1379" s="82"/>
      <c r="CO1379" s="82"/>
      <c r="CP1379" s="82"/>
      <c r="CQ1379" s="82"/>
      <c r="CR1379" s="82"/>
      <c r="CS1379" s="82"/>
      <c r="CT1379" s="82"/>
      <c r="CU1379" s="82"/>
      <c r="CV1379" s="82"/>
      <c r="CW1379" s="82"/>
      <c r="CX1379" s="82"/>
      <c r="CY1379" s="82"/>
      <c r="CZ1379" s="82"/>
      <c r="DA1379" s="82"/>
      <c r="DB1379" s="82"/>
      <c r="DC1379" s="82"/>
      <c r="DD1379" s="82"/>
      <c r="DE1379" s="82"/>
      <c r="DF1379" s="82"/>
      <c r="DG1379" s="82"/>
      <c r="DH1379" s="82"/>
      <c r="DI1379" s="82"/>
      <c r="DJ1379" s="82"/>
      <c r="DK1379" s="82"/>
      <c r="DL1379" s="82"/>
      <c r="DM1379" s="82"/>
      <c r="DN1379" s="82"/>
      <c r="DO1379" s="82"/>
      <c r="DP1379" s="82"/>
      <c r="DQ1379" s="82"/>
      <c r="DR1379" s="82"/>
      <c r="DS1379" s="82"/>
      <c r="DT1379" s="82"/>
      <c r="DU1379" s="82"/>
      <c r="DV1379" s="82"/>
      <c r="DW1379" s="82"/>
      <c r="DX1379" s="82"/>
      <c r="DY1379" s="82"/>
      <c r="DZ1379" s="82"/>
      <c r="EA1379" s="82"/>
      <c r="EB1379" s="82"/>
      <c r="EC1379" s="82"/>
      <c r="ED1379" s="82"/>
      <c r="EE1379" s="82"/>
      <c r="EF1379" s="82"/>
      <c r="EG1379" s="82"/>
      <c r="EH1379" s="82"/>
      <c r="EI1379" s="82"/>
      <c r="EJ1379" s="82"/>
      <c r="EK1379" s="82"/>
      <c r="EL1379" s="82"/>
      <c r="EM1379" s="82"/>
      <c r="EN1379" s="82"/>
      <c r="EO1379" s="82"/>
      <c r="EP1379" s="82"/>
      <c r="EQ1379" s="82"/>
      <c r="ER1379" s="82"/>
      <c r="ES1379" s="82"/>
      <c r="ET1379" s="82"/>
      <c r="EU1379" s="82"/>
      <c r="EV1379" s="82"/>
      <c r="EW1379" s="82"/>
      <c r="EX1379" s="82"/>
      <c r="EY1379" s="82"/>
      <c r="EZ1379" s="82"/>
      <c r="FA1379" s="82"/>
      <c r="FB1379" s="82"/>
      <c r="FC1379" s="82"/>
      <c r="FD1379" s="82"/>
      <c r="FE1379" s="82"/>
      <c r="FF1379" s="82"/>
      <c r="FG1379" s="82"/>
      <c r="FH1379" s="82"/>
      <c r="FI1379" s="82"/>
      <c r="FJ1379" s="82"/>
      <c r="FK1379" s="82"/>
      <c r="FL1379" s="82"/>
      <c r="FM1379" s="82"/>
      <c r="FN1379" s="82"/>
      <c r="FO1379" s="82"/>
      <c r="FP1379" s="82"/>
      <c r="FQ1379" s="82"/>
      <c r="FR1379" s="82"/>
      <c r="FS1379" s="82"/>
      <c r="FT1379" s="82"/>
      <c r="FU1379" s="82"/>
      <c r="FV1379" s="82"/>
      <c r="FW1379" s="82"/>
    </row>
    <row r="1380" spans="1:179" ht="15.75" x14ac:dyDescent="0.25">
      <c r="A1380" s="20">
        <f t="shared" si="328"/>
        <v>45133</v>
      </c>
      <c r="B1380" s="22">
        <f t="shared" ca="1" si="319"/>
        <v>1.16936918158361</v>
      </c>
      <c r="C1380" s="22">
        <f t="shared" ca="1" si="329"/>
        <v>0.97614444</v>
      </c>
      <c r="D1380" s="23">
        <f ca="1">IF(A1380&lt;$B$1,VLOOKUP(A1380,[1]DI!$A$4:$B$15000,2,FALSE),0)</f>
        <v>0.13650000000000001</v>
      </c>
      <c r="E1380" s="22">
        <f t="shared" ca="1" si="320"/>
        <v>5.0788000000000005E-4</v>
      </c>
      <c r="F1380" s="23">
        <f t="shared" si="321"/>
        <v>1.3</v>
      </c>
      <c r="G1380" s="24">
        <f t="shared" ca="1" si="322"/>
        <v>1.0006602440000001</v>
      </c>
      <c r="H1380" s="22">
        <f ca="1">TRUNC(PRODUCT(G$10:G1379),15)</f>
        <v>1.41577221869492</v>
      </c>
      <c r="I1380" s="22">
        <f t="shared" ca="1" si="323"/>
        <v>1.38435486717094</v>
      </c>
      <c r="J1380" s="22">
        <f t="shared" ca="1" si="324"/>
        <v>1.02269458</v>
      </c>
      <c r="K1380" s="110">
        <f t="shared" ca="1" si="316"/>
        <v>0.19322474158361011</v>
      </c>
      <c r="L1380" s="66">
        <f>IF(VLOOKUP(A1380,$T$12:$AC$125,8)=VLOOKUP(A1379,$T$12:$AC$125,8),0,VLOOKUP(A1380,T$12:$AC$125,8))</f>
        <v>0</v>
      </c>
      <c r="M1380" s="67">
        <f>IF(L1380&gt;0,VLOOKUP(L1380,S$12:$AB$125,7),0)</f>
        <v>0</v>
      </c>
      <c r="N1380" s="2">
        <f t="shared" si="318"/>
        <v>0</v>
      </c>
      <c r="O1380" s="22">
        <f t="shared" ca="1" si="325"/>
        <v>0.19322474158361011</v>
      </c>
      <c r="P1380" s="25" t="str">
        <f t="shared" si="326"/>
        <v>A+J=</v>
      </c>
      <c r="Q1380" s="26">
        <f t="shared" si="327"/>
        <v>45306</v>
      </c>
      <c r="R1380" s="138">
        <f t="shared" ca="1" si="317"/>
        <v>457147725.72484934</v>
      </c>
      <c r="S1380" s="98"/>
      <c r="U1380" s="4"/>
      <c r="V1380" s="4"/>
      <c r="W1380" s="4"/>
      <c r="X1380" s="4"/>
      <c r="Y1380" s="4"/>
      <c r="Z1380" s="4"/>
      <c r="AA1380" s="4"/>
      <c r="AB1380" s="4"/>
      <c r="AC1380" s="4"/>
      <c r="AD1380" s="64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64"/>
      <c r="BQ1380" s="64"/>
      <c r="BR1380" s="64"/>
      <c r="BS1380" s="64"/>
      <c r="BT1380" s="64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  <c r="FN1380" s="64"/>
      <c r="FO1380" s="64"/>
      <c r="FP1380" s="64"/>
      <c r="FQ1380" s="64"/>
      <c r="FR1380" s="64"/>
      <c r="FS1380" s="64"/>
      <c r="FT1380" s="64"/>
    </row>
    <row r="1381" spans="1:179" ht="15.75" x14ac:dyDescent="0.25">
      <c r="A1381" s="20">
        <f t="shared" si="328"/>
        <v>45134</v>
      </c>
      <c r="B1381" s="22">
        <f t="shared" ca="1" si="319"/>
        <v>1.1701412608969115</v>
      </c>
      <c r="C1381" s="22">
        <f t="shared" ca="1" si="329"/>
        <v>0.97614444</v>
      </c>
      <c r="D1381" s="23">
        <f ca="1">IF(A1381&lt;$B$1,VLOOKUP(A1381,[1]DI!$A$4:$B$15000,2,FALSE),0)</f>
        <v>0.13650000000000001</v>
      </c>
      <c r="E1381" s="22">
        <f t="shared" ca="1" si="320"/>
        <v>5.0788000000000005E-4</v>
      </c>
      <c r="F1381" s="23">
        <f t="shared" si="321"/>
        <v>1.3</v>
      </c>
      <c r="G1381" s="24">
        <f t="shared" ca="1" si="322"/>
        <v>1.0006602440000001</v>
      </c>
      <c r="H1381" s="22">
        <f ca="1">TRUNC(PRODUCT(G$10:G1380),15)</f>
        <v>1.4167069738076801</v>
      </c>
      <c r="I1381" s="22">
        <f t="shared" ca="1" si="323"/>
        <v>1.38435486717094</v>
      </c>
      <c r="J1381" s="22">
        <f t="shared" ca="1" si="324"/>
        <v>1.0233698099999999</v>
      </c>
      <c r="K1381" s="110">
        <f t="shared" ca="1" si="316"/>
        <v>0.19399682089691156</v>
      </c>
      <c r="L1381" s="66">
        <f>IF(VLOOKUP(A1381,$T$12:$AC$125,8)=VLOOKUP(A1380,$T$12:$AC$125,8),0,VLOOKUP(A1381,T$12:$AC$125,8))</f>
        <v>0</v>
      </c>
      <c r="M1381" s="67">
        <f>IF(L1381&gt;0,VLOOKUP(L1381,S$12:$AB$125,7),0)</f>
        <v>0</v>
      </c>
      <c r="N1381" s="2">
        <f t="shared" si="318"/>
        <v>0</v>
      </c>
      <c r="O1381" s="22">
        <f t="shared" ca="1" si="325"/>
        <v>0.19399682089691156</v>
      </c>
      <c r="P1381" s="25" t="str">
        <f t="shared" si="326"/>
        <v>A+J=</v>
      </c>
      <c r="Q1381" s="26">
        <f t="shared" si="327"/>
        <v>45306</v>
      </c>
      <c r="R1381" s="138">
        <f t="shared" ca="1" si="317"/>
        <v>457449558.80520892</v>
      </c>
      <c r="S1381" s="98"/>
      <c r="U1381" s="4"/>
      <c r="V1381" s="4"/>
      <c r="W1381" s="4"/>
      <c r="X1381" s="4"/>
      <c r="Y1381" s="4"/>
      <c r="Z1381" s="4"/>
      <c r="AA1381" s="4"/>
      <c r="AB1381" s="4"/>
      <c r="AC1381" s="4"/>
      <c r="AD1381" s="64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  <c r="FN1381" s="64"/>
      <c r="FO1381" s="64"/>
      <c r="FP1381" s="64"/>
      <c r="FQ1381" s="64"/>
      <c r="FR1381" s="64"/>
      <c r="FS1381" s="64"/>
      <c r="FT1381" s="64"/>
    </row>
    <row r="1382" spans="1:179" ht="15.75" x14ac:dyDescent="0.25">
      <c r="A1382" s="20">
        <f t="shared" si="328"/>
        <v>45135</v>
      </c>
      <c r="B1382" s="22">
        <f t="shared" ca="1" si="319"/>
        <v>1.1709138338113532</v>
      </c>
      <c r="C1382" s="22">
        <f t="shared" ca="1" si="329"/>
        <v>0.97614444</v>
      </c>
      <c r="D1382" s="23">
        <f ca="1">IF(A1382&lt;$B$1,VLOOKUP(A1382,[1]DI!$A$4:$B$15000,2,FALSE),0)</f>
        <v>0.13650000000000001</v>
      </c>
      <c r="E1382" s="22">
        <f t="shared" ca="1" si="320"/>
        <v>5.0788000000000005E-4</v>
      </c>
      <c r="F1382" s="23">
        <f t="shared" si="321"/>
        <v>1.3</v>
      </c>
      <c r="G1382" s="24">
        <f t="shared" ca="1" si="322"/>
        <v>1.0006602440000001</v>
      </c>
      <c r="H1382" s="22">
        <f ca="1">TRUNC(PRODUCT(G$10:G1381),15)</f>
        <v>1.4176423460868901</v>
      </c>
      <c r="I1382" s="22">
        <f t="shared" ca="1" si="323"/>
        <v>1.38435486717094</v>
      </c>
      <c r="J1382" s="22">
        <f t="shared" ca="1" si="324"/>
        <v>1.0240454800000001</v>
      </c>
      <c r="K1382" s="110">
        <f t="shared" ca="1" si="316"/>
        <v>0.19476939381135316</v>
      </c>
      <c r="L1382" s="66">
        <f>IF(VLOOKUP(A1382,$T$12:$AC$125,8)=VLOOKUP(A1381,$T$12:$AC$125,8),0,VLOOKUP(A1382,T$12:$AC$125,8))</f>
        <v>0</v>
      </c>
      <c r="M1382" s="67">
        <f>IF(L1382&gt;0,VLOOKUP(L1382,S$12:$AB$125,7),0)</f>
        <v>0</v>
      </c>
      <c r="N1382" s="2">
        <f t="shared" si="318"/>
        <v>0</v>
      </c>
      <c r="O1382" s="22">
        <f t="shared" ca="1" si="325"/>
        <v>0.19476939381135316</v>
      </c>
      <c r="P1382" s="25" t="str">
        <f t="shared" si="326"/>
        <v>A+J=</v>
      </c>
      <c r="Q1382" s="26">
        <f t="shared" si="327"/>
        <v>45306</v>
      </c>
      <c r="R1382" s="138">
        <f t="shared" ca="1" si="317"/>
        <v>457751584.85169268</v>
      </c>
      <c r="S1382" s="98"/>
      <c r="U1382" s="81"/>
      <c r="V1382" s="81"/>
      <c r="W1382" s="81"/>
      <c r="X1382" s="81"/>
      <c r="Y1382" s="81"/>
      <c r="Z1382" s="81"/>
      <c r="AA1382" s="81"/>
      <c r="AB1382" s="81"/>
      <c r="AC1382" s="81"/>
      <c r="AD1382" s="82"/>
      <c r="AE1382" s="82"/>
      <c r="AF1382" s="82"/>
      <c r="AG1382" s="82"/>
      <c r="AH1382" s="82"/>
      <c r="AI1382" s="82"/>
      <c r="AJ1382" s="82"/>
      <c r="AK1382" s="82"/>
      <c r="AL1382" s="82"/>
      <c r="AM1382" s="82"/>
      <c r="AN1382" s="82"/>
      <c r="AO1382" s="82"/>
      <c r="AP1382" s="82"/>
      <c r="AQ1382" s="82"/>
      <c r="AR1382" s="82"/>
      <c r="AS1382" s="82"/>
      <c r="AT1382" s="82"/>
      <c r="AU1382" s="82"/>
      <c r="AV1382" s="82"/>
      <c r="AW1382" s="82"/>
      <c r="AX1382" s="82"/>
      <c r="AY1382" s="82"/>
      <c r="AZ1382" s="82"/>
      <c r="BA1382" s="82"/>
      <c r="BB1382" s="82"/>
      <c r="BC1382" s="82"/>
      <c r="BD1382" s="82"/>
      <c r="BE1382" s="82"/>
      <c r="BF1382" s="82"/>
      <c r="BG1382" s="82"/>
      <c r="BH1382" s="82"/>
      <c r="BI1382" s="82"/>
      <c r="BJ1382" s="82"/>
      <c r="BK1382" s="82"/>
      <c r="BL1382" s="82"/>
      <c r="BM1382" s="82"/>
      <c r="BN1382" s="82"/>
      <c r="BO1382" s="82"/>
      <c r="BP1382" s="82"/>
      <c r="BQ1382" s="82"/>
      <c r="BR1382" s="82"/>
      <c r="BS1382" s="82"/>
      <c r="BT1382" s="82"/>
      <c r="BU1382" s="82"/>
      <c r="BV1382" s="82"/>
      <c r="BW1382" s="82"/>
      <c r="BX1382" s="82"/>
      <c r="BY1382" s="82"/>
      <c r="BZ1382" s="82"/>
      <c r="CA1382" s="82"/>
      <c r="CB1382" s="82"/>
      <c r="CC1382" s="82"/>
      <c r="CD1382" s="82"/>
      <c r="CE1382" s="82"/>
      <c r="CF1382" s="82"/>
      <c r="CG1382" s="82"/>
      <c r="CH1382" s="82"/>
      <c r="CI1382" s="82"/>
      <c r="CJ1382" s="82"/>
      <c r="CK1382" s="82"/>
      <c r="CL1382" s="82"/>
      <c r="CM1382" s="82"/>
      <c r="CN1382" s="82"/>
      <c r="CO1382" s="82"/>
      <c r="CP1382" s="82"/>
      <c r="CQ1382" s="82"/>
      <c r="CR1382" s="82"/>
      <c r="CS1382" s="82"/>
      <c r="CT1382" s="82"/>
      <c r="CU1382" s="82"/>
      <c r="CV1382" s="82"/>
      <c r="CW1382" s="82"/>
      <c r="CX1382" s="82"/>
      <c r="CY1382" s="82"/>
      <c r="CZ1382" s="82"/>
      <c r="DA1382" s="82"/>
      <c r="DB1382" s="82"/>
      <c r="DC1382" s="82"/>
      <c r="DD1382" s="82"/>
      <c r="DE1382" s="82"/>
      <c r="DF1382" s="82"/>
      <c r="DG1382" s="82"/>
      <c r="DH1382" s="82"/>
      <c r="DI1382" s="82"/>
      <c r="DJ1382" s="82"/>
      <c r="DK1382" s="82"/>
      <c r="DL1382" s="82"/>
      <c r="DM1382" s="82"/>
      <c r="DN1382" s="82"/>
      <c r="DO1382" s="82"/>
      <c r="DP1382" s="82"/>
      <c r="DQ1382" s="82"/>
      <c r="DR1382" s="82"/>
      <c r="DS1382" s="82"/>
      <c r="DT1382" s="82"/>
      <c r="DU1382" s="82"/>
      <c r="DV1382" s="82"/>
      <c r="DW1382" s="82"/>
      <c r="DX1382" s="82"/>
      <c r="DY1382" s="82"/>
      <c r="DZ1382" s="82"/>
      <c r="EA1382" s="82"/>
      <c r="EB1382" s="82"/>
      <c r="EC1382" s="82"/>
      <c r="ED1382" s="82"/>
      <c r="EE1382" s="82"/>
      <c r="EF1382" s="82"/>
      <c r="EG1382" s="82"/>
      <c r="EH1382" s="82"/>
      <c r="EI1382" s="82"/>
      <c r="EJ1382" s="82"/>
      <c r="EK1382" s="82"/>
      <c r="EL1382" s="82"/>
      <c r="EM1382" s="82"/>
      <c r="EN1382" s="82"/>
      <c r="EO1382" s="82"/>
      <c r="EP1382" s="82"/>
      <c r="EQ1382" s="82"/>
      <c r="ER1382" s="82"/>
      <c r="ES1382" s="82"/>
      <c r="ET1382" s="82"/>
      <c r="EU1382" s="82"/>
      <c r="EV1382" s="82"/>
      <c r="EW1382" s="82"/>
      <c r="EX1382" s="82"/>
      <c r="EY1382" s="82"/>
      <c r="EZ1382" s="82"/>
      <c r="FA1382" s="82"/>
      <c r="FB1382" s="82"/>
      <c r="FC1382" s="82"/>
      <c r="FD1382" s="82"/>
      <c r="FE1382" s="82"/>
      <c r="FF1382" s="82"/>
      <c r="FG1382" s="82"/>
      <c r="FH1382" s="82"/>
      <c r="FI1382" s="82"/>
      <c r="FJ1382" s="82"/>
      <c r="FK1382" s="82"/>
      <c r="FL1382" s="82"/>
      <c r="FM1382" s="82"/>
      <c r="FN1382" s="82"/>
      <c r="FO1382" s="82"/>
      <c r="FP1382" s="82"/>
      <c r="FQ1382" s="82"/>
      <c r="FR1382" s="82"/>
      <c r="FS1382" s="82"/>
      <c r="FT1382" s="82"/>
      <c r="FU1382" s="82"/>
      <c r="FV1382" s="82"/>
      <c r="FW1382" s="82"/>
    </row>
    <row r="1383" spans="1:179" ht="15.75" x14ac:dyDescent="0.25">
      <c r="A1383" s="20">
        <f t="shared" si="328"/>
        <v>45136</v>
      </c>
      <c r="B1383" s="22">
        <f t="shared" ca="1" si="319"/>
        <v>1.1716869219996879</v>
      </c>
      <c r="C1383" s="22">
        <f t="shared" ca="1" si="329"/>
        <v>0.97614444</v>
      </c>
      <c r="D1383" s="23">
        <f ca="1">IF(A1383&lt;$B$1,VLOOKUP(A1383,[1]DI!$A$4:$B$15000,2,FALSE),0)</f>
        <v>0</v>
      </c>
      <c r="E1383" s="22">
        <f t="shared" ca="1" si="320"/>
        <v>0</v>
      </c>
      <c r="F1383" s="23">
        <f t="shared" si="321"/>
        <v>1.3</v>
      </c>
      <c r="G1383" s="24">
        <f t="shared" ca="1" si="322"/>
        <v>1</v>
      </c>
      <c r="H1383" s="22">
        <f ca="1">TRUNC(PRODUCT(G$10:G1382),15)</f>
        <v>1.4185783359400399</v>
      </c>
      <c r="I1383" s="22">
        <f t="shared" ca="1" si="323"/>
        <v>1.38435486717094</v>
      </c>
      <c r="J1383" s="22">
        <f t="shared" ca="1" si="324"/>
        <v>1.0247215999999999</v>
      </c>
      <c r="K1383" s="110">
        <f t="shared" ca="1" si="316"/>
        <v>0.19554248199968802</v>
      </c>
      <c r="L1383" s="66">
        <f>IF(VLOOKUP(A1383,$T$12:$AC$125,8)=VLOOKUP(A1382,$T$12:$AC$125,8),0,VLOOKUP(A1383,T$12:$AC$125,8))</f>
        <v>0</v>
      </c>
      <c r="M1383" s="67">
        <f>IF(L1383&gt;0,VLOOKUP(L1383,S$12:$AB$125,7),0)</f>
        <v>0</v>
      </c>
      <c r="N1383" s="2">
        <f t="shared" si="318"/>
        <v>0</v>
      </c>
      <c r="O1383" s="22">
        <f t="shared" ca="1" si="325"/>
        <v>0.19554248199968802</v>
      </c>
      <c r="P1383" s="25" t="str">
        <f t="shared" si="326"/>
        <v>A+J=</v>
      </c>
      <c r="Q1383" s="26">
        <f t="shared" si="327"/>
        <v>45306</v>
      </c>
      <c r="R1383" s="138">
        <f t="shared" ca="1" si="317"/>
        <v>458053812.33694535</v>
      </c>
      <c r="S1383" s="98"/>
      <c r="U1383" s="4"/>
      <c r="V1383" s="4"/>
      <c r="W1383" s="4"/>
      <c r="X1383" s="4"/>
      <c r="Y1383" s="4"/>
      <c r="Z1383" s="4"/>
      <c r="AA1383" s="4"/>
      <c r="AB1383" s="4"/>
      <c r="AC1383" s="4"/>
      <c r="AD1383" s="64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4"/>
      <c r="BM1383" s="64"/>
      <c r="BN1383" s="64"/>
      <c r="BO1383" s="64"/>
      <c r="BP1383" s="64"/>
      <c r="BQ1383" s="64"/>
      <c r="BR1383" s="64"/>
      <c r="BS1383" s="64"/>
      <c r="BT1383" s="64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  <c r="FN1383" s="64"/>
      <c r="FO1383" s="64"/>
      <c r="FP1383" s="64"/>
      <c r="FQ1383" s="64"/>
      <c r="FR1383" s="64"/>
      <c r="FS1383" s="64"/>
      <c r="FT1383" s="64"/>
    </row>
    <row r="1384" spans="1:179" ht="15.75" x14ac:dyDescent="0.25">
      <c r="A1384" s="20">
        <f t="shared" si="328"/>
        <v>45137</v>
      </c>
      <c r="B1384" s="22">
        <f t="shared" ca="1" si="319"/>
        <v>1.1716869219996879</v>
      </c>
      <c r="C1384" s="22">
        <f t="shared" ca="1" si="329"/>
        <v>0.97614444</v>
      </c>
      <c r="D1384" s="23">
        <f ca="1">IF(A1384&lt;$B$1,VLOOKUP(A1384,[1]DI!$A$4:$B$15000,2,FALSE),0)</f>
        <v>0</v>
      </c>
      <c r="E1384" s="22">
        <f t="shared" ca="1" si="320"/>
        <v>0</v>
      </c>
      <c r="F1384" s="23">
        <f t="shared" si="321"/>
        <v>1.3</v>
      </c>
      <c r="G1384" s="24">
        <f t="shared" ca="1" si="322"/>
        <v>1</v>
      </c>
      <c r="H1384" s="22">
        <f ca="1">TRUNC(PRODUCT(G$10:G1383),15)</f>
        <v>1.4185783359400399</v>
      </c>
      <c r="I1384" s="22">
        <f t="shared" ca="1" si="323"/>
        <v>1.38435486717094</v>
      </c>
      <c r="J1384" s="22">
        <f t="shared" ca="1" si="324"/>
        <v>1.0247215999999999</v>
      </c>
      <c r="K1384" s="110">
        <f t="shared" ca="1" si="316"/>
        <v>0.19554248199968802</v>
      </c>
      <c r="L1384" s="66">
        <f>IF(VLOOKUP(A1384,$T$12:$AC$125,8)=VLOOKUP(A1383,$T$12:$AC$125,8),0,VLOOKUP(A1384,T$12:$AC$125,8))</f>
        <v>0</v>
      </c>
      <c r="M1384" s="67">
        <f>IF(L1384&gt;0,VLOOKUP(L1384,S$12:$AB$125,7),0)</f>
        <v>0</v>
      </c>
      <c r="N1384" s="2">
        <f t="shared" si="318"/>
        <v>0</v>
      </c>
      <c r="O1384" s="22">
        <f t="shared" ca="1" si="325"/>
        <v>0.19554248199968802</v>
      </c>
      <c r="P1384" s="25" t="str">
        <f t="shared" si="326"/>
        <v>A+J=</v>
      </c>
      <c r="Q1384" s="26">
        <f t="shared" si="327"/>
        <v>45306</v>
      </c>
      <c r="R1384" s="138">
        <f t="shared" ca="1" si="317"/>
        <v>458053812.33694535</v>
      </c>
      <c r="S1384" s="98"/>
      <c r="U1384" s="4"/>
      <c r="V1384" s="4"/>
      <c r="W1384" s="4"/>
      <c r="X1384" s="4"/>
      <c r="Y1384" s="4"/>
      <c r="Z1384" s="4"/>
      <c r="AA1384" s="4"/>
      <c r="AB1384" s="4"/>
      <c r="AC1384" s="4"/>
      <c r="AD1384" s="64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64"/>
      <c r="BQ1384" s="64"/>
      <c r="BR1384" s="64"/>
      <c r="BS1384" s="64"/>
      <c r="BT1384" s="6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  <c r="FN1384" s="64"/>
      <c r="FO1384" s="64"/>
      <c r="FP1384" s="64"/>
      <c r="FQ1384" s="64"/>
      <c r="FR1384" s="64"/>
      <c r="FS1384" s="64"/>
      <c r="FT1384" s="64"/>
    </row>
    <row r="1385" spans="1:179" ht="15.75" x14ac:dyDescent="0.25">
      <c r="A1385" s="20">
        <f t="shared" si="328"/>
        <v>45138</v>
      </c>
      <c r="B1385" s="22">
        <f t="shared" ca="1" si="319"/>
        <v>1.1716869219996879</v>
      </c>
      <c r="C1385" s="22">
        <f t="shared" ca="1" si="329"/>
        <v>0.97614444</v>
      </c>
      <c r="D1385" s="23">
        <f ca="1">IF(A1385&lt;$B$1,VLOOKUP(A1385,[1]DI!$A$4:$B$15000,2,FALSE),0)</f>
        <v>0.13650000000000001</v>
      </c>
      <c r="E1385" s="22">
        <f t="shared" ca="1" si="320"/>
        <v>5.0788000000000005E-4</v>
      </c>
      <c r="F1385" s="23">
        <f t="shared" si="321"/>
        <v>1.3</v>
      </c>
      <c r="G1385" s="24">
        <f t="shared" ca="1" si="322"/>
        <v>1.0006602440000001</v>
      </c>
      <c r="H1385" s="22">
        <f ca="1">TRUNC(PRODUCT(G$10:G1384),15)</f>
        <v>1.4185783359400399</v>
      </c>
      <c r="I1385" s="22">
        <f t="shared" ca="1" si="323"/>
        <v>1.38435486717094</v>
      </c>
      <c r="J1385" s="22">
        <f t="shared" ca="1" si="324"/>
        <v>1.0247215999999999</v>
      </c>
      <c r="K1385" s="110">
        <f t="shared" ca="1" si="316"/>
        <v>0.19554248199968802</v>
      </c>
      <c r="L1385" s="66">
        <f>IF(VLOOKUP(A1385,$T$12:$AC$125,8)=VLOOKUP(A1384,$T$12:$AC$125,8),0,VLOOKUP(A1385,T$12:$AC$125,8))</f>
        <v>0</v>
      </c>
      <c r="M1385" s="67">
        <f>IF(L1385&gt;0,VLOOKUP(L1385,S$12:$AB$125,7),0)</f>
        <v>0</v>
      </c>
      <c r="N1385" s="2">
        <f t="shared" si="318"/>
        <v>0</v>
      </c>
      <c r="O1385" s="22">
        <f t="shared" ca="1" si="325"/>
        <v>0.19554248199968802</v>
      </c>
      <c r="P1385" s="25" t="str">
        <f t="shared" si="326"/>
        <v>A+J=</v>
      </c>
      <c r="Q1385" s="26">
        <f t="shared" si="327"/>
        <v>45306</v>
      </c>
      <c r="R1385" s="138">
        <f t="shared" ca="1" si="317"/>
        <v>458053812.33694535</v>
      </c>
      <c r="S1385" s="98"/>
      <c r="U1385" s="4"/>
      <c r="V1385" s="4"/>
      <c r="W1385" s="4"/>
      <c r="X1385" s="4"/>
      <c r="Y1385" s="4"/>
      <c r="Z1385" s="4"/>
      <c r="AA1385" s="4"/>
      <c r="AB1385" s="4"/>
      <c r="AC1385" s="4"/>
      <c r="AD1385" s="64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  <c r="BK1385" s="64"/>
      <c r="BL1385" s="64"/>
      <c r="BM1385" s="64"/>
      <c r="BN1385" s="64"/>
      <c r="BO1385" s="64"/>
      <c r="BP1385" s="64"/>
      <c r="BQ1385" s="64"/>
      <c r="BR1385" s="64"/>
      <c r="BS1385" s="64"/>
      <c r="BT1385" s="64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  <c r="FN1385" s="64"/>
      <c r="FO1385" s="64"/>
      <c r="FP1385" s="64"/>
      <c r="FQ1385" s="64"/>
      <c r="FR1385" s="64"/>
      <c r="FS1385" s="64"/>
      <c r="FT1385" s="64"/>
    </row>
    <row r="1386" spans="1:179" ht="15.75" x14ac:dyDescent="0.25">
      <c r="A1386" s="20">
        <f t="shared" si="328"/>
        <v>45139</v>
      </c>
      <c r="B1386" s="22">
        <f t="shared" ca="1" si="319"/>
        <v>1.1724605254619163</v>
      </c>
      <c r="C1386" s="22">
        <f t="shared" ca="1" si="329"/>
        <v>0.97614444</v>
      </c>
      <c r="D1386" s="23">
        <f ca="1">IF(A1386&lt;$B$1,VLOOKUP(A1386,[1]DI!$A$4:$B$15000,2,FALSE),0)</f>
        <v>0.13650000000000001</v>
      </c>
      <c r="E1386" s="22">
        <f t="shared" ca="1" si="320"/>
        <v>5.0788000000000005E-4</v>
      </c>
      <c r="F1386" s="23">
        <f t="shared" si="321"/>
        <v>1.3</v>
      </c>
      <c r="G1386" s="24">
        <f t="shared" ca="1" si="322"/>
        <v>1.0006602440000001</v>
      </c>
      <c r="H1386" s="22">
        <f ca="1">TRUNC(PRODUCT(G$10:G1385),15)</f>
        <v>1.41951494377488</v>
      </c>
      <c r="I1386" s="22">
        <f t="shared" ca="1" si="323"/>
        <v>1.38435486717094</v>
      </c>
      <c r="J1386" s="22">
        <f t="shared" ca="1" si="324"/>
        <v>1.0253981700000001</v>
      </c>
      <c r="K1386" s="110">
        <f t="shared" ca="1" si="316"/>
        <v>0.19631608546191626</v>
      </c>
      <c r="L1386" s="66">
        <f>IF(VLOOKUP(A1386,$T$12:$AC$125,8)=VLOOKUP(A1385,$T$12:$AC$125,8),0,VLOOKUP(A1386,T$12:$AC$125,8))</f>
        <v>0</v>
      </c>
      <c r="M1386" s="67">
        <f>IF(L1386&gt;0,VLOOKUP(L1386,S$12:$AB$125,7),0)</f>
        <v>0</v>
      </c>
      <c r="N1386" s="2">
        <f t="shared" si="318"/>
        <v>0</v>
      </c>
      <c r="O1386" s="22">
        <f t="shared" ca="1" si="325"/>
        <v>0.19631608546191626</v>
      </c>
      <c r="P1386" s="25" t="str">
        <f t="shared" si="326"/>
        <v>A+J=</v>
      </c>
      <c r="Q1386" s="26">
        <f t="shared" si="327"/>
        <v>45306</v>
      </c>
      <c r="R1386" s="138">
        <f t="shared" ca="1" si="317"/>
        <v>458356241.26096714</v>
      </c>
      <c r="S1386" s="98"/>
      <c r="U1386" s="4"/>
      <c r="V1386" s="4"/>
      <c r="W1386" s="4"/>
      <c r="X1386" s="4"/>
      <c r="Y1386" s="4"/>
      <c r="Z1386" s="4"/>
      <c r="AA1386" s="4"/>
      <c r="AB1386" s="4"/>
      <c r="AC1386" s="4"/>
      <c r="AD1386" s="64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64"/>
      <c r="BQ1386" s="64"/>
      <c r="BR1386" s="64"/>
      <c r="BS1386" s="64"/>
      <c r="BT1386" s="64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  <c r="FN1386" s="64"/>
      <c r="FO1386" s="64"/>
      <c r="FP1386" s="64"/>
      <c r="FQ1386" s="64"/>
      <c r="FR1386" s="64"/>
      <c r="FS1386" s="64"/>
      <c r="FT1386" s="64"/>
    </row>
    <row r="1387" spans="1:179" ht="15.75" x14ac:dyDescent="0.25">
      <c r="A1387" s="20">
        <f t="shared" si="328"/>
        <v>45140</v>
      </c>
      <c r="B1387" s="22">
        <f t="shared" ca="1" si="319"/>
        <v>1.1732346325252845</v>
      </c>
      <c r="C1387" s="22">
        <f t="shared" ca="1" si="329"/>
        <v>0.97614444</v>
      </c>
      <c r="D1387" s="23">
        <f ca="1">IF(A1387&lt;$B$1,VLOOKUP(A1387,[1]DI!$A$4:$B$15000,2,FALSE),0)</f>
        <v>0.13650000000000001</v>
      </c>
      <c r="E1387" s="22">
        <f t="shared" ca="1" si="320"/>
        <v>5.0788000000000005E-4</v>
      </c>
      <c r="F1387" s="23">
        <f t="shared" si="321"/>
        <v>1.3</v>
      </c>
      <c r="G1387" s="24">
        <f t="shared" ca="1" si="322"/>
        <v>1.0006602440000001</v>
      </c>
      <c r="H1387" s="22">
        <f ca="1">TRUNC(PRODUCT(G$10:G1386),15)</f>
        <v>1.4204521699994199</v>
      </c>
      <c r="I1387" s="22">
        <f t="shared" ca="1" si="323"/>
        <v>1.38435486717094</v>
      </c>
      <c r="J1387" s="22">
        <f t="shared" ca="1" si="324"/>
        <v>1.0260751800000001</v>
      </c>
      <c r="K1387" s="110">
        <f t="shared" ca="1" si="316"/>
        <v>0.19709019252528459</v>
      </c>
      <c r="L1387" s="66">
        <f>IF(VLOOKUP(A1387,$T$12:$AC$125,8)=VLOOKUP(A1386,$T$12:$AC$125,8),0,VLOOKUP(A1387,T$12:$AC$125,8))</f>
        <v>0</v>
      </c>
      <c r="M1387" s="67">
        <f>IF(L1387&gt;0,VLOOKUP(L1387,S$12:$AB$125,7),0)</f>
        <v>0</v>
      </c>
      <c r="N1387" s="2">
        <f t="shared" si="318"/>
        <v>0</v>
      </c>
      <c r="O1387" s="22">
        <f t="shared" ca="1" si="325"/>
        <v>0.19709019252528459</v>
      </c>
      <c r="P1387" s="25" t="str">
        <f t="shared" si="326"/>
        <v>A+J=</v>
      </c>
      <c r="Q1387" s="26">
        <f t="shared" si="327"/>
        <v>45306</v>
      </c>
      <c r="R1387" s="138">
        <f t="shared" ca="1" si="317"/>
        <v>458658867.06046617</v>
      </c>
      <c r="S1387" s="98"/>
      <c r="U1387" s="4"/>
      <c r="V1387" s="4"/>
      <c r="W1387" s="4"/>
      <c r="X1387" s="4"/>
      <c r="Y1387" s="4"/>
      <c r="Z1387" s="4"/>
      <c r="AA1387" s="4"/>
      <c r="AB1387" s="4"/>
      <c r="AC1387" s="4"/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64"/>
      <c r="BQ1387" s="64"/>
      <c r="BR1387" s="64"/>
      <c r="BS1387" s="64"/>
      <c r="BT1387" s="64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  <c r="FN1387" s="64"/>
      <c r="FO1387" s="64"/>
      <c r="FP1387" s="64"/>
      <c r="FQ1387" s="64"/>
      <c r="FR1387" s="64"/>
      <c r="FS1387" s="64"/>
      <c r="FT1387" s="64"/>
    </row>
    <row r="1388" spans="1:179" ht="15.75" x14ac:dyDescent="0.25">
      <c r="A1388" s="20">
        <f t="shared" si="328"/>
        <v>45141</v>
      </c>
      <c r="B1388" s="22">
        <f t="shared" ca="1" si="319"/>
        <v>1.1740092548625463</v>
      </c>
      <c r="C1388" s="22">
        <f t="shared" ca="1" si="329"/>
        <v>0.97614444</v>
      </c>
      <c r="D1388" s="23">
        <f ca="1">IF(A1388&lt;$B$1,VLOOKUP(A1388,[1]DI!$A$4:$B$15000,2,FALSE),0)</f>
        <v>0.13150000000000001</v>
      </c>
      <c r="E1388" s="22">
        <f t="shared" ca="1" si="320"/>
        <v>4.9036999999999996E-4</v>
      </c>
      <c r="F1388" s="23">
        <f t="shared" si="321"/>
        <v>1.3</v>
      </c>
      <c r="G1388" s="24">
        <f t="shared" ca="1" si="322"/>
        <v>1.0006374810000001</v>
      </c>
      <c r="H1388" s="22">
        <f ca="1">TRUNC(PRODUCT(G$10:G1387),15)</f>
        <v>1.4213900150219501</v>
      </c>
      <c r="I1388" s="22">
        <f t="shared" ca="1" si="323"/>
        <v>1.38435486717094</v>
      </c>
      <c r="J1388" s="22">
        <f t="shared" ca="1" si="324"/>
        <v>1.02675264</v>
      </c>
      <c r="K1388" s="110">
        <f t="shared" ca="1" si="316"/>
        <v>0.19786481486254623</v>
      </c>
      <c r="L1388" s="66">
        <f>IF(VLOOKUP(A1388,$T$12:$AC$125,8)=VLOOKUP(A1387,$T$12:$AC$125,8),0,VLOOKUP(A1388,T$12:$AC$125,8))</f>
        <v>0</v>
      </c>
      <c r="M1388" s="67">
        <f>IF(L1388&gt;0,VLOOKUP(L1388,S$12:$AB$125,7),0)</f>
        <v>0</v>
      </c>
      <c r="N1388" s="2">
        <f t="shared" si="318"/>
        <v>0</v>
      </c>
      <c r="O1388" s="22">
        <f t="shared" ca="1" si="325"/>
        <v>0.19786481486254623</v>
      </c>
      <c r="P1388" s="25" t="str">
        <f t="shared" si="326"/>
        <v>A+J=</v>
      </c>
      <c r="Q1388" s="26">
        <f t="shared" si="327"/>
        <v>45306</v>
      </c>
      <c r="R1388" s="138">
        <f t="shared" ca="1" si="317"/>
        <v>458961694.29873437</v>
      </c>
      <c r="S1388" s="98"/>
      <c r="U1388" s="4"/>
      <c r="V1388" s="4"/>
      <c r="W1388" s="4"/>
      <c r="X1388" s="4"/>
      <c r="Y1388" s="4"/>
      <c r="Z1388" s="4"/>
      <c r="AA1388" s="4"/>
      <c r="AB1388" s="4"/>
      <c r="AC1388" s="4"/>
      <c r="AD1388" s="64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64"/>
      <c r="BQ1388" s="64"/>
      <c r="BR1388" s="64"/>
      <c r="BS1388" s="64"/>
      <c r="BT1388" s="64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  <c r="FN1388" s="64"/>
      <c r="FO1388" s="64"/>
      <c r="FP1388" s="64"/>
      <c r="FQ1388" s="64"/>
      <c r="FR1388" s="64"/>
      <c r="FS1388" s="64"/>
      <c r="FT1388" s="64"/>
    </row>
    <row r="1389" spans="1:179" ht="15.75" x14ac:dyDescent="0.25">
      <c r="A1389" s="20">
        <f t="shared" si="328"/>
        <v>45142</v>
      </c>
      <c r="B1389" s="22">
        <f t="shared" ca="1" si="319"/>
        <v>1.1747576632495083</v>
      </c>
      <c r="C1389" s="22">
        <f t="shared" ca="1" si="329"/>
        <v>0.97614444</v>
      </c>
      <c r="D1389" s="23">
        <f ca="1">IF(A1389&lt;$B$1,VLOOKUP(A1389,[1]DI!$A$4:$B$15000,2,FALSE),0)</f>
        <v>0.13150000000000001</v>
      </c>
      <c r="E1389" s="22">
        <f t="shared" ca="1" si="320"/>
        <v>4.9036999999999996E-4</v>
      </c>
      <c r="F1389" s="23">
        <f t="shared" si="321"/>
        <v>1.3</v>
      </c>
      <c r="G1389" s="24">
        <f t="shared" ca="1" si="322"/>
        <v>1.0006374810000001</v>
      </c>
      <c r="H1389" s="22">
        <f ca="1">TRUNC(PRODUCT(G$10:G1388),15)</f>
        <v>1.42229612415011</v>
      </c>
      <c r="I1389" s="22">
        <f t="shared" ca="1" si="323"/>
        <v>1.38435486717094</v>
      </c>
      <c r="J1389" s="22">
        <f t="shared" ca="1" si="324"/>
        <v>1.02740718</v>
      </c>
      <c r="K1389" s="110">
        <f t="shared" ca="1" si="316"/>
        <v>0.1986132232495082</v>
      </c>
      <c r="L1389" s="66">
        <f>IF(VLOOKUP(A1389,$T$12:$AC$125,8)=VLOOKUP(A1388,$T$12:$AC$125,8),0,VLOOKUP(A1389,T$12:$AC$125,8))</f>
        <v>0</v>
      </c>
      <c r="M1389" s="67">
        <f>IF(L1389&gt;0,VLOOKUP(L1389,S$12:$AB$125,7),0)</f>
        <v>0</v>
      </c>
      <c r="N1389" s="2">
        <f t="shared" si="318"/>
        <v>0</v>
      </c>
      <c r="O1389" s="22">
        <f t="shared" ca="1" si="325"/>
        <v>0.1986132232495082</v>
      </c>
      <c r="P1389" s="25" t="str">
        <f t="shared" si="326"/>
        <v>A+J=</v>
      </c>
      <c r="Q1389" s="26">
        <f t="shared" si="327"/>
        <v>45306</v>
      </c>
      <c r="R1389" s="138">
        <f t="shared" ca="1" si="317"/>
        <v>459254273.57771772</v>
      </c>
      <c r="S1389" s="98"/>
      <c r="U1389" s="4"/>
      <c r="V1389" s="4"/>
      <c r="W1389" s="4"/>
      <c r="X1389" s="4"/>
      <c r="Y1389" s="4"/>
      <c r="Z1389" s="4"/>
      <c r="AA1389" s="4"/>
      <c r="AB1389" s="4"/>
      <c r="AC1389" s="4"/>
      <c r="AD1389" s="64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64"/>
      <c r="BQ1389" s="64"/>
      <c r="BR1389" s="64"/>
      <c r="BS1389" s="64"/>
      <c r="BT1389" s="64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  <c r="FN1389" s="64"/>
      <c r="FO1389" s="64"/>
      <c r="FP1389" s="64"/>
      <c r="FQ1389" s="64"/>
      <c r="FR1389" s="64"/>
      <c r="FS1389" s="64"/>
      <c r="FT1389" s="64"/>
    </row>
    <row r="1390" spans="1:179" ht="15.75" x14ac:dyDescent="0.25">
      <c r="A1390" s="20">
        <f t="shared" si="328"/>
        <v>45143</v>
      </c>
      <c r="B1390" s="22">
        <f t="shared" ca="1" si="319"/>
        <v>1.1755065502193507</v>
      </c>
      <c r="C1390" s="22">
        <f t="shared" ca="1" si="329"/>
        <v>0.97614444</v>
      </c>
      <c r="D1390" s="23">
        <f ca="1">IF(A1390&lt;$B$1,VLOOKUP(A1390,[1]DI!$A$4:$B$15000,2,FALSE),0)</f>
        <v>0</v>
      </c>
      <c r="E1390" s="22">
        <f t="shared" ca="1" si="320"/>
        <v>0</v>
      </c>
      <c r="F1390" s="23">
        <f t="shared" si="321"/>
        <v>1.3</v>
      </c>
      <c r="G1390" s="24">
        <f t="shared" ca="1" si="322"/>
        <v>1</v>
      </c>
      <c r="H1390" s="22">
        <f ca="1">TRUNC(PRODUCT(G$10:G1389),15)</f>
        <v>1.4232028109056301</v>
      </c>
      <c r="I1390" s="22">
        <f t="shared" ca="1" si="323"/>
        <v>1.38435486717094</v>
      </c>
      <c r="J1390" s="22">
        <f t="shared" ca="1" si="324"/>
        <v>1.0280621299999999</v>
      </c>
      <c r="K1390" s="110">
        <f t="shared" ca="1" si="316"/>
        <v>0.19936211021935071</v>
      </c>
      <c r="L1390" s="66">
        <f>IF(VLOOKUP(A1390,$T$12:$AC$125,8)=VLOOKUP(A1389,$T$12:$AC$125,8),0,VLOOKUP(A1390,T$12:$AC$125,8))</f>
        <v>0</v>
      </c>
      <c r="M1390" s="67">
        <f>IF(L1390&gt;0,VLOOKUP(L1390,S$12:$AB$125,7),0)</f>
        <v>0</v>
      </c>
      <c r="N1390" s="2">
        <f t="shared" si="318"/>
        <v>0</v>
      </c>
      <c r="O1390" s="22">
        <f t="shared" ca="1" si="325"/>
        <v>0.19936211021935071</v>
      </c>
      <c r="P1390" s="25" t="str">
        <f t="shared" si="326"/>
        <v>A+J=</v>
      </c>
      <c r="Q1390" s="26">
        <f t="shared" si="327"/>
        <v>45306</v>
      </c>
      <c r="R1390" s="138">
        <f t="shared" ca="1" si="317"/>
        <v>459547039.95165688</v>
      </c>
      <c r="S1390" s="98"/>
      <c r="U1390" s="4"/>
      <c r="V1390" s="4"/>
      <c r="W1390" s="4"/>
      <c r="X1390" s="4"/>
      <c r="Y1390" s="4"/>
      <c r="Z1390" s="4"/>
      <c r="AA1390" s="4"/>
      <c r="AB1390" s="4"/>
      <c r="AC1390" s="4"/>
      <c r="AD1390" s="64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64"/>
      <c r="BQ1390" s="64"/>
      <c r="BR1390" s="64"/>
      <c r="BS1390" s="64"/>
      <c r="BT1390" s="64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  <c r="FN1390" s="64"/>
      <c r="FO1390" s="64"/>
      <c r="FP1390" s="64"/>
      <c r="FQ1390" s="64"/>
      <c r="FR1390" s="64"/>
      <c r="FS1390" s="64"/>
      <c r="FT1390" s="64"/>
    </row>
    <row r="1391" spans="1:179" ht="15.75" x14ac:dyDescent="0.25">
      <c r="A1391" s="20">
        <f t="shared" si="328"/>
        <v>45144</v>
      </c>
      <c r="B1391" s="22">
        <f t="shared" ca="1" si="319"/>
        <v>1.1755065502193507</v>
      </c>
      <c r="C1391" s="22">
        <f t="shared" ca="1" si="329"/>
        <v>0.97614444</v>
      </c>
      <c r="D1391" s="23">
        <f ca="1">IF(A1391&lt;$B$1,VLOOKUP(A1391,[1]DI!$A$4:$B$15000,2,FALSE),0)</f>
        <v>0</v>
      </c>
      <c r="E1391" s="22">
        <f t="shared" ca="1" si="320"/>
        <v>0</v>
      </c>
      <c r="F1391" s="23">
        <f t="shared" si="321"/>
        <v>1.3</v>
      </c>
      <c r="G1391" s="24">
        <f t="shared" ca="1" si="322"/>
        <v>1</v>
      </c>
      <c r="H1391" s="22">
        <f ca="1">TRUNC(PRODUCT(G$10:G1390),15)</f>
        <v>1.4232028109056301</v>
      </c>
      <c r="I1391" s="22">
        <f t="shared" ca="1" si="323"/>
        <v>1.38435486717094</v>
      </c>
      <c r="J1391" s="22">
        <f t="shared" ca="1" si="324"/>
        <v>1.0280621299999999</v>
      </c>
      <c r="K1391" s="110">
        <f t="shared" ca="1" si="316"/>
        <v>0.19936211021935071</v>
      </c>
      <c r="L1391" s="66">
        <f>IF(VLOOKUP(A1391,$T$12:$AC$125,8)=VLOOKUP(A1390,$T$12:$AC$125,8),0,VLOOKUP(A1391,T$12:$AC$125,8))</f>
        <v>0</v>
      </c>
      <c r="M1391" s="67">
        <f>IF(L1391&gt;0,VLOOKUP(L1391,S$12:$AB$125,7),0)</f>
        <v>0</v>
      </c>
      <c r="N1391" s="2">
        <f t="shared" si="318"/>
        <v>0</v>
      </c>
      <c r="O1391" s="22">
        <f t="shared" ca="1" si="325"/>
        <v>0.19936211021935071</v>
      </c>
      <c r="P1391" s="25" t="str">
        <f t="shared" si="326"/>
        <v>A+J=</v>
      </c>
      <c r="Q1391" s="26">
        <f t="shared" si="327"/>
        <v>45306</v>
      </c>
      <c r="R1391" s="138">
        <f t="shared" ca="1" si="317"/>
        <v>459547039.95165688</v>
      </c>
      <c r="S1391" s="98"/>
      <c r="U1391" s="4"/>
      <c r="V1391" s="4"/>
      <c r="W1391" s="4"/>
      <c r="X1391" s="4"/>
      <c r="Y1391" s="4"/>
      <c r="Z1391" s="4"/>
      <c r="AA1391" s="4"/>
      <c r="AB1391" s="4"/>
      <c r="AC1391" s="4"/>
      <c r="AD1391" s="64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  <c r="BK1391" s="64"/>
      <c r="BL1391" s="64"/>
      <c r="BM1391" s="64"/>
      <c r="BN1391" s="64"/>
      <c r="BO1391" s="64"/>
      <c r="BP1391" s="64"/>
      <c r="BQ1391" s="64"/>
      <c r="BR1391" s="64"/>
      <c r="BS1391" s="64"/>
      <c r="BT1391" s="64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  <c r="FN1391" s="64"/>
      <c r="FO1391" s="64"/>
      <c r="FP1391" s="64"/>
      <c r="FQ1391" s="64"/>
      <c r="FR1391" s="64"/>
      <c r="FS1391" s="64"/>
      <c r="FT1391" s="64"/>
    </row>
    <row r="1392" spans="1:179" ht="15.75" x14ac:dyDescent="0.25">
      <c r="A1392" s="20">
        <f t="shared" si="328"/>
        <v>45145</v>
      </c>
      <c r="B1392" s="22">
        <f t="shared" ca="1" si="319"/>
        <v>1.1755065502193507</v>
      </c>
      <c r="C1392" s="22">
        <f t="shared" ca="1" si="329"/>
        <v>0.97614444</v>
      </c>
      <c r="D1392" s="23">
        <f ca="1">IF(A1392&lt;$B$1,VLOOKUP(A1392,[1]DI!$A$4:$B$15000,2,FALSE),0)</f>
        <v>0.13150000000000001</v>
      </c>
      <c r="E1392" s="22">
        <f t="shared" ca="1" si="320"/>
        <v>4.9036999999999996E-4</v>
      </c>
      <c r="F1392" s="23">
        <f t="shared" si="321"/>
        <v>1.3</v>
      </c>
      <c r="G1392" s="24">
        <f t="shared" ca="1" si="322"/>
        <v>1.0006374810000001</v>
      </c>
      <c r="H1392" s="22">
        <f ca="1">TRUNC(PRODUCT(G$10:G1391),15)</f>
        <v>1.4232028109056301</v>
      </c>
      <c r="I1392" s="22">
        <f t="shared" ca="1" si="323"/>
        <v>1.38435486717094</v>
      </c>
      <c r="J1392" s="22">
        <f t="shared" ca="1" si="324"/>
        <v>1.0280621299999999</v>
      </c>
      <c r="K1392" s="110">
        <f t="shared" ca="1" si="316"/>
        <v>0.19936211021935071</v>
      </c>
      <c r="L1392" s="66">
        <f>IF(VLOOKUP(A1392,$T$12:$AC$125,8)=VLOOKUP(A1391,$T$12:$AC$125,8),0,VLOOKUP(A1392,T$12:$AC$125,8))</f>
        <v>0</v>
      </c>
      <c r="M1392" s="67">
        <f>IF(L1392&gt;0,VLOOKUP(L1392,S$12:$AB$125,7),0)</f>
        <v>0</v>
      </c>
      <c r="N1392" s="2">
        <f t="shared" si="318"/>
        <v>0</v>
      </c>
      <c r="O1392" s="22">
        <f t="shared" ca="1" si="325"/>
        <v>0.19936211021935071</v>
      </c>
      <c r="P1392" s="25" t="str">
        <f t="shared" si="326"/>
        <v>A+J=</v>
      </c>
      <c r="Q1392" s="26">
        <f t="shared" si="327"/>
        <v>45306</v>
      </c>
      <c r="R1392" s="138">
        <f t="shared" ca="1" si="317"/>
        <v>459547039.95165688</v>
      </c>
      <c r="S1392" s="98"/>
      <c r="U1392" s="4"/>
      <c r="V1392" s="4"/>
      <c r="W1392" s="4"/>
      <c r="X1392" s="4"/>
      <c r="Y1392" s="4"/>
      <c r="Z1392" s="4"/>
      <c r="AA1392" s="4"/>
      <c r="AB1392" s="4"/>
      <c r="AC1392" s="4"/>
      <c r="AD1392" s="64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64"/>
      <c r="BQ1392" s="64"/>
      <c r="BR1392" s="64"/>
      <c r="BS1392" s="64"/>
      <c r="BT1392" s="64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  <c r="FN1392" s="64"/>
      <c r="FO1392" s="64"/>
      <c r="FP1392" s="64"/>
      <c r="FQ1392" s="64"/>
      <c r="FR1392" s="64"/>
      <c r="FS1392" s="64"/>
      <c r="FT1392" s="64"/>
    </row>
    <row r="1393" spans="1:176" ht="15.75" x14ac:dyDescent="0.25">
      <c r="A1393" s="20">
        <f t="shared" si="328"/>
        <v>45146</v>
      </c>
      <c r="B1393" s="22">
        <f t="shared" ca="1" si="319"/>
        <v>1.1762559074448271</v>
      </c>
      <c r="C1393" s="22">
        <f t="shared" ca="1" si="329"/>
        <v>0.97614444</v>
      </c>
      <c r="D1393" s="23">
        <f ca="1">IF(A1393&lt;$B$1,VLOOKUP(A1393,[1]DI!$A$4:$B$15000,2,FALSE),0)</f>
        <v>0.13150000000000001</v>
      </c>
      <c r="E1393" s="22">
        <f t="shared" ca="1" si="320"/>
        <v>4.9036999999999996E-4</v>
      </c>
      <c r="F1393" s="23">
        <f t="shared" si="321"/>
        <v>1.3</v>
      </c>
      <c r="G1393" s="24">
        <f t="shared" ca="1" si="322"/>
        <v>1.0006374810000001</v>
      </c>
      <c r="H1393" s="22">
        <f ca="1">TRUNC(PRODUCT(G$10:G1392),15)</f>
        <v>1.42411007565673</v>
      </c>
      <c r="I1393" s="22">
        <f t="shared" ca="1" si="323"/>
        <v>1.38435486717094</v>
      </c>
      <c r="J1393" s="22">
        <f t="shared" ca="1" si="324"/>
        <v>1.0287175</v>
      </c>
      <c r="K1393" s="110">
        <f t="shared" ca="1" si="316"/>
        <v>0.20011146744482702</v>
      </c>
      <c r="L1393" s="66">
        <f>IF(VLOOKUP(A1393,$T$12:$AC$125,8)=VLOOKUP(A1392,$T$12:$AC$125,8),0,VLOOKUP(A1393,T$12:$AC$125,8))</f>
        <v>0</v>
      </c>
      <c r="M1393" s="67">
        <f>IF(L1393&gt;0,VLOOKUP(L1393,S$12:$AB$125,7),0)</f>
        <v>0</v>
      </c>
      <c r="N1393" s="2">
        <f t="shared" si="318"/>
        <v>0</v>
      </c>
      <c r="O1393" s="22">
        <f t="shared" ca="1" si="325"/>
        <v>0.20011146744482702</v>
      </c>
      <c r="P1393" s="25" t="str">
        <f t="shared" si="326"/>
        <v>A+J=</v>
      </c>
      <c r="Q1393" s="26">
        <f t="shared" si="327"/>
        <v>45306</v>
      </c>
      <c r="R1393" s="138">
        <f t="shared" ca="1" si="317"/>
        <v>459839990.16513705</v>
      </c>
      <c r="S1393" s="98"/>
      <c r="U1393" s="4"/>
      <c r="V1393" s="4"/>
      <c r="W1393" s="4"/>
      <c r="X1393" s="4"/>
      <c r="Y1393" s="4"/>
      <c r="Z1393" s="4"/>
      <c r="AA1393" s="4"/>
      <c r="AB1393" s="4"/>
      <c r="AC1393" s="4"/>
      <c r="AD1393" s="64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64"/>
      <c r="BQ1393" s="64"/>
      <c r="BR1393" s="64"/>
      <c r="BS1393" s="64"/>
      <c r="BT1393" s="64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  <c r="FN1393" s="64"/>
      <c r="FO1393" s="64"/>
      <c r="FP1393" s="64"/>
      <c r="FQ1393" s="64"/>
      <c r="FR1393" s="64"/>
      <c r="FS1393" s="64"/>
      <c r="FT1393" s="64"/>
    </row>
    <row r="1394" spans="1:176" ht="15.75" x14ac:dyDescent="0.25">
      <c r="A1394" s="20">
        <f t="shared" si="328"/>
        <v>45147</v>
      </c>
      <c r="B1394" s="22">
        <f t="shared" ca="1" si="319"/>
        <v>1.1770057549259372</v>
      </c>
      <c r="C1394" s="22">
        <f t="shared" ca="1" si="329"/>
        <v>0.97614444</v>
      </c>
      <c r="D1394" s="23">
        <f ca="1">IF(A1394&lt;$B$1,VLOOKUP(A1394,[1]DI!$A$4:$B$15000,2,FALSE),0)</f>
        <v>0.13150000000000001</v>
      </c>
      <c r="E1394" s="22">
        <f t="shared" ca="1" si="320"/>
        <v>4.9036999999999996E-4</v>
      </c>
      <c r="F1394" s="23">
        <f t="shared" si="321"/>
        <v>1.3</v>
      </c>
      <c r="G1394" s="24">
        <f t="shared" ca="1" si="322"/>
        <v>1.0006374810000001</v>
      </c>
      <c r="H1394" s="22">
        <f ca="1">TRUNC(PRODUCT(G$10:G1393),15)</f>
        <v>1.4250179187718699</v>
      </c>
      <c r="I1394" s="22">
        <f t="shared" ca="1" si="323"/>
        <v>1.38435486717094</v>
      </c>
      <c r="J1394" s="22">
        <f t="shared" ca="1" si="324"/>
        <v>1.0293732900000001</v>
      </c>
      <c r="K1394" s="110">
        <f t="shared" ca="1" si="316"/>
        <v>0.20086131492593712</v>
      </c>
      <c r="L1394" s="66">
        <f>IF(VLOOKUP(A1394,$T$12:$AC$125,8)=VLOOKUP(A1393,$T$12:$AC$125,8),0,VLOOKUP(A1394,T$12:$AC$125,8))</f>
        <v>0</v>
      </c>
      <c r="M1394" s="67">
        <f>IF(L1394&gt;0,VLOOKUP(L1394,S$12:$AB$125,7),0)</f>
        <v>0</v>
      </c>
      <c r="N1394" s="2">
        <f t="shared" si="318"/>
        <v>0</v>
      </c>
      <c r="O1394" s="22">
        <f t="shared" ca="1" si="325"/>
        <v>0.20086131492593712</v>
      </c>
      <c r="P1394" s="25" t="str">
        <f t="shared" si="326"/>
        <v>A+J=</v>
      </c>
      <c r="Q1394" s="26">
        <f t="shared" si="327"/>
        <v>45306</v>
      </c>
      <c r="R1394" s="138">
        <f t="shared" ca="1" si="317"/>
        <v>460133132.03686464</v>
      </c>
      <c r="S1394" s="98"/>
      <c r="U1394" s="4"/>
      <c r="V1394" s="4"/>
      <c r="W1394" s="4"/>
      <c r="X1394" s="4"/>
      <c r="Y1394" s="4"/>
      <c r="Z1394" s="4"/>
      <c r="AA1394" s="4"/>
      <c r="AB1394" s="4"/>
      <c r="AC1394" s="4"/>
      <c r="AD1394" s="64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64"/>
      <c r="BQ1394" s="64"/>
      <c r="BR1394" s="64"/>
      <c r="BS1394" s="64"/>
      <c r="BT1394" s="6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  <c r="FN1394" s="64"/>
      <c r="FO1394" s="64"/>
      <c r="FP1394" s="64"/>
      <c r="FQ1394" s="64"/>
      <c r="FR1394" s="64"/>
      <c r="FS1394" s="64"/>
      <c r="FT1394" s="64"/>
    </row>
    <row r="1395" spans="1:176" ht="15.75" x14ac:dyDescent="0.25">
      <c r="A1395" s="20">
        <f t="shared" si="328"/>
        <v>45148</v>
      </c>
      <c r="B1395" s="22">
        <f t="shared" ca="1" si="319"/>
        <v>1.1777560609899278</v>
      </c>
      <c r="C1395" s="22">
        <f t="shared" ca="1" si="329"/>
        <v>0.97614444</v>
      </c>
      <c r="D1395" s="23">
        <f ca="1">IF(A1395&lt;$B$1,VLOOKUP(A1395,[1]DI!$A$4:$B$15000,2,FALSE),0)</f>
        <v>0.13150000000000001</v>
      </c>
      <c r="E1395" s="22">
        <f t="shared" ca="1" si="320"/>
        <v>4.9036999999999996E-4</v>
      </c>
      <c r="F1395" s="23">
        <f t="shared" si="321"/>
        <v>1.3</v>
      </c>
      <c r="G1395" s="24">
        <f t="shared" ca="1" si="322"/>
        <v>1.0006374810000001</v>
      </c>
      <c r="H1395" s="22">
        <f ca="1">TRUNC(PRODUCT(G$10:G1394),15)</f>
        <v>1.42592634061975</v>
      </c>
      <c r="I1395" s="22">
        <f t="shared" ca="1" si="323"/>
        <v>1.38435486717094</v>
      </c>
      <c r="J1395" s="22">
        <f t="shared" ca="1" si="324"/>
        <v>1.03002949</v>
      </c>
      <c r="K1395" s="110">
        <f t="shared" ca="1" si="316"/>
        <v>0.20161162098992774</v>
      </c>
      <c r="L1395" s="66">
        <f>IF(VLOOKUP(A1395,$T$12:$AC$125,8)=VLOOKUP(A1394,$T$12:$AC$125,8),0,VLOOKUP(A1395,T$12:$AC$125,8))</f>
        <v>0</v>
      </c>
      <c r="M1395" s="67">
        <f>IF(L1395&gt;0,VLOOKUP(L1395,S$12:$AB$125,7),0)</f>
        <v>0</v>
      </c>
      <c r="N1395" s="2">
        <f t="shared" si="318"/>
        <v>0</v>
      </c>
      <c r="O1395" s="22">
        <f t="shared" ca="1" si="325"/>
        <v>0.20161162098992774</v>
      </c>
      <c r="P1395" s="25" t="str">
        <f t="shared" si="326"/>
        <v>A+J=</v>
      </c>
      <c r="Q1395" s="26">
        <f t="shared" si="327"/>
        <v>45306</v>
      </c>
      <c r="R1395" s="138">
        <f t="shared" ca="1" si="317"/>
        <v>460426453.18484151</v>
      </c>
      <c r="S1395" s="98"/>
      <c r="U1395" s="4"/>
      <c r="V1395" s="4"/>
      <c r="W1395" s="4"/>
      <c r="X1395" s="4"/>
      <c r="Y1395" s="4"/>
      <c r="Z1395" s="4"/>
      <c r="AA1395" s="4"/>
      <c r="AB1395" s="4"/>
      <c r="AC1395" s="4"/>
      <c r="AD1395" s="64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64"/>
      <c r="BQ1395" s="64"/>
      <c r="BR1395" s="64"/>
      <c r="BS1395" s="64"/>
      <c r="BT1395" s="64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  <c r="FN1395" s="64"/>
      <c r="FO1395" s="64"/>
      <c r="FP1395" s="64"/>
      <c r="FQ1395" s="64"/>
      <c r="FR1395" s="64"/>
      <c r="FS1395" s="64"/>
      <c r="FT1395" s="64"/>
    </row>
    <row r="1396" spans="1:176" ht="15.75" x14ac:dyDescent="0.25">
      <c r="A1396" s="20">
        <f t="shared" si="328"/>
        <v>45149</v>
      </c>
      <c r="B1396" s="22">
        <f t="shared" ca="1" si="319"/>
        <v>1.1785068689823053</v>
      </c>
      <c r="C1396" s="22">
        <f t="shared" ca="1" si="329"/>
        <v>0.97614444</v>
      </c>
      <c r="D1396" s="23">
        <f ca="1">IF(A1396&lt;$B$1,VLOOKUP(A1396,[1]DI!$A$4:$B$15000,2,FALSE),0)</f>
        <v>0.13150000000000001</v>
      </c>
      <c r="E1396" s="22">
        <f t="shared" ca="1" si="320"/>
        <v>4.9036999999999996E-4</v>
      </c>
      <c r="F1396" s="23">
        <f t="shared" si="321"/>
        <v>1.3</v>
      </c>
      <c r="G1396" s="24">
        <f t="shared" ca="1" si="322"/>
        <v>1.0006374810000001</v>
      </c>
      <c r="H1396" s="22">
        <f ca="1">TRUNC(PRODUCT(G$10:G1395),15)</f>
        <v>1.42683534156929</v>
      </c>
      <c r="I1396" s="22">
        <f t="shared" ca="1" si="323"/>
        <v>1.38435486717094</v>
      </c>
      <c r="J1396" s="22">
        <f t="shared" ca="1" si="324"/>
        <v>1.0306861199999999</v>
      </c>
      <c r="K1396" s="110">
        <f t="shared" ca="1" si="316"/>
        <v>0.2023624289823053</v>
      </c>
      <c r="L1396" s="66">
        <f>IF(VLOOKUP(A1396,$T$12:$AC$125,8)=VLOOKUP(A1395,$T$12:$AC$125,8),0,VLOOKUP(A1396,T$12:$AC$125,8))</f>
        <v>0</v>
      </c>
      <c r="M1396" s="67">
        <f>IF(L1396&gt;0,VLOOKUP(L1396,S$12:$AB$125,7),0)</f>
        <v>0</v>
      </c>
      <c r="N1396" s="2">
        <f t="shared" si="318"/>
        <v>0</v>
      </c>
      <c r="O1396" s="22">
        <f t="shared" ca="1" si="325"/>
        <v>0.2023624289823053</v>
      </c>
      <c r="P1396" s="25" t="str">
        <f t="shared" si="326"/>
        <v>A+J=</v>
      </c>
      <c r="Q1396" s="26">
        <f t="shared" si="327"/>
        <v>45306</v>
      </c>
      <c r="R1396" s="138">
        <f t="shared" ca="1" si="317"/>
        <v>460719970.55435741</v>
      </c>
      <c r="S1396" s="98"/>
      <c r="U1396" s="4"/>
      <c r="V1396" s="4"/>
      <c r="W1396" s="4"/>
      <c r="X1396" s="4"/>
      <c r="Y1396" s="4"/>
      <c r="Z1396" s="4"/>
      <c r="AA1396" s="4"/>
      <c r="AB1396" s="4"/>
      <c r="AC1396" s="4"/>
      <c r="AD1396" s="64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64"/>
      <c r="BQ1396" s="64"/>
      <c r="BR1396" s="64"/>
      <c r="BS1396" s="64"/>
      <c r="BT1396" s="64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  <c r="FN1396" s="64"/>
      <c r="FO1396" s="64"/>
      <c r="FP1396" s="64"/>
      <c r="FQ1396" s="64"/>
      <c r="FR1396" s="64"/>
      <c r="FS1396" s="64"/>
      <c r="FT1396" s="64"/>
    </row>
    <row r="1397" spans="1:176" ht="15.75" x14ac:dyDescent="0.25">
      <c r="A1397" s="20">
        <f t="shared" si="328"/>
        <v>45150</v>
      </c>
      <c r="B1397" s="22">
        <f t="shared" ca="1" si="319"/>
        <v>1.1792581455575635</v>
      </c>
      <c r="C1397" s="22">
        <f t="shared" ca="1" si="329"/>
        <v>0.97614444</v>
      </c>
      <c r="D1397" s="23">
        <f ca="1">IF(A1397&lt;$B$1,VLOOKUP(A1397,[1]DI!$A$4:$B$15000,2,FALSE),0)</f>
        <v>0</v>
      </c>
      <c r="E1397" s="22">
        <f t="shared" ca="1" si="320"/>
        <v>0</v>
      </c>
      <c r="F1397" s="23">
        <f t="shared" si="321"/>
        <v>1.3</v>
      </c>
      <c r="G1397" s="24">
        <f t="shared" ca="1" si="322"/>
        <v>1</v>
      </c>
      <c r="H1397" s="22">
        <f ca="1">TRUNC(PRODUCT(G$10:G1396),15)</f>
        <v>1.4277449219896701</v>
      </c>
      <c r="I1397" s="22">
        <f t="shared" ca="1" si="323"/>
        <v>1.38435486717094</v>
      </c>
      <c r="J1397" s="22">
        <f t="shared" ca="1" si="324"/>
        <v>1.03134316</v>
      </c>
      <c r="K1397" s="110">
        <f t="shared" ref="K1397:K1460" ca="1" si="330">TRUNC((C1397*(J1397-1)),8)+(-R$1331*J1397)</f>
        <v>0.2031137055575635</v>
      </c>
      <c r="L1397" s="66">
        <f>IF(VLOOKUP(A1397,$T$12:$AC$125,8)=VLOOKUP(A1396,$T$12:$AC$125,8),0,VLOOKUP(A1397,T$12:$AC$125,8))</f>
        <v>0</v>
      </c>
      <c r="M1397" s="67">
        <f>IF(L1397&gt;0,VLOOKUP(L1397,S$12:$AB$125,7),0)</f>
        <v>0</v>
      </c>
      <c r="N1397" s="2">
        <f t="shared" si="318"/>
        <v>0</v>
      </c>
      <c r="O1397" s="22">
        <f t="shared" ca="1" si="325"/>
        <v>0.2031137055575635</v>
      </c>
      <c r="P1397" s="25" t="str">
        <f t="shared" si="326"/>
        <v>A+J=</v>
      </c>
      <c r="Q1397" s="26">
        <f t="shared" si="327"/>
        <v>45306</v>
      </c>
      <c r="R1397" s="138">
        <f t="shared" ca="1" si="317"/>
        <v>461013671.10947597</v>
      </c>
      <c r="S1397" s="98"/>
      <c r="U1397" s="4"/>
      <c r="V1397" s="4"/>
      <c r="W1397" s="4"/>
      <c r="X1397" s="4"/>
      <c r="Y1397" s="4"/>
      <c r="Z1397" s="4"/>
      <c r="AA1397" s="4"/>
      <c r="AB1397" s="4"/>
      <c r="AC1397" s="4"/>
      <c r="AD1397" s="64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  <c r="BK1397" s="64"/>
      <c r="BL1397" s="64"/>
      <c r="BM1397" s="64"/>
      <c r="BN1397" s="64"/>
      <c r="BO1397" s="64"/>
      <c r="BP1397" s="64"/>
      <c r="BQ1397" s="64"/>
      <c r="BR1397" s="64"/>
      <c r="BS1397" s="64"/>
      <c r="BT1397" s="64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  <c r="FN1397" s="64"/>
      <c r="FO1397" s="64"/>
      <c r="FP1397" s="64"/>
      <c r="FQ1397" s="64"/>
      <c r="FR1397" s="64"/>
      <c r="FS1397" s="64"/>
      <c r="FT1397" s="64"/>
    </row>
    <row r="1398" spans="1:176" ht="15.75" x14ac:dyDescent="0.25">
      <c r="A1398" s="20">
        <f t="shared" si="328"/>
        <v>45151</v>
      </c>
      <c r="B1398" s="22">
        <f t="shared" ca="1" si="319"/>
        <v>1.1792581455575635</v>
      </c>
      <c r="C1398" s="22">
        <f t="shared" ca="1" si="329"/>
        <v>0.97614444</v>
      </c>
      <c r="D1398" s="23">
        <f ca="1">IF(A1398&lt;$B$1,VLOOKUP(A1398,[1]DI!$A$4:$B$15000,2,FALSE),0)</f>
        <v>0</v>
      </c>
      <c r="E1398" s="22">
        <f t="shared" ca="1" si="320"/>
        <v>0</v>
      </c>
      <c r="F1398" s="23">
        <f t="shared" si="321"/>
        <v>1.3</v>
      </c>
      <c r="G1398" s="24">
        <f t="shared" ca="1" si="322"/>
        <v>1</v>
      </c>
      <c r="H1398" s="22">
        <f ca="1">TRUNC(PRODUCT(G$10:G1397),15)</f>
        <v>1.4277449219896701</v>
      </c>
      <c r="I1398" s="22">
        <f t="shared" ca="1" si="323"/>
        <v>1.38435486717094</v>
      </c>
      <c r="J1398" s="22">
        <f t="shared" ca="1" si="324"/>
        <v>1.03134316</v>
      </c>
      <c r="K1398" s="110">
        <f t="shared" ca="1" si="330"/>
        <v>0.2031137055575635</v>
      </c>
      <c r="L1398" s="66">
        <f>IF(VLOOKUP(A1398,$T$12:$AC$125,8)=VLOOKUP(A1397,$T$12:$AC$125,8),0,VLOOKUP(A1398,T$12:$AC$125,8))</f>
        <v>0</v>
      </c>
      <c r="M1398" s="67">
        <f>IF(L1398&gt;0,VLOOKUP(L1398,S$12:$AB$125,7),0)</f>
        <v>0</v>
      </c>
      <c r="N1398" s="2">
        <f t="shared" si="318"/>
        <v>0</v>
      </c>
      <c r="O1398" s="22">
        <f t="shared" ca="1" si="325"/>
        <v>0.2031137055575635</v>
      </c>
      <c r="P1398" s="25" t="str">
        <f t="shared" si="326"/>
        <v>A+J=</v>
      </c>
      <c r="Q1398" s="26">
        <f t="shared" si="327"/>
        <v>45306</v>
      </c>
      <c r="R1398" s="138">
        <f t="shared" ca="1" si="317"/>
        <v>461013671.10947597</v>
      </c>
      <c r="S1398" s="98"/>
      <c r="U1398" s="4"/>
      <c r="V1398" s="4"/>
      <c r="W1398" s="4"/>
      <c r="X1398" s="4"/>
      <c r="Y1398" s="4"/>
      <c r="Z1398" s="4"/>
      <c r="AA1398" s="4"/>
      <c r="AB1398" s="4"/>
      <c r="AC1398" s="4"/>
      <c r="AD1398" s="64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64"/>
      <c r="BQ1398" s="64"/>
      <c r="BR1398" s="64"/>
      <c r="BS1398" s="64"/>
      <c r="BT1398" s="64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  <c r="FN1398" s="64"/>
      <c r="FO1398" s="64"/>
      <c r="FP1398" s="64"/>
      <c r="FQ1398" s="64"/>
      <c r="FR1398" s="64"/>
      <c r="FS1398" s="64"/>
      <c r="FT1398" s="64"/>
    </row>
    <row r="1399" spans="1:176" ht="15.75" x14ac:dyDescent="0.25">
      <c r="A1399" s="20">
        <f t="shared" si="328"/>
        <v>45152</v>
      </c>
      <c r="B1399" s="22">
        <f t="shared" ca="1" si="319"/>
        <v>1.1792581455575635</v>
      </c>
      <c r="C1399" s="22">
        <f t="shared" ca="1" si="329"/>
        <v>0.97614444</v>
      </c>
      <c r="D1399" s="23">
        <f ca="1">IF(A1399&lt;$B$1,VLOOKUP(A1399,[1]DI!$A$4:$B$15000,2,FALSE),0)</f>
        <v>0.13150000000000001</v>
      </c>
      <c r="E1399" s="22">
        <f t="shared" ca="1" si="320"/>
        <v>4.9036999999999996E-4</v>
      </c>
      <c r="F1399" s="23">
        <f t="shared" si="321"/>
        <v>1.3</v>
      </c>
      <c r="G1399" s="24">
        <f t="shared" ca="1" si="322"/>
        <v>1.0006374810000001</v>
      </c>
      <c r="H1399" s="22">
        <f ca="1">TRUNC(PRODUCT(G$10:G1398),15)</f>
        <v>1.4277449219896701</v>
      </c>
      <c r="I1399" s="22">
        <f t="shared" ca="1" si="323"/>
        <v>1.38435486717094</v>
      </c>
      <c r="J1399" s="22">
        <f t="shared" ca="1" si="324"/>
        <v>1.03134316</v>
      </c>
      <c r="K1399" s="110">
        <f t="shared" ca="1" si="330"/>
        <v>0.2031137055575635</v>
      </c>
      <c r="L1399" s="66">
        <f>IF(VLOOKUP(A1399,$T$12:$AC$125,8)=VLOOKUP(A1398,$T$12:$AC$125,8),0,VLOOKUP(A1399,T$12:$AC$125,8))</f>
        <v>0</v>
      </c>
      <c r="M1399" s="67">
        <f>IF(L1399&gt;0,VLOOKUP(L1399,S$12:$AB$125,7),0)</f>
        <v>0</v>
      </c>
      <c r="N1399" s="2">
        <f t="shared" si="318"/>
        <v>0</v>
      </c>
      <c r="O1399" s="22">
        <f t="shared" ca="1" si="325"/>
        <v>0.2031137055575635</v>
      </c>
      <c r="P1399" s="25" t="str">
        <f t="shared" si="326"/>
        <v>A+J=</v>
      </c>
      <c r="Q1399" s="26">
        <f t="shared" si="327"/>
        <v>45306</v>
      </c>
      <c r="R1399" s="138">
        <f t="shared" ref="R1399:R1407" ca="1" si="331">B1399*R$1325</f>
        <v>461013671.10947597</v>
      </c>
      <c r="S1399" s="98"/>
      <c r="U1399" s="4"/>
      <c r="V1399" s="4"/>
      <c r="W1399" s="4"/>
      <c r="X1399" s="4"/>
      <c r="Y1399" s="4"/>
      <c r="Z1399" s="4"/>
      <c r="AA1399" s="4"/>
      <c r="AB1399" s="4"/>
      <c r="AC1399" s="4"/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64"/>
      <c r="BQ1399" s="64"/>
      <c r="BR1399" s="64"/>
      <c r="BS1399" s="64"/>
      <c r="BT1399" s="64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  <c r="FN1399" s="64"/>
      <c r="FO1399" s="64"/>
      <c r="FP1399" s="64"/>
      <c r="FQ1399" s="64"/>
      <c r="FR1399" s="64"/>
      <c r="FS1399" s="64"/>
      <c r="FT1399" s="64"/>
    </row>
    <row r="1400" spans="1:176" ht="15.75" x14ac:dyDescent="0.25">
      <c r="A1400" s="20">
        <f t="shared" si="328"/>
        <v>45153</v>
      </c>
      <c r="B1400" s="22">
        <f t="shared" ca="1" si="319"/>
        <v>1.1800098923884554</v>
      </c>
      <c r="C1400" s="22">
        <f t="shared" ca="1" si="329"/>
        <v>0.97614444</v>
      </c>
      <c r="D1400" s="23">
        <f ca="1">IF(A1400&lt;$B$1,VLOOKUP(A1400,[1]DI!$A$4:$B$15000,2,FALSE),0)</f>
        <v>0.13150000000000001</v>
      </c>
      <c r="E1400" s="22">
        <f t="shared" ca="1" si="320"/>
        <v>4.9036999999999996E-4</v>
      </c>
      <c r="F1400" s="23">
        <f t="shared" si="321"/>
        <v>1.3</v>
      </c>
      <c r="G1400" s="24">
        <f t="shared" ca="1" si="322"/>
        <v>1.0006374810000001</v>
      </c>
      <c r="H1400" s="22">
        <f ca="1">TRUNC(PRODUCT(G$10:G1399),15)</f>
        <v>1.4286550822502899</v>
      </c>
      <c r="I1400" s="22">
        <f t="shared" ca="1" si="323"/>
        <v>1.38435486717094</v>
      </c>
      <c r="J1400" s="22">
        <f t="shared" ca="1" si="324"/>
        <v>1.03200062</v>
      </c>
      <c r="K1400" s="110">
        <f t="shared" ca="1" si="330"/>
        <v>0.20386545238845544</v>
      </c>
      <c r="L1400" s="66">
        <f>IF(VLOOKUP(A1400,$T$12:$AC$125,8)=VLOOKUP(A1399,$T$12:$AC$125,8),0,VLOOKUP(A1400,T$12:$AC$125,8))</f>
        <v>0</v>
      </c>
      <c r="M1400" s="67">
        <f>IF(L1400&gt;0,VLOOKUP(L1400,S$12:$AB$125,7),0)</f>
        <v>0</v>
      </c>
      <c r="N1400" s="2">
        <f t="shared" si="318"/>
        <v>0</v>
      </c>
      <c r="O1400" s="22">
        <f t="shared" ca="1" si="325"/>
        <v>0.20386545238845544</v>
      </c>
      <c r="P1400" s="25" t="str">
        <f t="shared" si="326"/>
        <v>A+J=</v>
      </c>
      <c r="Q1400" s="26">
        <f t="shared" si="327"/>
        <v>45306</v>
      </c>
      <c r="R1400" s="138">
        <f t="shared" ca="1" si="331"/>
        <v>461307555.50413543</v>
      </c>
      <c r="S1400" s="98"/>
      <c r="U1400" s="4"/>
      <c r="V1400" s="4"/>
      <c r="W1400" s="4"/>
      <c r="X1400" s="4"/>
      <c r="Y1400" s="4"/>
      <c r="Z1400" s="4"/>
      <c r="AA1400" s="4"/>
      <c r="AB1400" s="4"/>
      <c r="AC1400" s="4"/>
      <c r="AD1400" s="64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64"/>
      <c r="BQ1400" s="64"/>
      <c r="BR1400" s="64"/>
      <c r="BS1400" s="64"/>
      <c r="BT1400" s="64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  <c r="FN1400" s="64"/>
      <c r="FO1400" s="64"/>
      <c r="FP1400" s="64"/>
      <c r="FQ1400" s="64"/>
      <c r="FR1400" s="64"/>
      <c r="FS1400" s="64"/>
      <c r="FT1400" s="64"/>
    </row>
    <row r="1401" spans="1:176" ht="15.75" x14ac:dyDescent="0.25">
      <c r="A1401" s="20">
        <f t="shared" si="328"/>
        <v>45154</v>
      </c>
      <c r="B1401" s="22">
        <f t="shared" ca="1" si="319"/>
        <v>1.180762129474981</v>
      </c>
      <c r="C1401" s="22">
        <f t="shared" ca="1" si="329"/>
        <v>0.97614444</v>
      </c>
      <c r="D1401" s="23">
        <f ca="1">IF(A1401&lt;$B$1,VLOOKUP(A1401,[1]DI!$A$4:$B$15000,2,FALSE),0)</f>
        <v>0.13150000000000001</v>
      </c>
      <c r="E1401" s="22">
        <f t="shared" ca="1" si="320"/>
        <v>4.9036999999999996E-4</v>
      </c>
      <c r="F1401" s="23">
        <f t="shared" si="321"/>
        <v>1.3</v>
      </c>
      <c r="G1401" s="24">
        <f t="shared" ca="1" si="322"/>
        <v>1.0006374810000001</v>
      </c>
      <c r="H1401" s="22">
        <f ca="1">TRUNC(PRODUCT(G$10:G1400),15)</f>
        <v>1.4295658227207699</v>
      </c>
      <c r="I1401" s="22">
        <f t="shared" ca="1" si="323"/>
        <v>1.38435486717094</v>
      </c>
      <c r="J1401" s="22">
        <f t="shared" ca="1" si="324"/>
        <v>1.0326584999999999</v>
      </c>
      <c r="K1401" s="110">
        <f t="shared" ca="1" si="330"/>
        <v>0.20461768947498113</v>
      </c>
      <c r="L1401" s="66">
        <f>IF(VLOOKUP(A1401,$T$12:$AC$125,8)=VLOOKUP(A1400,$T$12:$AC$125,8),0,VLOOKUP(A1401,T$12:$AC$125,8))</f>
        <v>0</v>
      </c>
      <c r="M1401" s="67">
        <f>IF(L1401&gt;0,VLOOKUP(L1401,S$12:$AB$125,7),0)</f>
        <v>0</v>
      </c>
      <c r="N1401" s="2">
        <f t="shared" si="318"/>
        <v>0</v>
      </c>
      <c r="O1401" s="22">
        <f t="shared" ca="1" si="325"/>
        <v>0.20461768947498113</v>
      </c>
      <c r="P1401" s="25" t="str">
        <f t="shared" si="326"/>
        <v>A+J=</v>
      </c>
      <c r="Q1401" s="26">
        <f t="shared" si="327"/>
        <v>45306</v>
      </c>
      <c r="R1401" s="138">
        <f t="shared" ca="1" si="331"/>
        <v>461601631.5570423</v>
      </c>
      <c r="S1401" s="98"/>
      <c r="U1401" s="4"/>
      <c r="V1401" s="4"/>
      <c r="W1401" s="4"/>
      <c r="X1401" s="4"/>
      <c r="Y1401" s="4"/>
      <c r="Z1401" s="4"/>
      <c r="AA1401" s="4"/>
      <c r="AB1401" s="4"/>
      <c r="AC1401" s="4"/>
      <c r="AD1401" s="64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  <c r="BL1401" s="64"/>
      <c r="BM1401" s="64"/>
      <c r="BN1401" s="64"/>
      <c r="BO1401" s="64"/>
      <c r="BP1401" s="64"/>
      <c r="BQ1401" s="64"/>
      <c r="BR1401" s="64"/>
      <c r="BS1401" s="64"/>
      <c r="BT1401" s="64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  <c r="FN1401" s="64"/>
      <c r="FO1401" s="64"/>
      <c r="FP1401" s="64"/>
      <c r="FQ1401" s="64"/>
      <c r="FR1401" s="64"/>
      <c r="FS1401" s="64"/>
      <c r="FT1401" s="64"/>
    </row>
    <row r="1402" spans="1:176" ht="15.75" x14ac:dyDescent="0.25">
      <c r="A1402" s="20">
        <f t="shared" si="328"/>
        <v>45155</v>
      </c>
      <c r="B1402" s="22">
        <f t="shared" ca="1" si="319"/>
        <v>1.1815148368171406</v>
      </c>
      <c r="C1402" s="22">
        <f t="shared" ca="1" si="329"/>
        <v>0.97614444</v>
      </c>
      <c r="D1402" s="23">
        <f ca="1">IF(A1402&lt;$B$1,VLOOKUP(A1402,[1]DI!$A$4:$B$15000,2,FALSE),0)</f>
        <v>0.13150000000000001</v>
      </c>
      <c r="E1402" s="22">
        <f t="shared" ca="1" si="320"/>
        <v>4.9036999999999996E-4</v>
      </c>
      <c r="F1402" s="23">
        <f t="shared" si="321"/>
        <v>1.3</v>
      </c>
      <c r="G1402" s="24">
        <f t="shared" ca="1" si="322"/>
        <v>1.0006374810000001</v>
      </c>
      <c r="H1402" s="22">
        <f ca="1">TRUNC(PRODUCT(G$10:G1401),15)</f>
        <v>1.43047714377101</v>
      </c>
      <c r="I1402" s="22">
        <f t="shared" ca="1" si="323"/>
        <v>1.38435486717094</v>
      </c>
      <c r="J1402" s="22">
        <f t="shared" ca="1" si="324"/>
        <v>1.0333167999999999</v>
      </c>
      <c r="K1402" s="110">
        <f t="shared" ca="1" si="330"/>
        <v>0.20537039681714059</v>
      </c>
      <c r="L1402" s="66">
        <f>IF(VLOOKUP(A1402,$T$12:$AC$125,8)=VLOOKUP(A1401,$T$12:$AC$125,8),0,VLOOKUP(A1402,T$12:$AC$125,8))</f>
        <v>0</v>
      </c>
      <c r="M1402" s="67">
        <f>IF(L1402&gt;0,VLOOKUP(L1402,S$12:$AB$125,7),0)</f>
        <v>0</v>
      </c>
      <c r="N1402" s="2">
        <f t="shared" si="318"/>
        <v>0</v>
      </c>
      <c r="O1402" s="22">
        <f t="shared" ca="1" si="325"/>
        <v>0.20537039681714059</v>
      </c>
      <c r="P1402" s="25" t="str">
        <f t="shared" si="326"/>
        <v>A+J=</v>
      </c>
      <c r="Q1402" s="26">
        <f t="shared" si="327"/>
        <v>45306</v>
      </c>
      <c r="R1402" s="138">
        <f t="shared" ca="1" si="331"/>
        <v>461895891.44949019</v>
      </c>
      <c r="S1402" s="98"/>
      <c r="U1402" s="4"/>
      <c r="V1402" s="4"/>
      <c r="W1402" s="4"/>
      <c r="X1402" s="4"/>
      <c r="Y1402" s="4"/>
      <c r="Z1402" s="4"/>
      <c r="AA1402" s="4"/>
      <c r="AB1402" s="4"/>
      <c r="AC1402" s="4"/>
      <c r="AD1402" s="64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64"/>
      <c r="BQ1402" s="64"/>
      <c r="BR1402" s="64"/>
      <c r="BS1402" s="64"/>
      <c r="BT1402" s="64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  <c r="FN1402" s="64"/>
      <c r="FO1402" s="64"/>
      <c r="FP1402" s="64"/>
      <c r="FQ1402" s="64"/>
      <c r="FR1402" s="64"/>
      <c r="FS1402" s="64"/>
      <c r="FT1402" s="64"/>
    </row>
    <row r="1403" spans="1:176" ht="15.75" x14ac:dyDescent="0.25">
      <c r="A1403" s="20">
        <f t="shared" si="328"/>
        <v>45156</v>
      </c>
      <c r="B1403" s="22">
        <f t="shared" ca="1" si="319"/>
        <v>1.1822680344149339</v>
      </c>
      <c r="C1403" s="22">
        <f t="shared" ca="1" si="329"/>
        <v>0.97614444</v>
      </c>
      <c r="D1403" s="23">
        <f ca="1">IF(A1403&lt;$B$1,VLOOKUP(A1403,[1]DI!$A$4:$B$15000,2,FALSE),0)</f>
        <v>0.13150000000000001</v>
      </c>
      <c r="E1403" s="22">
        <f t="shared" ca="1" si="320"/>
        <v>4.9036999999999996E-4</v>
      </c>
      <c r="F1403" s="23">
        <f t="shared" si="321"/>
        <v>1.3</v>
      </c>
      <c r="G1403" s="24">
        <f t="shared" ca="1" si="322"/>
        <v>1.0006374810000001</v>
      </c>
      <c r="H1403" s="22">
        <f ca="1">TRUNC(PRODUCT(G$10:G1402),15)</f>
        <v>1.4313890457711</v>
      </c>
      <c r="I1403" s="22">
        <f t="shared" ca="1" si="323"/>
        <v>1.38435486717094</v>
      </c>
      <c r="J1403" s="22">
        <f t="shared" ca="1" si="324"/>
        <v>1.03397552</v>
      </c>
      <c r="K1403" s="110">
        <f t="shared" ca="1" si="330"/>
        <v>0.20612359441493383</v>
      </c>
      <c r="L1403" s="66">
        <f>IF(VLOOKUP(A1403,$T$12:$AC$125,8)=VLOOKUP(A1402,$T$12:$AC$125,8),0,VLOOKUP(A1403,T$12:$AC$125,8))</f>
        <v>0</v>
      </c>
      <c r="M1403" s="67">
        <f>IF(L1403&gt;0,VLOOKUP(L1403,S$12:$AB$125,7),0)</f>
        <v>0</v>
      </c>
      <c r="N1403" s="2">
        <f t="shared" si="318"/>
        <v>0</v>
      </c>
      <c r="O1403" s="22">
        <f t="shared" ca="1" si="325"/>
        <v>0.20612359441493383</v>
      </c>
      <c r="P1403" s="25" t="str">
        <f t="shared" si="326"/>
        <v>A+J=</v>
      </c>
      <c r="Q1403" s="26">
        <f t="shared" si="327"/>
        <v>45306</v>
      </c>
      <c r="R1403" s="138">
        <f t="shared" ca="1" si="331"/>
        <v>462190343.00018549</v>
      </c>
      <c r="S1403" s="98"/>
      <c r="U1403" s="4"/>
      <c r="V1403" s="4"/>
      <c r="W1403" s="4"/>
      <c r="X1403" s="4"/>
      <c r="Y1403" s="4"/>
      <c r="Z1403" s="4"/>
      <c r="AA1403" s="4"/>
      <c r="AB1403" s="4"/>
      <c r="AC1403" s="4"/>
      <c r="AD1403" s="64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64"/>
      <c r="BQ1403" s="64"/>
      <c r="BR1403" s="64"/>
      <c r="BS1403" s="64"/>
      <c r="BT1403" s="64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  <c r="FN1403" s="64"/>
      <c r="FO1403" s="64"/>
      <c r="FP1403" s="64"/>
      <c r="FQ1403" s="64"/>
      <c r="FR1403" s="64"/>
      <c r="FS1403" s="64"/>
      <c r="FT1403" s="64"/>
    </row>
    <row r="1404" spans="1:176" ht="15.75" x14ac:dyDescent="0.25">
      <c r="A1404" s="20">
        <f t="shared" si="328"/>
        <v>45157</v>
      </c>
      <c r="B1404" s="22">
        <f t="shared" ca="1" si="319"/>
        <v>1.1830217122683608</v>
      </c>
      <c r="C1404" s="22">
        <f t="shared" ca="1" si="329"/>
        <v>0.97614444</v>
      </c>
      <c r="D1404" s="23">
        <f ca="1">IF(A1404&lt;$B$1,VLOOKUP(A1404,[1]DI!$A$4:$B$15000,2,FALSE),0)</f>
        <v>0</v>
      </c>
      <c r="E1404" s="22">
        <f t="shared" ca="1" si="320"/>
        <v>0</v>
      </c>
      <c r="F1404" s="23">
        <f t="shared" si="321"/>
        <v>1.3</v>
      </c>
      <c r="G1404" s="24">
        <f t="shared" ca="1" si="322"/>
        <v>1</v>
      </c>
      <c r="H1404" s="22">
        <f ca="1">TRUNC(PRODUCT(G$10:G1403),15)</f>
        <v>1.4323015290913801</v>
      </c>
      <c r="I1404" s="22">
        <f t="shared" ca="1" si="323"/>
        <v>1.38435486717094</v>
      </c>
      <c r="J1404" s="22">
        <f t="shared" ca="1" si="324"/>
        <v>1.03463466</v>
      </c>
      <c r="K1404" s="110">
        <f t="shared" ca="1" si="330"/>
        <v>0.20687727226836083</v>
      </c>
      <c r="L1404" s="66">
        <f>IF(VLOOKUP(A1404,$T$12:$AC$125,8)=VLOOKUP(A1403,$T$12:$AC$125,8),0,VLOOKUP(A1404,T$12:$AC$125,8))</f>
        <v>0</v>
      </c>
      <c r="M1404" s="67">
        <f>IF(L1404&gt;0,VLOOKUP(L1404,S$12:$AB$125,7),0)</f>
        <v>0</v>
      </c>
      <c r="N1404" s="2">
        <f t="shared" si="318"/>
        <v>0</v>
      </c>
      <c r="O1404" s="22">
        <f t="shared" ca="1" si="325"/>
        <v>0.20687727226836083</v>
      </c>
      <c r="P1404" s="25" t="str">
        <f t="shared" si="326"/>
        <v>A+J=</v>
      </c>
      <c r="Q1404" s="26">
        <f t="shared" si="327"/>
        <v>45306</v>
      </c>
      <c r="R1404" s="138">
        <f t="shared" ca="1" si="331"/>
        <v>462484982.299775</v>
      </c>
      <c r="S1404" s="98"/>
      <c r="U1404" s="4"/>
      <c r="V1404" s="4"/>
      <c r="W1404" s="4"/>
      <c r="X1404" s="4"/>
      <c r="Y1404" s="4"/>
      <c r="Z1404" s="4"/>
      <c r="AA1404" s="4"/>
      <c r="AB1404" s="4"/>
      <c r="AC1404" s="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64"/>
      <c r="BQ1404" s="64"/>
      <c r="BR1404" s="64"/>
      <c r="BS1404" s="64"/>
      <c r="BT1404" s="6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  <c r="FN1404" s="64"/>
      <c r="FO1404" s="64"/>
      <c r="FP1404" s="64"/>
      <c r="FQ1404" s="64"/>
      <c r="FR1404" s="64"/>
      <c r="FS1404" s="64"/>
      <c r="FT1404" s="64"/>
    </row>
    <row r="1405" spans="1:176" ht="15.75" x14ac:dyDescent="0.25">
      <c r="A1405" s="20">
        <f t="shared" si="328"/>
        <v>45158</v>
      </c>
      <c r="B1405" s="22">
        <f t="shared" ca="1" si="319"/>
        <v>1.1830217122683608</v>
      </c>
      <c r="C1405" s="22">
        <f t="shared" ca="1" si="329"/>
        <v>0.97614444</v>
      </c>
      <c r="D1405" s="23">
        <f ca="1">IF(A1405&lt;$B$1,VLOOKUP(A1405,[1]DI!$A$4:$B$15000,2,FALSE),0)</f>
        <v>0</v>
      </c>
      <c r="E1405" s="22">
        <f t="shared" ca="1" si="320"/>
        <v>0</v>
      </c>
      <c r="F1405" s="23">
        <f t="shared" si="321"/>
        <v>1.3</v>
      </c>
      <c r="G1405" s="24">
        <f t="shared" ca="1" si="322"/>
        <v>1</v>
      </c>
      <c r="H1405" s="22">
        <f ca="1">TRUNC(PRODUCT(G$10:G1404),15)</f>
        <v>1.4323015290913801</v>
      </c>
      <c r="I1405" s="22">
        <f t="shared" ca="1" si="323"/>
        <v>1.38435486717094</v>
      </c>
      <c r="J1405" s="22">
        <f t="shared" ca="1" si="324"/>
        <v>1.03463466</v>
      </c>
      <c r="K1405" s="110">
        <f t="shared" ca="1" si="330"/>
        <v>0.20687727226836083</v>
      </c>
      <c r="L1405" s="66">
        <f>IF(VLOOKUP(A1405,$T$12:$AC$125,8)=VLOOKUP(A1404,$T$12:$AC$125,8),0,VLOOKUP(A1405,T$12:$AC$125,8))</f>
        <v>0</v>
      </c>
      <c r="M1405" s="67">
        <f>IF(L1405&gt;0,VLOOKUP(L1405,S$12:$AB$125,7),0)</f>
        <v>0</v>
      </c>
      <c r="N1405" s="2">
        <f t="shared" si="318"/>
        <v>0</v>
      </c>
      <c r="O1405" s="22">
        <f t="shared" ca="1" si="325"/>
        <v>0.20687727226836083</v>
      </c>
      <c r="P1405" s="25" t="str">
        <f t="shared" si="326"/>
        <v>A+J=</v>
      </c>
      <c r="Q1405" s="26">
        <f t="shared" si="327"/>
        <v>45306</v>
      </c>
      <c r="R1405" s="138">
        <f t="shared" ca="1" si="331"/>
        <v>462484982.299775</v>
      </c>
      <c r="S1405" s="98"/>
      <c r="U1405" s="4"/>
      <c r="V1405" s="4"/>
      <c r="W1405" s="4"/>
      <c r="X1405" s="4"/>
      <c r="Y1405" s="4"/>
      <c r="Z1405" s="4"/>
      <c r="AA1405" s="4"/>
      <c r="AB1405" s="4"/>
      <c r="AC1405" s="4"/>
      <c r="AD1405" s="64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  <c r="BK1405" s="64"/>
      <c r="BL1405" s="64"/>
      <c r="BM1405" s="64"/>
      <c r="BN1405" s="64"/>
      <c r="BO1405" s="64"/>
      <c r="BP1405" s="64"/>
      <c r="BQ1405" s="64"/>
      <c r="BR1405" s="64"/>
      <c r="BS1405" s="64"/>
      <c r="BT1405" s="64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  <c r="FN1405" s="64"/>
      <c r="FO1405" s="64"/>
      <c r="FP1405" s="64"/>
      <c r="FQ1405" s="64"/>
      <c r="FR1405" s="64"/>
      <c r="FS1405" s="64"/>
      <c r="FT1405" s="64"/>
    </row>
    <row r="1406" spans="1:176" ht="15.75" x14ac:dyDescent="0.25">
      <c r="A1406" s="20">
        <f t="shared" si="328"/>
        <v>45159</v>
      </c>
      <c r="B1406" s="22">
        <f t="shared" ca="1" si="319"/>
        <v>1.1830217122683608</v>
      </c>
      <c r="C1406" s="22">
        <f t="shared" ca="1" si="329"/>
        <v>0.97614444</v>
      </c>
      <c r="D1406" s="23">
        <f ca="1">IF(A1406&lt;$B$1,VLOOKUP(A1406,[1]DI!$A$4:$B$15000,2,FALSE),0)</f>
        <v>0.13150000000000001</v>
      </c>
      <c r="E1406" s="22">
        <f t="shared" ca="1" si="320"/>
        <v>4.9036999999999996E-4</v>
      </c>
      <c r="F1406" s="23">
        <f t="shared" si="321"/>
        <v>1.3</v>
      </c>
      <c r="G1406" s="24">
        <f t="shared" ca="1" si="322"/>
        <v>1.0006374810000001</v>
      </c>
      <c r="H1406" s="22">
        <f ca="1">TRUNC(PRODUCT(G$10:G1405),15)</f>
        <v>1.4323015290913801</v>
      </c>
      <c r="I1406" s="22">
        <f t="shared" ca="1" si="323"/>
        <v>1.38435486717094</v>
      </c>
      <c r="J1406" s="22">
        <f t="shared" ca="1" si="324"/>
        <v>1.03463466</v>
      </c>
      <c r="K1406" s="110">
        <f t="shared" ca="1" si="330"/>
        <v>0.20687727226836083</v>
      </c>
      <c r="L1406" s="66">
        <f>IF(VLOOKUP(A1406,$T$12:$AC$125,8)=VLOOKUP(A1405,$T$12:$AC$125,8),0,VLOOKUP(A1406,T$12:$AC$125,8))</f>
        <v>0</v>
      </c>
      <c r="M1406" s="67">
        <f>IF(L1406&gt;0,VLOOKUP(L1406,S$12:$AB$125,7),0)</f>
        <v>0</v>
      </c>
      <c r="N1406" s="2">
        <f t="shared" si="318"/>
        <v>0</v>
      </c>
      <c r="O1406" s="22">
        <f t="shared" ca="1" si="325"/>
        <v>0.20687727226836083</v>
      </c>
      <c r="P1406" s="25" t="str">
        <f t="shared" si="326"/>
        <v>A+J=</v>
      </c>
      <c r="Q1406" s="26">
        <f t="shared" si="327"/>
        <v>45306</v>
      </c>
      <c r="R1406" s="138">
        <f t="shared" ca="1" si="331"/>
        <v>462484982.299775</v>
      </c>
      <c r="S1406" s="98"/>
      <c r="U1406" s="4"/>
      <c r="V1406" s="4"/>
      <c r="W1406" s="4"/>
      <c r="X1406" s="4"/>
      <c r="Y1406" s="4"/>
      <c r="Z1406" s="4"/>
      <c r="AA1406" s="4"/>
      <c r="AB1406" s="4"/>
      <c r="AC1406" s="4"/>
      <c r="AD1406" s="64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64"/>
      <c r="BQ1406" s="64"/>
      <c r="BR1406" s="64"/>
      <c r="BS1406" s="64"/>
      <c r="BT1406" s="64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  <c r="FN1406" s="64"/>
      <c r="FO1406" s="64"/>
      <c r="FP1406" s="64"/>
      <c r="FQ1406" s="64"/>
      <c r="FR1406" s="64"/>
      <c r="FS1406" s="64"/>
      <c r="FT1406" s="64"/>
    </row>
    <row r="1407" spans="1:176" ht="15.75" x14ac:dyDescent="0.25">
      <c r="A1407" s="20">
        <f t="shared" si="328"/>
        <v>45160</v>
      </c>
      <c r="B1407" s="22">
        <f t="shared" ca="1" si="319"/>
        <v>1.1837758603774216</v>
      </c>
      <c r="C1407" s="22">
        <f t="shared" ca="1" si="329"/>
        <v>0.97614444</v>
      </c>
      <c r="D1407" s="23">
        <f ca="1">IF(A1407&lt;$B$1,VLOOKUP(A1407,[1]DI!$A$4:$B$15000,2,FALSE),0)</f>
        <v>0.13150000000000001</v>
      </c>
      <c r="E1407" s="22">
        <f t="shared" ca="1" si="320"/>
        <v>4.9036999999999996E-4</v>
      </c>
      <c r="F1407" s="23">
        <f t="shared" si="321"/>
        <v>1.3</v>
      </c>
      <c r="G1407" s="24">
        <f t="shared" ca="1" si="322"/>
        <v>1.0006374810000001</v>
      </c>
      <c r="H1407" s="22">
        <f ca="1">TRUNC(PRODUCT(G$10:G1406),15)</f>
        <v>1.4332145941024499</v>
      </c>
      <c r="I1407" s="22">
        <f t="shared" ca="1" si="323"/>
        <v>1.38435486717094</v>
      </c>
      <c r="J1407" s="22">
        <f t="shared" ca="1" si="324"/>
        <v>1.0352942199999999</v>
      </c>
      <c r="K1407" s="110">
        <f t="shared" ca="1" si="330"/>
        <v>0.20763142037742155</v>
      </c>
      <c r="L1407" s="66">
        <f>IF(VLOOKUP(A1407,$T$12:$AC$125,8)=VLOOKUP(A1406,$T$12:$AC$125,8),0,VLOOKUP(A1407,T$12:$AC$125,8))</f>
        <v>0</v>
      </c>
      <c r="M1407" s="67">
        <f>IF(L1407&gt;0,VLOOKUP(L1407,S$12:$AB$125,7),0)</f>
        <v>0</v>
      </c>
      <c r="N1407" s="2">
        <f t="shared" si="318"/>
        <v>0</v>
      </c>
      <c r="O1407" s="22">
        <f t="shared" ca="1" si="325"/>
        <v>0.20763142037742155</v>
      </c>
      <c r="P1407" s="25" t="str">
        <f t="shared" si="326"/>
        <v>A+J=</v>
      </c>
      <c r="Q1407" s="26">
        <f t="shared" si="327"/>
        <v>45306</v>
      </c>
      <c r="R1407" s="138">
        <f t="shared" ca="1" si="331"/>
        <v>462779805.43890536</v>
      </c>
      <c r="S1407" s="98"/>
      <c r="U1407" s="4"/>
      <c r="V1407" s="4"/>
      <c r="W1407" s="4"/>
      <c r="X1407" s="4"/>
      <c r="Y1407" s="4"/>
      <c r="Z1407" s="4"/>
      <c r="AA1407" s="4"/>
      <c r="AB1407" s="4"/>
      <c r="AC1407" s="4"/>
      <c r="AD1407" s="64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64"/>
      <c r="BQ1407" s="64"/>
      <c r="BR1407" s="64"/>
      <c r="BS1407" s="64"/>
      <c r="BT1407" s="64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  <c r="FN1407" s="64"/>
      <c r="FO1407" s="64"/>
      <c r="FP1407" s="64"/>
      <c r="FQ1407" s="64"/>
      <c r="FR1407" s="64"/>
      <c r="FS1407" s="64"/>
      <c r="FT1407" s="64"/>
    </row>
    <row r="1408" spans="1:176" ht="15" x14ac:dyDescent="0.25">
      <c r="A1408" s="20">
        <f t="shared" si="328"/>
        <v>45161</v>
      </c>
      <c r="B1408" s="22">
        <f t="shared" ca="1" si="319"/>
        <v>1.1845304987421161</v>
      </c>
      <c r="C1408" s="22">
        <f t="shared" ca="1" si="329"/>
        <v>0.97614444</v>
      </c>
      <c r="D1408" s="23">
        <f ca="1">IF(A1408&lt;$B$1,VLOOKUP(A1408,[1]DI!$A$4:$B$15000,2,FALSE),0)</f>
        <v>0.13150000000000001</v>
      </c>
      <c r="E1408" s="22">
        <f t="shared" ca="1" si="320"/>
        <v>4.9036999999999996E-4</v>
      </c>
      <c r="F1408" s="23">
        <f t="shared" si="321"/>
        <v>1.3</v>
      </c>
      <c r="G1408" s="24">
        <f t="shared" ca="1" si="322"/>
        <v>1.0006374810000001</v>
      </c>
      <c r="H1408" s="22">
        <f ca="1">TRUNC(PRODUCT(G$10:G1407),15)</f>
        <v>1.43412824117511</v>
      </c>
      <c r="I1408" s="22">
        <f t="shared" ca="1" si="323"/>
        <v>1.38435486717094</v>
      </c>
      <c r="J1408" s="22">
        <f t="shared" ca="1" si="324"/>
        <v>1.0359541999999999</v>
      </c>
      <c r="K1408" s="110">
        <f t="shared" ca="1" si="330"/>
        <v>0.2083860587421161</v>
      </c>
      <c r="L1408" s="66">
        <f>IF(VLOOKUP(A1408,$T$12:$AC$125,8)=VLOOKUP(A1407,$T$12:$AC$125,8),0,VLOOKUP(A1408,T$12:$AC$125,8))</f>
        <v>0</v>
      </c>
      <c r="M1408" s="67">
        <f>IF(L1408&gt;0,VLOOKUP(L1408,S$12:$AB$125,7),0)</f>
        <v>0</v>
      </c>
      <c r="N1408" s="2">
        <f t="shared" si="318"/>
        <v>0</v>
      </c>
      <c r="O1408" s="22">
        <f t="shared" ca="1" si="325"/>
        <v>0.2083860587421161</v>
      </c>
      <c r="P1408" s="25" t="str">
        <f t="shared" si="326"/>
        <v>A+J=</v>
      </c>
      <c r="Q1408" s="26">
        <f t="shared" si="327"/>
        <v>45306</v>
      </c>
      <c r="R1408" s="4"/>
      <c r="S1408" s="98"/>
      <c r="U1408" s="4"/>
      <c r="V1408" s="4"/>
      <c r="W1408" s="4"/>
      <c r="X1408" s="4"/>
      <c r="Y1408" s="4"/>
      <c r="Z1408" s="4"/>
      <c r="AA1408" s="4"/>
      <c r="AB1408" s="4"/>
      <c r="AC1408" s="4"/>
      <c r="AD1408" s="64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64"/>
      <c r="BQ1408" s="64"/>
      <c r="BR1408" s="64"/>
      <c r="BS1408" s="64"/>
      <c r="BT1408" s="64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  <c r="FN1408" s="64"/>
      <c r="FO1408" s="64"/>
      <c r="FP1408" s="64"/>
      <c r="FQ1408" s="64"/>
      <c r="FR1408" s="64"/>
      <c r="FS1408" s="64"/>
      <c r="FT1408" s="64"/>
    </row>
    <row r="1409" spans="1:179" ht="15" x14ac:dyDescent="0.25">
      <c r="A1409" s="20">
        <f t="shared" si="328"/>
        <v>45162</v>
      </c>
      <c r="B1409" s="22">
        <f t="shared" ca="1" si="319"/>
        <v>1.1852856073624445</v>
      </c>
      <c r="C1409" s="22">
        <f t="shared" ca="1" si="329"/>
        <v>0.97614444</v>
      </c>
      <c r="D1409" s="23">
        <f ca="1">IF(A1409&lt;$B$1,VLOOKUP(A1409,[1]DI!$A$4:$B$15000,2,FALSE),0)</f>
        <v>0.13150000000000001</v>
      </c>
      <c r="E1409" s="22">
        <f t="shared" ca="1" si="320"/>
        <v>4.9036999999999996E-4</v>
      </c>
      <c r="F1409" s="23">
        <f t="shared" si="321"/>
        <v>1.3</v>
      </c>
      <c r="G1409" s="24">
        <f t="shared" ca="1" si="322"/>
        <v>1.0006374810000001</v>
      </c>
      <c r="H1409" s="22">
        <f ca="1">TRUNC(PRODUCT(G$10:G1408),15)</f>
        <v>1.4350424706804299</v>
      </c>
      <c r="I1409" s="22">
        <f t="shared" ca="1" si="323"/>
        <v>1.38435486717094</v>
      </c>
      <c r="J1409" s="22">
        <f t="shared" ca="1" si="324"/>
        <v>1.0366146000000001</v>
      </c>
      <c r="K1409" s="110">
        <f t="shared" ca="1" si="330"/>
        <v>0.2091411673624444</v>
      </c>
      <c r="L1409" s="66">
        <f>IF(VLOOKUP(A1409,$T$12:$AC$125,8)=VLOOKUP(A1408,$T$12:$AC$125,8),0,VLOOKUP(A1409,T$12:$AC$125,8))</f>
        <v>0</v>
      </c>
      <c r="M1409" s="67">
        <f>IF(L1409&gt;0,VLOOKUP(L1409,S$12:$AB$125,7),0)</f>
        <v>0</v>
      </c>
      <c r="N1409" s="2">
        <f t="shared" ref="N1409:N1472" si="332">IF(L1409&gt;0,TRUNC(M1409*C$448,8),0)</f>
        <v>0</v>
      </c>
      <c r="O1409" s="22">
        <f t="shared" ca="1" si="325"/>
        <v>0.2091411673624444</v>
      </c>
      <c r="P1409" s="25" t="str">
        <f t="shared" si="326"/>
        <v>A+J=</v>
      </c>
      <c r="Q1409" s="26">
        <f t="shared" si="327"/>
        <v>45306</v>
      </c>
      <c r="R1409" s="4"/>
      <c r="S1409" s="98"/>
      <c r="U1409" s="4"/>
      <c r="V1409" s="4"/>
      <c r="W1409" s="4"/>
      <c r="X1409" s="4"/>
      <c r="Y1409" s="4"/>
      <c r="Z1409" s="4"/>
      <c r="AA1409" s="4"/>
      <c r="AB1409" s="4"/>
      <c r="AC1409" s="4"/>
      <c r="AD1409" s="64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64"/>
      <c r="BQ1409" s="64"/>
      <c r="BR1409" s="64"/>
      <c r="BS1409" s="64"/>
      <c r="BT1409" s="64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  <c r="FN1409" s="64"/>
      <c r="FO1409" s="64"/>
      <c r="FP1409" s="64"/>
      <c r="FQ1409" s="64"/>
      <c r="FR1409" s="64"/>
      <c r="FS1409" s="64"/>
      <c r="FT1409" s="64"/>
    </row>
    <row r="1410" spans="1:179" ht="15" x14ac:dyDescent="0.25">
      <c r="A1410" s="20">
        <f t="shared" si="328"/>
        <v>45163</v>
      </c>
      <c r="B1410" s="22">
        <f t="shared" ca="1" si="319"/>
        <v>1.1860412062384065</v>
      </c>
      <c r="C1410" s="22">
        <f t="shared" ca="1" si="329"/>
        <v>0.97614444</v>
      </c>
      <c r="D1410" s="23">
        <f ca="1">IF(A1410&lt;$B$1,VLOOKUP(A1410,[1]DI!$A$4:$B$15000,2,FALSE),0)</f>
        <v>0.13150000000000001</v>
      </c>
      <c r="E1410" s="22">
        <f t="shared" ca="1" si="320"/>
        <v>4.9036999999999996E-4</v>
      </c>
      <c r="F1410" s="23">
        <f t="shared" si="321"/>
        <v>1.3</v>
      </c>
      <c r="G1410" s="24">
        <f t="shared" ca="1" si="322"/>
        <v>1.0006374810000001</v>
      </c>
      <c r="H1410" s="22">
        <f ca="1">TRUNC(PRODUCT(G$10:G1409),15)</f>
        <v>1.4359572829896801</v>
      </c>
      <c r="I1410" s="22">
        <f t="shared" ca="1" si="323"/>
        <v>1.38435486717094</v>
      </c>
      <c r="J1410" s="22">
        <f t="shared" ca="1" si="324"/>
        <v>1.0372754200000001</v>
      </c>
      <c r="K1410" s="110">
        <f t="shared" ca="1" si="330"/>
        <v>0.20989676623840647</v>
      </c>
      <c r="L1410" s="66">
        <f>IF(VLOOKUP(A1410,$T$12:$AC$125,8)=VLOOKUP(A1409,$T$12:$AC$125,8),0,VLOOKUP(A1410,T$12:$AC$125,8))</f>
        <v>0</v>
      </c>
      <c r="M1410" s="67">
        <f>IF(L1410&gt;0,VLOOKUP(L1410,S$12:$AB$125,7),0)</f>
        <v>0</v>
      </c>
      <c r="N1410" s="2">
        <f t="shared" si="332"/>
        <v>0</v>
      </c>
      <c r="O1410" s="22">
        <f t="shared" ca="1" si="325"/>
        <v>0.20989676623840647</v>
      </c>
      <c r="P1410" s="25" t="str">
        <f t="shared" si="326"/>
        <v>A+J=</v>
      </c>
      <c r="Q1410" s="26">
        <f t="shared" si="327"/>
        <v>45306</v>
      </c>
      <c r="R1410" s="4"/>
      <c r="S1410" s="98"/>
      <c r="U1410" s="81"/>
      <c r="V1410" s="81"/>
      <c r="W1410" s="81"/>
      <c r="X1410" s="81"/>
      <c r="Y1410" s="81"/>
      <c r="Z1410" s="81"/>
      <c r="AA1410" s="81"/>
      <c r="AB1410" s="81"/>
      <c r="AC1410" s="81"/>
      <c r="AD1410" s="82"/>
      <c r="AE1410" s="82"/>
      <c r="AF1410" s="82"/>
      <c r="AG1410" s="82"/>
      <c r="AH1410" s="82"/>
      <c r="AI1410" s="82"/>
      <c r="AJ1410" s="82"/>
      <c r="AK1410" s="82"/>
      <c r="AL1410" s="82"/>
      <c r="AM1410" s="82"/>
      <c r="AN1410" s="82"/>
      <c r="AO1410" s="82"/>
      <c r="AP1410" s="82"/>
      <c r="AQ1410" s="82"/>
      <c r="AR1410" s="82"/>
      <c r="AS1410" s="82"/>
      <c r="AT1410" s="82"/>
      <c r="AU1410" s="82"/>
      <c r="AV1410" s="82"/>
      <c r="AW1410" s="82"/>
      <c r="AX1410" s="82"/>
      <c r="AY1410" s="82"/>
      <c r="AZ1410" s="82"/>
      <c r="BA1410" s="82"/>
      <c r="BB1410" s="82"/>
      <c r="BC1410" s="82"/>
      <c r="BD1410" s="82"/>
      <c r="BE1410" s="82"/>
      <c r="BF1410" s="82"/>
      <c r="BG1410" s="82"/>
      <c r="BH1410" s="82"/>
      <c r="BI1410" s="82"/>
      <c r="BJ1410" s="82"/>
      <c r="BK1410" s="82"/>
      <c r="BL1410" s="82"/>
      <c r="BM1410" s="82"/>
      <c r="BN1410" s="82"/>
      <c r="BO1410" s="82"/>
      <c r="BP1410" s="82"/>
      <c r="BQ1410" s="82"/>
      <c r="BR1410" s="82"/>
      <c r="BS1410" s="82"/>
      <c r="BT1410" s="82"/>
      <c r="BU1410" s="82"/>
      <c r="BV1410" s="82"/>
      <c r="BW1410" s="82"/>
      <c r="BX1410" s="82"/>
      <c r="BY1410" s="82"/>
      <c r="BZ1410" s="82"/>
      <c r="CA1410" s="82"/>
      <c r="CB1410" s="82"/>
      <c r="CC1410" s="82"/>
      <c r="CD1410" s="82"/>
      <c r="CE1410" s="82"/>
      <c r="CF1410" s="82"/>
      <c r="CG1410" s="82"/>
      <c r="CH1410" s="82"/>
      <c r="CI1410" s="82"/>
      <c r="CJ1410" s="82"/>
      <c r="CK1410" s="82"/>
      <c r="CL1410" s="82"/>
      <c r="CM1410" s="82"/>
      <c r="CN1410" s="82"/>
      <c r="CO1410" s="82"/>
      <c r="CP1410" s="82"/>
      <c r="CQ1410" s="82"/>
      <c r="CR1410" s="82"/>
      <c r="CS1410" s="82"/>
      <c r="CT1410" s="82"/>
      <c r="CU1410" s="82"/>
      <c r="CV1410" s="82"/>
      <c r="CW1410" s="82"/>
      <c r="CX1410" s="82"/>
      <c r="CY1410" s="82"/>
      <c r="CZ1410" s="82"/>
      <c r="DA1410" s="82"/>
      <c r="DB1410" s="82"/>
      <c r="DC1410" s="82"/>
      <c r="DD1410" s="82"/>
      <c r="DE1410" s="82"/>
      <c r="DF1410" s="82"/>
      <c r="DG1410" s="82"/>
      <c r="DH1410" s="82"/>
      <c r="DI1410" s="82"/>
      <c r="DJ1410" s="82"/>
      <c r="DK1410" s="82"/>
      <c r="DL1410" s="82"/>
      <c r="DM1410" s="82"/>
      <c r="DN1410" s="82"/>
      <c r="DO1410" s="82"/>
      <c r="DP1410" s="82"/>
      <c r="DQ1410" s="82"/>
      <c r="DR1410" s="82"/>
      <c r="DS1410" s="82"/>
      <c r="DT1410" s="82"/>
      <c r="DU1410" s="82"/>
      <c r="DV1410" s="82"/>
      <c r="DW1410" s="82"/>
      <c r="DX1410" s="82"/>
      <c r="DY1410" s="82"/>
      <c r="DZ1410" s="82"/>
      <c r="EA1410" s="82"/>
      <c r="EB1410" s="82"/>
      <c r="EC1410" s="82"/>
      <c r="ED1410" s="82"/>
      <c r="EE1410" s="82"/>
      <c r="EF1410" s="82"/>
      <c r="EG1410" s="82"/>
      <c r="EH1410" s="82"/>
      <c r="EI1410" s="82"/>
      <c r="EJ1410" s="82"/>
      <c r="EK1410" s="82"/>
      <c r="EL1410" s="82"/>
      <c r="EM1410" s="82"/>
      <c r="EN1410" s="82"/>
      <c r="EO1410" s="82"/>
      <c r="EP1410" s="82"/>
      <c r="EQ1410" s="82"/>
      <c r="ER1410" s="82"/>
      <c r="ES1410" s="82"/>
      <c r="ET1410" s="82"/>
      <c r="EU1410" s="82"/>
      <c r="EV1410" s="82"/>
      <c r="EW1410" s="82"/>
      <c r="EX1410" s="82"/>
      <c r="EY1410" s="82"/>
      <c r="EZ1410" s="82"/>
      <c r="FA1410" s="82"/>
      <c r="FB1410" s="82"/>
      <c r="FC1410" s="82"/>
      <c r="FD1410" s="82"/>
      <c r="FE1410" s="82"/>
      <c r="FF1410" s="82"/>
      <c r="FG1410" s="82"/>
      <c r="FH1410" s="82"/>
      <c r="FI1410" s="82"/>
      <c r="FJ1410" s="82"/>
      <c r="FK1410" s="82"/>
      <c r="FL1410" s="82"/>
      <c r="FM1410" s="82"/>
      <c r="FN1410" s="82"/>
      <c r="FO1410" s="82"/>
      <c r="FP1410" s="82"/>
      <c r="FQ1410" s="82"/>
      <c r="FR1410" s="82"/>
      <c r="FS1410" s="82"/>
      <c r="FT1410" s="82"/>
      <c r="FU1410" s="82"/>
      <c r="FV1410" s="82"/>
      <c r="FW1410" s="82"/>
    </row>
    <row r="1411" spans="1:179" ht="15" x14ac:dyDescent="0.25">
      <c r="A1411" s="20">
        <f t="shared" si="328"/>
        <v>45164</v>
      </c>
      <c r="B1411" s="22">
        <f t="shared" ca="1" si="319"/>
        <v>1.1867972870427554</v>
      </c>
      <c r="C1411" s="22">
        <f t="shared" ca="1" si="329"/>
        <v>0.97614444</v>
      </c>
      <c r="D1411" s="23">
        <f ca="1">IF(A1411&lt;$B$1,VLOOKUP(A1411,[1]DI!$A$4:$B$15000,2,FALSE),0)</f>
        <v>0</v>
      </c>
      <c r="E1411" s="22">
        <f t="shared" ca="1" si="320"/>
        <v>0</v>
      </c>
      <c r="F1411" s="23">
        <f t="shared" si="321"/>
        <v>1.3</v>
      </c>
      <c r="G1411" s="24">
        <f t="shared" ca="1" si="322"/>
        <v>1</v>
      </c>
      <c r="H1411" s="22">
        <f ca="1">TRUNC(PRODUCT(G$10:G1410),15)</f>
        <v>1.4368726784743999</v>
      </c>
      <c r="I1411" s="22">
        <f t="shared" ca="1" si="323"/>
        <v>1.38435486717094</v>
      </c>
      <c r="J1411" s="22">
        <f t="shared" ca="1" si="324"/>
        <v>1.0379366699999999</v>
      </c>
      <c r="K1411" s="110">
        <f t="shared" ca="1" si="330"/>
        <v>0.21065284704275541</v>
      </c>
      <c r="L1411" s="66">
        <f>IF(VLOOKUP(A1411,$T$12:$AC$125,8)=VLOOKUP(A1410,$T$12:$AC$125,8),0,VLOOKUP(A1411,T$12:$AC$125,8))</f>
        <v>0</v>
      </c>
      <c r="M1411" s="67">
        <f>IF(L1411&gt;0,VLOOKUP(L1411,S$12:$AB$125,7),0)</f>
        <v>0</v>
      </c>
      <c r="N1411" s="2">
        <f t="shared" si="332"/>
        <v>0</v>
      </c>
      <c r="O1411" s="22">
        <f t="shared" ca="1" si="325"/>
        <v>0.21065284704275541</v>
      </c>
      <c r="P1411" s="25" t="str">
        <f t="shared" si="326"/>
        <v>A+J=</v>
      </c>
      <c r="Q1411" s="26">
        <f t="shared" si="327"/>
        <v>45306</v>
      </c>
      <c r="R1411" s="4"/>
      <c r="S1411" s="98"/>
      <c r="U1411" s="4"/>
      <c r="V1411" s="4"/>
      <c r="W1411" s="4"/>
      <c r="X1411" s="4"/>
      <c r="Y1411" s="4"/>
      <c r="Z1411" s="4"/>
      <c r="AA1411" s="4"/>
      <c r="AB1411" s="4"/>
      <c r="AC1411" s="4"/>
      <c r="AD1411" s="64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64"/>
      <c r="BQ1411" s="64"/>
      <c r="BR1411" s="64"/>
      <c r="BS1411" s="64"/>
      <c r="BT1411" s="64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  <c r="FN1411" s="64"/>
      <c r="FO1411" s="64"/>
      <c r="FP1411" s="64"/>
      <c r="FQ1411" s="64"/>
      <c r="FR1411" s="64"/>
      <c r="FS1411" s="64"/>
      <c r="FT1411" s="64"/>
    </row>
    <row r="1412" spans="1:179" ht="15" x14ac:dyDescent="0.25">
      <c r="A1412" s="20">
        <f t="shared" si="328"/>
        <v>45165</v>
      </c>
      <c r="B1412" s="22">
        <f t="shared" ref="B1412:B1475" ca="1" si="333">IF(A1412&lt;=TODAY(),C1412+K1412,IF(AND(A1412&gt;TODAY(),A1412&lt;=$B$1),IF(VLOOKUP(TODAY(),$A$10:$D$5000,4,FALSE)=0,"n.d",C1412+K1412),"n.d"))</f>
        <v>1.1867972870427554</v>
      </c>
      <c r="C1412" s="22">
        <f t="shared" ca="1" si="329"/>
        <v>0.97614444</v>
      </c>
      <c r="D1412" s="23">
        <f ca="1">IF(A1412&lt;$B$1,VLOOKUP(A1412,[1]DI!$A$4:$B$15000,2,FALSE),0)</f>
        <v>0</v>
      </c>
      <c r="E1412" s="22">
        <f t="shared" ref="E1412:E1475" ca="1" si="334">ROUND((((1+D1412)^(1/252)-1)),8)</f>
        <v>0</v>
      </c>
      <c r="F1412" s="23">
        <f t="shared" ref="F1412:F1475" si="335">VLOOKUP(A1412,$Y$90:$Z$96,2)</f>
        <v>1.3</v>
      </c>
      <c r="G1412" s="24">
        <f t="shared" ref="G1412:G1475" ca="1" si="336">TRUNC((1+(E1412*F1412)),15)</f>
        <v>1</v>
      </c>
      <c r="H1412" s="22">
        <f ca="1">TRUNC(PRODUCT(G$10:G1411),15)</f>
        <v>1.4368726784743999</v>
      </c>
      <c r="I1412" s="22">
        <f t="shared" ref="I1412:I1475" ca="1" si="337">IF(OR(L1411&gt;0,L1411="E"),H1411,I1411)</f>
        <v>1.38435486717094</v>
      </c>
      <c r="J1412" s="22">
        <f t="shared" ref="J1412:J1475" ca="1" si="338">ROUND(TRUNC(H1412/I1412,15),8)</f>
        <v>1.0379366699999999</v>
      </c>
      <c r="K1412" s="110">
        <f t="shared" ca="1" si="330"/>
        <v>0.21065284704275541</v>
      </c>
      <c r="L1412" s="66">
        <f>IF(VLOOKUP(A1412,$T$12:$AC$125,8)=VLOOKUP(A1411,$T$12:$AC$125,8),0,VLOOKUP(A1412,T$12:$AC$125,8))</f>
        <v>0</v>
      </c>
      <c r="M1412" s="67">
        <f>IF(L1412&gt;0,VLOOKUP(L1412,S$12:$AB$125,7),0)</f>
        <v>0</v>
      </c>
      <c r="N1412" s="2">
        <f t="shared" si="332"/>
        <v>0</v>
      </c>
      <c r="O1412" s="22">
        <f t="shared" ref="O1412:O1475" ca="1" si="339">(K1412+N1412)</f>
        <v>0.21065284704275541</v>
      </c>
      <c r="P1412" s="25" t="str">
        <f t="shared" ref="P1412:P1475" si="340">IF(L1411&gt;0,VLOOKUP(A1411,$T$12:$AC$125,9),P1411)</f>
        <v>A+J=</v>
      </c>
      <c r="Q1412" s="26">
        <f t="shared" ref="Q1412:Q1475" si="341">IF(L1411&gt;0,VLOOKUP(A1411,$T$12:$AC$125,10),Q1411)</f>
        <v>45306</v>
      </c>
      <c r="R1412" s="4"/>
      <c r="S1412" s="98"/>
      <c r="U1412" s="4"/>
      <c r="V1412" s="4"/>
      <c r="W1412" s="4"/>
      <c r="X1412" s="4"/>
      <c r="Y1412" s="4"/>
      <c r="Z1412" s="4"/>
      <c r="AA1412" s="4"/>
      <c r="AB1412" s="4"/>
      <c r="AC1412" s="4"/>
      <c r="AD1412" s="64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64"/>
      <c r="BQ1412" s="64"/>
      <c r="BR1412" s="64"/>
      <c r="BS1412" s="64"/>
      <c r="BT1412" s="64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  <c r="FN1412" s="64"/>
      <c r="FO1412" s="64"/>
      <c r="FP1412" s="64"/>
      <c r="FQ1412" s="64"/>
      <c r="FR1412" s="64"/>
      <c r="FS1412" s="64"/>
      <c r="FT1412" s="64"/>
    </row>
    <row r="1413" spans="1:179" ht="15" x14ac:dyDescent="0.25">
      <c r="A1413" s="20">
        <f t="shared" si="328"/>
        <v>45166</v>
      </c>
      <c r="B1413" s="22">
        <f t="shared" ca="1" si="333"/>
        <v>1.1867972870427554</v>
      </c>
      <c r="C1413" s="22">
        <f t="shared" ca="1" si="329"/>
        <v>0.97614444</v>
      </c>
      <c r="D1413" s="23">
        <f ca="1">IF(A1413&lt;$B$1,VLOOKUP(A1413,[1]DI!$A$4:$B$15000,2,FALSE),0)</f>
        <v>0.13150000000000001</v>
      </c>
      <c r="E1413" s="22">
        <f t="shared" ca="1" si="334"/>
        <v>4.9036999999999996E-4</v>
      </c>
      <c r="F1413" s="23">
        <f t="shared" si="335"/>
        <v>1.3</v>
      </c>
      <c r="G1413" s="24">
        <f t="shared" ca="1" si="336"/>
        <v>1.0006374810000001</v>
      </c>
      <c r="H1413" s="22">
        <f ca="1">TRUNC(PRODUCT(G$10:G1412),15)</f>
        <v>1.4368726784743999</v>
      </c>
      <c r="I1413" s="22">
        <f t="shared" ca="1" si="337"/>
        <v>1.38435486717094</v>
      </c>
      <c r="J1413" s="22">
        <f t="shared" ca="1" si="338"/>
        <v>1.0379366699999999</v>
      </c>
      <c r="K1413" s="110">
        <f t="shared" ca="1" si="330"/>
        <v>0.21065284704275541</v>
      </c>
      <c r="L1413" s="66">
        <f>IF(VLOOKUP(A1413,$T$12:$AC$125,8)=VLOOKUP(A1412,$T$12:$AC$125,8),0,VLOOKUP(A1413,T$12:$AC$125,8))</f>
        <v>0</v>
      </c>
      <c r="M1413" s="67">
        <f>IF(L1413&gt;0,VLOOKUP(L1413,S$12:$AB$125,7),0)</f>
        <v>0</v>
      </c>
      <c r="N1413" s="2">
        <f t="shared" si="332"/>
        <v>0</v>
      </c>
      <c r="O1413" s="22">
        <f t="shared" ca="1" si="339"/>
        <v>0.21065284704275541</v>
      </c>
      <c r="P1413" s="25" t="str">
        <f t="shared" si="340"/>
        <v>A+J=</v>
      </c>
      <c r="Q1413" s="26">
        <f t="shared" si="341"/>
        <v>45306</v>
      </c>
      <c r="R1413" s="4"/>
      <c r="S1413" s="98"/>
      <c r="U1413" s="4"/>
      <c r="V1413" s="4"/>
      <c r="W1413" s="4"/>
      <c r="X1413" s="4"/>
      <c r="Y1413" s="4"/>
      <c r="Z1413" s="4"/>
      <c r="AA1413" s="4"/>
      <c r="AB1413" s="4"/>
      <c r="AC1413" s="4"/>
      <c r="AD1413" s="64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  <c r="BL1413" s="64"/>
      <c r="BM1413" s="64"/>
      <c r="BN1413" s="64"/>
      <c r="BO1413" s="64"/>
      <c r="BP1413" s="64"/>
      <c r="BQ1413" s="64"/>
      <c r="BR1413" s="64"/>
      <c r="BS1413" s="64"/>
      <c r="BT1413" s="64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  <c r="FN1413" s="64"/>
      <c r="FO1413" s="64"/>
      <c r="FP1413" s="64"/>
      <c r="FQ1413" s="64"/>
      <c r="FR1413" s="64"/>
      <c r="FS1413" s="64"/>
      <c r="FT1413" s="64"/>
    </row>
    <row r="1414" spans="1:179" ht="15" x14ac:dyDescent="0.25">
      <c r="A1414" s="20">
        <f t="shared" si="328"/>
        <v>45167</v>
      </c>
      <c r="B1414" s="22">
        <f t="shared" ca="1" si="333"/>
        <v>1.1875538464299851</v>
      </c>
      <c r="C1414" s="22">
        <f t="shared" ca="1" si="329"/>
        <v>0.97614444</v>
      </c>
      <c r="D1414" s="23">
        <f ca="1">IF(A1414&lt;$B$1,VLOOKUP(A1414,[1]DI!$A$4:$B$15000,2,FALSE),0)</f>
        <v>0.13150000000000001</v>
      </c>
      <c r="E1414" s="22">
        <f t="shared" ca="1" si="334"/>
        <v>4.9036999999999996E-4</v>
      </c>
      <c r="F1414" s="23">
        <f t="shared" si="335"/>
        <v>1.3</v>
      </c>
      <c r="G1414" s="24">
        <f t="shared" ca="1" si="336"/>
        <v>1.0006374810000001</v>
      </c>
      <c r="H1414" s="22">
        <f ca="1">TRUNC(PRODUCT(G$10:G1413),15)</f>
        <v>1.4377886575063401</v>
      </c>
      <c r="I1414" s="22">
        <f t="shared" ca="1" si="337"/>
        <v>1.38435486717094</v>
      </c>
      <c r="J1414" s="22">
        <f t="shared" ca="1" si="338"/>
        <v>1.0385983299999999</v>
      </c>
      <c r="K1414" s="110">
        <f t="shared" ca="1" si="330"/>
        <v>0.21140940642998501</v>
      </c>
      <c r="L1414" s="66">
        <f>IF(VLOOKUP(A1414,$T$12:$AC$125,8)=VLOOKUP(A1413,$T$12:$AC$125,8),0,VLOOKUP(A1414,T$12:$AC$125,8))</f>
        <v>0</v>
      </c>
      <c r="M1414" s="67">
        <f>IF(L1414&gt;0,VLOOKUP(L1414,S$12:$AB$125,7),0)</f>
        <v>0</v>
      </c>
      <c r="N1414" s="2">
        <f t="shared" si="332"/>
        <v>0</v>
      </c>
      <c r="O1414" s="22">
        <f t="shared" ca="1" si="339"/>
        <v>0.21140940642998501</v>
      </c>
      <c r="P1414" s="25" t="str">
        <f t="shared" si="340"/>
        <v>A+J=</v>
      </c>
      <c r="Q1414" s="26">
        <f t="shared" si="341"/>
        <v>45306</v>
      </c>
      <c r="R1414" s="4"/>
      <c r="S1414" s="98"/>
      <c r="U1414" s="4"/>
      <c r="V1414" s="4"/>
      <c r="W1414" s="4"/>
      <c r="X1414" s="4"/>
      <c r="Y1414" s="4"/>
      <c r="Z1414" s="4"/>
      <c r="AA1414" s="4"/>
      <c r="AB1414" s="4"/>
      <c r="AC1414" s="4"/>
      <c r="AD1414" s="64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64"/>
      <c r="BQ1414" s="64"/>
      <c r="BR1414" s="64"/>
      <c r="BS1414" s="64"/>
      <c r="BT1414" s="6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  <c r="FN1414" s="64"/>
      <c r="FO1414" s="64"/>
      <c r="FP1414" s="64"/>
      <c r="FQ1414" s="64"/>
      <c r="FR1414" s="64"/>
      <c r="FS1414" s="64"/>
      <c r="FT1414" s="64"/>
    </row>
    <row r="1415" spans="1:179" ht="15" x14ac:dyDescent="0.25">
      <c r="A1415" s="20">
        <f t="shared" si="328"/>
        <v>45168</v>
      </c>
      <c r="B1415" s="22">
        <f t="shared" ca="1" si="333"/>
        <v>1.1883108977456016</v>
      </c>
      <c r="C1415" s="22">
        <f t="shared" ca="1" si="329"/>
        <v>0.97614444</v>
      </c>
      <c r="D1415" s="23">
        <f ca="1">IF(A1415&lt;$B$1,VLOOKUP(A1415,[1]DI!$A$4:$B$15000,2,FALSE),0)</f>
        <v>0.13150000000000001</v>
      </c>
      <c r="E1415" s="22">
        <f t="shared" ca="1" si="334"/>
        <v>4.9036999999999996E-4</v>
      </c>
      <c r="F1415" s="23">
        <f t="shared" si="335"/>
        <v>1.3</v>
      </c>
      <c r="G1415" s="24">
        <f t="shared" ca="1" si="336"/>
        <v>1.0006374810000001</v>
      </c>
      <c r="H1415" s="22">
        <f ca="1">TRUNC(PRODUCT(G$10:G1414),15)</f>
        <v>1.4387052204575199</v>
      </c>
      <c r="I1415" s="22">
        <f t="shared" ca="1" si="337"/>
        <v>1.38435486717094</v>
      </c>
      <c r="J1415" s="22">
        <f t="shared" ca="1" si="338"/>
        <v>1.03926042</v>
      </c>
      <c r="K1415" s="110">
        <f t="shared" ca="1" si="330"/>
        <v>0.21216645774560153</v>
      </c>
      <c r="L1415" s="66">
        <f>IF(VLOOKUP(A1415,$T$12:$AC$125,8)=VLOOKUP(A1414,$T$12:$AC$125,8),0,VLOOKUP(A1415,T$12:$AC$125,8))</f>
        <v>0</v>
      </c>
      <c r="M1415" s="67">
        <f>IF(L1415&gt;0,VLOOKUP(L1415,S$12:$AB$125,7),0)</f>
        <v>0</v>
      </c>
      <c r="N1415" s="2">
        <f t="shared" si="332"/>
        <v>0</v>
      </c>
      <c r="O1415" s="22">
        <f t="shared" ca="1" si="339"/>
        <v>0.21216645774560153</v>
      </c>
      <c r="P1415" s="25" t="str">
        <f t="shared" si="340"/>
        <v>A+J=</v>
      </c>
      <c r="Q1415" s="26">
        <f t="shared" si="341"/>
        <v>45306</v>
      </c>
      <c r="R1415" s="4"/>
      <c r="S1415" s="98"/>
      <c r="U1415" s="4"/>
      <c r="V1415" s="4"/>
      <c r="W1415" s="4"/>
      <c r="X1415" s="4"/>
      <c r="Y1415" s="4"/>
      <c r="Z1415" s="4"/>
      <c r="AA1415" s="4"/>
      <c r="AB1415" s="4"/>
      <c r="AC1415" s="4"/>
      <c r="AD1415" s="64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64"/>
      <c r="BQ1415" s="64"/>
      <c r="BR1415" s="64"/>
      <c r="BS1415" s="64"/>
      <c r="BT1415" s="64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  <c r="FN1415" s="64"/>
      <c r="FO1415" s="64"/>
      <c r="FP1415" s="64"/>
      <c r="FQ1415" s="64"/>
      <c r="FR1415" s="64"/>
      <c r="FS1415" s="64"/>
      <c r="FT1415" s="64"/>
    </row>
    <row r="1416" spans="1:179" ht="15" x14ac:dyDescent="0.25">
      <c r="A1416" s="20">
        <f t="shared" si="328"/>
        <v>45169</v>
      </c>
      <c r="B1416" s="22">
        <f t="shared" ca="1" si="333"/>
        <v>1.1890684193168519</v>
      </c>
      <c r="C1416" s="22">
        <f t="shared" ca="1" si="329"/>
        <v>0.97614444</v>
      </c>
      <c r="D1416" s="23">
        <f ca="1">IF(A1416&lt;$B$1,VLOOKUP(A1416,[1]DI!$A$4:$B$15000,2,FALSE),0)</f>
        <v>0.13150000000000001</v>
      </c>
      <c r="E1416" s="22">
        <f t="shared" ca="1" si="334"/>
        <v>4.9036999999999996E-4</v>
      </c>
      <c r="F1416" s="23">
        <f t="shared" si="335"/>
        <v>1.3</v>
      </c>
      <c r="G1416" s="24">
        <f t="shared" ca="1" si="336"/>
        <v>1.0006374810000001</v>
      </c>
      <c r="H1416" s="22">
        <f ca="1">TRUNC(PRODUCT(G$10:G1415),15)</f>
        <v>1.4396223677001601</v>
      </c>
      <c r="I1416" s="22">
        <f t="shared" ca="1" si="337"/>
        <v>1.38435486717094</v>
      </c>
      <c r="J1416" s="22">
        <f t="shared" ca="1" si="338"/>
        <v>1.0399229299999999</v>
      </c>
      <c r="K1416" s="110">
        <f t="shared" ca="1" si="330"/>
        <v>0.21292397931685184</v>
      </c>
      <c r="L1416" s="66">
        <f>IF(VLOOKUP(A1416,$T$12:$AC$125,8)=VLOOKUP(A1415,$T$12:$AC$125,8),0,VLOOKUP(A1416,T$12:$AC$125,8))</f>
        <v>0</v>
      </c>
      <c r="M1416" s="67">
        <f>IF(L1416&gt;0,VLOOKUP(L1416,S$12:$AB$125,7),0)</f>
        <v>0</v>
      </c>
      <c r="N1416" s="2">
        <f t="shared" si="332"/>
        <v>0</v>
      </c>
      <c r="O1416" s="22">
        <f t="shared" ca="1" si="339"/>
        <v>0.21292397931685184</v>
      </c>
      <c r="P1416" s="25" t="str">
        <f t="shared" si="340"/>
        <v>A+J=</v>
      </c>
      <c r="Q1416" s="26">
        <f t="shared" si="341"/>
        <v>45306</v>
      </c>
      <c r="R1416" s="139" t="s">
        <v>94</v>
      </c>
      <c r="S1416" s="132"/>
      <c r="T1416" s="140"/>
      <c r="U1416" s="4"/>
      <c r="V1416" s="4"/>
      <c r="W1416" s="4"/>
      <c r="X1416" s="4"/>
      <c r="Y1416" s="4"/>
      <c r="Z1416" s="4"/>
      <c r="AA1416" s="4"/>
      <c r="AB1416" s="4"/>
      <c r="AC1416" s="4"/>
      <c r="AD1416" s="64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  <c r="BK1416" s="64"/>
      <c r="BL1416" s="64"/>
      <c r="BM1416" s="64"/>
      <c r="BN1416" s="64"/>
      <c r="BO1416" s="64"/>
      <c r="BP1416" s="64"/>
      <c r="BQ1416" s="64"/>
      <c r="BR1416" s="64"/>
      <c r="BS1416" s="64"/>
      <c r="BT1416" s="64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  <c r="FN1416" s="64"/>
      <c r="FO1416" s="64"/>
      <c r="FP1416" s="64"/>
      <c r="FQ1416" s="64"/>
      <c r="FR1416" s="64"/>
      <c r="FS1416" s="64"/>
      <c r="FT1416" s="64"/>
    </row>
    <row r="1417" spans="1:179" ht="15" x14ac:dyDescent="0.25">
      <c r="A1417" s="125">
        <f t="shared" si="328"/>
        <v>45170</v>
      </c>
      <c r="B1417" s="126">
        <f t="shared" ref="B1417" ca="1" si="342">IF(A1417&lt;=TODAY(),C1417+K1417,IF(AND(A1417&gt;TODAY(),A1417&lt;=$B$1),IF(VLOOKUP(TODAY(),$A$10:$D$5000,4,FALSE)=0,"n.d",C1417+K1417),"n.d"))</f>
        <v>1.1898264311437359</v>
      </c>
      <c r="C1417" s="126">
        <f t="shared" ref="C1417" ca="1" si="343">IF(L1416&gt;0,TRUNC(C1416-N1416,8),C1416)</f>
        <v>0.97614444</v>
      </c>
      <c r="D1417" s="127">
        <f ca="1">IF(A1417&lt;$B$1,VLOOKUP(A1417,[1]DI!$A$4:$B$15000,2,FALSE),0)</f>
        <v>0.13150000000000001</v>
      </c>
      <c r="E1417" s="126">
        <f t="shared" ref="E1417" ca="1" si="344">ROUND((((1+D1417)^(1/252)-1)),8)</f>
        <v>4.9036999999999996E-4</v>
      </c>
      <c r="F1417" s="127">
        <f t="shared" ref="F1417" si="345">VLOOKUP(A1417,$Y$90:$Z$96,2)</f>
        <v>1.3</v>
      </c>
      <c r="G1417" s="128">
        <f t="shared" ref="G1417" ca="1" si="346">TRUNC((1+(E1417*F1417)),15)</f>
        <v>1.0006374810000001</v>
      </c>
      <c r="H1417" s="126">
        <f ca="1">TRUNC(PRODUCT(G$10:G1416),15)</f>
        <v>1.4405400996067399</v>
      </c>
      <c r="I1417" s="126">
        <f t="shared" ref="I1417" ca="1" si="347">IF(OR(L1416&gt;0,L1416="E"),H1416,I1416)</f>
        <v>1.38435486717094</v>
      </c>
      <c r="J1417" s="126">
        <f t="shared" ref="J1417" ca="1" si="348">ROUND(TRUNC(H1417/I1417,15),8)</f>
        <v>1.04058586</v>
      </c>
      <c r="K1417" s="126">
        <f t="shared" ca="1" si="330"/>
        <v>0.2136819911437359</v>
      </c>
      <c r="L1417" s="129">
        <f>IF(VLOOKUP(A1417,$T$12:$AC$125,8)=VLOOKUP(A1416,$T$12:$AC$125,8),0,VLOOKUP(A1417,T$12:$AC$125,8))</f>
        <v>0</v>
      </c>
      <c r="M1417" s="130">
        <f>IF(L1417&gt;0,VLOOKUP(L1417,S$12:$AB$125,7),0)</f>
        <v>0</v>
      </c>
      <c r="N1417" s="126">
        <f t="shared" ref="N1417" si="349">IF(L1417&gt;0,TRUNC(M1417*C$448,8),0)</f>
        <v>0</v>
      </c>
      <c r="O1417" s="126">
        <f t="shared" ref="O1417" ca="1" si="350">(K1417+N1417)</f>
        <v>0.2136819911437359</v>
      </c>
      <c r="P1417" s="131" t="str">
        <f t="shared" ref="P1417" si="351">IF(L1416&gt;0,VLOOKUP(A1416,$T$12:$AC$125,9),P1416)</f>
        <v>A+J=</v>
      </c>
      <c r="Q1417" s="125">
        <f t="shared" ref="Q1417" si="352">IF(L1416&gt;0,VLOOKUP(A1416,$T$12:$AC$125,10),Q1416)</f>
        <v>45306</v>
      </c>
      <c r="R1417" s="132" t="s">
        <v>88</v>
      </c>
      <c r="S1417" s="98"/>
      <c r="U1417" s="4"/>
      <c r="V1417" s="4"/>
      <c r="W1417" s="4"/>
      <c r="X1417" s="4"/>
      <c r="Y1417" s="4"/>
      <c r="Z1417" s="4"/>
      <c r="AA1417" s="4"/>
      <c r="AB1417" s="4"/>
      <c r="AC1417" s="4"/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  <c r="FN1417" s="64"/>
      <c r="FO1417" s="64"/>
      <c r="FP1417" s="64"/>
      <c r="FQ1417" s="64"/>
      <c r="FR1417" s="64"/>
      <c r="FS1417" s="64"/>
      <c r="FT1417" s="64"/>
    </row>
    <row r="1418" spans="1:179" ht="15" x14ac:dyDescent="0.25">
      <c r="A1418" s="20">
        <f t="shared" si="328"/>
        <v>45171</v>
      </c>
      <c r="B1418" s="22">
        <f t="shared" ca="1" si="333"/>
        <v>1.1905849132262536</v>
      </c>
      <c r="C1418" s="22">
        <f t="shared" ca="1" si="329"/>
        <v>0.97614444</v>
      </c>
      <c r="D1418" s="23">
        <f ca="1">IF(A1418&lt;$B$1,VLOOKUP(A1418,[1]DI!$A$4:$B$15000,2,FALSE),0)</f>
        <v>0</v>
      </c>
      <c r="E1418" s="22">
        <f t="shared" ca="1" si="334"/>
        <v>0</v>
      </c>
      <c r="F1418" s="23">
        <f t="shared" si="335"/>
        <v>1.3</v>
      </c>
      <c r="G1418" s="24">
        <f t="shared" ca="1" si="336"/>
        <v>1</v>
      </c>
      <c r="H1418" s="22">
        <f ca="1">TRUNC(PRODUCT(G$10:G1417),15)</f>
        <v>1.44145841654998</v>
      </c>
      <c r="I1418" s="22">
        <f t="shared" ca="1" si="337"/>
        <v>1.38435486717094</v>
      </c>
      <c r="J1418" s="22">
        <f t="shared" ca="1" si="338"/>
        <v>1.0412492099999999</v>
      </c>
      <c r="K1418" s="110">
        <f t="shared" ca="1" si="330"/>
        <v>0.2144404732262537</v>
      </c>
      <c r="L1418" s="66">
        <f>IF(VLOOKUP(A1418,$T$12:$AC$125,8)=VLOOKUP(A1417,$T$12:$AC$125,8),0,VLOOKUP(A1418,T$12:$AC$125,8))</f>
        <v>0</v>
      </c>
      <c r="M1418" s="67">
        <f>IF(L1418&gt;0,VLOOKUP(L1418,S$12:$AB$125,7),0)</f>
        <v>0</v>
      </c>
      <c r="N1418" s="2">
        <f t="shared" si="332"/>
        <v>0</v>
      </c>
      <c r="O1418" s="22">
        <f t="shared" ca="1" si="339"/>
        <v>0.2144404732262537</v>
      </c>
      <c r="P1418" s="25" t="str">
        <f t="shared" si="340"/>
        <v>A+J=</v>
      </c>
      <c r="Q1418" s="26">
        <f t="shared" si="341"/>
        <v>45306</v>
      </c>
      <c r="R1418" s="132" t="s">
        <v>89</v>
      </c>
      <c r="S1418" s="98"/>
      <c r="U1418" s="4"/>
      <c r="V1418" s="4"/>
      <c r="W1418" s="4"/>
      <c r="X1418" s="4"/>
      <c r="Y1418" s="4"/>
      <c r="Z1418" s="4"/>
      <c r="AA1418" s="4"/>
      <c r="AB1418" s="4"/>
      <c r="AC1418" s="4"/>
      <c r="AD1418" s="64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64"/>
      <c r="BQ1418" s="64"/>
      <c r="BR1418" s="64"/>
      <c r="BS1418" s="64"/>
      <c r="BT1418" s="64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  <c r="FN1418" s="64"/>
      <c r="FO1418" s="64"/>
      <c r="FP1418" s="64"/>
      <c r="FQ1418" s="64"/>
      <c r="FR1418" s="64"/>
      <c r="FS1418" s="64"/>
      <c r="FT1418" s="64"/>
    </row>
    <row r="1419" spans="1:179" ht="18.75" x14ac:dyDescent="0.25">
      <c r="A1419" s="20">
        <f t="shared" ref="A1419:A1482" si="353">(A1418+1)</f>
        <v>45172</v>
      </c>
      <c r="B1419" s="22">
        <f t="shared" ca="1" si="333"/>
        <v>1.1905849132262536</v>
      </c>
      <c r="C1419" s="22">
        <f t="shared" ca="1" si="329"/>
        <v>0.97614444</v>
      </c>
      <c r="D1419" s="23">
        <f ca="1">IF(A1419&lt;$B$1,VLOOKUP(A1419,[1]DI!$A$4:$B$15000,2,FALSE),0)</f>
        <v>0</v>
      </c>
      <c r="E1419" s="22">
        <f t="shared" ca="1" si="334"/>
        <v>0</v>
      </c>
      <c r="F1419" s="23">
        <f t="shared" si="335"/>
        <v>1.3</v>
      </c>
      <c r="G1419" s="24">
        <f t="shared" ca="1" si="336"/>
        <v>1</v>
      </c>
      <c r="H1419" s="22">
        <f ca="1">TRUNC(PRODUCT(G$10:G1418),15)</f>
        <v>1.44145841654998</v>
      </c>
      <c r="I1419" s="22">
        <f t="shared" ca="1" si="337"/>
        <v>1.38435486717094</v>
      </c>
      <c r="J1419" s="22">
        <f t="shared" ca="1" si="338"/>
        <v>1.0412492099999999</v>
      </c>
      <c r="K1419" s="110">
        <f t="shared" ca="1" si="330"/>
        <v>0.2144404732262537</v>
      </c>
      <c r="L1419" s="66">
        <f>IF(VLOOKUP(A1419,$T$12:$AC$125,8)=VLOOKUP(A1418,$T$12:$AC$125,8),0,VLOOKUP(A1419,T$12:$AC$125,8))</f>
        <v>0</v>
      </c>
      <c r="M1419" s="67">
        <f>IF(L1419&gt;0,VLOOKUP(L1419,S$12:$AB$125,7),0)</f>
        <v>0</v>
      </c>
      <c r="N1419" s="2">
        <f t="shared" si="332"/>
        <v>0</v>
      </c>
      <c r="O1419" s="22">
        <f t="shared" ca="1" si="339"/>
        <v>0.2144404732262537</v>
      </c>
      <c r="P1419" s="25" t="str">
        <f t="shared" si="340"/>
        <v>A+J=</v>
      </c>
      <c r="Q1419" s="26">
        <f t="shared" si="341"/>
        <v>45306</v>
      </c>
      <c r="R1419" s="143">
        <v>226982221.65000001</v>
      </c>
      <c r="S1419" s="98"/>
      <c r="U1419" s="4"/>
      <c r="V1419" s="4"/>
      <c r="W1419" s="4"/>
      <c r="X1419" s="4"/>
      <c r="Y1419" s="4"/>
      <c r="Z1419" s="4"/>
      <c r="AA1419" s="4"/>
      <c r="AB1419" s="4"/>
      <c r="AC1419" s="4"/>
      <c r="AD1419" s="64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64"/>
      <c r="BQ1419" s="64"/>
      <c r="BR1419" s="64"/>
      <c r="BS1419" s="64"/>
      <c r="BT1419" s="64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  <c r="FN1419" s="64"/>
      <c r="FO1419" s="64"/>
      <c r="FP1419" s="64"/>
      <c r="FQ1419" s="64"/>
      <c r="FR1419" s="64"/>
      <c r="FS1419" s="64"/>
      <c r="FT1419" s="64"/>
    </row>
    <row r="1420" spans="1:179" ht="15" x14ac:dyDescent="0.25">
      <c r="A1420" s="20">
        <f t="shared" si="353"/>
        <v>45173</v>
      </c>
      <c r="B1420" s="22">
        <f t="shared" ca="1" si="333"/>
        <v>1.1905849132262536</v>
      </c>
      <c r="C1420" s="22">
        <f t="shared" ca="1" si="329"/>
        <v>0.97614444</v>
      </c>
      <c r="D1420" s="23">
        <f ca="1">IF(A1420&lt;$B$1,VLOOKUP(A1420,[1]DI!$A$4:$B$15000,2,FALSE),0)</f>
        <v>0.13150000000000001</v>
      </c>
      <c r="E1420" s="22">
        <f t="shared" ca="1" si="334"/>
        <v>4.9036999999999996E-4</v>
      </c>
      <c r="F1420" s="23">
        <f t="shared" si="335"/>
        <v>1.3</v>
      </c>
      <c r="G1420" s="24">
        <f t="shared" ca="1" si="336"/>
        <v>1.0006374810000001</v>
      </c>
      <c r="H1420" s="22">
        <f ca="1">TRUNC(PRODUCT(G$10:G1419),15)</f>
        <v>1.44145841654998</v>
      </c>
      <c r="I1420" s="22">
        <f t="shared" ca="1" si="337"/>
        <v>1.38435486717094</v>
      </c>
      <c r="J1420" s="22">
        <f t="shared" ca="1" si="338"/>
        <v>1.0412492099999999</v>
      </c>
      <c r="K1420" s="110">
        <f t="shared" ca="1" si="330"/>
        <v>0.2144404732262537</v>
      </c>
      <c r="L1420" s="66">
        <f>IF(VLOOKUP(A1420,$T$12:$AC$125,8)=VLOOKUP(A1419,$T$12:$AC$125,8),0,VLOOKUP(A1420,T$12:$AC$125,8))</f>
        <v>0</v>
      </c>
      <c r="M1420" s="67">
        <f>IF(L1420&gt;0,VLOOKUP(L1420,S$12:$AB$125,7),0)</f>
        <v>0</v>
      </c>
      <c r="N1420" s="2">
        <f t="shared" si="332"/>
        <v>0</v>
      </c>
      <c r="O1420" s="22">
        <f t="shared" ca="1" si="339"/>
        <v>0.2144404732262537</v>
      </c>
      <c r="P1420" s="25" t="str">
        <f t="shared" si="340"/>
        <v>A+J=</v>
      </c>
      <c r="Q1420" s="26">
        <f t="shared" si="341"/>
        <v>45306</v>
      </c>
      <c r="R1420" s="132" t="s">
        <v>90</v>
      </c>
      <c r="S1420" s="98"/>
      <c r="U1420" s="4"/>
      <c r="V1420" s="4"/>
      <c r="W1420" s="4"/>
      <c r="X1420" s="4"/>
      <c r="Y1420" s="4"/>
      <c r="Z1420" s="4"/>
      <c r="AA1420" s="4"/>
      <c r="AB1420" s="4"/>
      <c r="AC1420" s="4"/>
      <c r="AD1420" s="64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64"/>
      <c r="BQ1420" s="64"/>
      <c r="BR1420" s="64"/>
      <c r="BS1420" s="64"/>
      <c r="BT1420" s="64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  <c r="FN1420" s="64"/>
      <c r="FO1420" s="64"/>
      <c r="FP1420" s="64"/>
      <c r="FQ1420" s="64"/>
      <c r="FR1420" s="64"/>
      <c r="FS1420" s="64"/>
      <c r="FT1420" s="64"/>
    </row>
    <row r="1421" spans="1:179" ht="15" x14ac:dyDescent="0.25">
      <c r="A1421" s="20">
        <f t="shared" si="353"/>
        <v>45174</v>
      </c>
      <c r="B1421" s="22">
        <f t="shared" ca="1" si="333"/>
        <v>1.1913438972371584</v>
      </c>
      <c r="C1421" s="22">
        <f t="shared" ca="1" si="329"/>
        <v>0.97614444</v>
      </c>
      <c r="D1421" s="23">
        <f ca="1">IF(A1421&lt;$B$1,VLOOKUP(A1421,[1]DI!$A$4:$B$15000,2,FALSE),0)</f>
        <v>0.13150000000000001</v>
      </c>
      <c r="E1421" s="22">
        <f t="shared" ca="1" si="334"/>
        <v>4.9036999999999996E-4</v>
      </c>
      <c r="F1421" s="23">
        <f t="shared" si="335"/>
        <v>1.3</v>
      </c>
      <c r="G1421" s="24">
        <f t="shared" ca="1" si="336"/>
        <v>1.0006374810000001</v>
      </c>
      <c r="H1421" s="22">
        <f ca="1">TRUNC(PRODUCT(G$10:G1420),15)</f>
        <v>1.4423773189028199</v>
      </c>
      <c r="I1421" s="22">
        <f t="shared" ca="1" si="337"/>
        <v>1.38435486717094</v>
      </c>
      <c r="J1421" s="22">
        <f t="shared" ca="1" si="338"/>
        <v>1.0419129899999999</v>
      </c>
      <c r="K1421" s="110">
        <f t="shared" ca="1" si="330"/>
        <v>0.21519945723715847</v>
      </c>
      <c r="L1421" s="66">
        <f>IF(VLOOKUP(A1421,$T$12:$AC$125,8)=VLOOKUP(A1420,$T$12:$AC$125,8),0,VLOOKUP(A1421,T$12:$AC$125,8))</f>
        <v>0</v>
      </c>
      <c r="M1421" s="67">
        <f>IF(L1421&gt;0,VLOOKUP(L1421,S$12:$AB$125,7),0)</f>
        <v>0</v>
      </c>
      <c r="N1421" s="2">
        <f t="shared" si="332"/>
        <v>0</v>
      </c>
      <c r="O1421" s="22">
        <f t="shared" ca="1" si="339"/>
        <v>0.21519945723715847</v>
      </c>
      <c r="P1421" s="25" t="str">
        <f t="shared" si="340"/>
        <v>A+J=</v>
      </c>
      <c r="Q1421" s="26">
        <f t="shared" si="341"/>
        <v>45306</v>
      </c>
      <c r="R1421" s="129">
        <v>193722574</v>
      </c>
      <c r="S1421" s="98"/>
      <c r="U1421" s="4"/>
      <c r="V1421" s="4"/>
      <c r="W1421" s="4"/>
      <c r="X1421" s="4"/>
      <c r="Y1421" s="4"/>
      <c r="Z1421" s="4"/>
      <c r="AA1421" s="4"/>
      <c r="AB1421" s="4"/>
      <c r="AC1421" s="4"/>
      <c r="AD1421" s="64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64"/>
      <c r="BQ1421" s="64"/>
      <c r="BR1421" s="64"/>
      <c r="BS1421" s="64"/>
      <c r="BT1421" s="64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  <c r="FN1421" s="64"/>
      <c r="FO1421" s="64"/>
      <c r="FP1421" s="64"/>
      <c r="FQ1421" s="64"/>
      <c r="FR1421" s="64"/>
      <c r="FS1421" s="64"/>
      <c r="FT1421" s="64"/>
    </row>
    <row r="1422" spans="1:179" ht="15" x14ac:dyDescent="0.25">
      <c r="A1422" s="20">
        <f t="shared" si="353"/>
        <v>45175</v>
      </c>
      <c r="B1422" s="22">
        <f t="shared" ca="1" si="333"/>
        <v>1.192103351503697</v>
      </c>
      <c r="C1422" s="22">
        <f t="shared" ca="1" si="329"/>
        <v>0.97614444</v>
      </c>
      <c r="D1422" s="23">
        <f ca="1">IF(A1422&lt;$B$1,VLOOKUP(A1422,[1]DI!$A$4:$B$15000,2,FALSE),0)</f>
        <v>0.13150000000000001</v>
      </c>
      <c r="E1422" s="22">
        <f t="shared" ca="1" si="334"/>
        <v>4.9036999999999996E-4</v>
      </c>
      <c r="F1422" s="23">
        <f t="shared" si="335"/>
        <v>1.3</v>
      </c>
      <c r="G1422" s="24">
        <f t="shared" ca="1" si="336"/>
        <v>1.0006374810000001</v>
      </c>
      <c r="H1422" s="22">
        <f ca="1">TRUNC(PRODUCT(G$10:G1421),15)</f>
        <v>1.44329680703845</v>
      </c>
      <c r="I1422" s="22">
        <f t="shared" ca="1" si="337"/>
        <v>1.38435486717094</v>
      </c>
      <c r="J1422" s="22">
        <f t="shared" ca="1" si="338"/>
        <v>1.04257719</v>
      </c>
      <c r="K1422" s="110">
        <f t="shared" ca="1" si="330"/>
        <v>0.215958911503697</v>
      </c>
      <c r="L1422" s="66">
        <f>IF(VLOOKUP(A1422,$T$12:$AC$125,8)=VLOOKUP(A1421,$T$12:$AC$125,8),0,VLOOKUP(A1422,T$12:$AC$125,8))</f>
        <v>0</v>
      </c>
      <c r="M1422" s="67">
        <f>IF(L1422&gt;0,VLOOKUP(L1422,S$12:$AB$125,7),0)</f>
        <v>0</v>
      </c>
      <c r="N1422" s="2">
        <f t="shared" si="332"/>
        <v>0</v>
      </c>
      <c r="O1422" s="22">
        <f t="shared" ca="1" si="339"/>
        <v>0.215958911503697</v>
      </c>
      <c r="P1422" s="25" t="str">
        <f t="shared" si="340"/>
        <v>A+J=</v>
      </c>
      <c r="Q1422" s="26">
        <f t="shared" si="341"/>
        <v>45306</v>
      </c>
      <c r="R1422" s="132" t="s">
        <v>93</v>
      </c>
      <c r="S1422" s="98"/>
      <c r="U1422" s="4"/>
      <c r="V1422" s="4"/>
      <c r="W1422" s="4"/>
      <c r="X1422" s="4"/>
      <c r="Y1422" s="4"/>
      <c r="Z1422" s="4"/>
      <c r="AA1422" s="4"/>
      <c r="AB1422" s="4"/>
      <c r="AC1422" s="4"/>
      <c r="AD1422" s="64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  <c r="FN1422" s="64"/>
      <c r="FO1422" s="64"/>
      <c r="FP1422" s="64"/>
      <c r="FQ1422" s="64"/>
      <c r="FR1422" s="64"/>
      <c r="FS1422" s="64"/>
      <c r="FT1422" s="64"/>
    </row>
    <row r="1423" spans="1:179" ht="15" x14ac:dyDescent="0.25">
      <c r="A1423" s="20">
        <f t="shared" si="353"/>
        <v>45176</v>
      </c>
      <c r="B1423" s="22">
        <f t="shared" ca="1" si="333"/>
        <v>1.1928632960258694</v>
      </c>
      <c r="C1423" s="22">
        <f t="shared" ca="1" si="329"/>
        <v>0.97614444</v>
      </c>
      <c r="D1423" s="23">
        <f ca="1">IF(A1423&lt;$B$1,VLOOKUP(A1423,[1]DI!$A$4:$B$15000,2,FALSE),0)</f>
        <v>0</v>
      </c>
      <c r="E1423" s="22">
        <f t="shared" ca="1" si="334"/>
        <v>0</v>
      </c>
      <c r="F1423" s="23">
        <f t="shared" si="335"/>
        <v>1.3</v>
      </c>
      <c r="G1423" s="24">
        <f t="shared" ca="1" si="336"/>
        <v>1</v>
      </c>
      <c r="H1423" s="22">
        <f ca="1">TRUNC(PRODUCT(G$10:G1422),15)</f>
        <v>1.4442168813303</v>
      </c>
      <c r="I1423" s="22">
        <f t="shared" ca="1" si="337"/>
        <v>1.38435486717094</v>
      </c>
      <c r="J1423" s="22">
        <f t="shared" ca="1" si="338"/>
        <v>1.04324181</v>
      </c>
      <c r="K1423" s="110">
        <f t="shared" ca="1" si="330"/>
        <v>0.21671885602586932</v>
      </c>
      <c r="L1423" s="66">
        <f>IF(VLOOKUP(A1423,$T$12:$AC$125,8)=VLOOKUP(A1422,$T$12:$AC$125,8),0,VLOOKUP(A1423,T$12:$AC$125,8))</f>
        <v>0</v>
      </c>
      <c r="M1423" s="67">
        <f>IF(L1423&gt;0,VLOOKUP(L1423,S$12:$AB$125,7),0)</f>
        <v>0</v>
      </c>
      <c r="N1423" s="2">
        <f t="shared" si="332"/>
        <v>0</v>
      </c>
      <c r="O1423" s="22">
        <f t="shared" ca="1" si="339"/>
        <v>0.21671885602586932</v>
      </c>
      <c r="P1423" s="25" t="str">
        <f t="shared" si="340"/>
        <v>A+J=</v>
      </c>
      <c r="Q1423" s="26">
        <f t="shared" si="341"/>
        <v>45306</v>
      </c>
      <c r="R1423" s="129">
        <v>16271127</v>
      </c>
      <c r="S1423" s="98"/>
      <c r="U1423" s="4"/>
      <c r="V1423" s="4"/>
      <c r="W1423" s="4"/>
      <c r="X1423" s="4"/>
      <c r="Y1423" s="4"/>
      <c r="Z1423" s="4"/>
      <c r="AA1423" s="4"/>
      <c r="AB1423" s="4"/>
      <c r="AC1423" s="4"/>
      <c r="AD1423" s="64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64"/>
      <c r="BQ1423" s="64"/>
      <c r="BR1423" s="64"/>
      <c r="BS1423" s="64"/>
      <c r="BT1423" s="64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  <c r="FN1423" s="64"/>
      <c r="FO1423" s="64"/>
      <c r="FP1423" s="64"/>
      <c r="FQ1423" s="64"/>
      <c r="FR1423" s="64"/>
      <c r="FS1423" s="64"/>
      <c r="FT1423" s="64"/>
    </row>
    <row r="1424" spans="1:179" ht="15" x14ac:dyDescent="0.25">
      <c r="A1424" s="20">
        <f t="shared" si="353"/>
        <v>45177</v>
      </c>
      <c r="B1424" s="22">
        <f t="shared" ca="1" si="333"/>
        <v>1.1928632960258694</v>
      </c>
      <c r="C1424" s="22">
        <f t="shared" ca="1" si="329"/>
        <v>0.97614444</v>
      </c>
      <c r="D1424" s="23">
        <f ca="1">IF(A1424&lt;$B$1,VLOOKUP(A1424,[1]DI!$A$4:$B$15000,2,FALSE),0)</f>
        <v>0.13150000000000001</v>
      </c>
      <c r="E1424" s="22">
        <f t="shared" ca="1" si="334"/>
        <v>4.9036999999999996E-4</v>
      </c>
      <c r="F1424" s="23">
        <f t="shared" si="335"/>
        <v>1.3</v>
      </c>
      <c r="G1424" s="24">
        <f t="shared" ca="1" si="336"/>
        <v>1.0006374810000001</v>
      </c>
      <c r="H1424" s="22">
        <f ca="1">TRUNC(PRODUCT(G$10:G1423),15)</f>
        <v>1.4442168813303</v>
      </c>
      <c r="I1424" s="22">
        <f t="shared" ca="1" si="337"/>
        <v>1.38435486717094</v>
      </c>
      <c r="J1424" s="22">
        <f t="shared" ca="1" si="338"/>
        <v>1.04324181</v>
      </c>
      <c r="K1424" s="110">
        <f t="shared" ca="1" si="330"/>
        <v>0.21671885602586932</v>
      </c>
      <c r="L1424" s="66">
        <f>IF(VLOOKUP(A1424,$T$12:$AC$125,8)=VLOOKUP(A1423,$T$12:$AC$125,8),0,VLOOKUP(A1424,T$12:$AC$125,8))</f>
        <v>0</v>
      </c>
      <c r="M1424" s="67">
        <f>IF(L1424&gt;0,VLOOKUP(L1424,S$12:$AB$125,7),0)</f>
        <v>0</v>
      </c>
      <c r="N1424" s="2">
        <f t="shared" si="332"/>
        <v>0</v>
      </c>
      <c r="O1424" s="22">
        <f t="shared" ca="1" si="339"/>
        <v>0.21671885602586932</v>
      </c>
      <c r="P1424" s="25" t="str">
        <f t="shared" si="340"/>
        <v>A+J=</v>
      </c>
      <c r="Q1424" s="26">
        <f t="shared" si="341"/>
        <v>45306</v>
      </c>
      <c r="S1424" s="98"/>
      <c r="U1424" s="4"/>
      <c r="V1424" s="4"/>
      <c r="W1424" s="4"/>
      <c r="X1424" s="4"/>
      <c r="Y1424" s="4"/>
      <c r="Z1424" s="4"/>
      <c r="AA1424" s="4"/>
      <c r="AB1424" s="4"/>
      <c r="AC1424" s="4"/>
      <c r="AD1424" s="64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64"/>
      <c r="BQ1424" s="64"/>
      <c r="BR1424" s="64"/>
      <c r="BS1424" s="64"/>
      <c r="BT1424" s="6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  <c r="FN1424" s="64"/>
      <c r="FO1424" s="64"/>
      <c r="FP1424" s="64"/>
      <c r="FQ1424" s="64"/>
      <c r="FR1424" s="64"/>
      <c r="FS1424" s="64"/>
      <c r="FT1424" s="64"/>
    </row>
    <row r="1425" spans="1:179" ht="15" x14ac:dyDescent="0.25">
      <c r="A1425" s="20">
        <f t="shared" si="353"/>
        <v>45178</v>
      </c>
      <c r="B1425" s="22">
        <f t="shared" ca="1" si="333"/>
        <v>1.1936237224764286</v>
      </c>
      <c r="C1425" s="22">
        <f t="shared" ca="1" si="329"/>
        <v>0.97614444</v>
      </c>
      <c r="D1425" s="23">
        <f ca="1">IF(A1425&lt;$B$1,VLOOKUP(A1425,[1]DI!$A$4:$B$15000,2,FALSE),0)</f>
        <v>0</v>
      </c>
      <c r="E1425" s="22">
        <f t="shared" ca="1" si="334"/>
        <v>0</v>
      </c>
      <c r="F1425" s="23">
        <f t="shared" si="335"/>
        <v>1.3</v>
      </c>
      <c r="G1425" s="24">
        <f t="shared" ca="1" si="336"/>
        <v>1</v>
      </c>
      <c r="H1425" s="22">
        <f ca="1">TRUNC(PRODUCT(G$10:G1424),15)</f>
        <v>1.4451375421520301</v>
      </c>
      <c r="I1425" s="22">
        <f t="shared" ca="1" si="337"/>
        <v>1.38435486717094</v>
      </c>
      <c r="J1425" s="22">
        <f t="shared" ca="1" si="338"/>
        <v>1.0439068600000001</v>
      </c>
      <c r="K1425" s="110">
        <f t="shared" ca="1" si="330"/>
        <v>0.21747928247642859</v>
      </c>
      <c r="L1425" s="66">
        <f>IF(VLOOKUP(A1425,$T$12:$AC$125,8)=VLOOKUP(A1424,$T$12:$AC$125,8),0,VLOOKUP(A1425,T$12:$AC$125,8))</f>
        <v>0</v>
      </c>
      <c r="M1425" s="67">
        <f>IF(L1425&gt;0,VLOOKUP(L1425,S$12:$AB$125,7),0)</f>
        <v>0</v>
      </c>
      <c r="N1425" s="2">
        <f t="shared" si="332"/>
        <v>0</v>
      </c>
      <c r="O1425" s="22">
        <f t="shared" ca="1" si="339"/>
        <v>0.21747928247642859</v>
      </c>
      <c r="P1425" s="25" t="str">
        <f t="shared" si="340"/>
        <v>A+J=</v>
      </c>
      <c r="Q1425" s="26">
        <f t="shared" si="341"/>
        <v>45306</v>
      </c>
      <c r="S1425" s="98"/>
      <c r="U1425" s="4"/>
      <c r="V1425" s="4"/>
      <c r="W1425" s="4"/>
      <c r="X1425" s="4"/>
      <c r="Y1425" s="4"/>
      <c r="Z1425" s="4"/>
      <c r="AA1425" s="4"/>
      <c r="AB1425" s="4"/>
      <c r="AC1425" s="4"/>
      <c r="AD1425" s="64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  <c r="BK1425" s="64"/>
      <c r="BL1425" s="64"/>
      <c r="BM1425" s="64"/>
      <c r="BN1425" s="64"/>
      <c r="BO1425" s="64"/>
      <c r="BP1425" s="64"/>
      <c r="BQ1425" s="64"/>
      <c r="BR1425" s="64"/>
      <c r="BS1425" s="64"/>
      <c r="BT1425" s="64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  <c r="FN1425" s="64"/>
      <c r="FO1425" s="64"/>
      <c r="FP1425" s="64"/>
      <c r="FQ1425" s="64"/>
      <c r="FR1425" s="64"/>
      <c r="FS1425" s="64"/>
      <c r="FT1425" s="64"/>
    </row>
    <row r="1426" spans="1:179" ht="15" x14ac:dyDescent="0.25">
      <c r="A1426" s="20">
        <f t="shared" si="353"/>
        <v>45179</v>
      </c>
      <c r="B1426" s="22">
        <f t="shared" ca="1" si="333"/>
        <v>1.1936237224764286</v>
      </c>
      <c r="C1426" s="22">
        <f t="shared" ref="C1426:C1489" ca="1" si="354">IF(L1425&gt;0,TRUNC(C1425-N1425,8),C1425)</f>
        <v>0.97614444</v>
      </c>
      <c r="D1426" s="23">
        <f ca="1">IF(A1426&lt;$B$1,VLOOKUP(A1426,[1]DI!$A$4:$B$15000,2,FALSE),0)</f>
        <v>0</v>
      </c>
      <c r="E1426" s="22">
        <f t="shared" ca="1" si="334"/>
        <v>0</v>
      </c>
      <c r="F1426" s="23">
        <f t="shared" si="335"/>
        <v>1.3</v>
      </c>
      <c r="G1426" s="24">
        <f t="shared" ca="1" si="336"/>
        <v>1</v>
      </c>
      <c r="H1426" s="22">
        <f ca="1">TRUNC(PRODUCT(G$10:G1425),15)</f>
        <v>1.4451375421520301</v>
      </c>
      <c r="I1426" s="22">
        <f t="shared" ca="1" si="337"/>
        <v>1.38435486717094</v>
      </c>
      <c r="J1426" s="22">
        <f t="shared" ca="1" si="338"/>
        <v>1.0439068600000001</v>
      </c>
      <c r="K1426" s="110">
        <f t="shared" ca="1" si="330"/>
        <v>0.21747928247642859</v>
      </c>
      <c r="L1426" s="66">
        <f>IF(VLOOKUP(A1426,$T$12:$AC$125,8)=VLOOKUP(A1425,$T$12:$AC$125,8),0,VLOOKUP(A1426,T$12:$AC$125,8))</f>
        <v>0</v>
      </c>
      <c r="M1426" s="67">
        <f>IF(L1426&gt;0,VLOOKUP(L1426,S$12:$AB$125,7),0)</f>
        <v>0</v>
      </c>
      <c r="N1426" s="2">
        <f t="shared" si="332"/>
        <v>0</v>
      </c>
      <c r="O1426" s="22">
        <f t="shared" ca="1" si="339"/>
        <v>0.21747928247642859</v>
      </c>
      <c r="P1426" s="25" t="str">
        <f t="shared" si="340"/>
        <v>A+J=</v>
      </c>
      <c r="Q1426" s="26">
        <f t="shared" si="341"/>
        <v>45306</v>
      </c>
      <c r="S1426" s="98"/>
      <c r="U1426" s="4"/>
      <c r="V1426" s="4"/>
      <c r="W1426" s="4"/>
      <c r="X1426" s="4"/>
      <c r="Y1426" s="4"/>
      <c r="Z1426" s="4"/>
      <c r="AA1426" s="4"/>
      <c r="AB1426" s="4"/>
      <c r="AC1426" s="4"/>
      <c r="AD1426" s="64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64"/>
      <c r="BQ1426" s="64"/>
      <c r="BR1426" s="64"/>
      <c r="BS1426" s="64"/>
      <c r="BT1426" s="64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  <c r="FN1426" s="64"/>
      <c r="FO1426" s="64"/>
      <c r="FP1426" s="64"/>
      <c r="FQ1426" s="64"/>
      <c r="FR1426" s="64"/>
      <c r="FS1426" s="64"/>
      <c r="FT1426" s="64"/>
    </row>
    <row r="1427" spans="1:179" ht="15" x14ac:dyDescent="0.25">
      <c r="A1427" s="20">
        <f t="shared" si="353"/>
        <v>45180</v>
      </c>
      <c r="B1427" s="22">
        <f t="shared" ca="1" si="333"/>
        <v>1.1936237224764286</v>
      </c>
      <c r="C1427" s="22">
        <f t="shared" ca="1" si="354"/>
        <v>0.97614444</v>
      </c>
      <c r="D1427" s="23">
        <f ca="1">IF(A1427&lt;$B$1,VLOOKUP(A1427,[1]DI!$A$4:$B$15000,2,FALSE),0)</f>
        <v>0.13150000000000001</v>
      </c>
      <c r="E1427" s="22">
        <f t="shared" ca="1" si="334"/>
        <v>4.9036999999999996E-4</v>
      </c>
      <c r="F1427" s="23">
        <f t="shared" si="335"/>
        <v>1.3</v>
      </c>
      <c r="G1427" s="24">
        <f t="shared" ca="1" si="336"/>
        <v>1.0006374810000001</v>
      </c>
      <c r="H1427" s="22">
        <f ca="1">TRUNC(PRODUCT(G$10:G1426),15)</f>
        <v>1.4451375421520301</v>
      </c>
      <c r="I1427" s="22">
        <f t="shared" ca="1" si="337"/>
        <v>1.38435486717094</v>
      </c>
      <c r="J1427" s="22">
        <f t="shared" ca="1" si="338"/>
        <v>1.0439068600000001</v>
      </c>
      <c r="K1427" s="110">
        <f t="shared" ca="1" si="330"/>
        <v>0.21747928247642859</v>
      </c>
      <c r="L1427" s="66">
        <f>IF(VLOOKUP(A1427,$T$12:$AC$125,8)=VLOOKUP(A1426,$T$12:$AC$125,8),0,VLOOKUP(A1427,T$12:$AC$125,8))</f>
        <v>0</v>
      </c>
      <c r="M1427" s="67">
        <f>IF(L1427&gt;0,VLOOKUP(L1427,S$12:$AB$125,7),0)</f>
        <v>0</v>
      </c>
      <c r="N1427" s="2">
        <f t="shared" si="332"/>
        <v>0</v>
      </c>
      <c r="O1427" s="22">
        <f t="shared" ca="1" si="339"/>
        <v>0.21747928247642859</v>
      </c>
      <c r="P1427" s="25" t="str">
        <f t="shared" si="340"/>
        <v>A+J=</v>
      </c>
      <c r="Q1427" s="26">
        <f t="shared" si="341"/>
        <v>45306</v>
      </c>
      <c r="S1427" s="98"/>
      <c r="U1427" s="4"/>
      <c r="V1427" s="4"/>
      <c r="W1427" s="4"/>
      <c r="X1427" s="4"/>
      <c r="Y1427" s="4"/>
      <c r="Z1427" s="4"/>
      <c r="AA1427" s="4"/>
      <c r="AB1427" s="4"/>
      <c r="AC1427" s="4"/>
      <c r="AD1427" s="64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64"/>
      <c r="BQ1427" s="64"/>
      <c r="BR1427" s="64"/>
      <c r="BS1427" s="64"/>
      <c r="BT1427" s="64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  <c r="FN1427" s="64"/>
      <c r="FO1427" s="64"/>
      <c r="FP1427" s="64"/>
      <c r="FQ1427" s="64"/>
      <c r="FR1427" s="64"/>
      <c r="FS1427" s="64"/>
      <c r="FT1427" s="64"/>
    </row>
    <row r="1428" spans="1:179" ht="15" x14ac:dyDescent="0.25">
      <c r="A1428" s="20">
        <f t="shared" si="353"/>
        <v>45181</v>
      </c>
      <c r="B1428" s="22">
        <f t="shared" ca="1" si="333"/>
        <v>1.1943846391826216</v>
      </c>
      <c r="C1428" s="22">
        <f t="shared" ca="1" si="354"/>
        <v>0.97614444</v>
      </c>
      <c r="D1428" s="23">
        <f ca="1">IF(A1428&lt;$B$1,VLOOKUP(A1428,[1]DI!$A$4:$B$15000,2,FALSE),0)</f>
        <v>0.13150000000000001</v>
      </c>
      <c r="E1428" s="22">
        <f t="shared" ca="1" si="334"/>
        <v>4.9036999999999996E-4</v>
      </c>
      <c r="F1428" s="23">
        <f t="shared" si="335"/>
        <v>1.3</v>
      </c>
      <c r="G1428" s="24">
        <f t="shared" ca="1" si="336"/>
        <v>1.0006374810000001</v>
      </c>
      <c r="H1428" s="22">
        <f ca="1">TRUNC(PRODUCT(G$10:G1427),15)</f>
        <v>1.4460587898775401</v>
      </c>
      <c r="I1428" s="22">
        <f t="shared" ca="1" si="337"/>
        <v>1.38435486717094</v>
      </c>
      <c r="J1428" s="22">
        <f t="shared" ca="1" si="338"/>
        <v>1.04457233</v>
      </c>
      <c r="K1428" s="110">
        <f t="shared" ca="1" si="330"/>
        <v>0.21824019918262158</v>
      </c>
      <c r="L1428" s="66">
        <f>IF(VLOOKUP(A1428,$T$12:$AC$125,8)=VLOOKUP(A1427,$T$12:$AC$125,8),0,VLOOKUP(A1428,T$12:$AC$125,8))</f>
        <v>0</v>
      </c>
      <c r="M1428" s="67">
        <f>IF(L1428&gt;0,VLOOKUP(L1428,S$12:$AB$125,7),0)</f>
        <v>0</v>
      </c>
      <c r="N1428" s="2">
        <f t="shared" si="332"/>
        <v>0</v>
      </c>
      <c r="O1428" s="22">
        <f t="shared" ca="1" si="339"/>
        <v>0.21824019918262158</v>
      </c>
      <c r="P1428" s="25" t="str">
        <f t="shared" si="340"/>
        <v>A+J=</v>
      </c>
      <c r="Q1428" s="26">
        <f t="shared" si="341"/>
        <v>45306</v>
      </c>
      <c r="R1428" s="4"/>
      <c r="S1428" s="98"/>
      <c r="U1428" s="4"/>
      <c r="V1428" s="4"/>
      <c r="W1428" s="4"/>
      <c r="X1428" s="4"/>
      <c r="Y1428" s="4"/>
      <c r="Z1428" s="4"/>
      <c r="AA1428" s="4"/>
      <c r="AB1428" s="4"/>
      <c r="AC1428" s="4"/>
      <c r="AD1428" s="64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64"/>
      <c r="BQ1428" s="64"/>
      <c r="BR1428" s="64"/>
      <c r="BS1428" s="64"/>
      <c r="BT1428" s="64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  <c r="FN1428" s="64"/>
      <c r="FO1428" s="64"/>
      <c r="FP1428" s="64"/>
      <c r="FQ1428" s="64"/>
      <c r="FR1428" s="64"/>
      <c r="FS1428" s="64"/>
      <c r="FT1428" s="64"/>
    </row>
    <row r="1429" spans="1:179" ht="15" x14ac:dyDescent="0.25">
      <c r="A1429" s="20">
        <f t="shared" si="353"/>
        <v>45182</v>
      </c>
      <c r="B1429" s="22">
        <f t="shared" ca="1" si="333"/>
        <v>1.1951460378172016</v>
      </c>
      <c r="C1429" s="22">
        <f t="shared" ca="1" si="354"/>
        <v>0.97614444</v>
      </c>
      <c r="D1429" s="23">
        <f ca="1">IF(A1429&lt;$B$1,VLOOKUP(A1429,[1]DI!$A$4:$B$15000,2,FALSE),0)</f>
        <v>0.13150000000000001</v>
      </c>
      <c r="E1429" s="22">
        <f t="shared" ca="1" si="334"/>
        <v>4.9036999999999996E-4</v>
      </c>
      <c r="F1429" s="23">
        <f t="shared" si="335"/>
        <v>1.3</v>
      </c>
      <c r="G1429" s="24">
        <f t="shared" ca="1" si="336"/>
        <v>1.0006374810000001</v>
      </c>
      <c r="H1429" s="22">
        <f ca="1">TRUNC(PRODUCT(G$10:G1428),15)</f>
        <v>1.44698062488097</v>
      </c>
      <c r="I1429" s="22">
        <f t="shared" ca="1" si="337"/>
        <v>1.38435486717094</v>
      </c>
      <c r="J1429" s="22">
        <f t="shared" ca="1" si="338"/>
        <v>1.04523823</v>
      </c>
      <c r="K1429" s="110">
        <f t="shared" ca="1" si="330"/>
        <v>0.21900159781720152</v>
      </c>
      <c r="L1429" s="66">
        <f>IF(VLOOKUP(A1429,$T$12:$AC$125,8)=VLOOKUP(A1428,$T$12:$AC$125,8),0,VLOOKUP(A1429,T$12:$AC$125,8))</f>
        <v>0</v>
      </c>
      <c r="M1429" s="67">
        <f>IF(L1429&gt;0,VLOOKUP(L1429,S$12:$AB$125,7),0)</f>
        <v>0</v>
      </c>
      <c r="N1429" s="2">
        <f t="shared" si="332"/>
        <v>0</v>
      </c>
      <c r="O1429" s="22">
        <f t="shared" ca="1" si="339"/>
        <v>0.21900159781720152</v>
      </c>
      <c r="P1429" s="25" t="str">
        <f t="shared" si="340"/>
        <v>A+J=</v>
      </c>
      <c r="Q1429" s="26">
        <f t="shared" si="341"/>
        <v>45306</v>
      </c>
      <c r="R1429" s="4"/>
      <c r="S1429" s="98"/>
      <c r="U1429" s="4"/>
      <c r="V1429" s="4"/>
      <c r="W1429" s="4"/>
      <c r="X1429" s="4"/>
      <c r="Y1429" s="4"/>
      <c r="Z1429" s="4"/>
      <c r="AA1429" s="4"/>
      <c r="AB1429" s="4"/>
      <c r="AC1429" s="4"/>
      <c r="AD1429" s="64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64"/>
      <c r="BQ1429" s="64"/>
      <c r="BR1429" s="64"/>
      <c r="BS1429" s="64"/>
      <c r="BT1429" s="64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  <c r="FN1429" s="64"/>
      <c r="FO1429" s="64"/>
      <c r="FP1429" s="64"/>
      <c r="FQ1429" s="64"/>
      <c r="FR1429" s="64"/>
      <c r="FS1429" s="64"/>
      <c r="FT1429" s="64"/>
    </row>
    <row r="1430" spans="1:179" ht="15" x14ac:dyDescent="0.25">
      <c r="A1430" s="20">
        <f t="shared" si="353"/>
        <v>45183</v>
      </c>
      <c r="B1430" s="22">
        <f t="shared" ca="1" si="333"/>
        <v>1.1959079267074153</v>
      </c>
      <c r="C1430" s="22">
        <f t="shared" ca="1" si="354"/>
        <v>0.97614444</v>
      </c>
      <c r="D1430" s="23">
        <f ca="1">IF(A1430&lt;$B$1,VLOOKUP(A1430,[1]DI!$A$4:$B$15000,2,FALSE),0)</f>
        <v>0.13150000000000001</v>
      </c>
      <c r="E1430" s="22">
        <f t="shared" ca="1" si="334"/>
        <v>4.9036999999999996E-4</v>
      </c>
      <c r="F1430" s="23">
        <f t="shared" si="335"/>
        <v>1.3</v>
      </c>
      <c r="G1430" s="24">
        <f t="shared" ca="1" si="336"/>
        <v>1.0006374810000001</v>
      </c>
      <c r="H1430" s="22">
        <f ca="1">TRUNC(PRODUCT(G$10:G1429),15)</f>
        <v>1.4479030475367001</v>
      </c>
      <c r="I1430" s="22">
        <f t="shared" ca="1" si="337"/>
        <v>1.38435486717094</v>
      </c>
      <c r="J1430" s="22">
        <f t="shared" ca="1" si="338"/>
        <v>1.0459045499999999</v>
      </c>
      <c r="K1430" s="110">
        <f t="shared" ca="1" si="330"/>
        <v>0.21976348670741525</v>
      </c>
      <c r="L1430" s="66">
        <f>IF(VLOOKUP(A1430,$T$12:$AC$125,8)=VLOOKUP(A1429,$T$12:$AC$125,8),0,VLOOKUP(A1430,T$12:$AC$125,8))</f>
        <v>0</v>
      </c>
      <c r="M1430" s="67">
        <f>IF(L1430&gt;0,VLOOKUP(L1430,S$12:$AB$125,7),0)</f>
        <v>0</v>
      </c>
      <c r="N1430" s="2">
        <f t="shared" si="332"/>
        <v>0</v>
      </c>
      <c r="O1430" s="22">
        <f t="shared" ca="1" si="339"/>
        <v>0.21976348670741525</v>
      </c>
      <c r="P1430" s="25" t="str">
        <f t="shared" si="340"/>
        <v>A+J=</v>
      </c>
      <c r="Q1430" s="26">
        <f t="shared" si="341"/>
        <v>45306</v>
      </c>
      <c r="R1430" s="4"/>
      <c r="S1430" s="98"/>
      <c r="U1430" s="4"/>
      <c r="V1430" s="4"/>
      <c r="W1430" s="4"/>
      <c r="X1430" s="4"/>
      <c r="Y1430" s="4"/>
      <c r="Z1430" s="4"/>
      <c r="AA1430" s="4"/>
      <c r="AB1430" s="4"/>
      <c r="AC1430" s="4"/>
      <c r="AD1430" s="64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64"/>
      <c r="BQ1430" s="64"/>
      <c r="BR1430" s="64"/>
      <c r="BS1430" s="64"/>
      <c r="BT1430" s="64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  <c r="FN1430" s="64"/>
      <c r="FO1430" s="64"/>
      <c r="FP1430" s="64"/>
      <c r="FQ1430" s="64"/>
      <c r="FR1430" s="64"/>
      <c r="FS1430" s="64"/>
      <c r="FT1430" s="64"/>
    </row>
    <row r="1431" spans="1:179" ht="15" x14ac:dyDescent="0.25">
      <c r="A1431" s="20">
        <f t="shared" si="353"/>
        <v>45184</v>
      </c>
      <c r="B1431" s="22">
        <f t="shared" ca="1" si="333"/>
        <v>1.1966702858532627</v>
      </c>
      <c r="C1431" s="22">
        <f t="shared" ca="1" si="354"/>
        <v>0.97614444</v>
      </c>
      <c r="D1431" s="23">
        <f ca="1">IF(A1431&lt;$B$1,VLOOKUP(A1431,[1]DI!$A$4:$B$15000,2,FALSE),0)</f>
        <v>0.13150000000000001</v>
      </c>
      <c r="E1431" s="22">
        <f t="shared" ca="1" si="334"/>
        <v>4.9036999999999996E-4</v>
      </c>
      <c r="F1431" s="23">
        <f t="shared" si="335"/>
        <v>1.3</v>
      </c>
      <c r="G1431" s="24">
        <f t="shared" ca="1" si="336"/>
        <v>1.0006374810000001</v>
      </c>
      <c r="H1431" s="22">
        <f ca="1">TRUNC(PRODUCT(G$10:G1430),15)</f>
        <v>1.44882605821934</v>
      </c>
      <c r="I1431" s="22">
        <f t="shared" ca="1" si="337"/>
        <v>1.38435486717094</v>
      </c>
      <c r="J1431" s="22">
        <f t="shared" ca="1" si="338"/>
        <v>1.0465712899999999</v>
      </c>
      <c r="K1431" s="110">
        <f t="shared" ca="1" si="330"/>
        <v>0.22052584585326274</v>
      </c>
      <c r="L1431" s="66">
        <f>IF(VLOOKUP(A1431,$T$12:$AC$125,8)=VLOOKUP(A1430,$T$12:$AC$125,8),0,VLOOKUP(A1431,T$12:$AC$125,8))</f>
        <v>0</v>
      </c>
      <c r="M1431" s="67">
        <f>IF(L1431&gt;0,VLOOKUP(L1431,S$12:$AB$125,7),0)</f>
        <v>0</v>
      </c>
      <c r="N1431" s="2">
        <f t="shared" si="332"/>
        <v>0</v>
      </c>
      <c r="O1431" s="22">
        <f t="shared" ca="1" si="339"/>
        <v>0.22052584585326274</v>
      </c>
      <c r="P1431" s="25" t="str">
        <f t="shared" si="340"/>
        <v>A+J=</v>
      </c>
      <c r="Q1431" s="26">
        <f t="shared" si="341"/>
        <v>45306</v>
      </c>
      <c r="R1431" s="4"/>
      <c r="S1431" s="98"/>
      <c r="U1431" s="4"/>
      <c r="V1431" s="4"/>
      <c r="W1431" s="4"/>
      <c r="X1431" s="4"/>
      <c r="Y1431" s="4"/>
      <c r="Z1431" s="4"/>
      <c r="AA1431" s="4"/>
      <c r="AB1431" s="4"/>
      <c r="AC1431" s="4"/>
      <c r="AD1431" s="64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64"/>
      <c r="BQ1431" s="64"/>
      <c r="BR1431" s="64"/>
      <c r="BS1431" s="64"/>
      <c r="BT1431" s="64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  <c r="FN1431" s="64"/>
      <c r="FO1431" s="64"/>
      <c r="FP1431" s="64"/>
      <c r="FQ1431" s="64"/>
      <c r="FR1431" s="64"/>
      <c r="FS1431" s="64"/>
      <c r="FT1431" s="64"/>
    </row>
    <row r="1432" spans="1:179" ht="15" x14ac:dyDescent="0.25">
      <c r="A1432" s="20">
        <f t="shared" si="353"/>
        <v>45185</v>
      </c>
      <c r="B1432" s="22">
        <f t="shared" ca="1" si="333"/>
        <v>1.1974331469274972</v>
      </c>
      <c r="C1432" s="22">
        <f t="shared" ca="1" si="354"/>
        <v>0.97614444</v>
      </c>
      <c r="D1432" s="23">
        <f ca="1">IF(A1432&lt;$B$1,VLOOKUP(A1432,[1]DI!$A$4:$B$15000,2,FALSE),0)</f>
        <v>0</v>
      </c>
      <c r="E1432" s="22">
        <f t="shared" ca="1" si="334"/>
        <v>0</v>
      </c>
      <c r="F1432" s="23">
        <f t="shared" si="335"/>
        <v>1.3</v>
      </c>
      <c r="G1432" s="24">
        <f t="shared" ca="1" si="336"/>
        <v>1</v>
      </c>
      <c r="H1432" s="22">
        <f ca="1">TRUNC(PRODUCT(G$10:G1431),15)</f>
        <v>1.44974965730376</v>
      </c>
      <c r="I1432" s="22">
        <f t="shared" ca="1" si="337"/>
        <v>1.38435486717094</v>
      </c>
      <c r="J1432" s="22">
        <f t="shared" ca="1" si="338"/>
        <v>1.04723846</v>
      </c>
      <c r="K1432" s="110">
        <f t="shared" ca="1" si="330"/>
        <v>0.22128870692749719</v>
      </c>
      <c r="L1432" s="66">
        <f>IF(VLOOKUP(A1432,$T$12:$AC$125,8)=VLOOKUP(A1431,$T$12:$AC$125,8),0,VLOOKUP(A1432,T$12:$AC$125,8))</f>
        <v>0</v>
      </c>
      <c r="M1432" s="67">
        <f>IF(L1432&gt;0,VLOOKUP(L1432,S$12:$AB$125,7),0)</f>
        <v>0</v>
      </c>
      <c r="N1432" s="2">
        <f t="shared" si="332"/>
        <v>0</v>
      </c>
      <c r="O1432" s="22">
        <f t="shared" ca="1" si="339"/>
        <v>0.22128870692749719</v>
      </c>
      <c r="P1432" s="25" t="str">
        <f t="shared" si="340"/>
        <v>A+J=</v>
      </c>
      <c r="Q1432" s="26">
        <f t="shared" si="341"/>
        <v>45306</v>
      </c>
      <c r="R1432" s="81"/>
      <c r="S1432" s="98"/>
      <c r="U1432" s="81"/>
      <c r="V1432" s="81"/>
      <c r="W1432" s="81"/>
      <c r="X1432" s="81"/>
      <c r="Y1432" s="81"/>
      <c r="Z1432" s="81"/>
      <c r="AA1432" s="81"/>
      <c r="AB1432" s="81"/>
      <c r="AC1432" s="81"/>
      <c r="AD1432" s="82"/>
      <c r="AE1432" s="82"/>
      <c r="AF1432" s="82"/>
      <c r="AG1432" s="82"/>
      <c r="AH1432" s="82"/>
      <c r="AI1432" s="82"/>
      <c r="AJ1432" s="82"/>
      <c r="AK1432" s="82"/>
      <c r="AL1432" s="82"/>
      <c r="AM1432" s="82"/>
      <c r="AN1432" s="82"/>
      <c r="AO1432" s="82"/>
      <c r="AP1432" s="82"/>
      <c r="AQ1432" s="82"/>
      <c r="AR1432" s="82"/>
      <c r="AS1432" s="82"/>
      <c r="AT1432" s="82"/>
      <c r="AU1432" s="82"/>
      <c r="AV1432" s="82"/>
      <c r="AW1432" s="82"/>
      <c r="AX1432" s="82"/>
      <c r="AY1432" s="82"/>
      <c r="AZ1432" s="82"/>
      <c r="BA1432" s="82"/>
      <c r="BB1432" s="82"/>
      <c r="BC1432" s="82"/>
      <c r="BD1432" s="82"/>
      <c r="BE1432" s="82"/>
      <c r="BF1432" s="82"/>
      <c r="BG1432" s="82"/>
      <c r="BH1432" s="82"/>
      <c r="BI1432" s="82"/>
      <c r="BJ1432" s="82"/>
      <c r="BK1432" s="82"/>
      <c r="BL1432" s="82"/>
      <c r="BM1432" s="82"/>
      <c r="BN1432" s="82"/>
      <c r="BO1432" s="82"/>
      <c r="BP1432" s="82"/>
      <c r="BQ1432" s="82"/>
      <c r="BR1432" s="82"/>
      <c r="BS1432" s="82"/>
      <c r="BT1432" s="82"/>
      <c r="BU1432" s="82"/>
      <c r="BV1432" s="82"/>
      <c r="BW1432" s="82"/>
      <c r="BX1432" s="82"/>
      <c r="BY1432" s="82"/>
      <c r="BZ1432" s="82"/>
      <c r="CA1432" s="82"/>
      <c r="CB1432" s="82"/>
      <c r="CC1432" s="82"/>
      <c r="CD1432" s="82"/>
      <c r="CE1432" s="82"/>
      <c r="CF1432" s="82"/>
      <c r="CG1432" s="82"/>
      <c r="CH1432" s="82"/>
      <c r="CI1432" s="82"/>
      <c r="CJ1432" s="82"/>
      <c r="CK1432" s="82"/>
      <c r="CL1432" s="82"/>
      <c r="CM1432" s="82"/>
      <c r="CN1432" s="82"/>
      <c r="CO1432" s="82"/>
      <c r="CP1432" s="82"/>
      <c r="CQ1432" s="82"/>
      <c r="CR1432" s="82"/>
      <c r="CS1432" s="82"/>
      <c r="CT1432" s="82"/>
      <c r="CU1432" s="82"/>
      <c r="CV1432" s="82"/>
      <c r="CW1432" s="82"/>
      <c r="CX1432" s="82"/>
      <c r="CY1432" s="82"/>
      <c r="CZ1432" s="82"/>
      <c r="DA1432" s="82"/>
      <c r="DB1432" s="82"/>
      <c r="DC1432" s="82"/>
      <c r="DD1432" s="82"/>
      <c r="DE1432" s="82"/>
      <c r="DF1432" s="82"/>
      <c r="DG1432" s="82"/>
      <c r="DH1432" s="82"/>
      <c r="DI1432" s="82"/>
      <c r="DJ1432" s="82"/>
      <c r="DK1432" s="82"/>
      <c r="DL1432" s="82"/>
      <c r="DM1432" s="82"/>
      <c r="DN1432" s="82"/>
      <c r="DO1432" s="82"/>
      <c r="DP1432" s="82"/>
      <c r="DQ1432" s="82"/>
      <c r="DR1432" s="82"/>
      <c r="DS1432" s="82"/>
      <c r="DT1432" s="82"/>
      <c r="DU1432" s="82"/>
      <c r="DV1432" s="82"/>
      <c r="DW1432" s="82"/>
      <c r="DX1432" s="82"/>
      <c r="DY1432" s="82"/>
      <c r="DZ1432" s="82"/>
      <c r="EA1432" s="82"/>
      <c r="EB1432" s="82"/>
      <c r="EC1432" s="82"/>
      <c r="ED1432" s="82"/>
      <c r="EE1432" s="82"/>
      <c r="EF1432" s="82"/>
      <c r="EG1432" s="82"/>
      <c r="EH1432" s="82"/>
      <c r="EI1432" s="82"/>
      <c r="EJ1432" s="82"/>
      <c r="EK1432" s="82"/>
      <c r="EL1432" s="82"/>
      <c r="EM1432" s="82"/>
      <c r="EN1432" s="82"/>
      <c r="EO1432" s="82"/>
      <c r="EP1432" s="82"/>
      <c r="EQ1432" s="82"/>
      <c r="ER1432" s="82"/>
      <c r="ES1432" s="82"/>
      <c r="ET1432" s="82"/>
      <c r="EU1432" s="82"/>
      <c r="EV1432" s="82"/>
      <c r="EW1432" s="82"/>
      <c r="EX1432" s="82"/>
      <c r="EY1432" s="82"/>
      <c r="EZ1432" s="82"/>
      <c r="FA1432" s="82"/>
      <c r="FB1432" s="82"/>
      <c r="FC1432" s="82"/>
      <c r="FD1432" s="82"/>
      <c r="FE1432" s="82"/>
      <c r="FF1432" s="82"/>
      <c r="FG1432" s="82"/>
      <c r="FH1432" s="82"/>
      <c r="FI1432" s="82"/>
      <c r="FJ1432" s="82"/>
      <c r="FK1432" s="82"/>
      <c r="FL1432" s="82"/>
      <c r="FM1432" s="82"/>
      <c r="FN1432" s="82"/>
      <c r="FO1432" s="82"/>
      <c r="FP1432" s="82"/>
      <c r="FQ1432" s="82"/>
      <c r="FR1432" s="82"/>
      <c r="FS1432" s="82"/>
      <c r="FT1432" s="82"/>
      <c r="FU1432" s="82"/>
      <c r="FV1432" s="82"/>
      <c r="FW1432" s="82"/>
    </row>
    <row r="1433" spans="1:179" ht="15" x14ac:dyDescent="0.25">
      <c r="A1433" s="20">
        <f t="shared" si="353"/>
        <v>45186</v>
      </c>
      <c r="B1433" s="22">
        <f t="shared" ca="1" si="333"/>
        <v>1.1974331469274972</v>
      </c>
      <c r="C1433" s="22">
        <f t="shared" ca="1" si="354"/>
        <v>0.97614444</v>
      </c>
      <c r="D1433" s="23">
        <f ca="1">IF(A1433&lt;$B$1,VLOOKUP(A1433,[1]DI!$A$4:$B$15000,2,FALSE),0)</f>
        <v>0</v>
      </c>
      <c r="E1433" s="22">
        <f t="shared" ca="1" si="334"/>
        <v>0</v>
      </c>
      <c r="F1433" s="23">
        <f t="shared" si="335"/>
        <v>1.3</v>
      </c>
      <c r="G1433" s="24">
        <f t="shared" ca="1" si="336"/>
        <v>1</v>
      </c>
      <c r="H1433" s="22">
        <f ca="1">TRUNC(PRODUCT(G$10:G1432),15)</f>
        <v>1.44974965730376</v>
      </c>
      <c r="I1433" s="22">
        <f t="shared" ca="1" si="337"/>
        <v>1.38435486717094</v>
      </c>
      <c r="J1433" s="22">
        <f t="shared" ca="1" si="338"/>
        <v>1.04723846</v>
      </c>
      <c r="K1433" s="110">
        <f t="shared" ca="1" si="330"/>
        <v>0.22128870692749719</v>
      </c>
      <c r="L1433" s="66">
        <f>IF(VLOOKUP(A1433,$T$12:$AC$125,8)=VLOOKUP(A1432,$T$12:$AC$125,8),0,VLOOKUP(A1433,T$12:$AC$125,8))</f>
        <v>0</v>
      </c>
      <c r="M1433" s="67">
        <f>IF(L1433&gt;0,VLOOKUP(L1433,S$12:$AB$125,7),0)</f>
        <v>0</v>
      </c>
      <c r="N1433" s="2">
        <f t="shared" si="332"/>
        <v>0</v>
      </c>
      <c r="O1433" s="22">
        <f t="shared" ca="1" si="339"/>
        <v>0.22128870692749719</v>
      </c>
      <c r="P1433" s="25" t="str">
        <f t="shared" si="340"/>
        <v>A+J=</v>
      </c>
      <c r="Q1433" s="26">
        <f t="shared" si="341"/>
        <v>45306</v>
      </c>
      <c r="R1433" s="4"/>
      <c r="S1433" s="98"/>
      <c r="U1433" s="4"/>
      <c r="V1433" s="4"/>
      <c r="W1433" s="4"/>
      <c r="X1433" s="4"/>
      <c r="Y1433" s="4"/>
      <c r="Z1433" s="4"/>
      <c r="AA1433" s="4"/>
      <c r="AB1433" s="4"/>
      <c r="AC1433" s="4"/>
      <c r="AD1433" s="64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64"/>
      <c r="BQ1433" s="64"/>
      <c r="BR1433" s="64"/>
      <c r="BS1433" s="64"/>
      <c r="BT1433" s="64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  <c r="FN1433" s="64"/>
      <c r="FO1433" s="64"/>
      <c r="FP1433" s="64"/>
      <c r="FQ1433" s="64"/>
      <c r="FR1433" s="64"/>
      <c r="FS1433" s="64"/>
      <c r="FT1433" s="64"/>
    </row>
    <row r="1434" spans="1:179" ht="15" x14ac:dyDescent="0.25">
      <c r="A1434" s="20">
        <f t="shared" si="353"/>
        <v>45187</v>
      </c>
      <c r="B1434" s="22">
        <f t="shared" ca="1" si="333"/>
        <v>1.1974331469274972</v>
      </c>
      <c r="C1434" s="22">
        <f t="shared" ca="1" si="354"/>
        <v>0.97614444</v>
      </c>
      <c r="D1434" s="23">
        <f ca="1">IF(A1434&lt;$B$1,VLOOKUP(A1434,[1]DI!$A$4:$B$15000,2,FALSE),0)</f>
        <v>0.13150000000000001</v>
      </c>
      <c r="E1434" s="22">
        <f t="shared" ca="1" si="334"/>
        <v>4.9036999999999996E-4</v>
      </c>
      <c r="F1434" s="23">
        <f t="shared" si="335"/>
        <v>1.3</v>
      </c>
      <c r="G1434" s="24">
        <f t="shared" ca="1" si="336"/>
        <v>1.0006374810000001</v>
      </c>
      <c r="H1434" s="22">
        <f ca="1">TRUNC(PRODUCT(G$10:G1433),15)</f>
        <v>1.44974965730376</v>
      </c>
      <c r="I1434" s="22">
        <f t="shared" ca="1" si="337"/>
        <v>1.38435486717094</v>
      </c>
      <c r="J1434" s="22">
        <f t="shared" ca="1" si="338"/>
        <v>1.04723846</v>
      </c>
      <c r="K1434" s="110">
        <f t="shared" ca="1" si="330"/>
        <v>0.22128870692749719</v>
      </c>
      <c r="L1434" s="66">
        <f>IF(VLOOKUP(A1434,$T$12:$AC$125,8)=VLOOKUP(A1433,$T$12:$AC$125,8),0,VLOOKUP(A1434,T$12:$AC$125,8))</f>
        <v>0</v>
      </c>
      <c r="M1434" s="67">
        <f>IF(L1434&gt;0,VLOOKUP(L1434,S$12:$AB$125,7),0)</f>
        <v>0</v>
      </c>
      <c r="N1434" s="2">
        <f t="shared" si="332"/>
        <v>0</v>
      </c>
      <c r="O1434" s="22">
        <f t="shared" ca="1" si="339"/>
        <v>0.22128870692749719</v>
      </c>
      <c r="P1434" s="25" t="str">
        <f t="shared" si="340"/>
        <v>A+J=</v>
      </c>
      <c r="Q1434" s="26">
        <f t="shared" si="341"/>
        <v>45306</v>
      </c>
      <c r="R1434" s="4"/>
      <c r="S1434" s="98"/>
      <c r="U1434" s="4"/>
      <c r="V1434" s="4"/>
      <c r="W1434" s="4"/>
      <c r="X1434" s="4"/>
      <c r="Y1434" s="4"/>
      <c r="Z1434" s="4"/>
      <c r="AA1434" s="4"/>
      <c r="AB1434" s="4"/>
      <c r="AC1434" s="4"/>
      <c r="AD1434" s="64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  <c r="BK1434" s="64"/>
      <c r="BL1434" s="64"/>
      <c r="BM1434" s="64"/>
      <c r="BN1434" s="64"/>
      <c r="BO1434" s="64"/>
      <c r="BP1434" s="64"/>
      <c r="BQ1434" s="64"/>
      <c r="BR1434" s="64"/>
      <c r="BS1434" s="64"/>
      <c r="BT1434" s="6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  <c r="FN1434" s="64"/>
      <c r="FO1434" s="64"/>
      <c r="FP1434" s="64"/>
      <c r="FQ1434" s="64"/>
      <c r="FR1434" s="64"/>
      <c r="FS1434" s="64"/>
      <c r="FT1434" s="64"/>
    </row>
    <row r="1435" spans="1:179" ht="15" x14ac:dyDescent="0.25">
      <c r="A1435" s="20">
        <f t="shared" si="353"/>
        <v>45188</v>
      </c>
      <c r="B1435" s="22">
        <f t="shared" ca="1" si="333"/>
        <v>1.1981964782573653</v>
      </c>
      <c r="C1435" s="22">
        <f t="shared" ca="1" si="354"/>
        <v>0.97614444</v>
      </c>
      <c r="D1435" s="23">
        <f ca="1">IF(A1435&lt;$B$1,VLOOKUP(A1435,[1]DI!$A$4:$B$15000,2,FALSE),0)</f>
        <v>0.13150000000000001</v>
      </c>
      <c r="E1435" s="22">
        <f t="shared" ca="1" si="334"/>
        <v>4.9036999999999996E-4</v>
      </c>
      <c r="F1435" s="23">
        <f t="shared" si="335"/>
        <v>1.3</v>
      </c>
      <c r="G1435" s="24">
        <f t="shared" ca="1" si="336"/>
        <v>1.0006374810000001</v>
      </c>
      <c r="H1435" s="22">
        <f ca="1">TRUNC(PRODUCT(G$10:G1434),15)</f>
        <v>1.45067384516505</v>
      </c>
      <c r="I1435" s="22">
        <f t="shared" ca="1" si="337"/>
        <v>1.38435486717094</v>
      </c>
      <c r="J1435" s="22">
        <f t="shared" ca="1" si="338"/>
        <v>1.0479060499999999</v>
      </c>
      <c r="K1435" s="110">
        <f t="shared" ca="1" si="330"/>
        <v>0.22205203825736536</v>
      </c>
      <c r="L1435" s="66">
        <f>IF(VLOOKUP(A1435,$T$12:$AC$125,8)=VLOOKUP(A1434,$T$12:$AC$125,8),0,VLOOKUP(A1435,T$12:$AC$125,8))</f>
        <v>0</v>
      </c>
      <c r="M1435" s="67">
        <f>IF(L1435&gt;0,VLOOKUP(L1435,S$12:$AB$125,7),0)</f>
        <v>0</v>
      </c>
      <c r="N1435" s="2">
        <f t="shared" si="332"/>
        <v>0</v>
      </c>
      <c r="O1435" s="22">
        <f t="shared" ca="1" si="339"/>
        <v>0.22205203825736536</v>
      </c>
      <c r="P1435" s="25" t="str">
        <f t="shared" si="340"/>
        <v>A+J=</v>
      </c>
      <c r="Q1435" s="26">
        <f t="shared" si="341"/>
        <v>45306</v>
      </c>
      <c r="R1435" s="4"/>
      <c r="S1435" s="98"/>
      <c r="U1435" s="4"/>
      <c r="V1435" s="4"/>
      <c r="W1435" s="4"/>
      <c r="X1435" s="4"/>
      <c r="Y1435" s="4"/>
      <c r="Z1435" s="4"/>
      <c r="AA1435" s="4"/>
      <c r="AB1435" s="4"/>
      <c r="AC1435" s="4"/>
      <c r="AD1435" s="64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64"/>
      <c r="BQ1435" s="64"/>
      <c r="BR1435" s="64"/>
      <c r="BS1435" s="64"/>
      <c r="BT1435" s="64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  <c r="FN1435" s="64"/>
      <c r="FO1435" s="64"/>
      <c r="FP1435" s="64"/>
      <c r="FQ1435" s="64"/>
      <c r="FR1435" s="64"/>
      <c r="FS1435" s="64"/>
      <c r="FT1435" s="64"/>
    </row>
    <row r="1436" spans="1:179" ht="15" x14ac:dyDescent="0.25">
      <c r="A1436" s="20">
        <f t="shared" si="353"/>
        <v>45189</v>
      </c>
      <c r="B1436" s="22">
        <f t="shared" ca="1" si="333"/>
        <v>1.1989603015156205</v>
      </c>
      <c r="C1436" s="22">
        <f t="shared" ca="1" si="354"/>
        <v>0.97614444</v>
      </c>
      <c r="D1436" s="23">
        <f ca="1">IF(A1436&lt;$B$1,VLOOKUP(A1436,[1]DI!$A$4:$B$15000,2,FALSE),0)</f>
        <v>0.13150000000000001</v>
      </c>
      <c r="E1436" s="22">
        <f t="shared" ca="1" si="334"/>
        <v>4.9036999999999996E-4</v>
      </c>
      <c r="F1436" s="23">
        <f t="shared" si="335"/>
        <v>1.3</v>
      </c>
      <c r="G1436" s="24">
        <f t="shared" ca="1" si="336"/>
        <v>1.0006374810000001</v>
      </c>
      <c r="H1436" s="22">
        <f ca="1">TRUNC(PRODUCT(G$10:G1435),15)</f>
        <v>1.45159862217854</v>
      </c>
      <c r="I1436" s="22">
        <f t="shared" ca="1" si="337"/>
        <v>1.38435486717094</v>
      </c>
      <c r="J1436" s="22">
        <f t="shared" ca="1" si="338"/>
        <v>1.0485740699999999</v>
      </c>
      <c r="K1436" s="110">
        <f t="shared" ca="1" si="330"/>
        <v>0.22281586151562052</v>
      </c>
      <c r="L1436" s="66">
        <f>IF(VLOOKUP(A1436,$T$12:$AC$125,8)=VLOOKUP(A1435,$T$12:$AC$125,8),0,VLOOKUP(A1436,T$12:$AC$125,8))</f>
        <v>0</v>
      </c>
      <c r="M1436" s="67">
        <f>IF(L1436&gt;0,VLOOKUP(L1436,S$12:$AB$125,7),0)</f>
        <v>0</v>
      </c>
      <c r="N1436" s="2">
        <f t="shared" si="332"/>
        <v>0</v>
      </c>
      <c r="O1436" s="22">
        <f t="shared" ca="1" si="339"/>
        <v>0.22281586151562052</v>
      </c>
      <c r="P1436" s="25" t="str">
        <f t="shared" si="340"/>
        <v>A+J=</v>
      </c>
      <c r="Q1436" s="26">
        <f t="shared" si="341"/>
        <v>45306</v>
      </c>
      <c r="R1436" s="4"/>
      <c r="S1436" s="98"/>
      <c r="U1436" s="4"/>
      <c r="V1436" s="4"/>
      <c r="W1436" s="4"/>
      <c r="X1436" s="4"/>
      <c r="Y1436" s="4"/>
      <c r="Z1436" s="4"/>
      <c r="AA1436" s="4"/>
      <c r="AB1436" s="4"/>
      <c r="AC1436" s="4"/>
      <c r="AD1436" s="64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64"/>
      <c r="BQ1436" s="64"/>
      <c r="BR1436" s="64"/>
      <c r="BS1436" s="64"/>
      <c r="BT1436" s="64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  <c r="FN1436" s="64"/>
      <c r="FO1436" s="64"/>
      <c r="FP1436" s="64"/>
      <c r="FQ1436" s="64"/>
      <c r="FR1436" s="64"/>
      <c r="FS1436" s="64"/>
      <c r="FT1436" s="64"/>
    </row>
    <row r="1437" spans="1:179" ht="15" x14ac:dyDescent="0.25">
      <c r="A1437" s="20">
        <f t="shared" si="353"/>
        <v>45190</v>
      </c>
      <c r="B1437" s="22">
        <f t="shared" ca="1" si="333"/>
        <v>1.1997246267022628</v>
      </c>
      <c r="C1437" s="22">
        <f t="shared" ca="1" si="354"/>
        <v>0.97614444</v>
      </c>
      <c r="D1437" s="23">
        <f ca="1">IF(A1437&lt;$B$1,VLOOKUP(A1437,[1]DI!$A$4:$B$15000,2,FALSE),0)</f>
        <v>0.1265</v>
      </c>
      <c r="E1437" s="22">
        <f t="shared" ca="1" si="334"/>
        <v>4.7279E-4</v>
      </c>
      <c r="F1437" s="23">
        <f t="shared" si="335"/>
        <v>1.3</v>
      </c>
      <c r="G1437" s="24">
        <f t="shared" ca="1" si="336"/>
        <v>1.000614627</v>
      </c>
      <c r="H1437" s="22">
        <f ca="1">TRUNC(PRODUCT(G$10:G1436),15)</f>
        <v>1.45252398871981</v>
      </c>
      <c r="I1437" s="22">
        <f t="shared" ca="1" si="337"/>
        <v>1.38435486717094</v>
      </c>
      <c r="J1437" s="22">
        <f t="shared" ca="1" si="338"/>
        <v>1.04924252</v>
      </c>
      <c r="K1437" s="110">
        <f t="shared" ca="1" si="330"/>
        <v>0.22358018670226265</v>
      </c>
      <c r="L1437" s="66">
        <f>IF(VLOOKUP(A1437,$T$12:$AC$125,8)=VLOOKUP(A1436,$T$12:$AC$125,8),0,VLOOKUP(A1437,T$12:$AC$125,8))</f>
        <v>0</v>
      </c>
      <c r="M1437" s="67">
        <f>IF(L1437&gt;0,VLOOKUP(L1437,S$12:$AB$125,7),0)</f>
        <v>0</v>
      </c>
      <c r="N1437" s="2">
        <f t="shared" si="332"/>
        <v>0</v>
      </c>
      <c r="O1437" s="22">
        <f t="shared" ca="1" si="339"/>
        <v>0.22358018670226265</v>
      </c>
      <c r="P1437" s="25" t="str">
        <f t="shared" si="340"/>
        <v>A+J=</v>
      </c>
      <c r="Q1437" s="26">
        <f t="shared" si="341"/>
        <v>45306</v>
      </c>
      <c r="R1437" s="4"/>
      <c r="S1437" s="98"/>
      <c r="U1437" s="4"/>
      <c r="V1437" s="4"/>
      <c r="W1437" s="4"/>
      <c r="X1437" s="4"/>
      <c r="Y1437" s="4"/>
      <c r="Z1437" s="4"/>
      <c r="AA1437" s="4"/>
      <c r="AB1437" s="4"/>
      <c r="AC1437" s="4"/>
      <c r="AD1437" s="64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64"/>
      <c r="BQ1437" s="64"/>
      <c r="BR1437" s="64"/>
      <c r="BS1437" s="64"/>
      <c r="BT1437" s="64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  <c r="FN1437" s="64"/>
      <c r="FO1437" s="64"/>
      <c r="FP1437" s="64"/>
      <c r="FQ1437" s="64"/>
      <c r="FR1437" s="64"/>
      <c r="FS1437" s="64"/>
      <c r="FT1437" s="64"/>
    </row>
    <row r="1438" spans="1:179" ht="15" x14ac:dyDescent="0.25">
      <c r="A1438" s="20">
        <f t="shared" si="353"/>
        <v>45191</v>
      </c>
      <c r="B1438" s="22">
        <f t="shared" ca="1" si="333"/>
        <v>1.2004620008824012</v>
      </c>
      <c r="C1438" s="22">
        <f t="shared" ca="1" si="354"/>
        <v>0.97614444</v>
      </c>
      <c r="D1438" s="23">
        <f ca="1">IF(A1438&lt;$B$1,VLOOKUP(A1438,[1]DI!$A$4:$B$15000,2,FALSE),0)</f>
        <v>0.1265</v>
      </c>
      <c r="E1438" s="22">
        <f t="shared" ca="1" si="334"/>
        <v>4.7279E-4</v>
      </c>
      <c r="F1438" s="23">
        <f t="shared" si="335"/>
        <v>1.3</v>
      </c>
      <c r="G1438" s="24">
        <f t="shared" ca="1" si="336"/>
        <v>1.000614627</v>
      </c>
      <c r="H1438" s="22">
        <f ca="1">TRUNC(PRODUCT(G$10:G1437),15)</f>
        <v>1.4534167491814201</v>
      </c>
      <c r="I1438" s="22">
        <f t="shared" ca="1" si="337"/>
        <v>1.38435486717094</v>
      </c>
      <c r="J1438" s="22">
        <f t="shared" ca="1" si="338"/>
        <v>1.04988741</v>
      </c>
      <c r="K1438" s="110">
        <f t="shared" ca="1" si="330"/>
        <v>0.22431756088240118</v>
      </c>
      <c r="L1438" s="66">
        <f>IF(VLOOKUP(A1438,$T$12:$AC$125,8)=VLOOKUP(A1437,$T$12:$AC$125,8),0,VLOOKUP(A1438,T$12:$AC$125,8))</f>
        <v>0</v>
      </c>
      <c r="M1438" s="67">
        <f>IF(L1438&gt;0,VLOOKUP(L1438,S$12:$AB$125,7),0)</f>
        <v>0</v>
      </c>
      <c r="N1438" s="2">
        <f t="shared" si="332"/>
        <v>0</v>
      </c>
      <c r="O1438" s="22">
        <f t="shared" ca="1" si="339"/>
        <v>0.22431756088240118</v>
      </c>
      <c r="P1438" s="25" t="str">
        <f t="shared" si="340"/>
        <v>A+J=</v>
      </c>
      <c r="Q1438" s="26">
        <f t="shared" si="341"/>
        <v>45306</v>
      </c>
      <c r="R1438" s="4"/>
      <c r="S1438" s="98"/>
      <c r="U1438" s="4"/>
      <c r="V1438" s="4"/>
      <c r="W1438" s="4"/>
      <c r="X1438" s="4"/>
      <c r="Y1438" s="4"/>
      <c r="Z1438" s="4"/>
      <c r="AA1438" s="4"/>
      <c r="AB1438" s="4"/>
      <c r="AC1438" s="4"/>
      <c r="AD1438" s="64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64"/>
      <c r="BQ1438" s="64"/>
      <c r="BR1438" s="64"/>
      <c r="BS1438" s="64"/>
      <c r="BT1438" s="64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  <c r="FN1438" s="64"/>
      <c r="FO1438" s="64"/>
      <c r="FP1438" s="64"/>
      <c r="FQ1438" s="64"/>
      <c r="FR1438" s="64"/>
      <c r="FS1438" s="64"/>
      <c r="FT1438" s="64"/>
    </row>
    <row r="1439" spans="1:179" ht="15" x14ac:dyDescent="0.25">
      <c r="A1439" s="20">
        <f t="shared" si="353"/>
        <v>45192</v>
      </c>
      <c r="B1439" s="22">
        <f t="shared" ca="1" si="333"/>
        <v>1.2011998419726673</v>
      </c>
      <c r="C1439" s="22">
        <f t="shared" ca="1" si="354"/>
        <v>0.97614444</v>
      </c>
      <c r="D1439" s="23">
        <f ca="1">IF(A1439&lt;$B$1,VLOOKUP(A1439,[1]DI!$A$4:$B$15000,2,FALSE),0)</f>
        <v>0</v>
      </c>
      <c r="E1439" s="22">
        <f t="shared" ca="1" si="334"/>
        <v>0</v>
      </c>
      <c r="F1439" s="23">
        <f t="shared" si="335"/>
        <v>1.3</v>
      </c>
      <c r="G1439" s="24">
        <f t="shared" ca="1" si="336"/>
        <v>1</v>
      </c>
      <c r="H1439" s="22">
        <f ca="1">TRUNC(PRODUCT(G$10:G1438),15)</f>
        <v>1.45431005835772</v>
      </c>
      <c r="I1439" s="22">
        <f t="shared" ca="1" si="337"/>
        <v>1.38435486717094</v>
      </c>
      <c r="J1439" s="22">
        <f t="shared" ca="1" si="338"/>
        <v>1.0505327</v>
      </c>
      <c r="K1439" s="110">
        <f t="shared" ca="1" si="330"/>
        <v>0.22505540197266719</v>
      </c>
      <c r="L1439" s="66">
        <f>IF(VLOOKUP(A1439,$T$12:$AC$125,8)=VLOOKUP(A1438,$T$12:$AC$125,8),0,VLOOKUP(A1439,T$12:$AC$125,8))</f>
        <v>0</v>
      </c>
      <c r="M1439" s="67">
        <f>IF(L1439&gt;0,VLOOKUP(L1439,S$12:$AB$125,7),0)</f>
        <v>0</v>
      </c>
      <c r="N1439" s="2">
        <f t="shared" si="332"/>
        <v>0</v>
      </c>
      <c r="O1439" s="22">
        <f t="shared" ca="1" si="339"/>
        <v>0.22505540197266719</v>
      </c>
      <c r="P1439" s="25" t="str">
        <f t="shared" si="340"/>
        <v>A+J=</v>
      </c>
      <c r="Q1439" s="26">
        <f t="shared" si="341"/>
        <v>45306</v>
      </c>
      <c r="R1439" s="4"/>
      <c r="S1439" s="98"/>
      <c r="U1439" s="4"/>
      <c r="V1439" s="4"/>
      <c r="W1439" s="4"/>
      <c r="X1439" s="4"/>
      <c r="Y1439" s="4"/>
      <c r="Z1439" s="4"/>
      <c r="AA1439" s="4"/>
      <c r="AB1439" s="4"/>
      <c r="AC1439" s="4"/>
      <c r="AD1439" s="64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64"/>
      <c r="BQ1439" s="64"/>
      <c r="BR1439" s="64"/>
      <c r="BS1439" s="64"/>
      <c r="BT1439" s="64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  <c r="FN1439" s="64"/>
      <c r="FO1439" s="64"/>
      <c r="FP1439" s="64"/>
      <c r="FQ1439" s="64"/>
      <c r="FR1439" s="64"/>
      <c r="FS1439" s="64"/>
      <c r="FT1439" s="64"/>
    </row>
    <row r="1440" spans="1:179" ht="15" x14ac:dyDescent="0.25">
      <c r="A1440" s="20">
        <f t="shared" si="353"/>
        <v>45193</v>
      </c>
      <c r="B1440" s="22">
        <f t="shared" ca="1" si="333"/>
        <v>1.2011998419726673</v>
      </c>
      <c r="C1440" s="22">
        <f t="shared" ca="1" si="354"/>
        <v>0.97614444</v>
      </c>
      <c r="D1440" s="23">
        <f ca="1">IF(A1440&lt;$B$1,VLOOKUP(A1440,[1]DI!$A$4:$B$15000,2,FALSE),0)</f>
        <v>0</v>
      </c>
      <c r="E1440" s="22">
        <f t="shared" ca="1" si="334"/>
        <v>0</v>
      </c>
      <c r="F1440" s="23">
        <f t="shared" si="335"/>
        <v>1.3</v>
      </c>
      <c r="G1440" s="24">
        <f t="shared" ca="1" si="336"/>
        <v>1</v>
      </c>
      <c r="H1440" s="22">
        <f ca="1">TRUNC(PRODUCT(G$10:G1439),15)</f>
        <v>1.45431005835772</v>
      </c>
      <c r="I1440" s="22">
        <f t="shared" ca="1" si="337"/>
        <v>1.38435486717094</v>
      </c>
      <c r="J1440" s="22">
        <f t="shared" ca="1" si="338"/>
        <v>1.0505327</v>
      </c>
      <c r="K1440" s="110">
        <f t="shared" ca="1" si="330"/>
        <v>0.22505540197266719</v>
      </c>
      <c r="L1440" s="66">
        <f>IF(VLOOKUP(A1440,$T$12:$AC$125,8)=VLOOKUP(A1439,$T$12:$AC$125,8),0,VLOOKUP(A1440,T$12:$AC$125,8))</f>
        <v>0</v>
      </c>
      <c r="M1440" s="67">
        <f>IF(L1440&gt;0,VLOOKUP(L1440,S$12:$AB$125,7),0)</f>
        <v>0</v>
      </c>
      <c r="N1440" s="2">
        <f t="shared" si="332"/>
        <v>0</v>
      </c>
      <c r="O1440" s="22">
        <f t="shared" ca="1" si="339"/>
        <v>0.22505540197266719</v>
      </c>
      <c r="P1440" s="25" t="str">
        <f t="shared" si="340"/>
        <v>A+J=</v>
      </c>
      <c r="Q1440" s="26">
        <f t="shared" si="341"/>
        <v>45306</v>
      </c>
      <c r="R1440" s="4"/>
      <c r="S1440" s="98"/>
      <c r="U1440" s="4"/>
      <c r="V1440" s="4"/>
      <c r="W1440" s="4"/>
      <c r="X1440" s="4"/>
      <c r="Y1440" s="4"/>
      <c r="Z1440" s="4"/>
      <c r="AA1440" s="4"/>
      <c r="AB1440" s="4"/>
      <c r="AC1440" s="4"/>
      <c r="AD1440" s="64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  <c r="BK1440" s="64"/>
      <c r="BL1440" s="64"/>
      <c r="BM1440" s="64"/>
      <c r="BN1440" s="64"/>
      <c r="BO1440" s="64"/>
      <c r="BP1440" s="64"/>
      <c r="BQ1440" s="64"/>
      <c r="BR1440" s="64"/>
      <c r="BS1440" s="64"/>
      <c r="BT1440" s="64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  <c r="FN1440" s="64"/>
      <c r="FO1440" s="64"/>
      <c r="FP1440" s="64"/>
      <c r="FQ1440" s="64"/>
      <c r="FR1440" s="64"/>
      <c r="FS1440" s="64"/>
      <c r="FT1440" s="64"/>
    </row>
    <row r="1441" spans="1:176" ht="15" x14ac:dyDescent="0.25">
      <c r="A1441" s="20">
        <f t="shared" si="353"/>
        <v>45194</v>
      </c>
      <c r="B1441" s="22">
        <f t="shared" ca="1" si="333"/>
        <v>1.2011998419726673</v>
      </c>
      <c r="C1441" s="22">
        <f t="shared" ca="1" si="354"/>
        <v>0.97614444</v>
      </c>
      <c r="D1441" s="23">
        <f ca="1">IF(A1441&lt;$B$1,VLOOKUP(A1441,[1]DI!$A$4:$B$15000,2,FALSE),0)</f>
        <v>0.1265</v>
      </c>
      <c r="E1441" s="22">
        <f t="shared" ca="1" si="334"/>
        <v>4.7279E-4</v>
      </c>
      <c r="F1441" s="23">
        <f t="shared" si="335"/>
        <v>1.3</v>
      </c>
      <c r="G1441" s="24">
        <f t="shared" ca="1" si="336"/>
        <v>1.000614627</v>
      </c>
      <c r="H1441" s="22">
        <f ca="1">TRUNC(PRODUCT(G$10:G1440),15)</f>
        <v>1.45431005835772</v>
      </c>
      <c r="I1441" s="22">
        <f t="shared" ca="1" si="337"/>
        <v>1.38435486717094</v>
      </c>
      <c r="J1441" s="22">
        <f t="shared" ca="1" si="338"/>
        <v>1.0505327</v>
      </c>
      <c r="K1441" s="110">
        <f t="shared" ca="1" si="330"/>
        <v>0.22505540197266719</v>
      </c>
      <c r="L1441" s="66">
        <f>IF(VLOOKUP(A1441,$T$12:$AC$125,8)=VLOOKUP(A1440,$T$12:$AC$125,8),0,VLOOKUP(A1441,T$12:$AC$125,8))</f>
        <v>0</v>
      </c>
      <c r="M1441" s="67">
        <f>IF(L1441&gt;0,VLOOKUP(L1441,S$12:$AB$125,7),0)</f>
        <v>0</v>
      </c>
      <c r="N1441" s="2">
        <f t="shared" si="332"/>
        <v>0</v>
      </c>
      <c r="O1441" s="22">
        <f t="shared" ca="1" si="339"/>
        <v>0.22505540197266719</v>
      </c>
      <c r="P1441" s="25" t="str">
        <f t="shared" si="340"/>
        <v>A+J=</v>
      </c>
      <c r="Q1441" s="26">
        <f t="shared" si="341"/>
        <v>45306</v>
      </c>
      <c r="R1441" s="4"/>
      <c r="S1441" s="98"/>
      <c r="U1441" s="4"/>
      <c r="V1441" s="4"/>
      <c r="W1441" s="4"/>
      <c r="X1441" s="4"/>
      <c r="Y1441" s="4"/>
      <c r="Z1441" s="4"/>
      <c r="AA1441" s="4"/>
      <c r="AB1441" s="4"/>
      <c r="AC1441" s="4"/>
      <c r="AD1441" s="64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  <c r="FN1441" s="64"/>
      <c r="FO1441" s="64"/>
      <c r="FP1441" s="64"/>
      <c r="FQ1441" s="64"/>
      <c r="FR1441" s="64"/>
      <c r="FS1441" s="64"/>
      <c r="FT1441" s="64"/>
    </row>
    <row r="1442" spans="1:176" ht="15" x14ac:dyDescent="0.25">
      <c r="A1442" s="20">
        <f t="shared" si="353"/>
        <v>45195</v>
      </c>
      <c r="B1442" s="22">
        <f t="shared" ca="1" si="333"/>
        <v>1.2019381399730604</v>
      </c>
      <c r="C1442" s="22">
        <f t="shared" ca="1" si="354"/>
        <v>0.97614444</v>
      </c>
      <c r="D1442" s="23">
        <f ca="1">IF(A1442&lt;$B$1,VLOOKUP(A1442,[1]DI!$A$4:$B$15000,2,FALSE),0)</f>
        <v>0.1265</v>
      </c>
      <c r="E1442" s="22">
        <f t="shared" ca="1" si="334"/>
        <v>4.7279E-4</v>
      </c>
      <c r="F1442" s="23">
        <f t="shared" si="335"/>
        <v>1.3</v>
      </c>
      <c r="G1442" s="24">
        <f t="shared" ca="1" si="336"/>
        <v>1.000614627</v>
      </c>
      <c r="H1442" s="22">
        <f ca="1">TRUNC(PRODUCT(G$10:G1441),15)</f>
        <v>1.45520391658596</v>
      </c>
      <c r="I1442" s="22">
        <f t="shared" ca="1" si="337"/>
        <v>1.38435486717094</v>
      </c>
      <c r="J1442" s="22">
        <f t="shared" ca="1" si="338"/>
        <v>1.05117839</v>
      </c>
      <c r="K1442" s="110">
        <f t="shared" ca="1" si="330"/>
        <v>0.22579369997306054</v>
      </c>
      <c r="L1442" s="66">
        <f>IF(VLOOKUP(A1442,$T$12:$AC$125,8)=VLOOKUP(A1441,$T$12:$AC$125,8),0,VLOOKUP(A1442,T$12:$AC$125,8))</f>
        <v>0</v>
      </c>
      <c r="M1442" s="67">
        <f>IF(L1442&gt;0,VLOOKUP(L1442,S$12:$AB$125,7),0)</f>
        <v>0</v>
      </c>
      <c r="N1442" s="2">
        <f t="shared" si="332"/>
        <v>0</v>
      </c>
      <c r="O1442" s="22">
        <f t="shared" ca="1" si="339"/>
        <v>0.22579369997306054</v>
      </c>
      <c r="P1442" s="25" t="str">
        <f t="shared" si="340"/>
        <v>A+J=</v>
      </c>
      <c r="Q1442" s="26">
        <f t="shared" si="341"/>
        <v>45306</v>
      </c>
      <c r="R1442" s="4"/>
      <c r="S1442" s="98"/>
      <c r="U1442" s="4"/>
      <c r="V1442" s="4"/>
      <c r="W1442" s="4"/>
      <c r="X1442" s="4"/>
      <c r="Y1442" s="4"/>
      <c r="Z1442" s="4"/>
      <c r="AA1442" s="4"/>
      <c r="AB1442" s="4"/>
      <c r="AC1442" s="4"/>
      <c r="AD1442" s="64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64"/>
      <c r="BQ1442" s="64"/>
      <c r="BR1442" s="64"/>
      <c r="BS1442" s="64"/>
      <c r="BT1442" s="64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  <c r="FN1442" s="64"/>
      <c r="FO1442" s="64"/>
      <c r="FP1442" s="64"/>
      <c r="FQ1442" s="64"/>
      <c r="FR1442" s="64"/>
      <c r="FS1442" s="64"/>
      <c r="FT1442" s="64"/>
    </row>
    <row r="1443" spans="1:176" ht="15" x14ac:dyDescent="0.25">
      <c r="A1443" s="20">
        <f t="shared" si="353"/>
        <v>45196</v>
      </c>
      <c r="B1443" s="22">
        <f t="shared" ca="1" si="333"/>
        <v>1.2026768732108279</v>
      </c>
      <c r="C1443" s="22">
        <f t="shared" ca="1" si="354"/>
        <v>0.97614444</v>
      </c>
      <c r="D1443" s="23">
        <f ca="1">IF(A1443&lt;$B$1,VLOOKUP(A1443,[1]DI!$A$4:$B$15000,2,FALSE),0)</f>
        <v>0.1265</v>
      </c>
      <c r="E1443" s="22">
        <f t="shared" ca="1" si="334"/>
        <v>4.7279E-4</v>
      </c>
      <c r="F1443" s="23">
        <f t="shared" si="335"/>
        <v>1.3</v>
      </c>
      <c r="G1443" s="24">
        <f t="shared" ca="1" si="336"/>
        <v>1.000614627</v>
      </c>
      <c r="H1443" s="22">
        <f ca="1">TRUNC(PRODUCT(G$10:G1442),15)</f>
        <v>1.4560983242036001</v>
      </c>
      <c r="I1443" s="22">
        <f t="shared" ca="1" si="337"/>
        <v>1.38435486717094</v>
      </c>
      <c r="J1443" s="22">
        <f t="shared" ca="1" si="338"/>
        <v>1.0518244699999999</v>
      </c>
      <c r="K1443" s="110">
        <f t="shared" ca="1" si="330"/>
        <v>0.22653243321082805</v>
      </c>
      <c r="L1443" s="66">
        <f>IF(VLOOKUP(A1443,$T$12:$AC$125,8)=VLOOKUP(A1442,$T$12:$AC$125,8),0,VLOOKUP(A1443,T$12:$AC$125,8))</f>
        <v>0</v>
      </c>
      <c r="M1443" s="67">
        <f>IF(L1443&gt;0,VLOOKUP(L1443,S$12:$AB$125,7),0)</f>
        <v>0</v>
      </c>
      <c r="N1443" s="2">
        <f t="shared" si="332"/>
        <v>0</v>
      </c>
      <c r="O1443" s="22">
        <f t="shared" ca="1" si="339"/>
        <v>0.22653243321082805</v>
      </c>
      <c r="P1443" s="25" t="str">
        <f t="shared" si="340"/>
        <v>A+J=</v>
      </c>
      <c r="Q1443" s="26">
        <f t="shared" si="341"/>
        <v>45306</v>
      </c>
      <c r="R1443" s="4"/>
      <c r="S1443" s="98"/>
      <c r="U1443" s="4"/>
      <c r="V1443" s="4"/>
      <c r="W1443" s="4"/>
      <c r="X1443" s="4"/>
      <c r="Y1443" s="4"/>
      <c r="Z1443" s="4"/>
      <c r="AA1443" s="4"/>
      <c r="AB1443" s="4"/>
      <c r="AC1443" s="4"/>
      <c r="AD1443" s="64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64"/>
      <c r="BQ1443" s="64"/>
      <c r="BR1443" s="64"/>
      <c r="BS1443" s="64"/>
      <c r="BT1443" s="64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  <c r="FN1443" s="64"/>
      <c r="FO1443" s="64"/>
      <c r="FP1443" s="64"/>
      <c r="FQ1443" s="64"/>
      <c r="FR1443" s="64"/>
      <c r="FS1443" s="64"/>
      <c r="FT1443" s="64"/>
    </row>
    <row r="1444" spans="1:176" ht="15" x14ac:dyDescent="0.25">
      <c r="A1444" s="20">
        <f t="shared" si="353"/>
        <v>45197</v>
      </c>
      <c r="B1444" s="22">
        <f t="shared" ca="1" si="333"/>
        <v>1.2034160733587231</v>
      </c>
      <c r="C1444" s="22">
        <f t="shared" ca="1" si="354"/>
        <v>0.97614444</v>
      </c>
      <c r="D1444" s="23">
        <f ca="1">IF(A1444&lt;$B$1,VLOOKUP(A1444,[1]DI!$A$4:$B$15000,2,FALSE),0)</f>
        <v>0.1265</v>
      </c>
      <c r="E1444" s="22">
        <f t="shared" ca="1" si="334"/>
        <v>4.7279E-4</v>
      </c>
      <c r="F1444" s="23">
        <f t="shared" si="335"/>
        <v>1.3</v>
      </c>
      <c r="G1444" s="24">
        <f t="shared" ca="1" si="336"/>
        <v>1.000614627</v>
      </c>
      <c r="H1444" s="22">
        <f ca="1">TRUNC(PRODUCT(G$10:G1443),15)</f>
        <v>1.45699328154831</v>
      </c>
      <c r="I1444" s="22">
        <f t="shared" ca="1" si="337"/>
        <v>1.38435486717094</v>
      </c>
      <c r="J1444" s="22">
        <f t="shared" ca="1" si="338"/>
        <v>1.05247095</v>
      </c>
      <c r="K1444" s="110">
        <f t="shared" ca="1" si="330"/>
        <v>0.22727163335872305</v>
      </c>
      <c r="L1444" s="66">
        <f>IF(VLOOKUP(A1444,$T$12:$AC$125,8)=VLOOKUP(A1443,$T$12:$AC$125,8),0,VLOOKUP(A1444,T$12:$AC$125,8))</f>
        <v>0</v>
      </c>
      <c r="M1444" s="67">
        <f>IF(L1444&gt;0,VLOOKUP(L1444,S$12:$AB$125,7),0)</f>
        <v>0</v>
      </c>
      <c r="N1444" s="2">
        <f t="shared" si="332"/>
        <v>0</v>
      </c>
      <c r="O1444" s="22">
        <f t="shared" ca="1" si="339"/>
        <v>0.22727163335872305</v>
      </c>
      <c r="P1444" s="25" t="str">
        <f t="shared" si="340"/>
        <v>A+J=</v>
      </c>
      <c r="Q1444" s="26">
        <f t="shared" si="341"/>
        <v>45306</v>
      </c>
      <c r="R1444" s="4"/>
      <c r="S1444" s="98"/>
      <c r="U1444" s="4"/>
      <c r="V1444" s="4"/>
      <c r="W1444" s="4"/>
      <c r="X1444" s="4"/>
      <c r="Y1444" s="4"/>
      <c r="Z1444" s="4"/>
      <c r="AA1444" s="4"/>
      <c r="AB1444" s="4"/>
      <c r="AC1444" s="4"/>
      <c r="AD1444" s="64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  <c r="BK1444" s="64"/>
      <c r="BL1444" s="64"/>
      <c r="BM1444" s="64"/>
      <c r="BN1444" s="64"/>
      <c r="BO1444" s="64"/>
      <c r="BP1444" s="64"/>
      <c r="BQ1444" s="64"/>
      <c r="BR1444" s="64"/>
      <c r="BS1444" s="64"/>
      <c r="BT1444" s="6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  <c r="FN1444" s="64"/>
      <c r="FO1444" s="64"/>
      <c r="FP1444" s="64"/>
      <c r="FQ1444" s="64"/>
      <c r="FR1444" s="64"/>
      <c r="FS1444" s="64"/>
      <c r="FT1444" s="64"/>
    </row>
    <row r="1445" spans="1:176" ht="15" x14ac:dyDescent="0.25">
      <c r="A1445" s="20">
        <f t="shared" si="353"/>
        <v>45198</v>
      </c>
      <c r="B1445" s="22">
        <f t="shared" ca="1" si="333"/>
        <v>1.2041557304167454</v>
      </c>
      <c r="C1445" s="22">
        <f t="shared" ca="1" si="354"/>
        <v>0.97614444</v>
      </c>
      <c r="D1445" s="23">
        <f ca="1">IF(A1445&lt;$B$1,VLOOKUP(A1445,[1]DI!$A$4:$B$15000,2,FALSE),0)</f>
        <v>0.1265</v>
      </c>
      <c r="E1445" s="22">
        <f t="shared" ca="1" si="334"/>
        <v>4.7279E-4</v>
      </c>
      <c r="F1445" s="23">
        <f t="shared" si="335"/>
        <v>1.3</v>
      </c>
      <c r="G1445" s="24">
        <f t="shared" ca="1" si="336"/>
        <v>1.000614627</v>
      </c>
      <c r="H1445" s="22">
        <f ca="1">TRUNC(PRODUCT(G$10:G1444),15)</f>
        <v>1.4578887889579699</v>
      </c>
      <c r="I1445" s="22">
        <f t="shared" ca="1" si="337"/>
        <v>1.38435486717094</v>
      </c>
      <c r="J1445" s="22">
        <f t="shared" ca="1" si="338"/>
        <v>1.0531178299999999</v>
      </c>
      <c r="K1445" s="110">
        <f t="shared" ca="1" si="330"/>
        <v>0.22801129041674539</v>
      </c>
      <c r="L1445" s="66">
        <f>IF(VLOOKUP(A1445,$T$12:$AC$125,8)=VLOOKUP(A1444,$T$12:$AC$125,8),0,VLOOKUP(A1445,T$12:$AC$125,8))</f>
        <v>0</v>
      </c>
      <c r="M1445" s="67">
        <f>IF(L1445&gt;0,VLOOKUP(L1445,S$12:$AB$125,7),0)</f>
        <v>0</v>
      </c>
      <c r="N1445" s="2">
        <f t="shared" si="332"/>
        <v>0</v>
      </c>
      <c r="O1445" s="22">
        <f t="shared" ca="1" si="339"/>
        <v>0.22801129041674539</v>
      </c>
      <c r="P1445" s="25" t="str">
        <f t="shared" si="340"/>
        <v>A+J=</v>
      </c>
      <c r="Q1445" s="26">
        <f t="shared" si="341"/>
        <v>45306</v>
      </c>
      <c r="R1445" s="4"/>
      <c r="S1445" s="98"/>
      <c r="U1445" s="4"/>
      <c r="V1445" s="4"/>
      <c r="W1445" s="4"/>
      <c r="X1445" s="4"/>
      <c r="Y1445" s="4"/>
      <c r="Z1445" s="4"/>
      <c r="AA1445" s="4"/>
      <c r="AB1445" s="4"/>
      <c r="AC1445" s="4"/>
      <c r="AD1445" s="64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64"/>
      <c r="BQ1445" s="64"/>
      <c r="BR1445" s="64"/>
      <c r="BS1445" s="64"/>
      <c r="BT1445" s="64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  <c r="FN1445" s="64"/>
      <c r="FO1445" s="64"/>
      <c r="FP1445" s="64"/>
      <c r="FQ1445" s="64"/>
      <c r="FR1445" s="64"/>
      <c r="FS1445" s="64"/>
      <c r="FT1445" s="64"/>
    </row>
    <row r="1446" spans="1:176" ht="15" x14ac:dyDescent="0.25">
      <c r="A1446" s="20">
        <f t="shared" si="353"/>
        <v>45199</v>
      </c>
      <c r="B1446" s="22">
        <f t="shared" ca="1" si="333"/>
        <v>1.204895832712142</v>
      </c>
      <c r="C1446" s="22">
        <f t="shared" ca="1" si="354"/>
        <v>0.97614444</v>
      </c>
      <c r="D1446" s="23">
        <f ca="1">IF(A1446&lt;$B$1,VLOOKUP(A1446,[1]DI!$A$4:$B$15000,2,FALSE),0)</f>
        <v>0</v>
      </c>
      <c r="E1446" s="22">
        <f t="shared" ca="1" si="334"/>
        <v>0</v>
      </c>
      <c r="F1446" s="23">
        <f t="shared" si="335"/>
        <v>1.3</v>
      </c>
      <c r="G1446" s="24">
        <f t="shared" ca="1" si="336"/>
        <v>1</v>
      </c>
      <c r="H1446" s="22">
        <f ca="1">TRUNC(PRODUCT(G$10:G1445),15)</f>
        <v>1.4587848467706599</v>
      </c>
      <c r="I1446" s="22">
        <f t="shared" ca="1" si="337"/>
        <v>1.38435486717094</v>
      </c>
      <c r="J1446" s="22">
        <f t="shared" ca="1" si="338"/>
        <v>1.0537650999999999</v>
      </c>
      <c r="K1446" s="110">
        <f t="shared" ca="1" si="330"/>
        <v>0.22875139271214195</v>
      </c>
      <c r="L1446" s="66">
        <f>IF(VLOOKUP(A1446,$T$12:$AC$125,8)=VLOOKUP(A1445,$T$12:$AC$125,8),0,VLOOKUP(A1446,T$12:$AC$125,8))</f>
        <v>0</v>
      </c>
      <c r="M1446" s="67">
        <f>IF(L1446&gt;0,VLOOKUP(L1446,S$12:$AB$125,7),0)</f>
        <v>0</v>
      </c>
      <c r="N1446" s="2">
        <f t="shared" si="332"/>
        <v>0</v>
      </c>
      <c r="O1446" s="22">
        <f t="shared" ca="1" si="339"/>
        <v>0.22875139271214195</v>
      </c>
      <c r="P1446" s="25" t="str">
        <f t="shared" si="340"/>
        <v>A+J=</v>
      </c>
      <c r="Q1446" s="26">
        <f t="shared" si="341"/>
        <v>45306</v>
      </c>
      <c r="R1446" s="4"/>
      <c r="S1446" s="98"/>
      <c r="U1446" s="4"/>
      <c r="V1446" s="4"/>
      <c r="W1446" s="4"/>
      <c r="X1446" s="4"/>
      <c r="Y1446" s="4"/>
      <c r="Z1446" s="4"/>
      <c r="AA1446" s="4"/>
      <c r="AB1446" s="4"/>
      <c r="AC1446" s="4"/>
      <c r="AD1446" s="64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64"/>
      <c r="BQ1446" s="64"/>
      <c r="BR1446" s="64"/>
      <c r="BS1446" s="64"/>
      <c r="BT1446" s="64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  <c r="FN1446" s="64"/>
      <c r="FO1446" s="64"/>
      <c r="FP1446" s="64"/>
      <c r="FQ1446" s="64"/>
      <c r="FR1446" s="64"/>
      <c r="FS1446" s="64"/>
      <c r="FT1446" s="64"/>
    </row>
    <row r="1447" spans="1:176" ht="15" x14ac:dyDescent="0.25">
      <c r="A1447" s="20">
        <f t="shared" si="353"/>
        <v>45200</v>
      </c>
      <c r="B1447" s="22">
        <f t="shared" ca="1" si="333"/>
        <v>1.204895832712142</v>
      </c>
      <c r="C1447" s="22">
        <f t="shared" ca="1" si="354"/>
        <v>0.97614444</v>
      </c>
      <c r="D1447" s="23">
        <f ca="1">IF(A1447&lt;$B$1,VLOOKUP(A1447,[1]DI!$A$4:$B$15000,2,FALSE),0)</f>
        <v>0</v>
      </c>
      <c r="E1447" s="22">
        <f t="shared" ca="1" si="334"/>
        <v>0</v>
      </c>
      <c r="F1447" s="23">
        <f t="shared" si="335"/>
        <v>1.3</v>
      </c>
      <c r="G1447" s="24">
        <f t="shared" ca="1" si="336"/>
        <v>1</v>
      </c>
      <c r="H1447" s="22">
        <f ca="1">TRUNC(PRODUCT(G$10:G1446),15)</f>
        <v>1.4587848467706599</v>
      </c>
      <c r="I1447" s="22">
        <f t="shared" ca="1" si="337"/>
        <v>1.38435486717094</v>
      </c>
      <c r="J1447" s="22">
        <f t="shared" ca="1" si="338"/>
        <v>1.0537650999999999</v>
      </c>
      <c r="K1447" s="110">
        <f t="shared" ca="1" si="330"/>
        <v>0.22875139271214195</v>
      </c>
      <c r="L1447" s="66">
        <f>IF(VLOOKUP(A1447,$T$12:$AC$125,8)=VLOOKUP(A1446,$T$12:$AC$125,8),0,VLOOKUP(A1447,T$12:$AC$125,8))</f>
        <v>0</v>
      </c>
      <c r="M1447" s="67">
        <f>IF(L1447&gt;0,VLOOKUP(L1447,S$12:$AB$125,7),0)</f>
        <v>0</v>
      </c>
      <c r="N1447" s="2">
        <f t="shared" si="332"/>
        <v>0</v>
      </c>
      <c r="O1447" s="22">
        <f t="shared" ca="1" si="339"/>
        <v>0.22875139271214195</v>
      </c>
      <c r="P1447" s="25" t="str">
        <f t="shared" si="340"/>
        <v>A+J=</v>
      </c>
      <c r="Q1447" s="26">
        <f t="shared" si="341"/>
        <v>45306</v>
      </c>
      <c r="R1447" s="4"/>
      <c r="S1447" s="98"/>
      <c r="U1447" s="4"/>
      <c r="V1447" s="4"/>
      <c r="W1447" s="4"/>
      <c r="X1447" s="4"/>
      <c r="Y1447" s="4"/>
      <c r="Z1447" s="4"/>
      <c r="AA1447" s="4"/>
      <c r="AB1447" s="4"/>
      <c r="AC1447" s="4"/>
      <c r="AD1447" s="64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64"/>
      <c r="BQ1447" s="64"/>
      <c r="BR1447" s="64"/>
      <c r="BS1447" s="64"/>
      <c r="BT1447" s="64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  <c r="FN1447" s="64"/>
      <c r="FO1447" s="64"/>
      <c r="FP1447" s="64"/>
      <c r="FQ1447" s="64"/>
      <c r="FR1447" s="64"/>
      <c r="FS1447" s="64"/>
      <c r="FT1447" s="64"/>
    </row>
    <row r="1448" spans="1:176" ht="15" x14ac:dyDescent="0.25">
      <c r="A1448" s="20">
        <f t="shared" si="353"/>
        <v>45201</v>
      </c>
      <c r="B1448" s="22">
        <f t="shared" ca="1" si="333"/>
        <v>1.204895832712142</v>
      </c>
      <c r="C1448" s="22">
        <f t="shared" ca="1" si="354"/>
        <v>0.97614444</v>
      </c>
      <c r="D1448" s="23">
        <f ca="1">IF(A1448&lt;$B$1,VLOOKUP(A1448,[1]DI!$A$4:$B$15000,2,FALSE),0)</f>
        <v>0.1265</v>
      </c>
      <c r="E1448" s="22">
        <f t="shared" ca="1" si="334"/>
        <v>4.7279E-4</v>
      </c>
      <c r="F1448" s="23">
        <f t="shared" si="335"/>
        <v>1.3</v>
      </c>
      <c r="G1448" s="24">
        <f t="shared" ca="1" si="336"/>
        <v>1.000614627</v>
      </c>
      <c r="H1448" s="22">
        <f ca="1">TRUNC(PRODUCT(G$10:G1447),15)</f>
        <v>1.4587848467706599</v>
      </c>
      <c r="I1448" s="22">
        <f t="shared" ca="1" si="337"/>
        <v>1.38435486717094</v>
      </c>
      <c r="J1448" s="22">
        <f t="shared" ca="1" si="338"/>
        <v>1.0537650999999999</v>
      </c>
      <c r="K1448" s="110">
        <f t="shared" ca="1" si="330"/>
        <v>0.22875139271214195</v>
      </c>
      <c r="L1448" s="66">
        <f>IF(VLOOKUP(A1448,$T$12:$AC$125,8)=VLOOKUP(A1447,$T$12:$AC$125,8),0,VLOOKUP(A1448,T$12:$AC$125,8))</f>
        <v>0</v>
      </c>
      <c r="M1448" s="67">
        <f>IF(L1448&gt;0,VLOOKUP(L1448,S$12:$AB$125,7),0)</f>
        <v>0</v>
      </c>
      <c r="N1448" s="2">
        <f t="shared" si="332"/>
        <v>0</v>
      </c>
      <c r="O1448" s="22">
        <f t="shared" ca="1" si="339"/>
        <v>0.22875139271214195</v>
      </c>
      <c r="P1448" s="25" t="str">
        <f t="shared" si="340"/>
        <v>A+J=</v>
      </c>
      <c r="Q1448" s="26">
        <f t="shared" si="341"/>
        <v>45306</v>
      </c>
      <c r="R1448" s="4"/>
      <c r="S1448" s="98"/>
      <c r="U1448" s="4"/>
      <c r="V1448" s="4"/>
      <c r="W1448" s="4"/>
      <c r="X1448" s="4"/>
      <c r="Y1448" s="4"/>
      <c r="Z1448" s="4"/>
      <c r="AA1448" s="4"/>
      <c r="AB1448" s="4"/>
      <c r="AC1448" s="4"/>
      <c r="AD1448" s="64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64"/>
      <c r="BJ1448" s="64"/>
      <c r="BK1448" s="64"/>
      <c r="BL1448" s="64"/>
      <c r="BM1448" s="64"/>
      <c r="BN1448" s="64"/>
      <c r="BO1448" s="64"/>
      <c r="BP1448" s="64"/>
      <c r="BQ1448" s="64"/>
      <c r="BR1448" s="64"/>
      <c r="BS1448" s="64"/>
      <c r="BT1448" s="64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  <c r="FN1448" s="64"/>
      <c r="FO1448" s="64"/>
      <c r="FP1448" s="64"/>
      <c r="FQ1448" s="64"/>
      <c r="FR1448" s="64"/>
      <c r="FS1448" s="64"/>
      <c r="FT1448" s="64"/>
    </row>
    <row r="1449" spans="1:176" ht="15" x14ac:dyDescent="0.25">
      <c r="A1449" s="20">
        <f t="shared" si="353"/>
        <v>45202</v>
      </c>
      <c r="B1449" s="22">
        <f t="shared" ca="1" si="333"/>
        <v>1.205636391917666</v>
      </c>
      <c r="C1449" s="22">
        <f t="shared" ca="1" si="354"/>
        <v>0.97614444</v>
      </c>
      <c r="D1449" s="23">
        <f ca="1">IF(A1449&lt;$B$1,VLOOKUP(A1449,[1]DI!$A$4:$B$15000,2,FALSE),0)</f>
        <v>0.1265</v>
      </c>
      <c r="E1449" s="22">
        <f t="shared" ca="1" si="334"/>
        <v>4.7279E-4</v>
      </c>
      <c r="F1449" s="23">
        <f t="shared" si="335"/>
        <v>1.3</v>
      </c>
      <c r="G1449" s="24">
        <f t="shared" ca="1" si="336"/>
        <v>1.000614627</v>
      </c>
      <c r="H1449" s="22">
        <f ca="1">TRUNC(PRODUCT(G$10:G1448),15)</f>
        <v>1.45968145532467</v>
      </c>
      <c r="I1449" s="22">
        <f t="shared" ca="1" si="337"/>
        <v>1.38435486717094</v>
      </c>
      <c r="J1449" s="22">
        <f t="shared" ca="1" si="338"/>
        <v>1.0544127700000001</v>
      </c>
      <c r="K1449" s="110">
        <f t="shared" ca="1" si="330"/>
        <v>0.22949195191766594</v>
      </c>
      <c r="L1449" s="66">
        <f>IF(VLOOKUP(A1449,$T$12:$AC$125,8)=VLOOKUP(A1448,$T$12:$AC$125,8),0,VLOOKUP(A1449,T$12:$AC$125,8))</f>
        <v>0</v>
      </c>
      <c r="M1449" s="67">
        <f>IF(L1449&gt;0,VLOOKUP(L1449,S$12:$AB$125,7),0)</f>
        <v>0</v>
      </c>
      <c r="N1449" s="2">
        <f t="shared" si="332"/>
        <v>0</v>
      </c>
      <c r="O1449" s="22">
        <f t="shared" ca="1" si="339"/>
        <v>0.22949195191766594</v>
      </c>
      <c r="P1449" s="25" t="str">
        <f t="shared" si="340"/>
        <v>A+J=</v>
      </c>
      <c r="Q1449" s="26">
        <f t="shared" si="341"/>
        <v>45306</v>
      </c>
      <c r="R1449" s="4"/>
      <c r="S1449" s="98"/>
      <c r="U1449" s="4"/>
      <c r="V1449" s="4"/>
      <c r="W1449" s="4"/>
      <c r="X1449" s="4"/>
      <c r="Y1449" s="4"/>
      <c r="Z1449" s="4"/>
      <c r="AA1449" s="4"/>
      <c r="AB1449" s="4"/>
      <c r="AC1449" s="4"/>
      <c r="AD1449" s="64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64"/>
      <c r="BQ1449" s="64"/>
      <c r="BR1449" s="64"/>
      <c r="BS1449" s="64"/>
      <c r="BT1449" s="64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  <c r="FN1449" s="64"/>
      <c r="FO1449" s="64"/>
      <c r="FP1449" s="64"/>
      <c r="FQ1449" s="64"/>
      <c r="FR1449" s="64"/>
      <c r="FS1449" s="64"/>
      <c r="FT1449" s="64"/>
    </row>
    <row r="1450" spans="1:176" ht="15" x14ac:dyDescent="0.25">
      <c r="A1450" s="20">
        <f t="shared" si="353"/>
        <v>45203</v>
      </c>
      <c r="B1450" s="22">
        <f t="shared" ca="1" si="333"/>
        <v>1.2063774080333174</v>
      </c>
      <c r="C1450" s="22">
        <f t="shared" ca="1" si="354"/>
        <v>0.97614444</v>
      </c>
      <c r="D1450" s="23">
        <f ca="1">IF(A1450&lt;$B$1,VLOOKUP(A1450,[1]DI!$A$4:$B$15000,2,FALSE),0)</f>
        <v>0.1265</v>
      </c>
      <c r="E1450" s="22">
        <f t="shared" ca="1" si="334"/>
        <v>4.7279E-4</v>
      </c>
      <c r="F1450" s="23">
        <f t="shared" si="335"/>
        <v>1.3</v>
      </c>
      <c r="G1450" s="24">
        <f t="shared" ca="1" si="336"/>
        <v>1.000614627</v>
      </c>
      <c r="H1450" s="22">
        <f ca="1">TRUNC(PRODUCT(G$10:G1449),15)</f>
        <v>1.46057861495852</v>
      </c>
      <c r="I1450" s="22">
        <f t="shared" ca="1" si="337"/>
        <v>1.38435486717094</v>
      </c>
      <c r="J1450" s="22">
        <f t="shared" ca="1" si="338"/>
        <v>1.0550608400000001</v>
      </c>
      <c r="K1450" s="110">
        <f t="shared" ca="1" si="330"/>
        <v>0.2302329680333173</v>
      </c>
      <c r="L1450" s="66">
        <f>IF(VLOOKUP(A1450,$T$12:$AC$125,8)=VLOOKUP(A1449,$T$12:$AC$125,8),0,VLOOKUP(A1450,T$12:$AC$125,8))</f>
        <v>0</v>
      </c>
      <c r="M1450" s="67">
        <f>IF(L1450&gt;0,VLOOKUP(L1450,S$12:$AB$125,7),0)</f>
        <v>0</v>
      </c>
      <c r="N1450" s="2">
        <f t="shared" si="332"/>
        <v>0</v>
      </c>
      <c r="O1450" s="22">
        <f t="shared" ca="1" si="339"/>
        <v>0.2302329680333173</v>
      </c>
      <c r="P1450" s="25" t="str">
        <f t="shared" si="340"/>
        <v>A+J=</v>
      </c>
      <c r="Q1450" s="26">
        <f t="shared" si="341"/>
        <v>45306</v>
      </c>
      <c r="R1450" s="4"/>
      <c r="S1450" s="98"/>
      <c r="U1450" s="4"/>
      <c r="V1450" s="4"/>
      <c r="W1450" s="4"/>
      <c r="X1450" s="4"/>
      <c r="Y1450" s="4"/>
      <c r="Z1450" s="4"/>
      <c r="AA1450" s="4"/>
      <c r="AB1450" s="4"/>
      <c r="AC1450" s="4"/>
      <c r="AD1450" s="64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64"/>
      <c r="BQ1450" s="64"/>
      <c r="BR1450" s="64"/>
      <c r="BS1450" s="64"/>
      <c r="BT1450" s="64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  <c r="FN1450" s="64"/>
      <c r="FO1450" s="64"/>
      <c r="FP1450" s="64"/>
      <c r="FQ1450" s="64"/>
      <c r="FR1450" s="64"/>
      <c r="FS1450" s="64"/>
      <c r="FT1450" s="64"/>
    </row>
    <row r="1451" spans="1:176" ht="15" x14ac:dyDescent="0.25">
      <c r="A1451" s="20">
        <f t="shared" si="353"/>
        <v>45204</v>
      </c>
      <c r="B1451" s="22">
        <f t="shared" ca="1" si="333"/>
        <v>1.207118881059096</v>
      </c>
      <c r="C1451" s="22">
        <f t="shared" ca="1" si="354"/>
        <v>0.97614444</v>
      </c>
      <c r="D1451" s="23">
        <f ca="1">IF(A1451&lt;$B$1,VLOOKUP(A1451,[1]DI!$A$4:$B$15000,2,FALSE),0)</f>
        <v>0.1265</v>
      </c>
      <c r="E1451" s="22">
        <f t="shared" ca="1" si="334"/>
        <v>4.7279E-4</v>
      </c>
      <c r="F1451" s="23">
        <f t="shared" si="335"/>
        <v>1.3</v>
      </c>
      <c r="G1451" s="24">
        <f t="shared" ca="1" si="336"/>
        <v>1.000614627</v>
      </c>
      <c r="H1451" s="22">
        <f ca="1">TRUNC(PRODUCT(G$10:G1450),15)</f>
        <v>1.4614763260108901</v>
      </c>
      <c r="I1451" s="22">
        <f t="shared" ca="1" si="337"/>
        <v>1.38435486717094</v>
      </c>
      <c r="J1451" s="22">
        <f t="shared" ca="1" si="338"/>
        <v>1.0557093099999999</v>
      </c>
      <c r="K1451" s="110">
        <f t="shared" ca="1" si="330"/>
        <v>0.23097444105909601</v>
      </c>
      <c r="L1451" s="66">
        <f>IF(VLOOKUP(A1451,$T$12:$AC$125,8)=VLOOKUP(A1450,$T$12:$AC$125,8),0,VLOOKUP(A1451,T$12:$AC$125,8))</f>
        <v>0</v>
      </c>
      <c r="M1451" s="67">
        <f>IF(L1451&gt;0,VLOOKUP(L1451,S$12:$AB$125,7),0)</f>
        <v>0</v>
      </c>
      <c r="N1451" s="2">
        <f t="shared" si="332"/>
        <v>0</v>
      </c>
      <c r="O1451" s="22">
        <f t="shared" ca="1" si="339"/>
        <v>0.23097444105909601</v>
      </c>
      <c r="P1451" s="25" t="str">
        <f t="shared" si="340"/>
        <v>A+J=</v>
      </c>
      <c r="Q1451" s="26">
        <f t="shared" si="341"/>
        <v>45306</v>
      </c>
      <c r="R1451" s="4"/>
      <c r="S1451" s="98"/>
      <c r="U1451" s="4"/>
      <c r="V1451" s="4"/>
      <c r="W1451" s="4"/>
      <c r="X1451" s="4"/>
      <c r="Y1451" s="4"/>
      <c r="Z1451" s="4"/>
      <c r="AA1451" s="4"/>
      <c r="AB1451" s="4"/>
      <c r="AC1451" s="4"/>
      <c r="AD1451" s="64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64"/>
      <c r="BQ1451" s="64"/>
      <c r="BR1451" s="64"/>
      <c r="BS1451" s="64"/>
      <c r="BT1451" s="64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  <c r="FN1451" s="64"/>
      <c r="FO1451" s="64"/>
      <c r="FP1451" s="64"/>
      <c r="FQ1451" s="64"/>
      <c r="FR1451" s="64"/>
      <c r="FS1451" s="64"/>
      <c r="FT1451" s="64"/>
    </row>
    <row r="1452" spans="1:176" ht="15" x14ac:dyDescent="0.25">
      <c r="A1452" s="20">
        <f t="shared" si="353"/>
        <v>45205</v>
      </c>
      <c r="B1452" s="22">
        <f t="shared" ca="1" si="333"/>
        <v>1.2078608109950022</v>
      </c>
      <c r="C1452" s="22">
        <f t="shared" ca="1" si="354"/>
        <v>0.97614444</v>
      </c>
      <c r="D1452" s="23">
        <f ca="1">IF(A1452&lt;$B$1,VLOOKUP(A1452,[1]DI!$A$4:$B$15000,2,FALSE),0)</f>
        <v>0.1265</v>
      </c>
      <c r="E1452" s="22">
        <f t="shared" ca="1" si="334"/>
        <v>4.7279E-4</v>
      </c>
      <c r="F1452" s="23">
        <f t="shared" si="335"/>
        <v>1.3</v>
      </c>
      <c r="G1452" s="24">
        <f t="shared" ca="1" si="336"/>
        <v>1.000614627</v>
      </c>
      <c r="H1452" s="22">
        <f ca="1">TRUNC(PRODUCT(G$10:G1451),15)</f>
        <v>1.46237458882072</v>
      </c>
      <c r="I1452" s="22">
        <f t="shared" ca="1" si="337"/>
        <v>1.38435486717094</v>
      </c>
      <c r="J1452" s="22">
        <f t="shared" ca="1" si="338"/>
        <v>1.0563581799999999</v>
      </c>
      <c r="K1452" s="110">
        <f t="shared" ca="1" si="330"/>
        <v>0.23171637099500214</v>
      </c>
      <c r="L1452" s="66">
        <f>IF(VLOOKUP(A1452,$T$12:$AC$125,8)=VLOOKUP(A1451,$T$12:$AC$125,8),0,VLOOKUP(A1452,T$12:$AC$125,8))</f>
        <v>0</v>
      </c>
      <c r="M1452" s="67">
        <f>IF(L1452&gt;0,VLOOKUP(L1452,S$12:$AB$125,7),0)</f>
        <v>0</v>
      </c>
      <c r="N1452" s="2">
        <f t="shared" si="332"/>
        <v>0</v>
      </c>
      <c r="O1452" s="22">
        <f t="shared" ca="1" si="339"/>
        <v>0.23171637099500214</v>
      </c>
      <c r="P1452" s="25" t="str">
        <f t="shared" si="340"/>
        <v>A+J=</v>
      </c>
      <c r="Q1452" s="26">
        <f t="shared" si="341"/>
        <v>45306</v>
      </c>
      <c r="R1452" s="4"/>
      <c r="S1452" s="98"/>
      <c r="U1452" s="4"/>
      <c r="V1452" s="4"/>
      <c r="W1452" s="4"/>
      <c r="X1452" s="4"/>
      <c r="Y1452" s="4"/>
      <c r="Z1452" s="4"/>
      <c r="AA1452" s="4"/>
      <c r="AB1452" s="4"/>
      <c r="AC1452" s="4"/>
      <c r="AD1452" s="64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64"/>
      <c r="BQ1452" s="64"/>
      <c r="BR1452" s="64"/>
      <c r="BS1452" s="64"/>
      <c r="BT1452" s="64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  <c r="FN1452" s="64"/>
      <c r="FO1452" s="64"/>
      <c r="FP1452" s="64"/>
      <c r="FQ1452" s="64"/>
      <c r="FR1452" s="64"/>
      <c r="FS1452" s="64"/>
      <c r="FT1452" s="64"/>
    </row>
    <row r="1453" spans="1:176" ht="15" x14ac:dyDescent="0.25">
      <c r="A1453" s="20">
        <f t="shared" si="353"/>
        <v>45206</v>
      </c>
      <c r="B1453" s="22">
        <f t="shared" ca="1" si="333"/>
        <v>1.2086031978410356</v>
      </c>
      <c r="C1453" s="22">
        <f t="shared" ca="1" si="354"/>
        <v>0.97614444</v>
      </c>
      <c r="D1453" s="23">
        <f ca="1">IF(A1453&lt;$B$1,VLOOKUP(A1453,[1]DI!$A$4:$B$15000,2,FALSE),0)</f>
        <v>0</v>
      </c>
      <c r="E1453" s="22">
        <f t="shared" ca="1" si="334"/>
        <v>0</v>
      </c>
      <c r="F1453" s="23">
        <f t="shared" si="335"/>
        <v>1.3</v>
      </c>
      <c r="G1453" s="24">
        <f t="shared" ca="1" si="336"/>
        <v>1</v>
      </c>
      <c r="H1453" s="22">
        <f ca="1">TRUNC(PRODUCT(G$10:G1452),15)</f>
        <v>1.46327340372712</v>
      </c>
      <c r="I1453" s="22">
        <f t="shared" ca="1" si="337"/>
        <v>1.38435486717094</v>
      </c>
      <c r="J1453" s="22">
        <f t="shared" ca="1" si="338"/>
        <v>1.05700745</v>
      </c>
      <c r="K1453" s="110">
        <f t="shared" ca="1" si="330"/>
        <v>0.2324587578410357</v>
      </c>
      <c r="L1453" s="66">
        <f>IF(VLOOKUP(A1453,$T$12:$AC$125,8)=VLOOKUP(A1452,$T$12:$AC$125,8),0,VLOOKUP(A1453,T$12:$AC$125,8))</f>
        <v>0</v>
      </c>
      <c r="M1453" s="67">
        <f>IF(L1453&gt;0,VLOOKUP(L1453,S$12:$AB$125,7),0)</f>
        <v>0</v>
      </c>
      <c r="N1453" s="2">
        <f t="shared" si="332"/>
        <v>0</v>
      </c>
      <c r="O1453" s="22">
        <f t="shared" ca="1" si="339"/>
        <v>0.2324587578410357</v>
      </c>
      <c r="P1453" s="25" t="str">
        <f t="shared" si="340"/>
        <v>A+J=</v>
      </c>
      <c r="Q1453" s="26">
        <f t="shared" si="341"/>
        <v>45306</v>
      </c>
      <c r="R1453" s="4"/>
      <c r="S1453" s="98"/>
      <c r="U1453" s="4"/>
      <c r="V1453" s="4"/>
      <c r="W1453" s="4"/>
      <c r="X1453" s="4"/>
      <c r="Y1453" s="4"/>
      <c r="Z1453" s="4"/>
      <c r="AA1453" s="4"/>
      <c r="AB1453" s="4"/>
      <c r="AC1453" s="4"/>
      <c r="AD1453" s="64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64"/>
      <c r="BQ1453" s="64"/>
      <c r="BR1453" s="64"/>
      <c r="BS1453" s="64"/>
      <c r="BT1453" s="64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  <c r="FN1453" s="64"/>
      <c r="FO1453" s="64"/>
      <c r="FP1453" s="64"/>
      <c r="FQ1453" s="64"/>
      <c r="FR1453" s="64"/>
      <c r="FS1453" s="64"/>
      <c r="FT1453" s="64"/>
    </row>
    <row r="1454" spans="1:176" ht="15" x14ac:dyDescent="0.25">
      <c r="A1454" s="20">
        <f t="shared" si="353"/>
        <v>45207</v>
      </c>
      <c r="B1454" s="22">
        <f t="shared" ca="1" si="333"/>
        <v>1.2086031978410356</v>
      </c>
      <c r="C1454" s="22">
        <f t="shared" ca="1" si="354"/>
        <v>0.97614444</v>
      </c>
      <c r="D1454" s="23">
        <f ca="1">IF(A1454&lt;$B$1,VLOOKUP(A1454,[1]DI!$A$4:$B$15000,2,FALSE),0)</f>
        <v>0</v>
      </c>
      <c r="E1454" s="22">
        <f t="shared" ca="1" si="334"/>
        <v>0</v>
      </c>
      <c r="F1454" s="23">
        <f t="shared" si="335"/>
        <v>1.3</v>
      </c>
      <c r="G1454" s="24">
        <f t="shared" ca="1" si="336"/>
        <v>1</v>
      </c>
      <c r="H1454" s="22">
        <f ca="1">TRUNC(PRODUCT(G$10:G1453),15)</f>
        <v>1.46327340372712</v>
      </c>
      <c r="I1454" s="22">
        <f t="shared" ca="1" si="337"/>
        <v>1.38435486717094</v>
      </c>
      <c r="J1454" s="22">
        <f t="shared" ca="1" si="338"/>
        <v>1.05700745</v>
      </c>
      <c r="K1454" s="110">
        <f t="shared" ca="1" si="330"/>
        <v>0.2324587578410357</v>
      </c>
      <c r="L1454" s="66">
        <f>IF(VLOOKUP(A1454,$T$12:$AC$125,8)=VLOOKUP(A1453,$T$12:$AC$125,8),0,VLOOKUP(A1454,T$12:$AC$125,8))</f>
        <v>0</v>
      </c>
      <c r="M1454" s="67">
        <f>IF(L1454&gt;0,VLOOKUP(L1454,S$12:$AB$125,7),0)</f>
        <v>0</v>
      </c>
      <c r="N1454" s="2">
        <f t="shared" si="332"/>
        <v>0</v>
      </c>
      <c r="O1454" s="22">
        <f t="shared" ca="1" si="339"/>
        <v>0.2324587578410357</v>
      </c>
      <c r="P1454" s="25" t="str">
        <f t="shared" si="340"/>
        <v>A+J=</v>
      </c>
      <c r="Q1454" s="26">
        <f t="shared" si="341"/>
        <v>45306</v>
      </c>
      <c r="R1454" s="4"/>
      <c r="S1454" s="98"/>
      <c r="U1454" s="4"/>
      <c r="V1454" s="4"/>
      <c r="W1454" s="4"/>
      <c r="X1454" s="4"/>
      <c r="Y1454" s="4"/>
      <c r="Z1454" s="4"/>
      <c r="AA1454" s="4"/>
      <c r="AB1454" s="4"/>
      <c r="AC1454" s="4"/>
      <c r="AD1454" s="64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64"/>
      <c r="BQ1454" s="64"/>
      <c r="BR1454" s="64"/>
      <c r="BS1454" s="64"/>
      <c r="BT1454" s="6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  <c r="FN1454" s="64"/>
      <c r="FO1454" s="64"/>
      <c r="FP1454" s="64"/>
      <c r="FQ1454" s="64"/>
      <c r="FR1454" s="64"/>
      <c r="FS1454" s="64"/>
      <c r="FT1454" s="64"/>
    </row>
    <row r="1455" spans="1:176" ht="15" x14ac:dyDescent="0.25">
      <c r="A1455" s="20">
        <f t="shared" si="353"/>
        <v>45208</v>
      </c>
      <c r="B1455" s="22">
        <f t="shared" ca="1" si="333"/>
        <v>1.2086031978410356</v>
      </c>
      <c r="C1455" s="22">
        <f t="shared" ca="1" si="354"/>
        <v>0.97614444</v>
      </c>
      <c r="D1455" s="23">
        <f ca="1">IF(A1455&lt;$B$1,VLOOKUP(A1455,[1]DI!$A$4:$B$15000,2,FALSE),0)</f>
        <v>0.1265</v>
      </c>
      <c r="E1455" s="22">
        <f t="shared" ca="1" si="334"/>
        <v>4.7279E-4</v>
      </c>
      <c r="F1455" s="23">
        <f t="shared" si="335"/>
        <v>1.3</v>
      </c>
      <c r="G1455" s="24">
        <f t="shared" ca="1" si="336"/>
        <v>1.000614627</v>
      </c>
      <c r="H1455" s="22">
        <f ca="1">TRUNC(PRODUCT(G$10:G1454),15)</f>
        <v>1.46327340372712</v>
      </c>
      <c r="I1455" s="22">
        <f t="shared" ca="1" si="337"/>
        <v>1.38435486717094</v>
      </c>
      <c r="J1455" s="22">
        <f t="shared" ca="1" si="338"/>
        <v>1.05700745</v>
      </c>
      <c r="K1455" s="110">
        <f t="shared" ca="1" si="330"/>
        <v>0.2324587578410357</v>
      </c>
      <c r="L1455" s="66">
        <f>IF(VLOOKUP(A1455,$T$12:$AC$125,8)=VLOOKUP(A1454,$T$12:$AC$125,8),0,VLOOKUP(A1455,T$12:$AC$125,8))</f>
        <v>0</v>
      </c>
      <c r="M1455" s="67">
        <f>IF(L1455&gt;0,VLOOKUP(L1455,S$12:$AB$125,7),0)</f>
        <v>0</v>
      </c>
      <c r="N1455" s="2">
        <f t="shared" si="332"/>
        <v>0</v>
      </c>
      <c r="O1455" s="22">
        <f t="shared" ca="1" si="339"/>
        <v>0.2324587578410357</v>
      </c>
      <c r="P1455" s="25" t="str">
        <f t="shared" si="340"/>
        <v>A+J=</v>
      </c>
      <c r="Q1455" s="26">
        <f t="shared" si="341"/>
        <v>45306</v>
      </c>
      <c r="R1455" s="4"/>
      <c r="S1455" s="98"/>
      <c r="U1455" s="4"/>
      <c r="V1455" s="4"/>
      <c r="W1455" s="4"/>
      <c r="X1455" s="4"/>
      <c r="Y1455" s="4"/>
      <c r="Z1455" s="4"/>
      <c r="AA1455" s="4"/>
      <c r="AB1455" s="4"/>
      <c r="AC1455" s="4"/>
      <c r="AD1455" s="64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64"/>
      <c r="BQ1455" s="64"/>
      <c r="BR1455" s="64"/>
      <c r="BS1455" s="64"/>
      <c r="BT1455" s="64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  <c r="FN1455" s="64"/>
      <c r="FO1455" s="64"/>
      <c r="FP1455" s="64"/>
      <c r="FQ1455" s="64"/>
      <c r="FR1455" s="64"/>
      <c r="FS1455" s="64"/>
      <c r="FT1455" s="64"/>
    </row>
    <row r="1456" spans="1:176" ht="15" x14ac:dyDescent="0.25">
      <c r="A1456" s="20">
        <f t="shared" si="353"/>
        <v>45209</v>
      </c>
      <c r="B1456" s="22">
        <f t="shared" ca="1" si="333"/>
        <v>1.2093460299244434</v>
      </c>
      <c r="C1456" s="22">
        <f t="shared" ca="1" si="354"/>
        <v>0.97614444</v>
      </c>
      <c r="D1456" s="23">
        <f ca="1">IF(A1456&lt;$B$1,VLOOKUP(A1456,[1]DI!$A$4:$B$15000,2,FALSE),0)</f>
        <v>0.1265</v>
      </c>
      <c r="E1456" s="22">
        <f t="shared" ca="1" si="334"/>
        <v>4.7279E-4</v>
      </c>
      <c r="F1456" s="23">
        <f t="shared" si="335"/>
        <v>1.3</v>
      </c>
      <c r="G1456" s="24">
        <f t="shared" ca="1" si="336"/>
        <v>1.000614627</v>
      </c>
      <c r="H1456" s="22">
        <f ca="1">TRUNC(PRODUCT(G$10:G1455),15)</f>
        <v>1.4641727710694299</v>
      </c>
      <c r="I1456" s="22">
        <f t="shared" ca="1" si="337"/>
        <v>1.38435486717094</v>
      </c>
      <c r="J1456" s="22">
        <f t="shared" ca="1" si="338"/>
        <v>1.0576571100000001</v>
      </c>
      <c r="K1456" s="110">
        <f t="shared" ca="1" si="330"/>
        <v>0.23320158992444345</v>
      </c>
      <c r="L1456" s="66">
        <f>IF(VLOOKUP(A1456,$T$12:$AC$125,8)=VLOOKUP(A1455,$T$12:$AC$125,8),0,VLOOKUP(A1456,T$12:$AC$125,8))</f>
        <v>0</v>
      </c>
      <c r="M1456" s="67">
        <f>IF(L1456&gt;0,VLOOKUP(L1456,S$12:$AB$125,7),0)</f>
        <v>0</v>
      </c>
      <c r="N1456" s="2">
        <f t="shared" si="332"/>
        <v>0</v>
      </c>
      <c r="O1456" s="22">
        <f t="shared" ca="1" si="339"/>
        <v>0.23320158992444345</v>
      </c>
      <c r="P1456" s="25" t="str">
        <f t="shared" si="340"/>
        <v>A+J=</v>
      </c>
      <c r="Q1456" s="26">
        <f t="shared" si="341"/>
        <v>45306</v>
      </c>
      <c r="R1456" s="4"/>
      <c r="S1456" s="98"/>
      <c r="U1456" s="4"/>
      <c r="V1456" s="4"/>
      <c r="W1456" s="4"/>
      <c r="X1456" s="4"/>
      <c r="Y1456" s="4"/>
      <c r="Z1456" s="4"/>
      <c r="AA1456" s="4"/>
      <c r="AB1456" s="4"/>
      <c r="AC1456" s="4"/>
      <c r="AD1456" s="64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  <c r="BK1456" s="64"/>
      <c r="BL1456" s="64"/>
      <c r="BM1456" s="64"/>
      <c r="BN1456" s="64"/>
      <c r="BO1456" s="64"/>
      <c r="BP1456" s="64"/>
      <c r="BQ1456" s="64"/>
      <c r="BR1456" s="64"/>
      <c r="BS1456" s="64"/>
      <c r="BT1456" s="64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  <c r="FN1456" s="64"/>
      <c r="FO1456" s="64"/>
      <c r="FP1456" s="64"/>
      <c r="FQ1456" s="64"/>
      <c r="FR1456" s="64"/>
      <c r="FS1456" s="64"/>
      <c r="FT1456" s="64"/>
    </row>
    <row r="1457" spans="1:176" ht="15" x14ac:dyDescent="0.25">
      <c r="A1457" s="20">
        <f t="shared" si="353"/>
        <v>45210</v>
      </c>
      <c r="B1457" s="22">
        <f t="shared" ca="1" si="333"/>
        <v>1.2100893305907316</v>
      </c>
      <c r="C1457" s="22">
        <f t="shared" ca="1" si="354"/>
        <v>0.97614444</v>
      </c>
      <c r="D1457" s="23">
        <f ca="1">IF(A1457&lt;$B$1,VLOOKUP(A1457,[1]DI!$A$4:$B$15000,2,FALSE),0)</f>
        <v>0.1265</v>
      </c>
      <c r="E1457" s="22">
        <f t="shared" ca="1" si="334"/>
        <v>4.7279E-4</v>
      </c>
      <c r="F1457" s="23">
        <f t="shared" si="335"/>
        <v>1.3</v>
      </c>
      <c r="G1457" s="24">
        <f t="shared" ca="1" si="336"/>
        <v>1.000614627</v>
      </c>
      <c r="H1457" s="22">
        <f ca="1">TRUNC(PRODUCT(G$10:G1456),15)</f>
        <v>1.4650726911872001</v>
      </c>
      <c r="I1457" s="22">
        <f t="shared" ca="1" si="337"/>
        <v>1.38435486717094</v>
      </c>
      <c r="J1457" s="22">
        <f t="shared" ca="1" si="338"/>
        <v>1.0583071799999999</v>
      </c>
      <c r="K1457" s="110">
        <f t="shared" ca="1" si="330"/>
        <v>0.23394489059073173</v>
      </c>
      <c r="L1457" s="66">
        <f>IF(VLOOKUP(A1457,$T$12:$AC$125,8)=VLOOKUP(A1456,$T$12:$AC$125,8),0,VLOOKUP(A1457,T$12:$AC$125,8))</f>
        <v>0</v>
      </c>
      <c r="M1457" s="67">
        <f>IF(L1457&gt;0,VLOOKUP(L1457,S$12:$AB$125,7),0)</f>
        <v>0</v>
      </c>
      <c r="N1457" s="2">
        <f t="shared" si="332"/>
        <v>0</v>
      </c>
      <c r="O1457" s="22">
        <f t="shared" ca="1" si="339"/>
        <v>0.23394489059073173</v>
      </c>
      <c r="P1457" s="25" t="str">
        <f t="shared" si="340"/>
        <v>A+J=</v>
      </c>
      <c r="Q1457" s="26">
        <f t="shared" si="341"/>
        <v>45306</v>
      </c>
      <c r="R1457" s="4"/>
      <c r="S1457" s="98"/>
      <c r="U1457" s="4"/>
      <c r="V1457" s="4"/>
      <c r="W1457" s="4"/>
      <c r="X1457" s="4"/>
      <c r="Y1457" s="4"/>
      <c r="Z1457" s="4"/>
      <c r="AA1457" s="4"/>
      <c r="AB1457" s="4"/>
      <c r="AC1457" s="4"/>
      <c r="AD1457" s="64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64"/>
      <c r="BQ1457" s="64"/>
      <c r="BR1457" s="64"/>
      <c r="BS1457" s="64"/>
      <c r="BT1457" s="64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  <c r="FN1457" s="64"/>
      <c r="FO1457" s="64"/>
      <c r="FP1457" s="64"/>
      <c r="FQ1457" s="64"/>
      <c r="FR1457" s="64"/>
      <c r="FS1457" s="64"/>
      <c r="FT1457" s="64"/>
    </row>
    <row r="1458" spans="1:176" ht="15" x14ac:dyDescent="0.25">
      <c r="A1458" s="20">
        <f t="shared" si="353"/>
        <v>45211</v>
      </c>
      <c r="B1458" s="22">
        <f t="shared" ca="1" si="333"/>
        <v>1.2108330864943944</v>
      </c>
      <c r="C1458" s="22">
        <f t="shared" ca="1" si="354"/>
        <v>0.97614444</v>
      </c>
      <c r="D1458" s="23">
        <f ca="1">IF(A1458&lt;$B$1,VLOOKUP(A1458,[1]DI!$A$4:$B$15000,2,FALSE),0)</f>
        <v>0</v>
      </c>
      <c r="E1458" s="22">
        <f t="shared" ca="1" si="334"/>
        <v>0</v>
      </c>
      <c r="F1458" s="23">
        <f t="shared" si="335"/>
        <v>1.3</v>
      </c>
      <c r="G1458" s="24">
        <f t="shared" ca="1" si="336"/>
        <v>1</v>
      </c>
      <c r="H1458" s="22">
        <f ca="1">TRUNC(PRODUCT(G$10:G1457),15)</f>
        <v>1.4659731644201699</v>
      </c>
      <c r="I1458" s="22">
        <f t="shared" ca="1" si="337"/>
        <v>1.38435486717094</v>
      </c>
      <c r="J1458" s="22">
        <f t="shared" ca="1" si="338"/>
        <v>1.05895764</v>
      </c>
      <c r="K1458" s="110">
        <f t="shared" ca="1" si="330"/>
        <v>0.2346886464943943</v>
      </c>
      <c r="L1458" s="66">
        <f>IF(VLOOKUP(A1458,$T$12:$AC$125,8)=VLOOKUP(A1457,$T$12:$AC$125,8),0,VLOOKUP(A1458,T$12:$AC$125,8))</f>
        <v>0</v>
      </c>
      <c r="M1458" s="67">
        <f>IF(L1458&gt;0,VLOOKUP(L1458,S$12:$AB$125,7),0)</f>
        <v>0</v>
      </c>
      <c r="N1458" s="2">
        <f t="shared" si="332"/>
        <v>0</v>
      </c>
      <c r="O1458" s="22">
        <f t="shared" ca="1" si="339"/>
        <v>0.2346886464943943</v>
      </c>
      <c r="P1458" s="25" t="str">
        <f t="shared" si="340"/>
        <v>A+J=</v>
      </c>
      <c r="Q1458" s="26">
        <f t="shared" si="341"/>
        <v>45306</v>
      </c>
      <c r="R1458" s="4"/>
      <c r="S1458" s="98"/>
      <c r="U1458" s="4"/>
      <c r="V1458" s="4"/>
      <c r="W1458" s="4"/>
      <c r="X1458" s="4"/>
      <c r="Y1458" s="4"/>
      <c r="Z1458" s="4"/>
      <c r="AA1458" s="4"/>
      <c r="AB1458" s="4"/>
      <c r="AC1458" s="4"/>
      <c r="AD1458" s="64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64"/>
      <c r="BQ1458" s="64"/>
      <c r="BR1458" s="64"/>
      <c r="BS1458" s="64"/>
      <c r="BT1458" s="64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  <c r="FN1458" s="64"/>
      <c r="FO1458" s="64"/>
      <c r="FP1458" s="64"/>
      <c r="FQ1458" s="64"/>
      <c r="FR1458" s="64"/>
      <c r="FS1458" s="64"/>
      <c r="FT1458" s="64"/>
    </row>
    <row r="1459" spans="1:176" ht="15" x14ac:dyDescent="0.25">
      <c r="A1459" s="20">
        <f t="shared" si="353"/>
        <v>45212</v>
      </c>
      <c r="B1459" s="22">
        <f t="shared" ca="1" si="333"/>
        <v>1.2108330864943944</v>
      </c>
      <c r="C1459" s="22">
        <f t="shared" ca="1" si="354"/>
        <v>0.97614444</v>
      </c>
      <c r="D1459" s="23">
        <f ca="1">IF(A1459&lt;$B$1,VLOOKUP(A1459,[1]DI!$A$4:$B$15000,2,FALSE),0)</f>
        <v>0.1265</v>
      </c>
      <c r="E1459" s="22">
        <f t="shared" ca="1" si="334"/>
        <v>4.7279E-4</v>
      </c>
      <c r="F1459" s="23">
        <f t="shared" si="335"/>
        <v>1.3</v>
      </c>
      <c r="G1459" s="24">
        <f t="shared" ca="1" si="336"/>
        <v>1.000614627</v>
      </c>
      <c r="H1459" s="22">
        <f ca="1">TRUNC(PRODUCT(G$10:G1458),15)</f>
        <v>1.4659731644201699</v>
      </c>
      <c r="I1459" s="22">
        <f t="shared" ca="1" si="337"/>
        <v>1.38435486717094</v>
      </c>
      <c r="J1459" s="22">
        <f t="shared" ca="1" si="338"/>
        <v>1.05895764</v>
      </c>
      <c r="K1459" s="110">
        <f t="shared" ca="1" si="330"/>
        <v>0.2346886464943943</v>
      </c>
      <c r="L1459" s="66">
        <f>IF(VLOOKUP(A1459,$T$12:$AC$125,8)=VLOOKUP(A1458,$T$12:$AC$125,8),0,VLOOKUP(A1459,T$12:$AC$125,8))</f>
        <v>0</v>
      </c>
      <c r="M1459" s="67">
        <f>IF(L1459&gt;0,VLOOKUP(L1459,S$12:$AB$125,7),0)</f>
        <v>0</v>
      </c>
      <c r="N1459" s="2">
        <f t="shared" si="332"/>
        <v>0</v>
      </c>
      <c r="O1459" s="22">
        <f t="shared" ca="1" si="339"/>
        <v>0.2346886464943943</v>
      </c>
      <c r="P1459" s="25" t="str">
        <f t="shared" si="340"/>
        <v>A+J=</v>
      </c>
      <c r="Q1459" s="26">
        <f t="shared" si="341"/>
        <v>45306</v>
      </c>
      <c r="R1459" s="4"/>
      <c r="S1459" s="98"/>
      <c r="U1459" s="4"/>
      <c r="V1459" s="4"/>
      <c r="W1459" s="4"/>
      <c r="X1459" s="4"/>
      <c r="Y1459" s="4"/>
      <c r="Z1459" s="4"/>
      <c r="AA1459" s="4"/>
      <c r="AB1459" s="4"/>
      <c r="AC1459" s="4"/>
      <c r="AD1459" s="64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  <c r="BK1459" s="64"/>
      <c r="BL1459" s="64"/>
      <c r="BM1459" s="64"/>
      <c r="BN1459" s="64"/>
      <c r="BO1459" s="64"/>
      <c r="BP1459" s="64"/>
      <c r="BQ1459" s="64"/>
      <c r="BR1459" s="64"/>
      <c r="BS1459" s="64"/>
      <c r="BT1459" s="64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  <c r="FN1459" s="64"/>
      <c r="FO1459" s="64"/>
      <c r="FP1459" s="64"/>
      <c r="FQ1459" s="64"/>
      <c r="FR1459" s="64"/>
      <c r="FS1459" s="64"/>
      <c r="FT1459" s="64"/>
    </row>
    <row r="1460" spans="1:176" ht="15" x14ac:dyDescent="0.25">
      <c r="A1460" s="20">
        <f t="shared" si="353"/>
        <v>45213</v>
      </c>
      <c r="B1460" s="22">
        <f t="shared" ca="1" si="333"/>
        <v>1.2115772893081842</v>
      </c>
      <c r="C1460" s="22">
        <f t="shared" ca="1" si="354"/>
        <v>0.97614444</v>
      </c>
      <c r="D1460" s="23">
        <f ca="1">IF(A1460&lt;$B$1,VLOOKUP(A1460,[1]DI!$A$4:$B$15000,2,FALSE),0)</f>
        <v>0</v>
      </c>
      <c r="E1460" s="22">
        <f t="shared" ca="1" si="334"/>
        <v>0</v>
      </c>
      <c r="F1460" s="23">
        <f t="shared" si="335"/>
        <v>1.3</v>
      </c>
      <c r="G1460" s="24">
        <f t="shared" ca="1" si="336"/>
        <v>1</v>
      </c>
      <c r="H1460" s="22">
        <f ca="1">TRUNC(PRODUCT(G$10:G1459),15)</f>
        <v>1.4668741911082901</v>
      </c>
      <c r="I1460" s="22">
        <f t="shared" ca="1" si="337"/>
        <v>1.38435486717094</v>
      </c>
      <c r="J1460" s="22">
        <f t="shared" ca="1" si="338"/>
        <v>1.0596085</v>
      </c>
      <c r="K1460" s="110">
        <f t="shared" ca="1" si="330"/>
        <v>0.2354328493081842</v>
      </c>
      <c r="L1460" s="66">
        <f>IF(VLOOKUP(A1460,$T$12:$AC$125,8)=VLOOKUP(A1459,$T$12:$AC$125,8),0,VLOOKUP(A1460,T$12:$AC$125,8))</f>
        <v>0</v>
      </c>
      <c r="M1460" s="67">
        <f>IF(L1460&gt;0,VLOOKUP(L1460,S$12:$AB$125,7),0)</f>
        <v>0</v>
      </c>
      <c r="N1460" s="2">
        <f t="shared" si="332"/>
        <v>0</v>
      </c>
      <c r="O1460" s="22">
        <f t="shared" ca="1" si="339"/>
        <v>0.2354328493081842</v>
      </c>
      <c r="P1460" s="25" t="str">
        <f t="shared" si="340"/>
        <v>A+J=</v>
      </c>
      <c r="Q1460" s="26">
        <f t="shared" si="341"/>
        <v>45306</v>
      </c>
      <c r="R1460" s="4"/>
      <c r="S1460" s="98"/>
      <c r="U1460" s="4"/>
      <c r="V1460" s="4"/>
      <c r="W1460" s="4"/>
      <c r="X1460" s="4"/>
      <c r="Y1460" s="4"/>
      <c r="Z1460" s="4"/>
      <c r="AA1460" s="4"/>
      <c r="AB1460" s="4"/>
      <c r="AC1460" s="4"/>
      <c r="AD1460" s="64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64"/>
      <c r="BQ1460" s="64"/>
      <c r="BR1460" s="64"/>
      <c r="BS1460" s="64"/>
      <c r="BT1460" s="64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  <c r="FN1460" s="64"/>
      <c r="FO1460" s="64"/>
      <c r="FP1460" s="64"/>
      <c r="FQ1460" s="64"/>
      <c r="FR1460" s="64"/>
      <c r="FS1460" s="64"/>
      <c r="FT1460" s="64"/>
    </row>
    <row r="1461" spans="1:176" ht="15" x14ac:dyDescent="0.25">
      <c r="A1461" s="20">
        <f t="shared" si="353"/>
        <v>45214</v>
      </c>
      <c r="B1461" s="22">
        <f t="shared" ca="1" si="333"/>
        <v>1.2115772893081842</v>
      </c>
      <c r="C1461" s="22">
        <f t="shared" ca="1" si="354"/>
        <v>0.97614444</v>
      </c>
      <c r="D1461" s="23">
        <f ca="1">IF(A1461&lt;$B$1,VLOOKUP(A1461,[1]DI!$A$4:$B$15000,2,FALSE),0)</f>
        <v>0</v>
      </c>
      <c r="E1461" s="22">
        <f t="shared" ca="1" si="334"/>
        <v>0</v>
      </c>
      <c r="F1461" s="23">
        <f t="shared" si="335"/>
        <v>1.3</v>
      </c>
      <c r="G1461" s="24">
        <f t="shared" ca="1" si="336"/>
        <v>1</v>
      </c>
      <c r="H1461" s="22">
        <f ca="1">TRUNC(PRODUCT(G$10:G1460),15)</f>
        <v>1.4668741911082901</v>
      </c>
      <c r="I1461" s="22">
        <f t="shared" ca="1" si="337"/>
        <v>1.38435486717094</v>
      </c>
      <c r="J1461" s="22">
        <f t="shared" ca="1" si="338"/>
        <v>1.0596085</v>
      </c>
      <c r="K1461" s="110">
        <f t="shared" ref="K1461:K1499" ca="1" si="355">TRUNC((C1461*(J1461-1)),8)+(-R$1331*J1461)</f>
        <v>0.2354328493081842</v>
      </c>
      <c r="L1461" s="66">
        <f>IF(VLOOKUP(A1461,$T$12:$AC$125,8)=VLOOKUP(A1460,$T$12:$AC$125,8),0,VLOOKUP(A1461,T$12:$AC$125,8))</f>
        <v>0</v>
      </c>
      <c r="M1461" s="67">
        <f>IF(L1461&gt;0,VLOOKUP(L1461,S$12:$AB$125,7),0)</f>
        <v>0</v>
      </c>
      <c r="N1461" s="2">
        <f t="shared" si="332"/>
        <v>0</v>
      </c>
      <c r="O1461" s="22">
        <f t="shared" ca="1" si="339"/>
        <v>0.2354328493081842</v>
      </c>
      <c r="P1461" s="25" t="str">
        <f t="shared" si="340"/>
        <v>A+J=</v>
      </c>
      <c r="Q1461" s="26">
        <f t="shared" si="341"/>
        <v>45306</v>
      </c>
      <c r="R1461" s="4"/>
      <c r="S1461" s="98"/>
      <c r="U1461" s="4"/>
      <c r="V1461" s="4"/>
      <c r="W1461" s="4"/>
      <c r="X1461" s="4"/>
      <c r="Y1461" s="4"/>
      <c r="Z1461" s="4"/>
      <c r="AA1461" s="4"/>
      <c r="AB1461" s="4"/>
      <c r="AC1461" s="4"/>
      <c r="AD1461" s="64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64"/>
      <c r="BQ1461" s="64"/>
      <c r="BR1461" s="64"/>
      <c r="BS1461" s="64"/>
      <c r="BT1461" s="64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  <c r="FN1461" s="64"/>
      <c r="FO1461" s="64"/>
      <c r="FP1461" s="64"/>
      <c r="FQ1461" s="64"/>
      <c r="FR1461" s="64"/>
      <c r="FS1461" s="64"/>
      <c r="FT1461" s="64"/>
    </row>
    <row r="1462" spans="1:176" ht="15" x14ac:dyDescent="0.25">
      <c r="A1462" s="20">
        <f t="shared" si="353"/>
        <v>45215</v>
      </c>
      <c r="B1462" s="22">
        <f t="shared" ca="1" si="333"/>
        <v>1.2115772893081842</v>
      </c>
      <c r="C1462" s="22">
        <f t="shared" ca="1" si="354"/>
        <v>0.97614444</v>
      </c>
      <c r="D1462" s="23">
        <f ca="1">IF(A1462&lt;$B$1,VLOOKUP(A1462,[1]DI!$A$4:$B$15000,2,FALSE),0)</f>
        <v>0.1265</v>
      </c>
      <c r="E1462" s="22">
        <f t="shared" ca="1" si="334"/>
        <v>4.7279E-4</v>
      </c>
      <c r="F1462" s="23">
        <f t="shared" si="335"/>
        <v>1.3</v>
      </c>
      <c r="G1462" s="24">
        <f t="shared" ca="1" si="336"/>
        <v>1.000614627</v>
      </c>
      <c r="H1462" s="22">
        <f ca="1">TRUNC(PRODUCT(G$10:G1461),15)</f>
        <v>1.4668741911082901</v>
      </c>
      <c r="I1462" s="22">
        <f t="shared" ca="1" si="337"/>
        <v>1.38435486717094</v>
      </c>
      <c r="J1462" s="22">
        <f t="shared" ca="1" si="338"/>
        <v>1.0596085</v>
      </c>
      <c r="K1462" s="110">
        <f t="shared" ca="1" si="355"/>
        <v>0.2354328493081842</v>
      </c>
      <c r="L1462" s="66">
        <f>IF(VLOOKUP(A1462,$T$12:$AC$125,8)=VLOOKUP(A1461,$T$12:$AC$125,8),0,VLOOKUP(A1462,T$12:$AC$125,8))</f>
        <v>0</v>
      </c>
      <c r="M1462" s="67">
        <f>IF(L1462&gt;0,VLOOKUP(L1462,S$12:$AB$125,7),0)</f>
        <v>0</v>
      </c>
      <c r="N1462" s="2">
        <f t="shared" si="332"/>
        <v>0</v>
      </c>
      <c r="O1462" s="22">
        <f t="shared" ca="1" si="339"/>
        <v>0.2354328493081842</v>
      </c>
      <c r="P1462" s="25" t="str">
        <f t="shared" si="340"/>
        <v>A+J=</v>
      </c>
      <c r="Q1462" s="26">
        <f t="shared" si="341"/>
        <v>45306</v>
      </c>
      <c r="R1462" s="4"/>
      <c r="S1462" s="98"/>
      <c r="U1462" s="4"/>
      <c r="V1462" s="4"/>
      <c r="W1462" s="4"/>
      <c r="X1462" s="4"/>
      <c r="Y1462" s="4"/>
      <c r="Z1462" s="4"/>
      <c r="AA1462" s="4"/>
      <c r="AB1462" s="4"/>
      <c r="AC1462" s="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64"/>
      <c r="BQ1462" s="64"/>
      <c r="BR1462" s="64"/>
      <c r="BS1462" s="64"/>
      <c r="BT1462" s="64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  <c r="FN1462" s="64"/>
      <c r="FO1462" s="64"/>
      <c r="FP1462" s="64"/>
      <c r="FQ1462" s="64"/>
      <c r="FR1462" s="64"/>
      <c r="FS1462" s="64"/>
      <c r="FT1462" s="64"/>
    </row>
    <row r="1463" spans="1:176" ht="15" x14ac:dyDescent="0.25">
      <c r="A1463" s="20">
        <f t="shared" si="353"/>
        <v>45216</v>
      </c>
      <c r="B1463" s="22">
        <f t="shared" ca="1" si="333"/>
        <v>1.2123219607048548</v>
      </c>
      <c r="C1463" s="22">
        <f t="shared" ca="1" si="354"/>
        <v>0.97614444</v>
      </c>
      <c r="D1463" s="23">
        <f ca="1">IF(A1463&lt;$B$1,VLOOKUP(A1463,[1]DI!$A$4:$B$15000,2,FALSE),0)</f>
        <v>0.1265</v>
      </c>
      <c r="E1463" s="22">
        <f t="shared" ca="1" si="334"/>
        <v>4.7279E-4</v>
      </c>
      <c r="F1463" s="23">
        <f t="shared" si="335"/>
        <v>1.3</v>
      </c>
      <c r="G1463" s="24">
        <f t="shared" ca="1" si="336"/>
        <v>1.000614627</v>
      </c>
      <c r="H1463" s="22">
        <f ca="1">TRUNC(PRODUCT(G$10:G1462),15)</f>
        <v>1.4677757715917501</v>
      </c>
      <c r="I1463" s="22">
        <f t="shared" ca="1" si="337"/>
        <v>1.38435486717094</v>
      </c>
      <c r="J1463" s="22">
        <f t="shared" ca="1" si="338"/>
        <v>1.06025977</v>
      </c>
      <c r="K1463" s="110">
        <f t="shared" ca="1" si="355"/>
        <v>0.23617752070485473</v>
      </c>
      <c r="L1463" s="66">
        <f>IF(VLOOKUP(A1463,$T$12:$AC$125,8)=VLOOKUP(A1462,$T$12:$AC$125,8),0,VLOOKUP(A1463,T$12:$AC$125,8))</f>
        <v>0</v>
      </c>
      <c r="M1463" s="67">
        <f>IF(L1463&gt;0,VLOOKUP(L1463,S$12:$AB$125,7),0)</f>
        <v>0</v>
      </c>
      <c r="N1463" s="2">
        <f t="shared" si="332"/>
        <v>0</v>
      </c>
      <c r="O1463" s="22">
        <f t="shared" ca="1" si="339"/>
        <v>0.23617752070485473</v>
      </c>
      <c r="P1463" s="25" t="str">
        <f t="shared" si="340"/>
        <v>A+J=</v>
      </c>
      <c r="Q1463" s="26">
        <f t="shared" si="341"/>
        <v>45306</v>
      </c>
      <c r="R1463" s="4"/>
      <c r="S1463" s="98"/>
      <c r="U1463" s="4"/>
      <c r="V1463" s="4"/>
      <c r="W1463" s="4"/>
      <c r="X1463" s="4"/>
      <c r="Y1463" s="4"/>
      <c r="Z1463" s="4"/>
      <c r="AA1463" s="4"/>
      <c r="AB1463" s="4"/>
      <c r="AC1463" s="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64"/>
      <c r="BQ1463" s="64"/>
      <c r="BR1463" s="64"/>
      <c r="BS1463" s="64"/>
      <c r="BT1463" s="64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  <c r="FN1463" s="64"/>
      <c r="FO1463" s="64"/>
      <c r="FP1463" s="64"/>
      <c r="FQ1463" s="64"/>
      <c r="FR1463" s="64"/>
      <c r="FS1463" s="64"/>
      <c r="FT1463" s="64"/>
    </row>
    <row r="1464" spans="1:176" ht="15" x14ac:dyDescent="0.25">
      <c r="A1464" s="20">
        <f t="shared" si="353"/>
        <v>45217</v>
      </c>
      <c r="B1464" s="22">
        <f t="shared" ca="1" si="333"/>
        <v>1.2130670873388993</v>
      </c>
      <c r="C1464" s="22">
        <f t="shared" ca="1" si="354"/>
        <v>0.97614444</v>
      </c>
      <c r="D1464" s="23">
        <f ca="1">IF(A1464&lt;$B$1,VLOOKUP(A1464,[1]DI!$A$4:$B$15000,2,FALSE),0)</f>
        <v>0.1265</v>
      </c>
      <c r="E1464" s="22">
        <f t="shared" ca="1" si="334"/>
        <v>4.7279E-4</v>
      </c>
      <c r="F1464" s="23">
        <f t="shared" si="335"/>
        <v>1.3</v>
      </c>
      <c r="G1464" s="24">
        <f t="shared" ca="1" si="336"/>
        <v>1.000614627</v>
      </c>
      <c r="H1464" s="22">
        <f ca="1">TRUNC(PRODUCT(G$10:G1463),15)</f>
        <v>1.4686779062109201</v>
      </c>
      <c r="I1464" s="22">
        <f t="shared" ca="1" si="337"/>
        <v>1.38435486717094</v>
      </c>
      <c r="J1464" s="22">
        <f t="shared" ca="1" si="338"/>
        <v>1.06091143</v>
      </c>
      <c r="K1464" s="110">
        <f t="shared" ca="1" si="355"/>
        <v>0.23692264733889942</v>
      </c>
      <c r="L1464" s="66">
        <f>IF(VLOOKUP(A1464,$T$12:$AC$125,8)=VLOOKUP(A1463,$T$12:$AC$125,8),0,VLOOKUP(A1464,T$12:$AC$125,8))</f>
        <v>0</v>
      </c>
      <c r="M1464" s="67">
        <f>IF(L1464&gt;0,VLOOKUP(L1464,S$12:$AB$125,7),0)</f>
        <v>0</v>
      </c>
      <c r="N1464" s="2">
        <f t="shared" si="332"/>
        <v>0</v>
      </c>
      <c r="O1464" s="22">
        <f t="shared" ca="1" si="339"/>
        <v>0.23692264733889942</v>
      </c>
      <c r="P1464" s="25" t="str">
        <f t="shared" si="340"/>
        <v>A+J=</v>
      </c>
      <c r="Q1464" s="26">
        <f t="shared" si="341"/>
        <v>45306</v>
      </c>
      <c r="R1464" s="4"/>
      <c r="S1464" s="98"/>
      <c r="U1464" s="4"/>
      <c r="V1464" s="4"/>
      <c r="W1464" s="4"/>
      <c r="X1464" s="4"/>
      <c r="Y1464" s="4"/>
      <c r="Z1464" s="4"/>
      <c r="AA1464" s="4"/>
      <c r="AB1464" s="4"/>
      <c r="AC1464" s="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64"/>
      <c r="BQ1464" s="64"/>
      <c r="BR1464" s="64"/>
      <c r="BS1464" s="64"/>
      <c r="BT1464" s="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  <c r="FN1464" s="64"/>
      <c r="FO1464" s="64"/>
      <c r="FP1464" s="64"/>
      <c r="FQ1464" s="64"/>
      <c r="FR1464" s="64"/>
      <c r="FS1464" s="64"/>
      <c r="FT1464" s="64"/>
    </row>
    <row r="1465" spans="1:176" ht="15" x14ac:dyDescent="0.25">
      <c r="A1465" s="20">
        <f t="shared" si="353"/>
        <v>45218</v>
      </c>
      <c r="B1465" s="22">
        <f t="shared" ca="1" si="333"/>
        <v>1.2138126725558247</v>
      </c>
      <c r="C1465" s="22">
        <f t="shared" ca="1" si="354"/>
        <v>0.97614444</v>
      </c>
      <c r="D1465" s="23">
        <f ca="1">IF(A1465&lt;$B$1,VLOOKUP(A1465,[1]DI!$A$4:$B$15000,2,FALSE),0)</f>
        <v>0.1265</v>
      </c>
      <c r="E1465" s="22">
        <f t="shared" ca="1" si="334"/>
        <v>4.7279E-4</v>
      </c>
      <c r="F1465" s="23">
        <f t="shared" si="335"/>
        <v>1.3</v>
      </c>
      <c r="G1465" s="24">
        <f t="shared" ca="1" si="336"/>
        <v>1.000614627</v>
      </c>
      <c r="H1465" s="22">
        <f ca="1">TRUNC(PRODUCT(G$10:G1464),15)</f>
        <v>1.4695805953063801</v>
      </c>
      <c r="I1465" s="22">
        <f t="shared" ca="1" si="337"/>
        <v>1.38435486717094</v>
      </c>
      <c r="J1465" s="22">
        <f t="shared" ca="1" si="338"/>
        <v>1.0615635000000001</v>
      </c>
      <c r="K1465" s="110">
        <f t="shared" ca="1" si="355"/>
        <v>0.23766823255582475</v>
      </c>
      <c r="L1465" s="66">
        <f>IF(VLOOKUP(A1465,$T$12:$AC$125,8)=VLOOKUP(A1464,$T$12:$AC$125,8),0,VLOOKUP(A1465,T$12:$AC$125,8))</f>
        <v>0</v>
      </c>
      <c r="M1465" s="67">
        <f>IF(L1465&gt;0,VLOOKUP(L1465,S$12:$AB$125,7),0)</f>
        <v>0</v>
      </c>
      <c r="N1465" s="2">
        <f t="shared" si="332"/>
        <v>0</v>
      </c>
      <c r="O1465" s="22">
        <f t="shared" ca="1" si="339"/>
        <v>0.23766823255582475</v>
      </c>
      <c r="P1465" s="25" t="str">
        <f t="shared" si="340"/>
        <v>A+J=</v>
      </c>
      <c r="Q1465" s="26">
        <f t="shared" si="341"/>
        <v>45306</v>
      </c>
      <c r="R1465" s="4"/>
      <c r="S1465" s="98"/>
      <c r="U1465" s="4"/>
      <c r="V1465" s="4"/>
      <c r="W1465" s="4"/>
      <c r="X1465" s="4"/>
      <c r="Y1465" s="4"/>
      <c r="Z1465" s="4"/>
      <c r="AA1465" s="4"/>
      <c r="AB1465" s="4"/>
      <c r="AC1465" s="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64"/>
      <c r="BQ1465" s="64"/>
      <c r="BR1465" s="64"/>
      <c r="BS1465" s="64"/>
      <c r="BT1465" s="64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  <c r="FN1465" s="64"/>
      <c r="FO1465" s="64"/>
      <c r="FP1465" s="64"/>
      <c r="FQ1465" s="64"/>
      <c r="FR1465" s="64"/>
      <c r="FS1465" s="64"/>
      <c r="FT1465" s="64"/>
    </row>
    <row r="1466" spans="1:176" ht="15" x14ac:dyDescent="0.25">
      <c r="A1466" s="20">
        <f t="shared" si="353"/>
        <v>45219</v>
      </c>
      <c r="B1466" s="22">
        <f t="shared" ca="1" si="333"/>
        <v>1.2145587130101243</v>
      </c>
      <c r="C1466" s="22">
        <f t="shared" ca="1" si="354"/>
        <v>0.97614444</v>
      </c>
      <c r="D1466" s="23">
        <f ca="1">IF(A1466&lt;$B$1,VLOOKUP(A1466,[1]DI!$A$4:$B$15000,2,FALSE),0)</f>
        <v>0.1265</v>
      </c>
      <c r="E1466" s="22">
        <f t="shared" ca="1" si="334"/>
        <v>4.7279E-4</v>
      </c>
      <c r="F1466" s="23">
        <f t="shared" si="335"/>
        <v>1.3</v>
      </c>
      <c r="G1466" s="24">
        <f t="shared" ca="1" si="336"/>
        <v>1.000614627</v>
      </c>
      <c r="H1466" s="22">
        <f ca="1">TRUNC(PRODUCT(G$10:G1465),15)</f>
        <v>1.4704838392189299</v>
      </c>
      <c r="I1466" s="22">
        <f t="shared" ca="1" si="337"/>
        <v>1.38435486717094</v>
      </c>
      <c r="J1466" s="22">
        <f t="shared" ca="1" si="338"/>
        <v>1.0622159600000001</v>
      </c>
      <c r="K1466" s="110">
        <f t="shared" ca="1" si="355"/>
        <v>0.23841427301012424</v>
      </c>
      <c r="L1466" s="66">
        <f>IF(VLOOKUP(A1466,$T$12:$AC$125,8)=VLOOKUP(A1465,$T$12:$AC$125,8),0,VLOOKUP(A1466,T$12:$AC$125,8))</f>
        <v>0</v>
      </c>
      <c r="M1466" s="67">
        <f>IF(L1466&gt;0,VLOOKUP(L1466,S$12:$AB$125,7),0)</f>
        <v>0</v>
      </c>
      <c r="N1466" s="2">
        <f t="shared" si="332"/>
        <v>0</v>
      </c>
      <c r="O1466" s="22">
        <f t="shared" ca="1" si="339"/>
        <v>0.23841427301012424</v>
      </c>
      <c r="P1466" s="25" t="str">
        <f t="shared" si="340"/>
        <v>A+J=</v>
      </c>
      <c r="Q1466" s="26">
        <f t="shared" si="341"/>
        <v>45306</v>
      </c>
      <c r="R1466" s="4"/>
      <c r="S1466" s="98"/>
      <c r="U1466" s="4"/>
      <c r="V1466" s="4"/>
      <c r="W1466" s="4"/>
      <c r="X1466" s="4"/>
      <c r="Y1466" s="4"/>
      <c r="Z1466" s="4"/>
      <c r="AA1466" s="4"/>
      <c r="AB1466" s="4"/>
      <c r="AC1466" s="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  <c r="BL1466" s="64"/>
      <c r="BM1466" s="64"/>
      <c r="BN1466" s="64"/>
      <c r="BO1466" s="64"/>
      <c r="BP1466" s="64"/>
      <c r="BQ1466" s="64"/>
      <c r="BR1466" s="64"/>
      <c r="BS1466" s="64"/>
      <c r="BT1466" s="64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  <c r="FN1466" s="64"/>
      <c r="FO1466" s="64"/>
      <c r="FP1466" s="64"/>
      <c r="FQ1466" s="64"/>
      <c r="FR1466" s="64"/>
      <c r="FS1466" s="64"/>
      <c r="FT1466" s="64"/>
    </row>
    <row r="1467" spans="1:176" ht="15" x14ac:dyDescent="0.25">
      <c r="A1467" s="20">
        <f t="shared" si="353"/>
        <v>45220</v>
      </c>
      <c r="B1467" s="22">
        <f t="shared" ca="1" si="333"/>
        <v>1.2153052120473042</v>
      </c>
      <c r="C1467" s="22">
        <f t="shared" ca="1" si="354"/>
        <v>0.97614444</v>
      </c>
      <c r="D1467" s="23">
        <f ca="1">IF(A1467&lt;$B$1,VLOOKUP(A1467,[1]DI!$A$4:$B$15000,2,FALSE),0)</f>
        <v>0</v>
      </c>
      <c r="E1467" s="22">
        <f t="shared" ca="1" si="334"/>
        <v>0</v>
      </c>
      <c r="F1467" s="23">
        <f t="shared" si="335"/>
        <v>1.3</v>
      </c>
      <c r="G1467" s="24">
        <f t="shared" ca="1" si="336"/>
        <v>1</v>
      </c>
      <c r="H1467" s="22">
        <f ca="1">TRUNC(PRODUCT(G$10:G1466),15)</f>
        <v>1.4713876382895801</v>
      </c>
      <c r="I1467" s="22">
        <f t="shared" ca="1" si="337"/>
        <v>1.38435486717094</v>
      </c>
      <c r="J1467" s="22">
        <f t="shared" ca="1" si="338"/>
        <v>1.06286883</v>
      </c>
      <c r="K1467" s="110">
        <f t="shared" ca="1" si="355"/>
        <v>0.23916077204730432</v>
      </c>
      <c r="L1467" s="66">
        <f>IF(VLOOKUP(A1467,$T$12:$AC$125,8)=VLOOKUP(A1466,$T$12:$AC$125,8),0,VLOOKUP(A1467,T$12:$AC$125,8))</f>
        <v>0</v>
      </c>
      <c r="M1467" s="67">
        <f>IF(L1467&gt;0,VLOOKUP(L1467,S$12:$AB$125,7),0)</f>
        <v>0</v>
      </c>
      <c r="N1467" s="2">
        <f t="shared" si="332"/>
        <v>0</v>
      </c>
      <c r="O1467" s="22">
        <f t="shared" ca="1" si="339"/>
        <v>0.23916077204730432</v>
      </c>
      <c r="P1467" s="25" t="str">
        <f t="shared" si="340"/>
        <v>A+J=</v>
      </c>
      <c r="Q1467" s="26">
        <f t="shared" si="341"/>
        <v>45306</v>
      </c>
      <c r="R1467" s="4"/>
      <c r="S1467" s="98"/>
      <c r="U1467" s="4"/>
      <c r="V1467" s="4"/>
      <c r="W1467" s="4"/>
      <c r="X1467" s="4"/>
      <c r="Y1467" s="4"/>
      <c r="Z1467" s="4"/>
      <c r="AA1467" s="4"/>
      <c r="AB1467" s="4"/>
      <c r="AC1467" s="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64"/>
      <c r="BQ1467" s="64"/>
      <c r="BR1467" s="64"/>
      <c r="BS1467" s="64"/>
      <c r="BT1467" s="64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  <c r="FN1467" s="64"/>
      <c r="FO1467" s="64"/>
      <c r="FP1467" s="64"/>
      <c r="FQ1467" s="64"/>
      <c r="FR1467" s="64"/>
      <c r="FS1467" s="64"/>
      <c r="FT1467" s="64"/>
    </row>
    <row r="1468" spans="1:176" ht="15" x14ac:dyDescent="0.25">
      <c r="A1468" s="20">
        <f t="shared" si="353"/>
        <v>45221</v>
      </c>
      <c r="B1468" s="22">
        <f t="shared" ca="1" si="333"/>
        <v>1.2153052120473042</v>
      </c>
      <c r="C1468" s="22">
        <f t="shared" ca="1" si="354"/>
        <v>0.97614444</v>
      </c>
      <c r="D1468" s="23">
        <f ca="1">IF(A1468&lt;$B$1,VLOOKUP(A1468,[1]DI!$A$4:$B$15000,2,FALSE),0)</f>
        <v>0</v>
      </c>
      <c r="E1468" s="22">
        <f t="shared" ca="1" si="334"/>
        <v>0</v>
      </c>
      <c r="F1468" s="23">
        <f t="shared" si="335"/>
        <v>1.3</v>
      </c>
      <c r="G1468" s="24">
        <f t="shared" ca="1" si="336"/>
        <v>1</v>
      </c>
      <c r="H1468" s="22">
        <f ca="1">TRUNC(PRODUCT(G$10:G1467),15)</f>
        <v>1.4713876382895801</v>
      </c>
      <c r="I1468" s="22">
        <f t="shared" ca="1" si="337"/>
        <v>1.38435486717094</v>
      </c>
      <c r="J1468" s="22">
        <f t="shared" ca="1" si="338"/>
        <v>1.06286883</v>
      </c>
      <c r="K1468" s="110">
        <f t="shared" ca="1" si="355"/>
        <v>0.23916077204730432</v>
      </c>
      <c r="L1468" s="66">
        <f>IF(VLOOKUP(A1468,$T$12:$AC$125,8)=VLOOKUP(A1467,$T$12:$AC$125,8),0,VLOOKUP(A1468,T$12:$AC$125,8))</f>
        <v>0</v>
      </c>
      <c r="M1468" s="67">
        <f>IF(L1468&gt;0,VLOOKUP(L1468,S$12:$AB$125,7),0)</f>
        <v>0</v>
      </c>
      <c r="N1468" s="2">
        <f t="shared" si="332"/>
        <v>0</v>
      </c>
      <c r="O1468" s="22">
        <f t="shared" ca="1" si="339"/>
        <v>0.23916077204730432</v>
      </c>
      <c r="P1468" s="25" t="str">
        <f t="shared" si="340"/>
        <v>A+J=</v>
      </c>
      <c r="Q1468" s="26">
        <f t="shared" si="341"/>
        <v>45306</v>
      </c>
      <c r="R1468" s="4"/>
      <c r="S1468" s="98"/>
      <c r="U1468" s="4"/>
      <c r="V1468" s="4"/>
      <c r="W1468" s="4"/>
      <c r="X1468" s="4"/>
      <c r="Y1468" s="4"/>
      <c r="Z1468" s="4"/>
      <c r="AA1468" s="4"/>
      <c r="AB1468" s="4"/>
      <c r="AC1468" s="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64"/>
      <c r="BQ1468" s="64"/>
      <c r="BR1468" s="64"/>
      <c r="BS1468" s="64"/>
      <c r="BT1468" s="64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  <c r="FN1468" s="64"/>
      <c r="FO1468" s="64"/>
      <c r="FP1468" s="64"/>
      <c r="FQ1468" s="64"/>
      <c r="FR1468" s="64"/>
      <c r="FS1468" s="64"/>
      <c r="FT1468" s="64"/>
    </row>
    <row r="1469" spans="1:176" ht="15" x14ac:dyDescent="0.25">
      <c r="A1469" s="20">
        <f t="shared" si="353"/>
        <v>45222</v>
      </c>
      <c r="B1469" s="22">
        <f t="shared" ca="1" si="333"/>
        <v>1.2153052120473042</v>
      </c>
      <c r="C1469" s="22">
        <f t="shared" ca="1" si="354"/>
        <v>0.97614444</v>
      </c>
      <c r="D1469" s="23">
        <f ca="1">IF(A1469&lt;$B$1,VLOOKUP(A1469,[1]DI!$A$4:$B$15000,2,FALSE),0)</f>
        <v>0.1265</v>
      </c>
      <c r="E1469" s="22">
        <f t="shared" ca="1" si="334"/>
        <v>4.7279E-4</v>
      </c>
      <c r="F1469" s="23">
        <f t="shared" si="335"/>
        <v>1.3</v>
      </c>
      <c r="G1469" s="24">
        <f t="shared" ca="1" si="336"/>
        <v>1.000614627</v>
      </c>
      <c r="H1469" s="22">
        <f ca="1">TRUNC(PRODUCT(G$10:G1468),15)</f>
        <v>1.4713876382895801</v>
      </c>
      <c r="I1469" s="22">
        <f t="shared" ca="1" si="337"/>
        <v>1.38435486717094</v>
      </c>
      <c r="J1469" s="22">
        <f t="shared" ca="1" si="338"/>
        <v>1.06286883</v>
      </c>
      <c r="K1469" s="110">
        <f t="shared" ca="1" si="355"/>
        <v>0.23916077204730432</v>
      </c>
      <c r="L1469" s="66">
        <f>IF(VLOOKUP(A1469,$T$12:$AC$125,8)=VLOOKUP(A1468,$T$12:$AC$125,8),0,VLOOKUP(A1469,T$12:$AC$125,8))</f>
        <v>0</v>
      </c>
      <c r="M1469" s="67">
        <f>IF(L1469&gt;0,VLOOKUP(L1469,S$12:$AB$125,7),0)</f>
        <v>0</v>
      </c>
      <c r="N1469" s="2">
        <f t="shared" si="332"/>
        <v>0</v>
      </c>
      <c r="O1469" s="22">
        <f t="shared" ca="1" si="339"/>
        <v>0.23916077204730432</v>
      </c>
      <c r="P1469" s="25" t="str">
        <f t="shared" si="340"/>
        <v>A+J=</v>
      </c>
      <c r="Q1469" s="26">
        <f t="shared" si="341"/>
        <v>45306</v>
      </c>
      <c r="R1469" s="4"/>
      <c r="S1469" s="98"/>
      <c r="U1469" s="4"/>
      <c r="V1469" s="4"/>
      <c r="W1469" s="4"/>
      <c r="X1469" s="4"/>
      <c r="Y1469" s="4"/>
      <c r="Z1469" s="4"/>
      <c r="AA1469" s="4"/>
      <c r="AB1469" s="4"/>
      <c r="AC1469" s="4"/>
      <c r="AD1469" s="64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  <c r="BK1469" s="64"/>
      <c r="BL1469" s="64"/>
      <c r="BM1469" s="64"/>
      <c r="BN1469" s="64"/>
      <c r="BO1469" s="64"/>
      <c r="BP1469" s="64"/>
      <c r="BQ1469" s="64"/>
      <c r="BR1469" s="64"/>
      <c r="BS1469" s="64"/>
      <c r="BT1469" s="64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  <c r="FN1469" s="64"/>
      <c r="FO1469" s="64"/>
      <c r="FP1469" s="64"/>
      <c r="FQ1469" s="64"/>
      <c r="FR1469" s="64"/>
      <c r="FS1469" s="64"/>
      <c r="FT1469" s="64"/>
    </row>
    <row r="1470" spans="1:176" ht="15" x14ac:dyDescent="0.25">
      <c r="A1470" s="20">
        <f t="shared" si="353"/>
        <v>45223</v>
      </c>
      <c r="B1470" s="22">
        <f t="shared" ca="1" si="333"/>
        <v>1.2160521779946118</v>
      </c>
      <c r="C1470" s="22">
        <f t="shared" ca="1" si="354"/>
        <v>0.97614444</v>
      </c>
      <c r="D1470" s="23">
        <f ca="1">IF(A1470&lt;$B$1,VLOOKUP(A1470,[1]DI!$A$4:$B$15000,2,FALSE),0)</f>
        <v>0.1265</v>
      </c>
      <c r="E1470" s="22">
        <f t="shared" ca="1" si="334"/>
        <v>4.7279E-4</v>
      </c>
      <c r="F1470" s="23">
        <f t="shared" si="335"/>
        <v>1.3</v>
      </c>
      <c r="G1470" s="24">
        <f t="shared" ca="1" si="336"/>
        <v>1.000614627</v>
      </c>
      <c r="H1470" s="22">
        <f ca="1">TRUNC(PRODUCT(G$10:G1469),15)</f>
        <v>1.4722919928595399</v>
      </c>
      <c r="I1470" s="22">
        <f t="shared" ca="1" si="337"/>
        <v>1.38435486717094</v>
      </c>
      <c r="J1470" s="22">
        <f t="shared" ca="1" si="338"/>
        <v>1.0635220999999999</v>
      </c>
      <c r="K1470" s="110">
        <f t="shared" ca="1" si="355"/>
        <v>0.23990773799461179</v>
      </c>
      <c r="L1470" s="66">
        <f>IF(VLOOKUP(A1470,$T$12:$AC$125,8)=VLOOKUP(A1469,$T$12:$AC$125,8),0,VLOOKUP(A1470,T$12:$AC$125,8))</f>
        <v>0</v>
      </c>
      <c r="M1470" s="67">
        <f>IF(L1470&gt;0,VLOOKUP(L1470,S$12:$AB$125,7),0)</f>
        <v>0</v>
      </c>
      <c r="N1470" s="2">
        <f t="shared" si="332"/>
        <v>0</v>
      </c>
      <c r="O1470" s="22">
        <f t="shared" ca="1" si="339"/>
        <v>0.23990773799461179</v>
      </c>
      <c r="P1470" s="25" t="str">
        <f t="shared" si="340"/>
        <v>A+J=</v>
      </c>
      <c r="Q1470" s="26">
        <f t="shared" si="341"/>
        <v>45306</v>
      </c>
      <c r="R1470" s="4"/>
      <c r="S1470" s="98"/>
      <c r="U1470" s="4"/>
      <c r="V1470" s="4"/>
      <c r="W1470" s="4"/>
      <c r="X1470" s="4"/>
      <c r="Y1470" s="4"/>
      <c r="Z1470" s="4"/>
      <c r="AA1470" s="4"/>
      <c r="AB1470" s="4"/>
      <c r="AC1470" s="4"/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64"/>
      <c r="BQ1470" s="64"/>
      <c r="BR1470" s="64"/>
      <c r="BS1470" s="64"/>
      <c r="BT1470" s="64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  <c r="FN1470" s="64"/>
      <c r="FO1470" s="64"/>
      <c r="FP1470" s="64"/>
      <c r="FQ1470" s="64"/>
      <c r="FR1470" s="64"/>
      <c r="FS1470" s="64"/>
      <c r="FT1470" s="64"/>
    </row>
    <row r="1471" spans="1:176" ht="15" x14ac:dyDescent="0.25">
      <c r="A1471" s="20">
        <f t="shared" si="353"/>
        <v>45224</v>
      </c>
      <c r="B1471" s="22">
        <f t="shared" ca="1" si="333"/>
        <v>1.2167996008520467</v>
      </c>
      <c r="C1471" s="22">
        <f t="shared" ca="1" si="354"/>
        <v>0.97614444</v>
      </c>
      <c r="D1471" s="23">
        <f ca="1">IF(A1471&lt;$B$1,VLOOKUP(A1471,[1]DI!$A$4:$B$15000,2,FALSE),0)</f>
        <v>0.1265</v>
      </c>
      <c r="E1471" s="22">
        <f t="shared" ca="1" si="334"/>
        <v>4.7279E-4</v>
      </c>
      <c r="F1471" s="23">
        <f t="shared" si="335"/>
        <v>1.3</v>
      </c>
      <c r="G1471" s="24">
        <f t="shared" ca="1" si="336"/>
        <v>1.000614627</v>
      </c>
      <c r="H1471" s="22">
        <f ca="1">TRUNC(PRODUCT(G$10:G1470),15)</f>
        <v>1.4731969032702299</v>
      </c>
      <c r="I1471" s="22">
        <f t="shared" ca="1" si="337"/>
        <v>1.38435486717094</v>
      </c>
      <c r="J1471" s="22">
        <f t="shared" ca="1" si="338"/>
        <v>1.0641757700000001</v>
      </c>
      <c r="K1471" s="110">
        <f t="shared" ca="1" si="355"/>
        <v>0.24065516085204669</v>
      </c>
      <c r="L1471" s="66">
        <f>IF(VLOOKUP(A1471,$T$12:$AC$125,8)=VLOOKUP(A1470,$T$12:$AC$125,8),0,VLOOKUP(A1471,T$12:$AC$125,8))</f>
        <v>0</v>
      </c>
      <c r="M1471" s="67">
        <f>IF(L1471&gt;0,VLOOKUP(L1471,S$12:$AB$125,7),0)</f>
        <v>0</v>
      </c>
      <c r="N1471" s="2">
        <f t="shared" si="332"/>
        <v>0</v>
      </c>
      <c r="O1471" s="22">
        <f t="shared" ca="1" si="339"/>
        <v>0.24065516085204669</v>
      </c>
      <c r="P1471" s="25" t="str">
        <f t="shared" si="340"/>
        <v>A+J=</v>
      </c>
      <c r="Q1471" s="26">
        <f t="shared" si="341"/>
        <v>45306</v>
      </c>
      <c r="R1471" s="4"/>
      <c r="S1471" s="98"/>
      <c r="U1471" s="4"/>
      <c r="V1471" s="4"/>
      <c r="W1471" s="4"/>
      <c r="X1471" s="4"/>
      <c r="Y1471" s="4"/>
      <c r="Z1471" s="4"/>
      <c r="AA1471" s="4"/>
      <c r="AB1471" s="4"/>
      <c r="AC1471" s="4"/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64"/>
      <c r="BQ1471" s="64"/>
      <c r="BR1471" s="64"/>
      <c r="BS1471" s="64"/>
      <c r="BT1471" s="64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  <c r="FN1471" s="64"/>
      <c r="FO1471" s="64"/>
      <c r="FP1471" s="64"/>
      <c r="FQ1471" s="64"/>
      <c r="FR1471" s="64"/>
      <c r="FS1471" s="64"/>
      <c r="FT1471" s="64"/>
    </row>
    <row r="1472" spans="1:176" ht="15" x14ac:dyDescent="0.25">
      <c r="A1472" s="20">
        <f t="shared" si="353"/>
        <v>45225</v>
      </c>
      <c r="B1472" s="22">
        <f t="shared" ca="1" si="333"/>
        <v>1.217547470619609</v>
      </c>
      <c r="C1472" s="22">
        <f t="shared" ca="1" si="354"/>
        <v>0.97614444</v>
      </c>
      <c r="D1472" s="23">
        <f ca="1">IF(A1472&lt;$B$1,VLOOKUP(A1472,[1]DI!$A$4:$B$15000,2,FALSE),0)</f>
        <v>0.1265</v>
      </c>
      <c r="E1472" s="22">
        <f t="shared" ca="1" si="334"/>
        <v>4.7279E-4</v>
      </c>
      <c r="F1472" s="23">
        <f t="shared" si="335"/>
        <v>1.3</v>
      </c>
      <c r="G1472" s="24">
        <f t="shared" ca="1" si="336"/>
        <v>1.000614627</v>
      </c>
      <c r="H1472" s="22">
        <f ca="1">TRUNC(PRODUCT(G$10:G1471),15)</f>
        <v>1.4741023698633</v>
      </c>
      <c r="I1472" s="22">
        <f t="shared" ca="1" si="337"/>
        <v>1.38435486717094</v>
      </c>
      <c r="J1472" s="22">
        <f t="shared" ca="1" si="338"/>
        <v>1.06482984</v>
      </c>
      <c r="K1472" s="110">
        <f t="shared" ca="1" si="355"/>
        <v>0.24140303061960894</v>
      </c>
      <c r="L1472" s="66">
        <f>IF(VLOOKUP(A1472,$T$12:$AC$125,8)=VLOOKUP(A1471,$T$12:$AC$125,8),0,VLOOKUP(A1472,T$12:$AC$125,8))</f>
        <v>0</v>
      </c>
      <c r="M1472" s="67">
        <f>IF(L1472&gt;0,VLOOKUP(L1472,S$12:$AB$125,7),0)</f>
        <v>0</v>
      </c>
      <c r="N1472" s="2">
        <f t="shared" si="332"/>
        <v>0</v>
      </c>
      <c r="O1472" s="22">
        <f t="shared" ca="1" si="339"/>
        <v>0.24140303061960894</v>
      </c>
      <c r="P1472" s="25" t="str">
        <f t="shared" si="340"/>
        <v>A+J=</v>
      </c>
      <c r="Q1472" s="26">
        <f t="shared" si="341"/>
        <v>45306</v>
      </c>
      <c r="R1472" s="4"/>
      <c r="S1472" s="98"/>
      <c r="U1472" s="4"/>
      <c r="V1472" s="4"/>
      <c r="W1472" s="4"/>
      <c r="X1472" s="4"/>
      <c r="Y1472" s="4"/>
      <c r="Z1472" s="4"/>
      <c r="AA1472" s="4"/>
      <c r="AB1472" s="4"/>
      <c r="AC1472" s="4"/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64"/>
      <c r="BQ1472" s="64"/>
      <c r="BR1472" s="64"/>
      <c r="BS1472" s="64"/>
      <c r="BT1472" s="64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  <c r="FN1472" s="64"/>
      <c r="FO1472" s="64"/>
      <c r="FP1472" s="64"/>
      <c r="FQ1472" s="64"/>
      <c r="FR1472" s="64"/>
      <c r="FS1472" s="64"/>
      <c r="FT1472" s="64"/>
    </row>
    <row r="1473" spans="1:176" ht="15" x14ac:dyDescent="0.25">
      <c r="A1473" s="20">
        <f t="shared" si="353"/>
        <v>45226</v>
      </c>
      <c r="B1473" s="22">
        <f t="shared" ca="1" si="333"/>
        <v>1.2182958072972987</v>
      </c>
      <c r="C1473" s="22">
        <f t="shared" ca="1" si="354"/>
        <v>0.97614444</v>
      </c>
      <c r="D1473" s="23">
        <f ca="1">IF(A1473&lt;$B$1,VLOOKUP(A1473,[1]DI!$A$4:$B$15000,2,FALSE),0)</f>
        <v>0.1265</v>
      </c>
      <c r="E1473" s="22">
        <f t="shared" ca="1" si="334"/>
        <v>4.7279E-4</v>
      </c>
      <c r="F1473" s="23">
        <f t="shared" si="335"/>
        <v>1.3</v>
      </c>
      <c r="G1473" s="24">
        <f t="shared" ca="1" si="336"/>
        <v>1.000614627</v>
      </c>
      <c r="H1473" s="22">
        <f ca="1">TRUNC(PRODUCT(G$10:G1472),15)</f>
        <v>1.47500839298058</v>
      </c>
      <c r="I1473" s="22">
        <f t="shared" ca="1" si="337"/>
        <v>1.38435486717094</v>
      </c>
      <c r="J1473" s="22">
        <f t="shared" ca="1" si="338"/>
        <v>1.06548431</v>
      </c>
      <c r="K1473" s="110">
        <f t="shared" ca="1" si="355"/>
        <v>0.24215136729729864</v>
      </c>
      <c r="L1473" s="66">
        <f>IF(VLOOKUP(A1473,$T$12:$AC$125,8)=VLOOKUP(A1472,$T$12:$AC$125,8),0,VLOOKUP(A1473,T$12:$AC$125,8))</f>
        <v>0</v>
      </c>
      <c r="M1473" s="67">
        <f>IF(L1473&gt;0,VLOOKUP(L1473,S$12:$AB$125,7),0)</f>
        <v>0</v>
      </c>
      <c r="N1473" s="2">
        <f t="shared" ref="N1473:N1536" si="356">IF(L1473&gt;0,TRUNC(M1473*C$448,8),0)</f>
        <v>0</v>
      </c>
      <c r="O1473" s="22">
        <f t="shared" ca="1" si="339"/>
        <v>0.24215136729729864</v>
      </c>
      <c r="P1473" s="25" t="str">
        <f t="shared" si="340"/>
        <v>A+J=</v>
      </c>
      <c r="Q1473" s="26">
        <f t="shared" si="341"/>
        <v>45306</v>
      </c>
      <c r="R1473" s="4"/>
      <c r="S1473" s="98"/>
      <c r="U1473" s="4"/>
      <c r="V1473" s="4"/>
      <c r="W1473" s="4"/>
      <c r="X1473" s="4"/>
      <c r="Y1473" s="4"/>
      <c r="Z1473" s="4"/>
      <c r="AA1473" s="4"/>
      <c r="AB1473" s="4"/>
      <c r="AC1473" s="4"/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64"/>
      <c r="BQ1473" s="64"/>
      <c r="BR1473" s="64"/>
      <c r="BS1473" s="64"/>
      <c r="BT1473" s="64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  <c r="FN1473" s="64"/>
      <c r="FO1473" s="64"/>
      <c r="FP1473" s="64"/>
      <c r="FQ1473" s="64"/>
      <c r="FR1473" s="64"/>
      <c r="FS1473" s="64"/>
      <c r="FT1473" s="64"/>
    </row>
    <row r="1474" spans="1:176" ht="15" x14ac:dyDescent="0.25">
      <c r="A1474" s="20">
        <f t="shared" si="353"/>
        <v>45227</v>
      </c>
      <c r="B1474" s="22">
        <f t="shared" ca="1" si="333"/>
        <v>1.2190446125578689</v>
      </c>
      <c r="C1474" s="22">
        <f t="shared" ca="1" si="354"/>
        <v>0.97614444</v>
      </c>
      <c r="D1474" s="23">
        <f ca="1">IF(A1474&lt;$B$1,VLOOKUP(A1474,[1]DI!$A$4:$B$15000,2,FALSE),0)</f>
        <v>0</v>
      </c>
      <c r="E1474" s="22">
        <f t="shared" ca="1" si="334"/>
        <v>0</v>
      </c>
      <c r="F1474" s="23">
        <f t="shared" si="335"/>
        <v>1.3</v>
      </c>
      <c r="G1474" s="24">
        <f t="shared" ca="1" si="336"/>
        <v>1</v>
      </c>
      <c r="H1474" s="22">
        <f ca="1">TRUNC(PRODUCT(G$10:G1473),15)</f>
        <v>1.4759149729641301</v>
      </c>
      <c r="I1474" s="22">
        <f t="shared" ca="1" si="337"/>
        <v>1.38435486717094</v>
      </c>
      <c r="J1474" s="22">
        <f t="shared" ca="1" si="338"/>
        <v>1.0661391899999999</v>
      </c>
      <c r="K1474" s="110">
        <f t="shared" ca="1" si="355"/>
        <v>0.24290017255786883</v>
      </c>
      <c r="L1474" s="66">
        <f>IF(VLOOKUP(A1474,$T$12:$AC$125,8)=VLOOKUP(A1473,$T$12:$AC$125,8),0,VLOOKUP(A1474,T$12:$AC$125,8))</f>
        <v>0</v>
      </c>
      <c r="M1474" s="67">
        <f>IF(L1474&gt;0,VLOOKUP(L1474,S$12:$AB$125,7),0)</f>
        <v>0</v>
      </c>
      <c r="N1474" s="2">
        <f t="shared" si="356"/>
        <v>0</v>
      </c>
      <c r="O1474" s="22">
        <f t="shared" ca="1" si="339"/>
        <v>0.24290017255786883</v>
      </c>
      <c r="P1474" s="25" t="str">
        <f t="shared" si="340"/>
        <v>A+J=</v>
      </c>
      <c r="Q1474" s="26">
        <f t="shared" si="341"/>
        <v>45306</v>
      </c>
      <c r="R1474" s="4"/>
      <c r="S1474" s="98"/>
      <c r="U1474" s="4"/>
      <c r="V1474" s="4"/>
      <c r="W1474" s="4"/>
      <c r="X1474" s="4"/>
      <c r="Y1474" s="4"/>
      <c r="Z1474" s="4"/>
      <c r="AA1474" s="4"/>
      <c r="AB1474" s="4"/>
      <c r="AC1474" s="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64"/>
      <c r="BQ1474" s="64"/>
      <c r="BR1474" s="64"/>
      <c r="BS1474" s="64"/>
      <c r="BT1474" s="6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  <c r="FN1474" s="64"/>
      <c r="FO1474" s="64"/>
      <c r="FP1474" s="64"/>
      <c r="FQ1474" s="64"/>
      <c r="FR1474" s="64"/>
      <c r="FS1474" s="64"/>
      <c r="FT1474" s="64"/>
    </row>
    <row r="1475" spans="1:176" ht="15" x14ac:dyDescent="0.25">
      <c r="A1475" s="20">
        <f t="shared" si="353"/>
        <v>45228</v>
      </c>
      <c r="B1475" s="22">
        <f t="shared" ca="1" si="333"/>
        <v>1.2190446125578689</v>
      </c>
      <c r="C1475" s="22">
        <f t="shared" ca="1" si="354"/>
        <v>0.97614444</v>
      </c>
      <c r="D1475" s="23">
        <f ca="1">IF(A1475&lt;$B$1,VLOOKUP(A1475,[1]DI!$A$4:$B$15000,2,FALSE),0)</f>
        <v>0</v>
      </c>
      <c r="E1475" s="22">
        <f t="shared" ca="1" si="334"/>
        <v>0</v>
      </c>
      <c r="F1475" s="23">
        <f t="shared" si="335"/>
        <v>1.3</v>
      </c>
      <c r="G1475" s="24">
        <f t="shared" ca="1" si="336"/>
        <v>1</v>
      </c>
      <c r="H1475" s="22">
        <f ca="1">TRUNC(PRODUCT(G$10:G1474),15)</f>
        <v>1.4759149729641301</v>
      </c>
      <c r="I1475" s="22">
        <f t="shared" ca="1" si="337"/>
        <v>1.38435486717094</v>
      </c>
      <c r="J1475" s="22">
        <f t="shared" ca="1" si="338"/>
        <v>1.0661391899999999</v>
      </c>
      <c r="K1475" s="110">
        <f t="shared" ca="1" si="355"/>
        <v>0.24290017255786883</v>
      </c>
      <c r="L1475" s="66">
        <f>IF(VLOOKUP(A1475,$T$12:$AC$125,8)=VLOOKUP(A1474,$T$12:$AC$125,8),0,VLOOKUP(A1475,T$12:$AC$125,8))</f>
        <v>0</v>
      </c>
      <c r="M1475" s="67">
        <f>IF(L1475&gt;0,VLOOKUP(L1475,S$12:$AB$125,7),0)</f>
        <v>0</v>
      </c>
      <c r="N1475" s="2">
        <f t="shared" si="356"/>
        <v>0</v>
      </c>
      <c r="O1475" s="22">
        <f t="shared" ca="1" si="339"/>
        <v>0.24290017255786883</v>
      </c>
      <c r="P1475" s="25" t="str">
        <f t="shared" si="340"/>
        <v>A+J=</v>
      </c>
      <c r="Q1475" s="26">
        <f t="shared" si="341"/>
        <v>45306</v>
      </c>
      <c r="R1475" s="4"/>
      <c r="S1475" s="98"/>
      <c r="U1475" s="4"/>
      <c r="V1475" s="4"/>
      <c r="W1475" s="4"/>
      <c r="X1475" s="4"/>
      <c r="Y1475" s="4"/>
      <c r="Z1475" s="4"/>
      <c r="AA1475" s="4"/>
      <c r="AB1475" s="4"/>
      <c r="AC1475" s="4"/>
      <c r="AD1475" s="64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64"/>
      <c r="BQ1475" s="64"/>
      <c r="BR1475" s="64"/>
      <c r="BS1475" s="64"/>
      <c r="BT1475" s="64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  <c r="FN1475" s="64"/>
      <c r="FO1475" s="64"/>
      <c r="FP1475" s="64"/>
      <c r="FQ1475" s="64"/>
      <c r="FR1475" s="64"/>
      <c r="FS1475" s="64"/>
      <c r="FT1475" s="64"/>
    </row>
    <row r="1476" spans="1:176" ht="15" x14ac:dyDescent="0.25">
      <c r="A1476" s="20">
        <f t="shared" si="353"/>
        <v>45229</v>
      </c>
      <c r="B1476" s="22">
        <f t="shared" ref="B1476:B1539" ca="1" si="357">IF(A1476&lt;=TODAY(),C1476+K1476,IF(AND(A1476&gt;TODAY(),A1476&lt;=$B$1),IF(VLOOKUP(TODAY(),$A$10:$D$5000,4,FALSE)=0,"n.d",C1476+K1476),"n.d"))</f>
        <v>1.2190446125578689</v>
      </c>
      <c r="C1476" s="22">
        <f t="shared" ca="1" si="354"/>
        <v>0.97614444</v>
      </c>
      <c r="D1476" s="23">
        <f ca="1">IF(A1476&lt;$B$1,VLOOKUP(A1476,[1]DI!$A$4:$B$15000,2,FALSE),0)</f>
        <v>0.1265</v>
      </c>
      <c r="E1476" s="22">
        <f t="shared" ref="E1476:E1539" ca="1" si="358">ROUND((((1+D1476)^(1/252)-1)),8)</f>
        <v>4.7279E-4</v>
      </c>
      <c r="F1476" s="23">
        <f t="shared" ref="F1476:F1539" si="359">VLOOKUP(A1476,$Y$90:$Z$96,2)</f>
        <v>1.3</v>
      </c>
      <c r="G1476" s="24">
        <f t="shared" ref="G1476:G1539" ca="1" si="360">TRUNC((1+(E1476*F1476)),15)</f>
        <v>1.000614627</v>
      </c>
      <c r="H1476" s="22">
        <f ca="1">TRUNC(PRODUCT(G$10:G1475),15)</f>
        <v>1.4759149729641301</v>
      </c>
      <c r="I1476" s="22">
        <f t="shared" ref="I1476:I1539" ca="1" si="361">IF(OR(L1475&gt;0,L1475="E"),H1475,I1475)</f>
        <v>1.38435486717094</v>
      </c>
      <c r="J1476" s="22">
        <f t="shared" ref="J1476:J1539" ca="1" si="362">ROUND(TRUNC(H1476/I1476,15),8)</f>
        <v>1.0661391899999999</v>
      </c>
      <c r="K1476" s="110">
        <f t="shared" ca="1" si="355"/>
        <v>0.24290017255786883</v>
      </c>
      <c r="L1476" s="66">
        <f>IF(VLOOKUP(A1476,$T$12:$AC$125,8)=VLOOKUP(A1475,$T$12:$AC$125,8),0,VLOOKUP(A1476,T$12:$AC$125,8))</f>
        <v>0</v>
      </c>
      <c r="M1476" s="67">
        <f>IF(L1476&gt;0,VLOOKUP(L1476,S$12:$AB$125,7),0)</f>
        <v>0</v>
      </c>
      <c r="N1476" s="2">
        <f t="shared" si="356"/>
        <v>0</v>
      </c>
      <c r="O1476" s="22">
        <f t="shared" ref="O1476:O1539" ca="1" si="363">(K1476+N1476)</f>
        <v>0.24290017255786883</v>
      </c>
      <c r="P1476" s="25" t="str">
        <f t="shared" ref="P1476:P1539" si="364">IF(L1475&gt;0,VLOOKUP(A1475,$T$12:$AC$125,9),P1475)</f>
        <v>A+J=</v>
      </c>
      <c r="Q1476" s="26">
        <f t="shared" ref="Q1476:Q1539" si="365">IF(L1475&gt;0,VLOOKUP(A1475,$T$12:$AC$125,10),Q1475)</f>
        <v>45306</v>
      </c>
      <c r="R1476" s="4"/>
      <c r="S1476" s="98"/>
      <c r="U1476" s="4"/>
      <c r="V1476" s="4"/>
      <c r="W1476" s="4"/>
      <c r="X1476" s="4"/>
      <c r="Y1476" s="4"/>
      <c r="Z1476" s="4"/>
      <c r="AA1476" s="4"/>
      <c r="AB1476" s="4"/>
      <c r="AC1476" s="4"/>
      <c r="AD1476" s="64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64"/>
      <c r="BQ1476" s="64"/>
      <c r="BR1476" s="64"/>
      <c r="BS1476" s="64"/>
      <c r="BT1476" s="64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  <c r="FN1476" s="64"/>
      <c r="FO1476" s="64"/>
      <c r="FP1476" s="64"/>
      <c r="FQ1476" s="64"/>
      <c r="FR1476" s="64"/>
      <c r="FS1476" s="64"/>
      <c r="FT1476" s="64"/>
    </row>
    <row r="1477" spans="1:176" ht="15" x14ac:dyDescent="0.25">
      <c r="A1477" s="20">
        <f t="shared" si="353"/>
        <v>45230</v>
      </c>
      <c r="B1477" s="22">
        <f t="shared" ca="1" si="357"/>
        <v>1.2197938747285666</v>
      </c>
      <c r="C1477" s="22">
        <f t="shared" ca="1" si="354"/>
        <v>0.97614444</v>
      </c>
      <c r="D1477" s="23">
        <f ca="1">IF(A1477&lt;$B$1,VLOOKUP(A1477,[1]DI!$A$4:$B$15000,2,FALSE),0)</f>
        <v>0.1265</v>
      </c>
      <c r="E1477" s="22">
        <f t="shared" ca="1" si="358"/>
        <v>4.7279E-4</v>
      </c>
      <c r="F1477" s="23">
        <f t="shared" si="359"/>
        <v>1.3</v>
      </c>
      <c r="G1477" s="24">
        <f t="shared" ca="1" si="360"/>
        <v>1.000614627</v>
      </c>
      <c r="H1477" s="22">
        <f ca="1">TRUNC(PRODUCT(G$10:G1476),15)</f>
        <v>1.47682211015622</v>
      </c>
      <c r="I1477" s="22">
        <f t="shared" ca="1" si="361"/>
        <v>1.38435486717094</v>
      </c>
      <c r="J1477" s="22">
        <f t="shared" ca="1" si="362"/>
        <v>1.0667944700000001</v>
      </c>
      <c r="K1477" s="110">
        <f t="shared" ca="1" si="355"/>
        <v>0.24364943472856648</v>
      </c>
      <c r="L1477" s="66">
        <f>IF(VLOOKUP(A1477,$T$12:$AC$125,8)=VLOOKUP(A1476,$T$12:$AC$125,8),0,VLOOKUP(A1477,T$12:$AC$125,8))</f>
        <v>0</v>
      </c>
      <c r="M1477" s="67">
        <f>IF(L1477&gt;0,VLOOKUP(L1477,S$12:$AB$125,7),0)</f>
        <v>0</v>
      </c>
      <c r="N1477" s="2">
        <f t="shared" si="356"/>
        <v>0</v>
      </c>
      <c r="O1477" s="22">
        <f t="shared" ca="1" si="363"/>
        <v>0.24364943472856648</v>
      </c>
      <c r="P1477" s="25" t="str">
        <f t="shared" si="364"/>
        <v>A+J=</v>
      </c>
      <c r="Q1477" s="26">
        <f t="shared" si="365"/>
        <v>45306</v>
      </c>
      <c r="R1477" s="4"/>
      <c r="S1477" s="98"/>
      <c r="U1477" s="4"/>
      <c r="V1477" s="4"/>
      <c r="W1477" s="4"/>
      <c r="X1477" s="4"/>
      <c r="Y1477" s="4"/>
      <c r="Z1477" s="4"/>
      <c r="AA1477" s="4"/>
      <c r="AB1477" s="4"/>
      <c r="AC1477" s="4"/>
      <c r="AD1477" s="64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64"/>
      <c r="BQ1477" s="64"/>
      <c r="BR1477" s="64"/>
      <c r="BS1477" s="64"/>
      <c r="BT1477" s="64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  <c r="FN1477" s="64"/>
      <c r="FO1477" s="64"/>
      <c r="FP1477" s="64"/>
      <c r="FQ1477" s="64"/>
      <c r="FR1477" s="64"/>
      <c r="FS1477" s="64"/>
      <c r="FT1477" s="64"/>
    </row>
    <row r="1478" spans="1:176" ht="15" x14ac:dyDescent="0.25">
      <c r="A1478" s="20">
        <f t="shared" si="353"/>
        <v>45231</v>
      </c>
      <c r="B1478" s="22">
        <f t="shared" ca="1" si="357"/>
        <v>1.2205435838093914</v>
      </c>
      <c r="C1478" s="22">
        <f t="shared" ca="1" si="354"/>
        <v>0.97614444</v>
      </c>
      <c r="D1478" s="23">
        <f ca="1">IF(A1478&lt;$B$1,VLOOKUP(A1478,[1]DI!$A$4:$B$15000,2,FALSE),0)</f>
        <v>0.1265</v>
      </c>
      <c r="E1478" s="22">
        <f t="shared" ca="1" si="358"/>
        <v>4.7279E-4</v>
      </c>
      <c r="F1478" s="23">
        <f t="shared" si="359"/>
        <v>1.3</v>
      </c>
      <c r="G1478" s="24">
        <f t="shared" ca="1" si="360"/>
        <v>1.000614627</v>
      </c>
      <c r="H1478" s="22">
        <f ca="1">TRUNC(PRODUCT(G$10:G1477),15)</f>
        <v>1.4777298048993199</v>
      </c>
      <c r="I1478" s="22">
        <f t="shared" ca="1" si="361"/>
        <v>1.38435486717094</v>
      </c>
      <c r="J1478" s="22">
        <f t="shared" ca="1" si="362"/>
        <v>1.06745015</v>
      </c>
      <c r="K1478" s="110">
        <f t="shared" ca="1" si="355"/>
        <v>0.24439914380939151</v>
      </c>
      <c r="L1478" s="66">
        <f>IF(VLOOKUP(A1478,$T$12:$AC$125,8)=VLOOKUP(A1477,$T$12:$AC$125,8),0,VLOOKUP(A1478,T$12:$AC$125,8))</f>
        <v>0</v>
      </c>
      <c r="M1478" s="67">
        <f>IF(L1478&gt;0,VLOOKUP(L1478,S$12:$AB$125,7),0)</f>
        <v>0</v>
      </c>
      <c r="N1478" s="2">
        <f t="shared" si="356"/>
        <v>0</v>
      </c>
      <c r="O1478" s="22">
        <f t="shared" ca="1" si="363"/>
        <v>0.24439914380939151</v>
      </c>
      <c r="P1478" s="25" t="str">
        <f t="shared" si="364"/>
        <v>A+J=</v>
      </c>
      <c r="Q1478" s="26">
        <f t="shared" si="365"/>
        <v>45306</v>
      </c>
      <c r="R1478" s="4"/>
      <c r="S1478" s="98"/>
      <c r="U1478" s="4"/>
      <c r="V1478" s="4"/>
      <c r="W1478" s="4"/>
      <c r="X1478" s="4"/>
      <c r="Y1478" s="4"/>
      <c r="Z1478" s="4"/>
      <c r="AA1478" s="4"/>
      <c r="AB1478" s="4"/>
      <c r="AC1478" s="4"/>
      <c r="AD1478" s="64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  <c r="BK1478" s="64"/>
      <c r="BL1478" s="64"/>
      <c r="BM1478" s="64"/>
      <c r="BN1478" s="64"/>
      <c r="BO1478" s="64"/>
      <c r="BP1478" s="64"/>
      <c r="BQ1478" s="64"/>
      <c r="BR1478" s="64"/>
      <c r="BS1478" s="64"/>
      <c r="BT1478" s="64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  <c r="FN1478" s="64"/>
      <c r="FO1478" s="64"/>
      <c r="FP1478" s="64"/>
      <c r="FQ1478" s="64"/>
      <c r="FR1478" s="64"/>
      <c r="FS1478" s="64"/>
      <c r="FT1478" s="64"/>
    </row>
    <row r="1479" spans="1:176" ht="15" x14ac:dyDescent="0.25">
      <c r="A1479" s="20">
        <f t="shared" si="353"/>
        <v>45232</v>
      </c>
      <c r="B1479" s="22">
        <f t="shared" ca="1" si="357"/>
        <v>1.2212937598003439</v>
      </c>
      <c r="C1479" s="22">
        <f t="shared" ca="1" si="354"/>
        <v>0.97614444</v>
      </c>
      <c r="D1479" s="23">
        <f ca="1">IF(A1479&lt;$B$1,VLOOKUP(A1479,[1]DI!$A$4:$B$15000,2,FALSE),0)</f>
        <v>0</v>
      </c>
      <c r="E1479" s="22">
        <f t="shared" ca="1" si="358"/>
        <v>0</v>
      </c>
      <c r="F1479" s="23">
        <f t="shared" si="359"/>
        <v>1.3</v>
      </c>
      <c r="G1479" s="24">
        <f t="shared" ca="1" si="360"/>
        <v>1</v>
      </c>
      <c r="H1479" s="22">
        <f ca="1">TRUNC(PRODUCT(G$10:G1478),15)</f>
        <v>1.47863805753612</v>
      </c>
      <c r="I1479" s="22">
        <f t="shared" ca="1" si="361"/>
        <v>1.38435486717094</v>
      </c>
      <c r="J1479" s="22">
        <f t="shared" ca="1" si="362"/>
        <v>1.0681062299999999</v>
      </c>
      <c r="K1479" s="110">
        <f t="shared" ca="1" si="355"/>
        <v>0.24514931980034393</v>
      </c>
      <c r="L1479" s="66">
        <f>IF(VLOOKUP(A1479,$T$12:$AC$125,8)=VLOOKUP(A1478,$T$12:$AC$125,8),0,VLOOKUP(A1479,T$12:$AC$125,8))</f>
        <v>0</v>
      </c>
      <c r="M1479" s="67">
        <f>IF(L1479&gt;0,VLOOKUP(L1479,S$12:$AB$125,7),0)</f>
        <v>0</v>
      </c>
      <c r="N1479" s="2">
        <f t="shared" si="356"/>
        <v>0</v>
      </c>
      <c r="O1479" s="22">
        <f t="shared" ca="1" si="363"/>
        <v>0.24514931980034393</v>
      </c>
      <c r="P1479" s="25" t="str">
        <f t="shared" si="364"/>
        <v>A+J=</v>
      </c>
      <c r="Q1479" s="26">
        <f t="shared" si="365"/>
        <v>45306</v>
      </c>
      <c r="R1479" s="4"/>
      <c r="S1479" s="98"/>
      <c r="U1479" s="4"/>
      <c r="V1479" s="4"/>
      <c r="W1479" s="4"/>
      <c r="X1479" s="4"/>
      <c r="Y1479" s="4"/>
      <c r="Z1479" s="4"/>
      <c r="AA1479" s="4"/>
      <c r="AB1479" s="4"/>
      <c r="AC1479" s="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64"/>
      <c r="BQ1479" s="64"/>
      <c r="BR1479" s="64"/>
      <c r="BS1479" s="64"/>
      <c r="BT1479" s="64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  <c r="FN1479" s="64"/>
      <c r="FO1479" s="64"/>
      <c r="FP1479" s="64"/>
      <c r="FQ1479" s="64"/>
      <c r="FR1479" s="64"/>
      <c r="FS1479" s="64"/>
      <c r="FT1479" s="64"/>
    </row>
    <row r="1480" spans="1:176" ht="15" x14ac:dyDescent="0.25">
      <c r="A1480" s="20">
        <f t="shared" si="353"/>
        <v>45233</v>
      </c>
      <c r="B1480" s="22">
        <f t="shared" ca="1" si="357"/>
        <v>1.2212937598003439</v>
      </c>
      <c r="C1480" s="22">
        <f t="shared" ca="1" si="354"/>
        <v>0.97614444</v>
      </c>
      <c r="D1480" s="23">
        <f ca="1">IF(A1480&lt;$B$1,VLOOKUP(A1480,[1]DI!$A$4:$B$15000,2,FALSE),0)</f>
        <v>0.1215</v>
      </c>
      <c r="E1480" s="22">
        <f t="shared" ca="1" si="358"/>
        <v>4.5512999999999999E-4</v>
      </c>
      <c r="F1480" s="23">
        <f t="shared" si="359"/>
        <v>1.3</v>
      </c>
      <c r="G1480" s="24">
        <f t="shared" ca="1" si="360"/>
        <v>1.0005916690000001</v>
      </c>
      <c r="H1480" s="22">
        <f ca="1">TRUNC(PRODUCT(G$10:G1479),15)</f>
        <v>1.47863805753612</v>
      </c>
      <c r="I1480" s="22">
        <f t="shared" ca="1" si="361"/>
        <v>1.38435486717094</v>
      </c>
      <c r="J1480" s="22">
        <f t="shared" ca="1" si="362"/>
        <v>1.0681062299999999</v>
      </c>
      <c r="K1480" s="110">
        <f t="shared" ca="1" si="355"/>
        <v>0.24514931980034393</v>
      </c>
      <c r="L1480" s="66">
        <f>IF(VLOOKUP(A1480,$T$12:$AC$125,8)=VLOOKUP(A1479,$T$12:$AC$125,8),0,VLOOKUP(A1480,T$12:$AC$125,8))</f>
        <v>0</v>
      </c>
      <c r="M1480" s="67">
        <f>IF(L1480&gt;0,VLOOKUP(L1480,S$12:$AB$125,7),0)</f>
        <v>0</v>
      </c>
      <c r="N1480" s="2">
        <f t="shared" si="356"/>
        <v>0</v>
      </c>
      <c r="O1480" s="22">
        <f t="shared" ca="1" si="363"/>
        <v>0.24514931980034393</v>
      </c>
      <c r="P1480" s="25" t="str">
        <f t="shared" si="364"/>
        <v>A+J=</v>
      </c>
      <c r="Q1480" s="26">
        <f t="shared" si="365"/>
        <v>45306</v>
      </c>
      <c r="R1480" s="4"/>
      <c r="S1480" s="98"/>
      <c r="U1480" s="4"/>
      <c r="V1480" s="4"/>
      <c r="W1480" s="4"/>
      <c r="X1480" s="4"/>
      <c r="Y1480" s="4"/>
      <c r="Z1480" s="4"/>
      <c r="AA1480" s="4"/>
      <c r="AB1480" s="4"/>
      <c r="AC1480" s="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64"/>
      <c r="BQ1480" s="64"/>
      <c r="BR1480" s="64"/>
      <c r="BS1480" s="64"/>
      <c r="BT1480" s="64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  <c r="FN1480" s="64"/>
      <c r="FO1480" s="64"/>
      <c r="FP1480" s="64"/>
      <c r="FQ1480" s="64"/>
      <c r="FR1480" s="64"/>
      <c r="FS1480" s="64"/>
      <c r="FT1480" s="64"/>
    </row>
    <row r="1481" spans="1:176" ht="15" x14ac:dyDescent="0.25">
      <c r="A1481" s="20">
        <f t="shared" si="353"/>
        <v>45234</v>
      </c>
      <c r="B1481" s="22">
        <f t="shared" ca="1" si="357"/>
        <v>1.2220163611106145</v>
      </c>
      <c r="C1481" s="22">
        <f t="shared" ca="1" si="354"/>
        <v>0.97614444</v>
      </c>
      <c r="D1481" s="23">
        <f ca="1">IF(A1481&lt;$B$1,VLOOKUP(A1481,[1]DI!$A$4:$B$15000,2,FALSE),0)</f>
        <v>0</v>
      </c>
      <c r="E1481" s="22">
        <f t="shared" ca="1" si="358"/>
        <v>0</v>
      </c>
      <c r="F1481" s="23">
        <f t="shared" si="359"/>
        <v>1.3</v>
      </c>
      <c r="G1481" s="24">
        <f t="shared" ca="1" si="360"/>
        <v>1</v>
      </c>
      <c r="H1481" s="22">
        <f ca="1">TRUNC(PRODUCT(G$10:G1480),15)</f>
        <v>1.47951292183698</v>
      </c>
      <c r="I1481" s="22">
        <f t="shared" ca="1" si="361"/>
        <v>1.38435486717094</v>
      </c>
      <c r="J1481" s="22">
        <f t="shared" ca="1" si="362"/>
        <v>1.0687381899999999</v>
      </c>
      <c r="K1481" s="110">
        <f t="shared" ca="1" si="355"/>
        <v>0.24587192111061448</v>
      </c>
      <c r="L1481" s="66">
        <f>IF(VLOOKUP(A1481,$T$12:$AC$125,8)=VLOOKUP(A1480,$T$12:$AC$125,8),0,VLOOKUP(A1481,T$12:$AC$125,8))</f>
        <v>0</v>
      </c>
      <c r="M1481" s="67">
        <f>IF(L1481&gt;0,VLOOKUP(L1481,S$12:$AB$125,7),0)</f>
        <v>0</v>
      </c>
      <c r="N1481" s="2">
        <f t="shared" si="356"/>
        <v>0</v>
      </c>
      <c r="O1481" s="22">
        <f t="shared" ca="1" si="363"/>
        <v>0.24587192111061448</v>
      </c>
      <c r="P1481" s="25" t="str">
        <f t="shared" si="364"/>
        <v>A+J=</v>
      </c>
      <c r="Q1481" s="26">
        <f t="shared" si="365"/>
        <v>45306</v>
      </c>
      <c r="R1481" s="4"/>
      <c r="S1481" s="98"/>
      <c r="U1481" s="4"/>
      <c r="V1481" s="4"/>
      <c r="W1481" s="4"/>
      <c r="X1481" s="4"/>
      <c r="Y1481" s="4"/>
      <c r="Z1481" s="4"/>
      <c r="AA1481" s="4"/>
      <c r="AB1481" s="4"/>
      <c r="AC1481" s="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64"/>
      <c r="BQ1481" s="64"/>
      <c r="BR1481" s="64"/>
      <c r="BS1481" s="64"/>
      <c r="BT1481" s="64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  <c r="FN1481" s="64"/>
      <c r="FO1481" s="64"/>
      <c r="FP1481" s="64"/>
      <c r="FQ1481" s="64"/>
      <c r="FR1481" s="64"/>
      <c r="FS1481" s="64"/>
      <c r="FT1481" s="64"/>
    </row>
    <row r="1482" spans="1:176" ht="15" x14ac:dyDescent="0.25">
      <c r="A1482" s="20">
        <f t="shared" si="353"/>
        <v>45235</v>
      </c>
      <c r="B1482" s="22">
        <f t="shared" ca="1" si="357"/>
        <v>1.2220163611106145</v>
      </c>
      <c r="C1482" s="22">
        <f t="shared" ca="1" si="354"/>
        <v>0.97614444</v>
      </c>
      <c r="D1482" s="23">
        <f ca="1">IF(A1482&lt;$B$1,VLOOKUP(A1482,[1]DI!$A$4:$B$15000,2,FALSE),0)</f>
        <v>0</v>
      </c>
      <c r="E1482" s="22">
        <f t="shared" ca="1" si="358"/>
        <v>0</v>
      </c>
      <c r="F1482" s="23">
        <f t="shared" si="359"/>
        <v>1.3</v>
      </c>
      <c r="G1482" s="24">
        <f t="shared" ca="1" si="360"/>
        <v>1</v>
      </c>
      <c r="H1482" s="22">
        <f ca="1">TRUNC(PRODUCT(G$10:G1481),15)</f>
        <v>1.47951292183698</v>
      </c>
      <c r="I1482" s="22">
        <f t="shared" ca="1" si="361"/>
        <v>1.38435486717094</v>
      </c>
      <c r="J1482" s="22">
        <f t="shared" ca="1" si="362"/>
        <v>1.0687381899999999</v>
      </c>
      <c r="K1482" s="110">
        <f t="shared" ca="1" si="355"/>
        <v>0.24587192111061448</v>
      </c>
      <c r="L1482" s="66">
        <f>IF(VLOOKUP(A1482,$T$12:$AC$125,8)=VLOOKUP(A1481,$T$12:$AC$125,8),0,VLOOKUP(A1482,T$12:$AC$125,8))</f>
        <v>0</v>
      </c>
      <c r="M1482" s="67">
        <f>IF(L1482&gt;0,VLOOKUP(L1482,S$12:$AB$125,7),0)</f>
        <v>0</v>
      </c>
      <c r="N1482" s="2">
        <f t="shared" si="356"/>
        <v>0</v>
      </c>
      <c r="O1482" s="22">
        <f t="shared" ca="1" si="363"/>
        <v>0.24587192111061448</v>
      </c>
      <c r="P1482" s="25" t="str">
        <f t="shared" si="364"/>
        <v>A+J=</v>
      </c>
      <c r="Q1482" s="26">
        <f t="shared" si="365"/>
        <v>45306</v>
      </c>
      <c r="R1482" s="4"/>
      <c r="S1482" s="98"/>
      <c r="U1482" s="4"/>
      <c r="V1482" s="4"/>
      <c r="W1482" s="4"/>
      <c r="X1482" s="4"/>
      <c r="Y1482" s="4"/>
      <c r="Z1482" s="4"/>
      <c r="AA1482" s="4"/>
      <c r="AB1482" s="4"/>
      <c r="AC1482" s="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64"/>
      <c r="BQ1482" s="64"/>
      <c r="BR1482" s="64"/>
      <c r="BS1482" s="64"/>
      <c r="BT1482" s="64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  <c r="FN1482" s="64"/>
      <c r="FO1482" s="64"/>
      <c r="FP1482" s="64"/>
      <c r="FQ1482" s="64"/>
      <c r="FR1482" s="64"/>
      <c r="FS1482" s="64"/>
      <c r="FT1482" s="64"/>
    </row>
    <row r="1483" spans="1:176" ht="15" x14ac:dyDescent="0.25">
      <c r="A1483" s="20">
        <f t="shared" ref="A1483:A1546" si="366">(A1482+1)</f>
        <v>45236</v>
      </c>
      <c r="B1483" s="22">
        <f t="shared" ca="1" si="357"/>
        <v>1.2220163611106145</v>
      </c>
      <c r="C1483" s="22">
        <f t="shared" ca="1" si="354"/>
        <v>0.97614444</v>
      </c>
      <c r="D1483" s="23">
        <f ca="1">IF(A1483&lt;$B$1,VLOOKUP(A1483,[1]DI!$A$4:$B$15000,2,FALSE),0)</f>
        <v>0.1215</v>
      </c>
      <c r="E1483" s="22">
        <f t="shared" ca="1" si="358"/>
        <v>4.5512999999999999E-4</v>
      </c>
      <c r="F1483" s="23">
        <f t="shared" si="359"/>
        <v>1.3</v>
      </c>
      <c r="G1483" s="24">
        <f t="shared" ca="1" si="360"/>
        <v>1.0005916690000001</v>
      </c>
      <c r="H1483" s="22">
        <f ca="1">TRUNC(PRODUCT(G$10:G1482),15)</f>
        <v>1.47951292183698</v>
      </c>
      <c r="I1483" s="22">
        <f t="shared" ca="1" si="361"/>
        <v>1.38435486717094</v>
      </c>
      <c r="J1483" s="22">
        <f t="shared" ca="1" si="362"/>
        <v>1.0687381899999999</v>
      </c>
      <c r="K1483" s="110">
        <f t="shared" ca="1" si="355"/>
        <v>0.24587192111061448</v>
      </c>
      <c r="L1483" s="66">
        <f>IF(VLOOKUP(A1483,$T$12:$AC$125,8)=VLOOKUP(A1482,$T$12:$AC$125,8),0,VLOOKUP(A1483,T$12:$AC$125,8))</f>
        <v>0</v>
      </c>
      <c r="M1483" s="67">
        <f>IF(L1483&gt;0,VLOOKUP(L1483,S$12:$AB$125,7),0)</f>
        <v>0</v>
      </c>
      <c r="N1483" s="2">
        <f t="shared" si="356"/>
        <v>0</v>
      </c>
      <c r="O1483" s="22">
        <f t="shared" ca="1" si="363"/>
        <v>0.24587192111061448</v>
      </c>
      <c r="P1483" s="25" t="str">
        <f t="shared" si="364"/>
        <v>A+J=</v>
      </c>
      <c r="Q1483" s="26">
        <f t="shared" si="365"/>
        <v>45306</v>
      </c>
      <c r="R1483" s="4"/>
      <c r="S1483" s="98"/>
      <c r="U1483" s="4"/>
      <c r="V1483" s="4"/>
      <c r="W1483" s="4"/>
      <c r="X1483" s="4"/>
      <c r="Y1483" s="4"/>
      <c r="Z1483" s="4"/>
      <c r="AA1483" s="4"/>
      <c r="AB1483" s="4"/>
      <c r="AC1483" s="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64"/>
      <c r="BQ1483" s="64"/>
      <c r="BR1483" s="64"/>
      <c r="BS1483" s="64"/>
      <c r="BT1483" s="64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  <c r="FN1483" s="64"/>
      <c r="FO1483" s="64"/>
      <c r="FP1483" s="64"/>
      <c r="FQ1483" s="64"/>
      <c r="FR1483" s="64"/>
      <c r="FS1483" s="64"/>
      <c r="FT1483" s="64"/>
    </row>
    <row r="1484" spans="1:176" ht="15" x14ac:dyDescent="0.25">
      <c r="A1484" s="20">
        <f t="shared" si="366"/>
        <v>45237</v>
      </c>
      <c r="B1484" s="22">
        <f t="shared" ca="1" si="357"/>
        <v>1.222739385985506</v>
      </c>
      <c r="C1484" s="22">
        <f t="shared" ca="1" si="354"/>
        <v>0.97614444</v>
      </c>
      <c r="D1484" s="23">
        <f ca="1">IF(A1484&lt;$B$1,VLOOKUP(A1484,[1]DI!$A$4:$B$15000,2,FALSE),0)</f>
        <v>0.1215</v>
      </c>
      <c r="E1484" s="22">
        <f t="shared" ca="1" si="358"/>
        <v>4.5512999999999999E-4</v>
      </c>
      <c r="F1484" s="23">
        <f t="shared" si="359"/>
        <v>1.3</v>
      </c>
      <c r="G1484" s="24">
        <f t="shared" ca="1" si="360"/>
        <v>1.0005916690000001</v>
      </c>
      <c r="H1484" s="22">
        <f ca="1">TRUNC(PRODUCT(G$10:G1483),15)</f>
        <v>1.48038830376793</v>
      </c>
      <c r="I1484" s="22">
        <f t="shared" ca="1" si="361"/>
        <v>1.38435486717094</v>
      </c>
      <c r="J1484" s="22">
        <f t="shared" ca="1" si="362"/>
        <v>1.06937053</v>
      </c>
      <c r="K1484" s="110">
        <f t="shared" ca="1" si="355"/>
        <v>0.24659494598550608</v>
      </c>
      <c r="L1484" s="66">
        <f>IF(VLOOKUP(A1484,$T$12:$AC$125,8)=VLOOKUP(A1483,$T$12:$AC$125,8),0,VLOOKUP(A1484,T$12:$AC$125,8))</f>
        <v>0</v>
      </c>
      <c r="M1484" s="67">
        <f>IF(L1484&gt;0,VLOOKUP(L1484,S$12:$AB$125,7),0)</f>
        <v>0</v>
      </c>
      <c r="N1484" s="2">
        <f t="shared" si="356"/>
        <v>0</v>
      </c>
      <c r="O1484" s="22">
        <f t="shared" ca="1" si="363"/>
        <v>0.24659494598550608</v>
      </c>
      <c r="P1484" s="25" t="str">
        <f t="shared" si="364"/>
        <v>A+J=</v>
      </c>
      <c r="Q1484" s="26">
        <f t="shared" si="365"/>
        <v>45306</v>
      </c>
      <c r="R1484" s="4"/>
      <c r="S1484" s="98"/>
      <c r="U1484" s="4"/>
      <c r="V1484" s="4"/>
      <c r="W1484" s="4"/>
      <c r="X1484" s="4"/>
      <c r="Y1484" s="4"/>
      <c r="Z1484" s="4"/>
      <c r="AA1484" s="4"/>
      <c r="AB1484" s="4"/>
      <c r="AC1484" s="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  <c r="BK1484" s="64"/>
      <c r="BL1484" s="64"/>
      <c r="BM1484" s="64"/>
      <c r="BN1484" s="64"/>
      <c r="BO1484" s="64"/>
      <c r="BP1484" s="64"/>
      <c r="BQ1484" s="64"/>
      <c r="BR1484" s="64"/>
      <c r="BS1484" s="64"/>
      <c r="BT1484" s="6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  <c r="FN1484" s="64"/>
      <c r="FO1484" s="64"/>
      <c r="FP1484" s="64"/>
      <c r="FQ1484" s="64"/>
      <c r="FR1484" s="64"/>
      <c r="FS1484" s="64"/>
      <c r="FT1484" s="64"/>
    </row>
    <row r="1485" spans="1:176" ht="15" x14ac:dyDescent="0.25">
      <c r="A1485" s="20">
        <f t="shared" si="366"/>
        <v>45238</v>
      </c>
      <c r="B1485" s="22">
        <f t="shared" ca="1" si="357"/>
        <v>1.2234628544250186</v>
      </c>
      <c r="C1485" s="22">
        <f t="shared" ca="1" si="354"/>
        <v>0.97614444</v>
      </c>
      <c r="D1485" s="23">
        <f ca="1">IF(A1485&lt;$B$1,VLOOKUP(A1485,[1]DI!$A$4:$B$15000,2,FALSE),0)</f>
        <v>0.1215</v>
      </c>
      <c r="E1485" s="22">
        <f t="shared" ca="1" si="358"/>
        <v>4.5512999999999999E-4</v>
      </c>
      <c r="F1485" s="23">
        <f t="shared" si="359"/>
        <v>1.3</v>
      </c>
      <c r="G1485" s="24">
        <f t="shared" ca="1" si="360"/>
        <v>1.0005916690000001</v>
      </c>
      <c r="H1485" s="22">
        <f ca="1">TRUNC(PRODUCT(G$10:G1484),15)</f>
        <v>1.4812642036352299</v>
      </c>
      <c r="I1485" s="22">
        <f t="shared" ca="1" si="361"/>
        <v>1.38435486717094</v>
      </c>
      <c r="J1485" s="22">
        <f t="shared" ca="1" si="362"/>
        <v>1.0700032500000001</v>
      </c>
      <c r="K1485" s="110">
        <f t="shared" ca="1" si="355"/>
        <v>0.24731841442501865</v>
      </c>
      <c r="L1485" s="66">
        <f>IF(VLOOKUP(A1485,$T$12:$AC$125,8)=VLOOKUP(A1484,$T$12:$AC$125,8),0,VLOOKUP(A1485,T$12:$AC$125,8))</f>
        <v>0</v>
      </c>
      <c r="M1485" s="67">
        <f>IF(L1485&gt;0,VLOOKUP(L1485,S$12:$AB$125,7),0)</f>
        <v>0</v>
      </c>
      <c r="N1485" s="2">
        <f t="shared" si="356"/>
        <v>0</v>
      </c>
      <c r="O1485" s="22">
        <f t="shared" ca="1" si="363"/>
        <v>0.24731841442501865</v>
      </c>
      <c r="P1485" s="25" t="str">
        <f t="shared" si="364"/>
        <v>A+J=</v>
      </c>
      <c r="Q1485" s="26">
        <f t="shared" si="365"/>
        <v>45306</v>
      </c>
      <c r="R1485" s="4"/>
      <c r="S1485" s="98"/>
      <c r="U1485" s="4"/>
      <c r="V1485" s="4"/>
      <c r="W1485" s="4"/>
      <c r="X1485" s="4"/>
      <c r="Y1485" s="4"/>
      <c r="Z1485" s="4"/>
      <c r="AA1485" s="4"/>
      <c r="AB1485" s="4"/>
      <c r="AC1485" s="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64"/>
      <c r="BQ1485" s="64"/>
      <c r="BR1485" s="64"/>
      <c r="BS1485" s="64"/>
      <c r="BT1485" s="64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  <c r="FN1485" s="64"/>
      <c r="FO1485" s="64"/>
      <c r="FP1485" s="64"/>
      <c r="FQ1485" s="64"/>
      <c r="FR1485" s="64"/>
      <c r="FS1485" s="64"/>
      <c r="FT1485" s="64"/>
    </row>
    <row r="1486" spans="1:176" ht="15" x14ac:dyDescent="0.25">
      <c r="A1486" s="20">
        <f t="shared" si="366"/>
        <v>45239</v>
      </c>
      <c r="B1486" s="22">
        <f t="shared" ca="1" si="357"/>
        <v>1.2241867447563992</v>
      </c>
      <c r="C1486" s="22">
        <f t="shared" ca="1" si="354"/>
        <v>0.97614444</v>
      </c>
      <c r="D1486" s="23">
        <f ca="1">IF(A1486&lt;$B$1,VLOOKUP(A1486,[1]DI!$A$4:$B$15000,2,FALSE),0)</f>
        <v>0.1215</v>
      </c>
      <c r="E1486" s="22">
        <f t="shared" ca="1" si="358"/>
        <v>4.5512999999999999E-4</v>
      </c>
      <c r="F1486" s="23">
        <f t="shared" si="359"/>
        <v>1.3</v>
      </c>
      <c r="G1486" s="24">
        <f t="shared" ca="1" si="360"/>
        <v>1.0005916690000001</v>
      </c>
      <c r="H1486" s="22">
        <f ca="1">TRUNC(PRODUCT(G$10:G1485),15)</f>
        <v>1.4821406217453299</v>
      </c>
      <c r="I1486" s="22">
        <f t="shared" ca="1" si="361"/>
        <v>1.38435486717094</v>
      </c>
      <c r="J1486" s="22">
        <f t="shared" ca="1" si="362"/>
        <v>1.0706363400000001</v>
      </c>
      <c r="K1486" s="110">
        <f t="shared" ca="1" si="355"/>
        <v>0.2480423047563991</v>
      </c>
      <c r="L1486" s="66">
        <f>IF(VLOOKUP(A1486,$T$12:$AC$125,8)=VLOOKUP(A1485,$T$12:$AC$125,8),0,VLOOKUP(A1486,T$12:$AC$125,8))</f>
        <v>0</v>
      </c>
      <c r="M1486" s="67">
        <f>IF(L1486&gt;0,VLOOKUP(L1486,S$12:$AB$125,7),0)</f>
        <v>0</v>
      </c>
      <c r="N1486" s="2">
        <f t="shared" si="356"/>
        <v>0</v>
      </c>
      <c r="O1486" s="22">
        <f t="shared" ca="1" si="363"/>
        <v>0.2480423047563991</v>
      </c>
      <c r="P1486" s="25" t="str">
        <f t="shared" si="364"/>
        <v>A+J=</v>
      </c>
      <c r="Q1486" s="26">
        <f t="shared" si="365"/>
        <v>45306</v>
      </c>
      <c r="R1486" s="4"/>
      <c r="S1486" s="98"/>
      <c r="U1486" s="4"/>
      <c r="V1486" s="4"/>
      <c r="W1486" s="4"/>
      <c r="X1486" s="4"/>
      <c r="Y1486" s="4"/>
      <c r="Z1486" s="4"/>
      <c r="AA1486" s="4"/>
      <c r="AB1486" s="4"/>
      <c r="AC1486" s="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  <c r="BL1486" s="64"/>
      <c r="BM1486" s="64"/>
      <c r="BN1486" s="64"/>
      <c r="BO1486" s="64"/>
      <c r="BP1486" s="64"/>
      <c r="BQ1486" s="64"/>
      <c r="BR1486" s="64"/>
      <c r="BS1486" s="64"/>
      <c r="BT1486" s="64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  <c r="FN1486" s="64"/>
      <c r="FO1486" s="64"/>
      <c r="FP1486" s="64"/>
      <c r="FQ1486" s="64"/>
      <c r="FR1486" s="64"/>
      <c r="FS1486" s="64"/>
      <c r="FT1486" s="64"/>
    </row>
    <row r="1487" spans="1:176" ht="15" x14ac:dyDescent="0.25">
      <c r="A1487" s="20">
        <f t="shared" si="366"/>
        <v>45240</v>
      </c>
      <c r="B1487" s="22">
        <f t="shared" ca="1" si="357"/>
        <v>1.2249110469796474</v>
      </c>
      <c r="C1487" s="22">
        <f t="shared" ca="1" si="354"/>
        <v>0.97614444</v>
      </c>
      <c r="D1487" s="23">
        <f ca="1">IF(A1487&lt;$B$1,VLOOKUP(A1487,[1]DI!$A$4:$B$15000,2,FALSE),0)</f>
        <v>0.1215</v>
      </c>
      <c r="E1487" s="22">
        <f t="shared" ca="1" si="358"/>
        <v>4.5512999999999999E-4</v>
      </c>
      <c r="F1487" s="23">
        <f t="shared" si="359"/>
        <v>1.3</v>
      </c>
      <c r="G1487" s="24">
        <f t="shared" ca="1" si="360"/>
        <v>1.0005916690000001</v>
      </c>
      <c r="H1487" s="22">
        <f ca="1">TRUNC(PRODUCT(G$10:G1486),15)</f>
        <v>1.4830175584048599</v>
      </c>
      <c r="I1487" s="22">
        <f t="shared" ca="1" si="361"/>
        <v>1.38435486717094</v>
      </c>
      <c r="J1487" s="22">
        <f t="shared" ca="1" si="362"/>
        <v>1.0712698</v>
      </c>
      <c r="K1487" s="110">
        <f t="shared" ca="1" si="355"/>
        <v>0.24876660697964734</v>
      </c>
      <c r="L1487" s="66">
        <f>IF(VLOOKUP(A1487,$T$12:$AC$125,8)=VLOOKUP(A1486,$T$12:$AC$125,8),0,VLOOKUP(A1487,T$12:$AC$125,8))</f>
        <v>0</v>
      </c>
      <c r="M1487" s="67">
        <f>IF(L1487&gt;0,VLOOKUP(L1487,S$12:$AB$125,7),0)</f>
        <v>0</v>
      </c>
      <c r="N1487" s="2">
        <f t="shared" si="356"/>
        <v>0</v>
      </c>
      <c r="O1487" s="22">
        <f t="shared" ca="1" si="363"/>
        <v>0.24876660697964734</v>
      </c>
      <c r="P1487" s="25" t="str">
        <f t="shared" si="364"/>
        <v>A+J=</v>
      </c>
      <c r="Q1487" s="26">
        <f t="shared" si="365"/>
        <v>45306</v>
      </c>
      <c r="R1487" s="4"/>
      <c r="S1487" s="98"/>
      <c r="U1487" s="4"/>
      <c r="V1487" s="4"/>
      <c r="W1487" s="4"/>
      <c r="X1487" s="4"/>
      <c r="Y1487" s="4"/>
      <c r="Z1487" s="4"/>
      <c r="AA1487" s="4"/>
      <c r="AB1487" s="4"/>
      <c r="AC1487" s="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  <c r="BK1487" s="64"/>
      <c r="BL1487" s="64"/>
      <c r="BM1487" s="64"/>
      <c r="BN1487" s="64"/>
      <c r="BO1487" s="64"/>
      <c r="BP1487" s="64"/>
      <c r="BQ1487" s="64"/>
      <c r="BR1487" s="64"/>
      <c r="BS1487" s="64"/>
      <c r="BT1487" s="64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  <c r="FN1487" s="64"/>
      <c r="FO1487" s="64"/>
      <c r="FP1487" s="64"/>
      <c r="FQ1487" s="64"/>
      <c r="FR1487" s="64"/>
      <c r="FS1487" s="64"/>
      <c r="FT1487" s="64"/>
    </row>
    <row r="1488" spans="1:176" ht="15" x14ac:dyDescent="0.25">
      <c r="A1488" s="20">
        <f t="shared" si="366"/>
        <v>45241</v>
      </c>
      <c r="B1488" s="22">
        <f t="shared" ca="1" si="357"/>
        <v>1.2256357810947636</v>
      </c>
      <c r="C1488" s="22">
        <f t="shared" ca="1" si="354"/>
        <v>0.97614444</v>
      </c>
      <c r="D1488" s="23">
        <f ca="1">IF(A1488&lt;$B$1,VLOOKUP(A1488,[1]DI!$A$4:$B$15000,2,FALSE),0)</f>
        <v>0</v>
      </c>
      <c r="E1488" s="22">
        <f t="shared" ca="1" si="358"/>
        <v>0</v>
      </c>
      <c r="F1488" s="23">
        <f t="shared" si="359"/>
        <v>1.3</v>
      </c>
      <c r="G1488" s="24">
        <f t="shared" ca="1" si="360"/>
        <v>1</v>
      </c>
      <c r="H1488" s="22">
        <f ca="1">TRUNC(PRODUCT(G$10:G1487),15)</f>
        <v>1.4838950139206299</v>
      </c>
      <c r="I1488" s="22">
        <f t="shared" ca="1" si="361"/>
        <v>1.38435486717094</v>
      </c>
      <c r="J1488" s="22">
        <f t="shared" ca="1" si="362"/>
        <v>1.07190363</v>
      </c>
      <c r="K1488" s="110">
        <f t="shared" ca="1" si="355"/>
        <v>0.24949134109476345</v>
      </c>
      <c r="L1488" s="66">
        <f>IF(VLOOKUP(A1488,$T$12:$AC$125,8)=VLOOKUP(A1487,$T$12:$AC$125,8),0,VLOOKUP(A1488,T$12:$AC$125,8))</f>
        <v>0</v>
      </c>
      <c r="M1488" s="67">
        <f>IF(L1488&gt;0,VLOOKUP(L1488,S$12:$AB$125,7),0)</f>
        <v>0</v>
      </c>
      <c r="N1488" s="2">
        <f t="shared" si="356"/>
        <v>0</v>
      </c>
      <c r="O1488" s="22">
        <f t="shared" ca="1" si="363"/>
        <v>0.24949134109476345</v>
      </c>
      <c r="P1488" s="25" t="str">
        <f t="shared" si="364"/>
        <v>A+J=</v>
      </c>
      <c r="Q1488" s="26">
        <f t="shared" si="365"/>
        <v>45306</v>
      </c>
      <c r="R1488" s="4"/>
      <c r="S1488" s="98"/>
      <c r="U1488" s="4"/>
      <c r="V1488" s="4"/>
      <c r="W1488" s="4"/>
      <c r="X1488" s="4"/>
      <c r="Y1488" s="4"/>
      <c r="Z1488" s="4"/>
      <c r="AA1488" s="4"/>
      <c r="AB1488" s="4"/>
      <c r="AC1488" s="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64"/>
      <c r="BJ1488" s="64"/>
      <c r="BK1488" s="64"/>
      <c r="BL1488" s="64"/>
      <c r="BM1488" s="64"/>
      <c r="BN1488" s="64"/>
      <c r="BO1488" s="64"/>
      <c r="BP1488" s="64"/>
      <c r="BQ1488" s="64"/>
      <c r="BR1488" s="64"/>
      <c r="BS1488" s="64"/>
      <c r="BT1488" s="64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  <c r="FN1488" s="64"/>
      <c r="FO1488" s="64"/>
      <c r="FP1488" s="64"/>
      <c r="FQ1488" s="64"/>
      <c r="FR1488" s="64"/>
      <c r="FS1488" s="64"/>
      <c r="FT1488" s="64"/>
    </row>
    <row r="1489" spans="1:176" ht="15" x14ac:dyDescent="0.25">
      <c r="A1489" s="20">
        <f t="shared" si="366"/>
        <v>45242</v>
      </c>
      <c r="B1489" s="22">
        <f t="shared" ca="1" si="357"/>
        <v>1.2256357810947636</v>
      </c>
      <c r="C1489" s="22">
        <f t="shared" ca="1" si="354"/>
        <v>0.97614444</v>
      </c>
      <c r="D1489" s="23">
        <f ca="1">IF(A1489&lt;$B$1,VLOOKUP(A1489,[1]DI!$A$4:$B$15000,2,FALSE),0)</f>
        <v>0</v>
      </c>
      <c r="E1489" s="22">
        <f t="shared" ca="1" si="358"/>
        <v>0</v>
      </c>
      <c r="F1489" s="23">
        <f t="shared" si="359"/>
        <v>1.3</v>
      </c>
      <c r="G1489" s="24">
        <f t="shared" ca="1" si="360"/>
        <v>1</v>
      </c>
      <c r="H1489" s="22">
        <f ca="1">TRUNC(PRODUCT(G$10:G1488),15)</f>
        <v>1.4838950139206299</v>
      </c>
      <c r="I1489" s="22">
        <f t="shared" ca="1" si="361"/>
        <v>1.38435486717094</v>
      </c>
      <c r="J1489" s="22">
        <f t="shared" ca="1" si="362"/>
        <v>1.07190363</v>
      </c>
      <c r="K1489" s="110">
        <f t="shared" ca="1" si="355"/>
        <v>0.24949134109476345</v>
      </c>
      <c r="L1489" s="66">
        <f>IF(VLOOKUP(A1489,$T$12:$AC$125,8)=VLOOKUP(A1488,$T$12:$AC$125,8),0,VLOOKUP(A1489,T$12:$AC$125,8))</f>
        <v>0</v>
      </c>
      <c r="M1489" s="67">
        <f>IF(L1489&gt;0,VLOOKUP(L1489,S$12:$AB$125,7),0)</f>
        <v>0</v>
      </c>
      <c r="N1489" s="2">
        <f t="shared" si="356"/>
        <v>0</v>
      </c>
      <c r="O1489" s="22">
        <f t="shared" ca="1" si="363"/>
        <v>0.24949134109476345</v>
      </c>
      <c r="P1489" s="25" t="str">
        <f t="shared" si="364"/>
        <v>A+J=</v>
      </c>
      <c r="Q1489" s="26">
        <f t="shared" si="365"/>
        <v>45306</v>
      </c>
      <c r="R1489" s="4"/>
      <c r="S1489" s="98"/>
      <c r="U1489" s="4"/>
      <c r="V1489" s="4"/>
      <c r="W1489" s="4"/>
      <c r="X1489" s="4"/>
      <c r="Y1489" s="4"/>
      <c r="Z1489" s="4"/>
      <c r="AA1489" s="4"/>
      <c r="AB1489" s="4"/>
      <c r="AC1489" s="4"/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64"/>
      <c r="BQ1489" s="64"/>
      <c r="BR1489" s="64"/>
      <c r="BS1489" s="64"/>
      <c r="BT1489" s="64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  <c r="FN1489" s="64"/>
      <c r="FO1489" s="64"/>
      <c r="FP1489" s="64"/>
      <c r="FQ1489" s="64"/>
      <c r="FR1489" s="64"/>
      <c r="FS1489" s="64"/>
      <c r="FT1489" s="64"/>
    </row>
    <row r="1490" spans="1:176" ht="15" x14ac:dyDescent="0.25">
      <c r="A1490" s="20">
        <f t="shared" si="366"/>
        <v>45243</v>
      </c>
      <c r="B1490" s="22">
        <f t="shared" ca="1" si="357"/>
        <v>1.2256357810947636</v>
      </c>
      <c r="C1490" s="22">
        <f t="shared" ref="C1490:C1553" ca="1" si="367">IF(L1489&gt;0,TRUNC(C1489-N1489,8),C1489)</f>
        <v>0.97614444</v>
      </c>
      <c r="D1490" s="23">
        <f ca="1">IF(A1490&lt;$B$1,VLOOKUP(A1490,[1]DI!$A$4:$B$15000,2,FALSE),0)</f>
        <v>0.1215</v>
      </c>
      <c r="E1490" s="22">
        <f t="shared" ca="1" si="358"/>
        <v>4.5512999999999999E-4</v>
      </c>
      <c r="F1490" s="23">
        <f t="shared" si="359"/>
        <v>1.3</v>
      </c>
      <c r="G1490" s="24">
        <f t="shared" ca="1" si="360"/>
        <v>1.0005916690000001</v>
      </c>
      <c r="H1490" s="22">
        <f ca="1">TRUNC(PRODUCT(G$10:G1489),15)</f>
        <v>1.4838950139206299</v>
      </c>
      <c r="I1490" s="22">
        <f t="shared" ca="1" si="361"/>
        <v>1.38435486717094</v>
      </c>
      <c r="J1490" s="22">
        <f t="shared" ca="1" si="362"/>
        <v>1.07190363</v>
      </c>
      <c r="K1490" s="110">
        <f t="shared" ca="1" si="355"/>
        <v>0.24949134109476345</v>
      </c>
      <c r="L1490" s="66">
        <f>IF(VLOOKUP(A1490,$T$12:$AC$125,8)=VLOOKUP(A1489,$T$12:$AC$125,8),0,VLOOKUP(A1490,T$12:$AC$125,8))</f>
        <v>0</v>
      </c>
      <c r="M1490" s="67">
        <f>IF(L1490&gt;0,VLOOKUP(L1490,S$12:$AB$125,7),0)</f>
        <v>0</v>
      </c>
      <c r="N1490" s="2">
        <f t="shared" si="356"/>
        <v>0</v>
      </c>
      <c r="O1490" s="22">
        <f t="shared" ca="1" si="363"/>
        <v>0.24949134109476345</v>
      </c>
      <c r="P1490" s="25" t="str">
        <f t="shared" si="364"/>
        <v>A+J=</v>
      </c>
      <c r="Q1490" s="26">
        <f t="shared" si="365"/>
        <v>45306</v>
      </c>
      <c r="R1490" s="4"/>
      <c r="S1490" s="98"/>
      <c r="U1490" s="4"/>
      <c r="V1490" s="4"/>
      <c r="W1490" s="4"/>
      <c r="X1490" s="4"/>
      <c r="Y1490" s="4"/>
      <c r="Z1490" s="4"/>
      <c r="AA1490" s="4"/>
      <c r="AB1490" s="4"/>
      <c r="AC1490" s="4"/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64"/>
      <c r="BQ1490" s="64"/>
      <c r="BR1490" s="64"/>
      <c r="BS1490" s="64"/>
      <c r="BT1490" s="64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  <c r="FN1490" s="64"/>
      <c r="FO1490" s="64"/>
      <c r="FP1490" s="64"/>
      <c r="FQ1490" s="64"/>
      <c r="FR1490" s="64"/>
      <c r="FS1490" s="64"/>
      <c r="FT1490" s="64"/>
    </row>
    <row r="1491" spans="1:176" ht="15" x14ac:dyDescent="0.25">
      <c r="A1491" s="20">
        <f t="shared" si="366"/>
        <v>45244</v>
      </c>
      <c r="B1491" s="22">
        <f t="shared" ca="1" si="357"/>
        <v>1.2263609604472538</v>
      </c>
      <c r="C1491" s="22">
        <f t="shared" ca="1" si="367"/>
        <v>0.97614444</v>
      </c>
      <c r="D1491" s="23">
        <f ca="1">IF(A1491&lt;$B$1,VLOOKUP(A1491,[1]DI!$A$4:$B$15000,2,FALSE),0)</f>
        <v>0.1215</v>
      </c>
      <c r="E1491" s="22">
        <f t="shared" ca="1" si="358"/>
        <v>4.5512999999999999E-4</v>
      </c>
      <c r="F1491" s="23">
        <f t="shared" si="359"/>
        <v>1.3</v>
      </c>
      <c r="G1491" s="24">
        <f t="shared" ca="1" si="360"/>
        <v>1.0005916690000001</v>
      </c>
      <c r="H1491" s="22">
        <f ca="1">TRUNC(PRODUCT(G$10:G1490),15)</f>
        <v>1.4847729885996199</v>
      </c>
      <c r="I1491" s="22">
        <f t="shared" ca="1" si="361"/>
        <v>1.38435486717094</v>
      </c>
      <c r="J1491" s="22">
        <f t="shared" ca="1" si="362"/>
        <v>1.07253785</v>
      </c>
      <c r="K1491" s="110">
        <f t="shared" ca="1" si="355"/>
        <v>0.25021652044725379</v>
      </c>
      <c r="L1491" s="66">
        <f>IF(VLOOKUP(A1491,$T$12:$AC$125,8)=VLOOKUP(A1490,$T$12:$AC$125,8),0,VLOOKUP(A1491,T$12:$AC$125,8))</f>
        <v>0</v>
      </c>
      <c r="M1491" s="67">
        <f>IF(L1491&gt;0,VLOOKUP(L1491,S$12:$AB$125,7),0)</f>
        <v>0</v>
      </c>
      <c r="N1491" s="2">
        <f t="shared" si="356"/>
        <v>0</v>
      </c>
      <c r="O1491" s="22">
        <f t="shared" ca="1" si="363"/>
        <v>0.25021652044725379</v>
      </c>
      <c r="P1491" s="25" t="str">
        <f t="shared" si="364"/>
        <v>A+J=</v>
      </c>
      <c r="Q1491" s="26">
        <f t="shared" si="365"/>
        <v>45306</v>
      </c>
      <c r="R1491" s="4"/>
      <c r="S1491" s="98"/>
      <c r="U1491" s="4"/>
      <c r="V1491" s="4"/>
      <c r="W1491" s="4"/>
      <c r="X1491" s="4"/>
      <c r="Y1491" s="4"/>
      <c r="Z1491" s="4"/>
      <c r="AA1491" s="4"/>
      <c r="AB1491" s="4"/>
      <c r="AC1491" s="4"/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64"/>
      <c r="BQ1491" s="64"/>
      <c r="BR1491" s="64"/>
      <c r="BS1491" s="64"/>
      <c r="BT1491" s="64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  <c r="FN1491" s="64"/>
      <c r="FO1491" s="64"/>
      <c r="FP1491" s="64"/>
      <c r="FQ1491" s="64"/>
      <c r="FR1491" s="64"/>
      <c r="FS1491" s="64"/>
      <c r="FT1491" s="64"/>
    </row>
    <row r="1492" spans="1:176" ht="15" x14ac:dyDescent="0.25">
      <c r="A1492" s="20">
        <f t="shared" si="366"/>
        <v>45245</v>
      </c>
      <c r="B1492" s="22">
        <f t="shared" ca="1" si="357"/>
        <v>1.2270865600188587</v>
      </c>
      <c r="C1492" s="22">
        <f t="shared" ca="1" si="367"/>
        <v>0.97614444</v>
      </c>
      <c r="D1492" s="23">
        <f ca="1">IF(A1492&lt;$B$1,VLOOKUP(A1492,[1]DI!$A$4:$B$15000,2,FALSE),0)</f>
        <v>0</v>
      </c>
      <c r="E1492" s="22">
        <f t="shared" ca="1" si="358"/>
        <v>0</v>
      </c>
      <c r="F1492" s="23">
        <f t="shared" si="359"/>
        <v>1.3</v>
      </c>
      <c r="G1492" s="24">
        <f t="shared" ca="1" si="360"/>
        <v>1</v>
      </c>
      <c r="H1492" s="22">
        <f ca="1">TRUNC(PRODUCT(G$10:G1491),15)</f>
        <v>1.4856514827490099</v>
      </c>
      <c r="I1492" s="22">
        <f t="shared" ca="1" si="361"/>
        <v>1.38435486717094</v>
      </c>
      <c r="J1492" s="22">
        <f t="shared" ca="1" si="362"/>
        <v>1.0731724300000001</v>
      </c>
      <c r="K1492" s="110">
        <f t="shared" ca="1" si="355"/>
        <v>0.25094212001885874</v>
      </c>
      <c r="L1492" s="66">
        <f>IF(VLOOKUP(A1492,$T$12:$AC$125,8)=VLOOKUP(A1491,$T$12:$AC$125,8),0,VLOOKUP(A1492,T$12:$AC$125,8))</f>
        <v>0</v>
      </c>
      <c r="M1492" s="67">
        <f>IF(L1492&gt;0,VLOOKUP(L1492,S$12:$AB$125,7),0)</f>
        <v>0</v>
      </c>
      <c r="N1492" s="2">
        <f t="shared" si="356"/>
        <v>0</v>
      </c>
      <c r="O1492" s="22">
        <f t="shared" ca="1" si="363"/>
        <v>0.25094212001885874</v>
      </c>
      <c r="P1492" s="25" t="str">
        <f t="shared" si="364"/>
        <v>A+J=</v>
      </c>
      <c r="Q1492" s="26">
        <f t="shared" si="365"/>
        <v>45306</v>
      </c>
      <c r="R1492" s="4"/>
      <c r="S1492" s="98"/>
      <c r="U1492" s="4"/>
      <c r="V1492" s="4"/>
      <c r="W1492" s="4"/>
      <c r="X1492" s="4"/>
      <c r="Y1492" s="4"/>
      <c r="Z1492" s="4"/>
      <c r="AA1492" s="4"/>
      <c r="AB1492" s="4"/>
      <c r="AC1492" s="4"/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  <c r="BK1492" s="64"/>
      <c r="BL1492" s="64"/>
      <c r="BM1492" s="64"/>
      <c r="BN1492" s="64"/>
      <c r="BO1492" s="64"/>
      <c r="BP1492" s="64"/>
      <c r="BQ1492" s="64"/>
      <c r="BR1492" s="64"/>
      <c r="BS1492" s="64"/>
      <c r="BT1492" s="64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  <c r="FN1492" s="64"/>
      <c r="FO1492" s="64"/>
      <c r="FP1492" s="64"/>
      <c r="FQ1492" s="64"/>
      <c r="FR1492" s="64"/>
      <c r="FS1492" s="64"/>
      <c r="FT1492" s="64"/>
    </row>
    <row r="1493" spans="1:176" ht="15" x14ac:dyDescent="0.25">
      <c r="A1493" s="20">
        <f t="shared" si="366"/>
        <v>45246</v>
      </c>
      <c r="B1493" s="22">
        <f t="shared" ca="1" si="357"/>
        <v>1.2270865600188587</v>
      </c>
      <c r="C1493" s="22">
        <f t="shared" ca="1" si="367"/>
        <v>0.97614444</v>
      </c>
      <c r="D1493" s="23">
        <f ca="1">IF(A1493&lt;$B$1,VLOOKUP(A1493,[1]DI!$A$4:$B$15000,2,FALSE),0)</f>
        <v>0.1215</v>
      </c>
      <c r="E1493" s="22">
        <f t="shared" ca="1" si="358"/>
        <v>4.5512999999999999E-4</v>
      </c>
      <c r="F1493" s="23">
        <f t="shared" si="359"/>
        <v>1.3</v>
      </c>
      <c r="G1493" s="24">
        <f t="shared" ca="1" si="360"/>
        <v>1.0005916690000001</v>
      </c>
      <c r="H1493" s="22">
        <f ca="1">TRUNC(PRODUCT(G$10:G1492),15)</f>
        <v>1.4856514827490099</v>
      </c>
      <c r="I1493" s="22">
        <f t="shared" ca="1" si="361"/>
        <v>1.38435486717094</v>
      </c>
      <c r="J1493" s="22">
        <f t="shared" ca="1" si="362"/>
        <v>1.0731724300000001</v>
      </c>
      <c r="K1493" s="110">
        <f t="shared" ca="1" si="355"/>
        <v>0.25094212001885874</v>
      </c>
      <c r="L1493" s="66">
        <f>IF(VLOOKUP(A1493,$T$12:$AC$125,8)=VLOOKUP(A1492,$T$12:$AC$125,8),0,VLOOKUP(A1493,T$12:$AC$125,8))</f>
        <v>0</v>
      </c>
      <c r="M1493" s="67">
        <f>IF(L1493&gt;0,VLOOKUP(L1493,S$12:$AB$125,7),0)</f>
        <v>0</v>
      </c>
      <c r="N1493" s="2">
        <f t="shared" si="356"/>
        <v>0</v>
      </c>
      <c r="O1493" s="22">
        <f t="shared" ca="1" si="363"/>
        <v>0.25094212001885874</v>
      </c>
      <c r="P1493" s="25" t="str">
        <f t="shared" si="364"/>
        <v>A+J=</v>
      </c>
      <c r="Q1493" s="26">
        <f t="shared" si="365"/>
        <v>45306</v>
      </c>
      <c r="R1493" s="4"/>
      <c r="S1493" s="98"/>
      <c r="U1493" s="4"/>
      <c r="V1493" s="4"/>
      <c r="W1493" s="4"/>
      <c r="X1493" s="4"/>
      <c r="Y1493" s="4"/>
      <c r="Z1493" s="4"/>
      <c r="AA1493" s="4"/>
      <c r="AB1493" s="4"/>
      <c r="AC1493" s="4"/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64"/>
      <c r="BQ1493" s="64"/>
      <c r="BR1493" s="64"/>
      <c r="BS1493" s="64"/>
      <c r="BT1493" s="64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  <c r="FN1493" s="64"/>
      <c r="FO1493" s="64"/>
      <c r="FP1493" s="64"/>
      <c r="FQ1493" s="64"/>
      <c r="FR1493" s="64"/>
      <c r="FS1493" s="64"/>
      <c r="FT1493" s="64"/>
    </row>
    <row r="1494" spans="1:176" ht="15" x14ac:dyDescent="0.25">
      <c r="A1494" s="20">
        <f t="shared" si="366"/>
        <v>45247</v>
      </c>
      <c r="B1494" s="22">
        <f t="shared" ca="1" si="357"/>
        <v>1.2278125948278378</v>
      </c>
      <c r="C1494" s="22">
        <f t="shared" ca="1" si="367"/>
        <v>0.97614444</v>
      </c>
      <c r="D1494" s="23">
        <f ca="1">IF(A1494&lt;$B$1,VLOOKUP(A1494,[1]DI!$A$4:$B$15000,2,FALSE),0)</f>
        <v>0.1215</v>
      </c>
      <c r="E1494" s="22">
        <f t="shared" ca="1" si="358"/>
        <v>4.5512999999999999E-4</v>
      </c>
      <c r="F1494" s="23">
        <f t="shared" si="359"/>
        <v>1.3</v>
      </c>
      <c r="G1494" s="24">
        <f t="shared" ca="1" si="360"/>
        <v>1.0005916690000001</v>
      </c>
      <c r="H1494" s="22">
        <f ca="1">TRUNC(PRODUCT(G$10:G1493),15)</f>
        <v>1.4865304966761601</v>
      </c>
      <c r="I1494" s="22">
        <f t="shared" ca="1" si="361"/>
        <v>1.38435486717094</v>
      </c>
      <c r="J1494" s="22">
        <f t="shared" ca="1" si="362"/>
        <v>1.0738074</v>
      </c>
      <c r="K1494" s="110">
        <f t="shared" ca="1" si="355"/>
        <v>0.25166815482783789</v>
      </c>
      <c r="L1494" s="66">
        <f>IF(VLOOKUP(A1494,$T$12:$AC$125,8)=VLOOKUP(A1493,$T$12:$AC$125,8),0,VLOOKUP(A1494,T$12:$AC$125,8))</f>
        <v>0</v>
      </c>
      <c r="M1494" s="67">
        <f>IF(L1494&gt;0,VLOOKUP(L1494,S$12:$AB$125,7),0)</f>
        <v>0</v>
      </c>
      <c r="N1494" s="2">
        <f t="shared" si="356"/>
        <v>0</v>
      </c>
      <c r="O1494" s="22">
        <f t="shared" ca="1" si="363"/>
        <v>0.25166815482783789</v>
      </c>
      <c r="P1494" s="25" t="str">
        <f t="shared" si="364"/>
        <v>A+J=</v>
      </c>
      <c r="Q1494" s="26">
        <f t="shared" si="365"/>
        <v>45306</v>
      </c>
      <c r="R1494" s="4"/>
      <c r="S1494" s="98"/>
      <c r="U1494" s="4"/>
      <c r="V1494" s="4"/>
      <c r="W1494" s="4"/>
      <c r="X1494" s="4"/>
      <c r="Y1494" s="4"/>
      <c r="Z1494" s="4"/>
      <c r="AA1494" s="4"/>
      <c r="AB1494" s="4"/>
      <c r="AC1494" s="4"/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64"/>
      <c r="BQ1494" s="64"/>
      <c r="BR1494" s="64"/>
      <c r="BS1494" s="64"/>
      <c r="BT1494" s="6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  <c r="FN1494" s="64"/>
      <c r="FO1494" s="64"/>
      <c r="FP1494" s="64"/>
      <c r="FQ1494" s="64"/>
      <c r="FR1494" s="64"/>
      <c r="FS1494" s="64"/>
      <c r="FT1494" s="64"/>
    </row>
    <row r="1495" spans="1:176" ht="15" x14ac:dyDescent="0.25">
      <c r="A1495" s="20">
        <f t="shared" si="366"/>
        <v>45248</v>
      </c>
      <c r="B1495" s="22">
        <f t="shared" ca="1" si="357"/>
        <v>1.2285390515286849</v>
      </c>
      <c r="C1495" s="22">
        <f t="shared" ca="1" si="367"/>
        <v>0.97614444</v>
      </c>
      <c r="D1495" s="23">
        <f ca="1">IF(A1495&lt;$B$1,VLOOKUP(A1495,[1]DI!$A$4:$B$15000,2,FALSE),0)</f>
        <v>0</v>
      </c>
      <c r="E1495" s="22">
        <f t="shared" ca="1" si="358"/>
        <v>0</v>
      </c>
      <c r="F1495" s="23">
        <f t="shared" si="359"/>
        <v>1.3</v>
      </c>
      <c r="G1495" s="24">
        <f t="shared" ca="1" si="360"/>
        <v>1</v>
      </c>
      <c r="H1495" s="22">
        <f ca="1">TRUNC(PRODUCT(G$10:G1494),15)</f>
        <v>1.48741003068859</v>
      </c>
      <c r="I1495" s="22">
        <f t="shared" ca="1" si="361"/>
        <v>1.38435486717094</v>
      </c>
      <c r="J1495" s="22">
        <f t="shared" ca="1" si="362"/>
        <v>1.0744427400000001</v>
      </c>
      <c r="K1495" s="110">
        <f t="shared" ca="1" si="355"/>
        <v>0.25239461152868492</v>
      </c>
      <c r="L1495" s="66">
        <f>IF(VLOOKUP(A1495,$T$12:$AC$125,8)=VLOOKUP(A1494,$T$12:$AC$125,8),0,VLOOKUP(A1495,T$12:$AC$125,8))</f>
        <v>0</v>
      </c>
      <c r="M1495" s="67">
        <f>IF(L1495&gt;0,VLOOKUP(L1495,S$12:$AB$125,7),0)</f>
        <v>0</v>
      </c>
      <c r="N1495" s="2">
        <f t="shared" si="356"/>
        <v>0</v>
      </c>
      <c r="O1495" s="22">
        <f t="shared" ca="1" si="363"/>
        <v>0.25239461152868492</v>
      </c>
      <c r="P1495" s="25" t="str">
        <f t="shared" si="364"/>
        <v>A+J=</v>
      </c>
      <c r="Q1495" s="26">
        <f t="shared" si="365"/>
        <v>45306</v>
      </c>
      <c r="R1495" s="4"/>
      <c r="S1495" s="98"/>
      <c r="U1495" s="4"/>
      <c r="V1495" s="4"/>
      <c r="W1495" s="4"/>
      <c r="X1495" s="4"/>
      <c r="Y1495" s="4"/>
      <c r="Z1495" s="4"/>
      <c r="AA1495" s="4"/>
      <c r="AB1495" s="4"/>
      <c r="AC1495" s="4"/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64"/>
      <c r="BQ1495" s="64"/>
      <c r="BR1495" s="64"/>
      <c r="BS1495" s="64"/>
      <c r="BT1495" s="64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  <c r="FN1495" s="64"/>
      <c r="FO1495" s="64"/>
      <c r="FP1495" s="64"/>
      <c r="FQ1495" s="64"/>
      <c r="FR1495" s="64"/>
      <c r="FS1495" s="64"/>
      <c r="FT1495" s="64"/>
    </row>
    <row r="1496" spans="1:176" ht="15" x14ac:dyDescent="0.25">
      <c r="A1496" s="20">
        <f t="shared" si="366"/>
        <v>45249</v>
      </c>
      <c r="B1496" s="22">
        <f t="shared" ca="1" si="357"/>
        <v>1.2285390515286849</v>
      </c>
      <c r="C1496" s="22">
        <f t="shared" ca="1" si="367"/>
        <v>0.97614444</v>
      </c>
      <c r="D1496" s="23">
        <f ca="1">IF(A1496&lt;$B$1,VLOOKUP(A1496,[1]DI!$A$4:$B$15000,2,FALSE),0)</f>
        <v>0</v>
      </c>
      <c r="E1496" s="22">
        <f t="shared" ca="1" si="358"/>
        <v>0</v>
      </c>
      <c r="F1496" s="23">
        <f t="shared" si="359"/>
        <v>1.3</v>
      </c>
      <c r="G1496" s="24">
        <f t="shared" ca="1" si="360"/>
        <v>1</v>
      </c>
      <c r="H1496" s="22">
        <f ca="1">TRUNC(PRODUCT(G$10:G1495),15)</f>
        <v>1.48741003068859</v>
      </c>
      <c r="I1496" s="22">
        <f t="shared" ca="1" si="361"/>
        <v>1.38435486717094</v>
      </c>
      <c r="J1496" s="22">
        <f t="shared" ca="1" si="362"/>
        <v>1.0744427400000001</v>
      </c>
      <c r="K1496" s="110">
        <f t="shared" ca="1" si="355"/>
        <v>0.25239461152868492</v>
      </c>
      <c r="L1496" s="66">
        <f>IF(VLOOKUP(A1496,$T$12:$AC$125,8)=VLOOKUP(A1495,$T$12:$AC$125,8),0,VLOOKUP(A1496,T$12:$AC$125,8))</f>
        <v>0</v>
      </c>
      <c r="M1496" s="67">
        <f>IF(L1496&gt;0,VLOOKUP(L1496,S$12:$AB$125,7),0)</f>
        <v>0</v>
      </c>
      <c r="N1496" s="2">
        <f t="shared" si="356"/>
        <v>0</v>
      </c>
      <c r="O1496" s="22">
        <f t="shared" ca="1" si="363"/>
        <v>0.25239461152868492</v>
      </c>
      <c r="P1496" s="25" t="str">
        <f t="shared" si="364"/>
        <v>A+J=</v>
      </c>
      <c r="Q1496" s="26">
        <f t="shared" si="365"/>
        <v>45306</v>
      </c>
      <c r="R1496" s="142" t="s">
        <v>101</v>
      </c>
      <c r="S1496" s="132"/>
      <c r="T1496" s="140"/>
      <c r="U1496" s="132"/>
      <c r="V1496" s="132"/>
      <c r="W1496" s="132"/>
      <c r="X1496" s="4"/>
      <c r="Y1496" s="4"/>
      <c r="Z1496" s="4"/>
      <c r="AA1496" s="4"/>
      <c r="AB1496" s="4"/>
      <c r="AC1496" s="4"/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64"/>
      <c r="BQ1496" s="64"/>
      <c r="BR1496" s="64"/>
      <c r="BS1496" s="64"/>
      <c r="BT1496" s="64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  <c r="FN1496" s="64"/>
      <c r="FO1496" s="64"/>
      <c r="FP1496" s="64"/>
      <c r="FQ1496" s="64"/>
      <c r="FR1496" s="64"/>
      <c r="FS1496" s="64"/>
      <c r="FT1496" s="64"/>
    </row>
    <row r="1497" spans="1:176" ht="15" x14ac:dyDescent="0.25">
      <c r="A1497" s="20">
        <f t="shared" si="366"/>
        <v>45250</v>
      </c>
      <c r="B1497" s="22">
        <f t="shared" ca="1" si="357"/>
        <v>1.2285390515286849</v>
      </c>
      <c r="C1497" s="22">
        <f t="shared" ca="1" si="367"/>
        <v>0.97614444</v>
      </c>
      <c r="D1497" s="23">
        <f ca="1">IF(A1497&lt;$B$1,VLOOKUP(A1497,[1]DI!$A$4:$B$15000,2,FALSE),0)</f>
        <v>0.1215</v>
      </c>
      <c r="E1497" s="22">
        <f t="shared" ca="1" si="358"/>
        <v>4.5512999999999999E-4</v>
      </c>
      <c r="F1497" s="23">
        <f t="shared" si="359"/>
        <v>1.3</v>
      </c>
      <c r="G1497" s="24">
        <f t="shared" ca="1" si="360"/>
        <v>1.0005916690000001</v>
      </c>
      <c r="H1497" s="22">
        <f ca="1">TRUNC(PRODUCT(G$10:G1496),15)</f>
        <v>1.48741003068859</v>
      </c>
      <c r="I1497" s="22">
        <f t="shared" ca="1" si="361"/>
        <v>1.38435486717094</v>
      </c>
      <c r="J1497" s="22">
        <f t="shared" ca="1" si="362"/>
        <v>1.0744427400000001</v>
      </c>
      <c r="K1497" s="110">
        <f t="shared" ca="1" si="355"/>
        <v>0.25239461152868492</v>
      </c>
      <c r="L1497" s="66">
        <f>IF(VLOOKUP(A1497,$T$12:$AC$125,8)=VLOOKUP(A1496,$T$12:$AC$125,8),0,VLOOKUP(A1497,T$12:$AC$125,8))</f>
        <v>0</v>
      </c>
      <c r="M1497" s="67">
        <f>IF(L1497&gt;0,VLOOKUP(L1497,S$12:$AB$125,7),0)</f>
        <v>0</v>
      </c>
      <c r="N1497" s="2">
        <f t="shared" si="356"/>
        <v>0</v>
      </c>
      <c r="O1497" s="22">
        <f t="shared" ca="1" si="363"/>
        <v>0.25239461152868492</v>
      </c>
      <c r="P1497" s="25" t="str">
        <f t="shared" si="364"/>
        <v>A+J=</v>
      </c>
      <c r="Q1497" s="26">
        <f t="shared" si="365"/>
        <v>45306</v>
      </c>
      <c r="R1497" s="132" t="s">
        <v>91</v>
      </c>
      <c r="S1497" s="98"/>
      <c r="U1497" s="4"/>
      <c r="V1497" s="4"/>
      <c r="W1497" s="4"/>
      <c r="X1497" s="4"/>
      <c r="Y1497" s="4"/>
      <c r="Z1497" s="4"/>
      <c r="AA1497" s="4"/>
      <c r="AB1497" s="4"/>
      <c r="AC1497" s="4"/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64"/>
      <c r="BQ1497" s="64"/>
      <c r="BR1497" s="64"/>
      <c r="BS1497" s="64"/>
      <c r="BT1497" s="64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  <c r="FN1497" s="64"/>
      <c r="FO1497" s="64"/>
      <c r="FP1497" s="64"/>
      <c r="FQ1497" s="64"/>
      <c r="FR1497" s="64"/>
      <c r="FS1497" s="64"/>
      <c r="FT1497" s="64"/>
    </row>
    <row r="1498" spans="1:176" ht="15" x14ac:dyDescent="0.25">
      <c r="A1498" s="20">
        <f t="shared" si="366"/>
        <v>45251</v>
      </c>
      <c r="B1498" s="22">
        <f t="shared" ca="1" si="357"/>
        <v>1.2292659401213997</v>
      </c>
      <c r="C1498" s="22">
        <f t="shared" ca="1" si="367"/>
        <v>0.97614444</v>
      </c>
      <c r="D1498" s="23">
        <f ca="1">IF(A1498&lt;$B$1,VLOOKUP(A1498,[1]DI!$A$4:$B$15000,2,FALSE),0)</f>
        <v>0.1215</v>
      </c>
      <c r="E1498" s="22">
        <f t="shared" ca="1" si="358"/>
        <v>4.5512999999999999E-4</v>
      </c>
      <c r="F1498" s="23">
        <f t="shared" si="359"/>
        <v>1.3</v>
      </c>
      <c r="G1498" s="24">
        <f t="shared" ca="1" si="360"/>
        <v>1.0005916690000001</v>
      </c>
      <c r="H1498" s="22">
        <f ca="1">TRUNC(PRODUCT(G$10:G1497),15)</f>
        <v>1.4882900850940399</v>
      </c>
      <c r="I1498" s="22">
        <f t="shared" ca="1" si="361"/>
        <v>1.38435486717094</v>
      </c>
      <c r="J1498" s="22">
        <f t="shared" ca="1" si="362"/>
        <v>1.0750784499999999</v>
      </c>
      <c r="K1498" s="110">
        <f t="shared" ca="1" si="355"/>
        <v>0.25312150012139978</v>
      </c>
      <c r="L1498" s="66">
        <f>IF(VLOOKUP(A1498,$T$12:$AC$125,8)=VLOOKUP(A1497,$T$12:$AC$125,8),0,VLOOKUP(A1498,T$12:$AC$125,8))</f>
        <v>0</v>
      </c>
      <c r="M1498" s="67">
        <f>IF(L1498&gt;0,VLOOKUP(L1498,S$12:$AB$125,7),0)</f>
        <v>0</v>
      </c>
      <c r="N1498" s="2">
        <f t="shared" si="356"/>
        <v>0</v>
      </c>
      <c r="O1498" s="22">
        <f t="shared" ca="1" si="363"/>
        <v>0.25312150012139978</v>
      </c>
      <c r="P1498" s="25" t="str">
        <f t="shared" si="364"/>
        <v>A+J=</v>
      </c>
      <c r="Q1498" s="26">
        <f t="shared" si="365"/>
        <v>45306</v>
      </c>
      <c r="R1498" s="132" t="s">
        <v>96</v>
      </c>
      <c r="S1498" s="98"/>
      <c r="U1498" s="4"/>
      <c r="V1498" s="4"/>
      <c r="W1498" s="4"/>
      <c r="X1498" s="4"/>
      <c r="Y1498" s="4"/>
      <c r="Z1498" s="4"/>
      <c r="AA1498" s="4"/>
      <c r="AB1498" s="4"/>
      <c r="AC1498" s="4"/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  <c r="FN1498" s="64"/>
      <c r="FO1498" s="64"/>
      <c r="FP1498" s="64"/>
      <c r="FQ1498" s="64"/>
      <c r="FR1498" s="64"/>
      <c r="FS1498" s="64"/>
      <c r="FT1498" s="64"/>
    </row>
    <row r="1499" spans="1:176" ht="18.75" x14ac:dyDescent="0.25">
      <c r="A1499" s="125">
        <f t="shared" si="366"/>
        <v>45252</v>
      </c>
      <c r="B1499" s="126">
        <f t="shared" ca="1" si="357"/>
        <v>1.2299932522787356</v>
      </c>
      <c r="C1499" s="126">
        <f t="shared" ca="1" si="367"/>
        <v>0.97614444</v>
      </c>
      <c r="D1499" s="127">
        <f ca="1">IF(A1499&lt;$B$1,VLOOKUP(A1499,[1]DI!$A$4:$B$15000,2,FALSE),0)</f>
        <v>0.1215</v>
      </c>
      <c r="E1499" s="126">
        <f t="shared" ca="1" si="358"/>
        <v>4.5512999999999999E-4</v>
      </c>
      <c r="F1499" s="127">
        <f t="shared" si="359"/>
        <v>1.3</v>
      </c>
      <c r="G1499" s="128">
        <f t="shared" ca="1" si="360"/>
        <v>1.0005916690000001</v>
      </c>
      <c r="H1499" s="126">
        <f ca="1">TRUNC(PRODUCT(G$10:G1498),15)</f>
        <v>1.4891706602004</v>
      </c>
      <c r="I1499" s="126">
        <f t="shared" ca="1" si="361"/>
        <v>1.38435486717094</v>
      </c>
      <c r="J1499" s="126">
        <f t="shared" ca="1" si="362"/>
        <v>1.0757145400000001</v>
      </c>
      <c r="K1499" s="126">
        <f t="shared" ca="1" si="355"/>
        <v>0.25384881227873568</v>
      </c>
      <c r="L1499" s="129">
        <v>12</v>
      </c>
      <c r="M1499" s="116">
        <v>0</v>
      </c>
      <c r="N1499" s="110">
        <v>0</v>
      </c>
      <c r="O1499" s="126">
        <f t="shared" ca="1" si="363"/>
        <v>0.25384881227873568</v>
      </c>
      <c r="P1499" s="131" t="str">
        <f t="shared" si="364"/>
        <v>A+J=</v>
      </c>
      <c r="Q1499" s="125">
        <f t="shared" si="365"/>
        <v>45306</v>
      </c>
      <c r="R1499" s="143">
        <f>2863104.3+4770390</f>
        <v>7633494.2999999998</v>
      </c>
      <c r="S1499" s="98"/>
      <c r="U1499" s="4"/>
      <c r="V1499" s="4"/>
      <c r="W1499" s="4"/>
      <c r="X1499" s="4"/>
      <c r="Y1499" s="4"/>
      <c r="Z1499" s="4"/>
      <c r="AA1499" s="4"/>
      <c r="AB1499" s="4"/>
      <c r="AC1499" s="4"/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64"/>
      <c r="BQ1499" s="64"/>
      <c r="BR1499" s="64"/>
      <c r="BS1499" s="64"/>
      <c r="BT1499" s="64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  <c r="FN1499" s="64"/>
      <c r="FO1499" s="64"/>
      <c r="FP1499" s="64"/>
      <c r="FQ1499" s="64"/>
      <c r="FR1499" s="64"/>
      <c r="FS1499" s="64"/>
      <c r="FT1499" s="64"/>
    </row>
    <row r="1500" spans="1:176" ht="15" x14ac:dyDescent="0.25">
      <c r="A1500" s="20">
        <f t="shared" si="366"/>
        <v>45253</v>
      </c>
      <c r="B1500" s="22">
        <f t="shared" ca="1" si="357"/>
        <v>1.1919911957328939</v>
      </c>
      <c r="C1500" s="22">
        <f t="shared" ca="1" si="367"/>
        <v>0.97614444</v>
      </c>
      <c r="D1500" s="23">
        <f ca="1">IF(A1500&lt;$B$1,VLOOKUP(A1500,[1]DI!$A$4:$B$15000,2,FALSE),0)</f>
        <v>0.1215</v>
      </c>
      <c r="E1500" s="22">
        <f t="shared" ca="1" si="358"/>
        <v>4.5512999999999999E-4</v>
      </c>
      <c r="F1500" s="23">
        <f t="shared" si="359"/>
        <v>1.3</v>
      </c>
      <c r="G1500" s="24">
        <f t="shared" ca="1" si="360"/>
        <v>1.0005916690000001</v>
      </c>
      <c r="H1500" s="22">
        <f ca="1">TRUNC(PRODUCT(G$10:G1499),15)</f>
        <v>1.49005175631575</v>
      </c>
      <c r="I1500" s="22">
        <f t="shared" ca="1" si="361"/>
        <v>1.4891706602004</v>
      </c>
      <c r="J1500" s="22">
        <f t="shared" ca="1" si="362"/>
        <v>1.0005916699999999</v>
      </c>
      <c r="K1500" s="110">
        <f t="shared" ref="K1500:K1519" ca="1" si="368">TRUNC((C1500*(J1500-1)),8)+(-R$1509*J1500)</f>
        <v>0.21584675573289397</v>
      </c>
      <c r="L1500" s="66">
        <f>IF(VLOOKUP(A1500,$T$12:$AC$125,8)=VLOOKUP(A1499,$T$12:$AC$125,8),0,VLOOKUP(A1500,T$12:$AC$125,8))</f>
        <v>0</v>
      </c>
      <c r="M1500" s="67">
        <f>IF(L1500&gt;0,VLOOKUP(L1500,S$12:$AB$125,7),0)</f>
        <v>0</v>
      </c>
      <c r="N1500" s="2">
        <f t="shared" si="356"/>
        <v>0</v>
      </c>
      <c r="O1500" s="22">
        <f t="shared" ca="1" si="363"/>
        <v>0.21584675573289397</v>
      </c>
      <c r="P1500" s="25" t="str">
        <f t="shared" si="364"/>
        <v>A+J=</v>
      </c>
      <c r="Q1500" s="26">
        <f t="shared" si="365"/>
        <v>45306</v>
      </c>
      <c r="R1500" s="132" t="s">
        <v>63</v>
      </c>
      <c r="S1500" s="98"/>
      <c r="U1500" s="4"/>
      <c r="V1500" s="4"/>
      <c r="W1500" s="4"/>
      <c r="X1500" s="4"/>
      <c r="Y1500" s="4"/>
      <c r="Z1500" s="4"/>
      <c r="AA1500" s="4"/>
      <c r="AB1500" s="4"/>
      <c r="AC1500" s="4"/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  <c r="BK1500" s="64"/>
      <c r="BL1500" s="64"/>
      <c r="BM1500" s="64"/>
      <c r="BN1500" s="64"/>
      <c r="BO1500" s="64"/>
      <c r="BP1500" s="64"/>
      <c r="BQ1500" s="64"/>
      <c r="BR1500" s="64"/>
      <c r="BS1500" s="64"/>
      <c r="BT1500" s="64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  <c r="FN1500" s="64"/>
      <c r="FO1500" s="64"/>
      <c r="FP1500" s="64"/>
      <c r="FQ1500" s="64"/>
      <c r="FR1500" s="64"/>
      <c r="FS1500" s="64"/>
      <c r="FT1500" s="64"/>
    </row>
    <row r="1501" spans="1:176" ht="15" x14ac:dyDescent="0.25">
      <c r="A1501" s="20">
        <f t="shared" si="366"/>
        <v>45254</v>
      </c>
      <c r="B1501" s="22">
        <f t="shared" ca="1" si="357"/>
        <v>1.1926964640480608</v>
      </c>
      <c r="C1501" s="22">
        <f t="shared" ca="1" si="367"/>
        <v>0.97614444</v>
      </c>
      <c r="D1501" s="23">
        <f ca="1">IF(A1501&lt;$B$1,VLOOKUP(A1501,[1]DI!$A$4:$B$15000,2,FALSE),0)</f>
        <v>0.1215</v>
      </c>
      <c r="E1501" s="22">
        <f t="shared" ca="1" si="358"/>
        <v>4.5512999999999999E-4</v>
      </c>
      <c r="F1501" s="23">
        <f t="shared" si="359"/>
        <v>1.3</v>
      </c>
      <c r="G1501" s="24">
        <f t="shared" ca="1" si="360"/>
        <v>1.0005916690000001</v>
      </c>
      <c r="H1501" s="22">
        <f ca="1">TRUNC(PRODUCT(G$10:G1500),15)</f>
        <v>1.4909333737483601</v>
      </c>
      <c r="I1501" s="22">
        <f t="shared" ca="1" si="361"/>
        <v>1.4891706602004</v>
      </c>
      <c r="J1501" s="22">
        <f t="shared" ca="1" si="362"/>
        <v>1.00118369</v>
      </c>
      <c r="K1501" s="110">
        <f t="shared" ca="1" si="368"/>
        <v>0.21655202404806093</v>
      </c>
      <c r="L1501" s="66">
        <f>IF(VLOOKUP(A1501,$T$12:$AC$125,8)=VLOOKUP(A1500,$T$12:$AC$125,8),0,VLOOKUP(A1501,T$12:$AC$125,8))</f>
        <v>0</v>
      </c>
      <c r="M1501" s="67">
        <f>IF(L1501&gt;0,VLOOKUP(L1501,S$12:$AB$125,7),0)</f>
        <v>0</v>
      </c>
      <c r="N1501" s="2">
        <f t="shared" si="356"/>
        <v>0</v>
      </c>
      <c r="O1501" s="22">
        <f t="shared" ca="1" si="363"/>
        <v>0.21655202404806093</v>
      </c>
      <c r="P1501" s="25" t="str">
        <f t="shared" si="364"/>
        <v>A+J=</v>
      </c>
      <c r="Q1501" s="26">
        <f t="shared" si="365"/>
        <v>45306</v>
      </c>
      <c r="R1501" s="129">
        <f>390935329-193722574</f>
        <v>197212755</v>
      </c>
      <c r="S1501" s="98"/>
      <c r="U1501" s="4"/>
      <c r="V1501" s="4"/>
      <c r="W1501" s="4"/>
      <c r="X1501" s="4"/>
      <c r="Y1501" s="4"/>
      <c r="Z1501" s="4"/>
      <c r="AA1501" s="4"/>
      <c r="AB1501" s="4"/>
      <c r="AC1501" s="4"/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64"/>
      <c r="BQ1501" s="64"/>
      <c r="BR1501" s="64"/>
      <c r="BS1501" s="64"/>
      <c r="BT1501" s="64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  <c r="FN1501" s="64"/>
      <c r="FO1501" s="64"/>
      <c r="FP1501" s="64"/>
      <c r="FQ1501" s="64"/>
      <c r="FR1501" s="64"/>
      <c r="FS1501" s="64"/>
      <c r="FT1501" s="64"/>
    </row>
    <row r="1502" spans="1:176" ht="15" x14ac:dyDescent="0.25">
      <c r="A1502" s="20">
        <f t="shared" si="366"/>
        <v>45255</v>
      </c>
      <c r="B1502" s="22">
        <f t="shared" ca="1" si="357"/>
        <v>1.1934021476628973</v>
      </c>
      <c r="C1502" s="22">
        <f t="shared" ca="1" si="367"/>
        <v>0.97614444</v>
      </c>
      <c r="D1502" s="23">
        <f ca="1">IF(A1502&lt;$B$1,VLOOKUP(A1502,[1]DI!$A$4:$B$15000,2,FALSE),0)</f>
        <v>0</v>
      </c>
      <c r="E1502" s="22">
        <f t="shared" ca="1" si="358"/>
        <v>0</v>
      </c>
      <c r="F1502" s="23">
        <f t="shared" si="359"/>
        <v>1.3</v>
      </c>
      <c r="G1502" s="24">
        <f t="shared" ca="1" si="360"/>
        <v>1</v>
      </c>
      <c r="H1502" s="22">
        <f ca="1">TRUNC(PRODUCT(G$10:G1501),15)</f>
        <v>1.4918155128066699</v>
      </c>
      <c r="I1502" s="22">
        <f t="shared" ca="1" si="361"/>
        <v>1.4891706602004</v>
      </c>
      <c r="J1502" s="22">
        <f t="shared" ca="1" si="362"/>
        <v>1.0017760600000001</v>
      </c>
      <c r="K1502" s="110">
        <f t="shared" ca="1" si="368"/>
        <v>0.21725770766289734</v>
      </c>
      <c r="L1502" s="66">
        <f>IF(VLOOKUP(A1502,$T$12:$AC$125,8)=VLOOKUP(A1501,$T$12:$AC$125,8),0,VLOOKUP(A1502,T$12:$AC$125,8))</f>
        <v>0</v>
      </c>
      <c r="M1502" s="67">
        <f>IF(L1502&gt;0,VLOOKUP(L1502,S$12:$AB$125,7),0)</f>
        <v>0</v>
      </c>
      <c r="N1502" s="2">
        <f t="shared" si="356"/>
        <v>0</v>
      </c>
      <c r="O1502" s="22">
        <f t="shared" ca="1" si="363"/>
        <v>0.21725770766289734</v>
      </c>
      <c r="P1502" s="25" t="str">
        <f t="shared" si="364"/>
        <v>A+J=</v>
      </c>
      <c r="Q1502" s="26">
        <f t="shared" si="365"/>
        <v>45306</v>
      </c>
      <c r="R1502" s="132" t="s">
        <v>76</v>
      </c>
      <c r="S1502" s="98"/>
      <c r="U1502" s="4"/>
      <c r="V1502" s="4"/>
      <c r="W1502" s="4"/>
      <c r="X1502" s="4"/>
      <c r="Y1502" s="4"/>
      <c r="Z1502" s="4"/>
      <c r="AA1502" s="4"/>
      <c r="AB1502" s="4"/>
      <c r="AC1502" s="4"/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4"/>
      <c r="BM1502" s="64"/>
      <c r="BN1502" s="64"/>
      <c r="BO1502" s="64"/>
      <c r="BP1502" s="64"/>
      <c r="BQ1502" s="64"/>
      <c r="BR1502" s="64"/>
      <c r="BS1502" s="64"/>
      <c r="BT1502" s="64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  <c r="FN1502" s="64"/>
      <c r="FO1502" s="64"/>
      <c r="FP1502" s="64"/>
      <c r="FQ1502" s="64"/>
      <c r="FR1502" s="64"/>
      <c r="FS1502" s="64"/>
      <c r="FT1502" s="64"/>
    </row>
    <row r="1503" spans="1:176" ht="15" x14ac:dyDescent="0.25">
      <c r="A1503" s="20">
        <f t="shared" si="366"/>
        <v>45256</v>
      </c>
      <c r="B1503" s="22">
        <f t="shared" ca="1" si="357"/>
        <v>1.1934021476628973</v>
      </c>
      <c r="C1503" s="22">
        <f t="shared" ca="1" si="367"/>
        <v>0.97614444</v>
      </c>
      <c r="D1503" s="23">
        <f ca="1">IF(A1503&lt;$B$1,VLOOKUP(A1503,[1]DI!$A$4:$B$15000,2,FALSE),0)</f>
        <v>0</v>
      </c>
      <c r="E1503" s="22">
        <f t="shared" ca="1" si="358"/>
        <v>0</v>
      </c>
      <c r="F1503" s="23">
        <f t="shared" si="359"/>
        <v>1.3</v>
      </c>
      <c r="G1503" s="24">
        <f t="shared" ca="1" si="360"/>
        <v>1</v>
      </c>
      <c r="H1503" s="22">
        <f ca="1">TRUNC(PRODUCT(G$10:G1502),15)</f>
        <v>1.4918155128066699</v>
      </c>
      <c r="I1503" s="22">
        <f t="shared" ca="1" si="361"/>
        <v>1.4891706602004</v>
      </c>
      <c r="J1503" s="22">
        <f t="shared" ca="1" si="362"/>
        <v>1.0017760600000001</v>
      </c>
      <c r="K1503" s="110">
        <f t="shared" ca="1" si="368"/>
        <v>0.21725770766289734</v>
      </c>
      <c r="L1503" s="66">
        <f>IF(VLOOKUP(A1503,$T$12:$AC$125,8)=VLOOKUP(A1502,$T$12:$AC$125,8),0,VLOOKUP(A1503,T$12:$AC$125,8))</f>
        <v>0</v>
      </c>
      <c r="M1503" s="67">
        <f>IF(L1503&gt;0,VLOOKUP(L1503,S$12:$AB$125,7),0)</f>
        <v>0</v>
      </c>
      <c r="N1503" s="2">
        <f t="shared" si="356"/>
        <v>0</v>
      </c>
      <c r="O1503" s="22">
        <f t="shared" ca="1" si="363"/>
        <v>0.21725770766289734</v>
      </c>
      <c r="P1503" s="25" t="str">
        <f t="shared" si="364"/>
        <v>A+J=</v>
      </c>
      <c r="Q1503" s="26">
        <f t="shared" si="365"/>
        <v>45306</v>
      </c>
      <c r="R1503" s="133">
        <f ca="1">K1499*R1501</f>
        <v>50062223.622967288</v>
      </c>
      <c r="S1503" s="98"/>
      <c r="U1503" s="4"/>
      <c r="V1503" s="4"/>
      <c r="W1503" s="4"/>
      <c r="X1503" s="4"/>
      <c r="Y1503" s="4"/>
      <c r="Z1503" s="4"/>
      <c r="AA1503" s="4"/>
      <c r="AB1503" s="4"/>
      <c r="AC1503" s="4"/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  <c r="BK1503" s="64"/>
      <c r="BL1503" s="64"/>
      <c r="BM1503" s="64"/>
      <c r="BN1503" s="64"/>
      <c r="BO1503" s="64"/>
      <c r="BP1503" s="64"/>
      <c r="BQ1503" s="64"/>
      <c r="BR1503" s="64"/>
      <c r="BS1503" s="64"/>
      <c r="BT1503" s="64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  <c r="FN1503" s="64"/>
      <c r="FO1503" s="64"/>
      <c r="FP1503" s="64"/>
      <c r="FQ1503" s="64"/>
      <c r="FR1503" s="64"/>
      <c r="FS1503" s="64"/>
      <c r="FT1503" s="64"/>
    </row>
    <row r="1504" spans="1:176" ht="15" x14ac:dyDescent="0.25">
      <c r="A1504" s="20">
        <f t="shared" si="366"/>
        <v>45257</v>
      </c>
      <c r="B1504" s="22">
        <f t="shared" ca="1" si="357"/>
        <v>1.1934021476628973</v>
      </c>
      <c r="C1504" s="22">
        <f t="shared" ca="1" si="367"/>
        <v>0.97614444</v>
      </c>
      <c r="D1504" s="23">
        <f ca="1">IF(A1504&lt;$B$1,VLOOKUP(A1504,[1]DI!$A$4:$B$15000,2,FALSE),0)</f>
        <v>0.1215</v>
      </c>
      <c r="E1504" s="22">
        <f t="shared" ca="1" si="358"/>
        <v>4.5512999999999999E-4</v>
      </c>
      <c r="F1504" s="23">
        <f t="shared" si="359"/>
        <v>1.3</v>
      </c>
      <c r="G1504" s="24">
        <f t="shared" ca="1" si="360"/>
        <v>1.0005916690000001</v>
      </c>
      <c r="H1504" s="22">
        <f ca="1">TRUNC(PRODUCT(G$10:G1503),15)</f>
        <v>1.4918155128066699</v>
      </c>
      <c r="I1504" s="22">
        <f t="shared" ca="1" si="361"/>
        <v>1.4891706602004</v>
      </c>
      <c r="J1504" s="22">
        <f t="shared" ca="1" si="362"/>
        <v>1.0017760600000001</v>
      </c>
      <c r="K1504" s="110">
        <f t="shared" ca="1" si="368"/>
        <v>0.21725770766289734</v>
      </c>
      <c r="L1504" s="66">
        <f>IF(VLOOKUP(A1504,$T$12:$AC$125,8)=VLOOKUP(A1503,$T$12:$AC$125,8),0,VLOOKUP(A1504,T$12:$AC$125,8))</f>
        <v>0</v>
      </c>
      <c r="M1504" s="67">
        <f>IF(L1504&gt;0,VLOOKUP(L1504,S$12:$AB$125,7),0)</f>
        <v>0</v>
      </c>
      <c r="N1504" s="2">
        <f t="shared" si="356"/>
        <v>0</v>
      </c>
      <c r="O1504" s="22">
        <f t="shared" ca="1" si="363"/>
        <v>0.21725770766289734</v>
      </c>
      <c r="P1504" s="25" t="str">
        <f t="shared" si="364"/>
        <v>A+J=</v>
      </c>
      <c r="Q1504" s="26">
        <f t="shared" si="365"/>
        <v>45306</v>
      </c>
      <c r="R1504" s="132" t="s">
        <v>92</v>
      </c>
      <c r="S1504" s="98"/>
      <c r="U1504" s="4"/>
      <c r="V1504" s="4"/>
      <c r="W1504" s="4"/>
      <c r="X1504" s="4"/>
      <c r="Y1504" s="4"/>
      <c r="Z1504" s="4"/>
      <c r="AA1504" s="4"/>
      <c r="AB1504" s="4"/>
      <c r="AC1504" s="4"/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64"/>
      <c r="BQ1504" s="64"/>
      <c r="BR1504" s="64"/>
      <c r="BS1504" s="64"/>
      <c r="BT1504" s="6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  <c r="FN1504" s="64"/>
      <c r="FO1504" s="64"/>
      <c r="FP1504" s="64"/>
      <c r="FQ1504" s="64"/>
      <c r="FR1504" s="64"/>
      <c r="FS1504" s="64"/>
      <c r="FT1504" s="64"/>
    </row>
    <row r="1505" spans="1:176" ht="15" x14ac:dyDescent="0.25">
      <c r="A1505" s="20">
        <f t="shared" si="366"/>
        <v>45258</v>
      </c>
      <c r="B1505" s="22">
        <f t="shared" ca="1" si="357"/>
        <v>1.1941082465774031</v>
      </c>
      <c r="C1505" s="22">
        <f t="shared" ca="1" si="367"/>
        <v>0.97614444</v>
      </c>
      <c r="D1505" s="23">
        <f ca="1">IF(A1505&lt;$B$1,VLOOKUP(A1505,[1]DI!$A$4:$B$15000,2,FALSE),0)</f>
        <v>0.1215</v>
      </c>
      <c r="E1505" s="22">
        <f t="shared" ca="1" si="358"/>
        <v>4.5512999999999999E-4</v>
      </c>
      <c r="F1505" s="23">
        <f t="shared" si="359"/>
        <v>1.3</v>
      </c>
      <c r="G1505" s="24">
        <f t="shared" ca="1" si="360"/>
        <v>1.0005916690000001</v>
      </c>
      <c r="H1505" s="22">
        <f ca="1">TRUNC(PRODUCT(G$10:G1504),15)</f>
        <v>1.4926981737993199</v>
      </c>
      <c r="I1505" s="22">
        <f t="shared" ca="1" si="361"/>
        <v>1.4891706602004</v>
      </c>
      <c r="J1505" s="22">
        <f t="shared" ca="1" si="362"/>
        <v>1.0023687800000001</v>
      </c>
      <c r="K1505" s="110">
        <f t="shared" ca="1" si="368"/>
        <v>0.21796380657740319</v>
      </c>
      <c r="L1505" s="66">
        <f>IF(VLOOKUP(A1505,$T$12:$AC$125,8)=VLOOKUP(A1504,$T$12:$AC$125,8),0,VLOOKUP(A1505,T$12:$AC$125,8))</f>
        <v>0</v>
      </c>
      <c r="M1505" s="67">
        <f>IF(L1505&gt;0,VLOOKUP(L1505,S$12:$AB$125,7),0)</f>
        <v>0</v>
      </c>
      <c r="N1505" s="2">
        <f t="shared" si="356"/>
        <v>0</v>
      </c>
      <c r="O1505" s="22">
        <f t="shared" ca="1" si="363"/>
        <v>0.21796380657740319</v>
      </c>
      <c r="P1505" s="25" t="str">
        <f t="shared" si="364"/>
        <v>A+J=</v>
      </c>
      <c r="Q1505" s="26">
        <f t="shared" si="365"/>
        <v>45306</v>
      </c>
      <c r="R1505" s="134">
        <f>R1499/R1501</f>
        <v>3.8706899561339221E-2</v>
      </c>
      <c r="S1505" s="98"/>
      <c r="U1505" s="4"/>
      <c r="V1505" s="4"/>
      <c r="W1505" s="4"/>
      <c r="X1505" s="4"/>
      <c r="Y1505" s="4"/>
      <c r="Z1505" s="4"/>
      <c r="AA1505" s="4"/>
      <c r="AB1505" s="4"/>
      <c r="AC1505" s="4"/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64"/>
      <c r="BQ1505" s="64"/>
      <c r="BR1505" s="64"/>
      <c r="BS1505" s="64"/>
      <c r="BT1505" s="64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  <c r="FN1505" s="64"/>
      <c r="FO1505" s="64"/>
      <c r="FP1505" s="64"/>
      <c r="FQ1505" s="64"/>
      <c r="FR1505" s="64"/>
      <c r="FS1505" s="64"/>
      <c r="FT1505" s="64"/>
    </row>
    <row r="1506" spans="1:176" ht="15" x14ac:dyDescent="0.25">
      <c r="A1506" s="20">
        <f t="shared" si="366"/>
        <v>45259</v>
      </c>
      <c r="B1506" s="22">
        <f t="shared" ca="1" si="357"/>
        <v>1.1948147607915784</v>
      </c>
      <c r="C1506" s="22">
        <f t="shared" ca="1" si="367"/>
        <v>0.97614444</v>
      </c>
      <c r="D1506" s="23">
        <f ca="1">IF(A1506&lt;$B$1,VLOOKUP(A1506,[1]DI!$A$4:$B$15000,2,FALSE),0)</f>
        <v>0.1215</v>
      </c>
      <c r="E1506" s="22">
        <f t="shared" ca="1" si="358"/>
        <v>4.5512999999999999E-4</v>
      </c>
      <c r="F1506" s="23">
        <f t="shared" si="359"/>
        <v>1.3</v>
      </c>
      <c r="G1506" s="24">
        <f t="shared" ca="1" si="360"/>
        <v>1.0005916690000001</v>
      </c>
      <c r="H1506" s="22">
        <f ca="1">TRUNC(PRODUCT(G$10:G1505),15)</f>
        <v>1.49358135703511</v>
      </c>
      <c r="I1506" s="22">
        <f t="shared" ca="1" si="361"/>
        <v>1.4891706602004</v>
      </c>
      <c r="J1506" s="22">
        <f t="shared" ca="1" si="362"/>
        <v>1.0029618499999999</v>
      </c>
      <c r="K1506" s="110">
        <f t="shared" ca="1" si="368"/>
        <v>0.21867032079157847</v>
      </c>
      <c r="L1506" s="66">
        <f>IF(VLOOKUP(A1506,$T$12:$AC$125,8)=VLOOKUP(A1505,$T$12:$AC$125,8),0,VLOOKUP(A1506,T$12:$AC$125,8))</f>
        <v>0</v>
      </c>
      <c r="M1506" s="67">
        <f>IF(L1506&gt;0,VLOOKUP(L1506,S$12:$AB$125,7),0)</f>
        <v>0</v>
      </c>
      <c r="N1506" s="2">
        <f t="shared" si="356"/>
        <v>0</v>
      </c>
      <c r="O1506" s="22">
        <f t="shared" ca="1" si="363"/>
        <v>0.21867032079157847</v>
      </c>
      <c r="P1506" s="25" t="str">
        <f t="shared" si="364"/>
        <v>A+J=</v>
      </c>
      <c r="Q1506" s="26">
        <f t="shared" si="365"/>
        <v>45306</v>
      </c>
      <c r="R1506" s="132" t="s">
        <v>84</v>
      </c>
      <c r="S1506" s="98"/>
      <c r="U1506" s="4"/>
      <c r="V1506" s="4"/>
      <c r="W1506" s="4"/>
      <c r="X1506" s="4"/>
      <c r="Y1506" s="4"/>
      <c r="Z1506" s="4"/>
      <c r="AA1506" s="4"/>
      <c r="AB1506" s="4"/>
      <c r="AC1506" s="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64"/>
      <c r="BQ1506" s="64"/>
      <c r="BR1506" s="64"/>
      <c r="BS1506" s="64"/>
      <c r="BT1506" s="64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  <c r="FN1506" s="64"/>
      <c r="FO1506" s="64"/>
      <c r="FP1506" s="64"/>
      <c r="FQ1506" s="64"/>
      <c r="FR1506" s="64"/>
      <c r="FS1506" s="64"/>
      <c r="FT1506" s="64"/>
    </row>
    <row r="1507" spans="1:176" ht="15" x14ac:dyDescent="0.25">
      <c r="A1507" s="20">
        <f t="shared" si="366"/>
        <v>45260</v>
      </c>
      <c r="B1507" s="22">
        <f t="shared" ca="1" si="357"/>
        <v>1.1955216903054233</v>
      </c>
      <c r="C1507" s="22">
        <f t="shared" ca="1" si="367"/>
        <v>0.97614444</v>
      </c>
      <c r="D1507" s="23">
        <f ca="1">IF(A1507&lt;$B$1,VLOOKUP(A1507,[1]DI!$A$4:$B$15000,2,FALSE),0)</f>
        <v>0.1215</v>
      </c>
      <c r="E1507" s="22">
        <f t="shared" ca="1" si="358"/>
        <v>4.5512999999999999E-4</v>
      </c>
      <c r="F1507" s="23">
        <f t="shared" si="359"/>
        <v>1.3</v>
      </c>
      <c r="G1507" s="24">
        <f t="shared" ca="1" si="360"/>
        <v>1.0005916690000001</v>
      </c>
      <c r="H1507" s="22">
        <f ca="1">TRUNC(PRODUCT(G$10:G1506),15)</f>
        <v>1.49446506282305</v>
      </c>
      <c r="I1507" s="22">
        <f t="shared" ca="1" si="361"/>
        <v>1.4891706602004</v>
      </c>
      <c r="J1507" s="22">
        <f t="shared" ca="1" si="362"/>
        <v>1.0035552700000001</v>
      </c>
      <c r="K1507" s="110">
        <f t="shared" ca="1" si="368"/>
        <v>0.21937725030542327</v>
      </c>
      <c r="L1507" s="66">
        <f>IF(VLOOKUP(A1507,$T$12:$AC$125,8)=VLOOKUP(A1506,$T$12:$AC$125,8),0,VLOOKUP(A1507,T$12:$AC$125,8))</f>
        <v>0</v>
      </c>
      <c r="M1507" s="67">
        <f>IF(L1507&gt;0,VLOOKUP(L1507,S$12:$AB$125,7),0)</f>
        <v>0</v>
      </c>
      <c r="N1507" s="2">
        <f t="shared" si="356"/>
        <v>0</v>
      </c>
      <c r="O1507" s="22">
        <f t="shared" ca="1" si="363"/>
        <v>0.21937725030542327</v>
      </c>
      <c r="P1507" s="25" t="str">
        <f t="shared" si="364"/>
        <v>A+J=</v>
      </c>
      <c r="Q1507" s="26">
        <f t="shared" si="365"/>
        <v>45306</v>
      </c>
      <c r="R1507" s="133">
        <f ca="1">R1499-R1503</f>
        <v>-42428729.322967291</v>
      </c>
      <c r="S1507" s="98"/>
      <c r="U1507" s="4"/>
      <c r="V1507" s="4"/>
      <c r="W1507" s="4"/>
      <c r="X1507" s="4"/>
      <c r="Y1507" s="4"/>
      <c r="Z1507" s="4"/>
      <c r="AA1507" s="4"/>
      <c r="AB1507" s="4"/>
      <c r="AC1507" s="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64"/>
      <c r="BQ1507" s="64"/>
      <c r="BR1507" s="64"/>
      <c r="BS1507" s="64"/>
      <c r="BT1507" s="64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  <c r="FN1507" s="64"/>
      <c r="FO1507" s="64"/>
      <c r="FP1507" s="64"/>
      <c r="FQ1507" s="64"/>
      <c r="FR1507" s="64"/>
      <c r="FS1507" s="64"/>
      <c r="FT1507" s="64"/>
    </row>
    <row r="1508" spans="1:176" ht="15" x14ac:dyDescent="0.25">
      <c r="A1508" s="20">
        <f t="shared" si="366"/>
        <v>45261</v>
      </c>
      <c r="B1508" s="22">
        <f t="shared" ca="1" si="357"/>
        <v>1.1962290451189375</v>
      </c>
      <c r="C1508" s="22">
        <f t="shared" ca="1" si="367"/>
        <v>0.97614444</v>
      </c>
      <c r="D1508" s="23">
        <f ca="1">IF(A1508&lt;$B$1,VLOOKUP(A1508,[1]DI!$A$4:$B$15000,2,FALSE),0)</f>
        <v>0.1215</v>
      </c>
      <c r="E1508" s="22">
        <f t="shared" ca="1" si="358"/>
        <v>4.5512999999999999E-4</v>
      </c>
      <c r="F1508" s="23">
        <f t="shared" si="359"/>
        <v>1.3</v>
      </c>
      <c r="G1508" s="24">
        <f t="shared" ca="1" si="360"/>
        <v>1.0005916690000001</v>
      </c>
      <c r="H1508" s="22">
        <f ca="1">TRUNC(PRODUCT(G$10:G1507),15)</f>
        <v>1.4953492914722999</v>
      </c>
      <c r="I1508" s="22">
        <f t="shared" ca="1" si="361"/>
        <v>1.4891706602004</v>
      </c>
      <c r="J1508" s="22">
        <f t="shared" ca="1" si="362"/>
        <v>1.0041490399999999</v>
      </c>
      <c r="K1508" s="110">
        <f t="shared" ca="1" si="368"/>
        <v>0.22008460511893743</v>
      </c>
      <c r="L1508" s="66">
        <f>IF(VLOOKUP(A1508,$T$12:$AC$125,8)=VLOOKUP(A1507,$T$12:$AC$125,8),0,VLOOKUP(A1508,T$12:$AC$125,8))</f>
        <v>0</v>
      </c>
      <c r="M1508" s="67">
        <f>IF(L1508&gt;0,VLOOKUP(L1508,S$12:$AB$125,7),0)</f>
        <v>0</v>
      </c>
      <c r="N1508" s="2">
        <f t="shared" si="356"/>
        <v>0</v>
      </c>
      <c r="O1508" s="22">
        <f t="shared" ca="1" si="363"/>
        <v>0.22008460511893743</v>
      </c>
      <c r="P1508" s="25" t="str">
        <f t="shared" si="364"/>
        <v>A+J=</v>
      </c>
      <c r="Q1508" s="26">
        <f t="shared" si="365"/>
        <v>45306</v>
      </c>
      <c r="R1508" s="132" t="s">
        <v>85</v>
      </c>
      <c r="S1508" s="98"/>
      <c r="U1508" s="4"/>
      <c r="V1508" s="4"/>
      <c r="W1508" s="4"/>
      <c r="X1508" s="4"/>
      <c r="Y1508" s="4"/>
      <c r="Z1508" s="4"/>
      <c r="AA1508" s="4"/>
      <c r="AB1508" s="4"/>
      <c r="AC1508" s="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64"/>
      <c r="BQ1508" s="64"/>
      <c r="BR1508" s="64"/>
      <c r="BS1508" s="64"/>
      <c r="BT1508" s="64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  <c r="FN1508" s="64"/>
      <c r="FO1508" s="64"/>
      <c r="FP1508" s="64"/>
      <c r="FQ1508" s="64"/>
      <c r="FR1508" s="64"/>
      <c r="FS1508" s="64"/>
      <c r="FT1508" s="64"/>
    </row>
    <row r="1509" spans="1:176" ht="15" x14ac:dyDescent="0.25">
      <c r="A1509" s="20">
        <f t="shared" si="366"/>
        <v>45262</v>
      </c>
      <c r="B1509" s="22">
        <f t="shared" ca="1" si="357"/>
        <v>1.1969368173835402</v>
      </c>
      <c r="C1509" s="22">
        <f t="shared" ca="1" si="367"/>
        <v>0.97614444</v>
      </c>
      <c r="D1509" s="23">
        <f ca="1">IF(A1509&lt;$B$1,VLOOKUP(A1509,[1]DI!$A$4:$B$15000,2,FALSE),0)</f>
        <v>0</v>
      </c>
      <c r="E1509" s="22">
        <f t="shared" ca="1" si="358"/>
        <v>0</v>
      </c>
      <c r="F1509" s="23">
        <f t="shared" si="359"/>
        <v>1.3</v>
      </c>
      <c r="G1509" s="24">
        <f t="shared" ca="1" si="360"/>
        <v>1</v>
      </c>
      <c r="H1509" s="22">
        <f ca="1">TRUNC(PRODUCT(G$10:G1508),15)</f>
        <v>1.4962340432922401</v>
      </c>
      <c r="I1509" s="22">
        <f t="shared" ca="1" si="361"/>
        <v>1.4891706602004</v>
      </c>
      <c r="J1509" s="22">
        <f t="shared" ca="1" si="362"/>
        <v>1.00474317</v>
      </c>
      <c r="K1509" s="110">
        <f t="shared" ca="1" si="368"/>
        <v>0.22079237738354024</v>
      </c>
      <c r="L1509" s="66">
        <f>IF(VLOOKUP(A1509,$T$12:$AC$125,8)=VLOOKUP(A1508,$T$12:$AC$125,8),0,VLOOKUP(A1509,T$12:$AC$125,8))</f>
        <v>0</v>
      </c>
      <c r="M1509" s="67">
        <f>IF(L1509&gt;0,VLOOKUP(L1509,S$12:$AB$125,7),0)</f>
        <v>0</v>
      </c>
      <c r="N1509" s="2">
        <f t="shared" si="356"/>
        <v>0</v>
      </c>
      <c r="O1509" s="22">
        <f t="shared" ca="1" si="363"/>
        <v>0.22079237738354024</v>
      </c>
      <c r="P1509" s="25" t="str">
        <f t="shared" si="364"/>
        <v>A+J=</v>
      </c>
      <c r="Q1509" s="26">
        <f t="shared" si="365"/>
        <v>45306</v>
      </c>
      <c r="R1509" s="134">
        <f ca="1">R1507/R1501</f>
        <v>-0.21514191271739647</v>
      </c>
      <c r="S1509" s="98"/>
      <c r="U1509" s="4"/>
      <c r="V1509" s="4"/>
      <c r="W1509" s="4"/>
      <c r="X1509" s="4"/>
      <c r="Y1509" s="4"/>
      <c r="Z1509" s="4"/>
      <c r="AA1509" s="4"/>
      <c r="AB1509" s="4"/>
      <c r="AC1509" s="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  <c r="BK1509" s="64"/>
      <c r="BL1509" s="64"/>
      <c r="BM1509" s="64"/>
      <c r="BN1509" s="64"/>
      <c r="BO1509" s="64"/>
      <c r="BP1509" s="64"/>
      <c r="BQ1509" s="64"/>
      <c r="BR1509" s="64"/>
      <c r="BS1509" s="64"/>
      <c r="BT1509" s="64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  <c r="FN1509" s="64"/>
      <c r="FO1509" s="64"/>
      <c r="FP1509" s="64"/>
      <c r="FQ1509" s="64"/>
      <c r="FR1509" s="64"/>
      <c r="FS1509" s="64"/>
      <c r="FT1509" s="64"/>
    </row>
    <row r="1510" spans="1:176" ht="15" x14ac:dyDescent="0.25">
      <c r="A1510" s="20">
        <f t="shared" si="366"/>
        <v>45263</v>
      </c>
      <c r="B1510" s="22">
        <f t="shared" ca="1" si="357"/>
        <v>1.1969368173835402</v>
      </c>
      <c r="C1510" s="22">
        <f t="shared" ca="1" si="367"/>
        <v>0.97614444</v>
      </c>
      <c r="D1510" s="23">
        <f ca="1">IF(A1510&lt;$B$1,VLOOKUP(A1510,[1]DI!$A$4:$B$15000,2,FALSE),0)</f>
        <v>0</v>
      </c>
      <c r="E1510" s="22">
        <f t="shared" ca="1" si="358"/>
        <v>0</v>
      </c>
      <c r="F1510" s="23">
        <f t="shared" si="359"/>
        <v>1.3</v>
      </c>
      <c r="G1510" s="24">
        <f t="shared" ca="1" si="360"/>
        <v>1</v>
      </c>
      <c r="H1510" s="22">
        <f ca="1">TRUNC(PRODUCT(G$10:G1509),15)</f>
        <v>1.4962340432922401</v>
      </c>
      <c r="I1510" s="22">
        <f t="shared" ca="1" si="361"/>
        <v>1.4891706602004</v>
      </c>
      <c r="J1510" s="22">
        <f t="shared" ca="1" si="362"/>
        <v>1.00474317</v>
      </c>
      <c r="K1510" s="110">
        <f t="shared" ca="1" si="368"/>
        <v>0.22079237738354024</v>
      </c>
      <c r="L1510" s="66">
        <f>IF(VLOOKUP(A1510,$T$12:$AC$125,8)=VLOOKUP(A1509,$T$12:$AC$125,8),0,VLOOKUP(A1510,T$12:$AC$125,8))</f>
        <v>0</v>
      </c>
      <c r="M1510" s="67">
        <f>IF(L1510&gt;0,VLOOKUP(L1510,S$12:$AB$125,7),0)</f>
        <v>0</v>
      </c>
      <c r="N1510" s="2">
        <f t="shared" si="356"/>
        <v>0</v>
      </c>
      <c r="O1510" s="22">
        <f t="shared" ca="1" si="363"/>
        <v>0.22079237738354024</v>
      </c>
      <c r="P1510" s="25" t="str">
        <f t="shared" si="364"/>
        <v>A+J=</v>
      </c>
      <c r="Q1510" s="26">
        <f t="shared" si="365"/>
        <v>45306</v>
      </c>
      <c r="R1510" s="140" t="s">
        <v>98</v>
      </c>
      <c r="S1510" s="132"/>
      <c r="T1510" s="140"/>
      <c r="U1510" s="4"/>
      <c r="V1510" s="4"/>
      <c r="W1510" s="4"/>
      <c r="X1510" s="4"/>
      <c r="Y1510" s="4"/>
      <c r="Z1510" s="4"/>
      <c r="AA1510" s="4"/>
      <c r="AB1510" s="4"/>
      <c r="AC1510" s="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4"/>
      <c r="BL1510" s="64"/>
      <c r="BM1510" s="64"/>
      <c r="BN1510" s="64"/>
      <c r="BO1510" s="64"/>
      <c r="BP1510" s="64"/>
      <c r="BQ1510" s="64"/>
      <c r="BR1510" s="64"/>
      <c r="BS1510" s="64"/>
      <c r="BT1510" s="64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  <c r="FN1510" s="64"/>
      <c r="FO1510" s="64"/>
      <c r="FP1510" s="64"/>
      <c r="FQ1510" s="64"/>
      <c r="FR1510" s="64"/>
      <c r="FS1510" s="64"/>
      <c r="FT1510" s="64"/>
    </row>
    <row r="1511" spans="1:176" ht="15" x14ac:dyDescent="0.25">
      <c r="A1511" s="20">
        <f t="shared" si="366"/>
        <v>45264</v>
      </c>
      <c r="B1511" s="22">
        <f t="shared" ca="1" si="357"/>
        <v>1.1969368173835402</v>
      </c>
      <c r="C1511" s="22">
        <f t="shared" ca="1" si="367"/>
        <v>0.97614444</v>
      </c>
      <c r="D1511" s="23">
        <f ca="1">IF(A1511&lt;$B$1,VLOOKUP(A1511,[1]DI!$A$4:$B$15000,2,FALSE),0)</f>
        <v>0.1215</v>
      </c>
      <c r="E1511" s="22">
        <f t="shared" ca="1" si="358"/>
        <v>4.5512999999999999E-4</v>
      </c>
      <c r="F1511" s="23">
        <f t="shared" si="359"/>
        <v>1.3</v>
      </c>
      <c r="G1511" s="24">
        <f t="shared" ca="1" si="360"/>
        <v>1.0005916690000001</v>
      </c>
      <c r="H1511" s="22">
        <f ca="1">TRUNC(PRODUCT(G$10:G1510),15)</f>
        <v>1.4962340432922401</v>
      </c>
      <c r="I1511" s="22">
        <f t="shared" ca="1" si="361"/>
        <v>1.4891706602004</v>
      </c>
      <c r="J1511" s="22">
        <f t="shared" ca="1" si="362"/>
        <v>1.00474317</v>
      </c>
      <c r="K1511" s="110">
        <f t="shared" ca="1" si="368"/>
        <v>0.22079237738354024</v>
      </c>
      <c r="L1511" s="66">
        <f>IF(VLOOKUP(A1511,$T$12:$AC$125,8)=VLOOKUP(A1510,$T$12:$AC$125,8),0,VLOOKUP(A1511,T$12:$AC$125,8))</f>
        <v>0</v>
      </c>
      <c r="M1511" s="67">
        <f>IF(L1511&gt;0,VLOOKUP(L1511,S$12:$AB$125,7),0)</f>
        <v>0</v>
      </c>
      <c r="N1511" s="2">
        <f t="shared" si="356"/>
        <v>0</v>
      </c>
      <c r="O1511" s="22">
        <f t="shared" ca="1" si="363"/>
        <v>0.22079237738354024</v>
      </c>
      <c r="P1511" s="25" t="str">
        <f t="shared" si="364"/>
        <v>A+J=</v>
      </c>
      <c r="Q1511" s="26">
        <f t="shared" si="365"/>
        <v>45306</v>
      </c>
      <c r="R1511" s="141">
        <v>2863104.3</v>
      </c>
      <c r="U1511" s="4"/>
      <c r="V1511" s="4"/>
      <c r="W1511" s="4"/>
      <c r="X1511" s="4"/>
      <c r="Y1511" s="4"/>
      <c r="Z1511" s="4"/>
      <c r="AA1511" s="4"/>
      <c r="AB1511" s="4"/>
      <c r="AC1511" s="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4"/>
      <c r="BN1511" s="64"/>
      <c r="BO1511" s="64"/>
      <c r="BP1511" s="64"/>
      <c r="BQ1511" s="64"/>
      <c r="BR1511" s="64"/>
      <c r="BS1511" s="64"/>
      <c r="BT1511" s="64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  <c r="FN1511" s="64"/>
      <c r="FO1511" s="64"/>
      <c r="FP1511" s="64"/>
      <c r="FQ1511" s="64"/>
      <c r="FR1511" s="64"/>
      <c r="FS1511" s="64"/>
      <c r="FT1511" s="64"/>
    </row>
    <row r="1512" spans="1:176" ht="15" x14ac:dyDescent="0.25">
      <c r="A1512" s="20">
        <f t="shared" si="366"/>
        <v>45265</v>
      </c>
      <c r="B1512" s="22">
        <f t="shared" ca="1" si="357"/>
        <v>1.1976450027963934</v>
      </c>
      <c r="C1512" s="22">
        <f t="shared" ca="1" si="367"/>
        <v>0.97614444</v>
      </c>
      <c r="D1512" s="23">
        <f ca="1">IF(A1512&lt;$B$1,VLOOKUP(A1512,[1]DI!$A$4:$B$15000,2,FALSE),0)</f>
        <v>0.1215</v>
      </c>
      <c r="E1512" s="22">
        <f t="shared" ca="1" si="358"/>
        <v>4.5512999999999999E-4</v>
      </c>
      <c r="F1512" s="23">
        <f t="shared" si="359"/>
        <v>1.3</v>
      </c>
      <c r="G1512" s="24">
        <f t="shared" ca="1" si="360"/>
        <v>1.0005916690000001</v>
      </c>
      <c r="H1512" s="22">
        <f ca="1">TRUNC(PRODUCT(G$10:G1511),15)</f>
        <v>1.4971193185924001</v>
      </c>
      <c r="I1512" s="22">
        <f t="shared" ca="1" si="361"/>
        <v>1.4891706602004</v>
      </c>
      <c r="J1512" s="22">
        <f t="shared" ca="1" si="362"/>
        <v>1.00533764</v>
      </c>
      <c r="K1512" s="110">
        <f t="shared" ca="1" si="368"/>
        <v>0.22150056279639335</v>
      </c>
      <c r="L1512" s="66">
        <f>IF(VLOOKUP(A1512,$T$12:$AC$125,8)=VLOOKUP(A1511,$T$12:$AC$125,8),0,VLOOKUP(A1512,T$12:$AC$125,8))</f>
        <v>0</v>
      </c>
      <c r="M1512" s="67">
        <f>IF(L1512&gt;0,VLOOKUP(L1512,S$12:$AB$125,7),0)</f>
        <v>0</v>
      </c>
      <c r="N1512" s="2">
        <f t="shared" si="356"/>
        <v>0</v>
      </c>
      <c r="O1512" s="22">
        <f t="shared" ca="1" si="363"/>
        <v>0.22150056279639335</v>
      </c>
      <c r="P1512" s="25" t="str">
        <f t="shared" si="364"/>
        <v>A+J=</v>
      </c>
      <c r="Q1512" s="26">
        <f t="shared" si="365"/>
        <v>45306</v>
      </c>
      <c r="R1512" s="140" t="s">
        <v>99</v>
      </c>
      <c r="S1512" s="139"/>
      <c r="T1512" s="140"/>
      <c r="U1512" s="4"/>
      <c r="V1512" s="4"/>
      <c r="W1512" s="4"/>
      <c r="X1512" s="4"/>
      <c r="Y1512" s="4"/>
      <c r="Z1512" s="4"/>
      <c r="AA1512" s="4"/>
      <c r="AB1512" s="4"/>
      <c r="AC1512" s="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  <c r="BK1512" s="64"/>
      <c r="BL1512" s="64"/>
      <c r="BM1512" s="64"/>
      <c r="BN1512" s="64"/>
      <c r="BO1512" s="64"/>
      <c r="BP1512" s="64"/>
      <c r="BQ1512" s="64"/>
      <c r="BR1512" s="64"/>
      <c r="BS1512" s="64"/>
      <c r="BT1512" s="64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  <c r="FN1512" s="64"/>
      <c r="FO1512" s="64"/>
      <c r="FP1512" s="64"/>
      <c r="FQ1512" s="64"/>
      <c r="FR1512" s="64"/>
      <c r="FS1512" s="64"/>
      <c r="FT1512" s="64"/>
    </row>
    <row r="1513" spans="1:176" ht="15" x14ac:dyDescent="0.25">
      <c r="A1513" s="20">
        <f t="shared" si="366"/>
        <v>45266</v>
      </c>
      <c r="B1513" s="22">
        <f t="shared" ca="1" si="357"/>
        <v>1.1983536156603352</v>
      </c>
      <c r="C1513" s="22">
        <f t="shared" ca="1" si="367"/>
        <v>0.97614444</v>
      </c>
      <c r="D1513" s="23">
        <f ca="1">IF(A1513&lt;$B$1,VLOOKUP(A1513,[1]DI!$A$4:$B$15000,2,FALSE),0)</f>
        <v>0.1215</v>
      </c>
      <c r="E1513" s="22">
        <f t="shared" ca="1" si="358"/>
        <v>4.5512999999999999E-4</v>
      </c>
      <c r="F1513" s="23">
        <f t="shared" si="359"/>
        <v>1.3</v>
      </c>
      <c r="G1513" s="24">
        <f t="shared" ca="1" si="360"/>
        <v>1.0005916690000001</v>
      </c>
      <c r="H1513" s="22">
        <f ca="1">TRUNC(PRODUCT(G$10:G1512),15)</f>
        <v>1.49800511768251</v>
      </c>
      <c r="I1513" s="22">
        <f t="shared" ca="1" si="361"/>
        <v>1.4891706602004</v>
      </c>
      <c r="J1513" s="22">
        <f t="shared" ca="1" si="362"/>
        <v>1.0059324700000001</v>
      </c>
      <c r="K1513" s="110">
        <f t="shared" ca="1" si="368"/>
        <v>0.22220917566033505</v>
      </c>
      <c r="L1513" s="66">
        <f>IF(VLOOKUP(A1513,$T$12:$AC$125,8)=VLOOKUP(A1512,$T$12:$AC$125,8),0,VLOOKUP(A1513,T$12:$AC$125,8))</f>
        <v>0</v>
      </c>
      <c r="M1513" s="67">
        <f>IF(L1513&gt;0,VLOOKUP(L1513,S$12:$AB$125,7),0)</f>
        <v>0</v>
      </c>
      <c r="N1513" s="2">
        <f t="shared" si="356"/>
        <v>0</v>
      </c>
      <c r="O1513" s="22">
        <f t="shared" ca="1" si="363"/>
        <v>0.22220917566033505</v>
      </c>
      <c r="P1513" s="25" t="str">
        <f t="shared" si="364"/>
        <v>A+J=</v>
      </c>
      <c r="Q1513" s="26">
        <f t="shared" si="365"/>
        <v>45306</v>
      </c>
      <c r="R1513" s="132">
        <v>53.53</v>
      </c>
      <c r="U1513" s="4"/>
      <c r="V1513" s="4"/>
      <c r="W1513" s="4"/>
      <c r="X1513" s="4"/>
      <c r="Y1513" s="4"/>
      <c r="Z1513" s="4"/>
      <c r="AA1513" s="4"/>
      <c r="AB1513" s="4"/>
      <c r="AC1513" s="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4"/>
      <c r="BN1513" s="64"/>
      <c r="BO1513" s="64"/>
      <c r="BP1513" s="64"/>
      <c r="BQ1513" s="64"/>
      <c r="BR1513" s="64"/>
      <c r="BS1513" s="64"/>
      <c r="BT1513" s="64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  <c r="FN1513" s="64"/>
      <c r="FO1513" s="64"/>
      <c r="FP1513" s="64"/>
      <c r="FQ1513" s="64"/>
      <c r="FR1513" s="64"/>
      <c r="FS1513" s="64"/>
      <c r="FT1513" s="64"/>
    </row>
    <row r="1514" spans="1:176" ht="15" x14ac:dyDescent="0.25">
      <c r="A1514" s="20">
        <f t="shared" si="366"/>
        <v>45267</v>
      </c>
      <c r="B1514" s="22">
        <f t="shared" ca="1" si="357"/>
        <v>1.1990626438239462</v>
      </c>
      <c r="C1514" s="22">
        <f t="shared" ca="1" si="367"/>
        <v>0.97614444</v>
      </c>
      <c r="D1514" s="23">
        <f ca="1">IF(A1514&lt;$B$1,VLOOKUP(A1514,[1]DI!$A$4:$B$15000,2,FALSE),0)</f>
        <v>0.1215</v>
      </c>
      <c r="E1514" s="22">
        <f t="shared" ca="1" si="358"/>
        <v>4.5512999999999999E-4</v>
      </c>
      <c r="F1514" s="23">
        <f t="shared" si="359"/>
        <v>1.3</v>
      </c>
      <c r="G1514" s="24">
        <f t="shared" ca="1" si="360"/>
        <v>1.0005916690000001</v>
      </c>
      <c r="H1514" s="22">
        <f ca="1">TRUNC(PRODUCT(G$10:G1513),15)</f>
        <v>1.4988914408724801</v>
      </c>
      <c r="I1514" s="22">
        <f t="shared" ca="1" si="361"/>
        <v>1.4891706602004</v>
      </c>
      <c r="J1514" s="22">
        <f t="shared" ca="1" si="362"/>
        <v>1.00652765</v>
      </c>
      <c r="K1514" s="110">
        <f t="shared" ca="1" si="368"/>
        <v>0.22291820382394617</v>
      </c>
      <c r="L1514" s="66">
        <f>IF(VLOOKUP(A1514,$T$12:$AC$125,8)=VLOOKUP(A1513,$T$12:$AC$125,8),0,VLOOKUP(A1514,T$12:$AC$125,8))</f>
        <v>0</v>
      </c>
      <c r="M1514" s="67">
        <f>IF(L1514&gt;0,VLOOKUP(L1514,S$12:$AB$125,7),0)</f>
        <v>0</v>
      </c>
      <c r="N1514" s="2">
        <f t="shared" si="356"/>
        <v>0</v>
      </c>
      <c r="O1514" s="22">
        <f t="shared" ca="1" si="363"/>
        <v>0.22291820382394617</v>
      </c>
      <c r="P1514" s="25" t="str">
        <f t="shared" si="364"/>
        <v>A+J=</v>
      </c>
      <c r="Q1514" s="26">
        <f t="shared" si="365"/>
        <v>45306</v>
      </c>
      <c r="R1514" s="140" t="s">
        <v>100</v>
      </c>
      <c r="S1514" s="139"/>
      <c r="T1514" s="140"/>
      <c r="U1514" s="4"/>
      <c r="V1514" s="4"/>
      <c r="W1514" s="4"/>
      <c r="X1514" s="4"/>
      <c r="Y1514" s="4"/>
      <c r="Z1514" s="4"/>
      <c r="AA1514" s="4"/>
      <c r="AB1514" s="4"/>
      <c r="AC1514" s="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4"/>
      <c r="BN1514" s="64"/>
      <c r="BO1514" s="64"/>
      <c r="BP1514" s="64"/>
      <c r="BQ1514" s="64"/>
      <c r="BR1514" s="64"/>
      <c r="BS1514" s="64"/>
      <c r="BT1514" s="6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  <c r="FN1514" s="64"/>
      <c r="FO1514" s="64"/>
      <c r="FP1514" s="64"/>
      <c r="FQ1514" s="64"/>
      <c r="FR1514" s="64"/>
      <c r="FS1514" s="64"/>
      <c r="FT1514" s="64"/>
    </row>
    <row r="1515" spans="1:176" ht="15" x14ac:dyDescent="0.25">
      <c r="A1515" s="20">
        <f t="shared" si="366"/>
        <v>45268</v>
      </c>
      <c r="B1515" s="22">
        <f t="shared" ca="1" si="357"/>
        <v>1.1997720972872268</v>
      </c>
      <c r="C1515" s="22">
        <f t="shared" ca="1" si="367"/>
        <v>0.97614444</v>
      </c>
      <c r="D1515" s="23">
        <f ca="1">IF(A1515&lt;$B$1,VLOOKUP(A1515,[1]DI!$A$4:$B$15000,2,FALSE),0)</f>
        <v>0.1215</v>
      </c>
      <c r="E1515" s="22">
        <f t="shared" ca="1" si="358"/>
        <v>4.5512999999999999E-4</v>
      </c>
      <c r="F1515" s="23">
        <f t="shared" si="359"/>
        <v>1.3</v>
      </c>
      <c r="G1515" s="24">
        <f t="shared" ca="1" si="360"/>
        <v>1.0005916690000001</v>
      </c>
      <c r="H1515" s="22">
        <f ca="1">TRUNC(PRODUCT(G$10:G1514),15)</f>
        <v>1.49977828847241</v>
      </c>
      <c r="I1515" s="22">
        <f t="shared" ca="1" si="361"/>
        <v>1.4891706602004</v>
      </c>
      <c r="J1515" s="22">
        <f t="shared" ca="1" si="362"/>
        <v>1.00712318</v>
      </c>
      <c r="K1515" s="110">
        <f t="shared" ca="1" si="368"/>
        <v>0.22362765728722678</v>
      </c>
      <c r="L1515" s="66">
        <f>IF(VLOOKUP(A1515,$T$12:$AC$125,8)=VLOOKUP(A1514,$T$12:$AC$125,8),0,VLOOKUP(A1515,T$12:$AC$125,8))</f>
        <v>0</v>
      </c>
      <c r="M1515" s="67">
        <f>IF(L1515&gt;0,VLOOKUP(L1515,S$12:$AB$125,7),0)</f>
        <v>0</v>
      </c>
      <c r="N1515" s="2">
        <f t="shared" si="356"/>
        <v>0</v>
      </c>
      <c r="O1515" s="22">
        <f t="shared" ca="1" si="363"/>
        <v>0.22362765728722678</v>
      </c>
      <c r="P1515" s="25" t="str">
        <f t="shared" si="364"/>
        <v>A+J=</v>
      </c>
      <c r="Q1515" s="26">
        <f t="shared" si="365"/>
        <v>45306</v>
      </c>
      <c r="R1515" s="141">
        <v>4716.8599999999997</v>
      </c>
      <c r="U1515" s="4"/>
      <c r="V1515" s="4"/>
      <c r="W1515" s="4"/>
      <c r="X1515" s="4"/>
      <c r="Y1515" s="4"/>
      <c r="Z1515" s="4"/>
      <c r="AA1515" s="4"/>
      <c r="AB1515" s="4"/>
      <c r="AC1515" s="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64"/>
      <c r="BQ1515" s="64"/>
      <c r="BR1515" s="64"/>
      <c r="BS1515" s="64"/>
      <c r="BT1515" s="64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  <c r="FN1515" s="64"/>
      <c r="FO1515" s="64"/>
      <c r="FP1515" s="64"/>
      <c r="FQ1515" s="64"/>
      <c r="FR1515" s="64"/>
      <c r="FS1515" s="64"/>
      <c r="FT1515" s="64"/>
    </row>
    <row r="1516" spans="1:176" ht="15" x14ac:dyDescent="0.25">
      <c r="A1516" s="20">
        <f t="shared" si="366"/>
        <v>45269</v>
      </c>
      <c r="B1516" s="22">
        <f t="shared" ca="1" si="357"/>
        <v>1.2004819560501769</v>
      </c>
      <c r="C1516" s="22">
        <f t="shared" ca="1" si="367"/>
        <v>0.97614444</v>
      </c>
      <c r="D1516" s="23">
        <f ca="1">IF(A1516&lt;$B$1,VLOOKUP(A1516,[1]DI!$A$4:$B$15000,2,FALSE),0)</f>
        <v>0</v>
      </c>
      <c r="E1516" s="22">
        <f t="shared" ca="1" si="358"/>
        <v>0</v>
      </c>
      <c r="F1516" s="23">
        <f t="shared" si="359"/>
        <v>1.3</v>
      </c>
      <c r="G1516" s="24">
        <f t="shared" ca="1" si="360"/>
        <v>1</v>
      </c>
      <c r="H1516" s="22">
        <f ca="1">TRUNC(PRODUCT(G$10:G1515),15)</f>
        <v>1.5006656607925799</v>
      </c>
      <c r="I1516" s="22">
        <f t="shared" ca="1" si="361"/>
        <v>1.4891706602004</v>
      </c>
      <c r="J1516" s="22">
        <f t="shared" ca="1" si="362"/>
        <v>1.0077190600000001</v>
      </c>
      <c r="K1516" s="110">
        <f t="shared" ca="1" si="368"/>
        <v>0.22433751605017685</v>
      </c>
      <c r="L1516" s="66">
        <f>IF(VLOOKUP(A1516,$T$12:$AC$125,8)=VLOOKUP(A1515,$T$12:$AC$125,8),0,VLOOKUP(A1516,T$12:$AC$125,8))</f>
        <v>0</v>
      </c>
      <c r="M1516" s="67">
        <f>IF(L1516&gt;0,VLOOKUP(L1516,S$12:$AB$125,7),0)</f>
        <v>0</v>
      </c>
      <c r="N1516" s="2">
        <f t="shared" si="356"/>
        <v>0</v>
      </c>
      <c r="O1516" s="22">
        <f t="shared" ca="1" si="363"/>
        <v>0.22433751605017685</v>
      </c>
      <c r="P1516" s="25" t="str">
        <f t="shared" si="364"/>
        <v>A+J=</v>
      </c>
      <c r="Q1516" s="26">
        <f t="shared" si="365"/>
        <v>45306</v>
      </c>
      <c r="R1516" s="98"/>
      <c r="S1516" s="98"/>
      <c r="U1516" s="4"/>
      <c r="V1516" s="4"/>
      <c r="W1516" s="4"/>
      <c r="X1516" s="4"/>
      <c r="Y1516" s="4"/>
      <c r="Z1516" s="4"/>
      <c r="AA1516" s="4"/>
      <c r="AB1516" s="4"/>
      <c r="AC1516" s="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64"/>
      <c r="BQ1516" s="64"/>
      <c r="BR1516" s="64"/>
      <c r="BS1516" s="64"/>
      <c r="BT1516" s="64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  <c r="FN1516" s="64"/>
      <c r="FO1516" s="64"/>
      <c r="FP1516" s="64"/>
      <c r="FQ1516" s="64"/>
      <c r="FR1516" s="64"/>
      <c r="FS1516" s="64"/>
      <c r="FT1516" s="64"/>
    </row>
    <row r="1517" spans="1:176" ht="15" x14ac:dyDescent="0.25">
      <c r="A1517" s="20">
        <f t="shared" si="366"/>
        <v>45270</v>
      </c>
      <c r="B1517" s="22">
        <f t="shared" ca="1" si="357"/>
        <v>1.2004819560501769</v>
      </c>
      <c r="C1517" s="22">
        <f t="shared" ca="1" si="367"/>
        <v>0.97614444</v>
      </c>
      <c r="D1517" s="23">
        <f ca="1">IF(A1517&lt;$B$1,VLOOKUP(A1517,[1]DI!$A$4:$B$15000,2,FALSE),0)</f>
        <v>0</v>
      </c>
      <c r="E1517" s="22">
        <f t="shared" ca="1" si="358"/>
        <v>0</v>
      </c>
      <c r="F1517" s="23">
        <f t="shared" si="359"/>
        <v>1.3</v>
      </c>
      <c r="G1517" s="24">
        <f t="shared" ca="1" si="360"/>
        <v>1</v>
      </c>
      <c r="H1517" s="22">
        <f ca="1">TRUNC(PRODUCT(G$10:G1516),15)</f>
        <v>1.5006656607925799</v>
      </c>
      <c r="I1517" s="22">
        <f t="shared" ca="1" si="361"/>
        <v>1.4891706602004</v>
      </c>
      <c r="J1517" s="22">
        <f t="shared" ca="1" si="362"/>
        <v>1.0077190600000001</v>
      </c>
      <c r="K1517" s="110">
        <f t="shared" ca="1" si="368"/>
        <v>0.22433751605017685</v>
      </c>
      <c r="L1517" s="66">
        <f>IF(VLOOKUP(A1517,$T$12:$AC$125,8)=VLOOKUP(A1516,$T$12:$AC$125,8),0,VLOOKUP(A1517,T$12:$AC$125,8))</f>
        <v>0</v>
      </c>
      <c r="M1517" s="67">
        <f>IF(L1517&gt;0,VLOOKUP(L1517,S$12:$AB$125,7),0)</f>
        <v>0</v>
      </c>
      <c r="N1517" s="2">
        <f t="shared" si="356"/>
        <v>0</v>
      </c>
      <c r="O1517" s="22">
        <f t="shared" ca="1" si="363"/>
        <v>0.22433751605017685</v>
      </c>
      <c r="P1517" s="25" t="str">
        <f t="shared" si="364"/>
        <v>A+J=</v>
      </c>
      <c r="Q1517" s="26">
        <f t="shared" si="365"/>
        <v>45306</v>
      </c>
      <c r="R1517" s="98"/>
      <c r="S1517" s="98"/>
      <c r="U1517" s="4"/>
      <c r="V1517" s="4"/>
      <c r="W1517" s="4"/>
      <c r="X1517" s="4"/>
      <c r="Y1517" s="4"/>
      <c r="Z1517" s="4"/>
      <c r="AA1517" s="4"/>
      <c r="AB1517" s="4"/>
      <c r="AC1517" s="4"/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64"/>
      <c r="BQ1517" s="64"/>
      <c r="BR1517" s="64"/>
      <c r="BS1517" s="64"/>
      <c r="BT1517" s="64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  <c r="FN1517" s="64"/>
      <c r="FO1517" s="64"/>
      <c r="FP1517" s="64"/>
      <c r="FQ1517" s="64"/>
      <c r="FR1517" s="64"/>
      <c r="FS1517" s="64"/>
      <c r="FT1517" s="64"/>
    </row>
    <row r="1518" spans="1:176" ht="15" x14ac:dyDescent="0.25">
      <c r="A1518" s="20">
        <f t="shared" si="366"/>
        <v>45271</v>
      </c>
      <c r="B1518" s="22">
        <f t="shared" ca="1" si="357"/>
        <v>1.2004819560501769</v>
      </c>
      <c r="C1518" s="22">
        <f t="shared" ca="1" si="367"/>
        <v>0.97614444</v>
      </c>
      <c r="D1518" s="23">
        <f ca="1">IF(A1518&lt;$B$1,VLOOKUP(A1518,[1]DI!$A$4:$B$15000,2,FALSE),0)</f>
        <v>0.1215</v>
      </c>
      <c r="E1518" s="22">
        <f t="shared" ca="1" si="358"/>
        <v>4.5512999999999999E-4</v>
      </c>
      <c r="F1518" s="23">
        <f t="shared" si="359"/>
        <v>1.3</v>
      </c>
      <c r="G1518" s="24">
        <f t="shared" ca="1" si="360"/>
        <v>1.0005916690000001</v>
      </c>
      <c r="H1518" s="22">
        <f ca="1">TRUNC(PRODUCT(G$10:G1517),15)</f>
        <v>1.5006656607925799</v>
      </c>
      <c r="I1518" s="22">
        <f t="shared" ca="1" si="361"/>
        <v>1.4891706602004</v>
      </c>
      <c r="J1518" s="22">
        <f t="shared" ca="1" si="362"/>
        <v>1.0077190600000001</v>
      </c>
      <c r="K1518" s="110">
        <f t="shared" ca="1" si="368"/>
        <v>0.22433751605017685</v>
      </c>
      <c r="L1518" s="66">
        <f>IF(VLOOKUP(A1518,$T$12:$AC$125,8)=VLOOKUP(A1517,$T$12:$AC$125,8),0,VLOOKUP(A1518,T$12:$AC$125,8))</f>
        <v>0</v>
      </c>
      <c r="M1518" s="67">
        <f>IF(L1518&gt;0,VLOOKUP(L1518,S$12:$AB$125,7),0)</f>
        <v>0</v>
      </c>
      <c r="N1518" s="2">
        <f t="shared" si="356"/>
        <v>0</v>
      </c>
      <c r="O1518" s="22">
        <f t="shared" ca="1" si="363"/>
        <v>0.22433751605017685</v>
      </c>
      <c r="P1518" s="25" t="str">
        <f t="shared" si="364"/>
        <v>A+J=</v>
      </c>
      <c r="Q1518" s="26">
        <f t="shared" si="365"/>
        <v>45306</v>
      </c>
      <c r="R1518" s="139" t="s">
        <v>95</v>
      </c>
      <c r="S1518" s="132"/>
      <c r="T1518" s="140"/>
      <c r="U1518" s="132"/>
      <c r="V1518" s="4"/>
      <c r="W1518" s="4"/>
      <c r="X1518" s="4"/>
      <c r="Y1518" s="4"/>
      <c r="Z1518" s="4"/>
      <c r="AA1518" s="4"/>
      <c r="AB1518" s="4"/>
      <c r="AC1518" s="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64"/>
      <c r="BQ1518" s="64"/>
      <c r="BR1518" s="64"/>
      <c r="BS1518" s="64"/>
      <c r="BT1518" s="64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  <c r="FN1518" s="64"/>
      <c r="FO1518" s="64"/>
      <c r="FP1518" s="64"/>
      <c r="FQ1518" s="64"/>
      <c r="FR1518" s="64"/>
      <c r="FS1518" s="64"/>
      <c r="FT1518" s="64"/>
    </row>
    <row r="1519" spans="1:176" ht="15" x14ac:dyDescent="0.25">
      <c r="A1519" s="125">
        <f t="shared" si="366"/>
        <v>45272</v>
      </c>
      <c r="B1519" s="126">
        <f t="shared" ca="1" si="357"/>
        <v>1.2011922522642156</v>
      </c>
      <c r="C1519" s="126">
        <f t="shared" ca="1" si="367"/>
        <v>0.97614444</v>
      </c>
      <c r="D1519" s="127">
        <f ca="1">IF(A1519&lt;$B$1,VLOOKUP(A1519,[1]DI!$A$4:$B$15000,2,FALSE),0)</f>
        <v>0.1215</v>
      </c>
      <c r="E1519" s="126">
        <f t="shared" ca="1" si="358"/>
        <v>4.5512999999999999E-4</v>
      </c>
      <c r="F1519" s="127">
        <f t="shared" si="359"/>
        <v>1.3</v>
      </c>
      <c r="G1519" s="128">
        <f t="shared" ca="1" si="360"/>
        <v>1.0005916690000001</v>
      </c>
      <c r="H1519" s="126">
        <f ca="1">TRUNC(PRODUCT(G$10:G1518),15)</f>
        <v>1.5015535581434301</v>
      </c>
      <c r="I1519" s="126">
        <f t="shared" ca="1" si="361"/>
        <v>1.4891706602004</v>
      </c>
      <c r="J1519" s="126">
        <f t="shared" ca="1" si="362"/>
        <v>1.0083153</v>
      </c>
      <c r="K1519" s="126">
        <f t="shared" ca="1" si="368"/>
        <v>0.22504781226421544</v>
      </c>
      <c r="L1519" s="129">
        <v>13</v>
      </c>
      <c r="M1519" s="130">
        <v>0</v>
      </c>
      <c r="N1519" s="126">
        <v>0</v>
      </c>
      <c r="O1519" s="126">
        <f t="shared" ca="1" si="363"/>
        <v>0.22504781226421544</v>
      </c>
      <c r="P1519" s="131" t="str">
        <f t="shared" si="364"/>
        <v>A+J=</v>
      </c>
      <c r="Q1519" s="125">
        <f t="shared" si="365"/>
        <v>45306</v>
      </c>
      <c r="R1519" s="132" t="s">
        <v>88</v>
      </c>
      <c r="S1519" s="98"/>
      <c r="U1519" s="4"/>
      <c r="V1519" s="4"/>
      <c r="W1519" s="4"/>
      <c r="X1519" s="4"/>
      <c r="Y1519" s="4"/>
      <c r="Z1519" s="4"/>
      <c r="AA1519" s="4"/>
      <c r="AB1519" s="4"/>
      <c r="AC1519" s="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  <c r="BK1519" s="64"/>
      <c r="BL1519" s="64"/>
      <c r="BM1519" s="64"/>
      <c r="BN1519" s="64"/>
      <c r="BO1519" s="64"/>
      <c r="BP1519" s="64"/>
      <c r="BQ1519" s="64"/>
      <c r="BR1519" s="64"/>
      <c r="BS1519" s="64"/>
      <c r="BT1519" s="64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  <c r="FN1519" s="64"/>
      <c r="FO1519" s="64"/>
      <c r="FP1519" s="64"/>
      <c r="FQ1519" s="64"/>
      <c r="FR1519" s="64"/>
      <c r="FS1519" s="64"/>
      <c r="FT1519" s="64"/>
    </row>
    <row r="1520" spans="1:176" ht="15" x14ac:dyDescent="0.25">
      <c r="A1520" s="20">
        <f t="shared" si="366"/>
        <v>45273</v>
      </c>
      <c r="B1520" s="22">
        <f t="shared" ca="1" si="357"/>
        <v>1.1159271569546871</v>
      </c>
      <c r="C1520" s="22">
        <f t="shared" ca="1" si="367"/>
        <v>0.97614444</v>
      </c>
      <c r="D1520" s="23">
        <f ca="1">IF(A1520&lt;$B$1,VLOOKUP(A1520,[1]DI!$A$4:$B$15000,2,FALSE),0)</f>
        <v>0.1215</v>
      </c>
      <c r="E1520" s="22">
        <f t="shared" ca="1" si="358"/>
        <v>4.5512999999999999E-4</v>
      </c>
      <c r="F1520" s="23">
        <f t="shared" si="359"/>
        <v>1.3</v>
      </c>
      <c r="G1520" s="24">
        <f t="shared" ca="1" si="360"/>
        <v>1.0005916690000001</v>
      </c>
      <c r="H1520" s="22">
        <f ca="1">TRUNC(PRODUCT(G$10:G1519),15)</f>
        <v>1.50244198083563</v>
      </c>
      <c r="I1520" s="22">
        <f t="shared" ca="1" si="361"/>
        <v>1.5015535581434301</v>
      </c>
      <c r="J1520" s="22">
        <f t="shared" ca="1" si="362"/>
        <v>1.0005916699999999</v>
      </c>
      <c r="K1520" s="110">
        <f t="shared" ref="K1520:K1583" ca="1" si="369">TRUNC((C1520*(J1520-1)),8)+(-R$1531*J1520)</f>
        <v>0.13978271695468703</v>
      </c>
      <c r="L1520" s="66">
        <f>IF(VLOOKUP(A1520,$T$12:$AC$125,8)=VLOOKUP(A1519,$T$12:$AC$125,8),0,VLOOKUP(A1520,T$12:$AC$125,8))</f>
        <v>0</v>
      </c>
      <c r="M1520" s="67">
        <f>IF(L1520&gt;0,VLOOKUP(L1520,S$12:$AB$125,7),0)</f>
        <v>0</v>
      </c>
      <c r="N1520" s="2">
        <f t="shared" si="356"/>
        <v>0</v>
      </c>
      <c r="O1520" s="22">
        <f t="shared" ca="1" si="363"/>
        <v>0.13978271695468703</v>
      </c>
      <c r="P1520" s="25" t="str">
        <f t="shared" si="364"/>
        <v>A+J=</v>
      </c>
      <c r="Q1520" s="26">
        <f t="shared" si="365"/>
        <v>45306</v>
      </c>
      <c r="R1520" s="132" t="s">
        <v>97</v>
      </c>
      <c r="S1520" s="98"/>
      <c r="U1520" s="4"/>
      <c r="V1520" s="4"/>
      <c r="W1520" s="4"/>
      <c r="X1520" s="4"/>
      <c r="Y1520" s="4"/>
      <c r="Z1520" s="4"/>
      <c r="AA1520" s="4"/>
      <c r="AB1520" s="4"/>
      <c r="AC1520" s="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64"/>
      <c r="BQ1520" s="64"/>
      <c r="BR1520" s="64"/>
      <c r="BS1520" s="64"/>
      <c r="BT1520" s="64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  <c r="FN1520" s="64"/>
      <c r="FO1520" s="64"/>
      <c r="FP1520" s="64"/>
      <c r="FQ1520" s="64"/>
      <c r="FR1520" s="64"/>
      <c r="FS1520" s="64"/>
      <c r="FT1520" s="64"/>
    </row>
    <row r="1521" spans="1:176" ht="18.75" x14ac:dyDescent="0.25">
      <c r="A1521" s="20">
        <f t="shared" si="366"/>
        <v>45274</v>
      </c>
      <c r="B1521" s="22">
        <f t="shared" ca="1" si="357"/>
        <v>1.116587420465609</v>
      </c>
      <c r="C1521" s="22">
        <f t="shared" ca="1" si="367"/>
        <v>0.97614444</v>
      </c>
      <c r="D1521" s="23">
        <f ca="1">IF(A1521&lt;$B$1,VLOOKUP(A1521,[1]DI!$A$4:$B$15000,2,FALSE),0)</f>
        <v>0.11650000000000001</v>
      </c>
      <c r="E1521" s="22">
        <f t="shared" ca="1" si="358"/>
        <v>4.3739000000000001E-4</v>
      </c>
      <c r="F1521" s="23">
        <f t="shared" si="359"/>
        <v>1.3</v>
      </c>
      <c r="G1521" s="24">
        <f t="shared" ca="1" si="360"/>
        <v>1.0005686069999999</v>
      </c>
      <c r="H1521" s="22">
        <f ca="1">TRUNC(PRODUCT(G$10:G1520),15)</f>
        <v>1.5033309291799799</v>
      </c>
      <c r="I1521" s="22">
        <f t="shared" ca="1" si="361"/>
        <v>1.5015535581434301</v>
      </c>
      <c r="J1521" s="22">
        <f t="shared" ca="1" si="362"/>
        <v>1.00118369</v>
      </c>
      <c r="K1521" s="110">
        <f t="shared" ca="1" si="369"/>
        <v>0.14044298046560902</v>
      </c>
      <c r="L1521" s="66">
        <f>IF(VLOOKUP(A1521,$T$12:$AC$125,8)=VLOOKUP(A1520,$T$12:$AC$125,8),0,VLOOKUP(A1521,T$12:$AC$125,8))</f>
        <v>0</v>
      </c>
      <c r="M1521" s="67">
        <f>IF(L1521&gt;0,VLOOKUP(L1521,S$12:$AB$125,7),0)</f>
        <v>0</v>
      </c>
      <c r="N1521" s="2">
        <f t="shared" si="356"/>
        <v>0</v>
      </c>
      <c r="O1521" s="22">
        <f t="shared" ca="1" si="363"/>
        <v>0.14044298046560902</v>
      </c>
      <c r="P1521" s="25" t="str">
        <f t="shared" si="364"/>
        <v>A+J=</v>
      </c>
      <c r="Q1521" s="26">
        <f t="shared" si="365"/>
        <v>45306</v>
      </c>
      <c r="R1521" s="143">
        <v>16945498.109999999</v>
      </c>
      <c r="S1521" s="98"/>
      <c r="U1521" s="4"/>
      <c r="V1521" s="4"/>
      <c r="W1521" s="4"/>
      <c r="X1521" s="4"/>
      <c r="Y1521" s="4"/>
      <c r="Z1521" s="4"/>
      <c r="AA1521" s="4"/>
      <c r="AB1521" s="4"/>
      <c r="AC1521" s="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  <c r="BL1521" s="64"/>
      <c r="BM1521" s="64"/>
      <c r="BN1521" s="64"/>
      <c r="BO1521" s="64"/>
      <c r="BP1521" s="64"/>
      <c r="BQ1521" s="64"/>
      <c r="BR1521" s="64"/>
      <c r="BS1521" s="64"/>
      <c r="BT1521" s="64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  <c r="FN1521" s="64"/>
      <c r="FO1521" s="64"/>
      <c r="FP1521" s="64"/>
      <c r="FQ1521" s="64"/>
      <c r="FR1521" s="64"/>
      <c r="FS1521" s="64"/>
      <c r="FT1521" s="64"/>
    </row>
    <row r="1522" spans="1:176" ht="15" x14ac:dyDescent="0.25">
      <c r="A1522" s="20">
        <f t="shared" si="366"/>
        <v>45275</v>
      </c>
      <c r="B1522" s="22">
        <f t="shared" ca="1" si="357"/>
        <v>1.1172223203228735</v>
      </c>
      <c r="C1522" s="22">
        <f t="shared" ca="1" si="367"/>
        <v>0.97614444</v>
      </c>
      <c r="D1522" s="23">
        <f ca="1">IF(A1522&lt;$B$1,VLOOKUP(A1522,[1]DI!$A$4:$B$15000,2,FALSE),0)</f>
        <v>0.11650000000000001</v>
      </c>
      <c r="E1522" s="22">
        <f t="shared" ca="1" si="358"/>
        <v>4.3739000000000001E-4</v>
      </c>
      <c r="F1522" s="23">
        <f t="shared" si="359"/>
        <v>1.3</v>
      </c>
      <c r="G1522" s="24">
        <f t="shared" ca="1" si="360"/>
        <v>1.0005686069999999</v>
      </c>
      <c r="H1522" s="22">
        <f ca="1">TRUNC(PRODUCT(G$10:G1521),15)</f>
        <v>1.50418573366963</v>
      </c>
      <c r="I1522" s="22">
        <f t="shared" ca="1" si="361"/>
        <v>1.5015535581434301</v>
      </c>
      <c r="J1522" s="22">
        <f t="shared" ca="1" si="362"/>
        <v>1.0017529700000001</v>
      </c>
      <c r="K1522" s="110">
        <f t="shared" ca="1" si="369"/>
        <v>0.14107788032287344</v>
      </c>
      <c r="L1522" s="66">
        <f>IF(VLOOKUP(A1522,$T$12:$AC$125,8)=VLOOKUP(A1521,$T$12:$AC$125,8),0,VLOOKUP(A1522,T$12:$AC$125,8))</f>
        <v>0</v>
      </c>
      <c r="M1522" s="67">
        <f>IF(L1522&gt;0,VLOOKUP(L1522,S$12:$AB$125,7),0)</f>
        <v>0</v>
      </c>
      <c r="N1522" s="2">
        <f t="shared" si="356"/>
        <v>0</v>
      </c>
      <c r="O1522" s="22">
        <f t="shared" ca="1" si="363"/>
        <v>0.14107788032287344</v>
      </c>
      <c r="P1522" s="25" t="str">
        <f t="shared" si="364"/>
        <v>A+J=</v>
      </c>
      <c r="Q1522" s="26">
        <f t="shared" si="365"/>
        <v>45306</v>
      </c>
      <c r="R1522" s="132" t="s">
        <v>63</v>
      </c>
      <c r="S1522" s="98"/>
      <c r="U1522" s="4"/>
      <c r="V1522" s="4"/>
      <c r="W1522" s="4"/>
      <c r="X1522" s="4"/>
      <c r="Y1522" s="4"/>
      <c r="Z1522" s="4"/>
      <c r="AA1522" s="4"/>
      <c r="AB1522" s="4"/>
      <c r="AC1522" s="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4"/>
      <c r="BM1522" s="64"/>
      <c r="BN1522" s="64"/>
      <c r="BO1522" s="64"/>
      <c r="BP1522" s="64"/>
      <c r="BQ1522" s="64"/>
      <c r="BR1522" s="64"/>
      <c r="BS1522" s="64"/>
      <c r="BT1522" s="64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  <c r="FN1522" s="64"/>
      <c r="FO1522" s="64"/>
      <c r="FP1522" s="64"/>
      <c r="FQ1522" s="64"/>
      <c r="FR1522" s="64"/>
      <c r="FS1522" s="64"/>
      <c r="FT1522" s="64"/>
    </row>
    <row r="1523" spans="1:176" ht="15" x14ac:dyDescent="0.25">
      <c r="A1523" s="20">
        <f t="shared" si="366"/>
        <v>45276</v>
      </c>
      <c r="B1523" s="22">
        <f t="shared" ca="1" si="357"/>
        <v>1.1178575746994506</v>
      </c>
      <c r="C1523" s="22">
        <f t="shared" ca="1" si="367"/>
        <v>0.97614444</v>
      </c>
      <c r="D1523" s="23">
        <f ca="1">IF(A1523&lt;$B$1,VLOOKUP(A1523,[1]DI!$A$4:$B$15000,2,FALSE),0)</f>
        <v>0</v>
      </c>
      <c r="E1523" s="22">
        <f t="shared" ca="1" si="358"/>
        <v>0</v>
      </c>
      <c r="F1523" s="23">
        <f t="shared" si="359"/>
        <v>1.3</v>
      </c>
      <c r="G1523" s="24">
        <f t="shared" ca="1" si="360"/>
        <v>1</v>
      </c>
      <c r="H1523" s="22">
        <f ca="1">TRUNC(PRODUCT(G$10:G1522),15)</f>
        <v>1.5050410242071</v>
      </c>
      <c r="I1523" s="22">
        <f t="shared" ca="1" si="361"/>
        <v>1.5015535581434301</v>
      </c>
      <c r="J1523" s="22">
        <f t="shared" ca="1" si="362"/>
        <v>1.00232257</v>
      </c>
      <c r="K1523" s="110">
        <f t="shared" ca="1" si="369"/>
        <v>0.14171313469945054</v>
      </c>
      <c r="L1523" s="66">
        <f>IF(VLOOKUP(A1523,$T$12:$AC$125,8)=VLOOKUP(A1522,$T$12:$AC$125,8),0,VLOOKUP(A1523,T$12:$AC$125,8))</f>
        <v>0</v>
      </c>
      <c r="M1523" s="67">
        <f>IF(L1523&gt;0,VLOOKUP(L1523,S$12:$AB$125,7),0)</f>
        <v>0</v>
      </c>
      <c r="N1523" s="2">
        <f t="shared" si="356"/>
        <v>0</v>
      </c>
      <c r="O1523" s="22">
        <f t="shared" ca="1" si="363"/>
        <v>0.14171313469945054</v>
      </c>
      <c r="P1523" s="25" t="str">
        <f t="shared" si="364"/>
        <v>A+J=</v>
      </c>
      <c r="Q1523" s="26">
        <f t="shared" si="365"/>
        <v>45306</v>
      </c>
      <c r="R1523" s="129">
        <f>390935329-193722574</f>
        <v>197212755</v>
      </c>
      <c r="S1523" s="98"/>
      <c r="U1523" s="4"/>
      <c r="V1523" s="4"/>
      <c r="W1523" s="4"/>
      <c r="X1523" s="4"/>
      <c r="Y1523" s="4"/>
      <c r="Z1523" s="4"/>
      <c r="AA1523" s="4"/>
      <c r="AB1523" s="4"/>
      <c r="AC1523" s="4"/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4"/>
      <c r="BM1523" s="64"/>
      <c r="BN1523" s="64"/>
      <c r="BO1523" s="64"/>
      <c r="BP1523" s="64"/>
      <c r="BQ1523" s="64"/>
      <c r="BR1523" s="64"/>
      <c r="BS1523" s="64"/>
      <c r="BT1523" s="64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  <c r="FN1523" s="64"/>
      <c r="FO1523" s="64"/>
      <c r="FP1523" s="64"/>
      <c r="FQ1523" s="64"/>
      <c r="FR1523" s="64"/>
      <c r="FS1523" s="64"/>
      <c r="FT1523" s="64"/>
    </row>
    <row r="1524" spans="1:176" ht="15" x14ac:dyDescent="0.25">
      <c r="A1524" s="20">
        <f t="shared" si="366"/>
        <v>45277</v>
      </c>
      <c r="B1524" s="22">
        <f t="shared" ca="1" si="357"/>
        <v>1.1178575746994506</v>
      </c>
      <c r="C1524" s="22">
        <f t="shared" ca="1" si="367"/>
        <v>0.97614444</v>
      </c>
      <c r="D1524" s="23">
        <f ca="1">IF(A1524&lt;$B$1,VLOOKUP(A1524,[1]DI!$A$4:$B$15000,2,FALSE),0)</f>
        <v>0</v>
      </c>
      <c r="E1524" s="22">
        <f t="shared" ca="1" si="358"/>
        <v>0</v>
      </c>
      <c r="F1524" s="23">
        <f t="shared" si="359"/>
        <v>1.3</v>
      </c>
      <c r="G1524" s="24">
        <f t="shared" ca="1" si="360"/>
        <v>1</v>
      </c>
      <c r="H1524" s="22">
        <f ca="1">TRUNC(PRODUCT(G$10:G1523),15)</f>
        <v>1.5050410242071</v>
      </c>
      <c r="I1524" s="22">
        <f t="shared" ca="1" si="361"/>
        <v>1.5015535581434301</v>
      </c>
      <c r="J1524" s="22">
        <f t="shared" ca="1" si="362"/>
        <v>1.00232257</v>
      </c>
      <c r="K1524" s="110">
        <f t="shared" ca="1" si="369"/>
        <v>0.14171313469945054</v>
      </c>
      <c r="L1524" s="66">
        <f>IF(VLOOKUP(A1524,$T$12:$AC$125,8)=VLOOKUP(A1523,$T$12:$AC$125,8),0,VLOOKUP(A1524,T$12:$AC$125,8))</f>
        <v>0</v>
      </c>
      <c r="M1524" s="67">
        <f>IF(L1524&gt;0,VLOOKUP(L1524,S$12:$AB$125,7),0)</f>
        <v>0</v>
      </c>
      <c r="N1524" s="2">
        <f t="shared" si="356"/>
        <v>0</v>
      </c>
      <c r="O1524" s="22">
        <f t="shared" ca="1" si="363"/>
        <v>0.14171313469945054</v>
      </c>
      <c r="P1524" s="25" t="str">
        <f t="shared" si="364"/>
        <v>A+J=</v>
      </c>
      <c r="Q1524" s="26">
        <f t="shared" si="365"/>
        <v>45306</v>
      </c>
      <c r="R1524" s="132" t="s">
        <v>76</v>
      </c>
      <c r="S1524" s="98"/>
      <c r="U1524" s="4"/>
      <c r="V1524" s="4"/>
      <c r="W1524" s="4"/>
      <c r="X1524" s="4"/>
      <c r="Y1524" s="4"/>
      <c r="Z1524" s="4"/>
      <c r="AA1524" s="4"/>
      <c r="AB1524" s="4"/>
      <c r="AC1524" s="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  <c r="BL1524" s="64"/>
      <c r="BM1524" s="64"/>
      <c r="BN1524" s="64"/>
      <c r="BO1524" s="64"/>
      <c r="BP1524" s="64"/>
      <c r="BQ1524" s="64"/>
      <c r="BR1524" s="64"/>
      <c r="BS1524" s="64"/>
      <c r="BT1524" s="6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  <c r="FN1524" s="64"/>
      <c r="FO1524" s="64"/>
      <c r="FP1524" s="64"/>
      <c r="FQ1524" s="64"/>
      <c r="FR1524" s="64"/>
      <c r="FS1524" s="64"/>
      <c r="FT1524" s="64"/>
    </row>
    <row r="1525" spans="1:176" ht="15" x14ac:dyDescent="0.25">
      <c r="A1525" s="20">
        <f t="shared" si="366"/>
        <v>45278</v>
      </c>
      <c r="B1525" s="22">
        <f t="shared" ca="1" si="357"/>
        <v>1.1178575746994506</v>
      </c>
      <c r="C1525" s="22">
        <f t="shared" ca="1" si="367"/>
        <v>0.97614444</v>
      </c>
      <c r="D1525" s="23">
        <f ca="1">IF(A1525&lt;$B$1,VLOOKUP(A1525,[1]DI!$A$4:$B$15000,2,FALSE),0)</f>
        <v>0.11650000000000001</v>
      </c>
      <c r="E1525" s="22">
        <f t="shared" ca="1" si="358"/>
        <v>4.3739000000000001E-4</v>
      </c>
      <c r="F1525" s="23">
        <f t="shared" si="359"/>
        <v>1.3</v>
      </c>
      <c r="G1525" s="24">
        <f t="shared" ca="1" si="360"/>
        <v>1.0005686069999999</v>
      </c>
      <c r="H1525" s="22">
        <f ca="1">TRUNC(PRODUCT(G$10:G1524),15)</f>
        <v>1.5050410242071</v>
      </c>
      <c r="I1525" s="22">
        <f t="shared" ca="1" si="361"/>
        <v>1.5015535581434301</v>
      </c>
      <c r="J1525" s="22">
        <f t="shared" ca="1" si="362"/>
        <v>1.00232257</v>
      </c>
      <c r="K1525" s="110">
        <f t="shared" ca="1" si="369"/>
        <v>0.14171313469945054</v>
      </c>
      <c r="L1525" s="66">
        <f>IF(VLOOKUP(A1525,$T$12:$AC$125,8)=VLOOKUP(A1524,$T$12:$AC$125,8),0,VLOOKUP(A1525,T$12:$AC$125,8))</f>
        <v>0</v>
      </c>
      <c r="M1525" s="67">
        <f>IF(L1525&gt;0,VLOOKUP(L1525,S$12:$AB$125,7),0)</f>
        <v>0</v>
      </c>
      <c r="N1525" s="2">
        <f t="shared" si="356"/>
        <v>0</v>
      </c>
      <c r="O1525" s="22">
        <f t="shared" ca="1" si="363"/>
        <v>0.14171313469945054</v>
      </c>
      <c r="P1525" s="25" t="str">
        <f t="shared" si="364"/>
        <v>A+J=</v>
      </c>
      <c r="Q1525" s="26">
        <f t="shared" si="365"/>
        <v>45306</v>
      </c>
      <c r="R1525" s="133">
        <f ca="1">K1519*R1523</f>
        <v>44382299.063348718</v>
      </c>
      <c r="S1525" s="98"/>
      <c r="U1525" s="4"/>
      <c r="V1525" s="4"/>
      <c r="W1525" s="4"/>
      <c r="X1525" s="4"/>
      <c r="Y1525" s="4"/>
      <c r="Z1525" s="4"/>
      <c r="AA1525" s="4"/>
      <c r="AB1525" s="4"/>
      <c r="AC1525" s="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64"/>
      <c r="BQ1525" s="64"/>
      <c r="BR1525" s="64"/>
      <c r="BS1525" s="64"/>
      <c r="BT1525" s="64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  <c r="FN1525" s="64"/>
      <c r="FO1525" s="64"/>
      <c r="FP1525" s="64"/>
      <c r="FQ1525" s="64"/>
      <c r="FR1525" s="64"/>
      <c r="FS1525" s="64"/>
      <c r="FT1525" s="64"/>
    </row>
    <row r="1526" spans="1:176" ht="15" x14ac:dyDescent="0.25">
      <c r="A1526" s="20">
        <f t="shared" si="366"/>
        <v>45279</v>
      </c>
      <c r="B1526" s="22">
        <f t="shared" ca="1" si="357"/>
        <v>1.1184931949865689</v>
      </c>
      <c r="C1526" s="22">
        <f t="shared" ca="1" si="367"/>
        <v>0.97614444</v>
      </c>
      <c r="D1526" s="23">
        <f ca="1">IF(A1526&lt;$B$1,VLOOKUP(A1526,[1]DI!$A$4:$B$15000,2,FALSE),0)</f>
        <v>0.11650000000000001</v>
      </c>
      <c r="E1526" s="22">
        <f t="shared" ca="1" si="358"/>
        <v>4.3739000000000001E-4</v>
      </c>
      <c r="F1526" s="23">
        <f t="shared" si="359"/>
        <v>1.3</v>
      </c>
      <c r="G1526" s="24">
        <f t="shared" ca="1" si="360"/>
        <v>1.0005686069999999</v>
      </c>
      <c r="H1526" s="22">
        <f ca="1">TRUNC(PRODUCT(G$10:G1525),15)</f>
        <v>1.5058968010687499</v>
      </c>
      <c r="I1526" s="22">
        <f t="shared" ca="1" si="361"/>
        <v>1.5015535581434301</v>
      </c>
      <c r="J1526" s="22">
        <f t="shared" ca="1" si="362"/>
        <v>1.0028925</v>
      </c>
      <c r="K1526" s="110">
        <f t="shared" ca="1" si="369"/>
        <v>0.14234875498656885</v>
      </c>
      <c r="L1526" s="66">
        <f>IF(VLOOKUP(A1526,$T$12:$AC$125,8)=VLOOKUP(A1525,$T$12:$AC$125,8),0,VLOOKUP(A1526,T$12:$AC$125,8))</f>
        <v>0</v>
      </c>
      <c r="M1526" s="67">
        <f>IF(L1526&gt;0,VLOOKUP(L1526,S$12:$AB$125,7),0)</f>
        <v>0</v>
      </c>
      <c r="N1526" s="2">
        <f t="shared" si="356"/>
        <v>0</v>
      </c>
      <c r="O1526" s="22">
        <f t="shared" ca="1" si="363"/>
        <v>0.14234875498656885</v>
      </c>
      <c r="P1526" s="25" t="str">
        <f t="shared" si="364"/>
        <v>A+J=</v>
      </c>
      <c r="Q1526" s="26">
        <f t="shared" si="365"/>
        <v>45306</v>
      </c>
      <c r="R1526" s="132" t="s">
        <v>92</v>
      </c>
      <c r="S1526" s="98"/>
      <c r="U1526" s="4"/>
      <c r="V1526" s="4"/>
      <c r="W1526" s="4"/>
      <c r="X1526" s="4"/>
      <c r="Y1526" s="4"/>
      <c r="Z1526" s="4"/>
      <c r="AA1526" s="4"/>
      <c r="AB1526" s="4"/>
      <c r="AC1526" s="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64"/>
      <c r="BQ1526" s="64"/>
      <c r="BR1526" s="64"/>
      <c r="BS1526" s="64"/>
      <c r="BT1526" s="64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  <c r="FN1526" s="64"/>
      <c r="FO1526" s="64"/>
      <c r="FP1526" s="64"/>
      <c r="FQ1526" s="64"/>
      <c r="FR1526" s="64"/>
      <c r="FS1526" s="64"/>
      <c r="FT1526" s="64"/>
    </row>
    <row r="1527" spans="1:176" ht="15" x14ac:dyDescent="0.25">
      <c r="A1527" s="20">
        <f t="shared" si="366"/>
        <v>45280</v>
      </c>
      <c r="B1527" s="22">
        <f t="shared" ca="1" si="357"/>
        <v>1.1191291797929999</v>
      </c>
      <c r="C1527" s="22">
        <f t="shared" ca="1" si="367"/>
        <v>0.97614444</v>
      </c>
      <c r="D1527" s="23">
        <f ca="1">IF(A1527&lt;$B$1,VLOOKUP(A1527,[1]DI!$A$4:$B$15000,2,FALSE),0)</f>
        <v>0.11650000000000001</v>
      </c>
      <c r="E1527" s="22">
        <f t="shared" ca="1" si="358"/>
        <v>4.3739000000000001E-4</v>
      </c>
      <c r="F1527" s="23">
        <f t="shared" si="359"/>
        <v>1.3</v>
      </c>
      <c r="G1527" s="24">
        <f t="shared" ca="1" si="360"/>
        <v>1.0005686069999999</v>
      </c>
      <c r="H1527" s="22">
        <f ca="1">TRUNC(PRODUCT(G$10:G1526),15)</f>
        <v>1.50675306453111</v>
      </c>
      <c r="I1527" s="22">
        <f t="shared" ca="1" si="361"/>
        <v>1.5015535581434301</v>
      </c>
      <c r="J1527" s="22">
        <f t="shared" ca="1" si="362"/>
        <v>1.00346275</v>
      </c>
      <c r="K1527" s="110">
        <f t="shared" ca="1" si="369"/>
        <v>0.14298473979299983</v>
      </c>
      <c r="L1527" s="66">
        <f>IF(VLOOKUP(A1527,$T$12:$AC$125,8)=VLOOKUP(A1526,$T$12:$AC$125,8),0,VLOOKUP(A1527,T$12:$AC$125,8))</f>
        <v>0</v>
      </c>
      <c r="M1527" s="67">
        <f>IF(L1527&gt;0,VLOOKUP(L1527,S$12:$AB$125,7),0)</f>
        <v>0</v>
      </c>
      <c r="N1527" s="2">
        <f t="shared" si="356"/>
        <v>0</v>
      </c>
      <c r="O1527" s="22">
        <f t="shared" ca="1" si="363"/>
        <v>0.14298473979299983</v>
      </c>
      <c r="P1527" s="25" t="str">
        <f t="shared" si="364"/>
        <v>A+J=</v>
      </c>
      <c r="Q1527" s="26">
        <f t="shared" si="365"/>
        <v>45306</v>
      </c>
      <c r="R1527" s="134">
        <f>R1521/R1523</f>
        <v>8.5924960127452196E-2</v>
      </c>
      <c r="S1527" s="98"/>
      <c r="U1527" s="4"/>
      <c r="V1527" s="4"/>
      <c r="W1527" s="4"/>
      <c r="X1527" s="4"/>
      <c r="Y1527" s="4"/>
      <c r="Z1527" s="4"/>
      <c r="AA1527" s="4"/>
      <c r="AB1527" s="4"/>
      <c r="AC1527" s="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  <c r="BK1527" s="64"/>
      <c r="BL1527" s="64"/>
      <c r="BM1527" s="64"/>
      <c r="BN1527" s="64"/>
      <c r="BO1527" s="64"/>
      <c r="BP1527" s="64"/>
      <c r="BQ1527" s="64"/>
      <c r="BR1527" s="64"/>
      <c r="BS1527" s="64"/>
      <c r="BT1527" s="64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  <c r="FN1527" s="64"/>
      <c r="FO1527" s="64"/>
      <c r="FP1527" s="64"/>
      <c r="FQ1527" s="64"/>
      <c r="FR1527" s="64"/>
      <c r="FS1527" s="64"/>
      <c r="FT1527" s="64"/>
    </row>
    <row r="1528" spans="1:176" ht="15" x14ac:dyDescent="0.25">
      <c r="A1528" s="20">
        <f t="shared" si="366"/>
        <v>45281</v>
      </c>
      <c r="B1528" s="22">
        <f t="shared" ca="1" si="357"/>
        <v>1.1197655305099721</v>
      </c>
      <c r="C1528" s="22">
        <f t="shared" ca="1" si="367"/>
        <v>0.97614444</v>
      </c>
      <c r="D1528" s="23">
        <f ca="1">IF(A1528&lt;$B$1,VLOOKUP(A1528,[1]DI!$A$4:$B$15000,2,FALSE),0)</f>
        <v>0.11650000000000001</v>
      </c>
      <c r="E1528" s="22">
        <f t="shared" ca="1" si="358"/>
        <v>4.3739000000000001E-4</v>
      </c>
      <c r="F1528" s="23">
        <f t="shared" si="359"/>
        <v>1.3</v>
      </c>
      <c r="G1528" s="24">
        <f t="shared" ca="1" si="360"/>
        <v>1.0005686069999999</v>
      </c>
      <c r="H1528" s="22">
        <f ca="1">TRUNC(PRODUCT(G$10:G1527),15)</f>
        <v>1.5076098148708801</v>
      </c>
      <c r="I1528" s="22">
        <f t="shared" ca="1" si="361"/>
        <v>1.5015535581434301</v>
      </c>
      <c r="J1528" s="22">
        <f t="shared" ca="1" si="362"/>
        <v>1.0040333299999999</v>
      </c>
      <c r="K1528" s="110">
        <f t="shared" ca="1" si="369"/>
        <v>0.14362109050997202</v>
      </c>
      <c r="L1528" s="66">
        <f>IF(VLOOKUP(A1528,$T$12:$AC$125,8)=VLOOKUP(A1527,$T$12:$AC$125,8),0,VLOOKUP(A1528,T$12:$AC$125,8))</f>
        <v>0</v>
      </c>
      <c r="M1528" s="67">
        <f>IF(L1528&gt;0,VLOOKUP(L1528,S$12:$AB$125,7),0)</f>
        <v>0</v>
      </c>
      <c r="N1528" s="2">
        <f t="shared" si="356"/>
        <v>0</v>
      </c>
      <c r="O1528" s="22">
        <f t="shared" ca="1" si="363"/>
        <v>0.14362109050997202</v>
      </c>
      <c r="P1528" s="25" t="str">
        <f t="shared" si="364"/>
        <v>A+J=</v>
      </c>
      <c r="Q1528" s="26">
        <f t="shared" si="365"/>
        <v>45306</v>
      </c>
      <c r="R1528" s="132" t="s">
        <v>84</v>
      </c>
      <c r="S1528" s="98"/>
      <c r="U1528" s="4"/>
      <c r="V1528" s="4"/>
      <c r="W1528" s="4"/>
      <c r="X1528" s="4"/>
      <c r="Y1528" s="4"/>
      <c r="Z1528" s="4"/>
      <c r="AA1528" s="4"/>
      <c r="AB1528" s="4"/>
      <c r="AC1528" s="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64"/>
      <c r="BQ1528" s="64"/>
      <c r="BR1528" s="64"/>
      <c r="BS1528" s="64"/>
      <c r="BT1528" s="64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  <c r="FN1528" s="64"/>
      <c r="FO1528" s="64"/>
      <c r="FP1528" s="64"/>
      <c r="FQ1528" s="64"/>
      <c r="FR1528" s="64"/>
      <c r="FS1528" s="64"/>
      <c r="FT1528" s="64"/>
    </row>
    <row r="1529" spans="1:176" ht="15" x14ac:dyDescent="0.25">
      <c r="A1529" s="20">
        <f t="shared" si="366"/>
        <v>45282</v>
      </c>
      <c r="B1529" s="22">
        <f t="shared" ca="1" si="357"/>
        <v>1.1204022357462569</v>
      </c>
      <c r="C1529" s="22">
        <f t="shared" ca="1" si="367"/>
        <v>0.97614444</v>
      </c>
      <c r="D1529" s="23">
        <f ca="1">IF(A1529&lt;$B$1,VLOOKUP(A1529,[1]DI!$A$4:$B$15000,2,FALSE),0)</f>
        <v>0.11650000000000001</v>
      </c>
      <c r="E1529" s="22">
        <f t="shared" ca="1" si="358"/>
        <v>4.3739000000000001E-4</v>
      </c>
      <c r="F1529" s="23">
        <f t="shared" si="359"/>
        <v>1.3</v>
      </c>
      <c r="G1529" s="24">
        <f t="shared" ca="1" si="360"/>
        <v>1.0005686069999999</v>
      </c>
      <c r="H1529" s="22">
        <f ca="1">TRUNC(PRODUCT(G$10:G1528),15)</f>
        <v>1.50846705236488</v>
      </c>
      <c r="I1529" s="22">
        <f t="shared" ca="1" si="361"/>
        <v>1.5015535581434301</v>
      </c>
      <c r="J1529" s="22">
        <f t="shared" ca="1" si="362"/>
        <v>1.00460423</v>
      </c>
      <c r="K1529" s="110">
        <f t="shared" ca="1" si="369"/>
        <v>0.14425779574625688</v>
      </c>
      <c r="L1529" s="66">
        <f>IF(VLOOKUP(A1529,$T$12:$AC$125,8)=VLOOKUP(A1528,$T$12:$AC$125,8),0,VLOOKUP(A1529,T$12:$AC$125,8))</f>
        <v>0</v>
      </c>
      <c r="M1529" s="67">
        <f>IF(L1529&gt;0,VLOOKUP(L1529,S$12:$AB$125,7),0)</f>
        <v>0</v>
      </c>
      <c r="N1529" s="2">
        <f t="shared" si="356"/>
        <v>0</v>
      </c>
      <c r="O1529" s="22">
        <f t="shared" ca="1" si="363"/>
        <v>0.14425779574625688</v>
      </c>
      <c r="P1529" s="25" t="str">
        <f t="shared" si="364"/>
        <v>A+J=</v>
      </c>
      <c r="Q1529" s="26">
        <f t="shared" si="365"/>
        <v>45306</v>
      </c>
      <c r="R1529" s="133">
        <f ca="1">R1521-R1525</f>
        <v>-27436800.953348719</v>
      </c>
      <c r="S1529" s="98"/>
      <c r="U1529" s="4"/>
      <c r="V1529" s="4"/>
      <c r="W1529" s="4"/>
      <c r="X1529" s="4"/>
      <c r="Y1529" s="4"/>
      <c r="Z1529" s="4"/>
      <c r="AA1529" s="4"/>
      <c r="AB1529" s="4"/>
      <c r="AC1529" s="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64"/>
      <c r="BQ1529" s="64"/>
      <c r="BR1529" s="64"/>
      <c r="BS1529" s="64"/>
      <c r="BT1529" s="64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  <c r="FN1529" s="64"/>
      <c r="FO1529" s="64"/>
      <c r="FP1529" s="64"/>
      <c r="FQ1529" s="64"/>
      <c r="FR1529" s="64"/>
      <c r="FS1529" s="64"/>
      <c r="FT1529" s="64"/>
    </row>
    <row r="1530" spans="1:176" ht="15" x14ac:dyDescent="0.25">
      <c r="A1530" s="20">
        <f t="shared" si="366"/>
        <v>45283</v>
      </c>
      <c r="B1530" s="22">
        <f t="shared" ca="1" si="357"/>
        <v>1.1210392955018544</v>
      </c>
      <c r="C1530" s="22">
        <f t="shared" ca="1" si="367"/>
        <v>0.97614444</v>
      </c>
      <c r="D1530" s="23">
        <f ca="1">IF(A1530&lt;$B$1,VLOOKUP(A1530,[1]DI!$A$4:$B$15000,2,FALSE),0)</f>
        <v>0</v>
      </c>
      <c r="E1530" s="22">
        <f t="shared" ca="1" si="358"/>
        <v>0</v>
      </c>
      <c r="F1530" s="23">
        <f t="shared" si="359"/>
        <v>1.3</v>
      </c>
      <c r="G1530" s="24">
        <f t="shared" ca="1" si="360"/>
        <v>1</v>
      </c>
      <c r="H1530" s="22">
        <f ca="1">TRUNC(PRODUCT(G$10:G1529),15)</f>
        <v>1.5093247772901299</v>
      </c>
      <c r="I1530" s="22">
        <f t="shared" ca="1" si="361"/>
        <v>1.5015535581434301</v>
      </c>
      <c r="J1530" s="22">
        <f t="shared" ca="1" si="362"/>
        <v>1.0051754500000001</v>
      </c>
      <c r="K1530" s="110">
        <f t="shared" ca="1" si="369"/>
        <v>0.14489485550185449</v>
      </c>
      <c r="L1530" s="66">
        <f>IF(VLOOKUP(A1530,$T$12:$AC$125,8)=VLOOKUP(A1529,$T$12:$AC$125,8),0,VLOOKUP(A1530,T$12:$AC$125,8))</f>
        <v>0</v>
      </c>
      <c r="M1530" s="67">
        <f>IF(L1530&gt;0,VLOOKUP(L1530,S$12:$AB$125,7),0)</f>
        <v>0</v>
      </c>
      <c r="N1530" s="2">
        <f t="shared" si="356"/>
        <v>0</v>
      </c>
      <c r="O1530" s="22">
        <f t="shared" ca="1" si="363"/>
        <v>0.14489485550185449</v>
      </c>
      <c r="P1530" s="25" t="str">
        <f t="shared" si="364"/>
        <v>A+J=</v>
      </c>
      <c r="Q1530" s="26">
        <f t="shared" si="365"/>
        <v>45306</v>
      </c>
      <c r="R1530" s="132" t="s">
        <v>85</v>
      </c>
      <c r="S1530" s="98"/>
      <c r="U1530" s="4"/>
      <c r="V1530" s="4"/>
      <c r="W1530" s="4"/>
      <c r="X1530" s="4"/>
      <c r="Y1530" s="4"/>
      <c r="Z1530" s="4"/>
      <c r="AA1530" s="4"/>
      <c r="AB1530" s="4"/>
      <c r="AC1530" s="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64"/>
      <c r="BQ1530" s="64"/>
      <c r="BR1530" s="64"/>
      <c r="BS1530" s="64"/>
      <c r="BT1530" s="64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  <c r="FN1530" s="64"/>
      <c r="FO1530" s="64"/>
      <c r="FP1530" s="64"/>
      <c r="FQ1530" s="64"/>
      <c r="FR1530" s="64"/>
      <c r="FS1530" s="64"/>
      <c r="FT1530" s="64"/>
    </row>
    <row r="1531" spans="1:176" ht="15" x14ac:dyDescent="0.25">
      <c r="A1531" s="20">
        <f t="shared" si="366"/>
        <v>45284</v>
      </c>
      <c r="B1531" s="22">
        <f t="shared" ca="1" si="357"/>
        <v>1.1210392955018544</v>
      </c>
      <c r="C1531" s="22">
        <f t="shared" ca="1" si="367"/>
        <v>0.97614444</v>
      </c>
      <c r="D1531" s="23">
        <f ca="1">IF(A1531&lt;$B$1,VLOOKUP(A1531,[1]DI!$A$4:$B$15000,2,FALSE),0)</f>
        <v>0</v>
      </c>
      <c r="E1531" s="22">
        <f t="shared" ca="1" si="358"/>
        <v>0</v>
      </c>
      <c r="F1531" s="23">
        <f t="shared" si="359"/>
        <v>1.3</v>
      </c>
      <c r="G1531" s="24">
        <f t="shared" ca="1" si="360"/>
        <v>1</v>
      </c>
      <c r="H1531" s="22">
        <f ca="1">TRUNC(PRODUCT(G$10:G1530),15)</f>
        <v>1.5093247772901299</v>
      </c>
      <c r="I1531" s="22">
        <f t="shared" ca="1" si="361"/>
        <v>1.5015535581434301</v>
      </c>
      <c r="J1531" s="22">
        <f t="shared" ca="1" si="362"/>
        <v>1.0051754500000001</v>
      </c>
      <c r="K1531" s="110">
        <f t="shared" ca="1" si="369"/>
        <v>0.14489485550185449</v>
      </c>
      <c r="L1531" s="66">
        <f>IF(VLOOKUP(A1531,$T$12:$AC$125,8)=VLOOKUP(A1530,$T$12:$AC$125,8),0,VLOOKUP(A1531,T$12:$AC$125,8))</f>
        <v>0</v>
      </c>
      <c r="M1531" s="67">
        <f>IF(L1531&gt;0,VLOOKUP(L1531,S$12:$AB$125,7),0)</f>
        <v>0</v>
      </c>
      <c r="N1531" s="2">
        <f t="shared" si="356"/>
        <v>0</v>
      </c>
      <c r="O1531" s="22">
        <f t="shared" ca="1" si="363"/>
        <v>0.14489485550185449</v>
      </c>
      <c r="P1531" s="25" t="str">
        <f t="shared" si="364"/>
        <v>A+J=</v>
      </c>
      <c r="Q1531" s="26">
        <f t="shared" si="365"/>
        <v>45306</v>
      </c>
      <c r="R1531" s="134">
        <f ca="1">R1529/R1523</f>
        <v>-0.13912285213676326</v>
      </c>
      <c r="S1531" s="98"/>
      <c r="U1531" s="4"/>
      <c r="V1531" s="4"/>
      <c r="W1531" s="4"/>
      <c r="X1531" s="4"/>
      <c r="Y1531" s="4"/>
      <c r="Z1531" s="4"/>
      <c r="AA1531" s="4"/>
      <c r="AB1531" s="4"/>
      <c r="AC1531" s="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  <c r="BK1531" s="64"/>
      <c r="BL1531" s="64"/>
      <c r="BM1531" s="64"/>
      <c r="BN1531" s="64"/>
      <c r="BO1531" s="64"/>
      <c r="BP1531" s="64"/>
      <c r="BQ1531" s="64"/>
      <c r="BR1531" s="64"/>
      <c r="BS1531" s="64"/>
      <c r="BT1531" s="64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  <c r="FN1531" s="64"/>
      <c r="FO1531" s="64"/>
      <c r="FP1531" s="64"/>
      <c r="FQ1531" s="64"/>
      <c r="FR1531" s="64"/>
      <c r="FS1531" s="64"/>
      <c r="FT1531" s="64"/>
    </row>
    <row r="1532" spans="1:176" ht="15" x14ac:dyDescent="0.25">
      <c r="A1532" s="20">
        <f t="shared" si="366"/>
        <v>45285</v>
      </c>
      <c r="B1532" s="22">
        <f t="shared" ca="1" si="357"/>
        <v>1.1210392955018544</v>
      </c>
      <c r="C1532" s="22">
        <f t="shared" ca="1" si="367"/>
        <v>0.97614444</v>
      </c>
      <c r="D1532" s="23">
        <f ca="1">IF(A1532&lt;$B$1,VLOOKUP(A1532,[1]DI!$A$4:$B$15000,2,FALSE),0)</f>
        <v>0</v>
      </c>
      <c r="E1532" s="22">
        <f t="shared" ca="1" si="358"/>
        <v>0</v>
      </c>
      <c r="F1532" s="23">
        <f t="shared" si="359"/>
        <v>1.3</v>
      </c>
      <c r="G1532" s="24">
        <f t="shared" ca="1" si="360"/>
        <v>1</v>
      </c>
      <c r="H1532" s="22">
        <f ca="1">TRUNC(PRODUCT(G$10:G1531),15)</f>
        <v>1.5093247772901299</v>
      </c>
      <c r="I1532" s="22">
        <f t="shared" ca="1" si="361"/>
        <v>1.5015535581434301</v>
      </c>
      <c r="J1532" s="22">
        <f t="shared" ca="1" si="362"/>
        <v>1.0051754500000001</v>
      </c>
      <c r="K1532" s="110">
        <f t="shared" ca="1" si="369"/>
        <v>0.14489485550185449</v>
      </c>
      <c r="L1532" s="66">
        <f>IF(VLOOKUP(A1532,$T$12:$AC$125,8)=VLOOKUP(A1531,$T$12:$AC$125,8),0,VLOOKUP(A1532,T$12:$AC$125,8))</f>
        <v>0</v>
      </c>
      <c r="M1532" s="67">
        <f>IF(L1532&gt;0,VLOOKUP(L1532,S$12:$AB$125,7),0)</f>
        <v>0</v>
      </c>
      <c r="N1532" s="2">
        <f t="shared" si="356"/>
        <v>0</v>
      </c>
      <c r="O1532" s="22">
        <f t="shared" ca="1" si="363"/>
        <v>0.14489485550185449</v>
      </c>
      <c r="P1532" s="25" t="str">
        <f t="shared" si="364"/>
        <v>A+J=</v>
      </c>
      <c r="Q1532" s="26">
        <f t="shared" si="365"/>
        <v>45306</v>
      </c>
      <c r="R1532" s="132" t="s">
        <v>93</v>
      </c>
      <c r="S1532" s="98"/>
      <c r="U1532" s="4"/>
      <c r="V1532" s="4"/>
      <c r="W1532" s="4"/>
      <c r="X1532" s="4"/>
      <c r="Y1532" s="4"/>
      <c r="Z1532" s="4"/>
      <c r="AA1532" s="4"/>
      <c r="AB1532" s="4"/>
      <c r="AC1532" s="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64"/>
      <c r="BQ1532" s="64"/>
      <c r="BR1532" s="64"/>
      <c r="BS1532" s="64"/>
      <c r="BT1532" s="64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  <c r="FN1532" s="64"/>
      <c r="FO1532" s="64"/>
      <c r="FP1532" s="64"/>
      <c r="FQ1532" s="64"/>
      <c r="FR1532" s="64"/>
      <c r="FS1532" s="64"/>
      <c r="FT1532" s="64"/>
    </row>
    <row r="1533" spans="1:176" ht="15" x14ac:dyDescent="0.25">
      <c r="A1533" s="20">
        <f t="shared" si="366"/>
        <v>45286</v>
      </c>
      <c r="B1533" s="22">
        <f t="shared" ca="1" si="357"/>
        <v>1.1210392955018544</v>
      </c>
      <c r="C1533" s="22">
        <f t="shared" ca="1" si="367"/>
        <v>0.97614444</v>
      </c>
      <c r="D1533" s="23">
        <f ca="1">IF(A1533&lt;$B$1,VLOOKUP(A1533,[1]DI!$A$4:$B$15000,2,FALSE),0)</f>
        <v>0.11650000000000001</v>
      </c>
      <c r="E1533" s="22">
        <f t="shared" ca="1" si="358"/>
        <v>4.3739000000000001E-4</v>
      </c>
      <c r="F1533" s="23">
        <f t="shared" si="359"/>
        <v>1.3</v>
      </c>
      <c r="G1533" s="24">
        <f t="shared" ca="1" si="360"/>
        <v>1.0005686069999999</v>
      </c>
      <c r="H1533" s="22">
        <f ca="1">TRUNC(PRODUCT(G$10:G1532),15)</f>
        <v>1.5093247772901299</v>
      </c>
      <c r="I1533" s="22">
        <f t="shared" ca="1" si="361"/>
        <v>1.5015535581434301</v>
      </c>
      <c r="J1533" s="22">
        <f t="shared" ca="1" si="362"/>
        <v>1.0051754500000001</v>
      </c>
      <c r="K1533" s="110">
        <f t="shared" ca="1" si="369"/>
        <v>0.14489485550185449</v>
      </c>
      <c r="L1533" s="66">
        <f>IF(VLOOKUP(A1533,$T$12:$AC$125,8)=VLOOKUP(A1532,$T$12:$AC$125,8),0,VLOOKUP(A1533,T$12:$AC$125,8))</f>
        <v>0</v>
      </c>
      <c r="M1533" s="67">
        <f>IF(L1533&gt;0,VLOOKUP(L1533,S$12:$AB$125,7),0)</f>
        <v>0</v>
      </c>
      <c r="N1533" s="2">
        <f t="shared" si="356"/>
        <v>0</v>
      </c>
      <c r="O1533" s="22">
        <f t="shared" ca="1" si="363"/>
        <v>0.14489485550185449</v>
      </c>
      <c r="P1533" s="25" t="str">
        <f t="shared" si="364"/>
        <v>A+J=</v>
      </c>
      <c r="Q1533" s="26">
        <f t="shared" si="365"/>
        <v>45306</v>
      </c>
      <c r="R1533" s="129">
        <v>1080019</v>
      </c>
      <c r="S1533" s="98"/>
      <c r="U1533" s="4"/>
      <c r="V1533" s="4"/>
      <c r="W1533" s="4"/>
      <c r="X1533" s="4"/>
      <c r="Y1533" s="4"/>
      <c r="Z1533" s="4"/>
      <c r="AA1533" s="4"/>
      <c r="AB1533" s="4"/>
      <c r="AC1533" s="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64"/>
      <c r="BQ1533" s="64"/>
      <c r="BR1533" s="64"/>
      <c r="BS1533" s="64"/>
      <c r="BT1533" s="64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  <c r="FN1533" s="64"/>
      <c r="FO1533" s="64"/>
      <c r="FP1533" s="64"/>
      <c r="FQ1533" s="64"/>
      <c r="FR1533" s="64"/>
      <c r="FS1533" s="64"/>
      <c r="FT1533" s="64"/>
    </row>
    <row r="1534" spans="1:176" ht="15" x14ac:dyDescent="0.25">
      <c r="A1534" s="20">
        <f t="shared" si="366"/>
        <v>45287</v>
      </c>
      <c r="B1534" s="22">
        <f t="shared" ca="1" si="357"/>
        <v>1.1216767311679932</v>
      </c>
      <c r="C1534" s="22">
        <f t="shared" ca="1" si="367"/>
        <v>0.97614444</v>
      </c>
      <c r="D1534" s="23">
        <f ca="1">IF(A1534&lt;$B$1,VLOOKUP(A1534,[1]DI!$A$4:$B$15000,2,FALSE),0)</f>
        <v>0.11650000000000001</v>
      </c>
      <c r="E1534" s="22">
        <f t="shared" ca="1" si="358"/>
        <v>4.3739000000000001E-4</v>
      </c>
      <c r="F1534" s="23">
        <f t="shared" si="359"/>
        <v>1.3</v>
      </c>
      <c r="G1534" s="24">
        <f t="shared" ca="1" si="360"/>
        <v>1.0005686069999999</v>
      </c>
      <c r="H1534" s="22">
        <f ca="1">TRUNC(PRODUCT(G$10:G1533),15)</f>
        <v>1.51018298992377</v>
      </c>
      <c r="I1534" s="22">
        <f t="shared" ca="1" si="361"/>
        <v>1.5015535581434301</v>
      </c>
      <c r="J1534" s="22">
        <f t="shared" ca="1" si="362"/>
        <v>1.0057469999999999</v>
      </c>
      <c r="K1534" s="110">
        <f t="shared" ca="1" si="369"/>
        <v>0.14553229116799324</v>
      </c>
      <c r="L1534" s="66">
        <f>IF(VLOOKUP(A1534,$T$12:$AC$125,8)=VLOOKUP(A1533,$T$12:$AC$125,8),0,VLOOKUP(A1534,T$12:$AC$125,8))</f>
        <v>0</v>
      </c>
      <c r="M1534" s="67">
        <f>IF(L1534&gt;0,VLOOKUP(L1534,S$12:$AB$125,7),0)</f>
        <v>0</v>
      </c>
      <c r="N1534" s="2">
        <f t="shared" si="356"/>
        <v>0</v>
      </c>
      <c r="O1534" s="22">
        <f t="shared" ca="1" si="363"/>
        <v>0.14553229116799324</v>
      </c>
      <c r="P1534" s="25" t="str">
        <f t="shared" si="364"/>
        <v>A+J=</v>
      </c>
      <c r="Q1534" s="26">
        <f t="shared" si="365"/>
        <v>45306</v>
      </c>
      <c r="R1534" s="4"/>
      <c r="S1534" s="98"/>
      <c r="U1534" s="4"/>
      <c r="V1534" s="4"/>
      <c r="W1534" s="4"/>
      <c r="X1534" s="4"/>
      <c r="Y1534" s="4"/>
      <c r="Z1534" s="4"/>
      <c r="AA1534" s="4"/>
      <c r="AB1534" s="4"/>
      <c r="AC1534" s="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64"/>
      <c r="BQ1534" s="64"/>
      <c r="BR1534" s="64"/>
      <c r="BS1534" s="64"/>
      <c r="BT1534" s="6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  <c r="FN1534" s="64"/>
      <c r="FO1534" s="64"/>
      <c r="FP1534" s="64"/>
      <c r="FQ1534" s="64"/>
      <c r="FR1534" s="64"/>
      <c r="FS1534" s="64"/>
      <c r="FT1534" s="64"/>
    </row>
    <row r="1535" spans="1:176" ht="15" x14ac:dyDescent="0.25">
      <c r="A1535" s="20">
        <f t="shared" si="366"/>
        <v>45288</v>
      </c>
      <c r="B1535" s="22">
        <f t="shared" ca="1" si="357"/>
        <v>1.1223145227446731</v>
      </c>
      <c r="C1535" s="22">
        <f t="shared" ca="1" si="367"/>
        <v>0.97614444</v>
      </c>
      <c r="D1535" s="23">
        <f ca="1">IF(A1535&lt;$B$1,VLOOKUP(A1535,[1]DI!$A$4:$B$15000,2,FALSE),0)</f>
        <v>0.11650000000000001</v>
      </c>
      <c r="E1535" s="22">
        <f t="shared" ca="1" si="358"/>
        <v>4.3739000000000001E-4</v>
      </c>
      <c r="F1535" s="23">
        <f t="shared" si="359"/>
        <v>1.3</v>
      </c>
      <c r="G1535" s="24">
        <f t="shared" ca="1" si="360"/>
        <v>1.0005686069999999</v>
      </c>
      <c r="H1535" s="22">
        <f ca="1">TRUNC(PRODUCT(G$10:G1534),15)</f>
        <v>1.5110416905431201</v>
      </c>
      <c r="I1535" s="22">
        <f t="shared" ca="1" si="361"/>
        <v>1.5015535581434301</v>
      </c>
      <c r="J1535" s="22">
        <f t="shared" ca="1" si="362"/>
        <v>1.00631888</v>
      </c>
      <c r="K1535" s="110">
        <f t="shared" ca="1" si="369"/>
        <v>0.14617008274467322</v>
      </c>
      <c r="L1535" s="66">
        <f>IF(VLOOKUP(A1535,$T$12:$AC$125,8)=VLOOKUP(A1534,$T$12:$AC$125,8),0,VLOOKUP(A1535,T$12:$AC$125,8))</f>
        <v>0</v>
      </c>
      <c r="M1535" s="67">
        <f>IF(L1535&gt;0,VLOOKUP(L1535,S$12:$AB$125,7),0)</f>
        <v>0</v>
      </c>
      <c r="N1535" s="2">
        <f t="shared" si="356"/>
        <v>0</v>
      </c>
      <c r="O1535" s="22">
        <f t="shared" ca="1" si="363"/>
        <v>0.14617008274467322</v>
      </c>
      <c r="P1535" s="25" t="str">
        <f t="shared" si="364"/>
        <v>A+J=</v>
      </c>
      <c r="Q1535" s="26">
        <f t="shared" si="365"/>
        <v>45306</v>
      </c>
      <c r="R1535" s="4"/>
      <c r="S1535" s="98"/>
      <c r="U1535" s="4"/>
      <c r="V1535" s="4"/>
      <c r="W1535" s="4"/>
      <c r="X1535" s="4"/>
      <c r="Y1535" s="4"/>
      <c r="Z1535" s="4"/>
      <c r="AA1535" s="4"/>
      <c r="AB1535" s="4"/>
      <c r="AC1535" s="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  <c r="BK1535" s="64"/>
      <c r="BL1535" s="64"/>
      <c r="BM1535" s="64"/>
      <c r="BN1535" s="64"/>
      <c r="BO1535" s="64"/>
      <c r="BP1535" s="64"/>
      <c r="BQ1535" s="64"/>
      <c r="BR1535" s="64"/>
      <c r="BS1535" s="64"/>
      <c r="BT1535" s="64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  <c r="FN1535" s="64"/>
      <c r="FO1535" s="64"/>
      <c r="FP1535" s="64"/>
      <c r="FQ1535" s="64"/>
      <c r="FR1535" s="64"/>
      <c r="FS1535" s="64"/>
      <c r="FT1535" s="64"/>
    </row>
    <row r="1536" spans="1:176" ht="15" x14ac:dyDescent="0.25">
      <c r="A1536" s="20">
        <f t="shared" si="366"/>
        <v>45289</v>
      </c>
      <c r="B1536" s="22">
        <f t="shared" ca="1" si="357"/>
        <v>1.1229526788406659</v>
      </c>
      <c r="C1536" s="22">
        <f t="shared" ca="1" si="367"/>
        <v>0.97614444</v>
      </c>
      <c r="D1536" s="23">
        <f ca="1">IF(A1536&lt;$B$1,VLOOKUP(A1536,[1]DI!$A$4:$B$15000,2,FALSE),0)</f>
        <v>0.11650000000000001</v>
      </c>
      <c r="E1536" s="22">
        <f t="shared" ca="1" si="358"/>
        <v>4.3739000000000001E-4</v>
      </c>
      <c r="F1536" s="23">
        <f t="shared" si="359"/>
        <v>1.3</v>
      </c>
      <c r="G1536" s="24">
        <f t="shared" ca="1" si="360"/>
        <v>1.0005686069999999</v>
      </c>
      <c r="H1536" s="22">
        <f ca="1">TRUNC(PRODUCT(G$10:G1535),15)</f>
        <v>1.5119008794256501</v>
      </c>
      <c r="I1536" s="22">
        <f t="shared" ca="1" si="361"/>
        <v>1.5015535581434301</v>
      </c>
      <c r="J1536" s="22">
        <f t="shared" ca="1" si="362"/>
        <v>1.0068910799999999</v>
      </c>
      <c r="K1536" s="110">
        <f t="shared" ca="1" si="369"/>
        <v>0.14680823884066588</v>
      </c>
      <c r="L1536" s="66">
        <f>IF(VLOOKUP(A1536,$T$12:$AC$125,8)=VLOOKUP(A1535,$T$12:$AC$125,8),0,VLOOKUP(A1536,T$12:$AC$125,8))</f>
        <v>0</v>
      </c>
      <c r="M1536" s="67">
        <f>IF(L1536&gt;0,VLOOKUP(L1536,S$12:$AB$125,7),0)</f>
        <v>0</v>
      </c>
      <c r="N1536" s="2">
        <f t="shared" si="356"/>
        <v>0</v>
      </c>
      <c r="O1536" s="22">
        <f t="shared" ca="1" si="363"/>
        <v>0.14680823884066588</v>
      </c>
      <c r="P1536" s="25" t="str">
        <f t="shared" si="364"/>
        <v>A+J=</v>
      </c>
      <c r="Q1536" s="26">
        <f t="shared" si="365"/>
        <v>45306</v>
      </c>
      <c r="R1536" s="4"/>
      <c r="S1536" s="98"/>
      <c r="U1536" s="4"/>
      <c r="V1536" s="4"/>
      <c r="W1536" s="4"/>
      <c r="X1536" s="4"/>
      <c r="Y1536" s="4"/>
      <c r="Z1536" s="4"/>
      <c r="AA1536" s="4"/>
      <c r="AB1536" s="4"/>
      <c r="AC1536" s="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64"/>
      <c r="BQ1536" s="64"/>
      <c r="BR1536" s="64"/>
      <c r="BS1536" s="64"/>
      <c r="BT1536" s="64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  <c r="FN1536" s="64"/>
      <c r="FO1536" s="64"/>
      <c r="FP1536" s="64"/>
      <c r="FQ1536" s="64"/>
      <c r="FR1536" s="64"/>
      <c r="FS1536" s="64"/>
      <c r="FT1536" s="64"/>
    </row>
    <row r="1537" spans="1:176" ht="15" x14ac:dyDescent="0.25">
      <c r="A1537" s="20">
        <f t="shared" si="366"/>
        <v>45290</v>
      </c>
      <c r="B1537" s="22">
        <f t="shared" ca="1" si="357"/>
        <v>1.1235911994559711</v>
      </c>
      <c r="C1537" s="22">
        <f t="shared" ca="1" si="367"/>
        <v>0.97614444</v>
      </c>
      <c r="D1537" s="23">
        <f ca="1">IF(A1537&lt;$B$1,VLOOKUP(A1537,[1]DI!$A$4:$B$15000,2,FALSE),0)</f>
        <v>0</v>
      </c>
      <c r="E1537" s="22">
        <f t="shared" ca="1" si="358"/>
        <v>0</v>
      </c>
      <c r="F1537" s="23">
        <f t="shared" si="359"/>
        <v>1.3</v>
      </c>
      <c r="G1537" s="24">
        <f t="shared" ca="1" si="360"/>
        <v>1</v>
      </c>
      <c r="H1537" s="22">
        <f ca="1">TRUNC(PRODUCT(G$10:G1536),15)</f>
        <v>1.5127605568489999</v>
      </c>
      <c r="I1537" s="22">
        <f t="shared" ca="1" si="361"/>
        <v>1.5015535581434301</v>
      </c>
      <c r="J1537" s="22">
        <f t="shared" ca="1" si="362"/>
        <v>1.0074635999999999</v>
      </c>
      <c r="K1537" s="110">
        <f t="shared" ca="1" si="369"/>
        <v>0.14744675945597119</v>
      </c>
      <c r="L1537" s="66">
        <f>IF(VLOOKUP(A1537,$T$12:$AC$125,8)=VLOOKUP(A1536,$T$12:$AC$125,8),0,VLOOKUP(A1537,T$12:$AC$125,8))</f>
        <v>0</v>
      </c>
      <c r="M1537" s="67">
        <f>IF(L1537&gt;0,VLOOKUP(L1537,S$12:$AB$125,7),0)</f>
        <v>0</v>
      </c>
      <c r="N1537" s="2">
        <f t="shared" ref="N1537:N1600" si="370">IF(L1537&gt;0,TRUNC(M1537*C$448,8),0)</f>
        <v>0</v>
      </c>
      <c r="O1537" s="22">
        <f t="shared" ca="1" si="363"/>
        <v>0.14744675945597119</v>
      </c>
      <c r="P1537" s="25" t="str">
        <f t="shared" si="364"/>
        <v>A+J=</v>
      </c>
      <c r="Q1537" s="26">
        <f t="shared" si="365"/>
        <v>45306</v>
      </c>
      <c r="R1537" s="4"/>
      <c r="S1537" s="98"/>
      <c r="U1537" s="4"/>
      <c r="V1537" s="4"/>
      <c r="W1537" s="4"/>
      <c r="X1537" s="4"/>
      <c r="Y1537" s="4"/>
      <c r="Z1537" s="4"/>
      <c r="AA1537" s="4"/>
      <c r="AB1537" s="4"/>
      <c r="AC1537" s="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64"/>
      <c r="BQ1537" s="64"/>
      <c r="BR1537" s="64"/>
      <c r="BS1537" s="64"/>
      <c r="BT1537" s="64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  <c r="FN1537" s="64"/>
      <c r="FO1537" s="64"/>
      <c r="FP1537" s="64"/>
      <c r="FQ1537" s="64"/>
      <c r="FR1537" s="64"/>
      <c r="FS1537" s="64"/>
      <c r="FT1537" s="64"/>
    </row>
    <row r="1538" spans="1:176" ht="15" x14ac:dyDescent="0.25">
      <c r="A1538" s="20">
        <f t="shared" si="366"/>
        <v>45291</v>
      </c>
      <c r="B1538" s="22">
        <f t="shared" ca="1" si="357"/>
        <v>1.1235911994559711</v>
      </c>
      <c r="C1538" s="22">
        <f t="shared" ca="1" si="367"/>
        <v>0.97614444</v>
      </c>
      <c r="D1538" s="23">
        <f ca="1">IF(A1538&lt;$B$1,VLOOKUP(A1538,[1]DI!$A$4:$B$15000,2,FALSE),0)</f>
        <v>0</v>
      </c>
      <c r="E1538" s="22">
        <f t="shared" ca="1" si="358"/>
        <v>0</v>
      </c>
      <c r="F1538" s="23">
        <f t="shared" si="359"/>
        <v>1.3</v>
      </c>
      <c r="G1538" s="24">
        <f t="shared" ca="1" si="360"/>
        <v>1</v>
      </c>
      <c r="H1538" s="22">
        <f ca="1">TRUNC(PRODUCT(G$10:G1537),15)</f>
        <v>1.5127605568489999</v>
      </c>
      <c r="I1538" s="22">
        <f t="shared" ca="1" si="361"/>
        <v>1.5015535581434301</v>
      </c>
      <c r="J1538" s="22">
        <f t="shared" ca="1" si="362"/>
        <v>1.0074635999999999</v>
      </c>
      <c r="K1538" s="110">
        <f t="shared" ca="1" si="369"/>
        <v>0.14744675945597119</v>
      </c>
      <c r="L1538" s="66">
        <f>IF(VLOOKUP(A1538,$T$12:$AC$125,8)=VLOOKUP(A1537,$T$12:$AC$125,8),0,VLOOKUP(A1538,T$12:$AC$125,8))</f>
        <v>0</v>
      </c>
      <c r="M1538" s="67">
        <f>IF(L1538&gt;0,VLOOKUP(L1538,S$12:$AB$125,7),0)</f>
        <v>0</v>
      </c>
      <c r="N1538" s="2">
        <f t="shared" si="370"/>
        <v>0</v>
      </c>
      <c r="O1538" s="22">
        <f t="shared" ca="1" si="363"/>
        <v>0.14744675945597119</v>
      </c>
      <c r="P1538" s="25" t="str">
        <f t="shared" si="364"/>
        <v>A+J=</v>
      </c>
      <c r="Q1538" s="26">
        <f t="shared" si="365"/>
        <v>45306</v>
      </c>
      <c r="R1538" s="4"/>
      <c r="S1538" s="98"/>
      <c r="U1538" s="4"/>
      <c r="V1538" s="4"/>
      <c r="W1538" s="4"/>
      <c r="X1538" s="4"/>
      <c r="Y1538" s="4"/>
      <c r="Z1538" s="4"/>
      <c r="AA1538" s="4"/>
      <c r="AB1538" s="4"/>
      <c r="AC1538" s="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  <c r="BK1538" s="64"/>
      <c r="BL1538" s="64"/>
      <c r="BM1538" s="64"/>
      <c r="BN1538" s="64"/>
      <c r="BO1538" s="64"/>
      <c r="BP1538" s="64"/>
      <c r="BQ1538" s="64"/>
      <c r="BR1538" s="64"/>
      <c r="BS1538" s="64"/>
      <c r="BT1538" s="64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  <c r="FN1538" s="64"/>
      <c r="FO1538" s="64"/>
      <c r="FP1538" s="64"/>
      <c r="FQ1538" s="64"/>
      <c r="FR1538" s="64"/>
      <c r="FS1538" s="64"/>
      <c r="FT1538" s="64"/>
    </row>
    <row r="1539" spans="1:176" ht="15" x14ac:dyDescent="0.25">
      <c r="A1539" s="20">
        <f t="shared" si="366"/>
        <v>45292</v>
      </c>
      <c r="B1539" s="22">
        <f t="shared" ca="1" si="357"/>
        <v>1.1235911994559711</v>
      </c>
      <c r="C1539" s="22">
        <f t="shared" ca="1" si="367"/>
        <v>0.97614444</v>
      </c>
      <c r="D1539" s="23">
        <f ca="1">IF(A1539&lt;$B$1,VLOOKUP(A1539,[1]DI!$A$4:$B$15000,2,FALSE),0)</f>
        <v>0</v>
      </c>
      <c r="E1539" s="22">
        <f t="shared" ca="1" si="358"/>
        <v>0</v>
      </c>
      <c r="F1539" s="23">
        <f t="shared" si="359"/>
        <v>1.3</v>
      </c>
      <c r="G1539" s="24">
        <f t="shared" ca="1" si="360"/>
        <v>1</v>
      </c>
      <c r="H1539" s="22">
        <f ca="1">TRUNC(PRODUCT(G$10:G1538),15)</f>
        <v>1.5127605568489999</v>
      </c>
      <c r="I1539" s="22">
        <f t="shared" ca="1" si="361"/>
        <v>1.5015535581434301</v>
      </c>
      <c r="J1539" s="22">
        <f t="shared" ca="1" si="362"/>
        <v>1.0074635999999999</v>
      </c>
      <c r="K1539" s="110">
        <f t="shared" ca="1" si="369"/>
        <v>0.14744675945597119</v>
      </c>
      <c r="L1539" s="66">
        <f>IF(VLOOKUP(A1539,$T$12:$AC$125,8)=VLOOKUP(A1538,$T$12:$AC$125,8),0,VLOOKUP(A1539,T$12:$AC$125,8))</f>
        <v>0</v>
      </c>
      <c r="M1539" s="67">
        <f>IF(L1539&gt;0,VLOOKUP(L1539,S$12:$AB$125,7),0)</f>
        <v>0</v>
      </c>
      <c r="N1539" s="2">
        <f t="shared" si="370"/>
        <v>0</v>
      </c>
      <c r="O1539" s="22">
        <f t="shared" ca="1" si="363"/>
        <v>0.14744675945597119</v>
      </c>
      <c r="P1539" s="25" t="str">
        <f t="shared" si="364"/>
        <v>A+J=</v>
      </c>
      <c r="Q1539" s="26">
        <f t="shared" si="365"/>
        <v>45306</v>
      </c>
      <c r="R1539" s="4"/>
      <c r="S1539" s="98"/>
      <c r="U1539" s="4"/>
      <c r="V1539" s="4"/>
      <c r="W1539" s="4"/>
      <c r="X1539" s="4"/>
      <c r="Y1539" s="4"/>
      <c r="Z1539" s="4"/>
      <c r="AA1539" s="4"/>
      <c r="AB1539" s="4"/>
      <c r="AC1539" s="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64"/>
      <c r="BQ1539" s="64"/>
      <c r="BR1539" s="64"/>
      <c r="BS1539" s="64"/>
      <c r="BT1539" s="64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  <c r="FN1539" s="64"/>
      <c r="FO1539" s="64"/>
      <c r="FP1539" s="64"/>
      <c r="FQ1539" s="64"/>
      <c r="FR1539" s="64"/>
      <c r="FS1539" s="64"/>
      <c r="FT1539" s="64"/>
    </row>
    <row r="1540" spans="1:176" ht="15" x14ac:dyDescent="0.25">
      <c r="A1540" s="20">
        <f t="shared" si="366"/>
        <v>45293</v>
      </c>
      <c r="B1540" s="22">
        <f t="shared" ref="B1540:B1603" ca="1" si="371">IF(A1540&lt;=TODAY(),C1540+K1540,IF(AND(A1540&gt;TODAY(),A1540&lt;=$B$1),IF(VLOOKUP(TODAY(),$A$10:$D$5000,4,FALSE)=0,"n.d",C1540+K1540),"n.d"))</f>
        <v>1.1235911994559711</v>
      </c>
      <c r="C1540" s="22">
        <f t="shared" ca="1" si="367"/>
        <v>0.97614444</v>
      </c>
      <c r="D1540" s="23">
        <f ca="1">IF(A1540&lt;$B$1,VLOOKUP(A1540,[1]DI!$A$4:$B$15000,2,FALSE),0)</f>
        <v>0.11650000000000001</v>
      </c>
      <c r="E1540" s="22">
        <f t="shared" ref="E1540:E1603" ca="1" si="372">ROUND((((1+D1540)^(1/252)-1)),8)</f>
        <v>4.3739000000000001E-4</v>
      </c>
      <c r="F1540" s="23">
        <f t="shared" ref="F1540:F1603" si="373">VLOOKUP(A1540,$Y$90:$Z$96,2)</f>
        <v>1.3</v>
      </c>
      <c r="G1540" s="24">
        <f t="shared" ref="G1540:G1603" ca="1" si="374">TRUNC((1+(E1540*F1540)),15)</f>
        <v>1.0005686069999999</v>
      </c>
      <c r="H1540" s="22">
        <f ca="1">TRUNC(PRODUCT(G$10:G1539),15)</f>
        <v>1.5127605568489999</v>
      </c>
      <c r="I1540" s="22">
        <f t="shared" ref="I1540:I1603" ca="1" si="375">IF(OR(L1539&gt;0,L1539="E"),H1539,I1539)</f>
        <v>1.5015535581434301</v>
      </c>
      <c r="J1540" s="22">
        <f t="shared" ref="J1540:J1603" ca="1" si="376">ROUND(TRUNC(H1540/I1540,15),8)</f>
        <v>1.0074635999999999</v>
      </c>
      <c r="K1540" s="110">
        <f t="shared" ca="1" si="369"/>
        <v>0.14744675945597119</v>
      </c>
      <c r="L1540" s="66">
        <f>IF(VLOOKUP(A1540,$T$12:$AC$125,8)=VLOOKUP(A1539,$T$12:$AC$125,8),0,VLOOKUP(A1540,T$12:$AC$125,8))</f>
        <v>0</v>
      </c>
      <c r="M1540" s="67">
        <f>IF(L1540&gt;0,VLOOKUP(L1540,S$12:$AB$125,7),0)</f>
        <v>0</v>
      </c>
      <c r="N1540" s="2">
        <f t="shared" si="370"/>
        <v>0</v>
      </c>
      <c r="O1540" s="22">
        <f t="shared" ref="O1540:O1603" ca="1" si="377">(K1540+N1540)</f>
        <v>0.14744675945597119</v>
      </c>
      <c r="P1540" s="25" t="str">
        <f t="shared" ref="P1540:P1603" si="378">IF(L1539&gt;0,VLOOKUP(A1539,$T$12:$AC$125,9),P1539)</f>
        <v>A+J=</v>
      </c>
      <c r="Q1540" s="26">
        <f t="shared" ref="Q1540:Q1603" si="379">IF(L1539&gt;0,VLOOKUP(A1539,$T$12:$AC$125,10),Q1539)</f>
        <v>45306</v>
      </c>
      <c r="R1540" s="4"/>
      <c r="S1540" s="98"/>
      <c r="U1540" s="4"/>
      <c r="V1540" s="4"/>
      <c r="W1540" s="4"/>
      <c r="X1540" s="4"/>
      <c r="Y1540" s="4"/>
      <c r="Z1540" s="4"/>
      <c r="AA1540" s="4"/>
      <c r="AB1540" s="4"/>
      <c r="AC1540" s="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64"/>
      <c r="BQ1540" s="64"/>
      <c r="BR1540" s="64"/>
      <c r="BS1540" s="64"/>
      <c r="BT1540" s="64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  <c r="FN1540" s="64"/>
      <c r="FO1540" s="64"/>
      <c r="FP1540" s="64"/>
      <c r="FQ1540" s="64"/>
      <c r="FR1540" s="64"/>
      <c r="FS1540" s="64"/>
      <c r="FT1540" s="64"/>
    </row>
    <row r="1541" spans="1:176" ht="15" x14ac:dyDescent="0.25">
      <c r="A1541" s="20">
        <f t="shared" si="366"/>
        <v>45294</v>
      </c>
      <c r="B1541" s="22">
        <f t="shared" ca="1" si="371"/>
        <v>1.1242300759818178</v>
      </c>
      <c r="C1541" s="22">
        <f t="shared" ca="1" si="367"/>
        <v>0.97614444</v>
      </c>
      <c r="D1541" s="23">
        <f ca="1">IF(A1541&lt;$B$1,VLOOKUP(A1541,[1]DI!$A$4:$B$15000,2,FALSE),0)</f>
        <v>0.11650000000000001</v>
      </c>
      <c r="E1541" s="22">
        <f t="shared" ca="1" si="372"/>
        <v>4.3739000000000001E-4</v>
      </c>
      <c r="F1541" s="23">
        <f t="shared" si="373"/>
        <v>1.3</v>
      </c>
      <c r="G1541" s="24">
        <f t="shared" ca="1" si="374"/>
        <v>1.0005686069999999</v>
      </c>
      <c r="H1541" s="22">
        <f ca="1">TRUNC(PRODUCT(G$10:G1540),15)</f>
        <v>1.51362072309095</v>
      </c>
      <c r="I1541" s="22">
        <f t="shared" ca="1" si="375"/>
        <v>1.5015535581434301</v>
      </c>
      <c r="J1541" s="22">
        <f t="shared" ca="1" si="376"/>
        <v>1.0080364500000001</v>
      </c>
      <c r="K1541" s="110">
        <f t="shared" ca="1" si="369"/>
        <v>0.14808563598181776</v>
      </c>
      <c r="L1541" s="66">
        <f>IF(VLOOKUP(A1541,$T$12:$AC$125,8)=VLOOKUP(A1540,$T$12:$AC$125,8),0,VLOOKUP(A1541,T$12:$AC$125,8))</f>
        <v>0</v>
      </c>
      <c r="M1541" s="67">
        <f>IF(L1541&gt;0,VLOOKUP(L1541,S$12:$AB$125,7),0)</f>
        <v>0</v>
      </c>
      <c r="N1541" s="2">
        <f t="shared" si="370"/>
        <v>0</v>
      </c>
      <c r="O1541" s="22">
        <f t="shared" ca="1" si="377"/>
        <v>0.14808563598181776</v>
      </c>
      <c r="P1541" s="25" t="str">
        <f t="shared" si="378"/>
        <v>A+J=</v>
      </c>
      <c r="Q1541" s="26">
        <f t="shared" si="379"/>
        <v>45306</v>
      </c>
      <c r="R1541" s="4"/>
      <c r="S1541" s="98"/>
      <c r="U1541" s="4"/>
      <c r="V1541" s="4"/>
      <c r="W1541" s="4"/>
      <c r="X1541" s="4"/>
      <c r="Y1541" s="4"/>
      <c r="Z1541" s="4"/>
      <c r="AA1541" s="4"/>
      <c r="AB1541" s="4"/>
      <c r="AC1541" s="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64"/>
      <c r="BQ1541" s="64"/>
      <c r="BR1541" s="64"/>
      <c r="BS1541" s="64"/>
      <c r="BT1541" s="64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  <c r="FN1541" s="64"/>
      <c r="FO1541" s="64"/>
      <c r="FP1541" s="64"/>
      <c r="FQ1541" s="64"/>
      <c r="FR1541" s="64"/>
      <c r="FS1541" s="64"/>
      <c r="FT1541" s="64"/>
    </row>
    <row r="1542" spans="1:176" ht="15" x14ac:dyDescent="0.25">
      <c r="A1542" s="20">
        <f t="shared" si="366"/>
        <v>45295</v>
      </c>
      <c r="B1542" s="22">
        <f t="shared" ca="1" si="371"/>
        <v>1.1248693284182054</v>
      </c>
      <c r="C1542" s="22">
        <f t="shared" ca="1" si="367"/>
        <v>0.97614444</v>
      </c>
      <c r="D1542" s="23">
        <f ca="1">IF(A1542&lt;$B$1,VLOOKUP(A1542,[1]DI!$A$4:$B$15000,2,FALSE),0)</f>
        <v>0.11650000000000001</v>
      </c>
      <c r="E1542" s="22">
        <f t="shared" ca="1" si="372"/>
        <v>4.3739000000000001E-4</v>
      </c>
      <c r="F1542" s="23">
        <f t="shared" si="373"/>
        <v>1.3</v>
      </c>
      <c r="G1542" s="24">
        <f t="shared" ca="1" si="374"/>
        <v>1.0005686069999999</v>
      </c>
      <c r="H1542" s="22">
        <f ca="1">TRUNC(PRODUCT(G$10:G1541),15)</f>
        <v>1.51448137842944</v>
      </c>
      <c r="I1542" s="22">
        <f t="shared" ca="1" si="375"/>
        <v>1.5015535581434301</v>
      </c>
      <c r="J1542" s="22">
        <f t="shared" ca="1" si="376"/>
        <v>1.00860963</v>
      </c>
      <c r="K1542" s="110">
        <f t="shared" ca="1" si="369"/>
        <v>0.14872488841820553</v>
      </c>
      <c r="L1542" s="66">
        <f>IF(VLOOKUP(A1542,$T$12:$AC$125,8)=VLOOKUP(A1541,$T$12:$AC$125,8),0,VLOOKUP(A1542,T$12:$AC$125,8))</f>
        <v>0</v>
      </c>
      <c r="M1542" s="67">
        <f>IF(L1542&gt;0,VLOOKUP(L1542,S$12:$AB$125,7),0)</f>
        <v>0</v>
      </c>
      <c r="N1542" s="2">
        <f t="shared" si="370"/>
        <v>0</v>
      </c>
      <c r="O1542" s="22">
        <f t="shared" ca="1" si="377"/>
        <v>0.14872488841820553</v>
      </c>
      <c r="P1542" s="25" t="str">
        <f t="shared" si="378"/>
        <v>A+J=</v>
      </c>
      <c r="Q1542" s="26">
        <f t="shared" si="379"/>
        <v>45306</v>
      </c>
      <c r="R1542" s="4"/>
      <c r="S1542" s="98"/>
      <c r="U1542" s="4"/>
      <c r="V1542" s="4"/>
      <c r="W1542" s="4"/>
      <c r="X1542" s="4"/>
      <c r="Y1542" s="4"/>
      <c r="Z1542" s="4"/>
      <c r="AA1542" s="4"/>
      <c r="AB1542" s="4"/>
      <c r="AC1542" s="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64"/>
      <c r="BQ1542" s="64"/>
      <c r="BR1542" s="64"/>
      <c r="BS1542" s="64"/>
      <c r="BT1542" s="64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  <c r="FN1542" s="64"/>
      <c r="FO1542" s="64"/>
      <c r="FP1542" s="64"/>
      <c r="FQ1542" s="64"/>
      <c r="FR1542" s="64"/>
      <c r="FS1542" s="64"/>
      <c r="FT1542" s="64"/>
    </row>
    <row r="1543" spans="1:176" ht="15" x14ac:dyDescent="0.25">
      <c r="A1543" s="20">
        <f t="shared" si="366"/>
        <v>45296</v>
      </c>
      <c r="B1543" s="22">
        <f t="shared" ca="1" si="371"/>
        <v>1.1255089353739058</v>
      </c>
      <c r="C1543" s="22">
        <f t="shared" ca="1" si="367"/>
        <v>0.97614444</v>
      </c>
      <c r="D1543" s="23">
        <f ca="1">IF(A1543&lt;$B$1,VLOOKUP(A1543,[1]DI!$A$4:$B$15000,2,FALSE),0)</f>
        <v>0.11650000000000001</v>
      </c>
      <c r="E1543" s="22">
        <f t="shared" ca="1" si="372"/>
        <v>4.3739000000000001E-4</v>
      </c>
      <c r="F1543" s="23">
        <f t="shared" si="373"/>
        <v>1.3</v>
      </c>
      <c r="G1543" s="24">
        <f t="shared" ca="1" si="374"/>
        <v>1.0005686069999999</v>
      </c>
      <c r="H1543" s="22">
        <f ca="1">TRUNC(PRODUCT(G$10:G1542),15)</f>
        <v>1.5153425231425901</v>
      </c>
      <c r="I1543" s="22">
        <f t="shared" ca="1" si="375"/>
        <v>1.5015535581434301</v>
      </c>
      <c r="J1543" s="22">
        <f t="shared" ca="1" si="376"/>
        <v>1.00918313</v>
      </c>
      <c r="K1543" s="110">
        <f t="shared" ca="1" si="369"/>
        <v>0.14936449537390595</v>
      </c>
      <c r="L1543" s="66">
        <f>IF(VLOOKUP(A1543,$T$12:$AC$125,8)=VLOOKUP(A1542,$T$12:$AC$125,8),0,VLOOKUP(A1543,T$12:$AC$125,8))</f>
        <v>0</v>
      </c>
      <c r="M1543" s="67">
        <f>IF(L1543&gt;0,VLOOKUP(L1543,S$12:$AB$125,7),0)</f>
        <v>0</v>
      </c>
      <c r="N1543" s="2">
        <f t="shared" si="370"/>
        <v>0</v>
      </c>
      <c r="O1543" s="22">
        <f t="shared" ca="1" si="377"/>
        <v>0.14936449537390595</v>
      </c>
      <c r="P1543" s="25" t="str">
        <f t="shared" si="378"/>
        <v>A+J=</v>
      </c>
      <c r="Q1543" s="26">
        <f t="shared" si="379"/>
        <v>45306</v>
      </c>
      <c r="R1543" s="4"/>
      <c r="S1543" s="98"/>
      <c r="U1543" s="4"/>
      <c r="V1543" s="4"/>
      <c r="W1543" s="4"/>
      <c r="X1543" s="4"/>
      <c r="Y1543" s="4"/>
      <c r="Z1543" s="4"/>
      <c r="AA1543" s="4"/>
      <c r="AB1543" s="4"/>
      <c r="AC1543" s="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  <c r="BK1543" s="64"/>
      <c r="BL1543" s="64"/>
      <c r="BM1543" s="64"/>
      <c r="BN1543" s="64"/>
      <c r="BO1543" s="64"/>
      <c r="BP1543" s="64"/>
      <c r="BQ1543" s="64"/>
      <c r="BR1543" s="64"/>
      <c r="BS1543" s="64"/>
      <c r="BT1543" s="64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  <c r="FN1543" s="64"/>
      <c r="FO1543" s="64"/>
      <c r="FP1543" s="64"/>
      <c r="FQ1543" s="64"/>
      <c r="FR1543" s="64"/>
      <c r="FS1543" s="64"/>
      <c r="FT1543" s="64"/>
    </row>
    <row r="1544" spans="1:176" ht="15" x14ac:dyDescent="0.25">
      <c r="A1544" s="20">
        <f t="shared" si="366"/>
        <v>45297</v>
      </c>
      <c r="B1544" s="22">
        <f t="shared" ca="1" si="371"/>
        <v>1.1261489082401477</v>
      </c>
      <c r="C1544" s="22">
        <f t="shared" ca="1" si="367"/>
        <v>0.97614444</v>
      </c>
      <c r="D1544" s="23">
        <f ca="1">IF(A1544&lt;$B$1,VLOOKUP(A1544,[1]DI!$A$4:$B$15000,2,FALSE),0)</f>
        <v>0</v>
      </c>
      <c r="E1544" s="22">
        <f t="shared" ca="1" si="372"/>
        <v>0</v>
      </c>
      <c r="F1544" s="23">
        <f t="shared" si="373"/>
        <v>1.3</v>
      </c>
      <c r="G1544" s="24">
        <f t="shared" ca="1" si="374"/>
        <v>1</v>
      </c>
      <c r="H1544" s="22">
        <f ca="1">TRUNC(PRODUCT(G$10:G1543),15)</f>
        <v>1.51620415750864</v>
      </c>
      <c r="I1544" s="22">
        <f t="shared" ca="1" si="375"/>
        <v>1.5015535581434301</v>
      </c>
      <c r="J1544" s="22">
        <f t="shared" ca="1" si="376"/>
        <v>1.00975696</v>
      </c>
      <c r="K1544" s="110">
        <f t="shared" ca="1" si="369"/>
        <v>0.1500044682401476</v>
      </c>
      <c r="L1544" s="66">
        <f>IF(VLOOKUP(A1544,$T$12:$AC$125,8)=VLOOKUP(A1543,$T$12:$AC$125,8),0,VLOOKUP(A1544,T$12:$AC$125,8))</f>
        <v>0</v>
      </c>
      <c r="M1544" s="67">
        <f>IF(L1544&gt;0,VLOOKUP(L1544,S$12:$AB$125,7),0)</f>
        <v>0</v>
      </c>
      <c r="N1544" s="2">
        <f t="shared" si="370"/>
        <v>0</v>
      </c>
      <c r="O1544" s="22">
        <f t="shared" ca="1" si="377"/>
        <v>0.1500044682401476</v>
      </c>
      <c r="P1544" s="25" t="str">
        <f t="shared" si="378"/>
        <v>A+J=</v>
      </c>
      <c r="Q1544" s="26">
        <f t="shared" si="379"/>
        <v>45306</v>
      </c>
      <c r="R1544" s="4"/>
      <c r="S1544" s="98"/>
      <c r="U1544" s="4"/>
      <c r="V1544" s="4"/>
      <c r="W1544" s="4"/>
      <c r="X1544" s="4"/>
      <c r="Y1544" s="4"/>
      <c r="Z1544" s="4"/>
      <c r="AA1544" s="4"/>
      <c r="AB1544" s="4"/>
      <c r="AC1544" s="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64"/>
      <c r="BQ1544" s="64"/>
      <c r="BR1544" s="64"/>
      <c r="BS1544" s="64"/>
      <c r="BT1544" s="6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  <c r="FN1544" s="64"/>
      <c r="FO1544" s="64"/>
      <c r="FP1544" s="64"/>
      <c r="FQ1544" s="64"/>
      <c r="FR1544" s="64"/>
      <c r="FS1544" s="64"/>
      <c r="FT1544" s="64"/>
    </row>
    <row r="1545" spans="1:176" ht="15" x14ac:dyDescent="0.25">
      <c r="A1545" s="20">
        <f t="shared" si="366"/>
        <v>45298</v>
      </c>
      <c r="B1545" s="22">
        <f t="shared" ca="1" si="371"/>
        <v>1.1261489082401477</v>
      </c>
      <c r="C1545" s="22">
        <f t="shared" ca="1" si="367"/>
        <v>0.97614444</v>
      </c>
      <c r="D1545" s="23">
        <f ca="1">IF(A1545&lt;$B$1,VLOOKUP(A1545,[1]DI!$A$4:$B$15000,2,FALSE),0)</f>
        <v>0</v>
      </c>
      <c r="E1545" s="22">
        <f t="shared" ca="1" si="372"/>
        <v>0</v>
      </c>
      <c r="F1545" s="23">
        <f t="shared" si="373"/>
        <v>1.3</v>
      </c>
      <c r="G1545" s="24">
        <f t="shared" ca="1" si="374"/>
        <v>1</v>
      </c>
      <c r="H1545" s="22">
        <f ca="1">TRUNC(PRODUCT(G$10:G1544),15)</f>
        <v>1.51620415750864</v>
      </c>
      <c r="I1545" s="22">
        <f t="shared" ca="1" si="375"/>
        <v>1.5015535581434301</v>
      </c>
      <c r="J1545" s="22">
        <f t="shared" ca="1" si="376"/>
        <v>1.00975696</v>
      </c>
      <c r="K1545" s="110">
        <f t="shared" ca="1" si="369"/>
        <v>0.1500044682401476</v>
      </c>
      <c r="L1545" s="66">
        <f>IF(VLOOKUP(A1545,$T$12:$AC$125,8)=VLOOKUP(A1544,$T$12:$AC$125,8),0,VLOOKUP(A1545,T$12:$AC$125,8))</f>
        <v>0</v>
      </c>
      <c r="M1545" s="67">
        <f>IF(L1545&gt;0,VLOOKUP(L1545,S$12:$AB$125,7),0)</f>
        <v>0</v>
      </c>
      <c r="N1545" s="2">
        <f t="shared" si="370"/>
        <v>0</v>
      </c>
      <c r="O1545" s="22">
        <f t="shared" ca="1" si="377"/>
        <v>0.1500044682401476</v>
      </c>
      <c r="P1545" s="25" t="str">
        <f t="shared" si="378"/>
        <v>A+J=</v>
      </c>
      <c r="Q1545" s="26">
        <f t="shared" si="379"/>
        <v>45306</v>
      </c>
      <c r="R1545" s="4"/>
      <c r="S1545" s="98"/>
      <c r="U1545" s="4"/>
      <c r="V1545" s="4"/>
      <c r="W1545" s="4"/>
      <c r="X1545" s="4"/>
      <c r="Y1545" s="4"/>
      <c r="Z1545" s="4"/>
      <c r="AA1545" s="4"/>
      <c r="AB1545" s="4"/>
      <c r="AC1545" s="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64"/>
      <c r="BQ1545" s="64"/>
      <c r="BR1545" s="64"/>
      <c r="BS1545" s="64"/>
      <c r="BT1545" s="64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  <c r="FN1545" s="64"/>
      <c r="FO1545" s="64"/>
      <c r="FP1545" s="64"/>
      <c r="FQ1545" s="64"/>
      <c r="FR1545" s="64"/>
      <c r="FS1545" s="64"/>
      <c r="FT1545" s="64"/>
    </row>
    <row r="1546" spans="1:176" ht="15" x14ac:dyDescent="0.25">
      <c r="A1546" s="20">
        <f t="shared" si="366"/>
        <v>45299</v>
      </c>
      <c r="B1546" s="22">
        <f t="shared" ca="1" si="371"/>
        <v>1.1261489082401477</v>
      </c>
      <c r="C1546" s="22">
        <f t="shared" ca="1" si="367"/>
        <v>0.97614444</v>
      </c>
      <c r="D1546" s="23">
        <f ca="1">IF(A1546&lt;$B$1,VLOOKUP(A1546,[1]DI!$A$4:$B$15000,2,FALSE),0)</f>
        <v>0.11650000000000001</v>
      </c>
      <c r="E1546" s="22">
        <f t="shared" ca="1" si="372"/>
        <v>4.3739000000000001E-4</v>
      </c>
      <c r="F1546" s="23">
        <f t="shared" si="373"/>
        <v>1.3</v>
      </c>
      <c r="G1546" s="24">
        <f t="shared" ca="1" si="374"/>
        <v>1.0005686069999999</v>
      </c>
      <c r="H1546" s="22">
        <f ca="1">TRUNC(PRODUCT(G$10:G1545),15)</f>
        <v>1.51620415750864</v>
      </c>
      <c r="I1546" s="22">
        <f t="shared" ca="1" si="375"/>
        <v>1.5015535581434301</v>
      </c>
      <c r="J1546" s="22">
        <f t="shared" ca="1" si="376"/>
        <v>1.00975696</v>
      </c>
      <c r="K1546" s="110">
        <f t="shared" ca="1" si="369"/>
        <v>0.1500044682401476</v>
      </c>
      <c r="L1546" s="66">
        <f>IF(VLOOKUP(A1546,$T$12:$AC$125,8)=VLOOKUP(A1545,$T$12:$AC$125,8),0,VLOOKUP(A1546,T$12:$AC$125,8))</f>
        <v>0</v>
      </c>
      <c r="M1546" s="67">
        <f>IF(L1546&gt;0,VLOOKUP(L1546,S$12:$AB$125,7),0)</f>
        <v>0</v>
      </c>
      <c r="N1546" s="2">
        <f t="shared" si="370"/>
        <v>0</v>
      </c>
      <c r="O1546" s="22">
        <f t="shared" ca="1" si="377"/>
        <v>0.1500044682401476</v>
      </c>
      <c r="P1546" s="25" t="str">
        <f t="shared" si="378"/>
        <v>A+J=</v>
      </c>
      <c r="Q1546" s="26">
        <f t="shared" si="379"/>
        <v>45306</v>
      </c>
      <c r="R1546" s="4"/>
      <c r="S1546" s="98"/>
      <c r="U1546" s="4"/>
      <c r="V1546" s="4"/>
      <c r="W1546" s="4"/>
      <c r="X1546" s="4"/>
      <c r="Y1546" s="4"/>
      <c r="Z1546" s="4"/>
      <c r="AA1546" s="4"/>
      <c r="AB1546" s="4"/>
      <c r="AC1546" s="4"/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  <c r="BL1546" s="64"/>
      <c r="BM1546" s="64"/>
      <c r="BN1546" s="64"/>
      <c r="BO1546" s="64"/>
      <c r="BP1546" s="64"/>
      <c r="BQ1546" s="64"/>
      <c r="BR1546" s="64"/>
      <c r="BS1546" s="64"/>
      <c r="BT1546" s="64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  <c r="FN1546" s="64"/>
      <c r="FO1546" s="64"/>
      <c r="FP1546" s="64"/>
      <c r="FQ1546" s="64"/>
      <c r="FR1546" s="64"/>
      <c r="FS1546" s="64"/>
      <c r="FT1546" s="64"/>
    </row>
    <row r="1547" spans="1:176" ht="15" x14ac:dyDescent="0.25">
      <c r="A1547" s="20">
        <f t="shared" ref="A1547:A1610" si="380">(A1546+1)</f>
        <v>45300</v>
      </c>
      <c r="B1547" s="22">
        <f t="shared" ca="1" si="371"/>
        <v>1.1267892470169305</v>
      </c>
      <c r="C1547" s="22">
        <f t="shared" ca="1" si="367"/>
        <v>0.97614444</v>
      </c>
      <c r="D1547" s="23">
        <f ca="1">IF(A1547&lt;$B$1,VLOOKUP(A1547,[1]DI!$A$4:$B$15000,2,FALSE),0)</f>
        <v>0.11650000000000001</v>
      </c>
      <c r="E1547" s="22">
        <f t="shared" ca="1" si="372"/>
        <v>4.3739000000000001E-4</v>
      </c>
      <c r="F1547" s="23">
        <f t="shared" si="373"/>
        <v>1.3</v>
      </c>
      <c r="G1547" s="24">
        <f t="shared" ca="1" si="374"/>
        <v>1.0005686069999999</v>
      </c>
      <c r="H1547" s="22">
        <f ca="1">TRUNC(PRODUCT(G$10:G1546),15)</f>
        <v>1.5170662818060301</v>
      </c>
      <c r="I1547" s="22">
        <f t="shared" ca="1" si="375"/>
        <v>1.5015535581434301</v>
      </c>
      <c r="J1547" s="22">
        <f t="shared" ca="1" si="376"/>
        <v>1.01033112</v>
      </c>
      <c r="K1547" s="110">
        <f t="shared" ca="1" si="369"/>
        <v>0.15064480701693042</v>
      </c>
      <c r="L1547" s="66">
        <f>IF(VLOOKUP(A1547,$T$12:$AC$125,8)=VLOOKUP(A1546,$T$12:$AC$125,8),0,VLOOKUP(A1547,T$12:$AC$125,8))</f>
        <v>0</v>
      </c>
      <c r="M1547" s="67">
        <f>IF(L1547&gt;0,VLOOKUP(L1547,S$12:$AB$125,7),0)</f>
        <v>0</v>
      </c>
      <c r="N1547" s="2">
        <f t="shared" si="370"/>
        <v>0</v>
      </c>
      <c r="O1547" s="22">
        <f t="shared" ca="1" si="377"/>
        <v>0.15064480701693042</v>
      </c>
      <c r="P1547" s="25" t="str">
        <f t="shared" si="378"/>
        <v>A+J=</v>
      </c>
      <c r="Q1547" s="26">
        <f t="shared" si="379"/>
        <v>45306</v>
      </c>
      <c r="R1547" s="4"/>
      <c r="S1547" s="98"/>
      <c r="U1547" s="4"/>
      <c r="V1547" s="4"/>
      <c r="W1547" s="4"/>
      <c r="X1547" s="4"/>
      <c r="Y1547" s="4"/>
      <c r="Z1547" s="4"/>
      <c r="AA1547" s="4"/>
      <c r="AB1547" s="4"/>
      <c r="AC1547" s="4"/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64"/>
      <c r="BQ1547" s="64"/>
      <c r="BR1547" s="64"/>
      <c r="BS1547" s="64"/>
      <c r="BT1547" s="64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  <c r="FN1547" s="64"/>
      <c r="FO1547" s="64"/>
      <c r="FP1547" s="64"/>
      <c r="FQ1547" s="64"/>
      <c r="FR1547" s="64"/>
      <c r="FS1547" s="64"/>
      <c r="FT1547" s="64"/>
    </row>
    <row r="1548" spans="1:176" ht="15" x14ac:dyDescent="0.25">
      <c r="A1548" s="20">
        <f t="shared" si="380"/>
        <v>45301</v>
      </c>
      <c r="B1548" s="22">
        <f t="shared" ca="1" si="371"/>
        <v>1.1274299503130258</v>
      </c>
      <c r="C1548" s="22">
        <f t="shared" ca="1" si="367"/>
        <v>0.97614444</v>
      </c>
      <c r="D1548" s="23">
        <f ca="1">IF(A1548&lt;$B$1,VLOOKUP(A1548,[1]DI!$A$4:$B$15000,2,FALSE),0)</f>
        <v>0.11650000000000001</v>
      </c>
      <c r="E1548" s="22">
        <f t="shared" ca="1" si="372"/>
        <v>4.3739000000000001E-4</v>
      </c>
      <c r="F1548" s="23">
        <f t="shared" si="373"/>
        <v>1.3</v>
      </c>
      <c r="G1548" s="24">
        <f t="shared" ca="1" si="374"/>
        <v>1.0005686069999999</v>
      </c>
      <c r="H1548" s="22">
        <f ca="1">TRUNC(PRODUCT(G$10:G1547),15)</f>
        <v>1.5179288963133299</v>
      </c>
      <c r="I1548" s="22">
        <f t="shared" ca="1" si="375"/>
        <v>1.5015535581434301</v>
      </c>
      <c r="J1548" s="22">
        <f t="shared" ca="1" si="376"/>
        <v>1.0109056000000001</v>
      </c>
      <c r="K1548" s="110">
        <f t="shared" ca="1" si="369"/>
        <v>0.15128551031302595</v>
      </c>
      <c r="L1548" s="66">
        <f>IF(VLOOKUP(A1548,$T$12:$AC$125,8)=VLOOKUP(A1547,$T$12:$AC$125,8),0,VLOOKUP(A1548,T$12:$AC$125,8))</f>
        <v>0</v>
      </c>
      <c r="M1548" s="67">
        <f>IF(L1548&gt;0,VLOOKUP(L1548,S$12:$AB$125,7),0)</f>
        <v>0</v>
      </c>
      <c r="N1548" s="2">
        <f t="shared" si="370"/>
        <v>0</v>
      </c>
      <c r="O1548" s="22">
        <f t="shared" ca="1" si="377"/>
        <v>0.15128551031302595</v>
      </c>
      <c r="P1548" s="25" t="str">
        <f t="shared" si="378"/>
        <v>A+J=</v>
      </c>
      <c r="Q1548" s="26">
        <f t="shared" si="379"/>
        <v>45306</v>
      </c>
      <c r="R1548" s="4"/>
      <c r="S1548" s="98"/>
      <c r="U1548" s="4"/>
      <c r="V1548" s="4"/>
      <c r="W1548" s="4"/>
      <c r="X1548" s="4"/>
      <c r="Y1548" s="4"/>
      <c r="Z1548" s="4"/>
      <c r="AA1548" s="4"/>
      <c r="AB1548" s="4"/>
      <c r="AC1548" s="4"/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64"/>
      <c r="BQ1548" s="64"/>
      <c r="BR1548" s="64"/>
      <c r="BS1548" s="64"/>
      <c r="BT1548" s="64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  <c r="FN1548" s="64"/>
      <c r="FO1548" s="64"/>
      <c r="FP1548" s="64"/>
      <c r="FQ1548" s="64"/>
      <c r="FR1548" s="64"/>
      <c r="FS1548" s="64"/>
      <c r="FT1548" s="64"/>
    </row>
    <row r="1549" spans="1:176" ht="15" x14ac:dyDescent="0.25">
      <c r="A1549" s="20">
        <f t="shared" si="380"/>
        <v>45302</v>
      </c>
      <c r="B1549" s="22">
        <f t="shared" ca="1" si="371"/>
        <v>1.1280710095196627</v>
      </c>
      <c r="C1549" s="22">
        <f t="shared" ca="1" si="367"/>
        <v>0.97614444</v>
      </c>
      <c r="D1549" s="23">
        <f ca="1">IF(A1549&lt;$B$1,VLOOKUP(A1549,[1]DI!$A$4:$B$15000,2,FALSE),0)</f>
        <v>0.11650000000000001</v>
      </c>
      <c r="E1549" s="22">
        <f t="shared" ca="1" si="372"/>
        <v>4.3739000000000001E-4</v>
      </c>
      <c r="F1549" s="23">
        <f t="shared" si="373"/>
        <v>1.3</v>
      </c>
      <c r="G1549" s="24">
        <f t="shared" ca="1" si="374"/>
        <v>1.0005686069999999</v>
      </c>
      <c r="H1549" s="22">
        <f ca="1">TRUNC(PRODUCT(G$10:G1548),15)</f>
        <v>1.5187920013092799</v>
      </c>
      <c r="I1549" s="22">
        <f t="shared" ca="1" si="375"/>
        <v>1.5015535581434301</v>
      </c>
      <c r="J1549" s="22">
        <f t="shared" ca="1" si="376"/>
        <v>1.0114804100000001</v>
      </c>
      <c r="K1549" s="110">
        <f t="shared" ca="1" si="369"/>
        <v>0.15192656951966269</v>
      </c>
      <c r="L1549" s="66">
        <f>IF(VLOOKUP(A1549,$T$12:$AC$125,8)=VLOOKUP(A1548,$T$12:$AC$125,8),0,VLOOKUP(A1549,T$12:$AC$125,8))</f>
        <v>0</v>
      </c>
      <c r="M1549" s="67">
        <f>IF(L1549&gt;0,VLOOKUP(L1549,S$12:$AB$125,7),0)</f>
        <v>0</v>
      </c>
      <c r="N1549" s="2">
        <f t="shared" si="370"/>
        <v>0</v>
      </c>
      <c r="O1549" s="22">
        <f t="shared" ca="1" si="377"/>
        <v>0.15192656951966269</v>
      </c>
      <c r="P1549" s="25" t="str">
        <f t="shared" si="378"/>
        <v>A+J=</v>
      </c>
      <c r="Q1549" s="26">
        <f t="shared" si="379"/>
        <v>45306</v>
      </c>
      <c r="R1549" s="4"/>
      <c r="S1549" s="98"/>
      <c r="U1549" s="4"/>
      <c r="V1549" s="4"/>
      <c r="W1549" s="4"/>
      <c r="X1549" s="4"/>
      <c r="Y1549" s="4"/>
      <c r="Z1549" s="4"/>
      <c r="AA1549" s="4"/>
      <c r="AB1549" s="4"/>
      <c r="AC1549" s="4"/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64"/>
      <c r="BQ1549" s="64"/>
      <c r="BR1549" s="64"/>
      <c r="BS1549" s="64"/>
      <c r="BT1549" s="64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  <c r="FN1549" s="64"/>
      <c r="FO1549" s="64"/>
      <c r="FP1549" s="64"/>
      <c r="FQ1549" s="64"/>
      <c r="FR1549" s="64"/>
      <c r="FS1549" s="64"/>
      <c r="FT1549" s="64"/>
    </row>
    <row r="1550" spans="1:176" ht="15" x14ac:dyDescent="0.25">
      <c r="A1550" s="20">
        <f t="shared" si="380"/>
        <v>45303</v>
      </c>
      <c r="B1550" s="22">
        <f t="shared" ca="1" si="371"/>
        <v>1.128712433245612</v>
      </c>
      <c r="C1550" s="22">
        <f t="shared" ca="1" si="367"/>
        <v>0.97614444</v>
      </c>
      <c r="D1550" s="23">
        <f ca="1">IF(A1550&lt;$B$1,VLOOKUP(A1550,[1]DI!$A$4:$B$15000,2,FALSE),0)</f>
        <v>0.11650000000000001</v>
      </c>
      <c r="E1550" s="22">
        <f t="shared" ca="1" si="372"/>
        <v>4.3739000000000001E-4</v>
      </c>
      <c r="F1550" s="23">
        <f t="shared" si="373"/>
        <v>1.3</v>
      </c>
      <c r="G1550" s="24">
        <f t="shared" ca="1" si="374"/>
        <v>1.0005686069999999</v>
      </c>
      <c r="H1550" s="22">
        <f ca="1">TRUNC(PRODUCT(G$10:G1549),15)</f>
        <v>1.5196555970727601</v>
      </c>
      <c r="I1550" s="22">
        <f t="shared" ca="1" si="375"/>
        <v>1.5015535581434301</v>
      </c>
      <c r="J1550" s="22">
        <f t="shared" ca="1" si="376"/>
        <v>1.01205554</v>
      </c>
      <c r="K1550" s="110">
        <f t="shared" ca="1" si="369"/>
        <v>0.1525679932456121</v>
      </c>
      <c r="L1550" s="66">
        <f>IF(VLOOKUP(A1550,$T$12:$AC$125,8)=VLOOKUP(A1549,$T$12:$AC$125,8),0,VLOOKUP(A1550,T$12:$AC$125,8))</f>
        <v>0</v>
      </c>
      <c r="M1550" s="67">
        <f>IF(L1550&gt;0,VLOOKUP(L1550,S$12:$AB$125,7),0)</f>
        <v>0</v>
      </c>
      <c r="N1550" s="2">
        <f t="shared" si="370"/>
        <v>0</v>
      </c>
      <c r="O1550" s="22">
        <f t="shared" ca="1" si="377"/>
        <v>0.1525679932456121</v>
      </c>
      <c r="P1550" s="25" t="str">
        <f t="shared" si="378"/>
        <v>A+J=</v>
      </c>
      <c r="Q1550" s="26">
        <f t="shared" si="379"/>
        <v>45306</v>
      </c>
      <c r="R1550" s="4"/>
      <c r="S1550" s="98"/>
      <c r="U1550" s="4"/>
      <c r="V1550" s="4"/>
      <c r="W1550" s="4"/>
      <c r="X1550" s="4"/>
      <c r="Y1550" s="4"/>
      <c r="Z1550" s="4"/>
      <c r="AA1550" s="4"/>
      <c r="AB1550" s="4"/>
      <c r="AC1550" s="4"/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64"/>
      <c r="BQ1550" s="64"/>
      <c r="BR1550" s="64"/>
      <c r="BS1550" s="64"/>
      <c r="BT1550" s="64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  <c r="FN1550" s="64"/>
      <c r="FO1550" s="64"/>
      <c r="FP1550" s="64"/>
      <c r="FQ1550" s="64"/>
      <c r="FR1550" s="64"/>
      <c r="FS1550" s="64"/>
      <c r="FT1550" s="64"/>
    </row>
    <row r="1551" spans="1:176" ht="15" x14ac:dyDescent="0.25">
      <c r="A1551" s="20">
        <f t="shared" si="380"/>
        <v>45304</v>
      </c>
      <c r="B1551" s="22">
        <f t="shared" ca="1" si="371"/>
        <v>1.1293542328821027</v>
      </c>
      <c r="C1551" s="22">
        <f t="shared" ca="1" si="367"/>
        <v>0.97614444</v>
      </c>
      <c r="D1551" s="23">
        <f ca="1">IF(A1551&lt;$B$1,VLOOKUP(A1551,[1]DI!$A$4:$B$15000,2,FALSE),0)</f>
        <v>0</v>
      </c>
      <c r="E1551" s="22">
        <f t="shared" ca="1" si="372"/>
        <v>0</v>
      </c>
      <c r="F1551" s="23">
        <f t="shared" si="373"/>
        <v>1.3</v>
      </c>
      <c r="G1551" s="24">
        <f t="shared" ca="1" si="374"/>
        <v>1</v>
      </c>
      <c r="H1551" s="22">
        <f ca="1">TRUNC(PRODUCT(G$10:G1550),15)</f>
        <v>1.5205196838828501</v>
      </c>
      <c r="I1551" s="22">
        <f t="shared" ca="1" si="375"/>
        <v>1.5015535581434301</v>
      </c>
      <c r="J1551" s="22">
        <f t="shared" ca="1" si="376"/>
        <v>1.0126310000000001</v>
      </c>
      <c r="K1551" s="110">
        <f t="shared" ca="1" si="369"/>
        <v>0.15320979288210274</v>
      </c>
      <c r="L1551" s="66">
        <f>IF(VLOOKUP(A1551,$T$12:$AC$125,8)=VLOOKUP(A1550,$T$12:$AC$125,8),0,VLOOKUP(A1551,T$12:$AC$125,8))</f>
        <v>0</v>
      </c>
      <c r="M1551" s="67">
        <f>IF(L1551&gt;0,VLOOKUP(L1551,S$12:$AB$125,7),0)</f>
        <v>0</v>
      </c>
      <c r="N1551" s="2">
        <f t="shared" si="370"/>
        <v>0</v>
      </c>
      <c r="O1551" s="22">
        <f t="shared" ca="1" si="377"/>
        <v>0.15320979288210274</v>
      </c>
      <c r="P1551" s="25" t="str">
        <f t="shared" si="378"/>
        <v>A+J=</v>
      </c>
      <c r="Q1551" s="26">
        <f t="shared" si="379"/>
        <v>45306</v>
      </c>
      <c r="R1551" s="4"/>
      <c r="S1551" s="98"/>
      <c r="U1551" s="4"/>
      <c r="V1551" s="4"/>
      <c r="W1551" s="4"/>
      <c r="X1551" s="4"/>
      <c r="Y1551" s="4"/>
      <c r="Z1551" s="4"/>
      <c r="AA1551" s="4"/>
      <c r="AB1551" s="4"/>
      <c r="AC1551" s="4"/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64"/>
      <c r="BQ1551" s="64"/>
      <c r="BR1551" s="64"/>
      <c r="BS1551" s="64"/>
      <c r="BT1551" s="64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  <c r="FN1551" s="64"/>
      <c r="FO1551" s="64"/>
      <c r="FP1551" s="64"/>
      <c r="FQ1551" s="64"/>
      <c r="FR1551" s="64"/>
      <c r="FS1551" s="64"/>
      <c r="FT1551" s="64"/>
    </row>
    <row r="1552" spans="1:176" ht="15" x14ac:dyDescent="0.25">
      <c r="A1552" s="20">
        <f t="shared" si="380"/>
        <v>45305</v>
      </c>
      <c r="B1552" s="22">
        <f t="shared" ca="1" si="371"/>
        <v>1.1293542328821027</v>
      </c>
      <c r="C1552" s="22">
        <f t="shared" ca="1" si="367"/>
        <v>0.97614444</v>
      </c>
      <c r="D1552" s="23">
        <f ca="1">IF(A1552&lt;$B$1,VLOOKUP(A1552,[1]DI!$A$4:$B$15000,2,FALSE),0)</f>
        <v>0</v>
      </c>
      <c r="E1552" s="22">
        <f t="shared" ca="1" si="372"/>
        <v>0</v>
      </c>
      <c r="F1552" s="23">
        <f t="shared" si="373"/>
        <v>1.3</v>
      </c>
      <c r="G1552" s="24">
        <f t="shared" ca="1" si="374"/>
        <v>1</v>
      </c>
      <c r="H1552" s="22">
        <f ca="1">TRUNC(PRODUCT(G$10:G1551),15)</f>
        <v>1.5205196838828501</v>
      </c>
      <c r="I1552" s="22">
        <f t="shared" ca="1" si="375"/>
        <v>1.5015535581434301</v>
      </c>
      <c r="J1552" s="22">
        <f t="shared" ca="1" si="376"/>
        <v>1.0126310000000001</v>
      </c>
      <c r="K1552" s="110">
        <f t="shared" ca="1" si="369"/>
        <v>0.15320979288210274</v>
      </c>
      <c r="L1552" s="66">
        <f>IF(VLOOKUP(A1552,$T$12:$AC$125,8)=VLOOKUP(A1551,$T$12:$AC$125,8),0,VLOOKUP(A1552,T$12:$AC$125,8))</f>
        <v>0</v>
      </c>
      <c r="M1552" s="67">
        <f>IF(L1552&gt;0,VLOOKUP(L1552,S$12:$AB$125,7),0)</f>
        <v>0</v>
      </c>
      <c r="N1552" s="2">
        <f t="shared" si="370"/>
        <v>0</v>
      </c>
      <c r="O1552" s="22">
        <f t="shared" ca="1" si="377"/>
        <v>0.15320979288210274</v>
      </c>
      <c r="P1552" s="25" t="str">
        <f t="shared" si="378"/>
        <v>A+J=</v>
      </c>
      <c r="Q1552" s="26">
        <f t="shared" si="379"/>
        <v>45306</v>
      </c>
      <c r="R1552" s="4"/>
      <c r="S1552" s="98"/>
      <c r="U1552" s="4"/>
      <c r="V1552" s="4"/>
      <c r="W1552" s="4"/>
      <c r="X1552" s="4"/>
      <c r="Y1552" s="4"/>
      <c r="Z1552" s="4"/>
      <c r="AA1552" s="4"/>
      <c r="AB1552" s="4"/>
      <c r="AC1552" s="4"/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64"/>
      <c r="BQ1552" s="64"/>
      <c r="BR1552" s="64"/>
      <c r="BS1552" s="64"/>
      <c r="BT1552" s="64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  <c r="FN1552" s="64"/>
      <c r="FO1552" s="64"/>
      <c r="FP1552" s="64"/>
      <c r="FQ1552" s="64"/>
      <c r="FR1552" s="64"/>
      <c r="FS1552" s="64"/>
      <c r="FT1552" s="64"/>
    </row>
    <row r="1553" spans="1:176" ht="15" x14ac:dyDescent="0.25">
      <c r="A1553" s="20">
        <f t="shared" si="380"/>
        <v>45306</v>
      </c>
      <c r="B1553" s="22">
        <f t="shared" ca="1" si="371"/>
        <v>1.1293542328821027</v>
      </c>
      <c r="C1553" s="22">
        <f t="shared" ca="1" si="367"/>
        <v>0.97614444</v>
      </c>
      <c r="D1553" s="23">
        <f ca="1">IF(A1553&lt;$B$1,VLOOKUP(A1553,[1]DI!$A$4:$B$15000,2,FALSE),0)</f>
        <v>0.11650000000000001</v>
      </c>
      <c r="E1553" s="22">
        <f t="shared" ca="1" si="372"/>
        <v>4.3739000000000001E-4</v>
      </c>
      <c r="F1553" s="23">
        <f t="shared" si="373"/>
        <v>1.3</v>
      </c>
      <c r="G1553" s="24">
        <f t="shared" ca="1" si="374"/>
        <v>1.0005686069999999</v>
      </c>
      <c r="H1553" s="22">
        <f ca="1">TRUNC(PRODUCT(G$10:G1552),15)</f>
        <v>1.5205196838828501</v>
      </c>
      <c r="I1553" s="22">
        <f t="shared" ca="1" si="375"/>
        <v>1.5015535581434301</v>
      </c>
      <c r="J1553" s="22">
        <f t="shared" ca="1" si="376"/>
        <v>1.0126310000000001</v>
      </c>
      <c r="K1553" s="110">
        <f t="shared" ca="1" si="369"/>
        <v>0.15320979288210274</v>
      </c>
      <c r="L1553" s="115">
        <v>0</v>
      </c>
      <c r="M1553" s="116">
        <v>0</v>
      </c>
      <c r="N1553" s="2">
        <f t="shared" si="370"/>
        <v>0</v>
      </c>
      <c r="O1553" s="22">
        <f t="shared" ca="1" si="377"/>
        <v>0.15320979288210274</v>
      </c>
      <c r="P1553" s="25" t="str">
        <f t="shared" si="378"/>
        <v>A+J=</v>
      </c>
      <c r="Q1553" s="26">
        <f t="shared" si="379"/>
        <v>45306</v>
      </c>
      <c r="R1553" s="4"/>
      <c r="S1553" s="98"/>
      <c r="U1553" s="4"/>
      <c r="V1553" s="4"/>
      <c r="W1553" s="4"/>
      <c r="X1553" s="4"/>
      <c r="Y1553" s="4"/>
      <c r="Z1553" s="4"/>
      <c r="AA1553" s="4"/>
      <c r="AB1553" s="4"/>
      <c r="AC1553" s="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4"/>
      <c r="BP1553" s="64"/>
      <c r="BQ1553" s="64"/>
      <c r="BR1553" s="64"/>
      <c r="BS1553" s="64"/>
      <c r="BT1553" s="64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  <c r="FN1553" s="64"/>
      <c r="FO1553" s="64"/>
      <c r="FP1553" s="64"/>
      <c r="FQ1553" s="64"/>
      <c r="FR1553" s="64"/>
      <c r="FS1553" s="64"/>
      <c r="FT1553" s="64"/>
    </row>
    <row r="1554" spans="1:176" ht="15" x14ac:dyDescent="0.25">
      <c r="A1554" s="20">
        <f t="shared" si="380"/>
        <v>45307</v>
      </c>
      <c r="B1554" s="22">
        <f t="shared" ca="1" si="371"/>
        <v>1.1299963884291344</v>
      </c>
      <c r="C1554" s="22">
        <f t="shared" ref="C1554:C1617" ca="1" si="381">IF(L1553&gt;0,TRUNC(C1553-N1553,8),C1553)</f>
        <v>0.97614444</v>
      </c>
      <c r="D1554" s="23">
        <f ca="1">IF(A1554&lt;$B$1,VLOOKUP(A1554,[1]DI!$A$4:$B$15000,2,FALSE),0)</f>
        <v>0.11650000000000001</v>
      </c>
      <c r="E1554" s="22">
        <f t="shared" ca="1" si="372"/>
        <v>4.3739000000000001E-4</v>
      </c>
      <c r="F1554" s="23">
        <f t="shared" si="373"/>
        <v>1.3</v>
      </c>
      <c r="G1554" s="24">
        <f t="shared" ca="1" si="374"/>
        <v>1.0005686069999999</v>
      </c>
      <c r="H1554" s="22">
        <f ca="1">TRUNC(PRODUCT(G$10:G1553),15)</f>
        <v>1.5213842620187401</v>
      </c>
      <c r="I1554" s="22">
        <f t="shared" ca="1" si="375"/>
        <v>1.5015535581434301</v>
      </c>
      <c r="J1554" s="22">
        <f t="shared" ca="1" si="376"/>
        <v>1.0132067899999999</v>
      </c>
      <c r="K1554" s="110">
        <f t="shared" ca="1" si="369"/>
        <v>0.15385194842913452</v>
      </c>
      <c r="L1554" s="115">
        <v>0</v>
      </c>
      <c r="M1554" s="67">
        <f>IF(L1554&gt;0,VLOOKUP(L1554,S$12:$AB$125,7),0)</f>
        <v>0</v>
      </c>
      <c r="N1554" s="2">
        <f t="shared" si="370"/>
        <v>0</v>
      </c>
      <c r="O1554" s="22">
        <f t="shared" ca="1" si="377"/>
        <v>0.15385194842913452</v>
      </c>
      <c r="P1554" s="25" t="str">
        <f t="shared" si="378"/>
        <v>A+J=</v>
      </c>
      <c r="Q1554" s="26">
        <f t="shared" si="379"/>
        <v>45306</v>
      </c>
      <c r="R1554" s="4"/>
      <c r="S1554" s="98"/>
      <c r="U1554" s="4"/>
      <c r="V1554" s="4"/>
      <c r="W1554" s="4"/>
      <c r="X1554" s="4"/>
      <c r="Y1554" s="4"/>
      <c r="Z1554" s="4"/>
      <c r="AA1554" s="4"/>
      <c r="AB1554" s="4"/>
      <c r="AC1554" s="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  <c r="BK1554" s="64"/>
      <c r="BL1554" s="64"/>
      <c r="BM1554" s="64"/>
      <c r="BN1554" s="64"/>
      <c r="BO1554" s="64"/>
      <c r="BP1554" s="64"/>
      <c r="BQ1554" s="64"/>
      <c r="BR1554" s="64"/>
      <c r="BS1554" s="64"/>
      <c r="BT1554" s="6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  <c r="FN1554" s="64"/>
      <c r="FO1554" s="64"/>
      <c r="FP1554" s="64"/>
      <c r="FQ1554" s="64"/>
      <c r="FR1554" s="64"/>
      <c r="FS1554" s="64"/>
      <c r="FT1554" s="64"/>
    </row>
    <row r="1555" spans="1:176" ht="15" x14ac:dyDescent="0.25">
      <c r="A1555" s="20">
        <f t="shared" si="380"/>
        <v>45308</v>
      </c>
      <c r="B1555" s="22">
        <f t="shared" ca="1" si="371"/>
        <v>1.1306389198867075</v>
      </c>
      <c r="C1555" s="22">
        <f t="shared" ca="1" si="381"/>
        <v>0.97614444</v>
      </c>
      <c r="D1555" s="23">
        <f ca="1">IF(A1555&lt;$B$1,VLOOKUP(A1555,[1]DI!$A$4:$B$15000,2,FALSE),0)</f>
        <v>0.11650000000000001</v>
      </c>
      <c r="E1555" s="22">
        <f t="shared" ca="1" si="372"/>
        <v>4.3739000000000001E-4</v>
      </c>
      <c r="F1555" s="23">
        <f t="shared" si="373"/>
        <v>1.3</v>
      </c>
      <c r="G1555" s="24">
        <f t="shared" ca="1" si="374"/>
        <v>1.0005686069999999</v>
      </c>
      <c r="H1555" s="22">
        <f ca="1">TRUNC(PRODUCT(G$10:G1554),15)</f>
        <v>1.52224933175982</v>
      </c>
      <c r="I1555" s="22">
        <f t="shared" ca="1" si="375"/>
        <v>1.5015535581434301</v>
      </c>
      <c r="J1555" s="22">
        <f t="shared" ca="1" si="376"/>
        <v>1.01378291</v>
      </c>
      <c r="K1555" s="110">
        <f t="shared" ca="1" si="369"/>
        <v>0.15449447988670756</v>
      </c>
      <c r="L1555" s="115">
        <v>0</v>
      </c>
      <c r="M1555" s="67">
        <f>IF(L1555&gt;0,VLOOKUP(L1555,S$12:$AB$125,7),0)</f>
        <v>0</v>
      </c>
      <c r="N1555" s="2">
        <f t="shared" si="370"/>
        <v>0</v>
      </c>
      <c r="O1555" s="22">
        <f t="shared" ca="1" si="377"/>
        <v>0.15449447988670756</v>
      </c>
      <c r="P1555" s="25" t="str">
        <f t="shared" si="378"/>
        <v>A+J=</v>
      </c>
      <c r="Q1555" s="26">
        <f t="shared" si="379"/>
        <v>45306</v>
      </c>
      <c r="R1555" s="4"/>
      <c r="S1555" s="98"/>
      <c r="U1555" s="4"/>
      <c r="V1555" s="4"/>
      <c r="W1555" s="4"/>
      <c r="X1555" s="4"/>
      <c r="Y1555" s="4"/>
      <c r="Z1555" s="4"/>
      <c r="AA1555" s="4"/>
      <c r="AB1555" s="4"/>
      <c r="AC1555" s="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4"/>
      <c r="BO1555" s="64"/>
      <c r="BP1555" s="64"/>
      <c r="BQ1555" s="64"/>
      <c r="BR1555" s="64"/>
      <c r="BS1555" s="64"/>
      <c r="BT1555" s="64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  <c r="FN1555" s="64"/>
      <c r="FO1555" s="64"/>
      <c r="FP1555" s="64"/>
      <c r="FQ1555" s="64"/>
      <c r="FR1555" s="64"/>
      <c r="FS1555" s="64"/>
      <c r="FT1555" s="64"/>
    </row>
    <row r="1556" spans="1:176" ht="15" x14ac:dyDescent="0.25">
      <c r="A1556" s="20">
        <f t="shared" si="380"/>
        <v>45309</v>
      </c>
      <c r="B1556" s="22">
        <f t="shared" ca="1" si="371"/>
        <v>1.1312817958635932</v>
      </c>
      <c r="C1556" s="22">
        <f t="shared" ca="1" si="381"/>
        <v>0.97614444</v>
      </c>
      <c r="D1556" s="23">
        <f ca="1">IF(A1556&lt;$B$1,VLOOKUP(A1556,[1]DI!$A$4:$B$15000,2,FALSE),0)</f>
        <v>0.11650000000000001</v>
      </c>
      <c r="E1556" s="22">
        <f t="shared" ca="1" si="372"/>
        <v>4.3739000000000001E-4</v>
      </c>
      <c r="F1556" s="23">
        <f t="shared" si="373"/>
        <v>1.3</v>
      </c>
      <c r="G1556" s="24">
        <f t="shared" ca="1" si="374"/>
        <v>1.0005686069999999</v>
      </c>
      <c r="H1556" s="22">
        <f ca="1">TRUNC(PRODUCT(G$10:G1555),15)</f>
        <v>1.5231148933856</v>
      </c>
      <c r="I1556" s="22">
        <f t="shared" ca="1" si="375"/>
        <v>1.5015535581434301</v>
      </c>
      <c r="J1556" s="22">
        <f t="shared" ca="1" si="376"/>
        <v>1.0143593500000001</v>
      </c>
      <c r="K1556" s="110">
        <f t="shared" ca="1" si="369"/>
        <v>0.15513735586359331</v>
      </c>
      <c r="L1556" s="115">
        <v>0</v>
      </c>
      <c r="M1556" s="67">
        <f>IF(L1556&gt;0,VLOOKUP(L1556,S$12:$AB$125,7),0)</f>
        <v>0</v>
      </c>
      <c r="N1556" s="2">
        <f t="shared" si="370"/>
        <v>0</v>
      </c>
      <c r="O1556" s="22">
        <f t="shared" ca="1" si="377"/>
        <v>0.15513735586359331</v>
      </c>
      <c r="P1556" s="25" t="str">
        <f t="shared" si="378"/>
        <v>A+J=</v>
      </c>
      <c r="Q1556" s="26">
        <f t="shared" si="379"/>
        <v>45306</v>
      </c>
      <c r="R1556" s="4"/>
      <c r="S1556" s="98"/>
      <c r="U1556" s="4"/>
      <c r="V1556" s="4"/>
      <c r="W1556" s="4"/>
      <c r="X1556" s="4"/>
      <c r="Y1556" s="4"/>
      <c r="Z1556" s="4"/>
      <c r="AA1556" s="4"/>
      <c r="AB1556" s="4"/>
      <c r="AC1556" s="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4"/>
      <c r="BO1556" s="64"/>
      <c r="BP1556" s="64"/>
      <c r="BQ1556" s="64"/>
      <c r="BR1556" s="64"/>
      <c r="BS1556" s="64"/>
      <c r="BT1556" s="64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  <c r="FN1556" s="64"/>
      <c r="FO1556" s="64"/>
      <c r="FP1556" s="64"/>
      <c r="FQ1556" s="64"/>
      <c r="FR1556" s="64"/>
      <c r="FS1556" s="64"/>
      <c r="FT1556" s="64"/>
    </row>
    <row r="1557" spans="1:176" ht="15" x14ac:dyDescent="0.25">
      <c r="A1557" s="20">
        <f t="shared" si="380"/>
        <v>45310</v>
      </c>
      <c r="B1557" s="22">
        <f t="shared" ca="1" si="371"/>
        <v>1.1319250577510203</v>
      </c>
      <c r="C1557" s="22">
        <f t="shared" ca="1" si="381"/>
        <v>0.97614444</v>
      </c>
      <c r="D1557" s="23">
        <f ca="1">IF(A1557&lt;$B$1,VLOOKUP(A1557,[1]DI!$A$4:$B$15000,2,FALSE),0)</f>
        <v>0.11650000000000001</v>
      </c>
      <c r="E1557" s="22">
        <f t="shared" ca="1" si="372"/>
        <v>4.3739000000000001E-4</v>
      </c>
      <c r="F1557" s="23">
        <f t="shared" si="373"/>
        <v>1.3</v>
      </c>
      <c r="G1557" s="24">
        <f t="shared" ca="1" si="374"/>
        <v>1.0005686069999999</v>
      </c>
      <c r="H1557" s="22">
        <f ca="1">TRUNC(PRODUCT(G$10:G1556),15)</f>
        <v>1.5239809471757799</v>
      </c>
      <c r="I1557" s="22">
        <f t="shared" ca="1" si="375"/>
        <v>1.5015535581434301</v>
      </c>
      <c r="J1557" s="22">
        <f t="shared" ca="1" si="376"/>
        <v>1.01493612</v>
      </c>
      <c r="K1557" s="110">
        <f t="shared" ca="1" si="369"/>
        <v>0.1557806177510202</v>
      </c>
      <c r="L1557" s="115">
        <v>0</v>
      </c>
      <c r="M1557" s="67">
        <f>IF(L1557&gt;0,VLOOKUP(L1557,S$12:$AB$125,7),0)</f>
        <v>0</v>
      </c>
      <c r="N1557" s="2">
        <f t="shared" si="370"/>
        <v>0</v>
      </c>
      <c r="O1557" s="22">
        <f t="shared" ca="1" si="377"/>
        <v>0.1557806177510202</v>
      </c>
      <c r="P1557" s="25" t="str">
        <f t="shared" si="378"/>
        <v>A+J=</v>
      </c>
      <c r="Q1557" s="26">
        <f t="shared" si="379"/>
        <v>45306</v>
      </c>
      <c r="R1557" s="4"/>
      <c r="S1557" s="98"/>
      <c r="U1557" s="4"/>
      <c r="V1557" s="4"/>
      <c r="W1557" s="4"/>
      <c r="X1557" s="4"/>
      <c r="Y1557" s="4"/>
      <c r="Z1557" s="4"/>
      <c r="AA1557" s="4"/>
      <c r="AB1557" s="4"/>
      <c r="AC1557" s="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4"/>
      <c r="BO1557" s="64"/>
      <c r="BP1557" s="64"/>
      <c r="BQ1557" s="64"/>
      <c r="BR1557" s="64"/>
      <c r="BS1557" s="64"/>
      <c r="BT1557" s="64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  <c r="FN1557" s="64"/>
      <c r="FO1557" s="64"/>
      <c r="FP1557" s="64"/>
      <c r="FQ1557" s="64"/>
      <c r="FR1557" s="64"/>
      <c r="FS1557" s="64"/>
      <c r="FT1557" s="64"/>
    </row>
    <row r="1558" spans="1:176" ht="15" x14ac:dyDescent="0.25">
      <c r="A1558" s="20">
        <f t="shared" si="380"/>
        <v>45311</v>
      </c>
      <c r="B1558" s="22">
        <f t="shared" ca="1" si="371"/>
        <v>1.1325686755489883</v>
      </c>
      <c r="C1558" s="22">
        <f t="shared" ca="1" si="381"/>
        <v>0.97614444</v>
      </c>
      <c r="D1558" s="23">
        <f ca="1">IF(A1558&lt;$B$1,VLOOKUP(A1558,[1]DI!$A$4:$B$15000,2,FALSE),0)</f>
        <v>0</v>
      </c>
      <c r="E1558" s="22">
        <f t="shared" ca="1" si="372"/>
        <v>0</v>
      </c>
      <c r="F1558" s="23">
        <f t="shared" si="373"/>
        <v>1.3</v>
      </c>
      <c r="G1558" s="24">
        <f t="shared" ca="1" si="374"/>
        <v>1</v>
      </c>
      <c r="H1558" s="22">
        <f ca="1">TRUNC(PRODUCT(G$10:G1557),15)</f>
        <v>1.5248474934102101</v>
      </c>
      <c r="I1558" s="22">
        <f t="shared" ca="1" si="375"/>
        <v>1.5015535581434301</v>
      </c>
      <c r="J1558" s="22">
        <f t="shared" ca="1" si="376"/>
        <v>1.0155132200000001</v>
      </c>
      <c r="K1558" s="110">
        <f t="shared" ca="1" si="369"/>
        <v>0.15642423554898835</v>
      </c>
      <c r="L1558" s="115">
        <v>0</v>
      </c>
      <c r="M1558" s="67">
        <f>IF(L1558&gt;0,VLOOKUP(L1558,S$12:$AB$125,7),0)</f>
        <v>0</v>
      </c>
      <c r="N1558" s="2">
        <f t="shared" si="370"/>
        <v>0</v>
      </c>
      <c r="O1558" s="22">
        <f t="shared" ca="1" si="377"/>
        <v>0.15642423554898835</v>
      </c>
      <c r="P1558" s="25" t="str">
        <f t="shared" si="378"/>
        <v>A+J=</v>
      </c>
      <c r="Q1558" s="26">
        <f t="shared" si="379"/>
        <v>45306</v>
      </c>
      <c r="R1558" s="4"/>
      <c r="S1558" s="98"/>
      <c r="U1558" s="4"/>
      <c r="V1558" s="4"/>
      <c r="W1558" s="4"/>
      <c r="X1558" s="4"/>
      <c r="Y1558" s="4"/>
      <c r="Z1558" s="4"/>
      <c r="AA1558" s="4"/>
      <c r="AB1558" s="4"/>
      <c r="AC1558" s="4"/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4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64"/>
      <c r="BJ1558" s="64"/>
      <c r="BK1558" s="64"/>
      <c r="BL1558" s="64"/>
      <c r="BM1558" s="64"/>
      <c r="BN1558" s="64"/>
      <c r="BO1558" s="64"/>
      <c r="BP1558" s="64"/>
      <c r="BQ1558" s="64"/>
      <c r="BR1558" s="64"/>
      <c r="BS1558" s="64"/>
      <c r="BT1558" s="64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  <c r="FN1558" s="64"/>
      <c r="FO1558" s="64"/>
      <c r="FP1558" s="64"/>
      <c r="FQ1558" s="64"/>
      <c r="FR1558" s="64"/>
      <c r="FS1558" s="64"/>
      <c r="FT1558" s="64"/>
    </row>
    <row r="1559" spans="1:176" ht="15" x14ac:dyDescent="0.25">
      <c r="A1559" s="20">
        <f t="shared" si="380"/>
        <v>45312</v>
      </c>
      <c r="B1559" s="22">
        <f t="shared" ca="1" si="371"/>
        <v>1.1325686755489883</v>
      </c>
      <c r="C1559" s="22">
        <f t="shared" ca="1" si="381"/>
        <v>0.97614444</v>
      </c>
      <c r="D1559" s="23">
        <f ca="1">IF(A1559&lt;$B$1,VLOOKUP(A1559,[1]DI!$A$4:$B$15000,2,FALSE),0)</f>
        <v>0</v>
      </c>
      <c r="E1559" s="22">
        <f t="shared" ca="1" si="372"/>
        <v>0</v>
      </c>
      <c r="F1559" s="23">
        <f t="shared" si="373"/>
        <v>1.3</v>
      </c>
      <c r="G1559" s="24">
        <f t="shared" ca="1" si="374"/>
        <v>1</v>
      </c>
      <c r="H1559" s="22">
        <f ca="1">TRUNC(PRODUCT(G$10:G1558),15)</f>
        <v>1.5248474934102101</v>
      </c>
      <c r="I1559" s="22">
        <f t="shared" ca="1" si="375"/>
        <v>1.5015535581434301</v>
      </c>
      <c r="J1559" s="22">
        <f t="shared" ca="1" si="376"/>
        <v>1.0155132200000001</v>
      </c>
      <c r="K1559" s="110">
        <f t="shared" ca="1" si="369"/>
        <v>0.15642423554898835</v>
      </c>
      <c r="L1559" s="115">
        <v>0</v>
      </c>
      <c r="M1559" s="67">
        <f>IF(L1559&gt;0,VLOOKUP(L1559,S$12:$AB$125,7),0)</f>
        <v>0</v>
      </c>
      <c r="N1559" s="2">
        <f t="shared" si="370"/>
        <v>0</v>
      </c>
      <c r="O1559" s="22">
        <f t="shared" ca="1" si="377"/>
        <v>0.15642423554898835</v>
      </c>
      <c r="P1559" s="25" t="str">
        <f t="shared" si="378"/>
        <v>A+J=</v>
      </c>
      <c r="Q1559" s="26">
        <f t="shared" si="379"/>
        <v>45306</v>
      </c>
      <c r="R1559" s="4"/>
      <c r="S1559" s="98"/>
      <c r="U1559" s="4"/>
      <c r="V1559" s="4"/>
      <c r="W1559" s="4"/>
      <c r="X1559" s="4"/>
      <c r="Y1559" s="4"/>
      <c r="Z1559" s="4"/>
      <c r="AA1559" s="4"/>
      <c r="AB1559" s="4"/>
      <c r="AC1559" s="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  <c r="BL1559" s="64"/>
      <c r="BM1559" s="64"/>
      <c r="BN1559" s="64"/>
      <c r="BO1559" s="64"/>
      <c r="BP1559" s="64"/>
      <c r="BQ1559" s="64"/>
      <c r="BR1559" s="64"/>
      <c r="BS1559" s="64"/>
      <c r="BT1559" s="64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  <c r="FN1559" s="64"/>
      <c r="FO1559" s="64"/>
      <c r="FP1559" s="64"/>
      <c r="FQ1559" s="64"/>
      <c r="FR1559" s="64"/>
      <c r="FS1559" s="64"/>
      <c r="FT1559" s="64"/>
    </row>
    <row r="1560" spans="1:176" ht="15" x14ac:dyDescent="0.25">
      <c r="A1560" s="20">
        <f t="shared" si="380"/>
        <v>45313</v>
      </c>
      <c r="B1560" s="22">
        <f t="shared" ca="1" si="371"/>
        <v>1.1325686755489883</v>
      </c>
      <c r="C1560" s="22">
        <f t="shared" ca="1" si="381"/>
        <v>0.97614444</v>
      </c>
      <c r="D1560" s="23">
        <f ca="1">IF(A1560&lt;$B$1,VLOOKUP(A1560,[1]DI!$A$4:$B$15000,2,FALSE),0)</f>
        <v>0.11650000000000001</v>
      </c>
      <c r="E1560" s="22">
        <f t="shared" ca="1" si="372"/>
        <v>4.3739000000000001E-4</v>
      </c>
      <c r="F1560" s="23">
        <f t="shared" si="373"/>
        <v>1.3</v>
      </c>
      <c r="G1560" s="24">
        <f t="shared" ca="1" si="374"/>
        <v>1.0005686069999999</v>
      </c>
      <c r="H1560" s="22">
        <f ca="1">TRUNC(PRODUCT(G$10:G1559),15)</f>
        <v>1.5248474934102101</v>
      </c>
      <c r="I1560" s="22">
        <f t="shared" ca="1" si="375"/>
        <v>1.5015535581434301</v>
      </c>
      <c r="J1560" s="22">
        <f t="shared" ca="1" si="376"/>
        <v>1.0155132200000001</v>
      </c>
      <c r="K1560" s="110">
        <f t="shared" ca="1" si="369"/>
        <v>0.15642423554898835</v>
      </c>
      <c r="L1560" s="115">
        <v>0</v>
      </c>
      <c r="M1560" s="67">
        <f>IF(L1560&gt;0,VLOOKUP(L1560,S$12:$AB$125,7),0)</f>
        <v>0</v>
      </c>
      <c r="N1560" s="2">
        <f t="shared" si="370"/>
        <v>0</v>
      </c>
      <c r="O1560" s="22">
        <f t="shared" ca="1" si="377"/>
        <v>0.15642423554898835</v>
      </c>
      <c r="P1560" s="25" t="str">
        <f t="shared" si="378"/>
        <v>A+J=</v>
      </c>
      <c r="Q1560" s="26">
        <f t="shared" si="379"/>
        <v>45306</v>
      </c>
      <c r="R1560" s="4"/>
      <c r="S1560" s="98"/>
      <c r="U1560" s="4"/>
      <c r="V1560" s="4"/>
      <c r="W1560" s="4"/>
      <c r="X1560" s="4"/>
      <c r="Y1560" s="4"/>
      <c r="Z1560" s="4"/>
      <c r="AA1560" s="4"/>
      <c r="AB1560" s="4"/>
      <c r="AC1560" s="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4"/>
      <c r="BO1560" s="64"/>
      <c r="BP1560" s="64"/>
      <c r="BQ1560" s="64"/>
      <c r="BR1560" s="64"/>
      <c r="BS1560" s="64"/>
      <c r="BT1560" s="64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  <c r="FN1560" s="64"/>
      <c r="FO1560" s="64"/>
      <c r="FP1560" s="64"/>
      <c r="FQ1560" s="64"/>
      <c r="FR1560" s="64"/>
      <c r="FS1560" s="64"/>
      <c r="FT1560" s="64"/>
    </row>
    <row r="1561" spans="1:176" ht="15" x14ac:dyDescent="0.25">
      <c r="A1561" s="20">
        <f t="shared" si="380"/>
        <v>45314</v>
      </c>
      <c r="B1561" s="22">
        <f t="shared" ca="1" si="371"/>
        <v>1.1332126592574976</v>
      </c>
      <c r="C1561" s="22">
        <f t="shared" ca="1" si="381"/>
        <v>0.97614444</v>
      </c>
      <c r="D1561" s="23">
        <f ca="1">IF(A1561&lt;$B$1,VLOOKUP(A1561,[1]DI!$A$4:$B$15000,2,FALSE),0)</f>
        <v>0.11650000000000001</v>
      </c>
      <c r="E1561" s="22">
        <f t="shared" ca="1" si="372"/>
        <v>4.3739000000000001E-4</v>
      </c>
      <c r="F1561" s="23">
        <f t="shared" si="373"/>
        <v>1.3</v>
      </c>
      <c r="G1561" s="24">
        <f t="shared" ca="1" si="374"/>
        <v>1.0005686069999999</v>
      </c>
      <c r="H1561" s="22">
        <f ca="1">TRUNC(PRODUCT(G$10:G1560),15)</f>
        <v>1.5257145323689001</v>
      </c>
      <c r="I1561" s="22">
        <f t="shared" ca="1" si="375"/>
        <v>1.5015535581434301</v>
      </c>
      <c r="J1561" s="22">
        <f t="shared" ca="1" si="376"/>
        <v>1.01609065</v>
      </c>
      <c r="K1561" s="110">
        <f t="shared" ca="1" si="369"/>
        <v>0.15706821925749767</v>
      </c>
      <c r="L1561" s="115">
        <v>0</v>
      </c>
      <c r="M1561" s="67">
        <f>IF(L1561&gt;0,VLOOKUP(L1561,S$12:$AB$125,7),0)</f>
        <v>0</v>
      </c>
      <c r="N1561" s="2">
        <f t="shared" si="370"/>
        <v>0</v>
      </c>
      <c r="O1561" s="22">
        <f t="shared" ca="1" si="377"/>
        <v>0.15706821925749767</v>
      </c>
      <c r="P1561" s="25" t="str">
        <f t="shared" si="378"/>
        <v>A+J=</v>
      </c>
      <c r="Q1561" s="26">
        <f t="shared" si="379"/>
        <v>45306</v>
      </c>
      <c r="R1561" s="4"/>
      <c r="S1561" s="98"/>
      <c r="U1561" s="4"/>
      <c r="V1561" s="4"/>
      <c r="W1561" s="4"/>
      <c r="X1561" s="4"/>
      <c r="Y1561" s="4"/>
      <c r="Z1561" s="4"/>
      <c r="AA1561" s="4"/>
      <c r="AB1561" s="4"/>
      <c r="AC1561" s="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4"/>
      <c r="BO1561" s="64"/>
      <c r="BP1561" s="64"/>
      <c r="BQ1561" s="64"/>
      <c r="BR1561" s="64"/>
      <c r="BS1561" s="64"/>
      <c r="BT1561" s="64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  <c r="FN1561" s="64"/>
      <c r="FO1561" s="64"/>
      <c r="FP1561" s="64"/>
      <c r="FQ1561" s="64"/>
      <c r="FR1561" s="64"/>
      <c r="FS1561" s="64"/>
      <c r="FT1561" s="64"/>
    </row>
    <row r="1562" spans="1:176" ht="15" x14ac:dyDescent="0.25">
      <c r="A1562" s="20">
        <f t="shared" si="380"/>
        <v>45315</v>
      </c>
      <c r="B1562" s="22">
        <f t="shared" ca="1" si="371"/>
        <v>1.1338570188765482</v>
      </c>
      <c r="C1562" s="22">
        <f t="shared" ca="1" si="381"/>
        <v>0.97614444</v>
      </c>
      <c r="D1562" s="23">
        <f ca="1">IF(A1562&lt;$B$1,VLOOKUP(A1562,[1]DI!$A$4:$B$15000,2,FALSE),0)</f>
        <v>0.11650000000000001</v>
      </c>
      <c r="E1562" s="22">
        <f t="shared" ca="1" si="372"/>
        <v>4.3739000000000001E-4</v>
      </c>
      <c r="F1562" s="23">
        <f t="shared" si="373"/>
        <v>1.3</v>
      </c>
      <c r="G1562" s="24">
        <f t="shared" ca="1" si="374"/>
        <v>1.0005686069999999</v>
      </c>
      <c r="H1562" s="22">
        <f ca="1">TRUNC(PRODUCT(G$10:G1561),15)</f>
        <v>1.52658206433201</v>
      </c>
      <c r="I1562" s="22">
        <f t="shared" ca="1" si="375"/>
        <v>1.5015535581434301</v>
      </c>
      <c r="J1562" s="22">
        <f t="shared" ca="1" si="376"/>
        <v>1.0166684100000001</v>
      </c>
      <c r="K1562" s="110">
        <f t="shared" ca="1" si="369"/>
        <v>0.15771257887654822</v>
      </c>
      <c r="L1562" s="115">
        <v>0</v>
      </c>
      <c r="M1562" s="67">
        <f>IF(L1562&gt;0,VLOOKUP(L1562,S$12:$AB$125,7),0)</f>
        <v>0</v>
      </c>
      <c r="N1562" s="2">
        <f t="shared" si="370"/>
        <v>0</v>
      </c>
      <c r="O1562" s="22">
        <f t="shared" ca="1" si="377"/>
        <v>0.15771257887654822</v>
      </c>
      <c r="P1562" s="25" t="str">
        <f t="shared" si="378"/>
        <v>A+J=</v>
      </c>
      <c r="Q1562" s="26">
        <f t="shared" si="379"/>
        <v>45306</v>
      </c>
      <c r="R1562" s="4"/>
      <c r="S1562" s="98"/>
      <c r="U1562" s="4"/>
      <c r="V1562" s="4"/>
      <c r="W1562" s="4"/>
      <c r="X1562" s="4"/>
      <c r="Y1562" s="4"/>
      <c r="Z1562" s="4"/>
      <c r="AA1562" s="4"/>
      <c r="AB1562" s="4"/>
      <c r="AC1562" s="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64"/>
      <c r="BQ1562" s="64"/>
      <c r="BR1562" s="64"/>
      <c r="BS1562" s="64"/>
      <c r="BT1562" s="64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  <c r="FN1562" s="64"/>
      <c r="FO1562" s="64"/>
      <c r="FP1562" s="64"/>
      <c r="FQ1562" s="64"/>
      <c r="FR1562" s="64"/>
      <c r="FS1562" s="64"/>
      <c r="FT1562" s="64"/>
    </row>
    <row r="1563" spans="1:176" ht="15" x14ac:dyDescent="0.25">
      <c r="A1563" s="20">
        <f t="shared" si="380"/>
        <v>45316</v>
      </c>
      <c r="B1563" s="22">
        <f t="shared" ca="1" si="371"/>
        <v>1.1345017330149114</v>
      </c>
      <c r="C1563" s="22">
        <f t="shared" ca="1" si="381"/>
        <v>0.97614444</v>
      </c>
      <c r="D1563" s="23">
        <f ca="1">IF(A1563&lt;$B$1,VLOOKUP(A1563,[1]DI!$A$4:$B$15000,2,FALSE),0)</f>
        <v>0.11650000000000001</v>
      </c>
      <c r="E1563" s="22">
        <f t="shared" ca="1" si="372"/>
        <v>4.3739000000000001E-4</v>
      </c>
      <c r="F1563" s="23">
        <f t="shared" si="373"/>
        <v>1.3</v>
      </c>
      <c r="G1563" s="24">
        <f t="shared" ca="1" si="374"/>
        <v>1.0005686069999999</v>
      </c>
      <c r="H1563" s="22">
        <f ca="1">TRUNC(PRODUCT(G$10:G1562),15)</f>
        <v>1.5274500895798599</v>
      </c>
      <c r="I1563" s="22">
        <f t="shared" ca="1" si="375"/>
        <v>1.5015535581434301</v>
      </c>
      <c r="J1563" s="22">
        <f t="shared" ca="1" si="376"/>
        <v>1.01724649</v>
      </c>
      <c r="K1563" s="110">
        <f t="shared" ca="1" si="369"/>
        <v>0.15835729301491142</v>
      </c>
      <c r="L1563" s="115">
        <v>0</v>
      </c>
      <c r="M1563" s="67">
        <f>IF(L1563&gt;0,VLOOKUP(L1563,S$12:$AB$125,7),0)</f>
        <v>0</v>
      </c>
      <c r="N1563" s="2">
        <f t="shared" si="370"/>
        <v>0</v>
      </c>
      <c r="O1563" s="22">
        <f t="shared" ca="1" si="377"/>
        <v>0.15835729301491142</v>
      </c>
      <c r="P1563" s="25" t="str">
        <f t="shared" si="378"/>
        <v>A+J=</v>
      </c>
      <c r="Q1563" s="26">
        <f t="shared" si="379"/>
        <v>45306</v>
      </c>
      <c r="R1563" s="4"/>
      <c r="S1563" s="98"/>
      <c r="U1563" s="4"/>
      <c r="V1563" s="4"/>
      <c r="W1563" s="4"/>
      <c r="X1563" s="4"/>
      <c r="Y1563" s="4"/>
      <c r="Z1563" s="4"/>
      <c r="AA1563" s="4"/>
      <c r="AB1563" s="4"/>
      <c r="AC1563" s="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64"/>
      <c r="BQ1563" s="64"/>
      <c r="BR1563" s="64"/>
      <c r="BS1563" s="64"/>
      <c r="BT1563" s="64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  <c r="FN1563" s="64"/>
      <c r="FO1563" s="64"/>
      <c r="FP1563" s="64"/>
      <c r="FQ1563" s="64"/>
      <c r="FR1563" s="64"/>
      <c r="FS1563" s="64"/>
      <c r="FT1563" s="64"/>
    </row>
    <row r="1564" spans="1:176" ht="15" x14ac:dyDescent="0.25">
      <c r="A1564" s="20">
        <f t="shared" si="380"/>
        <v>45317</v>
      </c>
      <c r="B1564" s="22">
        <f t="shared" ca="1" si="371"/>
        <v>1.1351468244550444</v>
      </c>
      <c r="C1564" s="22">
        <f t="shared" ca="1" si="381"/>
        <v>0.97614444</v>
      </c>
      <c r="D1564" s="23">
        <f ca="1">IF(A1564&lt;$B$1,VLOOKUP(A1564,[1]DI!$A$4:$B$15000,2,FALSE),0)</f>
        <v>0.11650000000000001</v>
      </c>
      <c r="E1564" s="22">
        <f t="shared" ca="1" si="372"/>
        <v>4.3739000000000001E-4</v>
      </c>
      <c r="F1564" s="23">
        <f t="shared" si="373"/>
        <v>1.3</v>
      </c>
      <c r="G1564" s="24">
        <f t="shared" ca="1" si="374"/>
        <v>1.0005686069999999</v>
      </c>
      <c r="H1564" s="22">
        <f ca="1">TRUNC(PRODUCT(G$10:G1563),15)</f>
        <v>1.5283186083929501</v>
      </c>
      <c r="I1564" s="22">
        <f t="shared" ca="1" si="375"/>
        <v>1.5015535581434301</v>
      </c>
      <c r="J1564" s="22">
        <f t="shared" ca="1" si="376"/>
        <v>1.0178249100000001</v>
      </c>
      <c r="K1564" s="110">
        <f t="shared" ca="1" si="369"/>
        <v>0.15900238445504439</v>
      </c>
      <c r="L1564" s="115">
        <v>0</v>
      </c>
      <c r="M1564" s="67">
        <f>IF(L1564&gt;0,VLOOKUP(L1564,S$12:$AB$125,7),0)</f>
        <v>0</v>
      </c>
      <c r="N1564" s="2">
        <f t="shared" si="370"/>
        <v>0</v>
      </c>
      <c r="O1564" s="22">
        <f t="shared" ca="1" si="377"/>
        <v>0.15900238445504439</v>
      </c>
      <c r="P1564" s="25" t="str">
        <f t="shared" si="378"/>
        <v>A+J=</v>
      </c>
      <c r="Q1564" s="26">
        <f t="shared" si="379"/>
        <v>45306</v>
      </c>
      <c r="R1564" s="4"/>
      <c r="S1564" s="98"/>
      <c r="U1564" s="4"/>
      <c r="V1564" s="4"/>
      <c r="W1564" s="4"/>
      <c r="X1564" s="4"/>
      <c r="Y1564" s="4"/>
      <c r="Z1564" s="4"/>
      <c r="AA1564" s="4"/>
      <c r="AB1564" s="4"/>
      <c r="AC1564" s="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64"/>
      <c r="BQ1564" s="64"/>
      <c r="BR1564" s="64"/>
      <c r="BS1564" s="64"/>
      <c r="BT1564" s="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  <c r="FN1564" s="64"/>
      <c r="FO1564" s="64"/>
      <c r="FP1564" s="64"/>
      <c r="FQ1564" s="64"/>
      <c r="FR1564" s="64"/>
      <c r="FS1564" s="64"/>
      <c r="FT1564" s="64"/>
    </row>
    <row r="1565" spans="1:176" ht="15" x14ac:dyDescent="0.25">
      <c r="A1565" s="20">
        <f t="shared" si="380"/>
        <v>45318</v>
      </c>
      <c r="B1565" s="22">
        <f t="shared" ca="1" si="371"/>
        <v>1.13579228041449</v>
      </c>
      <c r="C1565" s="22">
        <f t="shared" ca="1" si="381"/>
        <v>0.97614444</v>
      </c>
      <c r="D1565" s="23">
        <f ca="1">IF(A1565&lt;$B$1,VLOOKUP(A1565,[1]DI!$A$4:$B$15000,2,FALSE),0)</f>
        <v>0</v>
      </c>
      <c r="E1565" s="22">
        <f t="shared" ca="1" si="372"/>
        <v>0</v>
      </c>
      <c r="F1565" s="23">
        <f t="shared" si="373"/>
        <v>1.3</v>
      </c>
      <c r="G1565" s="24">
        <f t="shared" ca="1" si="374"/>
        <v>1</v>
      </c>
      <c r="H1565" s="22">
        <f ca="1">TRUNC(PRODUCT(G$10:G1564),15)</f>
        <v>1.52918762105191</v>
      </c>
      <c r="I1565" s="22">
        <f t="shared" ca="1" si="375"/>
        <v>1.5015535581434301</v>
      </c>
      <c r="J1565" s="22">
        <f t="shared" ca="1" si="376"/>
        <v>1.01840365</v>
      </c>
      <c r="K1565" s="110">
        <f t="shared" ca="1" si="369"/>
        <v>0.15964784041448998</v>
      </c>
      <c r="L1565" s="115">
        <v>0</v>
      </c>
      <c r="M1565" s="67">
        <f>IF(L1565&gt;0,VLOOKUP(L1565,S$12:$AB$125,7),0)</f>
        <v>0</v>
      </c>
      <c r="N1565" s="2">
        <f t="shared" si="370"/>
        <v>0</v>
      </c>
      <c r="O1565" s="22">
        <f t="shared" ca="1" si="377"/>
        <v>0.15964784041448998</v>
      </c>
      <c r="P1565" s="25" t="str">
        <f t="shared" si="378"/>
        <v>A+J=</v>
      </c>
      <c r="Q1565" s="26">
        <f t="shared" si="379"/>
        <v>45306</v>
      </c>
      <c r="R1565" s="4"/>
      <c r="S1565" s="98"/>
      <c r="U1565" s="4"/>
      <c r="V1565" s="4"/>
      <c r="W1565" s="4"/>
      <c r="X1565" s="4"/>
      <c r="Y1565" s="4"/>
      <c r="Z1565" s="4"/>
      <c r="AA1565" s="4"/>
      <c r="AB1565" s="4"/>
      <c r="AC1565" s="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64"/>
      <c r="BQ1565" s="64"/>
      <c r="BR1565" s="64"/>
      <c r="BS1565" s="64"/>
      <c r="BT1565" s="64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  <c r="FN1565" s="64"/>
      <c r="FO1565" s="64"/>
      <c r="FP1565" s="64"/>
      <c r="FQ1565" s="64"/>
      <c r="FR1565" s="64"/>
      <c r="FS1565" s="64"/>
      <c r="FT1565" s="64"/>
    </row>
    <row r="1566" spans="1:176" ht="15" x14ac:dyDescent="0.25">
      <c r="A1566" s="20">
        <f t="shared" si="380"/>
        <v>45319</v>
      </c>
      <c r="B1566" s="22">
        <f t="shared" ca="1" si="371"/>
        <v>1.13579228041449</v>
      </c>
      <c r="C1566" s="22">
        <f t="shared" ca="1" si="381"/>
        <v>0.97614444</v>
      </c>
      <c r="D1566" s="23">
        <f ca="1">IF(A1566&lt;$B$1,VLOOKUP(A1566,[1]DI!$A$4:$B$15000,2,FALSE),0)</f>
        <v>0</v>
      </c>
      <c r="E1566" s="22">
        <f t="shared" ca="1" si="372"/>
        <v>0</v>
      </c>
      <c r="F1566" s="23">
        <f t="shared" si="373"/>
        <v>1.3</v>
      </c>
      <c r="G1566" s="24">
        <f t="shared" ca="1" si="374"/>
        <v>1</v>
      </c>
      <c r="H1566" s="22">
        <f ca="1">TRUNC(PRODUCT(G$10:G1565),15)</f>
        <v>1.52918762105191</v>
      </c>
      <c r="I1566" s="22">
        <f t="shared" ca="1" si="375"/>
        <v>1.5015535581434301</v>
      </c>
      <c r="J1566" s="22">
        <f t="shared" ca="1" si="376"/>
        <v>1.01840365</v>
      </c>
      <c r="K1566" s="110">
        <f t="shared" ca="1" si="369"/>
        <v>0.15964784041448998</v>
      </c>
      <c r="L1566" s="115">
        <v>0</v>
      </c>
      <c r="M1566" s="67">
        <f>IF(L1566&gt;0,VLOOKUP(L1566,S$12:$AB$125,7),0)</f>
        <v>0</v>
      </c>
      <c r="N1566" s="2">
        <f t="shared" si="370"/>
        <v>0</v>
      </c>
      <c r="O1566" s="22">
        <f t="shared" ca="1" si="377"/>
        <v>0.15964784041448998</v>
      </c>
      <c r="P1566" s="25" t="str">
        <f t="shared" si="378"/>
        <v>A+J=</v>
      </c>
      <c r="Q1566" s="26">
        <f t="shared" si="379"/>
        <v>45306</v>
      </c>
      <c r="R1566" s="4"/>
      <c r="S1566" s="98"/>
      <c r="U1566" s="4"/>
      <c r="V1566" s="4"/>
      <c r="W1566" s="4"/>
      <c r="X1566" s="4"/>
      <c r="Y1566" s="4"/>
      <c r="Z1566" s="4"/>
      <c r="AA1566" s="4"/>
      <c r="AB1566" s="4"/>
      <c r="AC1566" s="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  <c r="BK1566" s="64"/>
      <c r="BL1566" s="64"/>
      <c r="BM1566" s="64"/>
      <c r="BN1566" s="64"/>
      <c r="BO1566" s="64"/>
      <c r="BP1566" s="64"/>
      <c r="BQ1566" s="64"/>
      <c r="BR1566" s="64"/>
      <c r="BS1566" s="64"/>
      <c r="BT1566" s="64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  <c r="FN1566" s="64"/>
      <c r="FO1566" s="64"/>
      <c r="FP1566" s="64"/>
      <c r="FQ1566" s="64"/>
      <c r="FR1566" s="64"/>
      <c r="FS1566" s="64"/>
      <c r="FT1566" s="64"/>
    </row>
    <row r="1567" spans="1:176" ht="15" x14ac:dyDescent="0.25">
      <c r="A1567" s="20">
        <f t="shared" si="380"/>
        <v>45320</v>
      </c>
      <c r="B1567" s="22">
        <f t="shared" ca="1" si="371"/>
        <v>1.13579228041449</v>
      </c>
      <c r="C1567" s="22">
        <f t="shared" ca="1" si="381"/>
        <v>0.97614444</v>
      </c>
      <c r="D1567" s="23">
        <f ca="1">IF(A1567&lt;$B$1,VLOOKUP(A1567,[1]DI!$A$4:$B$15000,2,FALSE),0)</f>
        <v>0.11650000000000001</v>
      </c>
      <c r="E1567" s="22">
        <f t="shared" ca="1" si="372"/>
        <v>4.3739000000000001E-4</v>
      </c>
      <c r="F1567" s="23">
        <f t="shared" si="373"/>
        <v>1.3</v>
      </c>
      <c r="G1567" s="24">
        <f t="shared" ca="1" si="374"/>
        <v>1.0005686069999999</v>
      </c>
      <c r="H1567" s="22">
        <f ca="1">TRUNC(PRODUCT(G$10:G1566),15)</f>
        <v>1.52918762105191</v>
      </c>
      <c r="I1567" s="22">
        <f t="shared" ca="1" si="375"/>
        <v>1.5015535581434301</v>
      </c>
      <c r="J1567" s="22">
        <f t="shared" ca="1" si="376"/>
        <v>1.01840365</v>
      </c>
      <c r="K1567" s="110">
        <f t="shared" ca="1" si="369"/>
        <v>0.15964784041448998</v>
      </c>
      <c r="L1567" s="115">
        <v>0</v>
      </c>
      <c r="M1567" s="67">
        <f>IF(L1567&gt;0,VLOOKUP(L1567,S$12:$AB$125,7),0)</f>
        <v>0</v>
      </c>
      <c r="N1567" s="2">
        <f t="shared" si="370"/>
        <v>0</v>
      </c>
      <c r="O1567" s="22">
        <f t="shared" ca="1" si="377"/>
        <v>0.15964784041448998</v>
      </c>
      <c r="P1567" s="25" t="str">
        <f t="shared" si="378"/>
        <v>A+J=</v>
      </c>
      <c r="Q1567" s="26">
        <f t="shared" si="379"/>
        <v>45306</v>
      </c>
      <c r="R1567" s="4"/>
      <c r="S1567" s="98"/>
      <c r="U1567" s="4"/>
      <c r="V1567" s="4"/>
      <c r="W1567" s="4"/>
      <c r="X1567" s="4"/>
      <c r="Y1567" s="4"/>
      <c r="Z1567" s="4"/>
      <c r="AA1567" s="4"/>
      <c r="AB1567" s="4"/>
      <c r="AC1567" s="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64"/>
      <c r="BQ1567" s="64"/>
      <c r="BR1567" s="64"/>
      <c r="BS1567" s="64"/>
      <c r="BT1567" s="64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  <c r="FN1567" s="64"/>
      <c r="FO1567" s="64"/>
      <c r="FP1567" s="64"/>
      <c r="FQ1567" s="64"/>
      <c r="FR1567" s="64"/>
      <c r="FS1567" s="64"/>
      <c r="FT1567" s="64"/>
    </row>
    <row r="1568" spans="1:176" ht="15" x14ac:dyDescent="0.25">
      <c r="A1568" s="20">
        <f t="shared" si="380"/>
        <v>45321</v>
      </c>
      <c r="B1568" s="22">
        <f t="shared" ca="1" si="371"/>
        <v>1.1364380922844768</v>
      </c>
      <c r="C1568" s="22">
        <f t="shared" ca="1" si="381"/>
        <v>0.97614444</v>
      </c>
      <c r="D1568" s="23">
        <f ca="1">IF(A1568&lt;$B$1,VLOOKUP(A1568,[1]DI!$A$4:$B$15000,2,FALSE),0)</f>
        <v>0.11650000000000001</v>
      </c>
      <c r="E1568" s="22">
        <f t="shared" ca="1" si="372"/>
        <v>4.3739000000000001E-4</v>
      </c>
      <c r="F1568" s="23">
        <f t="shared" si="373"/>
        <v>1.3</v>
      </c>
      <c r="G1568" s="24">
        <f t="shared" ca="1" si="374"/>
        <v>1.0005686069999999</v>
      </c>
      <c r="H1568" s="22">
        <f ca="1">TRUNC(PRODUCT(G$10:G1567),15)</f>
        <v>1.5300571278375501</v>
      </c>
      <c r="I1568" s="22">
        <f t="shared" ca="1" si="375"/>
        <v>1.5015535581434301</v>
      </c>
      <c r="J1568" s="22">
        <f t="shared" ca="1" si="376"/>
        <v>1.0189827199999999</v>
      </c>
      <c r="K1568" s="110">
        <f t="shared" ca="1" si="369"/>
        <v>0.16029365228447684</v>
      </c>
      <c r="L1568" s="115">
        <v>0</v>
      </c>
      <c r="M1568" s="67">
        <f>IF(L1568&gt;0,VLOOKUP(L1568,S$12:$AB$125,7),0)</f>
        <v>0</v>
      </c>
      <c r="N1568" s="2">
        <f t="shared" si="370"/>
        <v>0</v>
      </c>
      <c r="O1568" s="22">
        <f t="shared" ca="1" si="377"/>
        <v>0.16029365228447684</v>
      </c>
      <c r="P1568" s="25" t="str">
        <f t="shared" si="378"/>
        <v>A+J=</v>
      </c>
      <c r="Q1568" s="26">
        <f t="shared" si="379"/>
        <v>45306</v>
      </c>
      <c r="R1568" s="4"/>
      <c r="S1568" s="98"/>
      <c r="U1568" s="4"/>
      <c r="V1568" s="4"/>
      <c r="W1568" s="4"/>
      <c r="X1568" s="4"/>
      <c r="Y1568" s="4"/>
      <c r="Z1568" s="4"/>
      <c r="AA1568" s="4"/>
      <c r="AB1568" s="4"/>
      <c r="AC1568" s="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64"/>
      <c r="BQ1568" s="64"/>
      <c r="BR1568" s="64"/>
      <c r="BS1568" s="64"/>
      <c r="BT1568" s="64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  <c r="FN1568" s="64"/>
      <c r="FO1568" s="64"/>
      <c r="FP1568" s="64"/>
      <c r="FQ1568" s="64"/>
      <c r="FR1568" s="64"/>
      <c r="FS1568" s="64"/>
      <c r="FT1568" s="64"/>
    </row>
    <row r="1569" spans="1:176" ht="15" x14ac:dyDescent="0.25">
      <c r="A1569" s="20">
        <f t="shared" si="380"/>
        <v>45322</v>
      </c>
      <c r="B1569" s="22">
        <f t="shared" ca="1" si="371"/>
        <v>1.1370842800650049</v>
      </c>
      <c r="C1569" s="22">
        <f t="shared" ca="1" si="381"/>
        <v>0.97614444</v>
      </c>
      <c r="D1569" s="23">
        <f ca="1">IF(A1569&lt;$B$1,VLOOKUP(A1569,[1]DI!$A$4:$B$15000,2,FALSE),0)</f>
        <v>0.11650000000000001</v>
      </c>
      <c r="E1569" s="22">
        <f t="shared" ca="1" si="372"/>
        <v>4.3739000000000001E-4</v>
      </c>
      <c r="F1569" s="23">
        <f t="shared" si="373"/>
        <v>1.3</v>
      </c>
      <c r="G1569" s="24">
        <f t="shared" ca="1" si="374"/>
        <v>1.0005686069999999</v>
      </c>
      <c r="H1569" s="22">
        <f ca="1">TRUNC(PRODUCT(G$10:G1568),15)</f>
        <v>1.5309271290308399</v>
      </c>
      <c r="I1569" s="22">
        <f t="shared" ca="1" si="375"/>
        <v>1.5015535581434301</v>
      </c>
      <c r="J1569" s="22">
        <f t="shared" ca="1" si="376"/>
        <v>1.01956212</v>
      </c>
      <c r="K1569" s="110">
        <f t="shared" ca="1" si="369"/>
        <v>0.16093984006500489</v>
      </c>
      <c r="L1569" s="115">
        <v>0</v>
      </c>
      <c r="M1569" s="67">
        <f>IF(L1569&gt;0,VLOOKUP(L1569,S$12:$AB$125,7),0)</f>
        <v>0</v>
      </c>
      <c r="N1569" s="2">
        <f t="shared" si="370"/>
        <v>0</v>
      </c>
      <c r="O1569" s="22">
        <f t="shared" ca="1" si="377"/>
        <v>0.16093984006500489</v>
      </c>
      <c r="P1569" s="25" t="str">
        <f t="shared" si="378"/>
        <v>A+J=</v>
      </c>
      <c r="Q1569" s="26">
        <f t="shared" si="379"/>
        <v>45306</v>
      </c>
      <c r="R1569" s="4"/>
      <c r="S1569" s="98"/>
      <c r="U1569" s="4"/>
      <c r="V1569" s="4"/>
      <c r="W1569" s="4"/>
      <c r="X1569" s="4"/>
      <c r="Y1569" s="4"/>
      <c r="Z1569" s="4"/>
      <c r="AA1569" s="4"/>
      <c r="AB1569" s="4"/>
      <c r="AC1569" s="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  <c r="BK1569" s="64"/>
      <c r="BL1569" s="64"/>
      <c r="BM1569" s="64"/>
      <c r="BN1569" s="64"/>
      <c r="BO1569" s="64"/>
      <c r="BP1569" s="64"/>
      <c r="BQ1569" s="64"/>
      <c r="BR1569" s="64"/>
      <c r="BS1569" s="64"/>
      <c r="BT1569" s="64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  <c r="FN1569" s="64"/>
      <c r="FO1569" s="64"/>
      <c r="FP1569" s="64"/>
      <c r="FQ1569" s="64"/>
      <c r="FR1569" s="64"/>
      <c r="FS1569" s="64"/>
      <c r="FT1569" s="64"/>
    </row>
    <row r="1570" spans="1:176" ht="15" x14ac:dyDescent="0.25">
      <c r="A1570" s="20">
        <f t="shared" si="380"/>
        <v>45323</v>
      </c>
      <c r="B1570" s="22">
        <f t="shared" ca="1" si="371"/>
        <v>1.1377308337560741</v>
      </c>
      <c r="C1570" s="22">
        <f t="shared" ca="1" si="381"/>
        <v>0.97614444</v>
      </c>
      <c r="D1570" s="23">
        <f ca="1">IF(A1570&lt;$B$1,VLOOKUP(A1570,[1]DI!$A$4:$B$15000,2,FALSE),0)</f>
        <v>0.1115</v>
      </c>
      <c r="E1570" s="22">
        <f t="shared" ca="1" si="372"/>
        <v>4.1957000000000002E-4</v>
      </c>
      <c r="F1570" s="23">
        <f t="shared" si="373"/>
        <v>1.3</v>
      </c>
      <c r="G1570" s="24">
        <f t="shared" ca="1" si="374"/>
        <v>1.0005454410000001</v>
      </c>
      <c r="H1570" s="22">
        <f ca="1">TRUNC(PRODUCT(G$10:G1569),15)</f>
        <v>1.5317976249128999</v>
      </c>
      <c r="I1570" s="22">
        <f t="shared" ca="1" si="375"/>
        <v>1.5015535581434301</v>
      </c>
      <c r="J1570" s="22">
        <f t="shared" ca="1" si="376"/>
        <v>1.0201418499999999</v>
      </c>
      <c r="K1570" s="110">
        <f t="shared" ca="1" si="369"/>
        <v>0.16158639375607411</v>
      </c>
      <c r="L1570" s="115">
        <v>0</v>
      </c>
      <c r="M1570" s="67">
        <f>IF(L1570&gt;0,VLOOKUP(L1570,S$12:$AB$125,7),0)</f>
        <v>0</v>
      </c>
      <c r="N1570" s="2">
        <f t="shared" si="370"/>
        <v>0</v>
      </c>
      <c r="O1570" s="22">
        <f t="shared" ca="1" si="377"/>
        <v>0.16158639375607411</v>
      </c>
      <c r="P1570" s="25" t="str">
        <f t="shared" si="378"/>
        <v>A+J=</v>
      </c>
      <c r="Q1570" s="26">
        <f t="shared" si="379"/>
        <v>45306</v>
      </c>
      <c r="R1570" s="4"/>
      <c r="S1570" s="98"/>
      <c r="U1570" s="4"/>
      <c r="V1570" s="4"/>
      <c r="W1570" s="4"/>
      <c r="X1570" s="4"/>
      <c r="Y1570" s="4"/>
      <c r="Z1570" s="4"/>
      <c r="AA1570" s="4"/>
      <c r="AB1570" s="4"/>
      <c r="AC1570" s="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4"/>
      <c r="BL1570" s="64"/>
      <c r="BM1570" s="64"/>
      <c r="BN1570" s="64"/>
      <c r="BO1570" s="64"/>
      <c r="BP1570" s="64"/>
      <c r="BQ1570" s="64"/>
      <c r="BR1570" s="64"/>
      <c r="BS1570" s="64"/>
      <c r="BT1570" s="64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  <c r="FN1570" s="64"/>
      <c r="FO1570" s="64"/>
      <c r="FP1570" s="64"/>
      <c r="FQ1570" s="64"/>
      <c r="FR1570" s="64"/>
      <c r="FS1570" s="64"/>
      <c r="FT1570" s="64"/>
    </row>
    <row r="1571" spans="1:176" ht="15" x14ac:dyDescent="0.25">
      <c r="A1571" s="20">
        <f t="shared" si="380"/>
        <v>45324</v>
      </c>
      <c r="B1571" s="22">
        <f t="shared" ca="1" si="371"/>
        <v>1.1383514058846886</v>
      </c>
      <c r="C1571" s="22">
        <f t="shared" ca="1" si="381"/>
        <v>0.97614444</v>
      </c>
      <c r="D1571" s="23">
        <f ca="1">IF(A1571&lt;$B$1,VLOOKUP(A1571,[1]DI!$A$4:$B$15000,2,FALSE),0)</f>
        <v>0.1115</v>
      </c>
      <c r="E1571" s="22">
        <f t="shared" ca="1" si="372"/>
        <v>4.1957000000000002E-4</v>
      </c>
      <c r="F1571" s="23">
        <f t="shared" si="373"/>
        <v>1.3</v>
      </c>
      <c r="G1571" s="24">
        <f t="shared" ca="1" si="374"/>
        <v>1.0005454410000001</v>
      </c>
      <c r="H1571" s="22">
        <f ca="1">TRUNC(PRODUCT(G$10:G1570),15)</f>
        <v>1.5326331301412299</v>
      </c>
      <c r="I1571" s="22">
        <f t="shared" ca="1" si="375"/>
        <v>1.5015535581434301</v>
      </c>
      <c r="J1571" s="22">
        <f t="shared" ca="1" si="376"/>
        <v>1.02069828</v>
      </c>
      <c r="K1571" s="110">
        <f t="shared" ca="1" si="369"/>
        <v>0.16220696588468858</v>
      </c>
      <c r="L1571" s="115">
        <v>0</v>
      </c>
      <c r="M1571" s="67">
        <f>IF(L1571&gt;0,VLOOKUP(L1571,S$12:$AB$125,7),0)</f>
        <v>0</v>
      </c>
      <c r="N1571" s="2">
        <f t="shared" si="370"/>
        <v>0</v>
      </c>
      <c r="O1571" s="22">
        <f t="shared" ca="1" si="377"/>
        <v>0.16220696588468858</v>
      </c>
      <c r="P1571" s="25" t="str">
        <f t="shared" si="378"/>
        <v>A+J=</v>
      </c>
      <c r="Q1571" s="26">
        <f t="shared" si="379"/>
        <v>45306</v>
      </c>
      <c r="R1571" s="4"/>
      <c r="S1571" s="98"/>
      <c r="U1571" s="4"/>
      <c r="V1571" s="4"/>
      <c r="W1571" s="4"/>
      <c r="X1571" s="4"/>
      <c r="Y1571" s="4"/>
      <c r="Z1571" s="4"/>
      <c r="AA1571" s="4"/>
      <c r="AB1571" s="4"/>
      <c r="AC1571" s="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64"/>
      <c r="BQ1571" s="64"/>
      <c r="BR1571" s="64"/>
      <c r="BS1571" s="64"/>
      <c r="BT1571" s="64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  <c r="FN1571" s="64"/>
      <c r="FO1571" s="64"/>
      <c r="FP1571" s="64"/>
      <c r="FQ1571" s="64"/>
      <c r="FR1571" s="64"/>
      <c r="FS1571" s="64"/>
      <c r="FT1571" s="64"/>
    </row>
    <row r="1572" spans="1:176" ht="15" x14ac:dyDescent="0.25">
      <c r="A1572" s="20">
        <f t="shared" si="380"/>
        <v>45325</v>
      </c>
      <c r="B1572" s="22">
        <f t="shared" ca="1" si="371"/>
        <v>1.1389722997501588</v>
      </c>
      <c r="C1572" s="22">
        <f t="shared" ca="1" si="381"/>
        <v>0.97614444</v>
      </c>
      <c r="D1572" s="23">
        <f ca="1">IF(A1572&lt;$B$1,VLOOKUP(A1572,[1]DI!$A$4:$B$15000,2,FALSE),0)</f>
        <v>0</v>
      </c>
      <c r="E1572" s="22">
        <f t="shared" ca="1" si="372"/>
        <v>0</v>
      </c>
      <c r="F1572" s="23">
        <f t="shared" si="373"/>
        <v>1.3</v>
      </c>
      <c r="G1572" s="24">
        <f t="shared" ca="1" si="374"/>
        <v>1</v>
      </c>
      <c r="H1572" s="22">
        <f ca="1">TRUNC(PRODUCT(G$10:G1571),15)</f>
        <v>1.5334690910883599</v>
      </c>
      <c r="I1572" s="22">
        <f t="shared" ca="1" si="375"/>
        <v>1.5015535581434301</v>
      </c>
      <c r="J1572" s="22">
        <f t="shared" ca="1" si="376"/>
        <v>1.02125501</v>
      </c>
      <c r="K1572" s="110">
        <f t="shared" ca="1" si="369"/>
        <v>0.16282785975015868</v>
      </c>
      <c r="L1572" s="115">
        <v>0</v>
      </c>
      <c r="M1572" s="67">
        <f>IF(L1572&gt;0,VLOOKUP(L1572,S$12:$AB$125,7),0)</f>
        <v>0</v>
      </c>
      <c r="N1572" s="2">
        <f t="shared" si="370"/>
        <v>0</v>
      </c>
      <c r="O1572" s="22">
        <f t="shared" ca="1" si="377"/>
        <v>0.16282785975015868</v>
      </c>
      <c r="P1572" s="25" t="str">
        <f t="shared" si="378"/>
        <v>A+J=</v>
      </c>
      <c r="Q1572" s="26">
        <f t="shared" si="379"/>
        <v>45306</v>
      </c>
      <c r="R1572" s="4"/>
      <c r="S1572" s="98"/>
      <c r="U1572" s="4"/>
      <c r="V1572" s="4"/>
      <c r="W1572" s="4"/>
      <c r="X1572" s="4"/>
      <c r="Y1572" s="4"/>
      <c r="Z1572" s="4"/>
      <c r="AA1572" s="4"/>
      <c r="AB1572" s="4"/>
      <c r="AC1572" s="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64"/>
      <c r="BQ1572" s="64"/>
      <c r="BR1572" s="64"/>
      <c r="BS1572" s="64"/>
      <c r="BT1572" s="64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  <c r="FN1572" s="64"/>
      <c r="FO1572" s="64"/>
      <c r="FP1572" s="64"/>
      <c r="FQ1572" s="64"/>
      <c r="FR1572" s="64"/>
      <c r="FS1572" s="64"/>
      <c r="FT1572" s="64"/>
    </row>
    <row r="1573" spans="1:176" ht="15" x14ac:dyDescent="0.25">
      <c r="A1573" s="20">
        <f t="shared" si="380"/>
        <v>45326</v>
      </c>
      <c r="B1573" s="22">
        <f t="shared" ca="1" si="371"/>
        <v>1.1389722997501588</v>
      </c>
      <c r="C1573" s="22">
        <f t="shared" ca="1" si="381"/>
        <v>0.97614444</v>
      </c>
      <c r="D1573" s="23">
        <f ca="1">IF(A1573&lt;$B$1,VLOOKUP(A1573,[1]DI!$A$4:$B$15000,2,FALSE),0)</f>
        <v>0</v>
      </c>
      <c r="E1573" s="22">
        <f t="shared" ca="1" si="372"/>
        <v>0</v>
      </c>
      <c r="F1573" s="23">
        <f t="shared" si="373"/>
        <v>1.3</v>
      </c>
      <c r="G1573" s="24">
        <f t="shared" ca="1" si="374"/>
        <v>1</v>
      </c>
      <c r="H1573" s="22">
        <f ca="1">TRUNC(PRODUCT(G$10:G1572),15)</f>
        <v>1.5334690910883599</v>
      </c>
      <c r="I1573" s="22">
        <f t="shared" ca="1" si="375"/>
        <v>1.5015535581434301</v>
      </c>
      <c r="J1573" s="22">
        <f t="shared" ca="1" si="376"/>
        <v>1.02125501</v>
      </c>
      <c r="K1573" s="110">
        <f t="shared" ca="1" si="369"/>
        <v>0.16282785975015868</v>
      </c>
      <c r="L1573" s="115">
        <v>0</v>
      </c>
      <c r="M1573" s="67">
        <f>IF(L1573&gt;0,VLOOKUP(L1573,S$12:$AB$125,7),0)</f>
        <v>0</v>
      </c>
      <c r="N1573" s="2">
        <f t="shared" si="370"/>
        <v>0</v>
      </c>
      <c r="O1573" s="22">
        <f t="shared" ca="1" si="377"/>
        <v>0.16282785975015868</v>
      </c>
      <c r="P1573" s="25" t="str">
        <f t="shared" si="378"/>
        <v>A+J=</v>
      </c>
      <c r="Q1573" s="26">
        <f t="shared" si="379"/>
        <v>45306</v>
      </c>
      <c r="R1573" s="4"/>
      <c r="S1573" s="98"/>
      <c r="U1573" s="4"/>
      <c r="V1573" s="4"/>
      <c r="W1573" s="4"/>
      <c r="X1573" s="4"/>
      <c r="Y1573" s="4"/>
      <c r="Z1573" s="4"/>
      <c r="AA1573" s="4"/>
      <c r="AB1573" s="4"/>
      <c r="AC1573" s="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64"/>
      <c r="BQ1573" s="64"/>
      <c r="BR1573" s="64"/>
      <c r="BS1573" s="64"/>
      <c r="BT1573" s="64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  <c r="FN1573" s="64"/>
      <c r="FO1573" s="64"/>
      <c r="FP1573" s="64"/>
      <c r="FQ1573" s="64"/>
      <c r="FR1573" s="64"/>
      <c r="FS1573" s="64"/>
      <c r="FT1573" s="64"/>
    </row>
    <row r="1574" spans="1:176" ht="15" x14ac:dyDescent="0.25">
      <c r="A1574" s="20">
        <f t="shared" si="380"/>
        <v>45327</v>
      </c>
      <c r="B1574" s="22">
        <f t="shared" ca="1" si="371"/>
        <v>1.1389722997501588</v>
      </c>
      <c r="C1574" s="22">
        <f t="shared" ca="1" si="381"/>
        <v>0.97614444</v>
      </c>
      <c r="D1574" s="23">
        <f ca="1">IF(A1574&lt;$B$1,VLOOKUP(A1574,[1]DI!$A$4:$B$15000,2,FALSE),0)</f>
        <v>0.1115</v>
      </c>
      <c r="E1574" s="22">
        <f t="shared" ca="1" si="372"/>
        <v>4.1957000000000002E-4</v>
      </c>
      <c r="F1574" s="23">
        <f t="shared" si="373"/>
        <v>1.3</v>
      </c>
      <c r="G1574" s="24">
        <f t="shared" ca="1" si="374"/>
        <v>1.0005454410000001</v>
      </c>
      <c r="H1574" s="22">
        <f ca="1">TRUNC(PRODUCT(G$10:G1573),15)</f>
        <v>1.5334690910883599</v>
      </c>
      <c r="I1574" s="22">
        <f t="shared" ca="1" si="375"/>
        <v>1.5015535581434301</v>
      </c>
      <c r="J1574" s="22">
        <f t="shared" ca="1" si="376"/>
        <v>1.02125501</v>
      </c>
      <c r="K1574" s="110">
        <f t="shared" ca="1" si="369"/>
        <v>0.16282785975015868</v>
      </c>
      <c r="L1574" s="115">
        <v>0</v>
      </c>
      <c r="M1574" s="67">
        <f>IF(L1574&gt;0,VLOOKUP(L1574,S$12:$AB$125,7),0)</f>
        <v>0</v>
      </c>
      <c r="N1574" s="2">
        <f t="shared" si="370"/>
        <v>0</v>
      </c>
      <c r="O1574" s="22">
        <f t="shared" ca="1" si="377"/>
        <v>0.16282785975015868</v>
      </c>
      <c r="P1574" s="25" t="str">
        <f t="shared" si="378"/>
        <v>A+J=</v>
      </c>
      <c r="Q1574" s="26">
        <f t="shared" si="379"/>
        <v>45306</v>
      </c>
      <c r="R1574" s="4"/>
      <c r="S1574" s="98"/>
      <c r="U1574" s="4"/>
      <c r="V1574" s="4"/>
      <c r="W1574" s="4"/>
      <c r="X1574" s="4"/>
      <c r="Y1574" s="4"/>
      <c r="Z1574" s="4"/>
      <c r="AA1574" s="4"/>
      <c r="AB1574" s="4"/>
      <c r="AC1574" s="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64"/>
      <c r="BQ1574" s="64"/>
      <c r="BR1574" s="64"/>
      <c r="BS1574" s="64"/>
      <c r="BT1574" s="6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  <c r="FN1574" s="64"/>
      <c r="FO1574" s="64"/>
      <c r="FP1574" s="64"/>
      <c r="FQ1574" s="64"/>
      <c r="FR1574" s="64"/>
      <c r="FS1574" s="64"/>
      <c r="FT1574" s="64"/>
    </row>
    <row r="1575" spans="1:176" ht="15" x14ac:dyDescent="0.25">
      <c r="A1575" s="20">
        <f t="shared" si="380"/>
        <v>45328</v>
      </c>
      <c r="B1575" s="22">
        <f t="shared" ca="1" si="371"/>
        <v>1.1395935453524844</v>
      </c>
      <c r="C1575" s="22">
        <f t="shared" ca="1" si="381"/>
        <v>0.97614444</v>
      </c>
      <c r="D1575" s="23">
        <f ca="1">IF(A1575&lt;$B$1,VLOOKUP(A1575,[1]DI!$A$4:$B$15000,2,FALSE),0)</f>
        <v>0.1115</v>
      </c>
      <c r="E1575" s="22">
        <f t="shared" ca="1" si="372"/>
        <v>4.1957000000000002E-4</v>
      </c>
      <c r="F1575" s="23">
        <f t="shared" si="373"/>
        <v>1.3</v>
      </c>
      <c r="G1575" s="24">
        <f t="shared" ca="1" si="374"/>
        <v>1.0005454410000001</v>
      </c>
      <c r="H1575" s="22">
        <f ca="1">TRUNC(PRODUCT(G$10:G1574),15)</f>
        <v>1.53430550800288</v>
      </c>
      <c r="I1575" s="22">
        <f t="shared" ca="1" si="375"/>
        <v>1.5015535581434301</v>
      </c>
      <c r="J1575" s="22">
        <f t="shared" ca="1" si="376"/>
        <v>1.0218120399999999</v>
      </c>
      <c r="K1575" s="110">
        <f t="shared" ca="1" si="369"/>
        <v>0.16344910535248441</v>
      </c>
      <c r="L1575" s="115">
        <v>0</v>
      </c>
      <c r="M1575" s="67">
        <f>IF(L1575&gt;0,VLOOKUP(L1575,S$12:$AB$125,7),0)</f>
        <v>0</v>
      </c>
      <c r="N1575" s="2">
        <f t="shared" si="370"/>
        <v>0</v>
      </c>
      <c r="O1575" s="22">
        <f t="shared" ca="1" si="377"/>
        <v>0.16344910535248441</v>
      </c>
      <c r="P1575" s="25" t="str">
        <f t="shared" si="378"/>
        <v>A+J=</v>
      </c>
      <c r="Q1575" s="26">
        <f t="shared" si="379"/>
        <v>45306</v>
      </c>
      <c r="R1575" s="4"/>
      <c r="S1575" s="98"/>
      <c r="U1575" s="4"/>
      <c r="V1575" s="4"/>
      <c r="W1575" s="4"/>
      <c r="X1575" s="4"/>
      <c r="Y1575" s="4"/>
      <c r="Z1575" s="4"/>
      <c r="AA1575" s="4"/>
      <c r="AB1575" s="4"/>
      <c r="AC1575" s="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64"/>
      <c r="BJ1575" s="64"/>
      <c r="BK1575" s="64"/>
      <c r="BL1575" s="64"/>
      <c r="BM1575" s="64"/>
      <c r="BN1575" s="64"/>
      <c r="BO1575" s="64"/>
      <c r="BP1575" s="64"/>
      <c r="BQ1575" s="64"/>
      <c r="BR1575" s="64"/>
      <c r="BS1575" s="64"/>
      <c r="BT1575" s="64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  <c r="FN1575" s="64"/>
      <c r="FO1575" s="64"/>
      <c r="FP1575" s="64"/>
      <c r="FQ1575" s="64"/>
      <c r="FR1575" s="64"/>
      <c r="FS1575" s="64"/>
      <c r="FT1575" s="64"/>
    </row>
    <row r="1576" spans="1:176" ht="15" x14ac:dyDescent="0.25">
      <c r="A1576" s="20">
        <f t="shared" si="380"/>
        <v>45329</v>
      </c>
      <c r="B1576" s="22">
        <f t="shared" ca="1" si="371"/>
        <v>1.1402151240828944</v>
      </c>
      <c r="C1576" s="22">
        <f t="shared" ca="1" si="381"/>
        <v>0.97614444</v>
      </c>
      <c r="D1576" s="23">
        <f ca="1">IF(A1576&lt;$B$1,VLOOKUP(A1576,[1]DI!$A$4:$B$15000,2,FALSE),0)</f>
        <v>0.1115</v>
      </c>
      <c r="E1576" s="22">
        <f t="shared" ca="1" si="372"/>
        <v>4.1957000000000002E-4</v>
      </c>
      <c r="F1576" s="23">
        <f t="shared" si="373"/>
        <v>1.3</v>
      </c>
      <c r="G1576" s="24">
        <f t="shared" ca="1" si="374"/>
        <v>1.0005454410000001</v>
      </c>
      <c r="H1576" s="22">
        <f ca="1">TRUNC(PRODUCT(G$10:G1575),15)</f>
        <v>1.5351423811334699</v>
      </c>
      <c r="I1576" s="22">
        <f t="shared" ca="1" si="375"/>
        <v>1.5015535581434301</v>
      </c>
      <c r="J1576" s="22">
        <f t="shared" ca="1" si="376"/>
        <v>1.02236938</v>
      </c>
      <c r="K1576" s="110">
        <f t="shared" ca="1" si="369"/>
        <v>0.16407068408289432</v>
      </c>
      <c r="L1576" s="115">
        <v>0</v>
      </c>
      <c r="M1576" s="67">
        <f>IF(L1576&gt;0,VLOOKUP(L1576,S$12:$AB$125,7),0)</f>
        <v>0</v>
      </c>
      <c r="N1576" s="2">
        <f t="shared" si="370"/>
        <v>0</v>
      </c>
      <c r="O1576" s="22">
        <f t="shared" ca="1" si="377"/>
        <v>0.16407068408289432</v>
      </c>
      <c r="P1576" s="25" t="str">
        <f t="shared" si="378"/>
        <v>A+J=</v>
      </c>
      <c r="Q1576" s="26">
        <f t="shared" si="379"/>
        <v>45306</v>
      </c>
      <c r="R1576" s="4"/>
      <c r="S1576" s="98"/>
      <c r="U1576" s="4"/>
      <c r="V1576" s="4"/>
      <c r="W1576" s="4"/>
      <c r="X1576" s="4"/>
      <c r="Y1576" s="4"/>
      <c r="Z1576" s="4"/>
      <c r="AA1576" s="4"/>
      <c r="AB1576" s="4"/>
      <c r="AC1576" s="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64"/>
      <c r="BQ1576" s="64"/>
      <c r="BR1576" s="64"/>
      <c r="BS1576" s="64"/>
      <c r="BT1576" s="64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  <c r="FN1576" s="64"/>
      <c r="FO1576" s="64"/>
      <c r="FP1576" s="64"/>
      <c r="FQ1576" s="64"/>
      <c r="FR1576" s="64"/>
      <c r="FS1576" s="64"/>
      <c r="FT1576" s="64"/>
    </row>
    <row r="1577" spans="1:176" ht="15" x14ac:dyDescent="0.25">
      <c r="A1577" s="20">
        <f t="shared" si="380"/>
        <v>45330</v>
      </c>
      <c r="B1577" s="22">
        <f t="shared" ca="1" si="371"/>
        <v>1.1408370445501599</v>
      </c>
      <c r="C1577" s="22">
        <f t="shared" ca="1" si="381"/>
        <v>0.97614444</v>
      </c>
      <c r="D1577" s="23">
        <f ca="1">IF(A1577&lt;$B$1,VLOOKUP(A1577,[1]DI!$A$4:$B$15000,2,FALSE),0)</f>
        <v>0.1115</v>
      </c>
      <c r="E1577" s="22">
        <f t="shared" ca="1" si="372"/>
        <v>4.1957000000000002E-4</v>
      </c>
      <c r="F1577" s="23">
        <f t="shared" si="373"/>
        <v>1.3</v>
      </c>
      <c r="G1577" s="24">
        <f t="shared" ca="1" si="374"/>
        <v>1.0005454410000001</v>
      </c>
      <c r="H1577" s="22">
        <f ca="1">TRUNC(PRODUCT(G$10:G1576),15)</f>
        <v>1.5359797107289801</v>
      </c>
      <c r="I1577" s="22">
        <f t="shared" ca="1" si="375"/>
        <v>1.5015535581434301</v>
      </c>
      <c r="J1577" s="22">
        <f t="shared" ca="1" si="376"/>
        <v>1.02292702</v>
      </c>
      <c r="K1577" s="110">
        <f t="shared" ca="1" si="369"/>
        <v>0.16469260455015988</v>
      </c>
      <c r="L1577" s="115">
        <v>0</v>
      </c>
      <c r="M1577" s="67">
        <f>IF(L1577&gt;0,VLOOKUP(L1577,S$12:$AB$125,7),0)</f>
        <v>0</v>
      </c>
      <c r="N1577" s="2">
        <f t="shared" si="370"/>
        <v>0</v>
      </c>
      <c r="O1577" s="22">
        <f t="shared" ca="1" si="377"/>
        <v>0.16469260455015988</v>
      </c>
      <c r="P1577" s="25" t="str">
        <f t="shared" si="378"/>
        <v>A+J=</v>
      </c>
      <c r="Q1577" s="26">
        <f t="shared" si="379"/>
        <v>45306</v>
      </c>
      <c r="R1577" s="4"/>
      <c r="S1577" s="98"/>
      <c r="U1577" s="4"/>
      <c r="V1577" s="4"/>
      <c r="W1577" s="4"/>
      <c r="X1577" s="4"/>
      <c r="Y1577" s="4"/>
      <c r="Z1577" s="4"/>
      <c r="AA1577" s="4"/>
      <c r="AB1577" s="4"/>
      <c r="AC1577" s="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64"/>
      <c r="BQ1577" s="64"/>
      <c r="BR1577" s="64"/>
      <c r="BS1577" s="64"/>
      <c r="BT1577" s="64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  <c r="FN1577" s="64"/>
      <c r="FO1577" s="64"/>
      <c r="FP1577" s="64"/>
      <c r="FQ1577" s="64"/>
      <c r="FR1577" s="64"/>
      <c r="FS1577" s="64"/>
      <c r="FT1577" s="64"/>
    </row>
    <row r="1578" spans="1:176" ht="15" x14ac:dyDescent="0.25">
      <c r="A1578" s="20">
        <f t="shared" si="380"/>
        <v>45331</v>
      </c>
      <c r="B1578" s="22">
        <f t="shared" ca="1" si="371"/>
        <v>1.1414593081455096</v>
      </c>
      <c r="C1578" s="22">
        <f t="shared" ca="1" si="381"/>
        <v>0.97614444</v>
      </c>
      <c r="D1578" s="23">
        <f ca="1">IF(A1578&lt;$B$1,VLOOKUP(A1578,[1]DI!$A$4:$B$15000,2,FALSE),0)</f>
        <v>0.1115</v>
      </c>
      <c r="E1578" s="22">
        <f t="shared" ca="1" si="372"/>
        <v>4.1957000000000002E-4</v>
      </c>
      <c r="F1578" s="23">
        <f t="shared" si="373"/>
        <v>1.3</v>
      </c>
      <c r="G1578" s="24">
        <f t="shared" ca="1" si="374"/>
        <v>1.0005454410000001</v>
      </c>
      <c r="H1578" s="22">
        <f ca="1">TRUNC(PRODUCT(G$10:G1577),15)</f>
        <v>1.5368174970383801</v>
      </c>
      <c r="I1578" s="22">
        <f t="shared" ca="1" si="375"/>
        <v>1.5015535581434301</v>
      </c>
      <c r="J1578" s="22">
        <f t="shared" ca="1" si="376"/>
        <v>1.0234849699999999</v>
      </c>
      <c r="K1578" s="110">
        <f t="shared" ca="1" si="369"/>
        <v>0.16531486814550958</v>
      </c>
      <c r="L1578" s="115">
        <v>0</v>
      </c>
      <c r="M1578" s="67">
        <f>IF(L1578&gt;0,VLOOKUP(L1578,S$12:$AB$125,7),0)</f>
        <v>0</v>
      </c>
      <c r="N1578" s="2">
        <f t="shared" si="370"/>
        <v>0</v>
      </c>
      <c r="O1578" s="22">
        <f t="shared" ca="1" si="377"/>
        <v>0.16531486814550958</v>
      </c>
      <c r="P1578" s="25" t="str">
        <f t="shared" si="378"/>
        <v>A+J=</v>
      </c>
      <c r="Q1578" s="26">
        <f t="shared" si="379"/>
        <v>45306</v>
      </c>
      <c r="R1578" s="4"/>
      <c r="S1578" s="98"/>
      <c r="U1578" s="4"/>
      <c r="V1578" s="4"/>
      <c r="W1578" s="4"/>
      <c r="X1578" s="4"/>
      <c r="Y1578" s="4"/>
      <c r="Z1578" s="4"/>
      <c r="AA1578" s="4"/>
      <c r="AB1578" s="4"/>
      <c r="AC1578" s="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64"/>
      <c r="BQ1578" s="64"/>
      <c r="BR1578" s="64"/>
      <c r="BS1578" s="64"/>
      <c r="BT1578" s="64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  <c r="FN1578" s="64"/>
      <c r="FO1578" s="64"/>
      <c r="FP1578" s="64"/>
      <c r="FQ1578" s="64"/>
      <c r="FR1578" s="64"/>
      <c r="FS1578" s="64"/>
      <c r="FT1578" s="64"/>
    </row>
    <row r="1579" spans="1:176" ht="15" x14ac:dyDescent="0.25">
      <c r="A1579" s="20">
        <f t="shared" si="380"/>
        <v>45332</v>
      </c>
      <c r="B1579" s="22">
        <f t="shared" ca="1" si="371"/>
        <v>1.142081903477715</v>
      </c>
      <c r="C1579" s="22">
        <f t="shared" ca="1" si="381"/>
        <v>0.97614444</v>
      </c>
      <c r="D1579" s="23">
        <f ca="1">IF(A1579&lt;$B$1,VLOOKUP(A1579,[1]DI!$A$4:$B$15000,2,FALSE),0)</f>
        <v>0</v>
      </c>
      <c r="E1579" s="22">
        <f t="shared" ca="1" si="372"/>
        <v>0</v>
      </c>
      <c r="F1579" s="23">
        <f t="shared" si="373"/>
        <v>1.3</v>
      </c>
      <c r="G1579" s="24">
        <f t="shared" ca="1" si="374"/>
        <v>1</v>
      </c>
      <c r="H1579" s="22">
        <f ca="1">TRUNC(PRODUCT(G$10:G1578),15)</f>
        <v>1.53765574031078</v>
      </c>
      <c r="I1579" s="22">
        <f t="shared" ca="1" si="375"/>
        <v>1.5015535581434301</v>
      </c>
      <c r="J1579" s="22">
        <f t="shared" ca="1" si="376"/>
        <v>1.02404322</v>
      </c>
      <c r="K1579" s="110">
        <f t="shared" ca="1" si="369"/>
        <v>0.16593746347771493</v>
      </c>
      <c r="L1579" s="115">
        <v>0</v>
      </c>
      <c r="M1579" s="67">
        <f>IF(L1579&gt;0,VLOOKUP(L1579,S$12:$AB$125,7),0)</f>
        <v>0</v>
      </c>
      <c r="N1579" s="2">
        <f t="shared" si="370"/>
        <v>0</v>
      </c>
      <c r="O1579" s="22">
        <f t="shared" ca="1" si="377"/>
        <v>0.16593746347771493</v>
      </c>
      <c r="P1579" s="25" t="str">
        <f t="shared" si="378"/>
        <v>A+J=</v>
      </c>
      <c r="Q1579" s="26">
        <f t="shared" si="379"/>
        <v>45306</v>
      </c>
      <c r="R1579" s="4"/>
      <c r="S1579" s="98"/>
      <c r="U1579" s="4"/>
      <c r="V1579" s="4"/>
      <c r="W1579" s="4"/>
      <c r="X1579" s="4"/>
      <c r="Y1579" s="4"/>
      <c r="Z1579" s="4"/>
      <c r="AA1579" s="4"/>
      <c r="AB1579" s="4"/>
      <c r="AC1579" s="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64"/>
      <c r="BQ1579" s="64"/>
      <c r="BR1579" s="64"/>
      <c r="BS1579" s="64"/>
      <c r="BT1579" s="64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  <c r="FN1579" s="64"/>
      <c r="FO1579" s="64"/>
      <c r="FP1579" s="64"/>
      <c r="FQ1579" s="64"/>
      <c r="FR1579" s="64"/>
      <c r="FS1579" s="64"/>
      <c r="FT1579" s="64"/>
    </row>
    <row r="1580" spans="1:176" ht="15" x14ac:dyDescent="0.25">
      <c r="A1580" s="20">
        <f t="shared" si="380"/>
        <v>45333</v>
      </c>
      <c r="B1580" s="22">
        <f t="shared" ca="1" si="371"/>
        <v>1.142081903477715</v>
      </c>
      <c r="C1580" s="22">
        <f t="shared" ca="1" si="381"/>
        <v>0.97614444</v>
      </c>
      <c r="D1580" s="23">
        <f ca="1">IF(A1580&lt;$B$1,VLOOKUP(A1580,[1]DI!$A$4:$B$15000,2,FALSE),0)</f>
        <v>0</v>
      </c>
      <c r="E1580" s="22">
        <f t="shared" ca="1" si="372"/>
        <v>0</v>
      </c>
      <c r="F1580" s="23">
        <f t="shared" si="373"/>
        <v>1.3</v>
      </c>
      <c r="G1580" s="24">
        <f t="shared" ca="1" si="374"/>
        <v>1</v>
      </c>
      <c r="H1580" s="22">
        <f ca="1">TRUNC(PRODUCT(G$10:G1579),15)</f>
        <v>1.53765574031078</v>
      </c>
      <c r="I1580" s="22">
        <f t="shared" ca="1" si="375"/>
        <v>1.5015535581434301</v>
      </c>
      <c r="J1580" s="22">
        <f t="shared" ca="1" si="376"/>
        <v>1.02404322</v>
      </c>
      <c r="K1580" s="110">
        <f t="shared" ca="1" si="369"/>
        <v>0.16593746347771493</v>
      </c>
      <c r="L1580" s="115">
        <v>0</v>
      </c>
      <c r="M1580" s="67">
        <f>IF(L1580&gt;0,VLOOKUP(L1580,S$12:$AB$125,7),0)</f>
        <v>0</v>
      </c>
      <c r="N1580" s="2">
        <f t="shared" si="370"/>
        <v>0</v>
      </c>
      <c r="O1580" s="22">
        <f t="shared" ca="1" si="377"/>
        <v>0.16593746347771493</v>
      </c>
      <c r="P1580" s="25" t="str">
        <f t="shared" si="378"/>
        <v>A+J=</v>
      </c>
      <c r="Q1580" s="26">
        <f t="shared" si="379"/>
        <v>45306</v>
      </c>
      <c r="R1580" s="4"/>
      <c r="S1580" s="98"/>
      <c r="U1580" s="4"/>
      <c r="V1580" s="4"/>
      <c r="W1580" s="4"/>
      <c r="X1580" s="4"/>
      <c r="Y1580" s="4"/>
      <c r="Z1580" s="4"/>
      <c r="AA1580" s="4"/>
      <c r="AB1580" s="4"/>
      <c r="AC1580" s="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64"/>
      <c r="BQ1580" s="64"/>
      <c r="BR1580" s="64"/>
      <c r="BS1580" s="64"/>
      <c r="BT1580" s="64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  <c r="FN1580" s="64"/>
      <c r="FO1580" s="64"/>
      <c r="FP1580" s="64"/>
      <c r="FQ1580" s="64"/>
      <c r="FR1580" s="64"/>
      <c r="FS1580" s="64"/>
      <c r="FT1580" s="64"/>
    </row>
    <row r="1581" spans="1:176" ht="15" x14ac:dyDescent="0.25">
      <c r="A1581" s="20">
        <f t="shared" si="380"/>
        <v>45334</v>
      </c>
      <c r="B1581" s="22">
        <f t="shared" ca="1" si="371"/>
        <v>1.142081903477715</v>
      </c>
      <c r="C1581" s="22">
        <f t="shared" ca="1" si="381"/>
        <v>0.97614444</v>
      </c>
      <c r="D1581" s="23">
        <f ca="1">IF(A1581&lt;$B$1,VLOOKUP(A1581,[1]DI!$A$4:$B$15000,2,FALSE),0)</f>
        <v>0</v>
      </c>
      <c r="E1581" s="22">
        <f t="shared" ca="1" si="372"/>
        <v>0</v>
      </c>
      <c r="F1581" s="23">
        <f t="shared" si="373"/>
        <v>1.3</v>
      </c>
      <c r="G1581" s="24">
        <f t="shared" ca="1" si="374"/>
        <v>1</v>
      </c>
      <c r="H1581" s="22">
        <f ca="1">TRUNC(PRODUCT(G$10:G1580),15)</f>
        <v>1.53765574031078</v>
      </c>
      <c r="I1581" s="22">
        <f t="shared" ca="1" si="375"/>
        <v>1.5015535581434301</v>
      </c>
      <c r="J1581" s="22">
        <f t="shared" ca="1" si="376"/>
        <v>1.02404322</v>
      </c>
      <c r="K1581" s="110">
        <f t="shared" ca="1" si="369"/>
        <v>0.16593746347771493</v>
      </c>
      <c r="L1581" s="115">
        <v>0</v>
      </c>
      <c r="M1581" s="67">
        <f>IF(L1581&gt;0,VLOOKUP(L1581,S$12:$AB$125,7),0)</f>
        <v>0</v>
      </c>
      <c r="N1581" s="2">
        <f t="shared" si="370"/>
        <v>0</v>
      </c>
      <c r="O1581" s="22">
        <f t="shared" ca="1" si="377"/>
        <v>0.16593746347771493</v>
      </c>
      <c r="P1581" s="25" t="str">
        <f t="shared" si="378"/>
        <v>A+J=</v>
      </c>
      <c r="Q1581" s="26">
        <f t="shared" si="379"/>
        <v>45306</v>
      </c>
      <c r="R1581" s="4"/>
      <c r="S1581" s="98"/>
      <c r="U1581" s="4"/>
      <c r="V1581" s="4"/>
      <c r="W1581" s="4"/>
      <c r="X1581" s="4"/>
      <c r="Y1581" s="4"/>
      <c r="Z1581" s="4"/>
      <c r="AA1581" s="4"/>
      <c r="AB1581" s="4"/>
      <c r="AC1581" s="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64"/>
      <c r="BQ1581" s="64"/>
      <c r="BR1581" s="64"/>
      <c r="BS1581" s="64"/>
      <c r="BT1581" s="64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  <c r="FN1581" s="64"/>
      <c r="FO1581" s="64"/>
      <c r="FP1581" s="64"/>
      <c r="FQ1581" s="64"/>
      <c r="FR1581" s="64"/>
      <c r="FS1581" s="64"/>
      <c r="FT1581" s="64"/>
    </row>
    <row r="1582" spans="1:176" ht="15" x14ac:dyDescent="0.25">
      <c r="A1582" s="20">
        <f t="shared" si="380"/>
        <v>45335</v>
      </c>
      <c r="B1582" s="22">
        <f t="shared" ca="1" si="371"/>
        <v>1.142081903477715</v>
      </c>
      <c r="C1582" s="22">
        <f t="shared" ca="1" si="381"/>
        <v>0.97614444</v>
      </c>
      <c r="D1582" s="23">
        <f ca="1">IF(A1582&lt;$B$1,VLOOKUP(A1582,[1]DI!$A$4:$B$15000,2,FALSE),0)</f>
        <v>0</v>
      </c>
      <c r="E1582" s="22">
        <f t="shared" ca="1" si="372"/>
        <v>0</v>
      </c>
      <c r="F1582" s="23">
        <f t="shared" si="373"/>
        <v>1.3</v>
      </c>
      <c r="G1582" s="24">
        <f t="shared" ca="1" si="374"/>
        <v>1</v>
      </c>
      <c r="H1582" s="22">
        <f ca="1">TRUNC(PRODUCT(G$10:G1581),15)</f>
        <v>1.53765574031078</v>
      </c>
      <c r="I1582" s="22">
        <f t="shared" ca="1" si="375"/>
        <v>1.5015535581434301</v>
      </c>
      <c r="J1582" s="22">
        <f t="shared" ca="1" si="376"/>
        <v>1.02404322</v>
      </c>
      <c r="K1582" s="110">
        <f t="shared" ca="1" si="369"/>
        <v>0.16593746347771493</v>
      </c>
      <c r="L1582" s="115">
        <v>0</v>
      </c>
      <c r="M1582" s="67">
        <f>IF(L1582&gt;0,VLOOKUP(L1582,S$12:$AB$125,7),0)</f>
        <v>0</v>
      </c>
      <c r="N1582" s="2">
        <f t="shared" si="370"/>
        <v>0</v>
      </c>
      <c r="O1582" s="22">
        <f t="shared" ca="1" si="377"/>
        <v>0.16593746347771493</v>
      </c>
      <c r="P1582" s="25" t="str">
        <f t="shared" si="378"/>
        <v>A+J=</v>
      </c>
      <c r="Q1582" s="26">
        <f t="shared" si="379"/>
        <v>45306</v>
      </c>
      <c r="R1582" s="4"/>
      <c r="S1582" s="98"/>
      <c r="U1582" s="4"/>
      <c r="V1582" s="4"/>
      <c r="W1582" s="4"/>
      <c r="X1582" s="4"/>
      <c r="Y1582" s="4"/>
      <c r="Z1582" s="4"/>
      <c r="AA1582" s="4"/>
      <c r="AB1582" s="4"/>
      <c r="AC1582" s="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64"/>
      <c r="BQ1582" s="64"/>
      <c r="BR1582" s="64"/>
      <c r="BS1582" s="64"/>
      <c r="BT1582" s="64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  <c r="FN1582" s="64"/>
      <c r="FO1582" s="64"/>
      <c r="FP1582" s="64"/>
      <c r="FQ1582" s="64"/>
      <c r="FR1582" s="64"/>
      <c r="FS1582" s="64"/>
      <c r="FT1582" s="64"/>
    </row>
    <row r="1583" spans="1:176" ht="15" x14ac:dyDescent="0.25">
      <c r="A1583" s="20">
        <f t="shared" si="380"/>
        <v>45336</v>
      </c>
      <c r="B1583" s="22">
        <f t="shared" ca="1" si="371"/>
        <v>1.142081903477715</v>
      </c>
      <c r="C1583" s="22">
        <f t="shared" ca="1" si="381"/>
        <v>0.97614444</v>
      </c>
      <c r="D1583" s="23">
        <f ca="1">IF(A1583&lt;$B$1,VLOOKUP(A1583,[1]DI!$A$4:$B$15000,2,FALSE),0)</f>
        <v>0.1115</v>
      </c>
      <c r="E1583" s="22">
        <f t="shared" ca="1" si="372"/>
        <v>4.1957000000000002E-4</v>
      </c>
      <c r="F1583" s="23">
        <f t="shared" si="373"/>
        <v>1.3</v>
      </c>
      <c r="G1583" s="24">
        <f t="shared" ca="1" si="374"/>
        <v>1.0005454410000001</v>
      </c>
      <c r="H1583" s="22">
        <f ca="1">TRUNC(PRODUCT(G$10:G1582),15)</f>
        <v>1.53765574031078</v>
      </c>
      <c r="I1583" s="22">
        <f t="shared" ca="1" si="375"/>
        <v>1.5015535581434301</v>
      </c>
      <c r="J1583" s="22">
        <f t="shared" ca="1" si="376"/>
        <v>1.02404322</v>
      </c>
      <c r="K1583" s="110">
        <f t="shared" ca="1" si="369"/>
        <v>0.16593746347771493</v>
      </c>
      <c r="L1583" s="115">
        <v>0</v>
      </c>
      <c r="M1583" s="67">
        <f>IF(L1583&gt;0,VLOOKUP(L1583,S$12:$AB$125,7),0)</f>
        <v>0</v>
      </c>
      <c r="N1583" s="2">
        <f t="shared" si="370"/>
        <v>0</v>
      </c>
      <c r="O1583" s="22">
        <f t="shared" ca="1" si="377"/>
        <v>0.16593746347771493</v>
      </c>
      <c r="P1583" s="25" t="str">
        <f t="shared" si="378"/>
        <v>A+J=</v>
      </c>
      <c r="Q1583" s="26">
        <f t="shared" si="379"/>
        <v>45306</v>
      </c>
      <c r="R1583" s="4"/>
      <c r="S1583" s="98"/>
      <c r="U1583" s="4"/>
      <c r="V1583" s="4"/>
      <c r="W1583" s="4"/>
      <c r="X1583" s="4"/>
      <c r="Y1583" s="4"/>
      <c r="Z1583" s="4"/>
      <c r="AA1583" s="4"/>
      <c r="AB1583" s="4"/>
      <c r="AC1583" s="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  <c r="BK1583" s="64"/>
      <c r="BL1583" s="64"/>
      <c r="BM1583" s="64"/>
      <c r="BN1583" s="64"/>
      <c r="BO1583" s="64"/>
      <c r="BP1583" s="64"/>
      <c r="BQ1583" s="64"/>
      <c r="BR1583" s="64"/>
      <c r="BS1583" s="64"/>
      <c r="BT1583" s="64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  <c r="FN1583" s="64"/>
      <c r="FO1583" s="64"/>
      <c r="FP1583" s="64"/>
      <c r="FQ1583" s="64"/>
      <c r="FR1583" s="64"/>
      <c r="FS1583" s="64"/>
      <c r="FT1583" s="64"/>
    </row>
    <row r="1584" spans="1:176" ht="15" x14ac:dyDescent="0.25">
      <c r="A1584" s="20">
        <f t="shared" si="380"/>
        <v>45337</v>
      </c>
      <c r="B1584" s="22">
        <f t="shared" ca="1" si="371"/>
        <v>1.1427048405467759</v>
      </c>
      <c r="C1584" s="22">
        <f t="shared" ca="1" si="381"/>
        <v>0.97614444</v>
      </c>
      <c r="D1584" s="23">
        <f ca="1">IF(A1584&lt;$B$1,VLOOKUP(A1584,[1]DI!$A$4:$B$15000,2,FALSE),0)</f>
        <v>0.1115</v>
      </c>
      <c r="E1584" s="22">
        <f t="shared" ca="1" si="372"/>
        <v>4.1957000000000002E-4</v>
      </c>
      <c r="F1584" s="23">
        <f t="shared" si="373"/>
        <v>1.3</v>
      </c>
      <c r="G1584" s="24">
        <f t="shared" ca="1" si="374"/>
        <v>1.0005454410000001</v>
      </c>
      <c r="H1584" s="22">
        <f ca="1">TRUNC(PRODUCT(G$10:G1583),15)</f>
        <v>1.53849444079543</v>
      </c>
      <c r="I1584" s="22">
        <f t="shared" ca="1" si="375"/>
        <v>1.5015535581434301</v>
      </c>
      <c r="J1584" s="22">
        <f t="shared" ca="1" si="376"/>
        <v>1.0246017700000001</v>
      </c>
      <c r="K1584" s="110">
        <f t="shared" ref="K1584:K1647" ca="1" si="382">TRUNC((C1584*(J1584-1)),8)+(-R$1531*J1584)</f>
        <v>0.16656040054677593</v>
      </c>
      <c r="L1584" s="115">
        <v>0</v>
      </c>
      <c r="M1584" s="67">
        <f>IF(L1584&gt;0,VLOOKUP(L1584,S$12:$AB$125,7),0)</f>
        <v>0</v>
      </c>
      <c r="N1584" s="2">
        <f t="shared" si="370"/>
        <v>0</v>
      </c>
      <c r="O1584" s="22">
        <f t="shared" ca="1" si="377"/>
        <v>0.16656040054677593</v>
      </c>
      <c r="P1584" s="25" t="str">
        <f t="shared" si="378"/>
        <v>A+J=</v>
      </c>
      <c r="Q1584" s="26">
        <f t="shared" si="379"/>
        <v>45306</v>
      </c>
      <c r="R1584" s="4"/>
      <c r="S1584" s="98"/>
      <c r="U1584" s="4"/>
      <c r="V1584" s="4"/>
      <c r="W1584" s="4"/>
      <c r="X1584" s="4"/>
      <c r="Y1584" s="4"/>
      <c r="Z1584" s="4"/>
      <c r="AA1584" s="4"/>
      <c r="AB1584" s="4"/>
      <c r="AC1584" s="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64"/>
      <c r="BQ1584" s="64"/>
      <c r="BR1584" s="64"/>
      <c r="BS1584" s="64"/>
      <c r="BT1584" s="6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  <c r="FN1584" s="64"/>
      <c r="FO1584" s="64"/>
      <c r="FP1584" s="64"/>
      <c r="FQ1584" s="64"/>
      <c r="FR1584" s="64"/>
      <c r="FS1584" s="64"/>
      <c r="FT1584" s="64"/>
    </row>
    <row r="1585" spans="1:176" ht="15" x14ac:dyDescent="0.25">
      <c r="A1585" s="20">
        <f t="shared" si="380"/>
        <v>45338</v>
      </c>
      <c r="B1585" s="22">
        <f t="shared" ca="1" si="371"/>
        <v>1.143328110743921</v>
      </c>
      <c r="C1585" s="22">
        <f t="shared" ca="1" si="381"/>
        <v>0.97614444</v>
      </c>
      <c r="D1585" s="23">
        <f ca="1">IF(A1585&lt;$B$1,VLOOKUP(A1585,[1]DI!$A$4:$B$15000,2,FALSE),0)</f>
        <v>0.1115</v>
      </c>
      <c r="E1585" s="22">
        <f t="shared" ca="1" si="372"/>
        <v>4.1957000000000002E-4</v>
      </c>
      <c r="F1585" s="23">
        <f t="shared" si="373"/>
        <v>1.3</v>
      </c>
      <c r="G1585" s="24">
        <f t="shared" ca="1" si="374"/>
        <v>1.0005454410000001</v>
      </c>
      <c r="H1585" s="22">
        <f ca="1">TRUNC(PRODUCT(G$10:G1584),15)</f>
        <v>1.5393335987417101</v>
      </c>
      <c r="I1585" s="22">
        <f t="shared" ca="1" si="375"/>
        <v>1.5015535581434301</v>
      </c>
      <c r="J1585" s="22">
        <f t="shared" ca="1" si="376"/>
        <v>1.02516063</v>
      </c>
      <c r="K1585" s="110">
        <f t="shared" ca="1" si="382"/>
        <v>0.16718367074392107</v>
      </c>
      <c r="L1585" s="115">
        <v>0</v>
      </c>
      <c r="M1585" s="67">
        <f>IF(L1585&gt;0,VLOOKUP(L1585,S$12:$AB$125,7),0)</f>
        <v>0</v>
      </c>
      <c r="N1585" s="2">
        <f t="shared" si="370"/>
        <v>0</v>
      </c>
      <c r="O1585" s="22">
        <f t="shared" ca="1" si="377"/>
        <v>0.16718367074392107</v>
      </c>
      <c r="P1585" s="25" t="str">
        <f t="shared" si="378"/>
        <v>A+J=</v>
      </c>
      <c r="Q1585" s="26">
        <f t="shared" si="379"/>
        <v>45306</v>
      </c>
      <c r="R1585" s="4"/>
      <c r="S1585" s="98"/>
      <c r="U1585" s="4"/>
      <c r="V1585" s="4"/>
      <c r="W1585" s="4"/>
      <c r="X1585" s="4"/>
      <c r="Y1585" s="4"/>
      <c r="Z1585" s="4"/>
      <c r="AA1585" s="4"/>
      <c r="AB1585" s="4"/>
      <c r="AC1585" s="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4"/>
      <c r="BL1585" s="64"/>
      <c r="BM1585" s="64"/>
      <c r="BN1585" s="64"/>
      <c r="BO1585" s="64"/>
      <c r="BP1585" s="64"/>
      <c r="BQ1585" s="64"/>
      <c r="BR1585" s="64"/>
      <c r="BS1585" s="64"/>
      <c r="BT1585" s="64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  <c r="FN1585" s="64"/>
      <c r="FO1585" s="64"/>
      <c r="FP1585" s="64"/>
      <c r="FQ1585" s="64"/>
      <c r="FR1585" s="64"/>
      <c r="FS1585" s="64"/>
      <c r="FT1585" s="64"/>
    </row>
    <row r="1586" spans="1:176" ht="15" x14ac:dyDescent="0.25">
      <c r="A1586" s="20">
        <f t="shared" si="380"/>
        <v>45339</v>
      </c>
      <c r="B1586" s="22">
        <f t="shared" ca="1" si="371"/>
        <v>1.1439517340691503</v>
      </c>
      <c r="C1586" s="22">
        <f t="shared" ca="1" si="381"/>
        <v>0.97614444</v>
      </c>
      <c r="D1586" s="23">
        <f ca="1">IF(A1586&lt;$B$1,VLOOKUP(A1586,[1]DI!$A$4:$B$15000,2,FALSE),0)</f>
        <v>0</v>
      </c>
      <c r="E1586" s="22">
        <f t="shared" ca="1" si="372"/>
        <v>0</v>
      </c>
      <c r="F1586" s="23">
        <f t="shared" si="373"/>
        <v>1.3</v>
      </c>
      <c r="G1586" s="24">
        <f t="shared" ca="1" si="374"/>
        <v>1</v>
      </c>
      <c r="H1586" s="22">
        <f ca="1">TRUNC(PRODUCT(G$10:G1585),15)</f>
        <v>1.54017321439914</v>
      </c>
      <c r="I1586" s="22">
        <f t="shared" ca="1" si="375"/>
        <v>1.5015535581434301</v>
      </c>
      <c r="J1586" s="22">
        <f t="shared" ca="1" si="376"/>
        <v>1.0257198000000001</v>
      </c>
      <c r="K1586" s="110">
        <f t="shared" ca="1" si="382"/>
        <v>0.1678072940691504</v>
      </c>
      <c r="L1586" s="115">
        <v>0</v>
      </c>
      <c r="M1586" s="67">
        <f>IF(L1586&gt;0,VLOOKUP(L1586,S$12:$AB$125,7),0)</f>
        <v>0</v>
      </c>
      <c r="N1586" s="2">
        <f t="shared" si="370"/>
        <v>0</v>
      </c>
      <c r="O1586" s="22">
        <f t="shared" ca="1" si="377"/>
        <v>0.1678072940691504</v>
      </c>
      <c r="P1586" s="25" t="str">
        <f t="shared" si="378"/>
        <v>A+J=</v>
      </c>
      <c r="Q1586" s="26">
        <f t="shared" si="379"/>
        <v>45306</v>
      </c>
      <c r="R1586" s="4"/>
      <c r="S1586" s="98"/>
      <c r="U1586" s="4"/>
      <c r="V1586" s="4"/>
      <c r="W1586" s="4"/>
      <c r="X1586" s="4"/>
      <c r="Y1586" s="4"/>
      <c r="Z1586" s="4"/>
      <c r="AA1586" s="4"/>
      <c r="AB1586" s="4"/>
      <c r="AC1586" s="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  <c r="BL1586" s="64"/>
      <c r="BM1586" s="64"/>
      <c r="BN1586" s="64"/>
      <c r="BO1586" s="64"/>
      <c r="BP1586" s="64"/>
      <c r="BQ1586" s="64"/>
      <c r="BR1586" s="64"/>
      <c r="BS1586" s="64"/>
      <c r="BT1586" s="64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  <c r="FN1586" s="64"/>
      <c r="FO1586" s="64"/>
      <c r="FP1586" s="64"/>
      <c r="FQ1586" s="64"/>
      <c r="FR1586" s="64"/>
      <c r="FS1586" s="64"/>
      <c r="FT1586" s="64"/>
    </row>
    <row r="1587" spans="1:176" ht="15" x14ac:dyDescent="0.25">
      <c r="A1587" s="20">
        <f t="shared" si="380"/>
        <v>45340</v>
      </c>
      <c r="B1587" s="22">
        <f t="shared" ca="1" si="371"/>
        <v>1.1439517340691503</v>
      </c>
      <c r="C1587" s="22">
        <f t="shared" ca="1" si="381"/>
        <v>0.97614444</v>
      </c>
      <c r="D1587" s="23">
        <f ca="1">IF(A1587&lt;$B$1,VLOOKUP(A1587,[1]DI!$A$4:$B$15000,2,FALSE),0)</f>
        <v>0</v>
      </c>
      <c r="E1587" s="22">
        <f t="shared" ca="1" si="372"/>
        <v>0</v>
      </c>
      <c r="F1587" s="23">
        <f t="shared" si="373"/>
        <v>1.3</v>
      </c>
      <c r="G1587" s="24">
        <f t="shared" ca="1" si="374"/>
        <v>1</v>
      </c>
      <c r="H1587" s="22">
        <f ca="1">TRUNC(PRODUCT(G$10:G1586),15)</f>
        <v>1.54017321439914</v>
      </c>
      <c r="I1587" s="22">
        <f t="shared" ca="1" si="375"/>
        <v>1.5015535581434301</v>
      </c>
      <c r="J1587" s="22">
        <f t="shared" ca="1" si="376"/>
        <v>1.0257198000000001</v>
      </c>
      <c r="K1587" s="110">
        <f t="shared" ca="1" si="382"/>
        <v>0.1678072940691504</v>
      </c>
      <c r="L1587" s="115">
        <v>0</v>
      </c>
      <c r="M1587" s="67">
        <f>IF(L1587&gt;0,VLOOKUP(L1587,S$12:$AB$125,7),0)</f>
        <v>0</v>
      </c>
      <c r="N1587" s="2">
        <f t="shared" si="370"/>
        <v>0</v>
      </c>
      <c r="O1587" s="22">
        <f t="shared" ca="1" si="377"/>
        <v>0.1678072940691504</v>
      </c>
      <c r="P1587" s="25" t="str">
        <f t="shared" si="378"/>
        <v>A+J=</v>
      </c>
      <c r="Q1587" s="26">
        <f t="shared" si="379"/>
        <v>45306</v>
      </c>
      <c r="R1587" s="4"/>
      <c r="S1587" s="98"/>
      <c r="U1587" s="4"/>
      <c r="V1587" s="4"/>
      <c r="W1587" s="4"/>
      <c r="X1587" s="4"/>
      <c r="Y1587" s="4"/>
      <c r="Z1587" s="4"/>
      <c r="AA1587" s="4"/>
      <c r="AB1587" s="4"/>
      <c r="AC1587" s="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  <c r="BK1587" s="64"/>
      <c r="BL1587" s="64"/>
      <c r="BM1587" s="64"/>
      <c r="BN1587" s="64"/>
      <c r="BO1587" s="64"/>
      <c r="BP1587" s="64"/>
      <c r="BQ1587" s="64"/>
      <c r="BR1587" s="64"/>
      <c r="BS1587" s="64"/>
      <c r="BT1587" s="64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  <c r="FN1587" s="64"/>
      <c r="FO1587" s="64"/>
      <c r="FP1587" s="64"/>
      <c r="FQ1587" s="64"/>
      <c r="FR1587" s="64"/>
      <c r="FS1587" s="64"/>
      <c r="FT1587" s="64"/>
    </row>
    <row r="1588" spans="1:176" ht="15" x14ac:dyDescent="0.25">
      <c r="A1588" s="20">
        <f t="shared" si="380"/>
        <v>45341</v>
      </c>
      <c r="B1588" s="22">
        <f t="shared" ca="1" si="371"/>
        <v>1.1439517340691503</v>
      </c>
      <c r="C1588" s="22">
        <f t="shared" ca="1" si="381"/>
        <v>0.97614444</v>
      </c>
      <c r="D1588" s="23">
        <f ca="1">IF(A1588&lt;$B$1,VLOOKUP(A1588,[1]DI!$A$4:$B$15000,2,FALSE),0)</f>
        <v>0.1115</v>
      </c>
      <c r="E1588" s="22">
        <f t="shared" ca="1" si="372"/>
        <v>4.1957000000000002E-4</v>
      </c>
      <c r="F1588" s="23">
        <f t="shared" si="373"/>
        <v>1.3</v>
      </c>
      <c r="G1588" s="24">
        <f t="shared" ca="1" si="374"/>
        <v>1.0005454410000001</v>
      </c>
      <c r="H1588" s="22">
        <f ca="1">TRUNC(PRODUCT(G$10:G1587),15)</f>
        <v>1.54017321439914</v>
      </c>
      <c r="I1588" s="22">
        <f t="shared" ca="1" si="375"/>
        <v>1.5015535581434301</v>
      </c>
      <c r="J1588" s="22">
        <f t="shared" ca="1" si="376"/>
        <v>1.0257198000000001</v>
      </c>
      <c r="K1588" s="110">
        <f t="shared" ca="1" si="382"/>
        <v>0.1678072940691504</v>
      </c>
      <c r="L1588" s="115">
        <v>0</v>
      </c>
      <c r="M1588" s="67">
        <f>IF(L1588&gt;0,VLOOKUP(L1588,S$12:$AB$125,7),0)</f>
        <v>0</v>
      </c>
      <c r="N1588" s="2">
        <f t="shared" si="370"/>
        <v>0</v>
      </c>
      <c r="O1588" s="22">
        <f t="shared" ca="1" si="377"/>
        <v>0.1678072940691504</v>
      </c>
      <c r="P1588" s="25" t="str">
        <f t="shared" si="378"/>
        <v>A+J=</v>
      </c>
      <c r="Q1588" s="26">
        <f t="shared" si="379"/>
        <v>45306</v>
      </c>
      <c r="R1588" s="4"/>
      <c r="S1588" s="98"/>
      <c r="U1588" s="4"/>
      <c r="V1588" s="4"/>
      <c r="W1588" s="4"/>
      <c r="X1588" s="4"/>
      <c r="Y1588" s="4"/>
      <c r="Z1588" s="4"/>
      <c r="AA1588" s="4"/>
      <c r="AB1588" s="4"/>
      <c r="AC1588" s="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4"/>
      <c r="BL1588" s="64"/>
      <c r="BM1588" s="64"/>
      <c r="BN1588" s="64"/>
      <c r="BO1588" s="64"/>
      <c r="BP1588" s="64"/>
      <c r="BQ1588" s="64"/>
      <c r="BR1588" s="64"/>
      <c r="BS1588" s="64"/>
      <c r="BT1588" s="64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  <c r="FN1588" s="64"/>
      <c r="FO1588" s="64"/>
      <c r="FP1588" s="64"/>
      <c r="FQ1588" s="64"/>
      <c r="FR1588" s="64"/>
      <c r="FS1588" s="64"/>
      <c r="FT1588" s="64"/>
    </row>
    <row r="1589" spans="1:176" ht="15" x14ac:dyDescent="0.25">
      <c r="A1589" s="20">
        <f t="shared" si="380"/>
        <v>45342</v>
      </c>
      <c r="B1589" s="22">
        <f t="shared" ca="1" si="371"/>
        <v>1.1445756991312352</v>
      </c>
      <c r="C1589" s="22">
        <f t="shared" ca="1" si="381"/>
        <v>0.97614444</v>
      </c>
      <c r="D1589" s="23">
        <f ca="1">IF(A1589&lt;$B$1,VLOOKUP(A1589,[1]DI!$A$4:$B$15000,2,FALSE),0)</f>
        <v>0.1115</v>
      </c>
      <c r="E1589" s="22">
        <f t="shared" ca="1" si="372"/>
        <v>4.1957000000000002E-4</v>
      </c>
      <c r="F1589" s="23">
        <f t="shared" si="373"/>
        <v>1.3</v>
      </c>
      <c r="G1589" s="24">
        <f t="shared" ca="1" si="374"/>
        <v>1.0005454410000001</v>
      </c>
      <c r="H1589" s="22">
        <f ca="1">TRUNC(PRODUCT(G$10:G1588),15)</f>
        <v>1.5410132880173799</v>
      </c>
      <c r="I1589" s="22">
        <f t="shared" ca="1" si="375"/>
        <v>1.5015535581434301</v>
      </c>
      <c r="J1589" s="22">
        <f t="shared" ca="1" si="376"/>
        <v>1.0262792700000001</v>
      </c>
      <c r="K1589" s="110">
        <f t="shared" ca="1" si="382"/>
        <v>0.16843125913123536</v>
      </c>
      <c r="L1589" s="115">
        <v>0</v>
      </c>
      <c r="M1589" s="67">
        <f>IF(L1589&gt;0,VLOOKUP(L1589,S$12:$AB$125,7),0)</f>
        <v>0</v>
      </c>
      <c r="N1589" s="2">
        <f t="shared" si="370"/>
        <v>0</v>
      </c>
      <c r="O1589" s="22">
        <f t="shared" ca="1" si="377"/>
        <v>0.16843125913123536</v>
      </c>
      <c r="P1589" s="25" t="str">
        <f t="shared" si="378"/>
        <v>A+J=</v>
      </c>
      <c r="Q1589" s="26">
        <f t="shared" si="379"/>
        <v>45306</v>
      </c>
      <c r="R1589" s="4"/>
      <c r="S1589" s="98"/>
      <c r="U1589" s="4"/>
      <c r="V1589" s="4"/>
      <c r="W1589" s="4"/>
      <c r="X1589" s="4"/>
      <c r="Y1589" s="4"/>
      <c r="Z1589" s="4"/>
      <c r="AA1589" s="4"/>
      <c r="AB1589" s="4"/>
      <c r="AC1589" s="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64"/>
      <c r="BQ1589" s="64"/>
      <c r="BR1589" s="64"/>
      <c r="BS1589" s="64"/>
      <c r="BT1589" s="64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  <c r="FN1589" s="64"/>
      <c r="FO1589" s="64"/>
      <c r="FP1589" s="64"/>
      <c r="FQ1589" s="64"/>
      <c r="FR1589" s="64"/>
      <c r="FS1589" s="64"/>
      <c r="FT1589" s="64"/>
    </row>
    <row r="1590" spans="1:176" ht="15" x14ac:dyDescent="0.25">
      <c r="A1590" s="20">
        <f t="shared" si="380"/>
        <v>45343</v>
      </c>
      <c r="B1590" s="22">
        <f t="shared" ca="1" si="371"/>
        <v>1.145199985930176</v>
      </c>
      <c r="C1590" s="22">
        <f t="shared" ca="1" si="381"/>
        <v>0.97614444</v>
      </c>
      <c r="D1590" s="23">
        <f ca="1">IF(A1590&lt;$B$1,VLOOKUP(A1590,[1]DI!$A$4:$B$15000,2,FALSE),0)</f>
        <v>0.1115</v>
      </c>
      <c r="E1590" s="22">
        <f t="shared" ca="1" si="372"/>
        <v>4.1957000000000002E-4</v>
      </c>
      <c r="F1590" s="23">
        <f t="shared" si="373"/>
        <v>1.3</v>
      </c>
      <c r="G1590" s="24">
        <f t="shared" ca="1" si="374"/>
        <v>1.0005454410000001</v>
      </c>
      <c r="H1590" s="22">
        <f ca="1">TRUNC(PRODUCT(G$10:G1589),15)</f>
        <v>1.5418538198462099</v>
      </c>
      <c r="I1590" s="22">
        <f t="shared" ca="1" si="375"/>
        <v>1.5015535581434301</v>
      </c>
      <c r="J1590" s="22">
        <f t="shared" ca="1" si="376"/>
        <v>1.02683904</v>
      </c>
      <c r="K1590" s="110">
        <f t="shared" ca="1" si="382"/>
        <v>0.16905554593017594</v>
      </c>
      <c r="L1590" s="115">
        <v>0</v>
      </c>
      <c r="M1590" s="67">
        <f>IF(L1590&gt;0,VLOOKUP(L1590,S$12:$AB$125,7),0)</f>
        <v>0</v>
      </c>
      <c r="N1590" s="2">
        <f t="shared" si="370"/>
        <v>0</v>
      </c>
      <c r="O1590" s="22">
        <f t="shared" ca="1" si="377"/>
        <v>0.16905554593017594</v>
      </c>
      <c r="P1590" s="25" t="str">
        <f t="shared" si="378"/>
        <v>A+J=</v>
      </c>
      <c r="Q1590" s="26">
        <f t="shared" si="379"/>
        <v>45306</v>
      </c>
      <c r="R1590" s="4"/>
      <c r="S1590" s="98"/>
      <c r="U1590" s="4"/>
      <c r="V1590" s="4"/>
      <c r="W1590" s="4"/>
      <c r="X1590" s="4"/>
      <c r="Y1590" s="4"/>
      <c r="Z1590" s="4"/>
      <c r="AA1590" s="4"/>
      <c r="AB1590" s="4"/>
      <c r="AC1590" s="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64"/>
      <c r="BQ1590" s="64"/>
      <c r="BR1590" s="64"/>
      <c r="BS1590" s="64"/>
      <c r="BT1590" s="64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  <c r="FN1590" s="64"/>
      <c r="FO1590" s="64"/>
      <c r="FP1590" s="64"/>
      <c r="FQ1590" s="64"/>
      <c r="FR1590" s="64"/>
      <c r="FS1590" s="64"/>
      <c r="FT1590" s="64"/>
    </row>
    <row r="1591" spans="1:176" ht="15" x14ac:dyDescent="0.25">
      <c r="A1591" s="20">
        <f t="shared" si="380"/>
        <v>45344</v>
      </c>
      <c r="B1591" s="22">
        <f t="shared" ca="1" si="371"/>
        <v>1.1458246258572007</v>
      </c>
      <c r="C1591" s="22">
        <f t="shared" ca="1" si="381"/>
        <v>0.97614444</v>
      </c>
      <c r="D1591" s="23">
        <f ca="1">IF(A1591&lt;$B$1,VLOOKUP(A1591,[1]DI!$A$4:$B$15000,2,FALSE),0)</f>
        <v>0.1115</v>
      </c>
      <c r="E1591" s="22">
        <f t="shared" ca="1" si="372"/>
        <v>4.1957000000000002E-4</v>
      </c>
      <c r="F1591" s="23">
        <f t="shared" si="373"/>
        <v>1.3</v>
      </c>
      <c r="G1591" s="24">
        <f t="shared" ca="1" si="374"/>
        <v>1.0005454410000001</v>
      </c>
      <c r="H1591" s="22">
        <f ca="1">TRUNC(PRODUCT(G$10:G1590),15)</f>
        <v>1.54269481013556</v>
      </c>
      <c r="I1591" s="22">
        <f t="shared" ca="1" si="375"/>
        <v>1.5015535581434301</v>
      </c>
      <c r="J1591" s="22">
        <f t="shared" ca="1" si="376"/>
        <v>1.0273991200000001</v>
      </c>
      <c r="K1591" s="110">
        <f t="shared" ca="1" si="382"/>
        <v>0.16968018585720071</v>
      </c>
      <c r="L1591" s="115">
        <v>0</v>
      </c>
      <c r="M1591" s="67">
        <f>IF(L1591&gt;0,VLOOKUP(L1591,S$12:$AB$125,7),0)</f>
        <v>0</v>
      </c>
      <c r="N1591" s="2">
        <f t="shared" si="370"/>
        <v>0</v>
      </c>
      <c r="O1591" s="22">
        <f t="shared" ca="1" si="377"/>
        <v>0.16968018585720071</v>
      </c>
      <c r="P1591" s="25" t="str">
        <f t="shared" si="378"/>
        <v>A+J=</v>
      </c>
      <c r="Q1591" s="26">
        <f t="shared" si="379"/>
        <v>45306</v>
      </c>
      <c r="R1591" s="4"/>
      <c r="S1591" s="98"/>
      <c r="U1591" s="4"/>
      <c r="V1591" s="4"/>
      <c r="W1591" s="4"/>
      <c r="X1591" s="4"/>
      <c r="Y1591" s="4"/>
      <c r="Z1591" s="4"/>
      <c r="AA1591" s="4"/>
      <c r="AB1591" s="4"/>
      <c r="AC1591" s="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64"/>
      <c r="BQ1591" s="64"/>
      <c r="BR1591" s="64"/>
      <c r="BS1591" s="64"/>
      <c r="BT1591" s="64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  <c r="FN1591" s="64"/>
      <c r="FO1591" s="64"/>
      <c r="FP1591" s="64"/>
      <c r="FQ1591" s="64"/>
      <c r="FR1591" s="64"/>
      <c r="FS1591" s="64"/>
      <c r="FT1591" s="64"/>
    </row>
    <row r="1592" spans="1:176" ht="15" x14ac:dyDescent="0.25">
      <c r="A1592" s="20">
        <f t="shared" si="380"/>
        <v>45345</v>
      </c>
      <c r="B1592" s="22">
        <f t="shared" ca="1" si="371"/>
        <v>1.1464496189123097</v>
      </c>
      <c r="C1592" s="22">
        <f t="shared" ca="1" si="381"/>
        <v>0.97614444</v>
      </c>
      <c r="D1592" s="23">
        <f ca="1">IF(A1592&lt;$B$1,VLOOKUP(A1592,[1]DI!$A$4:$B$15000,2,FALSE),0)</f>
        <v>0.1115</v>
      </c>
      <c r="E1592" s="22">
        <f t="shared" ca="1" si="372"/>
        <v>4.1957000000000002E-4</v>
      </c>
      <c r="F1592" s="23">
        <f t="shared" si="373"/>
        <v>1.3</v>
      </c>
      <c r="G1592" s="24">
        <f t="shared" ca="1" si="374"/>
        <v>1.0005454410000001</v>
      </c>
      <c r="H1592" s="22">
        <f ca="1">TRUNC(PRODUCT(G$10:G1591),15)</f>
        <v>1.54353625913549</v>
      </c>
      <c r="I1592" s="22">
        <f t="shared" ca="1" si="375"/>
        <v>1.5015535581434301</v>
      </c>
      <c r="J1592" s="22">
        <f t="shared" ca="1" si="376"/>
        <v>1.0279595100000001</v>
      </c>
      <c r="K1592" s="110">
        <f t="shared" ca="1" si="382"/>
        <v>0.17030517891230962</v>
      </c>
      <c r="L1592" s="115">
        <v>0</v>
      </c>
      <c r="M1592" s="67">
        <f>IF(L1592&gt;0,VLOOKUP(L1592,S$12:$AB$125,7),0)</f>
        <v>0</v>
      </c>
      <c r="N1592" s="2">
        <f t="shared" si="370"/>
        <v>0</v>
      </c>
      <c r="O1592" s="22">
        <f t="shared" ca="1" si="377"/>
        <v>0.17030517891230962</v>
      </c>
      <c r="P1592" s="25" t="str">
        <f t="shared" si="378"/>
        <v>A+J=</v>
      </c>
      <c r="Q1592" s="26">
        <f t="shared" si="379"/>
        <v>45306</v>
      </c>
      <c r="R1592" s="4"/>
      <c r="S1592" s="98"/>
      <c r="U1592" s="4"/>
      <c r="V1592" s="4"/>
      <c r="W1592" s="4"/>
      <c r="X1592" s="4"/>
      <c r="Y1592" s="4"/>
      <c r="Z1592" s="4"/>
      <c r="AA1592" s="4"/>
      <c r="AB1592" s="4"/>
      <c r="AC1592" s="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64"/>
      <c r="BQ1592" s="64"/>
      <c r="BR1592" s="64"/>
      <c r="BS1592" s="64"/>
      <c r="BT1592" s="64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  <c r="FN1592" s="64"/>
      <c r="FO1592" s="64"/>
      <c r="FP1592" s="64"/>
      <c r="FQ1592" s="64"/>
      <c r="FR1592" s="64"/>
      <c r="FS1592" s="64"/>
      <c r="FT1592" s="64"/>
    </row>
    <row r="1593" spans="1:176" ht="15" x14ac:dyDescent="0.25">
      <c r="A1593" s="20">
        <f t="shared" si="380"/>
        <v>45346</v>
      </c>
      <c r="B1593" s="22">
        <f t="shared" ca="1" si="371"/>
        <v>1.1470749337042743</v>
      </c>
      <c r="C1593" s="22">
        <f t="shared" ca="1" si="381"/>
        <v>0.97614444</v>
      </c>
      <c r="D1593" s="23">
        <f ca="1">IF(A1593&lt;$B$1,VLOOKUP(A1593,[1]DI!$A$4:$B$15000,2,FALSE),0)</f>
        <v>0</v>
      </c>
      <c r="E1593" s="22">
        <f t="shared" ca="1" si="372"/>
        <v>0</v>
      </c>
      <c r="F1593" s="23">
        <f t="shared" si="373"/>
        <v>1.3</v>
      </c>
      <c r="G1593" s="24">
        <f t="shared" ca="1" si="374"/>
        <v>1</v>
      </c>
      <c r="H1593" s="22">
        <f ca="1">TRUNC(PRODUCT(G$10:G1592),15)</f>
        <v>1.54437816709621</v>
      </c>
      <c r="I1593" s="22">
        <f t="shared" ca="1" si="375"/>
        <v>1.5015535581434301</v>
      </c>
      <c r="J1593" s="22">
        <f t="shared" ca="1" si="376"/>
        <v>1.0285202</v>
      </c>
      <c r="K1593" s="110">
        <f t="shared" ca="1" si="382"/>
        <v>0.17093049370427418</v>
      </c>
      <c r="L1593" s="115">
        <v>0</v>
      </c>
      <c r="M1593" s="67">
        <f>IF(L1593&gt;0,VLOOKUP(L1593,S$12:$AB$125,7),0)</f>
        <v>0</v>
      </c>
      <c r="N1593" s="2">
        <f t="shared" si="370"/>
        <v>0</v>
      </c>
      <c r="O1593" s="22">
        <f t="shared" ca="1" si="377"/>
        <v>0.17093049370427418</v>
      </c>
      <c r="P1593" s="25" t="str">
        <f t="shared" si="378"/>
        <v>A+J=</v>
      </c>
      <c r="Q1593" s="26">
        <f t="shared" si="379"/>
        <v>45306</v>
      </c>
      <c r="R1593" s="4"/>
      <c r="S1593" s="98"/>
      <c r="U1593" s="4"/>
      <c r="V1593" s="4"/>
      <c r="W1593" s="4"/>
      <c r="X1593" s="4"/>
      <c r="Y1593" s="4"/>
      <c r="Z1593" s="4"/>
      <c r="AA1593" s="4"/>
      <c r="AB1593" s="4"/>
      <c r="AC1593" s="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64"/>
      <c r="BQ1593" s="64"/>
      <c r="BR1593" s="64"/>
      <c r="BS1593" s="64"/>
      <c r="BT1593" s="64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  <c r="FN1593" s="64"/>
      <c r="FO1593" s="64"/>
      <c r="FP1593" s="64"/>
      <c r="FQ1593" s="64"/>
      <c r="FR1593" s="64"/>
      <c r="FS1593" s="64"/>
      <c r="FT1593" s="64"/>
    </row>
    <row r="1594" spans="1:176" ht="15" x14ac:dyDescent="0.25">
      <c r="A1594" s="20">
        <f t="shared" si="380"/>
        <v>45347</v>
      </c>
      <c r="B1594" s="22">
        <f t="shared" ca="1" si="371"/>
        <v>1.1470749337042743</v>
      </c>
      <c r="C1594" s="22">
        <f t="shared" ca="1" si="381"/>
        <v>0.97614444</v>
      </c>
      <c r="D1594" s="23">
        <f ca="1">IF(A1594&lt;$B$1,VLOOKUP(A1594,[1]DI!$A$4:$B$15000,2,FALSE),0)</f>
        <v>0</v>
      </c>
      <c r="E1594" s="22">
        <f t="shared" ca="1" si="372"/>
        <v>0</v>
      </c>
      <c r="F1594" s="23">
        <f t="shared" si="373"/>
        <v>1.3</v>
      </c>
      <c r="G1594" s="24">
        <f t="shared" ca="1" si="374"/>
        <v>1</v>
      </c>
      <c r="H1594" s="22">
        <f ca="1">TRUNC(PRODUCT(G$10:G1593),15)</f>
        <v>1.54437816709621</v>
      </c>
      <c r="I1594" s="22">
        <f t="shared" ca="1" si="375"/>
        <v>1.5015535581434301</v>
      </c>
      <c r="J1594" s="22">
        <f t="shared" ca="1" si="376"/>
        <v>1.0285202</v>
      </c>
      <c r="K1594" s="110">
        <f t="shared" ca="1" si="382"/>
        <v>0.17093049370427418</v>
      </c>
      <c r="L1594" s="115">
        <v>0</v>
      </c>
      <c r="M1594" s="67">
        <f>IF(L1594&gt;0,VLOOKUP(L1594,S$12:$AB$125,7),0)</f>
        <v>0</v>
      </c>
      <c r="N1594" s="2">
        <f t="shared" si="370"/>
        <v>0</v>
      </c>
      <c r="O1594" s="22">
        <f t="shared" ca="1" si="377"/>
        <v>0.17093049370427418</v>
      </c>
      <c r="P1594" s="25" t="str">
        <f t="shared" si="378"/>
        <v>A+J=</v>
      </c>
      <c r="Q1594" s="26">
        <f t="shared" si="379"/>
        <v>45306</v>
      </c>
      <c r="R1594" s="4"/>
      <c r="S1594" s="98"/>
      <c r="U1594" s="4"/>
      <c r="V1594" s="4"/>
      <c r="W1594" s="4"/>
      <c r="X1594" s="4"/>
      <c r="Y1594" s="4"/>
      <c r="Z1594" s="4"/>
      <c r="AA1594" s="4"/>
      <c r="AB1594" s="4"/>
      <c r="AC1594" s="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64"/>
      <c r="BQ1594" s="64"/>
      <c r="BR1594" s="64"/>
      <c r="BS1594" s="64"/>
      <c r="BT1594" s="6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  <c r="FN1594" s="64"/>
      <c r="FO1594" s="64"/>
      <c r="FP1594" s="64"/>
      <c r="FQ1594" s="64"/>
      <c r="FR1594" s="64"/>
      <c r="FS1594" s="64"/>
      <c r="FT1594" s="64"/>
    </row>
    <row r="1595" spans="1:176" ht="15" x14ac:dyDescent="0.25">
      <c r="A1595" s="20">
        <f t="shared" si="380"/>
        <v>45348</v>
      </c>
      <c r="B1595" s="22">
        <f t="shared" ca="1" si="371"/>
        <v>1.1470749337042743</v>
      </c>
      <c r="C1595" s="22">
        <f t="shared" ca="1" si="381"/>
        <v>0.97614444</v>
      </c>
      <c r="D1595" s="23">
        <f ca="1">IF(A1595&lt;$B$1,VLOOKUP(A1595,[1]DI!$A$4:$B$15000,2,FALSE),0)</f>
        <v>0.1115</v>
      </c>
      <c r="E1595" s="22">
        <f t="shared" ca="1" si="372"/>
        <v>4.1957000000000002E-4</v>
      </c>
      <c r="F1595" s="23">
        <f t="shared" si="373"/>
        <v>1.3</v>
      </c>
      <c r="G1595" s="24">
        <f t="shared" ca="1" si="374"/>
        <v>1.0005454410000001</v>
      </c>
      <c r="H1595" s="22">
        <f ca="1">TRUNC(PRODUCT(G$10:G1594),15)</f>
        <v>1.54437816709621</v>
      </c>
      <c r="I1595" s="22">
        <f t="shared" ca="1" si="375"/>
        <v>1.5015535581434301</v>
      </c>
      <c r="J1595" s="22">
        <f t="shared" ca="1" si="376"/>
        <v>1.0285202</v>
      </c>
      <c r="K1595" s="110">
        <f t="shared" ca="1" si="382"/>
        <v>0.17093049370427418</v>
      </c>
      <c r="L1595" s="115">
        <v>0</v>
      </c>
      <c r="M1595" s="67">
        <f>IF(L1595&gt;0,VLOOKUP(L1595,S$12:$AB$125,7),0)</f>
        <v>0</v>
      </c>
      <c r="N1595" s="2">
        <f t="shared" si="370"/>
        <v>0</v>
      </c>
      <c r="O1595" s="22">
        <f t="shared" ca="1" si="377"/>
        <v>0.17093049370427418</v>
      </c>
      <c r="P1595" s="25" t="str">
        <f t="shared" si="378"/>
        <v>A+J=</v>
      </c>
      <c r="Q1595" s="26">
        <f t="shared" si="379"/>
        <v>45306</v>
      </c>
      <c r="R1595" s="4"/>
      <c r="S1595" s="98"/>
      <c r="U1595" s="4"/>
      <c r="V1595" s="4"/>
      <c r="W1595" s="4"/>
      <c r="X1595" s="4"/>
      <c r="Y1595" s="4"/>
      <c r="Z1595" s="4"/>
      <c r="AA1595" s="4"/>
      <c r="AB1595" s="4"/>
      <c r="AC1595" s="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  <c r="BK1595" s="64"/>
      <c r="BL1595" s="64"/>
      <c r="BM1595" s="64"/>
      <c r="BN1595" s="64"/>
      <c r="BO1595" s="64"/>
      <c r="BP1595" s="64"/>
      <c r="BQ1595" s="64"/>
      <c r="BR1595" s="64"/>
      <c r="BS1595" s="64"/>
      <c r="BT1595" s="64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  <c r="FN1595" s="64"/>
      <c r="FO1595" s="64"/>
      <c r="FP1595" s="64"/>
      <c r="FQ1595" s="64"/>
      <c r="FR1595" s="64"/>
      <c r="FS1595" s="64"/>
      <c r="FT1595" s="64"/>
    </row>
    <row r="1596" spans="1:176" ht="15" x14ac:dyDescent="0.25">
      <c r="A1596" s="20">
        <f t="shared" si="380"/>
        <v>45349</v>
      </c>
      <c r="B1596" s="22">
        <f t="shared" ca="1" si="371"/>
        <v>1.147700601624323</v>
      </c>
      <c r="C1596" s="22">
        <f t="shared" ca="1" si="381"/>
        <v>0.97614444</v>
      </c>
      <c r="D1596" s="23">
        <f ca="1">IF(A1596&lt;$B$1,VLOOKUP(A1596,[1]DI!$A$4:$B$15000,2,FALSE),0)</f>
        <v>0.1115</v>
      </c>
      <c r="E1596" s="22">
        <f t="shared" ca="1" si="372"/>
        <v>4.1957000000000002E-4</v>
      </c>
      <c r="F1596" s="23">
        <f t="shared" si="373"/>
        <v>1.3</v>
      </c>
      <c r="G1596" s="24">
        <f t="shared" ca="1" si="374"/>
        <v>1.0005454410000001</v>
      </c>
      <c r="H1596" s="22">
        <f ca="1">TRUNC(PRODUCT(G$10:G1595),15)</f>
        <v>1.5452205342680501</v>
      </c>
      <c r="I1596" s="22">
        <f t="shared" ca="1" si="375"/>
        <v>1.5015535581434301</v>
      </c>
      <c r="J1596" s="22">
        <f t="shared" ca="1" si="376"/>
        <v>1.0290812</v>
      </c>
      <c r="K1596" s="110">
        <f t="shared" ca="1" si="382"/>
        <v>0.17155616162432291</v>
      </c>
      <c r="L1596" s="115">
        <v>0</v>
      </c>
      <c r="M1596" s="67">
        <f>IF(L1596&gt;0,VLOOKUP(L1596,S$12:$AB$125,7),0)</f>
        <v>0</v>
      </c>
      <c r="N1596" s="2">
        <f t="shared" si="370"/>
        <v>0</v>
      </c>
      <c r="O1596" s="22">
        <f t="shared" ca="1" si="377"/>
        <v>0.17155616162432291</v>
      </c>
      <c r="P1596" s="25" t="str">
        <f t="shared" si="378"/>
        <v>A+J=</v>
      </c>
      <c r="Q1596" s="26">
        <f t="shared" si="379"/>
        <v>45306</v>
      </c>
      <c r="R1596" s="4"/>
      <c r="S1596" s="98"/>
      <c r="U1596" s="4"/>
      <c r="V1596" s="4"/>
      <c r="W1596" s="4"/>
      <c r="X1596" s="4"/>
      <c r="Y1596" s="4"/>
      <c r="Z1596" s="4"/>
      <c r="AA1596" s="4"/>
      <c r="AB1596" s="4"/>
      <c r="AC1596" s="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64"/>
      <c r="BQ1596" s="64"/>
      <c r="BR1596" s="64"/>
      <c r="BS1596" s="64"/>
      <c r="BT1596" s="64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  <c r="FN1596" s="64"/>
      <c r="FO1596" s="64"/>
      <c r="FP1596" s="64"/>
      <c r="FQ1596" s="64"/>
      <c r="FR1596" s="64"/>
      <c r="FS1596" s="64"/>
      <c r="FT1596" s="64"/>
    </row>
    <row r="1597" spans="1:176" ht="15" x14ac:dyDescent="0.25">
      <c r="A1597" s="20">
        <f t="shared" si="380"/>
        <v>45350</v>
      </c>
      <c r="B1597" s="22">
        <f t="shared" ca="1" si="371"/>
        <v>1.1483266012812272</v>
      </c>
      <c r="C1597" s="22">
        <f t="shared" ca="1" si="381"/>
        <v>0.97614444</v>
      </c>
      <c r="D1597" s="23">
        <f ca="1">IF(A1597&lt;$B$1,VLOOKUP(A1597,[1]DI!$A$4:$B$15000,2,FALSE),0)</f>
        <v>0.1115</v>
      </c>
      <c r="E1597" s="22">
        <f t="shared" ca="1" si="372"/>
        <v>4.1957000000000002E-4</v>
      </c>
      <c r="F1597" s="23">
        <f t="shared" si="373"/>
        <v>1.3</v>
      </c>
      <c r="G1597" s="24">
        <f t="shared" ca="1" si="374"/>
        <v>1.0005454410000001</v>
      </c>
      <c r="H1597" s="22">
        <f ca="1">TRUNC(PRODUCT(G$10:G1596),15)</f>
        <v>1.54606336090148</v>
      </c>
      <c r="I1597" s="22">
        <f t="shared" ca="1" si="375"/>
        <v>1.5015535581434301</v>
      </c>
      <c r="J1597" s="22">
        <f t="shared" ca="1" si="376"/>
        <v>1.0296425</v>
      </c>
      <c r="K1597" s="110">
        <f t="shared" ca="1" si="382"/>
        <v>0.17218216128122726</v>
      </c>
      <c r="L1597" s="115">
        <v>0</v>
      </c>
      <c r="M1597" s="67">
        <f>IF(L1597&gt;0,VLOOKUP(L1597,S$12:$AB$125,7),0)</f>
        <v>0</v>
      </c>
      <c r="N1597" s="2">
        <f t="shared" si="370"/>
        <v>0</v>
      </c>
      <c r="O1597" s="22">
        <f t="shared" ca="1" si="377"/>
        <v>0.17218216128122726</v>
      </c>
      <c r="P1597" s="25" t="str">
        <f t="shared" si="378"/>
        <v>A+J=</v>
      </c>
      <c r="Q1597" s="26">
        <f t="shared" si="379"/>
        <v>45306</v>
      </c>
      <c r="R1597" s="4"/>
      <c r="S1597" s="98"/>
      <c r="U1597" s="4"/>
      <c r="V1597" s="4"/>
      <c r="W1597" s="4"/>
      <c r="X1597" s="4"/>
      <c r="Y1597" s="4"/>
      <c r="Z1597" s="4"/>
      <c r="AA1597" s="4"/>
      <c r="AB1597" s="4"/>
      <c r="AC1597" s="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64"/>
      <c r="BQ1597" s="64"/>
      <c r="BR1597" s="64"/>
      <c r="BS1597" s="64"/>
      <c r="BT1597" s="64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  <c r="FN1597" s="64"/>
      <c r="FO1597" s="64"/>
      <c r="FP1597" s="64"/>
      <c r="FQ1597" s="64"/>
      <c r="FR1597" s="64"/>
      <c r="FS1597" s="64"/>
      <c r="FT1597" s="64"/>
    </row>
    <row r="1598" spans="1:176" ht="15" x14ac:dyDescent="0.25">
      <c r="A1598" s="20">
        <f t="shared" si="380"/>
        <v>45351</v>
      </c>
      <c r="B1598" s="22">
        <f t="shared" ca="1" si="371"/>
        <v>1.1489529440662158</v>
      </c>
      <c r="C1598" s="22">
        <f t="shared" ca="1" si="381"/>
        <v>0.97614444</v>
      </c>
      <c r="D1598" s="23">
        <f ca="1">IF(A1598&lt;$B$1,VLOOKUP(A1598,[1]DI!$A$4:$B$15000,2,FALSE),0)</f>
        <v>0.1115</v>
      </c>
      <c r="E1598" s="22">
        <f t="shared" ca="1" si="372"/>
        <v>4.1957000000000002E-4</v>
      </c>
      <c r="F1598" s="23">
        <f t="shared" si="373"/>
        <v>1.3</v>
      </c>
      <c r="G1598" s="24">
        <f t="shared" ca="1" si="374"/>
        <v>1.0005454410000001</v>
      </c>
      <c r="H1598" s="22">
        <f ca="1">TRUNC(PRODUCT(G$10:G1597),15)</f>
        <v>1.54690664724712</v>
      </c>
      <c r="I1598" s="22">
        <f t="shared" ca="1" si="375"/>
        <v>1.5015535581434301</v>
      </c>
      <c r="J1598" s="22">
        <f t="shared" ca="1" si="376"/>
        <v>1.0302041099999999</v>
      </c>
      <c r="K1598" s="110">
        <f t="shared" ca="1" si="382"/>
        <v>0.17280850406621578</v>
      </c>
      <c r="L1598" s="115">
        <v>0</v>
      </c>
      <c r="M1598" s="67">
        <f>IF(L1598&gt;0,VLOOKUP(L1598,S$12:$AB$125,7),0)</f>
        <v>0</v>
      </c>
      <c r="N1598" s="2">
        <f t="shared" si="370"/>
        <v>0</v>
      </c>
      <c r="O1598" s="22">
        <f t="shared" ca="1" si="377"/>
        <v>0.17280850406621578</v>
      </c>
      <c r="P1598" s="25" t="str">
        <f t="shared" si="378"/>
        <v>A+J=</v>
      </c>
      <c r="Q1598" s="26">
        <f t="shared" si="379"/>
        <v>45306</v>
      </c>
      <c r="R1598" s="4"/>
      <c r="S1598" s="98"/>
      <c r="U1598" s="4"/>
      <c r="V1598" s="4"/>
      <c r="W1598" s="4"/>
      <c r="X1598" s="4"/>
      <c r="Y1598" s="4"/>
      <c r="Z1598" s="4"/>
      <c r="AA1598" s="4"/>
      <c r="AB1598" s="4"/>
      <c r="AC1598" s="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  <c r="BL1598" s="64"/>
      <c r="BM1598" s="64"/>
      <c r="BN1598" s="64"/>
      <c r="BO1598" s="64"/>
      <c r="BP1598" s="64"/>
      <c r="BQ1598" s="64"/>
      <c r="BR1598" s="64"/>
      <c r="BS1598" s="64"/>
      <c r="BT1598" s="64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  <c r="FN1598" s="64"/>
      <c r="FO1598" s="64"/>
      <c r="FP1598" s="64"/>
      <c r="FQ1598" s="64"/>
      <c r="FR1598" s="64"/>
      <c r="FS1598" s="64"/>
      <c r="FT1598" s="64"/>
    </row>
    <row r="1599" spans="1:176" ht="15" x14ac:dyDescent="0.25">
      <c r="A1599" s="20">
        <f t="shared" si="380"/>
        <v>45352</v>
      </c>
      <c r="B1599" s="22">
        <f t="shared" ca="1" si="371"/>
        <v>1.1495796299792884</v>
      </c>
      <c r="C1599" s="22">
        <f t="shared" ca="1" si="381"/>
        <v>0.97614444</v>
      </c>
      <c r="D1599" s="23">
        <f ca="1">IF(A1599&lt;$B$1,VLOOKUP(A1599,[1]DI!$A$4:$B$15000,2,FALSE),0)</f>
        <v>0.1115</v>
      </c>
      <c r="E1599" s="22">
        <f t="shared" ca="1" si="372"/>
        <v>4.1957000000000002E-4</v>
      </c>
      <c r="F1599" s="23">
        <f t="shared" si="373"/>
        <v>1.3</v>
      </c>
      <c r="G1599" s="24">
        <f t="shared" ca="1" si="374"/>
        <v>1.0005454410000001</v>
      </c>
      <c r="H1599" s="22">
        <f ca="1">TRUNC(PRODUCT(G$10:G1598),15)</f>
        <v>1.5477503935557</v>
      </c>
      <c r="I1599" s="22">
        <f t="shared" ca="1" si="375"/>
        <v>1.5015535581434301</v>
      </c>
      <c r="J1599" s="22">
        <f t="shared" ca="1" si="376"/>
        <v>1.0307660300000001</v>
      </c>
      <c r="K1599" s="110">
        <f t="shared" ca="1" si="382"/>
        <v>0.17343518997928847</v>
      </c>
      <c r="L1599" s="115">
        <v>0</v>
      </c>
      <c r="M1599" s="67">
        <f>IF(L1599&gt;0,VLOOKUP(L1599,S$12:$AB$125,7),0)</f>
        <v>0</v>
      </c>
      <c r="N1599" s="2">
        <f t="shared" si="370"/>
        <v>0</v>
      </c>
      <c r="O1599" s="22">
        <f t="shared" ca="1" si="377"/>
        <v>0.17343518997928847</v>
      </c>
      <c r="P1599" s="25" t="str">
        <f t="shared" si="378"/>
        <v>A+J=</v>
      </c>
      <c r="Q1599" s="26">
        <f t="shared" si="379"/>
        <v>45306</v>
      </c>
      <c r="R1599" s="4"/>
      <c r="S1599" s="98"/>
      <c r="U1599" s="4"/>
      <c r="V1599" s="4"/>
      <c r="W1599" s="4"/>
      <c r="X1599" s="4"/>
      <c r="Y1599" s="4"/>
      <c r="Z1599" s="4"/>
      <c r="AA1599" s="4"/>
      <c r="AB1599" s="4"/>
      <c r="AC1599" s="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64"/>
      <c r="BQ1599" s="64"/>
      <c r="BR1599" s="64"/>
      <c r="BS1599" s="64"/>
      <c r="BT1599" s="64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  <c r="FN1599" s="64"/>
      <c r="FO1599" s="64"/>
      <c r="FP1599" s="64"/>
      <c r="FQ1599" s="64"/>
      <c r="FR1599" s="64"/>
      <c r="FS1599" s="64"/>
      <c r="FT1599" s="64"/>
    </row>
    <row r="1600" spans="1:176" ht="15" x14ac:dyDescent="0.25">
      <c r="A1600" s="20">
        <f t="shared" si="380"/>
        <v>45353</v>
      </c>
      <c r="B1600" s="22">
        <f t="shared" ca="1" si="371"/>
        <v>1.1502066576292167</v>
      </c>
      <c r="C1600" s="22">
        <f t="shared" ca="1" si="381"/>
        <v>0.97614444</v>
      </c>
      <c r="D1600" s="23">
        <f ca="1">IF(A1600&lt;$B$1,VLOOKUP(A1600,[1]DI!$A$4:$B$15000,2,FALSE),0)</f>
        <v>0</v>
      </c>
      <c r="E1600" s="22">
        <f t="shared" ca="1" si="372"/>
        <v>0</v>
      </c>
      <c r="F1600" s="23">
        <f t="shared" si="373"/>
        <v>1.3</v>
      </c>
      <c r="G1600" s="24">
        <f t="shared" ca="1" si="374"/>
        <v>1</v>
      </c>
      <c r="H1600" s="22">
        <f ca="1">TRUNC(PRODUCT(G$10:G1599),15)</f>
        <v>1.5485946000781099</v>
      </c>
      <c r="I1600" s="22">
        <f t="shared" ca="1" si="375"/>
        <v>1.5015535581434301</v>
      </c>
      <c r="J1600" s="22">
        <f t="shared" ca="1" si="376"/>
        <v>1.0313282500000001</v>
      </c>
      <c r="K1600" s="110">
        <f t="shared" ca="1" si="382"/>
        <v>0.17406221762921681</v>
      </c>
      <c r="L1600" s="115">
        <v>0</v>
      </c>
      <c r="M1600" s="67">
        <f>IF(L1600&gt;0,VLOOKUP(L1600,S$12:$AB$125,7),0)</f>
        <v>0</v>
      </c>
      <c r="N1600" s="2">
        <f t="shared" si="370"/>
        <v>0</v>
      </c>
      <c r="O1600" s="22">
        <f t="shared" ca="1" si="377"/>
        <v>0.17406221762921681</v>
      </c>
      <c r="P1600" s="25" t="str">
        <f t="shared" si="378"/>
        <v>A+J=</v>
      </c>
      <c r="Q1600" s="26">
        <f t="shared" si="379"/>
        <v>45306</v>
      </c>
      <c r="R1600" s="4"/>
      <c r="S1600" s="98"/>
      <c r="U1600" s="4"/>
      <c r="V1600" s="4"/>
      <c r="W1600" s="4"/>
      <c r="X1600" s="4"/>
      <c r="Y1600" s="4"/>
      <c r="Z1600" s="4"/>
      <c r="AA1600" s="4"/>
      <c r="AB1600" s="4"/>
      <c r="AC1600" s="4"/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  <c r="BK1600" s="64"/>
      <c r="BL1600" s="64"/>
      <c r="BM1600" s="64"/>
      <c r="BN1600" s="64"/>
      <c r="BO1600" s="64"/>
      <c r="BP1600" s="64"/>
      <c r="BQ1600" s="64"/>
      <c r="BR1600" s="64"/>
      <c r="BS1600" s="64"/>
      <c r="BT1600" s="64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  <c r="FN1600" s="64"/>
      <c r="FO1600" s="64"/>
      <c r="FP1600" s="64"/>
      <c r="FQ1600" s="64"/>
      <c r="FR1600" s="64"/>
      <c r="FS1600" s="64"/>
      <c r="FT1600" s="64"/>
    </row>
    <row r="1601" spans="1:176" ht="15" x14ac:dyDescent="0.25">
      <c r="A1601" s="20">
        <f t="shared" si="380"/>
        <v>45354</v>
      </c>
      <c r="B1601" s="22">
        <f t="shared" ca="1" si="371"/>
        <v>1.1502066576292167</v>
      </c>
      <c r="C1601" s="22">
        <f t="shared" ca="1" si="381"/>
        <v>0.97614444</v>
      </c>
      <c r="D1601" s="23">
        <f ca="1">IF(A1601&lt;$B$1,VLOOKUP(A1601,[1]DI!$A$4:$B$15000,2,FALSE),0)</f>
        <v>0</v>
      </c>
      <c r="E1601" s="22">
        <f t="shared" ca="1" si="372"/>
        <v>0</v>
      </c>
      <c r="F1601" s="23">
        <f t="shared" si="373"/>
        <v>1.3</v>
      </c>
      <c r="G1601" s="24">
        <f t="shared" ca="1" si="374"/>
        <v>1</v>
      </c>
      <c r="H1601" s="22">
        <f ca="1">TRUNC(PRODUCT(G$10:G1600),15)</f>
        <v>1.5485946000781099</v>
      </c>
      <c r="I1601" s="22">
        <f t="shared" ca="1" si="375"/>
        <v>1.5015535581434301</v>
      </c>
      <c r="J1601" s="22">
        <f t="shared" ca="1" si="376"/>
        <v>1.0313282500000001</v>
      </c>
      <c r="K1601" s="110">
        <f t="shared" ca="1" si="382"/>
        <v>0.17406221762921681</v>
      </c>
      <c r="L1601" s="115">
        <v>0</v>
      </c>
      <c r="M1601" s="67">
        <f>IF(L1601&gt;0,VLOOKUP(L1601,S$12:$AB$125,7),0)</f>
        <v>0</v>
      </c>
      <c r="N1601" s="2">
        <f t="shared" ref="N1601:N1664" si="383">IF(L1601&gt;0,TRUNC(M1601*C$448,8),0)</f>
        <v>0</v>
      </c>
      <c r="O1601" s="22">
        <f t="shared" ca="1" si="377"/>
        <v>0.17406221762921681</v>
      </c>
      <c r="P1601" s="25" t="str">
        <f t="shared" si="378"/>
        <v>A+J=</v>
      </c>
      <c r="Q1601" s="26">
        <f t="shared" si="379"/>
        <v>45306</v>
      </c>
      <c r="R1601" s="4"/>
      <c r="S1601" s="98"/>
      <c r="U1601" s="4"/>
      <c r="V1601" s="4"/>
      <c r="W1601" s="4"/>
      <c r="X1601" s="4"/>
      <c r="Y1601" s="4"/>
      <c r="Z1601" s="4"/>
      <c r="AA1601" s="4"/>
      <c r="AB1601" s="4"/>
      <c r="AC1601" s="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64"/>
      <c r="BQ1601" s="64"/>
      <c r="BR1601" s="64"/>
      <c r="BS1601" s="64"/>
      <c r="BT1601" s="64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  <c r="FN1601" s="64"/>
      <c r="FO1601" s="64"/>
      <c r="FP1601" s="64"/>
      <c r="FQ1601" s="64"/>
      <c r="FR1601" s="64"/>
      <c r="FS1601" s="64"/>
      <c r="FT1601" s="64"/>
    </row>
    <row r="1602" spans="1:176" ht="15" x14ac:dyDescent="0.25">
      <c r="A1602" s="20">
        <f t="shared" si="380"/>
        <v>45355</v>
      </c>
      <c r="B1602" s="22">
        <f t="shared" ca="1" si="371"/>
        <v>1.1502066576292167</v>
      </c>
      <c r="C1602" s="22">
        <f t="shared" ca="1" si="381"/>
        <v>0.97614444</v>
      </c>
      <c r="D1602" s="23">
        <f ca="1">IF(A1602&lt;$B$1,VLOOKUP(A1602,[1]DI!$A$4:$B$15000,2,FALSE),0)</f>
        <v>0.1115</v>
      </c>
      <c r="E1602" s="22">
        <f t="shared" ca="1" si="372"/>
        <v>4.1957000000000002E-4</v>
      </c>
      <c r="F1602" s="23">
        <f t="shared" si="373"/>
        <v>1.3</v>
      </c>
      <c r="G1602" s="24">
        <f t="shared" ca="1" si="374"/>
        <v>1.0005454410000001</v>
      </c>
      <c r="H1602" s="22">
        <f ca="1">TRUNC(PRODUCT(G$10:G1601),15)</f>
        <v>1.5485946000781099</v>
      </c>
      <c r="I1602" s="22">
        <f t="shared" ca="1" si="375"/>
        <v>1.5015535581434301</v>
      </c>
      <c r="J1602" s="22">
        <f t="shared" ca="1" si="376"/>
        <v>1.0313282500000001</v>
      </c>
      <c r="K1602" s="110">
        <f t="shared" ca="1" si="382"/>
        <v>0.17406221762921681</v>
      </c>
      <c r="L1602" s="115">
        <v>0</v>
      </c>
      <c r="M1602" s="67">
        <f>IF(L1602&gt;0,VLOOKUP(L1602,S$12:$AB$125,7),0)</f>
        <v>0</v>
      </c>
      <c r="N1602" s="2">
        <f t="shared" si="383"/>
        <v>0</v>
      </c>
      <c r="O1602" s="22">
        <f t="shared" ca="1" si="377"/>
        <v>0.17406221762921681</v>
      </c>
      <c r="P1602" s="25" t="str">
        <f t="shared" si="378"/>
        <v>A+J=</v>
      </c>
      <c r="Q1602" s="26">
        <f t="shared" si="379"/>
        <v>45306</v>
      </c>
      <c r="R1602" s="4"/>
      <c r="S1602" s="98"/>
      <c r="U1602" s="4"/>
      <c r="V1602" s="4"/>
      <c r="W1602" s="4"/>
      <c r="X1602" s="4"/>
      <c r="Y1602" s="4"/>
      <c r="Z1602" s="4"/>
      <c r="AA1602" s="4"/>
      <c r="AB1602" s="4"/>
      <c r="AC1602" s="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64"/>
      <c r="BQ1602" s="64"/>
      <c r="BR1602" s="64"/>
      <c r="BS1602" s="64"/>
      <c r="BT1602" s="64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  <c r="FN1602" s="64"/>
      <c r="FO1602" s="64"/>
      <c r="FP1602" s="64"/>
      <c r="FQ1602" s="64"/>
      <c r="FR1602" s="64"/>
      <c r="FS1602" s="64"/>
      <c r="FT1602" s="64"/>
    </row>
    <row r="1603" spans="1:176" ht="15" x14ac:dyDescent="0.25">
      <c r="A1603" s="20">
        <f t="shared" si="380"/>
        <v>45356</v>
      </c>
      <c r="B1603" s="22">
        <f t="shared" ca="1" si="371"/>
        <v>1.1508340284072294</v>
      </c>
      <c r="C1603" s="22">
        <f t="shared" ca="1" si="381"/>
        <v>0.97614444</v>
      </c>
      <c r="D1603" s="23">
        <f ca="1">IF(A1603&lt;$B$1,VLOOKUP(A1603,[1]DI!$A$4:$B$15000,2,FALSE),0)</f>
        <v>0.1115</v>
      </c>
      <c r="E1603" s="22">
        <f t="shared" ca="1" si="372"/>
        <v>4.1957000000000002E-4</v>
      </c>
      <c r="F1603" s="23">
        <f t="shared" si="373"/>
        <v>1.3</v>
      </c>
      <c r="G1603" s="24">
        <f t="shared" ca="1" si="374"/>
        <v>1.0005454410000001</v>
      </c>
      <c r="H1603" s="22">
        <f ca="1">TRUNC(PRODUCT(G$10:G1602),15)</f>
        <v>1.5494392670653701</v>
      </c>
      <c r="I1603" s="22">
        <f t="shared" ca="1" si="375"/>
        <v>1.5015535581434301</v>
      </c>
      <c r="J1603" s="22">
        <f t="shared" ca="1" si="376"/>
        <v>1.0318907799999999</v>
      </c>
      <c r="K1603" s="110">
        <f t="shared" ca="1" si="382"/>
        <v>0.17468958840722928</v>
      </c>
      <c r="L1603" s="115">
        <v>0</v>
      </c>
      <c r="M1603" s="67">
        <f>IF(L1603&gt;0,VLOOKUP(L1603,S$12:$AB$125,7),0)</f>
        <v>0</v>
      </c>
      <c r="N1603" s="2">
        <f t="shared" si="383"/>
        <v>0</v>
      </c>
      <c r="O1603" s="22">
        <f t="shared" ca="1" si="377"/>
        <v>0.17468958840722928</v>
      </c>
      <c r="P1603" s="25" t="str">
        <f t="shared" si="378"/>
        <v>A+J=</v>
      </c>
      <c r="Q1603" s="26">
        <f t="shared" si="379"/>
        <v>45306</v>
      </c>
      <c r="R1603" s="4"/>
      <c r="S1603" s="98"/>
      <c r="U1603" s="4"/>
      <c r="V1603" s="4"/>
      <c r="W1603" s="4"/>
      <c r="X1603" s="4"/>
      <c r="Y1603" s="4"/>
      <c r="Z1603" s="4"/>
      <c r="AA1603" s="4"/>
      <c r="AB1603" s="4"/>
      <c r="AC1603" s="4"/>
      <c r="AD1603" s="64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64"/>
      <c r="BQ1603" s="64"/>
      <c r="BR1603" s="64"/>
      <c r="BS1603" s="64"/>
      <c r="BT1603" s="64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  <c r="FN1603" s="64"/>
      <c r="FO1603" s="64"/>
      <c r="FP1603" s="64"/>
      <c r="FQ1603" s="64"/>
      <c r="FR1603" s="64"/>
      <c r="FS1603" s="64"/>
      <c r="FT1603" s="64"/>
    </row>
    <row r="1604" spans="1:176" ht="15" x14ac:dyDescent="0.25">
      <c r="A1604" s="20">
        <f t="shared" si="380"/>
        <v>45357</v>
      </c>
      <c r="B1604" s="22">
        <f t="shared" ref="B1604:B1667" ca="1" si="384">IF(A1604&lt;=TODAY(),C1604+K1604,IF(AND(A1604&gt;TODAY(),A1604&lt;=$B$1),IF(VLOOKUP(TODAY(),$A$10:$D$5000,4,FALSE)=0,"n.d",C1604+K1604),"n.d"))</f>
        <v>1.1514617409220973</v>
      </c>
      <c r="C1604" s="22">
        <f t="shared" ca="1" si="381"/>
        <v>0.97614444</v>
      </c>
      <c r="D1604" s="23">
        <f ca="1">IF(A1604&lt;$B$1,VLOOKUP(A1604,[1]DI!$A$4:$B$15000,2,FALSE),0)</f>
        <v>0.1115</v>
      </c>
      <c r="E1604" s="22">
        <f t="shared" ref="E1604:E1667" ca="1" si="385">ROUND((((1+D1604)^(1/252)-1)),8)</f>
        <v>4.1957000000000002E-4</v>
      </c>
      <c r="F1604" s="23">
        <f t="shared" ref="F1604:F1667" si="386">VLOOKUP(A1604,$Y$90:$Z$96,2)</f>
        <v>1.3</v>
      </c>
      <c r="G1604" s="24">
        <f t="shared" ref="G1604:G1667" ca="1" si="387">TRUNC((1+(E1604*F1604)),15)</f>
        <v>1.0005454410000001</v>
      </c>
      <c r="H1604" s="22">
        <f ca="1">TRUNC(PRODUCT(G$10:G1603),15)</f>
        <v>1.55028439476864</v>
      </c>
      <c r="I1604" s="22">
        <f t="shared" ref="I1604:I1667" ca="1" si="388">IF(OR(L1603&gt;0,L1603="E"),H1603,I1603)</f>
        <v>1.5015535581434301</v>
      </c>
      <c r="J1604" s="22">
        <f t="shared" ref="J1604:J1667" ca="1" si="389">ROUND(TRUNC(H1604/I1604,15),8)</f>
        <v>1.0324536099999999</v>
      </c>
      <c r="K1604" s="110">
        <f t="shared" ca="1" si="382"/>
        <v>0.17531730092209741</v>
      </c>
      <c r="L1604" s="115">
        <v>0</v>
      </c>
      <c r="M1604" s="67">
        <f>IF(L1604&gt;0,VLOOKUP(L1604,S$12:$AB$125,7),0)</f>
        <v>0</v>
      </c>
      <c r="N1604" s="2">
        <f t="shared" si="383"/>
        <v>0</v>
      </c>
      <c r="O1604" s="22">
        <f t="shared" ref="O1604:O1667" ca="1" si="390">(K1604+N1604)</f>
        <v>0.17531730092209741</v>
      </c>
      <c r="P1604" s="25" t="str">
        <f t="shared" ref="P1604:P1667" si="391">IF(L1603&gt;0,VLOOKUP(A1603,$T$12:$AC$125,9),P1603)</f>
        <v>A+J=</v>
      </c>
      <c r="Q1604" s="26">
        <f t="shared" ref="Q1604:Q1667" si="392">IF(L1603&gt;0,VLOOKUP(A1603,$T$12:$AC$125,10),Q1603)</f>
        <v>45306</v>
      </c>
      <c r="R1604" s="4"/>
      <c r="S1604" s="98"/>
      <c r="U1604" s="4"/>
      <c r="V1604" s="4"/>
      <c r="W1604" s="4"/>
      <c r="X1604" s="4"/>
      <c r="Y1604" s="4"/>
      <c r="Z1604" s="4"/>
      <c r="AA1604" s="4"/>
      <c r="AB1604" s="4"/>
      <c r="AC1604" s="4"/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64"/>
      <c r="BQ1604" s="64"/>
      <c r="BR1604" s="64"/>
      <c r="BS1604" s="64"/>
      <c r="BT1604" s="6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  <c r="FN1604" s="64"/>
      <c r="FO1604" s="64"/>
      <c r="FP1604" s="64"/>
      <c r="FQ1604" s="64"/>
      <c r="FR1604" s="64"/>
      <c r="FS1604" s="64"/>
      <c r="FT1604" s="64"/>
    </row>
    <row r="1605" spans="1:176" ht="15" x14ac:dyDescent="0.25">
      <c r="A1605" s="20">
        <f t="shared" si="380"/>
        <v>45358</v>
      </c>
      <c r="B1605" s="22">
        <f t="shared" ca="1" si="384"/>
        <v>1.1520897865650497</v>
      </c>
      <c r="C1605" s="22">
        <f t="shared" ca="1" si="381"/>
        <v>0.97614444</v>
      </c>
      <c r="D1605" s="23">
        <f ca="1">IF(A1605&lt;$B$1,VLOOKUP(A1605,[1]DI!$A$4:$B$15000,2,FALSE),0)</f>
        <v>0.1115</v>
      </c>
      <c r="E1605" s="22">
        <f t="shared" ca="1" si="385"/>
        <v>4.1957000000000002E-4</v>
      </c>
      <c r="F1605" s="23">
        <f t="shared" si="386"/>
        <v>1.3</v>
      </c>
      <c r="G1605" s="24">
        <f t="shared" ca="1" si="387"/>
        <v>1.0005454410000001</v>
      </c>
      <c r="H1605" s="22">
        <f ca="1">TRUNC(PRODUCT(G$10:G1604),15)</f>
        <v>1.55112998343921</v>
      </c>
      <c r="I1605" s="22">
        <f t="shared" ca="1" si="388"/>
        <v>1.5015535581434301</v>
      </c>
      <c r="J1605" s="22">
        <f t="shared" ca="1" si="389"/>
        <v>1.03301675</v>
      </c>
      <c r="K1605" s="110">
        <f t="shared" ca="1" si="382"/>
        <v>0.17594534656504976</v>
      </c>
      <c r="L1605" s="115">
        <v>0</v>
      </c>
      <c r="M1605" s="67">
        <f>IF(L1605&gt;0,VLOOKUP(L1605,S$12:$AB$125,7),0)</f>
        <v>0</v>
      </c>
      <c r="N1605" s="2">
        <f t="shared" si="383"/>
        <v>0</v>
      </c>
      <c r="O1605" s="22">
        <f t="shared" ca="1" si="390"/>
        <v>0.17594534656504976</v>
      </c>
      <c r="P1605" s="25" t="str">
        <f t="shared" si="391"/>
        <v>A+J=</v>
      </c>
      <c r="Q1605" s="26">
        <f t="shared" si="392"/>
        <v>45306</v>
      </c>
      <c r="R1605" s="4"/>
      <c r="S1605" s="98"/>
      <c r="U1605" s="4"/>
      <c r="V1605" s="4"/>
      <c r="W1605" s="4"/>
      <c r="X1605" s="4"/>
      <c r="Y1605" s="4"/>
      <c r="Z1605" s="4"/>
      <c r="AA1605" s="4"/>
      <c r="AB1605" s="4"/>
      <c r="AC1605" s="4"/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  <c r="BK1605" s="64"/>
      <c r="BL1605" s="64"/>
      <c r="BM1605" s="64"/>
      <c r="BN1605" s="64"/>
      <c r="BO1605" s="64"/>
      <c r="BP1605" s="64"/>
      <c r="BQ1605" s="64"/>
      <c r="BR1605" s="64"/>
      <c r="BS1605" s="64"/>
      <c r="BT1605" s="64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  <c r="FN1605" s="64"/>
      <c r="FO1605" s="64"/>
      <c r="FP1605" s="64"/>
      <c r="FQ1605" s="64"/>
      <c r="FR1605" s="64"/>
      <c r="FS1605" s="64"/>
      <c r="FT1605" s="64"/>
    </row>
    <row r="1606" spans="1:176" ht="15" x14ac:dyDescent="0.25">
      <c r="A1606" s="20">
        <f t="shared" si="380"/>
        <v>45359</v>
      </c>
      <c r="B1606" s="22">
        <f t="shared" ca="1" si="384"/>
        <v>1.1527181853360862</v>
      </c>
      <c r="C1606" s="22">
        <f t="shared" ca="1" si="381"/>
        <v>0.97614444</v>
      </c>
      <c r="D1606" s="23">
        <f ca="1">IF(A1606&lt;$B$1,VLOOKUP(A1606,[1]DI!$A$4:$B$15000,2,FALSE),0)</f>
        <v>0.1115</v>
      </c>
      <c r="E1606" s="22">
        <f t="shared" ca="1" si="385"/>
        <v>4.1957000000000002E-4</v>
      </c>
      <c r="F1606" s="23">
        <f t="shared" si="386"/>
        <v>1.3</v>
      </c>
      <c r="G1606" s="24">
        <f t="shared" ca="1" si="387"/>
        <v>1.0005454410000001</v>
      </c>
      <c r="H1606" s="22">
        <f ca="1">TRUNC(PRODUCT(G$10:G1605),15)</f>
        <v>1.5519760333285</v>
      </c>
      <c r="I1606" s="22">
        <f t="shared" ca="1" si="388"/>
        <v>1.5015535581434301</v>
      </c>
      <c r="J1606" s="22">
        <f t="shared" ca="1" si="389"/>
        <v>1.0335802000000001</v>
      </c>
      <c r="K1606" s="110">
        <f t="shared" ca="1" si="382"/>
        <v>0.17657374533608619</v>
      </c>
      <c r="L1606" s="115">
        <v>0</v>
      </c>
      <c r="M1606" s="67">
        <f>IF(L1606&gt;0,VLOOKUP(L1606,S$12:$AB$125,7),0)</f>
        <v>0</v>
      </c>
      <c r="N1606" s="2">
        <f t="shared" si="383"/>
        <v>0</v>
      </c>
      <c r="O1606" s="22">
        <f t="shared" ca="1" si="390"/>
        <v>0.17657374533608619</v>
      </c>
      <c r="P1606" s="25" t="str">
        <f t="shared" si="391"/>
        <v>A+J=</v>
      </c>
      <c r="Q1606" s="26">
        <f t="shared" si="392"/>
        <v>45306</v>
      </c>
      <c r="R1606" s="4"/>
      <c r="S1606" s="98"/>
      <c r="U1606" s="4"/>
      <c r="V1606" s="4"/>
      <c r="W1606" s="4"/>
      <c r="X1606" s="4"/>
      <c r="Y1606" s="4"/>
      <c r="Z1606" s="4"/>
      <c r="AA1606" s="4"/>
      <c r="AB1606" s="4"/>
      <c r="AC1606" s="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64"/>
      <c r="BQ1606" s="64"/>
      <c r="BR1606" s="64"/>
      <c r="BS1606" s="64"/>
      <c r="BT1606" s="64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  <c r="FN1606" s="64"/>
      <c r="FO1606" s="64"/>
      <c r="FP1606" s="64"/>
      <c r="FQ1606" s="64"/>
      <c r="FR1606" s="64"/>
      <c r="FS1606" s="64"/>
      <c r="FT1606" s="64"/>
    </row>
    <row r="1607" spans="1:176" ht="15" x14ac:dyDescent="0.25">
      <c r="A1607" s="20">
        <f t="shared" si="380"/>
        <v>45360</v>
      </c>
      <c r="B1607" s="22">
        <f t="shared" ca="1" si="384"/>
        <v>1.1533469272352068</v>
      </c>
      <c r="C1607" s="22">
        <f t="shared" ca="1" si="381"/>
        <v>0.97614444</v>
      </c>
      <c r="D1607" s="23">
        <f ca="1">IF(A1607&lt;$B$1,VLOOKUP(A1607,[1]DI!$A$4:$B$15000,2,FALSE),0)</f>
        <v>0</v>
      </c>
      <c r="E1607" s="22">
        <f t="shared" ca="1" si="385"/>
        <v>0</v>
      </c>
      <c r="F1607" s="23">
        <f t="shared" si="386"/>
        <v>1.3</v>
      </c>
      <c r="G1607" s="24">
        <f t="shared" ca="1" si="387"/>
        <v>1</v>
      </c>
      <c r="H1607" s="22">
        <f ca="1">TRUNC(PRODUCT(G$10:G1606),15)</f>
        <v>1.5528225446881001</v>
      </c>
      <c r="I1607" s="22">
        <f t="shared" ca="1" si="388"/>
        <v>1.5015535581434301</v>
      </c>
      <c r="J1607" s="22">
        <f t="shared" ca="1" si="389"/>
        <v>1.03414396</v>
      </c>
      <c r="K1607" s="110">
        <f t="shared" ca="1" si="382"/>
        <v>0.17720248723520682</v>
      </c>
      <c r="L1607" s="115">
        <v>0</v>
      </c>
      <c r="M1607" s="67">
        <f>IF(L1607&gt;0,VLOOKUP(L1607,S$12:$AB$125,7),0)</f>
        <v>0</v>
      </c>
      <c r="N1607" s="2">
        <f t="shared" si="383"/>
        <v>0</v>
      </c>
      <c r="O1607" s="22">
        <f t="shared" ca="1" si="390"/>
        <v>0.17720248723520682</v>
      </c>
      <c r="P1607" s="25" t="str">
        <f t="shared" si="391"/>
        <v>A+J=</v>
      </c>
      <c r="Q1607" s="26">
        <f t="shared" si="392"/>
        <v>45306</v>
      </c>
      <c r="R1607" s="4"/>
      <c r="S1607" s="98"/>
      <c r="U1607" s="4"/>
      <c r="V1607" s="4"/>
      <c r="W1607" s="4"/>
      <c r="X1607" s="4"/>
      <c r="Y1607" s="4"/>
      <c r="Z1607" s="4"/>
      <c r="AA1607" s="4"/>
      <c r="AB1607" s="4"/>
      <c r="AC1607" s="4"/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64"/>
      <c r="BQ1607" s="64"/>
      <c r="BR1607" s="64"/>
      <c r="BS1607" s="64"/>
      <c r="BT1607" s="64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  <c r="FN1607" s="64"/>
      <c r="FO1607" s="64"/>
      <c r="FP1607" s="64"/>
      <c r="FQ1607" s="64"/>
      <c r="FR1607" s="64"/>
      <c r="FS1607" s="64"/>
      <c r="FT1607" s="64"/>
    </row>
    <row r="1608" spans="1:176" ht="15" x14ac:dyDescent="0.25">
      <c r="A1608" s="20">
        <f t="shared" si="380"/>
        <v>45361</v>
      </c>
      <c r="B1608" s="22">
        <f t="shared" ca="1" si="384"/>
        <v>1.1533469272352068</v>
      </c>
      <c r="C1608" s="22">
        <f t="shared" ca="1" si="381"/>
        <v>0.97614444</v>
      </c>
      <c r="D1608" s="23">
        <f ca="1">IF(A1608&lt;$B$1,VLOOKUP(A1608,[1]DI!$A$4:$B$15000,2,FALSE),0)</f>
        <v>0</v>
      </c>
      <c r="E1608" s="22">
        <f t="shared" ca="1" si="385"/>
        <v>0</v>
      </c>
      <c r="F1608" s="23">
        <f t="shared" si="386"/>
        <v>1.3</v>
      </c>
      <c r="G1608" s="24">
        <f t="shared" ca="1" si="387"/>
        <v>1</v>
      </c>
      <c r="H1608" s="22">
        <f ca="1">TRUNC(PRODUCT(G$10:G1607),15)</f>
        <v>1.5528225446881001</v>
      </c>
      <c r="I1608" s="22">
        <f t="shared" ca="1" si="388"/>
        <v>1.5015535581434301</v>
      </c>
      <c r="J1608" s="22">
        <f t="shared" ca="1" si="389"/>
        <v>1.03414396</v>
      </c>
      <c r="K1608" s="110">
        <f t="shared" ca="1" si="382"/>
        <v>0.17720248723520682</v>
      </c>
      <c r="L1608" s="115">
        <v>0</v>
      </c>
      <c r="M1608" s="67">
        <f>IF(L1608&gt;0,VLOOKUP(L1608,S$12:$AB$125,7),0)</f>
        <v>0</v>
      </c>
      <c r="N1608" s="2">
        <f t="shared" si="383"/>
        <v>0</v>
      </c>
      <c r="O1608" s="22">
        <f t="shared" ca="1" si="390"/>
        <v>0.17720248723520682</v>
      </c>
      <c r="P1608" s="25" t="str">
        <f t="shared" si="391"/>
        <v>A+J=</v>
      </c>
      <c r="Q1608" s="26">
        <f t="shared" si="392"/>
        <v>45306</v>
      </c>
      <c r="R1608" s="4"/>
      <c r="S1608" s="98"/>
      <c r="U1608" s="4"/>
      <c r="V1608" s="4"/>
      <c r="W1608" s="4"/>
      <c r="X1608" s="4"/>
      <c r="Y1608" s="4"/>
      <c r="Z1608" s="4"/>
      <c r="AA1608" s="4"/>
      <c r="AB1608" s="4"/>
      <c r="AC1608" s="4"/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64"/>
      <c r="BQ1608" s="64"/>
      <c r="BR1608" s="64"/>
      <c r="BS1608" s="64"/>
      <c r="BT1608" s="64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  <c r="FN1608" s="64"/>
      <c r="FO1608" s="64"/>
      <c r="FP1608" s="64"/>
      <c r="FQ1608" s="64"/>
      <c r="FR1608" s="64"/>
      <c r="FS1608" s="64"/>
      <c r="FT1608" s="64"/>
    </row>
    <row r="1609" spans="1:176" ht="15" x14ac:dyDescent="0.25">
      <c r="A1609" s="20">
        <f t="shared" si="380"/>
        <v>45362</v>
      </c>
      <c r="B1609" s="22">
        <f t="shared" ca="1" si="384"/>
        <v>1.1533469272352068</v>
      </c>
      <c r="C1609" s="22">
        <f t="shared" ca="1" si="381"/>
        <v>0.97614444</v>
      </c>
      <c r="D1609" s="23">
        <f ca="1">IF(A1609&lt;$B$1,VLOOKUP(A1609,[1]DI!$A$4:$B$15000,2,FALSE),0)</f>
        <v>0.1115</v>
      </c>
      <c r="E1609" s="22">
        <f t="shared" ca="1" si="385"/>
        <v>4.1957000000000002E-4</v>
      </c>
      <c r="F1609" s="23">
        <f t="shared" si="386"/>
        <v>1.3</v>
      </c>
      <c r="G1609" s="24">
        <f t="shared" ca="1" si="387"/>
        <v>1.0005454410000001</v>
      </c>
      <c r="H1609" s="22">
        <f ca="1">TRUNC(PRODUCT(G$10:G1608),15)</f>
        <v>1.5528225446881001</v>
      </c>
      <c r="I1609" s="22">
        <f t="shared" ca="1" si="388"/>
        <v>1.5015535581434301</v>
      </c>
      <c r="J1609" s="22">
        <f t="shared" ca="1" si="389"/>
        <v>1.03414396</v>
      </c>
      <c r="K1609" s="110">
        <f t="shared" ca="1" si="382"/>
        <v>0.17720248723520682</v>
      </c>
      <c r="L1609" s="115">
        <v>0</v>
      </c>
      <c r="M1609" s="67">
        <f>IF(L1609&gt;0,VLOOKUP(L1609,S$12:$AB$125,7),0)</f>
        <v>0</v>
      </c>
      <c r="N1609" s="2">
        <f t="shared" si="383"/>
        <v>0</v>
      </c>
      <c r="O1609" s="22">
        <f t="shared" ca="1" si="390"/>
        <v>0.17720248723520682</v>
      </c>
      <c r="P1609" s="25" t="str">
        <f t="shared" si="391"/>
        <v>A+J=</v>
      </c>
      <c r="Q1609" s="26">
        <f t="shared" si="392"/>
        <v>45306</v>
      </c>
      <c r="R1609" s="4"/>
      <c r="S1609" s="98"/>
      <c r="U1609" s="4"/>
      <c r="V1609" s="4"/>
      <c r="W1609" s="4"/>
      <c r="X1609" s="4"/>
      <c r="Y1609" s="4"/>
      <c r="Z1609" s="4"/>
      <c r="AA1609" s="4"/>
      <c r="AB1609" s="4"/>
      <c r="AC1609" s="4"/>
      <c r="AD1609" s="64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64"/>
      <c r="BQ1609" s="64"/>
      <c r="BR1609" s="64"/>
      <c r="BS1609" s="64"/>
      <c r="BT1609" s="64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  <c r="FN1609" s="64"/>
      <c r="FO1609" s="64"/>
      <c r="FP1609" s="64"/>
      <c r="FQ1609" s="64"/>
      <c r="FR1609" s="64"/>
      <c r="FS1609" s="64"/>
      <c r="FT1609" s="64"/>
    </row>
    <row r="1610" spans="1:176" ht="15" x14ac:dyDescent="0.25">
      <c r="A1610" s="20">
        <f t="shared" si="380"/>
        <v>45363</v>
      </c>
      <c r="B1610" s="22">
        <f t="shared" ca="1" si="384"/>
        <v>1.1539760222624116</v>
      </c>
      <c r="C1610" s="22">
        <f t="shared" ca="1" si="381"/>
        <v>0.97614444</v>
      </c>
      <c r="D1610" s="23">
        <f ca="1">IF(A1610&lt;$B$1,VLOOKUP(A1610,[1]DI!$A$4:$B$15000,2,FALSE),0)</f>
        <v>0.1115</v>
      </c>
      <c r="E1610" s="22">
        <f t="shared" ca="1" si="385"/>
        <v>4.1957000000000002E-4</v>
      </c>
      <c r="F1610" s="23">
        <f t="shared" si="386"/>
        <v>1.3</v>
      </c>
      <c r="G1610" s="24">
        <f t="shared" ca="1" si="387"/>
        <v>1.0005454410000001</v>
      </c>
      <c r="H1610" s="22">
        <f ca="1">TRUNC(PRODUCT(G$10:G1609),15)</f>
        <v>1.5536695177697</v>
      </c>
      <c r="I1610" s="22">
        <f t="shared" ca="1" si="388"/>
        <v>1.5015535581434301</v>
      </c>
      <c r="J1610" s="22">
        <f t="shared" ca="1" si="389"/>
        <v>1.03470803</v>
      </c>
      <c r="K1610" s="110">
        <f t="shared" ca="1" si="382"/>
        <v>0.17783158226241161</v>
      </c>
      <c r="L1610" s="115">
        <v>0</v>
      </c>
      <c r="M1610" s="67">
        <f>IF(L1610&gt;0,VLOOKUP(L1610,S$12:$AB$125,7),0)</f>
        <v>0</v>
      </c>
      <c r="N1610" s="2">
        <f t="shared" si="383"/>
        <v>0</v>
      </c>
      <c r="O1610" s="22">
        <f t="shared" ca="1" si="390"/>
        <v>0.17783158226241161</v>
      </c>
      <c r="P1610" s="25" t="str">
        <f t="shared" si="391"/>
        <v>A+J=</v>
      </c>
      <c r="Q1610" s="26">
        <f t="shared" si="392"/>
        <v>45306</v>
      </c>
      <c r="R1610" s="4"/>
      <c r="S1610" s="98"/>
      <c r="U1610" s="4"/>
      <c r="V1610" s="4"/>
      <c r="W1610" s="4"/>
      <c r="X1610" s="4"/>
      <c r="Y1610" s="4"/>
      <c r="Z1610" s="4"/>
      <c r="AA1610" s="4"/>
      <c r="AB1610" s="4"/>
      <c r="AC1610" s="4"/>
      <c r="AD1610" s="64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64"/>
      <c r="BQ1610" s="64"/>
      <c r="BR1610" s="64"/>
      <c r="BS1610" s="64"/>
      <c r="BT1610" s="64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  <c r="FN1610" s="64"/>
      <c r="FO1610" s="64"/>
      <c r="FP1610" s="64"/>
      <c r="FQ1610" s="64"/>
      <c r="FR1610" s="64"/>
      <c r="FS1610" s="64"/>
      <c r="FT1610" s="64"/>
    </row>
    <row r="1611" spans="1:176" ht="15" x14ac:dyDescent="0.25">
      <c r="A1611" s="20">
        <f t="shared" ref="A1611:A1674" si="393">(A1610+1)</f>
        <v>45364</v>
      </c>
      <c r="B1611" s="22">
        <f t="shared" ca="1" si="384"/>
        <v>1.1546054390264719</v>
      </c>
      <c r="C1611" s="22">
        <f t="shared" ca="1" si="381"/>
        <v>0.97614444</v>
      </c>
      <c r="D1611" s="23">
        <f ca="1">IF(A1611&lt;$B$1,VLOOKUP(A1611,[1]DI!$A$4:$B$15000,2,FALSE),0)</f>
        <v>0.1115</v>
      </c>
      <c r="E1611" s="22">
        <f t="shared" ca="1" si="385"/>
        <v>4.1957000000000002E-4</v>
      </c>
      <c r="F1611" s="23">
        <f t="shared" si="386"/>
        <v>1.3</v>
      </c>
      <c r="G1611" s="24">
        <f t="shared" ca="1" si="387"/>
        <v>1.0005454410000001</v>
      </c>
      <c r="H1611" s="22">
        <f ca="1">TRUNC(PRODUCT(G$10:G1610),15)</f>
        <v>1.5545169528251399</v>
      </c>
      <c r="I1611" s="22">
        <f t="shared" ca="1" si="388"/>
        <v>1.5015535581434301</v>
      </c>
      <c r="J1611" s="22">
        <f t="shared" ca="1" si="389"/>
        <v>1.0352724</v>
      </c>
      <c r="K1611" s="110">
        <f t="shared" ca="1" si="382"/>
        <v>0.178460999026472</v>
      </c>
      <c r="L1611" s="115">
        <v>0</v>
      </c>
      <c r="M1611" s="67">
        <f>IF(L1611&gt;0,VLOOKUP(L1611,S$12:$AB$125,7),0)</f>
        <v>0</v>
      </c>
      <c r="N1611" s="2">
        <f t="shared" si="383"/>
        <v>0</v>
      </c>
      <c r="O1611" s="22">
        <f t="shared" ca="1" si="390"/>
        <v>0.178460999026472</v>
      </c>
      <c r="P1611" s="25" t="str">
        <f t="shared" si="391"/>
        <v>A+J=</v>
      </c>
      <c r="Q1611" s="26">
        <f t="shared" si="392"/>
        <v>45306</v>
      </c>
      <c r="R1611" s="4"/>
      <c r="S1611" s="98"/>
      <c r="U1611" s="4"/>
      <c r="V1611" s="4"/>
      <c r="W1611" s="4"/>
      <c r="X1611" s="4"/>
      <c r="Y1611" s="4"/>
      <c r="Z1611" s="4"/>
      <c r="AA1611" s="4"/>
      <c r="AB1611" s="4"/>
      <c r="AC1611" s="4"/>
      <c r="AD1611" s="64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64"/>
      <c r="BJ1611" s="64"/>
      <c r="BK1611" s="64"/>
      <c r="BL1611" s="64"/>
      <c r="BM1611" s="64"/>
      <c r="BN1611" s="64"/>
      <c r="BO1611" s="64"/>
      <c r="BP1611" s="64"/>
      <c r="BQ1611" s="64"/>
      <c r="BR1611" s="64"/>
      <c r="BS1611" s="64"/>
      <c r="BT1611" s="64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  <c r="FN1611" s="64"/>
      <c r="FO1611" s="64"/>
      <c r="FP1611" s="64"/>
      <c r="FQ1611" s="64"/>
      <c r="FR1611" s="64"/>
      <c r="FS1611" s="64"/>
      <c r="FT1611" s="64"/>
    </row>
    <row r="1612" spans="1:176" ht="15" x14ac:dyDescent="0.25">
      <c r="A1612" s="20">
        <f t="shared" si="393"/>
        <v>45365</v>
      </c>
      <c r="B1612" s="22">
        <f t="shared" ca="1" si="384"/>
        <v>1.1552352089186166</v>
      </c>
      <c r="C1612" s="22">
        <f t="shared" ca="1" si="381"/>
        <v>0.97614444</v>
      </c>
      <c r="D1612" s="23">
        <f ca="1">IF(A1612&lt;$B$1,VLOOKUP(A1612,[1]DI!$A$4:$B$15000,2,FALSE),0)</f>
        <v>0.1115</v>
      </c>
      <c r="E1612" s="22">
        <f t="shared" ca="1" si="385"/>
        <v>4.1957000000000002E-4</v>
      </c>
      <c r="F1612" s="23">
        <f t="shared" si="386"/>
        <v>1.3</v>
      </c>
      <c r="G1612" s="24">
        <f t="shared" ca="1" si="387"/>
        <v>1.0005454410000001</v>
      </c>
      <c r="H1612" s="22">
        <f ca="1">TRUNC(PRODUCT(G$10:G1611),15)</f>
        <v>1.5553648501063999</v>
      </c>
      <c r="I1612" s="22">
        <f t="shared" ca="1" si="388"/>
        <v>1.5015535581434301</v>
      </c>
      <c r="J1612" s="22">
        <f t="shared" ca="1" si="389"/>
        <v>1.0358370800000001</v>
      </c>
      <c r="K1612" s="110">
        <f t="shared" ca="1" si="382"/>
        <v>0.17909076891861664</v>
      </c>
      <c r="L1612" s="115">
        <v>0</v>
      </c>
      <c r="M1612" s="67">
        <f>IF(L1612&gt;0,VLOOKUP(L1612,S$12:$AB$125,7),0)</f>
        <v>0</v>
      </c>
      <c r="N1612" s="2">
        <f t="shared" si="383"/>
        <v>0</v>
      </c>
      <c r="O1612" s="22">
        <f t="shared" ca="1" si="390"/>
        <v>0.17909076891861664</v>
      </c>
      <c r="P1612" s="25" t="str">
        <f t="shared" si="391"/>
        <v>A+J=</v>
      </c>
      <c r="Q1612" s="26">
        <f t="shared" si="392"/>
        <v>45306</v>
      </c>
      <c r="R1612" s="4"/>
      <c r="S1612" s="98"/>
      <c r="U1612" s="4"/>
      <c r="V1612" s="4"/>
      <c r="W1612" s="4"/>
      <c r="X1612" s="4"/>
      <c r="Y1612" s="4"/>
      <c r="Z1612" s="4"/>
      <c r="AA1612" s="4"/>
      <c r="AB1612" s="4"/>
      <c r="AC1612" s="4"/>
      <c r="AD1612" s="64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64"/>
      <c r="BQ1612" s="64"/>
      <c r="BR1612" s="64"/>
      <c r="BS1612" s="64"/>
      <c r="BT1612" s="64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  <c r="FN1612" s="64"/>
      <c r="FO1612" s="64"/>
      <c r="FP1612" s="64"/>
      <c r="FQ1612" s="64"/>
      <c r="FR1612" s="64"/>
      <c r="FS1612" s="64"/>
      <c r="FT1612" s="64"/>
    </row>
    <row r="1613" spans="1:176" ht="15" x14ac:dyDescent="0.25">
      <c r="A1613" s="20">
        <f t="shared" si="393"/>
        <v>45366</v>
      </c>
      <c r="B1613" s="22">
        <f t="shared" ca="1" si="384"/>
        <v>1.1558653219388453</v>
      </c>
      <c r="C1613" s="22">
        <f t="shared" ca="1" si="381"/>
        <v>0.97614444</v>
      </c>
      <c r="D1613" s="23">
        <f ca="1">IF(A1613&lt;$B$1,VLOOKUP(A1613,[1]DI!$A$4:$B$15000,2,FALSE),0)</f>
        <v>0.1115</v>
      </c>
      <c r="E1613" s="22">
        <f t="shared" ca="1" si="385"/>
        <v>4.1957000000000002E-4</v>
      </c>
      <c r="F1613" s="23">
        <f t="shared" si="386"/>
        <v>1.3</v>
      </c>
      <c r="G1613" s="24">
        <f t="shared" ca="1" si="387"/>
        <v>1.0005454410000001</v>
      </c>
      <c r="H1613" s="22">
        <f ca="1">TRUNC(PRODUCT(G$10:G1612),15)</f>
        <v>1.5562132098656101</v>
      </c>
      <c r="I1613" s="22">
        <f t="shared" ca="1" si="388"/>
        <v>1.5015535581434301</v>
      </c>
      <c r="J1613" s="22">
        <f t="shared" ca="1" si="389"/>
        <v>1.0364020700000001</v>
      </c>
      <c r="K1613" s="110">
        <f t="shared" ca="1" si="382"/>
        <v>0.17972088193884539</v>
      </c>
      <c r="L1613" s="115">
        <v>0</v>
      </c>
      <c r="M1613" s="67">
        <f>IF(L1613&gt;0,VLOOKUP(L1613,S$12:$AB$125,7),0)</f>
        <v>0</v>
      </c>
      <c r="N1613" s="2">
        <f t="shared" si="383"/>
        <v>0</v>
      </c>
      <c r="O1613" s="22">
        <f t="shared" ca="1" si="390"/>
        <v>0.17972088193884539</v>
      </c>
      <c r="P1613" s="25" t="str">
        <f t="shared" si="391"/>
        <v>A+J=</v>
      </c>
      <c r="Q1613" s="26">
        <f t="shared" si="392"/>
        <v>45306</v>
      </c>
      <c r="R1613" s="4"/>
      <c r="S1613" s="98"/>
      <c r="U1613" s="4"/>
      <c r="V1613" s="4"/>
      <c r="W1613" s="4"/>
      <c r="X1613" s="4"/>
      <c r="Y1613" s="4"/>
      <c r="Z1613" s="4"/>
      <c r="AA1613" s="4"/>
      <c r="AB1613" s="4"/>
      <c r="AC1613" s="4"/>
      <c r="AD1613" s="64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4"/>
      <c r="BN1613" s="64"/>
      <c r="BO1613" s="64"/>
      <c r="BP1613" s="64"/>
      <c r="BQ1613" s="64"/>
      <c r="BR1613" s="64"/>
      <c r="BS1613" s="64"/>
      <c r="BT1613" s="64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  <c r="FN1613" s="64"/>
      <c r="FO1613" s="64"/>
      <c r="FP1613" s="64"/>
      <c r="FQ1613" s="64"/>
      <c r="FR1613" s="64"/>
      <c r="FS1613" s="64"/>
      <c r="FT1613" s="64"/>
    </row>
    <row r="1614" spans="1:176" ht="15" x14ac:dyDescent="0.25">
      <c r="A1614" s="20">
        <f t="shared" si="393"/>
        <v>45367</v>
      </c>
      <c r="B1614" s="22">
        <f t="shared" ca="1" si="384"/>
        <v>1.1564957766959298</v>
      </c>
      <c r="C1614" s="22">
        <f t="shared" ca="1" si="381"/>
        <v>0.97614444</v>
      </c>
      <c r="D1614" s="23">
        <f ca="1">IF(A1614&lt;$B$1,VLOOKUP(A1614,[1]DI!$A$4:$B$15000,2,FALSE),0)</f>
        <v>0</v>
      </c>
      <c r="E1614" s="22">
        <f t="shared" ca="1" si="385"/>
        <v>0</v>
      </c>
      <c r="F1614" s="23">
        <f t="shared" si="386"/>
        <v>1.3</v>
      </c>
      <c r="G1614" s="24">
        <f t="shared" ca="1" si="387"/>
        <v>1</v>
      </c>
      <c r="H1614" s="22">
        <f ca="1">TRUNC(PRODUCT(G$10:G1613),15)</f>
        <v>1.55706203235501</v>
      </c>
      <c r="I1614" s="22">
        <f t="shared" ca="1" si="388"/>
        <v>1.5015535581434301</v>
      </c>
      <c r="J1614" s="22">
        <f t="shared" ca="1" si="389"/>
        <v>1.03696736</v>
      </c>
      <c r="K1614" s="110">
        <f t="shared" ca="1" si="382"/>
        <v>0.18035133669592976</v>
      </c>
      <c r="L1614" s="115">
        <v>0</v>
      </c>
      <c r="M1614" s="67">
        <f>IF(L1614&gt;0,VLOOKUP(L1614,S$12:$AB$125,7),0)</f>
        <v>0</v>
      </c>
      <c r="N1614" s="2">
        <f t="shared" si="383"/>
        <v>0</v>
      </c>
      <c r="O1614" s="22">
        <f t="shared" ca="1" si="390"/>
        <v>0.18035133669592976</v>
      </c>
      <c r="P1614" s="25" t="str">
        <f t="shared" si="391"/>
        <v>A+J=</v>
      </c>
      <c r="Q1614" s="26">
        <f t="shared" si="392"/>
        <v>45306</v>
      </c>
      <c r="R1614" s="4"/>
      <c r="S1614" s="98"/>
      <c r="U1614" s="4"/>
      <c r="V1614" s="4"/>
      <c r="W1614" s="4"/>
      <c r="X1614" s="4"/>
      <c r="Y1614" s="4"/>
      <c r="Z1614" s="4"/>
      <c r="AA1614" s="4"/>
      <c r="AB1614" s="4"/>
      <c r="AC1614" s="4"/>
      <c r="AD1614" s="64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64"/>
      <c r="BQ1614" s="64"/>
      <c r="BR1614" s="64"/>
      <c r="BS1614" s="64"/>
      <c r="BT1614" s="6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  <c r="FN1614" s="64"/>
      <c r="FO1614" s="64"/>
      <c r="FP1614" s="64"/>
      <c r="FQ1614" s="64"/>
      <c r="FR1614" s="64"/>
      <c r="FS1614" s="64"/>
      <c r="FT1614" s="64"/>
    </row>
    <row r="1615" spans="1:176" ht="15" x14ac:dyDescent="0.25">
      <c r="A1615" s="20">
        <f t="shared" si="393"/>
        <v>45368</v>
      </c>
      <c r="B1615" s="22">
        <f t="shared" ca="1" si="384"/>
        <v>1.1564957766959298</v>
      </c>
      <c r="C1615" s="22">
        <f t="shared" ca="1" si="381"/>
        <v>0.97614444</v>
      </c>
      <c r="D1615" s="23">
        <f ca="1">IF(A1615&lt;$B$1,VLOOKUP(A1615,[1]DI!$A$4:$B$15000,2,FALSE),0)</f>
        <v>0</v>
      </c>
      <c r="E1615" s="22">
        <f t="shared" ca="1" si="385"/>
        <v>0</v>
      </c>
      <c r="F1615" s="23">
        <f t="shared" si="386"/>
        <v>1.3</v>
      </c>
      <c r="G1615" s="24">
        <f t="shared" ca="1" si="387"/>
        <v>1</v>
      </c>
      <c r="H1615" s="22">
        <f ca="1">TRUNC(PRODUCT(G$10:G1614),15)</f>
        <v>1.55706203235501</v>
      </c>
      <c r="I1615" s="22">
        <f t="shared" ca="1" si="388"/>
        <v>1.5015535581434301</v>
      </c>
      <c r="J1615" s="22">
        <f t="shared" ca="1" si="389"/>
        <v>1.03696736</v>
      </c>
      <c r="K1615" s="110">
        <f t="shared" ca="1" si="382"/>
        <v>0.18035133669592976</v>
      </c>
      <c r="L1615" s="115">
        <v>0</v>
      </c>
      <c r="M1615" s="67">
        <f>IF(L1615&gt;0,VLOOKUP(L1615,S$12:$AB$125,7),0)</f>
        <v>0</v>
      </c>
      <c r="N1615" s="2">
        <f t="shared" si="383"/>
        <v>0</v>
      </c>
      <c r="O1615" s="22">
        <f t="shared" ca="1" si="390"/>
        <v>0.18035133669592976</v>
      </c>
      <c r="P1615" s="25" t="str">
        <f t="shared" si="391"/>
        <v>A+J=</v>
      </c>
      <c r="Q1615" s="26">
        <f t="shared" si="392"/>
        <v>45306</v>
      </c>
      <c r="R1615" s="4"/>
      <c r="S1615" s="98"/>
      <c r="U1615" s="4"/>
      <c r="V1615" s="4"/>
      <c r="W1615" s="4"/>
      <c r="X1615" s="4"/>
      <c r="Y1615" s="4"/>
      <c r="Z1615" s="4"/>
      <c r="AA1615" s="4"/>
      <c r="AB1615" s="4"/>
      <c r="AC1615" s="4"/>
      <c r="AD1615" s="64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64"/>
      <c r="BQ1615" s="64"/>
      <c r="BR1615" s="64"/>
      <c r="BS1615" s="64"/>
      <c r="BT1615" s="64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  <c r="FN1615" s="64"/>
      <c r="FO1615" s="64"/>
      <c r="FP1615" s="64"/>
      <c r="FQ1615" s="64"/>
      <c r="FR1615" s="64"/>
      <c r="FS1615" s="64"/>
      <c r="FT1615" s="64"/>
    </row>
    <row r="1616" spans="1:176" ht="15" x14ac:dyDescent="0.25">
      <c r="A1616" s="20">
        <f t="shared" si="393"/>
        <v>45369</v>
      </c>
      <c r="B1616" s="22">
        <f t="shared" ca="1" si="384"/>
        <v>1.1564957766959298</v>
      </c>
      <c r="C1616" s="22">
        <f t="shared" ca="1" si="381"/>
        <v>0.97614444</v>
      </c>
      <c r="D1616" s="23">
        <f ca="1">IF(A1616&lt;$B$1,VLOOKUP(A1616,[1]DI!$A$4:$B$15000,2,FALSE),0)</f>
        <v>0.1115</v>
      </c>
      <c r="E1616" s="22">
        <f t="shared" ca="1" si="385"/>
        <v>4.1957000000000002E-4</v>
      </c>
      <c r="F1616" s="23">
        <f t="shared" si="386"/>
        <v>1.3</v>
      </c>
      <c r="G1616" s="24">
        <f t="shared" ca="1" si="387"/>
        <v>1.0005454410000001</v>
      </c>
      <c r="H1616" s="22">
        <f ca="1">TRUNC(PRODUCT(G$10:G1615),15)</f>
        <v>1.55706203235501</v>
      </c>
      <c r="I1616" s="22">
        <f t="shared" ca="1" si="388"/>
        <v>1.5015535581434301</v>
      </c>
      <c r="J1616" s="22">
        <f t="shared" ca="1" si="389"/>
        <v>1.03696736</v>
      </c>
      <c r="K1616" s="110">
        <f t="shared" ca="1" si="382"/>
        <v>0.18035133669592976</v>
      </c>
      <c r="L1616" s="115">
        <v>0</v>
      </c>
      <c r="M1616" s="67">
        <f>IF(L1616&gt;0,VLOOKUP(L1616,S$12:$AB$125,7),0)</f>
        <v>0</v>
      </c>
      <c r="N1616" s="2">
        <f t="shared" si="383"/>
        <v>0</v>
      </c>
      <c r="O1616" s="22">
        <f t="shared" ca="1" si="390"/>
        <v>0.18035133669592976</v>
      </c>
      <c r="P1616" s="25" t="str">
        <f t="shared" si="391"/>
        <v>A+J=</v>
      </c>
      <c r="Q1616" s="26">
        <f t="shared" si="392"/>
        <v>45306</v>
      </c>
      <c r="R1616" s="4"/>
      <c r="S1616" s="98"/>
      <c r="U1616" s="4"/>
      <c r="V1616" s="4"/>
      <c r="W1616" s="4"/>
      <c r="X1616" s="4"/>
      <c r="Y1616" s="4"/>
      <c r="Z1616" s="4"/>
      <c r="AA1616" s="4"/>
      <c r="AB1616" s="4"/>
      <c r="AC1616" s="4"/>
      <c r="AD1616" s="64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64"/>
      <c r="BQ1616" s="64"/>
      <c r="BR1616" s="64"/>
      <c r="BS1616" s="64"/>
      <c r="BT1616" s="64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  <c r="FN1616" s="64"/>
      <c r="FO1616" s="64"/>
      <c r="FP1616" s="64"/>
      <c r="FQ1616" s="64"/>
      <c r="FR1616" s="64"/>
      <c r="FS1616" s="64"/>
      <c r="FT1616" s="64"/>
    </row>
    <row r="1617" spans="1:176" ht="15" x14ac:dyDescent="0.25">
      <c r="A1617" s="20">
        <f t="shared" si="393"/>
        <v>45370</v>
      </c>
      <c r="B1617" s="22">
        <f t="shared" ca="1" si="384"/>
        <v>1.1571265759723268</v>
      </c>
      <c r="C1617" s="22">
        <f t="shared" ca="1" si="381"/>
        <v>0.97614444</v>
      </c>
      <c r="D1617" s="23">
        <f ca="1">IF(A1617&lt;$B$1,VLOOKUP(A1617,[1]DI!$A$4:$B$15000,2,FALSE),0)</f>
        <v>0.1115</v>
      </c>
      <c r="E1617" s="22">
        <f t="shared" ca="1" si="385"/>
        <v>4.1957000000000002E-4</v>
      </c>
      <c r="F1617" s="23">
        <f t="shared" si="386"/>
        <v>1.3</v>
      </c>
      <c r="G1617" s="24">
        <f t="shared" ca="1" si="387"/>
        <v>1.0005454410000001</v>
      </c>
      <c r="H1617" s="22">
        <f ca="1">TRUNC(PRODUCT(G$10:G1616),15)</f>
        <v>1.5579113178270001</v>
      </c>
      <c r="I1617" s="22">
        <f t="shared" ca="1" si="388"/>
        <v>1.5015535581434301</v>
      </c>
      <c r="J1617" s="22">
        <f t="shared" ca="1" si="389"/>
        <v>1.03753297</v>
      </c>
      <c r="K1617" s="110">
        <f t="shared" ca="1" si="382"/>
        <v>0.18098213597232682</v>
      </c>
      <c r="L1617" s="115">
        <v>0</v>
      </c>
      <c r="M1617" s="67">
        <f>IF(L1617&gt;0,VLOOKUP(L1617,S$12:$AB$125,7),0)</f>
        <v>0</v>
      </c>
      <c r="N1617" s="2">
        <f t="shared" si="383"/>
        <v>0</v>
      </c>
      <c r="O1617" s="22">
        <f t="shared" ca="1" si="390"/>
        <v>0.18098213597232682</v>
      </c>
      <c r="P1617" s="25" t="str">
        <f t="shared" si="391"/>
        <v>A+J=</v>
      </c>
      <c r="Q1617" s="26">
        <f t="shared" si="392"/>
        <v>45306</v>
      </c>
      <c r="R1617" s="4"/>
      <c r="S1617" s="98"/>
      <c r="U1617" s="4"/>
      <c r="V1617" s="4"/>
      <c r="W1617" s="4"/>
      <c r="X1617" s="4"/>
      <c r="Y1617" s="4"/>
      <c r="Z1617" s="4"/>
      <c r="AA1617" s="4"/>
      <c r="AB1617" s="4"/>
      <c r="AC1617" s="4"/>
      <c r="AD1617" s="64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64"/>
      <c r="BQ1617" s="64"/>
      <c r="BR1617" s="64"/>
      <c r="BS1617" s="64"/>
      <c r="BT1617" s="64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  <c r="FN1617" s="64"/>
      <c r="FO1617" s="64"/>
      <c r="FP1617" s="64"/>
      <c r="FQ1617" s="64"/>
      <c r="FR1617" s="64"/>
      <c r="FS1617" s="64"/>
      <c r="FT1617" s="64"/>
    </row>
    <row r="1618" spans="1:176" ht="15" x14ac:dyDescent="0.25">
      <c r="A1618" s="20">
        <f t="shared" si="393"/>
        <v>45371</v>
      </c>
      <c r="B1618" s="22">
        <f t="shared" ca="1" si="384"/>
        <v>1.1577577169855795</v>
      </c>
      <c r="C1618" s="22">
        <f t="shared" ref="C1618:C1681" ca="1" si="394">IF(L1617&gt;0,TRUNC(C1617-N1617,8),C1617)</f>
        <v>0.97614444</v>
      </c>
      <c r="D1618" s="23">
        <f ca="1">IF(A1618&lt;$B$1,VLOOKUP(A1618,[1]DI!$A$4:$B$15000,2,FALSE),0)</f>
        <v>0.1115</v>
      </c>
      <c r="E1618" s="22">
        <f t="shared" ca="1" si="385"/>
        <v>4.1957000000000002E-4</v>
      </c>
      <c r="F1618" s="23">
        <f t="shared" si="386"/>
        <v>1.3</v>
      </c>
      <c r="G1618" s="24">
        <f t="shared" ca="1" si="387"/>
        <v>1.0005454410000001</v>
      </c>
      <c r="H1618" s="22">
        <f ca="1">TRUNC(PRODUCT(G$10:G1617),15)</f>
        <v>1.5587610665341101</v>
      </c>
      <c r="I1618" s="22">
        <f t="shared" ca="1" si="388"/>
        <v>1.5015535581434301</v>
      </c>
      <c r="J1618" s="22">
        <f t="shared" ca="1" si="389"/>
        <v>1.0380988799999999</v>
      </c>
      <c r="K1618" s="110">
        <f t="shared" ca="1" si="382"/>
        <v>0.18161327698557955</v>
      </c>
      <c r="L1618" s="115">
        <v>0</v>
      </c>
      <c r="M1618" s="67">
        <f>IF(L1618&gt;0,VLOOKUP(L1618,S$12:$AB$125,7),0)</f>
        <v>0</v>
      </c>
      <c r="N1618" s="2">
        <f t="shared" si="383"/>
        <v>0</v>
      </c>
      <c r="O1618" s="22">
        <f t="shared" ca="1" si="390"/>
        <v>0.18161327698557955</v>
      </c>
      <c r="P1618" s="25" t="str">
        <f t="shared" si="391"/>
        <v>A+J=</v>
      </c>
      <c r="Q1618" s="26">
        <f t="shared" si="392"/>
        <v>45306</v>
      </c>
      <c r="R1618" s="4"/>
      <c r="S1618" s="98"/>
      <c r="U1618" s="4"/>
      <c r="V1618" s="4"/>
      <c r="W1618" s="4"/>
      <c r="X1618" s="4"/>
      <c r="Y1618" s="4"/>
      <c r="Z1618" s="4"/>
      <c r="AA1618" s="4"/>
      <c r="AB1618" s="4"/>
      <c r="AC1618" s="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64"/>
      <c r="BQ1618" s="64"/>
      <c r="BR1618" s="64"/>
      <c r="BS1618" s="64"/>
      <c r="BT1618" s="64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  <c r="FN1618" s="64"/>
      <c r="FO1618" s="64"/>
      <c r="FP1618" s="64"/>
      <c r="FQ1618" s="64"/>
      <c r="FR1618" s="64"/>
      <c r="FS1618" s="64"/>
      <c r="FT1618" s="64"/>
    </row>
    <row r="1619" spans="1:176" ht="15" x14ac:dyDescent="0.25">
      <c r="A1619" s="20">
        <f t="shared" si="393"/>
        <v>45372</v>
      </c>
      <c r="B1619" s="22">
        <f t="shared" ca="1" si="384"/>
        <v>1.1583892111269165</v>
      </c>
      <c r="C1619" s="22">
        <f t="shared" ca="1" si="394"/>
        <v>0.97614444</v>
      </c>
      <c r="D1619" s="23">
        <f ca="1">IF(A1619&lt;$B$1,VLOOKUP(A1619,[1]DI!$A$4:$B$15000,2,FALSE),0)</f>
        <v>0.1065</v>
      </c>
      <c r="E1619" s="22">
        <f t="shared" ca="1" si="385"/>
        <v>4.0168000000000002E-4</v>
      </c>
      <c r="F1619" s="23">
        <f t="shared" si="386"/>
        <v>1.3</v>
      </c>
      <c r="G1619" s="24">
        <f t="shared" ca="1" si="387"/>
        <v>1.000522184</v>
      </c>
      <c r="H1619" s="22">
        <f ca="1">TRUNC(PRODUCT(G$10:G1618),15)</f>
        <v>1.559611278729</v>
      </c>
      <c r="I1619" s="22">
        <f t="shared" ca="1" si="388"/>
        <v>1.5015535581434301</v>
      </c>
      <c r="J1619" s="22">
        <f t="shared" ca="1" si="389"/>
        <v>1.0386651</v>
      </c>
      <c r="K1619" s="110">
        <f t="shared" ca="1" si="382"/>
        <v>0.18224477112691642</v>
      </c>
      <c r="L1619" s="115">
        <v>0</v>
      </c>
      <c r="M1619" s="67">
        <f>IF(L1619&gt;0,VLOOKUP(L1619,S$12:$AB$125,7),0)</f>
        <v>0</v>
      </c>
      <c r="N1619" s="2">
        <f t="shared" si="383"/>
        <v>0</v>
      </c>
      <c r="O1619" s="22">
        <f t="shared" ca="1" si="390"/>
        <v>0.18224477112691642</v>
      </c>
      <c r="P1619" s="25" t="str">
        <f t="shared" si="391"/>
        <v>A+J=</v>
      </c>
      <c r="Q1619" s="26">
        <f t="shared" si="392"/>
        <v>45306</v>
      </c>
      <c r="R1619" s="4"/>
      <c r="S1619" s="98"/>
      <c r="U1619" s="4"/>
      <c r="V1619" s="4"/>
      <c r="W1619" s="4"/>
      <c r="X1619" s="4"/>
      <c r="Y1619" s="4"/>
      <c r="Z1619" s="4"/>
      <c r="AA1619" s="4"/>
      <c r="AB1619" s="4"/>
      <c r="AC1619" s="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  <c r="BK1619" s="64"/>
      <c r="BL1619" s="64"/>
      <c r="BM1619" s="64"/>
      <c r="BN1619" s="64"/>
      <c r="BO1619" s="64"/>
      <c r="BP1619" s="64"/>
      <c r="BQ1619" s="64"/>
      <c r="BR1619" s="64"/>
      <c r="BS1619" s="64"/>
      <c r="BT1619" s="64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  <c r="FN1619" s="64"/>
      <c r="FO1619" s="64"/>
      <c r="FP1619" s="64"/>
      <c r="FQ1619" s="64"/>
      <c r="FR1619" s="64"/>
      <c r="FS1619" s="64"/>
      <c r="FT1619" s="64"/>
    </row>
    <row r="1620" spans="1:176" ht="15" x14ac:dyDescent="0.25">
      <c r="A1620" s="20">
        <f t="shared" si="393"/>
        <v>45373</v>
      </c>
      <c r="B1620" s="22">
        <f t="shared" ca="1" si="384"/>
        <v>1.1589941085794584</v>
      </c>
      <c r="C1620" s="22">
        <f t="shared" ca="1" si="394"/>
        <v>0.97614444</v>
      </c>
      <c r="D1620" s="23">
        <f ca="1">IF(A1620&lt;$B$1,VLOOKUP(A1620,[1]DI!$A$4:$B$15000,2,FALSE),0)</f>
        <v>0.1065</v>
      </c>
      <c r="E1620" s="22">
        <f t="shared" ca="1" si="385"/>
        <v>4.0168000000000002E-4</v>
      </c>
      <c r="F1620" s="23">
        <f t="shared" si="386"/>
        <v>1.3</v>
      </c>
      <c r="G1620" s="24">
        <f t="shared" ca="1" si="387"/>
        <v>1.000522184</v>
      </c>
      <c r="H1620" s="22">
        <f ca="1">TRUNC(PRODUCT(G$10:G1619),15)</f>
        <v>1.5604256827849701</v>
      </c>
      <c r="I1620" s="22">
        <f t="shared" ca="1" si="388"/>
        <v>1.5015535581434301</v>
      </c>
      <c r="J1620" s="22">
        <f t="shared" ca="1" si="389"/>
        <v>1.03920748</v>
      </c>
      <c r="K1620" s="110">
        <f t="shared" ca="1" si="382"/>
        <v>0.18284966857945836</v>
      </c>
      <c r="L1620" s="115">
        <v>0</v>
      </c>
      <c r="M1620" s="67">
        <f>IF(L1620&gt;0,VLOOKUP(L1620,S$12:$AB$125,7),0)</f>
        <v>0</v>
      </c>
      <c r="N1620" s="2">
        <f t="shared" si="383"/>
        <v>0</v>
      </c>
      <c r="O1620" s="22">
        <f t="shared" ca="1" si="390"/>
        <v>0.18284966857945836</v>
      </c>
      <c r="P1620" s="25" t="str">
        <f t="shared" si="391"/>
        <v>A+J=</v>
      </c>
      <c r="Q1620" s="26">
        <f t="shared" si="392"/>
        <v>45306</v>
      </c>
      <c r="R1620" s="4"/>
      <c r="S1620" s="98"/>
      <c r="U1620" s="4"/>
      <c r="V1620" s="4"/>
      <c r="W1620" s="4"/>
      <c r="X1620" s="4"/>
      <c r="Y1620" s="4"/>
      <c r="Z1620" s="4"/>
      <c r="AA1620" s="4"/>
      <c r="AB1620" s="4"/>
      <c r="AC1620" s="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64"/>
      <c r="BQ1620" s="64"/>
      <c r="BR1620" s="64"/>
      <c r="BS1620" s="64"/>
      <c r="BT1620" s="64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  <c r="FN1620" s="64"/>
      <c r="FO1620" s="64"/>
      <c r="FP1620" s="64"/>
      <c r="FQ1620" s="64"/>
      <c r="FR1620" s="64"/>
      <c r="FS1620" s="64"/>
      <c r="FT1620" s="64"/>
    </row>
    <row r="1621" spans="1:176" ht="15" x14ac:dyDescent="0.25">
      <c r="A1621" s="20">
        <f t="shared" si="393"/>
        <v>45374</v>
      </c>
      <c r="B1621" s="22">
        <f t="shared" ca="1" si="384"/>
        <v>1.1595993035951704</v>
      </c>
      <c r="C1621" s="22">
        <f t="shared" ca="1" si="394"/>
        <v>0.97614444</v>
      </c>
      <c r="D1621" s="23">
        <f ca="1">IF(A1621&lt;$B$1,VLOOKUP(A1621,[1]DI!$A$4:$B$15000,2,FALSE),0)</f>
        <v>0</v>
      </c>
      <c r="E1621" s="22">
        <f t="shared" ca="1" si="385"/>
        <v>0</v>
      </c>
      <c r="F1621" s="23">
        <f t="shared" si="386"/>
        <v>1.3</v>
      </c>
      <c r="G1621" s="24">
        <f t="shared" ca="1" si="387"/>
        <v>1</v>
      </c>
      <c r="H1621" s="22">
        <f ca="1">TRUNC(PRODUCT(G$10:G1620),15)</f>
        <v>1.5612405121097099</v>
      </c>
      <c r="I1621" s="22">
        <f t="shared" ca="1" si="388"/>
        <v>1.5015535581434301</v>
      </c>
      <c r="J1621" s="22">
        <f t="shared" ca="1" si="389"/>
        <v>1.0397501300000001</v>
      </c>
      <c r="K1621" s="110">
        <f t="shared" ca="1" si="382"/>
        <v>0.18345486359517038</v>
      </c>
      <c r="L1621" s="115">
        <v>0</v>
      </c>
      <c r="M1621" s="67">
        <f>IF(L1621&gt;0,VLOOKUP(L1621,S$12:$AB$125,7),0)</f>
        <v>0</v>
      </c>
      <c r="N1621" s="2">
        <f t="shared" si="383"/>
        <v>0</v>
      </c>
      <c r="O1621" s="22">
        <f t="shared" ca="1" si="390"/>
        <v>0.18345486359517038</v>
      </c>
      <c r="P1621" s="25" t="str">
        <f t="shared" si="391"/>
        <v>A+J=</v>
      </c>
      <c r="Q1621" s="26">
        <f t="shared" si="392"/>
        <v>45306</v>
      </c>
      <c r="R1621" s="4"/>
      <c r="S1621" s="98"/>
      <c r="U1621" s="4"/>
      <c r="V1621" s="4"/>
      <c r="W1621" s="4"/>
      <c r="X1621" s="4"/>
      <c r="Y1621" s="4"/>
      <c r="Z1621" s="4"/>
      <c r="AA1621" s="4"/>
      <c r="AB1621" s="4"/>
      <c r="AC1621" s="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64"/>
      <c r="BQ1621" s="64"/>
      <c r="BR1621" s="64"/>
      <c r="BS1621" s="64"/>
      <c r="BT1621" s="64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  <c r="FN1621" s="64"/>
      <c r="FO1621" s="64"/>
      <c r="FP1621" s="64"/>
      <c r="FQ1621" s="64"/>
      <c r="FR1621" s="64"/>
      <c r="FS1621" s="64"/>
      <c r="FT1621" s="64"/>
    </row>
    <row r="1622" spans="1:176" ht="15" x14ac:dyDescent="0.25">
      <c r="A1622" s="20">
        <f t="shared" si="393"/>
        <v>45375</v>
      </c>
      <c r="B1622" s="22">
        <f t="shared" ca="1" si="384"/>
        <v>1.1595993035951704</v>
      </c>
      <c r="C1622" s="22">
        <f t="shared" ca="1" si="394"/>
        <v>0.97614444</v>
      </c>
      <c r="D1622" s="23">
        <f ca="1">IF(A1622&lt;$B$1,VLOOKUP(A1622,[1]DI!$A$4:$B$15000,2,FALSE),0)</f>
        <v>0</v>
      </c>
      <c r="E1622" s="22">
        <f t="shared" ca="1" si="385"/>
        <v>0</v>
      </c>
      <c r="F1622" s="23">
        <f t="shared" si="386"/>
        <v>1.3</v>
      </c>
      <c r="G1622" s="24">
        <f t="shared" ca="1" si="387"/>
        <v>1</v>
      </c>
      <c r="H1622" s="22">
        <f ca="1">TRUNC(PRODUCT(G$10:G1621),15)</f>
        <v>1.5612405121097099</v>
      </c>
      <c r="I1622" s="22">
        <f t="shared" ca="1" si="388"/>
        <v>1.5015535581434301</v>
      </c>
      <c r="J1622" s="22">
        <f t="shared" ca="1" si="389"/>
        <v>1.0397501300000001</v>
      </c>
      <c r="K1622" s="110">
        <f t="shared" ca="1" si="382"/>
        <v>0.18345486359517038</v>
      </c>
      <c r="L1622" s="115">
        <v>0</v>
      </c>
      <c r="M1622" s="67">
        <f>IF(L1622&gt;0,VLOOKUP(L1622,S$12:$AB$125,7),0)</f>
        <v>0</v>
      </c>
      <c r="N1622" s="2">
        <f t="shared" si="383"/>
        <v>0</v>
      </c>
      <c r="O1622" s="22">
        <f t="shared" ca="1" si="390"/>
        <v>0.18345486359517038</v>
      </c>
      <c r="P1622" s="25" t="str">
        <f t="shared" si="391"/>
        <v>A+J=</v>
      </c>
      <c r="Q1622" s="26">
        <f t="shared" si="392"/>
        <v>45306</v>
      </c>
      <c r="R1622" s="4"/>
      <c r="S1622" s="98"/>
      <c r="U1622" s="4"/>
      <c r="V1622" s="4"/>
      <c r="W1622" s="4"/>
      <c r="X1622" s="4"/>
      <c r="Y1622" s="4"/>
      <c r="Z1622" s="4"/>
      <c r="AA1622" s="4"/>
      <c r="AB1622" s="4"/>
      <c r="AC1622" s="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64"/>
      <c r="BQ1622" s="64"/>
      <c r="BR1622" s="64"/>
      <c r="BS1622" s="64"/>
      <c r="BT1622" s="64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  <c r="FN1622" s="64"/>
      <c r="FO1622" s="64"/>
      <c r="FP1622" s="64"/>
      <c r="FQ1622" s="64"/>
      <c r="FR1622" s="64"/>
      <c r="FS1622" s="64"/>
      <c r="FT1622" s="64"/>
    </row>
    <row r="1623" spans="1:176" ht="15" x14ac:dyDescent="0.25">
      <c r="A1623" s="20">
        <f t="shared" si="393"/>
        <v>45376</v>
      </c>
      <c r="B1623" s="22">
        <f t="shared" ca="1" si="384"/>
        <v>1.1595993035951704</v>
      </c>
      <c r="C1623" s="22">
        <f t="shared" ca="1" si="394"/>
        <v>0.97614444</v>
      </c>
      <c r="D1623" s="23">
        <f ca="1">IF(A1623&lt;$B$1,VLOOKUP(A1623,[1]DI!$A$4:$B$15000,2,FALSE),0)</f>
        <v>0.1065</v>
      </c>
      <c r="E1623" s="22">
        <f t="shared" ca="1" si="385"/>
        <v>4.0168000000000002E-4</v>
      </c>
      <c r="F1623" s="23">
        <f t="shared" si="386"/>
        <v>1.3</v>
      </c>
      <c r="G1623" s="24">
        <f t="shared" ca="1" si="387"/>
        <v>1.000522184</v>
      </c>
      <c r="H1623" s="22">
        <f ca="1">TRUNC(PRODUCT(G$10:G1622),15)</f>
        <v>1.5612405121097099</v>
      </c>
      <c r="I1623" s="22">
        <f t="shared" ca="1" si="388"/>
        <v>1.5015535581434301</v>
      </c>
      <c r="J1623" s="22">
        <f t="shared" ca="1" si="389"/>
        <v>1.0397501300000001</v>
      </c>
      <c r="K1623" s="110">
        <f t="shared" ca="1" si="382"/>
        <v>0.18345486359517038</v>
      </c>
      <c r="L1623" s="115">
        <v>0</v>
      </c>
      <c r="M1623" s="67">
        <f>IF(L1623&gt;0,VLOOKUP(L1623,S$12:$AB$125,7),0)</f>
        <v>0</v>
      </c>
      <c r="N1623" s="2">
        <f t="shared" si="383"/>
        <v>0</v>
      </c>
      <c r="O1623" s="22">
        <f t="shared" ca="1" si="390"/>
        <v>0.18345486359517038</v>
      </c>
      <c r="P1623" s="25" t="str">
        <f t="shared" si="391"/>
        <v>A+J=</v>
      </c>
      <c r="Q1623" s="26">
        <f t="shared" si="392"/>
        <v>45306</v>
      </c>
      <c r="R1623" s="4"/>
      <c r="S1623" s="98"/>
      <c r="U1623" s="4"/>
      <c r="V1623" s="4"/>
      <c r="W1623" s="4"/>
      <c r="X1623" s="4"/>
      <c r="Y1623" s="4"/>
      <c r="Z1623" s="4"/>
      <c r="AA1623" s="4"/>
      <c r="AB1623" s="4"/>
      <c r="AC1623" s="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  <c r="BK1623" s="64"/>
      <c r="BL1623" s="64"/>
      <c r="BM1623" s="64"/>
      <c r="BN1623" s="64"/>
      <c r="BO1623" s="64"/>
      <c r="BP1623" s="64"/>
      <c r="BQ1623" s="64"/>
      <c r="BR1623" s="64"/>
      <c r="BS1623" s="64"/>
      <c r="BT1623" s="64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  <c r="FN1623" s="64"/>
      <c r="FO1623" s="64"/>
      <c r="FP1623" s="64"/>
      <c r="FQ1623" s="64"/>
      <c r="FR1623" s="64"/>
      <c r="FS1623" s="64"/>
      <c r="FT1623" s="64"/>
    </row>
    <row r="1624" spans="1:176" ht="15" x14ac:dyDescent="0.25">
      <c r="A1624" s="20">
        <f t="shared" si="393"/>
        <v>45377</v>
      </c>
      <c r="B1624" s="22">
        <f t="shared" ca="1" si="384"/>
        <v>1.1602048289565094</v>
      </c>
      <c r="C1624" s="22">
        <f t="shared" ca="1" si="394"/>
        <v>0.97614444</v>
      </c>
      <c r="D1624" s="23">
        <f ca="1">IF(A1624&lt;$B$1,VLOOKUP(A1624,[1]DI!$A$4:$B$15000,2,FALSE),0)</f>
        <v>0.1065</v>
      </c>
      <c r="E1624" s="22">
        <f t="shared" ca="1" si="385"/>
        <v>4.0168000000000002E-4</v>
      </c>
      <c r="F1624" s="23">
        <f t="shared" si="386"/>
        <v>1.3</v>
      </c>
      <c r="G1624" s="24">
        <f t="shared" ca="1" si="387"/>
        <v>1.000522184</v>
      </c>
      <c r="H1624" s="22">
        <f ca="1">TRUNC(PRODUCT(G$10:G1623),15)</f>
        <v>1.5620557669252899</v>
      </c>
      <c r="I1624" s="22">
        <f t="shared" ca="1" si="388"/>
        <v>1.5015535581434301</v>
      </c>
      <c r="J1624" s="22">
        <f t="shared" ca="1" si="389"/>
        <v>1.0402930699999999</v>
      </c>
      <c r="K1624" s="110">
        <f t="shared" ca="1" si="382"/>
        <v>0.1840603889565095</v>
      </c>
      <c r="L1624" s="115">
        <v>0</v>
      </c>
      <c r="M1624" s="67">
        <f>IF(L1624&gt;0,VLOOKUP(L1624,S$12:$AB$125,7),0)</f>
        <v>0</v>
      </c>
      <c r="N1624" s="2">
        <f t="shared" si="383"/>
        <v>0</v>
      </c>
      <c r="O1624" s="22">
        <f t="shared" ca="1" si="390"/>
        <v>0.1840603889565095</v>
      </c>
      <c r="P1624" s="25" t="str">
        <f t="shared" si="391"/>
        <v>A+J=</v>
      </c>
      <c r="Q1624" s="26">
        <f t="shared" si="392"/>
        <v>45306</v>
      </c>
      <c r="R1624" s="4"/>
      <c r="S1624" s="98"/>
      <c r="U1624" s="4"/>
      <c r="V1624" s="4"/>
      <c r="W1624" s="4"/>
      <c r="X1624" s="4"/>
      <c r="Y1624" s="4"/>
      <c r="Z1624" s="4"/>
      <c r="AA1624" s="4"/>
      <c r="AB1624" s="4"/>
      <c r="AC1624" s="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64"/>
      <c r="BQ1624" s="64"/>
      <c r="BR1624" s="64"/>
      <c r="BS1624" s="64"/>
      <c r="BT1624" s="6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  <c r="FN1624" s="64"/>
      <c r="FO1624" s="64"/>
      <c r="FP1624" s="64"/>
      <c r="FQ1624" s="64"/>
      <c r="FR1624" s="64"/>
      <c r="FS1624" s="64"/>
      <c r="FT1624" s="64"/>
    </row>
    <row r="1625" spans="1:176" ht="15" x14ac:dyDescent="0.25">
      <c r="A1625" s="20">
        <f t="shared" si="393"/>
        <v>45378</v>
      </c>
      <c r="B1625" s="22">
        <f t="shared" ca="1" si="384"/>
        <v>1.1608106746634759</v>
      </c>
      <c r="C1625" s="22">
        <f t="shared" ca="1" si="394"/>
        <v>0.97614444</v>
      </c>
      <c r="D1625" s="23">
        <f ca="1">IF(A1625&lt;$B$1,VLOOKUP(A1625,[1]DI!$A$4:$B$15000,2,FALSE),0)</f>
        <v>0.1065</v>
      </c>
      <c r="E1625" s="22">
        <f t="shared" ca="1" si="385"/>
        <v>4.0168000000000002E-4</v>
      </c>
      <c r="F1625" s="23">
        <f t="shared" si="386"/>
        <v>1.3</v>
      </c>
      <c r="G1625" s="24">
        <f t="shared" ca="1" si="387"/>
        <v>1.000522184</v>
      </c>
      <c r="H1625" s="22">
        <f ca="1">TRUNC(PRODUCT(G$10:G1624),15)</f>
        <v>1.5628714474538801</v>
      </c>
      <c r="I1625" s="22">
        <f t="shared" ca="1" si="388"/>
        <v>1.5015535581434301</v>
      </c>
      <c r="J1625" s="22">
        <f t="shared" ca="1" si="389"/>
        <v>1.0408363</v>
      </c>
      <c r="K1625" s="110">
        <f t="shared" ca="1" si="382"/>
        <v>0.18466623466347576</v>
      </c>
      <c r="L1625" s="115">
        <v>0</v>
      </c>
      <c r="M1625" s="67">
        <f>IF(L1625&gt;0,VLOOKUP(L1625,S$12:$AB$125,7),0)</f>
        <v>0</v>
      </c>
      <c r="N1625" s="2">
        <f t="shared" si="383"/>
        <v>0</v>
      </c>
      <c r="O1625" s="22">
        <f t="shared" ca="1" si="390"/>
        <v>0.18466623466347576</v>
      </c>
      <c r="P1625" s="25" t="str">
        <f t="shared" si="391"/>
        <v>A+J=</v>
      </c>
      <c r="Q1625" s="26">
        <f t="shared" si="392"/>
        <v>45306</v>
      </c>
      <c r="R1625" s="4"/>
      <c r="S1625" s="98"/>
      <c r="U1625" s="4"/>
      <c r="V1625" s="4"/>
      <c r="W1625" s="4"/>
      <c r="X1625" s="4"/>
      <c r="Y1625" s="4"/>
      <c r="Z1625" s="4"/>
      <c r="AA1625" s="4"/>
      <c r="AB1625" s="4"/>
      <c r="AC1625" s="4"/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64"/>
      <c r="BQ1625" s="64"/>
      <c r="BR1625" s="64"/>
      <c r="BS1625" s="64"/>
      <c r="BT1625" s="64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  <c r="FN1625" s="64"/>
      <c r="FO1625" s="64"/>
      <c r="FP1625" s="64"/>
      <c r="FQ1625" s="64"/>
      <c r="FR1625" s="64"/>
      <c r="FS1625" s="64"/>
      <c r="FT1625" s="64"/>
    </row>
    <row r="1626" spans="1:176" ht="15" x14ac:dyDescent="0.25">
      <c r="A1626" s="20">
        <f t="shared" si="393"/>
        <v>45379</v>
      </c>
      <c r="B1626" s="22">
        <f t="shared" ca="1" si="384"/>
        <v>1.1614168393248405</v>
      </c>
      <c r="C1626" s="22">
        <f t="shared" ca="1" si="394"/>
        <v>0.97614444</v>
      </c>
      <c r="D1626" s="23">
        <f ca="1">IF(A1626&lt;$B$1,VLOOKUP(A1626,[1]DI!$A$4:$B$15000,2,FALSE),0)</f>
        <v>0.1065</v>
      </c>
      <c r="E1626" s="22">
        <f t="shared" ca="1" si="385"/>
        <v>4.0168000000000002E-4</v>
      </c>
      <c r="F1626" s="23">
        <f t="shared" si="386"/>
        <v>1.3</v>
      </c>
      <c r="G1626" s="24">
        <f t="shared" ca="1" si="387"/>
        <v>1.000522184</v>
      </c>
      <c r="H1626" s="22">
        <f ca="1">TRUNC(PRODUCT(G$10:G1625),15)</f>
        <v>1.5636875539177999</v>
      </c>
      <c r="I1626" s="22">
        <f t="shared" ca="1" si="388"/>
        <v>1.5015535581434301</v>
      </c>
      <c r="J1626" s="22">
        <f t="shared" ca="1" si="389"/>
        <v>1.04137981</v>
      </c>
      <c r="K1626" s="110">
        <f t="shared" ca="1" si="382"/>
        <v>0.1852723993248406</v>
      </c>
      <c r="L1626" s="115">
        <v>0</v>
      </c>
      <c r="M1626" s="67">
        <f>IF(L1626&gt;0,VLOOKUP(L1626,S$12:$AB$125,7),0)</f>
        <v>0</v>
      </c>
      <c r="N1626" s="2">
        <f t="shared" si="383"/>
        <v>0</v>
      </c>
      <c r="O1626" s="22">
        <f t="shared" ca="1" si="390"/>
        <v>0.1852723993248406</v>
      </c>
      <c r="P1626" s="25" t="str">
        <f t="shared" si="391"/>
        <v>A+J=</v>
      </c>
      <c r="Q1626" s="26">
        <f t="shared" si="392"/>
        <v>45306</v>
      </c>
      <c r="R1626" s="4"/>
      <c r="S1626" s="98"/>
      <c r="U1626" s="4"/>
      <c r="V1626" s="4"/>
      <c r="W1626" s="4"/>
      <c r="X1626" s="4"/>
      <c r="Y1626" s="4"/>
      <c r="Z1626" s="4"/>
      <c r="AA1626" s="4"/>
      <c r="AB1626" s="4"/>
      <c r="AC1626" s="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64"/>
      <c r="BQ1626" s="64"/>
      <c r="BR1626" s="64"/>
      <c r="BS1626" s="64"/>
      <c r="BT1626" s="64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  <c r="FN1626" s="64"/>
      <c r="FO1626" s="64"/>
      <c r="FP1626" s="64"/>
      <c r="FQ1626" s="64"/>
      <c r="FR1626" s="64"/>
      <c r="FS1626" s="64"/>
      <c r="FT1626" s="64"/>
    </row>
    <row r="1627" spans="1:176" ht="15" x14ac:dyDescent="0.25">
      <c r="A1627" s="20">
        <f t="shared" si="393"/>
        <v>45380</v>
      </c>
      <c r="B1627" s="22">
        <f t="shared" ca="1" si="384"/>
        <v>1.1620233029406042</v>
      </c>
      <c r="C1627" s="22">
        <f t="shared" ca="1" si="394"/>
        <v>0.97614444</v>
      </c>
      <c r="D1627" s="23">
        <f ca="1">IF(A1627&lt;$B$1,VLOOKUP(A1627,[1]DI!$A$4:$B$15000,2,FALSE),0)</f>
        <v>0</v>
      </c>
      <c r="E1627" s="22">
        <f t="shared" ca="1" si="385"/>
        <v>0</v>
      </c>
      <c r="F1627" s="23">
        <f t="shared" si="386"/>
        <v>1.3</v>
      </c>
      <c r="G1627" s="24">
        <f t="shared" ca="1" si="387"/>
        <v>1</v>
      </c>
      <c r="H1627" s="22">
        <f ca="1">TRUNC(PRODUCT(G$10:G1626),15)</f>
        <v>1.5645040865394599</v>
      </c>
      <c r="I1627" s="22">
        <f t="shared" ca="1" si="388"/>
        <v>1.5015535581434301</v>
      </c>
      <c r="J1627" s="22">
        <f t="shared" ca="1" si="389"/>
        <v>1.0419236000000001</v>
      </c>
      <c r="K1627" s="110">
        <f t="shared" ca="1" si="382"/>
        <v>0.18587886294060407</v>
      </c>
      <c r="L1627" s="115">
        <v>0</v>
      </c>
      <c r="M1627" s="67">
        <f>IF(L1627&gt;0,VLOOKUP(L1627,S$12:$AB$125,7),0)</f>
        <v>0</v>
      </c>
      <c r="N1627" s="2">
        <f t="shared" si="383"/>
        <v>0</v>
      </c>
      <c r="O1627" s="22">
        <f t="shared" ca="1" si="390"/>
        <v>0.18587886294060407</v>
      </c>
      <c r="P1627" s="25" t="str">
        <f t="shared" si="391"/>
        <v>A+J=</v>
      </c>
      <c r="Q1627" s="26">
        <f t="shared" si="392"/>
        <v>45306</v>
      </c>
      <c r="R1627" s="4"/>
      <c r="S1627" s="98"/>
      <c r="U1627" s="4"/>
      <c r="V1627" s="4"/>
      <c r="W1627" s="4"/>
      <c r="X1627" s="4"/>
      <c r="Y1627" s="4"/>
      <c r="Z1627" s="4"/>
      <c r="AA1627" s="4"/>
      <c r="AB1627" s="4"/>
      <c r="AC1627" s="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64"/>
      <c r="BQ1627" s="64"/>
      <c r="BR1627" s="64"/>
      <c r="BS1627" s="64"/>
      <c r="BT1627" s="64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  <c r="FN1627" s="64"/>
      <c r="FO1627" s="64"/>
      <c r="FP1627" s="64"/>
      <c r="FQ1627" s="64"/>
      <c r="FR1627" s="64"/>
      <c r="FS1627" s="64"/>
      <c r="FT1627" s="64"/>
    </row>
    <row r="1628" spans="1:176" ht="15" x14ac:dyDescent="0.25">
      <c r="A1628" s="20">
        <f t="shared" si="393"/>
        <v>45381</v>
      </c>
      <c r="B1628" s="22">
        <f t="shared" ca="1" si="384"/>
        <v>1.1620233029406042</v>
      </c>
      <c r="C1628" s="22">
        <f t="shared" ca="1" si="394"/>
        <v>0.97614444</v>
      </c>
      <c r="D1628" s="23">
        <f ca="1">IF(A1628&lt;$B$1,VLOOKUP(A1628,[1]DI!$A$4:$B$15000,2,FALSE),0)</f>
        <v>0</v>
      </c>
      <c r="E1628" s="22">
        <f t="shared" ca="1" si="385"/>
        <v>0</v>
      </c>
      <c r="F1628" s="23">
        <f t="shared" si="386"/>
        <v>1.3</v>
      </c>
      <c r="G1628" s="24">
        <f t="shared" ca="1" si="387"/>
        <v>1</v>
      </c>
      <c r="H1628" s="22">
        <f ca="1">TRUNC(PRODUCT(G$10:G1627),15)</f>
        <v>1.5645040865394599</v>
      </c>
      <c r="I1628" s="22">
        <f t="shared" ca="1" si="388"/>
        <v>1.5015535581434301</v>
      </c>
      <c r="J1628" s="22">
        <f t="shared" ca="1" si="389"/>
        <v>1.0419236000000001</v>
      </c>
      <c r="K1628" s="110">
        <f t="shared" ca="1" si="382"/>
        <v>0.18587886294060407</v>
      </c>
      <c r="L1628" s="115">
        <v>0</v>
      </c>
      <c r="M1628" s="67">
        <f>IF(L1628&gt;0,VLOOKUP(L1628,S$12:$AB$125,7),0)</f>
        <v>0</v>
      </c>
      <c r="N1628" s="2">
        <f t="shared" si="383"/>
        <v>0</v>
      </c>
      <c r="O1628" s="22">
        <f t="shared" ca="1" si="390"/>
        <v>0.18587886294060407</v>
      </c>
      <c r="P1628" s="25" t="str">
        <f t="shared" si="391"/>
        <v>A+J=</v>
      </c>
      <c r="Q1628" s="26">
        <f t="shared" si="392"/>
        <v>45306</v>
      </c>
      <c r="R1628" s="4"/>
      <c r="S1628" s="98"/>
      <c r="U1628" s="4"/>
      <c r="V1628" s="4"/>
      <c r="W1628" s="4"/>
      <c r="X1628" s="4"/>
      <c r="Y1628" s="4"/>
      <c r="Z1628" s="4"/>
      <c r="AA1628" s="4"/>
      <c r="AB1628" s="4"/>
      <c r="AC1628" s="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64"/>
      <c r="BQ1628" s="64"/>
      <c r="BR1628" s="64"/>
      <c r="BS1628" s="64"/>
      <c r="BT1628" s="64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  <c r="FN1628" s="64"/>
      <c r="FO1628" s="64"/>
      <c r="FP1628" s="64"/>
      <c r="FQ1628" s="64"/>
      <c r="FR1628" s="64"/>
      <c r="FS1628" s="64"/>
      <c r="FT1628" s="64"/>
    </row>
    <row r="1629" spans="1:176" ht="15" x14ac:dyDescent="0.25">
      <c r="A1629" s="20">
        <f t="shared" si="393"/>
        <v>45382</v>
      </c>
      <c r="B1629" s="22">
        <f t="shared" ca="1" si="384"/>
        <v>1.1620233029406042</v>
      </c>
      <c r="C1629" s="22">
        <f t="shared" ca="1" si="394"/>
        <v>0.97614444</v>
      </c>
      <c r="D1629" s="23">
        <f ca="1">IF(A1629&lt;$B$1,VLOOKUP(A1629,[1]DI!$A$4:$B$15000,2,FALSE),0)</f>
        <v>0</v>
      </c>
      <c r="E1629" s="22">
        <f t="shared" ca="1" si="385"/>
        <v>0</v>
      </c>
      <c r="F1629" s="23">
        <f t="shared" si="386"/>
        <v>1.3</v>
      </c>
      <c r="G1629" s="24">
        <f t="shared" ca="1" si="387"/>
        <v>1</v>
      </c>
      <c r="H1629" s="22">
        <f ca="1">TRUNC(PRODUCT(G$10:G1628),15)</f>
        <v>1.5645040865394599</v>
      </c>
      <c r="I1629" s="22">
        <f t="shared" ca="1" si="388"/>
        <v>1.5015535581434301</v>
      </c>
      <c r="J1629" s="22">
        <f t="shared" ca="1" si="389"/>
        <v>1.0419236000000001</v>
      </c>
      <c r="K1629" s="110">
        <f t="shared" ca="1" si="382"/>
        <v>0.18587886294060407</v>
      </c>
      <c r="L1629" s="115">
        <v>0</v>
      </c>
      <c r="M1629" s="67">
        <f>IF(L1629&gt;0,VLOOKUP(L1629,S$12:$AB$125,7),0)</f>
        <v>0</v>
      </c>
      <c r="N1629" s="2">
        <f t="shared" si="383"/>
        <v>0</v>
      </c>
      <c r="O1629" s="22">
        <f t="shared" ca="1" si="390"/>
        <v>0.18587886294060407</v>
      </c>
      <c r="P1629" s="25" t="str">
        <f t="shared" si="391"/>
        <v>A+J=</v>
      </c>
      <c r="Q1629" s="26">
        <f t="shared" si="392"/>
        <v>45306</v>
      </c>
      <c r="R1629" s="4"/>
      <c r="S1629" s="98"/>
      <c r="U1629" s="4"/>
      <c r="V1629" s="4"/>
      <c r="W1629" s="4"/>
      <c r="X1629" s="4"/>
      <c r="Y1629" s="4"/>
      <c r="Z1629" s="4"/>
      <c r="AA1629" s="4"/>
      <c r="AB1629" s="4"/>
      <c r="AC1629" s="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64"/>
      <c r="BQ1629" s="64"/>
      <c r="BR1629" s="64"/>
      <c r="BS1629" s="64"/>
      <c r="BT1629" s="64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  <c r="FN1629" s="64"/>
      <c r="FO1629" s="64"/>
      <c r="FP1629" s="64"/>
      <c r="FQ1629" s="64"/>
      <c r="FR1629" s="64"/>
      <c r="FS1629" s="64"/>
      <c r="FT1629" s="64"/>
    </row>
    <row r="1630" spans="1:176" ht="15" x14ac:dyDescent="0.25">
      <c r="A1630" s="20">
        <f t="shared" si="393"/>
        <v>45383</v>
      </c>
      <c r="B1630" s="22">
        <f t="shared" ca="1" si="384"/>
        <v>1.1620233029406042</v>
      </c>
      <c r="C1630" s="22">
        <f t="shared" ca="1" si="394"/>
        <v>0.97614444</v>
      </c>
      <c r="D1630" s="23">
        <f ca="1">IF(A1630&lt;$B$1,VLOOKUP(A1630,[1]DI!$A$4:$B$15000,2,FALSE),0)</f>
        <v>0.1065</v>
      </c>
      <c r="E1630" s="22">
        <f t="shared" ca="1" si="385"/>
        <v>4.0168000000000002E-4</v>
      </c>
      <c r="F1630" s="23">
        <f t="shared" si="386"/>
        <v>1.3</v>
      </c>
      <c r="G1630" s="24">
        <f t="shared" ca="1" si="387"/>
        <v>1.000522184</v>
      </c>
      <c r="H1630" s="22">
        <f ca="1">TRUNC(PRODUCT(G$10:G1629),15)</f>
        <v>1.5645040865394599</v>
      </c>
      <c r="I1630" s="22">
        <f t="shared" ca="1" si="388"/>
        <v>1.5015535581434301</v>
      </c>
      <c r="J1630" s="22">
        <f t="shared" ca="1" si="389"/>
        <v>1.0419236000000001</v>
      </c>
      <c r="K1630" s="110">
        <f t="shared" ca="1" si="382"/>
        <v>0.18587886294060407</v>
      </c>
      <c r="L1630" s="115">
        <v>0</v>
      </c>
      <c r="M1630" s="67">
        <f>IF(L1630&gt;0,VLOOKUP(L1630,S$12:$AB$125,7),0)</f>
        <v>0</v>
      </c>
      <c r="N1630" s="2">
        <f t="shared" si="383"/>
        <v>0</v>
      </c>
      <c r="O1630" s="22">
        <f t="shared" ca="1" si="390"/>
        <v>0.18587886294060407</v>
      </c>
      <c r="P1630" s="25" t="str">
        <f t="shared" si="391"/>
        <v>A+J=</v>
      </c>
      <c r="Q1630" s="26">
        <f t="shared" si="392"/>
        <v>45306</v>
      </c>
      <c r="R1630" s="4"/>
      <c r="S1630" s="98"/>
      <c r="U1630" s="4"/>
      <c r="V1630" s="4"/>
      <c r="W1630" s="4"/>
      <c r="X1630" s="4"/>
      <c r="Y1630" s="4"/>
      <c r="Z1630" s="4"/>
      <c r="AA1630" s="4"/>
      <c r="AB1630" s="4"/>
      <c r="AC1630" s="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64"/>
      <c r="BQ1630" s="64"/>
      <c r="BR1630" s="64"/>
      <c r="BS1630" s="64"/>
      <c r="BT1630" s="64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  <c r="FN1630" s="64"/>
      <c r="FO1630" s="64"/>
      <c r="FP1630" s="64"/>
      <c r="FQ1630" s="64"/>
      <c r="FR1630" s="64"/>
      <c r="FS1630" s="64"/>
      <c r="FT1630" s="64"/>
    </row>
    <row r="1631" spans="1:176" ht="15" x14ac:dyDescent="0.25">
      <c r="A1631" s="20">
        <f t="shared" si="393"/>
        <v>45384</v>
      </c>
      <c r="B1631" s="22">
        <f t="shared" ca="1" si="384"/>
        <v>1.1626300855107661</v>
      </c>
      <c r="C1631" s="22">
        <f t="shared" ca="1" si="394"/>
        <v>0.97614444</v>
      </c>
      <c r="D1631" s="23">
        <f ca="1">IF(A1631&lt;$B$1,VLOOKUP(A1631,[1]DI!$A$4:$B$15000,2,FALSE),0)</f>
        <v>0.1065</v>
      </c>
      <c r="E1631" s="22">
        <f t="shared" ca="1" si="385"/>
        <v>4.0168000000000002E-4</v>
      </c>
      <c r="F1631" s="23">
        <f t="shared" si="386"/>
        <v>1.3</v>
      </c>
      <c r="G1631" s="24">
        <f t="shared" ca="1" si="387"/>
        <v>1.000522184</v>
      </c>
      <c r="H1631" s="22">
        <f ca="1">TRUNC(PRODUCT(G$10:G1630),15)</f>
        <v>1.56532104554138</v>
      </c>
      <c r="I1631" s="22">
        <f t="shared" ca="1" si="388"/>
        <v>1.5015535581434301</v>
      </c>
      <c r="J1631" s="22">
        <f t="shared" ca="1" si="389"/>
        <v>1.04246767</v>
      </c>
      <c r="K1631" s="110">
        <f t="shared" ca="1" si="382"/>
        <v>0.1864856455107661</v>
      </c>
      <c r="L1631" s="115">
        <v>0</v>
      </c>
      <c r="M1631" s="67">
        <f>IF(L1631&gt;0,VLOOKUP(L1631,S$12:$AB$125,7),0)</f>
        <v>0</v>
      </c>
      <c r="N1631" s="2">
        <f t="shared" si="383"/>
        <v>0</v>
      </c>
      <c r="O1631" s="22">
        <f t="shared" ca="1" si="390"/>
        <v>0.1864856455107661</v>
      </c>
      <c r="P1631" s="25" t="str">
        <f t="shared" si="391"/>
        <v>A+J=</v>
      </c>
      <c r="Q1631" s="26">
        <f t="shared" si="392"/>
        <v>45306</v>
      </c>
      <c r="R1631" s="4"/>
      <c r="S1631" s="98"/>
      <c r="U1631" s="4"/>
      <c r="V1631" s="4"/>
      <c r="W1631" s="4"/>
      <c r="X1631" s="4"/>
      <c r="Y1631" s="4"/>
      <c r="Z1631" s="4"/>
      <c r="AA1631" s="4"/>
      <c r="AB1631" s="4"/>
      <c r="AC1631" s="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  <c r="BK1631" s="64"/>
      <c r="BL1631" s="64"/>
      <c r="BM1631" s="64"/>
      <c r="BN1631" s="64"/>
      <c r="BO1631" s="64"/>
      <c r="BP1631" s="64"/>
      <c r="BQ1631" s="64"/>
      <c r="BR1631" s="64"/>
      <c r="BS1631" s="64"/>
      <c r="BT1631" s="64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  <c r="FN1631" s="64"/>
      <c r="FO1631" s="64"/>
      <c r="FP1631" s="64"/>
      <c r="FQ1631" s="64"/>
      <c r="FR1631" s="64"/>
      <c r="FS1631" s="64"/>
      <c r="FT1631" s="64"/>
    </row>
    <row r="1632" spans="1:176" ht="15" x14ac:dyDescent="0.25">
      <c r="A1632" s="20">
        <f t="shared" si="393"/>
        <v>45385</v>
      </c>
      <c r="B1632" s="22">
        <f t="shared" ca="1" si="384"/>
        <v>1.1632371984265553</v>
      </c>
      <c r="C1632" s="22">
        <f t="shared" ca="1" si="394"/>
        <v>0.97614444</v>
      </c>
      <c r="D1632" s="23">
        <f ca="1">IF(A1632&lt;$B$1,VLOOKUP(A1632,[1]DI!$A$4:$B$15000,2,FALSE),0)</f>
        <v>0.1065</v>
      </c>
      <c r="E1632" s="22">
        <f t="shared" ca="1" si="385"/>
        <v>4.0168000000000002E-4</v>
      </c>
      <c r="F1632" s="23">
        <f t="shared" si="386"/>
        <v>1.3</v>
      </c>
      <c r="G1632" s="24">
        <f t="shared" ca="1" si="387"/>
        <v>1.000522184</v>
      </c>
      <c r="H1632" s="22">
        <f ca="1">TRUNC(PRODUCT(G$10:G1631),15)</f>
        <v>1.5661384311462301</v>
      </c>
      <c r="I1632" s="22">
        <f t="shared" ca="1" si="388"/>
        <v>1.5015535581434301</v>
      </c>
      <c r="J1632" s="22">
        <f t="shared" ca="1" si="389"/>
        <v>1.0430120300000001</v>
      </c>
      <c r="K1632" s="110">
        <f t="shared" ca="1" si="382"/>
        <v>0.18709275842655529</v>
      </c>
      <c r="L1632" s="115">
        <v>0</v>
      </c>
      <c r="M1632" s="67">
        <f>IF(L1632&gt;0,VLOOKUP(L1632,S$12:$AB$125,7),0)</f>
        <v>0</v>
      </c>
      <c r="N1632" s="2">
        <f t="shared" si="383"/>
        <v>0</v>
      </c>
      <c r="O1632" s="22">
        <f t="shared" ca="1" si="390"/>
        <v>0.18709275842655529</v>
      </c>
      <c r="P1632" s="25" t="str">
        <f t="shared" si="391"/>
        <v>A+J=</v>
      </c>
      <c r="Q1632" s="26">
        <f t="shared" si="392"/>
        <v>45306</v>
      </c>
      <c r="R1632" s="4"/>
      <c r="S1632" s="98"/>
      <c r="U1632" s="4"/>
      <c r="V1632" s="4"/>
      <c r="W1632" s="4"/>
      <c r="X1632" s="4"/>
      <c r="Y1632" s="4"/>
      <c r="Z1632" s="4"/>
      <c r="AA1632" s="4"/>
      <c r="AB1632" s="4"/>
      <c r="AC1632" s="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4"/>
      <c r="BL1632" s="64"/>
      <c r="BM1632" s="64"/>
      <c r="BN1632" s="64"/>
      <c r="BO1632" s="64"/>
      <c r="BP1632" s="64"/>
      <c r="BQ1632" s="64"/>
      <c r="BR1632" s="64"/>
      <c r="BS1632" s="64"/>
      <c r="BT1632" s="64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  <c r="FN1632" s="64"/>
      <c r="FO1632" s="64"/>
      <c r="FP1632" s="64"/>
      <c r="FQ1632" s="64"/>
      <c r="FR1632" s="64"/>
      <c r="FS1632" s="64"/>
      <c r="FT1632" s="64"/>
    </row>
    <row r="1633" spans="1:176" ht="15" x14ac:dyDescent="0.25">
      <c r="A1633" s="20">
        <f t="shared" si="393"/>
        <v>45386</v>
      </c>
      <c r="B1633" s="22">
        <f t="shared" ca="1" si="384"/>
        <v>1.1638446316879716</v>
      </c>
      <c r="C1633" s="22">
        <f t="shared" ca="1" si="394"/>
        <v>0.97614444</v>
      </c>
      <c r="D1633" s="23">
        <f ca="1">IF(A1633&lt;$B$1,VLOOKUP(A1633,[1]DI!$A$4:$B$15000,2,FALSE),0)</f>
        <v>0.1065</v>
      </c>
      <c r="E1633" s="22">
        <f t="shared" ca="1" si="385"/>
        <v>4.0168000000000002E-4</v>
      </c>
      <c r="F1633" s="23">
        <f t="shared" si="386"/>
        <v>1.3</v>
      </c>
      <c r="G1633" s="24">
        <f t="shared" ca="1" si="387"/>
        <v>1.000522184</v>
      </c>
      <c r="H1633" s="22">
        <f ca="1">TRUNC(PRODUCT(G$10:G1632),15)</f>
        <v>1.5669562435767601</v>
      </c>
      <c r="I1633" s="22">
        <f t="shared" ca="1" si="388"/>
        <v>1.5015535581434301</v>
      </c>
      <c r="J1633" s="22">
        <f t="shared" ca="1" si="389"/>
        <v>1.04355668</v>
      </c>
      <c r="K1633" s="110">
        <f t="shared" ca="1" si="382"/>
        <v>0.18770019168797158</v>
      </c>
      <c r="L1633" s="115">
        <v>0</v>
      </c>
      <c r="M1633" s="67">
        <f>IF(L1633&gt;0,VLOOKUP(L1633,S$12:$AB$125,7),0)</f>
        <v>0</v>
      </c>
      <c r="N1633" s="2">
        <f t="shared" si="383"/>
        <v>0</v>
      </c>
      <c r="O1633" s="22">
        <f t="shared" ca="1" si="390"/>
        <v>0.18770019168797158</v>
      </c>
      <c r="P1633" s="25" t="str">
        <f t="shared" si="391"/>
        <v>A+J=</v>
      </c>
      <c r="Q1633" s="26">
        <f t="shared" si="392"/>
        <v>45306</v>
      </c>
      <c r="R1633" s="4"/>
      <c r="S1633" s="98"/>
      <c r="U1633" s="4"/>
      <c r="V1633" s="4"/>
      <c r="W1633" s="4"/>
      <c r="X1633" s="4"/>
      <c r="Y1633" s="4"/>
      <c r="Z1633" s="4"/>
      <c r="AA1633" s="4"/>
      <c r="AB1633" s="4"/>
      <c r="AC1633" s="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  <c r="FN1633" s="64"/>
      <c r="FO1633" s="64"/>
      <c r="FP1633" s="64"/>
      <c r="FQ1633" s="64"/>
      <c r="FR1633" s="64"/>
      <c r="FS1633" s="64"/>
      <c r="FT1633" s="64"/>
    </row>
    <row r="1634" spans="1:176" ht="15" x14ac:dyDescent="0.25">
      <c r="A1634" s="20">
        <f t="shared" si="393"/>
        <v>45387</v>
      </c>
      <c r="B1634" s="22">
        <f t="shared" ca="1" si="384"/>
        <v>1.1644523739037864</v>
      </c>
      <c r="C1634" s="22">
        <f t="shared" ca="1" si="394"/>
        <v>0.97614444</v>
      </c>
      <c r="D1634" s="23">
        <f ca="1">IF(A1634&lt;$B$1,VLOOKUP(A1634,[1]DI!$A$4:$B$15000,2,FALSE),0)</f>
        <v>0.1065</v>
      </c>
      <c r="E1634" s="22">
        <f t="shared" ca="1" si="385"/>
        <v>4.0168000000000002E-4</v>
      </c>
      <c r="F1634" s="23">
        <f t="shared" si="386"/>
        <v>1.3</v>
      </c>
      <c r="G1634" s="24">
        <f t="shared" ca="1" si="387"/>
        <v>1.000522184</v>
      </c>
      <c r="H1634" s="22">
        <f ca="1">TRUNC(PRODUCT(G$10:G1633),15)</f>
        <v>1.56777448305585</v>
      </c>
      <c r="I1634" s="22">
        <f t="shared" ca="1" si="388"/>
        <v>1.5015535581434301</v>
      </c>
      <c r="J1634" s="22">
        <f t="shared" ca="1" si="389"/>
        <v>1.04410161</v>
      </c>
      <c r="K1634" s="110">
        <f t="shared" ca="1" si="382"/>
        <v>0.18830793390378645</v>
      </c>
      <c r="L1634" s="115">
        <v>0</v>
      </c>
      <c r="M1634" s="67">
        <f>IF(L1634&gt;0,VLOOKUP(L1634,S$12:$AB$125,7),0)</f>
        <v>0</v>
      </c>
      <c r="N1634" s="2">
        <f t="shared" si="383"/>
        <v>0</v>
      </c>
      <c r="O1634" s="22">
        <f t="shared" ca="1" si="390"/>
        <v>0.18830793390378645</v>
      </c>
      <c r="P1634" s="25" t="str">
        <f t="shared" si="391"/>
        <v>A+J=</v>
      </c>
      <c r="Q1634" s="26">
        <f t="shared" si="392"/>
        <v>45306</v>
      </c>
      <c r="R1634" s="4"/>
      <c r="S1634" s="98"/>
      <c r="U1634" s="4"/>
      <c r="V1634" s="4"/>
      <c r="W1634" s="4"/>
      <c r="X1634" s="4"/>
      <c r="Y1634" s="4"/>
      <c r="Z1634" s="4"/>
      <c r="AA1634" s="4"/>
      <c r="AB1634" s="4"/>
      <c r="AC1634" s="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  <c r="BK1634" s="64"/>
      <c r="BL1634" s="64"/>
      <c r="BM1634" s="64"/>
      <c r="BN1634" s="64"/>
      <c r="BO1634" s="64"/>
      <c r="BP1634" s="64"/>
      <c r="BQ1634" s="64"/>
      <c r="BR1634" s="64"/>
      <c r="BS1634" s="64"/>
      <c r="BT1634" s="6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  <c r="FN1634" s="64"/>
      <c r="FO1634" s="64"/>
      <c r="FP1634" s="64"/>
      <c r="FQ1634" s="64"/>
      <c r="FR1634" s="64"/>
      <c r="FS1634" s="64"/>
      <c r="FT1634" s="64"/>
    </row>
    <row r="1635" spans="1:176" ht="15" x14ac:dyDescent="0.25">
      <c r="A1635" s="20">
        <f t="shared" si="393"/>
        <v>45388</v>
      </c>
      <c r="B1635" s="22">
        <f t="shared" ca="1" si="384"/>
        <v>1.165060425074</v>
      </c>
      <c r="C1635" s="22">
        <f t="shared" ca="1" si="394"/>
        <v>0.97614444</v>
      </c>
      <c r="D1635" s="23">
        <f ca="1">IF(A1635&lt;$B$1,VLOOKUP(A1635,[1]DI!$A$4:$B$15000,2,FALSE),0)</f>
        <v>0</v>
      </c>
      <c r="E1635" s="22">
        <f t="shared" ca="1" si="385"/>
        <v>0</v>
      </c>
      <c r="F1635" s="23">
        <f t="shared" si="386"/>
        <v>1.3</v>
      </c>
      <c r="G1635" s="24">
        <f t="shared" ca="1" si="387"/>
        <v>1</v>
      </c>
      <c r="H1635" s="22">
        <f ca="1">TRUNC(PRODUCT(G$10:G1634),15)</f>
        <v>1.56859314980651</v>
      </c>
      <c r="I1635" s="22">
        <f t="shared" ca="1" si="388"/>
        <v>1.5015535581434301</v>
      </c>
      <c r="J1635" s="22">
        <f t="shared" ca="1" si="389"/>
        <v>1.0446468200000001</v>
      </c>
      <c r="K1635" s="110">
        <f t="shared" ca="1" si="382"/>
        <v>0.18891598507399995</v>
      </c>
      <c r="L1635" s="115">
        <v>0</v>
      </c>
      <c r="M1635" s="67">
        <f>IF(L1635&gt;0,VLOOKUP(L1635,S$12:$AB$125,7),0)</f>
        <v>0</v>
      </c>
      <c r="N1635" s="2">
        <f t="shared" si="383"/>
        <v>0</v>
      </c>
      <c r="O1635" s="22">
        <f t="shared" ca="1" si="390"/>
        <v>0.18891598507399995</v>
      </c>
      <c r="P1635" s="25" t="str">
        <f t="shared" si="391"/>
        <v>A+J=</v>
      </c>
      <c r="Q1635" s="26">
        <f t="shared" si="392"/>
        <v>45306</v>
      </c>
      <c r="R1635" s="4"/>
      <c r="S1635" s="98"/>
      <c r="U1635" s="4"/>
      <c r="V1635" s="4"/>
      <c r="W1635" s="4"/>
      <c r="X1635" s="4"/>
      <c r="Y1635" s="4"/>
      <c r="Z1635" s="4"/>
      <c r="AA1635" s="4"/>
      <c r="AB1635" s="4"/>
      <c r="AC1635" s="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64"/>
      <c r="BQ1635" s="64"/>
      <c r="BR1635" s="64"/>
      <c r="BS1635" s="64"/>
      <c r="BT1635" s="64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  <c r="FN1635" s="64"/>
      <c r="FO1635" s="64"/>
      <c r="FP1635" s="64"/>
      <c r="FQ1635" s="64"/>
      <c r="FR1635" s="64"/>
      <c r="FS1635" s="64"/>
      <c r="FT1635" s="64"/>
    </row>
    <row r="1636" spans="1:176" ht="15" x14ac:dyDescent="0.25">
      <c r="A1636" s="20">
        <f t="shared" si="393"/>
        <v>45389</v>
      </c>
      <c r="B1636" s="22">
        <f t="shared" ca="1" si="384"/>
        <v>1.165060425074</v>
      </c>
      <c r="C1636" s="22">
        <f t="shared" ca="1" si="394"/>
        <v>0.97614444</v>
      </c>
      <c r="D1636" s="23">
        <f ca="1">IF(A1636&lt;$B$1,VLOOKUP(A1636,[1]DI!$A$4:$B$15000,2,FALSE),0)</f>
        <v>0</v>
      </c>
      <c r="E1636" s="22">
        <f t="shared" ca="1" si="385"/>
        <v>0</v>
      </c>
      <c r="F1636" s="23">
        <f t="shared" si="386"/>
        <v>1.3</v>
      </c>
      <c r="G1636" s="24">
        <f t="shared" ca="1" si="387"/>
        <v>1</v>
      </c>
      <c r="H1636" s="22">
        <f ca="1">TRUNC(PRODUCT(G$10:G1635),15)</f>
        <v>1.56859314980651</v>
      </c>
      <c r="I1636" s="22">
        <f t="shared" ca="1" si="388"/>
        <v>1.5015535581434301</v>
      </c>
      <c r="J1636" s="22">
        <f t="shared" ca="1" si="389"/>
        <v>1.0446468200000001</v>
      </c>
      <c r="K1636" s="110">
        <f t="shared" ca="1" si="382"/>
        <v>0.18891598507399995</v>
      </c>
      <c r="L1636" s="115">
        <v>0</v>
      </c>
      <c r="M1636" s="67">
        <f>IF(L1636&gt;0,VLOOKUP(L1636,S$12:$AB$125,7),0)</f>
        <v>0</v>
      </c>
      <c r="N1636" s="2">
        <f t="shared" si="383"/>
        <v>0</v>
      </c>
      <c r="O1636" s="22">
        <f t="shared" ca="1" si="390"/>
        <v>0.18891598507399995</v>
      </c>
      <c r="P1636" s="25" t="str">
        <f t="shared" si="391"/>
        <v>A+J=</v>
      </c>
      <c r="Q1636" s="26">
        <f t="shared" si="392"/>
        <v>45306</v>
      </c>
      <c r="R1636" s="4"/>
      <c r="S1636" s="98"/>
      <c r="U1636" s="4"/>
      <c r="V1636" s="4"/>
      <c r="W1636" s="4"/>
      <c r="X1636" s="4"/>
      <c r="Y1636" s="4"/>
      <c r="Z1636" s="4"/>
      <c r="AA1636" s="4"/>
      <c r="AB1636" s="4"/>
      <c r="AC1636" s="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  <c r="BL1636" s="64"/>
      <c r="BM1636" s="64"/>
      <c r="BN1636" s="64"/>
      <c r="BO1636" s="64"/>
      <c r="BP1636" s="64"/>
      <c r="BQ1636" s="64"/>
      <c r="BR1636" s="64"/>
      <c r="BS1636" s="64"/>
      <c r="BT1636" s="64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  <c r="FN1636" s="64"/>
      <c r="FO1636" s="64"/>
      <c r="FP1636" s="64"/>
      <c r="FQ1636" s="64"/>
      <c r="FR1636" s="64"/>
      <c r="FS1636" s="64"/>
      <c r="FT1636" s="64"/>
    </row>
    <row r="1637" spans="1:176" ht="15" x14ac:dyDescent="0.25">
      <c r="A1637" s="20">
        <f t="shared" si="393"/>
        <v>45390</v>
      </c>
      <c r="B1637" s="22">
        <f t="shared" ca="1" si="384"/>
        <v>1.165060425074</v>
      </c>
      <c r="C1637" s="22">
        <f t="shared" ca="1" si="394"/>
        <v>0.97614444</v>
      </c>
      <c r="D1637" s="23">
        <f ca="1">IF(A1637&lt;$B$1,VLOOKUP(A1637,[1]DI!$A$4:$B$15000,2,FALSE),0)</f>
        <v>0.1065</v>
      </c>
      <c r="E1637" s="22">
        <f t="shared" ca="1" si="385"/>
        <v>4.0168000000000002E-4</v>
      </c>
      <c r="F1637" s="23">
        <f t="shared" si="386"/>
        <v>1.3</v>
      </c>
      <c r="G1637" s="24">
        <f t="shared" ca="1" si="387"/>
        <v>1.000522184</v>
      </c>
      <c r="H1637" s="22">
        <f ca="1">TRUNC(PRODUCT(G$10:G1636),15)</f>
        <v>1.56859314980651</v>
      </c>
      <c r="I1637" s="22">
        <f t="shared" ca="1" si="388"/>
        <v>1.5015535581434301</v>
      </c>
      <c r="J1637" s="22">
        <f t="shared" ca="1" si="389"/>
        <v>1.0446468200000001</v>
      </c>
      <c r="K1637" s="110">
        <f t="shared" ca="1" si="382"/>
        <v>0.18891598507399995</v>
      </c>
      <c r="L1637" s="115">
        <v>0</v>
      </c>
      <c r="M1637" s="67">
        <f>IF(L1637&gt;0,VLOOKUP(L1637,S$12:$AB$125,7),0)</f>
        <v>0</v>
      </c>
      <c r="N1637" s="2">
        <f t="shared" si="383"/>
        <v>0</v>
      </c>
      <c r="O1637" s="22">
        <f t="shared" ca="1" si="390"/>
        <v>0.18891598507399995</v>
      </c>
      <c r="P1637" s="25" t="str">
        <f t="shared" si="391"/>
        <v>A+J=</v>
      </c>
      <c r="Q1637" s="26">
        <f t="shared" si="392"/>
        <v>45306</v>
      </c>
      <c r="R1637" s="4"/>
      <c r="S1637" s="98"/>
      <c r="U1637" s="4"/>
      <c r="V1637" s="4"/>
      <c r="W1637" s="4"/>
      <c r="X1637" s="4"/>
      <c r="Y1637" s="4"/>
      <c r="Z1637" s="4"/>
      <c r="AA1637" s="4"/>
      <c r="AB1637" s="4"/>
      <c r="AC1637" s="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64"/>
      <c r="BQ1637" s="64"/>
      <c r="BR1637" s="64"/>
      <c r="BS1637" s="64"/>
      <c r="BT1637" s="64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  <c r="FN1637" s="64"/>
      <c r="FO1637" s="64"/>
      <c r="FP1637" s="64"/>
      <c r="FQ1637" s="64"/>
      <c r="FR1637" s="64"/>
      <c r="FS1637" s="64"/>
      <c r="FT1637" s="64"/>
    </row>
    <row r="1638" spans="1:176" ht="15" x14ac:dyDescent="0.25">
      <c r="A1638" s="20">
        <f t="shared" si="393"/>
        <v>45391</v>
      </c>
      <c r="B1638" s="22">
        <f t="shared" ca="1" si="384"/>
        <v>1.1656688065898406</v>
      </c>
      <c r="C1638" s="22">
        <f t="shared" ca="1" si="394"/>
        <v>0.97614444</v>
      </c>
      <c r="D1638" s="23">
        <f ca="1">IF(A1638&lt;$B$1,VLOOKUP(A1638,[1]DI!$A$4:$B$15000,2,FALSE),0)</f>
        <v>0.1065</v>
      </c>
      <c r="E1638" s="22">
        <f t="shared" ca="1" si="385"/>
        <v>4.0168000000000002E-4</v>
      </c>
      <c r="F1638" s="23">
        <f t="shared" si="386"/>
        <v>1.3</v>
      </c>
      <c r="G1638" s="24">
        <f t="shared" ca="1" si="387"/>
        <v>1.000522184</v>
      </c>
      <c r="H1638" s="22">
        <f ca="1">TRUNC(PRODUCT(G$10:G1637),15)</f>
        <v>1.5694122440518501</v>
      </c>
      <c r="I1638" s="22">
        <f t="shared" ca="1" si="388"/>
        <v>1.5015535581434301</v>
      </c>
      <c r="J1638" s="22">
        <f t="shared" ca="1" si="389"/>
        <v>1.04519232</v>
      </c>
      <c r="K1638" s="110">
        <f t="shared" ca="1" si="382"/>
        <v>0.18952436658984054</v>
      </c>
      <c r="L1638" s="115">
        <v>0</v>
      </c>
      <c r="M1638" s="67">
        <f>IF(L1638&gt;0,VLOOKUP(L1638,S$12:$AB$125,7),0)</f>
        <v>0</v>
      </c>
      <c r="N1638" s="2">
        <f t="shared" si="383"/>
        <v>0</v>
      </c>
      <c r="O1638" s="22">
        <f t="shared" ca="1" si="390"/>
        <v>0.18952436658984054</v>
      </c>
      <c r="P1638" s="25" t="str">
        <f t="shared" si="391"/>
        <v>A+J=</v>
      </c>
      <c r="Q1638" s="26">
        <f t="shared" si="392"/>
        <v>45306</v>
      </c>
      <c r="R1638" s="4"/>
      <c r="S1638" s="98"/>
      <c r="U1638" s="4"/>
      <c r="V1638" s="4"/>
      <c r="W1638" s="4"/>
      <c r="X1638" s="4"/>
      <c r="Y1638" s="4"/>
      <c r="Z1638" s="4"/>
      <c r="AA1638" s="4"/>
      <c r="AB1638" s="4"/>
      <c r="AC1638" s="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64"/>
      <c r="BQ1638" s="64"/>
      <c r="BR1638" s="64"/>
      <c r="BS1638" s="64"/>
      <c r="BT1638" s="64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  <c r="FN1638" s="64"/>
      <c r="FO1638" s="64"/>
      <c r="FP1638" s="64"/>
      <c r="FQ1638" s="64"/>
      <c r="FR1638" s="64"/>
      <c r="FS1638" s="64"/>
      <c r="FT1638" s="64"/>
    </row>
    <row r="1639" spans="1:176" ht="15" x14ac:dyDescent="0.25">
      <c r="A1639" s="20">
        <f t="shared" si="393"/>
        <v>45392</v>
      </c>
      <c r="B1639" s="22">
        <f t="shared" ca="1" si="384"/>
        <v>1.1662774970600798</v>
      </c>
      <c r="C1639" s="22">
        <f t="shared" ca="1" si="394"/>
        <v>0.97614444</v>
      </c>
      <c r="D1639" s="23">
        <f ca="1">IF(A1639&lt;$B$1,VLOOKUP(A1639,[1]DI!$A$4:$B$15000,2,FALSE),0)</f>
        <v>0.1065</v>
      </c>
      <c r="E1639" s="22">
        <f t="shared" ca="1" si="385"/>
        <v>4.0168000000000002E-4</v>
      </c>
      <c r="F1639" s="23">
        <f t="shared" si="386"/>
        <v>1.3</v>
      </c>
      <c r="G1639" s="24">
        <f t="shared" ca="1" si="387"/>
        <v>1.000522184</v>
      </c>
      <c r="H1639" s="22">
        <f ca="1">TRUNC(PRODUCT(G$10:G1638),15)</f>
        <v>1.5702317660151</v>
      </c>
      <c r="I1639" s="22">
        <f t="shared" ca="1" si="388"/>
        <v>1.5015535581434301</v>
      </c>
      <c r="J1639" s="22">
        <f t="shared" ca="1" si="389"/>
        <v>1.0457380999999999</v>
      </c>
      <c r="K1639" s="110">
        <f t="shared" ca="1" si="382"/>
        <v>0.19013305706007974</v>
      </c>
      <c r="L1639" s="115">
        <v>0</v>
      </c>
      <c r="M1639" s="67">
        <f>IF(L1639&gt;0,VLOOKUP(L1639,S$12:$AB$125,7),0)</f>
        <v>0</v>
      </c>
      <c r="N1639" s="2">
        <f t="shared" si="383"/>
        <v>0</v>
      </c>
      <c r="O1639" s="22">
        <f t="shared" ca="1" si="390"/>
        <v>0.19013305706007974</v>
      </c>
      <c r="P1639" s="25" t="str">
        <f t="shared" si="391"/>
        <v>A+J=</v>
      </c>
      <c r="Q1639" s="26">
        <f t="shared" si="392"/>
        <v>45306</v>
      </c>
      <c r="R1639" s="4"/>
      <c r="S1639" s="98"/>
      <c r="U1639" s="4"/>
      <c r="V1639" s="4"/>
      <c r="W1639" s="4"/>
      <c r="X1639" s="4"/>
      <c r="Y1639" s="4"/>
      <c r="Z1639" s="4"/>
      <c r="AA1639" s="4"/>
      <c r="AB1639" s="4"/>
      <c r="AC1639" s="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  <c r="BK1639" s="64"/>
      <c r="BL1639" s="64"/>
      <c r="BM1639" s="64"/>
      <c r="BN1639" s="64"/>
      <c r="BO1639" s="64"/>
      <c r="BP1639" s="64"/>
      <c r="BQ1639" s="64"/>
      <c r="BR1639" s="64"/>
      <c r="BS1639" s="64"/>
      <c r="BT1639" s="64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  <c r="FN1639" s="64"/>
      <c r="FO1639" s="64"/>
      <c r="FP1639" s="64"/>
      <c r="FQ1639" s="64"/>
      <c r="FR1639" s="64"/>
      <c r="FS1639" s="64"/>
      <c r="FT1639" s="64"/>
    </row>
    <row r="1640" spans="1:176" ht="15" x14ac:dyDescent="0.25">
      <c r="A1640" s="20">
        <f t="shared" si="393"/>
        <v>45393</v>
      </c>
      <c r="B1640" s="22">
        <f t="shared" ca="1" si="384"/>
        <v>1.1668865078759461</v>
      </c>
      <c r="C1640" s="22">
        <f t="shared" ca="1" si="394"/>
        <v>0.97614444</v>
      </c>
      <c r="D1640" s="23">
        <f ca="1">IF(A1640&lt;$B$1,VLOOKUP(A1640,[1]DI!$A$4:$B$15000,2,FALSE),0)</f>
        <v>0.1065</v>
      </c>
      <c r="E1640" s="22">
        <f t="shared" ca="1" si="385"/>
        <v>4.0168000000000002E-4</v>
      </c>
      <c r="F1640" s="23">
        <f t="shared" si="386"/>
        <v>1.3</v>
      </c>
      <c r="G1640" s="24">
        <f t="shared" ca="1" si="387"/>
        <v>1.000522184</v>
      </c>
      <c r="H1640" s="22">
        <f ca="1">TRUNC(PRODUCT(G$10:G1639),15)</f>
        <v>1.57105171591961</v>
      </c>
      <c r="I1640" s="22">
        <f t="shared" ca="1" si="388"/>
        <v>1.5015535581434301</v>
      </c>
      <c r="J1640" s="22">
        <f t="shared" ca="1" si="389"/>
        <v>1.0462841700000001</v>
      </c>
      <c r="K1640" s="110">
        <f t="shared" ca="1" si="382"/>
        <v>0.19074206787594608</v>
      </c>
      <c r="L1640" s="115">
        <v>0</v>
      </c>
      <c r="M1640" s="67">
        <f>IF(L1640&gt;0,VLOOKUP(L1640,S$12:$AB$125,7),0)</f>
        <v>0</v>
      </c>
      <c r="N1640" s="2">
        <f t="shared" si="383"/>
        <v>0</v>
      </c>
      <c r="O1640" s="22">
        <f t="shared" ca="1" si="390"/>
        <v>0.19074206787594608</v>
      </c>
      <c r="P1640" s="25" t="str">
        <f t="shared" si="391"/>
        <v>A+J=</v>
      </c>
      <c r="Q1640" s="26">
        <f t="shared" si="392"/>
        <v>45306</v>
      </c>
      <c r="R1640" s="4"/>
      <c r="S1640" s="98"/>
      <c r="U1640" s="4"/>
      <c r="V1640" s="4"/>
      <c r="W1640" s="4"/>
      <c r="X1640" s="4"/>
      <c r="Y1640" s="4"/>
      <c r="Z1640" s="4"/>
      <c r="AA1640" s="4"/>
      <c r="AB1640" s="4"/>
      <c r="AC1640" s="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64"/>
      <c r="BQ1640" s="64"/>
      <c r="BR1640" s="64"/>
      <c r="BS1640" s="64"/>
      <c r="BT1640" s="64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  <c r="FN1640" s="64"/>
      <c r="FO1640" s="64"/>
      <c r="FP1640" s="64"/>
      <c r="FQ1640" s="64"/>
      <c r="FR1640" s="64"/>
      <c r="FS1640" s="64"/>
      <c r="FT1640" s="64"/>
    </row>
    <row r="1641" spans="1:176" ht="15" x14ac:dyDescent="0.25">
      <c r="A1641" s="20">
        <f t="shared" si="393"/>
        <v>45394</v>
      </c>
      <c r="B1641" s="22">
        <f t="shared" ca="1" si="384"/>
        <v>1.167495837646211</v>
      </c>
      <c r="C1641" s="22">
        <f t="shared" ca="1" si="394"/>
        <v>0.97614444</v>
      </c>
      <c r="D1641" s="23">
        <f ca="1">IF(A1641&lt;$B$1,VLOOKUP(A1641,[1]DI!$A$4:$B$15000,2,FALSE),0)</f>
        <v>0.1065</v>
      </c>
      <c r="E1641" s="22">
        <f t="shared" ca="1" si="385"/>
        <v>4.0168000000000002E-4</v>
      </c>
      <c r="F1641" s="23">
        <f t="shared" si="386"/>
        <v>1.3</v>
      </c>
      <c r="G1641" s="24">
        <f t="shared" ca="1" si="387"/>
        <v>1.000522184</v>
      </c>
      <c r="H1641" s="22">
        <f ca="1">TRUNC(PRODUCT(G$10:G1640),15)</f>
        <v>1.57187209398883</v>
      </c>
      <c r="I1641" s="22">
        <f t="shared" ca="1" si="388"/>
        <v>1.5015535581434301</v>
      </c>
      <c r="J1641" s="22">
        <f t="shared" ca="1" si="389"/>
        <v>1.0468305200000001</v>
      </c>
      <c r="K1641" s="110">
        <f t="shared" ca="1" si="382"/>
        <v>0.19135139764621101</v>
      </c>
      <c r="L1641" s="115">
        <v>0</v>
      </c>
      <c r="M1641" s="67">
        <f>IF(L1641&gt;0,VLOOKUP(L1641,S$12:$AB$125,7),0)</f>
        <v>0</v>
      </c>
      <c r="N1641" s="2">
        <f t="shared" si="383"/>
        <v>0</v>
      </c>
      <c r="O1641" s="22">
        <f t="shared" ca="1" si="390"/>
        <v>0.19135139764621101</v>
      </c>
      <c r="P1641" s="25" t="str">
        <f t="shared" si="391"/>
        <v>A+J=</v>
      </c>
      <c r="Q1641" s="26">
        <f t="shared" si="392"/>
        <v>45306</v>
      </c>
      <c r="R1641" s="4"/>
      <c r="S1641" s="98"/>
      <c r="U1641" s="4"/>
      <c r="V1641" s="4"/>
      <c r="W1641" s="4"/>
      <c r="X1641" s="4"/>
      <c r="Y1641" s="4"/>
      <c r="Z1641" s="4"/>
      <c r="AA1641" s="4"/>
      <c r="AB1641" s="4"/>
      <c r="AC1641" s="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64"/>
      <c r="BQ1641" s="64"/>
      <c r="BR1641" s="64"/>
      <c r="BS1641" s="64"/>
      <c r="BT1641" s="64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  <c r="FN1641" s="64"/>
      <c r="FO1641" s="64"/>
      <c r="FP1641" s="64"/>
      <c r="FQ1641" s="64"/>
      <c r="FR1641" s="64"/>
      <c r="FS1641" s="64"/>
      <c r="FT1641" s="64"/>
    </row>
    <row r="1642" spans="1:176" ht="15" x14ac:dyDescent="0.25">
      <c r="A1642" s="20">
        <f t="shared" si="393"/>
        <v>45395</v>
      </c>
      <c r="B1642" s="22">
        <f t="shared" ca="1" si="384"/>
        <v>1.1681054877621031</v>
      </c>
      <c r="C1642" s="22">
        <f t="shared" ca="1" si="394"/>
        <v>0.97614444</v>
      </c>
      <c r="D1642" s="23">
        <f ca="1">IF(A1642&lt;$B$1,VLOOKUP(A1642,[1]DI!$A$4:$B$15000,2,FALSE),0)</f>
        <v>0</v>
      </c>
      <c r="E1642" s="22">
        <f t="shared" ca="1" si="385"/>
        <v>0</v>
      </c>
      <c r="F1642" s="23">
        <f t="shared" si="386"/>
        <v>1.3</v>
      </c>
      <c r="G1642" s="24">
        <f t="shared" ca="1" si="387"/>
        <v>1</v>
      </c>
      <c r="H1642" s="22">
        <f ca="1">TRUNC(PRODUCT(G$10:G1641),15)</f>
        <v>1.5726929004463599</v>
      </c>
      <c r="I1642" s="22">
        <f t="shared" ca="1" si="388"/>
        <v>1.5015535581434301</v>
      </c>
      <c r="J1642" s="22">
        <f t="shared" ca="1" si="389"/>
        <v>1.0473771599999999</v>
      </c>
      <c r="K1642" s="110">
        <f t="shared" ca="1" si="382"/>
        <v>0.19196104776210304</v>
      </c>
      <c r="L1642" s="115">
        <v>0</v>
      </c>
      <c r="M1642" s="67">
        <f>IF(L1642&gt;0,VLOOKUP(L1642,S$12:$AB$125,7),0)</f>
        <v>0</v>
      </c>
      <c r="N1642" s="2">
        <f t="shared" si="383"/>
        <v>0</v>
      </c>
      <c r="O1642" s="22">
        <f t="shared" ca="1" si="390"/>
        <v>0.19196104776210304</v>
      </c>
      <c r="P1642" s="25" t="str">
        <f t="shared" si="391"/>
        <v>A+J=</v>
      </c>
      <c r="Q1642" s="26">
        <f t="shared" si="392"/>
        <v>45306</v>
      </c>
      <c r="R1642" s="4"/>
      <c r="S1642" s="98"/>
      <c r="U1642" s="4"/>
      <c r="V1642" s="4"/>
      <c r="W1642" s="4"/>
      <c r="X1642" s="4"/>
      <c r="Y1642" s="4"/>
      <c r="Z1642" s="4"/>
      <c r="AA1642" s="4"/>
      <c r="AB1642" s="4"/>
      <c r="AC1642" s="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64"/>
      <c r="BQ1642" s="64"/>
      <c r="BR1642" s="64"/>
      <c r="BS1642" s="64"/>
      <c r="BT1642" s="64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  <c r="FN1642" s="64"/>
      <c r="FO1642" s="64"/>
      <c r="FP1642" s="64"/>
      <c r="FQ1642" s="64"/>
      <c r="FR1642" s="64"/>
      <c r="FS1642" s="64"/>
      <c r="FT1642" s="64"/>
    </row>
    <row r="1643" spans="1:176" ht="15" x14ac:dyDescent="0.25">
      <c r="A1643" s="20">
        <f t="shared" si="393"/>
        <v>45396</v>
      </c>
      <c r="B1643" s="22">
        <f t="shared" ca="1" si="384"/>
        <v>1.1681054877621031</v>
      </c>
      <c r="C1643" s="22">
        <f t="shared" ca="1" si="394"/>
        <v>0.97614444</v>
      </c>
      <c r="D1643" s="23">
        <f ca="1">IF(A1643&lt;$B$1,VLOOKUP(A1643,[1]DI!$A$4:$B$15000,2,FALSE),0)</f>
        <v>0</v>
      </c>
      <c r="E1643" s="22">
        <f t="shared" ca="1" si="385"/>
        <v>0</v>
      </c>
      <c r="F1643" s="23">
        <f t="shared" si="386"/>
        <v>1.3</v>
      </c>
      <c r="G1643" s="24">
        <f t="shared" ca="1" si="387"/>
        <v>1</v>
      </c>
      <c r="H1643" s="22">
        <f ca="1">TRUNC(PRODUCT(G$10:G1642),15)</f>
        <v>1.5726929004463599</v>
      </c>
      <c r="I1643" s="22">
        <f t="shared" ca="1" si="388"/>
        <v>1.5015535581434301</v>
      </c>
      <c r="J1643" s="22">
        <f t="shared" ca="1" si="389"/>
        <v>1.0473771599999999</v>
      </c>
      <c r="K1643" s="110">
        <f t="shared" ca="1" si="382"/>
        <v>0.19196104776210304</v>
      </c>
      <c r="L1643" s="115">
        <v>0</v>
      </c>
      <c r="M1643" s="67">
        <f>IF(L1643&gt;0,VLOOKUP(L1643,S$12:$AB$125,7),0)</f>
        <v>0</v>
      </c>
      <c r="N1643" s="2">
        <f t="shared" si="383"/>
        <v>0</v>
      </c>
      <c r="O1643" s="22">
        <f t="shared" ca="1" si="390"/>
        <v>0.19196104776210304</v>
      </c>
      <c r="P1643" s="25" t="str">
        <f t="shared" si="391"/>
        <v>A+J=</v>
      </c>
      <c r="Q1643" s="26">
        <f t="shared" si="392"/>
        <v>45306</v>
      </c>
      <c r="R1643" s="4"/>
      <c r="S1643" s="98"/>
      <c r="U1643" s="4"/>
      <c r="V1643" s="4"/>
      <c r="W1643" s="4"/>
      <c r="X1643" s="4"/>
      <c r="Y1643" s="4"/>
      <c r="Z1643" s="4"/>
      <c r="AA1643" s="4"/>
      <c r="AB1643" s="4"/>
      <c r="AC1643" s="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  <c r="BL1643" s="64"/>
      <c r="BM1643" s="64"/>
      <c r="BN1643" s="64"/>
      <c r="BO1643" s="64"/>
      <c r="BP1643" s="64"/>
      <c r="BQ1643" s="64"/>
      <c r="BR1643" s="64"/>
      <c r="BS1643" s="64"/>
      <c r="BT1643" s="64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  <c r="FN1643" s="64"/>
      <c r="FO1643" s="64"/>
      <c r="FP1643" s="64"/>
      <c r="FQ1643" s="64"/>
      <c r="FR1643" s="64"/>
      <c r="FS1643" s="64"/>
      <c r="FT1643" s="64"/>
    </row>
    <row r="1644" spans="1:176" ht="15" x14ac:dyDescent="0.25">
      <c r="A1644" s="20">
        <f t="shared" si="393"/>
        <v>45397</v>
      </c>
      <c r="B1644" s="22">
        <f t="shared" ca="1" si="384"/>
        <v>1.1681054877621031</v>
      </c>
      <c r="C1644" s="22">
        <f t="shared" ca="1" si="394"/>
        <v>0.97614444</v>
      </c>
      <c r="D1644" s="23">
        <f ca="1">IF(A1644&lt;$B$1,VLOOKUP(A1644,[1]DI!$A$4:$B$15000,2,FALSE),0)</f>
        <v>0.1065</v>
      </c>
      <c r="E1644" s="22">
        <f t="shared" ca="1" si="385"/>
        <v>4.0168000000000002E-4</v>
      </c>
      <c r="F1644" s="23">
        <f t="shared" si="386"/>
        <v>1.3</v>
      </c>
      <c r="G1644" s="24">
        <f t="shared" ca="1" si="387"/>
        <v>1.000522184</v>
      </c>
      <c r="H1644" s="22">
        <f ca="1">TRUNC(PRODUCT(G$10:G1643),15)</f>
        <v>1.5726929004463599</v>
      </c>
      <c r="I1644" s="22">
        <f t="shared" ca="1" si="388"/>
        <v>1.5015535581434301</v>
      </c>
      <c r="J1644" s="22">
        <f t="shared" ca="1" si="389"/>
        <v>1.0473771599999999</v>
      </c>
      <c r="K1644" s="110">
        <f t="shared" ca="1" si="382"/>
        <v>0.19196104776210304</v>
      </c>
      <c r="L1644" s="115">
        <v>0</v>
      </c>
      <c r="M1644" s="67">
        <f>IF(L1644&gt;0,VLOOKUP(L1644,S$12:$AB$125,7),0)</f>
        <v>0</v>
      </c>
      <c r="N1644" s="2">
        <f t="shared" si="383"/>
        <v>0</v>
      </c>
      <c r="O1644" s="22">
        <f t="shared" ca="1" si="390"/>
        <v>0.19196104776210304</v>
      </c>
      <c r="P1644" s="25" t="str">
        <f t="shared" si="391"/>
        <v>A+J=</v>
      </c>
      <c r="Q1644" s="26">
        <f t="shared" si="392"/>
        <v>45306</v>
      </c>
      <c r="R1644" s="4"/>
      <c r="S1644" s="98"/>
      <c r="U1644" s="4"/>
      <c r="V1644" s="4"/>
      <c r="W1644" s="4"/>
      <c r="X1644" s="4"/>
      <c r="Y1644" s="4"/>
      <c r="Z1644" s="4"/>
      <c r="AA1644" s="4"/>
      <c r="AB1644" s="4"/>
      <c r="AC1644" s="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64"/>
      <c r="BQ1644" s="64"/>
      <c r="BR1644" s="64"/>
      <c r="BS1644" s="64"/>
      <c r="BT1644" s="6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  <c r="FN1644" s="64"/>
      <c r="FO1644" s="64"/>
      <c r="FP1644" s="64"/>
      <c r="FQ1644" s="64"/>
      <c r="FR1644" s="64"/>
      <c r="FS1644" s="64"/>
      <c r="FT1644" s="64"/>
    </row>
    <row r="1645" spans="1:176" ht="15" x14ac:dyDescent="0.25">
      <c r="A1645" s="20">
        <f t="shared" si="393"/>
        <v>45398</v>
      </c>
      <c r="B1645" s="22">
        <f t="shared" ca="1" si="384"/>
        <v>1.1687154468323937</v>
      </c>
      <c r="C1645" s="22">
        <f t="shared" ca="1" si="394"/>
        <v>0.97614444</v>
      </c>
      <c r="D1645" s="23">
        <f ca="1">IF(A1645&lt;$B$1,VLOOKUP(A1645,[1]DI!$A$4:$B$15000,2,FALSE),0)</f>
        <v>0.1065</v>
      </c>
      <c r="E1645" s="22">
        <f t="shared" ca="1" si="385"/>
        <v>4.0168000000000002E-4</v>
      </c>
      <c r="F1645" s="23">
        <f t="shared" si="386"/>
        <v>1.3</v>
      </c>
      <c r="G1645" s="24">
        <f t="shared" ca="1" si="387"/>
        <v>1.000522184</v>
      </c>
      <c r="H1645" s="22">
        <f ca="1">TRUNC(PRODUCT(G$10:G1644),15)</f>
        <v>1.5735141355158899</v>
      </c>
      <c r="I1645" s="22">
        <f t="shared" ca="1" si="388"/>
        <v>1.5015535581434301</v>
      </c>
      <c r="J1645" s="22">
        <f t="shared" ca="1" si="389"/>
        <v>1.04792408</v>
      </c>
      <c r="K1645" s="110">
        <f t="shared" ca="1" si="382"/>
        <v>0.19257100683239367</v>
      </c>
      <c r="L1645" s="115">
        <v>0</v>
      </c>
      <c r="M1645" s="67">
        <f>IF(L1645&gt;0,VLOOKUP(L1645,S$12:$AB$125,7),0)</f>
        <v>0</v>
      </c>
      <c r="N1645" s="2">
        <f t="shared" si="383"/>
        <v>0</v>
      </c>
      <c r="O1645" s="22">
        <f t="shared" ca="1" si="390"/>
        <v>0.19257100683239367</v>
      </c>
      <c r="P1645" s="25" t="str">
        <f t="shared" si="391"/>
        <v>A+J=</v>
      </c>
      <c r="Q1645" s="26">
        <f t="shared" si="392"/>
        <v>45306</v>
      </c>
      <c r="R1645" s="4"/>
      <c r="S1645" s="98"/>
      <c r="U1645" s="4"/>
      <c r="V1645" s="4"/>
      <c r="W1645" s="4"/>
      <c r="X1645" s="4"/>
      <c r="Y1645" s="4"/>
      <c r="Z1645" s="4"/>
      <c r="AA1645" s="4"/>
      <c r="AB1645" s="4"/>
      <c r="AC1645" s="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64"/>
      <c r="BQ1645" s="64"/>
      <c r="BR1645" s="64"/>
      <c r="BS1645" s="64"/>
      <c r="BT1645" s="64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  <c r="FN1645" s="64"/>
      <c r="FO1645" s="64"/>
      <c r="FP1645" s="64"/>
      <c r="FQ1645" s="64"/>
      <c r="FR1645" s="64"/>
      <c r="FS1645" s="64"/>
      <c r="FT1645" s="64"/>
    </row>
    <row r="1646" spans="1:176" ht="15" x14ac:dyDescent="0.25">
      <c r="A1646" s="20">
        <f t="shared" si="393"/>
        <v>45399</v>
      </c>
      <c r="B1646" s="22">
        <f t="shared" ca="1" si="384"/>
        <v>1.1693257362483114</v>
      </c>
      <c r="C1646" s="22">
        <f t="shared" ca="1" si="394"/>
        <v>0.97614444</v>
      </c>
      <c r="D1646" s="23">
        <f ca="1">IF(A1646&lt;$B$1,VLOOKUP(A1646,[1]DI!$A$4:$B$15000,2,FALSE),0)</f>
        <v>0.1065</v>
      </c>
      <c r="E1646" s="22">
        <f t="shared" ca="1" si="385"/>
        <v>4.0168000000000002E-4</v>
      </c>
      <c r="F1646" s="23">
        <f t="shared" si="386"/>
        <v>1.3</v>
      </c>
      <c r="G1646" s="24">
        <f t="shared" ca="1" si="387"/>
        <v>1.000522184</v>
      </c>
      <c r="H1646" s="22">
        <f ca="1">TRUNC(PRODUCT(G$10:G1645),15)</f>
        <v>1.5743357994212299</v>
      </c>
      <c r="I1646" s="22">
        <f t="shared" ca="1" si="388"/>
        <v>1.5015535581434301</v>
      </c>
      <c r="J1646" s="22">
        <f t="shared" ca="1" si="389"/>
        <v>1.0484712899999999</v>
      </c>
      <c r="K1646" s="110">
        <f t="shared" ca="1" si="382"/>
        <v>0.19318129624831143</v>
      </c>
      <c r="L1646" s="115">
        <v>0</v>
      </c>
      <c r="M1646" s="67">
        <f>IF(L1646&gt;0,VLOOKUP(L1646,S$12:$AB$125,7),0)</f>
        <v>0</v>
      </c>
      <c r="N1646" s="2">
        <f t="shared" si="383"/>
        <v>0</v>
      </c>
      <c r="O1646" s="22">
        <f t="shared" ca="1" si="390"/>
        <v>0.19318129624831143</v>
      </c>
      <c r="P1646" s="25" t="str">
        <f t="shared" si="391"/>
        <v>A+J=</v>
      </c>
      <c r="Q1646" s="26">
        <f t="shared" si="392"/>
        <v>45306</v>
      </c>
      <c r="R1646" s="4"/>
      <c r="S1646" s="98"/>
      <c r="U1646" s="4"/>
      <c r="V1646" s="4"/>
      <c r="W1646" s="4"/>
      <c r="X1646" s="4"/>
      <c r="Y1646" s="4"/>
      <c r="Z1646" s="4"/>
      <c r="AA1646" s="4"/>
      <c r="AB1646" s="4"/>
      <c r="AC1646" s="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  <c r="BK1646" s="64"/>
      <c r="BL1646" s="64"/>
      <c r="BM1646" s="64"/>
      <c r="BN1646" s="64"/>
      <c r="BO1646" s="64"/>
      <c r="BP1646" s="64"/>
      <c r="BQ1646" s="64"/>
      <c r="BR1646" s="64"/>
      <c r="BS1646" s="64"/>
      <c r="BT1646" s="64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  <c r="FN1646" s="64"/>
      <c r="FO1646" s="64"/>
      <c r="FP1646" s="64"/>
      <c r="FQ1646" s="64"/>
      <c r="FR1646" s="64"/>
      <c r="FS1646" s="64"/>
      <c r="FT1646" s="64"/>
    </row>
    <row r="1647" spans="1:176" ht="15" x14ac:dyDescent="0.25">
      <c r="A1647" s="20">
        <f t="shared" si="393"/>
        <v>45400</v>
      </c>
      <c r="B1647" s="22">
        <f t="shared" ca="1" si="384"/>
        <v>1.1699363360098562</v>
      </c>
      <c r="C1647" s="22">
        <f t="shared" ca="1" si="394"/>
        <v>0.97614444</v>
      </c>
      <c r="D1647" s="23">
        <f ca="1">IF(A1647&lt;$B$1,VLOOKUP(A1647,[1]DI!$A$4:$B$15000,2,FALSE),0)</f>
        <v>0.1065</v>
      </c>
      <c r="E1647" s="22">
        <f t="shared" ca="1" si="385"/>
        <v>4.0168000000000002E-4</v>
      </c>
      <c r="F1647" s="23">
        <f t="shared" si="386"/>
        <v>1.3</v>
      </c>
      <c r="G1647" s="24">
        <f t="shared" ca="1" si="387"/>
        <v>1.000522184</v>
      </c>
      <c r="H1647" s="22">
        <f ca="1">TRUNC(PRODUCT(G$10:G1646),15)</f>
        <v>1.5751578923863101</v>
      </c>
      <c r="I1647" s="22">
        <f t="shared" ca="1" si="388"/>
        <v>1.5015535581434301</v>
      </c>
      <c r="J1647" s="22">
        <f t="shared" ca="1" si="389"/>
        <v>1.0490187900000001</v>
      </c>
      <c r="K1647" s="110">
        <f t="shared" ca="1" si="382"/>
        <v>0.19379189600985633</v>
      </c>
      <c r="L1647" s="115">
        <v>0</v>
      </c>
      <c r="M1647" s="67">
        <f>IF(L1647&gt;0,VLOOKUP(L1647,S$12:$AB$125,7),0)</f>
        <v>0</v>
      </c>
      <c r="N1647" s="2">
        <f t="shared" si="383"/>
        <v>0</v>
      </c>
      <c r="O1647" s="22">
        <f t="shared" ca="1" si="390"/>
        <v>0.19379189600985633</v>
      </c>
      <c r="P1647" s="25" t="str">
        <f t="shared" si="391"/>
        <v>A+J=</v>
      </c>
      <c r="Q1647" s="26">
        <f t="shared" si="392"/>
        <v>45306</v>
      </c>
      <c r="R1647" s="4"/>
      <c r="S1647" s="98"/>
      <c r="U1647" s="4"/>
      <c r="V1647" s="4"/>
      <c r="W1647" s="4"/>
      <c r="X1647" s="4"/>
      <c r="Y1647" s="4"/>
      <c r="Z1647" s="4"/>
      <c r="AA1647" s="4"/>
      <c r="AB1647" s="4"/>
      <c r="AC1647" s="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4"/>
      <c r="BM1647" s="64"/>
      <c r="BN1647" s="64"/>
      <c r="BO1647" s="64"/>
      <c r="BP1647" s="64"/>
      <c r="BQ1647" s="64"/>
      <c r="BR1647" s="64"/>
      <c r="BS1647" s="64"/>
      <c r="BT1647" s="64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  <c r="FN1647" s="64"/>
      <c r="FO1647" s="64"/>
      <c r="FP1647" s="64"/>
      <c r="FQ1647" s="64"/>
      <c r="FR1647" s="64"/>
      <c r="FS1647" s="64"/>
      <c r="FT1647" s="64"/>
    </row>
    <row r="1648" spans="1:176" ht="15" x14ac:dyDescent="0.25">
      <c r="A1648" s="20">
        <f t="shared" si="393"/>
        <v>45401</v>
      </c>
      <c r="B1648" s="22">
        <f t="shared" ca="1" si="384"/>
        <v>1.1705472647257997</v>
      </c>
      <c r="C1648" s="22">
        <f t="shared" ca="1" si="394"/>
        <v>0.97614444</v>
      </c>
      <c r="D1648" s="23">
        <f ca="1">IF(A1648&lt;$B$1,VLOOKUP(A1648,[1]DI!$A$4:$B$15000,2,FALSE),0)</f>
        <v>0.1065</v>
      </c>
      <c r="E1648" s="22">
        <f t="shared" ca="1" si="385"/>
        <v>4.0168000000000002E-4</v>
      </c>
      <c r="F1648" s="23">
        <f t="shared" si="386"/>
        <v>1.3</v>
      </c>
      <c r="G1648" s="24">
        <f t="shared" ca="1" si="387"/>
        <v>1.000522184</v>
      </c>
      <c r="H1648" s="22">
        <f ca="1">TRUNC(PRODUCT(G$10:G1647),15)</f>
        <v>1.5759804146351899</v>
      </c>
      <c r="I1648" s="22">
        <f t="shared" ca="1" si="388"/>
        <v>1.5015535581434301</v>
      </c>
      <c r="J1648" s="22">
        <f t="shared" ca="1" si="389"/>
        <v>1.0495665700000001</v>
      </c>
      <c r="K1648" s="110">
        <f t="shared" ref="K1648:K1711" ca="1" si="395">TRUNC((C1648*(J1648-1)),8)+(-R$1531*J1648)</f>
        <v>0.19440282472579978</v>
      </c>
      <c r="L1648" s="115">
        <v>0</v>
      </c>
      <c r="M1648" s="67">
        <f>IF(L1648&gt;0,VLOOKUP(L1648,S$12:$AB$125,7),0)</f>
        <v>0</v>
      </c>
      <c r="N1648" s="2">
        <f t="shared" si="383"/>
        <v>0</v>
      </c>
      <c r="O1648" s="22">
        <f t="shared" ca="1" si="390"/>
        <v>0.19440282472579978</v>
      </c>
      <c r="P1648" s="25" t="str">
        <f t="shared" si="391"/>
        <v>A+J=</v>
      </c>
      <c r="Q1648" s="26">
        <f t="shared" si="392"/>
        <v>45306</v>
      </c>
      <c r="R1648" s="4"/>
      <c r="S1648" s="98"/>
      <c r="U1648" s="4"/>
      <c r="V1648" s="4"/>
      <c r="W1648" s="4"/>
      <c r="X1648" s="4"/>
      <c r="Y1648" s="4"/>
      <c r="Z1648" s="4"/>
      <c r="AA1648" s="4"/>
      <c r="AB1648" s="4"/>
      <c r="AC1648" s="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64"/>
      <c r="BQ1648" s="64"/>
      <c r="BR1648" s="64"/>
      <c r="BS1648" s="64"/>
      <c r="BT1648" s="64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  <c r="FN1648" s="64"/>
      <c r="FO1648" s="64"/>
      <c r="FP1648" s="64"/>
      <c r="FQ1648" s="64"/>
      <c r="FR1648" s="64"/>
      <c r="FS1648" s="64"/>
      <c r="FT1648" s="64"/>
    </row>
    <row r="1649" spans="1:176" ht="15" x14ac:dyDescent="0.25">
      <c r="A1649" s="20">
        <f t="shared" si="393"/>
        <v>45402</v>
      </c>
      <c r="B1649" s="22">
        <f t="shared" ca="1" si="384"/>
        <v>1.1711584923961418</v>
      </c>
      <c r="C1649" s="22">
        <f t="shared" ca="1" si="394"/>
        <v>0.97614444</v>
      </c>
      <c r="D1649" s="23">
        <f ca="1">IF(A1649&lt;$B$1,VLOOKUP(A1649,[1]DI!$A$4:$B$15000,2,FALSE),0)</f>
        <v>0</v>
      </c>
      <c r="E1649" s="22">
        <f t="shared" ca="1" si="385"/>
        <v>0</v>
      </c>
      <c r="F1649" s="23">
        <f t="shared" si="386"/>
        <v>1.3</v>
      </c>
      <c r="G1649" s="24">
        <f t="shared" ca="1" si="387"/>
        <v>1</v>
      </c>
      <c r="H1649" s="22">
        <f ca="1">TRUNC(PRODUCT(G$10:G1648),15)</f>
        <v>1.57680336639202</v>
      </c>
      <c r="I1649" s="22">
        <f t="shared" ca="1" si="388"/>
        <v>1.5015535581434301</v>
      </c>
      <c r="J1649" s="22">
        <f t="shared" ca="1" si="389"/>
        <v>1.0501146299999999</v>
      </c>
      <c r="K1649" s="110">
        <f t="shared" ca="1" si="395"/>
        <v>0.19501405239614183</v>
      </c>
      <c r="L1649" s="115">
        <v>0</v>
      </c>
      <c r="M1649" s="67">
        <f>IF(L1649&gt;0,VLOOKUP(L1649,S$12:$AB$125,7),0)</f>
        <v>0</v>
      </c>
      <c r="N1649" s="2">
        <f t="shared" si="383"/>
        <v>0</v>
      </c>
      <c r="O1649" s="22">
        <f t="shared" ca="1" si="390"/>
        <v>0.19501405239614183</v>
      </c>
      <c r="P1649" s="25" t="str">
        <f t="shared" si="391"/>
        <v>A+J=</v>
      </c>
      <c r="Q1649" s="26">
        <f t="shared" si="392"/>
        <v>45306</v>
      </c>
      <c r="R1649" s="4"/>
      <c r="S1649" s="98"/>
      <c r="U1649" s="4"/>
      <c r="V1649" s="4"/>
      <c r="W1649" s="4"/>
      <c r="X1649" s="4"/>
      <c r="Y1649" s="4"/>
      <c r="Z1649" s="4"/>
      <c r="AA1649" s="4"/>
      <c r="AB1649" s="4"/>
      <c r="AC1649" s="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4"/>
      <c r="BM1649" s="64"/>
      <c r="BN1649" s="64"/>
      <c r="BO1649" s="64"/>
      <c r="BP1649" s="64"/>
      <c r="BQ1649" s="64"/>
      <c r="BR1649" s="64"/>
      <c r="BS1649" s="64"/>
      <c r="BT1649" s="64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  <c r="FN1649" s="64"/>
      <c r="FO1649" s="64"/>
      <c r="FP1649" s="64"/>
      <c r="FQ1649" s="64"/>
      <c r="FR1649" s="64"/>
      <c r="FS1649" s="64"/>
      <c r="FT1649" s="64"/>
    </row>
    <row r="1650" spans="1:176" ht="15" x14ac:dyDescent="0.25">
      <c r="A1650" s="20">
        <f t="shared" si="393"/>
        <v>45403</v>
      </c>
      <c r="B1650" s="22">
        <f t="shared" ca="1" si="384"/>
        <v>1.1711584923961418</v>
      </c>
      <c r="C1650" s="22">
        <f t="shared" ca="1" si="394"/>
        <v>0.97614444</v>
      </c>
      <c r="D1650" s="23">
        <f ca="1">IF(A1650&lt;$B$1,VLOOKUP(A1650,[1]DI!$A$4:$B$15000,2,FALSE),0)</f>
        <v>0</v>
      </c>
      <c r="E1650" s="22">
        <f t="shared" ca="1" si="385"/>
        <v>0</v>
      </c>
      <c r="F1650" s="23">
        <f t="shared" si="386"/>
        <v>1.3</v>
      </c>
      <c r="G1650" s="24">
        <f t="shared" ca="1" si="387"/>
        <v>1</v>
      </c>
      <c r="H1650" s="22">
        <f ca="1">TRUNC(PRODUCT(G$10:G1649),15)</f>
        <v>1.57680336639202</v>
      </c>
      <c r="I1650" s="22">
        <f t="shared" ca="1" si="388"/>
        <v>1.5015535581434301</v>
      </c>
      <c r="J1650" s="22">
        <f t="shared" ca="1" si="389"/>
        <v>1.0501146299999999</v>
      </c>
      <c r="K1650" s="110">
        <f t="shared" ca="1" si="395"/>
        <v>0.19501405239614183</v>
      </c>
      <c r="L1650" s="115">
        <v>0</v>
      </c>
      <c r="M1650" s="67">
        <f>IF(L1650&gt;0,VLOOKUP(L1650,S$12:$AB$125,7),0)</f>
        <v>0</v>
      </c>
      <c r="N1650" s="2">
        <f t="shared" si="383"/>
        <v>0</v>
      </c>
      <c r="O1650" s="22">
        <f t="shared" ca="1" si="390"/>
        <v>0.19501405239614183</v>
      </c>
      <c r="P1650" s="25" t="str">
        <f t="shared" si="391"/>
        <v>A+J=</v>
      </c>
      <c r="Q1650" s="26">
        <f t="shared" si="392"/>
        <v>45306</v>
      </c>
      <c r="R1650" s="4"/>
      <c r="S1650" s="98"/>
      <c r="U1650" s="4"/>
      <c r="V1650" s="4"/>
      <c r="W1650" s="4"/>
      <c r="X1650" s="4"/>
      <c r="Y1650" s="4"/>
      <c r="Z1650" s="4"/>
      <c r="AA1650" s="4"/>
      <c r="AB1650" s="4"/>
      <c r="AC1650" s="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4"/>
      <c r="BO1650" s="64"/>
      <c r="BP1650" s="64"/>
      <c r="BQ1650" s="64"/>
      <c r="BR1650" s="64"/>
      <c r="BS1650" s="64"/>
      <c r="BT1650" s="64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  <c r="FN1650" s="64"/>
      <c r="FO1650" s="64"/>
      <c r="FP1650" s="64"/>
      <c r="FQ1650" s="64"/>
      <c r="FR1650" s="64"/>
      <c r="FS1650" s="64"/>
      <c r="FT1650" s="64"/>
    </row>
    <row r="1651" spans="1:176" ht="15" x14ac:dyDescent="0.25">
      <c r="A1651" s="20">
        <f t="shared" si="393"/>
        <v>45404</v>
      </c>
      <c r="B1651" s="22">
        <f t="shared" ca="1" si="384"/>
        <v>1.1711584923961418</v>
      </c>
      <c r="C1651" s="22">
        <f t="shared" ca="1" si="394"/>
        <v>0.97614444</v>
      </c>
      <c r="D1651" s="23">
        <f ca="1">IF(A1651&lt;$B$1,VLOOKUP(A1651,[1]DI!$A$4:$B$15000,2,FALSE),0)</f>
        <v>0.1065</v>
      </c>
      <c r="E1651" s="22">
        <f t="shared" ca="1" si="385"/>
        <v>4.0168000000000002E-4</v>
      </c>
      <c r="F1651" s="23">
        <f t="shared" si="386"/>
        <v>1.3</v>
      </c>
      <c r="G1651" s="24">
        <f t="shared" ca="1" si="387"/>
        <v>1.000522184</v>
      </c>
      <c r="H1651" s="22">
        <f ca="1">TRUNC(PRODUCT(G$10:G1650),15)</f>
        <v>1.57680336639202</v>
      </c>
      <c r="I1651" s="22">
        <f t="shared" ca="1" si="388"/>
        <v>1.5015535581434301</v>
      </c>
      <c r="J1651" s="22">
        <f t="shared" ca="1" si="389"/>
        <v>1.0501146299999999</v>
      </c>
      <c r="K1651" s="110">
        <f t="shared" ca="1" si="395"/>
        <v>0.19501405239614183</v>
      </c>
      <c r="L1651" s="115">
        <v>0</v>
      </c>
      <c r="M1651" s="67">
        <f>IF(L1651&gt;0,VLOOKUP(L1651,S$12:$AB$125,7),0)</f>
        <v>0</v>
      </c>
      <c r="N1651" s="2">
        <f t="shared" si="383"/>
        <v>0</v>
      </c>
      <c r="O1651" s="22">
        <f t="shared" ca="1" si="390"/>
        <v>0.19501405239614183</v>
      </c>
      <c r="P1651" s="25" t="str">
        <f t="shared" si="391"/>
        <v>A+J=</v>
      </c>
      <c r="Q1651" s="26">
        <f t="shared" si="392"/>
        <v>45306</v>
      </c>
      <c r="R1651" s="4"/>
      <c r="S1651" s="98"/>
      <c r="U1651" s="4"/>
      <c r="V1651" s="4"/>
      <c r="W1651" s="4"/>
      <c r="X1651" s="4"/>
      <c r="Y1651" s="4"/>
      <c r="Z1651" s="4"/>
      <c r="AA1651" s="4"/>
      <c r="AB1651" s="4"/>
      <c r="AC1651" s="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  <c r="BK1651" s="64"/>
      <c r="BL1651" s="64"/>
      <c r="BM1651" s="64"/>
      <c r="BN1651" s="64"/>
      <c r="BO1651" s="64"/>
      <c r="BP1651" s="64"/>
      <c r="BQ1651" s="64"/>
      <c r="BR1651" s="64"/>
      <c r="BS1651" s="64"/>
      <c r="BT1651" s="64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  <c r="FN1651" s="64"/>
      <c r="FO1651" s="64"/>
      <c r="FP1651" s="64"/>
      <c r="FQ1651" s="64"/>
      <c r="FR1651" s="64"/>
      <c r="FS1651" s="64"/>
      <c r="FT1651" s="64"/>
    </row>
    <row r="1652" spans="1:176" ht="15" x14ac:dyDescent="0.25">
      <c r="A1652" s="20">
        <f t="shared" si="393"/>
        <v>45405</v>
      </c>
      <c r="B1652" s="22">
        <f t="shared" ca="1" si="384"/>
        <v>1.1717700618033395</v>
      </c>
      <c r="C1652" s="22">
        <f t="shared" ca="1" si="394"/>
        <v>0.97614444</v>
      </c>
      <c r="D1652" s="23">
        <f ca="1">IF(A1652&lt;$B$1,VLOOKUP(A1652,[1]DI!$A$4:$B$15000,2,FALSE),0)</f>
        <v>0.1065</v>
      </c>
      <c r="E1652" s="22">
        <f t="shared" ca="1" si="385"/>
        <v>4.0168000000000002E-4</v>
      </c>
      <c r="F1652" s="23">
        <f t="shared" si="386"/>
        <v>1.3</v>
      </c>
      <c r="G1652" s="24">
        <f t="shared" ca="1" si="387"/>
        <v>1.000522184</v>
      </c>
      <c r="H1652" s="22">
        <f ca="1">TRUNC(PRODUCT(G$10:G1651),15)</f>
        <v>1.5776267478810999</v>
      </c>
      <c r="I1652" s="22">
        <f t="shared" ca="1" si="388"/>
        <v>1.5015535581434301</v>
      </c>
      <c r="J1652" s="22">
        <f t="shared" ca="1" si="389"/>
        <v>1.05066299</v>
      </c>
      <c r="K1652" s="110">
        <f t="shared" ca="1" si="395"/>
        <v>0.19562562180333959</v>
      </c>
      <c r="L1652" s="115">
        <v>0</v>
      </c>
      <c r="M1652" s="67">
        <f>IF(L1652&gt;0,VLOOKUP(L1652,S$12:$AB$125,7),0)</f>
        <v>0</v>
      </c>
      <c r="N1652" s="2">
        <f t="shared" si="383"/>
        <v>0</v>
      </c>
      <c r="O1652" s="22">
        <f t="shared" ca="1" si="390"/>
        <v>0.19562562180333959</v>
      </c>
      <c r="P1652" s="25" t="str">
        <f t="shared" si="391"/>
        <v>A+J=</v>
      </c>
      <c r="Q1652" s="26">
        <f t="shared" si="392"/>
        <v>45306</v>
      </c>
      <c r="R1652" s="4"/>
      <c r="S1652" s="98"/>
      <c r="U1652" s="4"/>
      <c r="V1652" s="4"/>
      <c r="W1652" s="4"/>
      <c r="X1652" s="4"/>
      <c r="Y1652" s="4"/>
      <c r="Z1652" s="4"/>
      <c r="AA1652" s="4"/>
      <c r="AB1652" s="4"/>
      <c r="AC1652" s="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  <c r="BK1652" s="64"/>
      <c r="BL1652" s="64"/>
      <c r="BM1652" s="64"/>
      <c r="BN1652" s="64"/>
      <c r="BO1652" s="64"/>
      <c r="BP1652" s="64"/>
      <c r="BQ1652" s="64"/>
      <c r="BR1652" s="64"/>
      <c r="BS1652" s="64"/>
      <c r="BT1652" s="64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  <c r="FN1652" s="64"/>
      <c r="FO1652" s="64"/>
      <c r="FP1652" s="64"/>
      <c r="FQ1652" s="64"/>
      <c r="FR1652" s="64"/>
      <c r="FS1652" s="64"/>
      <c r="FT1652" s="64"/>
    </row>
    <row r="1653" spans="1:176" ht="15" x14ac:dyDescent="0.25">
      <c r="A1653" s="20">
        <f t="shared" si="393"/>
        <v>45406</v>
      </c>
      <c r="B1653" s="22">
        <f t="shared" ca="1" si="384"/>
        <v>1.1723819401649358</v>
      </c>
      <c r="C1653" s="22">
        <f t="shared" ca="1" si="394"/>
        <v>0.97614444</v>
      </c>
      <c r="D1653" s="23">
        <f ca="1">IF(A1653&lt;$B$1,VLOOKUP(A1653,[1]DI!$A$4:$B$15000,2,FALSE),0)</f>
        <v>0.1065</v>
      </c>
      <c r="E1653" s="22">
        <f t="shared" ca="1" si="385"/>
        <v>4.0168000000000002E-4</v>
      </c>
      <c r="F1653" s="23">
        <f t="shared" si="386"/>
        <v>1.3</v>
      </c>
      <c r="G1653" s="24">
        <f t="shared" ca="1" si="387"/>
        <v>1.000522184</v>
      </c>
      <c r="H1653" s="22">
        <f ca="1">TRUNC(PRODUCT(G$10:G1652),15)</f>
        <v>1.5784505593268201</v>
      </c>
      <c r="I1653" s="22">
        <f t="shared" ca="1" si="388"/>
        <v>1.5015535581434301</v>
      </c>
      <c r="J1653" s="22">
        <f t="shared" ca="1" si="389"/>
        <v>1.0512116300000001</v>
      </c>
      <c r="K1653" s="110">
        <f t="shared" ca="1" si="395"/>
        <v>0.19623750016493591</v>
      </c>
      <c r="L1653" s="115">
        <v>0</v>
      </c>
      <c r="M1653" s="67">
        <f>IF(L1653&gt;0,VLOOKUP(L1653,S$12:$AB$125,7),0)</f>
        <v>0</v>
      </c>
      <c r="N1653" s="2">
        <f t="shared" si="383"/>
        <v>0</v>
      </c>
      <c r="O1653" s="22">
        <f t="shared" ca="1" si="390"/>
        <v>0.19623750016493591</v>
      </c>
      <c r="P1653" s="25" t="str">
        <f t="shared" si="391"/>
        <v>A+J=</v>
      </c>
      <c r="Q1653" s="26">
        <f t="shared" si="392"/>
        <v>45306</v>
      </c>
      <c r="R1653" s="4"/>
      <c r="S1653" s="98"/>
      <c r="U1653" s="4"/>
      <c r="V1653" s="4"/>
      <c r="W1653" s="4"/>
      <c r="X1653" s="4"/>
      <c r="Y1653" s="4"/>
      <c r="Z1653" s="4"/>
      <c r="AA1653" s="4"/>
      <c r="AB1653" s="4"/>
      <c r="AC1653" s="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4"/>
      <c r="BM1653" s="64"/>
      <c r="BN1653" s="64"/>
      <c r="BO1653" s="64"/>
      <c r="BP1653" s="64"/>
      <c r="BQ1653" s="64"/>
      <c r="BR1653" s="64"/>
      <c r="BS1653" s="64"/>
      <c r="BT1653" s="64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  <c r="FN1653" s="64"/>
      <c r="FO1653" s="64"/>
      <c r="FP1653" s="64"/>
      <c r="FQ1653" s="64"/>
      <c r="FR1653" s="64"/>
      <c r="FS1653" s="64"/>
      <c r="FT1653" s="64"/>
    </row>
    <row r="1654" spans="1:176" ht="15" x14ac:dyDescent="0.25">
      <c r="A1654" s="20">
        <f t="shared" si="393"/>
        <v>45407</v>
      </c>
      <c r="B1654" s="22">
        <f t="shared" ca="1" si="384"/>
        <v>1.1729941374809307</v>
      </c>
      <c r="C1654" s="22">
        <f t="shared" ca="1" si="394"/>
        <v>0.97614444</v>
      </c>
      <c r="D1654" s="23">
        <f ca="1">IF(A1654&lt;$B$1,VLOOKUP(A1654,[1]DI!$A$4:$B$15000,2,FALSE),0)</f>
        <v>0.1065</v>
      </c>
      <c r="E1654" s="22">
        <f t="shared" ca="1" si="385"/>
        <v>4.0168000000000002E-4</v>
      </c>
      <c r="F1654" s="23">
        <f t="shared" si="386"/>
        <v>1.3</v>
      </c>
      <c r="G1654" s="24">
        <f t="shared" ca="1" si="387"/>
        <v>1.000522184</v>
      </c>
      <c r="H1654" s="22">
        <f ca="1">TRUNC(PRODUCT(G$10:G1653),15)</f>
        <v>1.5792748009536901</v>
      </c>
      <c r="I1654" s="22">
        <f t="shared" ca="1" si="388"/>
        <v>1.5015535581434301</v>
      </c>
      <c r="J1654" s="22">
        <f t="shared" ca="1" si="389"/>
        <v>1.05176055</v>
      </c>
      <c r="K1654" s="110">
        <f t="shared" ca="1" si="395"/>
        <v>0.19684969748093081</v>
      </c>
      <c r="L1654" s="115">
        <v>0</v>
      </c>
      <c r="M1654" s="67">
        <f>IF(L1654&gt;0,VLOOKUP(L1654,S$12:$AB$125,7),0)</f>
        <v>0</v>
      </c>
      <c r="N1654" s="2">
        <f t="shared" si="383"/>
        <v>0</v>
      </c>
      <c r="O1654" s="22">
        <f t="shared" ca="1" si="390"/>
        <v>0.19684969748093081</v>
      </c>
      <c r="P1654" s="25" t="str">
        <f t="shared" si="391"/>
        <v>A+J=</v>
      </c>
      <c r="Q1654" s="26">
        <f t="shared" si="392"/>
        <v>45306</v>
      </c>
      <c r="R1654" s="4"/>
      <c r="S1654" s="98"/>
      <c r="U1654" s="4"/>
      <c r="V1654" s="4"/>
      <c r="W1654" s="4"/>
      <c r="X1654" s="4"/>
      <c r="Y1654" s="4"/>
      <c r="Z1654" s="4"/>
      <c r="AA1654" s="4"/>
      <c r="AB1654" s="4"/>
      <c r="AC1654" s="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64"/>
      <c r="BQ1654" s="64"/>
      <c r="BR1654" s="64"/>
      <c r="BS1654" s="64"/>
      <c r="BT1654" s="6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  <c r="FN1654" s="64"/>
      <c r="FO1654" s="64"/>
      <c r="FP1654" s="64"/>
      <c r="FQ1654" s="64"/>
      <c r="FR1654" s="64"/>
      <c r="FS1654" s="64"/>
      <c r="FT1654" s="64"/>
    </row>
    <row r="1655" spans="1:176" ht="15" x14ac:dyDescent="0.25">
      <c r="A1655" s="20">
        <f t="shared" si="393"/>
        <v>45408</v>
      </c>
      <c r="B1655" s="22">
        <f t="shared" ca="1" si="384"/>
        <v>1.1736066665337814</v>
      </c>
      <c r="C1655" s="22">
        <f t="shared" ca="1" si="394"/>
        <v>0.97614444</v>
      </c>
      <c r="D1655" s="23">
        <f ca="1">IF(A1655&lt;$B$1,VLOOKUP(A1655,[1]DI!$A$4:$B$15000,2,FALSE),0)</f>
        <v>0.1065</v>
      </c>
      <c r="E1655" s="22">
        <f t="shared" ca="1" si="385"/>
        <v>4.0168000000000002E-4</v>
      </c>
      <c r="F1655" s="23">
        <f t="shared" si="386"/>
        <v>1.3</v>
      </c>
      <c r="G1655" s="24">
        <f t="shared" ca="1" si="387"/>
        <v>1.000522184</v>
      </c>
      <c r="H1655" s="22">
        <f ca="1">TRUNC(PRODUCT(G$10:G1654),15)</f>
        <v>1.58009947298635</v>
      </c>
      <c r="I1655" s="22">
        <f t="shared" ca="1" si="388"/>
        <v>1.5015535581434301</v>
      </c>
      <c r="J1655" s="22">
        <f t="shared" ca="1" si="389"/>
        <v>1.0523097699999999</v>
      </c>
      <c r="K1655" s="110">
        <f t="shared" ca="1" si="395"/>
        <v>0.19746222653378134</v>
      </c>
      <c r="L1655" s="115">
        <v>0</v>
      </c>
      <c r="M1655" s="67">
        <f>IF(L1655&gt;0,VLOOKUP(L1655,S$12:$AB$125,7),0)</f>
        <v>0</v>
      </c>
      <c r="N1655" s="2">
        <f t="shared" si="383"/>
        <v>0</v>
      </c>
      <c r="O1655" s="22">
        <f t="shared" ca="1" si="390"/>
        <v>0.19746222653378134</v>
      </c>
      <c r="P1655" s="25" t="str">
        <f t="shared" si="391"/>
        <v>A+J=</v>
      </c>
      <c r="Q1655" s="26">
        <f t="shared" si="392"/>
        <v>45306</v>
      </c>
      <c r="R1655" s="4"/>
      <c r="S1655" s="98"/>
      <c r="U1655" s="4"/>
      <c r="V1655" s="4"/>
      <c r="W1655" s="4"/>
      <c r="X1655" s="4"/>
      <c r="Y1655" s="4"/>
      <c r="Z1655" s="4"/>
      <c r="AA1655" s="4"/>
      <c r="AB1655" s="4"/>
      <c r="AC1655" s="4"/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64"/>
      <c r="BQ1655" s="64"/>
      <c r="BR1655" s="64"/>
      <c r="BS1655" s="64"/>
      <c r="BT1655" s="64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  <c r="FN1655" s="64"/>
      <c r="FO1655" s="64"/>
      <c r="FP1655" s="64"/>
      <c r="FQ1655" s="64"/>
      <c r="FR1655" s="64"/>
      <c r="FS1655" s="64"/>
      <c r="FT1655" s="64"/>
    </row>
    <row r="1656" spans="1:176" ht="15" x14ac:dyDescent="0.25">
      <c r="A1656" s="20">
        <f t="shared" si="393"/>
        <v>45409</v>
      </c>
      <c r="B1656" s="22">
        <f t="shared" ca="1" si="384"/>
        <v>1.1742195045410304</v>
      </c>
      <c r="C1656" s="22">
        <f t="shared" ca="1" si="394"/>
        <v>0.97614444</v>
      </c>
      <c r="D1656" s="23">
        <f ca="1">IF(A1656&lt;$B$1,VLOOKUP(A1656,[1]DI!$A$4:$B$15000,2,FALSE),0)</f>
        <v>0</v>
      </c>
      <c r="E1656" s="22">
        <f t="shared" ca="1" si="385"/>
        <v>0</v>
      </c>
      <c r="F1656" s="23">
        <f t="shared" si="386"/>
        <v>1.3</v>
      </c>
      <c r="G1656" s="24">
        <f t="shared" ca="1" si="387"/>
        <v>1</v>
      </c>
      <c r="H1656" s="22">
        <f ca="1">TRUNC(PRODUCT(G$10:G1655),15)</f>
        <v>1.58092457564955</v>
      </c>
      <c r="I1656" s="22">
        <f t="shared" ca="1" si="388"/>
        <v>1.5015535581434301</v>
      </c>
      <c r="J1656" s="22">
        <f t="shared" ca="1" si="389"/>
        <v>1.0528592699999999</v>
      </c>
      <c r="K1656" s="110">
        <f t="shared" ca="1" si="395"/>
        <v>0.19807506454103049</v>
      </c>
      <c r="L1656" s="115">
        <v>0</v>
      </c>
      <c r="M1656" s="67">
        <f>IF(L1656&gt;0,VLOOKUP(L1656,S$12:$AB$125,7),0)</f>
        <v>0</v>
      </c>
      <c r="N1656" s="2">
        <f t="shared" si="383"/>
        <v>0</v>
      </c>
      <c r="O1656" s="22">
        <f t="shared" ca="1" si="390"/>
        <v>0.19807506454103049</v>
      </c>
      <c r="P1656" s="25" t="str">
        <f t="shared" si="391"/>
        <v>A+J=</v>
      </c>
      <c r="Q1656" s="26">
        <f t="shared" si="392"/>
        <v>45306</v>
      </c>
      <c r="R1656" s="4"/>
      <c r="S1656" s="98"/>
      <c r="U1656" s="4"/>
      <c r="V1656" s="4"/>
      <c r="W1656" s="4"/>
      <c r="X1656" s="4"/>
      <c r="Y1656" s="4"/>
      <c r="Z1656" s="4"/>
      <c r="AA1656" s="4"/>
      <c r="AB1656" s="4"/>
      <c r="AC1656" s="4"/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4"/>
      <c r="BM1656" s="64"/>
      <c r="BN1656" s="64"/>
      <c r="BO1656" s="64"/>
      <c r="BP1656" s="64"/>
      <c r="BQ1656" s="64"/>
      <c r="BR1656" s="64"/>
      <c r="BS1656" s="64"/>
      <c r="BT1656" s="64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  <c r="FN1656" s="64"/>
      <c r="FO1656" s="64"/>
      <c r="FP1656" s="64"/>
      <c r="FQ1656" s="64"/>
      <c r="FR1656" s="64"/>
      <c r="FS1656" s="64"/>
      <c r="FT1656" s="64"/>
    </row>
    <row r="1657" spans="1:176" ht="15" x14ac:dyDescent="0.25">
      <c r="A1657" s="20">
        <f t="shared" si="393"/>
        <v>45410</v>
      </c>
      <c r="B1657" s="22">
        <f t="shared" ca="1" si="384"/>
        <v>1.1742195045410304</v>
      </c>
      <c r="C1657" s="22">
        <f t="shared" ca="1" si="394"/>
        <v>0.97614444</v>
      </c>
      <c r="D1657" s="23">
        <f ca="1">IF(A1657&lt;$B$1,VLOOKUP(A1657,[1]DI!$A$4:$B$15000,2,FALSE),0)</f>
        <v>0</v>
      </c>
      <c r="E1657" s="22">
        <f t="shared" ca="1" si="385"/>
        <v>0</v>
      </c>
      <c r="F1657" s="23">
        <f t="shared" si="386"/>
        <v>1.3</v>
      </c>
      <c r="G1657" s="24">
        <f t="shared" ca="1" si="387"/>
        <v>1</v>
      </c>
      <c r="H1657" s="22">
        <f ca="1">TRUNC(PRODUCT(G$10:G1656),15)</f>
        <v>1.58092457564955</v>
      </c>
      <c r="I1657" s="22">
        <f t="shared" ca="1" si="388"/>
        <v>1.5015535581434301</v>
      </c>
      <c r="J1657" s="22">
        <f t="shared" ca="1" si="389"/>
        <v>1.0528592699999999</v>
      </c>
      <c r="K1657" s="110">
        <f t="shared" ca="1" si="395"/>
        <v>0.19807506454103049</v>
      </c>
      <c r="L1657" s="115">
        <v>0</v>
      </c>
      <c r="M1657" s="67">
        <f>IF(L1657&gt;0,VLOOKUP(L1657,S$12:$AB$125,7),0)</f>
        <v>0</v>
      </c>
      <c r="N1657" s="2">
        <f t="shared" si="383"/>
        <v>0</v>
      </c>
      <c r="O1657" s="22">
        <f t="shared" ca="1" si="390"/>
        <v>0.19807506454103049</v>
      </c>
      <c r="P1657" s="25" t="str">
        <f t="shared" si="391"/>
        <v>A+J=</v>
      </c>
      <c r="Q1657" s="26">
        <f t="shared" si="392"/>
        <v>45306</v>
      </c>
      <c r="R1657" s="4"/>
      <c r="S1657" s="98"/>
      <c r="U1657" s="4"/>
      <c r="V1657" s="4"/>
      <c r="W1657" s="4"/>
      <c r="X1657" s="4"/>
      <c r="Y1657" s="4"/>
      <c r="Z1657" s="4"/>
      <c r="AA1657" s="4"/>
      <c r="AB1657" s="4"/>
      <c r="AC1657" s="4"/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  <c r="BK1657" s="64"/>
      <c r="BL1657" s="64"/>
      <c r="BM1657" s="64"/>
      <c r="BN1657" s="64"/>
      <c r="BO1657" s="64"/>
      <c r="BP1657" s="64"/>
      <c r="BQ1657" s="64"/>
      <c r="BR1657" s="64"/>
      <c r="BS1657" s="64"/>
      <c r="BT1657" s="64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  <c r="FN1657" s="64"/>
      <c r="FO1657" s="64"/>
      <c r="FP1657" s="64"/>
      <c r="FQ1657" s="64"/>
      <c r="FR1657" s="64"/>
      <c r="FS1657" s="64"/>
      <c r="FT1657" s="64"/>
    </row>
    <row r="1658" spans="1:176" ht="15" x14ac:dyDescent="0.25">
      <c r="A1658" s="20">
        <f t="shared" si="393"/>
        <v>45411</v>
      </c>
      <c r="B1658" s="22">
        <f t="shared" ca="1" si="384"/>
        <v>1.1742195045410304</v>
      </c>
      <c r="C1658" s="22">
        <f t="shared" ca="1" si="394"/>
        <v>0.97614444</v>
      </c>
      <c r="D1658" s="23">
        <f ca="1">IF(A1658&lt;$B$1,VLOOKUP(A1658,[1]DI!$A$4:$B$15000,2,FALSE),0)</f>
        <v>0.1065</v>
      </c>
      <c r="E1658" s="22">
        <f t="shared" ca="1" si="385"/>
        <v>4.0168000000000002E-4</v>
      </c>
      <c r="F1658" s="23">
        <f t="shared" si="386"/>
        <v>1.3</v>
      </c>
      <c r="G1658" s="24">
        <f t="shared" ca="1" si="387"/>
        <v>1.000522184</v>
      </c>
      <c r="H1658" s="22">
        <f ca="1">TRUNC(PRODUCT(G$10:G1657),15)</f>
        <v>1.58092457564955</v>
      </c>
      <c r="I1658" s="22">
        <f t="shared" ca="1" si="388"/>
        <v>1.5015535581434301</v>
      </c>
      <c r="J1658" s="22">
        <f t="shared" ca="1" si="389"/>
        <v>1.0528592699999999</v>
      </c>
      <c r="K1658" s="110">
        <f t="shared" ca="1" si="395"/>
        <v>0.19807506454103049</v>
      </c>
      <c r="L1658" s="115">
        <v>0</v>
      </c>
      <c r="M1658" s="67">
        <f>IF(L1658&gt;0,VLOOKUP(L1658,S$12:$AB$125,7),0)</f>
        <v>0</v>
      </c>
      <c r="N1658" s="2">
        <f t="shared" si="383"/>
        <v>0</v>
      </c>
      <c r="O1658" s="22">
        <f t="shared" ca="1" si="390"/>
        <v>0.19807506454103049</v>
      </c>
      <c r="P1658" s="25" t="str">
        <f t="shared" si="391"/>
        <v>A+J=</v>
      </c>
      <c r="Q1658" s="26">
        <f t="shared" si="392"/>
        <v>45306</v>
      </c>
      <c r="R1658" s="4"/>
      <c r="S1658" s="98"/>
      <c r="U1658" s="4"/>
      <c r="V1658" s="4"/>
      <c r="W1658" s="4"/>
      <c r="X1658" s="4"/>
      <c r="Y1658" s="4"/>
      <c r="Z1658" s="4"/>
      <c r="AA1658" s="4"/>
      <c r="AB1658" s="4"/>
      <c r="AC1658" s="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  <c r="BK1658" s="64"/>
      <c r="BL1658" s="64"/>
      <c r="BM1658" s="64"/>
      <c r="BN1658" s="64"/>
      <c r="BO1658" s="64"/>
      <c r="BP1658" s="64"/>
      <c r="BQ1658" s="64"/>
      <c r="BR1658" s="64"/>
      <c r="BS1658" s="64"/>
      <c r="BT1658" s="64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  <c r="FN1658" s="64"/>
      <c r="FO1658" s="64"/>
      <c r="FP1658" s="64"/>
      <c r="FQ1658" s="64"/>
      <c r="FR1658" s="64"/>
      <c r="FS1658" s="64"/>
      <c r="FT1658" s="64"/>
    </row>
    <row r="1659" spans="1:176" ht="15" x14ac:dyDescent="0.25">
      <c r="A1659" s="20">
        <f t="shared" si="393"/>
        <v>45412</v>
      </c>
      <c r="B1659" s="22">
        <f t="shared" ca="1" si="384"/>
        <v>1.1748326515026783</v>
      </c>
      <c r="C1659" s="22">
        <f t="shared" ca="1" si="394"/>
        <v>0.97614444</v>
      </c>
      <c r="D1659" s="23">
        <f ca="1">IF(A1659&lt;$B$1,VLOOKUP(A1659,[1]DI!$A$4:$B$15000,2,FALSE),0)</f>
        <v>0.1065</v>
      </c>
      <c r="E1659" s="22">
        <f t="shared" ca="1" si="385"/>
        <v>4.0168000000000002E-4</v>
      </c>
      <c r="F1659" s="23">
        <f t="shared" si="386"/>
        <v>1.3</v>
      </c>
      <c r="G1659" s="24">
        <f t="shared" ca="1" si="387"/>
        <v>1.000522184</v>
      </c>
      <c r="H1659" s="22">
        <f ca="1">TRUNC(PRODUCT(G$10:G1658),15)</f>
        <v>1.5817501091681601</v>
      </c>
      <c r="I1659" s="22">
        <f t="shared" ca="1" si="388"/>
        <v>1.5015535581434301</v>
      </c>
      <c r="J1659" s="22">
        <f t="shared" ca="1" si="389"/>
        <v>1.05340905</v>
      </c>
      <c r="K1659" s="110">
        <f t="shared" ca="1" si="395"/>
        <v>0.19868821150267824</v>
      </c>
      <c r="L1659" s="115">
        <v>0</v>
      </c>
      <c r="M1659" s="67">
        <f>IF(L1659&gt;0,VLOOKUP(L1659,S$12:$AB$125,7),0)</f>
        <v>0</v>
      </c>
      <c r="N1659" s="2">
        <f t="shared" si="383"/>
        <v>0</v>
      </c>
      <c r="O1659" s="22">
        <f t="shared" ca="1" si="390"/>
        <v>0.19868821150267824</v>
      </c>
      <c r="P1659" s="25" t="str">
        <f t="shared" si="391"/>
        <v>A+J=</v>
      </c>
      <c r="Q1659" s="26">
        <f t="shared" si="392"/>
        <v>45306</v>
      </c>
      <c r="R1659" s="4"/>
      <c r="S1659" s="98"/>
      <c r="U1659" s="4"/>
      <c r="V1659" s="4"/>
      <c r="W1659" s="4"/>
      <c r="X1659" s="4"/>
      <c r="Y1659" s="4"/>
      <c r="Z1659" s="4"/>
      <c r="AA1659" s="4"/>
      <c r="AB1659" s="4"/>
      <c r="AC1659" s="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  <c r="BK1659" s="64"/>
      <c r="BL1659" s="64"/>
      <c r="BM1659" s="64"/>
      <c r="BN1659" s="64"/>
      <c r="BO1659" s="64"/>
      <c r="BP1659" s="64"/>
      <c r="BQ1659" s="64"/>
      <c r="BR1659" s="64"/>
      <c r="BS1659" s="64"/>
      <c r="BT1659" s="64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  <c r="FN1659" s="64"/>
      <c r="FO1659" s="64"/>
      <c r="FP1659" s="64"/>
      <c r="FQ1659" s="64"/>
      <c r="FR1659" s="64"/>
      <c r="FS1659" s="64"/>
      <c r="FT1659" s="64"/>
    </row>
    <row r="1660" spans="1:176" ht="15" x14ac:dyDescent="0.25">
      <c r="A1660" s="20">
        <f t="shared" si="393"/>
        <v>45413</v>
      </c>
      <c r="B1660" s="22">
        <f t="shared" ca="1" si="384"/>
        <v>1.1754461288099531</v>
      </c>
      <c r="C1660" s="22">
        <f t="shared" ca="1" si="394"/>
        <v>0.97614444</v>
      </c>
      <c r="D1660" s="23">
        <f ca="1">IF(A1660&lt;$B$1,VLOOKUP(A1660,[1]DI!$A$4:$B$15000,2,FALSE),0)</f>
        <v>0</v>
      </c>
      <c r="E1660" s="22">
        <f t="shared" ca="1" si="385"/>
        <v>0</v>
      </c>
      <c r="F1660" s="23">
        <f t="shared" si="386"/>
        <v>1.3</v>
      </c>
      <c r="G1660" s="24">
        <f t="shared" ca="1" si="387"/>
        <v>1</v>
      </c>
      <c r="H1660" s="22">
        <f ca="1">TRUNC(PRODUCT(G$10:G1659),15)</f>
        <v>1.5825760737671699</v>
      </c>
      <c r="I1660" s="22">
        <f t="shared" ca="1" si="388"/>
        <v>1.5015535581434301</v>
      </c>
      <c r="J1660" s="22">
        <f t="shared" ca="1" si="389"/>
        <v>1.05395912</v>
      </c>
      <c r="K1660" s="110">
        <f t="shared" ca="1" si="395"/>
        <v>0.19930168880995314</v>
      </c>
      <c r="L1660" s="115">
        <v>0</v>
      </c>
      <c r="M1660" s="67">
        <f>IF(L1660&gt;0,VLOOKUP(L1660,S$12:$AB$125,7),0)</f>
        <v>0</v>
      </c>
      <c r="N1660" s="2">
        <f t="shared" si="383"/>
        <v>0</v>
      </c>
      <c r="O1660" s="22">
        <f t="shared" ca="1" si="390"/>
        <v>0.19930168880995314</v>
      </c>
      <c r="P1660" s="25" t="str">
        <f t="shared" si="391"/>
        <v>A+J=</v>
      </c>
      <c r="Q1660" s="26">
        <f t="shared" si="392"/>
        <v>45306</v>
      </c>
      <c r="R1660" s="4"/>
      <c r="S1660" s="98"/>
      <c r="U1660" s="4"/>
      <c r="V1660" s="4"/>
      <c r="W1660" s="4"/>
      <c r="X1660" s="4"/>
      <c r="Y1660" s="4"/>
      <c r="Z1660" s="4"/>
      <c r="AA1660" s="4"/>
      <c r="AB1660" s="4"/>
      <c r="AC1660" s="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  <c r="BK1660" s="64"/>
      <c r="BL1660" s="64"/>
      <c r="BM1660" s="64"/>
      <c r="BN1660" s="64"/>
      <c r="BO1660" s="64"/>
      <c r="BP1660" s="64"/>
      <c r="BQ1660" s="64"/>
      <c r="BR1660" s="64"/>
      <c r="BS1660" s="64"/>
      <c r="BT1660" s="64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  <c r="FN1660" s="64"/>
      <c r="FO1660" s="64"/>
      <c r="FP1660" s="64"/>
      <c r="FQ1660" s="64"/>
      <c r="FR1660" s="64"/>
      <c r="FS1660" s="64"/>
      <c r="FT1660" s="64"/>
    </row>
    <row r="1661" spans="1:176" ht="15" x14ac:dyDescent="0.25">
      <c r="A1661" s="20">
        <f t="shared" si="393"/>
        <v>45414</v>
      </c>
      <c r="B1661" s="22">
        <f t="shared" ca="1" si="384"/>
        <v>1.1754461288099531</v>
      </c>
      <c r="C1661" s="22">
        <f t="shared" ca="1" si="394"/>
        <v>0.97614444</v>
      </c>
      <c r="D1661" s="23">
        <f ca="1">IF(A1661&lt;$B$1,VLOOKUP(A1661,[1]DI!$A$4:$B$15000,2,FALSE),0)</f>
        <v>0.1065</v>
      </c>
      <c r="E1661" s="22">
        <f t="shared" ca="1" si="385"/>
        <v>4.0168000000000002E-4</v>
      </c>
      <c r="F1661" s="23">
        <f t="shared" si="386"/>
        <v>1.3</v>
      </c>
      <c r="G1661" s="24">
        <f t="shared" ca="1" si="387"/>
        <v>1.000522184</v>
      </c>
      <c r="H1661" s="22">
        <f ca="1">TRUNC(PRODUCT(G$10:G1660),15)</f>
        <v>1.5825760737671699</v>
      </c>
      <c r="I1661" s="22">
        <f t="shared" ca="1" si="388"/>
        <v>1.5015535581434301</v>
      </c>
      <c r="J1661" s="22">
        <f t="shared" ca="1" si="389"/>
        <v>1.05395912</v>
      </c>
      <c r="K1661" s="110">
        <f t="shared" ca="1" si="395"/>
        <v>0.19930168880995314</v>
      </c>
      <c r="L1661" s="115">
        <v>0</v>
      </c>
      <c r="M1661" s="67">
        <f>IF(L1661&gt;0,VLOOKUP(L1661,S$12:$AB$125,7),0)</f>
        <v>0</v>
      </c>
      <c r="N1661" s="2">
        <f t="shared" si="383"/>
        <v>0</v>
      </c>
      <c r="O1661" s="22">
        <f t="shared" ca="1" si="390"/>
        <v>0.19930168880995314</v>
      </c>
      <c r="P1661" s="25" t="str">
        <f t="shared" si="391"/>
        <v>A+J=</v>
      </c>
      <c r="Q1661" s="26">
        <f t="shared" si="392"/>
        <v>45306</v>
      </c>
      <c r="R1661" s="4"/>
      <c r="S1661" s="98"/>
      <c r="U1661" s="4"/>
      <c r="V1661" s="4"/>
      <c r="W1661" s="4"/>
      <c r="X1661" s="4"/>
      <c r="Y1661" s="4"/>
      <c r="Z1661" s="4"/>
      <c r="AA1661" s="4"/>
      <c r="AB1661" s="4"/>
      <c r="AC1661" s="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64"/>
      <c r="BQ1661" s="64"/>
      <c r="BR1661" s="64"/>
      <c r="BS1661" s="64"/>
      <c r="BT1661" s="64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  <c r="FN1661" s="64"/>
      <c r="FO1661" s="64"/>
      <c r="FP1661" s="64"/>
      <c r="FQ1661" s="64"/>
      <c r="FR1661" s="64"/>
      <c r="FS1661" s="64"/>
      <c r="FT1661" s="64"/>
    </row>
    <row r="1662" spans="1:176" ht="15" x14ac:dyDescent="0.25">
      <c r="A1662" s="20">
        <f t="shared" si="393"/>
        <v>45415</v>
      </c>
      <c r="B1662" s="22">
        <f t="shared" ca="1" si="384"/>
        <v>1.1760599378540837</v>
      </c>
      <c r="C1662" s="22">
        <f t="shared" ca="1" si="394"/>
        <v>0.97614444</v>
      </c>
      <c r="D1662" s="23">
        <f ca="1">IF(A1662&lt;$B$1,VLOOKUP(A1662,[1]DI!$A$4:$B$15000,2,FALSE),0)</f>
        <v>0.1065</v>
      </c>
      <c r="E1662" s="22">
        <f t="shared" ca="1" si="385"/>
        <v>4.0168000000000002E-4</v>
      </c>
      <c r="F1662" s="23">
        <f t="shared" si="386"/>
        <v>1.3</v>
      </c>
      <c r="G1662" s="24">
        <f t="shared" ca="1" si="387"/>
        <v>1.000522184</v>
      </c>
      <c r="H1662" s="22">
        <f ca="1">TRUNC(PRODUCT(G$10:G1661),15)</f>
        <v>1.58340246967167</v>
      </c>
      <c r="I1662" s="22">
        <f t="shared" ca="1" si="388"/>
        <v>1.5015535581434301</v>
      </c>
      <c r="J1662" s="22">
        <f t="shared" ca="1" si="389"/>
        <v>1.05450949</v>
      </c>
      <c r="K1662" s="110">
        <f t="shared" ca="1" si="395"/>
        <v>0.19991549785408363</v>
      </c>
      <c r="L1662" s="115">
        <v>0</v>
      </c>
      <c r="M1662" s="67">
        <f>IF(L1662&gt;0,VLOOKUP(L1662,S$12:$AB$125,7),0)</f>
        <v>0</v>
      </c>
      <c r="N1662" s="2">
        <f t="shared" si="383"/>
        <v>0</v>
      </c>
      <c r="O1662" s="22">
        <f t="shared" ca="1" si="390"/>
        <v>0.19991549785408363</v>
      </c>
      <c r="P1662" s="25" t="str">
        <f t="shared" si="391"/>
        <v>A+J=</v>
      </c>
      <c r="Q1662" s="26">
        <f t="shared" si="392"/>
        <v>45306</v>
      </c>
      <c r="R1662" s="4"/>
      <c r="S1662" s="98"/>
      <c r="U1662" s="4"/>
      <c r="V1662" s="4"/>
      <c r="W1662" s="4"/>
      <c r="X1662" s="4"/>
      <c r="Y1662" s="4"/>
      <c r="Z1662" s="4"/>
      <c r="AA1662" s="4"/>
      <c r="AB1662" s="4"/>
      <c r="AC1662" s="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  <c r="BK1662" s="64"/>
      <c r="BL1662" s="64"/>
      <c r="BM1662" s="64"/>
      <c r="BN1662" s="64"/>
      <c r="BO1662" s="64"/>
      <c r="BP1662" s="64"/>
      <c r="BQ1662" s="64"/>
      <c r="BR1662" s="64"/>
      <c r="BS1662" s="64"/>
      <c r="BT1662" s="64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  <c r="FN1662" s="64"/>
      <c r="FO1662" s="64"/>
      <c r="FP1662" s="64"/>
      <c r="FQ1662" s="64"/>
      <c r="FR1662" s="64"/>
      <c r="FS1662" s="64"/>
      <c r="FT1662" s="64"/>
    </row>
    <row r="1663" spans="1:176" ht="15" x14ac:dyDescent="0.25">
      <c r="A1663" s="20">
        <f t="shared" si="393"/>
        <v>45416</v>
      </c>
      <c r="B1663" s="22">
        <f t="shared" ca="1" si="384"/>
        <v>1.1766740444613841</v>
      </c>
      <c r="C1663" s="22">
        <f t="shared" ca="1" si="394"/>
        <v>0.97614444</v>
      </c>
      <c r="D1663" s="23">
        <f ca="1">IF(A1663&lt;$B$1,VLOOKUP(A1663,[1]DI!$A$4:$B$15000,2,FALSE),0)</f>
        <v>0</v>
      </c>
      <c r="E1663" s="22">
        <f t="shared" ca="1" si="385"/>
        <v>0</v>
      </c>
      <c r="F1663" s="23">
        <f t="shared" si="386"/>
        <v>1.3</v>
      </c>
      <c r="G1663" s="24">
        <f t="shared" ca="1" si="387"/>
        <v>1</v>
      </c>
      <c r="H1663" s="22">
        <f ca="1">TRUNC(PRODUCT(G$10:G1662),15)</f>
        <v>1.5842292971068901</v>
      </c>
      <c r="I1663" s="22">
        <f t="shared" ca="1" si="388"/>
        <v>1.5015535581434301</v>
      </c>
      <c r="J1663" s="22">
        <f t="shared" ca="1" si="389"/>
        <v>1.05506013</v>
      </c>
      <c r="K1663" s="110">
        <f t="shared" ca="1" si="395"/>
        <v>0.20052960446138421</v>
      </c>
      <c r="L1663" s="115">
        <v>0</v>
      </c>
      <c r="M1663" s="67">
        <f>IF(L1663&gt;0,VLOOKUP(L1663,S$12:$AB$125,7),0)</f>
        <v>0</v>
      </c>
      <c r="N1663" s="2">
        <f t="shared" si="383"/>
        <v>0</v>
      </c>
      <c r="O1663" s="22">
        <f t="shared" ca="1" si="390"/>
        <v>0.20052960446138421</v>
      </c>
      <c r="P1663" s="25" t="str">
        <f t="shared" si="391"/>
        <v>A+J=</v>
      </c>
      <c r="Q1663" s="26">
        <f t="shared" si="392"/>
        <v>45306</v>
      </c>
      <c r="R1663" s="4"/>
      <c r="S1663" s="98"/>
      <c r="U1663" s="4"/>
      <c r="V1663" s="4"/>
      <c r="W1663" s="4"/>
      <c r="X1663" s="4"/>
      <c r="Y1663" s="4"/>
      <c r="Z1663" s="4"/>
      <c r="AA1663" s="4"/>
      <c r="AB1663" s="4"/>
      <c r="AC1663" s="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64"/>
      <c r="BQ1663" s="64"/>
      <c r="BR1663" s="64"/>
      <c r="BS1663" s="64"/>
      <c r="BT1663" s="64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  <c r="FN1663" s="64"/>
      <c r="FO1663" s="64"/>
      <c r="FP1663" s="64"/>
      <c r="FQ1663" s="64"/>
      <c r="FR1663" s="64"/>
      <c r="FS1663" s="64"/>
      <c r="FT1663" s="64"/>
    </row>
    <row r="1664" spans="1:176" ht="15" x14ac:dyDescent="0.25">
      <c r="A1664" s="20">
        <f t="shared" si="393"/>
        <v>45417</v>
      </c>
      <c r="B1664" s="22">
        <f t="shared" ca="1" si="384"/>
        <v>1.1766740444613841</v>
      </c>
      <c r="C1664" s="22">
        <f t="shared" ca="1" si="394"/>
        <v>0.97614444</v>
      </c>
      <c r="D1664" s="23">
        <f ca="1">IF(A1664&lt;$B$1,VLOOKUP(A1664,[1]DI!$A$4:$B$15000,2,FALSE),0)</f>
        <v>0</v>
      </c>
      <c r="E1664" s="22">
        <f t="shared" ca="1" si="385"/>
        <v>0</v>
      </c>
      <c r="F1664" s="23">
        <f t="shared" si="386"/>
        <v>1.3</v>
      </c>
      <c r="G1664" s="24">
        <f t="shared" ca="1" si="387"/>
        <v>1</v>
      </c>
      <c r="H1664" s="22">
        <f ca="1">TRUNC(PRODUCT(G$10:G1663),15)</f>
        <v>1.5842292971068901</v>
      </c>
      <c r="I1664" s="22">
        <f t="shared" ca="1" si="388"/>
        <v>1.5015535581434301</v>
      </c>
      <c r="J1664" s="22">
        <f t="shared" ca="1" si="389"/>
        <v>1.05506013</v>
      </c>
      <c r="K1664" s="110">
        <f t="shared" ca="1" si="395"/>
        <v>0.20052960446138421</v>
      </c>
      <c r="L1664" s="115">
        <v>0</v>
      </c>
      <c r="M1664" s="67">
        <f>IF(L1664&gt;0,VLOOKUP(L1664,S$12:$AB$125,7),0)</f>
        <v>0</v>
      </c>
      <c r="N1664" s="2">
        <f t="shared" si="383"/>
        <v>0</v>
      </c>
      <c r="O1664" s="22">
        <f t="shared" ca="1" si="390"/>
        <v>0.20052960446138421</v>
      </c>
      <c r="P1664" s="25" t="str">
        <f t="shared" si="391"/>
        <v>A+J=</v>
      </c>
      <c r="Q1664" s="26">
        <f t="shared" si="392"/>
        <v>45306</v>
      </c>
      <c r="R1664" s="4"/>
      <c r="S1664" s="98"/>
      <c r="U1664" s="4"/>
      <c r="V1664" s="4"/>
      <c r="W1664" s="4"/>
      <c r="X1664" s="4"/>
      <c r="Y1664" s="4"/>
      <c r="Z1664" s="4"/>
      <c r="AA1664" s="4"/>
      <c r="AB1664" s="4"/>
      <c r="AC1664" s="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64"/>
      <c r="BJ1664" s="64"/>
      <c r="BK1664" s="64"/>
      <c r="BL1664" s="64"/>
      <c r="BM1664" s="64"/>
      <c r="BN1664" s="64"/>
      <c r="BO1664" s="64"/>
      <c r="BP1664" s="64"/>
      <c r="BQ1664" s="64"/>
      <c r="BR1664" s="64"/>
      <c r="BS1664" s="64"/>
      <c r="BT1664" s="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  <c r="FN1664" s="64"/>
      <c r="FO1664" s="64"/>
      <c r="FP1664" s="64"/>
      <c r="FQ1664" s="64"/>
      <c r="FR1664" s="64"/>
      <c r="FS1664" s="64"/>
      <c r="FT1664" s="64"/>
    </row>
    <row r="1665" spans="1:176" ht="15" x14ac:dyDescent="0.25">
      <c r="A1665" s="20">
        <f t="shared" si="393"/>
        <v>45418</v>
      </c>
      <c r="B1665" s="22">
        <f t="shared" ca="1" si="384"/>
        <v>1.1766740444613841</v>
      </c>
      <c r="C1665" s="22">
        <f t="shared" ca="1" si="394"/>
        <v>0.97614444</v>
      </c>
      <c r="D1665" s="23">
        <f ca="1">IF(A1665&lt;$B$1,VLOOKUP(A1665,[1]DI!$A$4:$B$15000,2,FALSE),0)</f>
        <v>0.1065</v>
      </c>
      <c r="E1665" s="22">
        <f t="shared" ca="1" si="385"/>
        <v>4.0168000000000002E-4</v>
      </c>
      <c r="F1665" s="23">
        <f t="shared" si="386"/>
        <v>1.3</v>
      </c>
      <c r="G1665" s="24">
        <f t="shared" ca="1" si="387"/>
        <v>1.000522184</v>
      </c>
      <c r="H1665" s="22">
        <f ca="1">TRUNC(PRODUCT(G$10:G1664),15)</f>
        <v>1.5842292971068901</v>
      </c>
      <c r="I1665" s="22">
        <f t="shared" ca="1" si="388"/>
        <v>1.5015535581434301</v>
      </c>
      <c r="J1665" s="22">
        <f t="shared" ca="1" si="389"/>
        <v>1.05506013</v>
      </c>
      <c r="K1665" s="110">
        <f t="shared" ca="1" si="395"/>
        <v>0.20052960446138421</v>
      </c>
      <c r="L1665" s="115">
        <v>0</v>
      </c>
      <c r="M1665" s="67">
        <f>IF(L1665&gt;0,VLOOKUP(L1665,S$12:$AB$125,7),0)</f>
        <v>0</v>
      </c>
      <c r="N1665" s="2">
        <f t="shared" ref="N1665:N1728" si="396">IF(L1665&gt;0,TRUNC(M1665*C$448,8),0)</f>
        <v>0</v>
      </c>
      <c r="O1665" s="22">
        <f t="shared" ca="1" si="390"/>
        <v>0.20052960446138421</v>
      </c>
      <c r="P1665" s="25" t="str">
        <f t="shared" si="391"/>
        <v>A+J=</v>
      </c>
      <c r="Q1665" s="26">
        <f t="shared" si="392"/>
        <v>45306</v>
      </c>
      <c r="R1665" s="4"/>
      <c r="S1665" s="98"/>
      <c r="U1665" s="4"/>
      <c r="V1665" s="4"/>
      <c r="W1665" s="4"/>
      <c r="X1665" s="4"/>
      <c r="Y1665" s="4"/>
      <c r="Z1665" s="4"/>
      <c r="AA1665" s="4"/>
      <c r="AB1665" s="4"/>
      <c r="AC1665" s="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  <c r="BL1665" s="64"/>
      <c r="BM1665" s="64"/>
      <c r="BN1665" s="64"/>
      <c r="BO1665" s="64"/>
      <c r="BP1665" s="64"/>
      <c r="BQ1665" s="64"/>
      <c r="BR1665" s="64"/>
      <c r="BS1665" s="64"/>
      <c r="BT1665" s="64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  <c r="FN1665" s="64"/>
      <c r="FO1665" s="64"/>
      <c r="FP1665" s="64"/>
      <c r="FQ1665" s="64"/>
      <c r="FR1665" s="64"/>
      <c r="FS1665" s="64"/>
      <c r="FT1665" s="64"/>
    </row>
    <row r="1666" spans="1:176" ht="15" x14ac:dyDescent="0.25">
      <c r="A1666" s="20">
        <f t="shared" si="393"/>
        <v>45419</v>
      </c>
      <c r="B1666" s="22">
        <f t="shared" ca="1" si="384"/>
        <v>1.1772884928055405</v>
      </c>
      <c r="C1666" s="22">
        <f t="shared" ca="1" si="394"/>
        <v>0.97614444</v>
      </c>
      <c r="D1666" s="23">
        <f ca="1">IF(A1666&lt;$B$1,VLOOKUP(A1666,[1]DI!$A$4:$B$15000,2,FALSE),0)</f>
        <v>0.1065</v>
      </c>
      <c r="E1666" s="22">
        <f t="shared" ca="1" si="385"/>
        <v>4.0168000000000002E-4</v>
      </c>
      <c r="F1666" s="23">
        <f t="shared" si="386"/>
        <v>1.3</v>
      </c>
      <c r="G1666" s="24">
        <f t="shared" ca="1" si="387"/>
        <v>1.000522184</v>
      </c>
      <c r="H1666" s="22">
        <f ca="1">TRUNC(PRODUCT(G$10:G1665),15)</f>
        <v>1.58505655629818</v>
      </c>
      <c r="I1666" s="22">
        <f t="shared" ca="1" si="388"/>
        <v>1.5015535581434301</v>
      </c>
      <c r="J1666" s="22">
        <f t="shared" ca="1" si="389"/>
        <v>1.0556110700000001</v>
      </c>
      <c r="K1666" s="110">
        <f t="shared" ca="1" si="395"/>
        <v>0.20114405280554046</v>
      </c>
      <c r="L1666" s="115">
        <v>0</v>
      </c>
      <c r="M1666" s="67">
        <f>IF(L1666&gt;0,VLOOKUP(L1666,S$12:$AB$125,7),0)</f>
        <v>0</v>
      </c>
      <c r="N1666" s="2">
        <f t="shared" si="396"/>
        <v>0</v>
      </c>
      <c r="O1666" s="22">
        <f t="shared" ca="1" si="390"/>
        <v>0.20114405280554046</v>
      </c>
      <c r="P1666" s="25" t="str">
        <f t="shared" si="391"/>
        <v>A+J=</v>
      </c>
      <c r="Q1666" s="26">
        <f t="shared" si="392"/>
        <v>45306</v>
      </c>
      <c r="R1666" s="4"/>
      <c r="S1666" s="98"/>
      <c r="U1666" s="4"/>
      <c r="V1666" s="4"/>
      <c r="W1666" s="4"/>
      <c r="X1666" s="4"/>
      <c r="Y1666" s="4"/>
      <c r="Z1666" s="4"/>
      <c r="AA1666" s="4"/>
      <c r="AB1666" s="4"/>
      <c r="AC1666" s="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  <c r="BK1666" s="64"/>
      <c r="BL1666" s="64"/>
      <c r="BM1666" s="64"/>
      <c r="BN1666" s="64"/>
      <c r="BO1666" s="64"/>
      <c r="BP1666" s="64"/>
      <c r="BQ1666" s="64"/>
      <c r="BR1666" s="64"/>
      <c r="BS1666" s="64"/>
      <c r="BT1666" s="64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  <c r="FN1666" s="64"/>
      <c r="FO1666" s="64"/>
      <c r="FP1666" s="64"/>
      <c r="FQ1666" s="64"/>
      <c r="FR1666" s="64"/>
      <c r="FS1666" s="64"/>
      <c r="FT1666" s="64"/>
    </row>
    <row r="1667" spans="1:176" ht="15" x14ac:dyDescent="0.25">
      <c r="A1667" s="20">
        <f t="shared" si="393"/>
        <v>45420</v>
      </c>
      <c r="B1667" s="22">
        <f t="shared" ca="1" si="384"/>
        <v>1.1779032501040954</v>
      </c>
      <c r="C1667" s="22">
        <f t="shared" ca="1" si="394"/>
        <v>0.97614444</v>
      </c>
      <c r="D1667" s="23">
        <f ca="1">IF(A1667&lt;$B$1,VLOOKUP(A1667,[1]DI!$A$4:$B$15000,2,FALSE),0)</f>
        <v>0.1065</v>
      </c>
      <c r="E1667" s="22">
        <f t="shared" ca="1" si="385"/>
        <v>4.0168000000000002E-4</v>
      </c>
      <c r="F1667" s="23">
        <f t="shared" si="386"/>
        <v>1.3</v>
      </c>
      <c r="G1667" s="24">
        <f t="shared" ca="1" si="387"/>
        <v>1.000522184</v>
      </c>
      <c r="H1667" s="22">
        <f ca="1">TRUNC(PRODUCT(G$10:G1666),15)</f>
        <v>1.58588424747097</v>
      </c>
      <c r="I1667" s="22">
        <f t="shared" ca="1" si="388"/>
        <v>1.5015535581434301</v>
      </c>
      <c r="J1667" s="22">
        <f t="shared" ca="1" si="389"/>
        <v>1.0561622900000001</v>
      </c>
      <c r="K1667" s="110">
        <f t="shared" ca="1" si="395"/>
        <v>0.20175881010409527</v>
      </c>
      <c r="L1667" s="115">
        <v>0</v>
      </c>
      <c r="M1667" s="67">
        <f>IF(L1667&gt;0,VLOOKUP(L1667,S$12:$AB$125,7),0)</f>
        <v>0</v>
      </c>
      <c r="N1667" s="2">
        <f t="shared" si="396"/>
        <v>0</v>
      </c>
      <c r="O1667" s="22">
        <f t="shared" ca="1" si="390"/>
        <v>0.20175881010409527</v>
      </c>
      <c r="P1667" s="25" t="str">
        <f t="shared" si="391"/>
        <v>A+J=</v>
      </c>
      <c r="Q1667" s="26">
        <f t="shared" si="392"/>
        <v>45306</v>
      </c>
      <c r="R1667" s="4"/>
      <c r="S1667" s="98"/>
      <c r="U1667" s="4"/>
      <c r="V1667" s="4"/>
      <c r="W1667" s="4"/>
      <c r="X1667" s="4"/>
      <c r="Y1667" s="4"/>
      <c r="Z1667" s="4"/>
      <c r="AA1667" s="4"/>
      <c r="AB1667" s="4"/>
      <c r="AC1667" s="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64"/>
      <c r="BQ1667" s="64"/>
      <c r="BR1667" s="64"/>
      <c r="BS1667" s="64"/>
      <c r="BT1667" s="64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  <c r="FN1667" s="64"/>
      <c r="FO1667" s="64"/>
      <c r="FP1667" s="64"/>
      <c r="FQ1667" s="64"/>
      <c r="FR1667" s="64"/>
      <c r="FS1667" s="64"/>
      <c r="FT1667" s="64"/>
    </row>
    <row r="1668" spans="1:176" ht="15" x14ac:dyDescent="0.25">
      <c r="A1668" s="20">
        <f t="shared" si="393"/>
        <v>45421</v>
      </c>
      <c r="B1668" s="22">
        <f t="shared" ref="B1668:B1731" ca="1" si="397">IF(A1668&lt;=TODAY(),C1668+K1668,IF(AND(A1668&gt;TODAY(),A1668&lt;=$B$1),IF(VLOOKUP(TODAY(),$A$10:$D$5000,4,FALSE)=0,"n.d",C1668+K1668),"n.d"))</f>
        <v>1.1785183377482773</v>
      </c>
      <c r="C1668" s="22">
        <f t="shared" ca="1" si="394"/>
        <v>0.97614444</v>
      </c>
      <c r="D1668" s="23">
        <f ca="1">IF(A1668&lt;$B$1,VLOOKUP(A1668,[1]DI!$A$4:$B$15000,2,FALSE),0)</f>
        <v>0.104</v>
      </c>
      <c r="E1668" s="22">
        <f t="shared" ref="E1668:E1731" ca="1" si="398">ROUND((((1+D1668)^(1/252)-1)),8)</f>
        <v>3.927E-4</v>
      </c>
      <c r="F1668" s="23">
        <f t="shared" ref="F1668:F1731" si="399">VLOOKUP(A1668,$Y$90:$Z$96,2)</f>
        <v>1.3</v>
      </c>
      <c r="G1668" s="24">
        <f t="shared" ref="G1668:G1731" ca="1" si="400">TRUNC((1+(E1668*F1668)),15)</f>
        <v>1.00051051</v>
      </c>
      <c r="H1668" s="22">
        <f ca="1">TRUNC(PRODUCT(G$10:G1667),15)</f>
        <v>1.5867123708508499</v>
      </c>
      <c r="I1668" s="22">
        <f t="shared" ref="I1668:I1731" ca="1" si="401">IF(OR(L1667&gt;0,L1667="E"),H1667,I1667)</f>
        <v>1.5015535581434301</v>
      </c>
      <c r="J1668" s="22">
        <f t="shared" ref="J1668:J1731" ca="1" si="402">ROUND(TRUNC(H1668/I1668,15),8)</f>
        <v>1.0567138</v>
      </c>
      <c r="K1668" s="110">
        <f t="shared" ca="1" si="395"/>
        <v>0.20237389774827724</v>
      </c>
      <c r="L1668" s="115">
        <v>0</v>
      </c>
      <c r="M1668" s="67">
        <f>IF(L1668&gt;0,VLOOKUP(L1668,S$12:$AB$125,7),0)</f>
        <v>0</v>
      </c>
      <c r="N1668" s="2">
        <f t="shared" si="396"/>
        <v>0</v>
      </c>
      <c r="O1668" s="22">
        <f t="shared" ref="O1668:O1731" ca="1" si="403">(K1668+N1668)</f>
        <v>0.20237389774827724</v>
      </c>
      <c r="P1668" s="25" t="str">
        <f t="shared" ref="P1668:P1731" si="404">IF(L1667&gt;0,VLOOKUP(A1667,$T$12:$AC$125,9),P1667)</f>
        <v>A+J=</v>
      </c>
      <c r="Q1668" s="26">
        <f t="shared" ref="Q1668:Q1731" si="405">IF(L1667&gt;0,VLOOKUP(A1667,$T$12:$AC$125,10),Q1667)</f>
        <v>45306</v>
      </c>
      <c r="R1668" s="4"/>
      <c r="S1668" s="98"/>
      <c r="U1668" s="4"/>
      <c r="V1668" s="4"/>
      <c r="W1668" s="4"/>
      <c r="X1668" s="4"/>
      <c r="Y1668" s="4"/>
      <c r="Z1668" s="4"/>
      <c r="AA1668" s="4"/>
      <c r="AB1668" s="4"/>
      <c r="AC1668" s="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64"/>
      <c r="BQ1668" s="64"/>
      <c r="BR1668" s="64"/>
      <c r="BS1668" s="64"/>
      <c r="BT1668" s="64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  <c r="FN1668" s="64"/>
      <c r="FO1668" s="64"/>
      <c r="FP1668" s="64"/>
      <c r="FQ1668" s="64"/>
      <c r="FR1668" s="64"/>
      <c r="FS1668" s="64"/>
      <c r="FT1668" s="64"/>
    </row>
    <row r="1669" spans="1:176" ht="15" x14ac:dyDescent="0.25">
      <c r="A1669" s="20">
        <f t="shared" si="393"/>
        <v>45422</v>
      </c>
      <c r="B1669" s="22">
        <f t="shared" ca="1" si="397"/>
        <v>1.1791199903533194</v>
      </c>
      <c r="C1669" s="22">
        <f t="shared" ca="1" si="394"/>
        <v>0.97614444</v>
      </c>
      <c r="D1669" s="23">
        <f ca="1">IF(A1669&lt;$B$1,VLOOKUP(A1669,[1]DI!$A$4:$B$15000,2,FALSE),0)</f>
        <v>0.104</v>
      </c>
      <c r="E1669" s="22">
        <f t="shared" ca="1" si="398"/>
        <v>3.927E-4</v>
      </c>
      <c r="F1669" s="23">
        <f t="shared" si="399"/>
        <v>1.3</v>
      </c>
      <c r="G1669" s="24">
        <f t="shared" ca="1" si="400"/>
        <v>1.00051051</v>
      </c>
      <c r="H1669" s="22">
        <f ca="1">TRUNC(PRODUCT(G$10:G1668),15)</f>
        <v>1.58752240338329</v>
      </c>
      <c r="I1669" s="22">
        <f t="shared" ca="1" si="401"/>
        <v>1.5015535581434301</v>
      </c>
      <c r="J1669" s="22">
        <f t="shared" ca="1" si="402"/>
        <v>1.0572532699999999</v>
      </c>
      <c r="K1669" s="110">
        <f t="shared" ca="1" si="395"/>
        <v>0.20297555035331943</v>
      </c>
      <c r="L1669" s="115">
        <v>0</v>
      </c>
      <c r="M1669" s="67">
        <f>IF(L1669&gt;0,VLOOKUP(L1669,S$12:$AB$125,7),0)</f>
        <v>0</v>
      </c>
      <c r="N1669" s="2">
        <f t="shared" si="396"/>
        <v>0</v>
      </c>
      <c r="O1669" s="22">
        <f t="shared" ca="1" si="403"/>
        <v>0.20297555035331943</v>
      </c>
      <c r="P1669" s="25" t="str">
        <f t="shared" si="404"/>
        <v>A+J=</v>
      </c>
      <c r="Q1669" s="26">
        <f t="shared" si="405"/>
        <v>45306</v>
      </c>
      <c r="R1669" s="4"/>
      <c r="S1669" s="98"/>
      <c r="U1669" s="4"/>
      <c r="V1669" s="4"/>
      <c r="W1669" s="4"/>
      <c r="X1669" s="4"/>
      <c r="Y1669" s="4"/>
      <c r="Z1669" s="4"/>
      <c r="AA1669" s="4"/>
      <c r="AB1669" s="4"/>
      <c r="AC1669" s="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64"/>
      <c r="BQ1669" s="64"/>
      <c r="BR1669" s="64"/>
      <c r="BS1669" s="64"/>
      <c r="BT1669" s="64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  <c r="FN1669" s="64"/>
      <c r="FO1669" s="64"/>
      <c r="FP1669" s="64"/>
      <c r="FQ1669" s="64"/>
      <c r="FR1669" s="64"/>
      <c r="FS1669" s="64"/>
      <c r="FT1669" s="64"/>
    </row>
    <row r="1670" spans="1:176" ht="15" x14ac:dyDescent="0.25">
      <c r="A1670" s="20">
        <f t="shared" si="393"/>
        <v>45423</v>
      </c>
      <c r="B1670" s="22">
        <f t="shared" ca="1" si="397"/>
        <v>1.1797219291303032</v>
      </c>
      <c r="C1670" s="22">
        <f t="shared" ca="1" si="394"/>
        <v>0.97614444</v>
      </c>
      <c r="D1670" s="23">
        <f ca="1">IF(A1670&lt;$B$1,VLOOKUP(A1670,[1]DI!$A$4:$B$15000,2,FALSE),0)</f>
        <v>0</v>
      </c>
      <c r="E1670" s="22">
        <f t="shared" ca="1" si="398"/>
        <v>0</v>
      </c>
      <c r="F1670" s="23">
        <f t="shared" si="399"/>
        <v>1.3</v>
      </c>
      <c r="G1670" s="24">
        <f t="shared" ca="1" si="400"/>
        <v>1</v>
      </c>
      <c r="H1670" s="22">
        <f ca="1">TRUNC(PRODUCT(G$10:G1669),15)</f>
        <v>1.5883328494454501</v>
      </c>
      <c r="I1670" s="22">
        <f t="shared" ca="1" si="401"/>
        <v>1.5015535581434301</v>
      </c>
      <c r="J1670" s="22">
        <f t="shared" ca="1" si="402"/>
        <v>1.057793</v>
      </c>
      <c r="K1670" s="110">
        <f t="shared" ca="1" si="395"/>
        <v>0.20357748913030321</v>
      </c>
      <c r="L1670" s="115">
        <v>0</v>
      </c>
      <c r="M1670" s="67">
        <f>IF(L1670&gt;0,VLOOKUP(L1670,S$12:$AB$125,7),0)</f>
        <v>0</v>
      </c>
      <c r="N1670" s="2">
        <f t="shared" si="396"/>
        <v>0</v>
      </c>
      <c r="O1670" s="22">
        <f t="shared" ca="1" si="403"/>
        <v>0.20357748913030321</v>
      </c>
      <c r="P1670" s="25" t="str">
        <f t="shared" si="404"/>
        <v>A+J=</v>
      </c>
      <c r="Q1670" s="26">
        <f t="shared" si="405"/>
        <v>45306</v>
      </c>
      <c r="R1670" s="4"/>
      <c r="S1670" s="98"/>
      <c r="U1670" s="4"/>
      <c r="V1670" s="4"/>
      <c r="W1670" s="4"/>
      <c r="X1670" s="4"/>
      <c r="Y1670" s="4"/>
      <c r="Z1670" s="4"/>
      <c r="AA1670" s="4"/>
      <c r="AB1670" s="4"/>
      <c r="AC1670" s="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64"/>
      <c r="BQ1670" s="64"/>
      <c r="BR1670" s="64"/>
      <c r="BS1670" s="64"/>
      <c r="BT1670" s="64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  <c r="FN1670" s="64"/>
      <c r="FO1670" s="64"/>
      <c r="FP1670" s="64"/>
      <c r="FQ1670" s="64"/>
      <c r="FR1670" s="64"/>
      <c r="FS1670" s="64"/>
      <c r="FT1670" s="64"/>
    </row>
    <row r="1671" spans="1:176" ht="15" x14ac:dyDescent="0.25">
      <c r="A1671" s="20">
        <f t="shared" si="393"/>
        <v>45424</v>
      </c>
      <c r="B1671" s="22">
        <f t="shared" ca="1" si="397"/>
        <v>1.1797219291303032</v>
      </c>
      <c r="C1671" s="22">
        <f t="shared" ca="1" si="394"/>
        <v>0.97614444</v>
      </c>
      <c r="D1671" s="23">
        <f ca="1">IF(A1671&lt;$B$1,VLOOKUP(A1671,[1]DI!$A$4:$B$15000,2,FALSE),0)</f>
        <v>0</v>
      </c>
      <c r="E1671" s="22">
        <f t="shared" ca="1" si="398"/>
        <v>0</v>
      </c>
      <c r="F1671" s="23">
        <f t="shared" si="399"/>
        <v>1.3</v>
      </c>
      <c r="G1671" s="24">
        <f t="shared" ca="1" si="400"/>
        <v>1</v>
      </c>
      <c r="H1671" s="22">
        <f ca="1">TRUNC(PRODUCT(G$10:G1670),15)</f>
        <v>1.5883328494454501</v>
      </c>
      <c r="I1671" s="22">
        <f t="shared" ca="1" si="401"/>
        <v>1.5015535581434301</v>
      </c>
      <c r="J1671" s="22">
        <f t="shared" ca="1" si="402"/>
        <v>1.057793</v>
      </c>
      <c r="K1671" s="110">
        <f t="shared" ca="1" si="395"/>
        <v>0.20357748913030321</v>
      </c>
      <c r="L1671" s="115">
        <v>0</v>
      </c>
      <c r="M1671" s="67">
        <f>IF(L1671&gt;0,VLOOKUP(L1671,S$12:$AB$125,7),0)</f>
        <v>0</v>
      </c>
      <c r="N1671" s="2">
        <f t="shared" si="396"/>
        <v>0</v>
      </c>
      <c r="O1671" s="22">
        <f t="shared" ca="1" si="403"/>
        <v>0.20357748913030321</v>
      </c>
      <c r="P1671" s="25" t="str">
        <f t="shared" si="404"/>
        <v>A+J=</v>
      </c>
      <c r="Q1671" s="26">
        <f t="shared" si="405"/>
        <v>45306</v>
      </c>
      <c r="R1671" s="4"/>
      <c r="S1671" s="98"/>
      <c r="U1671" s="4"/>
      <c r="V1671" s="4"/>
      <c r="W1671" s="4"/>
      <c r="X1671" s="4"/>
      <c r="Y1671" s="4"/>
      <c r="Z1671" s="4"/>
      <c r="AA1671" s="4"/>
      <c r="AB1671" s="4"/>
      <c r="AC1671" s="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64"/>
      <c r="BQ1671" s="64"/>
      <c r="BR1671" s="64"/>
      <c r="BS1671" s="64"/>
      <c r="BT1671" s="64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  <c r="FN1671" s="64"/>
      <c r="FO1671" s="64"/>
      <c r="FP1671" s="64"/>
      <c r="FQ1671" s="64"/>
      <c r="FR1671" s="64"/>
      <c r="FS1671" s="64"/>
      <c r="FT1671" s="64"/>
    </row>
    <row r="1672" spans="1:176" ht="15" x14ac:dyDescent="0.25">
      <c r="A1672" s="20">
        <f t="shared" si="393"/>
        <v>45425</v>
      </c>
      <c r="B1672" s="22">
        <f t="shared" ca="1" si="397"/>
        <v>1.1797219291303032</v>
      </c>
      <c r="C1672" s="22">
        <f t="shared" ca="1" si="394"/>
        <v>0.97614444</v>
      </c>
      <c r="D1672" s="23">
        <f ca="1">IF(A1672&lt;$B$1,VLOOKUP(A1672,[1]DI!$A$4:$B$15000,2,FALSE),0)</f>
        <v>0.104</v>
      </c>
      <c r="E1672" s="22">
        <f t="shared" ca="1" si="398"/>
        <v>3.927E-4</v>
      </c>
      <c r="F1672" s="23">
        <f t="shared" si="399"/>
        <v>1.3</v>
      </c>
      <c r="G1672" s="24">
        <f t="shared" ca="1" si="400"/>
        <v>1.00051051</v>
      </c>
      <c r="H1672" s="22">
        <f ca="1">TRUNC(PRODUCT(G$10:G1671),15)</f>
        <v>1.5883328494454501</v>
      </c>
      <c r="I1672" s="22">
        <f t="shared" ca="1" si="401"/>
        <v>1.5015535581434301</v>
      </c>
      <c r="J1672" s="22">
        <f t="shared" ca="1" si="402"/>
        <v>1.057793</v>
      </c>
      <c r="K1672" s="110">
        <f t="shared" ca="1" si="395"/>
        <v>0.20357748913030321</v>
      </c>
      <c r="L1672" s="115">
        <v>0</v>
      </c>
      <c r="M1672" s="67">
        <f>IF(L1672&gt;0,VLOOKUP(L1672,S$12:$AB$125,7),0)</f>
        <v>0</v>
      </c>
      <c r="N1672" s="2">
        <f t="shared" si="396"/>
        <v>0</v>
      </c>
      <c r="O1672" s="22">
        <f t="shared" ca="1" si="403"/>
        <v>0.20357748913030321</v>
      </c>
      <c r="P1672" s="25" t="str">
        <f t="shared" si="404"/>
        <v>A+J=</v>
      </c>
      <c r="Q1672" s="26">
        <f t="shared" si="405"/>
        <v>45306</v>
      </c>
      <c r="R1672" s="4"/>
      <c r="S1672" s="98"/>
      <c r="U1672" s="4"/>
      <c r="V1672" s="4"/>
      <c r="W1672" s="4"/>
      <c r="X1672" s="4"/>
      <c r="Y1672" s="4"/>
      <c r="Z1672" s="4"/>
      <c r="AA1672" s="4"/>
      <c r="AB1672" s="4"/>
      <c r="AC1672" s="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  <c r="BL1672" s="64"/>
      <c r="BM1672" s="64"/>
      <c r="BN1672" s="64"/>
      <c r="BO1672" s="64"/>
      <c r="BP1672" s="64"/>
      <c r="BQ1672" s="64"/>
      <c r="BR1672" s="64"/>
      <c r="BS1672" s="64"/>
      <c r="BT1672" s="64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  <c r="FN1672" s="64"/>
      <c r="FO1672" s="64"/>
      <c r="FP1672" s="64"/>
      <c r="FQ1672" s="64"/>
      <c r="FR1672" s="64"/>
      <c r="FS1672" s="64"/>
      <c r="FT1672" s="64"/>
    </row>
    <row r="1673" spans="1:176" ht="15" x14ac:dyDescent="0.25">
      <c r="A1673" s="20">
        <f t="shared" si="393"/>
        <v>45426</v>
      </c>
      <c r="B1673" s="22">
        <f t="shared" ca="1" si="397"/>
        <v>1.1803241982529142</v>
      </c>
      <c r="C1673" s="22">
        <f t="shared" ca="1" si="394"/>
        <v>0.97614444</v>
      </c>
      <c r="D1673" s="23">
        <f ca="1">IF(A1673&lt;$B$1,VLOOKUP(A1673,[1]DI!$A$4:$B$15000,2,FALSE),0)</f>
        <v>0.104</v>
      </c>
      <c r="E1673" s="22">
        <f t="shared" ca="1" si="398"/>
        <v>3.927E-4</v>
      </c>
      <c r="F1673" s="23">
        <f t="shared" si="399"/>
        <v>1.3</v>
      </c>
      <c r="G1673" s="24">
        <f t="shared" ca="1" si="400"/>
        <v>1.00051051</v>
      </c>
      <c r="H1673" s="22">
        <f ca="1">TRUNC(PRODUCT(G$10:G1672),15)</f>
        <v>1.58914370924842</v>
      </c>
      <c r="I1673" s="22">
        <f t="shared" ca="1" si="401"/>
        <v>1.5015535581434301</v>
      </c>
      <c r="J1673" s="22">
        <f t="shared" ca="1" si="402"/>
        <v>1.0583330200000001</v>
      </c>
      <c r="K1673" s="110">
        <f t="shared" ca="1" si="395"/>
        <v>0.20417975825291412</v>
      </c>
      <c r="L1673" s="115">
        <v>0</v>
      </c>
      <c r="M1673" s="67">
        <f>IF(L1673&gt;0,VLOOKUP(L1673,S$12:$AB$125,7),0)</f>
        <v>0</v>
      </c>
      <c r="N1673" s="2">
        <f t="shared" si="396"/>
        <v>0</v>
      </c>
      <c r="O1673" s="22">
        <f t="shared" ca="1" si="403"/>
        <v>0.20417975825291412</v>
      </c>
      <c r="P1673" s="25" t="str">
        <f t="shared" si="404"/>
        <v>A+J=</v>
      </c>
      <c r="Q1673" s="26">
        <f t="shared" si="405"/>
        <v>45306</v>
      </c>
      <c r="R1673" s="4"/>
      <c r="S1673" s="98"/>
      <c r="U1673" s="4"/>
      <c r="V1673" s="4"/>
      <c r="W1673" s="4"/>
      <c r="X1673" s="4"/>
      <c r="Y1673" s="4"/>
      <c r="Z1673" s="4"/>
      <c r="AA1673" s="4"/>
      <c r="AB1673" s="4"/>
      <c r="AC1673" s="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4"/>
      <c r="BM1673" s="64"/>
      <c r="BN1673" s="64"/>
      <c r="BO1673" s="64"/>
      <c r="BP1673" s="64"/>
      <c r="BQ1673" s="64"/>
      <c r="BR1673" s="64"/>
      <c r="BS1673" s="64"/>
      <c r="BT1673" s="64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  <c r="FN1673" s="64"/>
      <c r="FO1673" s="64"/>
      <c r="FP1673" s="64"/>
      <c r="FQ1673" s="64"/>
      <c r="FR1673" s="64"/>
      <c r="FS1673" s="64"/>
      <c r="FT1673" s="64"/>
    </row>
    <row r="1674" spans="1:176" ht="15" x14ac:dyDescent="0.25">
      <c r="A1674" s="20">
        <f t="shared" si="393"/>
        <v>45427</v>
      </c>
      <c r="B1674" s="22">
        <f t="shared" ca="1" si="397"/>
        <v>1.180926764938695</v>
      </c>
      <c r="C1674" s="22">
        <f t="shared" ca="1" si="394"/>
        <v>0.97614444</v>
      </c>
      <c r="D1674" s="23">
        <f ca="1">IF(A1674&lt;$B$1,VLOOKUP(A1674,[1]DI!$A$4:$B$15000,2,FALSE),0)</f>
        <v>0.104</v>
      </c>
      <c r="E1674" s="22">
        <f t="shared" ca="1" si="398"/>
        <v>3.927E-4</v>
      </c>
      <c r="F1674" s="23">
        <f t="shared" si="399"/>
        <v>1.3</v>
      </c>
      <c r="G1674" s="24">
        <f t="shared" ca="1" si="400"/>
        <v>1.00051051</v>
      </c>
      <c r="H1674" s="22">
        <f ca="1">TRUNC(PRODUCT(G$10:G1673),15)</f>
        <v>1.5899549830034201</v>
      </c>
      <c r="I1674" s="22">
        <f t="shared" ca="1" si="401"/>
        <v>1.5015535581434301</v>
      </c>
      <c r="J1674" s="22">
        <f t="shared" ca="1" si="402"/>
        <v>1.0588733100000001</v>
      </c>
      <c r="K1674" s="110">
        <f t="shared" ca="1" si="395"/>
        <v>0.20478232493869508</v>
      </c>
      <c r="L1674" s="115">
        <v>0</v>
      </c>
      <c r="M1674" s="67">
        <f>IF(L1674&gt;0,VLOOKUP(L1674,S$12:$AB$125,7),0)</f>
        <v>0</v>
      </c>
      <c r="N1674" s="2">
        <f t="shared" si="396"/>
        <v>0</v>
      </c>
      <c r="O1674" s="22">
        <f t="shared" ca="1" si="403"/>
        <v>0.20478232493869508</v>
      </c>
      <c r="P1674" s="25" t="str">
        <f t="shared" si="404"/>
        <v>A+J=</v>
      </c>
      <c r="Q1674" s="26">
        <f t="shared" si="405"/>
        <v>45306</v>
      </c>
      <c r="R1674" s="4"/>
      <c r="S1674" s="98"/>
      <c r="U1674" s="4"/>
      <c r="V1674" s="4"/>
      <c r="W1674" s="4"/>
      <c r="X1674" s="4"/>
      <c r="Y1674" s="4"/>
      <c r="Z1674" s="4"/>
      <c r="AA1674" s="4"/>
      <c r="AB1674" s="4"/>
      <c r="AC1674" s="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64"/>
      <c r="BQ1674" s="64"/>
      <c r="BR1674" s="64"/>
      <c r="BS1674" s="64"/>
      <c r="BT1674" s="6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  <c r="FN1674" s="64"/>
      <c r="FO1674" s="64"/>
      <c r="FP1674" s="64"/>
      <c r="FQ1674" s="64"/>
      <c r="FR1674" s="64"/>
      <c r="FS1674" s="64"/>
      <c r="FT1674" s="64"/>
    </row>
    <row r="1675" spans="1:176" ht="15" x14ac:dyDescent="0.25">
      <c r="A1675" s="20">
        <f t="shared" ref="A1675:A1738" si="406">(A1674+1)</f>
        <v>45428</v>
      </c>
      <c r="B1675" s="22">
        <f t="shared" ca="1" si="397"/>
        <v>1.1815296291876463</v>
      </c>
      <c r="C1675" s="22">
        <f t="shared" ca="1" si="394"/>
        <v>0.97614444</v>
      </c>
      <c r="D1675" s="23">
        <f ca="1">IF(A1675&lt;$B$1,VLOOKUP(A1675,[1]DI!$A$4:$B$15000,2,FALSE),0)</f>
        <v>0.104</v>
      </c>
      <c r="E1675" s="22">
        <f t="shared" ca="1" si="398"/>
        <v>3.927E-4</v>
      </c>
      <c r="F1675" s="23">
        <f t="shared" si="399"/>
        <v>1.3</v>
      </c>
      <c r="G1675" s="24">
        <f t="shared" ca="1" si="400"/>
        <v>1.00051051</v>
      </c>
      <c r="H1675" s="22">
        <f ca="1">TRUNC(PRODUCT(G$10:G1674),15)</f>
        <v>1.5907666709218</v>
      </c>
      <c r="I1675" s="22">
        <f t="shared" ca="1" si="401"/>
        <v>1.5015535581434301</v>
      </c>
      <c r="J1675" s="22">
        <f t="shared" ca="1" si="402"/>
        <v>1.05941387</v>
      </c>
      <c r="K1675" s="110">
        <f t="shared" ca="1" si="395"/>
        <v>0.20538518918764614</v>
      </c>
      <c r="L1675" s="115">
        <v>0</v>
      </c>
      <c r="M1675" s="67">
        <f>IF(L1675&gt;0,VLOOKUP(L1675,S$12:$AB$125,7),0)</f>
        <v>0</v>
      </c>
      <c r="N1675" s="2">
        <f t="shared" si="396"/>
        <v>0</v>
      </c>
      <c r="O1675" s="22">
        <f t="shared" ca="1" si="403"/>
        <v>0.20538518918764614</v>
      </c>
      <c r="P1675" s="25" t="str">
        <f t="shared" si="404"/>
        <v>A+J=</v>
      </c>
      <c r="Q1675" s="26">
        <f t="shared" si="405"/>
        <v>45306</v>
      </c>
      <c r="R1675" s="4"/>
      <c r="S1675" s="98"/>
      <c r="U1675" s="4"/>
      <c r="V1675" s="4"/>
      <c r="W1675" s="4"/>
      <c r="X1675" s="4"/>
      <c r="Y1675" s="4"/>
      <c r="Z1675" s="4"/>
      <c r="AA1675" s="4"/>
      <c r="AB1675" s="4"/>
      <c r="AC1675" s="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  <c r="BK1675" s="64"/>
      <c r="BL1675" s="64"/>
      <c r="BM1675" s="64"/>
      <c r="BN1675" s="64"/>
      <c r="BO1675" s="64"/>
      <c r="BP1675" s="64"/>
      <c r="BQ1675" s="64"/>
      <c r="BR1675" s="64"/>
      <c r="BS1675" s="64"/>
      <c r="BT1675" s="64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  <c r="FN1675" s="64"/>
      <c r="FO1675" s="64"/>
      <c r="FP1675" s="64"/>
      <c r="FQ1675" s="64"/>
      <c r="FR1675" s="64"/>
      <c r="FS1675" s="64"/>
      <c r="FT1675" s="64"/>
    </row>
    <row r="1676" spans="1:176" ht="15" x14ac:dyDescent="0.25">
      <c r="A1676" s="20">
        <f t="shared" si="406"/>
        <v>45429</v>
      </c>
      <c r="B1676" s="22">
        <f t="shared" ca="1" si="397"/>
        <v>1.1821328123909958</v>
      </c>
      <c r="C1676" s="22">
        <f t="shared" ca="1" si="394"/>
        <v>0.97614444</v>
      </c>
      <c r="D1676" s="23">
        <f ca="1">IF(A1676&lt;$B$1,VLOOKUP(A1676,[1]DI!$A$4:$B$15000,2,FALSE),0)</f>
        <v>0.104</v>
      </c>
      <c r="E1676" s="22">
        <f t="shared" ca="1" si="398"/>
        <v>3.927E-4</v>
      </c>
      <c r="F1676" s="23">
        <f t="shared" si="399"/>
        <v>1.3</v>
      </c>
      <c r="G1676" s="24">
        <f t="shared" ca="1" si="400"/>
        <v>1.00051051</v>
      </c>
      <c r="H1676" s="22">
        <f ca="1">TRUNC(PRODUCT(G$10:G1675),15)</f>
        <v>1.59157877321497</v>
      </c>
      <c r="I1676" s="22">
        <f t="shared" ca="1" si="401"/>
        <v>1.5015535581434301</v>
      </c>
      <c r="J1676" s="22">
        <f t="shared" ca="1" si="402"/>
        <v>1.05995471</v>
      </c>
      <c r="K1676" s="110">
        <f t="shared" ca="1" si="395"/>
        <v>0.20598837239099579</v>
      </c>
      <c r="L1676" s="115">
        <v>0</v>
      </c>
      <c r="M1676" s="67">
        <f>IF(L1676&gt;0,VLOOKUP(L1676,S$12:$AB$125,7),0)</f>
        <v>0</v>
      </c>
      <c r="N1676" s="2">
        <f t="shared" si="396"/>
        <v>0</v>
      </c>
      <c r="O1676" s="22">
        <f t="shared" ca="1" si="403"/>
        <v>0.20598837239099579</v>
      </c>
      <c r="P1676" s="25" t="str">
        <f t="shared" si="404"/>
        <v>A+J=</v>
      </c>
      <c r="Q1676" s="26">
        <f t="shared" si="405"/>
        <v>45306</v>
      </c>
      <c r="R1676" s="4"/>
      <c r="S1676" s="98"/>
      <c r="U1676" s="4"/>
      <c r="V1676" s="4"/>
      <c r="W1676" s="4"/>
      <c r="X1676" s="4"/>
      <c r="Y1676" s="4"/>
      <c r="Z1676" s="4"/>
      <c r="AA1676" s="4"/>
      <c r="AB1676" s="4"/>
      <c r="AC1676" s="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64"/>
      <c r="BQ1676" s="64"/>
      <c r="BR1676" s="64"/>
      <c r="BS1676" s="64"/>
      <c r="BT1676" s="64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  <c r="FN1676" s="64"/>
      <c r="FO1676" s="64"/>
      <c r="FP1676" s="64"/>
      <c r="FQ1676" s="64"/>
      <c r="FR1676" s="64"/>
      <c r="FS1676" s="64"/>
      <c r="FT1676" s="64"/>
    </row>
    <row r="1677" spans="1:176" ht="15" x14ac:dyDescent="0.25">
      <c r="A1677" s="20">
        <f t="shared" si="406"/>
        <v>45430</v>
      </c>
      <c r="B1677" s="22">
        <f t="shared" ca="1" si="397"/>
        <v>1.182736304548744</v>
      </c>
      <c r="C1677" s="22">
        <f t="shared" ca="1" si="394"/>
        <v>0.97614444</v>
      </c>
      <c r="D1677" s="23">
        <f ca="1">IF(A1677&lt;$B$1,VLOOKUP(A1677,[1]DI!$A$4:$B$15000,2,FALSE),0)</f>
        <v>0</v>
      </c>
      <c r="E1677" s="22">
        <f t="shared" ca="1" si="398"/>
        <v>0</v>
      </c>
      <c r="F1677" s="23">
        <f t="shared" si="399"/>
        <v>1.3</v>
      </c>
      <c r="G1677" s="24">
        <f t="shared" ca="1" si="400"/>
        <v>1</v>
      </c>
      <c r="H1677" s="22">
        <f ca="1">TRUNC(PRODUCT(G$10:G1676),15)</f>
        <v>1.5923912900944801</v>
      </c>
      <c r="I1677" s="22">
        <f t="shared" ca="1" si="401"/>
        <v>1.5015535581434301</v>
      </c>
      <c r="J1677" s="22">
        <f t="shared" ca="1" si="402"/>
        <v>1.06049583</v>
      </c>
      <c r="K1677" s="110">
        <f t="shared" ca="1" si="395"/>
        <v>0.20659186454874404</v>
      </c>
      <c r="L1677" s="115">
        <v>0</v>
      </c>
      <c r="M1677" s="67">
        <f>IF(L1677&gt;0,VLOOKUP(L1677,S$12:$AB$125,7),0)</f>
        <v>0</v>
      </c>
      <c r="N1677" s="2">
        <f t="shared" si="396"/>
        <v>0</v>
      </c>
      <c r="O1677" s="22">
        <f t="shared" ca="1" si="403"/>
        <v>0.20659186454874404</v>
      </c>
      <c r="P1677" s="25" t="str">
        <f t="shared" si="404"/>
        <v>A+J=</v>
      </c>
      <c r="Q1677" s="26">
        <f t="shared" si="405"/>
        <v>45306</v>
      </c>
      <c r="R1677" s="4"/>
      <c r="S1677" s="98"/>
      <c r="U1677" s="4"/>
      <c r="V1677" s="4"/>
      <c r="W1677" s="4"/>
      <c r="X1677" s="4"/>
      <c r="Y1677" s="4"/>
      <c r="Z1677" s="4"/>
      <c r="AA1677" s="4"/>
      <c r="AB1677" s="4"/>
      <c r="AC1677" s="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64"/>
      <c r="BQ1677" s="64"/>
      <c r="BR1677" s="64"/>
      <c r="BS1677" s="64"/>
      <c r="BT1677" s="64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  <c r="FN1677" s="64"/>
      <c r="FO1677" s="64"/>
      <c r="FP1677" s="64"/>
      <c r="FQ1677" s="64"/>
      <c r="FR1677" s="64"/>
      <c r="FS1677" s="64"/>
      <c r="FT1677" s="64"/>
    </row>
    <row r="1678" spans="1:176" ht="15" x14ac:dyDescent="0.25">
      <c r="A1678" s="20">
        <f t="shared" si="406"/>
        <v>45431</v>
      </c>
      <c r="B1678" s="22">
        <f t="shared" ca="1" si="397"/>
        <v>1.182736304548744</v>
      </c>
      <c r="C1678" s="22">
        <f t="shared" ca="1" si="394"/>
        <v>0.97614444</v>
      </c>
      <c r="D1678" s="23">
        <f ca="1">IF(A1678&lt;$B$1,VLOOKUP(A1678,[1]DI!$A$4:$B$15000,2,FALSE),0)</f>
        <v>0</v>
      </c>
      <c r="E1678" s="22">
        <f t="shared" ca="1" si="398"/>
        <v>0</v>
      </c>
      <c r="F1678" s="23">
        <f t="shared" si="399"/>
        <v>1.3</v>
      </c>
      <c r="G1678" s="24">
        <f t="shared" ca="1" si="400"/>
        <v>1</v>
      </c>
      <c r="H1678" s="22">
        <f ca="1">TRUNC(PRODUCT(G$10:G1677),15)</f>
        <v>1.5923912900944801</v>
      </c>
      <c r="I1678" s="22">
        <f t="shared" ca="1" si="401"/>
        <v>1.5015535581434301</v>
      </c>
      <c r="J1678" s="22">
        <f t="shared" ca="1" si="402"/>
        <v>1.06049583</v>
      </c>
      <c r="K1678" s="110">
        <f t="shared" ca="1" si="395"/>
        <v>0.20659186454874404</v>
      </c>
      <c r="L1678" s="115">
        <v>0</v>
      </c>
      <c r="M1678" s="67">
        <f>IF(L1678&gt;0,VLOOKUP(L1678,S$12:$AB$125,7),0)</f>
        <v>0</v>
      </c>
      <c r="N1678" s="2">
        <f t="shared" si="396"/>
        <v>0</v>
      </c>
      <c r="O1678" s="22">
        <f t="shared" ca="1" si="403"/>
        <v>0.20659186454874404</v>
      </c>
      <c r="P1678" s="25" t="str">
        <f t="shared" si="404"/>
        <v>A+J=</v>
      </c>
      <c r="Q1678" s="26">
        <f t="shared" si="405"/>
        <v>45306</v>
      </c>
      <c r="R1678" s="4"/>
      <c r="S1678" s="98"/>
      <c r="U1678" s="4"/>
      <c r="V1678" s="4"/>
      <c r="W1678" s="4"/>
      <c r="X1678" s="4"/>
      <c r="Y1678" s="4"/>
      <c r="Z1678" s="4"/>
      <c r="AA1678" s="4"/>
      <c r="AB1678" s="4"/>
      <c r="AC1678" s="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  <c r="BL1678" s="64"/>
      <c r="BM1678" s="64"/>
      <c r="BN1678" s="64"/>
      <c r="BO1678" s="64"/>
      <c r="BP1678" s="64"/>
      <c r="BQ1678" s="64"/>
      <c r="BR1678" s="64"/>
      <c r="BS1678" s="64"/>
      <c r="BT1678" s="64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  <c r="FN1678" s="64"/>
      <c r="FO1678" s="64"/>
      <c r="FP1678" s="64"/>
      <c r="FQ1678" s="64"/>
      <c r="FR1678" s="64"/>
      <c r="FS1678" s="64"/>
      <c r="FT1678" s="64"/>
    </row>
    <row r="1679" spans="1:176" ht="15" x14ac:dyDescent="0.25">
      <c r="A1679" s="20">
        <f t="shared" si="406"/>
        <v>45432</v>
      </c>
      <c r="B1679" s="22">
        <f t="shared" ca="1" si="397"/>
        <v>1.182736304548744</v>
      </c>
      <c r="C1679" s="22">
        <f t="shared" ca="1" si="394"/>
        <v>0.97614444</v>
      </c>
      <c r="D1679" s="23">
        <f ca="1">IF(A1679&lt;$B$1,VLOOKUP(A1679,[1]DI!$A$4:$B$15000,2,FALSE),0)</f>
        <v>0.104</v>
      </c>
      <c r="E1679" s="22">
        <f t="shared" ca="1" si="398"/>
        <v>3.927E-4</v>
      </c>
      <c r="F1679" s="23">
        <f t="shared" si="399"/>
        <v>1.3</v>
      </c>
      <c r="G1679" s="24">
        <f t="shared" ca="1" si="400"/>
        <v>1.00051051</v>
      </c>
      <c r="H1679" s="22">
        <f ca="1">TRUNC(PRODUCT(G$10:G1678),15)</f>
        <v>1.5923912900944801</v>
      </c>
      <c r="I1679" s="22">
        <f t="shared" ca="1" si="401"/>
        <v>1.5015535581434301</v>
      </c>
      <c r="J1679" s="22">
        <f t="shared" ca="1" si="402"/>
        <v>1.06049583</v>
      </c>
      <c r="K1679" s="110">
        <f t="shared" ca="1" si="395"/>
        <v>0.20659186454874404</v>
      </c>
      <c r="L1679" s="115">
        <v>0</v>
      </c>
      <c r="M1679" s="67">
        <f>IF(L1679&gt;0,VLOOKUP(L1679,S$12:$AB$125,7),0)</f>
        <v>0</v>
      </c>
      <c r="N1679" s="2">
        <f t="shared" si="396"/>
        <v>0</v>
      </c>
      <c r="O1679" s="22">
        <f t="shared" ca="1" si="403"/>
        <v>0.20659186454874404</v>
      </c>
      <c r="P1679" s="25" t="str">
        <f t="shared" si="404"/>
        <v>A+J=</v>
      </c>
      <c r="Q1679" s="26">
        <f t="shared" si="405"/>
        <v>45306</v>
      </c>
      <c r="R1679" s="4"/>
      <c r="S1679" s="98"/>
      <c r="U1679" s="4"/>
      <c r="V1679" s="4"/>
      <c r="W1679" s="4"/>
      <c r="X1679" s="4"/>
      <c r="Y1679" s="4"/>
      <c r="Z1679" s="4"/>
      <c r="AA1679" s="4"/>
      <c r="AB1679" s="4"/>
      <c r="AC1679" s="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64"/>
      <c r="BQ1679" s="64"/>
      <c r="BR1679" s="64"/>
      <c r="BS1679" s="64"/>
      <c r="BT1679" s="64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  <c r="FN1679" s="64"/>
      <c r="FO1679" s="64"/>
      <c r="FP1679" s="64"/>
      <c r="FQ1679" s="64"/>
      <c r="FR1679" s="64"/>
      <c r="FS1679" s="64"/>
      <c r="FT1679" s="64"/>
    </row>
    <row r="1680" spans="1:176" ht="15" x14ac:dyDescent="0.25">
      <c r="A1680" s="20">
        <f t="shared" si="406"/>
        <v>45433</v>
      </c>
      <c r="B1680" s="22">
        <f t="shared" ca="1" si="397"/>
        <v>1.1833401156608909</v>
      </c>
      <c r="C1680" s="22">
        <f t="shared" ca="1" si="394"/>
        <v>0.97614444</v>
      </c>
      <c r="D1680" s="23">
        <f ca="1">IF(A1680&lt;$B$1,VLOOKUP(A1680,[1]DI!$A$4:$B$15000,2,FALSE),0)</f>
        <v>0.104</v>
      </c>
      <c r="E1680" s="22">
        <f t="shared" ca="1" si="398"/>
        <v>3.927E-4</v>
      </c>
      <c r="F1680" s="23">
        <f t="shared" si="399"/>
        <v>1.3</v>
      </c>
      <c r="G1680" s="24">
        <f t="shared" ca="1" si="400"/>
        <v>1.00051051</v>
      </c>
      <c r="H1680" s="22">
        <f ca="1">TRUNC(PRODUCT(G$10:G1679),15)</f>
        <v>1.5932042217719899</v>
      </c>
      <c r="I1680" s="22">
        <f t="shared" ca="1" si="401"/>
        <v>1.5015535581434301</v>
      </c>
      <c r="J1680" s="22">
        <f t="shared" ca="1" si="402"/>
        <v>1.0610372299999999</v>
      </c>
      <c r="K1680" s="110">
        <f t="shared" ca="1" si="395"/>
        <v>0.20719567566089087</v>
      </c>
      <c r="L1680" s="115">
        <v>0</v>
      </c>
      <c r="M1680" s="67">
        <f>IF(L1680&gt;0,VLOOKUP(L1680,S$12:$AB$125,7),0)</f>
        <v>0</v>
      </c>
      <c r="N1680" s="2">
        <f t="shared" si="396"/>
        <v>0</v>
      </c>
      <c r="O1680" s="22">
        <f t="shared" ca="1" si="403"/>
        <v>0.20719567566089087</v>
      </c>
      <c r="P1680" s="25" t="str">
        <f t="shared" si="404"/>
        <v>A+J=</v>
      </c>
      <c r="Q1680" s="26">
        <f t="shared" si="405"/>
        <v>45306</v>
      </c>
      <c r="R1680" s="4"/>
      <c r="S1680" s="98"/>
      <c r="U1680" s="4"/>
      <c r="V1680" s="4"/>
      <c r="W1680" s="4"/>
      <c r="X1680" s="4"/>
      <c r="Y1680" s="4"/>
      <c r="Z1680" s="4"/>
      <c r="AA1680" s="4"/>
      <c r="AB1680" s="4"/>
      <c r="AC1680" s="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64"/>
      <c r="BQ1680" s="64"/>
      <c r="BR1680" s="64"/>
      <c r="BS1680" s="64"/>
      <c r="BT1680" s="64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  <c r="FN1680" s="64"/>
      <c r="FO1680" s="64"/>
      <c r="FP1680" s="64"/>
      <c r="FQ1680" s="64"/>
      <c r="FR1680" s="64"/>
      <c r="FS1680" s="64"/>
      <c r="FT1680" s="64"/>
    </row>
    <row r="1681" spans="1:176" ht="15" x14ac:dyDescent="0.25">
      <c r="A1681" s="20">
        <f t="shared" si="406"/>
        <v>45434</v>
      </c>
      <c r="B1681" s="22">
        <f t="shared" ca="1" si="397"/>
        <v>1.1839442243362077</v>
      </c>
      <c r="C1681" s="22">
        <f t="shared" ca="1" si="394"/>
        <v>0.97614444</v>
      </c>
      <c r="D1681" s="23">
        <f ca="1">IF(A1681&lt;$B$1,VLOOKUP(A1681,[1]DI!$A$4:$B$15000,2,FALSE),0)</f>
        <v>0.104</v>
      </c>
      <c r="E1681" s="22">
        <f t="shared" ca="1" si="398"/>
        <v>3.927E-4</v>
      </c>
      <c r="F1681" s="23">
        <f t="shared" si="399"/>
        <v>1.3</v>
      </c>
      <c r="G1681" s="24">
        <f t="shared" ca="1" si="400"/>
        <v>1.00051051</v>
      </c>
      <c r="H1681" s="22">
        <f ca="1">TRUNC(PRODUCT(G$10:G1680),15)</f>
        <v>1.5940175684592499</v>
      </c>
      <c r="I1681" s="22">
        <f t="shared" ca="1" si="401"/>
        <v>1.5015535581434301</v>
      </c>
      <c r="J1681" s="22">
        <f t="shared" ca="1" si="402"/>
        <v>1.0615789</v>
      </c>
      <c r="K1681" s="110">
        <f t="shared" ca="1" si="395"/>
        <v>0.20779978433620777</v>
      </c>
      <c r="L1681" s="115">
        <v>0</v>
      </c>
      <c r="M1681" s="67">
        <f>IF(L1681&gt;0,VLOOKUP(L1681,S$12:$AB$125,7),0)</f>
        <v>0</v>
      </c>
      <c r="N1681" s="2">
        <f t="shared" si="396"/>
        <v>0</v>
      </c>
      <c r="O1681" s="22">
        <f t="shared" ca="1" si="403"/>
        <v>0.20779978433620777</v>
      </c>
      <c r="P1681" s="25" t="str">
        <f t="shared" si="404"/>
        <v>A+J=</v>
      </c>
      <c r="Q1681" s="26">
        <f t="shared" si="405"/>
        <v>45306</v>
      </c>
      <c r="R1681" s="4"/>
      <c r="S1681" s="98"/>
      <c r="U1681" s="4"/>
      <c r="V1681" s="4"/>
      <c r="W1681" s="4"/>
      <c r="X1681" s="4"/>
      <c r="Y1681" s="4"/>
      <c r="Z1681" s="4"/>
      <c r="AA1681" s="4"/>
      <c r="AB1681" s="4"/>
      <c r="AC1681" s="4"/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64"/>
      <c r="BQ1681" s="64"/>
      <c r="BR1681" s="64"/>
      <c r="BS1681" s="64"/>
      <c r="BT1681" s="64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  <c r="FN1681" s="64"/>
      <c r="FO1681" s="64"/>
      <c r="FP1681" s="64"/>
      <c r="FQ1681" s="64"/>
      <c r="FR1681" s="64"/>
      <c r="FS1681" s="64"/>
      <c r="FT1681" s="64"/>
    </row>
    <row r="1682" spans="1:176" ht="15" x14ac:dyDescent="0.25">
      <c r="A1682" s="20">
        <f t="shared" si="406"/>
        <v>45435</v>
      </c>
      <c r="B1682" s="22">
        <f t="shared" ca="1" si="397"/>
        <v>1.1845486305746948</v>
      </c>
      <c r="C1682" s="22">
        <f t="shared" ref="C1682:C1745" ca="1" si="407">IF(L1681&gt;0,TRUNC(C1681-N1681,8),C1681)</f>
        <v>0.97614444</v>
      </c>
      <c r="D1682" s="23">
        <f ca="1">IF(A1682&lt;$B$1,VLOOKUP(A1682,[1]DI!$A$4:$B$15000,2,FALSE),0)</f>
        <v>0.104</v>
      </c>
      <c r="E1682" s="22">
        <f t="shared" ca="1" si="398"/>
        <v>3.927E-4</v>
      </c>
      <c r="F1682" s="23">
        <f t="shared" si="399"/>
        <v>1.3</v>
      </c>
      <c r="G1682" s="24">
        <f t="shared" ca="1" si="400"/>
        <v>1.00051051</v>
      </c>
      <c r="H1682" s="22">
        <f ca="1">TRUNC(PRODUCT(G$10:G1681),15)</f>
        <v>1.5948313303681201</v>
      </c>
      <c r="I1682" s="22">
        <f t="shared" ca="1" si="401"/>
        <v>1.5015535581434301</v>
      </c>
      <c r="J1682" s="22">
        <f t="shared" ca="1" si="402"/>
        <v>1.06212084</v>
      </c>
      <c r="K1682" s="110">
        <f t="shared" ca="1" si="395"/>
        <v>0.20840419057469478</v>
      </c>
      <c r="L1682" s="115">
        <v>0</v>
      </c>
      <c r="M1682" s="67">
        <f>IF(L1682&gt;0,VLOOKUP(L1682,S$12:$AB$125,7),0)</f>
        <v>0</v>
      </c>
      <c r="N1682" s="2">
        <f t="shared" si="396"/>
        <v>0</v>
      </c>
      <c r="O1682" s="22">
        <f t="shared" ca="1" si="403"/>
        <v>0.20840419057469478</v>
      </c>
      <c r="P1682" s="25" t="str">
        <f t="shared" si="404"/>
        <v>A+J=</v>
      </c>
      <c r="Q1682" s="26">
        <f t="shared" si="405"/>
        <v>45306</v>
      </c>
      <c r="R1682" s="4"/>
      <c r="S1682" s="98"/>
      <c r="U1682" s="4"/>
      <c r="V1682" s="4"/>
      <c r="W1682" s="4"/>
      <c r="X1682" s="4"/>
      <c r="Y1682" s="4"/>
      <c r="Z1682" s="4"/>
      <c r="AA1682" s="4"/>
      <c r="AB1682" s="4"/>
      <c r="AC1682" s="4"/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64"/>
      <c r="BQ1682" s="64"/>
      <c r="BR1682" s="64"/>
      <c r="BS1682" s="64"/>
      <c r="BT1682" s="64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  <c r="FN1682" s="64"/>
      <c r="FO1682" s="64"/>
      <c r="FP1682" s="64"/>
      <c r="FQ1682" s="64"/>
      <c r="FR1682" s="64"/>
      <c r="FS1682" s="64"/>
      <c r="FT1682" s="64"/>
    </row>
    <row r="1683" spans="1:176" ht="15" x14ac:dyDescent="0.25">
      <c r="A1683" s="20">
        <f t="shared" si="406"/>
        <v>45436</v>
      </c>
      <c r="B1683" s="22">
        <f t="shared" ca="1" si="397"/>
        <v>1.1851533571588089</v>
      </c>
      <c r="C1683" s="22">
        <f t="shared" ca="1" si="407"/>
        <v>0.97614444</v>
      </c>
      <c r="D1683" s="23">
        <f ca="1">IF(A1683&lt;$B$1,VLOOKUP(A1683,[1]DI!$A$4:$B$15000,2,FALSE),0)</f>
        <v>0.104</v>
      </c>
      <c r="E1683" s="22">
        <f t="shared" ca="1" si="398"/>
        <v>3.927E-4</v>
      </c>
      <c r="F1683" s="23">
        <f t="shared" si="399"/>
        <v>1.3</v>
      </c>
      <c r="G1683" s="24">
        <f t="shared" ca="1" si="400"/>
        <v>1.00051051</v>
      </c>
      <c r="H1683" s="22">
        <f ca="1">TRUNC(PRODUCT(G$10:G1682),15)</f>
        <v>1.59564550771059</v>
      </c>
      <c r="I1683" s="22">
        <f t="shared" ca="1" si="401"/>
        <v>1.5015535581434301</v>
      </c>
      <c r="J1683" s="22">
        <f t="shared" ca="1" si="402"/>
        <v>1.0626630699999999</v>
      </c>
      <c r="K1683" s="110">
        <f t="shared" ca="1" si="395"/>
        <v>0.2090089171588089</v>
      </c>
      <c r="L1683" s="115">
        <v>0</v>
      </c>
      <c r="M1683" s="67">
        <f>IF(L1683&gt;0,VLOOKUP(L1683,S$12:$AB$125,7),0)</f>
        <v>0</v>
      </c>
      <c r="N1683" s="2">
        <f t="shared" si="396"/>
        <v>0</v>
      </c>
      <c r="O1683" s="22">
        <f t="shared" ca="1" si="403"/>
        <v>0.2090089171588089</v>
      </c>
      <c r="P1683" s="25" t="str">
        <f t="shared" si="404"/>
        <v>A+J=</v>
      </c>
      <c r="Q1683" s="26">
        <f t="shared" si="405"/>
        <v>45306</v>
      </c>
      <c r="R1683" s="4"/>
      <c r="S1683" s="98"/>
      <c r="U1683" s="4"/>
      <c r="V1683" s="4"/>
      <c r="W1683" s="4"/>
      <c r="X1683" s="4"/>
      <c r="Y1683" s="4"/>
      <c r="Z1683" s="4"/>
      <c r="AA1683" s="4"/>
      <c r="AB1683" s="4"/>
      <c r="AC1683" s="4"/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  <c r="BK1683" s="64"/>
      <c r="BL1683" s="64"/>
      <c r="BM1683" s="64"/>
      <c r="BN1683" s="64"/>
      <c r="BO1683" s="64"/>
      <c r="BP1683" s="64"/>
      <c r="BQ1683" s="64"/>
      <c r="BR1683" s="64"/>
      <c r="BS1683" s="64"/>
      <c r="BT1683" s="64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  <c r="FN1683" s="64"/>
      <c r="FO1683" s="64"/>
      <c r="FP1683" s="64"/>
      <c r="FQ1683" s="64"/>
      <c r="FR1683" s="64"/>
      <c r="FS1683" s="64"/>
      <c r="FT1683" s="64"/>
    </row>
    <row r="1684" spans="1:176" ht="15" x14ac:dyDescent="0.25">
      <c r="A1684" s="20">
        <f t="shared" si="406"/>
        <v>45437</v>
      </c>
      <c r="B1684" s="22">
        <f t="shared" ca="1" si="397"/>
        <v>1.1857583913060932</v>
      </c>
      <c r="C1684" s="22">
        <f t="shared" ca="1" si="407"/>
        <v>0.97614444</v>
      </c>
      <c r="D1684" s="23">
        <f ca="1">IF(A1684&lt;$B$1,VLOOKUP(A1684,[1]DI!$A$4:$B$15000,2,FALSE),0)</f>
        <v>0</v>
      </c>
      <c r="E1684" s="22">
        <f t="shared" ca="1" si="398"/>
        <v>0</v>
      </c>
      <c r="F1684" s="23">
        <f t="shared" si="399"/>
        <v>1.3</v>
      </c>
      <c r="G1684" s="24">
        <f t="shared" ca="1" si="400"/>
        <v>1</v>
      </c>
      <c r="H1684" s="22">
        <f ca="1">TRUNC(PRODUCT(G$10:G1683),15)</f>
        <v>1.59646010069873</v>
      </c>
      <c r="I1684" s="22">
        <f t="shared" ca="1" si="401"/>
        <v>1.5015535581434301</v>
      </c>
      <c r="J1684" s="22">
        <f t="shared" ca="1" si="402"/>
        <v>1.06320557</v>
      </c>
      <c r="K1684" s="110">
        <f t="shared" ca="1" si="395"/>
        <v>0.20961395130609309</v>
      </c>
      <c r="L1684" s="115">
        <v>0</v>
      </c>
      <c r="M1684" s="67">
        <f>IF(L1684&gt;0,VLOOKUP(L1684,S$12:$AB$125,7),0)</f>
        <v>0</v>
      </c>
      <c r="N1684" s="2">
        <f t="shared" si="396"/>
        <v>0</v>
      </c>
      <c r="O1684" s="22">
        <f t="shared" ca="1" si="403"/>
        <v>0.20961395130609309</v>
      </c>
      <c r="P1684" s="25" t="str">
        <f t="shared" si="404"/>
        <v>A+J=</v>
      </c>
      <c r="Q1684" s="26">
        <f t="shared" si="405"/>
        <v>45306</v>
      </c>
      <c r="R1684" s="4"/>
      <c r="S1684" s="98"/>
      <c r="U1684" s="4"/>
      <c r="V1684" s="4"/>
      <c r="W1684" s="4"/>
      <c r="X1684" s="4"/>
      <c r="Y1684" s="4"/>
      <c r="Z1684" s="4"/>
      <c r="AA1684" s="4"/>
      <c r="AB1684" s="4"/>
      <c r="AC1684" s="4"/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64"/>
      <c r="BQ1684" s="64"/>
      <c r="BR1684" s="64"/>
      <c r="BS1684" s="64"/>
      <c r="BT1684" s="6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  <c r="FN1684" s="64"/>
      <c r="FO1684" s="64"/>
      <c r="FP1684" s="64"/>
      <c r="FQ1684" s="64"/>
      <c r="FR1684" s="64"/>
      <c r="FS1684" s="64"/>
      <c r="FT1684" s="64"/>
    </row>
    <row r="1685" spans="1:176" ht="15" x14ac:dyDescent="0.25">
      <c r="A1685" s="20">
        <f t="shared" si="406"/>
        <v>45438</v>
      </c>
      <c r="B1685" s="22">
        <f t="shared" ca="1" si="397"/>
        <v>1.1857583913060932</v>
      </c>
      <c r="C1685" s="22">
        <f t="shared" ca="1" si="407"/>
        <v>0.97614444</v>
      </c>
      <c r="D1685" s="23">
        <f ca="1">IF(A1685&lt;$B$1,VLOOKUP(A1685,[1]DI!$A$4:$B$15000,2,FALSE),0)</f>
        <v>0</v>
      </c>
      <c r="E1685" s="22">
        <f t="shared" ca="1" si="398"/>
        <v>0</v>
      </c>
      <c r="F1685" s="23">
        <f t="shared" si="399"/>
        <v>1.3</v>
      </c>
      <c r="G1685" s="24">
        <f t="shared" ca="1" si="400"/>
        <v>1</v>
      </c>
      <c r="H1685" s="22">
        <f ca="1">TRUNC(PRODUCT(G$10:G1684),15)</f>
        <v>1.59646010069873</v>
      </c>
      <c r="I1685" s="22">
        <f t="shared" ca="1" si="401"/>
        <v>1.5015535581434301</v>
      </c>
      <c r="J1685" s="22">
        <f t="shared" ca="1" si="402"/>
        <v>1.06320557</v>
      </c>
      <c r="K1685" s="110">
        <f t="shared" ca="1" si="395"/>
        <v>0.20961395130609309</v>
      </c>
      <c r="L1685" s="115">
        <v>0</v>
      </c>
      <c r="M1685" s="67">
        <f>IF(L1685&gt;0,VLOOKUP(L1685,S$12:$AB$125,7),0)</f>
        <v>0</v>
      </c>
      <c r="N1685" s="2">
        <f t="shared" si="396"/>
        <v>0</v>
      </c>
      <c r="O1685" s="22">
        <f t="shared" ca="1" si="403"/>
        <v>0.20961395130609309</v>
      </c>
      <c r="P1685" s="25" t="str">
        <f t="shared" si="404"/>
        <v>A+J=</v>
      </c>
      <c r="Q1685" s="26">
        <f t="shared" si="405"/>
        <v>45306</v>
      </c>
      <c r="R1685" s="4"/>
      <c r="S1685" s="98"/>
      <c r="U1685" s="4"/>
      <c r="V1685" s="4"/>
      <c r="W1685" s="4"/>
      <c r="X1685" s="4"/>
      <c r="Y1685" s="4"/>
      <c r="Z1685" s="4"/>
      <c r="AA1685" s="4"/>
      <c r="AB1685" s="4"/>
      <c r="AC1685" s="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64"/>
      <c r="BQ1685" s="64"/>
      <c r="BR1685" s="64"/>
      <c r="BS1685" s="64"/>
      <c r="BT1685" s="64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  <c r="FN1685" s="64"/>
      <c r="FO1685" s="64"/>
      <c r="FP1685" s="64"/>
      <c r="FQ1685" s="64"/>
      <c r="FR1685" s="64"/>
      <c r="FS1685" s="64"/>
      <c r="FT1685" s="64"/>
    </row>
    <row r="1686" spans="1:176" ht="15" x14ac:dyDescent="0.25">
      <c r="A1686" s="20">
        <f t="shared" si="406"/>
        <v>45439</v>
      </c>
      <c r="B1686" s="22">
        <f t="shared" ca="1" si="397"/>
        <v>1.1857583913060932</v>
      </c>
      <c r="C1686" s="22">
        <f t="shared" ca="1" si="407"/>
        <v>0.97614444</v>
      </c>
      <c r="D1686" s="23">
        <f ca="1">IF(A1686&lt;$B$1,VLOOKUP(A1686,[1]DI!$A$4:$B$15000,2,FALSE),0)</f>
        <v>0.104</v>
      </c>
      <c r="E1686" s="22">
        <f t="shared" ca="1" si="398"/>
        <v>3.927E-4</v>
      </c>
      <c r="F1686" s="23">
        <f t="shared" si="399"/>
        <v>1.3</v>
      </c>
      <c r="G1686" s="24">
        <f t="shared" ca="1" si="400"/>
        <v>1.00051051</v>
      </c>
      <c r="H1686" s="22">
        <f ca="1">TRUNC(PRODUCT(G$10:G1685),15)</f>
        <v>1.59646010069873</v>
      </c>
      <c r="I1686" s="22">
        <f t="shared" ca="1" si="401"/>
        <v>1.5015535581434301</v>
      </c>
      <c r="J1686" s="22">
        <f t="shared" ca="1" si="402"/>
        <v>1.06320557</v>
      </c>
      <c r="K1686" s="110">
        <f t="shared" ca="1" si="395"/>
        <v>0.20961395130609309</v>
      </c>
      <c r="L1686" s="115">
        <v>0</v>
      </c>
      <c r="M1686" s="67">
        <f>IF(L1686&gt;0,VLOOKUP(L1686,S$12:$AB$125,7),0)</f>
        <v>0</v>
      </c>
      <c r="N1686" s="2">
        <f t="shared" si="396"/>
        <v>0</v>
      </c>
      <c r="O1686" s="22">
        <f t="shared" ca="1" si="403"/>
        <v>0.20961395130609309</v>
      </c>
      <c r="P1686" s="25" t="str">
        <f t="shared" si="404"/>
        <v>A+J=</v>
      </c>
      <c r="Q1686" s="26">
        <f t="shared" si="405"/>
        <v>45306</v>
      </c>
      <c r="R1686" s="4"/>
      <c r="S1686" s="98"/>
      <c r="U1686" s="4"/>
      <c r="V1686" s="4"/>
      <c r="W1686" s="4"/>
      <c r="X1686" s="4"/>
      <c r="Y1686" s="4"/>
      <c r="Z1686" s="4"/>
      <c r="AA1686" s="4"/>
      <c r="AB1686" s="4"/>
      <c r="AC1686" s="4"/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64"/>
      <c r="BQ1686" s="64"/>
      <c r="BR1686" s="64"/>
      <c r="BS1686" s="64"/>
      <c r="BT1686" s="64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  <c r="FN1686" s="64"/>
      <c r="FO1686" s="64"/>
      <c r="FP1686" s="64"/>
      <c r="FQ1686" s="64"/>
      <c r="FR1686" s="64"/>
      <c r="FS1686" s="64"/>
      <c r="FT1686" s="64"/>
    </row>
    <row r="1687" spans="1:176" ht="15" x14ac:dyDescent="0.25">
      <c r="A1687" s="20">
        <f t="shared" si="406"/>
        <v>45440</v>
      </c>
      <c r="B1687" s="22">
        <f t="shared" ca="1" si="397"/>
        <v>1.1863637230165474</v>
      </c>
      <c r="C1687" s="22">
        <f t="shared" ca="1" si="407"/>
        <v>0.97614444</v>
      </c>
      <c r="D1687" s="23">
        <f ca="1">IF(A1687&lt;$B$1,VLOOKUP(A1687,[1]DI!$A$4:$B$15000,2,FALSE),0)</f>
        <v>0.104</v>
      </c>
      <c r="E1687" s="22">
        <f t="shared" ca="1" si="398"/>
        <v>3.927E-4</v>
      </c>
      <c r="F1687" s="23">
        <f t="shared" si="399"/>
        <v>1.3</v>
      </c>
      <c r="G1687" s="24">
        <f t="shared" ca="1" si="400"/>
        <v>1.00051051</v>
      </c>
      <c r="H1687" s="22">
        <f ca="1">TRUNC(PRODUCT(G$10:G1686),15)</f>
        <v>1.5972751095447399</v>
      </c>
      <c r="I1687" s="22">
        <f t="shared" ca="1" si="401"/>
        <v>1.5015535581434301</v>
      </c>
      <c r="J1687" s="22">
        <f t="shared" ca="1" si="402"/>
        <v>1.0637483400000001</v>
      </c>
      <c r="K1687" s="110">
        <f t="shared" ca="1" si="395"/>
        <v>0.21021928301654738</v>
      </c>
      <c r="L1687" s="115">
        <v>0</v>
      </c>
      <c r="M1687" s="67">
        <f>IF(L1687&gt;0,VLOOKUP(L1687,S$12:$AB$125,7),0)</f>
        <v>0</v>
      </c>
      <c r="N1687" s="2">
        <f t="shared" si="396"/>
        <v>0</v>
      </c>
      <c r="O1687" s="22">
        <f t="shared" ca="1" si="403"/>
        <v>0.21021928301654738</v>
      </c>
      <c r="P1687" s="25" t="str">
        <f t="shared" si="404"/>
        <v>A+J=</v>
      </c>
      <c r="Q1687" s="26">
        <f t="shared" si="405"/>
        <v>45306</v>
      </c>
      <c r="R1687" s="4"/>
      <c r="S1687" s="98"/>
      <c r="U1687" s="4"/>
      <c r="V1687" s="4"/>
      <c r="W1687" s="4"/>
      <c r="X1687" s="4"/>
      <c r="Y1687" s="4"/>
      <c r="Z1687" s="4"/>
      <c r="AA1687" s="4"/>
      <c r="AB1687" s="4"/>
      <c r="AC1687" s="4"/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  <c r="BK1687" s="64"/>
      <c r="BL1687" s="64"/>
      <c r="BM1687" s="64"/>
      <c r="BN1687" s="64"/>
      <c r="BO1687" s="64"/>
      <c r="BP1687" s="64"/>
      <c r="BQ1687" s="64"/>
      <c r="BR1687" s="64"/>
      <c r="BS1687" s="64"/>
      <c r="BT1687" s="64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  <c r="FN1687" s="64"/>
      <c r="FO1687" s="64"/>
      <c r="FP1687" s="64"/>
      <c r="FQ1687" s="64"/>
      <c r="FR1687" s="64"/>
      <c r="FS1687" s="64"/>
      <c r="FT1687" s="64"/>
    </row>
    <row r="1688" spans="1:176" ht="15" x14ac:dyDescent="0.25">
      <c r="A1688" s="20">
        <f t="shared" si="406"/>
        <v>45441</v>
      </c>
      <c r="B1688" s="22">
        <f t="shared" ca="1" si="397"/>
        <v>1.1869693850726288</v>
      </c>
      <c r="C1688" s="22">
        <f t="shared" ca="1" si="407"/>
        <v>0.97614444</v>
      </c>
      <c r="D1688" s="23">
        <f ca="1">IF(A1688&lt;$B$1,VLOOKUP(A1688,[1]DI!$A$4:$B$15000,2,FALSE),0)</f>
        <v>0.104</v>
      </c>
      <c r="E1688" s="22">
        <f t="shared" ca="1" si="398"/>
        <v>3.927E-4</v>
      </c>
      <c r="F1688" s="23">
        <f t="shared" si="399"/>
        <v>1.3</v>
      </c>
      <c r="G1688" s="24">
        <f t="shared" ca="1" si="400"/>
        <v>1.00051051</v>
      </c>
      <c r="H1688" s="22">
        <f ca="1">TRUNC(PRODUCT(G$10:G1687),15)</f>
        <v>1.59809053446091</v>
      </c>
      <c r="I1688" s="22">
        <f t="shared" ca="1" si="401"/>
        <v>1.5015535581434301</v>
      </c>
      <c r="J1688" s="22">
        <f t="shared" ca="1" si="402"/>
        <v>1.0642914000000001</v>
      </c>
      <c r="K1688" s="110">
        <f t="shared" ca="1" si="395"/>
        <v>0.21082494507262878</v>
      </c>
      <c r="L1688" s="115">
        <v>0</v>
      </c>
      <c r="M1688" s="67">
        <f>IF(L1688&gt;0,VLOOKUP(L1688,S$12:$AB$125,7),0)</f>
        <v>0</v>
      </c>
      <c r="N1688" s="2">
        <f t="shared" si="396"/>
        <v>0</v>
      </c>
      <c r="O1688" s="22">
        <f t="shared" ca="1" si="403"/>
        <v>0.21082494507262878</v>
      </c>
      <c r="P1688" s="25" t="str">
        <f t="shared" si="404"/>
        <v>A+J=</v>
      </c>
      <c r="Q1688" s="26">
        <f t="shared" si="405"/>
        <v>45306</v>
      </c>
      <c r="R1688" s="4"/>
      <c r="S1688" s="98"/>
      <c r="U1688" s="4"/>
      <c r="V1688" s="4"/>
      <c r="W1688" s="4"/>
      <c r="X1688" s="4"/>
      <c r="Y1688" s="4"/>
      <c r="Z1688" s="4"/>
      <c r="AA1688" s="4"/>
      <c r="AB1688" s="4"/>
      <c r="AC1688" s="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64"/>
      <c r="BQ1688" s="64"/>
      <c r="BR1688" s="64"/>
      <c r="BS1688" s="64"/>
      <c r="BT1688" s="64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  <c r="FN1688" s="64"/>
      <c r="FO1688" s="64"/>
      <c r="FP1688" s="64"/>
      <c r="FQ1688" s="64"/>
      <c r="FR1688" s="64"/>
      <c r="FS1688" s="64"/>
      <c r="FT1688" s="64"/>
    </row>
    <row r="1689" spans="1:176" ht="15" x14ac:dyDescent="0.25">
      <c r="A1689" s="20">
        <f t="shared" si="406"/>
        <v>45442</v>
      </c>
      <c r="B1689" s="22">
        <f t="shared" ca="1" si="397"/>
        <v>1.1875753446918802</v>
      </c>
      <c r="C1689" s="22">
        <f t="shared" ca="1" si="407"/>
        <v>0.97614444</v>
      </c>
      <c r="D1689" s="23">
        <f ca="1">IF(A1689&lt;$B$1,VLOOKUP(A1689,[1]DI!$A$4:$B$15000,2,FALSE),0)</f>
        <v>0</v>
      </c>
      <c r="E1689" s="22">
        <f t="shared" ca="1" si="398"/>
        <v>0</v>
      </c>
      <c r="F1689" s="23">
        <f t="shared" si="399"/>
        <v>1.3</v>
      </c>
      <c r="G1689" s="24">
        <f t="shared" ca="1" si="400"/>
        <v>1</v>
      </c>
      <c r="H1689" s="22">
        <f ca="1">TRUNC(PRODUCT(G$10:G1688),15)</f>
        <v>1.59890637565966</v>
      </c>
      <c r="I1689" s="22">
        <f t="shared" ca="1" si="401"/>
        <v>1.5015535581434301</v>
      </c>
      <c r="J1689" s="22">
        <f t="shared" ca="1" si="402"/>
        <v>1.0648347300000001</v>
      </c>
      <c r="K1689" s="110">
        <f t="shared" ca="1" si="395"/>
        <v>0.21143090469188025</v>
      </c>
      <c r="L1689" s="115">
        <v>0</v>
      </c>
      <c r="M1689" s="67">
        <f>IF(L1689&gt;0,VLOOKUP(L1689,S$12:$AB$125,7),0)</f>
        <v>0</v>
      </c>
      <c r="N1689" s="2">
        <f t="shared" si="396"/>
        <v>0</v>
      </c>
      <c r="O1689" s="22">
        <f t="shared" ca="1" si="403"/>
        <v>0.21143090469188025</v>
      </c>
      <c r="P1689" s="25" t="str">
        <f t="shared" si="404"/>
        <v>A+J=</v>
      </c>
      <c r="Q1689" s="26">
        <f t="shared" si="405"/>
        <v>45306</v>
      </c>
      <c r="R1689" s="4"/>
      <c r="S1689" s="98"/>
      <c r="U1689" s="4"/>
      <c r="V1689" s="4"/>
      <c r="W1689" s="4"/>
      <c r="X1689" s="4"/>
      <c r="Y1689" s="4"/>
      <c r="Z1689" s="4"/>
      <c r="AA1689" s="4"/>
      <c r="AB1689" s="4"/>
      <c r="AC1689" s="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64"/>
      <c r="BQ1689" s="64"/>
      <c r="BR1689" s="64"/>
      <c r="BS1689" s="64"/>
      <c r="BT1689" s="64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  <c r="FN1689" s="64"/>
      <c r="FO1689" s="64"/>
      <c r="FP1689" s="64"/>
      <c r="FQ1689" s="64"/>
      <c r="FR1689" s="64"/>
      <c r="FS1689" s="64"/>
      <c r="FT1689" s="64"/>
    </row>
    <row r="1690" spans="1:176" ht="15" x14ac:dyDescent="0.25">
      <c r="A1690" s="20">
        <f t="shared" si="406"/>
        <v>45443</v>
      </c>
      <c r="B1690" s="22">
        <f t="shared" ca="1" si="397"/>
        <v>1.1875753446918802</v>
      </c>
      <c r="C1690" s="22">
        <f t="shared" ca="1" si="407"/>
        <v>0.97614444</v>
      </c>
      <c r="D1690" s="23">
        <f ca="1">IF(A1690&lt;$B$1,VLOOKUP(A1690,[1]DI!$A$4:$B$15000,2,FALSE),0)</f>
        <v>0.104</v>
      </c>
      <c r="E1690" s="22">
        <f t="shared" ca="1" si="398"/>
        <v>3.927E-4</v>
      </c>
      <c r="F1690" s="23">
        <f t="shared" si="399"/>
        <v>1.3</v>
      </c>
      <c r="G1690" s="24">
        <f t="shared" ca="1" si="400"/>
        <v>1.00051051</v>
      </c>
      <c r="H1690" s="22">
        <f ca="1">TRUNC(PRODUCT(G$10:G1689),15)</f>
        <v>1.59890637565966</v>
      </c>
      <c r="I1690" s="22">
        <f t="shared" ca="1" si="401"/>
        <v>1.5015535581434301</v>
      </c>
      <c r="J1690" s="22">
        <f t="shared" ca="1" si="402"/>
        <v>1.0648347300000001</v>
      </c>
      <c r="K1690" s="110">
        <f t="shared" ca="1" si="395"/>
        <v>0.21143090469188025</v>
      </c>
      <c r="L1690" s="115">
        <v>0</v>
      </c>
      <c r="M1690" s="67">
        <f>IF(L1690&gt;0,VLOOKUP(L1690,S$12:$AB$125,7),0)</f>
        <v>0</v>
      </c>
      <c r="N1690" s="2">
        <f t="shared" si="396"/>
        <v>0</v>
      </c>
      <c r="O1690" s="22">
        <f t="shared" ca="1" si="403"/>
        <v>0.21143090469188025</v>
      </c>
      <c r="P1690" s="25" t="str">
        <f t="shared" si="404"/>
        <v>A+J=</v>
      </c>
      <c r="Q1690" s="26">
        <f t="shared" si="405"/>
        <v>45306</v>
      </c>
      <c r="R1690" s="4"/>
      <c r="S1690" s="98"/>
      <c r="U1690" s="4"/>
      <c r="V1690" s="4"/>
      <c r="W1690" s="4"/>
      <c r="X1690" s="4"/>
      <c r="Y1690" s="4"/>
      <c r="Z1690" s="4"/>
      <c r="AA1690" s="4"/>
      <c r="AB1690" s="4"/>
      <c r="AC1690" s="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64"/>
      <c r="BQ1690" s="64"/>
      <c r="BR1690" s="64"/>
      <c r="BS1690" s="64"/>
      <c r="BT1690" s="64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  <c r="FN1690" s="64"/>
      <c r="FO1690" s="64"/>
      <c r="FP1690" s="64"/>
      <c r="FQ1690" s="64"/>
      <c r="FR1690" s="64"/>
      <c r="FS1690" s="64"/>
      <c r="FT1690" s="64"/>
    </row>
    <row r="1691" spans="1:176" ht="15" x14ac:dyDescent="0.25">
      <c r="A1691" s="20">
        <f t="shared" si="406"/>
        <v>45444</v>
      </c>
      <c r="B1691" s="22">
        <f t="shared" ca="1" si="397"/>
        <v>1.1881816132655303</v>
      </c>
      <c r="C1691" s="22">
        <f t="shared" ca="1" si="407"/>
        <v>0.97614444</v>
      </c>
      <c r="D1691" s="23">
        <f ca="1">IF(A1691&lt;$B$1,VLOOKUP(A1691,[1]DI!$A$4:$B$15000,2,FALSE),0)</f>
        <v>0</v>
      </c>
      <c r="E1691" s="22">
        <f t="shared" ca="1" si="398"/>
        <v>0</v>
      </c>
      <c r="F1691" s="23">
        <f t="shared" si="399"/>
        <v>1.3</v>
      </c>
      <c r="G1691" s="24">
        <f t="shared" ca="1" si="400"/>
        <v>1</v>
      </c>
      <c r="H1691" s="22">
        <f ca="1">TRUNC(PRODUCT(G$10:G1690),15)</f>
        <v>1.5997226333535</v>
      </c>
      <c r="I1691" s="22">
        <f t="shared" ca="1" si="401"/>
        <v>1.5015535581434301</v>
      </c>
      <c r="J1691" s="22">
        <f t="shared" ca="1" si="402"/>
        <v>1.0653783400000001</v>
      </c>
      <c r="K1691" s="110">
        <f t="shared" ca="1" si="395"/>
        <v>0.21203717326553032</v>
      </c>
      <c r="L1691" s="115">
        <v>0</v>
      </c>
      <c r="M1691" s="67">
        <f>IF(L1691&gt;0,VLOOKUP(L1691,S$12:$AB$125,7),0)</f>
        <v>0</v>
      </c>
      <c r="N1691" s="2">
        <f t="shared" si="396"/>
        <v>0</v>
      </c>
      <c r="O1691" s="22">
        <f t="shared" ca="1" si="403"/>
        <v>0.21203717326553032</v>
      </c>
      <c r="P1691" s="25" t="str">
        <f t="shared" si="404"/>
        <v>A+J=</v>
      </c>
      <c r="Q1691" s="26">
        <f t="shared" si="405"/>
        <v>45306</v>
      </c>
      <c r="R1691" s="4"/>
      <c r="S1691" s="98"/>
      <c r="U1691" s="4"/>
      <c r="V1691" s="4"/>
      <c r="W1691" s="4"/>
      <c r="X1691" s="4"/>
      <c r="Y1691" s="4"/>
      <c r="Z1691" s="4"/>
      <c r="AA1691" s="4"/>
      <c r="AB1691" s="4"/>
      <c r="AC1691" s="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64"/>
      <c r="BQ1691" s="64"/>
      <c r="BR1691" s="64"/>
      <c r="BS1691" s="64"/>
      <c r="BT1691" s="64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  <c r="FN1691" s="64"/>
      <c r="FO1691" s="64"/>
      <c r="FP1691" s="64"/>
      <c r="FQ1691" s="64"/>
      <c r="FR1691" s="64"/>
      <c r="FS1691" s="64"/>
      <c r="FT1691" s="64"/>
    </row>
    <row r="1692" spans="1:176" ht="15" x14ac:dyDescent="0.25">
      <c r="A1692" s="20">
        <f t="shared" si="406"/>
        <v>45445</v>
      </c>
      <c r="B1692" s="22">
        <f t="shared" ca="1" si="397"/>
        <v>1.1881816132655303</v>
      </c>
      <c r="C1692" s="22">
        <f t="shared" ca="1" si="407"/>
        <v>0.97614444</v>
      </c>
      <c r="D1692" s="23">
        <f ca="1">IF(A1692&lt;$B$1,VLOOKUP(A1692,[1]DI!$A$4:$B$15000,2,FALSE),0)</f>
        <v>0</v>
      </c>
      <c r="E1692" s="22">
        <f t="shared" ca="1" si="398"/>
        <v>0</v>
      </c>
      <c r="F1692" s="23">
        <f t="shared" si="399"/>
        <v>1.3</v>
      </c>
      <c r="G1692" s="24">
        <f t="shared" ca="1" si="400"/>
        <v>1</v>
      </c>
      <c r="H1692" s="22">
        <f ca="1">TRUNC(PRODUCT(G$10:G1691),15)</f>
        <v>1.5997226333535</v>
      </c>
      <c r="I1692" s="22">
        <f t="shared" ca="1" si="401"/>
        <v>1.5015535581434301</v>
      </c>
      <c r="J1692" s="22">
        <f t="shared" ca="1" si="402"/>
        <v>1.0653783400000001</v>
      </c>
      <c r="K1692" s="110">
        <f t="shared" ca="1" si="395"/>
        <v>0.21203717326553032</v>
      </c>
      <c r="L1692" s="115">
        <v>0</v>
      </c>
      <c r="M1692" s="67">
        <f>IF(L1692&gt;0,VLOOKUP(L1692,S$12:$AB$125,7),0)</f>
        <v>0</v>
      </c>
      <c r="N1692" s="2">
        <f t="shared" si="396"/>
        <v>0</v>
      </c>
      <c r="O1692" s="22">
        <f t="shared" ca="1" si="403"/>
        <v>0.21203717326553032</v>
      </c>
      <c r="P1692" s="25" t="str">
        <f t="shared" si="404"/>
        <v>A+J=</v>
      </c>
      <c r="Q1692" s="26">
        <f t="shared" si="405"/>
        <v>45306</v>
      </c>
      <c r="R1692" s="4"/>
      <c r="S1692" s="98"/>
      <c r="U1692" s="4"/>
      <c r="V1692" s="4"/>
      <c r="W1692" s="4"/>
      <c r="X1692" s="4"/>
      <c r="Y1692" s="4"/>
      <c r="Z1692" s="4"/>
      <c r="AA1692" s="4"/>
      <c r="AB1692" s="4"/>
      <c r="AC1692" s="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64"/>
      <c r="BQ1692" s="64"/>
      <c r="BR1692" s="64"/>
      <c r="BS1692" s="64"/>
      <c r="BT1692" s="64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  <c r="FN1692" s="64"/>
      <c r="FO1692" s="64"/>
      <c r="FP1692" s="64"/>
      <c r="FQ1692" s="64"/>
      <c r="FR1692" s="64"/>
      <c r="FS1692" s="64"/>
      <c r="FT1692" s="64"/>
    </row>
    <row r="1693" spans="1:176" ht="15" x14ac:dyDescent="0.25">
      <c r="A1693" s="20">
        <f t="shared" si="406"/>
        <v>45446</v>
      </c>
      <c r="B1693" s="22">
        <f t="shared" ca="1" si="397"/>
        <v>1.1881816132655303</v>
      </c>
      <c r="C1693" s="22">
        <f t="shared" ca="1" si="407"/>
        <v>0.97614444</v>
      </c>
      <c r="D1693" s="23">
        <f ca="1">IF(A1693&lt;$B$1,VLOOKUP(A1693,[1]DI!$A$4:$B$15000,2,FALSE),0)</f>
        <v>0.104</v>
      </c>
      <c r="E1693" s="22">
        <f t="shared" ca="1" si="398"/>
        <v>3.927E-4</v>
      </c>
      <c r="F1693" s="23">
        <f t="shared" si="399"/>
        <v>1.3</v>
      </c>
      <c r="G1693" s="24">
        <f t="shared" ca="1" si="400"/>
        <v>1.00051051</v>
      </c>
      <c r="H1693" s="22">
        <f ca="1">TRUNC(PRODUCT(G$10:G1692),15)</f>
        <v>1.5997226333535</v>
      </c>
      <c r="I1693" s="22">
        <f t="shared" ca="1" si="401"/>
        <v>1.5015535581434301</v>
      </c>
      <c r="J1693" s="22">
        <f t="shared" ca="1" si="402"/>
        <v>1.0653783400000001</v>
      </c>
      <c r="K1693" s="110">
        <f t="shared" ca="1" si="395"/>
        <v>0.21203717326553032</v>
      </c>
      <c r="L1693" s="115">
        <v>0</v>
      </c>
      <c r="M1693" s="67">
        <f>IF(L1693&gt;0,VLOOKUP(L1693,S$12:$AB$125,7),0)</f>
        <v>0</v>
      </c>
      <c r="N1693" s="2">
        <f t="shared" si="396"/>
        <v>0</v>
      </c>
      <c r="O1693" s="22">
        <f t="shared" ca="1" si="403"/>
        <v>0.21203717326553032</v>
      </c>
      <c r="P1693" s="25" t="str">
        <f t="shared" si="404"/>
        <v>A+J=</v>
      </c>
      <c r="Q1693" s="26">
        <f t="shared" si="405"/>
        <v>45306</v>
      </c>
      <c r="R1693" s="4"/>
      <c r="S1693" s="98"/>
      <c r="U1693" s="4"/>
      <c r="V1693" s="4"/>
      <c r="W1693" s="4"/>
      <c r="X1693" s="4"/>
      <c r="Y1693" s="4"/>
      <c r="Z1693" s="4"/>
      <c r="AA1693" s="4"/>
      <c r="AB1693" s="4"/>
      <c r="AC1693" s="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64"/>
      <c r="BQ1693" s="64"/>
      <c r="BR1693" s="64"/>
      <c r="BS1693" s="64"/>
      <c r="BT1693" s="64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  <c r="FN1693" s="64"/>
      <c r="FO1693" s="64"/>
      <c r="FP1693" s="64"/>
      <c r="FQ1693" s="64"/>
      <c r="FR1693" s="64"/>
      <c r="FS1693" s="64"/>
      <c r="FT1693" s="64"/>
    </row>
    <row r="1694" spans="1:176" ht="15" x14ac:dyDescent="0.25">
      <c r="A1694" s="20">
        <f t="shared" si="406"/>
        <v>45447</v>
      </c>
      <c r="B1694" s="22">
        <f t="shared" ca="1" si="397"/>
        <v>1.1887881794023505</v>
      </c>
      <c r="C1694" s="22">
        <f t="shared" ca="1" si="407"/>
        <v>0.97614444</v>
      </c>
      <c r="D1694" s="23">
        <f ca="1">IF(A1694&lt;$B$1,VLOOKUP(A1694,[1]DI!$A$4:$B$15000,2,FALSE),0)</f>
        <v>0.104</v>
      </c>
      <c r="E1694" s="22">
        <f t="shared" ca="1" si="398"/>
        <v>3.927E-4</v>
      </c>
      <c r="F1694" s="23">
        <f t="shared" si="399"/>
        <v>1.3</v>
      </c>
      <c r="G1694" s="24">
        <f t="shared" ca="1" si="400"/>
        <v>1.00051051</v>
      </c>
      <c r="H1694" s="22">
        <f ca="1">TRUNC(PRODUCT(G$10:G1693),15)</f>
        <v>1.60053930775505</v>
      </c>
      <c r="I1694" s="22">
        <f t="shared" ca="1" si="401"/>
        <v>1.5015535581434301</v>
      </c>
      <c r="J1694" s="22">
        <f t="shared" ca="1" si="402"/>
        <v>1.06592222</v>
      </c>
      <c r="K1694" s="110">
        <f t="shared" ca="1" si="395"/>
        <v>0.21264373940235046</v>
      </c>
      <c r="L1694" s="115">
        <v>0</v>
      </c>
      <c r="M1694" s="67">
        <f>IF(L1694&gt;0,VLOOKUP(L1694,S$12:$AB$125,7),0)</f>
        <v>0</v>
      </c>
      <c r="N1694" s="2">
        <f t="shared" si="396"/>
        <v>0</v>
      </c>
      <c r="O1694" s="22">
        <f t="shared" ca="1" si="403"/>
        <v>0.21264373940235046</v>
      </c>
      <c r="P1694" s="25" t="str">
        <f t="shared" si="404"/>
        <v>A+J=</v>
      </c>
      <c r="Q1694" s="26">
        <f t="shared" si="405"/>
        <v>45306</v>
      </c>
      <c r="R1694" s="4"/>
      <c r="S1694" s="98"/>
      <c r="U1694" s="4"/>
      <c r="V1694" s="4"/>
      <c r="W1694" s="4"/>
      <c r="X1694" s="4"/>
      <c r="Y1694" s="4"/>
      <c r="Z1694" s="4"/>
      <c r="AA1694" s="4"/>
      <c r="AB1694" s="4"/>
      <c r="AC1694" s="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64"/>
      <c r="BQ1694" s="64"/>
      <c r="BR1694" s="64"/>
      <c r="BS1694" s="64"/>
      <c r="BT1694" s="6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  <c r="FN1694" s="64"/>
      <c r="FO1694" s="64"/>
      <c r="FP1694" s="64"/>
      <c r="FQ1694" s="64"/>
      <c r="FR1694" s="64"/>
      <c r="FS1694" s="64"/>
      <c r="FT1694" s="64"/>
    </row>
    <row r="1695" spans="1:176" ht="15" x14ac:dyDescent="0.25">
      <c r="A1695" s="20">
        <f t="shared" si="406"/>
        <v>45448</v>
      </c>
      <c r="B1695" s="22">
        <f t="shared" ca="1" si="397"/>
        <v>1.1893950758847978</v>
      </c>
      <c r="C1695" s="22">
        <f t="shared" ca="1" si="407"/>
        <v>0.97614444</v>
      </c>
      <c r="D1695" s="23">
        <f ca="1">IF(A1695&lt;$B$1,VLOOKUP(A1695,[1]DI!$A$4:$B$15000,2,FALSE),0)</f>
        <v>0.104</v>
      </c>
      <c r="E1695" s="22">
        <f t="shared" ca="1" si="398"/>
        <v>3.927E-4</v>
      </c>
      <c r="F1695" s="23">
        <f t="shared" si="399"/>
        <v>1.3</v>
      </c>
      <c r="G1695" s="24">
        <f t="shared" ca="1" si="400"/>
        <v>1.00051051</v>
      </c>
      <c r="H1695" s="22">
        <f ca="1">TRUNC(PRODUCT(G$10:G1694),15)</f>
        <v>1.6013563990770501</v>
      </c>
      <c r="I1695" s="22">
        <f t="shared" ca="1" si="401"/>
        <v>1.5015535581434301</v>
      </c>
      <c r="J1695" s="22">
        <f t="shared" ca="1" si="402"/>
        <v>1.06646639</v>
      </c>
      <c r="K1695" s="110">
        <f t="shared" ca="1" si="395"/>
        <v>0.2132506358847977</v>
      </c>
      <c r="L1695" s="115">
        <v>0</v>
      </c>
      <c r="M1695" s="67">
        <f>IF(L1695&gt;0,VLOOKUP(L1695,S$12:$AB$125,7),0)</f>
        <v>0</v>
      </c>
      <c r="N1695" s="2">
        <f t="shared" si="396"/>
        <v>0</v>
      </c>
      <c r="O1695" s="22">
        <f t="shared" ca="1" si="403"/>
        <v>0.2132506358847977</v>
      </c>
      <c r="P1695" s="25" t="str">
        <f t="shared" si="404"/>
        <v>A+J=</v>
      </c>
      <c r="Q1695" s="26">
        <f t="shared" si="405"/>
        <v>45306</v>
      </c>
      <c r="R1695" s="4"/>
      <c r="S1695" s="98"/>
      <c r="U1695" s="4"/>
      <c r="V1695" s="4"/>
      <c r="W1695" s="4"/>
      <c r="X1695" s="4"/>
      <c r="Y1695" s="4"/>
      <c r="Z1695" s="4"/>
      <c r="AA1695" s="4"/>
      <c r="AB1695" s="4"/>
      <c r="AC1695" s="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  <c r="BK1695" s="64"/>
      <c r="BL1695" s="64"/>
      <c r="BM1695" s="64"/>
      <c r="BN1695" s="64"/>
      <c r="BO1695" s="64"/>
      <c r="BP1695" s="64"/>
      <c r="BQ1695" s="64"/>
      <c r="BR1695" s="64"/>
      <c r="BS1695" s="64"/>
      <c r="BT1695" s="64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  <c r="FN1695" s="64"/>
      <c r="FO1695" s="64"/>
      <c r="FP1695" s="64"/>
      <c r="FQ1695" s="64"/>
      <c r="FR1695" s="64"/>
      <c r="FS1695" s="64"/>
      <c r="FT1695" s="64"/>
    </row>
    <row r="1696" spans="1:176" ht="15" x14ac:dyDescent="0.25">
      <c r="A1696" s="20">
        <f t="shared" si="406"/>
        <v>45449</v>
      </c>
      <c r="B1696" s="22">
        <f t="shared" ca="1" si="397"/>
        <v>1.1900022699304151</v>
      </c>
      <c r="C1696" s="22">
        <f t="shared" ca="1" si="407"/>
        <v>0.97614444</v>
      </c>
      <c r="D1696" s="23">
        <f ca="1">IF(A1696&lt;$B$1,VLOOKUP(A1696,[1]DI!$A$4:$B$15000,2,FALSE),0)</f>
        <v>0.104</v>
      </c>
      <c r="E1696" s="22">
        <f t="shared" ca="1" si="398"/>
        <v>3.927E-4</v>
      </c>
      <c r="F1696" s="23">
        <f t="shared" si="399"/>
        <v>1.3</v>
      </c>
      <c r="G1696" s="24">
        <f t="shared" ca="1" si="400"/>
        <v>1.00051051</v>
      </c>
      <c r="H1696" s="22">
        <f ca="1">TRUNC(PRODUCT(G$10:G1695),15)</f>
        <v>1.60217390753234</v>
      </c>
      <c r="I1696" s="22">
        <f t="shared" ca="1" si="401"/>
        <v>1.5015535581434301</v>
      </c>
      <c r="J1696" s="22">
        <f t="shared" ca="1" si="402"/>
        <v>1.0670108300000001</v>
      </c>
      <c r="K1696" s="110">
        <f t="shared" ca="1" si="395"/>
        <v>0.21385782993041502</v>
      </c>
      <c r="L1696" s="115">
        <v>0</v>
      </c>
      <c r="M1696" s="67">
        <f>IF(L1696&gt;0,VLOOKUP(L1696,S$12:$AB$125,7),0)</f>
        <v>0</v>
      </c>
      <c r="N1696" s="2">
        <f t="shared" si="396"/>
        <v>0</v>
      </c>
      <c r="O1696" s="22">
        <f t="shared" ca="1" si="403"/>
        <v>0.21385782993041502</v>
      </c>
      <c r="P1696" s="25" t="str">
        <f t="shared" si="404"/>
        <v>A+J=</v>
      </c>
      <c r="Q1696" s="26">
        <f t="shared" si="405"/>
        <v>45306</v>
      </c>
      <c r="R1696" s="4"/>
      <c r="S1696" s="98"/>
      <c r="U1696" s="4"/>
      <c r="V1696" s="4"/>
      <c r="W1696" s="4"/>
      <c r="X1696" s="4"/>
      <c r="Y1696" s="4"/>
      <c r="Z1696" s="4"/>
      <c r="AA1696" s="4"/>
      <c r="AB1696" s="4"/>
      <c r="AC1696" s="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64"/>
      <c r="BQ1696" s="64"/>
      <c r="BR1696" s="64"/>
      <c r="BS1696" s="64"/>
      <c r="BT1696" s="64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  <c r="FN1696" s="64"/>
      <c r="FO1696" s="64"/>
      <c r="FP1696" s="64"/>
      <c r="FQ1696" s="64"/>
      <c r="FR1696" s="64"/>
      <c r="FS1696" s="64"/>
      <c r="FT1696" s="64"/>
    </row>
    <row r="1697" spans="1:176" ht="15" x14ac:dyDescent="0.25">
      <c r="A1697" s="20">
        <f t="shared" si="406"/>
        <v>45450</v>
      </c>
      <c r="B1697" s="22">
        <f t="shared" ca="1" si="397"/>
        <v>1.190609782930431</v>
      </c>
      <c r="C1697" s="22">
        <f t="shared" ca="1" si="407"/>
        <v>0.97614444</v>
      </c>
      <c r="D1697" s="23">
        <f ca="1">IF(A1697&lt;$B$1,VLOOKUP(A1697,[1]DI!$A$4:$B$15000,2,FALSE),0)</f>
        <v>0.104</v>
      </c>
      <c r="E1697" s="22">
        <f t="shared" ca="1" si="398"/>
        <v>3.927E-4</v>
      </c>
      <c r="F1697" s="23">
        <f t="shared" si="399"/>
        <v>1.3</v>
      </c>
      <c r="G1697" s="24">
        <f t="shared" ca="1" si="400"/>
        <v>1.00051051</v>
      </c>
      <c r="H1697" s="22">
        <f ca="1">TRUNC(PRODUCT(G$10:G1696),15)</f>
        <v>1.60299183333388</v>
      </c>
      <c r="I1697" s="22">
        <f t="shared" ca="1" si="401"/>
        <v>1.5015535581434301</v>
      </c>
      <c r="J1697" s="22">
        <f t="shared" ca="1" si="402"/>
        <v>1.06755555</v>
      </c>
      <c r="K1697" s="110">
        <f t="shared" ca="1" si="395"/>
        <v>0.21446534293043096</v>
      </c>
      <c r="L1697" s="115">
        <v>0</v>
      </c>
      <c r="M1697" s="67">
        <f>IF(L1697&gt;0,VLOOKUP(L1697,S$12:$AB$125,7),0)</f>
        <v>0</v>
      </c>
      <c r="N1697" s="2">
        <f t="shared" si="396"/>
        <v>0</v>
      </c>
      <c r="O1697" s="22">
        <f t="shared" ca="1" si="403"/>
        <v>0.21446534293043096</v>
      </c>
      <c r="P1697" s="25" t="str">
        <f t="shared" si="404"/>
        <v>A+J=</v>
      </c>
      <c r="Q1697" s="26">
        <f t="shared" si="405"/>
        <v>45306</v>
      </c>
      <c r="R1697" s="4"/>
      <c r="S1697" s="98"/>
      <c r="U1697" s="4"/>
      <c r="V1697" s="4"/>
      <c r="W1697" s="4"/>
      <c r="X1697" s="4"/>
      <c r="Y1697" s="4"/>
      <c r="Z1697" s="4"/>
      <c r="AA1697" s="4"/>
      <c r="AB1697" s="4"/>
      <c r="AC1697" s="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64"/>
      <c r="BQ1697" s="64"/>
      <c r="BR1697" s="64"/>
      <c r="BS1697" s="64"/>
      <c r="BT1697" s="64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  <c r="FN1697" s="64"/>
      <c r="FO1697" s="64"/>
      <c r="FP1697" s="64"/>
      <c r="FQ1697" s="64"/>
      <c r="FR1697" s="64"/>
      <c r="FS1697" s="64"/>
      <c r="FT1697" s="64"/>
    </row>
    <row r="1698" spans="1:176" ht="15" x14ac:dyDescent="0.25">
      <c r="A1698" s="20">
        <f t="shared" si="406"/>
        <v>45451</v>
      </c>
      <c r="B1698" s="22">
        <f t="shared" ca="1" si="397"/>
        <v>1.1912176048848455</v>
      </c>
      <c r="C1698" s="22">
        <f t="shared" ca="1" si="407"/>
        <v>0.97614444</v>
      </c>
      <c r="D1698" s="23">
        <f ca="1">IF(A1698&lt;$B$1,VLOOKUP(A1698,[1]DI!$A$4:$B$15000,2,FALSE),0)</f>
        <v>0</v>
      </c>
      <c r="E1698" s="22">
        <f t="shared" ca="1" si="398"/>
        <v>0</v>
      </c>
      <c r="F1698" s="23">
        <f t="shared" si="399"/>
        <v>1.3</v>
      </c>
      <c r="G1698" s="24">
        <f t="shared" ca="1" si="400"/>
        <v>1</v>
      </c>
      <c r="H1698" s="22">
        <f ca="1">TRUNC(PRODUCT(G$10:G1697),15)</f>
        <v>1.6038101766947099</v>
      </c>
      <c r="I1698" s="22">
        <f t="shared" ca="1" si="401"/>
        <v>1.5015535581434301</v>
      </c>
      <c r="J1698" s="22">
        <f t="shared" ca="1" si="402"/>
        <v>1.06810055</v>
      </c>
      <c r="K1698" s="110">
        <f t="shared" ca="1" si="395"/>
        <v>0.21507316488484551</v>
      </c>
      <c r="L1698" s="115">
        <v>0</v>
      </c>
      <c r="M1698" s="67">
        <f>IF(L1698&gt;0,VLOOKUP(L1698,S$12:$AB$125,7),0)</f>
        <v>0</v>
      </c>
      <c r="N1698" s="2">
        <f t="shared" si="396"/>
        <v>0</v>
      </c>
      <c r="O1698" s="22">
        <f t="shared" ca="1" si="403"/>
        <v>0.21507316488484551</v>
      </c>
      <c r="P1698" s="25" t="str">
        <f t="shared" si="404"/>
        <v>A+J=</v>
      </c>
      <c r="Q1698" s="26">
        <f t="shared" si="405"/>
        <v>45306</v>
      </c>
      <c r="R1698" s="4"/>
      <c r="S1698" s="98"/>
      <c r="U1698" s="4"/>
      <c r="V1698" s="4"/>
      <c r="W1698" s="4"/>
      <c r="X1698" s="4"/>
      <c r="Y1698" s="4"/>
      <c r="Z1698" s="4"/>
      <c r="AA1698" s="4"/>
      <c r="AB1698" s="4"/>
      <c r="AC1698" s="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  <c r="BK1698" s="64"/>
      <c r="BL1698" s="64"/>
      <c r="BM1698" s="64"/>
      <c r="BN1698" s="64"/>
      <c r="BO1698" s="64"/>
      <c r="BP1698" s="64"/>
      <c r="BQ1698" s="64"/>
      <c r="BR1698" s="64"/>
      <c r="BS1698" s="64"/>
      <c r="BT1698" s="64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  <c r="FN1698" s="64"/>
      <c r="FO1698" s="64"/>
      <c r="FP1698" s="64"/>
      <c r="FQ1698" s="64"/>
      <c r="FR1698" s="64"/>
      <c r="FS1698" s="64"/>
      <c r="FT1698" s="64"/>
    </row>
    <row r="1699" spans="1:176" ht="15" x14ac:dyDescent="0.25">
      <c r="A1699" s="20">
        <f t="shared" si="406"/>
        <v>45452</v>
      </c>
      <c r="B1699" s="22">
        <f t="shared" ca="1" si="397"/>
        <v>1.1912176048848455</v>
      </c>
      <c r="C1699" s="22">
        <f t="shared" ca="1" si="407"/>
        <v>0.97614444</v>
      </c>
      <c r="D1699" s="23">
        <f ca="1">IF(A1699&lt;$B$1,VLOOKUP(A1699,[1]DI!$A$4:$B$15000,2,FALSE),0)</f>
        <v>0</v>
      </c>
      <c r="E1699" s="22">
        <f t="shared" ca="1" si="398"/>
        <v>0</v>
      </c>
      <c r="F1699" s="23">
        <f t="shared" si="399"/>
        <v>1.3</v>
      </c>
      <c r="G1699" s="24">
        <f t="shared" ca="1" si="400"/>
        <v>1</v>
      </c>
      <c r="H1699" s="22">
        <f ca="1">TRUNC(PRODUCT(G$10:G1698),15)</f>
        <v>1.6038101766947099</v>
      </c>
      <c r="I1699" s="22">
        <f t="shared" ca="1" si="401"/>
        <v>1.5015535581434301</v>
      </c>
      <c r="J1699" s="22">
        <f t="shared" ca="1" si="402"/>
        <v>1.06810055</v>
      </c>
      <c r="K1699" s="110">
        <f t="shared" ca="1" si="395"/>
        <v>0.21507316488484551</v>
      </c>
      <c r="L1699" s="115">
        <v>0</v>
      </c>
      <c r="M1699" s="67">
        <f>IF(L1699&gt;0,VLOOKUP(L1699,S$12:$AB$125,7),0)</f>
        <v>0</v>
      </c>
      <c r="N1699" s="2">
        <f t="shared" si="396"/>
        <v>0</v>
      </c>
      <c r="O1699" s="22">
        <f t="shared" ca="1" si="403"/>
        <v>0.21507316488484551</v>
      </c>
      <c r="P1699" s="25" t="str">
        <f t="shared" si="404"/>
        <v>A+J=</v>
      </c>
      <c r="Q1699" s="26">
        <f t="shared" si="405"/>
        <v>45306</v>
      </c>
      <c r="R1699" s="4"/>
      <c r="S1699" s="98"/>
      <c r="U1699" s="4"/>
      <c r="V1699" s="4"/>
      <c r="W1699" s="4"/>
      <c r="X1699" s="4"/>
      <c r="Y1699" s="4"/>
      <c r="Z1699" s="4"/>
      <c r="AA1699" s="4"/>
      <c r="AB1699" s="4"/>
      <c r="AC1699" s="4"/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  <c r="BK1699" s="64"/>
      <c r="BL1699" s="64"/>
      <c r="BM1699" s="64"/>
      <c r="BN1699" s="64"/>
      <c r="BO1699" s="64"/>
      <c r="BP1699" s="64"/>
      <c r="BQ1699" s="64"/>
      <c r="BR1699" s="64"/>
      <c r="BS1699" s="64"/>
      <c r="BT1699" s="64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  <c r="FN1699" s="64"/>
      <c r="FO1699" s="64"/>
      <c r="FP1699" s="64"/>
      <c r="FQ1699" s="64"/>
      <c r="FR1699" s="64"/>
      <c r="FS1699" s="64"/>
      <c r="FT1699" s="64"/>
    </row>
    <row r="1700" spans="1:176" ht="15" x14ac:dyDescent="0.25">
      <c r="A1700" s="20">
        <f t="shared" si="406"/>
        <v>45453</v>
      </c>
      <c r="B1700" s="22">
        <f t="shared" ca="1" si="397"/>
        <v>1.1912176048848455</v>
      </c>
      <c r="C1700" s="22">
        <f t="shared" ca="1" si="407"/>
        <v>0.97614444</v>
      </c>
      <c r="D1700" s="23">
        <f ca="1">IF(A1700&lt;$B$1,VLOOKUP(A1700,[1]DI!$A$4:$B$15000,2,FALSE),0)</f>
        <v>0.104</v>
      </c>
      <c r="E1700" s="22">
        <f t="shared" ca="1" si="398"/>
        <v>3.927E-4</v>
      </c>
      <c r="F1700" s="23">
        <f t="shared" si="399"/>
        <v>1.3</v>
      </c>
      <c r="G1700" s="24">
        <f t="shared" ca="1" si="400"/>
        <v>1.00051051</v>
      </c>
      <c r="H1700" s="22">
        <f ca="1">TRUNC(PRODUCT(G$10:G1699),15)</f>
        <v>1.6038101766947099</v>
      </c>
      <c r="I1700" s="22">
        <f t="shared" ca="1" si="401"/>
        <v>1.5015535581434301</v>
      </c>
      <c r="J1700" s="22">
        <f t="shared" ca="1" si="402"/>
        <v>1.06810055</v>
      </c>
      <c r="K1700" s="110">
        <f t="shared" ca="1" si="395"/>
        <v>0.21507316488484551</v>
      </c>
      <c r="L1700" s="115">
        <v>0</v>
      </c>
      <c r="M1700" s="67">
        <f>IF(L1700&gt;0,VLOOKUP(L1700,S$12:$AB$125,7),0)</f>
        <v>0</v>
      </c>
      <c r="N1700" s="2">
        <f t="shared" si="396"/>
        <v>0</v>
      </c>
      <c r="O1700" s="22">
        <f t="shared" ca="1" si="403"/>
        <v>0.21507316488484551</v>
      </c>
      <c r="P1700" s="25" t="str">
        <f t="shared" si="404"/>
        <v>A+J=</v>
      </c>
      <c r="Q1700" s="26">
        <f t="shared" si="405"/>
        <v>45306</v>
      </c>
      <c r="R1700" s="4"/>
      <c r="S1700" s="98"/>
      <c r="U1700" s="4"/>
      <c r="V1700" s="4"/>
      <c r="W1700" s="4"/>
      <c r="X1700" s="4"/>
      <c r="Y1700" s="4"/>
      <c r="Z1700" s="4"/>
      <c r="AA1700" s="4"/>
      <c r="AB1700" s="4"/>
      <c r="AC1700" s="4"/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  <c r="BL1700" s="64"/>
      <c r="BM1700" s="64"/>
      <c r="BN1700" s="64"/>
      <c r="BO1700" s="64"/>
      <c r="BP1700" s="64"/>
      <c r="BQ1700" s="64"/>
      <c r="BR1700" s="64"/>
      <c r="BS1700" s="64"/>
      <c r="BT1700" s="64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  <c r="FN1700" s="64"/>
      <c r="FO1700" s="64"/>
      <c r="FP1700" s="64"/>
      <c r="FQ1700" s="64"/>
      <c r="FR1700" s="64"/>
      <c r="FS1700" s="64"/>
      <c r="FT1700" s="64"/>
    </row>
    <row r="1701" spans="1:176" ht="15" x14ac:dyDescent="0.25">
      <c r="A1701" s="20">
        <f t="shared" si="406"/>
        <v>45454</v>
      </c>
      <c r="B1701" s="22">
        <f t="shared" ca="1" si="397"/>
        <v>1.1918257244024302</v>
      </c>
      <c r="C1701" s="22">
        <f t="shared" ca="1" si="407"/>
        <v>0.97614444</v>
      </c>
      <c r="D1701" s="23">
        <f ca="1">IF(A1701&lt;$B$1,VLOOKUP(A1701,[1]DI!$A$4:$B$15000,2,FALSE),0)</f>
        <v>0.104</v>
      </c>
      <c r="E1701" s="22">
        <f t="shared" ca="1" si="398"/>
        <v>3.927E-4</v>
      </c>
      <c r="F1701" s="23">
        <f t="shared" si="399"/>
        <v>1.3</v>
      </c>
      <c r="G1701" s="24">
        <f t="shared" ca="1" si="400"/>
        <v>1.00051051</v>
      </c>
      <c r="H1701" s="22">
        <f ca="1">TRUNC(PRODUCT(G$10:G1700),15)</f>
        <v>1.6046289378280201</v>
      </c>
      <c r="I1701" s="22">
        <f t="shared" ca="1" si="401"/>
        <v>1.5015535581434301</v>
      </c>
      <c r="J1701" s="22">
        <f t="shared" ca="1" si="402"/>
        <v>1.06864582</v>
      </c>
      <c r="K1701" s="110">
        <f t="shared" ca="1" si="395"/>
        <v>0.21568128440243012</v>
      </c>
      <c r="L1701" s="115">
        <v>0</v>
      </c>
      <c r="M1701" s="67">
        <f>IF(L1701&gt;0,VLOOKUP(L1701,S$12:$AB$125,7),0)</f>
        <v>0</v>
      </c>
      <c r="N1701" s="2">
        <f t="shared" si="396"/>
        <v>0</v>
      </c>
      <c r="O1701" s="22">
        <f t="shared" ca="1" si="403"/>
        <v>0.21568128440243012</v>
      </c>
      <c r="P1701" s="25" t="str">
        <f t="shared" si="404"/>
        <v>A+J=</v>
      </c>
      <c r="Q1701" s="26">
        <f t="shared" si="405"/>
        <v>45306</v>
      </c>
      <c r="R1701" s="4"/>
      <c r="S1701" s="98"/>
      <c r="U1701" s="4"/>
      <c r="V1701" s="4"/>
      <c r="W1701" s="4"/>
      <c r="X1701" s="4"/>
      <c r="Y1701" s="4"/>
      <c r="Z1701" s="4"/>
      <c r="AA1701" s="4"/>
      <c r="AB1701" s="4"/>
      <c r="AC1701" s="4"/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  <c r="BK1701" s="64"/>
      <c r="BL1701" s="64"/>
      <c r="BM1701" s="64"/>
      <c r="BN1701" s="64"/>
      <c r="BO1701" s="64"/>
      <c r="BP1701" s="64"/>
      <c r="BQ1701" s="64"/>
      <c r="BR1701" s="64"/>
      <c r="BS1701" s="64"/>
      <c r="BT1701" s="64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  <c r="FN1701" s="64"/>
      <c r="FO1701" s="64"/>
      <c r="FP1701" s="64"/>
      <c r="FQ1701" s="64"/>
      <c r="FR1701" s="64"/>
      <c r="FS1701" s="64"/>
      <c r="FT1701" s="64"/>
    </row>
    <row r="1702" spans="1:176" ht="15" x14ac:dyDescent="0.25">
      <c r="A1702" s="20">
        <f t="shared" si="406"/>
        <v>45455</v>
      </c>
      <c r="B1702" s="22">
        <f t="shared" ca="1" si="397"/>
        <v>1.1924341742656419</v>
      </c>
      <c r="C1702" s="22">
        <f t="shared" ca="1" si="407"/>
        <v>0.97614444</v>
      </c>
      <c r="D1702" s="23">
        <f ca="1">IF(A1702&lt;$B$1,VLOOKUP(A1702,[1]DI!$A$4:$B$15000,2,FALSE),0)</f>
        <v>0.104</v>
      </c>
      <c r="E1702" s="22">
        <f t="shared" ca="1" si="398"/>
        <v>3.927E-4</v>
      </c>
      <c r="F1702" s="23">
        <f t="shared" si="399"/>
        <v>1.3</v>
      </c>
      <c r="G1702" s="24">
        <f t="shared" ca="1" si="400"/>
        <v>1.00051051</v>
      </c>
      <c r="H1702" s="22">
        <f ca="1">TRUNC(PRODUCT(G$10:G1701),15)</f>
        <v>1.60544811694707</v>
      </c>
      <c r="I1702" s="22">
        <f t="shared" ca="1" si="401"/>
        <v>1.5015535581434301</v>
      </c>
      <c r="J1702" s="22">
        <f t="shared" ca="1" si="402"/>
        <v>1.0691913799999999</v>
      </c>
      <c r="K1702" s="110">
        <f t="shared" ca="1" si="395"/>
        <v>0.21628973426564185</v>
      </c>
      <c r="L1702" s="115">
        <v>0</v>
      </c>
      <c r="M1702" s="67">
        <f>IF(L1702&gt;0,VLOOKUP(L1702,S$12:$AB$125,7),0)</f>
        <v>0</v>
      </c>
      <c r="N1702" s="2">
        <f t="shared" si="396"/>
        <v>0</v>
      </c>
      <c r="O1702" s="22">
        <f t="shared" ca="1" si="403"/>
        <v>0.21628973426564185</v>
      </c>
      <c r="P1702" s="25" t="str">
        <f t="shared" si="404"/>
        <v>A+J=</v>
      </c>
      <c r="Q1702" s="26">
        <f t="shared" si="405"/>
        <v>45306</v>
      </c>
      <c r="R1702" s="4"/>
      <c r="S1702" s="98"/>
      <c r="U1702" s="4"/>
      <c r="V1702" s="4"/>
      <c r="W1702" s="4"/>
      <c r="X1702" s="4"/>
      <c r="Y1702" s="4"/>
      <c r="Z1702" s="4"/>
      <c r="AA1702" s="4"/>
      <c r="AB1702" s="4"/>
      <c r="AC1702" s="4"/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  <c r="BK1702" s="64"/>
      <c r="BL1702" s="64"/>
      <c r="BM1702" s="64"/>
      <c r="BN1702" s="64"/>
      <c r="BO1702" s="64"/>
      <c r="BP1702" s="64"/>
      <c r="BQ1702" s="64"/>
      <c r="BR1702" s="64"/>
      <c r="BS1702" s="64"/>
      <c r="BT1702" s="64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  <c r="FN1702" s="64"/>
      <c r="FO1702" s="64"/>
      <c r="FP1702" s="64"/>
      <c r="FQ1702" s="64"/>
      <c r="FR1702" s="64"/>
      <c r="FS1702" s="64"/>
      <c r="FT1702" s="64"/>
    </row>
    <row r="1703" spans="1:176" ht="15" x14ac:dyDescent="0.25">
      <c r="A1703" s="20">
        <f t="shared" si="406"/>
        <v>45456</v>
      </c>
      <c r="B1703" s="22">
        <f t="shared" ca="1" si="397"/>
        <v>1.1930429116920236</v>
      </c>
      <c r="C1703" s="22">
        <f t="shared" ca="1" si="407"/>
        <v>0.97614444</v>
      </c>
      <c r="D1703" s="23">
        <f ca="1">IF(A1703&lt;$B$1,VLOOKUP(A1703,[1]DI!$A$4:$B$15000,2,FALSE),0)</f>
        <v>0.104</v>
      </c>
      <c r="E1703" s="22">
        <f t="shared" ca="1" si="398"/>
        <v>3.927E-4</v>
      </c>
      <c r="F1703" s="23">
        <f t="shared" si="399"/>
        <v>1.3</v>
      </c>
      <c r="G1703" s="24">
        <f t="shared" ca="1" si="400"/>
        <v>1.00051051</v>
      </c>
      <c r="H1703" s="22">
        <f ca="1">TRUNC(PRODUCT(G$10:G1702),15)</f>
        <v>1.6062677142652499</v>
      </c>
      <c r="I1703" s="22">
        <f t="shared" ca="1" si="401"/>
        <v>1.5015535581434301</v>
      </c>
      <c r="J1703" s="22">
        <f t="shared" ca="1" si="402"/>
        <v>1.06973721</v>
      </c>
      <c r="K1703" s="110">
        <f t="shared" ca="1" si="395"/>
        <v>0.21689847169202367</v>
      </c>
      <c r="L1703" s="115">
        <v>0</v>
      </c>
      <c r="M1703" s="67">
        <f>IF(L1703&gt;0,VLOOKUP(L1703,S$12:$AB$125,7),0)</f>
        <v>0</v>
      </c>
      <c r="N1703" s="2">
        <f t="shared" si="396"/>
        <v>0</v>
      </c>
      <c r="O1703" s="22">
        <f t="shared" ca="1" si="403"/>
        <v>0.21689847169202367</v>
      </c>
      <c r="P1703" s="25" t="str">
        <f t="shared" si="404"/>
        <v>A+J=</v>
      </c>
      <c r="Q1703" s="26">
        <f t="shared" si="405"/>
        <v>45306</v>
      </c>
      <c r="R1703" s="4"/>
      <c r="S1703" s="98"/>
      <c r="U1703" s="4"/>
      <c r="V1703" s="4"/>
      <c r="W1703" s="4"/>
      <c r="X1703" s="4"/>
      <c r="Y1703" s="4"/>
      <c r="Z1703" s="4"/>
      <c r="AA1703" s="4"/>
      <c r="AB1703" s="4"/>
      <c r="AC1703" s="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4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64"/>
      <c r="BJ1703" s="64"/>
      <c r="BK1703" s="64"/>
      <c r="BL1703" s="64"/>
      <c r="BM1703" s="64"/>
      <c r="BN1703" s="64"/>
      <c r="BO1703" s="64"/>
      <c r="BP1703" s="64"/>
      <c r="BQ1703" s="64"/>
      <c r="BR1703" s="64"/>
      <c r="BS1703" s="64"/>
      <c r="BT1703" s="64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  <c r="FN1703" s="64"/>
      <c r="FO1703" s="64"/>
      <c r="FP1703" s="64"/>
      <c r="FQ1703" s="64"/>
      <c r="FR1703" s="64"/>
      <c r="FS1703" s="64"/>
      <c r="FT1703" s="64"/>
    </row>
    <row r="1704" spans="1:176" ht="15" x14ac:dyDescent="0.25">
      <c r="A1704" s="20">
        <f t="shared" si="406"/>
        <v>45457</v>
      </c>
      <c r="B1704" s="22">
        <f t="shared" ca="1" si="397"/>
        <v>1.1936519780728041</v>
      </c>
      <c r="C1704" s="22">
        <f t="shared" ca="1" si="407"/>
        <v>0.97614444</v>
      </c>
      <c r="D1704" s="23">
        <f ca="1">IF(A1704&lt;$B$1,VLOOKUP(A1704,[1]DI!$A$4:$B$15000,2,FALSE),0)</f>
        <v>0.104</v>
      </c>
      <c r="E1704" s="22">
        <f t="shared" ca="1" si="398"/>
        <v>3.927E-4</v>
      </c>
      <c r="F1704" s="23">
        <f t="shared" si="399"/>
        <v>1.3</v>
      </c>
      <c r="G1704" s="24">
        <f t="shared" ca="1" si="400"/>
        <v>1.00051051</v>
      </c>
      <c r="H1704" s="22">
        <f ca="1">TRUNC(PRODUCT(G$10:G1703),15)</f>
        <v>1.60708772999606</v>
      </c>
      <c r="I1704" s="22">
        <f t="shared" ca="1" si="401"/>
        <v>1.5015535581434301</v>
      </c>
      <c r="J1704" s="22">
        <f t="shared" ca="1" si="402"/>
        <v>1.0702833199999999</v>
      </c>
      <c r="K1704" s="110">
        <f t="shared" ca="1" si="395"/>
        <v>0.21750753807280404</v>
      </c>
      <c r="L1704" s="115">
        <v>0</v>
      </c>
      <c r="M1704" s="67">
        <f>IF(L1704&gt;0,VLOOKUP(L1704,S$12:$AB$125,7),0)</f>
        <v>0</v>
      </c>
      <c r="N1704" s="2">
        <f t="shared" si="396"/>
        <v>0</v>
      </c>
      <c r="O1704" s="22">
        <f t="shared" ca="1" si="403"/>
        <v>0.21750753807280404</v>
      </c>
      <c r="P1704" s="25" t="str">
        <f t="shared" si="404"/>
        <v>A+J=</v>
      </c>
      <c r="Q1704" s="26">
        <f t="shared" si="405"/>
        <v>45306</v>
      </c>
      <c r="R1704" s="4"/>
      <c r="S1704" s="98"/>
      <c r="U1704" s="4"/>
      <c r="V1704" s="4"/>
      <c r="W1704" s="4"/>
      <c r="X1704" s="4"/>
      <c r="Y1704" s="4"/>
      <c r="Z1704" s="4"/>
      <c r="AA1704" s="4"/>
      <c r="AB1704" s="4"/>
      <c r="AC1704" s="4"/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  <c r="BK1704" s="64"/>
      <c r="BL1704" s="64"/>
      <c r="BM1704" s="64"/>
      <c r="BN1704" s="64"/>
      <c r="BO1704" s="64"/>
      <c r="BP1704" s="64"/>
      <c r="BQ1704" s="64"/>
      <c r="BR1704" s="64"/>
      <c r="BS1704" s="64"/>
      <c r="BT1704" s="6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  <c r="FN1704" s="64"/>
      <c r="FO1704" s="64"/>
      <c r="FP1704" s="64"/>
      <c r="FQ1704" s="64"/>
      <c r="FR1704" s="64"/>
      <c r="FS1704" s="64"/>
      <c r="FT1704" s="64"/>
    </row>
    <row r="1705" spans="1:176" ht="15" x14ac:dyDescent="0.25">
      <c r="A1705" s="20">
        <f t="shared" si="406"/>
        <v>45458</v>
      </c>
      <c r="B1705" s="22">
        <f t="shared" ca="1" si="397"/>
        <v>1.194261343407983</v>
      </c>
      <c r="C1705" s="22">
        <f t="shared" ca="1" si="407"/>
        <v>0.97614444</v>
      </c>
      <c r="D1705" s="23">
        <f ca="1">IF(A1705&lt;$B$1,VLOOKUP(A1705,[1]DI!$A$4:$B$15000,2,FALSE),0)</f>
        <v>0</v>
      </c>
      <c r="E1705" s="22">
        <f t="shared" ca="1" si="398"/>
        <v>0</v>
      </c>
      <c r="F1705" s="23">
        <f t="shared" si="399"/>
        <v>1.3</v>
      </c>
      <c r="G1705" s="24">
        <f t="shared" ca="1" si="400"/>
        <v>1</v>
      </c>
      <c r="H1705" s="22">
        <f ca="1">TRUNC(PRODUCT(G$10:G1704),15)</f>
        <v>1.6079081643530999</v>
      </c>
      <c r="I1705" s="22">
        <f t="shared" ca="1" si="401"/>
        <v>1.5015535581434301</v>
      </c>
      <c r="J1705" s="22">
        <f t="shared" ca="1" si="402"/>
        <v>1.0708297099999999</v>
      </c>
      <c r="K1705" s="110">
        <f t="shared" ca="1" si="395"/>
        <v>0.21811690340798306</v>
      </c>
      <c r="L1705" s="115">
        <v>0</v>
      </c>
      <c r="M1705" s="67">
        <f>IF(L1705&gt;0,VLOOKUP(L1705,S$12:$AB$125,7),0)</f>
        <v>0</v>
      </c>
      <c r="N1705" s="2">
        <f t="shared" si="396"/>
        <v>0</v>
      </c>
      <c r="O1705" s="22">
        <f t="shared" ca="1" si="403"/>
        <v>0.21811690340798306</v>
      </c>
      <c r="P1705" s="25" t="str">
        <f t="shared" si="404"/>
        <v>A+J=</v>
      </c>
      <c r="Q1705" s="26">
        <f t="shared" si="405"/>
        <v>45306</v>
      </c>
      <c r="R1705" s="4"/>
      <c r="S1705" s="98"/>
      <c r="U1705" s="4"/>
      <c r="V1705" s="4"/>
      <c r="W1705" s="4"/>
      <c r="X1705" s="4"/>
      <c r="Y1705" s="4"/>
      <c r="Z1705" s="4"/>
      <c r="AA1705" s="4"/>
      <c r="AB1705" s="4"/>
      <c r="AC1705" s="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  <c r="BK1705" s="64"/>
      <c r="BL1705" s="64"/>
      <c r="BM1705" s="64"/>
      <c r="BN1705" s="64"/>
      <c r="BO1705" s="64"/>
      <c r="BP1705" s="64"/>
      <c r="BQ1705" s="64"/>
      <c r="BR1705" s="64"/>
      <c r="BS1705" s="64"/>
      <c r="BT1705" s="64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  <c r="FN1705" s="64"/>
      <c r="FO1705" s="64"/>
      <c r="FP1705" s="64"/>
      <c r="FQ1705" s="64"/>
      <c r="FR1705" s="64"/>
      <c r="FS1705" s="64"/>
      <c r="FT1705" s="64"/>
    </row>
    <row r="1706" spans="1:176" ht="15" x14ac:dyDescent="0.25">
      <c r="A1706" s="20">
        <f t="shared" si="406"/>
        <v>45459</v>
      </c>
      <c r="B1706" s="22">
        <f t="shared" ca="1" si="397"/>
        <v>1.194261343407983</v>
      </c>
      <c r="C1706" s="22">
        <f t="shared" ca="1" si="407"/>
        <v>0.97614444</v>
      </c>
      <c r="D1706" s="23">
        <f ca="1">IF(A1706&lt;$B$1,VLOOKUP(A1706,[1]DI!$A$4:$B$15000,2,FALSE),0)</f>
        <v>0</v>
      </c>
      <c r="E1706" s="22">
        <f t="shared" ca="1" si="398"/>
        <v>0</v>
      </c>
      <c r="F1706" s="23">
        <f t="shared" si="399"/>
        <v>1.3</v>
      </c>
      <c r="G1706" s="24">
        <f t="shared" ca="1" si="400"/>
        <v>1</v>
      </c>
      <c r="H1706" s="22">
        <f ca="1">TRUNC(PRODUCT(G$10:G1705),15)</f>
        <v>1.6079081643530999</v>
      </c>
      <c r="I1706" s="22">
        <f t="shared" ca="1" si="401"/>
        <v>1.5015535581434301</v>
      </c>
      <c r="J1706" s="22">
        <f t="shared" ca="1" si="402"/>
        <v>1.0708297099999999</v>
      </c>
      <c r="K1706" s="110">
        <f t="shared" ca="1" si="395"/>
        <v>0.21811690340798306</v>
      </c>
      <c r="L1706" s="115">
        <v>0</v>
      </c>
      <c r="M1706" s="67">
        <f>IF(L1706&gt;0,VLOOKUP(L1706,S$12:$AB$125,7),0)</f>
        <v>0</v>
      </c>
      <c r="N1706" s="2">
        <f t="shared" si="396"/>
        <v>0</v>
      </c>
      <c r="O1706" s="22">
        <f t="shared" ca="1" si="403"/>
        <v>0.21811690340798306</v>
      </c>
      <c r="P1706" s="25" t="str">
        <f t="shared" si="404"/>
        <v>A+J=</v>
      </c>
      <c r="Q1706" s="26">
        <f t="shared" si="405"/>
        <v>45306</v>
      </c>
      <c r="R1706" s="4"/>
      <c r="S1706" s="98"/>
      <c r="U1706" s="4"/>
      <c r="V1706" s="4"/>
      <c r="W1706" s="4"/>
      <c r="X1706" s="4"/>
      <c r="Y1706" s="4"/>
      <c r="Z1706" s="4"/>
      <c r="AA1706" s="4"/>
      <c r="AB1706" s="4"/>
      <c r="AC1706" s="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  <c r="BL1706" s="64"/>
      <c r="BM1706" s="64"/>
      <c r="BN1706" s="64"/>
      <c r="BO1706" s="64"/>
      <c r="BP1706" s="64"/>
      <c r="BQ1706" s="64"/>
      <c r="BR1706" s="64"/>
      <c r="BS1706" s="64"/>
      <c r="BT1706" s="64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  <c r="FN1706" s="64"/>
      <c r="FO1706" s="64"/>
      <c r="FP1706" s="64"/>
      <c r="FQ1706" s="64"/>
      <c r="FR1706" s="64"/>
      <c r="FS1706" s="64"/>
      <c r="FT1706" s="64"/>
    </row>
    <row r="1707" spans="1:176" ht="15" x14ac:dyDescent="0.25">
      <c r="A1707" s="20">
        <f t="shared" si="406"/>
        <v>45460</v>
      </c>
      <c r="B1707" s="22">
        <f t="shared" ca="1" si="397"/>
        <v>1.194261343407983</v>
      </c>
      <c r="C1707" s="22">
        <f t="shared" ca="1" si="407"/>
        <v>0.97614444</v>
      </c>
      <c r="D1707" s="23">
        <f ca="1">IF(A1707&lt;$B$1,VLOOKUP(A1707,[1]DI!$A$4:$B$15000,2,FALSE),0)</f>
        <v>0.104</v>
      </c>
      <c r="E1707" s="22">
        <f t="shared" ca="1" si="398"/>
        <v>3.927E-4</v>
      </c>
      <c r="F1707" s="23">
        <f t="shared" si="399"/>
        <v>1.3</v>
      </c>
      <c r="G1707" s="24">
        <f t="shared" ca="1" si="400"/>
        <v>1.00051051</v>
      </c>
      <c r="H1707" s="22">
        <f ca="1">TRUNC(PRODUCT(G$10:G1706),15)</f>
        <v>1.6079081643530999</v>
      </c>
      <c r="I1707" s="22">
        <f t="shared" ca="1" si="401"/>
        <v>1.5015535581434301</v>
      </c>
      <c r="J1707" s="22">
        <f t="shared" ca="1" si="402"/>
        <v>1.0708297099999999</v>
      </c>
      <c r="K1707" s="110">
        <f t="shared" ca="1" si="395"/>
        <v>0.21811690340798306</v>
      </c>
      <c r="L1707" s="115">
        <v>0</v>
      </c>
      <c r="M1707" s="67">
        <f>IF(L1707&gt;0,VLOOKUP(L1707,S$12:$AB$125,7),0)</f>
        <v>0</v>
      </c>
      <c r="N1707" s="2">
        <f t="shared" si="396"/>
        <v>0</v>
      </c>
      <c r="O1707" s="22">
        <f t="shared" ca="1" si="403"/>
        <v>0.21811690340798306</v>
      </c>
      <c r="P1707" s="25" t="str">
        <f t="shared" si="404"/>
        <v>A+J=</v>
      </c>
      <c r="Q1707" s="26">
        <f t="shared" si="405"/>
        <v>45306</v>
      </c>
      <c r="R1707" s="4"/>
      <c r="S1707" s="98"/>
      <c r="U1707" s="4"/>
      <c r="V1707" s="4"/>
      <c r="W1707" s="4"/>
      <c r="X1707" s="4"/>
      <c r="Y1707" s="4"/>
      <c r="Z1707" s="4"/>
      <c r="AA1707" s="4"/>
      <c r="AB1707" s="4"/>
      <c r="AC1707" s="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  <c r="BL1707" s="64"/>
      <c r="BM1707" s="64"/>
      <c r="BN1707" s="64"/>
      <c r="BO1707" s="64"/>
      <c r="BP1707" s="64"/>
      <c r="BQ1707" s="64"/>
      <c r="BR1707" s="64"/>
      <c r="BS1707" s="64"/>
      <c r="BT1707" s="64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  <c r="FN1707" s="64"/>
      <c r="FO1707" s="64"/>
      <c r="FP1707" s="64"/>
      <c r="FQ1707" s="64"/>
      <c r="FR1707" s="64"/>
      <c r="FS1707" s="64"/>
      <c r="FT1707" s="64"/>
    </row>
    <row r="1708" spans="1:176" ht="15" x14ac:dyDescent="0.25">
      <c r="A1708" s="20">
        <f t="shared" si="406"/>
        <v>45461</v>
      </c>
      <c r="B1708" s="22">
        <f t="shared" ca="1" si="397"/>
        <v>1.1948710276975607</v>
      </c>
      <c r="C1708" s="22">
        <f t="shared" ca="1" si="407"/>
        <v>0.97614444</v>
      </c>
      <c r="D1708" s="23">
        <f ca="1">IF(A1708&lt;$B$1,VLOOKUP(A1708,[1]DI!$A$4:$B$15000,2,FALSE),0)</f>
        <v>0.104</v>
      </c>
      <c r="E1708" s="22">
        <f t="shared" ca="1" si="398"/>
        <v>3.927E-4</v>
      </c>
      <c r="F1708" s="23">
        <f t="shared" si="399"/>
        <v>1.3</v>
      </c>
      <c r="G1708" s="24">
        <f t="shared" ca="1" si="400"/>
        <v>1.00051051</v>
      </c>
      <c r="H1708" s="22">
        <f ca="1">TRUNC(PRODUCT(G$10:G1707),15)</f>
        <v>1.6087290175500899</v>
      </c>
      <c r="I1708" s="22">
        <f t="shared" ca="1" si="401"/>
        <v>1.5015535581434301</v>
      </c>
      <c r="J1708" s="22">
        <f t="shared" ca="1" si="402"/>
        <v>1.07137638</v>
      </c>
      <c r="K1708" s="110">
        <f t="shared" ca="1" si="395"/>
        <v>0.2187265876975607</v>
      </c>
      <c r="L1708" s="115">
        <v>0</v>
      </c>
      <c r="M1708" s="67">
        <f>IF(L1708&gt;0,VLOOKUP(L1708,S$12:$AB$125,7),0)</f>
        <v>0</v>
      </c>
      <c r="N1708" s="2">
        <f t="shared" si="396"/>
        <v>0</v>
      </c>
      <c r="O1708" s="22">
        <f t="shared" ca="1" si="403"/>
        <v>0.2187265876975607</v>
      </c>
      <c r="P1708" s="25" t="str">
        <f t="shared" si="404"/>
        <v>A+J=</v>
      </c>
      <c r="Q1708" s="26">
        <f t="shared" si="405"/>
        <v>45306</v>
      </c>
      <c r="R1708" s="4"/>
      <c r="S1708" s="98"/>
      <c r="U1708" s="4"/>
      <c r="V1708" s="4"/>
      <c r="W1708" s="4"/>
      <c r="X1708" s="4"/>
      <c r="Y1708" s="4"/>
      <c r="Z1708" s="4"/>
      <c r="AA1708" s="4"/>
      <c r="AB1708" s="4"/>
      <c r="AC1708" s="4"/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  <c r="BK1708" s="64"/>
      <c r="BL1708" s="64"/>
      <c r="BM1708" s="64"/>
      <c r="BN1708" s="64"/>
      <c r="BO1708" s="64"/>
      <c r="BP1708" s="64"/>
      <c r="BQ1708" s="64"/>
      <c r="BR1708" s="64"/>
      <c r="BS1708" s="64"/>
      <c r="BT1708" s="64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  <c r="FN1708" s="64"/>
      <c r="FO1708" s="64"/>
      <c r="FP1708" s="64"/>
      <c r="FQ1708" s="64"/>
      <c r="FR1708" s="64"/>
      <c r="FS1708" s="64"/>
      <c r="FT1708" s="64"/>
    </row>
    <row r="1709" spans="1:176" ht="15" x14ac:dyDescent="0.25">
      <c r="A1709" s="20">
        <f t="shared" si="406"/>
        <v>45462</v>
      </c>
      <c r="B1709" s="22">
        <f t="shared" ca="1" si="397"/>
        <v>1.195481020941537</v>
      </c>
      <c r="C1709" s="22">
        <f t="shared" ca="1" si="407"/>
        <v>0.97614444</v>
      </c>
      <c r="D1709" s="23">
        <f ca="1">IF(A1709&lt;$B$1,VLOOKUP(A1709,[1]DI!$A$4:$B$15000,2,FALSE),0)</f>
        <v>0.104</v>
      </c>
      <c r="E1709" s="22">
        <f t="shared" ca="1" si="398"/>
        <v>3.927E-4</v>
      </c>
      <c r="F1709" s="23">
        <f t="shared" si="399"/>
        <v>1.3</v>
      </c>
      <c r="G1709" s="24">
        <f t="shared" ca="1" si="400"/>
        <v>1.00051051</v>
      </c>
      <c r="H1709" s="22">
        <f ca="1">TRUNC(PRODUCT(G$10:G1708),15)</f>
        <v>1.60955028980083</v>
      </c>
      <c r="I1709" s="22">
        <f t="shared" ca="1" si="401"/>
        <v>1.5015535581434301</v>
      </c>
      <c r="J1709" s="22">
        <f t="shared" ca="1" si="402"/>
        <v>1.07192333</v>
      </c>
      <c r="K1709" s="110">
        <f t="shared" ca="1" si="395"/>
        <v>0.21933658094153685</v>
      </c>
      <c r="L1709" s="115">
        <v>0</v>
      </c>
      <c r="M1709" s="67">
        <f>IF(L1709&gt;0,VLOOKUP(L1709,S$12:$AB$125,7),0)</f>
        <v>0</v>
      </c>
      <c r="N1709" s="2">
        <f t="shared" si="396"/>
        <v>0</v>
      </c>
      <c r="O1709" s="22">
        <f t="shared" ca="1" si="403"/>
        <v>0.21933658094153685</v>
      </c>
      <c r="P1709" s="25" t="str">
        <f t="shared" si="404"/>
        <v>A+J=</v>
      </c>
      <c r="Q1709" s="26">
        <f t="shared" si="405"/>
        <v>45306</v>
      </c>
      <c r="R1709" s="4"/>
      <c r="S1709" s="98"/>
      <c r="U1709" s="4"/>
      <c r="V1709" s="4"/>
      <c r="W1709" s="4"/>
      <c r="X1709" s="4"/>
      <c r="Y1709" s="4"/>
      <c r="Z1709" s="4"/>
      <c r="AA1709" s="4"/>
      <c r="AB1709" s="4"/>
      <c r="AC1709" s="4"/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  <c r="BL1709" s="64"/>
      <c r="BM1709" s="64"/>
      <c r="BN1709" s="64"/>
      <c r="BO1709" s="64"/>
      <c r="BP1709" s="64"/>
      <c r="BQ1709" s="64"/>
      <c r="BR1709" s="64"/>
      <c r="BS1709" s="64"/>
      <c r="BT1709" s="64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  <c r="FN1709" s="64"/>
      <c r="FO1709" s="64"/>
      <c r="FP1709" s="64"/>
      <c r="FQ1709" s="64"/>
      <c r="FR1709" s="64"/>
      <c r="FS1709" s="64"/>
      <c r="FT1709" s="64"/>
    </row>
    <row r="1710" spans="1:176" ht="15" x14ac:dyDescent="0.25">
      <c r="A1710" s="20">
        <f t="shared" si="406"/>
        <v>45463</v>
      </c>
      <c r="B1710" s="22">
        <f t="shared" ca="1" si="397"/>
        <v>1.1960913331399117</v>
      </c>
      <c r="C1710" s="22">
        <f t="shared" ca="1" si="407"/>
        <v>0.97614444</v>
      </c>
      <c r="D1710" s="23">
        <f ca="1">IF(A1710&lt;$B$1,VLOOKUP(A1710,[1]DI!$A$4:$B$15000,2,FALSE),0)</f>
        <v>0.104</v>
      </c>
      <c r="E1710" s="22">
        <f t="shared" ca="1" si="398"/>
        <v>3.927E-4</v>
      </c>
      <c r="F1710" s="23">
        <f t="shared" si="399"/>
        <v>1.3</v>
      </c>
      <c r="G1710" s="24">
        <f t="shared" ca="1" si="400"/>
        <v>1.00051051</v>
      </c>
      <c r="H1710" s="22">
        <f ca="1">TRUNC(PRODUCT(G$10:G1709),15)</f>
        <v>1.6103719813192801</v>
      </c>
      <c r="I1710" s="22">
        <f t="shared" ca="1" si="401"/>
        <v>1.5015535581434301</v>
      </c>
      <c r="J1710" s="22">
        <f t="shared" ca="1" si="402"/>
        <v>1.07247056</v>
      </c>
      <c r="K1710" s="110">
        <f t="shared" ca="1" si="395"/>
        <v>0.2199468931399117</v>
      </c>
      <c r="L1710" s="115">
        <v>0</v>
      </c>
      <c r="M1710" s="67">
        <f>IF(L1710&gt;0,VLOOKUP(L1710,S$12:$AB$125,7),0)</f>
        <v>0</v>
      </c>
      <c r="N1710" s="2">
        <f t="shared" si="396"/>
        <v>0</v>
      </c>
      <c r="O1710" s="22">
        <f t="shared" ca="1" si="403"/>
        <v>0.2199468931399117</v>
      </c>
      <c r="P1710" s="25" t="str">
        <f t="shared" si="404"/>
        <v>A+J=</v>
      </c>
      <c r="Q1710" s="26">
        <f t="shared" si="405"/>
        <v>45306</v>
      </c>
      <c r="R1710" s="4"/>
      <c r="S1710" s="98"/>
      <c r="U1710" s="4"/>
      <c r="V1710" s="4"/>
      <c r="W1710" s="4"/>
      <c r="X1710" s="4"/>
      <c r="Y1710" s="4"/>
      <c r="Z1710" s="4"/>
      <c r="AA1710" s="4"/>
      <c r="AB1710" s="4"/>
      <c r="AC1710" s="4"/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4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64"/>
      <c r="BJ1710" s="64"/>
      <c r="BK1710" s="64"/>
      <c r="BL1710" s="64"/>
      <c r="BM1710" s="64"/>
      <c r="BN1710" s="64"/>
      <c r="BO1710" s="64"/>
      <c r="BP1710" s="64"/>
      <c r="BQ1710" s="64"/>
      <c r="BR1710" s="64"/>
      <c r="BS1710" s="64"/>
      <c r="BT1710" s="64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  <c r="FN1710" s="64"/>
      <c r="FO1710" s="64"/>
      <c r="FP1710" s="64"/>
      <c r="FQ1710" s="64"/>
      <c r="FR1710" s="64"/>
      <c r="FS1710" s="64"/>
      <c r="FT1710" s="64"/>
    </row>
    <row r="1711" spans="1:176" ht="15" x14ac:dyDescent="0.25">
      <c r="A1711" s="20">
        <f t="shared" si="406"/>
        <v>45464</v>
      </c>
      <c r="B1711" s="22">
        <f t="shared" ca="1" si="397"/>
        <v>1.1967019429014565</v>
      </c>
      <c r="C1711" s="22">
        <f t="shared" ca="1" si="407"/>
        <v>0.97614444</v>
      </c>
      <c r="D1711" s="23">
        <f ca="1">IF(A1711&lt;$B$1,VLOOKUP(A1711,[1]DI!$A$4:$B$15000,2,FALSE),0)</f>
        <v>0.104</v>
      </c>
      <c r="E1711" s="22">
        <f t="shared" ca="1" si="398"/>
        <v>3.927E-4</v>
      </c>
      <c r="F1711" s="23">
        <f t="shared" si="399"/>
        <v>1.3</v>
      </c>
      <c r="G1711" s="24">
        <f t="shared" ca="1" si="400"/>
        <v>1.00051051</v>
      </c>
      <c r="H1711" s="22">
        <f ca="1">TRUNC(PRODUCT(G$10:G1710),15)</f>
        <v>1.6111940923194601</v>
      </c>
      <c r="I1711" s="22">
        <f t="shared" ca="1" si="401"/>
        <v>1.5015535581434301</v>
      </c>
      <c r="J1711" s="22">
        <f t="shared" ca="1" si="402"/>
        <v>1.0730180600000001</v>
      </c>
      <c r="K1711" s="110">
        <f t="shared" ca="1" si="395"/>
        <v>0.22055750290145659</v>
      </c>
      <c r="L1711" s="115">
        <v>0</v>
      </c>
      <c r="M1711" s="67">
        <f>IF(L1711&gt;0,VLOOKUP(L1711,S$12:$AB$125,7),0)</f>
        <v>0</v>
      </c>
      <c r="N1711" s="2">
        <f t="shared" si="396"/>
        <v>0</v>
      </c>
      <c r="O1711" s="22">
        <f t="shared" ca="1" si="403"/>
        <v>0.22055750290145659</v>
      </c>
      <c r="P1711" s="25" t="str">
        <f t="shared" si="404"/>
        <v>A+J=</v>
      </c>
      <c r="Q1711" s="26">
        <f t="shared" si="405"/>
        <v>45306</v>
      </c>
      <c r="R1711" s="4"/>
      <c r="S1711" s="98"/>
      <c r="U1711" s="4"/>
      <c r="V1711" s="4"/>
      <c r="W1711" s="4"/>
      <c r="X1711" s="4"/>
      <c r="Y1711" s="4"/>
      <c r="Z1711" s="4"/>
      <c r="AA1711" s="4"/>
      <c r="AB1711" s="4"/>
      <c r="AC1711" s="4"/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  <c r="BK1711" s="64"/>
      <c r="BL1711" s="64"/>
      <c r="BM1711" s="64"/>
      <c r="BN1711" s="64"/>
      <c r="BO1711" s="64"/>
      <c r="BP1711" s="64"/>
      <c r="BQ1711" s="64"/>
      <c r="BR1711" s="64"/>
      <c r="BS1711" s="64"/>
      <c r="BT1711" s="64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  <c r="FN1711" s="64"/>
      <c r="FO1711" s="64"/>
      <c r="FP1711" s="64"/>
      <c r="FQ1711" s="64"/>
      <c r="FR1711" s="64"/>
      <c r="FS1711" s="64"/>
      <c r="FT1711" s="64"/>
    </row>
    <row r="1712" spans="1:176" ht="15" x14ac:dyDescent="0.25">
      <c r="A1712" s="20">
        <f t="shared" si="406"/>
        <v>45465</v>
      </c>
      <c r="B1712" s="22">
        <f t="shared" ca="1" si="397"/>
        <v>1.1973128730086287</v>
      </c>
      <c r="C1712" s="22">
        <f t="shared" ca="1" si="407"/>
        <v>0.97614444</v>
      </c>
      <c r="D1712" s="23">
        <f ca="1">IF(A1712&lt;$B$1,VLOOKUP(A1712,[1]DI!$A$4:$B$15000,2,FALSE),0)</f>
        <v>0</v>
      </c>
      <c r="E1712" s="22">
        <f t="shared" ca="1" si="398"/>
        <v>0</v>
      </c>
      <c r="F1712" s="23">
        <f t="shared" si="399"/>
        <v>1.3</v>
      </c>
      <c r="G1712" s="24">
        <f t="shared" ca="1" si="400"/>
        <v>1</v>
      </c>
      <c r="H1712" s="22">
        <f ca="1">TRUNC(PRODUCT(G$10:G1711),15)</f>
        <v>1.6120166230155299</v>
      </c>
      <c r="I1712" s="22">
        <f t="shared" ca="1" si="401"/>
        <v>1.5015535581434301</v>
      </c>
      <c r="J1712" s="22">
        <f t="shared" ca="1" si="402"/>
        <v>1.07356585</v>
      </c>
      <c r="K1712" s="110">
        <f t="shared" ref="K1712:K1775" ca="1" si="408">TRUNC((C1712*(J1712-1)),8)+(-R$1531*J1712)</f>
        <v>0.2211684330086286</v>
      </c>
      <c r="L1712" s="115">
        <v>0</v>
      </c>
      <c r="M1712" s="67">
        <f>IF(L1712&gt;0,VLOOKUP(L1712,S$12:$AB$125,7),0)</f>
        <v>0</v>
      </c>
      <c r="N1712" s="2">
        <f t="shared" si="396"/>
        <v>0</v>
      </c>
      <c r="O1712" s="22">
        <f t="shared" ca="1" si="403"/>
        <v>0.2211684330086286</v>
      </c>
      <c r="P1712" s="25" t="str">
        <f t="shared" si="404"/>
        <v>A+J=</v>
      </c>
      <c r="Q1712" s="26">
        <f t="shared" si="405"/>
        <v>45306</v>
      </c>
      <c r="R1712" s="4"/>
      <c r="S1712" s="98"/>
      <c r="U1712" s="4"/>
      <c r="V1712" s="4"/>
      <c r="W1712" s="4"/>
      <c r="X1712" s="4"/>
      <c r="Y1712" s="4"/>
      <c r="Z1712" s="4"/>
      <c r="AA1712" s="4"/>
      <c r="AB1712" s="4"/>
      <c r="AC1712" s="4"/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  <c r="BK1712" s="64"/>
      <c r="BL1712" s="64"/>
      <c r="BM1712" s="64"/>
      <c r="BN1712" s="64"/>
      <c r="BO1712" s="64"/>
      <c r="BP1712" s="64"/>
      <c r="BQ1712" s="64"/>
      <c r="BR1712" s="64"/>
      <c r="BS1712" s="64"/>
      <c r="BT1712" s="64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  <c r="FN1712" s="64"/>
      <c r="FO1712" s="64"/>
      <c r="FP1712" s="64"/>
      <c r="FQ1712" s="64"/>
      <c r="FR1712" s="64"/>
      <c r="FS1712" s="64"/>
      <c r="FT1712" s="64"/>
    </row>
    <row r="1713" spans="1:176" ht="15" x14ac:dyDescent="0.25">
      <c r="A1713" s="20">
        <f t="shared" si="406"/>
        <v>45466</v>
      </c>
      <c r="B1713" s="22">
        <f t="shared" ca="1" si="397"/>
        <v>1.1973128730086287</v>
      </c>
      <c r="C1713" s="22">
        <f t="shared" ca="1" si="407"/>
        <v>0.97614444</v>
      </c>
      <c r="D1713" s="23">
        <f ca="1">IF(A1713&lt;$B$1,VLOOKUP(A1713,[1]DI!$A$4:$B$15000,2,FALSE),0)</f>
        <v>0</v>
      </c>
      <c r="E1713" s="22">
        <f t="shared" ca="1" si="398"/>
        <v>0</v>
      </c>
      <c r="F1713" s="23">
        <f t="shared" si="399"/>
        <v>1.3</v>
      </c>
      <c r="G1713" s="24">
        <f t="shared" ca="1" si="400"/>
        <v>1</v>
      </c>
      <c r="H1713" s="22">
        <f ca="1">TRUNC(PRODUCT(G$10:G1712),15)</f>
        <v>1.6120166230155299</v>
      </c>
      <c r="I1713" s="22">
        <f t="shared" ca="1" si="401"/>
        <v>1.5015535581434301</v>
      </c>
      <c r="J1713" s="22">
        <f t="shared" ca="1" si="402"/>
        <v>1.07356585</v>
      </c>
      <c r="K1713" s="110">
        <f t="shared" ca="1" si="408"/>
        <v>0.2211684330086286</v>
      </c>
      <c r="L1713" s="115">
        <v>0</v>
      </c>
      <c r="M1713" s="67">
        <f>IF(L1713&gt;0,VLOOKUP(L1713,S$12:$AB$125,7),0)</f>
        <v>0</v>
      </c>
      <c r="N1713" s="2">
        <f t="shared" si="396"/>
        <v>0</v>
      </c>
      <c r="O1713" s="22">
        <f t="shared" ca="1" si="403"/>
        <v>0.2211684330086286</v>
      </c>
      <c r="P1713" s="25" t="str">
        <f t="shared" si="404"/>
        <v>A+J=</v>
      </c>
      <c r="Q1713" s="26">
        <f t="shared" si="405"/>
        <v>45306</v>
      </c>
      <c r="R1713" s="4"/>
      <c r="S1713" s="98"/>
      <c r="U1713" s="4"/>
      <c r="V1713" s="4"/>
      <c r="W1713" s="4"/>
      <c r="X1713" s="4"/>
      <c r="Y1713" s="4"/>
      <c r="Z1713" s="4"/>
      <c r="AA1713" s="4"/>
      <c r="AB1713" s="4"/>
      <c r="AC1713" s="4"/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  <c r="BL1713" s="64"/>
      <c r="BM1713" s="64"/>
      <c r="BN1713" s="64"/>
      <c r="BO1713" s="64"/>
      <c r="BP1713" s="64"/>
      <c r="BQ1713" s="64"/>
      <c r="BR1713" s="64"/>
      <c r="BS1713" s="64"/>
      <c r="BT1713" s="64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  <c r="FN1713" s="64"/>
      <c r="FO1713" s="64"/>
      <c r="FP1713" s="64"/>
      <c r="FQ1713" s="64"/>
      <c r="FR1713" s="64"/>
      <c r="FS1713" s="64"/>
      <c r="FT1713" s="64"/>
    </row>
    <row r="1714" spans="1:176" ht="15" x14ac:dyDescent="0.25">
      <c r="A1714" s="20">
        <f t="shared" si="406"/>
        <v>45467</v>
      </c>
      <c r="B1714" s="22">
        <f t="shared" ca="1" si="397"/>
        <v>1.1973128730086287</v>
      </c>
      <c r="C1714" s="22">
        <f t="shared" ca="1" si="407"/>
        <v>0.97614444</v>
      </c>
      <c r="D1714" s="23">
        <f ca="1">IF(A1714&lt;$B$1,VLOOKUP(A1714,[1]DI!$A$4:$B$15000,2,FALSE),0)</f>
        <v>0.104</v>
      </c>
      <c r="E1714" s="22">
        <f t="shared" ca="1" si="398"/>
        <v>3.927E-4</v>
      </c>
      <c r="F1714" s="23">
        <f t="shared" si="399"/>
        <v>1.3</v>
      </c>
      <c r="G1714" s="24">
        <f t="shared" ca="1" si="400"/>
        <v>1.00051051</v>
      </c>
      <c r="H1714" s="22">
        <f ca="1">TRUNC(PRODUCT(G$10:G1713),15)</f>
        <v>1.6120166230155299</v>
      </c>
      <c r="I1714" s="22">
        <f t="shared" ca="1" si="401"/>
        <v>1.5015535581434301</v>
      </c>
      <c r="J1714" s="22">
        <f t="shared" ca="1" si="402"/>
        <v>1.07356585</v>
      </c>
      <c r="K1714" s="110">
        <f t="shared" ca="1" si="408"/>
        <v>0.2211684330086286</v>
      </c>
      <c r="L1714" s="115">
        <v>0</v>
      </c>
      <c r="M1714" s="67">
        <f>IF(L1714&gt;0,VLOOKUP(L1714,S$12:$AB$125,7),0)</f>
        <v>0</v>
      </c>
      <c r="N1714" s="2">
        <f t="shared" si="396"/>
        <v>0</v>
      </c>
      <c r="O1714" s="22">
        <f t="shared" ca="1" si="403"/>
        <v>0.2211684330086286</v>
      </c>
      <c r="P1714" s="25" t="str">
        <f t="shared" si="404"/>
        <v>A+J=</v>
      </c>
      <c r="Q1714" s="26">
        <f t="shared" si="405"/>
        <v>45306</v>
      </c>
      <c r="R1714" s="4"/>
      <c r="S1714" s="98"/>
      <c r="U1714" s="4"/>
      <c r="V1714" s="4"/>
      <c r="W1714" s="4"/>
      <c r="X1714" s="4"/>
      <c r="Y1714" s="4"/>
      <c r="Z1714" s="4"/>
      <c r="AA1714" s="4"/>
      <c r="AB1714" s="4"/>
      <c r="AC1714" s="4"/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64"/>
      <c r="BQ1714" s="64"/>
      <c r="BR1714" s="64"/>
      <c r="BS1714" s="64"/>
      <c r="BT1714" s="6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  <c r="FN1714" s="64"/>
      <c r="FO1714" s="64"/>
      <c r="FP1714" s="64"/>
      <c r="FQ1714" s="64"/>
      <c r="FR1714" s="64"/>
      <c r="FS1714" s="64"/>
      <c r="FT1714" s="64"/>
    </row>
    <row r="1715" spans="1:176" ht="15" x14ac:dyDescent="0.25">
      <c r="A1715" s="20">
        <f t="shared" si="406"/>
        <v>45468</v>
      </c>
      <c r="B1715" s="22">
        <f t="shared" ca="1" si="397"/>
        <v>1.1979241220701993</v>
      </c>
      <c r="C1715" s="22">
        <f t="shared" ca="1" si="407"/>
        <v>0.97614444</v>
      </c>
      <c r="D1715" s="23">
        <f ca="1">IF(A1715&lt;$B$1,VLOOKUP(A1715,[1]DI!$A$4:$B$15000,2,FALSE),0)</f>
        <v>0.104</v>
      </c>
      <c r="E1715" s="22">
        <f t="shared" ca="1" si="398"/>
        <v>3.927E-4</v>
      </c>
      <c r="F1715" s="23">
        <f t="shared" si="399"/>
        <v>1.3</v>
      </c>
      <c r="G1715" s="24">
        <f t="shared" ca="1" si="400"/>
        <v>1.00051051</v>
      </c>
      <c r="H1715" s="22">
        <f ca="1">TRUNC(PRODUCT(G$10:G1714),15)</f>
        <v>1.61283957362175</v>
      </c>
      <c r="I1715" s="22">
        <f t="shared" ca="1" si="401"/>
        <v>1.5015535581434301</v>
      </c>
      <c r="J1715" s="22">
        <f t="shared" ca="1" si="402"/>
        <v>1.0741139200000001</v>
      </c>
      <c r="K1715" s="110">
        <f t="shared" ca="1" si="408"/>
        <v>0.22177968207019916</v>
      </c>
      <c r="L1715" s="115">
        <v>0</v>
      </c>
      <c r="M1715" s="67">
        <f>IF(L1715&gt;0,VLOOKUP(L1715,S$12:$AB$125,7),0)</f>
        <v>0</v>
      </c>
      <c r="N1715" s="2">
        <f t="shared" si="396"/>
        <v>0</v>
      </c>
      <c r="O1715" s="22">
        <f t="shared" ca="1" si="403"/>
        <v>0.22177968207019916</v>
      </c>
      <c r="P1715" s="25" t="str">
        <f t="shared" si="404"/>
        <v>A+J=</v>
      </c>
      <c r="Q1715" s="26">
        <f t="shared" si="405"/>
        <v>45306</v>
      </c>
      <c r="R1715" s="4"/>
      <c r="S1715" s="98"/>
      <c r="U1715" s="4"/>
      <c r="V1715" s="4"/>
      <c r="W1715" s="4"/>
      <c r="X1715" s="4"/>
      <c r="Y1715" s="4"/>
      <c r="Z1715" s="4"/>
      <c r="AA1715" s="4"/>
      <c r="AB1715" s="4"/>
      <c r="AC1715" s="4"/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  <c r="BK1715" s="64"/>
      <c r="BL1715" s="64"/>
      <c r="BM1715" s="64"/>
      <c r="BN1715" s="64"/>
      <c r="BO1715" s="64"/>
      <c r="BP1715" s="64"/>
      <c r="BQ1715" s="64"/>
      <c r="BR1715" s="64"/>
      <c r="BS1715" s="64"/>
      <c r="BT1715" s="64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  <c r="FN1715" s="64"/>
      <c r="FO1715" s="64"/>
      <c r="FP1715" s="64"/>
      <c r="FQ1715" s="64"/>
      <c r="FR1715" s="64"/>
      <c r="FS1715" s="64"/>
      <c r="FT1715" s="64"/>
    </row>
    <row r="1716" spans="1:176" ht="15" x14ac:dyDescent="0.25">
      <c r="A1716" s="20">
        <f t="shared" si="406"/>
        <v>45469</v>
      </c>
      <c r="B1716" s="22">
        <f t="shared" ca="1" si="397"/>
        <v>1.1985356586949398</v>
      </c>
      <c r="C1716" s="22">
        <f t="shared" ca="1" si="407"/>
        <v>0.97614444</v>
      </c>
      <c r="D1716" s="23">
        <f ca="1">IF(A1716&lt;$B$1,VLOOKUP(A1716,[1]DI!$A$4:$B$15000,2,FALSE),0)</f>
        <v>0.104</v>
      </c>
      <c r="E1716" s="22">
        <f t="shared" ca="1" si="398"/>
        <v>3.927E-4</v>
      </c>
      <c r="F1716" s="23">
        <f t="shared" si="399"/>
        <v>1.3</v>
      </c>
      <c r="G1716" s="24">
        <f t="shared" ca="1" si="400"/>
        <v>1.00051051</v>
      </c>
      <c r="H1716" s="22">
        <f ca="1">TRUNC(PRODUCT(G$10:G1715),15)</f>
        <v>1.6136629443524799</v>
      </c>
      <c r="I1716" s="22">
        <f t="shared" ca="1" si="401"/>
        <v>1.5015535581434301</v>
      </c>
      <c r="J1716" s="22">
        <f t="shared" ca="1" si="402"/>
        <v>1.07466226</v>
      </c>
      <c r="K1716" s="110">
        <f t="shared" ca="1" si="408"/>
        <v>0.22239121869493983</v>
      </c>
      <c r="L1716" s="115">
        <v>0</v>
      </c>
      <c r="M1716" s="67">
        <f>IF(L1716&gt;0,VLOOKUP(L1716,S$12:$AB$125,7),0)</f>
        <v>0</v>
      </c>
      <c r="N1716" s="2">
        <f t="shared" si="396"/>
        <v>0</v>
      </c>
      <c r="O1716" s="22">
        <f t="shared" ca="1" si="403"/>
        <v>0.22239121869493983</v>
      </c>
      <c r="P1716" s="25" t="str">
        <f t="shared" si="404"/>
        <v>A+J=</v>
      </c>
      <c r="Q1716" s="26">
        <f t="shared" si="405"/>
        <v>45306</v>
      </c>
      <c r="R1716" s="4"/>
      <c r="S1716" s="98"/>
      <c r="U1716" s="4"/>
      <c r="V1716" s="4"/>
      <c r="W1716" s="4"/>
      <c r="X1716" s="4"/>
      <c r="Y1716" s="4"/>
      <c r="Z1716" s="4"/>
      <c r="AA1716" s="4"/>
      <c r="AB1716" s="4"/>
      <c r="AC1716" s="4"/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4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64"/>
      <c r="BJ1716" s="64"/>
      <c r="BK1716" s="64"/>
      <c r="BL1716" s="64"/>
      <c r="BM1716" s="64"/>
      <c r="BN1716" s="64"/>
      <c r="BO1716" s="64"/>
      <c r="BP1716" s="64"/>
      <c r="BQ1716" s="64"/>
      <c r="BR1716" s="64"/>
      <c r="BS1716" s="64"/>
      <c r="BT1716" s="64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  <c r="FN1716" s="64"/>
      <c r="FO1716" s="64"/>
      <c r="FP1716" s="64"/>
      <c r="FQ1716" s="64"/>
      <c r="FR1716" s="64"/>
      <c r="FS1716" s="64"/>
      <c r="FT1716" s="64"/>
    </row>
    <row r="1717" spans="1:176" ht="15" x14ac:dyDescent="0.25">
      <c r="A1717" s="20">
        <f t="shared" si="406"/>
        <v>45470</v>
      </c>
      <c r="B1717" s="22">
        <f t="shared" ca="1" si="397"/>
        <v>1.1991475356653076</v>
      </c>
      <c r="C1717" s="22">
        <f t="shared" ca="1" si="407"/>
        <v>0.97614444</v>
      </c>
      <c r="D1717" s="23">
        <f ca="1">IF(A1717&lt;$B$1,VLOOKUP(A1717,[1]DI!$A$4:$B$15000,2,FALSE),0)</f>
        <v>0.104</v>
      </c>
      <c r="E1717" s="22">
        <f t="shared" ca="1" si="398"/>
        <v>3.927E-4</v>
      </c>
      <c r="F1717" s="23">
        <f t="shared" si="399"/>
        <v>1.3</v>
      </c>
      <c r="G1717" s="24">
        <f t="shared" ca="1" si="400"/>
        <v>1.00051051</v>
      </c>
      <c r="H1717" s="22">
        <f ca="1">TRUNC(PRODUCT(G$10:G1716),15)</f>
        <v>1.6144867354221999</v>
      </c>
      <c r="I1717" s="22">
        <f t="shared" ca="1" si="401"/>
        <v>1.5015535581434301</v>
      </c>
      <c r="J1717" s="22">
        <f t="shared" ca="1" si="402"/>
        <v>1.0752108899999999</v>
      </c>
      <c r="K1717" s="110">
        <f t="shared" ca="1" si="408"/>
        <v>0.22300309566530763</v>
      </c>
      <c r="L1717" s="115">
        <v>0</v>
      </c>
      <c r="M1717" s="67">
        <f>IF(L1717&gt;0,VLOOKUP(L1717,S$12:$AB$125,7),0)</f>
        <v>0</v>
      </c>
      <c r="N1717" s="2">
        <f t="shared" si="396"/>
        <v>0</v>
      </c>
      <c r="O1717" s="22">
        <f t="shared" ca="1" si="403"/>
        <v>0.22300309566530763</v>
      </c>
      <c r="P1717" s="25" t="str">
        <f t="shared" si="404"/>
        <v>A+J=</v>
      </c>
      <c r="Q1717" s="26">
        <f t="shared" si="405"/>
        <v>45306</v>
      </c>
      <c r="R1717" s="4"/>
      <c r="S1717" s="98"/>
      <c r="U1717" s="4"/>
      <c r="V1717" s="4"/>
      <c r="W1717" s="4"/>
      <c r="X1717" s="4"/>
      <c r="Y1717" s="4"/>
      <c r="Z1717" s="4"/>
      <c r="AA1717" s="4"/>
      <c r="AB1717" s="4"/>
      <c r="AC1717" s="4"/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  <c r="BK1717" s="64"/>
      <c r="BL1717" s="64"/>
      <c r="BM1717" s="64"/>
      <c r="BN1717" s="64"/>
      <c r="BO1717" s="64"/>
      <c r="BP1717" s="64"/>
      <c r="BQ1717" s="64"/>
      <c r="BR1717" s="64"/>
      <c r="BS1717" s="64"/>
      <c r="BT1717" s="64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  <c r="FN1717" s="64"/>
      <c r="FO1717" s="64"/>
      <c r="FP1717" s="64"/>
      <c r="FQ1717" s="64"/>
      <c r="FR1717" s="64"/>
      <c r="FS1717" s="64"/>
      <c r="FT1717" s="64"/>
    </row>
    <row r="1718" spans="1:176" ht="15" x14ac:dyDescent="0.25">
      <c r="A1718" s="20">
        <f t="shared" si="406"/>
        <v>45471</v>
      </c>
      <c r="B1718" s="22">
        <f t="shared" ca="1" si="397"/>
        <v>1.1997597001988454</v>
      </c>
      <c r="C1718" s="22">
        <f t="shared" ca="1" si="407"/>
        <v>0.97614444</v>
      </c>
      <c r="D1718" s="23">
        <f ca="1">IF(A1718&lt;$B$1,VLOOKUP(A1718,[1]DI!$A$4:$B$15000,2,FALSE),0)</f>
        <v>0.104</v>
      </c>
      <c r="E1718" s="22">
        <f t="shared" ca="1" si="398"/>
        <v>3.927E-4</v>
      </c>
      <c r="F1718" s="23">
        <f t="shared" si="399"/>
        <v>1.3</v>
      </c>
      <c r="G1718" s="24">
        <f t="shared" ca="1" si="400"/>
        <v>1.00051051</v>
      </c>
      <c r="H1718" s="22">
        <f ca="1">TRUNC(PRODUCT(G$10:G1717),15)</f>
        <v>1.6153109470455</v>
      </c>
      <c r="I1718" s="22">
        <f t="shared" ca="1" si="401"/>
        <v>1.5015535581434301</v>
      </c>
      <c r="J1718" s="22">
        <f t="shared" ca="1" si="402"/>
        <v>1.07575979</v>
      </c>
      <c r="K1718" s="110">
        <f t="shared" ca="1" si="408"/>
        <v>0.22361526019884548</v>
      </c>
      <c r="L1718" s="115">
        <v>0</v>
      </c>
      <c r="M1718" s="67">
        <f>IF(L1718&gt;0,VLOOKUP(L1718,S$12:$AB$125,7),0)</f>
        <v>0</v>
      </c>
      <c r="N1718" s="2">
        <f t="shared" si="396"/>
        <v>0</v>
      </c>
      <c r="O1718" s="22">
        <f t="shared" ca="1" si="403"/>
        <v>0.22361526019884548</v>
      </c>
      <c r="P1718" s="25" t="str">
        <f t="shared" si="404"/>
        <v>A+J=</v>
      </c>
      <c r="Q1718" s="26">
        <f t="shared" si="405"/>
        <v>45306</v>
      </c>
      <c r="R1718" s="4"/>
      <c r="S1718" s="98"/>
      <c r="U1718" s="4"/>
      <c r="V1718" s="4"/>
      <c r="W1718" s="4"/>
      <c r="X1718" s="4"/>
      <c r="Y1718" s="4"/>
      <c r="Z1718" s="4"/>
      <c r="AA1718" s="4"/>
      <c r="AB1718" s="4"/>
      <c r="AC1718" s="4"/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  <c r="BK1718" s="64"/>
      <c r="BL1718" s="64"/>
      <c r="BM1718" s="64"/>
      <c r="BN1718" s="64"/>
      <c r="BO1718" s="64"/>
      <c r="BP1718" s="64"/>
      <c r="BQ1718" s="64"/>
      <c r="BR1718" s="64"/>
      <c r="BS1718" s="64"/>
      <c r="BT1718" s="64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  <c r="FN1718" s="64"/>
      <c r="FO1718" s="64"/>
      <c r="FP1718" s="64"/>
      <c r="FQ1718" s="64"/>
      <c r="FR1718" s="64"/>
      <c r="FS1718" s="64"/>
      <c r="FT1718" s="64"/>
    </row>
    <row r="1719" spans="1:176" ht="15" x14ac:dyDescent="0.25">
      <c r="A1719" s="20">
        <f t="shared" si="406"/>
        <v>45472</v>
      </c>
      <c r="B1719" s="22">
        <f t="shared" ca="1" si="397"/>
        <v>1.2003721950780104</v>
      </c>
      <c r="C1719" s="22">
        <f t="shared" ca="1" si="407"/>
        <v>0.97614444</v>
      </c>
      <c r="D1719" s="23">
        <f ca="1">IF(A1719&lt;$B$1,VLOOKUP(A1719,[1]DI!$A$4:$B$15000,2,FALSE),0)</f>
        <v>0</v>
      </c>
      <c r="E1719" s="22">
        <f t="shared" ca="1" si="398"/>
        <v>0</v>
      </c>
      <c r="F1719" s="23">
        <f t="shared" si="399"/>
        <v>1.3</v>
      </c>
      <c r="G1719" s="24">
        <f t="shared" ca="1" si="400"/>
        <v>1</v>
      </c>
      <c r="H1719" s="22">
        <f ca="1">TRUNC(PRODUCT(G$10:G1718),15)</f>
        <v>1.61613557943708</v>
      </c>
      <c r="I1719" s="22">
        <f t="shared" ca="1" si="401"/>
        <v>1.5015535581434301</v>
      </c>
      <c r="J1719" s="22">
        <f t="shared" ca="1" si="402"/>
        <v>1.0763089800000001</v>
      </c>
      <c r="K1719" s="110">
        <f t="shared" ca="1" si="408"/>
        <v>0.22422775507801049</v>
      </c>
      <c r="L1719" s="115">
        <v>0</v>
      </c>
      <c r="M1719" s="67">
        <f>IF(L1719&gt;0,VLOOKUP(L1719,S$12:$AB$125,7),0)</f>
        <v>0</v>
      </c>
      <c r="N1719" s="2">
        <f t="shared" si="396"/>
        <v>0</v>
      </c>
      <c r="O1719" s="22">
        <f t="shared" ca="1" si="403"/>
        <v>0.22422775507801049</v>
      </c>
      <c r="P1719" s="25" t="str">
        <f t="shared" si="404"/>
        <v>A+J=</v>
      </c>
      <c r="Q1719" s="26">
        <f t="shared" si="405"/>
        <v>45306</v>
      </c>
      <c r="R1719" s="4"/>
      <c r="S1719" s="98"/>
      <c r="U1719" s="4"/>
      <c r="V1719" s="4"/>
      <c r="W1719" s="4"/>
      <c r="X1719" s="4"/>
      <c r="Y1719" s="4"/>
      <c r="Z1719" s="4"/>
      <c r="AA1719" s="4"/>
      <c r="AB1719" s="4"/>
      <c r="AC1719" s="4"/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  <c r="BL1719" s="64"/>
      <c r="BM1719" s="64"/>
      <c r="BN1719" s="64"/>
      <c r="BO1719" s="64"/>
      <c r="BP1719" s="64"/>
      <c r="BQ1719" s="64"/>
      <c r="BR1719" s="64"/>
      <c r="BS1719" s="64"/>
      <c r="BT1719" s="64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  <c r="FN1719" s="64"/>
      <c r="FO1719" s="64"/>
      <c r="FP1719" s="64"/>
      <c r="FQ1719" s="64"/>
      <c r="FR1719" s="64"/>
      <c r="FS1719" s="64"/>
      <c r="FT1719" s="64"/>
    </row>
    <row r="1720" spans="1:176" ht="15" x14ac:dyDescent="0.25">
      <c r="A1720" s="20">
        <f t="shared" si="406"/>
        <v>45473</v>
      </c>
      <c r="B1720" s="22">
        <f t="shared" ca="1" si="397"/>
        <v>1.2003721950780104</v>
      </c>
      <c r="C1720" s="22">
        <f t="shared" ca="1" si="407"/>
        <v>0.97614444</v>
      </c>
      <c r="D1720" s="23">
        <f ca="1">IF(A1720&lt;$B$1,VLOOKUP(A1720,[1]DI!$A$4:$B$15000,2,FALSE),0)</f>
        <v>0</v>
      </c>
      <c r="E1720" s="22">
        <f t="shared" ca="1" si="398"/>
        <v>0</v>
      </c>
      <c r="F1720" s="23">
        <f t="shared" si="399"/>
        <v>1.3</v>
      </c>
      <c r="G1720" s="24">
        <f t="shared" ca="1" si="400"/>
        <v>1</v>
      </c>
      <c r="H1720" s="22">
        <f ca="1">TRUNC(PRODUCT(G$10:G1719),15)</f>
        <v>1.61613557943708</v>
      </c>
      <c r="I1720" s="22">
        <f t="shared" ca="1" si="401"/>
        <v>1.5015535581434301</v>
      </c>
      <c r="J1720" s="22">
        <f t="shared" ca="1" si="402"/>
        <v>1.0763089800000001</v>
      </c>
      <c r="K1720" s="110">
        <f t="shared" ca="1" si="408"/>
        <v>0.22422775507801049</v>
      </c>
      <c r="L1720" s="115">
        <v>0</v>
      </c>
      <c r="M1720" s="67">
        <f>IF(L1720&gt;0,VLOOKUP(L1720,S$12:$AB$125,7),0)</f>
        <v>0</v>
      </c>
      <c r="N1720" s="2">
        <f t="shared" si="396"/>
        <v>0</v>
      </c>
      <c r="O1720" s="22">
        <f t="shared" ca="1" si="403"/>
        <v>0.22422775507801049</v>
      </c>
      <c r="P1720" s="25" t="str">
        <f t="shared" si="404"/>
        <v>A+J=</v>
      </c>
      <c r="Q1720" s="26">
        <f t="shared" si="405"/>
        <v>45306</v>
      </c>
      <c r="R1720" s="4"/>
      <c r="S1720" s="98"/>
      <c r="U1720" s="4"/>
      <c r="V1720" s="4"/>
      <c r="W1720" s="4"/>
      <c r="X1720" s="4"/>
      <c r="Y1720" s="4"/>
      <c r="Z1720" s="4"/>
      <c r="AA1720" s="4"/>
      <c r="AB1720" s="4"/>
      <c r="AC1720" s="4"/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  <c r="BK1720" s="64"/>
      <c r="BL1720" s="64"/>
      <c r="BM1720" s="64"/>
      <c r="BN1720" s="64"/>
      <c r="BO1720" s="64"/>
      <c r="BP1720" s="64"/>
      <c r="BQ1720" s="64"/>
      <c r="BR1720" s="64"/>
      <c r="BS1720" s="64"/>
      <c r="BT1720" s="64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  <c r="FN1720" s="64"/>
      <c r="FO1720" s="64"/>
      <c r="FP1720" s="64"/>
      <c r="FQ1720" s="64"/>
      <c r="FR1720" s="64"/>
      <c r="FS1720" s="64"/>
      <c r="FT1720" s="64"/>
    </row>
    <row r="1721" spans="1:176" ht="15" x14ac:dyDescent="0.25">
      <c r="A1721" s="20">
        <f t="shared" si="406"/>
        <v>45474</v>
      </c>
      <c r="B1721" s="22">
        <f t="shared" ca="1" si="397"/>
        <v>1.2003721950780104</v>
      </c>
      <c r="C1721" s="22">
        <f t="shared" ca="1" si="407"/>
        <v>0.97614444</v>
      </c>
      <c r="D1721" s="23">
        <f ca="1">IF(A1721&lt;$B$1,VLOOKUP(A1721,[1]DI!$A$4:$B$15000,2,FALSE),0)</f>
        <v>0.104</v>
      </c>
      <c r="E1721" s="22">
        <f t="shared" ca="1" si="398"/>
        <v>3.927E-4</v>
      </c>
      <c r="F1721" s="23">
        <f t="shared" si="399"/>
        <v>1.3</v>
      </c>
      <c r="G1721" s="24">
        <f t="shared" ca="1" si="400"/>
        <v>1.00051051</v>
      </c>
      <c r="H1721" s="22">
        <f ca="1">TRUNC(PRODUCT(G$10:G1720),15)</f>
        <v>1.61613557943708</v>
      </c>
      <c r="I1721" s="22">
        <f t="shared" ca="1" si="401"/>
        <v>1.5015535581434301</v>
      </c>
      <c r="J1721" s="22">
        <f t="shared" ca="1" si="402"/>
        <v>1.0763089800000001</v>
      </c>
      <c r="K1721" s="110">
        <f t="shared" ca="1" si="408"/>
        <v>0.22422775507801049</v>
      </c>
      <c r="L1721" s="115">
        <v>0</v>
      </c>
      <c r="M1721" s="67">
        <f>IF(L1721&gt;0,VLOOKUP(L1721,S$12:$AB$125,7),0)</f>
        <v>0</v>
      </c>
      <c r="N1721" s="2">
        <f t="shared" si="396"/>
        <v>0</v>
      </c>
      <c r="O1721" s="22">
        <f t="shared" ca="1" si="403"/>
        <v>0.22422775507801049</v>
      </c>
      <c r="P1721" s="25" t="str">
        <f t="shared" si="404"/>
        <v>A+J=</v>
      </c>
      <c r="Q1721" s="26">
        <f t="shared" si="405"/>
        <v>45306</v>
      </c>
      <c r="R1721" s="4"/>
      <c r="S1721" s="98"/>
      <c r="U1721" s="4"/>
      <c r="V1721" s="4"/>
      <c r="W1721" s="4"/>
      <c r="X1721" s="4"/>
      <c r="Y1721" s="4"/>
      <c r="Z1721" s="4"/>
      <c r="AA1721" s="4"/>
      <c r="AB1721" s="4"/>
      <c r="AC1721" s="4"/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  <c r="BK1721" s="64"/>
      <c r="BL1721" s="64"/>
      <c r="BM1721" s="64"/>
      <c r="BN1721" s="64"/>
      <c r="BO1721" s="64"/>
      <c r="BP1721" s="64"/>
      <c r="BQ1721" s="64"/>
      <c r="BR1721" s="64"/>
      <c r="BS1721" s="64"/>
      <c r="BT1721" s="64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  <c r="FN1721" s="64"/>
      <c r="FO1721" s="64"/>
      <c r="FP1721" s="64"/>
      <c r="FQ1721" s="64"/>
      <c r="FR1721" s="64"/>
      <c r="FS1721" s="64"/>
      <c r="FT1721" s="64"/>
    </row>
    <row r="1722" spans="1:176" ht="15" x14ac:dyDescent="0.25">
      <c r="A1722" s="20">
        <f t="shared" si="406"/>
        <v>45475</v>
      </c>
      <c r="B1722" s="22">
        <f t="shared" ca="1" si="397"/>
        <v>1.200984998911574</v>
      </c>
      <c r="C1722" s="22">
        <f t="shared" ca="1" si="407"/>
        <v>0.97614444</v>
      </c>
      <c r="D1722" s="23">
        <f ca="1">IF(A1722&lt;$B$1,VLOOKUP(A1722,[1]DI!$A$4:$B$15000,2,FALSE),0)</f>
        <v>0.104</v>
      </c>
      <c r="E1722" s="22">
        <f t="shared" ca="1" si="398"/>
        <v>3.927E-4</v>
      </c>
      <c r="F1722" s="23">
        <f t="shared" si="399"/>
        <v>1.3</v>
      </c>
      <c r="G1722" s="24">
        <f t="shared" ca="1" si="400"/>
        <v>1.00051051</v>
      </c>
      <c r="H1722" s="22">
        <f ca="1">TRUNC(PRODUCT(G$10:G1721),15)</f>
        <v>1.6169606328117401</v>
      </c>
      <c r="I1722" s="22">
        <f t="shared" ca="1" si="401"/>
        <v>1.5015535581434301</v>
      </c>
      <c r="J1722" s="22">
        <f t="shared" ca="1" si="402"/>
        <v>1.07685845</v>
      </c>
      <c r="K1722" s="110">
        <f t="shared" ca="1" si="408"/>
        <v>0.22484055891157406</v>
      </c>
      <c r="L1722" s="115">
        <v>0</v>
      </c>
      <c r="M1722" s="67">
        <f>IF(L1722&gt;0,VLOOKUP(L1722,S$12:$AB$125,7),0)</f>
        <v>0</v>
      </c>
      <c r="N1722" s="2">
        <f t="shared" si="396"/>
        <v>0</v>
      </c>
      <c r="O1722" s="22">
        <f t="shared" ca="1" si="403"/>
        <v>0.22484055891157406</v>
      </c>
      <c r="P1722" s="25" t="str">
        <f t="shared" si="404"/>
        <v>A+J=</v>
      </c>
      <c r="Q1722" s="26">
        <f t="shared" si="405"/>
        <v>45306</v>
      </c>
      <c r="R1722" s="4"/>
      <c r="S1722" s="98"/>
      <c r="U1722" s="4"/>
      <c r="V1722" s="4"/>
      <c r="W1722" s="4"/>
      <c r="X1722" s="4"/>
      <c r="Y1722" s="4"/>
      <c r="Z1722" s="4"/>
      <c r="AA1722" s="4"/>
      <c r="AB1722" s="4"/>
      <c r="AC1722" s="4"/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  <c r="BK1722" s="64"/>
      <c r="BL1722" s="64"/>
      <c r="BM1722" s="64"/>
      <c r="BN1722" s="64"/>
      <c r="BO1722" s="64"/>
      <c r="BP1722" s="64"/>
      <c r="BQ1722" s="64"/>
      <c r="BR1722" s="64"/>
      <c r="BS1722" s="64"/>
      <c r="BT1722" s="64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  <c r="FN1722" s="64"/>
      <c r="FO1722" s="64"/>
      <c r="FP1722" s="64"/>
      <c r="FQ1722" s="64"/>
      <c r="FR1722" s="64"/>
      <c r="FS1722" s="64"/>
      <c r="FT1722" s="64"/>
    </row>
    <row r="1723" spans="1:176" ht="15" x14ac:dyDescent="0.25">
      <c r="A1723" s="20">
        <f t="shared" si="406"/>
        <v>45476</v>
      </c>
      <c r="B1723" s="22">
        <f t="shared" ca="1" si="397"/>
        <v>1.2015981103083078</v>
      </c>
      <c r="C1723" s="22">
        <f t="shared" ca="1" si="407"/>
        <v>0.97614444</v>
      </c>
      <c r="D1723" s="23">
        <f ca="1">IF(A1723&lt;$B$1,VLOOKUP(A1723,[1]DI!$A$4:$B$15000,2,FALSE),0)</f>
        <v>0.104</v>
      </c>
      <c r="E1723" s="22">
        <f t="shared" ca="1" si="398"/>
        <v>3.927E-4</v>
      </c>
      <c r="F1723" s="23">
        <f t="shared" si="399"/>
        <v>1.3</v>
      </c>
      <c r="G1723" s="24">
        <f t="shared" ca="1" si="400"/>
        <v>1.00051051</v>
      </c>
      <c r="H1723" s="22">
        <f ca="1">TRUNC(PRODUCT(G$10:G1722),15)</f>
        <v>1.61778610738439</v>
      </c>
      <c r="I1723" s="22">
        <f t="shared" ca="1" si="401"/>
        <v>1.5015535581434301</v>
      </c>
      <c r="J1723" s="22">
        <f t="shared" ca="1" si="402"/>
        <v>1.0774081900000001</v>
      </c>
      <c r="K1723" s="110">
        <f t="shared" ca="1" si="408"/>
        <v>0.22545367030830774</v>
      </c>
      <c r="L1723" s="115">
        <v>0</v>
      </c>
      <c r="M1723" s="67">
        <f>IF(L1723&gt;0,VLOOKUP(L1723,S$12:$AB$125,7),0)</f>
        <v>0</v>
      </c>
      <c r="N1723" s="2">
        <f t="shared" si="396"/>
        <v>0</v>
      </c>
      <c r="O1723" s="22">
        <f t="shared" ca="1" si="403"/>
        <v>0.22545367030830774</v>
      </c>
      <c r="P1723" s="25" t="str">
        <f t="shared" si="404"/>
        <v>A+J=</v>
      </c>
      <c r="Q1723" s="26">
        <f t="shared" si="405"/>
        <v>45306</v>
      </c>
      <c r="R1723" s="4"/>
      <c r="S1723" s="98"/>
      <c r="U1723" s="4"/>
      <c r="V1723" s="4"/>
      <c r="W1723" s="4"/>
      <c r="X1723" s="4"/>
      <c r="Y1723" s="4"/>
      <c r="Z1723" s="4"/>
      <c r="AA1723" s="4"/>
      <c r="AB1723" s="4"/>
      <c r="AC1723" s="4"/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  <c r="BK1723" s="64"/>
      <c r="BL1723" s="64"/>
      <c r="BM1723" s="64"/>
      <c r="BN1723" s="64"/>
      <c r="BO1723" s="64"/>
      <c r="BP1723" s="64"/>
      <c r="BQ1723" s="64"/>
      <c r="BR1723" s="64"/>
      <c r="BS1723" s="64"/>
      <c r="BT1723" s="64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  <c r="FN1723" s="64"/>
      <c r="FO1723" s="64"/>
      <c r="FP1723" s="64"/>
      <c r="FQ1723" s="64"/>
      <c r="FR1723" s="64"/>
      <c r="FS1723" s="64"/>
      <c r="FT1723" s="64"/>
    </row>
    <row r="1724" spans="1:176" ht="15" x14ac:dyDescent="0.25">
      <c r="A1724" s="20">
        <f t="shared" si="406"/>
        <v>45477</v>
      </c>
      <c r="B1724" s="22">
        <f t="shared" ca="1" si="397"/>
        <v>1.2022115420506685</v>
      </c>
      <c r="C1724" s="22">
        <f t="shared" ca="1" si="407"/>
        <v>0.97614444</v>
      </c>
      <c r="D1724" s="23">
        <f ca="1">IF(A1724&lt;$B$1,VLOOKUP(A1724,[1]DI!$A$4:$B$15000,2,FALSE),0)</f>
        <v>0.104</v>
      </c>
      <c r="E1724" s="22">
        <f t="shared" ca="1" si="398"/>
        <v>3.927E-4</v>
      </c>
      <c r="F1724" s="23">
        <f t="shared" si="399"/>
        <v>1.3</v>
      </c>
      <c r="G1724" s="24">
        <f t="shared" ca="1" si="400"/>
        <v>1.00051051</v>
      </c>
      <c r="H1724" s="22">
        <f ca="1">TRUNC(PRODUCT(G$10:G1723),15)</f>
        <v>1.6186120033700699</v>
      </c>
      <c r="I1724" s="22">
        <f t="shared" ca="1" si="401"/>
        <v>1.5015535581434301</v>
      </c>
      <c r="J1724" s="22">
        <f t="shared" ca="1" si="402"/>
        <v>1.07795822</v>
      </c>
      <c r="K1724" s="110">
        <f t="shared" ca="1" si="408"/>
        <v>0.22606710205066852</v>
      </c>
      <c r="L1724" s="115">
        <v>0</v>
      </c>
      <c r="M1724" s="67">
        <f>IF(L1724&gt;0,VLOOKUP(L1724,S$12:$AB$125,7),0)</f>
        <v>0</v>
      </c>
      <c r="N1724" s="2">
        <f t="shared" si="396"/>
        <v>0</v>
      </c>
      <c r="O1724" s="22">
        <f t="shared" ca="1" si="403"/>
        <v>0.22606710205066852</v>
      </c>
      <c r="P1724" s="25" t="str">
        <f t="shared" si="404"/>
        <v>A+J=</v>
      </c>
      <c r="Q1724" s="26">
        <f t="shared" si="405"/>
        <v>45306</v>
      </c>
      <c r="R1724" s="4"/>
      <c r="S1724" s="98"/>
      <c r="U1724" s="4"/>
      <c r="V1724" s="4"/>
      <c r="W1724" s="4"/>
      <c r="X1724" s="4"/>
      <c r="Y1724" s="4"/>
      <c r="Z1724" s="4"/>
      <c r="AA1724" s="4"/>
      <c r="AB1724" s="4"/>
      <c r="AC1724" s="4"/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4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64"/>
      <c r="BJ1724" s="64"/>
      <c r="BK1724" s="64"/>
      <c r="BL1724" s="64"/>
      <c r="BM1724" s="64"/>
      <c r="BN1724" s="64"/>
      <c r="BO1724" s="64"/>
      <c r="BP1724" s="64"/>
      <c r="BQ1724" s="64"/>
      <c r="BR1724" s="64"/>
      <c r="BS1724" s="64"/>
      <c r="BT1724" s="6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  <c r="FN1724" s="64"/>
      <c r="FO1724" s="64"/>
      <c r="FP1724" s="64"/>
      <c r="FQ1724" s="64"/>
      <c r="FR1724" s="64"/>
      <c r="FS1724" s="64"/>
      <c r="FT1724" s="64"/>
    </row>
    <row r="1725" spans="1:176" ht="15" x14ac:dyDescent="0.25">
      <c r="A1725" s="20">
        <f t="shared" si="406"/>
        <v>45478</v>
      </c>
      <c r="B1725" s="22">
        <f t="shared" ca="1" si="397"/>
        <v>1.2028252827474279</v>
      </c>
      <c r="C1725" s="22">
        <f t="shared" ca="1" si="407"/>
        <v>0.97614444</v>
      </c>
      <c r="D1725" s="23">
        <f ca="1">IF(A1725&lt;$B$1,VLOOKUP(A1725,[1]DI!$A$4:$B$15000,2,FALSE),0)</f>
        <v>0.104</v>
      </c>
      <c r="E1725" s="22">
        <f t="shared" ca="1" si="398"/>
        <v>3.927E-4</v>
      </c>
      <c r="F1725" s="23">
        <f t="shared" si="399"/>
        <v>1.3</v>
      </c>
      <c r="G1725" s="24">
        <f t="shared" ca="1" si="400"/>
        <v>1.00051051</v>
      </c>
      <c r="H1725" s="22">
        <f ca="1">TRUNC(PRODUCT(G$10:G1724),15)</f>
        <v>1.6194383209839101</v>
      </c>
      <c r="I1725" s="22">
        <f t="shared" ca="1" si="401"/>
        <v>1.5015535581434301</v>
      </c>
      <c r="J1725" s="22">
        <f t="shared" ca="1" si="402"/>
        <v>1.0785085299999999</v>
      </c>
      <c r="K1725" s="110">
        <f t="shared" ca="1" si="408"/>
        <v>0.22668084274742789</v>
      </c>
      <c r="L1725" s="115">
        <v>0</v>
      </c>
      <c r="M1725" s="67">
        <f>IF(L1725&gt;0,VLOOKUP(L1725,S$12:$AB$125,7),0)</f>
        <v>0</v>
      </c>
      <c r="N1725" s="2">
        <f t="shared" si="396"/>
        <v>0</v>
      </c>
      <c r="O1725" s="22">
        <f t="shared" ca="1" si="403"/>
        <v>0.22668084274742789</v>
      </c>
      <c r="P1725" s="25" t="str">
        <f t="shared" si="404"/>
        <v>A+J=</v>
      </c>
      <c r="Q1725" s="26">
        <f t="shared" si="405"/>
        <v>45306</v>
      </c>
      <c r="R1725" s="4"/>
      <c r="S1725" s="98"/>
      <c r="U1725" s="4"/>
      <c r="V1725" s="4"/>
      <c r="W1725" s="4"/>
      <c r="X1725" s="4"/>
      <c r="Y1725" s="4"/>
      <c r="Z1725" s="4"/>
      <c r="AA1725" s="4"/>
      <c r="AB1725" s="4"/>
      <c r="AC1725" s="4"/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  <c r="BL1725" s="64"/>
      <c r="BM1725" s="64"/>
      <c r="BN1725" s="64"/>
      <c r="BO1725" s="64"/>
      <c r="BP1725" s="64"/>
      <c r="BQ1725" s="64"/>
      <c r="BR1725" s="64"/>
      <c r="BS1725" s="64"/>
      <c r="BT1725" s="64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  <c r="FN1725" s="64"/>
      <c r="FO1725" s="64"/>
      <c r="FP1725" s="64"/>
      <c r="FQ1725" s="64"/>
      <c r="FR1725" s="64"/>
      <c r="FS1725" s="64"/>
      <c r="FT1725" s="64"/>
    </row>
    <row r="1726" spans="1:176" ht="15" x14ac:dyDescent="0.25">
      <c r="A1726" s="20">
        <f t="shared" si="406"/>
        <v>45479</v>
      </c>
      <c r="B1726" s="22">
        <f t="shared" ca="1" si="397"/>
        <v>1.2034393423985859</v>
      </c>
      <c r="C1726" s="22">
        <f t="shared" ca="1" si="407"/>
        <v>0.97614444</v>
      </c>
      <c r="D1726" s="23">
        <f ca="1">IF(A1726&lt;$B$1,VLOOKUP(A1726,[1]DI!$A$4:$B$15000,2,FALSE),0)</f>
        <v>0</v>
      </c>
      <c r="E1726" s="22">
        <f t="shared" ca="1" si="398"/>
        <v>0</v>
      </c>
      <c r="F1726" s="23">
        <f t="shared" si="399"/>
        <v>1.3</v>
      </c>
      <c r="G1726" s="24">
        <f t="shared" ca="1" si="400"/>
        <v>1</v>
      </c>
      <c r="H1726" s="22">
        <f ca="1">TRUNC(PRODUCT(G$10:G1725),15)</f>
        <v>1.6202650604411599</v>
      </c>
      <c r="I1726" s="22">
        <f t="shared" ca="1" si="401"/>
        <v>1.5015535581434301</v>
      </c>
      <c r="J1726" s="22">
        <f t="shared" ca="1" si="402"/>
        <v>1.0790591199999999</v>
      </c>
      <c r="K1726" s="110">
        <f t="shared" ca="1" si="408"/>
        <v>0.22729490239858585</v>
      </c>
      <c r="L1726" s="115">
        <v>0</v>
      </c>
      <c r="M1726" s="67">
        <f>IF(L1726&gt;0,VLOOKUP(L1726,S$12:$AB$125,7),0)</f>
        <v>0</v>
      </c>
      <c r="N1726" s="2">
        <f t="shared" si="396"/>
        <v>0</v>
      </c>
      <c r="O1726" s="22">
        <f t="shared" ca="1" si="403"/>
        <v>0.22729490239858585</v>
      </c>
      <c r="P1726" s="25" t="str">
        <f t="shared" si="404"/>
        <v>A+J=</v>
      </c>
      <c r="Q1726" s="26">
        <f t="shared" si="405"/>
        <v>45306</v>
      </c>
      <c r="R1726" s="4"/>
      <c r="S1726" s="98"/>
      <c r="U1726" s="4"/>
      <c r="V1726" s="4"/>
      <c r="W1726" s="4"/>
      <c r="X1726" s="4"/>
      <c r="Y1726" s="4"/>
      <c r="Z1726" s="4"/>
      <c r="AA1726" s="4"/>
      <c r="AB1726" s="4"/>
      <c r="AC1726" s="4"/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  <c r="BK1726" s="64"/>
      <c r="BL1726" s="64"/>
      <c r="BM1726" s="64"/>
      <c r="BN1726" s="64"/>
      <c r="BO1726" s="64"/>
      <c r="BP1726" s="64"/>
      <c r="BQ1726" s="64"/>
      <c r="BR1726" s="64"/>
      <c r="BS1726" s="64"/>
      <c r="BT1726" s="64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  <c r="FN1726" s="64"/>
      <c r="FO1726" s="64"/>
      <c r="FP1726" s="64"/>
      <c r="FQ1726" s="64"/>
      <c r="FR1726" s="64"/>
      <c r="FS1726" s="64"/>
      <c r="FT1726" s="64"/>
    </row>
    <row r="1727" spans="1:176" ht="15" x14ac:dyDescent="0.25">
      <c r="A1727" s="20">
        <f t="shared" si="406"/>
        <v>45480</v>
      </c>
      <c r="B1727" s="22">
        <f t="shared" ca="1" si="397"/>
        <v>1.2034393423985859</v>
      </c>
      <c r="C1727" s="22">
        <f t="shared" ca="1" si="407"/>
        <v>0.97614444</v>
      </c>
      <c r="D1727" s="23">
        <f ca="1">IF(A1727&lt;$B$1,VLOOKUP(A1727,[1]DI!$A$4:$B$15000,2,FALSE),0)</f>
        <v>0</v>
      </c>
      <c r="E1727" s="22">
        <f t="shared" ca="1" si="398"/>
        <v>0</v>
      </c>
      <c r="F1727" s="23">
        <f t="shared" si="399"/>
        <v>1.3</v>
      </c>
      <c r="G1727" s="24">
        <f t="shared" ca="1" si="400"/>
        <v>1</v>
      </c>
      <c r="H1727" s="22">
        <f ca="1">TRUNC(PRODUCT(G$10:G1726),15)</f>
        <v>1.6202650604411599</v>
      </c>
      <c r="I1727" s="22">
        <f t="shared" ca="1" si="401"/>
        <v>1.5015535581434301</v>
      </c>
      <c r="J1727" s="22">
        <f t="shared" ca="1" si="402"/>
        <v>1.0790591199999999</v>
      </c>
      <c r="K1727" s="110">
        <f t="shared" ca="1" si="408"/>
        <v>0.22729490239858585</v>
      </c>
      <c r="L1727" s="115">
        <v>0</v>
      </c>
      <c r="M1727" s="67">
        <f>IF(L1727&gt;0,VLOOKUP(L1727,S$12:$AB$125,7),0)</f>
        <v>0</v>
      </c>
      <c r="N1727" s="2">
        <f t="shared" si="396"/>
        <v>0</v>
      </c>
      <c r="O1727" s="22">
        <f t="shared" ca="1" si="403"/>
        <v>0.22729490239858585</v>
      </c>
      <c r="P1727" s="25" t="str">
        <f t="shared" si="404"/>
        <v>A+J=</v>
      </c>
      <c r="Q1727" s="26">
        <f t="shared" si="405"/>
        <v>45306</v>
      </c>
      <c r="R1727" s="4"/>
      <c r="S1727" s="98"/>
      <c r="U1727" s="4"/>
      <c r="V1727" s="4"/>
      <c r="W1727" s="4"/>
      <c r="X1727" s="4"/>
      <c r="Y1727" s="4"/>
      <c r="Z1727" s="4"/>
      <c r="AA1727" s="4"/>
      <c r="AB1727" s="4"/>
      <c r="AC1727" s="4"/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  <c r="BK1727" s="64"/>
      <c r="BL1727" s="64"/>
      <c r="BM1727" s="64"/>
      <c r="BN1727" s="64"/>
      <c r="BO1727" s="64"/>
      <c r="BP1727" s="64"/>
      <c r="BQ1727" s="64"/>
      <c r="BR1727" s="64"/>
      <c r="BS1727" s="64"/>
      <c r="BT1727" s="64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  <c r="FN1727" s="64"/>
      <c r="FO1727" s="64"/>
      <c r="FP1727" s="64"/>
      <c r="FQ1727" s="64"/>
      <c r="FR1727" s="64"/>
      <c r="FS1727" s="64"/>
      <c r="FT1727" s="64"/>
    </row>
    <row r="1728" spans="1:176" ht="15" x14ac:dyDescent="0.25">
      <c r="A1728" s="20">
        <f t="shared" si="406"/>
        <v>45481</v>
      </c>
      <c r="B1728" s="22">
        <f t="shared" ca="1" si="397"/>
        <v>1.2034393423985859</v>
      </c>
      <c r="C1728" s="22">
        <f t="shared" ca="1" si="407"/>
        <v>0.97614444</v>
      </c>
      <c r="D1728" s="23">
        <f ca="1">IF(A1728&lt;$B$1,VLOOKUP(A1728,[1]DI!$A$4:$B$15000,2,FALSE),0)</f>
        <v>0.104</v>
      </c>
      <c r="E1728" s="22">
        <f t="shared" ca="1" si="398"/>
        <v>3.927E-4</v>
      </c>
      <c r="F1728" s="23">
        <f t="shared" si="399"/>
        <v>1.3</v>
      </c>
      <c r="G1728" s="24">
        <f t="shared" ca="1" si="400"/>
        <v>1.00051051</v>
      </c>
      <c r="H1728" s="22">
        <f ca="1">TRUNC(PRODUCT(G$10:G1727),15)</f>
        <v>1.6202650604411599</v>
      </c>
      <c r="I1728" s="22">
        <f t="shared" ca="1" si="401"/>
        <v>1.5015535581434301</v>
      </c>
      <c r="J1728" s="22">
        <f t="shared" ca="1" si="402"/>
        <v>1.0790591199999999</v>
      </c>
      <c r="K1728" s="110">
        <f t="shared" ca="1" si="408"/>
        <v>0.22729490239858585</v>
      </c>
      <c r="L1728" s="115">
        <v>0</v>
      </c>
      <c r="M1728" s="67">
        <f>IF(L1728&gt;0,VLOOKUP(L1728,S$12:$AB$125,7),0)</f>
        <v>0</v>
      </c>
      <c r="N1728" s="2">
        <f t="shared" si="396"/>
        <v>0</v>
      </c>
      <c r="O1728" s="22">
        <f t="shared" ca="1" si="403"/>
        <v>0.22729490239858585</v>
      </c>
      <c r="P1728" s="25" t="str">
        <f t="shared" si="404"/>
        <v>A+J=</v>
      </c>
      <c r="Q1728" s="26">
        <f t="shared" si="405"/>
        <v>45306</v>
      </c>
      <c r="R1728" s="4"/>
      <c r="S1728" s="98"/>
      <c r="U1728" s="4"/>
      <c r="V1728" s="4"/>
      <c r="W1728" s="4"/>
      <c r="X1728" s="4"/>
      <c r="Y1728" s="4"/>
      <c r="Z1728" s="4"/>
      <c r="AA1728" s="4"/>
      <c r="AB1728" s="4"/>
      <c r="AC1728" s="4"/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4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64"/>
      <c r="BJ1728" s="64"/>
      <c r="BK1728" s="64"/>
      <c r="BL1728" s="64"/>
      <c r="BM1728" s="64"/>
      <c r="BN1728" s="64"/>
      <c r="BO1728" s="64"/>
      <c r="BP1728" s="64"/>
      <c r="BQ1728" s="64"/>
      <c r="BR1728" s="64"/>
      <c r="BS1728" s="64"/>
      <c r="BT1728" s="64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  <c r="FN1728" s="64"/>
      <c r="FO1728" s="64"/>
      <c r="FP1728" s="64"/>
      <c r="FQ1728" s="64"/>
      <c r="FR1728" s="64"/>
      <c r="FS1728" s="64"/>
      <c r="FT1728" s="64"/>
    </row>
    <row r="1729" spans="1:176" ht="15" x14ac:dyDescent="0.25">
      <c r="A1729" s="20">
        <f t="shared" si="406"/>
        <v>45482</v>
      </c>
      <c r="B1729" s="22">
        <f t="shared" ca="1" si="397"/>
        <v>1.2040537010041426</v>
      </c>
      <c r="C1729" s="22">
        <f t="shared" ca="1" si="407"/>
        <v>0.97614444</v>
      </c>
      <c r="D1729" s="23">
        <f ca="1">IF(A1729&lt;$B$1,VLOOKUP(A1729,[1]DI!$A$4:$B$15000,2,FALSE),0)</f>
        <v>0.104</v>
      </c>
      <c r="E1729" s="22">
        <f t="shared" ca="1" si="398"/>
        <v>3.927E-4</v>
      </c>
      <c r="F1729" s="23">
        <f t="shared" si="399"/>
        <v>1.3</v>
      </c>
      <c r="G1729" s="24">
        <f t="shared" ca="1" si="400"/>
        <v>1.00051051</v>
      </c>
      <c r="H1729" s="22">
        <f ca="1">TRUNC(PRODUCT(G$10:G1728),15)</f>
        <v>1.62109222195717</v>
      </c>
      <c r="I1729" s="22">
        <f t="shared" ca="1" si="401"/>
        <v>1.5015535581434301</v>
      </c>
      <c r="J1729" s="22">
        <f t="shared" ca="1" si="402"/>
        <v>1.07960999</v>
      </c>
      <c r="K1729" s="110">
        <f t="shared" ca="1" si="408"/>
        <v>0.22790926100414247</v>
      </c>
      <c r="L1729" s="115">
        <v>0</v>
      </c>
      <c r="M1729" s="67">
        <f>IF(L1729&gt;0,VLOOKUP(L1729,S$12:$AB$125,7),0)</f>
        <v>0</v>
      </c>
      <c r="N1729" s="2">
        <f t="shared" ref="N1729:N1792" si="409">IF(L1729&gt;0,TRUNC(M1729*C$448,8),0)</f>
        <v>0</v>
      </c>
      <c r="O1729" s="22">
        <f t="shared" ca="1" si="403"/>
        <v>0.22790926100414247</v>
      </c>
      <c r="P1729" s="25" t="str">
        <f t="shared" si="404"/>
        <v>A+J=</v>
      </c>
      <c r="Q1729" s="26">
        <f t="shared" si="405"/>
        <v>45306</v>
      </c>
      <c r="R1729" s="4"/>
      <c r="S1729" s="98"/>
      <c r="U1729" s="4"/>
      <c r="V1729" s="4"/>
      <c r="W1729" s="4"/>
      <c r="X1729" s="4"/>
      <c r="Y1729" s="4"/>
      <c r="Z1729" s="4"/>
      <c r="AA1729" s="4"/>
      <c r="AB1729" s="4"/>
      <c r="AC1729" s="4"/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  <c r="BL1729" s="64"/>
      <c r="BM1729" s="64"/>
      <c r="BN1729" s="64"/>
      <c r="BO1729" s="64"/>
      <c r="BP1729" s="64"/>
      <c r="BQ1729" s="64"/>
      <c r="BR1729" s="64"/>
      <c r="BS1729" s="64"/>
      <c r="BT1729" s="64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  <c r="FN1729" s="64"/>
      <c r="FO1729" s="64"/>
      <c r="FP1729" s="64"/>
      <c r="FQ1729" s="64"/>
      <c r="FR1729" s="64"/>
      <c r="FS1729" s="64"/>
      <c r="FT1729" s="64"/>
    </row>
    <row r="1730" spans="1:176" ht="15" x14ac:dyDescent="0.25">
      <c r="A1730" s="20">
        <f t="shared" si="406"/>
        <v>45483</v>
      </c>
      <c r="B1730" s="22">
        <f t="shared" ca="1" si="397"/>
        <v>1.2046683885640976</v>
      </c>
      <c r="C1730" s="22">
        <f t="shared" ca="1" si="407"/>
        <v>0.97614444</v>
      </c>
      <c r="D1730" s="23">
        <f ca="1">IF(A1730&lt;$B$1,VLOOKUP(A1730,[1]DI!$A$4:$B$15000,2,FALSE),0)</f>
        <v>0.104</v>
      </c>
      <c r="E1730" s="22">
        <f t="shared" ca="1" si="398"/>
        <v>3.927E-4</v>
      </c>
      <c r="F1730" s="23">
        <f t="shared" si="399"/>
        <v>1.3</v>
      </c>
      <c r="G1730" s="24">
        <f t="shared" ca="1" si="400"/>
        <v>1.00051051</v>
      </c>
      <c r="H1730" s="22">
        <f ca="1">TRUNC(PRODUCT(G$10:G1729),15)</f>
        <v>1.6219198057474</v>
      </c>
      <c r="I1730" s="22">
        <f t="shared" ca="1" si="401"/>
        <v>1.5015535581434301</v>
      </c>
      <c r="J1730" s="22">
        <f t="shared" ca="1" si="402"/>
        <v>1.08016114</v>
      </c>
      <c r="K1730" s="110">
        <f t="shared" ca="1" si="408"/>
        <v>0.22852394856409763</v>
      </c>
      <c r="L1730" s="115">
        <v>0</v>
      </c>
      <c r="M1730" s="67">
        <f>IF(L1730&gt;0,VLOOKUP(L1730,S$12:$AB$125,7),0)</f>
        <v>0</v>
      </c>
      <c r="N1730" s="2">
        <f t="shared" si="409"/>
        <v>0</v>
      </c>
      <c r="O1730" s="22">
        <f t="shared" ca="1" si="403"/>
        <v>0.22852394856409763</v>
      </c>
      <c r="P1730" s="25" t="str">
        <f t="shared" si="404"/>
        <v>A+J=</v>
      </c>
      <c r="Q1730" s="26">
        <f t="shared" si="405"/>
        <v>45306</v>
      </c>
      <c r="R1730" s="4"/>
      <c r="S1730" s="98"/>
      <c r="U1730" s="4"/>
      <c r="V1730" s="4"/>
      <c r="W1730" s="4"/>
      <c r="X1730" s="4"/>
      <c r="Y1730" s="4"/>
      <c r="Z1730" s="4"/>
      <c r="AA1730" s="4"/>
      <c r="AB1730" s="4"/>
      <c r="AC1730" s="4"/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  <c r="BK1730" s="64"/>
      <c r="BL1730" s="64"/>
      <c r="BM1730" s="64"/>
      <c r="BN1730" s="64"/>
      <c r="BO1730" s="64"/>
      <c r="BP1730" s="64"/>
      <c r="BQ1730" s="64"/>
      <c r="BR1730" s="64"/>
      <c r="BS1730" s="64"/>
      <c r="BT1730" s="64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  <c r="FN1730" s="64"/>
      <c r="FO1730" s="64"/>
      <c r="FP1730" s="64"/>
      <c r="FQ1730" s="64"/>
      <c r="FR1730" s="64"/>
      <c r="FS1730" s="64"/>
      <c r="FT1730" s="64"/>
    </row>
    <row r="1731" spans="1:176" ht="15" x14ac:dyDescent="0.25">
      <c r="A1731" s="20">
        <f t="shared" si="406"/>
        <v>45484</v>
      </c>
      <c r="B1731" s="22">
        <f t="shared" ca="1" si="397"/>
        <v>1.2052833750784515</v>
      </c>
      <c r="C1731" s="22">
        <f t="shared" ca="1" si="407"/>
        <v>0.97614444</v>
      </c>
      <c r="D1731" s="23">
        <f ca="1">IF(A1731&lt;$B$1,VLOOKUP(A1731,[1]DI!$A$4:$B$15000,2,FALSE),0)</f>
        <v>0.104</v>
      </c>
      <c r="E1731" s="22">
        <f t="shared" ca="1" si="398"/>
        <v>3.927E-4</v>
      </c>
      <c r="F1731" s="23">
        <f t="shared" si="399"/>
        <v>1.3</v>
      </c>
      <c r="G1731" s="24">
        <f t="shared" ca="1" si="400"/>
        <v>1.00051051</v>
      </c>
      <c r="H1731" s="22">
        <f ca="1">TRUNC(PRODUCT(G$10:G1730),15)</f>
        <v>1.6227478120274299</v>
      </c>
      <c r="I1731" s="22">
        <f t="shared" ca="1" si="401"/>
        <v>1.5015535581434301</v>
      </c>
      <c r="J1731" s="22">
        <f t="shared" ca="1" si="402"/>
        <v>1.08071257</v>
      </c>
      <c r="K1731" s="110">
        <f t="shared" ca="1" si="408"/>
        <v>0.2291389350784514</v>
      </c>
      <c r="L1731" s="115">
        <v>0</v>
      </c>
      <c r="M1731" s="67">
        <f>IF(L1731&gt;0,VLOOKUP(L1731,S$12:$AB$125,7),0)</f>
        <v>0</v>
      </c>
      <c r="N1731" s="2">
        <f t="shared" si="409"/>
        <v>0</v>
      </c>
      <c r="O1731" s="22">
        <f t="shared" ca="1" si="403"/>
        <v>0.2291389350784514</v>
      </c>
      <c r="P1731" s="25" t="str">
        <f t="shared" si="404"/>
        <v>A+J=</v>
      </c>
      <c r="Q1731" s="26">
        <f t="shared" si="405"/>
        <v>45306</v>
      </c>
      <c r="R1731" s="4"/>
      <c r="S1731" s="98"/>
      <c r="U1731" s="4"/>
      <c r="V1731" s="4"/>
      <c r="W1731" s="4"/>
      <c r="X1731" s="4"/>
      <c r="Y1731" s="4"/>
      <c r="Z1731" s="4"/>
      <c r="AA1731" s="4"/>
      <c r="AB1731" s="4"/>
      <c r="AC1731" s="4"/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  <c r="BK1731" s="64"/>
      <c r="BL1731" s="64"/>
      <c r="BM1731" s="64"/>
      <c r="BN1731" s="64"/>
      <c r="BO1731" s="64"/>
      <c r="BP1731" s="64"/>
      <c r="BQ1731" s="64"/>
      <c r="BR1731" s="64"/>
      <c r="BS1731" s="64"/>
      <c r="BT1731" s="64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  <c r="FN1731" s="64"/>
      <c r="FO1731" s="64"/>
      <c r="FP1731" s="64"/>
      <c r="FQ1731" s="64"/>
      <c r="FR1731" s="64"/>
      <c r="FS1731" s="64"/>
      <c r="FT1731" s="64"/>
    </row>
    <row r="1732" spans="1:176" ht="15" x14ac:dyDescent="0.25">
      <c r="A1732" s="20">
        <f t="shared" si="406"/>
        <v>45485</v>
      </c>
      <c r="B1732" s="22">
        <f t="shared" ref="B1732:B1795" ca="1" si="410">IF(A1732&lt;=TODAY(),C1732+K1732,IF(AND(A1732&gt;TODAY(),A1732&lt;=$B$1),IF(VLOOKUP(TODAY(),$A$10:$D$5000,4,FALSE)=0,"n.d",C1732+K1732),"n.d"))</f>
        <v>1.2058986919384322</v>
      </c>
      <c r="C1732" s="22">
        <f t="shared" ca="1" si="407"/>
        <v>0.97614444</v>
      </c>
      <c r="D1732" s="23">
        <f ca="1">IF(A1732&lt;$B$1,VLOOKUP(A1732,[1]DI!$A$4:$B$15000,2,FALSE),0)</f>
        <v>0.104</v>
      </c>
      <c r="E1732" s="22">
        <f t="shared" ref="E1732:E1795" ca="1" si="411">ROUND((((1+D1732)^(1/252)-1)),8)</f>
        <v>3.927E-4</v>
      </c>
      <c r="F1732" s="23">
        <f t="shared" ref="F1732:F1795" si="412">VLOOKUP(A1732,$Y$90:$Z$96,2)</f>
        <v>1.3</v>
      </c>
      <c r="G1732" s="24">
        <f t="shared" ref="G1732:G1795" ca="1" si="413">TRUNC((1+(E1732*F1732)),15)</f>
        <v>1.00051051</v>
      </c>
      <c r="H1732" s="22">
        <f ca="1">TRUNC(PRODUCT(G$10:G1731),15)</f>
        <v>1.62357624101295</v>
      </c>
      <c r="I1732" s="22">
        <f t="shared" ref="I1732:I1795" ca="1" si="414">IF(OR(L1731&gt;0,L1731="E"),H1731,I1731)</f>
        <v>1.5015535581434301</v>
      </c>
      <c r="J1732" s="22">
        <f t="shared" ref="J1732:J1795" ca="1" si="415">ROUND(TRUNC(H1732/I1732,15),8)</f>
        <v>1.08126429</v>
      </c>
      <c r="K1732" s="110">
        <f t="shared" ca="1" si="408"/>
        <v>0.2297542519384323</v>
      </c>
      <c r="L1732" s="115">
        <v>0</v>
      </c>
      <c r="M1732" s="67">
        <f>IF(L1732&gt;0,VLOOKUP(L1732,S$12:$AB$125,7),0)</f>
        <v>0</v>
      </c>
      <c r="N1732" s="2">
        <f t="shared" si="409"/>
        <v>0</v>
      </c>
      <c r="O1732" s="22">
        <f t="shared" ref="O1732:O1795" ca="1" si="416">(K1732+N1732)</f>
        <v>0.2297542519384323</v>
      </c>
      <c r="P1732" s="25" t="str">
        <f t="shared" ref="P1732:P1795" si="417">IF(L1731&gt;0,VLOOKUP(A1731,$T$12:$AC$125,9),P1731)</f>
        <v>A+J=</v>
      </c>
      <c r="Q1732" s="26">
        <f t="shared" ref="Q1732:Q1795" si="418">IF(L1731&gt;0,VLOOKUP(A1731,$T$12:$AC$125,10),Q1731)</f>
        <v>45306</v>
      </c>
      <c r="R1732" s="4"/>
      <c r="S1732" s="98"/>
      <c r="U1732" s="4"/>
      <c r="V1732" s="4"/>
      <c r="W1732" s="4"/>
      <c r="X1732" s="4"/>
      <c r="Y1732" s="4"/>
      <c r="Z1732" s="4"/>
      <c r="AA1732" s="4"/>
      <c r="AB1732" s="4"/>
      <c r="AC1732" s="4"/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  <c r="BK1732" s="64"/>
      <c r="BL1732" s="64"/>
      <c r="BM1732" s="64"/>
      <c r="BN1732" s="64"/>
      <c r="BO1732" s="64"/>
      <c r="BP1732" s="64"/>
      <c r="BQ1732" s="64"/>
      <c r="BR1732" s="64"/>
      <c r="BS1732" s="64"/>
      <c r="BT1732" s="64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  <c r="FN1732" s="64"/>
      <c r="FO1732" s="64"/>
      <c r="FP1732" s="64"/>
      <c r="FQ1732" s="64"/>
      <c r="FR1732" s="64"/>
      <c r="FS1732" s="64"/>
      <c r="FT1732" s="64"/>
    </row>
    <row r="1733" spans="1:176" ht="15" x14ac:dyDescent="0.25">
      <c r="A1733" s="20">
        <f t="shared" si="406"/>
        <v>45486</v>
      </c>
      <c r="B1733" s="22">
        <f t="shared" ca="1" si="410"/>
        <v>1.2065143177528117</v>
      </c>
      <c r="C1733" s="22">
        <f t="shared" ca="1" si="407"/>
        <v>0.97614444</v>
      </c>
      <c r="D1733" s="23">
        <f ca="1">IF(A1733&lt;$B$1,VLOOKUP(A1733,[1]DI!$A$4:$B$15000,2,FALSE),0)</f>
        <v>0</v>
      </c>
      <c r="E1733" s="22">
        <f t="shared" ca="1" si="411"/>
        <v>0</v>
      </c>
      <c r="F1733" s="23">
        <f t="shared" si="412"/>
        <v>1.3</v>
      </c>
      <c r="G1733" s="24">
        <f t="shared" ca="1" si="413"/>
        <v>1</v>
      </c>
      <c r="H1733" s="22">
        <f ca="1">TRUNC(PRODUCT(G$10:G1732),15)</f>
        <v>1.62440509291975</v>
      </c>
      <c r="I1733" s="22">
        <f t="shared" ca="1" si="414"/>
        <v>1.5015535581434301</v>
      </c>
      <c r="J1733" s="22">
        <f t="shared" ca="1" si="415"/>
        <v>1.0818162899999999</v>
      </c>
      <c r="K1733" s="110">
        <f t="shared" ca="1" si="408"/>
        <v>0.23036987775281179</v>
      </c>
      <c r="L1733" s="115">
        <v>0</v>
      </c>
      <c r="M1733" s="67">
        <f>IF(L1733&gt;0,VLOOKUP(L1733,S$12:$AB$125,7),0)</f>
        <v>0</v>
      </c>
      <c r="N1733" s="2">
        <f t="shared" si="409"/>
        <v>0</v>
      </c>
      <c r="O1733" s="22">
        <f t="shared" ca="1" si="416"/>
        <v>0.23036987775281179</v>
      </c>
      <c r="P1733" s="25" t="str">
        <f t="shared" si="417"/>
        <v>A+J=</v>
      </c>
      <c r="Q1733" s="26">
        <f t="shared" si="418"/>
        <v>45306</v>
      </c>
      <c r="R1733" s="4"/>
      <c r="S1733" s="98"/>
      <c r="U1733" s="4"/>
      <c r="V1733" s="4"/>
      <c r="W1733" s="4"/>
      <c r="X1733" s="4"/>
      <c r="Y1733" s="4"/>
      <c r="Z1733" s="4"/>
      <c r="AA1733" s="4"/>
      <c r="AB1733" s="4"/>
      <c r="AC1733" s="4"/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  <c r="BK1733" s="64"/>
      <c r="BL1733" s="64"/>
      <c r="BM1733" s="64"/>
      <c r="BN1733" s="64"/>
      <c r="BO1733" s="64"/>
      <c r="BP1733" s="64"/>
      <c r="BQ1733" s="64"/>
      <c r="BR1733" s="64"/>
      <c r="BS1733" s="64"/>
      <c r="BT1733" s="64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  <c r="FN1733" s="64"/>
      <c r="FO1733" s="64"/>
      <c r="FP1733" s="64"/>
      <c r="FQ1733" s="64"/>
      <c r="FR1733" s="64"/>
      <c r="FS1733" s="64"/>
      <c r="FT1733" s="64"/>
    </row>
    <row r="1734" spans="1:176" ht="15" x14ac:dyDescent="0.25">
      <c r="A1734" s="20">
        <f t="shared" si="406"/>
        <v>45487</v>
      </c>
      <c r="B1734" s="22">
        <f t="shared" ca="1" si="410"/>
        <v>1.2065143177528117</v>
      </c>
      <c r="C1734" s="22">
        <f t="shared" ca="1" si="407"/>
        <v>0.97614444</v>
      </c>
      <c r="D1734" s="23">
        <f ca="1">IF(A1734&lt;$B$1,VLOOKUP(A1734,[1]DI!$A$4:$B$15000,2,FALSE),0)</f>
        <v>0</v>
      </c>
      <c r="E1734" s="22">
        <f t="shared" ca="1" si="411"/>
        <v>0</v>
      </c>
      <c r="F1734" s="23">
        <f t="shared" si="412"/>
        <v>1.3</v>
      </c>
      <c r="G1734" s="24">
        <f t="shared" ca="1" si="413"/>
        <v>1</v>
      </c>
      <c r="H1734" s="22">
        <f ca="1">TRUNC(PRODUCT(G$10:G1733),15)</f>
        <v>1.62440509291975</v>
      </c>
      <c r="I1734" s="22">
        <f t="shared" ca="1" si="414"/>
        <v>1.5015535581434301</v>
      </c>
      <c r="J1734" s="22">
        <f t="shared" ca="1" si="415"/>
        <v>1.0818162899999999</v>
      </c>
      <c r="K1734" s="110">
        <f t="shared" ca="1" si="408"/>
        <v>0.23036987775281179</v>
      </c>
      <c r="L1734" s="115">
        <v>0</v>
      </c>
      <c r="M1734" s="67">
        <f>IF(L1734&gt;0,VLOOKUP(L1734,S$12:$AB$125,7),0)</f>
        <v>0</v>
      </c>
      <c r="N1734" s="2">
        <f t="shared" si="409"/>
        <v>0</v>
      </c>
      <c r="O1734" s="22">
        <f t="shared" ca="1" si="416"/>
        <v>0.23036987775281179</v>
      </c>
      <c r="P1734" s="25" t="str">
        <f t="shared" si="417"/>
        <v>A+J=</v>
      </c>
      <c r="Q1734" s="26">
        <f t="shared" si="418"/>
        <v>45306</v>
      </c>
      <c r="R1734" s="4"/>
      <c r="S1734" s="98"/>
      <c r="U1734" s="4"/>
      <c r="V1734" s="4"/>
      <c r="W1734" s="4"/>
      <c r="X1734" s="4"/>
      <c r="Y1734" s="4"/>
      <c r="Z1734" s="4"/>
      <c r="AA1734" s="4"/>
      <c r="AB1734" s="4"/>
      <c r="AC1734" s="4"/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  <c r="BK1734" s="64"/>
      <c r="BL1734" s="64"/>
      <c r="BM1734" s="64"/>
      <c r="BN1734" s="64"/>
      <c r="BO1734" s="64"/>
      <c r="BP1734" s="64"/>
      <c r="BQ1734" s="64"/>
      <c r="BR1734" s="64"/>
      <c r="BS1734" s="64"/>
      <c r="BT1734" s="6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  <c r="FN1734" s="64"/>
      <c r="FO1734" s="64"/>
      <c r="FP1734" s="64"/>
      <c r="FQ1734" s="64"/>
      <c r="FR1734" s="64"/>
      <c r="FS1734" s="64"/>
      <c r="FT1734" s="64"/>
    </row>
    <row r="1735" spans="1:176" ht="15" x14ac:dyDescent="0.25">
      <c r="A1735" s="20">
        <f t="shared" si="406"/>
        <v>45488</v>
      </c>
      <c r="B1735" s="22">
        <f t="shared" ca="1" si="410"/>
        <v>1.2065143177528117</v>
      </c>
      <c r="C1735" s="22">
        <f t="shared" ca="1" si="407"/>
        <v>0.97614444</v>
      </c>
      <c r="D1735" s="23">
        <f ca="1">IF(A1735&lt;$B$1,VLOOKUP(A1735,[1]DI!$A$4:$B$15000,2,FALSE),0)</f>
        <v>0.104</v>
      </c>
      <c r="E1735" s="22">
        <f t="shared" ca="1" si="411"/>
        <v>3.927E-4</v>
      </c>
      <c r="F1735" s="23">
        <f t="shared" si="412"/>
        <v>1.3</v>
      </c>
      <c r="G1735" s="24">
        <f t="shared" ca="1" si="413"/>
        <v>1.00051051</v>
      </c>
      <c r="H1735" s="22">
        <f ca="1">TRUNC(PRODUCT(G$10:G1734),15)</f>
        <v>1.62440509291975</v>
      </c>
      <c r="I1735" s="22">
        <f t="shared" ca="1" si="414"/>
        <v>1.5015535581434301</v>
      </c>
      <c r="J1735" s="22">
        <f t="shared" ca="1" si="415"/>
        <v>1.0818162899999999</v>
      </c>
      <c r="K1735" s="110">
        <f t="shared" ca="1" si="408"/>
        <v>0.23036987775281179</v>
      </c>
      <c r="L1735" s="115">
        <v>0</v>
      </c>
      <c r="M1735" s="67">
        <f>IF(L1735&gt;0,VLOOKUP(L1735,S$12:$AB$125,7),0)</f>
        <v>0</v>
      </c>
      <c r="N1735" s="2">
        <f t="shared" si="409"/>
        <v>0</v>
      </c>
      <c r="O1735" s="22">
        <f t="shared" ca="1" si="416"/>
        <v>0.23036987775281179</v>
      </c>
      <c r="P1735" s="25" t="str">
        <f t="shared" si="417"/>
        <v>A+J=</v>
      </c>
      <c r="Q1735" s="26">
        <f t="shared" si="418"/>
        <v>45306</v>
      </c>
      <c r="R1735" s="4"/>
      <c r="S1735" s="98"/>
      <c r="U1735" s="4"/>
      <c r="V1735" s="4"/>
      <c r="W1735" s="4"/>
      <c r="X1735" s="4"/>
      <c r="Y1735" s="4"/>
      <c r="Z1735" s="4"/>
      <c r="AA1735" s="4"/>
      <c r="AB1735" s="4"/>
      <c r="AC1735" s="4"/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  <c r="BL1735" s="64"/>
      <c r="BM1735" s="64"/>
      <c r="BN1735" s="64"/>
      <c r="BO1735" s="64"/>
      <c r="BP1735" s="64"/>
      <c r="BQ1735" s="64"/>
      <c r="BR1735" s="64"/>
      <c r="BS1735" s="64"/>
      <c r="BT1735" s="64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  <c r="FN1735" s="64"/>
      <c r="FO1735" s="64"/>
      <c r="FP1735" s="64"/>
      <c r="FQ1735" s="64"/>
      <c r="FR1735" s="64"/>
      <c r="FS1735" s="64"/>
      <c r="FT1735" s="64"/>
    </row>
    <row r="1736" spans="1:176" ht="15" x14ac:dyDescent="0.25">
      <c r="A1736" s="20">
        <f t="shared" si="406"/>
        <v>45489</v>
      </c>
      <c r="B1736" s="22">
        <f t="shared" ca="1" si="410"/>
        <v>1.2071302511303614</v>
      </c>
      <c r="C1736" s="22">
        <f t="shared" ca="1" si="407"/>
        <v>0.97614444</v>
      </c>
      <c r="D1736" s="23">
        <f ca="1">IF(A1736&lt;$B$1,VLOOKUP(A1736,[1]DI!$A$4:$B$15000,2,FALSE),0)</f>
        <v>0.104</v>
      </c>
      <c r="E1736" s="22">
        <f t="shared" ca="1" si="411"/>
        <v>3.927E-4</v>
      </c>
      <c r="F1736" s="23">
        <f t="shared" si="412"/>
        <v>1.3</v>
      </c>
      <c r="G1736" s="24">
        <f t="shared" ca="1" si="413"/>
        <v>1.00051051</v>
      </c>
      <c r="H1736" s="22">
        <f ca="1">TRUNC(PRODUCT(G$10:G1735),15)</f>
        <v>1.62523436796373</v>
      </c>
      <c r="I1736" s="22">
        <f t="shared" ca="1" si="414"/>
        <v>1.5015535581434301</v>
      </c>
      <c r="J1736" s="22">
        <f t="shared" ca="1" si="415"/>
        <v>1.0823685599999999</v>
      </c>
      <c r="K1736" s="110">
        <f t="shared" ca="1" si="408"/>
        <v>0.23098581113036137</v>
      </c>
      <c r="L1736" s="115">
        <v>0</v>
      </c>
      <c r="M1736" s="67">
        <f>IF(L1736&gt;0,VLOOKUP(L1736,S$12:$AB$125,7),0)</f>
        <v>0</v>
      </c>
      <c r="N1736" s="2">
        <f t="shared" si="409"/>
        <v>0</v>
      </c>
      <c r="O1736" s="22">
        <f t="shared" ca="1" si="416"/>
        <v>0.23098581113036137</v>
      </c>
      <c r="P1736" s="25" t="str">
        <f t="shared" si="417"/>
        <v>A+J=</v>
      </c>
      <c r="Q1736" s="26">
        <f t="shared" si="418"/>
        <v>45306</v>
      </c>
      <c r="R1736" s="4"/>
      <c r="S1736" s="98"/>
      <c r="U1736" s="4"/>
      <c r="V1736" s="4"/>
      <c r="W1736" s="4"/>
      <c r="X1736" s="4"/>
      <c r="Y1736" s="4"/>
      <c r="Z1736" s="4"/>
      <c r="AA1736" s="4"/>
      <c r="AB1736" s="4"/>
      <c r="AC1736" s="4"/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  <c r="BK1736" s="64"/>
      <c r="BL1736" s="64"/>
      <c r="BM1736" s="64"/>
      <c r="BN1736" s="64"/>
      <c r="BO1736" s="64"/>
      <c r="BP1736" s="64"/>
      <c r="BQ1736" s="64"/>
      <c r="BR1736" s="64"/>
      <c r="BS1736" s="64"/>
      <c r="BT1736" s="64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  <c r="FN1736" s="64"/>
      <c r="FO1736" s="64"/>
      <c r="FP1736" s="64"/>
      <c r="FQ1736" s="64"/>
      <c r="FR1736" s="64"/>
      <c r="FS1736" s="64"/>
      <c r="FT1736" s="64"/>
    </row>
    <row r="1737" spans="1:176" ht="15" x14ac:dyDescent="0.25">
      <c r="A1737" s="20">
        <f t="shared" si="406"/>
        <v>45490</v>
      </c>
      <c r="B1737" s="22">
        <f t="shared" ca="1" si="410"/>
        <v>1.2077465048535381</v>
      </c>
      <c r="C1737" s="22">
        <f t="shared" ca="1" si="407"/>
        <v>0.97614444</v>
      </c>
      <c r="D1737" s="23">
        <f ca="1">IF(A1737&lt;$B$1,VLOOKUP(A1737,[1]DI!$A$4:$B$15000,2,FALSE),0)</f>
        <v>0.104</v>
      </c>
      <c r="E1737" s="22">
        <f t="shared" ca="1" si="411"/>
        <v>3.927E-4</v>
      </c>
      <c r="F1737" s="23">
        <f t="shared" si="412"/>
        <v>1.3</v>
      </c>
      <c r="G1737" s="24">
        <f t="shared" ca="1" si="413"/>
        <v>1.00051051</v>
      </c>
      <c r="H1737" s="22">
        <f ca="1">TRUNC(PRODUCT(G$10:G1736),15)</f>
        <v>1.62606406636092</v>
      </c>
      <c r="I1737" s="22">
        <f t="shared" ca="1" si="414"/>
        <v>1.5015535581434301</v>
      </c>
      <c r="J1737" s="22">
        <f t="shared" ca="1" si="415"/>
        <v>1.08292112</v>
      </c>
      <c r="K1737" s="110">
        <f t="shared" ca="1" si="408"/>
        <v>0.23160206485353807</v>
      </c>
      <c r="L1737" s="115">
        <v>0</v>
      </c>
      <c r="M1737" s="67">
        <f>IF(L1737&gt;0,VLOOKUP(L1737,S$12:$AB$125,7),0)</f>
        <v>0</v>
      </c>
      <c r="N1737" s="2">
        <f t="shared" si="409"/>
        <v>0</v>
      </c>
      <c r="O1737" s="22">
        <f t="shared" ca="1" si="416"/>
        <v>0.23160206485353807</v>
      </c>
      <c r="P1737" s="25" t="str">
        <f t="shared" si="417"/>
        <v>A+J=</v>
      </c>
      <c r="Q1737" s="26">
        <f t="shared" si="418"/>
        <v>45306</v>
      </c>
      <c r="R1737" s="4"/>
      <c r="S1737" s="98"/>
      <c r="U1737" s="4"/>
      <c r="V1737" s="4"/>
      <c r="W1737" s="4"/>
      <c r="X1737" s="4"/>
      <c r="Y1737" s="4"/>
      <c r="Z1737" s="4"/>
      <c r="AA1737" s="4"/>
      <c r="AB1737" s="4"/>
      <c r="AC1737" s="4"/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  <c r="BK1737" s="64"/>
      <c r="BL1737" s="64"/>
      <c r="BM1737" s="64"/>
      <c r="BN1737" s="64"/>
      <c r="BO1737" s="64"/>
      <c r="BP1737" s="64"/>
      <c r="BQ1737" s="64"/>
      <c r="BR1737" s="64"/>
      <c r="BS1737" s="64"/>
      <c r="BT1737" s="64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  <c r="FN1737" s="64"/>
      <c r="FO1737" s="64"/>
      <c r="FP1737" s="64"/>
      <c r="FQ1737" s="64"/>
      <c r="FR1737" s="64"/>
      <c r="FS1737" s="64"/>
      <c r="FT1737" s="64"/>
    </row>
    <row r="1738" spans="1:176" ht="15" x14ac:dyDescent="0.25">
      <c r="A1738" s="20">
        <f t="shared" si="406"/>
        <v>45491</v>
      </c>
      <c r="B1738" s="22">
        <f t="shared" ca="1" si="410"/>
        <v>1.2083630789223418</v>
      </c>
      <c r="C1738" s="22">
        <f t="shared" ca="1" si="407"/>
        <v>0.97614444</v>
      </c>
      <c r="D1738" s="23">
        <f ca="1">IF(A1738&lt;$B$1,VLOOKUP(A1738,[1]DI!$A$4:$B$15000,2,FALSE),0)</f>
        <v>0.104</v>
      </c>
      <c r="E1738" s="22">
        <f t="shared" ca="1" si="411"/>
        <v>3.927E-4</v>
      </c>
      <c r="F1738" s="23">
        <f t="shared" si="412"/>
        <v>1.3</v>
      </c>
      <c r="G1738" s="24">
        <f t="shared" ca="1" si="413"/>
        <v>1.00051051</v>
      </c>
      <c r="H1738" s="22">
        <f ca="1">TRUNC(PRODUCT(G$10:G1737),15)</f>
        <v>1.6268941883274399</v>
      </c>
      <c r="I1738" s="22">
        <f t="shared" ca="1" si="414"/>
        <v>1.5015535581434301</v>
      </c>
      <c r="J1738" s="22">
        <f t="shared" ca="1" si="415"/>
        <v>1.08347397</v>
      </c>
      <c r="K1738" s="110">
        <f t="shared" ca="1" si="408"/>
        <v>0.2322186389223419</v>
      </c>
      <c r="L1738" s="115">
        <v>0</v>
      </c>
      <c r="M1738" s="67">
        <f>IF(L1738&gt;0,VLOOKUP(L1738,S$12:$AB$125,7),0)</f>
        <v>0</v>
      </c>
      <c r="N1738" s="2">
        <f t="shared" si="409"/>
        <v>0</v>
      </c>
      <c r="O1738" s="22">
        <f t="shared" ca="1" si="416"/>
        <v>0.2322186389223419</v>
      </c>
      <c r="P1738" s="25" t="str">
        <f t="shared" si="417"/>
        <v>A+J=</v>
      </c>
      <c r="Q1738" s="26">
        <f t="shared" si="418"/>
        <v>45306</v>
      </c>
      <c r="R1738" s="4"/>
      <c r="S1738" s="98"/>
      <c r="U1738" s="4"/>
      <c r="V1738" s="4"/>
      <c r="W1738" s="4"/>
      <c r="X1738" s="4"/>
      <c r="Y1738" s="4"/>
      <c r="Z1738" s="4"/>
      <c r="AA1738" s="4"/>
      <c r="AB1738" s="4"/>
      <c r="AC1738" s="4"/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  <c r="BK1738" s="64"/>
      <c r="BL1738" s="64"/>
      <c r="BM1738" s="64"/>
      <c r="BN1738" s="64"/>
      <c r="BO1738" s="64"/>
      <c r="BP1738" s="64"/>
      <c r="BQ1738" s="64"/>
      <c r="BR1738" s="64"/>
      <c r="BS1738" s="64"/>
      <c r="BT1738" s="64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  <c r="FN1738" s="64"/>
      <c r="FO1738" s="64"/>
      <c r="FP1738" s="64"/>
      <c r="FQ1738" s="64"/>
      <c r="FR1738" s="64"/>
      <c r="FS1738" s="64"/>
      <c r="FT1738" s="64"/>
    </row>
    <row r="1739" spans="1:176" ht="15" x14ac:dyDescent="0.25">
      <c r="A1739" s="20">
        <f t="shared" ref="A1739:A1802" si="419">(A1738+1)</f>
        <v>45492</v>
      </c>
      <c r="B1739" s="22">
        <f t="shared" ca="1" si="410"/>
        <v>1.2089799505543157</v>
      </c>
      <c r="C1739" s="22">
        <f t="shared" ca="1" si="407"/>
        <v>0.97614444</v>
      </c>
      <c r="D1739" s="23">
        <f ca="1">IF(A1739&lt;$B$1,VLOOKUP(A1739,[1]DI!$A$4:$B$15000,2,FALSE),0)</f>
        <v>0.104</v>
      </c>
      <c r="E1739" s="22">
        <f t="shared" ca="1" si="411"/>
        <v>3.927E-4</v>
      </c>
      <c r="F1739" s="23">
        <f t="shared" si="412"/>
        <v>1.3</v>
      </c>
      <c r="G1739" s="24">
        <f t="shared" ca="1" si="413"/>
        <v>1.00051051</v>
      </c>
      <c r="H1739" s="22">
        <f ca="1">TRUNC(PRODUCT(G$10:G1738),15)</f>
        <v>1.62772473407952</v>
      </c>
      <c r="I1739" s="22">
        <f t="shared" ca="1" si="414"/>
        <v>1.5015535581434301</v>
      </c>
      <c r="J1739" s="22">
        <f t="shared" ca="1" si="415"/>
        <v>1.08402709</v>
      </c>
      <c r="K1739" s="110">
        <f t="shared" ca="1" si="408"/>
        <v>0.23283551055431578</v>
      </c>
      <c r="L1739" s="115">
        <v>0</v>
      </c>
      <c r="M1739" s="67">
        <f>IF(L1739&gt;0,VLOOKUP(L1739,S$12:$AB$125,7),0)</f>
        <v>0</v>
      </c>
      <c r="N1739" s="2">
        <f t="shared" si="409"/>
        <v>0</v>
      </c>
      <c r="O1739" s="22">
        <f t="shared" ca="1" si="416"/>
        <v>0.23283551055431578</v>
      </c>
      <c r="P1739" s="25" t="str">
        <f t="shared" si="417"/>
        <v>A+J=</v>
      </c>
      <c r="Q1739" s="26">
        <f t="shared" si="418"/>
        <v>45306</v>
      </c>
      <c r="R1739" s="4"/>
      <c r="S1739" s="98"/>
      <c r="U1739" s="4"/>
      <c r="V1739" s="4"/>
      <c r="W1739" s="4"/>
      <c r="X1739" s="4"/>
      <c r="Y1739" s="4"/>
      <c r="Z1739" s="4"/>
      <c r="AA1739" s="4"/>
      <c r="AB1739" s="4"/>
      <c r="AC1739" s="4"/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4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64"/>
      <c r="BJ1739" s="64"/>
      <c r="BK1739" s="64"/>
      <c r="BL1739" s="64"/>
      <c r="BM1739" s="64"/>
      <c r="BN1739" s="64"/>
      <c r="BO1739" s="64"/>
      <c r="BP1739" s="64"/>
      <c r="BQ1739" s="64"/>
      <c r="BR1739" s="64"/>
      <c r="BS1739" s="64"/>
      <c r="BT1739" s="64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  <c r="FN1739" s="64"/>
      <c r="FO1739" s="64"/>
      <c r="FP1739" s="64"/>
      <c r="FQ1739" s="64"/>
      <c r="FR1739" s="64"/>
      <c r="FS1739" s="64"/>
      <c r="FT1739" s="64"/>
    </row>
    <row r="1740" spans="1:176" ht="15" x14ac:dyDescent="0.25">
      <c r="A1740" s="20">
        <f t="shared" si="419"/>
        <v>45493</v>
      </c>
      <c r="B1740" s="22">
        <f t="shared" ca="1" si="410"/>
        <v>1.2095971525319167</v>
      </c>
      <c r="C1740" s="22">
        <f t="shared" ca="1" si="407"/>
        <v>0.97614444</v>
      </c>
      <c r="D1740" s="23">
        <f ca="1">IF(A1740&lt;$B$1,VLOOKUP(A1740,[1]DI!$A$4:$B$15000,2,FALSE),0)</f>
        <v>0</v>
      </c>
      <c r="E1740" s="22">
        <f t="shared" ca="1" si="411"/>
        <v>0</v>
      </c>
      <c r="F1740" s="23">
        <f t="shared" si="412"/>
        <v>1.3</v>
      </c>
      <c r="G1740" s="24">
        <f t="shared" ca="1" si="413"/>
        <v>1</v>
      </c>
      <c r="H1740" s="22">
        <f ca="1">TRUNC(PRODUCT(G$10:G1739),15)</f>
        <v>1.6285557038335201</v>
      </c>
      <c r="I1740" s="22">
        <f t="shared" ca="1" si="414"/>
        <v>1.5015535581434301</v>
      </c>
      <c r="J1740" s="22">
        <f t="shared" ca="1" si="415"/>
        <v>1.0845804999999999</v>
      </c>
      <c r="K1740" s="110">
        <f t="shared" ca="1" si="408"/>
        <v>0.23345271253191677</v>
      </c>
      <c r="L1740" s="115">
        <v>0</v>
      </c>
      <c r="M1740" s="67">
        <f>IF(L1740&gt;0,VLOOKUP(L1740,S$12:$AB$125,7),0)</f>
        <v>0</v>
      </c>
      <c r="N1740" s="2">
        <f t="shared" si="409"/>
        <v>0</v>
      </c>
      <c r="O1740" s="22">
        <f t="shared" ca="1" si="416"/>
        <v>0.23345271253191677</v>
      </c>
      <c r="P1740" s="25" t="str">
        <f t="shared" si="417"/>
        <v>A+J=</v>
      </c>
      <c r="Q1740" s="26">
        <f t="shared" si="418"/>
        <v>45306</v>
      </c>
      <c r="R1740" s="4"/>
      <c r="S1740" s="98"/>
      <c r="U1740" s="4"/>
      <c r="V1740" s="4"/>
      <c r="W1740" s="4"/>
      <c r="X1740" s="4"/>
      <c r="Y1740" s="4"/>
      <c r="Z1740" s="4"/>
      <c r="AA1740" s="4"/>
      <c r="AB1740" s="4"/>
      <c r="AC1740" s="4"/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  <c r="BL1740" s="64"/>
      <c r="BM1740" s="64"/>
      <c r="BN1740" s="64"/>
      <c r="BO1740" s="64"/>
      <c r="BP1740" s="64"/>
      <c r="BQ1740" s="64"/>
      <c r="BR1740" s="64"/>
      <c r="BS1740" s="64"/>
      <c r="BT1740" s="64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  <c r="FN1740" s="64"/>
      <c r="FO1740" s="64"/>
      <c r="FP1740" s="64"/>
      <c r="FQ1740" s="64"/>
      <c r="FR1740" s="64"/>
      <c r="FS1740" s="64"/>
      <c r="FT1740" s="64"/>
    </row>
    <row r="1741" spans="1:176" ht="15" x14ac:dyDescent="0.25">
      <c r="A1741" s="20">
        <f t="shared" si="419"/>
        <v>45494</v>
      </c>
      <c r="B1741" s="22">
        <f t="shared" ca="1" si="410"/>
        <v>1.2095971525319167</v>
      </c>
      <c r="C1741" s="22">
        <f t="shared" ca="1" si="407"/>
        <v>0.97614444</v>
      </c>
      <c r="D1741" s="23">
        <f ca="1">IF(A1741&lt;$B$1,VLOOKUP(A1741,[1]DI!$A$4:$B$15000,2,FALSE),0)</f>
        <v>0</v>
      </c>
      <c r="E1741" s="22">
        <f t="shared" ca="1" si="411"/>
        <v>0</v>
      </c>
      <c r="F1741" s="23">
        <f t="shared" si="412"/>
        <v>1.3</v>
      </c>
      <c r="G1741" s="24">
        <f t="shared" ca="1" si="413"/>
        <v>1</v>
      </c>
      <c r="H1741" s="22">
        <f ca="1">TRUNC(PRODUCT(G$10:G1740),15)</f>
        <v>1.6285557038335201</v>
      </c>
      <c r="I1741" s="22">
        <f t="shared" ca="1" si="414"/>
        <v>1.5015535581434301</v>
      </c>
      <c r="J1741" s="22">
        <f t="shared" ca="1" si="415"/>
        <v>1.0845804999999999</v>
      </c>
      <c r="K1741" s="110">
        <f t="shared" ca="1" si="408"/>
        <v>0.23345271253191677</v>
      </c>
      <c r="L1741" s="115">
        <v>0</v>
      </c>
      <c r="M1741" s="67">
        <f>IF(L1741&gt;0,VLOOKUP(L1741,S$12:$AB$125,7),0)</f>
        <v>0</v>
      </c>
      <c r="N1741" s="2">
        <f t="shared" si="409"/>
        <v>0</v>
      </c>
      <c r="O1741" s="22">
        <f t="shared" ca="1" si="416"/>
        <v>0.23345271253191677</v>
      </c>
      <c r="P1741" s="25" t="str">
        <f t="shared" si="417"/>
        <v>A+J=</v>
      </c>
      <c r="Q1741" s="26">
        <f t="shared" si="418"/>
        <v>45306</v>
      </c>
      <c r="R1741" s="4"/>
      <c r="S1741" s="98"/>
      <c r="U1741" s="4"/>
      <c r="V1741" s="4"/>
      <c r="W1741" s="4"/>
      <c r="X1741" s="4"/>
      <c r="Y1741" s="4"/>
      <c r="Z1741" s="4"/>
      <c r="AA1741" s="4"/>
      <c r="AB1741" s="4"/>
      <c r="AC1741" s="4"/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  <c r="BK1741" s="64"/>
      <c r="BL1741" s="64"/>
      <c r="BM1741" s="64"/>
      <c r="BN1741" s="64"/>
      <c r="BO1741" s="64"/>
      <c r="BP1741" s="64"/>
      <c r="BQ1741" s="64"/>
      <c r="BR1741" s="64"/>
      <c r="BS1741" s="64"/>
      <c r="BT1741" s="64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  <c r="FN1741" s="64"/>
      <c r="FO1741" s="64"/>
      <c r="FP1741" s="64"/>
      <c r="FQ1741" s="64"/>
      <c r="FR1741" s="64"/>
      <c r="FS1741" s="64"/>
      <c r="FT1741" s="64"/>
    </row>
    <row r="1742" spans="1:176" ht="15" x14ac:dyDescent="0.25">
      <c r="A1742" s="20">
        <f t="shared" si="419"/>
        <v>45495</v>
      </c>
      <c r="B1742" s="22">
        <f t="shared" ca="1" si="410"/>
        <v>1.2095971525319167</v>
      </c>
      <c r="C1742" s="22">
        <f t="shared" ca="1" si="407"/>
        <v>0.97614444</v>
      </c>
      <c r="D1742" s="23">
        <f ca="1">IF(A1742&lt;$B$1,VLOOKUP(A1742,[1]DI!$A$4:$B$15000,2,FALSE),0)</f>
        <v>0.104</v>
      </c>
      <c r="E1742" s="22">
        <f t="shared" ca="1" si="411"/>
        <v>3.927E-4</v>
      </c>
      <c r="F1742" s="23">
        <f t="shared" si="412"/>
        <v>1.3</v>
      </c>
      <c r="G1742" s="24">
        <f t="shared" ca="1" si="413"/>
        <v>1.00051051</v>
      </c>
      <c r="H1742" s="22">
        <f ca="1">TRUNC(PRODUCT(G$10:G1741),15)</f>
        <v>1.6285557038335201</v>
      </c>
      <c r="I1742" s="22">
        <f t="shared" ca="1" si="414"/>
        <v>1.5015535581434301</v>
      </c>
      <c r="J1742" s="22">
        <f t="shared" ca="1" si="415"/>
        <v>1.0845804999999999</v>
      </c>
      <c r="K1742" s="110">
        <f t="shared" ca="1" si="408"/>
        <v>0.23345271253191677</v>
      </c>
      <c r="L1742" s="115">
        <v>0</v>
      </c>
      <c r="M1742" s="67">
        <f>IF(L1742&gt;0,VLOOKUP(L1742,S$12:$AB$125,7),0)</f>
        <v>0</v>
      </c>
      <c r="N1742" s="2">
        <f t="shared" si="409"/>
        <v>0</v>
      </c>
      <c r="O1742" s="22">
        <f t="shared" ca="1" si="416"/>
        <v>0.23345271253191677</v>
      </c>
      <c r="P1742" s="25" t="str">
        <f t="shared" si="417"/>
        <v>A+J=</v>
      </c>
      <c r="Q1742" s="26">
        <f t="shared" si="418"/>
        <v>45306</v>
      </c>
      <c r="R1742" s="4"/>
      <c r="S1742" s="98"/>
      <c r="U1742" s="4"/>
      <c r="V1742" s="4"/>
      <c r="W1742" s="4"/>
      <c r="X1742" s="4"/>
      <c r="Y1742" s="4"/>
      <c r="Z1742" s="4"/>
      <c r="AA1742" s="4"/>
      <c r="AB1742" s="4"/>
      <c r="AC1742" s="4"/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  <c r="BK1742" s="64"/>
      <c r="BL1742" s="64"/>
      <c r="BM1742" s="64"/>
      <c r="BN1742" s="64"/>
      <c r="BO1742" s="64"/>
      <c r="BP1742" s="64"/>
      <c r="BQ1742" s="64"/>
      <c r="BR1742" s="64"/>
      <c r="BS1742" s="64"/>
      <c r="BT1742" s="64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  <c r="FN1742" s="64"/>
      <c r="FO1742" s="64"/>
      <c r="FP1742" s="64"/>
      <c r="FQ1742" s="64"/>
      <c r="FR1742" s="64"/>
      <c r="FS1742" s="64"/>
      <c r="FT1742" s="64"/>
    </row>
    <row r="1743" spans="1:176" ht="15" x14ac:dyDescent="0.25">
      <c r="A1743" s="20">
        <f t="shared" si="419"/>
        <v>45496</v>
      </c>
      <c r="B1743" s="22">
        <f t="shared" ca="1" si="410"/>
        <v>1.2102146634639164</v>
      </c>
      <c r="C1743" s="22">
        <f t="shared" ca="1" si="407"/>
        <v>0.97614444</v>
      </c>
      <c r="D1743" s="23">
        <f ca="1">IF(A1743&lt;$B$1,VLOOKUP(A1743,[1]DI!$A$4:$B$15000,2,FALSE),0)</f>
        <v>0.104</v>
      </c>
      <c r="E1743" s="22">
        <f t="shared" ca="1" si="411"/>
        <v>3.927E-4</v>
      </c>
      <c r="F1743" s="23">
        <f t="shared" si="412"/>
        <v>1.3</v>
      </c>
      <c r="G1743" s="24">
        <f t="shared" ca="1" si="413"/>
        <v>1.00051051</v>
      </c>
      <c r="H1743" s="22">
        <f ca="1">TRUNC(PRODUCT(G$10:G1742),15)</f>
        <v>1.62938709780588</v>
      </c>
      <c r="I1743" s="22">
        <f t="shared" ca="1" si="414"/>
        <v>1.5015535581434301</v>
      </c>
      <c r="J1743" s="22">
        <f t="shared" ca="1" si="415"/>
        <v>1.08513419</v>
      </c>
      <c r="K1743" s="110">
        <f t="shared" ca="1" si="408"/>
        <v>0.23407022346391637</v>
      </c>
      <c r="L1743" s="115">
        <v>0</v>
      </c>
      <c r="M1743" s="67">
        <f>IF(L1743&gt;0,VLOOKUP(L1743,S$12:$AB$125,7),0)</f>
        <v>0</v>
      </c>
      <c r="N1743" s="2">
        <f t="shared" si="409"/>
        <v>0</v>
      </c>
      <c r="O1743" s="22">
        <f t="shared" ca="1" si="416"/>
        <v>0.23407022346391637</v>
      </c>
      <c r="P1743" s="25" t="str">
        <f t="shared" si="417"/>
        <v>A+J=</v>
      </c>
      <c r="Q1743" s="26">
        <f t="shared" si="418"/>
        <v>45306</v>
      </c>
      <c r="R1743" s="4"/>
      <c r="S1743" s="98"/>
      <c r="U1743" s="4"/>
      <c r="V1743" s="4"/>
      <c r="W1743" s="4"/>
      <c r="X1743" s="4"/>
      <c r="Y1743" s="4"/>
      <c r="Z1743" s="4"/>
      <c r="AA1743" s="4"/>
      <c r="AB1743" s="4"/>
      <c r="AC1743" s="4"/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  <c r="BK1743" s="64"/>
      <c r="BL1743" s="64"/>
      <c r="BM1743" s="64"/>
      <c r="BN1743" s="64"/>
      <c r="BO1743" s="64"/>
      <c r="BP1743" s="64"/>
      <c r="BQ1743" s="64"/>
      <c r="BR1743" s="64"/>
      <c r="BS1743" s="64"/>
      <c r="BT1743" s="64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  <c r="FN1743" s="64"/>
      <c r="FO1743" s="64"/>
      <c r="FP1743" s="64"/>
      <c r="FQ1743" s="64"/>
      <c r="FR1743" s="64"/>
      <c r="FS1743" s="64"/>
      <c r="FT1743" s="64"/>
    </row>
    <row r="1744" spans="1:176" ht="15" x14ac:dyDescent="0.25">
      <c r="A1744" s="20">
        <f t="shared" si="419"/>
        <v>45497</v>
      </c>
      <c r="B1744" s="22">
        <f t="shared" ca="1" si="410"/>
        <v>1.2108324933503145</v>
      </c>
      <c r="C1744" s="22">
        <f t="shared" ca="1" si="407"/>
        <v>0.97614444</v>
      </c>
      <c r="D1744" s="23">
        <f ca="1">IF(A1744&lt;$B$1,VLOOKUP(A1744,[1]DI!$A$4:$B$15000,2,FALSE),0)</f>
        <v>0.104</v>
      </c>
      <c r="E1744" s="22">
        <f t="shared" ca="1" si="411"/>
        <v>3.927E-4</v>
      </c>
      <c r="F1744" s="23">
        <f t="shared" si="412"/>
        <v>1.3</v>
      </c>
      <c r="G1744" s="24">
        <f t="shared" ca="1" si="413"/>
        <v>1.00051051</v>
      </c>
      <c r="H1744" s="22">
        <f ca="1">TRUNC(PRODUCT(G$10:G1743),15)</f>
        <v>1.6302189162131799</v>
      </c>
      <c r="I1744" s="22">
        <f t="shared" ca="1" si="414"/>
        <v>1.5015535581434301</v>
      </c>
      <c r="J1744" s="22">
        <f t="shared" ca="1" si="415"/>
        <v>1.0856881599999999</v>
      </c>
      <c r="K1744" s="110">
        <f t="shared" ca="1" si="408"/>
        <v>0.23468805335031456</v>
      </c>
      <c r="L1744" s="115">
        <v>0</v>
      </c>
      <c r="M1744" s="67">
        <f>IF(L1744&gt;0,VLOOKUP(L1744,S$12:$AB$125,7),0)</f>
        <v>0</v>
      </c>
      <c r="N1744" s="2">
        <f t="shared" si="409"/>
        <v>0</v>
      </c>
      <c r="O1744" s="22">
        <f t="shared" ca="1" si="416"/>
        <v>0.23468805335031456</v>
      </c>
      <c r="P1744" s="25" t="str">
        <f t="shared" si="417"/>
        <v>A+J=</v>
      </c>
      <c r="Q1744" s="26">
        <f t="shared" si="418"/>
        <v>45306</v>
      </c>
      <c r="R1744" s="4"/>
      <c r="S1744" s="98"/>
      <c r="U1744" s="4"/>
      <c r="V1744" s="4"/>
      <c r="W1744" s="4"/>
      <c r="X1744" s="4"/>
      <c r="Y1744" s="4"/>
      <c r="Z1744" s="4"/>
      <c r="AA1744" s="4"/>
      <c r="AB1744" s="4"/>
      <c r="AC1744" s="4"/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  <c r="BK1744" s="64"/>
      <c r="BL1744" s="64"/>
      <c r="BM1744" s="64"/>
      <c r="BN1744" s="64"/>
      <c r="BO1744" s="64"/>
      <c r="BP1744" s="64"/>
      <c r="BQ1744" s="64"/>
      <c r="BR1744" s="64"/>
      <c r="BS1744" s="64"/>
      <c r="BT1744" s="6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  <c r="FN1744" s="64"/>
      <c r="FO1744" s="64"/>
      <c r="FP1744" s="64"/>
      <c r="FQ1744" s="64"/>
      <c r="FR1744" s="64"/>
      <c r="FS1744" s="64"/>
      <c r="FT1744" s="64"/>
    </row>
    <row r="1745" spans="1:176" ht="15" x14ac:dyDescent="0.25">
      <c r="A1745" s="20">
        <f t="shared" si="419"/>
        <v>45498</v>
      </c>
      <c r="B1745" s="22">
        <f t="shared" ca="1" si="410"/>
        <v>1.2114506221911114</v>
      </c>
      <c r="C1745" s="22">
        <f t="shared" ca="1" si="407"/>
        <v>0.97614444</v>
      </c>
      <c r="D1745" s="23">
        <f ca="1">IF(A1745&lt;$B$1,VLOOKUP(A1745,[1]DI!$A$4:$B$15000,2,FALSE),0)</f>
        <v>0.104</v>
      </c>
      <c r="E1745" s="22">
        <f t="shared" ca="1" si="411"/>
        <v>3.927E-4</v>
      </c>
      <c r="F1745" s="23">
        <f t="shared" si="412"/>
        <v>1.3</v>
      </c>
      <c r="G1745" s="24">
        <f t="shared" ca="1" si="413"/>
        <v>1.00051051</v>
      </c>
      <c r="H1745" s="22">
        <f ca="1">TRUNC(PRODUCT(G$10:G1744),15)</f>
        <v>1.6310511592721</v>
      </c>
      <c r="I1745" s="22">
        <f t="shared" ca="1" si="414"/>
        <v>1.5015535581434301</v>
      </c>
      <c r="J1745" s="22">
        <f t="shared" ca="1" si="415"/>
        <v>1.0862424100000001</v>
      </c>
      <c r="K1745" s="110">
        <f t="shared" ca="1" si="408"/>
        <v>0.23530618219111138</v>
      </c>
      <c r="L1745" s="115">
        <v>0</v>
      </c>
      <c r="M1745" s="67">
        <f>IF(L1745&gt;0,VLOOKUP(L1745,S$12:$AB$125,7),0)</f>
        <v>0</v>
      </c>
      <c r="N1745" s="2">
        <f t="shared" si="409"/>
        <v>0</v>
      </c>
      <c r="O1745" s="22">
        <f t="shared" ca="1" si="416"/>
        <v>0.23530618219111138</v>
      </c>
      <c r="P1745" s="25" t="str">
        <f t="shared" si="417"/>
        <v>A+J=</v>
      </c>
      <c r="Q1745" s="26">
        <f t="shared" si="418"/>
        <v>45306</v>
      </c>
      <c r="R1745" s="4"/>
      <c r="S1745" s="98"/>
      <c r="U1745" s="4"/>
      <c r="V1745" s="4"/>
      <c r="W1745" s="4"/>
      <c r="X1745" s="4"/>
      <c r="Y1745" s="4"/>
      <c r="Z1745" s="4"/>
      <c r="AA1745" s="4"/>
      <c r="AB1745" s="4"/>
      <c r="AC1745" s="4"/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  <c r="BK1745" s="64"/>
      <c r="BL1745" s="64"/>
      <c r="BM1745" s="64"/>
      <c r="BN1745" s="64"/>
      <c r="BO1745" s="64"/>
      <c r="BP1745" s="64"/>
      <c r="BQ1745" s="64"/>
      <c r="BR1745" s="64"/>
      <c r="BS1745" s="64"/>
      <c r="BT1745" s="64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  <c r="FN1745" s="64"/>
      <c r="FO1745" s="64"/>
      <c r="FP1745" s="64"/>
      <c r="FQ1745" s="64"/>
      <c r="FR1745" s="64"/>
      <c r="FS1745" s="64"/>
      <c r="FT1745" s="64"/>
    </row>
    <row r="1746" spans="1:176" ht="15" x14ac:dyDescent="0.25">
      <c r="A1746" s="20">
        <f t="shared" si="419"/>
        <v>45499</v>
      </c>
      <c r="B1746" s="22">
        <f t="shared" ca="1" si="410"/>
        <v>1.2120690913775354</v>
      </c>
      <c r="C1746" s="22">
        <f t="shared" ref="C1746:C1809" ca="1" si="420">IF(L1745&gt;0,TRUNC(C1745-N1745,8),C1745)</f>
        <v>0.97614444</v>
      </c>
      <c r="D1746" s="23">
        <f ca="1">IF(A1746&lt;$B$1,VLOOKUP(A1746,[1]DI!$A$4:$B$15000,2,FALSE),0)</f>
        <v>0.104</v>
      </c>
      <c r="E1746" s="22">
        <f t="shared" ca="1" si="411"/>
        <v>3.927E-4</v>
      </c>
      <c r="F1746" s="23">
        <f t="shared" si="412"/>
        <v>1.3</v>
      </c>
      <c r="G1746" s="24">
        <f t="shared" ca="1" si="413"/>
        <v>1.00051051</v>
      </c>
      <c r="H1746" s="22">
        <f ca="1">TRUNC(PRODUCT(G$10:G1745),15)</f>
        <v>1.63188382719942</v>
      </c>
      <c r="I1746" s="22">
        <f t="shared" ca="1" si="414"/>
        <v>1.5015535581434301</v>
      </c>
      <c r="J1746" s="22">
        <f t="shared" ca="1" si="415"/>
        <v>1.0867969500000001</v>
      </c>
      <c r="K1746" s="110">
        <f t="shared" ca="1" si="408"/>
        <v>0.23592465137753529</v>
      </c>
      <c r="L1746" s="115">
        <v>0</v>
      </c>
      <c r="M1746" s="67">
        <f>IF(L1746&gt;0,VLOOKUP(L1746,S$12:$AB$125,7),0)</f>
        <v>0</v>
      </c>
      <c r="N1746" s="2">
        <f t="shared" si="409"/>
        <v>0</v>
      </c>
      <c r="O1746" s="22">
        <f t="shared" ca="1" si="416"/>
        <v>0.23592465137753529</v>
      </c>
      <c r="P1746" s="25" t="str">
        <f t="shared" si="417"/>
        <v>A+J=</v>
      </c>
      <c r="Q1746" s="26">
        <f t="shared" si="418"/>
        <v>45306</v>
      </c>
      <c r="R1746" s="4"/>
      <c r="S1746" s="98"/>
      <c r="U1746" s="4"/>
      <c r="V1746" s="4"/>
      <c r="W1746" s="4"/>
      <c r="X1746" s="4"/>
      <c r="Y1746" s="4"/>
      <c r="Z1746" s="4"/>
      <c r="AA1746" s="4"/>
      <c r="AB1746" s="4"/>
      <c r="AC1746" s="4"/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  <c r="BL1746" s="64"/>
      <c r="BM1746" s="64"/>
      <c r="BN1746" s="64"/>
      <c r="BO1746" s="64"/>
      <c r="BP1746" s="64"/>
      <c r="BQ1746" s="64"/>
      <c r="BR1746" s="64"/>
      <c r="BS1746" s="64"/>
      <c r="BT1746" s="64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  <c r="FN1746" s="64"/>
      <c r="FO1746" s="64"/>
      <c r="FP1746" s="64"/>
      <c r="FQ1746" s="64"/>
      <c r="FR1746" s="64"/>
      <c r="FS1746" s="64"/>
      <c r="FT1746" s="64"/>
    </row>
    <row r="1747" spans="1:176" ht="15" x14ac:dyDescent="0.25">
      <c r="A1747" s="20">
        <f t="shared" si="419"/>
        <v>45500</v>
      </c>
      <c r="B1747" s="22">
        <f t="shared" ca="1" si="410"/>
        <v>1.2126878595183577</v>
      </c>
      <c r="C1747" s="22">
        <f t="shared" ca="1" si="420"/>
        <v>0.97614444</v>
      </c>
      <c r="D1747" s="23">
        <f ca="1">IF(A1747&lt;$B$1,VLOOKUP(A1747,[1]DI!$A$4:$B$15000,2,FALSE),0)</f>
        <v>0</v>
      </c>
      <c r="E1747" s="22">
        <f t="shared" ca="1" si="411"/>
        <v>0</v>
      </c>
      <c r="F1747" s="23">
        <f t="shared" si="412"/>
        <v>1.3</v>
      </c>
      <c r="G1747" s="24">
        <f t="shared" ca="1" si="413"/>
        <v>1</v>
      </c>
      <c r="H1747" s="22">
        <f ca="1">TRUNC(PRODUCT(G$10:G1746),15)</f>
        <v>1.63271692021204</v>
      </c>
      <c r="I1747" s="22">
        <f t="shared" ca="1" si="414"/>
        <v>1.5015535581434301</v>
      </c>
      <c r="J1747" s="22">
        <f t="shared" ca="1" si="415"/>
        <v>1.0873517699999999</v>
      </c>
      <c r="K1747" s="110">
        <f t="shared" ca="1" si="408"/>
        <v>0.23654341951835778</v>
      </c>
      <c r="L1747" s="115">
        <v>0</v>
      </c>
      <c r="M1747" s="67">
        <f>IF(L1747&gt;0,VLOOKUP(L1747,S$12:$AB$125,7),0)</f>
        <v>0</v>
      </c>
      <c r="N1747" s="2">
        <f t="shared" si="409"/>
        <v>0</v>
      </c>
      <c r="O1747" s="22">
        <f t="shared" ca="1" si="416"/>
        <v>0.23654341951835778</v>
      </c>
      <c r="P1747" s="25" t="str">
        <f t="shared" si="417"/>
        <v>A+J=</v>
      </c>
      <c r="Q1747" s="26">
        <f t="shared" si="418"/>
        <v>45306</v>
      </c>
      <c r="R1747" s="4"/>
      <c r="S1747" s="98"/>
      <c r="U1747" s="4"/>
      <c r="V1747" s="4"/>
      <c r="W1747" s="4"/>
      <c r="X1747" s="4"/>
      <c r="Y1747" s="4"/>
      <c r="Z1747" s="4"/>
      <c r="AA1747" s="4"/>
      <c r="AB1747" s="4"/>
      <c r="AC1747" s="4"/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  <c r="AS1747" s="64"/>
      <c r="AT1747" s="64"/>
      <c r="AU1747" s="64"/>
      <c r="AV1747" s="64"/>
      <c r="AW1747" s="64"/>
      <c r="AX1747" s="64"/>
      <c r="AY1747" s="64"/>
      <c r="AZ1747" s="64"/>
      <c r="BA1747" s="64"/>
      <c r="BB1747" s="64"/>
      <c r="BC1747" s="64"/>
      <c r="BD1747" s="64"/>
      <c r="BE1747" s="64"/>
      <c r="BF1747" s="64"/>
      <c r="BG1747" s="64"/>
      <c r="BH1747" s="64"/>
      <c r="BI1747" s="64"/>
      <c r="BJ1747" s="64"/>
      <c r="BK1747" s="64"/>
      <c r="BL1747" s="64"/>
      <c r="BM1747" s="64"/>
      <c r="BN1747" s="64"/>
      <c r="BO1747" s="64"/>
      <c r="BP1747" s="64"/>
      <c r="BQ1747" s="64"/>
      <c r="BR1747" s="64"/>
      <c r="BS1747" s="64"/>
      <c r="BT1747" s="64"/>
      <c r="BU1747" s="64"/>
      <c r="BV1747" s="64"/>
      <c r="BW1747" s="64"/>
      <c r="BX1747" s="64"/>
      <c r="BY1747" s="64"/>
      <c r="BZ1747" s="64"/>
      <c r="CA1747" s="64"/>
      <c r="CB1747" s="64"/>
      <c r="CC1747" s="64"/>
      <c r="CD1747" s="64"/>
      <c r="CE1747" s="64"/>
      <c r="CF1747" s="64"/>
      <c r="CG1747" s="64"/>
      <c r="CH1747" s="64"/>
      <c r="CI1747" s="64"/>
      <c r="CJ1747" s="64"/>
      <c r="CK1747" s="64"/>
      <c r="CL1747" s="64"/>
      <c r="CM1747" s="64"/>
      <c r="CN1747" s="64"/>
      <c r="CO1747" s="64"/>
      <c r="CP1747" s="64"/>
      <c r="CQ1747" s="64"/>
      <c r="CR1747" s="64"/>
      <c r="CS1747" s="64"/>
      <c r="CT1747" s="64"/>
      <c r="CU1747" s="64"/>
      <c r="CV1747" s="64"/>
      <c r="CW1747" s="64"/>
      <c r="CX1747" s="64"/>
      <c r="CY1747" s="64"/>
      <c r="CZ1747" s="64"/>
      <c r="DA1747" s="64"/>
      <c r="DB1747" s="64"/>
      <c r="DC1747" s="64"/>
      <c r="DD1747" s="64"/>
      <c r="DE1747" s="64"/>
      <c r="DF1747" s="64"/>
      <c r="DG1747" s="64"/>
      <c r="DH1747" s="64"/>
      <c r="DI1747" s="64"/>
      <c r="DJ1747" s="64"/>
      <c r="DK1747" s="64"/>
      <c r="DL1747" s="64"/>
      <c r="DM1747" s="64"/>
      <c r="DN1747" s="64"/>
      <c r="DO1747" s="64"/>
      <c r="DP1747" s="64"/>
      <c r="DQ1747" s="64"/>
      <c r="DR1747" s="64"/>
      <c r="DS1747" s="64"/>
      <c r="DT1747" s="64"/>
      <c r="DU1747" s="64"/>
      <c r="DV1747" s="64"/>
      <c r="DW1747" s="64"/>
      <c r="DX1747" s="64"/>
      <c r="DY1747" s="64"/>
      <c r="DZ1747" s="64"/>
      <c r="EA1747" s="64"/>
      <c r="EB1747" s="64"/>
      <c r="EC1747" s="64"/>
      <c r="ED1747" s="64"/>
      <c r="EE1747" s="64"/>
      <c r="EF1747" s="64"/>
      <c r="EG1747" s="64"/>
      <c r="EH1747" s="64"/>
      <c r="EI1747" s="64"/>
      <c r="EJ1747" s="64"/>
      <c r="EK1747" s="64"/>
      <c r="EL1747" s="64"/>
      <c r="EM1747" s="64"/>
      <c r="EN1747" s="64"/>
      <c r="EO1747" s="64"/>
      <c r="EP1747" s="64"/>
      <c r="EQ1747" s="64"/>
      <c r="ER1747" s="64"/>
      <c r="ES1747" s="64"/>
      <c r="ET1747" s="64"/>
      <c r="EU1747" s="64"/>
      <c r="EV1747" s="64"/>
      <c r="EW1747" s="64"/>
      <c r="EX1747" s="64"/>
      <c r="EY1747" s="64"/>
      <c r="EZ1747" s="64"/>
      <c r="FA1747" s="64"/>
      <c r="FB1747" s="64"/>
      <c r="FC1747" s="64"/>
      <c r="FD1747" s="64"/>
      <c r="FE1747" s="64"/>
      <c r="FF1747" s="64"/>
      <c r="FG1747" s="64"/>
      <c r="FH1747" s="64"/>
      <c r="FI1747" s="64"/>
      <c r="FJ1747" s="64"/>
      <c r="FK1747" s="64"/>
      <c r="FL1747" s="64"/>
      <c r="FM1747" s="64"/>
      <c r="FN1747" s="64"/>
      <c r="FO1747" s="64"/>
      <c r="FP1747" s="64"/>
      <c r="FQ1747" s="64"/>
      <c r="FR1747" s="64"/>
      <c r="FS1747" s="64"/>
      <c r="FT1747" s="64"/>
    </row>
    <row r="1748" spans="1:176" ht="15" x14ac:dyDescent="0.25">
      <c r="A1748" s="20">
        <f t="shared" si="419"/>
        <v>45501</v>
      </c>
      <c r="B1748" s="22">
        <f t="shared" ca="1" si="410"/>
        <v>1.2126878595183577</v>
      </c>
      <c r="C1748" s="22">
        <f t="shared" ca="1" si="420"/>
        <v>0.97614444</v>
      </c>
      <c r="D1748" s="23">
        <f ca="1">IF(A1748&lt;$B$1,VLOOKUP(A1748,[1]DI!$A$4:$B$15000,2,FALSE),0)</f>
        <v>0</v>
      </c>
      <c r="E1748" s="22">
        <f t="shared" ca="1" si="411"/>
        <v>0</v>
      </c>
      <c r="F1748" s="23">
        <f t="shared" si="412"/>
        <v>1.3</v>
      </c>
      <c r="G1748" s="24">
        <f t="shared" ca="1" si="413"/>
        <v>1</v>
      </c>
      <c r="H1748" s="22">
        <f ca="1">TRUNC(PRODUCT(G$10:G1747),15)</f>
        <v>1.63271692021204</v>
      </c>
      <c r="I1748" s="22">
        <f t="shared" ca="1" si="414"/>
        <v>1.5015535581434301</v>
      </c>
      <c r="J1748" s="22">
        <f t="shared" ca="1" si="415"/>
        <v>1.0873517699999999</v>
      </c>
      <c r="K1748" s="110">
        <f t="shared" ca="1" si="408"/>
        <v>0.23654341951835778</v>
      </c>
      <c r="L1748" s="115">
        <v>0</v>
      </c>
      <c r="M1748" s="67">
        <f>IF(L1748&gt;0,VLOOKUP(L1748,S$12:$AB$125,7),0)</f>
        <v>0</v>
      </c>
      <c r="N1748" s="2">
        <f t="shared" si="409"/>
        <v>0</v>
      </c>
      <c r="O1748" s="22">
        <f t="shared" ca="1" si="416"/>
        <v>0.23654341951835778</v>
      </c>
      <c r="P1748" s="25" t="str">
        <f t="shared" si="417"/>
        <v>A+J=</v>
      </c>
      <c r="Q1748" s="26">
        <f t="shared" si="418"/>
        <v>45306</v>
      </c>
      <c r="R1748" s="4"/>
      <c r="S1748" s="98"/>
      <c r="U1748" s="4"/>
      <c r="V1748" s="4"/>
      <c r="W1748" s="4"/>
      <c r="X1748" s="4"/>
      <c r="Y1748" s="4"/>
      <c r="Z1748" s="4"/>
      <c r="AA1748" s="4"/>
      <c r="AB1748" s="4"/>
      <c r="AC1748" s="4"/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  <c r="AS1748" s="64"/>
      <c r="AT1748" s="64"/>
      <c r="AU1748" s="64"/>
      <c r="AV1748" s="64"/>
      <c r="AW1748" s="64"/>
      <c r="AX1748" s="64"/>
      <c r="AY1748" s="64"/>
      <c r="AZ1748" s="64"/>
      <c r="BA1748" s="64"/>
      <c r="BB1748" s="64"/>
      <c r="BC1748" s="64"/>
      <c r="BD1748" s="64"/>
      <c r="BE1748" s="64"/>
      <c r="BF1748" s="64"/>
      <c r="BG1748" s="64"/>
      <c r="BH1748" s="64"/>
      <c r="BI1748" s="64"/>
      <c r="BJ1748" s="64"/>
      <c r="BK1748" s="64"/>
      <c r="BL1748" s="64"/>
      <c r="BM1748" s="64"/>
      <c r="BN1748" s="64"/>
      <c r="BO1748" s="64"/>
      <c r="BP1748" s="64"/>
      <c r="BQ1748" s="64"/>
      <c r="BR1748" s="64"/>
      <c r="BS1748" s="64"/>
      <c r="BT1748" s="64"/>
      <c r="BU1748" s="64"/>
      <c r="BV1748" s="64"/>
      <c r="BW1748" s="64"/>
      <c r="BX1748" s="64"/>
      <c r="BY1748" s="64"/>
      <c r="BZ1748" s="64"/>
      <c r="CA1748" s="64"/>
      <c r="CB1748" s="64"/>
      <c r="CC1748" s="64"/>
      <c r="CD1748" s="64"/>
      <c r="CE1748" s="64"/>
      <c r="CF1748" s="64"/>
      <c r="CG1748" s="64"/>
      <c r="CH1748" s="64"/>
      <c r="CI1748" s="64"/>
      <c r="CJ1748" s="64"/>
      <c r="CK1748" s="64"/>
      <c r="CL1748" s="64"/>
      <c r="CM1748" s="64"/>
      <c r="CN1748" s="64"/>
      <c r="CO1748" s="64"/>
      <c r="CP1748" s="64"/>
      <c r="CQ1748" s="64"/>
      <c r="CR1748" s="64"/>
      <c r="CS1748" s="64"/>
      <c r="CT1748" s="64"/>
      <c r="CU1748" s="64"/>
      <c r="CV1748" s="64"/>
      <c r="CW1748" s="64"/>
      <c r="CX1748" s="64"/>
      <c r="CY1748" s="64"/>
      <c r="CZ1748" s="64"/>
      <c r="DA1748" s="64"/>
      <c r="DB1748" s="64"/>
      <c r="DC1748" s="64"/>
      <c r="DD1748" s="64"/>
      <c r="DE1748" s="64"/>
      <c r="DF1748" s="64"/>
      <c r="DG1748" s="64"/>
      <c r="DH1748" s="64"/>
      <c r="DI1748" s="64"/>
      <c r="DJ1748" s="64"/>
      <c r="DK1748" s="64"/>
      <c r="DL1748" s="64"/>
      <c r="DM1748" s="64"/>
      <c r="DN1748" s="64"/>
      <c r="DO1748" s="64"/>
      <c r="DP1748" s="64"/>
      <c r="DQ1748" s="64"/>
      <c r="DR1748" s="64"/>
      <c r="DS1748" s="64"/>
      <c r="DT1748" s="64"/>
      <c r="DU1748" s="64"/>
      <c r="DV1748" s="64"/>
      <c r="DW1748" s="64"/>
      <c r="DX1748" s="64"/>
      <c r="DY1748" s="64"/>
      <c r="DZ1748" s="64"/>
      <c r="EA1748" s="64"/>
      <c r="EB1748" s="64"/>
      <c r="EC1748" s="64"/>
      <c r="ED1748" s="64"/>
      <c r="EE1748" s="64"/>
      <c r="EF1748" s="64"/>
      <c r="EG1748" s="64"/>
      <c r="EH1748" s="64"/>
      <c r="EI1748" s="64"/>
      <c r="EJ1748" s="64"/>
      <c r="EK1748" s="64"/>
      <c r="EL1748" s="64"/>
      <c r="EM1748" s="64"/>
      <c r="EN1748" s="64"/>
      <c r="EO1748" s="64"/>
      <c r="EP1748" s="64"/>
      <c r="EQ1748" s="64"/>
      <c r="ER1748" s="64"/>
      <c r="ES1748" s="64"/>
      <c r="ET1748" s="64"/>
      <c r="EU1748" s="64"/>
      <c r="EV1748" s="64"/>
      <c r="EW1748" s="64"/>
      <c r="EX1748" s="64"/>
      <c r="EY1748" s="64"/>
      <c r="EZ1748" s="64"/>
      <c r="FA1748" s="64"/>
      <c r="FB1748" s="64"/>
      <c r="FC1748" s="64"/>
      <c r="FD1748" s="64"/>
      <c r="FE1748" s="64"/>
      <c r="FF1748" s="64"/>
      <c r="FG1748" s="64"/>
      <c r="FH1748" s="64"/>
      <c r="FI1748" s="64"/>
      <c r="FJ1748" s="64"/>
      <c r="FK1748" s="64"/>
      <c r="FL1748" s="64"/>
      <c r="FM1748" s="64"/>
      <c r="FN1748" s="64"/>
      <c r="FO1748" s="64"/>
      <c r="FP1748" s="64"/>
      <c r="FQ1748" s="64"/>
      <c r="FR1748" s="64"/>
      <c r="FS1748" s="64"/>
      <c r="FT1748" s="64"/>
    </row>
    <row r="1749" spans="1:176" ht="15" x14ac:dyDescent="0.25">
      <c r="A1749" s="20">
        <f t="shared" si="419"/>
        <v>45502</v>
      </c>
      <c r="B1749" s="22">
        <f t="shared" ca="1" si="410"/>
        <v>1.2126878595183577</v>
      </c>
      <c r="C1749" s="22">
        <f t="shared" ca="1" si="420"/>
        <v>0.97614444</v>
      </c>
      <c r="D1749" s="23">
        <f ca="1">IF(A1749&lt;$B$1,VLOOKUP(A1749,[1]DI!$A$4:$B$15000,2,FALSE),0)</f>
        <v>0.104</v>
      </c>
      <c r="E1749" s="22">
        <f t="shared" ca="1" si="411"/>
        <v>3.927E-4</v>
      </c>
      <c r="F1749" s="23">
        <f t="shared" si="412"/>
        <v>1.3</v>
      </c>
      <c r="G1749" s="24">
        <f t="shared" ca="1" si="413"/>
        <v>1.00051051</v>
      </c>
      <c r="H1749" s="22">
        <f ca="1">TRUNC(PRODUCT(G$10:G1748),15)</f>
        <v>1.63271692021204</v>
      </c>
      <c r="I1749" s="22">
        <f t="shared" ca="1" si="414"/>
        <v>1.5015535581434301</v>
      </c>
      <c r="J1749" s="22">
        <f t="shared" ca="1" si="415"/>
        <v>1.0873517699999999</v>
      </c>
      <c r="K1749" s="110">
        <f t="shared" ca="1" si="408"/>
        <v>0.23654341951835778</v>
      </c>
      <c r="L1749" s="115">
        <v>0</v>
      </c>
      <c r="M1749" s="67">
        <f>IF(L1749&gt;0,VLOOKUP(L1749,S$12:$AB$125,7),0)</f>
        <v>0</v>
      </c>
      <c r="N1749" s="2">
        <f t="shared" si="409"/>
        <v>0</v>
      </c>
      <c r="O1749" s="22">
        <f t="shared" ca="1" si="416"/>
        <v>0.23654341951835778</v>
      </c>
      <c r="P1749" s="25" t="str">
        <f t="shared" si="417"/>
        <v>A+J=</v>
      </c>
      <c r="Q1749" s="26">
        <f t="shared" si="418"/>
        <v>45306</v>
      </c>
      <c r="R1749" s="4"/>
      <c r="S1749" s="98"/>
      <c r="U1749" s="4"/>
      <c r="V1749" s="4"/>
      <c r="W1749" s="4"/>
      <c r="X1749" s="4"/>
      <c r="Y1749" s="4"/>
      <c r="Z1749" s="4"/>
      <c r="AA1749" s="4"/>
      <c r="AB1749" s="4"/>
      <c r="AC1749" s="4"/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  <c r="AS1749" s="64"/>
      <c r="AT1749" s="64"/>
      <c r="AU1749" s="64"/>
      <c r="AV1749" s="64"/>
      <c r="AW1749" s="64"/>
      <c r="AX1749" s="64"/>
      <c r="AY1749" s="64"/>
      <c r="AZ1749" s="64"/>
      <c r="BA1749" s="64"/>
      <c r="BB1749" s="64"/>
      <c r="BC1749" s="64"/>
      <c r="BD1749" s="64"/>
      <c r="BE1749" s="64"/>
      <c r="BF1749" s="64"/>
      <c r="BG1749" s="64"/>
      <c r="BH1749" s="64"/>
      <c r="BI1749" s="64"/>
      <c r="BJ1749" s="64"/>
      <c r="BK1749" s="64"/>
      <c r="BL1749" s="64"/>
      <c r="BM1749" s="64"/>
      <c r="BN1749" s="64"/>
      <c r="BO1749" s="64"/>
      <c r="BP1749" s="64"/>
      <c r="BQ1749" s="64"/>
      <c r="BR1749" s="64"/>
      <c r="BS1749" s="64"/>
      <c r="BT1749" s="64"/>
      <c r="BU1749" s="64"/>
      <c r="BV1749" s="64"/>
      <c r="BW1749" s="64"/>
      <c r="BX1749" s="64"/>
      <c r="BY1749" s="64"/>
      <c r="BZ1749" s="64"/>
      <c r="CA1749" s="64"/>
      <c r="CB1749" s="64"/>
      <c r="CC1749" s="64"/>
      <c r="CD1749" s="64"/>
      <c r="CE1749" s="64"/>
      <c r="CF1749" s="64"/>
      <c r="CG1749" s="64"/>
      <c r="CH1749" s="64"/>
      <c r="CI1749" s="64"/>
      <c r="CJ1749" s="64"/>
      <c r="CK1749" s="64"/>
      <c r="CL1749" s="64"/>
      <c r="CM1749" s="64"/>
      <c r="CN1749" s="64"/>
      <c r="CO1749" s="64"/>
      <c r="CP1749" s="64"/>
      <c r="CQ1749" s="64"/>
      <c r="CR1749" s="64"/>
      <c r="CS1749" s="64"/>
      <c r="CT1749" s="64"/>
      <c r="CU1749" s="64"/>
      <c r="CV1749" s="64"/>
      <c r="CW1749" s="64"/>
      <c r="CX1749" s="64"/>
      <c r="CY1749" s="64"/>
      <c r="CZ1749" s="64"/>
      <c r="DA1749" s="64"/>
      <c r="DB1749" s="64"/>
      <c r="DC1749" s="64"/>
      <c r="DD1749" s="64"/>
      <c r="DE1749" s="64"/>
      <c r="DF1749" s="64"/>
      <c r="DG1749" s="64"/>
      <c r="DH1749" s="64"/>
      <c r="DI1749" s="64"/>
      <c r="DJ1749" s="64"/>
      <c r="DK1749" s="64"/>
      <c r="DL1749" s="64"/>
      <c r="DM1749" s="64"/>
      <c r="DN1749" s="64"/>
      <c r="DO1749" s="64"/>
      <c r="DP1749" s="64"/>
      <c r="DQ1749" s="64"/>
      <c r="DR1749" s="64"/>
      <c r="DS1749" s="64"/>
      <c r="DT1749" s="64"/>
      <c r="DU1749" s="64"/>
      <c r="DV1749" s="64"/>
      <c r="DW1749" s="64"/>
      <c r="DX1749" s="64"/>
      <c r="DY1749" s="64"/>
      <c r="DZ1749" s="64"/>
      <c r="EA1749" s="64"/>
      <c r="EB1749" s="64"/>
      <c r="EC1749" s="64"/>
      <c r="ED1749" s="64"/>
      <c r="EE1749" s="64"/>
      <c r="EF1749" s="64"/>
      <c r="EG1749" s="64"/>
      <c r="EH1749" s="64"/>
      <c r="EI1749" s="64"/>
      <c r="EJ1749" s="64"/>
      <c r="EK1749" s="64"/>
      <c r="EL1749" s="64"/>
      <c r="EM1749" s="64"/>
      <c r="EN1749" s="64"/>
      <c r="EO1749" s="64"/>
      <c r="EP1749" s="64"/>
      <c r="EQ1749" s="64"/>
      <c r="ER1749" s="64"/>
      <c r="ES1749" s="64"/>
      <c r="ET1749" s="64"/>
      <c r="EU1749" s="64"/>
      <c r="EV1749" s="64"/>
      <c r="EW1749" s="64"/>
      <c r="EX1749" s="64"/>
      <c r="EY1749" s="64"/>
      <c r="EZ1749" s="64"/>
      <c r="FA1749" s="64"/>
      <c r="FB1749" s="64"/>
      <c r="FC1749" s="64"/>
      <c r="FD1749" s="64"/>
      <c r="FE1749" s="64"/>
      <c r="FF1749" s="64"/>
      <c r="FG1749" s="64"/>
      <c r="FH1749" s="64"/>
      <c r="FI1749" s="64"/>
      <c r="FJ1749" s="64"/>
      <c r="FK1749" s="64"/>
      <c r="FL1749" s="64"/>
      <c r="FM1749" s="64"/>
      <c r="FN1749" s="64"/>
      <c r="FO1749" s="64"/>
      <c r="FP1749" s="64"/>
      <c r="FQ1749" s="64"/>
      <c r="FR1749" s="64"/>
      <c r="FS1749" s="64"/>
      <c r="FT1749" s="64"/>
    </row>
    <row r="1750" spans="1:176" ht="15" x14ac:dyDescent="0.25">
      <c r="A1750" s="20">
        <f t="shared" si="419"/>
        <v>45503</v>
      </c>
      <c r="B1750" s="22">
        <f t="shared" ca="1" si="410"/>
        <v>1.2133069466135789</v>
      </c>
      <c r="C1750" s="22">
        <f t="shared" ca="1" si="420"/>
        <v>0.97614444</v>
      </c>
      <c r="D1750" s="23">
        <f ca="1">IF(A1750&lt;$B$1,VLOOKUP(A1750,[1]DI!$A$4:$B$15000,2,FALSE),0)</f>
        <v>0.104</v>
      </c>
      <c r="E1750" s="22">
        <f t="shared" ca="1" si="411"/>
        <v>3.927E-4</v>
      </c>
      <c r="F1750" s="23">
        <f t="shared" si="412"/>
        <v>1.3</v>
      </c>
      <c r="G1750" s="24">
        <f t="shared" ca="1" si="413"/>
        <v>1.00051051</v>
      </c>
      <c r="H1750" s="22">
        <f ca="1">TRUNC(PRODUCT(G$10:G1749),15)</f>
        <v>1.6335504385269799</v>
      </c>
      <c r="I1750" s="22">
        <f t="shared" ca="1" si="414"/>
        <v>1.5015535581434301</v>
      </c>
      <c r="J1750" s="22">
        <f t="shared" ca="1" si="415"/>
        <v>1.0879068700000001</v>
      </c>
      <c r="K1750" s="110">
        <f t="shared" ca="1" si="408"/>
        <v>0.23716250661357896</v>
      </c>
      <c r="L1750" s="115">
        <v>0</v>
      </c>
      <c r="M1750" s="67">
        <f>IF(L1750&gt;0,VLOOKUP(L1750,S$12:$AB$125,7),0)</f>
        <v>0</v>
      </c>
      <c r="N1750" s="2">
        <f t="shared" si="409"/>
        <v>0</v>
      </c>
      <c r="O1750" s="22">
        <f t="shared" ca="1" si="416"/>
        <v>0.23716250661357896</v>
      </c>
      <c r="P1750" s="25" t="str">
        <f t="shared" si="417"/>
        <v>A+J=</v>
      </c>
      <c r="Q1750" s="26">
        <f t="shared" si="418"/>
        <v>45306</v>
      </c>
      <c r="R1750" s="4"/>
      <c r="S1750" s="98"/>
      <c r="U1750" s="4"/>
      <c r="V1750" s="4"/>
      <c r="W1750" s="4"/>
      <c r="X1750" s="4"/>
      <c r="Y1750" s="4"/>
      <c r="Z1750" s="4"/>
      <c r="AA1750" s="4"/>
      <c r="AB1750" s="4"/>
      <c r="AC1750" s="4"/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  <c r="AS1750" s="64"/>
      <c r="AT1750" s="64"/>
      <c r="AU1750" s="64"/>
      <c r="AV1750" s="64"/>
      <c r="AW1750" s="64"/>
      <c r="AX1750" s="64"/>
      <c r="AY1750" s="64"/>
      <c r="AZ1750" s="64"/>
      <c r="BA1750" s="64"/>
      <c r="BB1750" s="64"/>
      <c r="BC1750" s="64"/>
      <c r="BD1750" s="64"/>
      <c r="BE1750" s="64"/>
      <c r="BF1750" s="64"/>
      <c r="BG1750" s="64"/>
      <c r="BH1750" s="64"/>
      <c r="BI1750" s="64"/>
      <c r="BJ1750" s="64"/>
      <c r="BK1750" s="64"/>
      <c r="BL1750" s="64"/>
      <c r="BM1750" s="64"/>
      <c r="BN1750" s="64"/>
      <c r="BO1750" s="64"/>
      <c r="BP1750" s="64"/>
      <c r="BQ1750" s="64"/>
      <c r="BR1750" s="64"/>
      <c r="BS1750" s="64"/>
      <c r="BT1750" s="64"/>
      <c r="BU1750" s="64"/>
      <c r="BV1750" s="64"/>
      <c r="BW1750" s="64"/>
      <c r="BX1750" s="64"/>
      <c r="BY1750" s="64"/>
      <c r="BZ1750" s="64"/>
      <c r="CA1750" s="64"/>
      <c r="CB1750" s="64"/>
      <c r="CC1750" s="64"/>
      <c r="CD1750" s="64"/>
      <c r="CE1750" s="64"/>
      <c r="CF1750" s="64"/>
      <c r="CG1750" s="64"/>
      <c r="CH1750" s="64"/>
      <c r="CI1750" s="64"/>
      <c r="CJ1750" s="64"/>
      <c r="CK1750" s="64"/>
      <c r="CL1750" s="64"/>
      <c r="CM1750" s="64"/>
      <c r="CN1750" s="64"/>
      <c r="CO1750" s="64"/>
      <c r="CP1750" s="64"/>
      <c r="CQ1750" s="64"/>
      <c r="CR1750" s="64"/>
      <c r="CS1750" s="64"/>
      <c r="CT1750" s="64"/>
      <c r="CU1750" s="64"/>
      <c r="CV1750" s="64"/>
      <c r="CW1750" s="64"/>
      <c r="CX1750" s="64"/>
      <c r="CY1750" s="64"/>
      <c r="CZ1750" s="64"/>
      <c r="DA1750" s="64"/>
      <c r="DB1750" s="64"/>
      <c r="DC1750" s="64"/>
      <c r="DD1750" s="64"/>
      <c r="DE1750" s="64"/>
      <c r="DF1750" s="64"/>
      <c r="DG1750" s="64"/>
      <c r="DH1750" s="64"/>
      <c r="DI1750" s="64"/>
      <c r="DJ1750" s="64"/>
      <c r="DK1750" s="64"/>
      <c r="DL1750" s="64"/>
      <c r="DM1750" s="64"/>
      <c r="DN1750" s="64"/>
      <c r="DO1750" s="64"/>
      <c r="DP1750" s="64"/>
      <c r="DQ1750" s="64"/>
      <c r="DR1750" s="64"/>
      <c r="DS1750" s="64"/>
      <c r="DT1750" s="64"/>
      <c r="DU1750" s="64"/>
      <c r="DV1750" s="64"/>
      <c r="DW1750" s="64"/>
      <c r="DX1750" s="64"/>
      <c r="DY1750" s="64"/>
      <c r="DZ1750" s="64"/>
      <c r="EA1750" s="64"/>
      <c r="EB1750" s="64"/>
      <c r="EC1750" s="64"/>
      <c r="ED1750" s="64"/>
      <c r="EE1750" s="64"/>
      <c r="EF1750" s="64"/>
      <c r="EG1750" s="64"/>
      <c r="EH1750" s="64"/>
      <c r="EI1750" s="64"/>
      <c r="EJ1750" s="64"/>
      <c r="EK1750" s="64"/>
      <c r="EL1750" s="64"/>
      <c r="EM1750" s="64"/>
      <c r="EN1750" s="64"/>
      <c r="EO1750" s="64"/>
      <c r="EP1750" s="64"/>
      <c r="EQ1750" s="64"/>
      <c r="ER1750" s="64"/>
      <c r="ES1750" s="64"/>
      <c r="ET1750" s="64"/>
      <c r="EU1750" s="64"/>
      <c r="EV1750" s="64"/>
      <c r="EW1750" s="64"/>
      <c r="EX1750" s="64"/>
      <c r="EY1750" s="64"/>
      <c r="EZ1750" s="64"/>
      <c r="FA1750" s="64"/>
      <c r="FB1750" s="64"/>
      <c r="FC1750" s="64"/>
      <c r="FD1750" s="64"/>
      <c r="FE1750" s="64"/>
      <c r="FF1750" s="64"/>
      <c r="FG1750" s="64"/>
      <c r="FH1750" s="64"/>
      <c r="FI1750" s="64"/>
      <c r="FJ1750" s="64"/>
      <c r="FK1750" s="64"/>
      <c r="FL1750" s="64"/>
      <c r="FM1750" s="64"/>
      <c r="FN1750" s="64"/>
      <c r="FO1750" s="64"/>
      <c r="FP1750" s="64"/>
      <c r="FQ1750" s="64"/>
      <c r="FR1750" s="64"/>
      <c r="FS1750" s="64"/>
      <c r="FT1750" s="64"/>
    </row>
    <row r="1751" spans="1:176" ht="15" x14ac:dyDescent="0.25">
      <c r="A1751" s="20">
        <f t="shared" si="419"/>
        <v>45504</v>
      </c>
      <c r="B1751" s="22">
        <f t="shared" ca="1" si="410"/>
        <v>1.2139263540544272</v>
      </c>
      <c r="C1751" s="22">
        <f t="shared" ca="1" si="420"/>
        <v>0.97614444</v>
      </c>
      <c r="D1751" s="23">
        <f ca="1">IF(A1751&lt;$B$1,VLOOKUP(A1751,[1]DI!$A$4:$B$15000,2,FALSE),0)</f>
        <v>0.104</v>
      </c>
      <c r="E1751" s="22">
        <f t="shared" ca="1" si="411"/>
        <v>3.927E-4</v>
      </c>
      <c r="F1751" s="23">
        <f t="shared" si="412"/>
        <v>1.3</v>
      </c>
      <c r="G1751" s="24">
        <f t="shared" ca="1" si="413"/>
        <v>1.00051051</v>
      </c>
      <c r="H1751" s="22">
        <f ca="1">TRUNC(PRODUCT(G$10:G1750),15)</f>
        <v>1.63438438236135</v>
      </c>
      <c r="I1751" s="22">
        <f t="shared" ca="1" si="414"/>
        <v>1.5015535581434301</v>
      </c>
      <c r="J1751" s="22">
        <f t="shared" ca="1" si="415"/>
        <v>1.08846226</v>
      </c>
      <c r="K1751" s="110">
        <f t="shared" ca="1" si="408"/>
        <v>0.23778191405442717</v>
      </c>
      <c r="L1751" s="115">
        <v>0</v>
      </c>
      <c r="M1751" s="67">
        <f>IF(L1751&gt;0,VLOOKUP(L1751,S$12:$AB$125,7),0)</f>
        <v>0</v>
      </c>
      <c r="N1751" s="2">
        <f t="shared" si="409"/>
        <v>0</v>
      </c>
      <c r="O1751" s="22">
        <f t="shared" ca="1" si="416"/>
        <v>0.23778191405442717</v>
      </c>
      <c r="P1751" s="25" t="str">
        <f t="shared" si="417"/>
        <v>A+J=</v>
      </c>
      <c r="Q1751" s="26">
        <f t="shared" si="418"/>
        <v>45306</v>
      </c>
      <c r="R1751" s="4"/>
      <c r="S1751" s="98"/>
      <c r="U1751" s="4"/>
      <c r="V1751" s="4"/>
      <c r="W1751" s="4"/>
      <c r="X1751" s="4"/>
      <c r="Y1751" s="4"/>
      <c r="Z1751" s="4"/>
      <c r="AA1751" s="4"/>
      <c r="AB1751" s="4"/>
      <c r="AC1751" s="4"/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  <c r="AS1751" s="64"/>
      <c r="AT1751" s="64"/>
      <c r="AU1751" s="64"/>
      <c r="AV1751" s="64"/>
      <c r="AW1751" s="64"/>
      <c r="AX1751" s="64"/>
      <c r="AY1751" s="64"/>
      <c r="AZ1751" s="64"/>
      <c r="BA1751" s="64"/>
      <c r="BB1751" s="64"/>
      <c r="BC1751" s="64"/>
      <c r="BD1751" s="64"/>
      <c r="BE1751" s="64"/>
      <c r="BF1751" s="64"/>
      <c r="BG1751" s="64"/>
      <c r="BH1751" s="64"/>
      <c r="BI1751" s="64"/>
      <c r="BJ1751" s="64"/>
      <c r="BK1751" s="64"/>
      <c r="BL1751" s="64"/>
      <c r="BM1751" s="64"/>
      <c r="BN1751" s="64"/>
      <c r="BO1751" s="64"/>
      <c r="BP1751" s="64"/>
      <c r="BQ1751" s="64"/>
      <c r="BR1751" s="64"/>
      <c r="BS1751" s="64"/>
      <c r="BT1751" s="64"/>
      <c r="BU1751" s="64"/>
      <c r="BV1751" s="64"/>
      <c r="BW1751" s="64"/>
      <c r="BX1751" s="64"/>
      <c r="BY1751" s="64"/>
      <c r="BZ1751" s="64"/>
      <c r="CA1751" s="64"/>
      <c r="CB1751" s="64"/>
      <c r="CC1751" s="64"/>
      <c r="CD1751" s="64"/>
      <c r="CE1751" s="64"/>
      <c r="CF1751" s="64"/>
      <c r="CG1751" s="64"/>
      <c r="CH1751" s="64"/>
      <c r="CI1751" s="64"/>
      <c r="CJ1751" s="64"/>
      <c r="CK1751" s="64"/>
      <c r="CL1751" s="64"/>
      <c r="CM1751" s="64"/>
      <c r="CN1751" s="64"/>
      <c r="CO1751" s="64"/>
      <c r="CP1751" s="64"/>
      <c r="CQ1751" s="64"/>
      <c r="CR1751" s="64"/>
      <c r="CS1751" s="64"/>
      <c r="CT1751" s="64"/>
      <c r="CU1751" s="64"/>
      <c r="CV1751" s="64"/>
      <c r="CW1751" s="64"/>
      <c r="CX1751" s="64"/>
      <c r="CY1751" s="64"/>
      <c r="CZ1751" s="64"/>
      <c r="DA1751" s="64"/>
      <c r="DB1751" s="64"/>
      <c r="DC1751" s="64"/>
      <c r="DD1751" s="64"/>
      <c r="DE1751" s="64"/>
      <c r="DF1751" s="64"/>
      <c r="DG1751" s="64"/>
      <c r="DH1751" s="64"/>
      <c r="DI1751" s="64"/>
      <c r="DJ1751" s="64"/>
      <c r="DK1751" s="64"/>
      <c r="DL1751" s="64"/>
      <c r="DM1751" s="64"/>
      <c r="DN1751" s="64"/>
      <c r="DO1751" s="64"/>
      <c r="DP1751" s="64"/>
      <c r="DQ1751" s="64"/>
      <c r="DR1751" s="64"/>
      <c r="DS1751" s="64"/>
      <c r="DT1751" s="64"/>
      <c r="DU1751" s="64"/>
      <c r="DV1751" s="64"/>
      <c r="DW1751" s="64"/>
      <c r="DX1751" s="64"/>
      <c r="DY1751" s="64"/>
      <c r="DZ1751" s="64"/>
      <c r="EA1751" s="64"/>
      <c r="EB1751" s="64"/>
      <c r="EC1751" s="64"/>
      <c r="ED1751" s="64"/>
      <c r="EE1751" s="64"/>
      <c r="EF1751" s="64"/>
      <c r="EG1751" s="64"/>
      <c r="EH1751" s="64"/>
      <c r="EI1751" s="64"/>
      <c r="EJ1751" s="64"/>
      <c r="EK1751" s="64"/>
      <c r="EL1751" s="64"/>
      <c r="EM1751" s="64"/>
      <c r="EN1751" s="64"/>
      <c r="EO1751" s="64"/>
      <c r="EP1751" s="64"/>
      <c r="EQ1751" s="64"/>
      <c r="ER1751" s="64"/>
      <c r="ES1751" s="64"/>
      <c r="ET1751" s="64"/>
      <c r="EU1751" s="64"/>
      <c r="EV1751" s="64"/>
      <c r="EW1751" s="64"/>
      <c r="EX1751" s="64"/>
      <c r="EY1751" s="64"/>
      <c r="EZ1751" s="64"/>
      <c r="FA1751" s="64"/>
      <c r="FB1751" s="64"/>
      <c r="FC1751" s="64"/>
      <c r="FD1751" s="64"/>
      <c r="FE1751" s="64"/>
      <c r="FF1751" s="64"/>
      <c r="FG1751" s="64"/>
      <c r="FH1751" s="64"/>
      <c r="FI1751" s="64"/>
      <c r="FJ1751" s="64"/>
      <c r="FK1751" s="64"/>
      <c r="FL1751" s="64"/>
      <c r="FM1751" s="64"/>
      <c r="FN1751" s="64"/>
      <c r="FO1751" s="64"/>
      <c r="FP1751" s="64"/>
      <c r="FQ1751" s="64"/>
      <c r="FR1751" s="64"/>
      <c r="FS1751" s="64"/>
      <c r="FT1751" s="64"/>
    </row>
    <row r="1752" spans="1:176" ht="15" x14ac:dyDescent="0.25">
      <c r="A1752" s="20">
        <f t="shared" si="419"/>
        <v>45505</v>
      </c>
      <c r="B1752" s="22">
        <f t="shared" ca="1" si="410"/>
        <v>1.214546070449674</v>
      </c>
      <c r="C1752" s="22">
        <f t="shared" ca="1" si="420"/>
        <v>0.97614444</v>
      </c>
      <c r="D1752" s="23">
        <f ca="1">IF(A1752&lt;$B$1,VLOOKUP(A1752,[1]DI!$A$4:$B$15000,2,FALSE),0)</f>
        <v>0.104</v>
      </c>
      <c r="E1752" s="22">
        <f t="shared" ca="1" si="411"/>
        <v>3.927E-4</v>
      </c>
      <c r="F1752" s="23">
        <f t="shared" si="412"/>
        <v>1.3</v>
      </c>
      <c r="G1752" s="24">
        <f t="shared" ca="1" si="413"/>
        <v>1.00051051</v>
      </c>
      <c r="H1752" s="22">
        <f ca="1">TRUNC(PRODUCT(G$10:G1751),15)</f>
        <v>1.63521875193239</v>
      </c>
      <c r="I1752" s="22">
        <f t="shared" ca="1" si="414"/>
        <v>1.5015535581434301</v>
      </c>
      <c r="J1752" s="22">
        <f t="shared" ca="1" si="415"/>
        <v>1.08901793</v>
      </c>
      <c r="K1752" s="110">
        <f t="shared" ca="1" si="408"/>
        <v>0.238401630449674</v>
      </c>
      <c r="L1752" s="115">
        <v>0</v>
      </c>
      <c r="M1752" s="67">
        <f>IF(L1752&gt;0,VLOOKUP(L1752,S$12:$AB$125,7),0)</f>
        <v>0</v>
      </c>
      <c r="N1752" s="2">
        <f t="shared" si="409"/>
        <v>0</v>
      </c>
      <c r="O1752" s="22">
        <f t="shared" ca="1" si="416"/>
        <v>0.238401630449674</v>
      </c>
      <c r="P1752" s="25" t="str">
        <f t="shared" si="417"/>
        <v>A+J=</v>
      </c>
      <c r="Q1752" s="26">
        <f t="shared" si="418"/>
        <v>45306</v>
      </c>
      <c r="R1752" s="4"/>
      <c r="S1752" s="98"/>
      <c r="U1752" s="4"/>
      <c r="V1752" s="4"/>
      <c r="W1752" s="4"/>
      <c r="X1752" s="4"/>
      <c r="Y1752" s="4"/>
      <c r="Z1752" s="4"/>
      <c r="AA1752" s="4"/>
      <c r="AB1752" s="4"/>
      <c r="AC1752" s="4"/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4"/>
      <c r="AZ1752" s="64"/>
      <c r="BA1752" s="64"/>
      <c r="BB1752" s="64"/>
      <c r="BC1752" s="64"/>
      <c r="BD1752" s="64"/>
      <c r="BE1752" s="64"/>
      <c r="BF1752" s="64"/>
      <c r="BG1752" s="64"/>
      <c r="BH1752" s="64"/>
      <c r="BI1752" s="64"/>
      <c r="BJ1752" s="64"/>
      <c r="BK1752" s="64"/>
      <c r="BL1752" s="64"/>
      <c r="BM1752" s="64"/>
      <c r="BN1752" s="64"/>
      <c r="BO1752" s="64"/>
      <c r="BP1752" s="64"/>
      <c r="BQ1752" s="64"/>
      <c r="BR1752" s="64"/>
      <c r="BS1752" s="64"/>
      <c r="BT1752" s="64"/>
      <c r="BU1752" s="64"/>
      <c r="BV1752" s="64"/>
      <c r="BW1752" s="64"/>
      <c r="BX1752" s="64"/>
      <c r="BY1752" s="64"/>
      <c r="BZ1752" s="64"/>
      <c r="CA1752" s="64"/>
      <c r="CB1752" s="64"/>
      <c r="CC1752" s="64"/>
      <c r="CD1752" s="64"/>
      <c r="CE1752" s="64"/>
      <c r="CF1752" s="64"/>
      <c r="CG1752" s="64"/>
      <c r="CH1752" s="64"/>
      <c r="CI1752" s="64"/>
      <c r="CJ1752" s="64"/>
      <c r="CK1752" s="64"/>
      <c r="CL1752" s="64"/>
      <c r="CM1752" s="64"/>
      <c r="CN1752" s="64"/>
      <c r="CO1752" s="64"/>
      <c r="CP1752" s="64"/>
      <c r="CQ1752" s="64"/>
      <c r="CR1752" s="64"/>
      <c r="CS1752" s="64"/>
      <c r="CT1752" s="64"/>
      <c r="CU1752" s="64"/>
      <c r="CV1752" s="64"/>
      <c r="CW1752" s="64"/>
      <c r="CX1752" s="64"/>
      <c r="CY1752" s="64"/>
      <c r="CZ1752" s="64"/>
      <c r="DA1752" s="64"/>
      <c r="DB1752" s="64"/>
      <c r="DC1752" s="64"/>
      <c r="DD1752" s="64"/>
      <c r="DE1752" s="64"/>
      <c r="DF1752" s="64"/>
      <c r="DG1752" s="64"/>
      <c r="DH1752" s="64"/>
      <c r="DI1752" s="64"/>
      <c r="DJ1752" s="64"/>
      <c r="DK1752" s="64"/>
      <c r="DL1752" s="64"/>
      <c r="DM1752" s="64"/>
      <c r="DN1752" s="64"/>
      <c r="DO1752" s="64"/>
      <c r="DP1752" s="64"/>
      <c r="DQ1752" s="64"/>
      <c r="DR1752" s="64"/>
      <c r="DS1752" s="64"/>
      <c r="DT1752" s="64"/>
      <c r="DU1752" s="64"/>
      <c r="DV1752" s="64"/>
      <c r="DW1752" s="64"/>
      <c r="DX1752" s="64"/>
      <c r="DY1752" s="64"/>
      <c r="DZ1752" s="64"/>
      <c r="EA1752" s="64"/>
      <c r="EB1752" s="64"/>
      <c r="EC1752" s="64"/>
      <c r="ED1752" s="64"/>
      <c r="EE1752" s="64"/>
      <c r="EF1752" s="64"/>
      <c r="EG1752" s="64"/>
      <c r="EH1752" s="64"/>
      <c r="EI1752" s="64"/>
      <c r="EJ1752" s="64"/>
      <c r="EK1752" s="64"/>
      <c r="EL1752" s="64"/>
      <c r="EM1752" s="64"/>
      <c r="EN1752" s="64"/>
      <c r="EO1752" s="64"/>
      <c r="EP1752" s="64"/>
      <c r="EQ1752" s="64"/>
      <c r="ER1752" s="64"/>
      <c r="ES1752" s="64"/>
      <c r="ET1752" s="64"/>
      <c r="EU1752" s="64"/>
      <c r="EV1752" s="64"/>
      <c r="EW1752" s="64"/>
      <c r="EX1752" s="64"/>
      <c r="EY1752" s="64"/>
      <c r="EZ1752" s="64"/>
      <c r="FA1752" s="64"/>
      <c r="FB1752" s="64"/>
      <c r="FC1752" s="64"/>
      <c r="FD1752" s="64"/>
      <c r="FE1752" s="64"/>
      <c r="FF1752" s="64"/>
      <c r="FG1752" s="64"/>
      <c r="FH1752" s="64"/>
      <c r="FI1752" s="64"/>
      <c r="FJ1752" s="64"/>
      <c r="FK1752" s="64"/>
      <c r="FL1752" s="64"/>
      <c r="FM1752" s="64"/>
      <c r="FN1752" s="64"/>
      <c r="FO1752" s="64"/>
      <c r="FP1752" s="64"/>
      <c r="FQ1752" s="64"/>
      <c r="FR1752" s="64"/>
      <c r="FS1752" s="64"/>
      <c r="FT1752" s="64"/>
    </row>
    <row r="1753" spans="1:176" ht="15" x14ac:dyDescent="0.25">
      <c r="A1753" s="20">
        <f t="shared" si="419"/>
        <v>45506</v>
      </c>
      <c r="B1753" s="22">
        <f t="shared" ca="1" si="410"/>
        <v>1.2151661171905479</v>
      </c>
      <c r="C1753" s="22">
        <f t="shared" ca="1" si="420"/>
        <v>0.97614444</v>
      </c>
      <c r="D1753" s="23">
        <f ca="1">IF(A1753&lt;$B$1,VLOOKUP(A1753,[1]DI!$A$4:$B$15000,2,FALSE),0)</f>
        <v>0.104</v>
      </c>
      <c r="E1753" s="22">
        <f t="shared" ca="1" si="411"/>
        <v>3.927E-4</v>
      </c>
      <c r="F1753" s="23">
        <f t="shared" si="412"/>
        <v>1.3</v>
      </c>
      <c r="G1753" s="24">
        <f t="shared" ca="1" si="413"/>
        <v>1.00051051</v>
      </c>
      <c r="H1753" s="22">
        <f ca="1">TRUNC(PRODUCT(G$10:G1752),15)</f>
        <v>1.63605354745744</v>
      </c>
      <c r="I1753" s="22">
        <f t="shared" ca="1" si="414"/>
        <v>1.5015535581434301</v>
      </c>
      <c r="J1753" s="22">
        <f t="shared" ca="1" si="415"/>
        <v>1.08957389</v>
      </c>
      <c r="K1753" s="110">
        <f t="shared" ca="1" si="408"/>
        <v>0.23902167719054795</v>
      </c>
      <c r="L1753" s="115">
        <v>0</v>
      </c>
      <c r="M1753" s="67">
        <f>IF(L1753&gt;0,VLOOKUP(L1753,S$12:$AB$125,7),0)</f>
        <v>0</v>
      </c>
      <c r="N1753" s="2">
        <f t="shared" si="409"/>
        <v>0</v>
      </c>
      <c r="O1753" s="22">
        <f t="shared" ca="1" si="416"/>
        <v>0.23902167719054795</v>
      </c>
      <c r="P1753" s="25" t="str">
        <f t="shared" si="417"/>
        <v>A+J=</v>
      </c>
      <c r="Q1753" s="26">
        <f t="shared" si="418"/>
        <v>45306</v>
      </c>
      <c r="R1753" s="4"/>
      <c r="S1753" s="98"/>
      <c r="U1753" s="4"/>
      <c r="V1753" s="4"/>
      <c r="W1753" s="4"/>
      <c r="X1753" s="4"/>
      <c r="Y1753" s="4"/>
      <c r="Z1753" s="4"/>
      <c r="AA1753" s="4"/>
      <c r="AB1753" s="4"/>
      <c r="AC1753" s="4"/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4"/>
      <c r="AZ1753" s="64"/>
      <c r="BA1753" s="64"/>
      <c r="BB1753" s="64"/>
      <c r="BC1753" s="64"/>
      <c r="BD1753" s="64"/>
      <c r="BE1753" s="64"/>
      <c r="BF1753" s="64"/>
      <c r="BG1753" s="64"/>
      <c r="BH1753" s="64"/>
      <c r="BI1753" s="64"/>
      <c r="BJ1753" s="64"/>
      <c r="BK1753" s="64"/>
      <c r="BL1753" s="64"/>
      <c r="BM1753" s="64"/>
      <c r="BN1753" s="64"/>
      <c r="BO1753" s="64"/>
      <c r="BP1753" s="64"/>
      <c r="BQ1753" s="64"/>
      <c r="BR1753" s="64"/>
      <c r="BS1753" s="64"/>
      <c r="BT1753" s="64"/>
      <c r="BU1753" s="64"/>
      <c r="BV1753" s="64"/>
      <c r="BW1753" s="64"/>
      <c r="BX1753" s="64"/>
      <c r="BY1753" s="64"/>
      <c r="BZ1753" s="64"/>
      <c r="CA1753" s="64"/>
      <c r="CB1753" s="64"/>
      <c r="CC1753" s="64"/>
      <c r="CD1753" s="64"/>
      <c r="CE1753" s="64"/>
      <c r="CF1753" s="64"/>
      <c r="CG1753" s="64"/>
      <c r="CH1753" s="64"/>
      <c r="CI1753" s="64"/>
      <c r="CJ1753" s="64"/>
      <c r="CK1753" s="64"/>
      <c r="CL1753" s="64"/>
      <c r="CM1753" s="64"/>
      <c r="CN1753" s="64"/>
      <c r="CO1753" s="64"/>
      <c r="CP1753" s="64"/>
      <c r="CQ1753" s="64"/>
      <c r="CR1753" s="64"/>
      <c r="CS1753" s="64"/>
      <c r="CT1753" s="64"/>
      <c r="CU1753" s="64"/>
      <c r="CV1753" s="64"/>
      <c r="CW1753" s="64"/>
      <c r="CX1753" s="64"/>
      <c r="CY1753" s="64"/>
      <c r="CZ1753" s="64"/>
      <c r="DA1753" s="64"/>
      <c r="DB1753" s="64"/>
      <c r="DC1753" s="64"/>
      <c r="DD1753" s="64"/>
      <c r="DE1753" s="64"/>
      <c r="DF1753" s="64"/>
      <c r="DG1753" s="64"/>
      <c r="DH1753" s="64"/>
      <c r="DI1753" s="64"/>
      <c r="DJ1753" s="64"/>
      <c r="DK1753" s="64"/>
      <c r="DL1753" s="64"/>
      <c r="DM1753" s="64"/>
      <c r="DN1753" s="64"/>
      <c r="DO1753" s="64"/>
      <c r="DP1753" s="64"/>
      <c r="DQ1753" s="64"/>
      <c r="DR1753" s="64"/>
      <c r="DS1753" s="64"/>
      <c r="DT1753" s="64"/>
      <c r="DU1753" s="64"/>
      <c r="DV1753" s="64"/>
      <c r="DW1753" s="64"/>
      <c r="DX1753" s="64"/>
      <c r="DY1753" s="64"/>
      <c r="DZ1753" s="64"/>
      <c r="EA1753" s="64"/>
      <c r="EB1753" s="64"/>
      <c r="EC1753" s="64"/>
      <c r="ED1753" s="64"/>
      <c r="EE1753" s="64"/>
      <c r="EF1753" s="64"/>
      <c r="EG1753" s="64"/>
      <c r="EH1753" s="64"/>
      <c r="EI1753" s="64"/>
      <c r="EJ1753" s="64"/>
      <c r="EK1753" s="64"/>
      <c r="EL1753" s="64"/>
      <c r="EM1753" s="64"/>
      <c r="EN1753" s="64"/>
      <c r="EO1753" s="64"/>
      <c r="EP1753" s="64"/>
      <c r="EQ1753" s="64"/>
      <c r="ER1753" s="64"/>
      <c r="ES1753" s="64"/>
      <c r="ET1753" s="64"/>
      <c r="EU1753" s="64"/>
      <c r="EV1753" s="64"/>
      <c r="EW1753" s="64"/>
      <c r="EX1753" s="64"/>
      <c r="EY1753" s="64"/>
      <c r="EZ1753" s="64"/>
      <c r="FA1753" s="64"/>
      <c r="FB1753" s="64"/>
      <c r="FC1753" s="64"/>
      <c r="FD1753" s="64"/>
      <c r="FE1753" s="64"/>
      <c r="FF1753" s="64"/>
      <c r="FG1753" s="64"/>
      <c r="FH1753" s="64"/>
      <c r="FI1753" s="64"/>
      <c r="FJ1753" s="64"/>
      <c r="FK1753" s="64"/>
      <c r="FL1753" s="64"/>
      <c r="FM1753" s="64"/>
      <c r="FN1753" s="64"/>
      <c r="FO1753" s="64"/>
      <c r="FP1753" s="64"/>
      <c r="FQ1753" s="64"/>
      <c r="FR1753" s="64"/>
      <c r="FS1753" s="64"/>
      <c r="FT1753" s="64"/>
    </row>
    <row r="1754" spans="1:176" ht="15" x14ac:dyDescent="0.25">
      <c r="A1754" s="20">
        <f t="shared" si="419"/>
        <v>45507</v>
      </c>
      <c r="B1754" s="22">
        <f t="shared" ca="1" si="410"/>
        <v>1.2157864728858205</v>
      </c>
      <c r="C1754" s="22">
        <f t="shared" ca="1" si="420"/>
        <v>0.97614444</v>
      </c>
      <c r="D1754" s="23">
        <f ca="1">IF(A1754&lt;$B$1,VLOOKUP(A1754,[1]DI!$A$4:$B$15000,2,FALSE),0)</f>
        <v>0</v>
      </c>
      <c r="E1754" s="22">
        <f t="shared" ca="1" si="411"/>
        <v>0</v>
      </c>
      <c r="F1754" s="23">
        <f t="shared" si="412"/>
        <v>1.3</v>
      </c>
      <c r="G1754" s="24">
        <f t="shared" ca="1" si="413"/>
        <v>1</v>
      </c>
      <c r="H1754" s="22">
        <f ca="1">TRUNC(PRODUCT(G$10:G1753),15)</f>
        <v>1.63688876915395</v>
      </c>
      <c r="I1754" s="22">
        <f t="shared" ca="1" si="414"/>
        <v>1.5015535581434301</v>
      </c>
      <c r="J1754" s="22">
        <f t="shared" ca="1" si="415"/>
        <v>1.0901301299999999</v>
      </c>
      <c r="K1754" s="110">
        <f t="shared" ca="1" si="408"/>
        <v>0.23964203288582048</v>
      </c>
      <c r="L1754" s="115">
        <v>0</v>
      </c>
      <c r="M1754" s="67">
        <f>IF(L1754&gt;0,VLOOKUP(L1754,S$12:$AB$125,7),0)</f>
        <v>0</v>
      </c>
      <c r="N1754" s="2">
        <f t="shared" si="409"/>
        <v>0</v>
      </c>
      <c r="O1754" s="22">
        <f t="shared" ca="1" si="416"/>
        <v>0.23964203288582048</v>
      </c>
      <c r="P1754" s="25" t="str">
        <f t="shared" si="417"/>
        <v>A+J=</v>
      </c>
      <c r="Q1754" s="26">
        <f t="shared" si="418"/>
        <v>45306</v>
      </c>
      <c r="R1754" s="4"/>
      <c r="S1754" s="98"/>
      <c r="U1754" s="4"/>
      <c r="V1754" s="4"/>
      <c r="W1754" s="4"/>
      <c r="X1754" s="4"/>
      <c r="Y1754" s="4"/>
      <c r="Z1754" s="4"/>
      <c r="AA1754" s="4"/>
      <c r="AB1754" s="4"/>
      <c r="AC1754" s="4"/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  <c r="AS1754" s="64"/>
      <c r="AT1754" s="64"/>
      <c r="AU1754" s="64"/>
      <c r="AV1754" s="64"/>
      <c r="AW1754" s="64"/>
      <c r="AX1754" s="64"/>
      <c r="AY1754" s="64"/>
      <c r="AZ1754" s="64"/>
      <c r="BA1754" s="64"/>
      <c r="BB1754" s="64"/>
      <c r="BC1754" s="64"/>
      <c r="BD1754" s="64"/>
      <c r="BE1754" s="64"/>
      <c r="BF1754" s="64"/>
      <c r="BG1754" s="64"/>
      <c r="BH1754" s="64"/>
      <c r="BI1754" s="64"/>
      <c r="BJ1754" s="64"/>
      <c r="BK1754" s="64"/>
      <c r="BL1754" s="64"/>
      <c r="BM1754" s="64"/>
      <c r="BN1754" s="64"/>
      <c r="BO1754" s="64"/>
      <c r="BP1754" s="64"/>
      <c r="BQ1754" s="64"/>
      <c r="BR1754" s="64"/>
      <c r="BS1754" s="64"/>
      <c r="BT1754" s="64"/>
      <c r="BU1754" s="64"/>
      <c r="BV1754" s="64"/>
      <c r="BW1754" s="64"/>
      <c r="BX1754" s="64"/>
      <c r="BY1754" s="64"/>
      <c r="BZ1754" s="64"/>
      <c r="CA1754" s="64"/>
      <c r="CB1754" s="64"/>
      <c r="CC1754" s="64"/>
      <c r="CD1754" s="64"/>
      <c r="CE1754" s="64"/>
      <c r="CF1754" s="64"/>
      <c r="CG1754" s="64"/>
      <c r="CH1754" s="64"/>
      <c r="CI1754" s="64"/>
      <c r="CJ1754" s="64"/>
      <c r="CK1754" s="64"/>
      <c r="CL1754" s="64"/>
      <c r="CM1754" s="64"/>
      <c r="CN1754" s="64"/>
      <c r="CO1754" s="64"/>
      <c r="CP1754" s="64"/>
      <c r="CQ1754" s="64"/>
      <c r="CR1754" s="64"/>
      <c r="CS1754" s="64"/>
      <c r="CT1754" s="64"/>
      <c r="CU1754" s="64"/>
      <c r="CV1754" s="64"/>
      <c r="CW1754" s="64"/>
      <c r="CX1754" s="64"/>
      <c r="CY1754" s="64"/>
      <c r="CZ1754" s="64"/>
      <c r="DA1754" s="64"/>
      <c r="DB1754" s="64"/>
      <c r="DC1754" s="64"/>
      <c r="DD1754" s="64"/>
      <c r="DE1754" s="64"/>
      <c r="DF1754" s="64"/>
      <c r="DG1754" s="64"/>
      <c r="DH1754" s="64"/>
      <c r="DI1754" s="64"/>
      <c r="DJ1754" s="64"/>
      <c r="DK1754" s="64"/>
      <c r="DL1754" s="64"/>
      <c r="DM1754" s="64"/>
      <c r="DN1754" s="64"/>
      <c r="DO1754" s="64"/>
      <c r="DP1754" s="64"/>
      <c r="DQ1754" s="64"/>
      <c r="DR1754" s="64"/>
      <c r="DS1754" s="64"/>
      <c r="DT1754" s="64"/>
      <c r="DU1754" s="64"/>
      <c r="DV1754" s="64"/>
      <c r="DW1754" s="64"/>
      <c r="DX1754" s="64"/>
      <c r="DY1754" s="64"/>
      <c r="DZ1754" s="64"/>
      <c r="EA1754" s="64"/>
      <c r="EB1754" s="64"/>
      <c r="EC1754" s="64"/>
      <c r="ED1754" s="64"/>
      <c r="EE1754" s="64"/>
      <c r="EF1754" s="64"/>
      <c r="EG1754" s="64"/>
      <c r="EH1754" s="64"/>
      <c r="EI1754" s="64"/>
      <c r="EJ1754" s="64"/>
      <c r="EK1754" s="64"/>
      <c r="EL1754" s="64"/>
      <c r="EM1754" s="64"/>
      <c r="EN1754" s="64"/>
      <c r="EO1754" s="64"/>
      <c r="EP1754" s="64"/>
      <c r="EQ1754" s="64"/>
      <c r="ER1754" s="64"/>
      <c r="ES1754" s="64"/>
      <c r="ET1754" s="64"/>
      <c r="EU1754" s="64"/>
      <c r="EV1754" s="64"/>
      <c r="EW1754" s="64"/>
      <c r="EX1754" s="64"/>
      <c r="EY1754" s="64"/>
      <c r="EZ1754" s="64"/>
      <c r="FA1754" s="64"/>
      <c r="FB1754" s="64"/>
      <c r="FC1754" s="64"/>
      <c r="FD1754" s="64"/>
      <c r="FE1754" s="64"/>
      <c r="FF1754" s="64"/>
      <c r="FG1754" s="64"/>
      <c r="FH1754" s="64"/>
      <c r="FI1754" s="64"/>
      <c r="FJ1754" s="64"/>
      <c r="FK1754" s="64"/>
      <c r="FL1754" s="64"/>
      <c r="FM1754" s="64"/>
      <c r="FN1754" s="64"/>
      <c r="FO1754" s="64"/>
      <c r="FP1754" s="64"/>
      <c r="FQ1754" s="64"/>
      <c r="FR1754" s="64"/>
      <c r="FS1754" s="64"/>
      <c r="FT1754" s="64"/>
    </row>
    <row r="1755" spans="1:176" ht="15" x14ac:dyDescent="0.25">
      <c r="A1755" s="20">
        <f t="shared" si="419"/>
        <v>45508</v>
      </c>
      <c r="B1755" s="22">
        <f t="shared" ca="1" si="410"/>
        <v>1.2157864728858205</v>
      </c>
      <c r="C1755" s="22">
        <f t="shared" ca="1" si="420"/>
        <v>0.97614444</v>
      </c>
      <c r="D1755" s="23">
        <f ca="1">IF(A1755&lt;$B$1,VLOOKUP(A1755,[1]DI!$A$4:$B$15000,2,FALSE),0)</f>
        <v>0</v>
      </c>
      <c r="E1755" s="22">
        <f t="shared" ca="1" si="411"/>
        <v>0</v>
      </c>
      <c r="F1755" s="23">
        <f t="shared" si="412"/>
        <v>1.3</v>
      </c>
      <c r="G1755" s="24">
        <f t="shared" ca="1" si="413"/>
        <v>1</v>
      </c>
      <c r="H1755" s="22">
        <f ca="1">TRUNC(PRODUCT(G$10:G1754),15)</f>
        <v>1.63688876915395</v>
      </c>
      <c r="I1755" s="22">
        <f t="shared" ca="1" si="414"/>
        <v>1.5015535581434301</v>
      </c>
      <c r="J1755" s="22">
        <f t="shared" ca="1" si="415"/>
        <v>1.0901301299999999</v>
      </c>
      <c r="K1755" s="110">
        <f t="shared" ca="1" si="408"/>
        <v>0.23964203288582048</v>
      </c>
      <c r="L1755" s="115">
        <v>0</v>
      </c>
      <c r="M1755" s="67">
        <f>IF(L1755&gt;0,VLOOKUP(L1755,S$12:$AB$125,7),0)</f>
        <v>0</v>
      </c>
      <c r="N1755" s="2">
        <f t="shared" si="409"/>
        <v>0</v>
      </c>
      <c r="O1755" s="22">
        <f t="shared" ca="1" si="416"/>
        <v>0.23964203288582048</v>
      </c>
      <c r="P1755" s="25" t="str">
        <f t="shared" si="417"/>
        <v>A+J=</v>
      </c>
      <c r="Q1755" s="26">
        <f t="shared" si="418"/>
        <v>45306</v>
      </c>
      <c r="R1755" s="4"/>
      <c r="S1755" s="98"/>
      <c r="U1755" s="4"/>
      <c r="V1755" s="4"/>
      <c r="W1755" s="4"/>
      <c r="X1755" s="4"/>
      <c r="Y1755" s="4"/>
      <c r="Z1755" s="4"/>
      <c r="AA1755" s="4"/>
      <c r="AB1755" s="4"/>
      <c r="AC1755" s="4"/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  <c r="AS1755" s="64"/>
      <c r="AT1755" s="64"/>
      <c r="AU1755" s="64"/>
      <c r="AV1755" s="64"/>
      <c r="AW1755" s="64"/>
      <c r="AX1755" s="64"/>
      <c r="AY1755" s="64"/>
      <c r="AZ1755" s="64"/>
      <c r="BA1755" s="64"/>
      <c r="BB1755" s="64"/>
      <c r="BC1755" s="64"/>
      <c r="BD1755" s="64"/>
      <c r="BE1755" s="64"/>
      <c r="BF1755" s="64"/>
      <c r="BG1755" s="64"/>
      <c r="BH1755" s="64"/>
      <c r="BI1755" s="64"/>
      <c r="BJ1755" s="64"/>
      <c r="BK1755" s="64"/>
      <c r="BL1755" s="64"/>
      <c r="BM1755" s="64"/>
      <c r="BN1755" s="64"/>
      <c r="BO1755" s="64"/>
      <c r="BP1755" s="64"/>
      <c r="BQ1755" s="64"/>
      <c r="BR1755" s="64"/>
      <c r="BS1755" s="64"/>
      <c r="BT1755" s="64"/>
      <c r="BU1755" s="64"/>
      <c r="BV1755" s="64"/>
      <c r="BW1755" s="64"/>
      <c r="BX1755" s="64"/>
      <c r="BY1755" s="64"/>
      <c r="BZ1755" s="64"/>
      <c r="CA1755" s="64"/>
      <c r="CB1755" s="64"/>
      <c r="CC1755" s="64"/>
      <c r="CD1755" s="64"/>
      <c r="CE1755" s="64"/>
      <c r="CF1755" s="64"/>
      <c r="CG1755" s="64"/>
      <c r="CH1755" s="64"/>
      <c r="CI1755" s="64"/>
      <c r="CJ1755" s="64"/>
      <c r="CK1755" s="64"/>
      <c r="CL1755" s="64"/>
      <c r="CM1755" s="64"/>
      <c r="CN1755" s="64"/>
      <c r="CO1755" s="64"/>
      <c r="CP1755" s="64"/>
      <c r="CQ1755" s="64"/>
      <c r="CR1755" s="64"/>
      <c r="CS1755" s="64"/>
      <c r="CT1755" s="64"/>
      <c r="CU1755" s="64"/>
      <c r="CV1755" s="64"/>
      <c r="CW1755" s="64"/>
      <c r="CX1755" s="64"/>
      <c r="CY1755" s="64"/>
      <c r="CZ1755" s="64"/>
      <c r="DA1755" s="64"/>
      <c r="DB1755" s="64"/>
      <c r="DC1755" s="64"/>
      <c r="DD1755" s="64"/>
      <c r="DE1755" s="64"/>
      <c r="DF1755" s="64"/>
      <c r="DG1755" s="64"/>
      <c r="DH1755" s="64"/>
      <c r="DI1755" s="64"/>
      <c r="DJ1755" s="64"/>
      <c r="DK1755" s="64"/>
      <c r="DL1755" s="64"/>
      <c r="DM1755" s="64"/>
      <c r="DN1755" s="64"/>
      <c r="DO1755" s="64"/>
      <c r="DP1755" s="64"/>
      <c r="DQ1755" s="64"/>
      <c r="DR1755" s="64"/>
      <c r="DS1755" s="64"/>
      <c r="DT1755" s="64"/>
      <c r="DU1755" s="64"/>
      <c r="DV1755" s="64"/>
      <c r="DW1755" s="64"/>
      <c r="DX1755" s="64"/>
      <c r="DY1755" s="64"/>
      <c r="DZ1755" s="64"/>
      <c r="EA1755" s="64"/>
      <c r="EB1755" s="64"/>
      <c r="EC1755" s="64"/>
      <c r="ED1755" s="64"/>
      <c r="EE1755" s="64"/>
      <c r="EF1755" s="64"/>
      <c r="EG1755" s="64"/>
      <c r="EH1755" s="64"/>
      <c r="EI1755" s="64"/>
      <c r="EJ1755" s="64"/>
      <c r="EK1755" s="64"/>
      <c r="EL1755" s="64"/>
      <c r="EM1755" s="64"/>
      <c r="EN1755" s="64"/>
      <c r="EO1755" s="64"/>
      <c r="EP1755" s="64"/>
      <c r="EQ1755" s="64"/>
      <c r="ER1755" s="64"/>
      <c r="ES1755" s="64"/>
      <c r="ET1755" s="64"/>
      <c r="EU1755" s="64"/>
      <c r="EV1755" s="64"/>
      <c r="EW1755" s="64"/>
      <c r="EX1755" s="64"/>
      <c r="EY1755" s="64"/>
      <c r="EZ1755" s="64"/>
      <c r="FA1755" s="64"/>
      <c r="FB1755" s="64"/>
      <c r="FC1755" s="64"/>
      <c r="FD1755" s="64"/>
      <c r="FE1755" s="64"/>
      <c r="FF1755" s="64"/>
      <c r="FG1755" s="64"/>
      <c r="FH1755" s="64"/>
      <c r="FI1755" s="64"/>
      <c r="FJ1755" s="64"/>
      <c r="FK1755" s="64"/>
      <c r="FL1755" s="64"/>
      <c r="FM1755" s="64"/>
      <c r="FN1755" s="64"/>
      <c r="FO1755" s="64"/>
      <c r="FP1755" s="64"/>
      <c r="FQ1755" s="64"/>
      <c r="FR1755" s="64"/>
      <c r="FS1755" s="64"/>
      <c r="FT1755" s="64"/>
    </row>
    <row r="1756" spans="1:176" ht="15" x14ac:dyDescent="0.25">
      <c r="A1756" s="20">
        <f t="shared" si="419"/>
        <v>45509</v>
      </c>
      <c r="B1756" s="22">
        <f t="shared" ca="1" si="410"/>
        <v>1.2157864728858205</v>
      </c>
      <c r="C1756" s="22">
        <f t="shared" ca="1" si="420"/>
        <v>0.97614444</v>
      </c>
      <c r="D1756" s="23">
        <f ca="1">IF(A1756&lt;$B$1,VLOOKUP(A1756,[1]DI!$A$4:$B$15000,2,FALSE),0)</f>
        <v>0.104</v>
      </c>
      <c r="E1756" s="22">
        <f t="shared" ca="1" si="411"/>
        <v>3.927E-4</v>
      </c>
      <c r="F1756" s="23">
        <f t="shared" si="412"/>
        <v>1.3</v>
      </c>
      <c r="G1756" s="24">
        <f t="shared" ca="1" si="413"/>
        <v>1.00051051</v>
      </c>
      <c r="H1756" s="22">
        <f ca="1">TRUNC(PRODUCT(G$10:G1755),15)</f>
        <v>1.63688876915395</v>
      </c>
      <c r="I1756" s="22">
        <f t="shared" ca="1" si="414"/>
        <v>1.5015535581434301</v>
      </c>
      <c r="J1756" s="22">
        <f t="shared" ca="1" si="415"/>
        <v>1.0901301299999999</v>
      </c>
      <c r="K1756" s="110">
        <f t="shared" ca="1" si="408"/>
        <v>0.23964203288582048</v>
      </c>
      <c r="L1756" s="115">
        <v>0</v>
      </c>
      <c r="M1756" s="67">
        <f>IF(L1756&gt;0,VLOOKUP(L1756,S$12:$AB$125,7),0)</f>
        <v>0</v>
      </c>
      <c r="N1756" s="2">
        <f t="shared" si="409"/>
        <v>0</v>
      </c>
      <c r="O1756" s="22">
        <f t="shared" ca="1" si="416"/>
        <v>0.23964203288582048</v>
      </c>
      <c r="P1756" s="25" t="str">
        <f t="shared" si="417"/>
        <v>A+J=</v>
      </c>
      <c r="Q1756" s="26">
        <f t="shared" si="418"/>
        <v>45306</v>
      </c>
      <c r="R1756" s="4"/>
      <c r="S1756" s="98"/>
      <c r="U1756" s="4"/>
      <c r="V1756" s="4"/>
      <c r="W1756" s="4"/>
      <c r="X1756" s="4"/>
      <c r="Y1756" s="4"/>
      <c r="Z1756" s="4"/>
      <c r="AA1756" s="4"/>
      <c r="AB1756" s="4"/>
      <c r="AC1756" s="4"/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  <c r="AS1756" s="64"/>
      <c r="AT1756" s="64"/>
      <c r="AU1756" s="64"/>
      <c r="AV1756" s="64"/>
      <c r="AW1756" s="64"/>
      <c r="AX1756" s="64"/>
      <c r="AY1756" s="64"/>
      <c r="AZ1756" s="64"/>
      <c r="BA1756" s="64"/>
      <c r="BB1756" s="64"/>
      <c r="BC1756" s="64"/>
      <c r="BD1756" s="64"/>
      <c r="BE1756" s="64"/>
      <c r="BF1756" s="64"/>
      <c r="BG1756" s="64"/>
      <c r="BH1756" s="64"/>
      <c r="BI1756" s="64"/>
      <c r="BJ1756" s="64"/>
      <c r="BK1756" s="64"/>
      <c r="BL1756" s="64"/>
      <c r="BM1756" s="64"/>
      <c r="BN1756" s="64"/>
      <c r="BO1756" s="64"/>
      <c r="BP1756" s="64"/>
      <c r="BQ1756" s="64"/>
      <c r="BR1756" s="64"/>
      <c r="BS1756" s="64"/>
      <c r="BT1756" s="64"/>
      <c r="BU1756" s="64"/>
      <c r="BV1756" s="64"/>
      <c r="BW1756" s="64"/>
      <c r="BX1756" s="64"/>
      <c r="BY1756" s="64"/>
      <c r="BZ1756" s="64"/>
      <c r="CA1756" s="64"/>
      <c r="CB1756" s="64"/>
      <c r="CC1756" s="64"/>
      <c r="CD1756" s="64"/>
      <c r="CE1756" s="64"/>
      <c r="CF1756" s="64"/>
      <c r="CG1756" s="64"/>
      <c r="CH1756" s="64"/>
      <c r="CI1756" s="64"/>
      <c r="CJ1756" s="64"/>
      <c r="CK1756" s="64"/>
      <c r="CL1756" s="64"/>
      <c r="CM1756" s="64"/>
      <c r="CN1756" s="64"/>
      <c r="CO1756" s="64"/>
      <c r="CP1756" s="64"/>
      <c r="CQ1756" s="64"/>
      <c r="CR1756" s="64"/>
      <c r="CS1756" s="64"/>
      <c r="CT1756" s="64"/>
      <c r="CU1756" s="64"/>
      <c r="CV1756" s="64"/>
      <c r="CW1756" s="64"/>
      <c r="CX1756" s="64"/>
      <c r="CY1756" s="64"/>
      <c r="CZ1756" s="64"/>
      <c r="DA1756" s="64"/>
      <c r="DB1756" s="64"/>
      <c r="DC1756" s="64"/>
      <c r="DD1756" s="64"/>
      <c r="DE1756" s="64"/>
      <c r="DF1756" s="64"/>
      <c r="DG1756" s="64"/>
      <c r="DH1756" s="64"/>
      <c r="DI1756" s="64"/>
      <c r="DJ1756" s="64"/>
      <c r="DK1756" s="64"/>
      <c r="DL1756" s="64"/>
      <c r="DM1756" s="64"/>
      <c r="DN1756" s="64"/>
      <c r="DO1756" s="64"/>
      <c r="DP1756" s="64"/>
      <c r="DQ1756" s="64"/>
      <c r="DR1756" s="64"/>
      <c r="DS1756" s="64"/>
      <c r="DT1756" s="64"/>
      <c r="DU1756" s="64"/>
      <c r="DV1756" s="64"/>
      <c r="DW1756" s="64"/>
      <c r="DX1756" s="64"/>
      <c r="DY1756" s="64"/>
      <c r="DZ1756" s="64"/>
      <c r="EA1756" s="64"/>
      <c r="EB1756" s="64"/>
      <c r="EC1756" s="64"/>
      <c r="ED1756" s="64"/>
      <c r="EE1756" s="64"/>
      <c r="EF1756" s="64"/>
      <c r="EG1756" s="64"/>
      <c r="EH1756" s="64"/>
      <c r="EI1756" s="64"/>
      <c r="EJ1756" s="64"/>
      <c r="EK1756" s="64"/>
      <c r="EL1756" s="64"/>
      <c r="EM1756" s="64"/>
      <c r="EN1756" s="64"/>
      <c r="EO1756" s="64"/>
      <c r="EP1756" s="64"/>
      <c r="EQ1756" s="64"/>
      <c r="ER1756" s="64"/>
      <c r="ES1756" s="64"/>
      <c r="ET1756" s="64"/>
      <c r="EU1756" s="64"/>
      <c r="EV1756" s="64"/>
      <c r="EW1756" s="64"/>
      <c r="EX1756" s="64"/>
      <c r="EY1756" s="64"/>
      <c r="EZ1756" s="64"/>
      <c r="FA1756" s="64"/>
      <c r="FB1756" s="64"/>
      <c r="FC1756" s="64"/>
      <c r="FD1756" s="64"/>
      <c r="FE1756" s="64"/>
      <c r="FF1756" s="64"/>
      <c r="FG1756" s="64"/>
      <c r="FH1756" s="64"/>
      <c r="FI1756" s="64"/>
      <c r="FJ1756" s="64"/>
      <c r="FK1756" s="64"/>
      <c r="FL1756" s="64"/>
      <c r="FM1756" s="64"/>
      <c r="FN1756" s="64"/>
      <c r="FO1756" s="64"/>
      <c r="FP1756" s="64"/>
      <c r="FQ1756" s="64"/>
      <c r="FR1756" s="64"/>
      <c r="FS1756" s="64"/>
      <c r="FT1756" s="64"/>
    </row>
    <row r="1757" spans="1:176" ht="15" x14ac:dyDescent="0.25">
      <c r="A1757" s="20">
        <f t="shared" si="419"/>
        <v>45510</v>
      </c>
      <c r="B1757" s="22">
        <f t="shared" ca="1" si="410"/>
        <v>1.2164071375354917</v>
      </c>
      <c r="C1757" s="22">
        <f t="shared" ca="1" si="420"/>
        <v>0.97614444</v>
      </c>
      <c r="D1757" s="23">
        <f ca="1">IF(A1757&lt;$B$1,VLOOKUP(A1757,[1]DI!$A$4:$B$15000,2,FALSE),0)</f>
        <v>0.104</v>
      </c>
      <c r="E1757" s="22">
        <f t="shared" ca="1" si="411"/>
        <v>3.927E-4</v>
      </c>
      <c r="F1757" s="23">
        <f t="shared" si="412"/>
        <v>1.3</v>
      </c>
      <c r="G1757" s="24">
        <f t="shared" ca="1" si="413"/>
        <v>1.00051051</v>
      </c>
      <c r="H1757" s="22">
        <f ca="1">TRUNC(PRODUCT(G$10:G1756),15)</f>
        <v>1.63772441723949</v>
      </c>
      <c r="I1757" s="22">
        <f t="shared" ca="1" si="414"/>
        <v>1.5015535581434301</v>
      </c>
      <c r="J1757" s="22">
        <f t="shared" ca="1" si="415"/>
        <v>1.0906866500000001</v>
      </c>
      <c r="K1757" s="110">
        <f t="shared" ca="1" si="408"/>
        <v>0.24026269753549168</v>
      </c>
      <c r="L1757" s="115">
        <v>0</v>
      </c>
      <c r="M1757" s="67">
        <f>IF(L1757&gt;0,VLOOKUP(L1757,S$12:$AB$125,7),0)</f>
        <v>0</v>
      </c>
      <c r="N1757" s="2">
        <f t="shared" si="409"/>
        <v>0</v>
      </c>
      <c r="O1757" s="22">
        <f t="shared" ca="1" si="416"/>
        <v>0.24026269753549168</v>
      </c>
      <c r="P1757" s="25" t="str">
        <f t="shared" si="417"/>
        <v>A+J=</v>
      </c>
      <c r="Q1757" s="26">
        <f t="shared" si="418"/>
        <v>45306</v>
      </c>
      <c r="R1757" s="4"/>
      <c r="S1757" s="98"/>
      <c r="U1757" s="4"/>
      <c r="V1757" s="4"/>
      <c r="W1757" s="4"/>
      <c r="X1757" s="4"/>
      <c r="Y1757" s="4"/>
      <c r="Z1757" s="4"/>
      <c r="AA1757" s="4"/>
      <c r="AB1757" s="4"/>
      <c r="AC1757" s="4"/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  <c r="AS1757" s="64"/>
      <c r="AT1757" s="64"/>
      <c r="AU1757" s="64"/>
      <c r="AV1757" s="64"/>
      <c r="AW1757" s="64"/>
      <c r="AX1757" s="64"/>
      <c r="AY1757" s="64"/>
      <c r="AZ1757" s="64"/>
      <c r="BA1757" s="64"/>
      <c r="BB1757" s="64"/>
      <c r="BC1757" s="64"/>
      <c r="BD1757" s="64"/>
      <c r="BE1757" s="64"/>
      <c r="BF1757" s="64"/>
      <c r="BG1757" s="64"/>
      <c r="BH1757" s="64"/>
      <c r="BI1757" s="64"/>
      <c r="BJ1757" s="64"/>
      <c r="BK1757" s="64"/>
      <c r="BL1757" s="64"/>
      <c r="BM1757" s="64"/>
      <c r="BN1757" s="64"/>
      <c r="BO1757" s="64"/>
      <c r="BP1757" s="64"/>
      <c r="BQ1757" s="64"/>
      <c r="BR1757" s="64"/>
      <c r="BS1757" s="64"/>
      <c r="BT1757" s="64"/>
      <c r="BU1757" s="64"/>
      <c r="BV1757" s="64"/>
      <c r="BW1757" s="64"/>
      <c r="BX1757" s="64"/>
      <c r="BY1757" s="64"/>
      <c r="BZ1757" s="64"/>
      <c r="CA1757" s="64"/>
      <c r="CB1757" s="64"/>
      <c r="CC1757" s="64"/>
      <c r="CD1757" s="64"/>
      <c r="CE1757" s="64"/>
      <c r="CF1757" s="64"/>
      <c r="CG1757" s="64"/>
      <c r="CH1757" s="64"/>
      <c r="CI1757" s="64"/>
      <c r="CJ1757" s="64"/>
      <c r="CK1757" s="64"/>
      <c r="CL1757" s="64"/>
      <c r="CM1757" s="64"/>
      <c r="CN1757" s="64"/>
      <c r="CO1757" s="64"/>
      <c r="CP1757" s="64"/>
      <c r="CQ1757" s="64"/>
      <c r="CR1757" s="64"/>
      <c r="CS1757" s="64"/>
      <c r="CT1757" s="64"/>
      <c r="CU1757" s="64"/>
      <c r="CV1757" s="64"/>
      <c r="CW1757" s="64"/>
      <c r="CX1757" s="64"/>
      <c r="CY1757" s="64"/>
      <c r="CZ1757" s="64"/>
      <c r="DA1757" s="64"/>
      <c r="DB1757" s="64"/>
      <c r="DC1757" s="64"/>
      <c r="DD1757" s="64"/>
      <c r="DE1757" s="64"/>
      <c r="DF1757" s="64"/>
      <c r="DG1757" s="64"/>
      <c r="DH1757" s="64"/>
      <c r="DI1757" s="64"/>
      <c r="DJ1757" s="64"/>
      <c r="DK1757" s="64"/>
      <c r="DL1757" s="64"/>
      <c r="DM1757" s="64"/>
      <c r="DN1757" s="64"/>
      <c r="DO1757" s="64"/>
      <c r="DP1757" s="64"/>
      <c r="DQ1757" s="64"/>
      <c r="DR1757" s="64"/>
      <c r="DS1757" s="64"/>
      <c r="DT1757" s="64"/>
      <c r="DU1757" s="64"/>
      <c r="DV1757" s="64"/>
      <c r="DW1757" s="64"/>
      <c r="DX1757" s="64"/>
      <c r="DY1757" s="64"/>
      <c r="DZ1757" s="64"/>
      <c r="EA1757" s="64"/>
      <c r="EB1757" s="64"/>
      <c r="EC1757" s="64"/>
      <c r="ED1757" s="64"/>
      <c r="EE1757" s="64"/>
      <c r="EF1757" s="64"/>
      <c r="EG1757" s="64"/>
      <c r="EH1757" s="64"/>
      <c r="EI1757" s="64"/>
      <c r="EJ1757" s="64"/>
      <c r="EK1757" s="64"/>
      <c r="EL1757" s="64"/>
      <c r="EM1757" s="64"/>
      <c r="EN1757" s="64"/>
      <c r="EO1757" s="64"/>
      <c r="EP1757" s="64"/>
      <c r="EQ1757" s="64"/>
      <c r="ER1757" s="64"/>
      <c r="ES1757" s="64"/>
      <c r="ET1757" s="64"/>
      <c r="EU1757" s="64"/>
      <c r="EV1757" s="64"/>
      <c r="EW1757" s="64"/>
      <c r="EX1757" s="64"/>
      <c r="EY1757" s="64"/>
      <c r="EZ1757" s="64"/>
      <c r="FA1757" s="64"/>
      <c r="FB1757" s="64"/>
      <c r="FC1757" s="64"/>
      <c r="FD1757" s="64"/>
      <c r="FE1757" s="64"/>
      <c r="FF1757" s="64"/>
      <c r="FG1757" s="64"/>
      <c r="FH1757" s="64"/>
      <c r="FI1757" s="64"/>
      <c r="FJ1757" s="64"/>
      <c r="FK1757" s="64"/>
      <c r="FL1757" s="64"/>
      <c r="FM1757" s="64"/>
      <c r="FN1757" s="64"/>
      <c r="FO1757" s="64"/>
      <c r="FP1757" s="64"/>
      <c r="FQ1757" s="64"/>
      <c r="FR1757" s="64"/>
      <c r="FS1757" s="64"/>
      <c r="FT1757" s="64"/>
    </row>
    <row r="1758" spans="1:176" ht="15" x14ac:dyDescent="0.25">
      <c r="A1758" s="20">
        <f t="shared" si="419"/>
        <v>45511</v>
      </c>
      <c r="B1758" s="22">
        <f t="shared" ca="1" si="410"/>
        <v>1.2170281211395615</v>
      </c>
      <c r="C1758" s="22">
        <f t="shared" ca="1" si="420"/>
        <v>0.97614444</v>
      </c>
      <c r="D1758" s="23">
        <f ca="1">IF(A1758&lt;$B$1,VLOOKUP(A1758,[1]DI!$A$4:$B$15000,2,FALSE),0)</f>
        <v>0.104</v>
      </c>
      <c r="E1758" s="22">
        <f t="shared" ca="1" si="411"/>
        <v>3.927E-4</v>
      </c>
      <c r="F1758" s="23">
        <f t="shared" si="412"/>
        <v>1.3</v>
      </c>
      <c r="G1758" s="24">
        <f t="shared" ca="1" si="413"/>
        <v>1.00051051</v>
      </c>
      <c r="H1758" s="22">
        <f ca="1">TRUNC(PRODUCT(G$10:G1757),15)</f>
        <v>1.63856049193174</v>
      </c>
      <c r="I1758" s="22">
        <f t="shared" ca="1" si="414"/>
        <v>1.5015535581434301</v>
      </c>
      <c r="J1758" s="22">
        <f t="shared" ca="1" si="415"/>
        <v>1.0912434499999999</v>
      </c>
      <c r="K1758" s="110">
        <f t="shared" ca="1" si="408"/>
        <v>0.24088368113956138</v>
      </c>
      <c r="L1758" s="115">
        <v>0</v>
      </c>
      <c r="M1758" s="67">
        <f>IF(L1758&gt;0,VLOOKUP(L1758,S$12:$AB$125,7),0)</f>
        <v>0</v>
      </c>
      <c r="N1758" s="2">
        <f t="shared" si="409"/>
        <v>0</v>
      </c>
      <c r="O1758" s="22">
        <f t="shared" ca="1" si="416"/>
        <v>0.24088368113956138</v>
      </c>
      <c r="P1758" s="25" t="str">
        <f t="shared" si="417"/>
        <v>A+J=</v>
      </c>
      <c r="Q1758" s="26">
        <f t="shared" si="418"/>
        <v>45306</v>
      </c>
      <c r="R1758" s="4"/>
      <c r="S1758" s="98"/>
      <c r="U1758" s="4"/>
      <c r="V1758" s="4"/>
      <c r="W1758" s="4"/>
      <c r="X1758" s="4"/>
      <c r="Y1758" s="4"/>
      <c r="Z1758" s="4"/>
      <c r="AA1758" s="4"/>
      <c r="AB1758" s="4"/>
      <c r="AC1758" s="4"/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  <c r="AS1758" s="64"/>
      <c r="AT1758" s="64"/>
      <c r="AU1758" s="64"/>
      <c r="AV1758" s="64"/>
      <c r="AW1758" s="64"/>
      <c r="AX1758" s="64"/>
      <c r="AY1758" s="64"/>
      <c r="AZ1758" s="64"/>
      <c r="BA1758" s="64"/>
      <c r="BB1758" s="64"/>
      <c r="BC1758" s="64"/>
      <c r="BD1758" s="64"/>
      <c r="BE1758" s="64"/>
      <c r="BF1758" s="64"/>
      <c r="BG1758" s="64"/>
      <c r="BH1758" s="64"/>
      <c r="BI1758" s="64"/>
      <c r="BJ1758" s="64"/>
      <c r="BK1758" s="64"/>
      <c r="BL1758" s="64"/>
      <c r="BM1758" s="64"/>
      <c r="BN1758" s="64"/>
      <c r="BO1758" s="64"/>
      <c r="BP1758" s="64"/>
      <c r="BQ1758" s="64"/>
      <c r="BR1758" s="64"/>
      <c r="BS1758" s="64"/>
      <c r="BT1758" s="64"/>
      <c r="BU1758" s="64"/>
      <c r="BV1758" s="64"/>
      <c r="BW1758" s="64"/>
      <c r="BX1758" s="64"/>
      <c r="BY1758" s="64"/>
      <c r="BZ1758" s="64"/>
      <c r="CA1758" s="64"/>
      <c r="CB1758" s="64"/>
      <c r="CC1758" s="64"/>
      <c r="CD1758" s="64"/>
      <c r="CE1758" s="64"/>
      <c r="CF1758" s="64"/>
      <c r="CG1758" s="64"/>
      <c r="CH1758" s="64"/>
      <c r="CI1758" s="64"/>
      <c r="CJ1758" s="64"/>
      <c r="CK1758" s="64"/>
      <c r="CL1758" s="64"/>
      <c r="CM1758" s="64"/>
      <c r="CN1758" s="64"/>
      <c r="CO1758" s="64"/>
      <c r="CP1758" s="64"/>
      <c r="CQ1758" s="64"/>
      <c r="CR1758" s="64"/>
      <c r="CS1758" s="64"/>
      <c r="CT1758" s="64"/>
      <c r="CU1758" s="64"/>
      <c r="CV1758" s="64"/>
      <c r="CW1758" s="64"/>
      <c r="CX1758" s="64"/>
      <c r="CY1758" s="64"/>
      <c r="CZ1758" s="64"/>
      <c r="DA1758" s="64"/>
      <c r="DB1758" s="64"/>
      <c r="DC1758" s="64"/>
      <c r="DD1758" s="64"/>
      <c r="DE1758" s="64"/>
      <c r="DF1758" s="64"/>
      <c r="DG1758" s="64"/>
      <c r="DH1758" s="64"/>
      <c r="DI1758" s="64"/>
      <c r="DJ1758" s="64"/>
      <c r="DK1758" s="64"/>
      <c r="DL1758" s="64"/>
      <c r="DM1758" s="64"/>
      <c r="DN1758" s="64"/>
      <c r="DO1758" s="64"/>
      <c r="DP1758" s="64"/>
      <c r="DQ1758" s="64"/>
      <c r="DR1758" s="64"/>
      <c r="DS1758" s="64"/>
      <c r="DT1758" s="64"/>
      <c r="DU1758" s="64"/>
      <c r="DV1758" s="64"/>
      <c r="DW1758" s="64"/>
      <c r="DX1758" s="64"/>
      <c r="DY1758" s="64"/>
      <c r="DZ1758" s="64"/>
      <c r="EA1758" s="64"/>
      <c r="EB1758" s="64"/>
      <c r="EC1758" s="64"/>
      <c r="ED1758" s="64"/>
      <c r="EE1758" s="64"/>
      <c r="EF1758" s="64"/>
      <c r="EG1758" s="64"/>
      <c r="EH1758" s="64"/>
      <c r="EI1758" s="64"/>
      <c r="EJ1758" s="64"/>
      <c r="EK1758" s="64"/>
      <c r="EL1758" s="64"/>
      <c r="EM1758" s="64"/>
      <c r="EN1758" s="64"/>
      <c r="EO1758" s="64"/>
      <c r="EP1758" s="64"/>
      <c r="EQ1758" s="64"/>
      <c r="ER1758" s="64"/>
      <c r="ES1758" s="64"/>
      <c r="ET1758" s="64"/>
      <c r="EU1758" s="64"/>
      <c r="EV1758" s="64"/>
      <c r="EW1758" s="64"/>
      <c r="EX1758" s="64"/>
      <c r="EY1758" s="64"/>
      <c r="EZ1758" s="64"/>
      <c r="FA1758" s="64"/>
      <c r="FB1758" s="64"/>
      <c r="FC1758" s="64"/>
      <c r="FD1758" s="64"/>
      <c r="FE1758" s="64"/>
      <c r="FF1758" s="64"/>
      <c r="FG1758" s="64"/>
      <c r="FH1758" s="64"/>
      <c r="FI1758" s="64"/>
      <c r="FJ1758" s="64"/>
      <c r="FK1758" s="64"/>
      <c r="FL1758" s="64"/>
      <c r="FM1758" s="64"/>
      <c r="FN1758" s="64"/>
      <c r="FO1758" s="64"/>
      <c r="FP1758" s="64"/>
      <c r="FQ1758" s="64"/>
      <c r="FR1758" s="64"/>
      <c r="FS1758" s="64"/>
      <c r="FT1758" s="64"/>
    </row>
    <row r="1759" spans="1:176" ht="15" x14ac:dyDescent="0.25">
      <c r="A1759" s="20">
        <f t="shared" si="419"/>
        <v>45512</v>
      </c>
      <c r="B1759" s="22">
        <f t="shared" ca="1" si="410"/>
        <v>1.2176494364804868</v>
      </c>
      <c r="C1759" s="22">
        <f t="shared" ca="1" si="420"/>
        <v>0.97614444</v>
      </c>
      <c r="D1759" s="23">
        <f ca="1">IF(A1759&lt;$B$1,VLOOKUP(A1759,[1]DI!$A$4:$B$15000,2,FALSE),0)</f>
        <v>0.104</v>
      </c>
      <c r="E1759" s="22">
        <f t="shared" ca="1" si="411"/>
        <v>3.927E-4</v>
      </c>
      <c r="F1759" s="23">
        <f t="shared" si="412"/>
        <v>1.3</v>
      </c>
      <c r="G1759" s="24">
        <f t="shared" ca="1" si="413"/>
        <v>1.00051051</v>
      </c>
      <c r="H1759" s="22">
        <f ca="1">TRUNC(PRODUCT(G$10:G1758),15)</f>
        <v>1.63939699344848</v>
      </c>
      <c r="I1759" s="22">
        <f t="shared" ca="1" si="414"/>
        <v>1.5015535581434301</v>
      </c>
      <c r="J1759" s="22">
        <f t="shared" ca="1" si="415"/>
        <v>1.0918005500000001</v>
      </c>
      <c r="K1759" s="110">
        <f t="shared" ca="1" si="408"/>
        <v>0.24150499648048684</v>
      </c>
      <c r="L1759" s="115">
        <v>0</v>
      </c>
      <c r="M1759" s="67">
        <f>IF(L1759&gt;0,VLOOKUP(L1759,S$12:$AB$125,7),0)</f>
        <v>0</v>
      </c>
      <c r="N1759" s="2">
        <f t="shared" si="409"/>
        <v>0</v>
      </c>
      <c r="O1759" s="22">
        <f t="shared" ca="1" si="416"/>
        <v>0.24150499648048684</v>
      </c>
      <c r="P1759" s="25" t="str">
        <f t="shared" si="417"/>
        <v>A+J=</v>
      </c>
      <c r="Q1759" s="26">
        <f t="shared" si="418"/>
        <v>45306</v>
      </c>
      <c r="R1759" s="4"/>
      <c r="S1759" s="98"/>
      <c r="U1759" s="4"/>
      <c r="V1759" s="4"/>
      <c r="W1759" s="4"/>
      <c r="X1759" s="4"/>
      <c r="Y1759" s="4"/>
      <c r="Z1759" s="4"/>
      <c r="AA1759" s="4"/>
      <c r="AB1759" s="4"/>
      <c r="AC1759" s="4"/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4"/>
      <c r="AZ1759" s="64"/>
      <c r="BA1759" s="64"/>
      <c r="BB1759" s="64"/>
      <c r="BC1759" s="64"/>
      <c r="BD1759" s="64"/>
      <c r="BE1759" s="64"/>
      <c r="BF1759" s="64"/>
      <c r="BG1759" s="64"/>
      <c r="BH1759" s="64"/>
      <c r="BI1759" s="64"/>
      <c r="BJ1759" s="64"/>
      <c r="BK1759" s="64"/>
      <c r="BL1759" s="64"/>
      <c r="BM1759" s="64"/>
      <c r="BN1759" s="64"/>
      <c r="BO1759" s="64"/>
      <c r="BP1759" s="64"/>
      <c r="BQ1759" s="64"/>
      <c r="BR1759" s="64"/>
      <c r="BS1759" s="64"/>
      <c r="BT1759" s="64"/>
      <c r="BU1759" s="64"/>
      <c r="BV1759" s="64"/>
      <c r="BW1759" s="64"/>
      <c r="BX1759" s="64"/>
      <c r="BY1759" s="64"/>
      <c r="BZ1759" s="64"/>
      <c r="CA1759" s="64"/>
      <c r="CB1759" s="64"/>
      <c r="CC1759" s="64"/>
      <c r="CD1759" s="64"/>
      <c r="CE1759" s="64"/>
      <c r="CF1759" s="64"/>
      <c r="CG1759" s="64"/>
      <c r="CH1759" s="64"/>
      <c r="CI1759" s="64"/>
      <c r="CJ1759" s="64"/>
      <c r="CK1759" s="64"/>
      <c r="CL1759" s="64"/>
      <c r="CM1759" s="64"/>
      <c r="CN1759" s="64"/>
      <c r="CO1759" s="64"/>
      <c r="CP1759" s="64"/>
      <c r="CQ1759" s="64"/>
      <c r="CR1759" s="64"/>
      <c r="CS1759" s="64"/>
      <c r="CT1759" s="64"/>
      <c r="CU1759" s="64"/>
      <c r="CV1759" s="64"/>
      <c r="CW1759" s="64"/>
      <c r="CX1759" s="64"/>
      <c r="CY1759" s="64"/>
      <c r="CZ1759" s="64"/>
      <c r="DA1759" s="64"/>
      <c r="DB1759" s="64"/>
      <c r="DC1759" s="64"/>
      <c r="DD1759" s="64"/>
      <c r="DE1759" s="64"/>
      <c r="DF1759" s="64"/>
      <c r="DG1759" s="64"/>
      <c r="DH1759" s="64"/>
      <c r="DI1759" s="64"/>
      <c r="DJ1759" s="64"/>
      <c r="DK1759" s="64"/>
      <c r="DL1759" s="64"/>
      <c r="DM1759" s="64"/>
      <c r="DN1759" s="64"/>
      <c r="DO1759" s="64"/>
      <c r="DP1759" s="64"/>
      <c r="DQ1759" s="64"/>
      <c r="DR1759" s="64"/>
      <c r="DS1759" s="64"/>
      <c r="DT1759" s="64"/>
      <c r="DU1759" s="64"/>
      <c r="DV1759" s="64"/>
      <c r="DW1759" s="64"/>
      <c r="DX1759" s="64"/>
      <c r="DY1759" s="64"/>
      <c r="DZ1759" s="64"/>
      <c r="EA1759" s="64"/>
      <c r="EB1759" s="64"/>
      <c r="EC1759" s="64"/>
      <c r="ED1759" s="64"/>
      <c r="EE1759" s="64"/>
      <c r="EF1759" s="64"/>
      <c r="EG1759" s="64"/>
      <c r="EH1759" s="64"/>
      <c r="EI1759" s="64"/>
      <c r="EJ1759" s="64"/>
      <c r="EK1759" s="64"/>
      <c r="EL1759" s="64"/>
      <c r="EM1759" s="64"/>
      <c r="EN1759" s="64"/>
      <c r="EO1759" s="64"/>
      <c r="EP1759" s="64"/>
      <c r="EQ1759" s="64"/>
      <c r="ER1759" s="64"/>
      <c r="ES1759" s="64"/>
      <c r="ET1759" s="64"/>
      <c r="EU1759" s="64"/>
      <c r="EV1759" s="64"/>
      <c r="EW1759" s="64"/>
      <c r="EX1759" s="64"/>
      <c r="EY1759" s="64"/>
      <c r="EZ1759" s="64"/>
      <c r="FA1759" s="64"/>
      <c r="FB1759" s="64"/>
      <c r="FC1759" s="64"/>
      <c r="FD1759" s="64"/>
      <c r="FE1759" s="64"/>
      <c r="FF1759" s="64"/>
      <c r="FG1759" s="64"/>
      <c r="FH1759" s="64"/>
      <c r="FI1759" s="64"/>
      <c r="FJ1759" s="64"/>
      <c r="FK1759" s="64"/>
      <c r="FL1759" s="64"/>
      <c r="FM1759" s="64"/>
      <c r="FN1759" s="64"/>
      <c r="FO1759" s="64"/>
      <c r="FP1759" s="64"/>
      <c r="FQ1759" s="64"/>
      <c r="FR1759" s="64"/>
      <c r="FS1759" s="64"/>
      <c r="FT1759" s="64"/>
    </row>
    <row r="1760" spans="1:176" ht="15" x14ac:dyDescent="0.25">
      <c r="A1760" s="20">
        <f t="shared" si="419"/>
        <v>45513</v>
      </c>
      <c r="B1760" s="22">
        <f t="shared" ca="1" si="410"/>
        <v>1.2182710593845822</v>
      </c>
      <c r="C1760" s="22">
        <f t="shared" ca="1" si="420"/>
        <v>0.97614444</v>
      </c>
      <c r="D1760" s="23">
        <f ca="1">IF(A1760&lt;$B$1,VLOOKUP(A1760,[1]DI!$A$4:$B$15000,2,FALSE),0)</f>
        <v>0.104</v>
      </c>
      <c r="E1760" s="22">
        <f t="shared" ca="1" si="411"/>
        <v>3.927E-4</v>
      </c>
      <c r="F1760" s="23">
        <f t="shared" si="412"/>
        <v>1.3</v>
      </c>
      <c r="G1760" s="24">
        <f t="shared" ca="1" si="413"/>
        <v>1.00051051</v>
      </c>
      <c r="H1760" s="22">
        <f ca="1">TRUNC(PRODUCT(G$10:G1759),15)</f>
        <v>1.6402339220076001</v>
      </c>
      <c r="I1760" s="22">
        <f t="shared" ca="1" si="414"/>
        <v>1.5015535581434301</v>
      </c>
      <c r="J1760" s="22">
        <f t="shared" ca="1" si="415"/>
        <v>1.09235792</v>
      </c>
      <c r="K1760" s="110">
        <f t="shared" ca="1" si="408"/>
        <v>0.2421266193845823</v>
      </c>
      <c r="L1760" s="115">
        <v>0</v>
      </c>
      <c r="M1760" s="67">
        <f>IF(L1760&gt;0,VLOOKUP(L1760,S$12:$AB$125,7),0)</f>
        <v>0</v>
      </c>
      <c r="N1760" s="2">
        <f t="shared" si="409"/>
        <v>0</v>
      </c>
      <c r="O1760" s="22">
        <f t="shared" ca="1" si="416"/>
        <v>0.2421266193845823</v>
      </c>
      <c r="P1760" s="25" t="str">
        <f t="shared" si="417"/>
        <v>A+J=</v>
      </c>
      <c r="Q1760" s="26">
        <f t="shared" si="418"/>
        <v>45306</v>
      </c>
      <c r="R1760" s="4"/>
      <c r="S1760" s="98"/>
      <c r="U1760" s="4"/>
      <c r="V1760" s="4"/>
      <c r="W1760" s="4"/>
      <c r="X1760" s="4"/>
      <c r="Y1760" s="4"/>
      <c r="Z1760" s="4"/>
      <c r="AA1760" s="4"/>
      <c r="AB1760" s="4"/>
      <c r="AC1760" s="4"/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  <c r="AS1760" s="64"/>
      <c r="AT1760" s="64"/>
      <c r="AU1760" s="64"/>
      <c r="AV1760" s="64"/>
      <c r="AW1760" s="64"/>
      <c r="AX1760" s="64"/>
      <c r="AY1760" s="64"/>
      <c r="AZ1760" s="64"/>
      <c r="BA1760" s="64"/>
      <c r="BB1760" s="64"/>
      <c r="BC1760" s="64"/>
      <c r="BD1760" s="64"/>
      <c r="BE1760" s="64"/>
      <c r="BF1760" s="64"/>
      <c r="BG1760" s="64"/>
      <c r="BH1760" s="64"/>
      <c r="BI1760" s="64"/>
      <c r="BJ1760" s="64"/>
      <c r="BK1760" s="64"/>
      <c r="BL1760" s="64"/>
      <c r="BM1760" s="64"/>
      <c r="BN1760" s="64"/>
      <c r="BO1760" s="64"/>
      <c r="BP1760" s="64"/>
      <c r="BQ1760" s="64"/>
      <c r="BR1760" s="64"/>
      <c r="BS1760" s="64"/>
      <c r="BT1760" s="64"/>
      <c r="BU1760" s="64"/>
      <c r="BV1760" s="64"/>
      <c r="BW1760" s="64"/>
      <c r="BX1760" s="64"/>
      <c r="BY1760" s="64"/>
      <c r="BZ1760" s="64"/>
      <c r="CA1760" s="64"/>
      <c r="CB1760" s="64"/>
      <c r="CC1760" s="64"/>
      <c r="CD1760" s="64"/>
      <c r="CE1760" s="64"/>
      <c r="CF1760" s="64"/>
      <c r="CG1760" s="64"/>
      <c r="CH1760" s="64"/>
      <c r="CI1760" s="64"/>
      <c r="CJ1760" s="64"/>
      <c r="CK1760" s="64"/>
      <c r="CL1760" s="64"/>
      <c r="CM1760" s="64"/>
      <c r="CN1760" s="64"/>
      <c r="CO1760" s="64"/>
      <c r="CP1760" s="64"/>
      <c r="CQ1760" s="64"/>
      <c r="CR1760" s="64"/>
      <c r="CS1760" s="64"/>
      <c r="CT1760" s="64"/>
      <c r="CU1760" s="64"/>
      <c r="CV1760" s="64"/>
      <c r="CW1760" s="64"/>
      <c r="CX1760" s="64"/>
      <c r="CY1760" s="64"/>
      <c r="CZ1760" s="64"/>
      <c r="DA1760" s="64"/>
      <c r="DB1760" s="64"/>
      <c r="DC1760" s="64"/>
      <c r="DD1760" s="64"/>
      <c r="DE1760" s="64"/>
      <c r="DF1760" s="64"/>
      <c r="DG1760" s="64"/>
      <c r="DH1760" s="64"/>
      <c r="DI1760" s="64"/>
      <c r="DJ1760" s="64"/>
      <c r="DK1760" s="64"/>
      <c r="DL1760" s="64"/>
      <c r="DM1760" s="64"/>
      <c r="DN1760" s="64"/>
      <c r="DO1760" s="64"/>
      <c r="DP1760" s="64"/>
      <c r="DQ1760" s="64"/>
      <c r="DR1760" s="64"/>
      <c r="DS1760" s="64"/>
      <c r="DT1760" s="64"/>
      <c r="DU1760" s="64"/>
      <c r="DV1760" s="64"/>
      <c r="DW1760" s="64"/>
      <c r="DX1760" s="64"/>
      <c r="DY1760" s="64"/>
      <c r="DZ1760" s="64"/>
      <c r="EA1760" s="64"/>
      <c r="EB1760" s="64"/>
      <c r="EC1760" s="64"/>
      <c r="ED1760" s="64"/>
      <c r="EE1760" s="64"/>
      <c r="EF1760" s="64"/>
      <c r="EG1760" s="64"/>
      <c r="EH1760" s="64"/>
      <c r="EI1760" s="64"/>
      <c r="EJ1760" s="64"/>
      <c r="EK1760" s="64"/>
      <c r="EL1760" s="64"/>
      <c r="EM1760" s="64"/>
      <c r="EN1760" s="64"/>
      <c r="EO1760" s="64"/>
      <c r="EP1760" s="64"/>
      <c r="EQ1760" s="64"/>
      <c r="ER1760" s="64"/>
      <c r="ES1760" s="64"/>
      <c r="ET1760" s="64"/>
      <c r="EU1760" s="64"/>
      <c r="EV1760" s="64"/>
      <c r="EW1760" s="64"/>
      <c r="EX1760" s="64"/>
      <c r="EY1760" s="64"/>
      <c r="EZ1760" s="64"/>
      <c r="FA1760" s="64"/>
      <c r="FB1760" s="64"/>
      <c r="FC1760" s="64"/>
      <c r="FD1760" s="64"/>
      <c r="FE1760" s="64"/>
      <c r="FF1760" s="64"/>
      <c r="FG1760" s="64"/>
      <c r="FH1760" s="64"/>
      <c r="FI1760" s="64"/>
      <c r="FJ1760" s="64"/>
      <c r="FK1760" s="64"/>
      <c r="FL1760" s="64"/>
      <c r="FM1760" s="64"/>
      <c r="FN1760" s="64"/>
      <c r="FO1760" s="64"/>
      <c r="FP1760" s="64"/>
      <c r="FQ1760" s="64"/>
      <c r="FR1760" s="64"/>
      <c r="FS1760" s="64"/>
      <c r="FT1760" s="64"/>
    </row>
    <row r="1761" spans="1:176" ht="15" x14ac:dyDescent="0.25">
      <c r="A1761" s="20">
        <f t="shared" si="419"/>
        <v>45514</v>
      </c>
      <c r="B1761" s="22">
        <f t="shared" ca="1" si="410"/>
        <v>1.2188929926343048</v>
      </c>
      <c r="C1761" s="22">
        <f t="shared" ca="1" si="420"/>
        <v>0.97614444</v>
      </c>
      <c r="D1761" s="23">
        <f ca="1">IF(A1761&lt;$B$1,VLOOKUP(A1761,[1]DI!$A$4:$B$15000,2,FALSE),0)</f>
        <v>0</v>
      </c>
      <c r="E1761" s="22">
        <f t="shared" ca="1" si="411"/>
        <v>0</v>
      </c>
      <c r="F1761" s="23">
        <f t="shared" si="412"/>
        <v>1.3</v>
      </c>
      <c r="G1761" s="24">
        <f t="shared" ca="1" si="413"/>
        <v>1</v>
      </c>
      <c r="H1761" s="22">
        <f ca="1">TRUNC(PRODUCT(G$10:G1760),15)</f>
        <v>1.6410712778271299</v>
      </c>
      <c r="I1761" s="22">
        <f t="shared" ca="1" si="414"/>
        <v>1.5015535581434301</v>
      </c>
      <c r="J1761" s="22">
        <f t="shared" ca="1" si="415"/>
        <v>1.0929155800000001</v>
      </c>
      <c r="K1761" s="110">
        <f t="shared" ca="1" si="408"/>
        <v>0.24274855263430489</v>
      </c>
      <c r="L1761" s="115">
        <v>0</v>
      </c>
      <c r="M1761" s="67">
        <f>IF(L1761&gt;0,VLOOKUP(L1761,S$12:$AB$125,7),0)</f>
        <v>0</v>
      </c>
      <c r="N1761" s="2">
        <f t="shared" si="409"/>
        <v>0</v>
      </c>
      <c r="O1761" s="22">
        <f t="shared" ca="1" si="416"/>
        <v>0.24274855263430489</v>
      </c>
      <c r="P1761" s="25" t="str">
        <f t="shared" si="417"/>
        <v>A+J=</v>
      </c>
      <c r="Q1761" s="26">
        <f t="shared" si="418"/>
        <v>45306</v>
      </c>
      <c r="R1761" s="4"/>
      <c r="S1761" s="98"/>
      <c r="U1761" s="4"/>
      <c r="V1761" s="4"/>
      <c r="W1761" s="4"/>
      <c r="X1761" s="4"/>
      <c r="Y1761" s="4"/>
      <c r="Z1761" s="4"/>
      <c r="AA1761" s="4"/>
      <c r="AB1761" s="4"/>
      <c r="AC1761" s="4"/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  <c r="AS1761" s="64"/>
      <c r="AT1761" s="64"/>
      <c r="AU1761" s="64"/>
      <c r="AV1761" s="64"/>
      <c r="AW1761" s="64"/>
      <c r="AX1761" s="64"/>
      <c r="AY1761" s="64"/>
      <c r="AZ1761" s="64"/>
      <c r="BA1761" s="64"/>
      <c r="BB1761" s="64"/>
      <c r="BC1761" s="64"/>
      <c r="BD1761" s="64"/>
      <c r="BE1761" s="64"/>
      <c r="BF1761" s="64"/>
      <c r="BG1761" s="64"/>
      <c r="BH1761" s="64"/>
      <c r="BI1761" s="64"/>
      <c r="BJ1761" s="64"/>
      <c r="BK1761" s="64"/>
      <c r="BL1761" s="64"/>
      <c r="BM1761" s="64"/>
      <c r="BN1761" s="64"/>
      <c r="BO1761" s="64"/>
      <c r="BP1761" s="64"/>
      <c r="BQ1761" s="64"/>
      <c r="BR1761" s="64"/>
      <c r="BS1761" s="64"/>
      <c r="BT1761" s="64"/>
      <c r="BU1761" s="64"/>
      <c r="BV1761" s="64"/>
      <c r="BW1761" s="64"/>
      <c r="BX1761" s="64"/>
      <c r="BY1761" s="64"/>
      <c r="BZ1761" s="64"/>
      <c r="CA1761" s="64"/>
      <c r="CB1761" s="64"/>
      <c r="CC1761" s="64"/>
      <c r="CD1761" s="64"/>
      <c r="CE1761" s="64"/>
      <c r="CF1761" s="64"/>
      <c r="CG1761" s="64"/>
      <c r="CH1761" s="64"/>
      <c r="CI1761" s="64"/>
      <c r="CJ1761" s="64"/>
      <c r="CK1761" s="64"/>
      <c r="CL1761" s="64"/>
      <c r="CM1761" s="64"/>
      <c r="CN1761" s="64"/>
      <c r="CO1761" s="64"/>
      <c r="CP1761" s="64"/>
      <c r="CQ1761" s="64"/>
      <c r="CR1761" s="64"/>
      <c r="CS1761" s="64"/>
      <c r="CT1761" s="64"/>
      <c r="CU1761" s="64"/>
      <c r="CV1761" s="64"/>
      <c r="CW1761" s="64"/>
      <c r="CX1761" s="64"/>
      <c r="CY1761" s="64"/>
      <c r="CZ1761" s="64"/>
      <c r="DA1761" s="64"/>
      <c r="DB1761" s="64"/>
      <c r="DC1761" s="64"/>
      <c r="DD1761" s="64"/>
      <c r="DE1761" s="64"/>
      <c r="DF1761" s="64"/>
      <c r="DG1761" s="64"/>
      <c r="DH1761" s="64"/>
      <c r="DI1761" s="64"/>
      <c r="DJ1761" s="64"/>
      <c r="DK1761" s="64"/>
      <c r="DL1761" s="64"/>
      <c r="DM1761" s="64"/>
      <c r="DN1761" s="64"/>
      <c r="DO1761" s="64"/>
      <c r="DP1761" s="64"/>
      <c r="DQ1761" s="64"/>
      <c r="DR1761" s="64"/>
      <c r="DS1761" s="64"/>
      <c r="DT1761" s="64"/>
      <c r="DU1761" s="64"/>
      <c r="DV1761" s="64"/>
      <c r="DW1761" s="64"/>
      <c r="DX1761" s="64"/>
      <c r="DY1761" s="64"/>
      <c r="DZ1761" s="64"/>
      <c r="EA1761" s="64"/>
      <c r="EB1761" s="64"/>
      <c r="EC1761" s="64"/>
      <c r="ED1761" s="64"/>
      <c r="EE1761" s="64"/>
      <c r="EF1761" s="64"/>
      <c r="EG1761" s="64"/>
      <c r="EH1761" s="64"/>
      <c r="EI1761" s="64"/>
      <c r="EJ1761" s="64"/>
      <c r="EK1761" s="64"/>
      <c r="EL1761" s="64"/>
      <c r="EM1761" s="64"/>
      <c r="EN1761" s="64"/>
      <c r="EO1761" s="64"/>
      <c r="EP1761" s="64"/>
      <c r="EQ1761" s="64"/>
      <c r="ER1761" s="64"/>
      <c r="ES1761" s="64"/>
      <c r="ET1761" s="64"/>
      <c r="EU1761" s="64"/>
      <c r="EV1761" s="64"/>
      <c r="EW1761" s="64"/>
      <c r="EX1761" s="64"/>
      <c r="EY1761" s="64"/>
      <c r="EZ1761" s="64"/>
      <c r="FA1761" s="64"/>
      <c r="FB1761" s="64"/>
      <c r="FC1761" s="64"/>
      <c r="FD1761" s="64"/>
      <c r="FE1761" s="64"/>
      <c r="FF1761" s="64"/>
      <c r="FG1761" s="64"/>
      <c r="FH1761" s="64"/>
      <c r="FI1761" s="64"/>
      <c r="FJ1761" s="64"/>
      <c r="FK1761" s="64"/>
      <c r="FL1761" s="64"/>
      <c r="FM1761" s="64"/>
      <c r="FN1761" s="64"/>
      <c r="FO1761" s="64"/>
      <c r="FP1761" s="64"/>
      <c r="FQ1761" s="64"/>
      <c r="FR1761" s="64"/>
      <c r="FS1761" s="64"/>
      <c r="FT1761" s="64"/>
    </row>
    <row r="1762" spans="1:176" ht="15" x14ac:dyDescent="0.25">
      <c r="A1762" s="20">
        <f t="shared" si="419"/>
        <v>45515</v>
      </c>
      <c r="B1762" s="22">
        <f t="shared" ca="1" si="410"/>
        <v>1.2188929926343048</v>
      </c>
      <c r="C1762" s="22">
        <f t="shared" ca="1" si="420"/>
        <v>0.97614444</v>
      </c>
      <c r="D1762" s="23">
        <f ca="1">IF(A1762&lt;$B$1,VLOOKUP(A1762,[1]DI!$A$4:$B$15000,2,FALSE),0)</f>
        <v>0</v>
      </c>
      <c r="E1762" s="22">
        <f t="shared" ca="1" si="411"/>
        <v>0</v>
      </c>
      <c r="F1762" s="23">
        <f t="shared" si="412"/>
        <v>1.3</v>
      </c>
      <c r="G1762" s="24">
        <f t="shared" ca="1" si="413"/>
        <v>1</v>
      </c>
      <c r="H1762" s="22">
        <f ca="1">TRUNC(PRODUCT(G$10:G1761),15)</f>
        <v>1.6410712778271299</v>
      </c>
      <c r="I1762" s="22">
        <f t="shared" ca="1" si="414"/>
        <v>1.5015535581434301</v>
      </c>
      <c r="J1762" s="22">
        <f t="shared" ca="1" si="415"/>
        <v>1.0929155800000001</v>
      </c>
      <c r="K1762" s="110">
        <f t="shared" ca="1" si="408"/>
        <v>0.24274855263430489</v>
      </c>
      <c r="L1762" s="115">
        <v>0</v>
      </c>
      <c r="M1762" s="67">
        <f>IF(L1762&gt;0,VLOOKUP(L1762,S$12:$AB$125,7),0)</f>
        <v>0</v>
      </c>
      <c r="N1762" s="2">
        <f t="shared" si="409"/>
        <v>0</v>
      </c>
      <c r="O1762" s="22">
        <f t="shared" ca="1" si="416"/>
        <v>0.24274855263430489</v>
      </c>
      <c r="P1762" s="25" t="str">
        <f t="shared" si="417"/>
        <v>A+J=</v>
      </c>
      <c r="Q1762" s="26">
        <f t="shared" si="418"/>
        <v>45306</v>
      </c>
      <c r="R1762" s="4"/>
      <c r="S1762" s="98"/>
      <c r="U1762" s="4"/>
      <c r="V1762" s="4"/>
      <c r="W1762" s="4"/>
      <c r="X1762" s="4"/>
      <c r="Y1762" s="4"/>
      <c r="Z1762" s="4"/>
      <c r="AA1762" s="4"/>
      <c r="AB1762" s="4"/>
      <c r="AC1762" s="4"/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  <c r="AS1762" s="64"/>
      <c r="AT1762" s="64"/>
      <c r="AU1762" s="64"/>
      <c r="AV1762" s="64"/>
      <c r="AW1762" s="64"/>
      <c r="AX1762" s="64"/>
      <c r="AY1762" s="64"/>
      <c r="AZ1762" s="64"/>
      <c r="BA1762" s="64"/>
      <c r="BB1762" s="64"/>
      <c r="BC1762" s="64"/>
      <c r="BD1762" s="64"/>
      <c r="BE1762" s="64"/>
      <c r="BF1762" s="64"/>
      <c r="BG1762" s="64"/>
      <c r="BH1762" s="64"/>
      <c r="BI1762" s="64"/>
      <c r="BJ1762" s="64"/>
      <c r="BK1762" s="64"/>
      <c r="BL1762" s="64"/>
      <c r="BM1762" s="64"/>
      <c r="BN1762" s="64"/>
      <c r="BO1762" s="64"/>
      <c r="BP1762" s="64"/>
      <c r="BQ1762" s="64"/>
      <c r="BR1762" s="64"/>
      <c r="BS1762" s="64"/>
      <c r="BT1762" s="64"/>
      <c r="BU1762" s="64"/>
      <c r="BV1762" s="64"/>
      <c r="BW1762" s="64"/>
      <c r="BX1762" s="64"/>
      <c r="BY1762" s="64"/>
      <c r="BZ1762" s="64"/>
      <c r="CA1762" s="64"/>
      <c r="CB1762" s="64"/>
      <c r="CC1762" s="64"/>
      <c r="CD1762" s="64"/>
      <c r="CE1762" s="64"/>
      <c r="CF1762" s="64"/>
      <c r="CG1762" s="64"/>
      <c r="CH1762" s="64"/>
      <c r="CI1762" s="64"/>
      <c r="CJ1762" s="64"/>
      <c r="CK1762" s="64"/>
      <c r="CL1762" s="64"/>
      <c r="CM1762" s="64"/>
      <c r="CN1762" s="64"/>
      <c r="CO1762" s="64"/>
      <c r="CP1762" s="64"/>
      <c r="CQ1762" s="64"/>
      <c r="CR1762" s="64"/>
      <c r="CS1762" s="64"/>
      <c r="CT1762" s="64"/>
      <c r="CU1762" s="64"/>
      <c r="CV1762" s="64"/>
      <c r="CW1762" s="64"/>
      <c r="CX1762" s="64"/>
      <c r="CY1762" s="64"/>
      <c r="CZ1762" s="64"/>
      <c r="DA1762" s="64"/>
      <c r="DB1762" s="64"/>
      <c r="DC1762" s="64"/>
      <c r="DD1762" s="64"/>
      <c r="DE1762" s="64"/>
      <c r="DF1762" s="64"/>
      <c r="DG1762" s="64"/>
      <c r="DH1762" s="64"/>
      <c r="DI1762" s="64"/>
      <c r="DJ1762" s="64"/>
      <c r="DK1762" s="64"/>
      <c r="DL1762" s="64"/>
      <c r="DM1762" s="64"/>
      <c r="DN1762" s="64"/>
      <c r="DO1762" s="64"/>
      <c r="DP1762" s="64"/>
      <c r="DQ1762" s="64"/>
      <c r="DR1762" s="64"/>
      <c r="DS1762" s="64"/>
      <c r="DT1762" s="64"/>
      <c r="DU1762" s="64"/>
      <c r="DV1762" s="64"/>
      <c r="DW1762" s="64"/>
      <c r="DX1762" s="64"/>
      <c r="DY1762" s="64"/>
      <c r="DZ1762" s="64"/>
      <c r="EA1762" s="64"/>
      <c r="EB1762" s="64"/>
      <c r="EC1762" s="64"/>
      <c r="ED1762" s="64"/>
      <c r="EE1762" s="64"/>
      <c r="EF1762" s="64"/>
      <c r="EG1762" s="64"/>
      <c r="EH1762" s="64"/>
      <c r="EI1762" s="64"/>
      <c r="EJ1762" s="64"/>
      <c r="EK1762" s="64"/>
      <c r="EL1762" s="64"/>
      <c r="EM1762" s="64"/>
      <c r="EN1762" s="64"/>
      <c r="EO1762" s="64"/>
      <c r="EP1762" s="64"/>
      <c r="EQ1762" s="64"/>
      <c r="ER1762" s="64"/>
      <c r="ES1762" s="64"/>
      <c r="ET1762" s="64"/>
      <c r="EU1762" s="64"/>
      <c r="EV1762" s="64"/>
      <c r="EW1762" s="64"/>
      <c r="EX1762" s="64"/>
      <c r="EY1762" s="64"/>
      <c r="EZ1762" s="64"/>
      <c r="FA1762" s="64"/>
      <c r="FB1762" s="64"/>
      <c r="FC1762" s="64"/>
      <c r="FD1762" s="64"/>
      <c r="FE1762" s="64"/>
      <c r="FF1762" s="64"/>
      <c r="FG1762" s="64"/>
      <c r="FH1762" s="64"/>
      <c r="FI1762" s="64"/>
      <c r="FJ1762" s="64"/>
      <c r="FK1762" s="64"/>
      <c r="FL1762" s="64"/>
      <c r="FM1762" s="64"/>
      <c r="FN1762" s="64"/>
      <c r="FO1762" s="64"/>
      <c r="FP1762" s="64"/>
      <c r="FQ1762" s="64"/>
      <c r="FR1762" s="64"/>
      <c r="FS1762" s="64"/>
      <c r="FT1762" s="64"/>
    </row>
    <row r="1763" spans="1:176" ht="15" x14ac:dyDescent="0.25">
      <c r="A1763" s="20">
        <f t="shared" si="419"/>
        <v>45516</v>
      </c>
      <c r="B1763" s="22">
        <f t="shared" ca="1" si="410"/>
        <v>1.2188929926343048</v>
      </c>
      <c r="C1763" s="22">
        <f t="shared" ca="1" si="420"/>
        <v>0.97614444</v>
      </c>
      <c r="D1763" s="23">
        <f ca="1">IF(A1763&lt;$B$1,VLOOKUP(A1763,[1]DI!$A$4:$B$15000,2,FALSE),0)</f>
        <v>0.104</v>
      </c>
      <c r="E1763" s="22">
        <f t="shared" ca="1" si="411"/>
        <v>3.927E-4</v>
      </c>
      <c r="F1763" s="23">
        <f t="shared" si="412"/>
        <v>1.3</v>
      </c>
      <c r="G1763" s="24">
        <f t="shared" ca="1" si="413"/>
        <v>1.00051051</v>
      </c>
      <c r="H1763" s="22">
        <f ca="1">TRUNC(PRODUCT(G$10:G1762),15)</f>
        <v>1.6410712778271299</v>
      </c>
      <c r="I1763" s="22">
        <f t="shared" ca="1" si="414"/>
        <v>1.5015535581434301</v>
      </c>
      <c r="J1763" s="22">
        <f t="shared" ca="1" si="415"/>
        <v>1.0929155800000001</v>
      </c>
      <c r="K1763" s="110">
        <f t="shared" ca="1" si="408"/>
        <v>0.24274855263430489</v>
      </c>
      <c r="L1763" s="115">
        <v>0</v>
      </c>
      <c r="M1763" s="67">
        <f>IF(L1763&gt;0,VLOOKUP(L1763,S$12:$AB$125,7),0)</f>
        <v>0</v>
      </c>
      <c r="N1763" s="2">
        <f t="shared" si="409"/>
        <v>0</v>
      </c>
      <c r="O1763" s="22">
        <f t="shared" ca="1" si="416"/>
        <v>0.24274855263430489</v>
      </c>
      <c r="P1763" s="25" t="str">
        <f t="shared" si="417"/>
        <v>A+J=</v>
      </c>
      <c r="Q1763" s="26">
        <f t="shared" si="418"/>
        <v>45306</v>
      </c>
      <c r="R1763" s="4"/>
      <c r="S1763" s="98"/>
      <c r="U1763" s="4"/>
      <c r="V1763" s="4"/>
      <c r="W1763" s="4"/>
      <c r="X1763" s="4"/>
      <c r="Y1763" s="4"/>
      <c r="Z1763" s="4"/>
      <c r="AA1763" s="4"/>
      <c r="AB1763" s="4"/>
      <c r="AC1763" s="4"/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  <c r="AS1763" s="64"/>
      <c r="AT1763" s="64"/>
      <c r="AU1763" s="64"/>
      <c r="AV1763" s="64"/>
      <c r="AW1763" s="64"/>
      <c r="AX1763" s="64"/>
      <c r="AY1763" s="64"/>
      <c r="AZ1763" s="64"/>
      <c r="BA1763" s="64"/>
      <c r="BB1763" s="64"/>
      <c r="BC1763" s="64"/>
      <c r="BD1763" s="64"/>
      <c r="BE1763" s="64"/>
      <c r="BF1763" s="64"/>
      <c r="BG1763" s="64"/>
      <c r="BH1763" s="64"/>
      <c r="BI1763" s="64"/>
      <c r="BJ1763" s="64"/>
      <c r="BK1763" s="64"/>
      <c r="BL1763" s="64"/>
      <c r="BM1763" s="64"/>
      <c r="BN1763" s="64"/>
      <c r="BO1763" s="64"/>
      <c r="BP1763" s="64"/>
      <c r="BQ1763" s="64"/>
      <c r="BR1763" s="64"/>
      <c r="BS1763" s="64"/>
      <c r="BT1763" s="64"/>
      <c r="BU1763" s="64"/>
      <c r="BV1763" s="64"/>
      <c r="BW1763" s="64"/>
      <c r="BX1763" s="64"/>
      <c r="BY1763" s="64"/>
      <c r="BZ1763" s="64"/>
      <c r="CA1763" s="64"/>
      <c r="CB1763" s="64"/>
      <c r="CC1763" s="64"/>
      <c r="CD1763" s="64"/>
      <c r="CE1763" s="64"/>
      <c r="CF1763" s="64"/>
      <c r="CG1763" s="64"/>
      <c r="CH1763" s="64"/>
      <c r="CI1763" s="64"/>
      <c r="CJ1763" s="64"/>
      <c r="CK1763" s="64"/>
      <c r="CL1763" s="64"/>
      <c r="CM1763" s="64"/>
      <c r="CN1763" s="64"/>
      <c r="CO1763" s="64"/>
      <c r="CP1763" s="64"/>
      <c r="CQ1763" s="64"/>
      <c r="CR1763" s="64"/>
      <c r="CS1763" s="64"/>
      <c r="CT1763" s="64"/>
      <c r="CU1763" s="64"/>
      <c r="CV1763" s="64"/>
      <c r="CW1763" s="64"/>
      <c r="CX1763" s="64"/>
      <c r="CY1763" s="64"/>
      <c r="CZ1763" s="64"/>
      <c r="DA1763" s="64"/>
      <c r="DB1763" s="64"/>
      <c r="DC1763" s="64"/>
      <c r="DD1763" s="64"/>
      <c r="DE1763" s="64"/>
      <c r="DF1763" s="64"/>
      <c r="DG1763" s="64"/>
      <c r="DH1763" s="64"/>
      <c r="DI1763" s="64"/>
      <c r="DJ1763" s="64"/>
      <c r="DK1763" s="64"/>
      <c r="DL1763" s="64"/>
      <c r="DM1763" s="64"/>
      <c r="DN1763" s="64"/>
      <c r="DO1763" s="64"/>
      <c r="DP1763" s="64"/>
      <c r="DQ1763" s="64"/>
      <c r="DR1763" s="64"/>
      <c r="DS1763" s="64"/>
      <c r="DT1763" s="64"/>
      <c r="DU1763" s="64"/>
      <c r="DV1763" s="64"/>
      <c r="DW1763" s="64"/>
      <c r="DX1763" s="64"/>
      <c r="DY1763" s="64"/>
      <c r="DZ1763" s="64"/>
      <c r="EA1763" s="64"/>
      <c r="EB1763" s="64"/>
      <c r="EC1763" s="64"/>
      <c r="ED1763" s="64"/>
      <c r="EE1763" s="64"/>
      <c r="EF1763" s="64"/>
      <c r="EG1763" s="64"/>
      <c r="EH1763" s="64"/>
      <c r="EI1763" s="64"/>
      <c r="EJ1763" s="64"/>
      <c r="EK1763" s="64"/>
      <c r="EL1763" s="64"/>
      <c r="EM1763" s="64"/>
      <c r="EN1763" s="64"/>
      <c r="EO1763" s="64"/>
      <c r="EP1763" s="64"/>
      <c r="EQ1763" s="64"/>
      <c r="ER1763" s="64"/>
      <c r="ES1763" s="64"/>
      <c r="ET1763" s="64"/>
      <c r="EU1763" s="64"/>
      <c r="EV1763" s="64"/>
      <c r="EW1763" s="64"/>
      <c r="EX1763" s="64"/>
      <c r="EY1763" s="64"/>
      <c r="EZ1763" s="64"/>
      <c r="FA1763" s="64"/>
      <c r="FB1763" s="64"/>
      <c r="FC1763" s="64"/>
      <c r="FD1763" s="64"/>
      <c r="FE1763" s="64"/>
      <c r="FF1763" s="64"/>
      <c r="FG1763" s="64"/>
      <c r="FH1763" s="64"/>
      <c r="FI1763" s="64"/>
      <c r="FJ1763" s="64"/>
      <c r="FK1763" s="64"/>
      <c r="FL1763" s="64"/>
      <c r="FM1763" s="64"/>
      <c r="FN1763" s="64"/>
      <c r="FO1763" s="64"/>
      <c r="FP1763" s="64"/>
      <c r="FQ1763" s="64"/>
      <c r="FR1763" s="64"/>
      <c r="FS1763" s="64"/>
      <c r="FT1763" s="64"/>
    </row>
    <row r="1764" spans="1:176" ht="15" x14ac:dyDescent="0.25">
      <c r="A1764" s="20">
        <f t="shared" si="419"/>
        <v>45517</v>
      </c>
      <c r="B1764" s="22">
        <f t="shared" ca="1" si="410"/>
        <v>1.2195152448384261</v>
      </c>
      <c r="C1764" s="22">
        <f t="shared" ca="1" si="420"/>
        <v>0.97614444</v>
      </c>
      <c r="D1764" s="23">
        <f ca="1">IF(A1764&lt;$B$1,VLOOKUP(A1764,[1]DI!$A$4:$B$15000,2,FALSE),0)</f>
        <v>0.104</v>
      </c>
      <c r="E1764" s="22">
        <f t="shared" ca="1" si="411"/>
        <v>3.927E-4</v>
      </c>
      <c r="F1764" s="23">
        <f t="shared" si="412"/>
        <v>1.3</v>
      </c>
      <c r="G1764" s="24">
        <f t="shared" ca="1" si="413"/>
        <v>1.00051051</v>
      </c>
      <c r="H1764" s="22">
        <f ca="1">TRUNC(PRODUCT(G$10:G1763),15)</f>
        <v>1.6419090611251701</v>
      </c>
      <c r="I1764" s="22">
        <f t="shared" ca="1" si="414"/>
        <v>1.5015535581434301</v>
      </c>
      <c r="J1764" s="22">
        <f t="shared" ca="1" si="415"/>
        <v>1.0934735200000001</v>
      </c>
      <c r="K1764" s="110">
        <f t="shared" ca="1" si="408"/>
        <v>0.24337080483842605</v>
      </c>
      <c r="L1764" s="115">
        <v>0</v>
      </c>
      <c r="M1764" s="67">
        <f>IF(L1764&gt;0,VLOOKUP(L1764,S$12:$AB$125,7),0)</f>
        <v>0</v>
      </c>
      <c r="N1764" s="2">
        <f t="shared" si="409"/>
        <v>0</v>
      </c>
      <c r="O1764" s="22">
        <f t="shared" ca="1" si="416"/>
        <v>0.24337080483842605</v>
      </c>
      <c r="P1764" s="25" t="str">
        <f t="shared" si="417"/>
        <v>A+J=</v>
      </c>
      <c r="Q1764" s="26">
        <f t="shared" si="418"/>
        <v>45306</v>
      </c>
      <c r="R1764" s="4"/>
      <c r="S1764" s="98"/>
      <c r="U1764" s="4"/>
      <c r="V1764" s="4"/>
      <c r="W1764" s="4"/>
      <c r="X1764" s="4"/>
      <c r="Y1764" s="4"/>
      <c r="Z1764" s="4"/>
      <c r="AA1764" s="4"/>
      <c r="AB1764" s="4"/>
      <c r="AC1764" s="4"/>
      <c r="AD1764" s="64"/>
      <c r="AE1764" s="64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  <c r="AS1764" s="64"/>
      <c r="AT1764" s="64"/>
      <c r="AU1764" s="64"/>
      <c r="AV1764" s="64"/>
      <c r="AW1764" s="64"/>
      <c r="AX1764" s="64"/>
      <c r="AY1764" s="64"/>
      <c r="AZ1764" s="64"/>
      <c r="BA1764" s="64"/>
      <c r="BB1764" s="64"/>
      <c r="BC1764" s="64"/>
      <c r="BD1764" s="64"/>
      <c r="BE1764" s="64"/>
      <c r="BF1764" s="64"/>
      <c r="BG1764" s="64"/>
      <c r="BH1764" s="64"/>
      <c r="BI1764" s="64"/>
      <c r="BJ1764" s="64"/>
      <c r="BK1764" s="64"/>
      <c r="BL1764" s="64"/>
      <c r="BM1764" s="64"/>
      <c r="BN1764" s="64"/>
      <c r="BO1764" s="64"/>
      <c r="BP1764" s="64"/>
      <c r="BQ1764" s="64"/>
      <c r="BR1764" s="64"/>
      <c r="BS1764" s="64"/>
      <c r="BT1764" s="64"/>
      <c r="BU1764" s="64"/>
      <c r="BV1764" s="64"/>
      <c r="BW1764" s="64"/>
      <c r="BX1764" s="64"/>
      <c r="BY1764" s="64"/>
      <c r="BZ1764" s="64"/>
      <c r="CA1764" s="64"/>
      <c r="CB1764" s="64"/>
      <c r="CC1764" s="64"/>
      <c r="CD1764" s="64"/>
      <c r="CE1764" s="64"/>
      <c r="CF1764" s="64"/>
      <c r="CG1764" s="64"/>
      <c r="CH1764" s="64"/>
      <c r="CI1764" s="64"/>
      <c r="CJ1764" s="64"/>
      <c r="CK1764" s="64"/>
      <c r="CL1764" s="64"/>
      <c r="CM1764" s="64"/>
      <c r="CN1764" s="64"/>
      <c r="CO1764" s="64"/>
      <c r="CP1764" s="64"/>
      <c r="CQ1764" s="64"/>
      <c r="CR1764" s="64"/>
      <c r="CS1764" s="64"/>
      <c r="CT1764" s="64"/>
      <c r="CU1764" s="64"/>
      <c r="CV1764" s="64"/>
      <c r="CW1764" s="64"/>
      <c r="CX1764" s="64"/>
      <c r="CY1764" s="64"/>
      <c r="CZ1764" s="64"/>
      <c r="DA1764" s="64"/>
      <c r="DB1764" s="64"/>
      <c r="DC1764" s="64"/>
      <c r="DD1764" s="64"/>
      <c r="DE1764" s="64"/>
      <c r="DF1764" s="64"/>
      <c r="DG1764" s="64"/>
      <c r="DH1764" s="64"/>
      <c r="DI1764" s="64"/>
      <c r="DJ1764" s="64"/>
      <c r="DK1764" s="64"/>
      <c r="DL1764" s="64"/>
      <c r="DM1764" s="64"/>
      <c r="DN1764" s="64"/>
      <c r="DO1764" s="64"/>
      <c r="DP1764" s="64"/>
      <c r="DQ1764" s="64"/>
      <c r="DR1764" s="64"/>
      <c r="DS1764" s="64"/>
      <c r="DT1764" s="64"/>
      <c r="DU1764" s="64"/>
      <c r="DV1764" s="64"/>
      <c r="DW1764" s="64"/>
      <c r="DX1764" s="64"/>
      <c r="DY1764" s="64"/>
      <c r="DZ1764" s="64"/>
      <c r="EA1764" s="64"/>
      <c r="EB1764" s="64"/>
      <c r="EC1764" s="64"/>
      <c r="ED1764" s="64"/>
      <c r="EE1764" s="64"/>
      <c r="EF1764" s="64"/>
      <c r="EG1764" s="64"/>
      <c r="EH1764" s="64"/>
      <c r="EI1764" s="64"/>
      <c r="EJ1764" s="64"/>
      <c r="EK1764" s="64"/>
      <c r="EL1764" s="64"/>
      <c r="EM1764" s="64"/>
      <c r="EN1764" s="64"/>
      <c r="EO1764" s="64"/>
      <c r="EP1764" s="64"/>
      <c r="EQ1764" s="64"/>
      <c r="ER1764" s="64"/>
      <c r="ES1764" s="64"/>
      <c r="ET1764" s="64"/>
      <c r="EU1764" s="64"/>
      <c r="EV1764" s="64"/>
      <c r="EW1764" s="64"/>
      <c r="EX1764" s="64"/>
      <c r="EY1764" s="64"/>
      <c r="EZ1764" s="64"/>
      <c r="FA1764" s="64"/>
      <c r="FB1764" s="64"/>
      <c r="FC1764" s="64"/>
      <c r="FD1764" s="64"/>
      <c r="FE1764" s="64"/>
      <c r="FF1764" s="64"/>
      <c r="FG1764" s="64"/>
      <c r="FH1764" s="64"/>
      <c r="FI1764" s="64"/>
      <c r="FJ1764" s="64"/>
      <c r="FK1764" s="64"/>
      <c r="FL1764" s="64"/>
      <c r="FM1764" s="64"/>
      <c r="FN1764" s="64"/>
      <c r="FO1764" s="64"/>
      <c r="FP1764" s="64"/>
      <c r="FQ1764" s="64"/>
      <c r="FR1764" s="64"/>
      <c r="FS1764" s="64"/>
      <c r="FT1764" s="64"/>
    </row>
    <row r="1765" spans="1:176" ht="15" x14ac:dyDescent="0.25">
      <c r="A1765" s="20">
        <f t="shared" si="419"/>
        <v>45518</v>
      </c>
      <c r="B1765" s="22">
        <f t="shared" ca="1" si="410"/>
        <v>1.2201378173881743</v>
      </c>
      <c r="C1765" s="22">
        <f t="shared" ca="1" si="420"/>
        <v>0.97614444</v>
      </c>
      <c r="D1765" s="23">
        <f ca="1">IF(A1765&lt;$B$1,VLOOKUP(A1765,[1]DI!$A$4:$B$15000,2,FALSE),0)</f>
        <v>0.104</v>
      </c>
      <c r="E1765" s="22">
        <f t="shared" ca="1" si="411"/>
        <v>3.927E-4</v>
      </c>
      <c r="F1765" s="23">
        <f t="shared" si="412"/>
        <v>1.3</v>
      </c>
      <c r="G1765" s="24">
        <f t="shared" ca="1" si="413"/>
        <v>1.00051051</v>
      </c>
      <c r="H1765" s="22">
        <f ca="1">TRUNC(PRODUCT(G$10:G1764),15)</f>
        <v>1.6427472721199601</v>
      </c>
      <c r="I1765" s="22">
        <f t="shared" ca="1" si="414"/>
        <v>1.5015535581434301</v>
      </c>
      <c r="J1765" s="22">
        <f t="shared" ca="1" si="415"/>
        <v>1.0940317500000001</v>
      </c>
      <c r="K1765" s="110">
        <f t="shared" ca="1" si="408"/>
        <v>0.24399337738817434</v>
      </c>
      <c r="L1765" s="115">
        <v>0</v>
      </c>
      <c r="M1765" s="67">
        <f>IF(L1765&gt;0,VLOOKUP(L1765,S$12:$AB$125,7),0)</f>
        <v>0</v>
      </c>
      <c r="N1765" s="2">
        <f t="shared" si="409"/>
        <v>0</v>
      </c>
      <c r="O1765" s="22">
        <f t="shared" ca="1" si="416"/>
        <v>0.24399337738817434</v>
      </c>
      <c r="P1765" s="25" t="str">
        <f t="shared" si="417"/>
        <v>A+J=</v>
      </c>
      <c r="Q1765" s="26">
        <f t="shared" si="418"/>
        <v>45306</v>
      </c>
      <c r="R1765" s="4"/>
      <c r="S1765" s="98"/>
      <c r="U1765" s="4"/>
      <c r="V1765" s="4"/>
      <c r="W1765" s="4"/>
      <c r="X1765" s="4"/>
      <c r="Y1765" s="4"/>
      <c r="Z1765" s="4"/>
      <c r="AA1765" s="4"/>
      <c r="AB1765" s="4"/>
      <c r="AC1765" s="4"/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4"/>
      <c r="AZ1765" s="64"/>
      <c r="BA1765" s="64"/>
      <c r="BB1765" s="64"/>
      <c r="BC1765" s="64"/>
      <c r="BD1765" s="64"/>
      <c r="BE1765" s="64"/>
      <c r="BF1765" s="64"/>
      <c r="BG1765" s="64"/>
      <c r="BH1765" s="64"/>
      <c r="BI1765" s="64"/>
      <c r="BJ1765" s="64"/>
      <c r="BK1765" s="64"/>
      <c r="BL1765" s="64"/>
      <c r="BM1765" s="64"/>
      <c r="BN1765" s="64"/>
      <c r="BO1765" s="64"/>
      <c r="BP1765" s="64"/>
      <c r="BQ1765" s="64"/>
      <c r="BR1765" s="64"/>
      <c r="BS1765" s="64"/>
      <c r="BT1765" s="64"/>
      <c r="BU1765" s="64"/>
      <c r="BV1765" s="64"/>
      <c r="BW1765" s="64"/>
      <c r="BX1765" s="64"/>
      <c r="BY1765" s="64"/>
      <c r="BZ1765" s="64"/>
      <c r="CA1765" s="64"/>
      <c r="CB1765" s="64"/>
      <c r="CC1765" s="64"/>
      <c r="CD1765" s="64"/>
      <c r="CE1765" s="64"/>
      <c r="CF1765" s="64"/>
      <c r="CG1765" s="64"/>
      <c r="CH1765" s="64"/>
      <c r="CI1765" s="64"/>
      <c r="CJ1765" s="64"/>
      <c r="CK1765" s="64"/>
      <c r="CL1765" s="64"/>
      <c r="CM1765" s="64"/>
      <c r="CN1765" s="64"/>
      <c r="CO1765" s="64"/>
      <c r="CP1765" s="64"/>
      <c r="CQ1765" s="64"/>
      <c r="CR1765" s="64"/>
      <c r="CS1765" s="64"/>
      <c r="CT1765" s="64"/>
      <c r="CU1765" s="64"/>
      <c r="CV1765" s="64"/>
      <c r="CW1765" s="64"/>
      <c r="CX1765" s="64"/>
      <c r="CY1765" s="64"/>
      <c r="CZ1765" s="64"/>
      <c r="DA1765" s="64"/>
      <c r="DB1765" s="64"/>
      <c r="DC1765" s="64"/>
      <c r="DD1765" s="64"/>
      <c r="DE1765" s="64"/>
      <c r="DF1765" s="64"/>
      <c r="DG1765" s="64"/>
      <c r="DH1765" s="64"/>
      <c r="DI1765" s="64"/>
      <c r="DJ1765" s="64"/>
      <c r="DK1765" s="64"/>
      <c r="DL1765" s="64"/>
      <c r="DM1765" s="64"/>
      <c r="DN1765" s="64"/>
      <c r="DO1765" s="64"/>
      <c r="DP1765" s="64"/>
      <c r="DQ1765" s="64"/>
      <c r="DR1765" s="64"/>
      <c r="DS1765" s="64"/>
      <c r="DT1765" s="64"/>
      <c r="DU1765" s="64"/>
      <c r="DV1765" s="64"/>
      <c r="DW1765" s="64"/>
      <c r="DX1765" s="64"/>
      <c r="DY1765" s="64"/>
      <c r="DZ1765" s="64"/>
      <c r="EA1765" s="64"/>
      <c r="EB1765" s="64"/>
      <c r="EC1765" s="64"/>
      <c r="ED1765" s="64"/>
      <c r="EE1765" s="64"/>
      <c r="EF1765" s="64"/>
      <c r="EG1765" s="64"/>
      <c r="EH1765" s="64"/>
      <c r="EI1765" s="64"/>
      <c r="EJ1765" s="64"/>
      <c r="EK1765" s="64"/>
      <c r="EL1765" s="64"/>
      <c r="EM1765" s="64"/>
      <c r="EN1765" s="64"/>
      <c r="EO1765" s="64"/>
      <c r="EP1765" s="64"/>
      <c r="EQ1765" s="64"/>
      <c r="ER1765" s="64"/>
      <c r="ES1765" s="64"/>
      <c r="ET1765" s="64"/>
      <c r="EU1765" s="64"/>
      <c r="EV1765" s="64"/>
      <c r="EW1765" s="64"/>
      <c r="EX1765" s="64"/>
      <c r="EY1765" s="64"/>
      <c r="EZ1765" s="64"/>
      <c r="FA1765" s="64"/>
      <c r="FB1765" s="64"/>
      <c r="FC1765" s="64"/>
      <c r="FD1765" s="64"/>
      <c r="FE1765" s="64"/>
      <c r="FF1765" s="64"/>
      <c r="FG1765" s="64"/>
      <c r="FH1765" s="64"/>
      <c r="FI1765" s="64"/>
      <c r="FJ1765" s="64"/>
      <c r="FK1765" s="64"/>
      <c r="FL1765" s="64"/>
      <c r="FM1765" s="64"/>
      <c r="FN1765" s="64"/>
      <c r="FO1765" s="64"/>
      <c r="FP1765" s="64"/>
      <c r="FQ1765" s="64"/>
      <c r="FR1765" s="64"/>
      <c r="FS1765" s="64"/>
      <c r="FT1765" s="64"/>
    </row>
    <row r="1766" spans="1:176" ht="15" x14ac:dyDescent="0.25">
      <c r="A1766" s="20">
        <f t="shared" si="419"/>
        <v>45519</v>
      </c>
      <c r="B1766" s="22">
        <f t="shared" ca="1" si="410"/>
        <v>1.2207607202835498</v>
      </c>
      <c r="C1766" s="22">
        <f t="shared" ca="1" si="420"/>
        <v>0.97614444</v>
      </c>
      <c r="D1766" s="23">
        <f ca="1">IF(A1766&lt;$B$1,VLOOKUP(A1766,[1]DI!$A$4:$B$15000,2,FALSE),0)</f>
        <v>0.104</v>
      </c>
      <c r="E1766" s="22">
        <f t="shared" ca="1" si="411"/>
        <v>3.927E-4</v>
      </c>
      <c r="F1766" s="23">
        <f t="shared" si="412"/>
        <v>1.3</v>
      </c>
      <c r="G1766" s="24">
        <f t="shared" ca="1" si="413"/>
        <v>1.00051051</v>
      </c>
      <c r="H1766" s="22">
        <f ca="1">TRUNC(PRODUCT(G$10:G1765),15)</f>
        <v>1.6435859110298501</v>
      </c>
      <c r="I1766" s="22">
        <f t="shared" ca="1" si="414"/>
        <v>1.5015535581434301</v>
      </c>
      <c r="J1766" s="22">
        <f t="shared" ca="1" si="415"/>
        <v>1.0945902700000001</v>
      </c>
      <c r="K1766" s="110">
        <f t="shared" ca="1" si="408"/>
        <v>0.24461628028354976</v>
      </c>
      <c r="L1766" s="115">
        <v>0</v>
      </c>
      <c r="M1766" s="67">
        <f>IF(L1766&gt;0,VLOOKUP(L1766,S$12:$AB$125,7),0)</f>
        <v>0</v>
      </c>
      <c r="N1766" s="2">
        <f t="shared" si="409"/>
        <v>0</v>
      </c>
      <c r="O1766" s="22">
        <f t="shared" ca="1" si="416"/>
        <v>0.24461628028354976</v>
      </c>
      <c r="P1766" s="25" t="str">
        <f t="shared" si="417"/>
        <v>A+J=</v>
      </c>
      <c r="Q1766" s="26">
        <f t="shared" si="418"/>
        <v>45306</v>
      </c>
      <c r="R1766" s="4"/>
      <c r="S1766" s="98"/>
      <c r="U1766" s="4"/>
      <c r="V1766" s="4"/>
      <c r="W1766" s="4"/>
      <c r="X1766" s="4"/>
      <c r="Y1766" s="4"/>
      <c r="Z1766" s="4"/>
      <c r="AA1766" s="4"/>
      <c r="AB1766" s="4"/>
      <c r="AC1766" s="4"/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  <c r="AS1766" s="64"/>
      <c r="AT1766" s="64"/>
      <c r="AU1766" s="64"/>
      <c r="AV1766" s="64"/>
      <c r="AW1766" s="64"/>
      <c r="AX1766" s="64"/>
      <c r="AY1766" s="64"/>
      <c r="AZ1766" s="64"/>
      <c r="BA1766" s="64"/>
      <c r="BB1766" s="64"/>
      <c r="BC1766" s="64"/>
      <c r="BD1766" s="64"/>
      <c r="BE1766" s="64"/>
      <c r="BF1766" s="64"/>
      <c r="BG1766" s="64"/>
      <c r="BH1766" s="64"/>
      <c r="BI1766" s="64"/>
      <c r="BJ1766" s="64"/>
      <c r="BK1766" s="64"/>
      <c r="BL1766" s="64"/>
      <c r="BM1766" s="64"/>
      <c r="BN1766" s="64"/>
      <c r="BO1766" s="64"/>
      <c r="BP1766" s="64"/>
      <c r="BQ1766" s="64"/>
      <c r="BR1766" s="64"/>
      <c r="BS1766" s="64"/>
      <c r="BT1766" s="64"/>
      <c r="BU1766" s="64"/>
      <c r="BV1766" s="64"/>
      <c r="BW1766" s="64"/>
      <c r="BX1766" s="64"/>
      <c r="BY1766" s="64"/>
      <c r="BZ1766" s="64"/>
      <c r="CA1766" s="64"/>
      <c r="CB1766" s="64"/>
      <c r="CC1766" s="64"/>
      <c r="CD1766" s="64"/>
      <c r="CE1766" s="64"/>
      <c r="CF1766" s="64"/>
      <c r="CG1766" s="64"/>
      <c r="CH1766" s="64"/>
      <c r="CI1766" s="64"/>
      <c r="CJ1766" s="64"/>
      <c r="CK1766" s="64"/>
      <c r="CL1766" s="64"/>
      <c r="CM1766" s="64"/>
      <c r="CN1766" s="64"/>
      <c r="CO1766" s="64"/>
      <c r="CP1766" s="64"/>
      <c r="CQ1766" s="64"/>
      <c r="CR1766" s="64"/>
      <c r="CS1766" s="64"/>
      <c r="CT1766" s="64"/>
      <c r="CU1766" s="64"/>
      <c r="CV1766" s="64"/>
      <c r="CW1766" s="64"/>
      <c r="CX1766" s="64"/>
      <c r="CY1766" s="64"/>
      <c r="CZ1766" s="64"/>
      <c r="DA1766" s="64"/>
      <c r="DB1766" s="64"/>
      <c r="DC1766" s="64"/>
      <c r="DD1766" s="64"/>
      <c r="DE1766" s="64"/>
      <c r="DF1766" s="64"/>
      <c r="DG1766" s="64"/>
      <c r="DH1766" s="64"/>
      <c r="DI1766" s="64"/>
      <c r="DJ1766" s="64"/>
      <c r="DK1766" s="64"/>
      <c r="DL1766" s="64"/>
      <c r="DM1766" s="64"/>
      <c r="DN1766" s="64"/>
      <c r="DO1766" s="64"/>
      <c r="DP1766" s="64"/>
      <c r="DQ1766" s="64"/>
      <c r="DR1766" s="64"/>
      <c r="DS1766" s="64"/>
      <c r="DT1766" s="64"/>
      <c r="DU1766" s="64"/>
      <c r="DV1766" s="64"/>
      <c r="DW1766" s="64"/>
      <c r="DX1766" s="64"/>
      <c r="DY1766" s="64"/>
      <c r="DZ1766" s="64"/>
      <c r="EA1766" s="64"/>
      <c r="EB1766" s="64"/>
      <c r="EC1766" s="64"/>
      <c r="ED1766" s="64"/>
      <c r="EE1766" s="64"/>
      <c r="EF1766" s="64"/>
      <c r="EG1766" s="64"/>
      <c r="EH1766" s="64"/>
      <c r="EI1766" s="64"/>
      <c r="EJ1766" s="64"/>
      <c r="EK1766" s="64"/>
      <c r="EL1766" s="64"/>
      <c r="EM1766" s="64"/>
      <c r="EN1766" s="64"/>
      <c r="EO1766" s="64"/>
      <c r="EP1766" s="64"/>
      <c r="EQ1766" s="64"/>
      <c r="ER1766" s="64"/>
      <c r="ES1766" s="64"/>
      <c r="ET1766" s="64"/>
      <c r="EU1766" s="64"/>
      <c r="EV1766" s="64"/>
      <c r="EW1766" s="64"/>
      <c r="EX1766" s="64"/>
      <c r="EY1766" s="64"/>
      <c r="EZ1766" s="64"/>
      <c r="FA1766" s="64"/>
      <c r="FB1766" s="64"/>
      <c r="FC1766" s="64"/>
      <c r="FD1766" s="64"/>
      <c r="FE1766" s="64"/>
      <c r="FF1766" s="64"/>
      <c r="FG1766" s="64"/>
      <c r="FH1766" s="64"/>
      <c r="FI1766" s="64"/>
      <c r="FJ1766" s="64"/>
      <c r="FK1766" s="64"/>
      <c r="FL1766" s="64"/>
      <c r="FM1766" s="64"/>
      <c r="FN1766" s="64"/>
      <c r="FO1766" s="64"/>
      <c r="FP1766" s="64"/>
      <c r="FQ1766" s="64"/>
      <c r="FR1766" s="64"/>
      <c r="FS1766" s="64"/>
      <c r="FT1766" s="64"/>
    </row>
    <row r="1767" spans="1:176" ht="15" x14ac:dyDescent="0.25">
      <c r="A1767" s="20">
        <f t="shared" si="419"/>
        <v>45520</v>
      </c>
      <c r="B1767" s="22">
        <f t="shared" ca="1" si="410"/>
        <v>1.2213839321333237</v>
      </c>
      <c r="C1767" s="22">
        <f t="shared" ca="1" si="420"/>
        <v>0.97614444</v>
      </c>
      <c r="D1767" s="23">
        <f ca="1">IF(A1767&lt;$B$1,VLOOKUP(A1767,[1]DI!$A$4:$B$15000,2,FALSE),0)</f>
        <v>0.104</v>
      </c>
      <c r="E1767" s="22">
        <f t="shared" ca="1" si="411"/>
        <v>3.927E-4</v>
      </c>
      <c r="F1767" s="23">
        <f t="shared" si="412"/>
        <v>1.3</v>
      </c>
      <c r="G1767" s="24">
        <f t="shared" ca="1" si="413"/>
        <v>1.00051051</v>
      </c>
      <c r="H1767" s="22">
        <f ca="1">TRUNC(PRODUCT(G$10:G1766),15)</f>
        <v>1.64442497807329</v>
      </c>
      <c r="I1767" s="22">
        <f t="shared" ca="1" si="414"/>
        <v>1.5015535581434301</v>
      </c>
      <c r="J1767" s="22">
        <f t="shared" ca="1" si="415"/>
        <v>1.0951490699999999</v>
      </c>
      <c r="K1767" s="110">
        <f t="shared" ca="1" si="408"/>
        <v>0.2452394921333238</v>
      </c>
      <c r="L1767" s="115">
        <v>0</v>
      </c>
      <c r="M1767" s="67">
        <f>IF(L1767&gt;0,VLOOKUP(L1767,S$12:$AB$125,7),0)</f>
        <v>0</v>
      </c>
      <c r="N1767" s="2">
        <f t="shared" si="409"/>
        <v>0</v>
      </c>
      <c r="O1767" s="22">
        <f t="shared" ca="1" si="416"/>
        <v>0.2452394921333238</v>
      </c>
      <c r="P1767" s="25" t="str">
        <f t="shared" si="417"/>
        <v>A+J=</v>
      </c>
      <c r="Q1767" s="26">
        <f t="shared" si="418"/>
        <v>45306</v>
      </c>
      <c r="R1767" s="4"/>
      <c r="S1767" s="98"/>
      <c r="U1767" s="4"/>
      <c r="V1767" s="4"/>
      <c r="W1767" s="4"/>
      <c r="X1767" s="4"/>
      <c r="Y1767" s="4"/>
      <c r="Z1767" s="4"/>
      <c r="AA1767" s="4"/>
      <c r="AB1767" s="4"/>
      <c r="AC1767" s="4"/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  <c r="AS1767" s="64"/>
      <c r="AT1767" s="64"/>
      <c r="AU1767" s="64"/>
      <c r="AV1767" s="64"/>
      <c r="AW1767" s="64"/>
      <c r="AX1767" s="64"/>
      <c r="AY1767" s="64"/>
      <c r="AZ1767" s="64"/>
      <c r="BA1767" s="64"/>
      <c r="BB1767" s="64"/>
      <c r="BC1767" s="64"/>
      <c r="BD1767" s="64"/>
      <c r="BE1767" s="64"/>
      <c r="BF1767" s="64"/>
      <c r="BG1767" s="64"/>
      <c r="BH1767" s="64"/>
      <c r="BI1767" s="64"/>
      <c r="BJ1767" s="64"/>
      <c r="BK1767" s="64"/>
      <c r="BL1767" s="64"/>
      <c r="BM1767" s="64"/>
      <c r="BN1767" s="64"/>
      <c r="BO1767" s="64"/>
      <c r="BP1767" s="64"/>
      <c r="BQ1767" s="64"/>
      <c r="BR1767" s="64"/>
      <c r="BS1767" s="64"/>
      <c r="BT1767" s="64"/>
      <c r="BU1767" s="64"/>
      <c r="BV1767" s="64"/>
      <c r="BW1767" s="64"/>
      <c r="BX1767" s="64"/>
      <c r="BY1767" s="64"/>
      <c r="BZ1767" s="64"/>
      <c r="CA1767" s="64"/>
      <c r="CB1767" s="64"/>
      <c r="CC1767" s="64"/>
      <c r="CD1767" s="64"/>
      <c r="CE1767" s="64"/>
      <c r="CF1767" s="64"/>
      <c r="CG1767" s="64"/>
      <c r="CH1767" s="64"/>
      <c r="CI1767" s="64"/>
      <c r="CJ1767" s="64"/>
      <c r="CK1767" s="64"/>
      <c r="CL1767" s="64"/>
      <c r="CM1767" s="64"/>
      <c r="CN1767" s="64"/>
      <c r="CO1767" s="64"/>
      <c r="CP1767" s="64"/>
      <c r="CQ1767" s="64"/>
      <c r="CR1767" s="64"/>
      <c r="CS1767" s="64"/>
      <c r="CT1767" s="64"/>
      <c r="CU1767" s="64"/>
      <c r="CV1767" s="64"/>
      <c r="CW1767" s="64"/>
      <c r="CX1767" s="64"/>
      <c r="CY1767" s="64"/>
      <c r="CZ1767" s="64"/>
      <c r="DA1767" s="64"/>
      <c r="DB1767" s="64"/>
      <c r="DC1767" s="64"/>
      <c r="DD1767" s="64"/>
      <c r="DE1767" s="64"/>
      <c r="DF1767" s="64"/>
      <c r="DG1767" s="64"/>
      <c r="DH1767" s="64"/>
      <c r="DI1767" s="64"/>
      <c r="DJ1767" s="64"/>
      <c r="DK1767" s="64"/>
      <c r="DL1767" s="64"/>
      <c r="DM1767" s="64"/>
      <c r="DN1767" s="64"/>
      <c r="DO1767" s="64"/>
      <c r="DP1767" s="64"/>
      <c r="DQ1767" s="64"/>
      <c r="DR1767" s="64"/>
      <c r="DS1767" s="64"/>
      <c r="DT1767" s="64"/>
      <c r="DU1767" s="64"/>
      <c r="DV1767" s="64"/>
      <c r="DW1767" s="64"/>
      <c r="DX1767" s="64"/>
      <c r="DY1767" s="64"/>
      <c r="DZ1767" s="64"/>
      <c r="EA1767" s="64"/>
      <c r="EB1767" s="64"/>
      <c r="EC1767" s="64"/>
      <c r="ED1767" s="64"/>
      <c r="EE1767" s="64"/>
      <c r="EF1767" s="64"/>
      <c r="EG1767" s="64"/>
      <c r="EH1767" s="64"/>
      <c r="EI1767" s="64"/>
      <c r="EJ1767" s="64"/>
      <c r="EK1767" s="64"/>
      <c r="EL1767" s="64"/>
      <c r="EM1767" s="64"/>
      <c r="EN1767" s="64"/>
      <c r="EO1767" s="64"/>
      <c r="EP1767" s="64"/>
      <c r="EQ1767" s="64"/>
      <c r="ER1767" s="64"/>
      <c r="ES1767" s="64"/>
      <c r="ET1767" s="64"/>
      <c r="EU1767" s="64"/>
      <c r="EV1767" s="64"/>
      <c r="EW1767" s="64"/>
      <c r="EX1767" s="64"/>
      <c r="EY1767" s="64"/>
      <c r="EZ1767" s="64"/>
      <c r="FA1767" s="64"/>
      <c r="FB1767" s="64"/>
      <c r="FC1767" s="64"/>
      <c r="FD1767" s="64"/>
      <c r="FE1767" s="64"/>
      <c r="FF1767" s="64"/>
      <c r="FG1767" s="64"/>
      <c r="FH1767" s="64"/>
      <c r="FI1767" s="64"/>
      <c r="FJ1767" s="64"/>
      <c r="FK1767" s="64"/>
      <c r="FL1767" s="64"/>
      <c r="FM1767" s="64"/>
      <c r="FN1767" s="64"/>
      <c r="FO1767" s="64"/>
      <c r="FP1767" s="64"/>
      <c r="FQ1767" s="64"/>
      <c r="FR1767" s="64"/>
      <c r="FS1767" s="64"/>
      <c r="FT1767" s="64"/>
    </row>
    <row r="1768" spans="1:176" ht="15" x14ac:dyDescent="0.25">
      <c r="A1768" s="20">
        <f t="shared" si="419"/>
        <v>45521</v>
      </c>
      <c r="B1768" s="22">
        <f t="shared" ca="1" si="410"/>
        <v>1.2220074529374965</v>
      </c>
      <c r="C1768" s="22">
        <f t="shared" ca="1" si="420"/>
        <v>0.97614444</v>
      </c>
      <c r="D1768" s="23">
        <f ca="1">IF(A1768&lt;$B$1,VLOOKUP(A1768,[1]DI!$A$4:$B$15000,2,FALSE),0)</f>
        <v>0</v>
      </c>
      <c r="E1768" s="22">
        <f t="shared" ca="1" si="411"/>
        <v>0</v>
      </c>
      <c r="F1768" s="23">
        <f t="shared" si="412"/>
        <v>1.3</v>
      </c>
      <c r="G1768" s="24">
        <f t="shared" ca="1" si="413"/>
        <v>1</v>
      </c>
      <c r="H1768" s="22">
        <f ca="1">TRUNC(PRODUCT(G$10:G1767),15)</f>
        <v>1.64526447346885</v>
      </c>
      <c r="I1768" s="22">
        <f t="shared" ca="1" si="414"/>
        <v>1.5015535581434301</v>
      </c>
      <c r="J1768" s="22">
        <f t="shared" ca="1" si="415"/>
        <v>1.0957081500000001</v>
      </c>
      <c r="K1768" s="110">
        <f t="shared" ca="1" si="408"/>
        <v>0.24586301293749643</v>
      </c>
      <c r="L1768" s="115">
        <v>0</v>
      </c>
      <c r="M1768" s="67">
        <f>IF(L1768&gt;0,VLOOKUP(L1768,S$12:$AB$125,7),0)</f>
        <v>0</v>
      </c>
      <c r="N1768" s="2">
        <f t="shared" si="409"/>
        <v>0</v>
      </c>
      <c r="O1768" s="22">
        <f t="shared" ca="1" si="416"/>
        <v>0.24586301293749643</v>
      </c>
      <c r="P1768" s="25" t="str">
        <f t="shared" si="417"/>
        <v>A+J=</v>
      </c>
      <c r="Q1768" s="26">
        <f t="shared" si="418"/>
        <v>45306</v>
      </c>
      <c r="R1768" s="4"/>
      <c r="S1768" s="98"/>
      <c r="U1768" s="4"/>
      <c r="V1768" s="4"/>
      <c r="W1768" s="4"/>
      <c r="X1768" s="4"/>
      <c r="Y1768" s="4"/>
      <c r="Z1768" s="4"/>
      <c r="AA1768" s="4"/>
      <c r="AB1768" s="4"/>
      <c r="AC1768" s="4"/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4"/>
      <c r="AZ1768" s="64"/>
      <c r="BA1768" s="64"/>
      <c r="BB1768" s="64"/>
      <c r="BC1768" s="64"/>
      <c r="BD1768" s="64"/>
      <c r="BE1768" s="64"/>
      <c r="BF1768" s="64"/>
      <c r="BG1768" s="64"/>
      <c r="BH1768" s="64"/>
      <c r="BI1768" s="64"/>
      <c r="BJ1768" s="64"/>
      <c r="BK1768" s="64"/>
      <c r="BL1768" s="64"/>
      <c r="BM1768" s="64"/>
      <c r="BN1768" s="64"/>
      <c r="BO1768" s="64"/>
      <c r="BP1768" s="64"/>
      <c r="BQ1768" s="64"/>
      <c r="BR1768" s="64"/>
      <c r="BS1768" s="64"/>
      <c r="BT1768" s="64"/>
      <c r="BU1768" s="64"/>
      <c r="BV1768" s="64"/>
      <c r="BW1768" s="64"/>
      <c r="BX1768" s="64"/>
      <c r="BY1768" s="64"/>
      <c r="BZ1768" s="64"/>
      <c r="CA1768" s="64"/>
      <c r="CB1768" s="64"/>
      <c r="CC1768" s="64"/>
      <c r="CD1768" s="64"/>
      <c r="CE1768" s="64"/>
      <c r="CF1768" s="64"/>
      <c r="CG1768" s="64"/>
      <c r="CH1768" s="64"/>
      <c r="CI1768" s="64"/>
      <c r="CJ1768" s="64"/>
      <c r="CK1768" s="64"/>
      <c r="CL1768" s="64"/>
      <c r="CM1768" s="64"/>
      <c r="CN1768" s="64"/>
      <c r="CO1768" s="64"/>
      <c r="CP1768" s="64"/>
      <c r="CQ1768" s="64"/>
      <c r="CR1768" s="64"/>
      <c r="CS1768" s="64"/>
      <c r="CT1768" s="64"/>
      <c r="CU1768" s="64"/>
      <c r="CV1768" s="64"/>
      <c r="CW1768" s="64"/>
      <c r="CX1768" s="64"/>
      <c r="CY1768" s="64"/>
      <c r="CZ1768" s="64"/>
      <c r="DA1768" s="64"/>
      <c r="DB1768" s="64"/>
      <c r="DC1768" s="64"/>
      <c r="DD1768" s="64"/>
      <c r="DE1768" s="64"/>
      <c r="DF1768" s="64"/>
      <c r="DG1768" s="64"/>
      <c r="DH1768" s="64"/>
      <c r="DI1768" s="64"/>
      <c r="DJ1768" s="64"/>
      <c r="DK1768" s="64"/>
      <c r="DL1768" s="64"/>
      <c r="DM1768" s="64"/>
      <c r="DN1768" s="64"/>
      <c r="DO1768" s="64"/>
      <c r="DP1768" s="64"/>
      <c r="DQ1768" s="64"/>
      <c r="DR1768" s="64"/>
      <c r="DS1768" s="64"/>
      <c r="DT1768" s="64"/>
      <c r="DU1768" s="64"/>
      <c r="DV1768" s="64"/>
      <c r="DW1768" s="64"/>
      <c r="DX1768" s="64"/>
      <c r="DY1768" s="64"/>
      <c r="DZ1768" s="64"/>
      <c r="EA1768" s="64"/>
      <c r="EB1768" s="64"/>
      <c r="EC1768" s="64"/>
      <c r="ED1768" s="64"/>
      <c r="EE1768" s="64"/>
      <c r="EF1768" s="64"/>
      <c r="EG1768" s="64"/>
      <c r="EH1768" s="64"/>
      <c r="EI1768" s="64"/>
      <c r="EJ1768" s="64"/>
      <c r="EK1768" s="64"/>
      <c r="EL1768" s="64"/>
      <c r="EM1768" s="64"/>
      <c r="EN1768" s="64"/>
      <c r="EO1768" s="64"/>
      <c r="EP1768" s="64"/>
      <c r="EQ1768" s="64"/>
      <c r="ER1768" s="64"/>
      <c r="ES1768" s="64"/>
      <c r="ET1768" s="64"/>
      <c r="EU1768" s="64"/>
      <c r="EV1768" s="64"/>
      <c r="EW1768" s="64"/>
      <c r="EX1768" s="64"/>
      <c r="EY1768" s="64"/>
      <c r="EZ1768" s="64"/>
      <c r="FA1768" s="64"/>
      <c r="FB1768" s="64"/>
      <c r="FC1768" s="64"/>
      <c r="FD1768" s="64"/>
      <c r="FE1768" s="64"/>
      <c r="FF1768" s="64"/>
      <c r="FG1768" s="64"/>
      <c r="FH1768" s="64"/>
      <c r="FI1768" s="64"/>
      <c r="FJ1768" s="64"/>
      <c r="FK1768" s="64"/>
      <c r="FL1768" s="64"/>
      <c r="FM1768" s="64"/>
      <c r="FN1768" s="64"/>
      <c r="FO1768" s="64"/>
      <c r="FP1768" s="64"/>
      <c r="FQ1768" s="64"/>
      <c r="FR1768" s="64"/>
      <c r="FS1768" s="64"/>
      <c r="FT1768" s="64"/>
    </row>
    <row r="1769" spans="1:176" ht="15" x14ac:dyDescent="0.25">
      <c r="A1769" s="20">
        <f t="shared" si="419"/>
        <v>45522</v>
      </c>
      <c r="B1769" s="22">
        <f t="shared" ca="1" si="410"/>
        <v>1.2220074529374965</v>
      </c>
      <c r="C1769" s="22">
        <f t="shared" ca="1" si="420"/>
        <v>0.97614444</v>
      </c>
      <c r="D1769" s="23">
        <f ca="1">IF(A1769&lt;$B$1,VLOOKUP(A1769,[1]DI!$A$4:$B$15000,2,FALSE),0)</f>
        <v>0</v>
      </c>
      <c r="E1769" s="22">
        <f t="shared" ca="1" si="411"/>
        <v>0</v>
      </c>
      <c r="F1769" s="23">
        <f t="shared" si="412"/>
        <v>1.3</v>
      </c>
      <c r="G1769" s="24">
        <f t="shared" ca="1" si="413"/>
        <v>1</v>
      </c>
      <c r="H1769" s="22">
        <f ca="1">TRUNC(PRODUCT(G$10:G1768),15)</f>
        <v>1.64526447346885</v>
      </c>
      <c r="I1769" s="22">
        <f t="shared" ca="1" si="414"/>
        <v>1.5015535581434301</v>
      </c>
      <c r="J1769" s="22">
        <f t="shared" ca="1" si="415"/>
        <v>1.0957081500000001</v>
      </c>
      <c r="K1769" s="110">
        <f t="shared" ca="1" si="408"/>
        <v>0.24586301293749643</v>
      </c>
      <c r="L1769" s="115">
        <v>0</v>
      </c>
      <c r="M1769" s="67">
        <f>IF(L1769&gt;0,VLOOKUP(L1769,S$12:$AB$125,7),0)</f>
        <v>0</v>
      </c>
      <c r="N1769" s="2">
        <f t="shared" si="409"/>
        <v>0</v>
      </c>
      <c r="O1769" s="22">
        <f t="shared" ca="1" si="416"/>
        <v>0.24586301293749643</v>
      </c>
      <c r="P1769" s="25" t="str">
        <f t="shared" si="417"/>
        <v>A+J=</v>
      </c>
      <c r="Q1769" s="26">
        <f t="shared" si="418"/>
        <v>45306</v>
      </c>
      <c r="R1769" s="4"/>
      <c r="S1769" s="98"/>
      <c r="U1769" s="4"/>
      <c r="V1769" s="4"/>
      <c r="W1769" s="4"/>
      <c r="X1769" s="4"/>
      <c r="Y1769" s="4"/>
      <c r="Z1769" s="4"/>
      <c r="AA1769" s="4"/>
      <c r="AB1769" s="4"/>
      <c r="AC1769" s="4"/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4"/>
      <c r="AZ1769" s="64"/>
      <c r="BA1769" s="64"/>
      <c r="BB1769" s="64"/>
      <c r="BC1769" s="64"/>
      <c r="BD1769" s="64"/>
      <c r="BE1769" s="64"/>
      <c r="BF1769" s="64"/>
      <c r="BG1769" s="64"/>
      <c r="BH1769" s="64"/>
      <c r="BI1769" s="64"/>
      <c r="BJ1769" s="64"/>
      <c r="BK1769" s="64"/>
      <c r="BL1769" s="64"/>
      <c r="BM1769" s="64"/>
      <c r="BN1769" s="64"/>
      <c r="BO1769" s="64"/>
      <c r="BP1769" s="64"/>
      <c r="BQ1769" s="64"/>
      <c r="BR1769" s="64"/>
      <c r="BS1769" s="64"/>
      <c r="BT1769" s="64"/>
      <c r="BU1769" s="64"/>
      <c r="BV1769" s="64"/>
      <c r="BW1769" s="64"/>
      <c r="BX1769" s="64"/>
      <c r="BY1769" s="64"/>
      <c r="BZ1769" s="64"/>
      <c r="CA1769" s="64"/>
      <c r="CB1769" s="64"/>
      <c r="CC1769" s="64"/>
      <c r="CD1769" s="64"/>
      <c r="CE1769" s="64"/>
      <c r="CF1769" s="64"/>
      <c r="CG1769" s="64"/>
      <c r="CH1769" s="64"/>
      <c r="CI1769" s="64"/>
      <c r="CJ1769" s="64"/>
      <c r="CK1769" s="64"/>
      <c r="CL1769" s="64"/>
      <c r="CM1769" s="64"/>
      <c r="CN1769" s="64"/>
      <c r="CO1769" s="64"/>
      <c r="CP1769" s="64"/>
      <c r="CQ1769" s="64"/>
      <c r="CR1769" s="64"/>
      <c r="CS1769" s="64"/>
      <c r="CT1769" s="64"/>
      <c r="CU1769" s="64"/>
      <c r="CV1769" s="64"/>
      <c r="CW1769" s="64"/>
      <c r="CX1769" s="64"/>
      <c r="CY1769" s="64"/>
      <c r="CZ1769" s="64"/>
      <c r="DA1769" s="64"/>
      <c r="DB1769" s="64"/>
      <c r="DC1769" s="64"/>
      <c r="DD1769" s="64"/>
      <c r="DE1769" s="64"/>
      <c r="DF1769" s="64"/>
      <c r="DG1769" s="64"/>
      <c r="DH1769" s="64"/>
      <c r="DI1769" s="64"/>
      <c r="DJ1769" s="64"/>
      <c r="DK1769" s="64"/>
      <c r="DL1769" s="64"/>
      <c r="DM1769" s="64"/>
      <c r="DN1769" s="64"/>
      <c r="DO1769" s="64"/>
      <c r="DP1769" s="64"/>
      <c r="DQ1769" s="64"/>
      <c r="DR1769" s="64"/>
      <c r="DS1769" s="64"/>
      <c r="DT1769" s="64"/>
      <c r="DU1769" s="64"/>
      <c r="DV1769" s="64"/>
      <c r="DW1769" s="64"/>
      <c r="DX1769" s="64"/>
      <c r="DY1769" s="64"/>
      <c r="DZ1769" s="64"/>
      <c r="EA1769" s="64"/>
      <c r="EB1769" s="64"/>
      <c r="EC1769" s="64"/>
      <c r="ED1769" s="64"/>
      <c r="EE1769" s="64"/>
      <c r="EF1769" s="64"/>
      <c r="EG1769" s="64"/>
      <c r="EH1769" s="64"/>
      <c r="EI1769" s="64"/>
      <c r="EJ1769" s="64"/>
      <c r="EK1769" s="64"/>
      <c r="EL1769" s="64"/>
      <c r="EM1769" s="64"/>
      <c r="EN1769" s="64"/>
      <c r="EO1769" s="64"/>
      <c r="EP1769" s="64"/>
      <c r="EQ1769" s="64"/>
      <c r="ER1769" s="64"/>
      <c r="ES1769" s="64"/>
      <c r="ET1769" s="64"/>
      <c r="EU1769" s="64"/>
      <c r="EV1769" s="64"/>
      <c r="EW1769" s="64"/>
      <c r="EX1769" s="64"/>
      <c r="EY1769" s="64"/>
      <c r="EZ1769" s="64"/>
      <c r="FA1769" s="64"/>
      <c r="FB1769" s="64"/>
      <c r="FC1769" s="64"/>
      <c r="FD1769" s="64"/>
      <c r="FE1769" s="64"/>
      <c r="FF1769" s="64"/>
      <c r="FG1769" s="64"/>
      <c r="FH1769" s="64"/>
      <c r="FI1769" s="64"/>
      <c r="FJ1769" s="64"/>
      <c r="FK1769" s="64"/>
      <c r="FL1769" s="64"/>
      <c r="FM1769" s="64"/>
      <c r="FN1769" s="64"/>
      <c r="FO1769" s="64"/>
      <c r="FP1769" s="64"/>
      <c r="FQ1769" s="64"/>
      <c r="FR1769" s="64"/>
      <c r="FS1769" s="64"/>
      <c r="FT1769" s="64"/>
    </row>
    <row r="1770" spans="1:176" ht="15" x14ac:dyDescent="0.25">
      <c r="A1770" s="20">
        <f t="shared" si="419"/>
        <v>45523</v>
      </c>
      <c r="B1770" s="22">
        <f t="shared" ca="1" si="410"/>
        <v>1.2220074529374965</v>
      </c>
      <c r="C1770" s="22">
        <f t="shared" ca="1" si="420"/>
        <v>0.97614444</v>
      </c>
      <c r="D1770" s="23">
        <f ca="1">IF(A1770&lt;$B$1,VLOOKUP(A1770,[1]DI!$A$4:$B$15000,2,FALSE),0)</f>
        <v>0.104</v>
      </c>
      <c r="E1770" s="22">
        <f t="shared" ca="1" si="411"/>
        <v>3.927E-4</v>
      </c>
      <c r="F1770" s="23">
        <f t="shared" si="412"/>
        <v>1.3</v>
      </c>
      <c r="G1770" s="24">
        <f t="shared" ca="1" si="413"/>
        <v>1.00051051</v>
      </c>
      <c r="H1770" s="22">
        <f ca="1">TRUNC(PRODUCT(G$10:G1769),15)</f>
        <v>1.64526447346885</v>
      </c>
      <c r="I1770" s="22">
        <f t="shared" ca="1" si="414"/>
        <v>1.5015535581434301</v>
      </c>
      <c r="J1770" s="22">
        <f t="shared" ca="1" si="415"/>
        <v>1.0957081500000001</v>
      </c>
      <c r="K1770" s="110">
        <f t="shared" ca="1" si="408"/>
        <v>0.24586301293749643</v>
      </c>
      <c r="L1770" s="115">
        <v>0</v>
      </c>
      <c r="M1770" s="67">
        <f>IF(L1770&gt;0,VLOOKUP(L1770,S$12:$AB$125,7),0)</f>
        <v>0</v>
      </c>
      <c r="N1770" s="2">
        <f t="shared" si="409"/>
        <v>0</v>
      </c>
      <c r="O1770" s="22">
        <f t="shared" ca="1" si="416"/>
        <v>0.24586301293749643</v>
      </c>
      <c r="P1770" s="25" t="str">
        <f t="shared" si="417"/>
        <v>A+J=</v>
      </c>
      <c r="Q1770" s="26">
        <f t="shared" si="418"/>
        <v>45306</v>
      </c>
      <c r="R1770" s="4"/>
      <c r="S1770" s="98"/>
      <c r="U1770" s="4"/>
      <c r="V1770" s="4"/>
      <c r="W1770" s="4"/>
      <c r="X1770" s="4"/>
      <c r="Y1770" s="4"/>
      <c r="Z1770" s="4"/>
      <c r="AA1770" s="4"/>
      <c r="AB1770" s="4"/>
      <c r="AC1770" s="4"/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4"/>
      <c r="AZ1770" s="64"/>
      <c r="BA1770" s="64"/>
      <c r="BB1770" s="64"/>
      <c r="BC1770" s="64"/>
      <c r="BD1770" s="64"/>
      <c r="BE1770" s="64"/>
      <c r="BF1770" s="64"/>
      <c r="BG1770" s="64"/>
      <c r="BH1770" s="64"/>
      <c r="BI1770" s="64"/>
      <c r="BJ1770" s="64"/>
      <c r="BK1770" s="64"/>
      <c r="BL1770" s="64"/>
      <c r="BM1770" s="64"/>
      <c r="BN1770" s="64"/>
      <c r="BO1770" s="64"/>
      <c r="BP1770" s="64"/>
      <c r="BQ1770" s="64"/>
      <c r="BR1770" s="64"/>
      <c r="BS1770" s="64"/>
      <c r="BT1770" s="64"/>
      <c r="BU1770" s="64"/>
      <c r="BV1770" s="64"/>
      <c r="BW1770" s="64"/>
      <c r="BX1770" s="64"/>
      <c r="BY1770" s="64"/>
      <c r="BZ1770" s="64"/>
      <c r="CA1770" s="64"/>
      <c r="CB1770" s="64"/>
      <c r="CC1770" s="64"/>
      <c r="CD1770" s="64"/>
      <c r="CE1770" s="64"/>
      <c r="CF1770" s="64"/>
      <c r="CG1770" s="64"/>
      <c r="CH1770" s="64"/>
      <c r="CI1770" s="64"/>
      <c r="CJ1770" s="64"/>
      <c r="CK1770" s="64"/>
      <c r="CL1770" s="64"/>
      <c r="CM1770" s="64"/>
      <c r="CN1770" s="64"/>
      <c r="CO1770" s="64"/>
      <c r="CP1770" s="64"/>
      <c r="CQ1770" s="64"/>
      <c r="CR1770" s="64"/>
      <c r="CS1770" s="64"/>
      <c r="CT1770" s="64"/>
      <c r="CU1770" s="64"/>
      <c r="CV1770" s="64"/>
      <c r="CW1770" s="64"/>
      <c r="CX1770" s="64"/>
      <c r="CY1770" s="64"/>
      <c r="CZ1770" s="64"/>
      <c r="DA1770" s="64"/>
      <c r="DB1770" s="64"/>
      <c r="DC1770" s="64"/>
      <c r="DD1770" s="64"/>
      <c r="DE1770" s="64"/>
      <c r="DF1770" s="64"/>
      <c r="DG1770" s="64"/>
      <c r="DH1770" s="64"/>
      <c r="DI1770" s="64"/>
      <c r="DJ1770" s="64"/>
      <c r="DK1770" s="64"/>
      <c r="DL1770" s="64"/>
      <c r="DM1770" s="64"/>
      <c r="DN1770" s="64"/>
      <c r="DO1770" s="64"/>
      <c r="DP1770" s="64"/>
      <c r="DQ1770" s="64"/>
      <c r="DR1770" s="64"/>
      <c r="DS1770" s="64"/>
      <c r="DT1770" s="64"/>
      <c r="DU1770" s="64"/>
      <c r="DV1770" s="64"/>
      <c r="DW1770" s="64"/>
      <c r="DX1770" s="64"/>
      <c r="DY1770" s="64"/>
      <c r="DZ1770" s="64"/>
      <c r="EA1770" s="64"/>
      <c r="EB1770" s="64"/>
      <c r="EC1770" s="64"/>
      <c r="ED1770" s="64"/>
      <c r="EE1770" s="64"/>
      <c r="EF1770" s="64"/>
      <c r="EG1770" s="64"/>
      <c r="EH1770" s="64"/>
      <c r="EI1770" s="64"/>
      <c r="EJ1770" s="64"/>
      <c r="EK1770" s="64"/>
      <c r="EL1770" s="64"/>
      <c r="EM1770" s="64"/>
      <c r="EN1770" s="64"/>
      <c r="EO1770" s="64"/>
      <c r="EP1770" s="64"/>
      <c r="EQ1770" s="64"/>
      <c r="ER1770" s="64"/>
      <c r="ES1770" s="64"/>
      <c r="ET1770" s="64"/>
      <c r="EU1770" s="64"/>
      <c r="EV1770" s="64"/>
      <c r="EW1770" s="64"/>
      <c r="EX1770" s="64"/>
      <c r="EY1770" s="64"/>
      <c r="EZ1770" s="64"/>
      <c r="FA1770" s="64"/>
      <c r="FB1770" s="64"/>
      <c r="FC1770" s="64"/>
      <c r="FD1770" s="64"/>
      <c r="FE1770" s="64"/>
      <c r="FF1770" s="64"/>
      <c r="FG1770" s="64"/>
      <c r="FH1770" s="64"/>
      <c r="FI1770" s="64"/>
      <c r="FJ1770" s="64"/>
      <c r="FK1770" s="64"/>
      <c r="FL1770" s="64"/>
      <c r="FM1770" s="64"/>
      <c r="FN1770" s="64"/>
      <c r="FO1770" s="64"/>
      <c r="FP1770" s="64"/>
      <c r="FQ1770" s="64"/>
      <c r="FR1770" s="64"/>
      <c r="FS1770" s="64"/>
      <c r="FT1770" s="64"/>
    </row>
    <row r="1771" spans="1:176" ht="15" x14ac:dyDescent="0.25">
      <c r="A1771" s="20">
        <f t="shared" si="419"/>
        <v>45524</v>
      </c>
      <c r="B1771" s="22">
        <f t="shared" ca="1" si="410"/>
        <v>1.2226313040872963</v>
      </c>
      <c r="C1771" s="22">
        <f t="shared" ca="1" si="420"/>
        <v>0.97614444</v>
      </c>
      <c r="D1771" s="23">
        <f ca="1">IF(A1771&lt;$B$1,VLOOKUP(A1771,[1]DI!$A$4:$B$15000,2,FALSE),0)</f>
        <v>0.104</v>
      </c>
      <c r="E1771" s="22">
        <f t="shared" ca="1" si="411"/>
        <v>3.927E-4</v>
      </c>
      <c r="F1771" s="23">
        <f t="shared" si="412"/>
        <v>1.3</v>
      </c>
      <c r="G1771" s="24">
        <f t="shared" ca="1" si="413"/>
        <v>1.00051051</v>
      </c>
      <c r="H1771" s="22">
        <f ca="1">TRUNC(PRODUCT(G$10:G1770),15)</f>
        <v>1.6461043974352001</v>
      </c>
      <c r="I1771" s="22">
        <f t="shared" ca="1" si="414"/>
        <v>1.5015535581434301</v>
      </c>
      <c r="J1771" s="22">
        <f t="shared" ca="1" si="415"/>
        <v>1.0962675200000001</v>
      </c>
      <c r="K1771" s="110">
        <f t="shared" ca="1" si="408"/>
        <v>0.24648686408729617</v>
      </c>
      <c r="L1771" s="115">
        <v>0</v>
      </c>
      <c r="M1771" s="67">
        <f>IF(L1771&gt;0,VLOOKUP(L1771,S$12:$AB$125,7),0)</f>
        <v>0</v>
      </c>
      <c r="N1771" s="2">
        <f t="shared" si="409"/>
        <v>0</v>
      </c>
      <c r="O1771" s="22">
        <f t="shared" ca="1" si="416"/>
        <v>0.24648686408729617</v>
      </c>
      <c r="P1771" s="25" t="str">
        <f t="shared" si="417"/>
        <v>A+J=</v>
      </c>
      <c r="Q1771" s="26">
        <f t="shared" si="418"/>
        <v>45306</v>
      </c>
      <c r="R1771" s="4"/>
      <c r="S1771" s="98"/>
      <c r="U1771" s="4"/>
      <c r="V1771" s="4"/>
      <c r="W1771" s="4"/>
      <c r="X1771" s="4"/>
      <c r="Y1771" s="4"/>
      <c r="Z1771" s="4"/>
      <c r="AA1771" s="4"/>
      <c r="AB1771" s="4"/>
      <c r="AC1771" s="4"/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64"/>
      <c r="BB1771" s="64"/>
      <c r="BC1771" s="64"/>
      <c r="BD1771" s="64"/>
      <c r="BE1771" s="64"/>
      <c r="BF1771" s="64"/>
      <c r="BG1771" s="64"/>
      <c r="BH1771" s="64"/>
      <c r="BI1771" s="64"/>
      <c r="BJ1771" s="64"/>
      <c r="BK1771" s="64"/>
      <c r="BL1771" s="64"/>
      <c r="BM1771" s="64"/>
      <c r="BN1771" s="64"/>
      <c r="BO1771" s="64"/>
      <c r="BP1771" s="64"/>
      <c r="BQ1771" s="64"/>
      <c r="BR1771" s="64"/>
      <c r="BS1771" s="64"/>
      <c r="BT1771" s="64"/>
      <c r="BU1771" s="64"/>
      <c r="BV1771" s="64"/>
      <c r="BW1771" s="64"/>
      <c r="BX1771" s="64"/>
      <c r="BY1771" s="64"/>
      <c r="BZ1771" s="64"/>
      <c r="CA1771" s="64"/>
      <c r="CB1771" s="64"/>
      <c r="CC1771" s="64"/>
      <c r="CD1771" s="64"/>
      <c r="CE1771" s="64"/>
      <c r="CF1771" s="64"/>
      <c r="CG1771" s="64"/>
      <c r="CH1771" s="64"/>
      <c r="CI1771" s="64"/>
      <c r="CJ1771" s="64"/>
      <c r="CK1771" s="64"/>
      <c r="CL1771" s="64"/>
      <c r="CM1771" s="64"/>
      <c r="CN1771" s="64"/>
      <c r="CO1771" s="64"/>
      <c r="CP1771" s="64"/>
      <c r="CQ1771" s="64"/>
      <c r="CR1771" s="64"/>
      <c r="CS1771" s="64"/>
      <c r="CT1771" s="64"/>
      <c r="CU1771" s="64"/>
      <c r="CV1771" s="64"/>
      <c r="CW1771" s="64"/>
      <c r="CX1771" s="64"/>
      <c r="CY1771" s="64"/>
      <c r="CZ1771" s="64"/>
      <c r="DA1771" s="64"/>
      <c r="DB1771" s="64"/>
      <c r="DC1771" s="64"/>
      <c r="DD1771" s="64"/>
      <c r="DE1771" s="64"/>
      <c r="DF1771" s="64"/>
      <c r="DG1771" s="64"/>
      <c r="DH1771" s="64"/>
      <c r="DI1771" s="64"/>
      <c r="DJ1771" s="64"/>
      <c r="DK1771" s="64"/>
      <c r="DL1771" s="64"/>
      <c r="DM1771" s="64"/>
      <c r="DN1771" s="64"/>
      <c r="DO1771" s="64"/>
      <c r="DP1771" s="64"/>
      <c r="DQ1771" s="64"/>
      <c r="DR1771" s="64"/>
      <c r="DS1771" s="64"/>
      <c r="DT1771" s="64"/>
      <c r="DU1771" s="64"/>
      <c r="DV1771" s="64"/>
      <c r="DW1771" s="64"/>
      <c r="DX1771" s="64"/>
      <c r="DY1771" s="64"/>
      <c r="DZ1771" s="64"/>
      <c r="EA1771" s="64"/>
      <c r="EB1771" s="64"/>
      <c r="EC1771" s="64"/>
      <c r="ED1771" s="64"/>
      <c r="EE1771" s="64"/>
      <c r="EF1771" s="64"/>
      <c r="EG1771" s="64"/>
      <c r="EH1771" s="64"/>
      <c r="EI1771" s="64"/>
      <c r="EJ1771" s="64"/>
      <c r="EK1771" s="64"/>
      <c r="EL1771" s="64"/>
      <c r="EM1771" s="64"/>
      <c r="EN1771" s="64"/>
      <c r="EO1771" s="64"/>
      <c r="EP1771" s="64"/>
      <c r="EQ1771" s="64"/>
      <c r="ER1771" s="64"/>
      <c r="ES1771" s="64"/>
      <c r="ET1771" s="64"/>
      <c r="EU1771" s="64"/>
      <c r="EV1771" s="64"/>
      <c r="EW1771" s="64"/>
      <c r="EX1771" s="64"/>
      <c r="EY1771" s="64"/>
      <c r="EZ1771" s="64"/>
      <c r="FA1771" s="64"/>
      <c r="FB1771" s="64"/>
      <c r="FC1771" s="64"/>
      <c r="FD1771" s="64"/>
      <c r="FE1771" s="64"/>
      <c r="FF1771" s="64"/>
      <c r="FG1771" s="64"/>
      <c r="FH1771" s="64"/>
      <c r="FI1771" s="64"/>
      <c r="FJ1771" s="64"/>
      <c r="FK1771" s="64"/>
      <c r="FL1771" s="64"/>
      <c r="FM1771" s="64"/>
      <c r="FN1771" s="64"/>
      <c r="FO1771" s="64"/>
      <c r="FP1771" s="64"/>
      <c r="FQ1771" s="64"/>
      <c r="FR1771" s="64"/>
      <c r="FS1771" s="64"/>
      <c r="FT1771" s="64"/>
    </row>
    <row r="1772" spans="1:176" ht="15" x14ac:dyDescent="0.25">
      <c r="A1772" s="20">
        <f t="shared" si="419"/>
        <v>45525</v>
      </c>
      <c r="B1772" s="22">
        <f t="shared" ca="1" si="410"/>
        <v>1.223255475582723</v>
      </c>
      <c r="C1772" s="22">
        <f t="shared" ca="1" si="420"/>
        <v>0.97614444</v>
      </c>
      <c r="D1772" s="23">
        <f ca="1">IF(A1772&lt;$B$1,VLOOKUP(A1772,[1]DI!$A$4:$B$15000,2,FALSE),0)</f>
        <v>0.104</v>
      </c>
      <c r="E1772" s="22">
        <f t="shared" ca="1" si="411"/>
        <v>3.927E-4</v>
      </c>
      <c r="F1772" s="23">
        <f t="shared" si="412"/>
        <v>1.3</v>
      </c>
      <c r="G1772" s="24">
        <f t="shared" ca="1" si="413"/>
        <v>1.00051051</v>
      </c>
      <c r="H1772" s="22">
        <f ca="1">TRUNC(PRODUCT(G$10:G1771),15)</f>
        <v>1.6469447501911301</v>
      </c>
      <c r="I1772" s="22">
        <f t="shared" ca="1" si="414"/>
        <v>1.5015535581434301</v>
      </c>
      <c r="J1772" s="22">
        <f t="shared" ca="1" si="415"/>
        <v>1.09682718</v>
      </c>
      <c r="K1772" s="110">
        <f t="shared" ca="1" si="408"/>
        <v>0.24711103558272302</v>
      </c>
      <c r="L1772" s="115">
        <v>0</v>
      </c>
      <c r="M1772" s="67">
        <f>IF(L1772&gt;0,VLOOKUP(L1772,S$12:$AB$125,7),0)</f>
        <v>0</v>
      </c>
      <c r="N1772" s="2">
        <f t="shared" si="409"/>
        <v>0</v>
      </c>
      <c r="O1772" s="22">
        <f t="shared" ca="1" si="416"/>
        <v>0.24711103558272302</v>
      </c>
      <c r="P1772" s="25" t="str">
        <f t="shared" si="417"/>
        <v>A+J=</v>
      </c>
      <c r="Q1772" s="26">
        <f t="shared" si="418"/>
        <v>45306</v>
      </c>
      <c r="R1772" s="4"/>
      <c r="S1772" s="98"/>
      <c r="U1772" s="4"/>
      <c r="V1772" s="4"/>
      <c r="W1772" s="4"/>
      <c r="X1772" s="4"/>
      <c r="Y1772" s="4"/>
      <c r="Z1772" s="4"/>
      <c r="AA1772" s="4"/>
      <c r="AB1772" s="4"/>
      <c r="AC1772" s="4"/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4"/>
      <c r="AZ1772" s="64"/>
      <c r="BA1772" s="64"/>
      <c r="BB1772" s="64"/>
      <c r="BC1772" s="64"/>
      <c r="BD1772" s="64"/>
      <c r="BE1772" s="64"/>
      <c r="BF1772" s="64"/>
      <c r="BG1772" s="64"/>
      <c r="BH1772" s="64"/>
      <c r="BI1772" s="64"/>
      <c r="BJ1772" s="64"/>
      <c r="BK1772" s="64"/>
      <c r="BL1772" s="64"/>
      <c r="BM1772" s="64"/>
      <c r="BN1772" s="64"/>
      <c r="BO1772" s="64"/>
      <c r="BP1772" s="64"/>
      <c r="BQ1772" s="64"/>
      <c r="BR1772" s="64"/>
      <c r="BS1772" s="64"/>
      <c r="BT1772" s="64"/>
      <c r="BU1772" s="64"/>
      <c r="BV1772" s="64"/>
      <c r="BW1772" s="64"/>
      <c r="BX1772" s="64"/>
      <c r="BY1772" s="64"/>
      <c r="BZ1772" s="64"/>
      <c r="CA1772" s="64"/>
      <c r="CB1772" s="64"/>
      <c r="CC1772" s="64"/>
      <c r="CD1772" s="64"/>
      <c r="CE1772" s="64"/>
      <c r="CF1772" s="64"/>
      <c r="CG1772" s="64"/>
      <c r="CH1772" s="64"/>
      <c r="CI1772" s="64"/>
      <c r="CJ1772" s="64"/>
      <c r="CK1772" s="64"/>
      <c r="CL1772" s="64"/>
      <c r="CM1772" s="64"/>
      <c r="CN1772" s="64"/>
      <c r="CO1772" s="64"/>
      <c r="CP1772" s="64"/>
      <c r="CQ1772" s="64"/>
      <c r="CR1772" s="64"/>
      <c r="CS1772" s="64"/>
      <c r="CT1772" s="64"/>
      <c r="CU1772" s="64"/>
      <c r="CV1772" s="64"/>
      <c r="CW1772" s="64"/>
      <c r="CX1772" s="64"/>
      <c r="CY1772" s="64"/>
      <c r="CZ1772" s="64"/>
      <c r="DA1772" s="64"/>
      <c r="DB1772" s="64"/>
      <c r="DC1772" s="64"/>
      <c r="DD1772" s="64"/>
      <c r="DE1772" s="64"/>
      <c r="DF1772" s="64"/>
      <c r="DG1772" s="64"/>
      <c r="DH1772" s="64"/>
      <c r="DI1772" s="64"/>
      <c r="DJ1772" s="64"/>
      <c r="DK1772" s="64"/>
      <c r="DL1772" s="64"/>
      <c r="DM1772" s="64"/>
      <c r="DN1772" s="64"/>
      <c r="DO1772" s="64"/>
      <c r="DP1772" s="64"/>
      <c r="DQ1772" s="64"/>
      <c r="DR1772" s="64"/>
      <c r="DS1772" s="64"/>
      <c r="DT1772" s="64"/>
      <c r="DU1772" s="64"/>
      <c r="DV1772" s="64"/>
      <c r="DW1772" s="64"/>
      <c r="DX1772" s="64"/>
      <c r="DY1772" s="64"/>
      <c r="DZ1772" s="64"/>
      <c r="EA1772" s="64"/>
      <c r="EB1772" s="64"/>
      <c r="EC1772" s="64"/>
      <c r="ED1772" s="64"/>
      <c r="EE1772" s="64"/>
      <c r="EF1772" s="64"/>
      <c r="EG1772" s="64"/>
      <c r="EH1772" s="64"/>
      <c r="EI1772" s="64"/>
      <c r="EJ1772" s="64"/>
      <c r="EK1772" s="64"/>
      <c r="EL1772" s="64"/>
      <c r="EM1772" s="64"/>
      <c r="EN1772" s="64"/>
      <c r="EO1772" s="64"/>
      <c r="EP1772" s="64"/>
      <c r="EQ1772" s="64"/>
      <c r="ER1772" s="64"/>
      <c r="ES1772" s="64"/>
      <c r="ET1772" s="64"/>
      <c r="EU1772" s="64"/>
      <c r="EV1772" s="64"/>
      <c r="EW1772" s="64"/>
      <c r="EX1772" s="64"/>
      <c r="EY1772" s="64"/>
      <c r="EZ1772" s="64"/>
      <c r="FA1772" s="64"/>
      <c r="FB1772" s="64"/>
      <c r="FC1772" s="64"/>
      <c r="FD1772" s="64"/>
      <c r="FE1772" s="64"/>
      <c r="FF1772" s="64"/>
      <c r="FG1772" s="64"/>
      <c r="FH1772" s="64"/>
      <c r="FI1772" s="64"/>
      <c r="FJ1772" s="64"/>
      <c r="FK1772" s="64"/>
      <c r="FL1772" s="64"/>
      <c r="FM1772" s="64"/>
      <c r="FN1772" s="64"/>
      <c r="FO1772" s="64"/>
      <c r="FP1772" s="64"/>
      <c r="FQ1772" s="64"/>
      <c r="FR1772" s="64"/>
      <c r="FS1772" s="64"/>
      <c r="FT1772" s="64"/>
    </row>
    <row r="1773" spans="1:176" ht="15" x14ac:dyDescent="0.25">
      <c r="A1773" s="20">
        <f t="shared" si="419"/>
        <v>45526</v>
      </c>
      <c r="B1773" s="22">
        <f t="shared" ca="1" si="410"/>
        <v>1.2238799560325484</v>
      </c>
      <c r="C1773" s="22">
        <f t="shared" ca="1" si="420"/>
        <v>0.97614444</v>
      </c>
      <c r="D1773" s="23">
        <f ca="1">IF(A1773&lt;$B$1,VLOOKUP(A1773,[1]DI!$A$4:$B$15000,2,FALSE),0)</f>
        <v>0.104</v>
      </c>
      <c r="E1773" s="22">
        <f t="shared" ca="1" si="411"/>
        <v>3.927E-4</v>
      </c>
      <c r="F1773" s="23">
        <f t="shared" si="412"/>
        <v>1.3</v>
      </c>
      <c r="G1773" s="24">
        <f t="shared" ca="1" si="413"/>
        <v>1.00051051</v>
      </c>
      <c r="H1773" s="22">
        <f ca="1">TRUNC(PRODUCT(G$10:G1772),15)</f>
        <v>1.6477855319555501</v>
      </c>
      <c r="I1773" s="22">
        <f t="shared" ca="1" si="414"/>
        <v>1.5015535581434301</v>
      </c>
      <c r="J1773" s="22">
        <f t="shared" ca="1" si="415"/>
        <v>1.09738712</v>
      </c>
      <c r="K1773" s="110">
        <f t="shared" ca="1" si="408"/>
        <v>0.24773551603254851</v>
      </c>
      <c r="L1773" s="115">
        <v>0</v>
      </c>
      <c r="M1773" s="67">
        <f>IF(L1773&gt;0,VLOOKUP(L1773,S$12:$AB$125,7),0)</f>
        <v>0</v>
      </c>
      <c r="N1773" s="2">
        <f t="shared" si="409"/>
        <v>0</v>
      </c>
      <c r="O1773" s="22">
        <f t="shared" ca="1" si="416"/>
        <v>0.24773551603254851</v>
      </c>
      <c r="P1773" s="25" t="str">
        <f t="shared" si="417"/>
        <v>A+J=</v>
      </c>
      <c r="Q1773" s="26">
        <f t="shared" si="418"/>
        <v>45306</v>
      </c>
      <c r="R1773" s="4"/>
      <c r="S1773" s="98"/>
      <c r="U1773" s="4"/>
      <c r="V1773" s="4"/>
      <c r="W1773" s="4"/>
      <c r="X1773" s="4"/>
      <c r="Y1773" s="4"/>
      <c r="Z1773" s="4"/>
      <c r="AA1773" s="4"/>
      <c r="AB1773" s="4"/>
      <c r="AC1773" s="4"/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4"/>
      <c r="AZ1773" s="64"/>
      <c r="BA1773" s="64"/>
      <c r="BB1773" s="64"/>
      <c r="BC1773" s="64"/>
      <c r="BD1773" s="64"/>
      <c r="BE1773" s="64"/>
      <c r="BF1773" s="64"/>
      <c r="BG1773" s="64"/>
      <c r="BH1773" s="64"/>
      <c r="BI1773" s="64"/>
      <c r="BJ1773" s="64"/>
      <c r="BK1773" s="64"/>
      <c r="BL1773" s="64"/>
      <c r="BM1773" s="64"/>
      <c r="BN1773" s="64"/>
      <c r="BO1773" s="64"/>
      <c r="BP1773" s="64"/>
      <c r="BQ1773" s="64"/>
      <c r="BR1773" s="64"/>
      <c r="BS1773" s="64"/>
      <c r="BT1773" s="64"/>
      <c r="BU1773" s="64"/>
      <c r="BV1773" s="64"/>
      <c r="BW1773" s="64"/>
      <c r="BX1773" s="64"/>
      <c r="BY1773" s="64"/>
      <c r="BZ1773" s="64"/>
      <c r="CA1773" s="64"/>
      <c r="CB1773" s="64"/>
      <c r="CC1773" s="64"/>
      <c r="CD1773" s="64"/>
      <c r="CE1773" s="64"/>
      <c r="CF1773" s="64"/>
      <c r="CG1773" s="64"/>
      <c r="CH1773" s="64"/>
      <c r="CI1773" s="64"/>
      <c r="CJ1773" s="64"/>
      <c r="CK1773" s="64"/>
      <c r="CL1773" s="64"/>
      <c r="CM1773" s="64"/>
      <c r="CN1773" s="64"/>
      <c r="CO1773" s="64"/>
      <c r="CP1773" s="64"/>
      <c r="CQ1773" s="64"/>
      <c r="CR1773" s="64"/>
      <c r="CS1773" s="64"/>
      <c r="CT1773" s="64"/>
      <c r="CU1773" s="64"/>
      <c r="CV1773" s="64"/>
      <c r="CW1773" s="64"/>
      <c r="CX1773" s="64"/>
      <c r="CY1773" s="64"/>
      <c r="CZ1773" s="64"/>
      <c r="DA1773" s="64"/>
      <c r="DB1773" s="64"/>
      <c r="DC1773" s="64"/>
      <c r="DD1773" s="64"/>
      <c r="DE1773" s="64"/>
      <c r="DF1773" s="64"/>
      <c r="DG1773" s="64"/>
      <c r="DH1773" s="64"/>
      <c r="DI1773" s="64"/>
      <c r="DJ1773" s="64"/>
      <c r="DK1773" s="64"/>
      <c r="DL1773" s="64"/>
      <c r="DM1773" s="64"/>
      <c r="DN1773" s="64"/>
      <c r="DO1773" s="64"/>
      <c r="DP1773" s="64"/>
      <c r="DQ1773" s="64"/>
      <c r="DR1773" s="64"/>
      <c r="DS1773" s="64"/>
      <c r="DT1773" s="64"/>
      <c r="DU1773" s="64"/>
      <c r="DV1773" s="64"/>
      <c r="DW1773" s="64"/>
      <c r="DX1773" s="64"/>
      <c r="DY1773" s="64"/>
      <c r="DZ1773" s="64"/>
      <c r="EA1773" s="64"/>
      <c r="EB1773" s="64"/>
      <c r="EC1773" s="64"/>
      <c r="ED1773" s="64"/>
      <c r="EE1773" s="64"/>
      <c r="EF1773" s="64"/>
      <c r="EG1773" s="64"/>
      <c r="EH1773" s="64"/>
      <c r="EI1773" s="64"/>
      <c r="EJ1773" s="64"/>
      <c r="EK1773" s="64"/>
      <c r="EL1773" s="64"/>
      <c r="EM1773" s="64"/>
      <c r="EN1773" s="64"/>
      <c r="EO1773" s="64"/>
      <c r="EP1773" s="64"/>
      <c r="EQ1773" s="64"/>
      <c r="ER1773" s="64"/>
      <c r="ES1773" s="64"/>
      <c r="ET1773" s="64"/>
      <c r="EU1773" s="64"/>
      <c r="EV1773" s="64"/>
      <c r="EW1773" s="64"/>
      <c r="EX1773" s="64"/>
      <c r="EY1773" s="64"/>
      <c r="EZ1773" s="64"/>
      <c r="FA1773" s="64"/>
      <c r="FB1773" s="64"/>
      <c r="FC1773" s="64"/>
      <c r="FD1773" s="64"/>
      <c r="FE1773" s="64"/>
      <c r="FF1773" s="64"/>
      <c r="FG1773" s="64"/>
      <c r="FH1773" s="64"/>
      <c r="FI1773" s="64"/>
      <c r="FJ1773" s="64"/>
      <c r="FK1773" s="64"/>
      <c r="FL1773" s="64"/>
      <c r="FM1773" s="64"/>
      <c r="FN1773" s="64"/>
      <c r="FO1773" s="64"/>
      <c r="FP1773" s="64"/>
      <c r="FQ1773" s="64"/>
      <c r="FR1773" s="64"/>
      <c r="FS1773" s="64"/>
      <c r="FT1773" s="64"/>
    </row>
    <row r="1774" spans="1:176" ht="15" x14ac:dyDescent="0.25">
      <c r="A1774" s="20">
        <f t="shared" si="419"/>
        <v>45527</v>
      </c>
      <c r="B1774" s="22">
        <f t="shared" ca="1" si="410"/>
        <v>1.2245047668280011</v>
      </c>
      <c r="C1774" s="22">
        <f t="shared" ca="1" si="420"/>
        <v>0.97614444</v>
      </c>
      <c r="D1774" s="23">
        <f ca="1">IF(A1774&lt;$B$1,VLOOKUP(A1774,[1]DI!$A$4:$B$15000,2,FALSE),0)</f>
        <v>0.104</v>
      </c>
      <c r="E1774" s="22">
        <f t="shared" ca="1" si="411"/>
        <v>3.927E-4</v>
      </c>
      <c r="F1774" s="23">
        <f t="shared" si="412"/>
        <v>1.3</v>
      </c>
      <c r="G1774" s="24">
        <f t="shared" ca="1" si="413"/>
        <v>1.00051051</v>
      </c>
      <c r="H1774" s="22">
        <f ca="1">TRUNC(PRODUCT(G$10:G1773),15)</f>
        <v>1.6486267429474699</v>
      </c>
      <c r="I1774" s="22">
        <f t="shared" ca="1" si="414"/>
        <v>1.5015535581434301</v>
      </c>
      <c r="J1774" s="22">
        <f t="shared" ca="1" si="415"/>
        <v>1.0979473500000001</v>
      </c>
      <c r="K1774" s="110">
        <f t="shared" ca="1" si="408"/>
        <v>0.24836032682800108</v>
      </c>
      <c r="L1774" s="115">
        <v>0</v>
      </c>
      <c r="M1774" s="67">
        <f>IF(L1774&gt;0,VLOOKUP(L1774,S$12:$AB$125,7),0)</f>
        <v>0</v>
      </c>
      <c r="N1774" s="2">
        <f t="shared" si="409"/>
        <v>0</v>
      </c>
      <c r="O1774" s="22">
        <f t="shared" ca="1" si="416"/>
        <v>0.24836032682800108</v>
      </c>
      <c r="P1774" s="25" t="str">
        <f t="shared" si="417"/>
        <v>A+J=</v>
      </c>
      <c r="Q1774" s="26">
        <f t="shared" si="418"/>
        <v>45306</v>
      </c>
      <c r="R1774" s="4"/>
      <c r="S1774" s="98"/>
      <c r="U1774" s="4"/>
      <c r="V1774" s="4"/>
      <c r="W1774" s="4"/>
      <c r="X1774" s="4"/>
      <c r="Y1774" s="4"/>
      <c r="Z1774" s="4"/>
      <c r="AA1774" s="4"/>
      <c r="AB1774" s="4"/>
      <c r="AC1774" s="4"/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4"/>
      <c r="AZ1774" s="64"/>
      <c r="BA1774" s="64"/>
      <c r="BB1774" s="64"/>
      <c r="BC1774" s="64"/>
      <c r="BD1774" s="64"/>
      <c r="BE1774" s="64"/>
      <c r="BF1774" s="64"/>
      <c r="BG1774" s="64"/>
      <c r="BH1774" s="64"/>
      <c r="BI1774" s="64"/>
      <c r="BJ1774" s="64"/>
      <c r="BK1774" s="64"/>
      <c r="BL1774" s="64"/>
      <c r="BM1774" s="64"/>
      <c r="BN1774" s="64"/>
      <c r="BO1774" s="64"/>
      <c r="BP1774" s="64"/>
      <c r="BQ1774" s="64"/>
      <c r="BR1774" s="64"/>
      <c r="BS1774" s="64"/>
      <c r="BT1774" s="64"/>
      <c r="BU1774" s="64"/>
      <c r="BV1774" s="64"/>
      <c r="BW1774" s="64"/>
      <c r="BX1774" s="64"/>
      <c r="BY1774" s="64"/>
      <c r="BZ1774" s="64"/>
      <c r="CA1774" s="64"/>
      <c r="CB1774" s="64"/>
      <c r="CC1774" s="64"/>
      <c r="CD1774" s="64"/>
      <c r="CE1774" s="64"/>
      <c r="CF1774" s="64"/>
      <c r="CG1774" s="64"/>
      <c r="CH1774" s="64"/>
      <c r="CI1774" s="64"/>
      <c r="CJ1774" s="64"/>
      <c r="CK1774" s="64"/>
      <c r="CL1774" s="64"/>
      <c r="CM1774" s="64"/>
      <c r="CN1774" s="64"/>
      <c r="CO1774" s="64"/>
      <c r="CP1774" s="64"/>
      <c r="CQ1774" s="64"/>
      <c r="CR1774" s="64"/>
      <c r="CS1774" s="64"/>
      <c r="CT1774" s="64"/>
      <c r="CU1774" s="64"/>
      <c r="CV1774" s="64"/>
      <c r="CW1774" s="64"/>
      <c r="CX1774" s="64"/>
      <c r="CY1774" s="64"/>
      <c r="CZ1774" s="64"/>
      <c r="DA1774" s="64"/>
      <c r="DB1774" s="64"/>
      <c r="DC1774" s="64"/>
      <c r="DD1774" s="64"/>
      <c r="DE1774" s="64"/>
      <c r="DF1774" s="64"/>
      <c r="DG1774" s="64"/>
      <c r="DH1774" s="64"/>
      <c r="DI1774" s="64"/>
      <c r="DJ1774" s="64"/>
      <c r="DK1774" s="64"/>
      <c r="DL1774" s="64"/>
      <c r="DM1774" s="64"/>
      <c r="DN1774" s="64"/>
      <c r="DO1774" s="64"/>
      <c r="DP1774" s="64"/>
      <c r="DQ1774" s="64"/>
      <c r="DR1774" s="64"/>
      <c r="DS1774" s="64"/>
      <c r="DT1774" s="64"/>
      <c r="DU1774" s="64"/>
      <c r="DV1774" s="64"/>
      <c r="DW1774" s="64"/>
      <c r="DX1774" s="64"/>
      <c r="DY1774" s="64"/>
      <c r="DZ1774" s="64"/>
      <c r="EA1774" s="64"/>
      <c r="EB1774" s="64"/>
      <c r="EC1774" s="64"/>
      <c r="ED1774" s="64"/>
      <c r="EE1774" s="64"/>
      <c r="EF1774" s="64"/>
      <c r="EG1774" s="64"/>
      <c r="EH1774" s="64"/>
      <c r="EI1774" s="64"/>
      <c r="EJ1774" s="64"/>
      <c r="EK1774" s="64"/>
      <c r="EL1774" s="64"/>
      <c r="EM1774" s="64"/>
      <c r="EN1774" s="64"/>
      <c r="EO1774" s="64"/>
      <c r="EP1774" s="64"/>
      <c r="EQ1774" s="64"/>
      <c r="ER1774" s="64"/>
      <c r="ES1774" s="64"/>
      <c r="ET1774" s="64"/>
      <c r="EU1774" s="64"/>
      <c r="EV1774" s="64"/>
      <c r="EW1774" s="64"/>
      <c r="EX1774" s="64"/>
      <c r="EY1774" s="64"/>
      <c r="EZ1774" s="64"/>
      <c r="FA1774" s="64"/>
      <c r="FB1774" s="64"/>
      <c r="FC1774" s="64"/>
      <c r="FD1774" s="64"/>
      <c r="FE1774" s="64"/>
      <c r="FF1774" s="64"/>
      <c r="FG1774" s="64"/>
      <c r="FH1774" s="64"/>
      <c r="FI1774" s="64"/>
      <c r="FJ1774" s="64"/>
      <c r="FK1774" s="64"/>
      <c r="FL1774" s="64"/>
      <c r="FM1774" s="64"/>
      <c r="FN1774" s="64"/>
      <c r="FO1774" s="64"/>
      <c r="FP1774" s="64"/>
      <c r="FQ1774" s="64"/>
      <c r="FR1774" s="64"/>
      <c r="FS1774" s="64"/>
      <c r="FT1774" s="64"/>
    </row>
    <row r="1775" spans="1:176" ht="15" x14ac:dyDescent="0.25">
      <c r="A1775" s="20">
        <f t="shared" si="419"/>
        <v>45528</v>
      </c>
      <c r="B1775" s="22">
        <f t="shared" ca="1" si="410"/>
        <v>1.2251298765778522</v>
      </c>
      <c r="C1775" s="22">
        <f t="shared" ca="1" si="420"/>
        <v>0.97614444</v>
      </c>
      <c r="D1775" s="23">
        <f ca="1">IF(A1775&lt;$B$1,VLOOKUP(A1775,[1]DI!$A$4:$B$15000,2,FALSE),0)</f>
        <v>0</v>
      </c>
      <c r="E1775" s="22">
        <f t="shared" ca="1" si="411"/>
        <v>0</v>
      </c>
      <c r="F1775" s="23">
        <f t="shared" si="412"/>
        <v>1.3</v>
      </c>
      <c r="G1775" s="24">
        <f t="shared" ca="1" si="413"/>
        <v>1</v>
      </c>
      <c r="H1775" s="22">
        <f ca="1">TRUNC(PRODUCT(G$10:G1774),15)</f>
        <v>1.64946838338602</v>
      </c>
      <c r="I1775" s="22">
        <f t="shared" ca="1" si="414"/>
        <v>1.5015535581434301</v>
      </c>
      <c r="J1775" s="22">
        <f t="shared" ca="1" si="415"/>
        <v>1.09850786</v>
      </c>
      <c r="K1775" s="110">
        <f t="shared" ca="1" si="408"/>
        <v>0.24898543657785224</v>
      </c>
      <c r="L1775" s="115">
        <v>0</v>
      </c>
      <c r="M1775" s="67">
        <f>IF(L1775&gt;0,VLOOKUP(L1775,S$12:$AB$125,7),0)</f>
        <v>0</v>
      </c>
      <c r="N1775" s="2">
        <f t="shared" si="409"/>
        <v>0</v>
      </c>
      <c r="O1775" s="22">
        <f t="shared" ca="1" si="416"/>
        <v>0.24898543657785224</v>
      </c>
      <c r="P1775" s="25" t="str">
        <f t="shared" si="417"/>
        <v>A+J=</v>
      </c>
      <c r="Q1775" s="26">
        <f t="shared" si="418"/>
        <v>45306</v>
      </c>
      <c r="R1775" s="4"/>
      <c r="S1775" s="98"/>
      <c r="U1775" s="4"/>
      <c r="V1775" s="4"/>
      <c r="W1775" s="4"/>
      <c r="X1775" s="4"/>
      <c r="Y1775" s="4"/>
      <c r="Z1775" s="4"/>
      <c r="AA1775" s="4"/>
      <c r="AB1775" s="4"/>
      <c r="AC1775" s="4"/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64"/>
      <c r="BB1775" s="64"/>
      <c r="BC1775" s="64"/>
      <c r="BD1775" s="64"/>
      <c r="BE1775" s="64"/>
      <c r="BF1775" s="64"/>
      <c r="BG1775" s="64"/>
      <c r="BH1775" s="64"/>
      <c r="BI1775" s="64"/>
      <c r="BJ1775" s="64"/>
      <c r="BK1775" s="64"/>
      <c r="BL1775" s="64"/>
      <c r="BM1775" s="64"/>
      <c r="BN1775" s="64"/>
      <c r="BO1775" s="64"/>
      <c r="BP1775" s="64"/>
      <c r="BQ1775" s="64"/>
      <c r="BR1775" s="64"/>
      <c r="BS1775" s="64"/>
      <c r="BT1775" s="64"/>
      <c r="BU1775" s="64"/>
      <c r="BV1775" s="64"/>
      <c r="BW1775" s="64"/>
      <c r="BX1775" s="64"/>
      <c r="BY1775" s="64"/>
      <c r="BZ1775" s="64"/>
      <c r="CA1775" s="64"/>
      <c r="CB1775" s="64"/>
      <c r="CC1775" s="64"/>
      <c r="CD1775" s="64"/>
      <c r="CE1775" s="64"/>
      <c r="CF1775" s="64"/>
      <c r="CG1775" s="64"/>
      <c r="CH1775" s="64"/>
      <c r="CI1775" s="64"/>
      <c r="CJ1775" s="64"/>
      <c r="CK1775" s="64"/>
      <c r="CL1775" s="64"/>
      <c r="CM1775" s="64"/>
      <c r="CN1775" s="64"/>
      <c r="CO1775" s="64"/>
      <c r="CP1775" s="64"/>
      <c r="CQ1775" s="64"/>
      <c r="CR1775" s="64"/>
      <c r="CS1775" s="64"/>
      <c r="CT1775" s="64"/>
      <c r="CU1775" s="64"/>
      <c r="CV1775" s="64"/>
      <c r="CW1775" s="64"/>
      <c r="CX1775" s="64"/>
      <c r="CY1775" s="64"/>
      <c r="CZ1775" s="64"/>
      <c r="DA1775" s="64"/>
      <c r="DB1775" s="64"/>
      <c r="DC1775" s="64"/>
      <c r="DD1775" s="64"/>
      <c r="DE1775" s="64"/>
      <c r="DF1775" s="64"/>
      <c r="DG1775" s="64"/>
      <c r="DH1775" s="64"/>
      <c r="DI1775" s="64"/>
      <c r="DJ1775" s="64"/>
      <c r="DK1775" s="64"/>
      <c r="DL1775" s="64"/>
      <c r="DM1775" s="64"/>
      <c r="DN1775" s="64"/>
      <c r="DO1775" s="64"/>
      <c r="DP1775" s="64"/>
      <c r="DQ1775" s="64"/>
      <c r="DR1775" s="64"/>
      <c r="DS1775" s="64"/>
      <c r="DT1775" s="64"/>
      <c r="DU1775" s="64"/>
      <c r="DV1775" s="64"/>
      <c r="DW1775" s="64"/>
      <c r="DX1775" s="64"/>
      <c r="DY1775" s="64"/>
      <c r="DZ1775" s="64"/>
      <c r="EA1775" s="64"/>
      <c r="EB1775" s="64"/>
      <c r="EC1775" s="64"/>
      <c r="ED1775" s="64"/>
      <c r="EE1775" s="64"/>
      <c r="EF1775" s="64"/>
      <c r="EG1775" s="64"/>
      <c r="EH1775" s="64"/>
      <c r="EI1775" s="64"/>
      <c r="EJ1775" s="64"/>
      <c r="EK1775" s="64"/>
      <c r="EL1775" s="64"/>
      <c r="EM1775" s="64"/>
      <c r="EN1775" s="64"/>
      <c r="EO1775" s="64"/>
      <c r="EP1775" s="64"/>
      <c r="EQ1775" s="64"/>
      <c r="ER1775" s="64"/>
      <c r="ES1775" s="64"/>
      <c r="ET1775" s="64"/>
      <c r="EU1775" s="64"/>
      <c r="EV1775" s="64"/>
      <c r="EW1775" s="64"/>
      <c r="EX1775" s="64"/>
      <c r="EY1775" s="64"/>
      <c r="EZ1775" s="64"/>
      <c r="FA1775" s="64"/>
      <c r="FB1775" s="64"/>
      <c r="FC1775" s="64"/>
      <c r="FD1775" s="64"/>
      <c r="FE1775" s="64"/>
      <c r="FF1775" s="64"/>
      <c r="FG1775" s="64"/>
      <c r="FH1775" s="64"/>
      <c r="FI1775" s="64"/>
      <c r="FJ1775" s="64"/>
      <c r="FK1775" s="64"/>
      <c r="FL1775" s="64"/>
      <c r="FM1775" s="64"/>
      <c r="FN1775" s="64"/>
      <c r="FO1775" s="64"/>
      <c r="FP1775" s="64"/>
      <c r="FQ1775" s="64"/>
      <c r="FR1775" s="64"/>
      <c r="FS1775" s="64"/>
      <c r="FT1775" s="64"/>
    </row>
    <row r="1776" spans="1:176" ht="15" x14ac:dyDescent="0.25">
      <c r="A1776" s="20">
        <f t="shared" si="419"/>
        <v>45529</v>
      </c>
      <c r="B1776" s="22">
        <f t="shared" ca="1" si="410"/>
        <v>1.2251298765778522</v>
      </c>
      <c r="C1776" s="22">
        <f t="shared" ca="1" si="420"/>
        <v>0.97614444</v>
      </c>
      <c r="D1776" s="23">
        <f ca="1">IF(A1776&lt;$B$1,VLOOKUP(A1776,[1]DI!$A$4:$B$15000,2,FALSE),0)</f>
        <v>0</v>
      </c>
      <c r="E1776" s="22">
        <f t="shared" ca="1" si="411"/>
        <v>0</v>
      </c>
      <c r="F1776" s="23">
        <f t="shared" si="412"/>
        <v>1.3</v>
      </c>
      <c r="G1776" s="24">
        <f t="shared" ca="1" si="413"/>
        <v>1</v>
      </c>
      <c r="H1776" s="22">
        <f ca="1">TRUNC(PRODUCT(G$10:G1775),15)</f>
        <v>1.64946838338602</v>
      </c>
      <c r="I1776" s="22">
        <f t="shared" ca="1" si="414"/>
        <v>1.5015535581434301</v>
      </c>
      <c r="J1776" s="22">
        <f t="shared" ca="1" si="415"/>
        <v>1.09850786</v>
      </c>
      <c r="K1776" s="110">
        <f t="shared" ref="K1776:K1839" ca="1" si="421">TRUNC((C1776*(J1776-1)),8)+(-R$1531*J1776)</f>
        <v>0.24898543657785224</v>
      </c>
      <c r="L1776" s="115">
        <v>0</v>
      </c>
      <c r="M1776" s="67">
        <f>IF(L1776&gt;0,VLOOKUP(L1776,S$12:$AB$125,7),0)</f>
        <v>0</v>
      </c>
      <c r="N1776" s="2">
        <f t="shared" si="409"/>
        <v>0</v>
      </c>
      <c r="O1776" s="22">
        <f t="shared" ca="1" si="416"/>
        <v>0.24898543657785224</v>
      </c>
      <c r="P1776" s="25" t="str">
        <f t="shared" si="417"/>
        <v>A+J=</v>
      </c>
      <c r="Q1776" s="26">
        <f t="shared" si="418"/>
        <v>45306</v>
      </c>
      <c r="R1776" s="4"/>
      <c r="S1776" s="98"/>
      <c r="U1776" s="4"/>
      <c r="V1776" s="4"/>
      <c r="W1776" s="4"/>
      <c r="X1776" s="4"/>
      <c r="Y1776" s="4"/>
      <c r="Z1776" s="4"/>
      <c r="AA1776" s="4"/>
      <c r="AB1776" s="4"/>
      <c r="AC1776" s="4"/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  <c r="AS1776" s="64"/>
      <c r="AT1776" s="64"/>
      <c r="AU1776" s="64"/>
      <c r="AV1776" s="64"/>
      <c r="AW1776" s="64"/>
      <c r="AX1776" s="64"/>
      <c r="AY1776" s="64"/>
      <c r="AZ1776" s="64"/>
      <c r="BA1776" s="64"/>
      <c r="BB1776" s="64"/>
      <c r="BC1776" s="64"/>
      <c r="BD1776" s="64"/>
      <c r="BE1776" s="64"/>
      <c r="BF1776" s="64"/>
      <c r="BG1776" s="64"/>
      <c r="BH1776" s="64"/>
      <c r="BI1776" s="64"/>
      <c r="BJ1776" s="64"/>
      <c r="BK1776" s="64"/>
      <c r="BL1776" s="64"/>
      <c r="BM1776" s="64"/>
      <c r="BN1776" s="64"/>
      <c r="BO1776" s="64"/>
      <c r="BP1776" s="64"/>
      <c r="BQ1776" s="64"/>
      <c r="BR1776" s="64"/>
      <c r="BS1776" s="64"/>
      <c r="BT1776" s="64"/>
      <c r="BU1776" s="64"/>
      <c r="BV1776" s="64"/>
      <c r="BW1776" s="64"/>
      <c r="BX1776" s="64"/>
      <c r="BY1776" s="64"/>
      <c r="BZ1776" s="64"/>
      <c r="CA1776" s="64"/>
      <c r="CB1776" s="64"/>
      <c r="CC1776" s="64"/>
      <c r="CD1776" s="64"/>
      <c r="CE1776" s="64"/>
      <c r="CF1776" s="64"/>
      <c r="CG1776" s="64"/>
      <c r="CH1776" s="64"/>
      <c r="CI1776" s="64"/>
      <c r="CJ1776" s="64"/>
      <c r="CK1776" s="64"/>
      <c r="CL1776" s="64"/>
      <c r="CM1776" s="64"/>
      <c r="CN1776" s="64"/>
      <c r="CO1776" s="64"/>
      <c r="CP1776" s="64"/>
      <c r="CQ1776" s="64"/>
      <c r="CR1776" s="64"/>
      <c r="CS1776" s="64"/>
      <c r="CT1776" s="64"/>
      <c r="CU1776" s="64"/>
      <c r="CV1776" s="64"/>
      <c r="CW1776" s="64"/>
      <c r="CX1776" s="64"/>
      <c r="CY1776" s="64"/>
      <c r="CZ1776" s="64"/>
      <c r="DA1776" s="64"/>
      <c r="DB1776" s="64"/>
      <c r="DC1776" s="64"/>
      <c r="DD1776" s="64"/>
      <c r="DE1776" s="64"/>
      <c r="DF1776" s="64"/>
      <c r="DG1776" s="64"/>
      <c r="DH1776" s="64"/>
      <c r="DI1776" s="64"/>
      <c r="DJ1776" s="64"/>
      <c r="DK1776" s="64"/>
      <c r="DL1776" s="64"/>
      <c r="DM1776" s="64"/>
      <c r="DN1776" s="64"/>
      <c r="DO1776" s="64"/>
      <c r="DP1776" s="64"/>
      <c r="DQ1776" s="64"/>
      <c r="DR1776" s="64"/>
      <c r="DS1776" s="64"/>
      <c r="DT1776" s="64"/>
      <c r="DU1776" s="64"/>
      <c r="DV1776" s="64"/>
      <c r="DW1776" s="64"/>
      <c r="DX1776" s="64"/>
      <c r="DY1776" s="64"/>
      <c r="DZ1776" s="64"/>
      <c r="EA1776" s="64"/>
      <c r="EB1776" s="64"/>
      <c r="EC1776" s="64"/>
      <c r="ED1776" s="64"/>
      <c r="EE1776" s="64"/>
      <c r="EF1776" s="64"/>
      <c r="EG1776" s="64"/>
      <c r="EH1776" s="64"/>
      <c r="EI1776" s="64"/>
      <c r="EJ1776" s="64"/>
      <c r="EK1776" s="64"/>
      <c r="EL1776" s="64"/>
      <c r="EM1776" s="64"/>
      <c r="EN1776" s="64"/>
      <c r="EO1776" s="64"/>
      <c r="EP1776" s="64"/>
      <c r="EQ1776" s="64"/>
      <c r="ER1776" s="64"/>
      <c r="ES1776" s="64"/>
      <c r="ET1776" s="64"/>
      <c r="EU1776" s="64"/>
      <c r="EV1776" s="64"/>
      <c r="EW1776" s="64"/>
      <c r="EX1776" s="64"/>
      <c r="EY1776" s="64"/>
      <c r="EZ1776" s="64"/>
      <c r="FA1776" s="64"/>
      <c r="FB1776" s="64"/>
      <c r="FC1776" s="64"/>
      <c r="FD1776" s="64"/>
      <c r="FE1776" s="64"/>
      <c r="FF1776" s="64"/>
      <c r="FG1776" s="64"/>
      <c r="FH1776" s="64"/>
      <c r="FI1776" s="64"/>
      <c r="FJ1776" s="64"/>
      <c r="FK1776" s="64"/>
      <c r="FL1776" s="64"/>
      <c r="FM1776" s="64"/>
      <c r="FN1776" s="64"/>
      <c r="FO1776" s="64"/>
      <c r="FP1776" s="64"/>
      <c r="FQ1776" s="64"/>
      <c r="FR1776" s="64"/>
      <c r="FS1776" s="64"/>
      <c r="FT1776" s="64"/>
    </row>
    <row r="1777" spans="1:176" ht="15" x14ac:dyDescent="0.25">
      <c r="A1777" s="20">
        <f t="shared" si="419"/>
        <v>45530</v>
      </c>
      <c r="B1777" s="22">
        <f t="shared" ca="1" si="410"/>
        <v>1.2251298765778522</v>
      </c>
      <c r="C1777" s="22">
        <f t="shared" ca="1" si="420"/>
        <v>0.97614444</v>
      </c>
      <c r="D1777" s="23">
        <f ca="1">IF(A1777&lt;$B$1,VLOOKUP(A1777,[1]DI!$A$4:$B$15000,2,FALSE),0)</f>
        <v>0.104</v>
      </c>
      <c r="E1777" s="22">
        <f t="shared" ca="1" si="411"/>
        <v>3.927E-4</v>
      </c>
      <c r="F1777" s="23">
        <f t="shared" si="412"/>
        <v>1.3</v>
      </c>
      <c r="G1777" s="24">
        <f t="shared" ca="1" si="413"/>
        <v>1.00051051</v>
      </c>
      <c r="H1777" s="22">
        <f ca="1">TRUNC(PRODUCT(G$10:G1776),15)</f>
        <v>1.64946838338602</v>
      </c>
      <c r="I1777" s="22">
        <f t="shared" ca="1" si="414"/>
        <v>1.5015535581434301</v>
      </c>
      <c r="J1777" s="22">
        <f t="shared" ca="1" si="415"/>
        <v>1.09850786</v>
      </c>
      <c r="K1777" s="110">
        <f t="shared" ca="1" si="421"/>
        <v>0.24898543657785224</v>
      </c>
      <c r="L1777" s="115">
        <v>0</v>
      </c>
      <c r="M1777" s="67">
        <f>IF(L1777&gt;0,VLOOKUP(L1777,S$12:$AB$125,7),0)</f>
        <v>0</v>
      </c>
      <c r="N1777" s="2">
        <f t="shared" si="409"/>
        <v>0</v>
      </c>
      <c r="O1777" s="22">
        <f t="shared" ca="1" si="416"/>
        <v>0.24898543657785224</v>
      </c>
      <c r="P1777" s="25" t="str">
        <f t="shared" si="417"/>
        <v>A+J=</v>
      </c>
      <c r="Q1777" s="26">
        <f t="shared" si="418"/>
        <v>45306</v>
      </c>
      <c r="R1777" s="4"/>
      <c r="S1777" s="98"/>
      <c r="U1777" s="4"/>
      <c r="V1777" s="4"/>
      <c r="W1777" s="4"/>
      <c r="X1777" s="4"/>
      <c r="Y1777" s="4"/>
      <c r="Z1777" s="4"/>
      <c r="AA1777" s="4"/>
      <c r="AB1777" s="4"/>
      <c r="AC1777" s="4"/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4"/>
      <c r="AZ1777" s="64"/>
      <c r="BA1777" s="64"/>
      <c r="BB1777" s="64"/>
      <c r="BC1777" s="64"/>
      <c r="BD1777" s="64"/>
      <c r="BE1777" s="64"/>
      <c r="BF1777" s="64"/>
      <c r="BG1777" s="64"/>
      <c r="BH1777" s="64"/>
      <c r="BI1777" s="64"/>
      <c r="BJ1777" s="64"/>
      <c r="BK1777" s="64"/>
      <c r="BL1777" s="64"/>
      <c r="BM1777" s="64"/>
      <c r="BN1777" s="64"/>
      <c r="BO1777" s="64"/>
      <c r="BP1777" s="64"/>
      <c r="BQ1777" s="64"/>
      <c r="BR1777" s="64"/>
      <c r="BS1777" s="64"/>
      <c r="BT1777" s="64"/>
      <c r="BU1777" s="64"/>
      <c r="BV1777" s="64"/>
      <c r="BW1777" s="64"/>
      <c r="BX1777" s="64"/>
      <c r="BY1777" s="64"/>
      <c r="BZ1777" s="64"/>
      <c r="CA1777" s="64"/>
      <c r="CB1777" s="64"/>
      <c r="CC1777" s="64"/>
      <c r="CD1777" s="64"/>
      <c r="CE1777" s="64"/>
      <c r="CF1777" s="64"/>
      <c r="CG1777" s="64"/>
      <c r="CH1777" s="64"/>
      <c r="CI1777" s="64"/>
      <c r="CJ1777" s="64"/>
      <c r="CK1777" s="64"/>
      <c r="CL1777" s="64"/>
      <c r="CM1777" s="64"/>
      <c r="CN1777" s="64"/>
      <c r="CO1777" s="64"/>
      <c r="CP1777" s="64"/>
      <c r="CQ1777" s="64"/>
      <c r="CR1777" s="64"/>
      <c r="CS1777" s="64"/>
      <c r="CT1777" s="64"/>
      <c r="CU1777" s="64"/>
      <c r="CV1777" s="64"/>
      <c r="CW1777" s="64"/>
      <c r="CX1777" s="64"/>
      <c r="CY1777" s="64"/>
      <c r="CZ1777" s="64"/>
      <c r="DA1777" s="64"/>
      <c r="DB1777" s="64"/>
      <c r="DC1777" s="64"/>
      <c r="DD1777" s="64"/>
      <c r="DE1777" s="64"/>
      <c r="DF1777" s="64"/>
      <c r="DG1777" s="64"/>
      <c r="DH1777" s="64"/>
      <c r="DI1777" s="64"/>
      <c r="DJ1777" s="64"/>
      <c r="DK1777" s="64"/>
      <c r="DL1777" s="64"/>
      <c r="DM1777" s="64"/>
      <c r="DN1777" s="64"/>
      <c r="DO1777" s="64"/>
      <c r="DP1777" s="64"/>
      <c r="DQ1777" s="64"/>
      <c r="DR1777" s="64"/>
      <c r="DS1777" s="64"/>
      <c r="DT1777" s="64"/>
      <c r="DU1777" s="64"/>
      <c r="DV1777" s="64"/>
      <c r="DW1777" s="64"/>
      <c r="DX1777" s="64"/>
      <c r="DY1777" s="64"/>
      <c r="DZ1777" s="64"/>
      <c r="EA1777" s="64"/>
      <c r="EB1777" s="64"/>
      <c r="EC1777" s="64"/>
      <c r="ED1777" s="64"/>
      <c r="EE1777" s="64"/>
      <c r="EF1777" s="64"/>
      <c r="EG1777" s="64"/>
      <c r="EH1777" s="64"/>
      <c r="EI1777" s="64"/>
      <c r="EJ1777" s="64"/>
      <c r="EK1777" s="64"/>
      <c r="EL1777" s="64"/>
      <c r="EM1777" s="64"/>
      <c r="EN1777" s="64"/>
      <c r="EO1777" s="64"/>
      <c r="EP1777" s="64"/>
      <c r="EQ1777" s="64"/>
      <c r="ER1777" s="64"/>
      <c r="ES1777" s="64"/>
      <c r="ET1777" s="64"/>
      <c r="EU1777" s="64"/>
      <c r="EV1777" s="64"/>
      <c r="EW1777" s="64"/>
      <c r="EX1777" s="64"/>
      <c r="EY1777" s="64"/>
      <c r="EZ1777" s="64"/>
      <c r="FA1777" s="64"/>
      <c r="FB1777" s="64"/>
      <c r="FC1777" s="64"/>
      <c r="FD1777" s="64"/>
      <c r="FE1777" s="64"/>
      <c r="FF1777" s="64"/>
      <c r="FG1777" s="64"/>
      <c r="FH1777" s="64"/>
      <c r="FI1777" s="64"/>
      <c r="FJ1777" s="64"/>
      <c r="FK1777" s="64"/>
      <c r="FL1777" s="64"/>
      <c r="FM1777" s="64"/>
      <c r="FN1777" s="64"/>
      <c r="FO1777" s="64"/>
      <c r="FP1777" s="64"/>
      <c r="FQ1777" s="64"/>
      <c r="FR1777" s="64"/>
      <c r="FS1777" s="64"/>
      <c r="FT1777" s="64"/>
    </row>
    <row r="1778" spans="1:176" ht="15" x14ac:dyDescent="0.25">
      <c r="A1778" s="20">
        <f t="shared" si="419"/>
        <v>45531</v>
      </c>
      <c r="B1778" s="22">
        <f t="shared" ca="1" si="410"/>
        <v>1.2257553266733305</v>
      </c>
      <c r="C1778" s="22">
        <f t="shared" ca="1" si="420"/>
        <v>0.97614444</v>
      </c>
      <c r="D1778" s="23">
        <f ca="1">IF(A1778&lt;$B$1,VLOOKUP(A1778,[1]DI!$A$4:$B$15000,2,FALSE),0)</f>
        <v>0.104</v>
      </c>
      <c r="E1778" s="22">
        <f t="shared" ca="1" si="411"/>
        <v>3.927E-4</v>
      </c>
      <c r="F1778" s="23">
        <f t="shared" si="412"/>
        <v>1.3</v>
      </c>
      <c r="G1778" s="24">
        <f t="shared" ca="1" si="413"/>
        <v>1.00051051</v>
      </c>
      <c r="H1778" s="22">
        <f ca="1">TRUNC(PRODUCT(G$10:G1777),15)</f>
        <v>1.65031045349042</v>
      </c>
      <c r="I1778" s="22">
        <f t="shared" ca="1" si="414"/>
        <v>1.5015535581434301</v>
      </c>
      <c r="J1778" s="22">
        <f t="shared" ca="1" si="415"/>
        <v>1.0990686599999999</v>
      </c>
      <c r="K1778" s="110">
        <f t="shared" ca="1" si="421"/>
        <v>0.24961088667333053</v>
      </c>
      <c r="L1778" s="115">
        <v>0</v>
      </c>
      <c r="M1778" s="67">
        <f>IF(L1778&gt;0,VLOOKUP(L1778,S$12:$AB$125,7),0)</f>
        <v>0</v>
      </c>
      <c r="N1778" s="2">
        <f t="shared" si="409"/>
        <v>0</v>
      </c>
      <c r="O1778" s="22">
        <f t="shared" ca="1" si="416"/>
        <v>0.24961088667333053</v>
      </c>
      <c r="P1778" s="25" t="str">
        <f t="shared" si="417"/>
        <v>A+J=</v>
      </c>
      <c r="Q1778" s="26">
        <f t="shared" si="418"/>
        <v>45306</v>
      </c>
      <c r="R1778" s="4"/>
      <c r="S1778" s="98"/>
      <c r="U1778" s="4"/>
      <c r="V1778" s="4"/>
      <c r="W1778" s="4"/>
      <c r="X1778" s="4"/>
      <c r="Y1778" s="4"/>
      <c r="Z1778" s="4"/>
      <c r="AA1778" s="4"/>
      <c r="AB1778" s="4"/>
      <c r="AC1778" s="4"/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4"/>
      <c r="AZ1778" s="64"/>
      <c r="BA1778" s="64"/>
      <c r="BB1778" s="64"/>
      <c r="BC1778" s="64"/>
      <c r="BD1778" s="64"/>
      <c r="BE1778" s="64"/>
      <c r="BF1778" s="64"/>
      <c r="BG1778" s="64"/>
      <c r="BH1778" s="64"/>
      <c r="BI1778" s="64"/>
      <c r="BJ1778" s="64"/>
      <c r="BK1778" s="64"/>
      <c r="BL1778" s="64"/>
      <c r="BM1778" s="64"/>
      <c r="BN1778" s="64"/>
      <c r="BO1778" s="64"/>
      <c r="BP1778" s="64"/>
      <c r="BQ1778" s="64"/>
      <c r="BR1778" s="64"/>
      <c r="BS1778" s="64"/>
      <c r="BT1778" s="64"/>
      <c r="BU1778" s="64"/>
      <c r="BV1778" s="64"/>
      <c r="BW1778" s="64"/>
      <c r="BX1778" s="64"/>
      <c r="BY1778" s="64"/>
      <c r="BZ1778" s="64"/>
      <c r="CA1778" s="64"/>
      <c r="CB1778" s="64"/>
      <c r="CC1778" s="64"/>
      <c r="CD1778" s="64"/>
      <c r="CE1778" s="64"/>
      <c r="CF1778" s="64"/>
      <c r="CG1778" s="64"/>
      <c r="CH1778" s="64"/>
      <c r="CI1778" s="64"/>
      <c r="CJ1778" s="64"/>
      <c r="CK1778" s="64"/>
      <c r="CL1778" s="64"/>
      <c r="CM1778" s="64"/>
      <c r="CN1778" s="64"/>
      <c r="CO1778" s="64"/>
      <c r="CP1778" s="64"/>
      <c r="CQ1778" s="64"/>
      <c r="CR1778" s="64"/>
      <c r="CS1778" s="64"/>
      <c r="CT1778" s="64"/>
      <c r="CU1778" s="64"/>
      <c r="CV1778" s="64"/>
      <c r="CW1778" s="64"/>
      <c r="CX1778" s="64"/>
      <c r="CY1778" s="64"/>
      <c r="CZ1778" s="64"/>
      <c r="DA1778" s="64"/>
      <c r="DB1778" s="64"/>
      <c r="DC1778" s="64"/>
      <c r="DD1778" s="64"/>
      <c r="DE1778" s="64"/>
      <c r="DF1778" s="64"/>
      <c r="DG1778" s="64"/>
      <c r="DH1778" s="64"/>
      <c r="DI1778" s="64"/>
      <c r="DJ1778" s="64"/>
      <c r="DK1778" s="64"/>
      <c r="DL1778" s="64"/>
      <c r="DM1778" s="64"/>
      <c r="DN1778" s="64"/>
      <c r="DO1778" s="64"/>
      <c r="DP1778" s="64"/>
      <c r="DQ1778" s="64"/>
      <c r="DR1778" s="64"/>
      <c r="DS1778" s="64"/>
      <c r="DT1778" s="64"/>
      <c r="DU1778" s="64"/>
      <c r="DV1778" s="64"/>
      <c r="DW1778" s="64"/>
      <c r="DX1778" s="64"/>
      <c r="DY1778" s="64"/>
      <c r="DZ1778" s="64"/>
      <c r="EA1778" s="64"/>
      <c r="EB1778" s="64"/>
      <c r="EC1778" s="64"/>
      <c r="ED1778" s="64"/>
      <c r="EE1778" s="64"/>
      <c r="EF1778" s="64"/>
      <c r="EG1778" s="64"/>
      <c r="EH1778" s="64"/>
      <c r="EI1778" s="64"/>
      <c r="EJ1778" s="64"/>
      <c r="EK1778" s="64"/>
      <c r="EL1778" s="64"/>
      <c r="EM1778" s="64"/>
      <c r="EN1778" s="64"/>
      <c r="EO1778" s="64"/>
      <c r="EP1778" s="64"/>
      <c r="EQ1778" s="64"/>
      <c r="ER1778" s="64"/>
      <c r="ES1778" s="64"/>
      <c r="ET1778" s="64"/>
      <c r="EU1778" s="64"/>
      <c r="EV1778" s="64"/>
      <c r="EW1778" s="64"/>
      <c r="EX1778" s="64"/>
      <c r="EY1778" s="64"/>
      <c r="EZ1778" s="64"/>
      <c r="FA1778" s="64"/>
      <c r="FB1778" s="64"/>
      <c r="FC1778" s="64"/>
      <c r="FD1778" s="64"/>
      <c r="FE1778" s="64"/>
      <c r="FF1778" s="64"/>
      <c r="FG1778" s="64"/>
      <c r="FH1778" s="64"/>
      <c r="FI1778" s="64"/>
      <c r="FJ1778" s="64"/>
      <c r="FK1778" s="64"/>
      <c r="FL1778" s="64"/>
      <c r="FM1778" s="64"/>
      <c r="FN1778" s="64"/>
      <c r="FO1778" s="64"/>
      <c r="FP1778" s="64"/>
      <c r="FQ1778" s="64"/>
      <c r="FR1778" s="64"/>
      <c r="FS1778" s="64"/>
      <c r="FT1778" s="64"/>
    </row>
    <row r="1779" spans="1:176" ht="15" x14ac:dyDescent="0.25">
      <c r="A1779" s="20">
        <f t="shared" si="419"/>
        <v>45532</v>
      </c>
      <c r="B1779" s="22">
        <f t="shared" ca="1" si="410"/>
        <v>1.2263810757232074</v>
      </c>
      <c r="C1779" s="22">
        <f t="shared" ca="1" si="420"/>
        <v>0.97614444</v>
      </c>
      <c r="D1779" s="23">
        <f ca="1">IF(A1779&lt;$B$1,VLOOKUP(A1779,[1]DI!$A$4:$B$15000,2,FALSE),0)</f>
        <v>0.104</v>
      </c>
      <c r="E1779" s="22">
        <f t="shared" ca="1" si="411"/>
        <v>3.927E-4</v>
      </c>
      <c r="F1779" s="23">
        <f t="shared" si="412"/>
        <v>1.3</v>
      </c>
      <c r="G1779" s="24">
        <f t="shared" ca="1" si="413"/>
        <v>1.00051051</v>
      </c>
      <c r="H1779" s="22">
        <f ca="1">TRUNC(PRODUCT(G$10:G1778),15)</f>
        <v>1.65115295348003</v>
      </c>
      <c r="I1779" s="22">
        <f t="shared" ca="1" si="414"/>
        <v>1.5015535581434301</v>
      </c>
      <c r="J1779" s="22">
        <f t="shared" ca="1" si="415"/>
        <v>1.0996297399999999</v>
      </c>
      <c r="K1779" s="110">
        <f t="shared" ca="1" si="421"/>
        <v>0.25023663572320742</v>
      </c>
      <c r="L1779" s="115">
        <v>0</v>
      </c>
      <c r="M1779" s="67">
        <f>IF(L1779&gt;0,VLOOKUP(L1779,S$12:$AB$125,7),0)</f>
        <v>0</v>
      </c>
      <c r="N1779" s="2">
        <f t="shared" si="409"/>
        <v>0</v>
      </c>
      <c r="O1779" s="22">
        <f t="shared" ca="1" si="416"/>
        <v>0.25023663572320742</v>
      </c>
      <c r="P1779" s="25" t="str">
        <f t="shared" si="417"/>
        <v>A+J=</v>
      </c>
      <c r="Q1779" s="26">
        <f t="shared" si="418"/>
        <v>45306</v>
      </c>
      <c r="R1779" s="4"/>
      <c r="S1779" s="98"/>
      <c r="U1779" s="4"/>
      <c r="V1779" s="4"/>
      <c r="W1779" s="4"/>
      <c r="X1779" s="4"/>
      <c r="Y1779" s="4"/>
      <c r="Z1779" s="4"/>
      <c r="AA1779" s="4"/>
      <c r="AB1779" s="4"/>
      <c r="AC1779" s="4"/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  <c r="AS1779" s="64"/>
      <c r="AT1779" s="64"/>
      <c r="AU1779" s="64"/>
      <c r="AV1779" s="64"/>
      <c r="AW1779" s="64"/>
      <c r="AX1779" s="64"/>
      <c r="AY1779" s="64"/>
      <c r="AZ1779" s="64"/>
      <c r="BA1779" s="64"/>
      <c r="BB1779" s="64"/>
      <c r="BC1779" s="64"/>
      <c r="BD1779" s="64"/>
      <c r="BE1779" s="64"/>
      <c r="BF1779" s="64"/>
      <c r="BG1779" s="64"/>
      <c r="BH1779" s="64"/>
      <c r="BI1779" s="64"/>
      <c r="BJ1779" s="64"/>
      <c r="BK1779" s="64"/>
      <c r="BL1779" s="64"/>
      <c r="BM1779" s="64"/>
      <c r="BN1779" s="64"/>
      <c r="BO1779" s="64"/>
      <c r="BP1779" s="64"/>
      <c r="BQ1779" s="64"/>
      <c r="BR1779" s="64"/>
      <c r="BS1779" s="64"/>
      <c r="BT1779" s="64"/>
      <c r="BU1779" s="64"/>
      <c r="BV1779" s="64"/>
      <c r="BW1779" s="64"/>
      <c r="BX1779" s="64"/>
      <c r="BY1779" s="64"/>
      <c r="BZ1779" s="64"/>
      <c r="CA1779" s="64"/>
      <c r="CB1779" s="64"/>
      <c r="CC1779" s="64"/>
      <c r="CD1779" s="64"/>
      <c r="CE1779" s="64"/>
      <c r="CF1779" s="64"/>
      <c r="CG1779" s="64"/>
      <c r="CH1779" s="64"/>
      <c r="CI1779" s="64"/>
      <c r="CJ1779" s="64"/>
      <c r="CK1779" s="64"/>
      <c r="CL1779" s="64"/>
      <c r="CM1779" s="64"/>
      <c r="CN1779" s="64"/>
      <c r="CO1779" s="64"/>
      <c r="CP1779" s="64"/>
      <c r="CQ1779" s="64"/>
      <c r="CR1779" s="64"/>
      <c r="CS1779" s="64"/>
      <c r="CT1779" s="64"/>
      <c r="CU1779" s="64"/>
      <c r="CV1779" s="64"/>
      <c r="CW1779" s="64"/>
      <c r="CX1779" s="64"/>
      <c r="CY1779" s="64"/>
      <c r="CZ1779" s="64"/>
      <c r="DA1779" s="64"/>
      <c r="DB1779" s="64"/>
      <c r="DC1779" s="64"/>
      <c r="DD1779" s="64"/>
      <c r="DE1779" s="64"/>
      <c r="DF1779" s="64"/>
      <c r="DG1779" s="64"/>
      <c r="DH1779" s="64"/>
      <c r="DI1779" s="64"/>
      <c r="DJ1779" s="64"/>
      <c r="DK1779" s="64"/>
      <c r="DL1779" s="64"/>
      <c r="DM1779" s="64"/>
      <c r="DN1779" s="64"/>
      <c r="DO1779" s="64"/>
      <c r="DP1779" s="64"/>
      <c r="DQ1779" s="64"/>
      <c r="DR1779" s="64"/>
      <c r="DS1779" s="64"/>
      <c r="DT1779" s="64"/>
      <c r="DU1779" s="64"/>
      <c r="DV1779" s="64"/>
      <c r="DW1779" s="64"/>
      <c r="DX1779" s="64"/>
      <c r="DY1779" s="64"/>
      <c r="DZ1779" s="64"/>
      <c r="EA1779" s="64"/>
      <c r="EB1779" s="64"/>
      <c r="EC1779" s="64"/>
      <c r="ED1779" s="64"/>
      <c r="EE1779" s="64"/>
      <c r="EF1779" s="64"/>
      <c r="EG1779" s="64"/>
      <c r="EH1779" s="64"/>
      <c r="EI1779" s="64"/>
      <c r="EJ1779" s="64"/>
      <c r="EK1779" s="64"/>
      <c r="EL1779" s="64"/>
      <c r="EM1779" s="64"/>
      <c r="EN1779" s="64"/>
      <c r="EO1779" s="64"/>
      <c r="EP1779" s="64"/>
      <c r="EQ1779" s="64"/>
      <c r="ER1779" s="64"/>
      <c r="ES1779" s="64"/>
      <c r="ET1779" s="64"/>
      <c r="EU1779" s="64"/>
      <c r="EV1779" s="64"/>
      <c r="EW1779" s="64"/>
      <c r="EX1779" s="64"/>
      <c r="EY1779" s="64"/>
      <c r="EZ1779" s="64"/>
      <c r="FA1779" s="64"/>
      <c r="FB1779" s="64"/>
      <c r="FC1779" s="64"/>
      <c r="FD1779" s="64"/>
      <c r="FE1779" s="64"/>
      <c r="FF1779" s="64"/>
      <c r="FG1779" s="64"/>
      <c r="FH1779" s="64"/>
      <c r="FI1779" s="64"/>
      <c r="FJ1779" s="64"/>
      <c r="FK1779" s="64"/>
      <c r="FL1779" s="64"/>
      <c r="FM1779" s="64"/>
      <c r="FN1779" s="64"/>
      <c r="FO1779" s="64"/>
      <c r="FP1779" s="64"/>
      <c r="FQ1779" s="64"/>
      <c r="FR1779" s="64"/>
      <c r="FS1779" s="64"/>
      <c r="FT1779" s="64"/>
    </row>
    <row r="1780" spans="1:176" ht="15" x14ac:dyDescent="0.25">
      <c r="A1780" s="20">
        <f t="shared" si="419"/>
        <v>45533</v>
      </c>
      <c r="B1780" s="22">
        <f t="shared" ca="1" si="410"/>
        <v>1.22700716650994</v>
      </c>
      <c r="C1780" s="22">
        <f t="shared" ca="1" si="420"/>
        <v>0.97614444</v>
      </c>
      <c r="D1780" s="23">
        <f ca="1">IF(A1780&lt;$B$1,VLOOKUP(A1780,[1]DI!$A$4:$B$15000,2,FALSE),0)</f>
        <v>0.104</v>
      </c>
      <c r="E1780" s="22">
        <f t="shared" ca="1" si="411"/>
        <v>3.927E-4</v>
      </c>
      <c r="F1780" s="23">
        <f t="shared" si="412"/>
        <v>1.3</v>
      </c>
      <c r="G1780" s="24">
        <f t="shared" ca="1" si="413"/>
        <v>1.00051051</v>
      </c>
      <c r="H1780" s="22">
        <f ca="1">TRUNC(PRODUCT(G$10:G1779),15)</f>
        <v>1.65199588357431</v>
      </c>
      <c r="I1780" s="22">
        <f t="shared" ca="1" si="414"/>
        <v>1.5015535581434301</v>
      </c>
      <c r="J1780" s="22">
        <f t="shared" ca="1" si="415"/>
        <v>1.1001911200000001</v>
      </c>
      <c r="K1780" s="110">
        <f t="shared" ca="1" si="421"/>
        <v>0.25086272650993996</v>
      </c>
      <c r="L1780" s="115">
        <v>0</v>
      </c>
      <c r="M1780" s="67">
        <f>IF(L1780&gt;0,VLOOKUP(L1780,S$12:$AB$125,7),0)</f>
        <v>0</v>
      </c>
      <c r="N1780" s="2">
        <f t="shared" si="409"/>
        <v>0</v>
      </c>
      <c r="O1780" s="22">
        <f t="shared" ca="1" si="416"/>
        <v>0.25086272650993996</v>
      </c>
      <c r="P1780" s="25" t="str">
        <f t="shared" si="417"/>
        <v>A+J=</v>
      </c>
      <c r="Q1780" s="26">
        <f t="shared" si="418"/>
        <v>45306</v>
      </c>
      <c r="R1780" s="4"/>
      <c r="S1780" s="98"/>
      <c r="U1780" s="4"/>
      <c r="V1780" s="4"/>
      <c r="W1780" s="4"/>
      <c r="X1780" s="4"/>
      <c r="Y1780" s="4"/>
      <c r="Z1780" s="4"/>
      <c r="AA1780" s="4"/>
      <c r="AB1780" s="4"/>
      <c r="AC1780" s="4"/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4"/>
      <c r="AZ1780" s="64"/>
      <c r="BA1780" s="64"/>
      <c r="BB1780" s="64"/>
      <c r="BC1780" s="64"/>
      <c r="BD1780" s="64"/>
      <c r="BE1780" s="64"/>
      <c r="BF1780" s="64"/>
      <c r="BG1780" s="64"/>
      <c r="BH1780" s="64"/>
      <c r="BI1780" s="64"/>
      <c r="BJ1780" s="64"/>
      <c r="BK1780" s="64"/>
      <c r="BL1780" s="64"/>
      <c r="BM1780" s="64"/>
      <c r="BN1780" s="64"/>
      <c r="BO1780" s="64"/>
      <c r="BP1780" s="64"/>
      <c r="BQ1780" s="64"/>
      <c r="BR1780" s="64"/>
      <c r="BS1780" s="64"/>
      <c r="BT1780" s="64"/>
      <c r="BU1780" s="64"/>
      <c r="BV1780" s="64"/>
      <c r="BW1780" s="64"/>
      <c r="BX1780" s="64"/>
      <c r="BY1780" s="64"/>
      <c r="BZ1780" s="64"/>
      <c r="CA1780" s="64"/>
      <c r="CB1780" s="64"/>
      <c r="CC1780" s="64"/>
      <c r="CD1780" s="64"/>
      <c r="CE1780" s="64"/>
      <c r="CF1780" s="64"/>
      <c r="CG1780" s="64"/>
      <c r="CH1780" s="64"/>
      <c r="CI1780" s="64"/>
      <c r="CJ1780" s="64"/>
      <c r="CK1780" s="64"/>
      <c r="CL1780" s="64"/>
      <c r="CM1780" s="64"/>
      <c r="CN1780" s="64"/>
      <c r="CO1780" s="64"/>
      <c r="CP1780" s="64"/>
      <c r="CQ1780" s="64"/>
      <c r="CR1780" s="64"/>
      <c r="CS1780" s="64"/>
      <c r="CT1780" s="64"/>
      <c r="CU1780" s="64"/>
      <c r="CV1780" s="64"/>
      <c r="CW1780" s="64"/>
      <c r="CX1780" s="64"/>
      <c r="CY1780" s="64"/>
      <c r="CZ1780" s="64"/>
      <c r="DA1780" s="64"/>
      <c r="DB1780" s="64"/>
      <c r="DC1780" s="64"/>
      <c r="DD1780" s="64"/>
      <c r="DE1780" s="64"/>
      <c r="DF1780" s="64"/>
      <c r="DG1780" s="64"/>
      <c r="DH1780" s="64"/>
      <c r="DI1780" s="64"/>
      <c r="DJ1780" s="64"/>
      <c r="DK1780" s="64"/>
      <c r="DL1780" s="64"/>
      <c r="DM1780" s="64"/>
      <c r="DN1780" s="64"/>
      <c r="DO1780" s="64"/>
      <c r="DP1780" s="64"/>
      <c r="DQ1780" s="64"/>
      <c r="DR1780" s="64"/>
      <c r="DS1780" s="64"/>
      <c r="DT1780" s="64"/>
      <c r="DU1780" s="64"/>
      <c r="DV1780" s="64"/>
      <c r="DW1780" s="64"/>
      <c r="DX1780" s="64"/>
      <c r="DY1780" s="64"/>
      <c r="DZ1780" s="64"/>
      <c r="EA1780" s="64"/>
      <c r="EB1780" s="64"/>
      <c r="EC1780" s="64"/>
      <c r="ED1780" s="64"/>
      <c r="EE1780" s="64"/>
      <c r="EF1780" s="64"/>
      <c r="EG1780" s="64"/>
      <c r="EH1780" s="64"/>
      <c r="EI1780" s="64"/>
      <c r="EJ1780" s="64"/>
      <c r="EK1780" s="64"/>
      <c r="EL1780" s="64"/>
      <c r="EM1780" s="64"/>
      <c r="EN1780" s="64"/>
      <c r="EO1780" s="64"/>
      <c r="EP1780" s="64"/>
      <c r="EQ1780" s="64"/>
      <c r="ER1780" s="64"/>
      <c r="ES1780" s="64"/>
      <c r="ET1780" s="64"/>
      <c r="EU1780" s="64"/>
      <c r="EV1780" s="64"/>
      <c r="EW1780" s="64"/>
      <c r="EX1780" s="64"/>
      <c r="EY1780" s="64"/>
      <c r="EZ1780" s="64"/>
      <c r="FA1780" s="64"/>
      <c r="FB1780" s="64"/>
      <c r="FC1780" s="64"/>
      <c r="FD1780" s="64"/>
      <c r="FE1780" s="64"/>
      <c r="FF1780" s="64"/>
      <c r="FG1780" s="64"/>
      <c r="FH1780" s="64"/>
      <c r="FI1780" s="64"/>
      <c r="FJ1780" s="64"/>
      <c r="FK1780" s="64"/>
      <c r="FL1780" s="64"/>
      <c r="FM1780" s="64"/>
      <c r="FN1780" s="64"/>
      <c r="FO1780" s="64"/>
      <c r="FP1780" s="64"/>
      <c r="FQ1780" s="64"/>
      <c r="FR1780" s="64"/>
      <c r="FS1780" s="64"/>
      <c r="FT1780" s="64"/>
    </row>
    <row r="1781" spans="1:176" ht="15" x14ac:dyDescent="0.25">
      <c r="A1781" s="20">
        <f t="shared" si="419"/>
        <v>45534</v>
      </c>
      <c r="B1781" s="22">
        <f t="shared" ca="1" si="410"/>
        <v>1.2276335548598425</v>
      </c>
      <c r="C1781" s="22">
        <f t="shared" ca="1" si="420"/>
        <v>0.97614444</v>
      </c>
      <c r="D1781" s="23">
        <f ca="1">IF(A1781&lt;$B$1,VLOOKUP(A1781,[1]DI!$A$4:$B$15000,2,FALSE),0)</f>
        <v>0.104</v>
      </c>
      <c r="E1781" s="22">
        <f t="shared" ca="1" si="411"/>
        <v>3.927E-4</v>
      </c>
      <c r="F1781" s="23">
        <f t="shared" si="412"/>
        <v>1.3</v>
      </c>
      <c r="G1781" s="24">
        <f t="shared" ca="1" si="413"/>
        <v>1.00051051</v>
      </c>
      <c r="H1781" s="22">
        <f ca="1">TRUNC(PRODUCT(G$10:G1780),15)</f>
        <v>1.6528392439928301</v>
      </c>
      <c r="I1781" s="22">
        <f t="shared" ca="1" si="414"/>
        <v>1.5015535581434301</v>
      </c>
      <c r="J1781" s="22">
        <f t="shared" ca="1" si="415"/>
        <v>1.1007527699999999</v>
      </c>
      <c r="K1781" s="110">
        <f t="shared" ca="1" si="421"/>
        <v>0.2514891148598426</v>
      </c>
      <c r="L1781" s="115">
        <v>0</v>
      </c>
      <c r="M1781" s="67">
        <f>IF(L1781&gt;0,VLOOKUP(L1781,S$12:$AB$125,7),0)</f>
        <v>0</v>
      </c>
      <c r="N1781" s="2">
        <f t="shared" si="409"/>
        <v>0</v>
      </c>
      <c r="O1781" s="22">
        <f t="shared" ca="1" si="416"/>
        <v>0.2514891148598426</v>
      </c>
      <c r="P1781" s="25" t="str">
        <f t="shared" si="417"/>
        <v>A+J=</v>
      </c>
      <c r="Q1781" s="26">
        <f t="shared" si="418"/>
        <v>45306</v>
      </c>
      <c r="R1781" s="4"/>
      <c r="S1781" s="98"/>
      <c r="U1781" s="4"/>
      <c r="V1781" s="4"/>
      <c r="W1781" s="4"/>
      <c r="X1781" s="4"/>
      <c r="Y1781" s="4"/>
      <c r="Z1781" s="4"/>
      <c r="AA1781" s="4"/>
      <c r="AB1781" s="4"/>
      <c r="AC1781" s="4"/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64"/>
      <c r="BB1781" s="64"/>
      <c r="BC1781" s="64"/>
      <c r="BD1781" s="64"/>
      <c r="BE1781" s="64"/>
      <c r="BF1781" s="64"/>
      <c r="BG1781" s="64"/>
      <c r="BH1781" s="64"/>
      <c r="BI1781" s="64"/>
      <c r="BJ1781" s="64"/>
      <c r="BK1781" s="64"/>
      <c r="BL1781" s="64"/>
      <c r="BM1781" s="64"/>
      <c r="BN1781" s="64"/>
      <c r="BO1781" s="64"/>
      <c r="BP1781" s="64"/>
      <c r="BQ1781" s="64"/>
      <c r="BR1781" s="64"/>
      <c r="BS1781" s="64"/>
      <c r="BT1781" s="64"/>
      <c r="BU1781" s="64"/>
      <c r="BV1781" s="64"/>
      <c r="BW1781" s="64"/>
      <c r="BX1781" s="64"/>
      <c r="BY1781" s="64"/>
      <c r="BZ1781" s="64"/>
      <c r="CA1781" s="64"/>
      <c r="CB1781" s="64"/>
      <c r="CC1781" s="64"/>
      <c r="CD1781" s="64"/>
      <c r="CE1781" s="64"/>
      <c r="CF1781" s="64"/>
      <c r="CG1781" s="64"/>
      <c r="CH1781" s="64"/>
      <c r="CI1781" s="64"/>
      <c r="CJ1781" s="64"/>
      <c r="CK1781" s="64"/>
      <c r="CL1781" s="64"/>
      <c r="CM1781" s="64"/>
      <c r="CN1781" s="64"/>
      <c r="CO1781" s="64"/>
      <c r="CP1781" s="64"/>
      <c r="CQ1781" s="64"/>
      <c r="CR1781" s="64"/>
      <c r="CS1781" s="64"/>
      <c r="CT1781" s="64"/>
      <c r="CU1781" s="64"/>
      <c r="CV1781" s="64"/>
      <c r="CW1781" s="64"/>
      <c r="CX1781" s="64"/>
      <c r="CY1781" s="64"/>
      <c r="CZ1781" s="64"/>
      <c r="DA1781" s="64"/>
      <c r="DB1781" s="64"/>
      <c r="DC1781" s="64"/>
      <c r="DD1781" s="64"/>
      <c r="DE1781" s="64"/>
      <c r="DF1781" s="64"/>
      <c r="DG1781" s="64"/>
      <c r="DH1781" s="64"/>
      <c r="DI1781" s="64"/>
      <c r="DJ1781" s="64"/>
      <c r="DK1781" s="64"/>
      <c r="DL1781" s="64"/>
      <c r="DM1781" s="64"/>
      <c r="DN1781" s="64"/>
      <c r="DO1781" s="64"/>
      <c r="DP1781" s="64"/>
      <c r="DQ1781" s="64"/>
      <c r="DR1781" s="64"/>
      <c r="DS1781" s="64"/>
      <c r="DT1781" s="64"/>
      <c r="DU1781" s="64"/>
      <c r="DV1781" s="64"/>
      <c r="DW1781" s="64"/>
      <c r="DX1781" s="64"/>
      <c r="DY1781" s="64"/>
      <c r="DZ1781" s="64"/>
      <c r="EA1781" s="64"/>
      <c r="EB1781" s="64"/>
      <c r="EC1781" s="64"/>
      <c r="ED1781" s="64"/>
      <c r="EE1781" s="64"/>
      <c r="EF1781" s="64"/>
      <c r="EG1781" s="64"/>
      <c r="EH1781" s="64"/>
      <c r="EI1781" s="64"/>
      <c r="EJ1781" s="64"/>
      <c r="EK1781" s="64"/>
      <c r="EL1781" s="64"/>
      <c r="EM1781" s="64"/>
      <c r="EN1781" s="64"/>
      <c r="EO1781" s="64"/>
      <c r="EP1781" s="64"/>
      <c r="EQ1781" s="64"/>
      <c r="ER1781" s="64"/>
      <c r="ES1781" s="64"/>
      <c r="ET1781" s="64"/>
      <c r="EU1781" s="64"/>
      <c r="EV1781" s="64"/>
      <c r="EW1781" s="64"/>
      <c r="EX1781" s="64"/>
      <c r="EY1781" s="64"/>
      <c r="EZ1781" s="64"/>
      <c r="FA1781" s="64"/>
      <c r="FB1781" s="64"/>
      <c r="FC1781" s="64"/>
      <c r="FD1781" s="64"/>
      <c r="FE1781" s="64"/>
      <c r="FF1781" s="64"/>
      <c r="FG1781" s="64"/>
      <c r="FH1781" s="64"/>
      <c r="FI1781" s="64"/>
      <c r="FJ1781" s="64"/>
      <c r="FK1781" s="64"/>
      <c r="FL1781" s="64"/>
      <c r="FM1781" s="64"/>
      <c r="FN1781" s="64"/>
      <c r="FO1781" s="64"/>
      <c r="FP1781" s="64"/>
      <c r="FQ1781" s="64"/>
      <c r="FR1781" s="64"/>
      <c r="FS1781" s="64"/>
      <c r="FT1781" s="64"/>
    </row>
    <row r="1782" spans="1:176" ht="15" x14ac:dyDescent="0.25">
      <c r="A1782" s="20">
        <f t="shared" si="419"/>
        <v>45535</v>
      </c>
      <c r="B1782" s="22">
        <f t="shared" ca="1" si="410"/>
        <v>1.2282602849466009</v>
      </c>
      <c r="C1782" s="22">
        <f t="shared" ca="1" si="420"/>
        <v>0.97614444</v>
      </c>
      <c r="D1782" s="23">
        <f ca="1">IF(A1782&lt;$B$1,VLOOKUP(A1782,[1]DI!$A$4:$B$15000,2,FALSE),0)</f>
        <v>0</v>
      </c>
      <c r="E1782" s="22">
        <f t="shared" ca="1" si="411"/>
        <v>0</v>
      </c>
      <c r="F1782" s="23">
        <f t="shared" si="412"/>
        <v>1.3</v>
      </c>
      <c r="G1782" s="24">
        <f t="shared" ca="1" si="413"/>
        <v>1</v>
      </c>
      <c r="H1782" s="22">
        <f ca="1">TRUNC(PRODUCT(G$10:G1781),15)</f>
        <v>1.65368303495529</v>
      </c>
      <c r="I1782" s="22">
        <f t="shared" ca="1" si="414"/>
        <v>1.5015535581434301</v>
      </c>
      <c r="J1782" s="22">
        <f t="shared" ca="1" si="415"/>
        <v>1.10131472</v>
      </c>
      <c r="K1782" s="110">
        <f t="shared" ca="1" si="421"/>
        <v>0.25211584494660083</v>
      </c>
      <c r="L1782" s="115">
        <v>0</v>
      </c>
      <c r="M1782" s="67">
        <f>IF(L1782&gt;0,VLOOKUP(L1782,S$12:$AB$125,7),0)</f>
        <v>0</v>
      </c>
      <c r="N1782" s="2">
        <f t="shared" si="409"/>
        <v>0</v>
      </c>
      <c r="O1782" s="22">
        <f t="shared" ca="1" si="416"/>
        <v>0.25211584494660083</v>
      </c>
      <c r="P1782" s="25" t="str">
        <f t="shared" si="417"/>
        <v>A+J=</v>
      </c>
      <c r="Q1782" s="26">
        <f t="shared" si="418"/>
        <v>45306</v>
      </c>
      <c r="R1782" s="4"/>
      <c r="S1782" s="98"/>
      <c r="U1782" s="4"/>
      <c r="V1782" s="4"/>
      <c r="W1782" s="4"/>
      <c r="X1782" s="4"/>
      <c r="Y1782" s="4"/>
      <c r="Z1782" s="4"/>
      <c r="AA1782" s="4"/>
      <c r="AB1782" s="4"/>
      <c r="AC1782" s="4"/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64"/>
      <c r="BB1782" s="64"/>
      <c r="BC1782" s="64"/>
      <c r="BD1782" s="64"/>
      <c r="BE1782" s="64"/>
      <c r="BF1782" s="64"/>
      <c r="BG1782" s="64"/>
      <c r="BH1782" s="64"/>
      <c r="BI1782" s="64"/>
      <c r="BJ1782" s="64"/>
      <c r="BK1782" s="64"/>
      <c r="BL1782" s="64"/>
      <c r="BM1782" s="64"/>
      <c r="BN1782" s="64"/>
      <c r="BO1782" s="64"/>
      <c r="BP1782" s="64"/>
      <c r="BQ1782" s="64"/>
      <c r="BR1782" s="64"/>
      <c r="BS1782" s="64"/>
      <c r="BT1782" s="64"/>
      <c r="BU1782" s="64"/>
      <c r="BV1782" s="64"/>
      <c r="BW1782" s="64"/>
      <c r="BX1782" s="64"/>
      <c r="BY1782" s="64"/>
      <c r="BZ1782" s="64"/>
      <c r="CA1782" s="64"/>
      <c r="CB1782" s="64"/>
      <c r="CC1782" s="64"/>
      <c r="CD1782" s="64"/>
      <c r="CE1782" s="64"/>
      <c r="CF1782" s="64"/>
      <c r="CG1782" s="64"/>
      <c r="CH1782" s="64"/>
      <c r="CI1782" s="64"/>
      <c r="CJ1782" s="64"/>
      <c r="CK1782" s="64"/>
      <c r="CL1782" s="64"/>
      <c r="CM1782" s="64"/>
      <c r="CN1782" s="64"/>
      <c r="CO1782" s="64"/>
      <c r="CP1782" s="64"/>
      <c r="CQ1782" s="64"/>
      <c r="CR1782" s="64"/>
      <c r="CS1782" s="64"/>
      <c r="CT1782" s="64"/>
      <c r="CU1782" s="64"/>
      <c r="CV1782" s="64"/>
      <c r="CW1782" s="64"/>
      <c r="CX1782" s="64"/>
      <c r="CY1782" s="64"/>
      <c r="CZ1782" s="64"/>
      <c r="DA1782" s="64"/>
      <c r="DB1782" s="64"/>
      <c r="DC1782" s="64"/>
      <c r="DD1782" s="64"/>
      <c r="DE1782" s="64"/>
      <c r="DF1782" s="64"/>
      <c r="DG1782" s="64"/>
      <c r="DH1782" s="64"/>
      <c r="DI1782" s="64"/>
      <c r="DJ1782" s="64"/>
      <c r="DK1782" s="64"/>
      <c r="DL1782" s="64"/>
      <c r="DM1782" s="64"/>
      <c r="DN1782" s="64"/>
      <c r="DO1782" s="64"/>
      <c r="DP1782" s="64"/>
      <c r="DQ1782" s="64"/>
      <c r="DR1782" s="64"/>
      <c r="DS1782" s="64"/>
      <c r="DT1782" s="64"/>
      <c r="DU1782" s="64"/>
      <c r="DV1782" s="64"/>
      <c r="DW1782" s="64"/>
      <c r="DX1782" s="64"/>
      <c r="DY1782" s="64"/>
      <c r="DZ1782" s="64"/>
      <c r="EA1782" s="64"/>
      <c r="EB1782" s="64"/>
      <c r="EC1782" s="64"/>
      <c r="ED1782" s="64"/>
      <c r="EE1782" s="64"/>
      <c r="EF1782" s="64"/>
      <c r="EG1782" s="64"/>
      <c r="EH1782" s="64"/>
      <c r="EI1782" s="64"/>
      <c r="EJ1782" s="64"/>
      <c r="EK1782" s="64"/>
      <c r="EL1782" s="64"/>
      <c r="EM1782" s="64"/>
      <c r="EN1782" s="64"/>
      <c r="EO1782" s="64"/>
      <c r="EP1782" s="64"/>
      <c r="EQ1782" s="64"/>
      <c r="ER1782" s="64"/>
      <c r="ES1782" s="64"/>
      <c r="ET1782" s="64"/>
      <c r="EU1782" s="64"/>
      <c r="EV1782" s="64"/>
      <c r="EW1782" s="64"/>
      <c r="EX1782" s="64"/>
      <c r="EY1782" s="64"/>
      <c r="EZ1782" s="64"/>
      <c r="FA1782" s="64"/>
      <c r="FB1782" s="64"/>
      <c r="FC1782" s="64"/>
      <c r="FD1782" s="64"/>
      <c r="FE1782" s="64"/>
      <c r="FF1782" s="64"/>
      <c r="FG1782" s="64"/>
      <c r="FH1782" s="64"/>
      <c r="FI1782" s="64"/>
      <c r="FJ1782" s="64"/>
      <c r="FK1782" s="64"/>
      <c r="FL1782" s="64"/>
      <c r="FM1782" s="64"/>
      <c r="FN1782" s="64"/>
      <c r="FO1782" s="64"/>
      <c r="FP1782" s="64"/>
      <c r="FQ1782" s="64"/>
      <c r="FR1782" s="64"/>
      <c r="FS1782" s="64"/>
      <c r="FT1782" s="64"/>
    </row>
    <row r="1783" spans="1:176" ht="15" x14ac:dyDescent="0.25">
      <c r="A1783" s="20">
        <f t="shared" si="419"/>
        <v>45536</v>
      </c>
      <c r="B1783" s="22">
        <f t="shared" ca="1" si="410"/>
        <v>1.2282602849466009</v>
      </c>
      <c r="C1783" s="22">
        <f t="shared" ca="1" si="420"/>
        <v>0.97614444</v>
      </c>
      <c r="D1783" s="23">
        <f ca="1">IF(A1783&lt;$B$1,VLOOKUP(A1783,[1]DI!$A$4:$B$15000,2,FALSE),0)</f>
        <v>0</v>
      </c>
      <c r="E1783" s="22">
        <f t="shared" ca="1" si="411"/>
        <v>0</v>
      </c>
      <c r="F1783" s="23">
        <f t="shared" si="412"/>
        <v>1.3</v>
      </c>
      <c r="G1783" s="24">
        <f t="shared" ca="1" si="413"/>
        <v>1</v>
      </c>
      <c r="H1783" s="22">
        <f ca="1">TRUNC(PRODUCT(G$10:G1782),15)</f>
        <v>1.65368303495529</v>
      </c>
      <c r="I1783" s="22">
        <f t="shared" ca="1" si="414"/>
        <v>1.5015535581434301</v>
      </c>
      <c r="J1783" s="22">
        <f t="shared" ca="1" si="415"/>
        <v>1.10131472</v>
      </c>
      <c r="K1783" s="110">
        <f t="shared" ca="1" si="421"/>
        <v>0.25211584494660083</v>
      </c>
      <c r="L1783" s="115">
        <v>0</v>
      </c>
      <c r="M1783" s="67">
        <f>IF(L1783&gt;0,VLOOKUP(L1783,S$12:$AB$125,7),0)</f>
        <v>0</v>
      </c>
      <c r="N1783" s="2">
        <f t="shared" si="409"/>
        <v>0</v>
      </c>
      <c r="O1783" s="22">
        <f t="shared" ca="1" si="416"/>
        <v>0.25211584494660083</v>
      </c>
      <c r="P1783" s="25" t="str">
        <f t="shared" si="417"/>
        <v>A+J=</v>
      </c>
      <c r="Q1783" s="26">
        <f t="shared" si="418"/>
        <v>45306</v>
      </c>
      <c r="R1783" s="4"/>
      <c r="S1783" s="98"/>
      <c r="U1783" s="4"/>
      <c r="V1783" s="4"/>
      <c r="W1783" s="4"/>
      <c r="X1783" s="4"/>
      <c r="Y1783" s="4"/>
      <c r="Z1783" s="4"/>
      <c r="AA1783" s="4"/>
      <c r="AB1783" s="4"/>
      <c r="AC1783" s="4"/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4"/>
      <c r="AZ1783" s="64"/>
      <c r="BA1783" s="64"/>
      <c r="BB1783" s="64"/>
      <c r="BC1783" s="64"/>
      <c r="BD1783" s="64"/>
      <c r="BE1783" s="64"/>
      <c r="BF1783" s="64"/>
      <c r="BG1783" s="64"/>
      <c r="BH1783" s="64"/>
      <c r="BI1783" s="64"/>
      <c r="BJ1783" s="64"/>
      <c r="BK1783" s="64"/>
      <c r="BL1783" s="64"/>
      <c r="BM1783" s="64"/>
      <c r="BN1783" s="64"/>
      <c r="BO1783" s="64"/>
      <c r="BP1783" s="64"/>
      <c r="BQ1783" s="64"/>
      <c r="BR1783" s="64"/>
      <c r="BS1783" s="64"/>
      <c r="BT1783" s="64"/>
      <c r="BU1783" s="64"/>
      <c r="BV1783" s="64"/>
      <c r="BW1783" s="64"/>
      <c r="BX1783" s="64"/>
      <c r="BY1783" s="64"/>
      <c r="BZ1783" s="64"/>
      <c r="CA1783" s="64"/>
      <c r="CB1783" s="64"/>
      <c r="CC1783" s="64"/>
      <c r="CD1783" s="64"/>
      <c r="CE1783" s="64"/>
      <c r="CF1783" s="64"/>
      <c r="CG1783" s="64"/>
      <c r="CH1783" s="64"/>
      <c r="CI1783" s="64"/>
      <c r="CJ1783" s="64"/>
      <c r="CK1783" s="64"/>
      <c r="CL1783" s="64"/>
      <c r="CM1783" s="64"/>
      <c r="CN1783" s="64"/>
      <c r="CO1783" s="64"/>
      <c r="CP1783" s="64"/>
      <c r="CQ1783" s="64"/>
      <c r="CR1783" s="64"/>
      <c r="CS1783" s="64"/>
      <c r="CT1783" s="64"/>
      <c r="CU1783" s="64"/>
      <c r="CV1783" s="64"/>
      <c r="CW1783" s="64"/>
      <c r="CX1783" s="64"/>
      <c r="CY1783" s="64"/>
      <c r="CZ1783" s="64"/>
      <c r="DA1783" s="64"/>
      <c r="DB1783" s="64"/>
      <c r="DC1783" s="64"/>
      <c r="DD1783" s="64"/>
      <c r="DE1783" s="64"/>
      <c r="DF1783" s="64"/>
      <c r="DG1783" s="64"/>
      <c r="DH1783" s="64"/>
      <c r="DI1783" s="64"/>
      <c r="DJ1783" s="64"/>
      <c r="DK1783" s="64"/>
      <c r="DL1783" s="64"/>
      <c r="DM1783" s="64"/>
      <c r="DN1783" s="64"/>
      <c r="DO1783" s="64"/>
      <c r="DP1783" s="64"/>
      <c r="DQ1783" s="64"/>
      <c r="DR1783" s="64"/>
      <c r="DS1783" s="64"/>
      <c r="DT1783" s="64"/>
      <c r="DU1783" s="64"/>
      <c r="DV1783" s="64"/>
      <c r="DW1783" s="64"/>
      <c r="DX1783" s="64"/>
      <c r="DY1783" s="64"/>
      <c r="DZ1783" s="64"/>
      <c r="EA1783" s="64"/>
      <c r="EB1783" s="64"/>
      <c r="EC1783" s="64"/>
      <c r="ED1783" s="64"/>
      <c r="EE1783" s="64"/>
      <c r="EF1783" s="64"/>
      <c r="EG1783" s="64"/>
      <c r="EH1783" s="64"/>
      <c r="EI1783" s="64"/>
      <c r="EJ1783" s="64"/>
      <c r="EK1783" s="64"/>
      <c r="EL1783" s="64"/>
      <c r="EM1783" s="64"/>
      <c r="EN1783" s="64"/>
      <c r="EO1783" s="64"/>
      <c r="EP1783" s="64"/>
      <c r="EQ1783" s="64"/>
      <c r="ER1783" s="64"/>
      <c r="ES1783" s="64"/>
      <c r="ET1783" s="64"/>
      <c r="EU1783" s="64"/>
      <c r="EV1783" s="64"/>
      <c r="EW1783" s="64"/>
      <c r="EX1783" s="64"/>
      <c r="EY1783" s="64"/>
      <c r="EZ1783" s="64"/>
      <c r="FA1783" s="64"/>
      <c r="FB1783" s="64"/>
      <c r="FC1783" s="64"/>
      <c r="FD1783" s="64"/>
      <c r="FE1783" s="64"/>
      <c r="FF1783" s="64"/>
      <c r="FG1783" s="64"/>
      <c r="FH1783" s="64"/>
      <c r="FI1783" s="64"/>
      <c r="FJ1783" s="64"/>
      <c r="FK1783" s="64"/>
      <c r="FL1783" s="64"/>
      <c r="FM1783" s="64"/>
      <c r="FN1783" s="64"/>
      <c r="FO1783" s="64"/>
      <c r="FP1783" s="64"/>
      <c r="FQ1783" s="64"/>
      <c r="FR1783" s="64"/>
      <c r="FS1783" s="64"/>
      <c r="FT1783" s="64"/>
    </row>
    <row r="1784" spans="1:176" ht="15" x14ac:dyDescent="0.25">
      <c r="A1784" s="20">
        <f t="shared" si="419"/>
        <v>45537</v>
      </c>
      <c r="B1784" s="22">
        <f t="shared" ca="1" si="410"/>
        <v>1.2282602849466009</v>
      </c>
      <c r="C1784" s="22">
        <f t="shared" ca="1" si="420"/>
        <v>0.97614444</v>
      </c>
      <c r="D1784" s="23">
        <f ca="1">IF(A1784&lt;$B$1,VLOOKUP(A1784,[1]DI!$A$4:$B$15000,2,FALSE),0)</f>
        <v>0.104</v>
      </c>
      <c r="E1784" s="22">
        <f t="shared" ca="1" si="411"/>
        <v>3.927E-4</v>
      </c>
      <c r="F1784" s="23">
        <f t="shared" si="412"/>
        <v>1.3</v>
      </c>
      <c r="G1784" s="24">
        <f t="shared" ca="1" si="413"/>
        <v>1.00051051</v>
      </c>
      <c r="H1784" s="22">
        <f ca="1">TRUNC(PRODUCT(G$10:G1783),15)</f>
        <v>1.65368303495529</v>
      </c>
      <c r="I1784" s="22">
        <f t="shared" ca="1" si="414"/>
        <v>1.5015535581434301</v>
      </c>
      <c r="J1784" s="22">
        <f t="shared" ca="1" si="415"/>
        <v>1.10131472</v>
      </c>
      <c r="K1784" s="110">
        <f t="shared" ca="1" si="421"/>
        <v>0.25211584494660083</v>
      </c>
      <c r="L1784" s="115">
        <v>0</v>
      </c>
      <c r="M1784" s="67">
        <f>IF(L1784&gt;0,VLOOKUP(L1784,S$12:$AB$125,7),0)</f>
        <v>0</v>
      </c>
      <c r="N1784" s="2">
        <f t="shared" si="409"/>
        <v>0</v>
      </c>
      <c r="O1784" s="22">
        <f t="shared" ca="1" si="416"/>
        <v>0.25211584494660083</v>
      </c>
      <c r="P1784" s="25" t="str">
        <f t="shared" si="417"/>
        <v>A+J=</v>
      </c>
      <c r="Q1784" s="26">
        <f t="shared" si="418"/>
        <v>45306</v>
      </c>
      <c r="R1784" s="4"/>
      <c r="S1784" s="98"/>
      <c r="U1784" s="4"/>
      <c r="V1784" s="4"/>
      <c r="W1784" s="4"/>
      <c r="X1784" s="4"/>
      <c r="Y1784" s="4"/>
      <c r="Z1784" s="4"/>
      <c r="AA1784" s="4"/>
      <c r="AB1784" s="4"/>
      <c r="AC1784" s="4"/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4"/>
      <c r="AZ1784" s="64"/>
      <c r="BA1784" s="64"/>
      <c r="BB1784" s="64"/>
      <c r="BC1784" s="64"/>
      <c r="BD1784" s="64"/>
      <c r="BE1784" s="64"/>
      <c r="BF1784" s="64"/>
      <c r="BG1784" s="64"/>
      <c r="BH1784" s="64"/>
      <c r="BI1784" s="64"/>
      <c r="BJ1784" s="64"/>
      <c r="BK1784" s="64"/>
      <c r="BL1784" s="64"/>
      <c r="BM1784" s="64"/>
      <c r="BN1784" s="64"/>
      <c r="BO1784" s="64"/>
      <c r="BP1784" s="64"/>
      <c r="BQ1784" s="64"/>
      <c r="BR1784" s="64"/>
      <c r="BS1784" s="64"/>
      <c r="BT1784" s="64"/>
      <c r="BU1784" s="64"/>
      <c r="BV1784" s="64"/>
      <c r="BW1784" s="64"/>
      <c r="BX1784" s="64"/>
      <c r="BY1784" s="64"/>
      <c r="BZ1784" s="64"/>
      <c r="CA1784" s="64"/>
      <c r="CB1784" s="64"/>
      <c r="CC1784" s="64"/>
      <c r="CD1784" s="64"/>
      <c r="CE1784" s="64"/>
      <c r="CF1784" s="64"/>
      <c r="CG1784" s="64"/>
      <c r="CH1784" s="64"/>
      <c r="CI1784" s="64"/>
      <c r="CJ1784" s="64"/>
      <c r="CK1784" s="64"/>
      <c r="CL1784" s="64"/>
      <c r="CM1784" s="64"/>
      <c r="CN1784" s="64"/>
      <c r="CO1784" s="64"/>
      <c r="CP1784" s="64"/>
      <c r="CQ1784" s="64"/>
      <c r="CR1784" s="64"/>
      <c r="CS1784" s="64"/>
      <c r="CT1784" s="64"/>
      <c r="CU1784" s="64"/>
      <c r="CV1784" s="64"/>
      <c r="CW1784" s="64"/>
      <c r="CX1784" s="64"/>
      <c r="CY1784" s="64"/>
      <c r="CZ1784" s="64"/>
      <c r="DA1784" s="64"/>
      <c r="DB1784" s="64"/>
      <c r="DC1784" s="64"/>
      <c r="DD1784" s="64"/>
      <c r="DE1784" s="64"/>
      <c r="DF1784" s="64"/>
      <c r="DG1784" s="64"/>
      <c r="DH1784" s="64"/>
      <c r="DI1784" s="64"/>
      <c r="DJ1784" s="64"/>
      <c r="DK1784" s="64"/>
      <c r="DL1784" s="64"/>
      <c r="DM1784" s="64"/>
      <c r="DN1784" s="64"/>
      <c r="DO1784" s="64"/>
      <c r="DP1784" s="64"/>
      <c r="DQ1784" s="64"/>
      <c r="DR1784" s="64"/>
      <c r="DS1784" s="64"/>
      <c r="DT1784" s="64"/>
      <c r="DU1784" s="64"/>
      <c r="DV1784" s="64"/>
      <c r="DW1784" s="64"/>
      <c r="DX1784" s="64"/>
      <c r="DY1784" s="64"/>
      <c r="DZ1784" s="64"/>
      <c r="EA1784" s="64"/>
      <c r="EB1784" s="64"/>
      <c r="EC1784" s="64"/>
      <c r="ED1784" s="64"/>
      <c r="EE1784" s="64"/>
      <c r="EF1784" s="64"/>
      <c r="EG1784" s="64"/>
      <c r="EH1784" s="64"/>
      <c r="EI1784" s="64"/>
      <c r="EJ1784" s="64"/>
      <c r="EK1784" s="64"/>
      <c r="EL1784" s="64"/>
      <c r="EM1784" s="64"/>
      <c r="EN1784" s="64"/>
      <c r="EO1784" s="64"/>
      <c r="EP1784" s="64"/>
      <c r="EQ1784" s="64"/>
      <c r="ER1784" s="64"/>
      <c r="ES1784" s="64"/>
      <c r="ET1784" s="64"/>
      <c r="EU1784" s="64"/>
      <c r="EV1784" s="64"/>
      <c r="EW1784" s="64"/>
      <c r="EX1784" s="64"/>
      <c r="EY1784" s="64"/>
      <c r="EZ1784" s="64"/>
      <c r="FA1784" s="64"/>
      <c r="FB1784" s="64"/>
      <c r="FC1784" s="64"/>
      <c r="FD1784" s="64"/>
      <c r="FE1784" s="64"/>
      <c r="FF1784" s="64"/>
      <c r="FG1784" s="64"/>
      <c r="FH1784" s="64"/>
      <c r="FI1784" s="64"/>
      <c r="FJ1784" s="64"/>
      <c r="FK1784" s="64"/>
      <c r="FL1784" s="64"/>
      <c r="FM1784" s="64"/>
      <c r="FN1784" s="64"/>
      <c r="FO1784" s="64"/>
      <c r="FP1784" s="64"/>
      <c r="FQ1784" s="64"/>
      <c r="FR1784" s="64"/>
      <c r="FS1784" s="64"/>
      <c r="FT1784" s="64"/>
    </row>
    <row r="1785" spans="1:176" ht="15" x14ac:dyDescent="0.25">
      <c r="A1785" s="20">
        <f t="shared" si="419"/>
        <v>45538</v>
      </c>
      <c r="B1785" s="22">
        <f t="shared" ca="1" si="410"/>
        <v>1.2288873139877576</v>
      </c>
      <c r="C1785" s="22">
        <f t="shared" ca="1" si="420"/>
        <v>0.97614444</v>
      </c>
      <c r="D1785" s="23">
        <f ca="1">IF(A1785&lt;$B$1,VLOOKUP(A1785,[1]DI!$A$4:$B$15000,2,FALSE),0)</f>
        <v>0.104</v>
      </c>
      <c r="E1785" s="22">
        <f t="shared" ca="1" si="411"/>
        <v>3.927E-4</v>
      </c>
      <c r="F1785" s="23">
        <f t="shared" si="412"/>
        <v>1.3</v>
      </c>
      <c r="G1785" s="24">
        <f t="shared" ca="1" si="413"/>
        <v>1.00051051</v>
      </c>
      <c r="H1785" s="22">
        <f ca="1">TRUNC(PRODUCT(G$10:G1784),15)</f>
        <v>1.6545272566814599</v>
      </c>
      <c r="I1785" s="22">
        <f t="shared" ca="1" si="414"/>
        <v>1.5015535581434301</v>
      </c>
      <c r="J1785" s="22">
        <f t="shared" ca="1" si="415"/>
        <v>1.1018769500000001</v>
      </c>
      <c r="K1785" s="110">
        <f t="shared" ca="1" si="421"/>
        <v>0.25274287398775769</v>
      </c>
      <c r="L1785" s="115">
        <v>0</v>
      </c>
      <c r="M1785" s="67">
        <f>IF(L1785&gt;0,VLOOKUP(L1785,S$12:$AB$125,7),0)</f>
        <v>0</v>
      </c>
      <c r="N1785" s="2">
        <f t="shared" si="409"/>
        <v>0</v>
      </c>
      <c r="O1785" s="22">
        <f t="shared" ca="1" si="416"/>
        <v>0.25274287398775769</v>
      </c>
      <c r="P1785" s="25" t="str">
        <f t="shared" si="417"/>
        <v>A+J=</v>
      </c>
      <c r="Q1785" s="26">
        <f t="shared" si="418"/>
        <v>45306</v>
      </c>
      <c r="R1785" s="4"/>
      <c r="S1785" s="98"/>
      <c r="U1785" s="4"/>
      <c r="V1785" s="4"/>
      <c r="W1785" s="4"/>
      <c r="X1785" s="4"/>
      <c r="Y1785" s="4"/>
      <c r="Z1785" s="4"/>
      <c r="AA1785" s="4"/>
      <c r="AB1785" s="4"/>
      <c r="AC1785" s="4"/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4"/>
      <c r="AZ1785" s="64"/>
      <c r="BA1785" s="64"/>
      <c r="BB1785" s="64"/>
      <c r="BC1785" s="64"/>
      <c r="BD1785" s="64"/>
      <c r="BE1785" s="64"/>
      <c r="BF1785" s="64"/>
      <c r="BG1785" s="64"/>
      <c r="BH1785" s="64"/>
      <c r="BI1785" s="64"/>
      <c r="BJ1785" s="64"/>
      <c r="BK1785" s="64"/>
      <c r="BL1785" s="64"/>
      <c r="BM1785" s="64"/>
      <c r="BN1785" s="64"/>
      <c r="BO1785" s="64"/>
      <c r="BP1785" s="64"/>
      <c r="BQ1785" s="64"/>
      <c r="BR1785" s="64"/>
      <c r="BS1785" s="64"/>
      <c r="BT1785" s="64"/>
      <c r="BU1785" s="64"/>
      <c r="BV1785" s="64"/>
      <c r="BW1785" s="64"/>
      <c r="BX1785" s="64"/>
      <c r="BY1785" s="64"/>
      <c r="BZ1785" s="64"/>
      <c r="CA1785" s="64"/>
      <c r="CB1785" s="64"/>
      <c r="CC1785" s="64"/>
      <c r="CD1785" s="64"/>
      <c r="CE1785" s="64"/>
      <c r="CF1785" s="64"/>
      <c r="CG1785" s="64"/>
      <c r="CH1785" s="64"/>
      <c r="CI1785" s="64"/>
      <c r="CJ1785" s="64"/>
      <c r="CK1785" s="64"/>
      <c r="CL1785" s="64"/>
      <c r="CM1785" s="64"/>
      <c r="CN1785" s="64"/>
      <c r="CO1785" s="64"/>
      <c r="CP1785" s="64"/>
      <c r="CQ1785" s="64"/>
      <c r="CR1785" s="64"/>
      <c r="CS1785" s="64"/>
      <c r="CT1785" s="64"/>
      <c r="CU1785" s="64"/>
      <c r="CV1785" s="64"/>
      <c r="CW1785" s="64"/>
      <c r="CX1785" s="64"/>
      <c r="CY1785" s="64"/>
      <c r="CZ1785" s="64"/>
      <c r="DA1785" s="64"/>
      <c r="DB1785" s="64"/>
      <c r="DC1785" s="64"/>
      <c r="DD1785" s="64"/>
      <c r="DE1785" s="64"/>
      <c r="DF1785" s="64"/>
      <c r="DG1785" s="64"/>
      <c r="DH1785" s="64"/>
      <c r="DI1785" s="64"/>
      <c r="DJ1785" s="64"/>
      <c r="DK1785" s="64"/>
      <c r="DL1785" s="64"/>
      <c r="DM1785" s="64"/>
      <c r="DN1785" s="64"/>
      <c r="DO1785" s="64"/>
      <c r="DP1785" s="64"/>
      <c r="DQ1785" s="64"/>
      <c r="DR1785" s="64"/>
      <c r="DS1785" s="64"/>
      <c r="DT1785" s="64"/>
      <c r="DU1785" s="64"/>
      <c r="DV1785" s="64"/>
      <c r="DW1785" s="64"/>
      <c r="DX1785" s="64"/>
      <c r="DY1785" s="64"/>
      <c r="DZ1785" s="64"/>
      <c r="EA1785" s="64"/>
      <c r="EB1785" s="64"/>
      <c r="EC1785" s="64"/>
      <c r="ED1785" s="64"/>
      <c r="EE1785" s="64"/>
      <c r="EF1785" s="64"/>
      <c r="EG1785" s="64"/>
      <c r="EH1785" s="64"/>
      <c r="EI1785" s="64"/>
      <c r="EJ1785" s="64"/>
      <c r="EK1785" s="64"/>
      <c r="EL1785" s="64"/>
      <c r="EM1785" s="64"/>
      <c r="EN1785" s="64"/>
      <c r="EO1785" s="64"/>
      <c r="EP1785" s="64"/>
      <c r="EQ1785" s="64"/>
      <c r="ER1785" s="64"/>
      <c r="ES1785" s="64"/>
      <c r="ET1785" s="64"/>
      <c r="EU1785" s="64"/>
      <c r="EV1785" s="64"/>
      <c r="EW1785" s="64"/>
      <c r="EX1785" s="64"/>
      <c r="EY1785" s="64"/>
      <c r="EZ1785" s="64"/>
      <c r="FA1785" s="64"/>
      <c r="FB1785" s="64"/>
      <c r="FC1785" s="64"/>
      <c r="FD1785" s="64"/>
      <c r="FE1785" s="64"/>
      <c r="FF1785" s="64"/>
      <c r="FG1785" s="64"/>
      <c r="FH1785" s="64"/>
      <c r="FI1785" s="64"/>
      <c r="FJ1785" s="64"/>
      <c r="FK1785" s="64"/>
      <c r="FL1785" s="64"/>
      <c r="FM1785" s="64"/>
      <c r="FN1785" s="64"/>
      <c r="FO1785" s="64"/>
      <c r="FP1785" s="64"/>
      <c r="FQ1785" s="64"/>
      <c r="FR1785" s="64"/>
      <c r="FS1785" s="64"/>
      <c r="FT1785" s="64"/>
    </row>
    <row r="1786" spans="1:176" ht="15" x14ac:dyDescent="0.25">
      <c r="A1786" s="20">
        <f t="shared" si="419"/>
        <v>45539</v>
      </c>
      <c r="B1786" s="22">
        <f t="shared" ca="1" si="410"/>
        <v>1.2295146733745417</v>
      </c>
      <c r="C1786" s="22">
        <f t="shared" ca="1" si="420"/>
        <v>0.97614444</v>
      </c>
      <c r="D1786" s="23">
        <f ca="1">IF(A1786&lt;$B$1,VLOOKUP(A1786,[1]DI!$A$4:$B$15000,2,FALSE),0)</f>
        <v>0.104</v>
      </c>
      <c r="E1786" s="22">
        <f t="shared" ca="1" si="411"/>
        <v>3.927E-4</v>
      </c>
      <c r="F1786" s="23">
        <f t="shared" si="412"/>
        <v>1.3</v>
      </c>
      <c r="G1786" s="24">
        <f t="shared" ca="1" si="413"/>
        <v>1.00051051</v>
      </c>
      <c r="H1786" s="22">
        <f ca="1">TRUNC(PRODUCT(G$10:G1785),15)</f>
        <v>1.65537190939127</v>
      </c>
      <c r="I1786" s="22">
        <f t="shared" ca="1" si="414"/>
        <v>1.5015535581434301</v>
      </c>
      <c r="J1786" s="22">
        <f t="shared" ca="1" si="415"/>
        <v>1.10243947</v>
      </c>
      <c r="K1786" s="110">
        <f t="shared" ca="1" si="421"/>
        <v>0.25337023337454168</v>
      </c>
      <c r="L1786" s="115">
        <v>0</v>
      </c>
      <c r="M1786" s="67">
        <f>IF(L1786&gt;0,VLOOKUP(L1786,S$12:$AB$125,7),0)</f>
        <v>0</v>
      </c>
      <c r="N1786" s="2">
        <f t="shared" si="409"/>
        <v>0</v>
      </c>
      <c r="O1786" s="22">
        <f t="shared" ca="1" si="416"/>
        <v>0.25337023337454168</v>
      </c>
      <c r="P1786" s="25" t="str">
        <f t="shared" si="417"/>
        <v>A+J=</v>
      </c>
      <c r="Q1786" s="26">
        <f t="shared" si="418"/>
        <v>45306</v>
      </c>
      <c r="R1786" s="4"/>
      <c r="S1786" s="98"/>
      <c r="U1786" s="4"/>
      <c r="V1786" s="4"/>
      <c r="W1786" s="4"/>
      <c r="X1786" s="4"/>
      <c r="Y1786" s="4"/>
      <c r="Z1786" s="4"/>
      <c r="AA1786" s="4"/>
      <c r="AB1786" s="4"/>
      <c r="AC1786" s="4"/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4"/>
      <c r="AZ1786" s="64"/>
      <c r="BA1786" s="64"/>
      <c r="BB1786" s="64"/>
      <c r="BC1786" s="64"/>
      <c r="BD1786" s="64"/>
      <c r="BE1786" s="64"/>
      <c r="BF1786" s="64"/>
      <c r="BG1786" s="64"/>
      <c r="BH1786" s="64"/>
      <c r="BI1786" s="64"/>
      <c r="BJ1786" s="64"/>
      <c r="BK1786" s="64"/>
      <c r="BL1786" s="64"/>
      <c r="BM1786" s="64"/>
      <c r="BN1786" s="64"/>
      <c r="BO1786" s="64"/>
      <c r="BP1786" s="64"/>
      <c r="BQ1786" s="64"/>
      <c r="BR1786" s="64"/>
      <c r="BS1786" s="64"/>
      <c r="BT1786" s="64"/>
      <c r="BU1786" s="64"/>
      <c r="BV1786" s="64"/>
      <c r="BW1786" s="64"/>
      <c r="BX1786" s="64"/>
      <c r="BY1786" s="64"/>
      <c r="BZ1786" s="64"/>
      <c r="CA1786" s="64"/>
      <c r="CB1786" s="64"/>
      <c r="CC1786" s="64"/>
      <c r="CD1786" s="64"/>
      <c r="CE1786" s="64"/>
      <c r="CF1786" s="64"/>
      <c r="CG1786" s="64"/>
      <c r="CH1786" s="64"/>
      <c r="CI1786" s="64"/>
      <c r="CJ1786" s="64"/>
      <c r="CK1786" s="64"/>
      <c r="CL1786" s="64"/>
      <c r="CM1786" s="64"/>
      <c r="CN1786" s="64"/>
      <c r="CO1786" s="64"/>
      <c r="CP1786" s="64"/>
      <c r="CQ1786" s="64"/>
      <c r="CR1786" s="64"/>
      <c r="CS1786" s="64"/>
      <c r="CT1786" s="64"/>
      <c r="CU1786" s="64"/>
      <c r="CV1786" s="64"/>
      <c r="CW1786" s="64"/>
      <c r="CX1786" s="64"/>
      <c r="CY1786" s="64"/>
      <c r="CZ1786" s="64"/>
      <c r="DA1786" s="64"/>
      <c r="DB1786" s="64"/>
      <c r="DC1786" s="64"/>
      <c r="DD1786" s="64"/>
      <c r="DE1786" s="64"/>
      <c r="DF1786" s="64"/>
      <c r="DG1786" s="64"/>
      <c r="DH1786" s="64"/>
      <c r="DI1786" s="64"/>
      <c r="DJ1786" s="64"/>
      <c r="DK1786" s="64"/>
      <c r="DL1786" s="64"/>
      <c r="DM1786" s="64"/>
      <c r="DN1786" s="64"/>
      <c r="DO1786" s="64"/>
      <c r="DP1786" s="64"/>
      <c r="DQ1786" s="64"/>
      <c r="DR1786" s="64"/>
      <c r="DS1786" s="64"/>
      <c r="DT1786" s="64"/>
      <c r="DU1786" s="64"/>
      <c r="DV1786" s="64"/>
      <c r="DW1786" s="64"/>
      <c r="DX1786" s="64"/>
      <c r="DY1786" s="64"/>
      <c r="DZ1786" s="64"/>
      <c r="EA1786" s="64"/>
      <c r="EB1786" s="64"/>
      <c r="EC1786" s="64"/>
      <c r="ED1786" s="64"/>
      <c r="EE1786" s="64"/>
      <c r="EF1786" s="64"/>
      <c r="EG1786" s="64"/>
      <c r="EH1786" s="64"/>
      <c r="EI1786" s="64"/>
      <c r="EJ1786" s="64"/>
      <c r="EK1786" s="64"/>
      <c r="EL1786" s="64"/>
      <c r="EM1786" s="64"/>
      <c r="EN1786" s="64"/>
      <c r="EO1786" s="64"/>
      <c r="EP1786" s="64"/>
      <c r="EQ1786" s="64"/>
      <c r="ER1786" s="64"/>
      <c r="ES1786" s="64"/>
      <c r="ET1786" s="64"/>
      <c r="EU1786" s="64"/>
      <c r="EV1786" s="64"/>
      <c r="EW1786" s="64"/>
      <c r="EX1786" s="64"/>
      <c r="EY1786" s="64"/>
      <c r="EZ1786" s="64"/>
      <c r="FA1786" s="64"/>
      <c r="FB1786" s="64"/>
      <c r="FC1786" s="64"/>
      <c r="FD1786" s="64"/>
      <c r="FE1786" s="64"/>
      <c r="FF1786" s="64"/>
      <c r="FG1786" s="64"/>
      <c r="FH1786" s="64"/>
      <c r="FI1786" s="64"/>
      <c r="FJ1786" s="64"/>
      <c r="FK1786" s="64"/>
      <c r="FL1786" s="64"/>
      <c r="FM1786" s="64"/>
      <c r="FN1786" s="64"/>
      <c r="FO1786" s="64"/>
      <c r="FP1786" s="64"/>
      <c r="FQ1786" s="64"/>
      <c r="FR1786" s="64"/>
      <c r="FS1786" s="64"/>
      <c r="FT1786" s="64"/>
    </row>
    <row r="1787" spans="1:176" ht="15" x14ac:dyDescent="0.25">
      <c r="A1787" s="20">
        <f t="shared" si="419"/>
        <v>45540</v>
      </c>
      <c r="B1787" s="22">
        <f t="shared" ca="1" si="410"/>
        <v>1.2301423631069528</v>
      </c>
      <c r="C1787" s="22">
        <f t="shared" ca="1" si="420"/>
        <v>0.97614444</v>
      </c>
      <c r="D1787" s="23">
        <f ca="1">IF(A1787&lt;$B$1,VLOOKUP(A1787,[1]DI!$A$4:$B$15000,2,FALSE),0)</f>
        <v>0.104</v>
      </c>
      <c r="E1787" s="22">
        <f t="shared" ca="1" si="411"/>
        <v>3.927E-4</v>
      </c>
      <c r="F1787" s="23">
        <f t="shared" si="412"/>
        <v>1.3</v>
      </c>
      <c r="G1787" s="24">
        <f t="shared" ca="1" si="413"/>
        <v>1.00051051</v>
      </c>
      <c r="H1787" s="22">
        <f ca="1">TRUNC(PRODUCT(G$10:G1786),15)</f>
        <v>1.6562169933047299</v>
      </c>
      <c r="I1787" s="22">
        <f t="shared" ca="1" si="414"/>
        <v>1.5015535581434301</v>
      </c>
      <c r="J1787" s="22">
        <f t="shared" ca="1" si="415"/>
        <v>1.1030022799999999</v>
      </c>
      <c r="K1787" s="110">
        <f t="shared" ca="1" si="421"/>
        <v>0.25399792310695274</v>
      </c>
      <c r="L1787" s="115">
        <v>0</v>
      </c>
      <c r="M1787" s="67">
        <f>IF(L1787&gt;0,VLOOKUP(L1787,S$12:$AB$125,7),0)</f>
        <v>0</v>
      </c>
      <c r="N1787" s="2">
        <f t="shared" si="409"/>
        <v>0</v>
      </c>
      <c r="O1787" s="22">
        <f t="shared" ca="1" si="416"/>
        <v>0.25399792310695274</v>
      </c>
      <c r="P1787" s="25" t="str">
        <f t="shared" si="417"/>
        <v>A+J=</v>
      </c>
      <c r="Q1787" s="26">
        <f t="shared" si="418"/>
        <v>45306</v>
      </c>
      <c r="R1787" s="4"/>
      <c r="S1787" s="98"/>
      <c r="U1787" s="4"/>
      <c r="V1787" s="4"/>
      <c r="W1787" s="4"/>
      <c r="X1787" s="4"/>
      <c r="Y1787" s="4"/>
      <c r="Z1787" s="4"/>
      <c r="AA1787" s="4"/>
      <c r="AB1787" s="4"/>
      <c r="AC1787" s="4"/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4"/>
      <c r="AZ1787" s="64"/>
      <c r="BA1787" s="64"/>
      <c r="BB1787" s="64"/>
      <c r="BC1787" s="64"/>
      <c r="BD1787" s="64"/>
      <c r="BE1787" s="64"/>
      <c r="BF1787" s="64"/>
      <c r="BG1787" s="64"/>
      <c r="BH1787" s="64"/>
      <c r="BI1787" s="64"/>
      <c r="BJ1787" s="64"/>
      <c r="BK1787" s="64"/>
      <c r="BL1787" s="64"/>
      <c r="BM1787" s="64"/>
      <c r="BN1787" s="64"/>
      <c r="BO1787" s="64"/>
      <c r="BP1787" s="64"/>
      <c r="BQ1787" s="64"/>
      <c r="BR1787" s="64"/>
      <c r="BS1787" s="64"/>
      <c r="BT1787" s="64"/>
      <c r="BU1787" s="64"/>
      <c r="BV1787" s="64"/>
      <c r="BW1787" s="64"/>
      <c r="BX1787" s="64"/>
      <c r="BY1787" s="64"/>
      <c r="BZ1787" s="64"/>
      <c r="CA1787" s="64"/>
      <c r="CB1787" s="64"/>
      <c r="CC1787" s="64"/>
      <c r="CD1787" s="64"/>
      <c r="CE1787" s="64"/>
      <c r="CF1787" s="64"/>
      <c r="CG1787" s="64"/>
      <c r="CH1787" s="64"/>
      <c r="CI1787" s="64"/>
      <c r="CJ1787" s="64"/>
      <c r="CK1787" s="64"/>
      <c r="CL1787" s="64"/>
      <c r="CM1787" s="64"/>
      <c r="CN1787" s="64"/>
      <c r="CO1787" s="64"/>
      <c r="CP1787" s="64"/>
      <c r="CQ1787" s="64"/>
      <c r="CR1787" s="64"/>
      <c r="CS1787" s="64"/>
      <c r="CT1787" s="64"/>
      <c r="CU1787" s="64"/>
      <c r="CV1787" s="64"/>
      <c r="CW1787" s="64"/>
      <c r="CX1787" s="64"/>
      <c r="CY1787" s="64"/>
      <c r="CZ1787" s="64"/>
      <c r="DA1787" s="64"/>
      <c r="DB1787" s="64"/>
      <c r="DC1787" s="64"/>
      <c r="DD1787" s="64"/>
      <c r="DE1787" s="64"/>
      <c r="DF1787" s="64"/>
      <c r="DG1787" s="64"/>
      <c r="DH1787" s="64"/>
      <c r="DI1787" s="64"/>
      <c r="DJ1787" s="64"/>
      <c r="DK1787" s="64"/>
      <c r="DL1787" s="64"/>
      <c r="DM1787" s="64"/>
      <c r="DN1787" s="64"/>
      <c r="DO1787" s="64"/>
      <c r="DP1787" s="64"/>
      <c r="DQ1787" s="64"/>
      <c r="DR1787" s="64"/>
      <c r="DS1787" s="64"/>
      <c r="DT1787" s="64"/>
      <c r="DU1787" s="64"/>
      <c r="DV1787" s="64"/>
      <c r="DW1787" s="64"/>
      <c r="DX1787" s="64"/>
      <c r="DY1787" s="64"/>
      <c r="DZ1787" s="64"/>
      <c r="EA1787" s="64"/>
      <c r="EB1787" s="64"/>
      <c r="EC1787" s="64"/>
      <c r="ED1787" s="64"/>
      <c r="EE1787" s="64"/>
      <c r="EF1787" s="64"/>
      <c r="EG1787" s="64"/>
      <c r="EH1787" s="64"/>
      <c r="EI1787" s="64"/>
      <c r="EJ1787" s="64"/>
      <c r="EK1787" s="64"/>
      <c r="EL1787" s="64"/>
      <c r="EM1787" s="64"/>
      <c r="EN1787" s="64"/>
      <c r="EO1787" s="64"/>
      <c r="EP1787" s="64"/>
      <c r="EQ1787" s="64"/>
      <c r="ER1787" s="64"/>
      <c r="ES1787" s="64"/>
      <c r="ET1787" s="64"/>
      <c r="EU1787" s="64"/>
      <c r="EV1787" s="64"/>
      <c r="EW1787" s="64"/>
      <c r="EX1787" s="64"/>
      <c r="EY1787" s="64"/>
      <c r="EZ1787" s="64"/>
      <c r="FA1787" s="64"/>
      <c r="FB1787" s="64"/>
      <c r="FC1787" s="64"/>
      <c r="FD1787" s="64"/>
      <c r="FE1787" s="64"/>
      <c r="FF1787" s="64"/>
      <c r="FG1787" s="64"/>
      <c r="FH1787" s="64"/>
      <c r="FI1787" s="64"/>
      <c r="FJ1787" s="64"/>
      <c r="FK1787" s="64"/>
      <c r="FL1787" s="64"/>
      <c r="FM1787" s="64"/>
      <c r="FN1787" s="64"/>
      <c r="FO1787" s="64"/>
      <c r="FP1787" s="64"/>
      <c r="FQ1787" s="64"/>
      <c r="FR1787" s="64"/>
      <c r="FS1787" s="64"/>
      <c r="FT1787" s="64"/>
    </row>
    <row r="1788" spans="1:176" ht="15" x14ac:dyDescent="0.25">
      <c r="A1788" s="20">
        <f t="shared" si="419"/>
        <v>45541</v>
      </c>
      <c r="B1788" s="22">
        <f t="shared" ca="1" si="410"/>
        <v>1.2307703617937624</v>
      </c>
      <c r="C1788" s="22">
        <f t="shared" ca="1" si="420"/>
        <v>0.97614444</v>
      </c>
      <c r="D1788" s="23">
        <f ca="1">IF(A1788&lt;$B$1,VLOOKUP(A1788,[1]DI!$A$4:$B$15000,2,FALSE),0)</f>
        <v>0.104</v>
      </c>
      <c r="E1788" s="22">
        <f t="shared" ca="1" si="411"/>
        <v>3.927E-4</v>
      </c>
      <c r="F1788" s="23">
        <f t="shared" si="412"/>
        <v>1.3</v>
      </c>
      <c r="G1788" s="24">
        <f t="shared" ca="1" si="413"/>
        <v>1.00051051</v>
      </c>
      <c r="H1788" s="22">
        <f ca="1">TRUNC(PRODUCT(G$10:G1787),15)</f>
        <v>1.6570625086419799</v>
      </c>
      <c r="I1788" s="22">
        <f t="shared" ca="1" si="414"/>
        <v>1.5015535581434301</v>
      </c>
      <c r="J1788" s="22">
        <f t="shared" ca="1" si="415"/>
        <v>1.1035653700000001</v>
      </c>
      <c r="K1788" s="110">
        <f t="shared" ca="1" si="421"/>
        <v>0.25462592179376242</v>
      </c>
      <c r="L1788" s="115">
        <v>0</v>
      </c>
      <c r="M1788" s="67">
        <f>IF(L1788&gt;0,VLOOKUP(L1788,S$12:$AB$125,7),0)</f>
        <v>0</v>
      </c>
      <c r="N1788" s="2">
        <f t="shared" si="409"/>
        <v>0</v>
      </c>
      <c r="O1788" s="22">
        <f t="shared" ca="1" si="416"/>
        <v>0.25462592179376242</v>
      </c>
      <c r="P1788" s="25" t="str">
        <f t="shared" si="417"/>
        <v>A+J=</v>
      </c>
      <c r="Q1788" s="26">
        <f t="shared" si="418"/>
        <v>45306</v>
      </c>
      <c r="R1788" s="4"/>
      <c r="S1788" s="98"/>
      <c r="U1788" s="4"/>
      <c r="V1788" s="4"/>
      <c r="W1788" s="4"/>
      <c r="X1788" s="4"/>
      <c r="Y1788" s="4"/>
      <c r="Z1788" s="4"/>
      <c r="AA1788" s="4"/>
      <c r="AB1788" s="4"/>
      <c r="AC1788" s="4"/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64"/>
      <c r="BB1788" s="64"/>
      <c r="BC1788" s="64"/>
      <c r="BD1788" s="64"/>
      <c r="BE1788" s="64"/>
      <c r="BF1788" s="64"/>
      <c r="BG1788" s="64"/>
      <c r="BH1788" s="64"/>
      <c r="BI1788" s="64"/>
      <c r="BJ1788" s="64"/>
      <c r="BK1788" s="64"/>
      <c r="BL1788" s="64"/>
      <c r="BM1788" s="64"/>
      <c r="BN1788" s="64"/>
      <c r="BO1788" s="64"/>
      <c r="BP1788" s="64"/>
      <c r="BQ1788" s="64"/>
      <c r="BR1788" s="64"/>
      <c r="BS1788" s="64"/>
      <c r="BT1788" s="64"/>
      <c r="BU1788" s="64"/>
      <c r="BV1788" s="64"/>
      <c r="BW1788" s="64"/>
      <c r="BX1788" s="64"/>
      <c r="BY1788" s="64"/>
      <c r="BZ1788" s="64"/>
      <c r="CA1788" s="64"/>
      <c r="CB1788" s="64"/>
      <c r="CC1788" s="64"/>
      <c r="CD1788" s="64"/>
      <c r="CE1788" s="64"/>
      <c r="CF1788" s="64"/>
      <c r="CG1788" s="64"/>
      <c r="CH1788" s="64"/>
      <c r="CI1788" s="64"/>
      <c r="CJ1788" s="64"/>
      <c r="CK1788" s="64"/>
      <c r="CL1788" s="64"/>
      <c r="CM1788" s="64"/>
      <c r="CN1788" s="64"/>
      <c r="CO1788" s="64"/>
      <c r="CP1788" s="64"/>
      <c r="CQ1788" s="64"/>
      <c r="CR1788" s="64"/>
      <c r="CS1788" s="64"/>
      <c r="CT1788" s="64"/>
      <c r="CU1788" s="64"/>
      <c r="CV1788" s="64"/>
      <c r="CW1788" s="64"/>
      <c r="CX1788" s="64"/>
      <c r="CY1788" s="64"/>
      <c r="CZ1788" s="64"/>
      <c r="DA1788" s="64"/>
      <c r="DB1788" s="64"/>
      <c r="DC1788" s="64"/>
      <c r="DD1788" s="64"/>
      <c r="DE1788" s="64"/>
      <c r="DF1788" s="64"/>
      <c r="DG1788" s="64"/>
      <c r="DH1788" s="64"/>
      <c r="DI1788" s="64"/>
      <c r="DJ1788" s="64"/>
      <c r="DK1788" s="64"/>
      <c r="DL1788" s="64"/>
      <c r="DM1788" s="64"/>
      <c r="DN1788" s="64"/>
      <c r="DO1788" s="64"/>
      <c r="DP1788" s="64"/>
      <c r="DQ1788" s="64"/>
      <c r="DR1788" s="64"/>
      <c r="DS1788" s="64"/>
      <c r="DT1788" s="64"/>
      <c r="DU1788" s="64"/>
      <c r="DV1788" s="64"/>
      <c r="DW1788" s="64"/>
      <c r="DX1788" s="64"/>
      <c r="DY1788" s="64"/>
      <c r="DZ1788" s="64"/>
      <c r="EA1788" s="64"/>
      <c r="EB1788" s="64"/>
      <c r="EC1788" s="64"/>
      <c r="ED1788" s="64"/>
      <c r="EE1788" s="64"/>
      <c r="EF1788" s="64"/>
      <c r="EG1788" s="64"/>
      <c r="EH1788" s="64"/>
      <c r="EI1788" s="64"/>
      <c r="EJ1788" s="64"/>
      <c r="EK1788" s="64"/>
      <c r="EL1788" s="64"/>
      <c r="EM1788" s="64"/>
      <c r="EN1788" s="64"/>
      <c r="EO1788" s="64"/>
      <c r="EP1788" s="64"/>
      <c r="EQ1788" s="64"/>
      <c r="ER1788" s="64"/>
      <c r="ES1788" s="64"/>
      <c r="ET1788" s="64"/>
      <c r="EU1788" s="64"/>
      <c r="EV1788" s="64"/>
      <c r="EW1788" s="64"/>
      <c r="EX1788" s="64"/>
      <c r="EY1788" s="64"/>
      <c r="EZ1788" s="64"/>
      <c r="FA1788" s="64"/>
      <c r="FB1788" s="64"/>
      <c r="FC1788" s="64"/>
      <c r="FD1788" s="64"/>
      <c r="FE1788" s="64"/>
      <c r="FF1788" s="64"/>
      <c r="FG1788" s="64"/>
      <c r="FH1788" s="64"/>
      <c r="FI1788" s="64"/>
      <c r="FJ1788" s="64"/>
      <c r="FK1788" s="64"/>
      <c r="FL1788" s="64"/>
      <c r="FM1788" s="64"/>
      <c r="FN1788" s="64"/>
      <c r="FO1788" s="64"/>
      <c r="FP1788" s="64"/>
      <c r="FQ1788" s="64"/>
      <c r="FR1788" s="64"/>
      <c r="FS1788" s="64"/>
      <c r="FT1788" s="64"/>
    </row>
    <row r="1789" spans="1:176" ht="15" x14ac:dyDescent="0.25">
      <c r="A1789" s="20">
        <f t="shared" si="419"/>
        <v>45542</v>
      </c>
      <c r="B1789" s="22">
        <f t="shared" ca="1" si="410"/>
        <v>1.2313986808261994</v>
      </c>
      <c r="C1789" s="22">
        <f t="shared" ca="1" si="420"/>
        <v>0.97614444</v>
      </c>
      <c r="D1789" s="23">
        <f ca="1">IF(A1789&lt;$B$1,VLOOKUP(A1789,[1]DI!$A$4:$B$15000,2,FALSE),0)</f>
        <v>0</v>
      </c>
      <c r="E1789" s="22">
        <f t="shared" ca="1" si="411"/>
        <v>0</v>
      </c>
      <c r="F1789" s="23">
        <f t="shared" si="412"/>
        <v>1.3</v>
      </c>
      <c r="G1789" s="24">
        <f t="shared" ca="1" si="413"/>
        <v>1</v>
      </c>
      <c r="H1789" s="22">
        <f ca="1">TRUNC(PRODUCT(G$10:G1788),15)</f>
        <v>1.6579084556232699</v>
      </c>
      <c r="I1789" s="22">
        <f t="shared" ca="1" si="414"/>
        <v>1.5015535581434301</v>
      </c>
      <c r="J1789" s="22">
        <f t="shared" ca="1" si="415"/>
        <v>1.1041287500000001</v>
      </c>
      <c r="K1789" s="110">
        <f t="shared" ca="1" si="421"/>
        <v>0.2552542408261993</v>
      </c>
      <c r="L1789" s="115">
        <v>0</v>
      </c>
      <c r="M1789" s="67">
        <f>IF(L1789&gt;0,VLOOKUP(L1789,S$12:$AB$125,7),0)</f>
        <v>0</v>
      </c>
      <c r="N1789" s="2">
        <f t="shared" si="409"/>
        <v>0</v>
      </c>
      <c r="O1789" s="22">
        <f t="shared" ca="1" si="416"/>
        <v>0.2552542408261993</v>
      </c>
      <c r="P1789" s="25" t="str">
        <f t="shared" si="417"/>
        <v>A+J=</v>
      </c>
      <c r="Q1789" s="26">
        <f t="shared" si="418"/>
        <v>45306</v>
      </c>
      <c r="R1789" s="4"/>
      <c r="S1789" s="98"/>
      <c r="U1789" s="4"/>
      <c r="V1789" s="4"/>
      <c r="W1789" s="4"/>
      <c r="X1789" s="4"/>
      <c r="Y1789" s="4"/>
      <c r="Z1789" s="4"/>
      <c r="AA1789" s="4"/>
      <c r="AB1789" s="4"/>
      <c r="AC1789" s="4"/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4"/>
      <c r="AZ1789" s="64"/>
      <c r="BA1789" s="64"/>
      <c r="BB1789" s="64"/>
      <c r="BC1789" s="64"/>
      <c r="BD1789" s="64"/>
      <c r="BE1789" s="64"/>
      <c r="BF1789" s="64"/>
      <c r="BG1789" s="64"/>
      <c r="BH1789" s="64"/>
      <c r="BI1789" s="64"/>
      <c r="BJ1789" s="64"/>
      <c r="BK1789" s="64"/>
      <c r="BL1789" s="64"/>
      <c r="BM1789" s="64"/>
      <c r="BN1789" s="64"/>
      <c r="BO1789" s="64"/>
      <c r="BP1789" s="64"/>
      <c r="BQ1789" s="64"/>
      <c r="BR1789" s="64"/>
      <c r="BS1789" s="64"/>
      <c r="BT1789" s="64"/>
      <c r="BU1789" s="64"/>
      <c r="BV1789" s="64"/>
      <c r="BW1789" s="64"/>
      <c r="BX1789" s="64"/>
      <c r="BY1789" s="64"/>
      <c r="BZ1789" s="64"/>
      <c r="CA1789" s="64"/>
      <c r="CB1789" s="64"/>
      <c r="CC1789" s="64"/>
      <c r="CD1789" s="64"/>
      <c r="CE1789" s="64"/>
      <c r="CF1789" s="64"/>
      <c r="CG1789" s="64"/>
      <c r="CH1789" s="64"/>
      <c r="CI1789" s="64"/>
      <c r="CJ1789" s="64"/>
      <c r="CK1789" s="64"/>
      <c r="CL1789" s="64"/>
      <c r="CM1789" s="64"/>
      <c r="CN1789" s="64"/>
      <c r="CO1789" s="64"/>
      <c r="CP1789" s="64"/>
      <c r="CQ1789" s="64"/>
      <c r="CR1789" s="64"/>
      <c r="CS1789" s="64"/>
      <c r="CT1789" s="64"/>
      <c r="CU1789" s="64"/>
      <c r="CV1789" s="64"/>
      <c r="CW1789" s="64"/>
      <c r="CX1789" s="64"/>
      <c r="CY1789" s="64"/>
      <c r="CZ1789" s="64"/>
      <c r="DA1789" s="64"/>
      <c r="DB1789" s="64"/>
      <c r="DC1789" s="64"/>
      <c r="DD1789" s="64"/>
      <c r="DE1789" s="64"/>
      <c r="DF1789" s="64"/>
      <c r="DG1789" s="64"/>
      <c r="DH1789" s="64"/>
      <c r="DI1789" s="64"/>
      <c r="DJ1789" s="64"/>
      <c r="DK1789" s="64"/>
      <c r="DL1789" s="64"/>
      <c r="DM1789" s="64"/>
      <c r="DN1789" s="64"/>
      <c r="DO1789" s="64"/>
      <c r="DP1789" s="64"/>
      <c r="DQ1789" s="64"/>
      <c r="DR1789" s="64"/>
      <c r="DS1789" s="64"/>
      <c r="DT1789" s="64"/>
      <c r="DU1789" s="64"/>
      <c r="DV1789" s="64"/>
      <c r="DW1789" s="64"/>
      <c r="DX1789" s="64"/>
      <c r="DY1789" s="64"/>
      <c r="DZ1789" s="64"/>
      <c r="EA1789" s="64"/>
      <c r="EB1789" s="64"/>
      <c r="EC1789" s="64"/>
      <c r="ED1789" s="64"/>
      <c r="EE1789" s="64"/>
      <c r="EF1789" s="64"/>
      <c r="EG1789" s="64"/>
      <c r="EH1789" s="64"/>
      <c r="EI1789" s="64"/>
      <c r="EJ1789" s="64"/>
      <c r="EK1789" s="64"/>
      <c r="EL1789" s="64"/>
      <c r="EM1789" s="64"/>
      <c r="EN1789" s="64"/>
      <c r="EO1789" s="64"/>
      <c r="EP1789" s="64"/>
      <c r="EQ1789" s="64"/>
      <c r="ER1789" s="64"/>
      <c r="ES1789" s="64"/>
      <c r="ET1789" s="64"/>
      <c r="EU1789" s="64"/>
      <c r="EV1789" s="64"/>
      <c r="EW1789" s="64"/>
      <c r="EX1789" s="64"/>
      <c r="EY1789" s="64"/>
      <c r="EZ1789" s="64"/>
      <c r="FA1789" s="64"/>
      <c r="FB1789" s="64"/>
      <c r="FC1789" s="64"/>
      <c r="FD1789" s="64"/>
      <c r="FE1789" s="64"/>
      <c r="FF1789" s="64"/>
      <c r="FG1789" s="64"/>
      <c r="FH1789" s="64"/>
      <c r="FI1789" s="64"/>
      <c r="FJ1789" s="64"/>
      <c r="FK1789" s="64"/>
      <c r="FL1789" s="64"/>
      <c r="FM1789" s="64"/>
      <c r="FN1789" s="64"/>
      <c r="FO1789" s="64"/>
      <c r="FP1789" s="64"/>
      <c r="FQ1789" s="64"/>
      <c r="FR1789" s="64"/>
      <c r="FS1789" s="64"/>
      <c r="FT1789" s="64"/>
    </row>
    <row r="1790" spans="1:176" ht="15" x14ac:dyDescent="0.25">
      <c r="A1790" s="20">
        <f t="shared" si="419"/>
        <v>45543</v>
      </c>
      <c r="B1790" s="22">
        <f t="shared" ca="1" si="410"/>
        <v>1.2313986808261994</v>
      </c>
      <c r="C1790" s="22">
        <f t="shared" ca="1" si="420"/>
        <v>0.97614444</v>
      </c>
      <c r="D1790" s="23">
        <f ca="1">IF(A1790&lt;$B$1,VLOOKUP(A1790,[1]DI!$A$4:$B$15000,2,FALSE),0)</f>
        <v>0</v>
      </c>
      <c r="E1790" s="22">
        <f t="shared" ca="1" si="411"/>
        <v>0</v>
      </c>
      <c r="F1790" s="23">
        <f t="shared" si="412"/>
        <v>1.3</v>
      </c>
      <c r="G1790" s="24">
        <f t="shared" ca="1" si="413"/>
        <v>1</v>
      </c>
      <c r="H1790" s="22">
        <f ca="1">TRUNC(PRODUCT(G$10:G1789),15)</f>
        <v>1.6579084556232699</v>
      </c>
      <c r="I1790" s="22">
        <f t="shared" ca="1" si="414"/>
        <v>1.5015535581434301</v>
      </c>
      <c r="J1790" s="22">
        <f t="shared" ca="1" si="415"/>
        <v>1.1041287500000001</v>
      </c>
      <c r="K1790" s="110">
        <f t="shared" ca="1" si="421"/>
        <v>0.2552542408261993</v>
      </c>
      <c r="L1790" s="115">
        <v>0</v>
      </c>
      <c r="M1790" s="67">
        <f>IF(L1790&gt;0,VLOOKUP(L1790,S$12:$AB$125,7),0)</f>
        <v>0</v>
      </c>
      <c r="N1790" s="2">
        <f t="shared" si="409"/>
        <v>0</v>
      </c>
      <c r="O1790" s="22">
        <f t="shared" ca="1" si="416"/>
        <v>0.2552542408261993</v>
      </c>
      <c r="P1790" s="25" t="str">
        <f t="shared" si="417"/>
        <v>A+J=</v>
      </c>
      <c r="Q1790" s="26">
        <f t="shared" si="418"/>
        <v>45306</v>
      </c>
      <c r="R1790" s="4"/>
      <c r="S1790" s="98"/>
      <c r="U1790" s="4"/>
      <c r="V1790" s="4"/>
      <c r="W1790" s="4"/>
      <c r="X1790" s="4"/>
      <c r="Y1790" s="4"/>
      <c r="Z1790" s="4"/>
      <c r="AA1790" s="4"/>
      <c r="AB1790" s="4"/>
      <c r="AC1790" s="4"/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4"/>
      <c r="AZ1790" s="64"/>
      <c r="BA1790" s="64"/>
      <c r="BB1790" s="64"/>
      <c r="BC1790" s="64"/>
      <c r="BD1790" s="64"/>
      <c r="BE1790" s="64"/>
      <c r="BF1790" s="64"/>
      <c r="BG1790" s="64"/>
      <c r="BH1790" s="64"/>
      <c r="BI1790" s="64"/>
      <c r="BJ1790" s="64"/>
      <c r="BK1790" s="64"/>
      <c r="BL1790" s="64"/>
      <c r="BM1790" s="64"/>
      <c r="BN1790" s="64"/>
      <c r="BO1790" s="64"/>
      <c r="BP1790" s="64"/>
      <c r="BQ1790" s="64"/>
      <c r="BR1790" s="64"/>
      <c r="BS1790" s="64"/>
      <c r="BT1790" s="64"/>
      <c r="BU1790" s="64"/>
      <c r="BV1790" s="64"/>
      <c r="BW1790" s="64"/>
      <c r="BX1790" s="64"/>
      <c r="BY1790" s="64"/>
      <c r="BZ1790" s="64"/>
      <c r="CA1790" s="64"/>
      <c r="CB1790" s="64"/>
      <c r="CC1790" s="64"/>
      <c r="CD1790" s="64"/>
      <c r="CE1790" s="64"/>
      <c r="CF1790" s="64"/>
      <c r="CG1790" s="64"/>
      <c r="CH1790" s="64"/>
      <c r="CI1790" s="64"/>
      <c r="CJ1790" s="64"/>
      <c r="CK1790" s="64"/>
      <c r="CL1790" s="64"/>
      <c r="CM1790" s="64"/>
      <c r="CN1790" s="64"/>
      <c r="CO1790" s="64"/>
      <c r="CP1790" s="64"/>
      <c r="CQ1790" s="64"/>
      <c r="CR1790" s="64"/>
      <c r="CS1790" s="64"/>
      <c r="CT1790" s="64"/>
      <c r="CU1790" s="64"/>
      <c r="CV1790" s="64"/>
      <c r="CW1790" s="64"/>
      <c r="CX1790" s="64"/>
      <c r="CY1790" s="64"/>
      <c r="CZ1790" s="64"/>
      <c r="DA1790" s="64"/>
      <c r="DB1790" s="64"/>
      <c r="DC1790" s="64"/>
      <c r="DD1790" s="64"/>
      <c r="DE1790" s="64"/>
      <c r="DF1790" s="64"/>
      <c r="DG1790" s="64"/>
      <c r="DH1790" s="64"/>
      <c r="DI1790" s="64"/>
      <c r="DJ1790" s="64"/>
      <c r="DK1790" s="64"/>
      <c r="DL1790" s="64"/>
      <c r="DM1790" s="64"/>
      <c r="DN1790" s="64"/>
      <c r="DO1790" s="64"/>
      <c r="DP1790" s="64"/>
      <c r="DQ1790" s="64"/>
      <c r="DR1790" s="64"/>
      <c r="DS1790" s="64"/>
      <c r="DT1790" s="64"/>
      <c r="DU1790" s="64"/>
      <c r="DV1790" s="64"/>
      <c r="DW1790" s="64"/>
      <c r="DX1790" s="64"/>
      <c r="DY1790" s="64"/>
      <c r="DZ1790" s="64"/>
      <c r="EA1790" s="64"/>
      <c r="EB1790" s="64"/>
      <c r="EC1790" s="64"/>
      <c r="ED1790" s="64"/>
      <c r="EE1790" s="64"/>
      <c r="EF1790" s="64"/>
      <c r="EG1790" s="64"/>
      <c r="EH1790" s="64"/>
      <c r="EI1790" s="64"/>
      <c r="EJ1790" s="64"/>
      <c r="EK1790" s="64"/>
      <c r="EL1790" s="64"/>
      <c r="EM1790" s="64"/>
      <c r="EN1790" s="64"/>
      <c r="EO1790" s="64"/>
      <c r="EP1790" s="64"/>
      <c r="EQ1790" s="64"/>
      <c r="ER1790" s="64"/>
      <c r="ES1790" s="64"/>
      <c r="ET1790" s="64"/>
      <c r="EU1790" s="64"/>
      <c r="EV1790" s="64"/>
      <c r="EW1790" s="64"/>
      <c r="EX1790" s="64"/>
      <c r="EY1790" s="64"/>
      <c r="EZ1790" s="64"/>
      <c r="FA1790" s="64"/>
      <c r="FB1790" s="64"/>
      <c r="FC1790" s="64"/>
      <c r="FD1790" s="64"/>
      <c r="FE1790" s="64"/>
      <c r="FF1790" s="64"/>
      <c r="FG1790" s="64"/>
      <c r="FH1790" s="64"/>
      <c r="FI1790" s="64"/>
      <c r="FJ1790" s="64"/>
      <c r="FK1790" s="64"/>
      <c r="FL1790" s="64"/>
      <c r="FM1790" s="64"/>
      <c r="FN1790" s="64"/>
      <c r="FO1790" s="64"/>
      <c r="FP1790" s="64"/>
      <c r="FQ1790" s="64"/>
      <c r="FR1790" s="64"/>
      <c r="FS1790" s="64"/>
      <c r="FT1790" s="64"/>
    </row>
    <row r="1791" spans="1:176" ht="15" x14ac:dyDescent="0.25">
      <c r="A1791" s="20">
        <f t="shared" si="419"/>
        <v>45544</v>
      </c>
      <c r="B1791" s="22">
        <f t="shared" ca="1" si="410"/>
        <v>1.2313986808261994</v>
      </c>
      <c r="C1791" s="22">
        <f t="shared" ca="1" si="420"/>
        <v>0.97614444</v>
      </c>
      <c r="D1791" s="23">
        <f ca="1">IF(A1791&lt;$B$1,VLOOKUP(A1791,[1]DI!$A$4:$B$15000,2,FALSE),0)</f>
        <v>0.104</v>
      </c>
      <c r="E1791" s="22">
        <f t="shared" ca="1" si="411"/>
        <v>3.927E-4</v>
      </c>
      <c r="F1791" s="23">
        <f t="shared" si="412"/>
        <v>1.3</v>
      </c>
      <c r="G1791" s="24">
        <f t="shared" ca="1" si="413"/>
        <v>1.00051051</v>
      </c>
      <c r="H1791" s="22">
        <f ca="1">TRUNC(PRODUCT(G$10:G1790),15)</f>
        <v>1.6579084556232699</v>
      </c>
      <c r="I1791" s="22">
        <f t="shared" ca="1" si="414"/>
        <v>1.5015535581434301</v>
      </c>
      <c r="J1791" s="22">
        <f t="shared" ca="1" si="415"/>
        <v>1.1041287500000001</v>
      </c>
      <c r="K1791" s="110">
        <f t="shared" ca="1" si="421"/>
        <v>0.2552542408261993</v>
      </c>
      <c r="L1791" s="115">
        <v>0</v>
      </c>
      <c r="M1791" s="67">
        <f>IF(L1791&gt;0,VLOOKUP(L1791,S$12:$AB$125,7),0)</f>
        <v>0</v>
      </c>
      <c r="N1791" s="2">
        <f t="shared" si="409"/>
        <v>0</v>
      </c>
      <c r="O1791" s="22">
        <f t="shared" ca="1" si="416"/>
        <v>0.2552542408261993</v>
      </c>
      <c r="P1791" s="25" t="str">
        <f t="shared" si="417"/>
        <v>A+J=</v>
      </c>
      <c r="Q1791" s="26">
        <f t="shared" si="418"/>
        <v>45306</v>
      </c>
      <c r="R1791" s="4"/>
      <c r="S1791" s="98"/>
      <c r="U1791" s="4"/>
      <c r="V1791" s="4"/>
      <c r="W1791" s="4"/>
      <c r="X1791" s="4"/>
      <c r="Y1791" s="4"/>
      <c r="Z1791" s="4"/>
      <c r="AA1791" s="4"/>
      <c r="AB1791" s="4"/>
      <c r="AC1791" s="4"/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  <c r="AS1791" s="64"/>
      <c r="AT1791" s="64"/>
      <c r="AU1791" s="64"/>
      <c r="AV1791" s="64"/>
      <c r="AW1791" s="64"/>
      <c r="AX1791" s="64"/>
      <c r="AY1791" s="64"/>
      <c r="AZ1791" s="64"/>
      <c r="BA1791" s="64"/>
      <c r="BB1791" s="64"/>
      <c r="BC1791" s="64"/>
      <c r="BD1791" s="64"/>
      <c r="BE1791" s="64"/>
      <c r="BF1791" s="64"/>
      <c r="BG1791" s="64"/>
      <c r="BH1791" s="64"/>
      <c r="BI1791" s="64"/>
      <c r="BJ1791" s="64"/>
      <c r="BK1791" s="64"/>
      <c r="BL1791" s="64"/>
      <c r="BM1791" s="64"/>
      <c r="BN1791" s="64"/>
      <c r="BO1791" s="64"/>
      <c r="BP1791" s="64"/>
      <c r="BQ1791" s="64"/>
      <c r="BR1791" s="64"/>
      <c r="BS1791" s="64"/>
      <c r="BT1791" s="64"/>
      <c r="BU1791" s="64"/>
      <c r="BV1791" s="64"/>
      <c r="BW1791" s="64"/>
      <c r="BX1791" s="64"/>
      <c r="BY1791" s="64"/>
      <c r="BZ1791" s="64"/>
      <c r="CA1791" s="64"/>
      <c r="CB1791" s="64"/>
      <c r="CC1791" s="64"/>
      <c r="CD1791" s="64"/>
      <c r="CE1791" s="64"/>
      <c r="CF1791" s="64"/>
      <c r="CG1791" s="64"/>
      <c r="CH1791" s="64"/>
      <c r="CI1791" s="64"/>
      <c r="CJ1791" s="64"/>
      <c r="CK1791" s="64"/>
      <c r="CL1791" s="64"/>
      <c r="CM1791" s="64"/>
      <c r="CN1791" s="64"/>
      <c r="CO1791" s="64"/>
      <c r="CP1791" s="64"/>
      <c r="CQ1791" s="64"/>
      <c r="CR1791" s="64"/>
      <c r="CS1791" s="64"/>
      <c r="CT1791" s="64"/>
      <c r="CU1791" s="64"/>
      <c r="CV1791" s="64"/>
      <c r="CW1791" s="64"/>
      <c r="CX1791" s="64"/>
      <c r="CY1791" s="64"/>
      <c r="CZ1791" s="64"/>
      <c r="DA1791" s="64"/>
      <c r="DB1791" s="64"/>
      <c r="DC1791" s="64"/>
      <c r="DD1791" s="64"/>
      <c r="DE1791" s="64"/>
      <c r="DF1791" s="64"/>
      <c r="DG1791" s="64"/>
      <c r="DH1791" s="64"/>
      <c r="DI1791" s="64"/>
      <c r="DJ1791" s="64"/>
      <c r="DK1791" s="64"/>
      <c r="DL1791" s="64"/>
      <c r="DM1791" s="64"/>
      <c r="DN1791" s="64"/>
      <c r="DO1791" s="64"/>
      <c r="DP1791" s="64"/>
      <c r="DQ1791" s="64"/>
      <c r="DR1791" s="64"/>
      <c r="DS1791" s="64"/>
      <c r="DT1791" s="64"/>
      <c r="DU1791" s="64"/>
      <c r="DV1791" s="64"/>
      <c r="DW1791" s="64"/>
      <c r="DX1791" s="64"/>
      <c r="DY1791" s="64"/>
      <c r="DZ1791" s="64"/>
      <c r="EA1791" s="64"/>
      <c r="EB1791" s="64"/>
      <c r="EC1791" s="64"/>
      <c r="ED1791" s="64"/>
      <c r="EE1791" s="64"/>
      <c r="EF1791" s="64"/>
      <c r="EG1791" s="64"/>
      <c r="EH1791" s="64"/>
      <c r="EI1791" s="64"/>
      <c r="EJ1791" s="64"/>
      <c r="EK1791" s="64"/>
      <c r="EL1791" s="64"/>
      <c r="EM1791" s="64"/>
      <c r="EN1791" s="64"/>
      <c r="EO1791" s="64"/>
      <c r="EP1791" s="64"/>
      <c r="EQ1791" s="64"/>
      <c r="ER1791" s="64"/>
      <c r="ES1791" s="64"/>
      <c r="ET1791" s="64"/>
      <c r="EU1791" s="64"/>
      <c r="EV1791" s="64"/>
      <c r="EW1791" s="64"/>
      <c r="EX1791" s="64"/>
      <c r="EY1791" s="64"/>
      <c r="EZ1791" s="64"/>
      <c r="FA1791" s="64"/>
      <c r="FB1791" s="64"/>
      <c r="FC1791" s="64"/>
      <c r="FD1791" s="64"/>
      <c r="FE1791" s="64"/>
      <c r="FF1791" s="64"/>
      <c r="FG1791" s="64"/>
      <c r="FH1791" s="64"/>
      <c r="FI1791" s="64"/>
      <c r="FJ1791" s="64"/>
      <c r="FK1791" s="64"/>
      <c r="FL1791" s="64"/>
      <c r="FM1791" s="64"/>
      <c r="FN1791" s="64"/>
      <c r="FO1791" s="64"/>
      <c r="FP1791" s="64"/>
      <c r="FQ1791" s="64"/>
      <c r="FR1791" s="64"/>
      <c r="FS1791" s="64"/>
      <c r="FT1791" s="64"/>
    </row>
    <row r="1792" spans="1:176" ht="15" x14ac:dyDescent="0.25">
      <c r="A1792" s="20">
        <f t="shared" si="419"/>
        <v>45545</v>
      </c>
      <c r="B1792" s="22">
        <f t="shared" ca="1" si="410"/>
        <v>1.2320273202042631</v>
      </c>
      <c r="C1792" s="22">
        <f t="shared" ca="1" si="420"/>
        <v>0.97614444</v>
      </c>
      <c r="D1792" s="23">
        <f ca="1">IF(A1792&lt;$B$1,VLOOKUP(A1792,[1]DI!$A$4:$B$15000,2,FALSE),0)</f>
        <v>0.104</v>
      </c>
      <c r="E1792" s="22">
        <f t="shared" ca="1" si="411"/>
        <v>3.927E-4</v>
      </c>
      <c r="F1792" s="23">
        <f t="shared" si="412"/>
        <v>1.3</v>
      </c>
      <c r="G1792" s="24">
        <f t="shared" ca="1" si="413"/>
        <v>1.00051051</v>
      </c>
      <c r="H1792" s="22">
        <f ca="1">TRUNC(PRODUCT(G$10:G1791),15)</f>
        <v>1.65875483446895</v>
      </c>
      <c r="I1792" s="22">
        <f t="shared" ca="1" si="414"/>
        <v>1.5015535581434301</v>
      </c>
      <c r="J1792" s="22">
        <f t="shared" ca="1" si="415"/>
        <v>1.1046924199999999</v>
      </c>
      <c r="K1792" s="110">
        <f t="shared" ca="1" si="421"/>
        <v>0.2558828802042632</v>
      </c>
      <c r="L1792" s="115">
        <v>0</v>
      </c>
      <c r="M1792" s="67">
        <f>IF(L1792&gt;0,VLOOKUP(L1792,S$12:$AB$125,7),0)</f>
        <v>0</v>
      </c>
      <c r="N1792" s="2">
        <f t="shared" si="409"/>
        <v>0</v>
      </c>
      <c r="O1792" s="22">
        <f t="shared" ca="1" si="416"/>
        <v>0.2558828802042632</v>
      </c>
      <c r="P1792" s="25" t="str">
        <f t="shared" si="417"/>
        <v>A+J=</v>
      </c>
      <c r="Q1792" s="26">
        <f t="shared" si="418"/>
        <v>45306</v>
      </c>
      <c r="R1792" s="4"/>
      <c r="S1792" s="98"/>
      <c r="U1792" s="4"/>
      <c r="V1792" s="4"/>
      <c r="W1792" s="4"/>
      <c r="X1792" s="4"/>
      <c r="Y1792" s="4"/>
      <c r="Z1792" s="4"/>
      <c r="AA1792" s="4"/>
      <c r="AB1792" s="4"/>
      <c r="AC1792" s="4"/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4"/>
      <c r="AZ1792" s="64"/>
      <c r="BA1792" s="64"/>
      <c r="BB1792" s="64"/>
      <c r="BC1792" s="64"/>
      <c r="BD1792" s="64"/>
      <c r="BE1792" s="64"/>
      <c r="BF1792" s="64"/>
      <c r="BG1792" s="64"/>
      <c r="BH1792" s="64"/>
      <c r="BI1792" s="64"/>
      <c r="BJ1792" s="64"/>
      <c r="BK1792" s="64"/>
      <c r="BL1792" s="64"/>
      <c r="BM1792" s="64"/>
      <c r="BN1792" s="64"/>
      <c r="BO1792" s="64"/>
      <c r="BP1792" s="64"/>
      <c r="BQ1792" s="64"/>
      <c r="BR1792" s="64"/>
      <c r="BS1792" s="64"/>
      <c r="BT1792" s="64"/>
      <c r="BU1792" s="64"/>
      <c r="BV1792" s="64"/>
      <c r="BW1792" s="64"/>
      <c r="BX1792" s="64"/>
      <c r="BY1792" s="64"/>
      <c r="BZ1792" s="64"/>
      <c r="CA1792" s="64"/>
      <c r="CB1792" s="64"/>
      <c r="CC1792" s="64"/>
      <c r="CD1792" s="64"/>
      <c r="CE1792" s="64"/>
      <c r="CF1792" s="64"/>
      <c r="CG1792" s="64"/>
      <c r="CH1792" s="64"/>
      <c r="CI1792" s="64"/>
      <c r="CJ1792" s="64"/>
      <c r="CK1792" s="64"/>
      <c r="CL1792" s="64"/>
      <c r="CM1792" s="64"/>
      <c r="CN1792" s="64"/>
      <c r="CO1792" s="64"/>
      <c r="CP1792" s="64"/>
      <c r="CQ1792" s="64"/>
      <c r="CR1792" s="64"/>
      <c r="CS1792" s="64"/>
      <c r="CT1792" s="64"/>
      <c r="CU1792" s="64"/>
      <c r="CV1792" s="64"/>
      <c r="CW1792" s="64"/>
      <c r="CX1792" s="64"/>
      <c r="CY1792" s="64"/>
      <c r="CZ1792" s="64"/>
      <c r="DA1792" s="64"/>
      <c r="DB1792" s="64"/>
      <c r="DC1792" s="64"/>
      <c r="DD1792" s="64"/>
      <c r="DE1792" s="64"/>
      <c r="DF1792" s="64"/>
      <c r="DG1792" s="64"/>
      <c r="DH1792" s="64"/>
      <c r="DI1792" s="64"/>
      <c r="DJ1792" s="64"/>
      <c r="DK1792" s="64"/>
      <c r="DL1792" s="64"/>
      <c r="DM1792" s="64"/>
      <c r="DN1792" s="64"/>
      <c r="DO1792" s="64"/>
      <c r="DP1792" s="64"/>
      <c r="DQ1792" s="64"/>
      <c r="DR1792" s="64"/>
      <c r="DS1792" s="64"/>
      <c r="DT1792" s="64"/>
      <c r="DU1792" s="64"/>
      <c r="DV1792" s="64"/>
      <c r="DW1792" s="64"/>
      <c r="DX1792" s="64"/>
      <c r="DY1792" s="64"/>
      <c r="DZ1792" s="64"/>
      <c r="EA1792" s="64"/>
      <c r="EB1792" s="64"/>
      <c r="EC1792" s="64"/>
      <c r="ED1792" s="64"/>
      <c r="EE1792" s="64"/>
      <c r="EF1792" s="64"/>
      <c r="EG1792" s="64"/>
      <c r="EH1792" s="64"/>
      <c r="EI1792" s="64"/>
      <c r="EJ1792" s="64"/>
      <c r="EK1792" s="64"/>
      <c r="EL1792" s="64"/>
      <c r="EM1792" s="64"/>
      <c r="EN1792" s="64"/>
      <c r="EO1792" s="64"/>
      <c r="EP1792" s="64"/>
      <c r="EQ1792" s="64"/>
      <c r="ER1792" s="64"/>
      <c r="ES1792" s="64"/>
      <c r="ET1792" s="64"/>
      <c r="EU1792" s="64"/>
      <c r="EV1792" s="64"/>
      <c r="EW1792" s="64"/>
      <c r="EX1792" s="64"/>
      <c r="EY1792" s="64"/>
      <c r="EZ1792" s="64"/>
      <c r="FA1792" s="64"/>
      <c r="FB1792" s="64"/>
      <c r="FC1792" s="64"/>
      <c r="FD1792" s="64"/>
      <c r="FE1792" s="64"/>
      <c r="FF1792" s="64"/>
      <c r="FG1792" s="64"/>
      <c r="FH1792" s="64"/>
      <c r="FI1792" s="64"/>
      <c r="FJ1792" s="64"/>
      <c r="FK1792" s="64"/>
      <c r="FL1792" s="64"/>
      <c r="FM1792" s="64"/>
      <c r="FN1792" s="64"/>
      <c r="FO1792" s="64"/>
      <c r="FP1792" s="64"/>
      <c r="FQ1792" s="64"/>
      <c r="FR1792" s="64"/>
      <c r="FS1792" s="64"/>
      <c r="FT1792" s="64"/>
    </row>
    <row r="1793" spans="1:176" ht="15" x14ac:dyDescent="0.25">
      <c r="A1793" s="20">
        <f t="shared" si="419"/>
        <v>45546</v>
      </c>
      <c r="B1793" s="22">
        <f t="shared" ca="1" si="410"/>
        <v>1.2326562899279541</v>
      </c>
      <c r="C1793" s="22">
        <f t="shared" ca="1" si="420"/>
        <v>0.97614444</v>
      </c>
      <c r="D1793" s="23">
        <f ca="1">IF(A1793&lt;$B$1,VLOOKUP(A1793,[1]DI!$A$4:$B$15000,2,FALSE),0)</f>
        <v>0.104</v>
      </c>
      <c r="E1793" s="22">
        <f t="shared" ca="1" si="411"/>
        <v>3.927E-4</v>
      </c>
      <c r="F1793" s="23">
        <f t="shared" si="412"/>
        <v>1.3</v>
      </c>
      <c r="G1793" s="24">
        <f t="shared" ca="1" si="413"/>
        <v>1.00051051</v>
      </c>
      <c r="H1793" s="22">
        <f ca="1">TRUNC(PRODUCT(G$10:G1792),15)</f>
        <v>1.6596016453994999</v>
      </c>
      <c r="I1793" s="22">
        <f t="shared" ca="1" si="414"/>
        <v>1.5015535581434301</v>
      </c>
      <c r="J1793" s="22">
        <f t="shared" ca="1" si="415"/>
        <v>1.1052563799999999</v>
      </c>
      <c r="K1793" s="110">
        <f t="shared" ca="1" si="421"/>
        <v>0.25651184992795417</v>
      </c>
      <c r="L1793" s="115">
        <v>0</v>
      </c>
      <c r="M1793" s="67">
        <f>IF(L1793&gt;0,VLOOKUP(L1793,S$12:$AB$125,7),0)</f>
        <v>0</v>
      </c>
      <c r="N1793" s="2">
        <f t="shared" ref="N1793:N1856" si="422">IF(L1793&gt;0,TRUNC(M1793*C$448,8),0)</f>
        <v>0</v>
      </c>
      <c r="O1793" s="22">
        <f t="shared" ca="1" si="416"/>
        <v>0.25651184992795417</v>
      </c>
      <c r="P1793" s="25" t="str">
        <f t="shared" si="417"/>
        <v>A+J=</v>
      </c>
      <c r="Q1793" s="26">
        <f t="shared" si="418"/>
        <v>45306</v>
      </c>
      <c r="R1793" s="4"/>
      <c r="S1793" s="98"/>
      <c r="U1793" s="4"/>
      <c r="V1793" s="4"/>
      <c r="W1793" s="4"/>
      <c r="X1793" s="4"/>
      <c r="Y1793" s="4"/>
      <c r="Z1793" s="4"/>
      <c r="AA1793" s="4"/>
      <c r="AB1793" s="4"/>
      <c r="AC1793" s="4"/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4"/>
      <c r="AZ1793" s="64"/>
      <c r="BA1793" s="64"/>
      <c r="BB1793" s="64"/>
      <c r="BC1793" s="64"/>
      <c r="BD1793" s="64"/>
      <c r="BE1793" s="64"/>
      <c r="BF1793" s="64"/>
      <c r="BG1793" s="64"/>
      <c r="BH1793" s="64"/>
      <c r="BI1793" s="64"/>
      <c r="BJ1793" s="64"/>
      <c r="BK1793" s="64"/>
      <c r="BL1793" s="64"/>
      <c r="BM1793" s="64"/>
      <c r="BN1793" s="64"/>
      <c r="BO1793" s="64"/>
      <c r="BP1793" s="64"/>
      <c r="BQ1793" s="64"/>
      <c r="BR1793" s="64"/>
      <c r="BS1793" s="64"/>
      <c r="BT1793" s="64"/>
      <c r="BU1793" s="64"/>
      <c r="BV1793" s="64"/>
      <c r="BW1793" s="64"/>
      <c r="BX1793" s="64"/>
      <c r="BY1793" s="64"/>
      <c r="BZ1793" s="64"/>
      <c r="CA1793" s="64"/>
      <c r="CB1793" s="64"/>
      <c r="CC1793" s="64"/>
      <c r="CD1793" s="64"/>
      <c r="CE1793" s="64"/>
      <c r="CF1793" s="64"/>
      <c r="CG1793" s="64"/>
      <c r="CH1793" s="64"/>
      <c r="CI1793" s="64"/>
      <c r="CJ1793" s="64"/>
      <c r="CK1793" s="64"/>
      <c r="CL1793" s="64"/>
      <c r="CM1793" s="64"/>
      <c r="CN1793" s="64"/>
      <c r="CO1793" s="64"/>
      <c r="CP1793" s="64"/>
      <c r="CQ1793" s="64"/>
      <c r="CR1793" s="64"/>
      <c r="CS1793" s="64"/>
      <c r="CT1793" s="64"/>
      <c r="CU1793" s="64"/>
      <c r="CV1793" s="64"/>
      <c r="CW1793" s="64"/>
      <c r="CX1793" s="64"/>
      <c r="CY1793" s="64"/>
      <c r="CZ1793" s="64"/>
      <c r="DA1793" s="64"/>
      <c r="DB1793" s="64"/>
      <c r="DC1793" s="64"/>
      <c r="DD1793" s="64"/>
      <c r="DE1793" s="64"/>
      <c r="DF1793" s="64"/>
      <c r="DG1793" s="64"/>
      <c r="DH1793" s="64"/>
      <c r="DI1793" s="64"/>
      <c r="DJ1793" s="64"/>
      <c r="DK1793" s="64"/>
      <c r="DL1793" s="64"/>
      <c r="DM1793" s="64"/>
      <c r="DN1793" s="64"/>
      <c r="DO1793" s="64"/>
      <c r="DP1793" s="64"/>
      <c r="DQ1793" s="64"/>
      <c r="DR1793" s="64"/>
      <c r="DS1793" s="64"/>
      <c r="DT1793" s="64"/>
      <c r="DU1793" s="64"/>
      <c r="DV1793" s="64"/>
      <c r="DW1793" s="64"/>
      <c r="DX1793" s="64"/>
      <c r="DY1793" s="64"/>
      <c r="DZ1793" s="64"/>
      <c r="EA1793" s="64"/>
      <c r="EB1793" s="64"/>
      <c r="EC1793" s="64"/>
      <c r="ED1793" s="64"/>
      <c r="EE1793" s="64"/>
      <c r="EF1793" s="64"/>
      <c r="EG1793" s="64"/>
      <c r="EH1793" s="64"/>
      <c r="EI1793" s="64"/>
      <c r="EJ1793" s="64"/>
      <c r="EK1793" s="64"/>
      <c r="EL1793" s="64"/>
      <c r="EM1793" s="64"/>
      <c r="EN1793" s="64"/>
      <c r="EO1793" s="64"/>
      <c r="EP1793" s="64"/>
      <c r="EQ1793" s="64"/>
      <c r="ER1793" s="64"/>
      <c r="ES1793" s="64"/>
      <c r="ET1793" s="64"/>
      <c r="EU1793" s="64"/>
      <c r="EV1793" s="64"/>
      <c r="EW1793" s="64"/>
      <c r="EX1793" s="64"/>
      <c r="EY1793" s="64"/>
      <c r="EZ1793" s="64"/>
      <c r="FA1793" s="64"/>
      <c r="FB1793" s="64"/>
      <c r="FC1793" s="64"/>
      <c r="FD1793" s="64"/>
      <c r="FE1793" s="64"/>
      <c r="FF1793" s="64"/>
      <c r="FG1793" s="64"/>
      <c r="FH1793" s="64"/>
      <c r="FI1793" s="64"/>
      <c r="FJ1793" s="64"/>
      <c r="FK1793" s="64"/>
      <c r="FL1793" s="64"/>
      <c r="FM1793" s="64"/>
      <c r="FN1793" s="64"/>
      <c r="FO1793" s="64"/>
      <c r="FP1793" s="64"/>
      <c r="FQ1793" s="64"/>
      <c r="FR1793" s="64"/>
      <c r="FS1793" s="64"/>
      <c r="FT1793" s="64"/>
    </row>
    <row r="1794" spans="1:176" ht="15" x14ac:dyDescent="0.25">
      <c r="A1794" s="20">
        <f t="shared" si="419"/>
        <v>45547</v>
      </c>
      <c r="B1794" s="22">
        <f t="shared" ca="1" si="410"/>
        <v>1.2332855586060438</v>
      </c>
      <c r="C1794" s="22">
        <f t="shared" ca="1" si="420"/>
        <v>0.97614444</v>
      </c>
      <c r="D1794" s="23">
        <f ca="1">IF(A1794&lt;$B$1,VLOOKUP(A1794,[1]DI!$A$4:$B$15000,2,FALSE),0)</f>
        <v>0.104</v>
      </c>
      <c r="E1794" s="22">
        <f t="shared" ca="1" si="411"/>
        <v>3.927E-4</v>
      </c>
      <c r="F1794" s="23">
        <f t="shared" si="412"/>
        <v>1.3</v>
      </c>
      <c r="G1794" s="24">
        <f t="shared" ca="1" si="413"/>
        <v>1.00051051</v>
      </c>
      <c r="H1794" s="22">
        <f ca="1">TRUNC(PRODUCT(G$10:G1793),15)</f>
        <v>1.66044888863549</v>
      </c>
      <c r="I1794" s="22">
        <f t="shared" ca="1" si="414"/>
        <v>1.5015535581434301</v>
      </c>
      <c r="J1794" s="22">
        <f t="shared" ca="1" si="415"/>
        <v>1.10582062</v>
      </c>
      <c r="K1794" s="110">
        <f t="shared" ca="1" si="421"/>
        <v>0.25714111860604388</v>
      </c>
      <c r="L1794" s="115">
        <v>0</v>
      </c>
      <c r="M1794" s="67">
        <f>IF(L1794&gt;0,VLOOKUP(L1794,S$12:$AB$125,7),0)</f>
        <v>0</v>
      </c>
      <c r="N1794" s="2">
        <f t="shared" si="422"/>
        <v>0</v>
      </c>
      <c r="O1794" s="22">
        <f t="shared" ca="1" si="416"/>
        <v>0.25714111860604388</v>
      </c>
      <c r="P1794" s="25" t="str">
        <f t="shared" si="417"/>
        <v>A+J=</v>
      </c>
      <c r="Q1794" s="26">
        <f t="shared" si="418"/>
        <v>45306</v>
      </c>
      <c r="R1794" s="4"/>
      <c r="S1794" s="98"/>
      <c r="U1794" s="4"/>
      <c r="V1794" s="4"/>
      <c r="W1794" s="4"/>
      <c r="X1794" s="4"/>
      <c r="Y1794" s="4"/>
      <c r="Z1794" s="4"/>
      <c r="AA1794" s="4"/>
      <c r="AB1794" s="4"/>
      <c r="AC1794" s="4"/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64"/>
      <c r="BB1794" s="64"/>
      <c r="BC1794" s="64"/>
      <c r="BD1794" s="64"/>
      <c r="BE1794" s="64"/>
      <c r="BF1794" s="64"/>
      <c r="BG1794" s="64"/>
      <c r="BH1794" s="64"/>
      <c r="BI1794" s="64"/>
      <c r="BJ1794" s="64"/>
      <c r="BK1794" s="64"/>
      <c r="BL1794" s="64"/>
      <c r="BM1794" s="64"/>
      <c r="BN1794" s="64"/>
      <c r="BO1794" s="64"/>
      <c r="BP1794" s="64"/>
      <c r="BQ1794" s="64"/>
      <c r="BR1794" s="64"/>
      <c r="BS1794" s="64"/>
      <c r="BT1794" s="64"/>
      <c r="BU1794" s="64"/>
      <c r="BV1794" s="64"/>
      <c r="BW1794" s="64"/>
      <c r="BX1794" s="64"/>
      <c r="BY1794" s="64"/>
      <c r="BZ1794" s="64"/>
      <c r="CA1794" s="64"/>
      <c r="CB1794" s="64"/>
      <c r="CC1794" s="64"/>
      <c r="CD1794" s="64"/>
      <c r="CE1794" s="64"/>
      <c r="CF1794" s="64"/>
      <c r="CG1794" s="64"/>
      <c r="CH1794" s="64"/>
      <c r="CI1794" s="64"/>
      <c r="CJ1794" s="64"/>
      <c r="CK1794" s="64"/>
      <c r="CL1794" s="64"/>
      <c r="CM1794" s="64"/>
      <c r="CN1794" s="64"/>
      <c r="CO1794" s="64"/>
      <c r="CP1794" s="64"/>
      <c r="CQ1794" s="64"/>
      <c r="CR1794" s="64"/>
      <c r="CS1794" s="64"/>
      <c r="CT1794" s="64"/>
      <c r="CU1794" s="64"/>
      <c r="CV1794" s="64"/>
      <c r="CW1794" s="64"/>
      <c r="CX1794" s="64"/>
      <c r="CY1794" s="64"/>
      <c r="CZ1794" s="64"/>
      <c r="DA1794" s="64"/>
      <c r="DB1794" s="64"/>
      <c r="DC1794" s="64"/>
      <c r="DD1794" s="64"/>
      <c r="DE1794" s="64"/>
      <c r="DF1794" s="64"/>
      <c r="DG1794" s="64"/>
      <c r="DH1794" s="64"/>
      <c r="DI1794" s="64"/>
      <c r="DJ1794" s="64"/>
      <c r="DK1794" s="64"/>
      <c r="DL1794" s="64"/>
      <c r="DM1794" s="64"/>
      <c r="DN1794" s="64"/>
      <c r="DO1794" s="64"/>
      <c r="DP1794" s="64"/>
      <c r="DQ1794" s="64"/>
      <c r="DR1794" s="64"/>
      <c r="DS1794" s="64"/>
      <c r="DT1794" s="64"/>
      <c r="DU1794" s="64"/>
      <c r="DV1794" s="64"/>
      <c r="DW1794" s="64"/>
      <c r="DX1794" s="64"/>
      <c r="DY1794" s="64"/>
      <c r="DZ1794" s="64"/>
      <c r="EA1794" s="64"/>
      <c r="EB1794" s="64"/>
      <c r="EC1794" s="64"/>
      <c r="ED1794" s="64"/>
      <c r="EE1794" s="64"/>
      <c r="EF1794" s="64"/>
      <c r="EG1794" s="64"/>
      <c r="EH1794" s="64"/>
      <c r="EI1794" s="64"/>
      <c r="EJ1794" s="64"/>
      <c r="EK1794" s="64"/>
      <c r="EL1794" s="64"/>
      <c r="EM1794" s="64"/>
      <c r="EN1794" s="64"/>
      <c r="EO1794" s="64"/>
      <c r="EP1794" s="64"/>
      <c r="EQ1794" s="64"/>
      <c r="ER1794" s="64"/>
      <c r="ES1794" s="64"/>
      <c r="ET1794" s="64"/>
      <c r="EU1794" s="64"/>
      <c r="EV1794" s="64"/>
      <c r="EW1794" s="64"/>
      <c r="EX1794" s="64"/>
      <c r="EY1794" s="64"/>
      <c r="EZ1794" s="64"/>
      <c r="FA1794" s="64"/>
      <c r="FB1794" s="64"/>
      <c r="FC1794" s="64"/>
      <c r="FD1794" s="64"/>
      <c r="FE1794" s="64"/>
      <c r="FF1794" s="64"/>
      <c r="FG1794" s="64"/>
      <c r="FH1794" s="64"/>
      <c r="FI1794" s="64"/>
      <c r="FJ1794" s="64"/>
      <c r="FK1794" s="64"/>
      <c r="FL1794" s="64"/>
      <c r="FM1794" s="64"/>
      <c r="FN1794" s="64"/>
      <c r="FO1794" s="64"/>
      <c r="FP1794" s="64"/>
      <c r="FQ1794" s="64"/>
      <c r="FR1794" s="64"/>
      <c r="FS1794" s="64"/>
      <c r="FT1794" s="64"/>
    </row>
    <row r="1795" spans="1:176" ht="15" x14ac:dyDescent="0.25">
      <c r="A1795" s="20">
        <f t="shared" si="419"/>
        <v>45548</v>
      </c>
      <c r="B1795" s="22">
        <f t="shared" ca="1" si="410"/>
        <v>1.2339151676297606</v>
      </c>
      <c r="C1795" s="22">
        <f t="shared" ca="1" si="420"/>
        <v>0.97614444</v>
      </c>
      <c r="D1795" s="23">
        <f ca="1">IF(A1795&lt;$B$1,VLOOKUP(A1795,[1]DI!$A$4:$B$15000,2,FALSE),0)</f>
        <v>0.104</v>
      </c>
      <c r="E1795" s="22">
        <f t="shared" ca="1" si="411"/>
        <v>3.927E-4</v>
      </c>
      <c r="F1795" s="23">
        <f t="shared" si="412"/>
        <v>1.3</v>
      </c>
      <c r="G1795" s="24">
        <f t="shared" ca="1" si="413"/>
        <v>1.00051051</v>
      </c>
      <c r="H1795" s="22">
        <f ca="1">TRUNC(PRODUCT(G$10:G1794),15)</f>
        <v>1.6612965643976301</v>
      </c>
      <c r="I1795" s="22">
        <f t="shared" ca="1" si="414"/>
        <v>1.5015535581434301</v>
      </c>
      <c r="J1795" s="22">
        <f t="shared" ca="1" si="415"/>
        <v>1.1063851499999999</v>
      </c>
      <c r="K1795" s="110">
        <f t="shared" ca="1" si="421"/>
        <v>0.25777072762976061</v>
      </c>
      <c r="L1795" s="115">
        <v>0</v>
      </c>
      <c r="M1795" s="67">
        <f>IF(L1795&gt;0,VLOOKUP(L1795,S$12:$AB$125,7),0)</f>
        <v>0</v>
      </c>
      <c r="N1795" s="2">
        <f t="shared" si="422"/>
        <v>0</v>
      </c>
      <c r="O1795" s="22">
        <f t="shared" ca="1" si="416"/>
        <v>0.25777072762976061</v>
      </c>
      <c r="P1795" s="25" t="str">
        <f t="shared" si="417"/>
        <v>A+J=</v>
      </c>
      <c r="Q1795" s="26">
        <f t="shared" si="418"/>
        <v>45306</v>
      </c>
      <c r="R1795" s="4"/>
      <c r="S1795" s="98"/>
      <c r="U1795" s="4"/>
      <c r="V1795" s="4"/>
      <c r="W1795" s="4"/>
      <c r="X1795" s="4"/>
      <c r="Y1795" s="4"/>
      <c r="Z1795" s="4"/>
      <c r="AA1795" s="4"/>
      <c r="AB1795" s="4"/>
      <c r="AC1795" s="4"/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4"/>
      <c r="AZ1795" s="64"/>
      <c r="BA1795" s="64"/>
      <c r="BB1795" s="64"/>
      <c r="BC1795" s="64"/>
      <c r="BD1795" s="64"/>
      <c r="BE1795" s="64"/>
      <c r="BF1795" s="64"/>
      <c r="BG1795" s="64"/>
      <c r="BH1795" s="64"/>
      <c r="BI1795" s="64"/>
      <c r="BJ1795" s="64"/>
      <c r="BK1795" s="64"/>
      <c r="BL1795" s="64"/>
      <c r="BM1795" s="64"/>
      <c r="BN1795" s="64"/>
      <c r="BO1795" s="64"/>
      <c r="BP1795" s="64"/>
      <c r="BQ1795" s="64"/>
      <c r="BR1795" s="64"/>
      <c r="BS1795" s="64"/>
      <c r="BT1795" s="64"/>
      <c r="BU1795" s="64"/>
      <c r="BV1795" s="64"/>
      <c r="BW1795" s="64"/>
      <c r="BX1795" s="64"/>
      <c r="BY1795" s="64"/>
      <c r="BZ1795" s="64"/>
      <c r="CA1795" s="64"/>
      <c r="CB1795" s="64"/>
      <c r="CC1795" s="64"/>
      <c r="CD1795" s="64"/>
      <c r="CE1795" s="64"/>
      <c r="CF1795" s="64"/>
      <c r="CG1795" s="64"/>
      <c r="CH1795" s="64"/>
      <c r="CI1795" s="64"/>
      <c r="CJ1795" s="64"/>
      <c r="CK1795" s="64"/>
      <c r="CL1795" s="64"/>
      <c r="CM1795" s="64"/>
      <c r="CN1795" s="64"/>
      <c r="CO1795" s="64"/>
      <c r="CP1795" s="64"/>
      <c r="CQ1795" s="64"/>
      <c r="CR1795" s="64"/>
      <c r="CS1795" s="64"/>
      <c r="CT1795" s="64"/>
      <c r="CU1795" s="64"/>
      <c r="CV1795" s="64"/>
      <c r="CW1795" s="64"/>
      <c r="CX1795" s="64"/>
      <c r="CY1795" s="64"/>
      <c r="CZ1795" s="64"/>
      <c r="DA1795" s="64"/>
      <c r="DB1795" s="64"/>
      <c r="DC1795" s="64"/>
      <c r="DD1795" s="64"/>
      <c r="DE1795" s="64"/>
      <c r="DF1795" s="64"/>
      <c r="DG1795" s="64"/>
      <c r="DH1795" s="64"/>
      <c r="DI1795" s="64"/>
      <c r="DJ1795" s="64"/>
      <c r="DK1795" s="64"/>
      <c r="DL1795" s="64"/>
      <c r="DM1795" s="64"/>
      <c r="DN1795" s="64"/>
      <c r="DO1795" s="64"/>
      <c r="DP1795" s="64"/>
      <c r="DQ1795" s="64"/>
      <c r="DR1795" s="64"/>
      <c r="DS1795" s="64"/>
      <c r="DT1795" s="64"/>
      <c r="DU1795" s="64"/>
      <c r="DV1795" s="64"/>
      <c r="DW1795" s="64"/>
      <c r="DX1795" s="64"/>
      <c r="DY1795" s="64"/>
      <c r="DZ1795" s="64"/>
      <c r="EA1795" s="64"/>
      <c r="EB1795" s="64"/>
      <c r="EC1795" s="64"/>
      <c r="ED1795" s="64"/>
      <c r="EE1795" s="64"/>
      <c r="EF1795" s="64"/>
      <c r="EG1795" s="64"/>
      <c r="EH1795" s="64"/>
      <c r="EI1795" s="64"/>
      <c r="EJ1795" s="64"/>
      <c r="EK1795" s="64"/>
      <c r="EL1795" s="64"/>
      <c r="EM1795" s="64"/>
      <c r="EN1795" s="64"/>
      <c r="EO1795" s="64"/>
      <c r="EP1795" s="64"/>
      <c r="EQ1795" s="64"/>
      <c r="ER1795" s="64"/>
      <c r="ES1795" s="64"/>
      <c r="ET1795" s="64"/>
      <c r="EU1795" s="64"/>
      <c r="EV1795" s="64"/>
      <c r="EW1795" s="64"/>
      <c r="EX1795" s="64"/>
      <c r="EY1795" s="64"/>
      <c r="EZ1795" s="64"/>
      <c r="FA1795" s="64"/>
      <c r="FB1795" s="64"/>
      <c r="FC1795" s="64"/>
      <c r="FD1795" s="64"/>
      <c r="FE1795" s="64"/>
      <c r="FF1795" s="64"/>
      <c r="FG1795" s="64"/>
      <c r="FH1795" s="64"/>
      <c r="FI1795" s="64"/>
      <c r="FJ1795" s="64"/>
      <c r="FK1795" s="64"/>
      <c r="FL1795" s="64"/>
      <c r="FM1795" s="64"/>
      <c r="FN1795" s="64"/>
      <c r="FO1795" s="64"/>
      <c r="FP1795" s="64"/>
      <c r="FQ1795" s="64"/>
      <c r="FR1795" s="64"/>
      <c r="FS1795" s="64"/>
      <c r="FT1795" s="64"/>
    </row>
    <row r="1796" spans="1:176" ht="15" x14ac:dyDescent="0.25">
      <c r="A1796" s="20">
        <f t="shared" si="419"/>
        <v>45549</v>
      </c>
      <c r="B1796" s="22">
        <f t="shared" ref="B1796:B1859" ca="1" si="423">IF(A1796&lt;=TODAY(),C1796+K1796,IF(AND(A1796&gt;TODAY(),A1796&lt;=$B$1),IF(VLOOKUP(TODAY(),$A$10:$D$5000,4,FALSE)=0,"n.d",C1796+K1796),"n.d"))</f>
        <v>1.2345450869991046</v>
      </c>
      <c r="C1796" s="22">
        <f t="shared" ca="1" si="420"/>
        <v>0.97614444</v>
      </c>
      <c r="D1796" s="23">
        <f ca="1">IF(A1796&lt;$B$1,VLOOKUP(A1796,[1]DI!$A$4:$B$15000,2,FALSE),0)</f>
        <v>0</v>
      </c>
      <c r="E1796" s="22">
        <f t="shared" ref="E1796:E1859" ca="1" si="424">ROUND((((1+D1796)^(1/252)-1)),8)</f>
        <v>0</v>
      </c>
      <c r="F1796" s="23">
        <f t="shared" ref="F1796:F1859" si="425">VLOOKUP(A1796,$Y$90:$Z$96,2)</f>
        <v>1.3</v>
      </c>
      <c r="G1796" s="24">
        <f t="shared" ref="G1796:G1859" ca="1" si="426">TRUNC((1+(E1796*F1796)),15)</f>
        <v>1</v>
      </c>
      <c r="H1796" s="22">
        <f ca="1">TRUNC(PRODUCT(G$10:G1795),15)</f>
        <v>1.66214467290672</v>
      </c>
      <c r="I1796" s="22">
        <f t="shared" ref="I1796:I1859" ca="1" si="427">IF(OR(L1795&gt;0,L1795="E"),H1795,I1795)</f>
        <v>1.5015535581434301</v>
      </c>
      <c r="J1796" s="22">
        <f t="shared" ref="J1796:J1859" ca="1" si="428">ROUND(TRUNC(H1796/I1796,15),8)</f>
        <v>1.1069499700000001</v>
      </c>
      <c r="K1796" s="110">
        <f t="shared" ca="1" si="421"/>
        <v>0.25840064699910453</v>
      </c>
      <c r="L1796" s="115">
        <v>0</v>
      </c>
      <c r="M1796" s="67">
        <f>IF(L1796&gt;0,VLOOKUP(L1796,S$12:$AB$125,7),0)</f>
        <v>0</v>
      </c>
      <c r="N1796" s="2">
        <f t="shared" si="422"/>
        <v>0</v>
      </c>
      <c r="O1796" s="22">
        <f t="shared" ref="O1796:O1859" ca="1" si="429">(K1796+N1796)</f>
        <v>0.25840064699910453</v>
      </c>
      <c r="P1796" s="25" t="str">
        <f t="shared" ref="P1796:P1859" si="430">IF(L1795&gt;0,VLOOKUP(A1795,$T$12:$AC$125,9),P1795)</f>
        <v>A+J=</v>
      </c>
      <c r="Q1796" s="26">
        <f t="shared" ref="Q1796:Q1859" si="431">IF(L1795&gt;0,VLOOKUP(A1795,$T$12:$AC$125,10),Q1795)</f>
        <v>45306</v>
      </c>
      <c r="R1796" s="4"/>
      <c r="S1796" s="98"/>
      <c r="U1796" s="4"/>
      <c r="V1796" s="4"/>
      <c r="W1796" s="4"/>
      <c r="X1796" s="4"/>
      <c r="Y1796" s="4"/>
      <c r="Z1796" s="4"/>
      <c r="AA1796" s="4"/>
      <c r="AB1796" s="4"/>
      <c r="AC1796" s="4"/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4"/>
      <c r="AZ1796" s="64"/>
      <c r="BA1796" s="64"/>
      <c r="BB1796" s="64"/>
      <c r="BC1796" s="64"/>
      <c r="BD1796" s="64"/>
      <c r="BE1796" s="64"/>
      <c r="BF1796" s="64"/>
      <c r="BG1796" s="64"/>
      <c r="BH1796" s="64"/>
      <c r="BI1796" s="64"/>
      <c r="BJ1796" s="64"/>
      <c r="BK1796" s="64"/>
      <c r="BL1796" s="64"/>
      <c r="BM1796" s="64"/>
      <c r="BN1796" s="64"/>
      <c r="BO1796" s="64"/>
      <c r="BP1796" s="64"/>
      <c r="BQ1796" s="64"/>
      <c r="BR1796" s="64"/>
      <c r="BS1796" s="64"/>
      <c r="BT1796" s="64"/>
      <c r="BU1796" s="64"/>
      <c r="BV1796" s="64"/>
      <c r="BW1796" s="64"/>
      <c r="BX1796" s="64"/>
      <c r="BY1796" s="64"/>
      <c r="BZ1796" s="64"/>
      <c r="CA1796" s="64"/>
      <c r="CB1796" s="64"/>
      <c r="CC1796" s="64"/>
      <c r="CD1796" s="64"/>
      <c r="CE1796" s="64"/>
      <c r="CF1796" s="64"/>
      <c r="CG1796" s="64"/>
      <c r="CH1796" s="64"/>
      <c r="CI1796" s="64"/>
      <c r="CJ1796" s="64"/>
      <c r="CK1796" s="64"/>
      <c r="CL1796" s="64"/>
      <c r="CM1796" s="64"/>
      <c r="CN1796" s="64"/>
      <c r="CO1796" s="64"/>
      <c r="CP1796" s="64"/>
      <c r="CQ1796" s="64"/>
      <c r="CR1796" s="64"/>
      <c r="CS1796" s="64"/>
      <c r="CT1796" s="64"/>
      <c r="CU1796" s="64"/>
      <c r="CV1796" s="64"/>
      <c r="CW1796" s="64"/>
      <c r="CX1796" s="64"/>
      <c r="CY1796" s="64"/>
      <c r="CZ1796" s="64"/>
      <c r="DA1796" s="64"/>
      <c r="DB1796" s="64"/>
      <c r="DC1796" s="64"/>
      <c r="DD1796" s="64"/>
      <c r="DE1796" s="64"/>
      <c r="DF1796" s="64"/>
      <c r="DG1796" s="64"/>
      <c r="DH1796" s="64"/>
      <c r="DI1796" s="64"/>
      <c r="DJ1796" s="64"/>
      <c r="DK1796" s="64"/>
      <c r="DL1796" s="64"/>
      <c r="DM1796" s="64"/>
      <c r="DN1796" s="64"/>
      <c r="DO1796" s="64"/>
      <c r="DP1796" s="64"/>
      <c r="DQ1796" s="64"/>
      <c r="DR1796" s="64"/>
      <c r="DS1796" s="64"/>
      <c r="DT1796" s="64"/>
      <c r="DU1796" s="64"/>
      <c r="DV1796" s="64"/>
      <c r="DW1796" s="64"/>
      <c r="DX1796" s="64"/>
      <c r="DY1796" s="64"/>
      <c r="DZ1796" s="64"/>
      <c r="EA1796" s="64"/>
      <c r="EB1796" s="64"/>
      <c r="EC1796" s="64"/>
      <c r="ED1796" s="64"/>
      <c r="EE1796" s="64"/>
      <c r="EF1796" s="64"/>
      <c r="EG1796" s="64"/>
      <c r="EH1796" s="64"/>
      <c r="EI1796" s="64"/>
      <c r="EJ1796" s="64"/>
      <c r="EK1796" s="64"/>
      <c r="EL1796" s="64"/>
      <c r="EM1796" s="64"/>
      <c r="EN1796" s="64"/>
      <c r="EO1796" s="64"/>
      <c r="EP1796" s="64"/>
      <c r="EQ1796" s="64"/>
      <c r="ER1796" s="64"/>
      <c r="ES1796" s="64"/>
      <c r="ET1796" s="64"/>
      <c r="EU1796" s="64"/>
      <c r="EV1796" s="64"/>
      <c r="EW1796" s="64"/>
      <c r="EX1796" s="64"/>
      <c r="EY1796" s="64"/>
      <c r="EZ1796" s="64"/>
      <c r="FA1796" s="64"/>
      <c r="FB1796" s="64"/>
      <c r="FC1796" s="64"/>
      <c r="FD1796" s="64"/>
      <c r="FE1796" s="64"/>
      <c r="FF1796" s="64"/>
      <c r="FG1796" s="64"/>
      <c r="FH1796" s="64"/>
      <c r="FI1796" s="64"/>
      <c r="FJ1796" s="64"/>
      <c r="FK1796" s="64"/>
      <c r="FL1796" s="64"/>
      <c r="FM1796" s="64"/>
      <c r="FN1796" s="64"/>
      <c r="FO1796" s="64"/>
      <c r="FP1796" s="64"/>
      <c r="FQ1796" s="64"/>
      <c r="FR1796" s="64"/>
      <c r="FS1796" s="64"/>
      <c r="FT1796" s="64"/>
    </row>
    <row r="1797" spans="1:176" ht="15" x14ac:dyDescent="0.25">
      <c r="A1797" s="20">
        <f t="shared" si="419"/>
        <v>45550</v>
      </c>
      <c r="B1797" s="22">
        <f t="shared" ca="1" si="423"/>
        <v>1.2345450869991046</v>
      </c>
      <c r="C1797" s="22">
        <f t="shared" ca="1" si="420"/>
        <v>0.97614444</v>
      </c>
      <c r="D1797" s="23">
        <f ca="1">IF(A1797&lt;$B$1,VLOOKUP(A1797,[1]DI!$A$4:$B$15000,2,FALSE),0)</f>
        <v>0</v>
      </c>
      <c r="E1797" s="22">
        <f t="shared" ca="1" si="424"/>
        <v>0</v>
      </c>
      <c r="F1797" s="23">
        <f t="shared" si="425"/>
        <v>1.3</v>
      </c>
      <c r="G1797" s="24">
        <f t="shared" ca="1" si="426"/>
        <v>1</v>
      </c>
      <c r="H1797" s="22">
        <f ca="1">TRUNC(PRODUCT(G$10:G1796),15)</f>
        <v>1.66214467290672</v>
      </c>
      <c r="I1797" s="22">
        <f t="shared" ca="1" si="427"/>
        <v>1.5015535581434301</v>
      </c>
      <c r="J1797" s="22">
        <f t="shared" ca="1" si="428"/>
        <v>1.1069499700000001</v>
      </c>
      <c r="K1797" s="110">
        <f t="shared" ca="1" si="421"/>
        <v>0.25840064699910453</v>
      </c>
      <c r="L1797" s="115">
        <v>0</v>
      </c>
      <c r="M1797" s="67">
        <f>IF(L1797&gt;0,VLOOKUP(L1797,S$12:$AB$125,7),0)</f>
        <v>0</v>
      </c>
      <c r="N1797" s="2">
        <f t="shared" si="422"/>
        <v>0</v>
      </c>
      <c r="O1797" s="22">
        <f t="shared" ca="1" si="429"/>
        <v>0.25840064699910453</v>
      </c>
      <c r="P1797" s="25" t="str">
        <f t="shared" si="430"/>
        <v>A+J=</v>
      </c>
      <c r="Q1797" s="26">
        <f t="shared" si="431"/>
        <v>45306</v>
      </c>
      <c r="R1797" s="4"/>
      <c r="S1797" s="98"/>
      <c r="U1797" s="4"/>
      <c r="V1797" s="4"/>
      <c r="W1797" s="4"/>
      <c r="X1797" s="4"/>
      <c r="Y1797" s="4"/>
      <c r="Z1797" s="4"/>
      <c r="AA1797" s="4"/>
      <c r="AB1797" s="4"/>
      <c r="AC1797" s="4"/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64"/>
      <c r="BB1797" s="64"/>
      <c r="BC1797" s="64"/>
      <c r="BD1797" s="64"/>
      <c r="BE1797" s="64"/>
      <c r="BF1797" s="64"/>
      <c r="BG1797" s="64"/>
      <c r="BH1797" s="64"/>
      <c r="BI1797" s="64"/>
      <c r="BJ1797" s="64"/>
      <c r="BK1797" s="64"/>
      <c r="BL1797" s="64"/>
      <c r="BM1797" s="64"/>
      <c r="BN1797" s="64"/>
      <c r="BO1797" s="64"/>
      <c r="BP1797" s="64"/>
      <c r="BQ1797" s="64"/>
      <c r="BR1797" s="64"/>
      <c r="BS1797" s="64"/>
      <c r="BT1797" s="64"/>
      <c r="BU1797" s="64"/>
      <c r="BV1797" s="64"/>
      <c r="BW1797" s="64"/>
      <c r="BX1797" s="64"/>
      <c r="BY1797" s="64"/>
      <c r="BZ1797" s="64"/>
      <c r="CA1797" s="64"/>
      <c r="CB1797" s="64"/>
      <c r="CC1797" s="64"/>
      <c r="CD1797" s="64"/>
      <c r="CE1797" s="64"/>
      <c r="CF1797" s="64"/>
      <c r="CG1797" s="64"/>
      <c r="CH1797" s="64"/>
      <c r="CI1797" s="64"/>
      <c r="CJ1797" s="64"/>
      <c r="CK1797" s="64"/>
      <c r="CL1797" s="64"/>
      <c r="CM1797" s="64"/>
      <c r="CN1797" s="64"/>
      <c r="CO1797" s="64"/>
      <c r="CP1797" s="64"/>
      <c r="CQ1797" s="64"/>
      <c r="CR1797" s="64"/>
      <c r="CS1797" s="64"/>
      <c r="CT1797" s="64"/>
      <c r="CU1797" s="64"/>
      <c r="CV1797" s="64"/>
      <c r="CW1797" s="64"/>
      <c r="CX1797" s="64"/>
      <c r="CY1797" s="64"/>
      <c r="CZ1797" s="64"/>
      <c r="DA1797" s="64"/>
      <c r="DB1797" s="64"/>
      <c r="DC1797" s="64"/>
      <c r="DD1797" s="64"/>
      <c r="DE1797" s="64"/>
      <c r="DF1797" s="64"/>
      <c r="DG1797" s="64"/>
      <c r="DH1797" s="64"/>
      <c r="DI1797" s="64"/>
      <c r="DJ1797" s="64"/>
      <c r="DK1797" s="64"/>
      <c r="DL1797" s="64"/>
      <c r="DM1797" s="64"/>
      <c r="DN1797" s="64"/>
      <c r="DO1797" s="64"/>
      <c r="DP1797" s="64"/>
      <c r="DQ1797" s="64"/>
      <c r="DR1797" s="64"/>
      <c r="DS1797" s="64"/>
      <c r="DT1797" s="64"/>
      <c r="DU1797" s="64"/>
      <c r="DV1797" s="64"/>
      <c r="DW1797" s="64"/>
      <c r="DX1797" s="64"/>
      <c r="DY1797" s="64"/>
      <c r="DZ1797" s="64"/>
      <c r="EA1797" s="64"/>
      <c r="EB1797" s="64"/>
      <c r="EC1797" s="64"/>
      <c r="ED1797" s="64"/>
      <c r="EE1797" s="64"/>
      <c r="EF1797" s="64"/>
      <c r="EG1797" s="64"/>
      <c r="EH1797" s="64"/>
      <c r="EI1797" s="64"/>
      <c r="EJ1797" s="64"/>
      <c r="EK1797" s="64"/>
      <c r="EL1797" s="64"/>
      <c r="EM1797" s="64"/>
      <c r="EN1797" s="64"/>
      <c r="EO1797" s="64"/>
      <c r="EP1797" s="64"/>
      <c r="EQ1797" s="64"/>
      <c r="ER1797" s="64"/>
      <c r="ES1797" s="64"/>
      <c r="ET1797" s="64"/>
      <c r="EU1797" s="64"/>
      <c r="EV1797" s="64"/>
      <c r="EW1797" s="64"/>
      <c r="EX1797" s="64"/>
      <c r="EY1797" s="64"/>
      <c r="EZ1797" s="64"/>
      <c r="FA1797" s="64"/>
      <c r="FB1797" s="64"/>
      <c r="FC1797" s="64"/>
      <c r="FD1797" s="64"/>
      <c r="FE1797" s="64"/>
      <c r="FF1797" s="64"/>
      <c r="FG1797" s="64"/>
      <c r="FH1797" s="64"/>
      <c r="FI1797" s="64"/>
      <c r="FJ1797" s="64"/>
      <c r="FK1797" s="64"/>
      <c r="FL1797" s="64"/>
      <c r="FM1797" s="64"/>
      <c r="FN1797" s="64"/>
      <c r="FO1797" s="64"/>
      <c r="FP1797" s="64"/>
      <c r="FQ1797" s="64"/>
      <c r="FR1797" s="64"/>
      <c r="FS1797" s="64"/>
      <c r="FT1797" s="64"/>
    </row>
    <row r="1798" spans="1:176" ht="15" x14ac:dyDescent="0.25">
      <c r="A1798" s="20">
        <f t="shared" si="419"/>
        <v>45551</v>
      </c>
      <c r="B1798" s="22">
        <f t="shared" ca="1" si="423"/>
        <v>1.2345450869991046</v>
      </c>
      <c r="C1798" s="22">
        <f t="shared" ca="1" si="420"/>
        <v>0.97614444</v>
      </c>
      <c r="D1798" s="23">
        <f ca="1">IF(A1798&lt;$B$1,VLOOKUP(A1798,[1]DI!$A$4:$B$15000,2,FALSE),0)</f>
        <v>0.104</v>
      </c>
      <c r="E1798" s="22">
        <f t="shared" ca="1" si="424"/>
        <v>3.927E-4</v>
      </c>
      <c r="F1798" s="23">
        <f t="shared" si="425"/>
        <v>1.3</v>
      </c>
      <c r="G1798" s="24">
        <f t="shared" ca="1" si="426"/>
        <v>1.00051051</v>
      </c>
      <c r="H1798" s="22">
        <f ca="1">TRUNC(PRODUCT(G$10:G1797),15)</f>
        <v>1.66214467290672</v>
      </c>
      <c r="I1798" s="22">
        <f t="shared" ca="1" si="427"/>
        <v>1.5015535581434301</v>
      </c>
      <c r="J1798" s="22">
        <f t="shared" ca="1" si="428"/>
        <v>1.1069499700000001</v>
      </c>
      <c r="K1798" s="110">
        <f t="shared" ca="1" si="421"/>
        <v>0.25840064699910453</v>
      </c>
      <c r="L1798" s="115">
        <v>0</v>
      </c>
      <c r="M1798" s="67">
        <f>IF(L1798&gt;0,VLOOKUP(L1798,S$12:$AB$125,7),0)</f>
        <v>0</v>
      </c>
      <c r="N1798" s="2">
        <f t="shared" si="422"/>
        <v>0</v>
      </c>
      <c r="O1798" s="22">
        <f t="shared" ca="1" si="429"/>
        <v>0.25840064699910453</v>
      </c>
      <c r="P1798" s="25" t="str">
        <f t="shared" si="430"/>
        <v>A+J=</v>
      </c>
      <c r="Q1798" s="26">
        <f t="shared" si="431"/>
        <v>45306</v>
      </c>
      <c r="R1798" s="4"/>
      <c r="S1798" s="98"/>
      <c r="U1798" s="4"/>
      <c r="V1798" s="4"/>
      <c r="W1798" s="4"/>
      <c r="X1798" s="4"/>
      <c r="Y1798" s="4"/>
      <c r="Z1798" s="4"/>
      <c r="AA1798" s="4"/>
      <c r="AB1798" s="4"/>
      <c r="AC1798" s="4"/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4"/>
      <c r="AZ1798" s="64"/>
      <c r="BA1798" s="64"/>
      <c r="BB1798" s="64"/>
      <c r="BC1798" s="64"/>
      <c r="BD1798" s="64"/>
      <c r="BE1798" s="64"/>
      <c r="BF1798" s="64"/>
      <c r="BG1798" s="64"/>
      <c r="BH1798" s="64"/>
      <c r="BI1798" s="64"/>
      <c r="BJ1798" s="64"/>
      <c r="BK1798" s="64"/>
      <c r="BL1798" s="64"/>
      <c r="BM1798" s="64"/>
      <c r="BN1798" s="64"/>
      <c r="BO1798" s="64"/>
      <c r="BP1798" s="64"/>
      <c r="BQ1798" s="64"/>
      <c r="BR1798" s="64"/>
      <c r="BS1798" s="64"/>
      <c r="BT1798" s="64"/>
      <c r="BU1798" s="64"/>
      <c r="BV1798" s="64"/>
      <c r="BW1798" s="64"/>
      <c r="BX1798" s="64"/>
      <c r="BY1798" s="64"/>
      <c r="BZ1798" s="64"/>
      <c r="CA1798" s="64"/>
      <c r="CB1798" s="64"/>
      <c r="CC1798" s="64"/>
      <c r="CD1798" s="64"/>
      <c r="CE1798" s="64"/>
      <c r="CF1798" s="64"/>
      <c r="CG1798" s="64"/>
      <c r="CH1798" s="64"/>
      <c r="CI1798" s="64"/>
      <c r="CJ1798" s="64"/>
      <c r="CK1798" s="64"/>
      <c r="CL1798" s="64"/>
      <c r="CM1798" s="64"/>
      <c r="CN1798" s="64"/>
      <c r="CO1798" s="64"/>
      <c r="CP1798" s="64"/>
      <c r="CQ1798" s="64"/>
      <c r="CR1798" s="64"/>
      <c r="CS1798" s="64"/>
      <c r="CT1798" s="64"/>
      <c r="CU1798" s="64"/>
      <c r="CV1798" s="64"/>
      <c r="CW1798" s="64"/>
      <c r="CX1798" s="64"/>
      <c r="CY1798" s="64"/>
      <c r="CZ1798" s="64"/>
      <c r="DA1798" s="64"/>
      <c r="DB1798" s="64"/>
      <c r="DC1798" s="64"/>
      <c r="DD1798" s="64"/>
      <c r="DE1798" s="64"/>
      <c r="DF1798" s="64"/>
      <c r="DG1798" s="64"/>
      <c r="DH1798" s="64"/>
      <c r="DI1798" s="64"/>
      <c r="DJ1798" s="64"/>
      <c r="DK1798" s="64"/>
      <c r="DL1798" s="64"/>
      <c r="DM1798" s="64"/>
      <c r="DN1798" s="64"/>
      <c r="DO1798" s="64"/>
      <c r="DP1798" s="64"/>
      <c r="DQ1798" s="64"/>
      <c r="DR1798" s="64"/>
      <c r="DS1798" s="64"/>
      <c r="DT1798" s="64"/>
      <c r="DU1798" s="64"/>
      <c r="DV1798" s="64"/>
      <c r="DW1798" s="64"/>
      <c r="DX1798" s="64"/>
      <c r="DY1798" s="64"/>
      <c r="DZ1798" s="64"/>
      <c r="EA1798" s="64"/>
      <c r="EB1798" s="64"/>
      <c r="EC1798" s="64"/>
      <c r="ED1798" s="64"/>
      <c r="EE1798" s="64"/>
      <c r="EF1798" s="64"/>
      <c r="EG1798" s="64"/>
      <c r="EH1798" s="64"/>
      <c r="EI1798" s="64"/>
      <c r="EJ1798" s="64"/>
      <c r="EK1798" s="64"/>
      <c r="EL1798" s="64"/>
      <c r="EM1798" s="64"/>
      <c r="EN1798" s="64"/>
      <c r="EO1798" s="64"/>
      <c r="EP1798" s="64"/>
      <c r="EQ1798" s="64"/>
      <c r="ER1798" s="64"/>
      <c r="ES1798" s="64"/>
      <c r="ET1798" s="64"/>
      <c r="EU1798" s="64"/>
      <c r="EV1798" s="64"/>
      <c r="EW1798" s="64"/>
      <c r="EX1798" s="64"/>
      <c r="EY1798" s="64"/>
      <c r="EZ1798" s="64"/>
      <c r="FA1798" s="64"/>
      <c r="FB1798" s="64"/>
      <c r="FC1798" s="64"/>
      <c r="FD1798" s="64"/>
      <c r="FE1798" s="64"/>
      <c r="FF1798" s="64"/>
      <c r="FG1798" s="64"/>
      <c r="FH1798" s="64"/>
      <c r="FI1798" s="64"/>
      <c r="FJ1798" s="64"/>
      <c r="FK1798" s="64"/>
      <c r="FL1798" s="64"/>
      <c r="FM1798" s="64"/>
      <c r="FN1798" s="64"/>
      <c r="FO1798" s="64"/>
      <c r="FP1798" s="64"/>
      <c r="FQ1798" s="64"/>
      <c r="FR1798" s="64"/>
      <c r="FS1798" s="64"/>
      <c r="FT1798" s="64"/>
    </row>
    <row r="1799" spans="1:176" ht="15" x14ac:dyDescent="0.25">
      <c r="A1799" s="20">
        <f t="shared" si="419"/>
        <v>45552</v>
      </c>
      <c r="B1799" s="22">
        <f t="shared" ca="1" si="423"/>
        <v>1.2351753367140756</v>
      </c>
      <c r="C1799" s="22">
        <f t="shared" ca="1" si="420"/>
        <v>0.97614444</v>
      </c>
      <c r="D1799" s="23">
        <f ca="1">IF(A1799&lt;$B$1,VLOOKUP(A1799,[1]DI!$A$4:$B$15000,2,FALSE),0)</f>
        <v>0.104</v>
      </c>
      <c r="E1799" s="22">
        <f t="shared" ca="1" si="424"/>
        <v>3.927E-4</v>
      </c>
      <c r="F1799" s="23">
        <f t="shared" si="425"/>
        <v>1.3</v>
      </c>
      <c r="G1799" s="24">
        <f t="shared" ca="1" si="426"/>
        <v>1.00051051</v>
      </c>
      <c r="H1799" s="22">
        <f ca="1">TRUNC(PRODUCT(G$10:G1798),15)</f>
        <v>1.6629932143836801</v>
      </c>
      <c r="I1799" s="22">
        <f t="shared" ca="1" si="427"/>
        <v>1.5015535581434301</v>
      </c>
      <c r="J1799" s="22">
        <f t="shared" ca="1" si="428"/>
        <v>1.10751508</v>
      </c>
      <c r="K1799" s="110">
        <f t="shared" ca="1" si="421"/>
        <v>0.25903089671407553</v>
      </c>
      <c r="L1799" s="115">
        <v>0</v>
      </c>
      <c r="M1799" s="67">
        <f>IF(L1799&gt;0,VLOOKUP(L1799,S$12:$AB$125,7),0)</f>
        <v>0</v>
      </c>
      <c r="N1799" s="2">
        <f t="shared" si="422"/>
        <v>0</v>
      </c>
      <c r="O1799" s="22">
        <f t="shared" ca="1" si="429"/>
        <v>0.25903089671407553</v>
      </c>
      <c r="P1799" s="25" t="str">
        <f t="shared" si="430"/>
        <v>A+J=</v>
      </c>
      <c r="Q1799" s="26">
        <f t="shared" si="431"/>
        <v>45306</v>
      </c>
      <c r="R1799" s="4"/>
      <c r="S1799" s="98"/>
      <c r="U1799" s="4"/>
      <c r="V1799" s="4"/>
      <c r="W1799" s="4"/>
      <c r="X1799" s="4"/>
      <c r="Y1799" s="4"/>
      <c r="Z1799" s="4"/>
      <c r="AA1799" s="4"/>
      <c r="AB1799" s="4"/>
      <c r="AC1799" s="4"/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4"/>
      <c r="AZ1799" s="64"/>
      <c r="BA1799" s="64"/>
      <c r="BB1799" s="64"/>
      <c r="BC1799" s="64"/>
      <c r="BD1799" s="64"/>
      <c r="BE1799" s="64"/>
      <c r="BF1799" s="64"/>
      <c r="BG1799" s="64"/>
      <c r="BH1799" s="64"/>
      <c r="BI1799" s="64"/>
      <c r="BJ1799" s="64"/>
      <c r="BK1799" s="64"/>
      <c r="BL1799" s="64"/>
      <c r="BM1799" s="64"/>
      <c r="BN1799" s="64"/>
      <c r="BO1799" s="64"/>
      <c r="BP1799" s="64"/>
      <c r="BQ1799" s="64"/>
      <c r="BR1799" s="64"/>
      <c r="BS1799" s="64"/>
      <c r="BT1799" s="64"/>
      <c r="BU1799" s="64"/>
      <c r="BV1799" s="64"/>
      <c r="BW1799" s="64"/>
      <c r="BX1799" s="64"/>
      <c r="BY1799" s="64"/>
      <c r="BZ1799" s="64"/>
      <c r="CA1799" s="64"/>
      <c r="CB1799" s="64"/>
      <c r="CC1799" s="64"/>
      <c r="CD1799" s="64"/>
      <c r="CE1799" s="64"/>
      <c r="CF1799" s="64"/>
      <c r="CG1799" s="64"/>
      <c r="CH1799" s="64"/>
      <c r="CI1799" s="64"/>
      <c r="CJ1799" s="64"/>
      <c r="CK1799" s="64"/>
      <c r="CL1799" s="64"/>
      <c r="CM1799" s="64"/>
      <c r="CN1799" s="64"/>
      <c r="CO1799" s="64"/>
      <c r="CP1799" s="64"/>
      <c r="CQ1799" s="64"/>
      <c r="CR1799" s="64"/>
      <c r="CS1799" s="64"/>
      <c r="CT1799" s="64"/>
      <c r="CU1799" s="64"/>
      <c r="CV1799" s="64"/>
      <c r="CW1799" s="64"/>
      <c r="CX1799" s="64"/>
      <c r="CY1799" s="64"/>
      <c r="CZ1799" s="64"/>
      <c r="DA1799" s="64"/>
      <c r="DB1799" s="64"/>
      <c r="DC1799" s="64"/>
      <c r="DD1799" s="64"/>
      <c r="DE1799" s="64"/>
      <c r="DF1799" s="64"/>
      <c r="DG1799" s="64"/>
      <c r="DH1799" s="64"/>
      <c r="DI1799" s="64"/>
      <c r="DJ1799" s="64"/>
      <c r="DK1799" s="64"/>
      <c r="DL1799" s="64"/>
      <c r="DM1799" s="64"/>
      <c r="DN1799" s="64"/>
      <c r="DO1799" s="64"/>
      <c r="DP1799" s="64"/>
      <c r="DQ1799" s="64"/>
      <c r="DR1799" s="64"/>
      <c r="DS1799" s="64"/>
      <c r="DT1799" s="64"/>
      <c r="DU1799" s="64"/>
      <c r="DV1799" s="64"/>
      <c r="DW1799" s="64"/>
      <c r="DX1799" s="64"/>
      <c r="DY1799" s="64"/>
      <c r="DZ1799" s="64"/>
      <c r="EA1799" s="64"/>
      <c r="EB1799" s="64"/>
      <c r="EC1799" s="64"/>
      <c r="ED1799" s="64"/>
      <c r="EE1799" s="64"/>
      <c r="EF1799" s="64"/>
      <c r="EG1799" s="64"/>
      <c r="EH1799" s="64"/>
      <c r="EI1799" s="64"/>
      <c r="EJ1799" s="64"/>
      <c r="EK1799" s="64"/>
      <c r="EL1799" s="64"/>
      <c r="EM1799" s="64"/>
      <c r="EN1799" s="64"/>
      <c r="EO1799" s="64"/>
      <c r="EP1799" s="64"/>
      <c r="EQ1799" s="64"/>
      <c r="ER1799" s="64"/>
      <c r="ES1799" s="64"/>
      <c r="ET1799" s="64"/>
      <c r="EU1799" s="64"/>
      <c r="EV1799" s="64"/>
      <c r="EW1799" s="64"/>
      <c r="EX1799" s="64"/>
      <c r="EY1799" s="64"/>
      <c r="EZ1799" s="64"/>
      <c r="FA1799" s="64"/>
      <c r="FB1799" s="64"/>
      <c r="FC1799" s="64"/>
      <c r="FD1799" s="64"/>
      <c r="FE1799" s="64"/>
      <c r="FF1799" s="64"/>
      <c r="FG1799" s="64"/>
      <c r="FH1799" s="64"/>
      <c r="FI1799" s="64"/>
      <c r="FJ1799" s="64"/>
      <c r="FK1799" s="64"/>
      <c r="FL1799" s="64"/>
      <c r="FM1799" s="64"/>
      <c r="FN1799" s="64"/>
      <c r="FO1799" s="64"/>
      <c r="FP1799" s="64"/>
      <c r="FQ1799" s="64"/>
      <c r="FR1799" s="64"/>
      <c r="FS1799" s="64"/>
      <c r="FT1799" s="64"/>
    </row>
    <row r="1800" spans="1:176" ht="15" x14ac:dyDescent="0.25">
      <c r="A1800" s="20">
        <f t="shared" si="419"/>
        <v>45553</v>
      </c>
      <c r="B1800" s="22">
        <f t="shared" ca="1" si="423"/>
        <v>1.2358059067746736</v>
      </c>
      <c r="C1800" s="22">
        <f t="shared" ca="1" si="420"/>
        <v>0.97614444</v>
      </c>
      <c r="D1800" s="23">
        <f ca="1">IF(A1800&lt;$B$1,VLOOKUP(A1800,[1]DI!$A$4:$B$15000,2,FALSE),0)</f>
        <v>0.104</v>
      </c>
      <c r="E1800" s="22">
        <f t="shared" ca="1" si="424"/>
        <v>3.927E-4</v>
      </c>
      <c r="F1800" s="23">
        <f t="shared" si="425"/>
        <v>1.3</v>
      </c>
      <c r="G1800" s="24">
        <f t="shared" ca="1" si="426"/>
        <v>1.00051051</v>
      </c>
      <c r="H1800" s="22">
        <f ca="1">TRUNC(PRODUCT(G$10:G1799),15)</f>
        <v>1.66384218904956</v>
      </c>
      <c r="I1800" s="22">
        <f t="shared" ca="1" si="427"/>
        <v>1.5015535581434301</v>
      </c>
      <c r="J1800" s="22">
        <f t="shared" ca="1" si="428"/>
        <v>1.1080804799999999</v>
      </c>
      <c r="K1800" s="110">
        <f t="shared" ca="1" si="421"/>
        <v>0.25966146677467367</v>
      </c>
      <c r="L1800" s="115">
        <v>0</v>
      </c>
      <c r="M1800" s="67">
        <f>IF(L1800&gt;0,VLOOKUP(L1800,S$12:$AB$125,7),0)</f>
        <v>0</v>
      </c>
      <c r="N1800" s="2">
        <f t="shared" si="422"/>
        <v>0</v>
      </c>
      <c r="O1800" s="22">
        <f t="shared" ca="1" si="429"/>
        <v>0.25966146677467367</v>
      </c>
      <c r="P1800" s="25" t="str">
        <f t="shared" si="430"/>
        <v>A+J=</v>
      </c>
      <c r="Q1800" s="26">
        <f t="shared" si="431"/>
        <v>45306</v>
      </c>
      <c r="R1800" s="4"/>
      <c r="S1800" s="98"/>
      <c r="U1800" s="4"/>
      <c r="V1800" s="4"/>
      <c r="W1800" s="4"/>
      <c r="X1800" s="4"/>
      <c r="Y1800" s="4"/>
      <c r="Z1800" s="4"/>
      <c r="AA1800" s="4"/>
      <c r="AB1800" s="4"/>
      <c r="AC1800" s="4"/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4"/>
      <c r="AZ1800" s="64"/>
      <c r="BA1800" s="64"/>
      <c r="BB1800" s="64"/>
      <c r="BC1800" s="64"/>
      <c r="BD1800" s="64"/>
      <c r="BE1800" s="64"/>
      <c r="BF1800" s="64"/>
      <c r="BG1800" s="64"/>
      <c r="BH1800" s="64"/>
      <c r="BI1800" s="64"/>
      <c r="BJ1800" s="64"/>
      <c r="BK1800" s="64"/>
      <c r="BL1800" s="64"/>
      <c r="BM1800" s="64"/>
      <c r="BN1800" s="64"/>
      <c r="BO1800" s="64"/>
      <c r="BP1800" s="64"/>
      <c r="BQ1800" s="64"/>
      <c r="BR1800" s="64"/>
      <c r="BS1800" s="64"/>
      <c r="BT1800" s="64"/>
      <c r="BU1800" s="64"/>
      <c r="BV1800" s="64"/>
      <c r="BW1800" s="64"/>
      <c r="BX1800" s="64"/>
      <c r="BY1800" s="64"/>
      <c r="BZ1800" s="64"/>
      <c r="CA1800" s="64"/>
      <c r="CB1800" s="64"/>
      <c r="CC1800" s="64"/>
      <c r="CD1800" s="64"/>
      <c r="CE1800" s="64"/>
      <c r="CF1800" s="64"/>
      <c r="CG1800" s="64"/>
      <c r="CH1800" s="64"/>
      <c r="CI1800" s="64"/>
      <c r="CJ1800" s="64"/>
      <c r="CK1800" s="64"/>
      <c r="CL1800" s="64"/>
      <c r="CM1800" s="64"/>
      <c r="CN1800" s="64"/>
      <c r="CO1800" s="64"/>
      <c r="CP1800" s="64"/>
      <c r="CQ1800" s="64"/>
      <c r="CR1800" s="64"/>
      <c r="CS1800" s="64"/>
      <c r="CT1800" s="64"/>
      <c r="CU1800" s="64"/>
      <c r="CV1800" s="64"/>
      <c r="CW1800" s="64"/>
      <c r="CX1800" s="64"/>
      <c r="CY1800" s="64"/>
      <c r="CZ1800" s="64"/>
      <c r="DA1800" s="64"/>
      <c r="DB1800" s="64"/>
      <c r="DC1800" s="64"/>
      <c r="DD1800" s="64"/>
      <c r="DE1800" s="64"/>
      <c r="DF1800" s="64"/>
      <c r="DG1800" s="64"/>
      <c r="DH1800" s="64"/>
      <c r="DI1800" s="64"/>
      <c r="DJ1800" s="64"/>
      <c r="DK1800" s="64"/>
      <c r="DL1800" s="64"/>
      <c r="DM1800" s="64"/>
      <c r="DN1800" s="64"/>
      <c r="DO1800" s="64"/>
      <c r="DP1800" s="64"/>
      <c r="DQ1800" s="64"/>
      <c r="DR1800" s="64"/>
      <c r="DS1800" s="64"/>
      <c r="DT1800" s="64"/>
      <c r="DU1800" s="64"/>
      <c r="DV1800" s="64"/>
      <c r="DW1800" s="64"/>
      <c r="DX1800" s="64"/>
      <c r="DY1800" s="64"/>
      <c r="DZ1800" s="64"/>
      <c r="EA1800" s="64"/>
      <c r="EB1800" s="64"/>
      <c r="EC1800" s="64"/>
      <c r="ED1800" s="64"/>
      <c r="EE1800" s="64"/>
      <c r="EF1800" s="64"/>
      <c r="EG1800" s="64"/>
      <c r="EH1800" s="64"/>
      <c r="EI1800" s="64"/>
      <c r="EJ1800" s="64"/>
      <c r="EK1800" s="64"/>
      <c r="EL1800" s="64"/>
      <c r="EM1800" s="64"/>
      <c r="EN1800" s="64"/>
      <c r="EO1800" s="64"/>
      <c r="EP1800" s="64"/>
      <c r="EQ1800" s="64"/>
      <c r="ER1800" s="64"/>
      <c r="ES1800" s="64"/>
      <c r="ET1800" s="64"/>
      <c r="EU1800" s="64"/>
      <c r="EV1800" s="64"/>
      <c r="EW1800" s="64"/>
      <c r="EX1800" s="64"/>
      <c r="EY1800" s="64"/>
      <c r="EZ1800" s="64"/>
      <c r="FA1800" s="64"/>
      <c r="FB1800" s="64"/>
      <c r="FC1800" s="64"/>
      <c r="FD1800" s="64"/>
      <c r="FE1800" s="64"/>
      <c r="FF1800" s="64"/>
      <c r="FG1800" s="64"/>
      <c r="FH1800" s="64"/>
      <c r="FI1800" s="64"/>
      <c r="FJ1800" s="64"/>
      <c r="FK1800" s="64"/>
      <c r="FL1800" s="64"/>
      <c r="FM1800" s="64"/>
      <c r="FN1800" s="64"/>
      <c r="FO1800" s="64"/>
      <c r="FP1800" s="64"/>
      <c r="FQ1800" s="64"/>
      <c r="FR1800" s="64"/>
      <c r="FS1800" s="64"/>
      <c r="FT1800" s="64"/>
    </row>
    <row r="1801" spans="1:176" ht="15" x14ac:dyDescent="0.25">
      <c r="A1801" s="20">
        <f t="shared" si="419"/>
        <v>45554</v>
      </c>
      <c r="B1801" s="22">
        <f t="shared" ca="1" si="423"/>
        <v>1.2364368071808989</v>
      </c>
      <c r="C1801" s="22">
        <f t="shared" ca="1" si="420"/>
        <v>0.97614444</v>
      </c>
      <c r="D1801" s="23">
        <f ca="1">IF(A1801&lt;$B$1,VLOOKUP(A1801,[1]DI!$A$4:$B$15000,2,FALSE),0)</f>
        <v>0.1065</v>
      </c>
      <c r="E1801" s="22">
        <f t="shared" ca="1" si="424"/>
        <v>4.0168000000000002E-4</v>
      </c>
      <c r="F1801" s="23">
        <f t="shared" si="425"/>
        <v>1.3</v>
      </c>
      <c r="G1801" s="24">
        <f t="shared" ca="1" si="426"/>
        <v>1.000522184</v>
      </c>
      <c r="H1801" s="22">
        <f ca="1">TRUNC(PRODUCT(G$10:G1800),15)</f>
        <v>1.6646915971254901</v>
      </c>
      <c r="I1801" s="22">
        <f t="shared" ca="1" si="427"/>
        <v>1.5015535581434301</v>
      </c>
      <c r="J1801" s="22">
        <f t="shared" ca="1" si="428"/>
        <v>1.1086461700000001</v>
      </c>
      <c r="K1801" s="110">
        <f t="shared" ca="1" si="421"/>
        <v>0.26029236718089893</v>
      </c>
      <c r="L1801" s="115">
        <v>0</v>
      </c>
      <c r="M1801" s="67">
        <f>IF(L1801&gt;0,VLOOKUP(L1801,S$12:$AB$125,7),0)</f>
        <v>0</v>
      </c>
      <c r="N1801" s="2">
        <f t="shared" si="422"/>
        <v>0</v>
      </c>
      <c r="O1801" s="22">
        <f t="shared" ca="1" si="429"/>
        <v>0.26029236718089893</v>
      </c>
      <c r="P1801" s="25" t="str">
        <f t="shared" si="430"/>
        <v>A+J=</v>
      </c>
      <c r="Q1801" s="26">
        <f t="shared" si="431"/>
        <v>45306</v>
      </c>
      <c r="R1801" s="4"/>
      <c r="S1801" s="98"/>
      <c r="U1801" s="4"/>
      <c r="V1801" s="4"/>
      <c r="W1801" s="4"/>
      <c r="X1801" s="4"/>
      <c r="Y1801" s="4"/>
      <c r="Z1801" s="4"/>
      <c r="AA1801" s="4"/>
      <c r="AB1801" s="4"/>
      <c r="AC1801" s="4"/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64"/>
      <c r="BB1801" s="64"/>
      <c r="BC1801" s="64"/>
      <c r="BD1801" s="64"/>
      <c r="BE1801" s="64"/>
      <c r="BF1801" s="64"/>
      <c r="BG1801" s="64"/>
      <c r="BH1801" s="64"/>
      <c r="BI1801" s="64"/>
      <c r="BJ1801" s="64"/>
      <c r="BK1801" s="64"/>
      <c r="BL1801" s="64"/>
      <c r="BM1801" s="64"/>
      <c r="BN1801" s="64"/>
      <c r="BO1801" s="64"/>
      <c r="BP1801" s="64"/>
      <c r="BQ1801" s="64"/>
      <c r="BR1801" s="64"/>
      <c r="BS1801" s="64"/>
      <c r="BT1801" s="64"/>
      <c r="BU1801" s="64"/>
      <c r="BV1801" s="64"/>
      <c r="BW1801" s="64"/>
      <c r="BX1801" s="64"/>
      <c r="BY1801" s="64"/>
      <c r="BZ1801" s="64"/>
      <c r="CA1801" s="64"/>
      <c r="CB1801" s="64"/>
      <c r="CC1801" s="64"/>
      <c r="CD1801" s="64"/>
      <c r="CE1801" s="64"/>
      <c r="CF1801" s="64"/>
      <c r="CG1801" s="64"/>
      <c r="CH1801" s="64"/>
      <c r="CI1801" s="64"/>
      <c r="CJ1801" s="64"/>
      <c r="CK1801" s="64"/>
      <c r="CL1801" s="64"/>
      <c r="CM1801" s="64"/>
      <c r="CN1801" s="64"/>
      <c r="CO1801" s="64"/>
      <c r="CP1801" s="64"/>
      <c r="CQ1801" s="64"/>
      <c r="CR1801" s="64"/>
      <c r="CS1801" s="64"/>
      <c r="CT1801" s="64"/>
      <c r="CU1801" s="64"/>
      <c r="CV1801" s="64"/>
      <c r="CW1801" s="64"/>
      <c r="CX1801" s="64"/>
      <c r="CY1801" s="64"/>
      <c r="CZ1801" s="64"/>
      <c r="DA1801" s="64"/>
      <c r="DB1801" s="64"/>
      <c r="DC1801" s="64"/>
      <c r="DD1801" s="64"/>
      <c r="DE1801" s="64"/>
      <c r="DF1801" s="64"/>
      <c r="DG1801" s="64"/>
      <c r="DH1801" s="64"/>
      <c r="DI1801" s="64"/>
      <c r="DJ1801" s="64"/>
      <c r="DK1801" s="64"/>
      <c r="DL1801" s="64"/>
      <c r="DM1801" s="64"/>
      <c r="DN1801" s="64"/>
      <c r="DO1801" s="64"/>
      <c r="DP1801" s="64"/>
      <c r="DQ1801" s="64"/>
      <c r="DR1801" s="64"/>
      <c r="DS1801" s="64"/>
      <c r="DT1801" s="64"/>
      <c r="DU1801" s="64"/>
      <c r="DV1801" s="64"/>
      <c r="DW1801" s="64"/>
      <c r="DX1801" s="64"/>
      <c r="DY1801" s="64"/>
      <c r="DZ1801" s="64"/>
      <c r="EA1801" s="64"/>
      <c r="EB1801" s="64"/>
      <c r="EC1801" s="64"/>
      <c r="ED1801" s="64"/>
      <c r="EE1801" s="64"/>
      <c r="EF1801" s="64"/>
      <c r="EG1801" s="64"/>
      <c r="EH1801" s="64"/>
      <c r="EI1801" s="64"/>
      <c r="EJ1801" s="64"/>
      <c r="EK1801" s="64"/>
      <c r="EL1801" s="64"/>
      <c r="EM1801" s="64"/>
      <c r="EN1801" s="64"/>
      <c r="EO1801" s="64"/>
      <c r="EP1801" s="64"/>
      <c r="EQ1801" s="64"/>
      <c r="ER1801" s="64"/>
      <c r="ES1801" s="64"/>
      <c r="ET1801" s="64"/>
      <c r="EU1801" s="64"/>
      <c r="EV1801" s="64"/>
      <c r="EW1801" s="64"/>
      <c r="EX1801" s="64"/>
      <c r="EY1801" s="64"/>
      <c r="EZ1801" s="64"/>
      <c r="FA1801" s="64"/>
      <c r="FB1801" s="64"/>
      <c r="FC1801" s="64"/>
      <c r="FD1801" s="64"/>
      <c r="FE1801" s="64"/>
      <c r="FF1801" s="64"/>
      <c r="FG1801" s="64"/>
      <c r="FH1801" s="64"/>
      <c r="FI1801" s="64"/>
      <c r="FJ1801" s="64"/>
      <c r="FK1801" s="64"/>
      <c r="FL1801" s="64"/>
      <c r="FM1801" s="64"/>
      <c r="FN1801" s="64"/>
      <c r="FO1801" s="64"/>
      <c r="FP1801" s="64"/>
      <c r="FQ1801" s="64"/>
      <c r="FR1801" s="64"/>
      <c r="FS1801" s="64"/>
      <c r="FT1801" s="64"/>
    </row>
    <row r="1802" spans="1:176" ht="15" x14ac:dyDescent="0.25">
      <c r="A1802" s="20">
        <f t="shared" si="419"/>
        <v>45555</v>
      </c>
      <c r="B1802" s="22">
        <f t="shared" ca="1" si="423"/>
        <v>1.2370824467912294</v>
      </c>
      <c r="C1802" s="22">
        <f t="shared" ca="1" si="420"/>
        <v>0.97614444</v>
      </c>
      <c r="D1802" s="23">
        <f ca="1">IF(A1802&lt;$B$1,VLOOKUP(A1802,[1]DI!$A$4:$B$15000,2,FALSE),0)</f>
        <v>0.1065</v>
      </c>
      <c r="E1802" s="22">
        <f t="shared" ca="1" si="424"/>
        <v>4.0168000000000002E-4</v>
      </c>
      <c r="F1802" s="23">
        <f t="shared" si="425"/>
        <v>1.3</v>
      </c>
      <c r="G1802" s="24">
        <f t="shared" ca="1" si="426"/>
        <v>1.000522184</v>
      </c>
      <c r="H1802" s="22">
        <f ca="1">TRUNC(PRODUCT(G$10:G1801),15)</f>
        <v>1.66556087244244</v>
      </c>
      <c r="I1802" s="22">
        <f t="shared" ca="1" si="427"/>
        <v>1.5015535581434301</v>
      </c>
      <c r="J1802" s="22">
        <f t="shared" ca="1" si="428"/>
        <v>1.1092250800000001</v>
      </c>
      <c r="K1802" s="110">
        <f t="shared" ca="1" si="421"/>
        <v>0.26093800679122942</v>
      </c>
      <c r="L1802" s="115">
        <v>0</v>
      </c>
      <c r="M1802" s="67">
        <f>IF(L1802&gt;0,VLOOKUP(L1802,S$12:$AB$125,7),0)</f>
        <v>0</v>
      </c>
      <c r="N1802" s="2">
        <f t="shared" si="422"/>
        <v>0</v>
      </c>
      <c r="O1802" s="22">
        <f t="shared" ca="1" si="429"/>
        <v>0.26093800679122942</v>
      </c>
      <c r="P1802" s="25" t="str">
        <f t="shared" si="430"/>
        <v>A+J=</v>
      </c>
      <c r="Q1802" s="26">
        <f t="shared" si="431"/>
        <v>45306</v>
      </c>
      <c r="R1802" s="4"/>
      <c r="S1802" s="98"/>
      <c r="U1802" s="4"/>
      <c r="V1802" s="4"/>
      <c r="W1802" s="4"/>
      <c r="X1802" s="4"/>
      <c r="Y1802" s="4"/>
      <c r="Z1802" s="4"/>
      <c r="AA1802" s="4"/>
      <c r="AB1802" s="4"/>
      <c r="AC1802" s="4"/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4"/>
      <c r="AZ1802" s="64"/>
      <c r="BA1802" s="64"/>
      <c r="BB1802" s="64"/>
      <c r="BC1802" s="64"/>
      <c r="BD1802" s="64"/>
      <c r="BE1802" s="64"/>
      <c r="BF1802" s="64"/>
      <c r="BG1802" s="64"/>
      <c r="BH1802" s="64"/>
      <c r="BI1802" s="64"/>
      <c r="BJ1802" s="64"/>
      <c r="BK1802" s="64"/>
      <c r="BL1802" s="64"/>
      <c r="BM1802" s="64"/>
      <c r="BN1802" s="64"/>
      <c r="BO1802" s="64"/>
      <c r="BP1802" s="64"/>
      <c r="BQ1802" s="64"/>
      <c r="BR1802" s="64"/>
      <c r="BS1802" s="64"/>
      <c r="BT1802" s="64"/>
      <c r="BU1802" s="64"/>
      <c r="BV1802" s="64"/>
      <c r="BW1802" s="64"/>
      <c r="BX1802" s="64"/>
      <c r="BY1802" s="64"/>
      <c r="BZ1802" s="64"/>
      <c r="CA1802" s="64"/>
      <c r="CB1802" s="64"/>
      <c r="CC1802" s="64"/>
      <c r="CD1802" s="64"/>
      <c r="CE1802" s="64"/>
      <c r="CF1802" s="64"/>
      <c r="CG1802" s="64"/>
      <c r="CH1802" s="64"/>
      <c r="CI1802" s="64"/>
      <c r="CJ1802" s="64"/>
      <c r="CK1802" s="64"/>
      <c r="CL1802" s="64"/>
      <c r="CM1802" s="64"/>
      <c r="CN1802" s="64"/>
      <c r="CO1802" s="64"/>
      <c r="CP1802" s="64"/>
      <c r="CQ1802" s="64"/>
      <c r="CR1802" s="64"/>
      <c r="CS1802" s="64"/>
      <c r="CT1802" s="64"/>
      <c r="CU1802" s="64"/>
      <c r="CV1802" s="64"/>
      <c r="CW1802" s="64"/>
      <c r="CX1802" s="64"/>
      <c r="CY1802" s="64"/>
      <c r="CZ1802" s="64"/>
      <c r="DA1802" s="64"/>
      <c r="DB1802" s="64"/>
      <c r="DC1802" s="64"/>
      <c r="DD1802" s="64"/>
      <c r="DE1802" s="64"/>
      <c r="DF1802" s="64"/>
      <c r="DG1802" s="64"/>
      <c r="DH1802" s="64"/>
      <c r="DI1802" s="64"/>
      <c r="DJ1802" s="64"/>
      <c r="DK1802" s="64"/>
      <c r="DL1802" s="64"/>
      <c r="DM1802" s="64"/>
      <c r="DN1802" s="64"/>
      <c r="DO1802" s="64"/>
      <c r="DP1802" s="64"/>
      <c r="DQ1802" s="64"/>
      <c r="DR1802" s="64"/>
      <c r="DS1802" s="64"/>
      <c r="DT1802" s="64"/>
      <c r="DU1802" s="64"/>
      <c r="DV1802" s="64"/>
      <c r="DW1802" s="64"/>
      <c r="DX1802" s="64"/>
      <c r="DY1802" s="64"/>
      <c r="DZ1802" s="64"/>
      <c r="EA1802" s="64"/>
      <c r="EB1802" s="64"/>
      <c r="EC1802" s="64"/>
      <c r="ED1802" s="64"/>
      <c r="EE1802" s="64"/>
      <c r="EF1802" s="64"/>
      <c r="EG1802" s="64"/>
      <c r="EH1802" s="64"/>
      <c r="EI1802" s="64"/>
      <c r="EJ1802" s="64"/>
      <c r="EK1802" s="64"/>
      <c r="EL1802" s="64"/>
      <c r="EM1802" s="64"/>
      <c r="EN1802" s="64"/>
      <c r="EO1802" s="64"/>
      <c r="EP1802" s="64"/>
      <c r="EQ1802" s="64"/>
      <c r="ER1802" s="64"/>
      <c r="ES1802" s="64"/>
      <c r="ET1802" s="64"/>
      <c r="EU1802" s="64"/>
      <c r="EV1802" s="64"/>
      <c r="EW1802" s="64"/>
      <c r="EX1802" s="64"/>
      <c r="EY1802" s="64"/>
      <c r="EZ1802" s="64"/>
      <c r="FA1802" s="64"/>
      <c r="FB1802" s="64"/>
      <c r="FC1802" s="64"/>
      <c r="FD1802" s="64"/>
      <c r="FE1802" s="64"/>
      <c r="FF1802" s="64"/>
      <c r="FG1802" s="64"/>
      <c r="FH1802" s="64"/>
      <c r="FI1802" s="64"/>
      <c r="FJ1802" s="64"/>
      <c r="FK1802" s="64"/>
      <c r="FL1802" s="64"/>
      <c r="FM1802" s="64"/>
      <c r="FN1802" s="64"/>
      <c r="FO1802" s="64"/>
      <c r="FP1802" s="64"/>
      <c r="FQ1802" s="64"/>
      <c r="FR1802" s="64"/>
      <c r="FS1802" s="64"/>
      <c r="FT1802" s="64"/>
    </row>
    <row r="1803" spans="1:176" ht="15" x14ac:dyDescent="0.25">
      <c r="A1803" s="20">
        <f t="shared" ref="A1803:A1866" si="432">(A1802+1)</f>
        <v>45556</v>
      </c>
      <c r="B1803" s="22">
        <f t="shared" ca="1" si="423"/>
        <v>1.237728429529644</v>
      </c>
      <c r="C1803" s="22">
        <f t="shared" ca="1" si="420"/>
        <v>0.97614444</v>
      </c>
      <c r="D1803" s="23">
        <f ca="1">IF(A1803&lt;$B$1,VLOOKUP(A1803,[1]DI!$A$4:$B$15000,2,FALSE),0)</f>
        <v>0</v>
      </c>
      <c r="E1803" s="22">
        <f t="shared" ca="1" si="424"/>
        <v>0</v>
      </c>
      <c r="F1803" s="23">
        <f t="shared" si="425"/>
        <v>1.3</v>
      </c>
      <c r="G1803" s="24">
        <f t="shared" ca="1" si="426"/>
        <v>1</v>
      </c>
      <c r="H1803" s="22">
        <f ca="1">TRUNC(PRODUCT(G$10:G1802),15)</f>
        <v>1.6664306016810599</v>
      </c>
      <c r="I1803" s="22">
        <f t="shared" ca="1" si="427"/>
        <v>1.5015535581434301</v>
      </c>
      <c r="J1803" s="22">
        <f t="shared" ca="1" si="428"/>
        <v>1.1098043</v>
      </c>
      <c r="K1803" s="110">
        <f t="shared" ca="1" si="421"/>
        <v>0.26158398952964401</v>
      </c>
      <c r="L1803" s="115">
        <v>0</v>
      </c>
      <c r="M1803" s="67">
        <f>IF(L1803&gt;0,VLOOKUP(L1803,S$12:$AB$125,7),0)</f>
        <v>0</v>
      </c>
      <c r="N1803" s="2">
        <f t="shared" si="422"/>
        <v>0</v>
      </c>
      <c r="O1803" s="22">
        <f t="shared" ca="1" si="429"/>
        <v>0.26158398952964401</v>
      </c>
      <c r="P1803" s="25" t="str">
        <f t="shared" si="430"/>
        <v>A+J=</v>
      </c>
      <c r="Q1803" s="26">
        <f t="shared" si="431"/>
        <v>45306</v>
      </c>
      <c r="R1803" s="4"/>
      <c r="S1803" s="98"/>
      <c r="U1803" s="4"/>
      <c r="V1803" s="4"/>
      <c r="W1803" s="4"/>
      <c r="X1803" s="4"/>
      <c r="Y1803" s="4"/>
      <c r="Z1803" s="4"/>
      <c r="AA1803" s="4"/>
      <c r="AB1803" s="4"/>
      <c r="AC1803" s="4"/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  <c r="AS1803" s="64"/>
      <c r="AT1803" s="64"/>
      <c r="AU1803" s="64"/>
      <c r="AV1803" s="64"/>
      <c r="AW1803" s="64"/>
      <c r="AX1803" s="64"/>
      <c r="AY1803" s="64"/>
      <c r="AZ1803" s="64"/>
      <c r="BA1803" s="64"/>
      <c r="BB1803" s="64"/>
      <c r="BC1803" s="64"/>
      <c r="BD1803" s="64"/>
      <c r="BE1803" s="64"/>
      <c r="BF1803" s="64"/>
      <c r="BG1803" s="64"/>
      <c r="BH1803" s="64"/>
      <c r="BI1803" s="64"/>
      <c r="BJ1803" s="64"/>
      <c r="BK1803" s="64"/>
      <c r="BL1803" s="64"/>
      <c r="BM1803" s="64"/>
      <c r="BN1803" s="64"/>
      <c r="BO1803" s="64"/>
      <c r="BP1803" s="64"/>
      <c r="BQ1803" s="64"/>
      <c r="BR1803" s="64"/>
      <c r="BS1803" s="64"/>
      <c r="BT1803" s="64"/>
      <c r="BU1803" s="64"/>
      <c r="BV1803" s="64"/>
      <c r="BW1803" s="64"/>
      <c r="BX1803" s="64"/>
      <c r="BY1803" s="64"/>
      <c r="BZ1803" s="64"/>
      <c r="CA1803" s="64"/>
      <c r="CB1803" s="64"/>
      <c r="CC1803" s="64"/>
      <c r="CD1803" s="64"/>
      <c r="CE1803" s="64"/>
      <c r="CF1803" s="64"/>
      <c r="CG1803" s="64"/>
      <c r="CH1803" s="64"/>
      <c r="CI1803" s="64"/>
      <c r="CJ1803" s="64"/>
      <c r="CK1803" s="64"/>
      <c r="CL1803" s="64"/>
      <c r="CM1803" s="64"/>
      <c r="CN1803" s="64"/>
      <c r="CO1803" s="64"/>
      <c r="CP1803" s="64"/>
      <c r="CQ1803" s="64"/>
      <c r="CR1803" s="64"/>
      <c r="CS1803" s="64"/>
      <c r="CT1803" s="64"/>
      <c r="CU1803" s="64"/>
      <c r="CV1803" s="64"/>
      <c r="CW1803" s="64"/>
      <c r="CX1803" s="64"/>
      <c r="CY1803" s="64"/>
      <c r="CZ1803" s="64"/>
      <c r="DA1803" s="64"/>
      <c r="DB1803" s="64"/>
      <c r="DC1803" s="64"/>
      <c r="DD1803" s="64"/>
      <c r="DE1803" s="64"/>
      <c r="DF1803" s="64"/>
      <c r="DG1803" s="64"/>
      <c r="DH1803" s="64"/>
      <c r="DI1803" s="64"/>
      <c r="DJ1803" s="64"/>
      <c r="DK1803" s="64"/>
      <c r="DL1803" s="64"/>
      <c r="DM1803" s="64"/>
      <c r="DN1803" s="64"/>
      <c r="DO1803" s="64"/>
      <c r="DP1803" s="64"/>
      <c r="DQ1803" s="64"/>
      <c r="DR1803" s="64"/>
      <c r="DS1803" s="64"/>
      <c r="DT1803" s="64"/>
      <c r="DU1803" s="64"/>
      <c r="DV1803" s="64"/>
      <c r="DW1803" s="64"/>
      <c r="DX1803" s="64"/>
      <c r="DY1803" s="64"/>
      <c r="DZ1803" s="64"/>
      <c r="EA1803" s="64"/>
      <c r="EB1803" s="64"/>
      <c r="EC1803" s="64"/>
      <c r="ED1803" s="64"/>
      <c r="EE1803" s="64"/>
      <c r="EF1803" s="64"/>
      <c r="EG1803" s="64"/>
      <c r="EH1803" s="64"/>
      <c r="EI1803" s="64"/>
      <c r="EJ1803" s="64"/>
      <c r="EK1803" s="64"/>
      <c r="EL1803" s="64"/>
      <c r="EM1803" s="64"/>
      <c r="EN1803" s="64"/>
      <c r="EO1803" s="64"/>
      <c r="EP1803" s="64"/>
      <c r="EQ1803" s="64"/>
      <c r="ER1803" s="64"/>
      <c r="ES1803" s="64"/>
      <c r="ET1803" s="64"/>
      <c r="EU1803" s="64"/>
      <c r="EV1803" s="64"/>
      <c r="EW1803" s="64"/>
      <c r="EX1803" s="64"/>
      <c r="EY1803" s="64"/>
      <c r="EZ1803" s="64"/>
      <c r="FA1803" s="64"/>
      <c r="FB1803" s="64"/>
      <c r="FC1803" s="64"/>
      <c r="FD1803" s="64"/>
      <c r="FE1803" s="64"/>
      <c r="FF1803" s="64"/>
      <c r="FG1803" s="64"/>
      <c r="FH1803" s="64"/>
      <c r="FI1803" s="64"/>
      <c r="FJ1803" s="64"/>
      <c r="FK1803" s="64"/>
      <c r="FL1803" s="64"/>
      <c r="FM1803" s="64"/>
      <c r="FN1803" s="64"/>
      <c r="FO1803" s="64"/>
      <c r="FP1803" s="64"/>
      <c r="FQ1803" s="64"/>
      <c r="FR1803" s="64"/>
      <c r="FS1803" s="64"/>
      <c r="FT1803" s="64"/>
    </row>
    <row r="1804" spans="1:176" ht="15" x14ac:dyDescent="0.25">
      <c r="A1804" s="20">
        <f t="shared" si="432"/>
        <v>45557</v>
      </c>
      <c r="B1804" s="22">
        <f t="shared" ca="1" si="423"/>
        <v>1.237728429529644</v>
      </c>
      <c r="C1804" s="22">
        <f t="shared" ca="1" si="420"/>
        <v>0.97614444</v>
      </c>
      <c r="D1804" s="23">
        <f ca="1">IF(A1804&lt;$B$1,VLOOKUP(A1804,[1]DI!$A$4:$B$15000,2,FALSE),0)</f>
        <v>0</v>
      </c>
      <c r="E1804" s="22">
        <f t="shared" ca="1" si="424"/>
        <v>0</v>
      </c>
      <c r="F1804" s="23">
        <f t="shared" si="425"/>
        <v>1.3</v>
      </c>
      <c r="G1804" s="24">
        <f t="shared" ca="1" si="426"/>
        <v>1</v>
      </c>
      <c r="H1804" s="22">
        <f ca="1">TRUNC(PRODUCT(G$10:G1803),15)</f>
        <v>1.6664306016810599</v>
      </c>
      <c r="I1804" s="22">
        <f t="shared" ca="1" si="427"/>
        <v>1.5015535581434301</v>
      </c>
      <c r="J1804" s="22">
        <f t="shared" ca="1" si="428"/>
        <v>1.1098043</v>
      </c>
      <c r="K1804" s="110">
        <f t="shared" ca="1" si="421"/>
        <v>0.26158398952964401</v>
      </c>
      <c r="L1804" s="115">
        <v>0</v>
      </c>
      <c r="M1804" s="67">
        <f>IF(L1804&gt;0,VLOOKUP(L1804,S$12:$AB$125,7),0)</f>
        <v>0</v>
      </c>
      <c r="N1804" s="2">
        <f t="shared" si="422"/>
        <v>0</v>
      </c>
      <c r="O1804" s="22">
        <f t="shared" ca="1" si="429"/>
        <v>0.26158398952964401</v>
      </c>
      <c r="P1804" s="25" t="str">
        <f t="shared" si="430"/>
        <v>A+J=</v>
      </c>
      <c r="Q1804" s="26">
        <f t="shared" si="431"/>
        <v>45306</v>
      </c>
      <c r="R1804" s="4"/>
      <c r="S1804" s="98"/>
      <c r="U1804" s="4"/>
      <c r="V1804" s="4"/>
      <c r="W1804" s="4"/>
      <c r="X1804" s="4"/>
      <c r="Y1804" s="4"/>
      <c r="Z1804" s="4"/>
      <c r="AA1804" s="4"/>
      <c r="AB1804" s="4"/>
      <c r="AC1804" s="4"/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4"/>
      <c r="AZ1804" s="64"/>
      <c r="BA1804" s="64"/>
      <c r="BB1804" s="64"/>
      <c r="BC1804" s="64"/>
      <c r="BD1804" s="64"/>
      <c r="BE1804" s="64"/>
      <c r="BF1804" s="64"/>
      <c r="BG1804" s="64"/>
      <c r="BH1804" s="64"/>
      <c r="BI1804" s="64"/>
      <c r="BJ1804" s="64"/>
      <c r="BK1804" s="64"/>
      <c r="BL1804" s="64"/>
      <c r="BM1804" s="64"/>
      <c r="BN1804" s="64"/>
      <c r="BO1804" s="64"/>
      <c r="BP1804" s="64"/>
      <c r="BQ1804" s="64"/>
      <c r="BR1804" s="64"/>
      <c r="BS1804" s="64"/>
      <c r="BT1804" s="64"/>
      <c r="BU1804" s="64"/>
      <c r="BV1804" s="64"/>
      <c r="BW1804" s="64"/>
      <c r="BX1804" s="64"/>
      <c r="BY1804" s="64"/>
      <c r="BZ1804" s="64"/>
      <c r="CA1804" s="64"/>
      <c r="CB1804" s="64"/>
      <c r="CC1804" s="64"/>
      <c r="CD1804" s="64"/>
      <c r="CE1804" s="64"/>
      <c r="CF1804" s="64"/>
      <c r="CG1804" s="64"/>
      <c r="CH1804" s="64"/>
      <c r="CI1804" s="64"/>
      <c r="CJ1804" s="64"/>
      <c r="CK1804" s="64"/>
      <c r="CL1804" s="64"/>
      <c r="CM1804" s="64"/>
      <c r="CN1804" s="64"/>
      <c r="CO1804" s="64"/>
      <c r="CP1804" s="64"/>
      <c r="CQ1804" s="64"/>
      <c r="CR1804" s="64"/>
      <c r="CS1804" s="64"/>
      <c r="CT1804" s="64"/>
      <c r="CU1804" s="64"/>
      <c r="CV1804" s="64"/>
      <c r="CW1804" s="64"/>
      <c r="CX1804" s="64"/>
      <c r="CY1804" s="64"/>
      <c r="CZ1804" s="64"/>
      <c r="DA1804" s="64"/>
      <c r="DB1804" s="64"/>
      <c r="DC1804" s="64"/>
      <c r="DD1804" s="64"/>
      <c r="DE1804" s="64"/>
      <c r="DF1804" s="64"/>
      <c r="DG1804" s="64"/>
      <c r="DH1804" s="64"/>
      <c r="DI1804" s="64"/>
      <c r="DJ1804" s="64"/>
      <c r="DK1804" s="64"/>
      <c r="DL1804" s="64"/>
      <c r="DM1804" s="64"/>
      <c r="DN1804" s="64"/>
      <c r="DO1804" s="64"/>
      <c r="DP1804" s="64"/>
      <c r="DQ1804" s="64"/>
      <c r="DR1804" s="64"/>
      <c r="DS1804" s="64"/>
      <c r="DT1804" s="64"/>
      <c r="DU1804" s="64"/>
      <c r="DV1804" s="64"/>
      <c r="DW1804" s="64"/>
      <c r="DX1804" s="64"/>
      <c r="DY1804" s="64"/>
      <c r="DZ1804" s="64"/>
      <c r="EA1804" s="64"/>
      <c r="EB1804" s="64"/>
      <c r="EC1804" s="64"/>
      <c r="ED1804" s="64"/>
      <c r="EE1804" s="64"/>
      <c r="EF1804" s="64"/>
      <c r="EG1804" s="64"/>
      <c r="EH1804" s="64"/>
      <c r="EI1804" s="64"/>
      <c r="EJ1804" s="64"/>
      <c r="EK1804" s="64"/>
      <c r="EL1804" s="64"/>
      <c r="EM1804" s="64"/>
      <c r="EN1804" s="64"/>
      <c r="EO1804" s="64"/>
      <c r="EP1804" s="64"/>
      <c r="EQ1804" s="64"/>
      <c r="ER1804" s="64"/>
      <c r="ES1804" s="64"/>
      <c r="ET1804" s="64"/>
      <c r="EU1804" s="64"/>
      <c r="EV1804" s="64"/>
      <c r="EW1804" s="64"/>
      <c r="EX1804" s="64"/>
      <c r="EY1804" s="64"/>
      <c r="EZ1804" s="64"/>
      <c r="FA1804" s="64"/>
      <c r="FB1804" s="64"/>
      <c r="FC1804" s="64"/>
      <c r="FD1804" s="64"/>
      <c r="FE1804" s="64"/>
      <c r="FF1804" s="64"/>
      <c r="FG1804" s="64"/>
      <c r="FH1804" s="64"/>
      <c r="FI1804" s="64"/>
      <c r="FJ1804" s="64"/>
      <c r="FK1804" s="64"/>
      <c r="FL1804" s="64"/>
      <c r="FM1804" s="64"/>
      <c r="FN1804" s="64"/>
      <c r="FO1804" s="64"/>
      <c r="FP1804" s="64"/>
      <c r="FQ1804" s="64"/>
      <c r="FR1804" s="64"/>
      <c r="FS1804" s="64"/>
      <c r="FT1804" s="64"/>
    </row>
    <row r="1805" spans="1:176" ht="15" x14ac:dyDescent="0.25">
      <c r="A1805" s="20">
        <f t="shared" si="432"/>
        <v>45558</v>
      </c>
      <c r="B1805" s="22">
        <f t="shared" ca="1" si="423"/>
        <v>1.237728429529644</v>
      </c>
      <c r="C1805" s="22">
        <f t="shared" ca="1" si="420"/>
        <v>0.97614444</v>
      </c>
      <c r="D1805" s="23">
        <f ca="1">IF(A1805&lt;$B$1,VLOOKUP(A1805,[1]DI!$A$4:$B$15000,2,FALSE),0)</f>
        <v>0.1065</v>
      </c>
      <c r="E1805" s="22">
        <f t="shared" ca="1" si="424"/>
        <v>4.0168000000000002E-4</v>
      </c>
      <c r="F1805" s="23">
        <f t="shared" si="425"/>
        <v>1.3</v>
      </c>
      <c r="G1805" s="24">
        <f t="shared" ca="1" si="426"/>
        <v>1.000522184</v>
      </c>
      <c r="H1805" s="22">
        <f ca="1">TRUNC(PRODUCT(G$10:G1804),15)</f>
        <v>1.6664306016810599</v>
      </c>
      <c r="I1805" s="22">
        <f t="shared" ca="1" si="427"/>
        <v>1.5015535581434301</v>
      </c>
      <c r="J1805" s="22">
        <f t="shared" ca="1" si="428"/>
        <v>1.1098043</v>
      </c>
      <c r="K1805" s="110">
        <f t="shared" ca="1" si="421"/>
        <v>0.26158398952964401</v>
      </c>
      <c r="L1805" s="115">
        <v>0</v>
      </c>
      <c r="M1805" s="67">
        <f>IF(L1805&gt;0,VLOOKUP(L1805,S$12:$AB$125,7),0)</f>
        <v>0</v>
      </c>
      <c r="N1805" s="2">
        <f t="shared" si="422"/>
        <v>0</v>
      </c>
      <c r="O1805" s="22">
        <f t="shared" ca="1" si="429"/>
        <v>0.26158398952964401</v>
      </c>
      <c r="P1805" s="25" t="str">
        <f t="shared" si="430"/>
        <v>A+J=</v>
      </c>
      <c r="Q1805" s="26">
        <f t="shared" si="431"/>
        <v>45306</v>
      </c>
      <c r="R1805" s="4"/>
      <c r="S1805" s="98"/>
      <c r="U1805" s="4"/>
      <c r="V1805" s="4"/>
      <c r="W1805" s="4"/>
      <c r="X1805" s="4"/>
      <c r="Y1805" s="4"/>
      <c r="Z1805" s="4"/>
      <c r="AA1805" s="4"/>
      <c r="AB1805" s="4"/>
      <c r="AC1805" s="4"/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4"/>
      <c r="AZ1805" s="64"/>
      <c r="BA1805" s="64"/>
      <c r="BB1805" s="64"/>
      <c r="BC1805" s="64"/>
      <c r="BD1805" s="64"/>
      <c r="BE1805" s="64"/>
      <c r="BF1805" s="64"/>
      <c r="BG1805" s="64"/>
      <c r="BH1805" s="64"/>
      <c r="BI1805" s="64"/>
      <c r="BJ1805" s="64"/>
      <c r="BK1805" s="64"/>
      <c r="BL1805" s="64"/>
      <c r="BM1805" s="64"/>
      <c r="BN1805" s="64"/>
      <c r="BO1805" s="64"/>
      <c r="BP1805" s="64"/>
      <c r="BQ1805" s="64"/>
      <c r="BR1805" s="64"/>
      <c r="BS1805" s="64"/>
      <c r="BT1805" s="64"/>
      <c r="BU1805" s="64"/>
      <c r="BV1805" s="64"/>
      <c r="BW1805" s="64"/>
      <c r="BX1805" s="64"/>
      <c r="BY1805" s="64"/>
      <c r="BZ1805" s="64"/>
      <c r="CA1805" s="64"/>
      <c r="CB1805" s="64"/>
      <c r="CC1805" s="64"/>
      <c r="CD1805" s="64"/>
      <c r="CE1805" s="64"/>
      <c r="CF1805" s="64"/>
      <c r="CG1805" s="64"/>
      <c r="CH1805" s="64"/>
      <c r="CI1805" s="64"/>
      <c r="CJ1805" s="64"/>
      <c r="CK1805" s="64"/>
      <c r="CL1805" s="64"/>
      <c r="CM1805" s="64"/>
      <c r="CN1805" s="64"/>
      <c r="CO1805" s="64"/>
      <c r="CP1805" s="64"/>
      <c r="CQ1805" s="64"/>
      <c r="CR1805" s="64"/>
      <c r="CS1805" s="64"/>
      <c r="CT1805" s="64"/>
      <c r="CU1805" s="64"/>
      <c r="CV1805" s="64"/>
      <c r="CW1805" s="64"/>
      <c r="CX1805" s="64"/>
      <c r="CY1805" s="64"/>
      <c r="CZ1805" s="64"/>
      <c r="DA1805" s="64"/>
      <c r="DB1805" s="64"/>
      <c r="DC1805" s="64"/>
      <c r="DD1805" s="64"/>
      <c r="DE1805" s="64"/>
      <c r="DF1805" s="64"/>
      <c r="DG1805" s="64"/>
      <c r="DH1805" s="64"/>
      <c r="DI1805" s="64"/>
      <c r="DJ1805" s="64"/>
      <c r="DK1805" s="64"/>
      <c r="DL1805" s="64"/>
      <c r="DM1805" s="64"/>
      <c r="DN1805" s="64"/>
      <c r="DO1805" s="64"/>
      <c r="DP1805" s="64"/>
      <c r="DQ1805" s="64"/>
      <c r="DR1805" s="64"/>
      <c r="DS1805" s="64"/>
      <c r="DT1805" s="64"/>
      <c r="DU1805" s="64"/>
      <c r="DV1805" s="64"/>
      <c r="DW1805" s="64"/>
      <c r="DX1805" s="64"/>
      <c r="DY1805" s="64"/>
      <c r="DZ1805" s="64"/>
      <c r="EA1805" s="64"/>
      <c r="EB1805" s="64"/>
      <c r="EC1805" s="64"/>
      <c r="ED1805" s="64"/>
      <c r="EE1805" s="64"/>
      <c r="EF1805" s="64"/>
      <c r="EG1805" s="64"/>
      <c r="EH1805" s="64"/>
      <c r="EI1805" s="64"/>
      <c r="EJ1805" s="64"/>
      <c r="EK1805" s="64"/>
      <c r="EL1805" s="64"/>
      <c r="EM1805" s="64"/>
      <c r="EN1805" s="64"/>
      <c r="EO1805" s="64"/>
      <c r="EP1805" s="64"/>
      <c r="EQ1805" s="64"/>
      <c r="ER1805" s="64"/>
      <c r="ES1805" s="64"/>
      <c r="ET1805" s="64"/>
      <c r="EU1805" s="64"/>
      <c r="EV1805" s="64"/>
      <c r="EW1805" s="64"/>
      <c r="EX1805" s="64"/>
      <c r="EY1805" s="64"/>
      <c r="EZ1805" s="64"/>
      <c r="FA1805" s="64"/>
      <c r="FB1805" s="64"/>
      <c r="FC1805" s="64"/>
      <c r="FD1805" s="64"/>
      <c r="FE1805" s="64"/>
      <c r="FF1805" s="64"/>
      <c r="FG1805" s="64"/>
      <c r="FH1805" s="64"/>
      <c r="FI1805" s="64"/>
      <c r="FJ1805" s="64"/>
      <c r="FK1805" s="64"/>
      <c r="FL1805" s="64"/>
      <c r="FM1805" s="64"/>
      <c r="FN1805" s="64"/>
      <c r="FO1805" s="64"/>
      <c r="FP1805" s="64"/>
      <c r="FQ1805" s="64"/>
      <c r="FR1805" s="64"/>
      <c r="FS1805" s="64"/>
      <c r="FT1805" s="64"/>
    </row>
    <row r="1806" spans="1:176" ht="15" x14ac:dyDescent="0.25">
      <c r="A1806" s="20">
        <f t="shared" si="432"/>
        <v>45559</v>
      </c>
      <c r="B1806" s="22">
        <f t="shared" ca="1" si="423"/>
        <v>1.2383747653961428</v>
      </c>
      <c r="C1806" s="22">
        <f t="shared" ca="1" si="420"/>
        <v>0.97614444</v>
      </c>
      <c r="D1806" s="23">
        <f ca="1">IF(A1806&lt;$B$1,VLOOKUP(A1806,[1]DI!$A$4:$B$15000,2,FALSE),0)</f>
        <v>0.1065</v>
      </c>
      <c r="E1806" s="22">
        <f t="shared" ca="1" si="424"/>
        <v>4.0168000000000002E-4</v>
      </c>
      <c r="F1806" s="23">
        <f t="shared" si="425"/>
        <v>1.3</v>
      </c>
      <c r="G1806" s="24">
        <f t="shared" ca="1" si="426"/>
        <v>1.000522184</v>
      </c>
      <c r="H1806" s="22">
        <f ca="1">TRUNC(PRODUCT(G$10:G1805),15)</f>
        <v>1.6673007850783701</v>
      </c>
      <c r="I1806" s="22">
        <f t="shared" ca="1" si="427"/>
        <v>1.5015535581434301</v>
      </c>
      <c r="J1806" s="22">
        <f t="shared" ca="1" si="428"/>
        <v>1.11038383</v>
      </c>
      <c r="K1806" s="110">
        <f t="shared" ca="1" si="421"/>
        <v>0.26223032539614288</v>
      </c>
      <c r="L1806" s="115">
        <v>0</v>
      </c>
      <c r="M1806" s="67">
        <f>IF(L1806&gt;0,VLOOKUP(L1806,S$12:$AB$125,7),0)</f>
        <v>0</v>
      </c>
      <c r="N1806" s="2">
        <f t="shared" si="422"/>
        <v>0</v>
      </c>
      <c r="O1806" s="22">
        <f t="shared" ca="1" si="429"/>
        <v>0.26223032539614288</v>
      </c>
      <c r="P1806" s="25" t="str">
        <f t="shared" si="430"/>
        <v>A+J=</v>
      </c>
      <c r="Q1806" s="26">
        <f t="shared" si="431"/>
        <v>45306</v>
      </c>
      <c r="R1806" s="4"/>
      <c r="S1806" s="98"/>
      <c r="U1806" s="4"/>
      <c r="V1806" s="4"/>
      <c r="W1806" s="4"/>
      <c r="X1806" s="4"/>
      <c r="Y1806" s="4"/>
      <c r="Z1806" s="4"/>
      <c r="AA1806" s="4"/>
      <c r="AB1806" s="4"/>
      <c r="AC1806" s="4"/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  <c r="AS1806" s="64"/>
      <c r="AT1806" s="64"/>
      <c r="AU1806" s="64"/>
      <c r="AV1806" s="64"/>
      <c r="AW1806" s="64"/>
      <c r="AX1806" s="64"/>
      <c r="AY1806" s="64"/>
      <c r="AZ1806" s="64"/>
      <c r="BA1806" s="64"/>
      <c r="BB1806" s="64"/>
      <c r="BC1806" s="64"/>
      <c r="BD1806" s="64"/>
      <c r="BE1806" s="64"/>
      <c r="BF1806" s="64"/>
      <c r="BG1806" s="64"/>
      <c r="BH1806" s="64"/>
      <c r="BI1806" s="64"/>
      <c r="BJ1806" s="64"/>
      <c r="BK1806" s="64"/>
      <c r="BL1806" s="64"/>
      <c r="BM1806" s="64"/>
      <c r="BN1806" s="64"/>
      <c r="BO1806" s="64"/>
      <c r="BP1806" s="64"/>
      <c r="BQ1806" s="64"/>
      <c r="BR1806" s="64"/>
      <c r="BS1806" s="64"/>
      <c r="BT1806" s="64"/>
      <c r="BU1806" s="64"/>
      <c r="BV1806" s="64"/>
      <c r="BW1806" s="64"/>
      <c r="BX1806" s="64"/>
      <c r="BY1806" s="64"/>
      <c r="BZ1806" s="64"/>
      <c r="CA1806" s="64"/>
      <c r="CB1806" s="64"/>
      <c r="CC1806" s="64"/>
      <c r="CD1806" s="64"/>
      <c r="CE1806" s="64"/>
      <c r="CF1806" s="64"/>
      <c r="CG1806" s="64"/>
      <c r="CH1806" s="64"/>
      <c r="CI1806" s="64"/>
      <c r="CJ1806" s="64"/>
      <c r="CK1806" s="64"/>
      <c r="CL1806" s="64"/>
      <c r="CM1806" s="64"/>
      <c r="CN1806" s="64"/>
      <c r="CO1806" s="64"/>
      <c r="CP1806" s="64"/>
      <c r="CQ1806" s="64"/>
      <c r="CR1806" s="64"/>
      <c r="CS1806" s="64"/>
      <c r="CT1806" s="64"/>
      <c r="CU1806" s="64"/>
      <c r="CV1806" s="64"/>
      <c r="CW1806" s="64"/>
      <c r="CX1806" s="64"/>
      <c r="CY1806" s="64"/>
      <c r="CZ1806" s="64"/>
      <c r="DA1806" s="64"/>
      <c r="DB1806" s="64"/>
      <c r="DC1806" s="64"/>
      <c r="DD1806" s="64"/>
      <c r="DE1806" s="64"/>
      <c r="DF1806" s="64"/>
      <c r="DG1806" s="64"/>
      <c r="DH1806" s="64"/>
      <c r="DI1806" s="64"/>
      <c r="DJ1806" s="64"/>
      <c r="DK1806" s="64"/>
      <c r="DL1806" s="64"/>
      <c r="DM1806" s="64"/>
      <c r="DN1806" s="64"/>
      <c r="DO1806" s="64"/>
      <c r="DP1806" s="64"/>
      <c r="DQ1806" s="64"/>
      <c r="DR1806" s="64"/>
      <c r="DS1806" s="64"/>
      <c r="DT1806" s="64"/>
      <c r="DU1806" s="64"/>
      <c r="DV1806" s="64"/>
      <c r="DW1806" s="64"/>
      <c r="DX1806" s="64"/>
      <c r="DY1806" s="64"/>
      <c r="DZ1806" s="64"/>
      <c r="EA1806" s="64"/>
      <c r="EB1806" s="64"/>
      <c r="EC1806" s="64"/>
      <c r="ED1806" s="64"/>
      <c r="EE1806" s="64"/>
      <c r="EF1806" s="64"/>
      <c r="EG1806" s="64"/>
      <c r="EH1806" s="64"/>
      <c r="EI1806" s="64"/>
      <c r="EJ1806" s="64"/>
      <c r="EK1806" s="64"/>
      <c r="EL1806" s="64"/>
      <c r="EM1806" s="64"/>
      <c r="EN1806" s="64"/>
      <c r="EO1806" s="64"/>
      <c r="EP1806" s="64"/>
      <c r="EQ1806" s="64"/>
      <c r="ER1806" s="64"/>
      <c r="ES1806" s="64"/>
      <c r="ET1806" s="64"/>
      <c r="EU1806" s="64"/>
      <c r="EV1806" s="64"/>
      <c r="EW1806" s="64"/>
      <c r="EX1806" s="64"/>
      <c r="EY1806" s="64"/>
      <c r="EZ1806" s="64"/>
      <c r="FA1806" s="64"/>
      <c r="FB1806" s="64"/>
      <c r="FC1806" s="64"/>
      <c r="FD1806" s="64"/>
      <c r="FE1806" s="64"/>
      <c r="FF1806" s="64"/>
      <c r="FG1806" s="64"/>
      <c r="FH1806" s="64"/>
      <c r="FI1806" s="64"/>
      <c r="FJ1806" s="64"/>
      <c r="FK1806" s="64"/>
      <c r="FL1806" s="64"/>
      <c r="FM1806" s="64"/>
      <c r="FN1806" s="64"/>
      <c r="FO1806" s="64"/>
      <c r="FP1806" s="64"/>
      <c r="FQ1806" s="64"/>
      <c r="FR1806" s="64"/>
      <c r="FS1806" s="64"/>
      <c r="FT1806" s="64"/>
    </row>
    <row r="1807" spans="1:176" ht="15" x14ac:dyDescent="0.25">
      <c r="A1807" s="20">
        <f t="shared" si="432"/>
        <v>45560</v>
      </c>
      <c r="B1807" s="22">
        <f t="shared" ca="1" si="423"/>
        <v>1.2390214116082687</v>
      </c>
      <c r="C1807" s="22">
        <f t="shared" ca="1" si="420"/>
        <v>0.97614444</v>
      </c>
      <c r="D1807" s="23">
        <f ca="1">IF(A1807&lt;$B$1,VLOOKUP(A1807,[1]DI!$A$4:$B$15000,2,FALSE),0)</f>
        <v>0.1065</v>
      </c>
      <c r="E1807" s="22">
        <f t="shared" ca="1" si="424"/>
        <v>4.0168000000000002E-4</v>
      </c>
      <c r="F1807" s="23">
        <f t="shared" si="425"/>
        <v>1.3</v>
      </c>
      <c r="G1807" s="24">
        <f t="shared" ca="1" si="426"/>
        <v>1.000522184</v>
      </c>
      <c r="H1807" s="22">
        <f ca="1">TRUNC(PRODUCT(G$10:G1806),15)</f>
        <v>1.6681714228715201</v>
      </c>
      <c r="I1807" s="22">
        <f t="shared" ca="1" si="427"/>
        <v>1.5015535581434301</v>
      </c>
      <c r="J1807" s="22">
        <f t="shared" ca="1" si="428"/>
        <v>1.11096365</v>
      </c>
      <c r="K1807" s="110">
        <f t="shared" ca="1" si="421"/>
        <v>0.26287697160826878</v>
      </c>
      <c r="L1807" s="115">
        <v>0</v>
      </c>
      <c r="M1807" s="67">
        <f>IF(L1807&gt;0,VLOOKUP(L1807,S$12:$AB$125,7),0)</f>
        <v>0</v>
      </c>
      <c r="N1807" s="2">
        <f t="shared" si="422"/>
        <v>0</v>
      </c>
      <c r="O1807" s="22">
        <f t="shared" ca="1" si="429"/>
        <v>0.26287697160826878</v>
      </c>
      <c r="P1807" s="25" t="str">
        <f t="shared" si="430"/>
        <v>A+J=</v>
      </c>
      <c r="Q1807" s="26">
        <f t="shared" si="431"/>
        <v>45306</v>
      </c>
      <c r="R1807" s="4"/>
      <c r="S1807" s="98"/>
      <c r="U1807" s="4"/>
      <c r="V1807" s="4"/>
      <c r="W1807" s="4"/>
      <c r="X1807" s="4"/>
      <c r="Y1807" s="4"/>
      <c r="Z1807" s="4"/>
      <c r="AA1807" s="4"/>
      <c r="AB1807" s="4"/>
      <c r="AC1807" s="4"/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64"/>
      <c r="BB1807" s="64"/>
      <c r="BC1807" s="64"/>
      <c r="BD1807" s="64"/>
      <c r="BE1807" s="64"/>
      <c r="BF1807" s="64"/>
      <c r="BG1807" s="64"/>
      <c r="BH1807" s="64"/>
      <c r="BI1807" s="64"/>
      <c r="BJ1807" s="64"/>
      <c r="BK1807" s="64"/>
      <c r="BL1807" s="64"/>
      <c r="BM1807" s="64"/>
      <c r="BN1807" s="64"/>
      <c r="BO1807" s="64"/>
      <c r="BP1807" s="64"/>
      <c r="BQ1807" s="64"/>
      <c r="BR1807" s="64"/>
      <c r="BS1807" s="64"/>
      <c r="BT1807" s="64"/>
      <c r="BU1807" s="64"/>
      <c r="BV1807" s="64"/>
      <c r="BW1807" s="64"/>
      <c r="BX1807" s="64"/>
      <c r="BY1807" s="64"/>
      <c r="BZ1807" s="64"/>
      <c r="CA1807" s="64"/>
      <c r="CB1807" s="64"/>
      <c r="CC1807" s="64"/>
      <c r="CD1807" s="64"/>
      <c r="CE1807" s="64"/>
      <c r="CF1807" s="64"/>
      <c r="CG1807" s="64"/>
      <c r="CH1807" s="64"/>
      <c r="CI1807" s="64"/>
      <c r="CJ1807" s="64"/>
      <c r="CK1807" s="64"/>
      <c r="CL1807" s="64"/>
      <c r="CM1807" s="64"/>
      <c r="CN1807" s="64"/>
      <c r="CO1807" s="64"/>
      <c r="CP1807" s="64"/>
      <c r="CQ1807" s="64"/>
      <c r="CR1807" s="64"/>
      <c r="CS1807" s="64"/>
      <c r="CT1807" s="64"/>
      <c r="CU1807" s="64"/>
      <c r="CV1807" s="64"/>
      <c r="CW1807" s="64"/>
      <c r="CX1807" s="64"/>
      <c r="CY1807" s="64"/>
      <c r="CZ1807" s="64"/>
      <c r="DA1807" s="64"/>
      <c r="DB1807" s="64"/>
      <c r="DC1807" s="64"/>
      <c r="DD1807" s="64"/>
      <c r="DE1807" s="64"/>
      <c r="DF1807" s="64"/>
      <c r="DG1807" s="64"/>
      <c r="DH1807" s="64"/>
      <c r="DI1807" s="64"/>
      <c r="DJ1807" s="64"/>
      <c r="DK1807" s="64"/>
      <c r="DL1807" s="64"/>
      <c r="DM1807" s="64"/>
      <c r="DN1807" s="64"/>
      <c r="DO1807" s="64"/>
      <c r="DP1807" s="64"/>
      <c r="DQ1807" s="64"/>
      <c r="DR1807" s="64"/>
      <c r="DS1807" s="64"/>
      <c r="DT1807" s="64"/>
      <c r="DU1807" s="64"/>
      <c r="DV1807" s="64"/>
      <c r="DW1807" s="64"/>
      <c r="DX1807" s="64"/>
      <c r="DY1807" s="64"/>
      <c r="DZ1807" s="64"/>
      <c r="EA1807" s="64"/>
      <c r="EB1807" s="64"/>
      <c r="EC1807" s="64"/>
      <c r="ED1807" s="64"/>
      <c r="EE1807" s="64"/>
      <c r="EF1807" s="64"/>
      <c r="EG1807" s="64"/>
      <c r="EH1807" s="64"/>
      <c r="EI1807" s="64"/>
      <c r="EJ1807" s="64"/>
      <c r="EK1807" s="64"/>
      <c r="EL1807" s="64"/>
      <c r="EM1807" s="64"/>
      <c r="EN1807" s="64"/>
      <c r="EO1807" s="64"/>
      <c r="EP1807" s="64"/>
      <c r="EQ1807" s="64"/>
      <c r="ER1807" s="64"/>
      <c r="ES1807" s="64"/>
      <c r="ET1807" s="64"/>
      <c r="EU1807" s="64"/>
      <c r="EV1807" s="64"/>
      <c r="EW1807" s="64"/>
      <c r="EX1807" s="64"/>
      <c r="EY1807" s="64"/>
      <c r="EZ1807" s="64"/>
      <c r="FA1807" s="64"/>
      <c r="FB1807" s="64"/>
      <c r="FC1807" s="64"/>
      <c r="FD1807" s="64"/>
      <c r="FE1807" s="64"/>
      <c r="FF1807" s="64"/>
      <c r="FG1807" s="64"/>
      <c r="FH1807" s="64"/>
      <c r="FI1807" s="64"/>
      <c r="FJ1807" s="64"/>
      <c r="FK1807" s="64"/>
      <c r="FL1807" s="64"/>
      <c r="FM1807" s="64"/>
      <c r="FN1807" s="64"/>
      <c r="FO1807" s="64"/>
      <c r="FP1807" s="64"/>
      <c r="FQ1807" s="64"/>
      <c r="FR1807" s="64"/>
      <c r="FS1807" s="64"/>
      <c r="FT1807" s="64"/>
    </row>
    <row r="1808" spans="1:176" ht="15" x14ac:dyDescent="0.25">
      <c r="A1808" s="20">
        <f t="shared" si="432"/>
        <v>45561</v>
      </c>
      <c r="B1808" s="22">
        <f t="shared" ca="1" si="423"/>
        <v>1.239668420948479</v>
      </c>
      <c r="C1808" s="22">
        <f t="shared" ca="1" si="420"/>
        <v>0.97614444</v>
      </c>
      <c r="D1808" s="23">
        <f ca="1">IF(A1808&lt;$B$1,VLOOKUP(A1808,[1]DI!$A$4:$B$15000,2,FALSE),0)</f>
        <v>0.1065</v>
      </c>
      <c r="E1808" s="22">
        <f t="shared" ca="1" si="424"/>
        <v>4.0168000000000002E-4</v>
      </c>
      <c r="F1808" s="23">
        <f t="shared" si="425"/>
        <v>1.3</v>
      </c>
      <c r="G1808" s="24">
        <f t="shared" ca="1" si="426"/>
        <v>1.000522184</v>
      </c>
      <c r="H1808" s="22">
        <f ca="1">TRUNC(PRODUCT(G$10:G1807),15)</f>
        <v>1.6690425152977999</v>
      </c>
      <c r="I1808" s="22">
        <f t="shared" ca="1" si="427"/>
        <v>1.5015535581434301</v>
      </c>
      <c r="J1808" s="22">
        <f t="shared" ca="1" si="428"/>
        <v>1.1115437800000001</v>
      </c>
      <c r="K1808" s="110">
        <f t="shared" ca="1" si="421"/>
        <v>0.2635239809484789</v>
      </c>
      <c r="L1808" s="115">
        <v>0</v>
      </c>
      <c r="M1808" s="67">
        <f>IF(L1808&gt;0,VLOOKUP(L1808,S$12:$AB$125,7),0)</f>
        <v>0</v>
      </c>
      <c r="N1808" s="2">
        <f t="shared" si="422"/>
        <v>0</v>
      </c>
      <c r="O1808" s="22">
        <f t="shared" ca="1" si="429"/>
        <v>0.2635239809484789</v>
      </c>
      <c r="P1808" s="25" t="str">
        <f t="shared" si="430"/>
        <v>A+J=</v>
      </c>
      <c r="Q1808" s="26">
        <f t="shared" si="431"/>
        <v>45306</v>
      </c>
      <c r="R1808" s="4"/>
      <c r="S1808" s="98"/>
      <c r="U1808" s="4"/>
      <c r="V1808" s="4"/>
      <c r="W1808" s="4"/>
      <c r="X1808" s="4"/>
      <c r="Y1808" s="4"/>
      <c r="Z1808" s="4"/>
      <c r="AA1808" s="4"/>
      <c r="AB1808" s="4"/>
      <c r="AC1808" s="4"/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4"/>
      <c r="AZ1808" s="64"/>
      <c r="BA1808" s="64"/>
      <c r="BB1808" s="64"/>
      <c r="BC1808" s="64"/>
      <c r="BD1808" s="64"/>
      <c r="BE1808" s="64"/>
      <c r="BF1808" s="64"/>
      <c r="BG1808" s="64"/>
      <c r="BH1808" s="64"/>
      <c r="BI1808" s="64"/>
      <c r="BJ1808" s="64"/>
      <c r="BK1808" s="64"/>
      <c r="BL1808" s="64"/>
      <c r="BM1808" s="64"/>
      <c r="BN1808" s="64"/>
      <c r="BO1808" s="64"/>
      <c r="BP1808" s="64"/>
      <c r="BQ1808" s="64"/>
      <c r="BR1808" s="64"/>
      <c r="BS1808" s="64"/>
      <c r="BT1808" s="64"/>
      <c r="BU1808" s="64"/>
      <c r="BV1808" s="64"/>
      <c r="BW1808" s="64"/>
      <c r="BX1808" s="64"/>
      <c r="BY1808" s="64"/>
      <c r="BZ1808" s="64"/>
      <c r="CA1808" s="64"/>
      <c r="CB1808" s="64"/>
      <c r="CC1808" s="64"/>
      <c r="CD1808" s="64"/>
      <c r="CE1808" s="64"/>
      <c r="CF1808" s="64"/>
      <c r="CG1808" s="64"/>
      <c r="CH1808" s="64"/>
      <c r="CI1808" s="64"/>
      <c r="CJ1808" s="64"/>
      <c r="CK1808" s="64"/>
      <c r="CL1808" s="64"/>
      <c r="CM1808" s="64"/>
      <c r="CN1808" s="64"/>
      <c r="CO1808" s="64"/>
      <c r="CP1808" s="64"/>
      <c r="CQ1808" s="64"/>
      <c r="CR1808" s="64"/>
      <c r="CS1808" s="64"/>
      <c r="CT1808" s="64"/>
      <c r="CU1808" s="64"/>
      <c r="CV1808" s="64"/>
      <c r="CW1808" s="64"/>
      <c r="CX1808" s="64"/>
      <c r="CY1808" s="64"/>
      <c r="CZ1808" s="64"/>
      <c r="DA1808" s="64"/>
      <c r="DB1808" s="64"/>
      <c r="DC1808" s="64"/>
      <c r="DD1808" s="64"/>
      <c r="DE1808" s="64"/>
      <c r="DF1808" s="64"/>
      <c r="DG1808" s="64"/>
      <c r="DH1808" s="64"/>
      <c r="DI1808" s="64"/>
      <c r="DJ1808" s="64"/>
      <c r="DK1808" s="64"/>
      <c r="DL1808" s="64"/>
      <c r="DM1808" s="64"/>
      <c r="DN1808" s="64"/>
      <c r="DO1808" s="64"/>
      <c r="DP1808" s="64"/>
      <c r="DQ1808" s="64"/>
      <c r="DR1808" s="64"/>
      <c r="DS1808" s="64"/>
      <c r="DT1808" s="64"/>
      <c r="DU1808" s="64"/>
      <c r="DV1808" s="64"/>
      <c r="DW1808" s="64"/>
      <c r="DX1808" s="64"/>
      <c r="DY1808" s="64"/>
      <c r="DZ1808" s="64"/>
      <c r="EA1808" s="64"/>
      <c r="EB1808" s="64"/>
      <c r="EC1808" s="64"/>
      <c r="ED1808" s="64"/>
      <c r="EE1808" s="64"/>
      <c r="EF1808" s="64"/>
      <c r="EG1808" s="64"/>
      <c r="EH1808" s="64"/>
      <c r="EI1808" s="64"/>
      <c r="EJ1808" s="64"/>
      <c r="EK1808" s="64"/>
      <c r="EL1808" s="64"/>
      <c r="EM1808" s="64"/>
      <c r="EN1808" s="64"/>
      <c r="EO1808" s="64"/>
      <c r="EP1808" s="64"/>
      <c r="EQ1808" s="64"/>
      <c r="ER1808" s="64"/>
      <c r="ES1808" s="64"/>
      <c r="ET1808" s="64"/>
      <c r="EU1808" s="64"/>
      <c r="EV1808" s="64"/>
      <c r="EW1808" s="64"/>
      <c r="EX1808" s="64"/>
      <c r="EY1808" s="64"/>
      <c r="EZ1808" s="64"/>
      <c r="FA1808" s="64"/>
      <c r="FB1808" s="64"/>
      <c r="FC1808" s="64"/>
      <c r="FD1808" s="64"/>
      <c r="FE1808" s="64"/>
      <c r="FF1808" s="64"/>
      <c r="FG1808" s="64"/>
      <c r="FH1808" s="64"/>
      <c r="FI1808" s="64"/>
      <c r="FJ1808" s="64"/>
      <c r="FK1808" s="64"/>
      <c r="FL1808" s="64"/>
      <c r="FM1808" s="64"/>
      <c r="FN1808" s="64"/>
      <c r="FO1808" s="64"/>
      <c r="FP1808" s="64"/>
      <c r="FQ1808" s="64"/>
      <c r="FR1808" s="64"/>
      <c r="FS1808" s="64"/>
      <c r="FT1808" s="64"/>
    </row>
    <row r="1809" spans="1:176" ht="15" x14ac:dyDescent="0.25">
      <c r="A1809" s="20">
        <f t="shared" si="432"/>
        <v>45562</v>
      </c>
      <c r="B1809" s="22">
        <f t="shared" ca="1" si="423"/>
        <v>1.2403157520255448</v>
      </c>
      <c r="C1809" s="22">
        <f t="shared" ca="1" si="420"/>
        <v>0.97614444</v>
      </c>
      <c r="D1809" s="23">
        <f ca="1">IF(A1809&lt;$B$1,VLOOKUP(A1809,[1]DI!$A$4:$B$15000,2,FALSE),0)</f>
        <v>0.1065</v>
      </c>
      <c r="E1809" s="22">
        <f t="shared" ca="1" si="424"/>
        <v>4.0168000000000002E-4</v>
      </c>
      <c r="F1809" s="23">
        <f t="shared" si="425"/>
        <v>1.3</v>
      </c>
      <c r="G1809" s="24">
        <f t="shared" ca="1" si="426"/>
        <v>1.000522184</v>
      </c>
      <c r="H1809" s="22">
        <f ca="1">TRUNC(PRODUCT(G$10:G1808),15)</f>
        <v>1.6699140625946101</v>
      </c>
      <c r="I1809" s="22">
        <f t="shared" ca="1" si="427"/>
        <v>1.5015535581434301</v>
      </c>
      <c r="J1809" s="22">
        <f t="shared" ca="1" si="428"/>
        <v>1.1121242099999999</v>
      </c>
      <c r="K1809" s="110">
        <f t="shared" ca="1" si="421"/>
        <v>0.26417131202554467</v>
      </c>
      <c r="L1809" s="115">
        <v>0</v>
      </c>
      <c r="M1809" s="67">
        <f>IF(L1809&gt;0,VLOOKUP(L1809,S$12:$AB$125,7),0)</f>
        <v>0</v>
      </c>
      <c r="N1809" s="2">
        <f t="shared" si="422"/>
        <v>0</v>
      </c>
      <c r="O1809" s="22">
        <f t="shared" ca="1" si="429"/>
        <v>0.26417131202554467</v>
      </c>
      <c r="P1809" s="25" t="str">
        <f t="shared" si="430"/>
        <v>A+J=</v>
      </c>
      <c r="Q1809" s="26">
        <f t="shared" si="431"/>
        <v>45306</v>
      </c>
      <c r="R1809" s="4"/>
      <c r="S1809" s="98"/>
      <c r="U1809" s="4"/>
      <c r="V1809" s="4"/>
      <c r="W1809" s="4"/>
      <c r="X1809" s="4"/>
      <c r="Y1809" s="4"/>
      <c r="Z1809" s="4"/>
      <c r="AA1809" s="4"/>
      <c r="AB1809" s="4"/>
      <c r="AC1809" s="4"/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4"/>
      <c r="AZ1809" s="64"/>
      <c r="BA1809" s="64"/>
      <c r="BB1809" s="64"/>
      <c r="BC1809" s="64"/>
      <c r="BD1809" s="64"/>
      <c r="BE1809" s="64"/>
      <c r="BF1809" s="64"/>
      <c r="BG1809" s="64"/>
      <c r="BH1809" s="64"/>
      <c r="BI1809" s="64"/>
      <c r="BJ1809" s="64"/>
      <c r="BK1809" s="64"/>
      <c r="BL1809" s="64"/>
      <c r="BM1809" s="64"/>
      <c r="BN1809" s="64"/>
      <c r="BO1809" s="64"/>
      <c r="BP1809" s="64"/>
      <c r="BQ1809" s="64"/>
      <c r="BR1809" s="64"/>
      <c r="BS1809" s="64"/>
      <c r="BT1809" s="64"/>
      <c r="BU1809" s="64"/>
      <c r="BV1809" s="64"/>
      <c r="BW1809" s="64"/>
      <c r="BX1809" s="64"/>
      <c r="BY1809" s="64"/>
      <c r="BZ1809" s="64"/>
      <c r="CA1809" s="64"/>
      <c r="CB1809" s="64"/>
      <c r="CC1809" s="64"/>
      <c r="CD1809" s="64"/>
      <c r="CE1809" s="64"/>
      <c r="CF1809" s="64"/>
      <c r="CG1809" s="64"/>
      <c r="CH1809" s="64"/>
      <c r="CI1809" s="64"/>
      <c r="CJ1809" s="64"/>
      <c r="CK1809" s="64"/>
      <c r="CL1809" s="64"/>
      <c r="CM1809" s="64"/>
      <c r="CN1809" s="64"/>
      <c r="CO1809" s="64"/>
      <c r="CP1809" s="64"/>
      <c r="CQ1809" s="64"/>
      <c r="CR1809" s="64"/>
      <c r="CS1809" s="64"/>
      <c r="CT1809" s="64"/>
      <c r="CU1809" s="64"/>
      <c r="CV1809" s="64"/>
      <c r="CW1809" s="64"/>
      <c r="CX1809" s="64"/>
      <c r="CY1809" s="64"/>
      <c r="CZ1809" s="64"/>
      <c r="DA1809" s="64"/>
      <c r="DB1809" s="64"/>
      <c r="DC1809" s="64"/>
      <c r="DD1809" s="64"/>
      <c r="DE1809" s="64"/>
      <c r="DF1809" s="64"/>
      <c r="DG1809" s="64"/>
      <c r="DH1809" s="64"/>
      <c r="DI1809" s="64"/>
      <c r="DJ1809" s="64"/>
      <c r="DK1809" s="64"/>
      <c r="DL1809" s="64"/>
      <c r="DM1809" s="64"/>
      <c r="DN1809" s="64"/>
      <c r="DO1809" s="64"/>
      <c r="DP1809" s="64"/>
      <c r="DQ1809" s="64"/>
      <c r="DR1809" s="64"/>
      <c r="DS1809" s="64"/>
      <c r="DT1809" s="64"/>
      <c r="DU1809" s="64"/>
      <c r="DV1809" s="64"/>
      <c r="DW1809" s="64"/>
      <c r="DX1809" s="64"/>
      <c r="DY1809" s="64"/>
      <c r="DZ1809" s="64"/>
      <c r="EA1809" s="64"/>
      <c r="EB1809" s="64"/>
      <c r="EC1809" s="64"/>
      <c r="ED1809" s="64"/>
      <c r="EE1809" s="64"/>
      <c r="EF1809" s="64"/>
      <c r="EG1809" s="64"/>
      <c r="EH1809" s="64"/>
      <c r="EI1809" s="64"/>
      <c r="EJ1809" s="64"/>
      <c r="EK1809" s="64"/>
      <c r="EL1809" s="64"/>
      <c r="EM1809" s="64"/>
      <c r="EN1809" s="64"/>
      <c r="EO1809" s="64"/>
      <c r="EP1809" s="64"/>
      <c r="EQ1809" s="64"/>
      <c r="ER1809" s="64"/>
      <c r="ES1809" s="64"/>
      <c r="ET1809" s="64"/>
      <c r="EU1809" s="64"/>
      <c r="EV1809" s="64"/>
      <c r="EW1809" s="64"/>
      <c r="EX1809" s="64"/>
      <c r="EY1809" s="64"/>
      <c r="EZ1809" s="64"/>
      <c r="FA1809" s="64"/>
      <c r="FB1809" s="64"/>
      <c r="FC1809" s="64"/>
      <c r="FD1809" s="64"/>
      <c r="FE1809" s="64"/>
      <c r="FF1809" s="64"/>
      <c r="FG1809" s="64"/>
      <c r="FH1809" s="64"/>
      <c r="FI1809" s="64"/>
      <c r="FJ1809" s="64"/>
      <c r="FK1809" s="64"/>
      <c r="FL1809" s="64"/>
      <c r="FM1809" s="64"/>
      <c r="FN1809" s="64"/>
      <c r="FO1809" s="64"/>
      <c r="FP1809" s="64"/>
      <c r="FQ1809" s="64"/>
      <c r="FR1809" s="64"/>
      <c r="FS1809" s="64"/>
      <c r="FT1809" s="64"/>
    </row>
    <row r="1810" spans="1:176" ht="15" x14ac:dyDescent="0.25">
      <c r="A1810" s="20">
        <f t="shared" si="432"/>
        <v>45563</v>
      </c>
      <c r="B1810" s="22">
        <f t="shared" ca="1" si="423"/>
        <v>1.2409634248394661</v>
      </c>
      <c r="C1810" s="22">
        <f t="shared" ref="C1810:C1873" ca="1" si="433">IF(L1809&gt;0,TRUNC(C1809-N1809,8),C1809)</f>
        <v>0.97614444</v>
      </c>
      <c r="D1810" s="23">
        <f ca="1">IF(A1810&lt;$B$1,VLOOKUP(A1810,[1]DI!$A$4:$B$15000,2,FALSE),0)</f>
        <v>0</v>
      </c>
      <c r="E1810" s="22">
        <f t="shared" ca="1" si="424"/>
        <v>0</v>
      </c>
      <c r="F1810" s="23">
        <f t="shared" si="425"/>
        <v>1.3</v>
      </c>
      <c r="G1810" s="24">
        <f t="shared" ca="1" si="426"/>
        <v>1</v>
      </c>
      <c r="H1810" s="22">
        <f ca="1">TRUNC(PRODUCT(G$10:G1809),15)</f>
        <v>1.6707860649994699</v>
      </c>
      <c r="I1810" s="22">
        <f t="shared" ca="1" si="427"/>
        <v>1.5015535581434301</v>
      </c>
      <c r="J1810" s="22">
        <f t="shared" ca="1" si="428"/>
        <v>1.11270494</v>
      </c>
      <c r="K1810" s="110">
        <f t="shared" ca="1" si="421"/>
        <v>0.26481898483946603</v>
      </c>
      <c r="L1810" s="115">
        <v>0</v>
      </c>
      <c r="M1810" s="67">
        <f>IF(L1810&gt;0,VLOOKUP(L1810,S$12:$AB$125,7),0)</f>
        <v>0</v>
      </c>
      <c r="N1810" s="2">
        <f t="shared" si="422"/>
        <v>0</v>
      </c>
      <c r="O1810" s="22">
        <f t="shared" ca="1" si="429"/>
        <v>0.26481898483946603</v>
      </c>
      <c r="P1810" s="25" t="str">
        <f t="shared" si="430"/>
        <v>A+J=</v>
      </c>
      <c r="Q1810" s="26">
        <f t="shared" si="431"/>
        <v>45306</v>
      </c>
      <c r="R1810" s="4"/>
      <c r="S1810" s="98"/>
      <c r="U1810" s="4"/>
      <c r="V1810" s="4"/>
      <c r="W1810" s="4"/>
      <c r="X1810" s="4"/>
      <c r="Y1810" s="4"/>
      <c r="Z1810" s="4"/>
      <c r="AA1810" s="4"/>
      <c r="AB1810" s="4"/>
      <c r="AC1810" s="4"/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4"/>
      <c r="AZ1810" s="64"/>
      <c r="BA1810" s="64"/>
      <c r="BB1810" s="64"/>
      <c r="BC1810" s="64"/>
      <c r="BD1810" s="64"/>
      <c r="BE1810" s="64"/>
      <c r="BF1810" s="64"/>
      <c r="BG1810" s="64"/>
      <c r="BH1810" s="64"/>
      <c r="BI1810" s="64"/>
      <c r="BJ1810" s="64"/>
      <c r="BK1810" s="64"/>
      <c r="BL1810" s="64"/>
      <c r="BM1810" s="64"/>
      <c r="BN1810" s="64"/>
      <c r="BO1810" s="64"/>
      <c r="BP1810" s="64"/>
      <c r="BQ1810" s="64"/>
      <c r="BR1810" s="64"/>
      <c r="BS1810" s="64"/>
      <c r="BT1810" s="64"/>
      <c r="BU1810" s="64"/>
      <c r="BV1810" s="64"/>
      <c r="BW1810" s="64"/>
      <c r="BX1810" s="64"/>
      <c r="BY1810" s="64"/>
      <c r="BZ1810" s="64"/>
      <c r="CA1810" s="64"/>
      <c r="CB1810" s="64"/>
      <c r="CC1810" s="64"/>
      <c r="CD1810" s="64"/>
      <c r="CE1810" s="64"/>
      <c r="CF1810" s="64"/>
      <c r="CG1810" s="64"/>
      <c r="CH1810" s="64"/>
      <c r="CI1810" s="64"/>
      <c r="CJ1810" s="64"/>
      <c r="CK1810" s="64"/>
      <c r="CL1810" s="64"/>
      <c r="CM1810" s="64"/>
      <c r="CN1810" s="64"/>
      <c r="CO1810" s="64"/>
      <c r="CP1810" s="64"/>
      <c r="CQ1810" s="64"/>
      <c r="CR1810" s="64"/>
      <c r="CS1810" s="64"/>
      <c r="CT1810" s="64"/>
      <c r="CU1810" s="64"/>
      <c r="CV1810" s="64"/>
      <c r="CW1810" s="64"/>
      <c r="CX1810" s="64"/>
      <c r="CY1810" s="64"/>
      <c r="CZ1810" s="64"/>
      <c r="DA1810" s="64"/>
      <c r="DB1810" s="64"/>
      <c r="DC1810" s="64"/>
      <c r="DD1810" s="64"/>
      <c r="DE1810" s="64"/>
      <c r="DF1810" s="64"/>
      <c r="DG1810" s="64"/>
      <c r="DH1810" s="64"/>
      <c r="DI1810" s="64"/>
      <c r="DJ1810" s="64"/>
      <c r="DK1810" s="64"/>
      <c r="DL1810" s="64"/>
      <c r="DM1810" s="64"/>
      <c r="DN1810" s="64"/>
      <c r="DO1810" s="64"/>
      <c r="DP1810" s="64"/>
      <c r="DQ1810" s="64"/>
      <c r="DR1810" s="64"/>
      <c r="DS1810" s="64"/>
      <c r="DT1810" s="64"/>
      <c r="DU1810" s="64"/>
      <c r="DV1810" s="64"/>
      <c r="DW1810" s="64"/>
      <c r="DX1810" s="64"/>
      <c r="DY1810" s="64"/>
      <c r="DZ1810" s="64"/>
      <c r="EA1810" s="64"/>
      <c r="EB1810" s="64"/>
      <c r="EC1810" s="64"/>
      <c r="ED1810" s="64"/>
      <c r="EE1810" s="64"/>
      <c r="EF1810" s="64"/>
      <c r="EG1810" s="64"/>
      <c r="EH1810" s="64"/>
      <c r="EI1810" s="64"/>
      <c r="EJ1810" s="64"/>
      <c r="EK1810" s="64"/>
      <c r="EL1810" s="64"/>
      <c r="EM1810" s="64"/>
      <c r="EN1810" s="64"/>
      <c r="EO1810" s="64"/>
      <c r="EP1810" s="64"/>
      <c r="EQ1810" s="64"/>
      <c r="ER1810" s="64"/>
      <c r="ES1810" s="64"/>
      <c r="ET1810" s="64"/>
      <c r="EU1810" s="64"/>
      <c r="EV1810" s="64"/>
      <c r="EW1810" s="64"/>
      <c r="EX1810" s="64"/>
      <c r="EY1810" s="64"/>
      <c r="EZ1810" s="64"/>
      <c r="FA1810" s="64"/>
      <c r="FB1810" s="64"/>
      <c r="FC1810" s="64"/>
      <c r="FD1810" s="64"/>
      <c r="FE1810" s="64"/>
      <c r="FF1810" s="64"/>
      <c r="FG1810" s="64"/>
      <c r="FH1810" s="64"/>
      <c r="FI1810" s="64"/>
      <c r="FJ1810" s="64"/>
      <c r="FK1810" s="64"/>
      <c r="FL1810" s="64"/>
      <c r="FM1810" s="64"/>
      <c r="FN1810" s="64"/>
      <c r="FO1810" s="64"/>
      <c r="FP1810" s="64"/>
      <c r="FQ1810" s="64"/>
      <c r="FR1810" s="64"/>
      <c r="FS1810" s="64"/>
      <c r="FT1810" s="64"/>
    </row>
    <row r="1811" spans="1:176" ht="15" x14ac:dyDescent="0.25">
      <c r="A1811" s="20">
        <f t="shared" si="432"/>
        <v>45564</v>
      </c>
      <c r="B1811" s="22">
        <f t="shared" ca="1" si="423"/>
        <v>1.2409634248394661</v>
      </c>
      <c r="C1811" s="22">
        <f t="shared" ca="1" si="433"/>
        <v>0.97614444</v>
      </c>
      <c r="D1811" s="23">
        <f ca="1">IF(A1811&lt;$B$1,VLOOKUP(A1811,[1]DI!$A$4:$B$15000,2,FALSE),0)</f>
        <v>0</v>
      </c>
      <c r="E1811" s="22">
        <f t="shared" ca="1" si="424"/>
        <v>0</v>
      </c>
      <c r="F1811" s="23">
        <f t="shared" si="425"/>
        <v>1.3</v>
      </c>
      <c r="G1811" s="24">
        <f t="shared" ca="1" si="426"/>
        <v>1</v>
      </c>
      <c r="H1811" s="22">
        <f ca="1">TRUNC(PRODUCT(G$10:G1810),15)</f>
        <v>1.6707860649994699</v>
      </c>
      <c r="I1811" s="22">
        <f t="shared" ca="1" si="427"/>
        <v>1.5015535581434301</v>
      </c>
      <c r="J1811" s="22">
        <f t="shared" ca="1" si="428"/>
        <v>1.11270494</v>
      </c>
      <c r="K1811" s="110">
        <f t="shared" ca="1" si="421"/>
        <v>0.26481898483946603</v>
      </c>
      <c r="L1811" s="115">
        <v>0</v>
      </c>
      <c r="M1811" s="67">
        <f>IF(L1811&gt;0,VLOOKUP(L1811,S$12:$AB$125,7),0)</f>
        <v>0</v>
      </c>
      <c r="N1811" s="2">
        <f t="shared" si="422"/>
        <v>0</v>
      </c>
      <c r="O1811" s="22">
        <f t="shared" ca="1" si="429"/>
        <v>0.26481898483946603</v>
      </c>
      <c r="P1811" s="25" t="str">
        <f t="shared" si="430"/>
        <v>A+J=</v>
      </c>
      <c r="Q1811" s="26">
        <f t="shared" si="431"/>
        <v>45306</v>
      </c>
      <c r="R1811" s="4"/>
      <c r="S1811" s="98"/>
      <c r="U1811" s="4"/>
      <c r="V1811" s="4"/>
      <c r="W1811" s="4"/>
      <c r="X1811" s="4"/>
      <c r="Y1811" s="4"/>
      <c r="Z1811" s="4"/>
      <c r="AA1811" s="4"/>
      <c r="AB1811" s="4"/>
      <c r="AC1811" s="4"/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  <c r="AS1811" s="64"/>
      <c r="AT1811" s="64"/>
      <c r="AU1811" s="64"/>
      <c r="AV1811" s="64"/>
      <c r="AW1811" s="64"/>
      <c r="AX1811" s="64"/>
      <c r="AY1811" s="64"/>
      <c r="AZ1811" s="64"/>
      <c r="BA1811" s="64"/>
      <c r="BB1811" s="64"/>
      <c r="BC1811" s="64"/>
      <c r="BD1811" s="64"/>
      <c r="BE1811" s="64"/>
      <c r="BF1811" s="64"/>
      <c r="BG1811" s="64"/>
      <c r="BH1811" s="64"/>
      <c r="BI1811" s="64"/>
      <c r="BJ1811" s="64"/>
      <c r="BK1811" s="64"/>
      <c r="BL1811" s="64"/>
      <c r="BM1811" s="64"/>
      <c r="BN1811" s="64"/>
      <c r="BO1811" s="64"/>
      <c r="BP1811" s="64"/>
      <c r="BQ1811" s="64"/>
      <c r="BR1811" s="64"/>
      <c r="BS1811" s="64"/>
      <c r="BT1811" s="64"/>
      <c r="BU1811" s="64"/>
      <c r="BV1811" s="64"/>
      <c r="BW1811" s="64"/>
      <c r="BX1811" s="64"/>
      <c r="BY1811" s="64"/>
      <c r="BZ1811" s="64"/>
      <c r="CA1811" s="64"/>
      <c r="CB1811" s="64"/>
      <c r="CC1811" s="64"/>
      <c r="CD1811" s="64"/>
      <c r="CE1811" s="64"/>
      <c r="CF1811" s="64"/>
      <c r="CG1811" s="64"/>
      <c r="CH1811" s="64"/>
      <c r="CI1811" s="64"/>
      <c r="CJ1811" s="64"/>
      <c r="CK1811" s="64"/>
      <c r="CL1811" s="64"/>
      <c r="CM1811" s="64"/>
      <c r="CN1811" s="64"/>
      <c r="CO1811" s="64"/>
      <c r="CP1811" s="64"/>
      <c r="CQ1811" s="64"/>
      <c r="CR1811" s="64"/>
      <c r="CS1811" s="64"/>
      <c r="CT1811" s="64"/>
      <c r="CU1811" s="64"/>
      <c r="CV1811" s="64"/>
      <c r="CW1811" s="64"/>
      <c r="CX1811" s="64"/>
      <c r="CY1811" s="64"/>
      <c r="CZ1811" s="64"/>
      <c r="DA1811" s="64"/>
      <c r="DB1811" s="64"/>
      <c r="DC1811" s="64"/>
      <c r="DD1811" s="64"/>
      <c r="DE1811" s="64"/>
      <c r="DF1811" s="64"/>
      <c r="DG1811" s="64"/>
      <c r="DH1811" s="64"/>
      <c r="DI1811" s="64"/>
      <c r="DJ1811" s="64"/>
      <c r="DK1811" s="64"/>
      <c r="DL1811" s="64"/>
      <c r="DM1811" s="64"/>
      <c r="DN1811" s="64"/>
      <c r="DO1811" s="64"/>
      <c r="DP1811" s="64"/>
      <c r="DQ1811" s="64"/>
      <c r="DR1811" s="64"/>
      <c r="DS1811" s="64"/>
      <c r="DT1811" s="64"/>
      <c r="DU1811" s="64"/>
      <c r="DV1811" s="64"/>
      <c r="DW1811" s="64"/>
      <c r="DX1811" s="64"/>
      <c r="DY1811" s="64"/>
      <c r="DZ1811" s="64"/>
      <c r="EA1811" s="64"/>
      <c r="EB1811" s="64"/>
      <c r="EC1811" s="64"/>
      <c r="ED1811" s="64"/>
      <c r="EE1811" s="64"/>
      <c r="EF1811" s="64"/>
      <c r="EG1811" s="64"/>
      <c r="EH1811" s="64"/>
      <c r="EI1811" s="64"/>
      <c r="EJ1811" s="64"/>
      <c r="EK1811" s="64"/>
      <c r="EL1811" s="64"/>
      <c r="EM1811" s="64"/>
      <c r="EN1811" s="64"/>
      <c r="EO1811" s="64"/>
      <c r="EP1811" s="64"/>
      <c r="EQ1811" s="64"/>
      <c r="ER1811" s="64"/>
      <c r="ES1811" s="64"/>
      <c r="ET1811" s="64"/>
      <c r="EU1811" s="64"/>
      <c r="EV1811" s="64"/>
      <c r="EW1811" s="64"/>
      <c r="EX1811" s="64"/>
      <c r="EY1811" s="64"/>
      <c r="EZ1811" s="64"/>
      <c r="FA1811" s="64"/>
      <c r="FB1811" s="64"/>
      <c r="FC1811" s="64"/>
      <c r="FD1811" s="64"/>
      <c r="FE1811" s="64"/>
      <c r="FF1811" s="64"/>
      <c r="FG1811" s="64"/>
      <c r="FH1811" s="64"/>
      <c r="FI1811" s="64"/>
      <c r="FJ1811" s="64"/>
      <c r="FK1811" s="64"/>
      <c r="FL1811" s="64"/>
      <c r="FM1811" s="64"/>
      <c r="FN1811" s="64"/>
      <c r="FO1811" s="64"/>
      <c r="FP1811" s="64"/>
      <c r="FQ1811" s="64"/>
      <c r="FR1811" s="64"/>
      <c r="FS1811" s="64"/>
      <c r="FT1811" s="64"/>
    </row>
    <row r="1812" spans="1:176" ht="15" x14ac:dyDescent="0.25">
      <c r="A1812" s="20">
        <f t="shared" si="432"/>
        <v>45565</v>
      </c>
      <c r="B1812" s="22">
        <f t="shared" ca="1" si="423"/>
        <v>1.2409634248394661</v>
      </c>
      <c r="C1812" s="22">
        <f t="shared" ca="1" si="433"/>
        <v>0.97614444</v>
      </c>
      <c r="D1812" s="23">
        <f ca="1">IF(A1812&lt;$B$1,VLOOKUP(A1812,[1]DI!$A$4:$B$15000,2,FALSE),0)</f>
        <v>0.1065</v>
      </c>
      <c r="E1812" s="22">
        <f t="shared" ca="1" si="424"/>
        <v>4.0168000000000002E-4</v>
      </c>
      <c r="F1812" s="23">
        <f t="shared" si="425"/>
        <v>1.3</v>
      </c>
      <c r="G1812" s="24">
        <f t="shared" ca="1" si="426"/>
        <v>1.000522184</v>
      </c>
      <c r="H1812" s="22">
        <f ca="1">TRUNC(PRODUCT(G$10:G1811),15)</f>
        <v>1.6707860649994699</v>
      </c>
      <c r="I1812" s="22">
        <f t="shared" ca="1" si="427"/>
        <v>1.5015535581434301</v>
      </c>
      <c r="J1812" s="22">
        <f t="shared" ca="1" si="428"/>
        <v>1.11270494</v>
      </c>
      <c r="K1812" s="110">
        <f t="shared" ca="1" si="421"/>
        <v>0.26481898483946603</v>
      </c>
      <c r="L1812" s="115">
        <v>0</v>
      </c>
      <c r="M1812" s="67">
        <f>IF(L1812&gt;0,VLOOKUP(L1812,S$12:$AB$125,7),0)</f>
        <v>0</v>
      </c>
      <c r="N1812" s="2">
        <f t="shared" si="422"/>
        <v>0</v>
      </c>
      <c r="O1812" s="22">
        <f t="shared" ca="1" si="429"/>
        <v>0.26481898483946603</v>
      </c>
      <c r="P1812" s="25" t="str">
        <f t="shared" si="430"/>
        <v>A+J=</v>
      </c>
      <c r="Q1812" s="26">
        <f t="shared" si="431"/>
        <v>45306</v>
      </c>
      <c r="R1812" s="4"/>
      <c r="S1812" s="98"/>
      <c r="U1812" s="4"/>
      <c r="V1812" s="4"/>
      <c r="W1812" s="4"/>
      <c r="X1812" s="4"/>
      <c r="Y1812" s="4"/>
      <c r="Z1812" s="4"/>
      <c r="AA1812" s="4"/>
      <c r="AB1812" s="4"/>
      <c r="AC1812" s="4"/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4"/>
      <c r="AZ1812" s="64"/>
      <c r="BA1812" s="64"/>
      <c r="BB1812" s="64"/>
      <c r="BC1812" s="64"/>
      <c r="BD1812" s="64"/>
      <c r="BE1812" s="64"/>
      <c r="BF1812" s="64"/>
      <c r="BG1812" s="64"/>
      <c r="BH1812" s="64"/>
      <c r="BI1812" s="64"/>
      <c r="BJ1812" s="64"/>
      <c r="BK1812" s="64"/>
      <c r="BL1812" s="64"/>
      <c r="BM1812" s="64"/>
      <c r="BN1812" s="64"/>
      <c r="BO1812" s="64"/>
      <c r="BP1812" s="64"/>
      <c r="BQ1812" s="64"/>
      <c r="BR1812" s="64"/>
      <c r="BS1812" s="64"/>
      <c r="BT1812" s="64"/>
      <c r="BU1812" s="64"/>
      <c r="BV1812" s="64"/>
      <c r="BW1812" s="64"/>
      <c r="BX1812" s="64"/>
      <c r="BY1812" s="64"/>
      <c r="BZ1812" s="64"/>
      <c r="CA1812" s="64"/>
      <c r="CB1812" s="64"/>
      <c r="CC1812" s="64"/>
      <c r="CD1812" s="64"/>
      <c r="CE1812" s="64"/>
      <c r="CF1812" s="64"/>
      <c r="CG1812" s="64"/>
      <c r="CH1812" s="64"/>
      <c r="CI1812" s="64"/>
      <c r="CJ1812" s="64"/>
      <c r="CK1812" s="64"/>
      <c r="CL1812" s="64"/>
      <c r="CM1812" s="64"/>
      <c r="CN1812" s="64"/>
      <c r="CO1812" s="64"/>
      <c r="CP1812" s="64"/>
      <c r="CQ1812" s="64"/>
      <c r="CR1812" s="64"/>
      <c r="CS1812" s="64"/>
      <c r="CT1812" s="64"/>
      <c r="CU1812" s="64"/>
      <c r="CV1812" s="64"/>
      <c r="CW1812" s="64"/>
      <c r="CX1812" s="64"/>
      <c r="CY1812" s="64"/>
      <c r="CZ1812" s="64"/>
      <c r="DA1812" s="64"/>
      <c r="DB1812" s="64"/>
      <c r="DC1812" s="64"/>
      <c r="DD1812" s="64"/>
      <c r="DE1812" s="64"/>
      <c r="DF1812" s="64"/>
      <c r="DG1812" s="64"/>
      <c r="DH1812" s="64"/>
      <c r="DI1812" s="64"/>
      <c r="DJ1812" s="64"/>
      <c r="DK1812" s="64"/>
      <c r="DL1812" s="64"/>
      <c r="DM1812" s="64"/>
      <c r="DN1812" s="64"/>
      <c r="DO1812" s="64"/>
      <c r="DP1812" s="64"/>
      <c r="DQ1812" s="64"/>
      <c r="DR1812" s="64"/>
      <c r="DS1812" s="64"/>
      <c r="DT1812" s="64"/>
      <c r="DU1812" s="64"/>
      <c r="DV1812" s="64"/>
      <c r="DW1812" s="64"/>
      <c r="DX1812" s="64"/>
      <c r="DY1812" s="64"/>
      <c r="DZ1812" s="64"/>
      <c r="EA1812" s="64"/>
      <c r="EB1812" s="64"/>
      <c r="EC1812" s="64"/>
      <c r="ED1812" s="64"/>
      <c r="EE1812" s="64"/>
      <c r="EF1812" s="64"/>
      <c r="EG1812" s="64"/>
      <c r="EH1812" s="64"/>
      <c r="EI1812" s="64"/>
      <c r="EJ1812" s="64"/>
      <c r="EK1812" s="64"/>
      <c r="EL1812" s="64"/>
      <c r="EM1812" s="64"/>
      <c r="EN1812" s="64"/>
      <c r="EO1812" s="64"/>
      <c r="EP1812" s="64"/>
      <c r="EQ1812" s="64"/>
      <c r="ER1812" s="64"/>
      <c r="ES1812" s="64"/>
      <c r="ET1812" s="64"/>
      <c r="EU1812" s="64"/>
      <c r="EV1812" s="64"/>
      <c r="EW1812" s="64"/>
      <c r="EX1812" s="64"/>
      <c r="EY1812" s="64"/>
      <c r="EZ1812" s="64"/>
      <c r="FA1812" s="64"/>
      <c r="FB1812" s="64"/>
      <c r="FC1812" s="64"/>
      <c r="FD1812" s="64"/>
      <c r="FE1812" s="64"/>
      <c r="FF1812" s="64"/>
      <c r="FG1812" s="64"/>
      <c r="FH1812" s="64"/>
      <c r="FI1812" s="64"/>
      <c r="FJ1812" s="64"/>
      <c r="FK1812" s="64"/>
      <c r="FL1812" s="64"/>
      <c r="FM1812" s="64"/>
      <c r="FN1812" s="64"/>
      <c r="FO1812" s="64"/>
      <c r="FP1812" s="64"/>
      <c r="FQ1812" s="64"/>
      <c r="FR1812" s="64"/>
      <c r="FS1812" s="64"/>
      <c r="FT1812" s="64"/>
    </row>
    <row r="1813" spans="1:176" ht="15" x14ac:dyDescent="0.25">
      <c r="A1813" s="20">
        <f t="shared" si="432"/>
        <v>45566</v>
      </c>
      <c r="B1813" s="22">
        <f t="shared" ca="1" si="423"/>
        <v>1.2416114307814716</v>
      </c>
      <c r="C1813" s="22">
        <f t="shared" ca="1" si="433"/>
        <v>0.97614444</v>
      </c>
      <c r="D1813" s="23">
        <f ca="1">IF(A1813&lt;$B$1,VLOOKUP(A1813,[1]DI!$A$4:$B$15000,2,FALSE),0)</f>
        <v>0.1065</v>
      </c>
      <c r="E1813" s="22">
        <f t="shared" ca="1" si="424"/>
        <v>4.0168000000000002E-4</v>
      </c>
      <c r="F1813" s="23">
        <f t="shared" si="425"/>
        <v>1.3</v>
      </c>
      <c r="G1813" s="24">
        <f t="shared" ca="1" si="426"/>
        <v>1.000522184</v>
      </c>
      <c r="H1813" s="22">
        <f ca="1">TRUNC(PRODUCT(G$10:G1812),15)</f>
        <v>1.67165852275004</v>
      </c>
      <c r="I1813" s="22">
        <f t="shared" ca="1" si="427"/>
        <v>1.5015535581434301</v>
      </c>
      <c r="J1813" s="22">
        <f t="shared" ca="1" si="428"/>
        <v>1.1132859799999999</v>
      </c>
      <c r="K1813" s="110">
        <f t="shared" ca="1" si="421"/>
        <v>0.26546699078147157</v>
      </c>
      <c r="L1813" s="115">
        <v>0</v>
      </c>
      <c r="M1813" s="67">
        <f>IF(L1813&gt;0,VLOOKUP(L1813,S$12:$AB$125,7),0)</f>
        <v>0</v>
      </c>
      <c r="N1813" s="2">
        <f t="shared" si="422"/>
        <v>0</v>
      </c>
      <c r="O1813" s="22">
        <f t="shared" ca="1" si="429"/>
        <v>0.26546699078147157</v>
      </c>
      <c r="P1813" s="25" t="str">
        <f t="shared" si="430"/>
        <v>A+J=</v>
      </c>
      <c r="Q1813" s="26">
        <f t="shared" si="431"/>
        <v>45306</v>
      </c>
      <c r="R1813" s="4"/>
      <c r="S1813" s="98"/>
      <c r="U1813" s="4"/>
      <c r="V1813" s="4"/>
      <c r="W1813" s="4"/>
      <c r="X1813" s="4"/>
      <c r="Y1813" s="4"/>
      <c r="Z1813" s="4"/>
      <c r="AA1813" s="4"/>
      <c r="AB1813" s="4"/>
      <c r="AC1813" s="4"/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64"/>
      <c r="BB1813" s="64"/>
      <c r="BC1813" s="64"/>
      <c r="BD1813" s="64"/>
      <c r="BE1813" s="64"/>
      <c r="BF1813" s="64"/>
      <c r="BG1813" s="64"/>
      <c r="BH1813" s="64"/>
      <c r="BI1813" s="64"/>
      <c r="BJ1813" s="64"/>
      <c r="BK1813" s="64"/>
      <c r="BL1813" s="64"/>
      <c r="BM1813" s="64"/>
      <c r="BN1813" s="64"/>
      <c r="BO1813" s="64"/>
      <c r="BP1813" s="64"/>
      <c r="BQ1813" s="64"/>
      <c r="BR1813" s="64"/>
      <c r="BS1813" s="64"/>
      <c r="BT1813" s="64"/>
      <c r="BU1813" s="64"/>
      <c r="BV1813" s="64"/>
      <c r="BW1813" s="64"/>
      <c r="BX1813" s="64"/>
      <c r="BY1813" s="64"/>
      <c r="BZ1813" s="64"/>
      <c r="CA1813" s="64"/>
      <c r="CB1813" s="64"/>
      <c r="CC1813" s="64"/>
      <c r="CD1813" s="64"/>
      <c r="CE1813" s="64"/>
      <c r="CF1813" s="64"/>
      <c r="CG1813" s="64"/>
      <c r="CH1813" s="64"/>
      <c r="CI1813" s="64"/>
      <c r="CJ1813" s="64"/>
      <c r="CK1813" s="64"/>
      <c r="CL1813" s="64"/>
      <c r="CM1813" s="64"/>
      <c r="CN1813" s="64"/>
      <c r="CO1813" s="64"/>
      <c r="CP1813" s="64"/>
      <c r="CQ1813" s="64"/>
      <c r="CR1813" s="64"/>
      <c r="CS1813" s="64"/>
      <c r="CT1813" s="64"/>
      <c r="CU1813" s="64"/>
      <c r="CV1813" s="64"/>
      <c r="CW1813" s="64"/>
      <c r="CX1813" s="64"/>
      <c r="CY1813" s="64"/>
      <c r="CZ1813" s="64"/>
      <c r="DA1813" s="64"/>
      <c r="DB1813" s="64"/>
      <c r="DC1813" s="64"/>
      <c r="DD1813" s="64"/>
      <c r="DE1813" s="64"/>
      <c r="DF1813" s="64"/>
      <c r="DG1813" s="64"/>
      <c r="DH1813" s="64"/>
      <c r="DI1813" s="64"/>
      <c r="DJ1813" s="64"/>
      <c r="DK1813" s="64"/>
      <c r="DL1813" s="64"/>
      <c r="DM1813" s="64"/>
      <c r="DN1813" s="64"/>
      <c r="DO1813" s="64"/>
      <c r="DP1813" s="64"/>
      <c r="DQ1813" s="64"/>
      <c r="DR1813" s="64"/>
      <c r="DS1813" s="64"/>
      <c r="DT1813" s="64"/>
      <c r="DU1813" s="64"/>
      <c r="DV1813" s="64"/>
      <c r="DW1813" s="64"/>
      <c r="DX1813" s="64"/>
      <c r="DY1813" s="64"/>
      <c r="DZ1813" s="64"/>
      <c r="EA1813" s="64"/>
      <c r="EB1813" s="64"/>
      <c r="EC1813" s="64"/>
      <c r="ED1813" s="64"/>
      <c r="EE1813" s="64"/>
      <c r="EF1813" s="64"/>
      <c r="EG1813" s="64"/>
      <c r="EH1813" s="64"/>
      <c r="EI1813" s="64"/>
      <c r="EJ1813" s="64"/>
      <c r="EK1813" s="64"/>
      <c r="EL1813" s="64"/>
      <c r="EM1813" s="64"/>
      <c r="EN1813" s="64"/>
      <c r="EO1813" s="64"/>
      <c r="EP1813" s="64"/>
      <c r="EQ1813" s="64"/>
      <c r="ER1813" s="64"/>
      <c r="ES1813" s="64"/>
      <c r="ET1813" s="64"/>
      <c r="EU1813" s="64"/>
      <c r="EV1813" s="64"/>
      <c r="EW1813" s="64"/>
      <c r="EX1813" s="64"/>
      <c r="EY1813" s="64"/>
      <c r="EZ1813" s="64"/>
      <c r="FA1813" s="64"/>
      <c r="FB1813" s="64"/>
      <c r="FC1813" s="64"/>
      <c r="FD1813" s="64"/>
      <c r="FE1813" s="64"/>
      <c r="FF1813" s="64"/>
      <c r="FG1813" s="64"/>
      <c r="FH1813" s="64"/>
      <c r="FI1813" s="64"/>
      <c r="FJ1813" s="64"/>
      <c r="FK1813" s="64"/>
      <c r="FL1813" s="64"/>
      <c r="FM1813" s="64"/>
      <c r="FN1813" s="64"/>
      <c r="FO1813" s="64"/>
      <c r="FP1813" s="64"/>
      <c r="FQ1813" s="64"/>
      <c r="FR1813" s="64"/>
      <c r="FS1813" s="64"/>
      <c r="FT1813" s="64"/>
    </row>
    <row r="1814" spans="1:176" ht="15" x14ac:dyDescent="0.25">
      <c r="A1814" s="20">
        <f t="shared" si="432"/>
        <v>45567</v>
      </c>
      <c r="B1814" s="22">
        <f t="shared" ca="1" si="423"/>
        <v>1.2422597884603328</v>
      </c>
      <c r="C1814" s="22">
        <f t="shared" ca="1" si="433"/>
        <v>0.97614444</v>
      </c>
      <c r="D1814" s="23">
        <f ca="1">IF(A1814&lt;$B$1,VLOOKUP(A1814,[1]DI!$A$4:$B$15000,2,FALSE),0)</f>
        <v>0.1065</v>
      </c>
      <c r="E1814" s="22">
        <f t="shared" ca="1" si="424"/>
        <v>4.0168000000000002E-4</v>
      </c>
      <c r="F1814" s="23">
        <f t="shared" si="425"/>
        <v>1.3</v>
      </c>
      <c r="G1814" s="24">
        <f t="shared" ca="1" si="426"/>
        <v>1.000522184</v>
      </c>
      <c r="H1814" s="22">
        <f ca="1">TRUNC(PRODUCT(G$10:G1813),15)</f>
        <v>1.6725314360840799</v>
      </c>
      <c r="I1814" s="22">
        <f t="shared" ca="1" si="427"/>
        <v>1.5015535581434301</v>
      </c>
      <c r="J1814" s="22">
        <f t="shared" ca="1" si="428"/>
        <v>1.11386732</v>
      </c>
      <c r="K1814" s="110">
        <f t="shared" ca="1" si="421"/>
        <v>0.2661153484603328</v>
      </c>
      <c r="L1814" s="115">
        <v>0</v>
      </c>
      <c r="M1814" s="67">
        <f>IF(L1814&gt;0,VLOOKUP(L1814,S$12:$AB$125,7),0)</f>
        <v>0</v>
      </c>
      <c r="N1814" s="2">
        <f t="shared" si="422"/>
        <v>0</v>
      </c>
      <c r="O1814" s="22">
        <f t="shared" ca="1" si="429"/>
        <v>0.2661153484603328</v>
      </c>
      <c r="P1814" s="25" t="str">
        <f t="shared" si="430"/>
        <v>A+J=</v>
      </c>
      <c r="Q1814" s="26">
        <f t="shared" si="431"/>
        <v>45306</v>
      </c>
      <c r="R1814" s="4"/>
      <c r="S1814" s="98"/>
      <c r="U1814" s="4"/>
      <c r="V1814" s="4"/>
      <c r="W1814" s="4"/>
      <c r="X1814" s="4"/>
      <c r="Y1814" s="4"/>
      <c r="Z1814" s="4"/>
      <c r="AA1814" s="4"/>
      <c r="AB1814" s="4"/>
      <c r="AC1814" s="4"/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4"/>
      <c r="AZ1814" s="64"/>
      <c r="BA1814" s="64"/>
      <c r="BB1814" s="64"/>
      <c r="BC1814" s="64"/>
      <c r="BD1814" s="64"/>
      <c r="BE1814" s="64"/>
      <c r="BF1814" s="64"/>
      <c r="BG1814" s="64"/>
      <c r="BH1814" s="64"/>
      <c r="BI1814" s="64"/>
      <c r="BJ1814" s="64"/>
      <c r="BK1814" s="64"/>
      <c r="BL1814" s="64"/>
      <c r="BM1814" s="64"/>
      <c r="BN1814" s="64"/>
      <c r="BO1814" s="64"/>
      <c r="BP1814" s="64"/>
      <c r="BQ1814" s="64"/>
      <c r="BR1814" s="64"/>
      <c r="BS1814" s="64"/>
      <c r="BT1814" s="64"/>
      <c r="BU1814" s="64"/>
      <c r="BV1814" s="64"/>
      <c r="BW1814" s="64"/>
      <c r="BX1814" s="64"/>
      <c r="BY1814" s="64"/>
      <c r="BZ1814" s="64"/>
      <c r="CA1814" s="64"/>
      <c r="CB1814" s="64"/>
      <c r="CC1814" s="64"/>
      <c r="CD1814" s="64"/>
      <c r="CE1814" s="64"/>
      <c r="CF1814" s="64"/>
      <c r="CG1814" s="64"/>
      <c r="CH1814" s="64"/>
      <c r="CI1814" s="64"/>
      <c r="CJ1814" s="64"/>
      <c r="CK1814" s="64"/>
      <c r="CL1814" s="64"/>
      <c r="CM1814" s="64"/>
      <c r="CN1814" s="64"/>
      <c r="CO1814" s="64"/>
      <c r="CP1814" s="64"/>
      <c r="CQ1814" s="64"/>
      <c r="CR1814" s="64"/>
      <c r="CS1814" s="64"/>
      <c r="CT1814" s="64"/>
      <c r="CU1814" s="64"/>
      <c r="CV1814" s="64"/>
      <c r="CW1814" s="64"/>
      <c r="CX1814" s="64"/>
      <c r="CY1814" s="64"/>
      <c r="CZ1814" s="64"/>
      <c r="DA1814" s="64"/>
      <c r="DB1814" s="64"/>
      <c r="DC1814" s="64"/>
      <c r="DD1814" s="64"/>
      <c r="DE1814" s="64"/>
      <c r="DF1814" s="64"/>
      <c r="DG1814" s="64"/>
      <c r="DH1814" s="64"/>
      <c r="DI1814" s="64"/>
      <c r="DJ1814" s="64"/>
      <c r="DK1814" s="64"/>
      <c r="DL1814" s="64"/>
      <c r="DM1814" s="64"/>
      <c r="DN1814" s="64"/>
      <c r="DO1814" s="64"/>
      <c r="DP1814" s="64"/>
      <c r="DQ1814" s="64"/>
      <c r="DR1814" s="64"/>
      <c r="DS1814" s="64"/>
      <c r="DT1814" s="64"/>
      <c r="DU1814" s="64"/>
      <c r="DV1814" s="64"/>
      <c r="DW1814" s="64"/>
      <c r="DX1814" s="64"/>
      <c r="DY1814" s="64"/>
      <c r="DZ1814" s="64"/>
      <c r="EA1814" s="64"/>
      <c r="EB1814" s="64"/>
      <c r="EC1814" s="64"/>
      <c r="ED1814" s="64"/>
      <c r="EE1814" s="64"/>
      <c r="EF1814" s="64"/>
      <c r="EG1814" s="64"/>
      <c r="EH1814" s="64"/>
      <c r="EI1814" s="64"/>
      <c r="EJ1814" s="64"/>
      <c r="EK1814" s="64"/>
      <c r="EL1814" s="64"/>
      <c r="EM1814" s="64"/>
      <c r="EN1814" s="64"/>
      <c r="EO1814" s="64"/>
      <c r="EP1814" s="64"/>
      <c r="EQ1814" s="64"/>
      <c r="ER1814" s="64"/>
      <c r="ES1814" s="64"/>
      <c r="ET1814" s="64"/>
      <c r="EU1814" s="64"/>
      <c r="EV1814" s="64"/>
      <c r="EW1814" s="64"/>
      <c r="EX1814" s="64"/>
      <c r="EY1814" s="64"/>
      <c r="EZ1814" s="64"/>
      <c r="FA1814" s="64"/>
      <c r="FB1814" s="64"/>
      <c r="FC1814" s="64"/>
      <c r="FD1814" s="64"/>
      <c r="FE1814" s="64"/>
      <c r="FF1814" s="64"/>
      <c r="FG1814" s="64"/>
      <c r="FH1814" s="64"/>
      <c r="FI1814" s="64"/>
      <c r="FJ1814" s="64"/>
      <c r="FK1814" s="64"/>
      <c r="FL1814" s="64"/>
      <c r="FM1814" s="64"/>
      <c r="FN1814" s="64"/>
      <c r="FO1814" s="64"/>
      <c r="FP1814" s="64"/>
      <c r="FQ1814" s="64"/>
      <c r="FR1814" s="64"/>
      <c r="FS1814" s="64"/>
      <c r="FT1814" s="64"/>
    </row>
    <row r="1815" spans="1:176" ht="15" x14ac:dyDescent="0.25">
      <c r="A1815" s="20">
        <f t="shared" si="432"/>
        <v>45568</v>
      </c>
      <c r="B1815" s="22">
        <f t="shared" ca="1" si="423"/>
        <v>1.2429084678760496</v>
      </c>
      <c r="C1815" s="22">
        <f t="shared" ca="1" si="433"/>
        <v>0.97614444</v>
      </c>
      <c r="D1815" s="23">
        <f ca="1">IF(A1815&lt;$B$1,VLOOKUP(A1815,[1]DI!$A$4:$B$15000,2,FALSE),0)</f>
        <v>0.1065</v>
      </c>
      <c r="E1815" s="22">
        <f t="shared" ca="1" si="424"/>
        <v>4.0168000000000002E-4</v>
      </c>
      <c r="F1815" s="23">
        <f t="shared" si="425"/>
        <v>1.3</v>
      </c>
      <c r="G1815" s="24">
        <f t="shared" ca="1" si="426"/>
        <v>1.000522184</v>
      </c>
      <c r="H1815" s="22">
        <f ca="1">TRUNC(PRODUCT(G$10:G1814),15)</f>
        <v>1.6734048052395001</v>
      </c>
      <c r="I1815" s="22">
        <f t="shared" ca="1" si="427"/>
        <v>1.5015535581434301</v>
      </c>
      <c r="J1815" s="22">
        <f t="shared" ca="1" si="428"/>
        <v>1.11444896</v>
      </c>
      <c r="K1815" s="110">
        <f t="shared" ca="1" si="421"/>
        <v>0.26676402787604958</v>
      </c>
      <c r="L1815" s="115">
        <v>0</v>
      </c>
      <c r="M1815" s="67">
        <f>IF(L1815&gt;0,VLOOKUP(L1815,S$12:$AB$125,7),0)</f>
        <v>0</v>
      </c>
      <c r="N1815" s="2">
        <f t="shared" si="422"/>
        <v>0</v>
      </c>
      <c r="O1815" s="22">
        <f t="shared" ca="1" si="429"/>
        <v>0.26676402787604958</v>
      </c>
      <c r="P1815" s="25" t="str">
        <f t="shared" si="430"/>
        <v>A+J=</v>
      </c>
      <c r="Q1815" s="26">
        <f t="shared" si="431"/>
        <v>45306</v>
      </c>
      <c r="R1815" s="4"/>
      <c r="S1815" s="98"/>
      <c r="U1815" s="4"/>
      <c r="V1815" s="4"/>
      <c r="W1815" s="4"/>
      <c r="X1815" s="4"/>
      <c r="Y1815" s="4"/>
      <c r="Z1815" s="4"/>
      <c r="AA1815" s="4"/>
      <c r="AB1815" s="4"/>
      <c r="AC1815" s="4"/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4"/>
      <c r="AZ1815" s="64"/>
      <c r="BA1815" s="64"/>
      <c r="BB1815" s="64"/>
      <c r="BC1815" s="64"/>
      <c r="BD1815" s="64"/>
      <c r="BE1815" s="64"/>
      <c r="BF1815" s="64"/>
      <c r="BG1815" s="64"/>
      <c r="BH1815" s="64"/>
      <c r="BI1815" s="64"/>
      <c r="BJ1815" s="64"/>
      <c r="BK1815" s="64"/>
      <c r="BL1815" s="64"/>
      <c r="BM1815" s="64"/>
      <c r="BN1815" s="64"/>
      <c r="BO1815" s="64"/>
      <c r="BP1815" s="64"/>
      <c r="BQ1815" s="64"/>
      <c r="BR1815" s="64"/>
      <c r="BS1815" s="64"/>
      <c r="BT1815" s="64"/>
      <c r="BU1815" s="64"/>
      <c r="BV1815" s="64"/>
      <c r="BW1815" s="64"/>
      <c r="BX1815" s="64"/>
      <c r="BY1815" s="64"/>
      <c r="BZ1815" s="64"/>
      <c r="CA1815" s="64"/>
      <c r="CB1815" s="64"/>
      <c r="CC1815" s="64"/>
      <c r="CD1815" s="64"/>
      <c r="CE1815" s="64"/>
      <c r="CF1815" s="64"/>
      <c r="CG1815" s="64"/>
      <c r="CH1815" s="64"/>
      <c r="CI1815" s="64"/>
      <c r="CJ1815" s="64"/>
      <c r="CK1815" s="64"/>
      <c r="CL1815" s="64"/>
      <c r="CM1815" s="64"/>
      <c r="CN1815" s="64"/>
      <c r="CO1815" s="64"/>
      <c r="CP1815" s="64"/>
      <c r="CQ1815" s="64"/>
      <c r="CR1815" s="64"/>
      <c r="CS1815" s="64"/>
      <c r="CT1815" s="64"/>
      <c r="CU1815" s="64"/>
      <c r="CV1815" s="64"/>
      <c r="CW1815" s="64"/>
      <c r="CX1815" s="64"/>
      <c r="CY1815" s="64"/>
      <c r="CZ1815" s="64"/>
      <c r="DA1815" s="64"/>
      <c r="DB1815" s="64"/>
      <c r="DC1815" s="64"/>
      <c r="DD1815" s="64"/>
      <c r="DE1815" s="64"/>
      <c r="DF1815" s="64"/>
      <c r="DG1815" s="64"/>
      <c r="DH1815" s="64"/>
      <c r="DI1815" s="64"/>
      <c r="DJ1815" s="64"/>
      <c r="DK1815" s="64"/>
      <c r="DL1815" s="64"/>
      <c r="DM1815" s="64"/>
      <c r="DN1815" s="64"/>
      <c r="DO1815" s="64"/>
      <c r="DP1815" s="64"/>
      <c r="DQ1815" s="64"/>
      <c r="DR1815" s="64"/>
      <c r="DS1815" s="64"/>
      <c r="DT1815" s="64"/>
      <c r="DU1815" s="64"/>
      <c r="DV1815" s="64"/>
      <c r="DW1815" s="64"/>
      <c r="DX1815" s="64"/>
      <c r="DY1815" s="64"/>
      <c r="DZ1815" s="64"/>
      <c r="EA1815" s="64"/>
      <c r="EB1815" s="64"/>
      <c r="EC1815" s="64"/>
      <c r="ED1815" s="64"/>
      <c r="EE1815" s="64"/>
      <c r="EF1815" s="64"/>
      <c r="EG1815" s="64"/>
      <c r="EH1815" s="64"/>
      <c r="EI1815" s="64"/>
      <c r="EJ1815" s="64"/>
      <c r="EK1815" s="64"/>
      <c r="EL1815" s="64"/>
      <c r="EM1815" s="64"/>
      <c r="EN1815" s="64"/>
      <c r="EO1815" s="64"/>
      <c r="EP1815" s="64"/>
      <c r="EQ1815" s="64"/>
      <c r="ER1815" s="64"/>
      <c r="ES1815" s="64"/>
      <c r="ET1815" s="64"/>
      <c r="EU1815" s="64"/>
      <c r="EV1815" s="64"/>
      <c r="EW1815" s="64"/>
      <c r="EX1815" s="64"/>
      <c r="EY1815" s="64"/>
      <c r="EZ1815" s="64"/>
      <c r="FA1815" s="64"/>
      <c r="FB1815" s="64"/>
      <c r="FC1815" s="64"/>
      <c r="FD1815" s="64"/>
      <c r="FE1815" s="64"/>
      <c r="FF1815" s="64"/>
      <c r="FG1815" s="64"/>
      <c r="FH1815" s="64"/>
      <c r="FI1815" s="64"/>
      <c r="FJ1815" s="64"/>
      <c r="FK1815" s="64"/>
      <c r="FL1815" s="64"/>
      <c r="FM1815" s="64"/>
      <c r="FN1815" s="64"/>
      <c r="FO1815" s="64"/>
      <c r="FP1815" s="64"/>
      <c r="FQ1815" s="64"/>
      <c r="FR1815" s="64"/>
      <c r="FS1815" s="64"/>
      <c r="FT1815" s="64"/>
    </row>
    <row r="1816" spans="1:176" ht="15" x14ac:dyDescent="0.25">
      <c r="A1816" s="20">
        <f t="shared" si="432"/>
        <v>45569</v>
      </c>
      <c r="B1816" s="22">
        <f t="shared" ca="1" si="423"/>
        <v>1.2435575004198505</v>
      </c>
      <c r="C1816" s="22">
        <f t="shared" ca="1" si="433"/>
        <v>0.97614444</v>
      </c>
      <c r="D1816" s="23">
        <f ca="1">IF(A1816&lt;$B$1,VLOOKUP(A1816,[1]DI!$A$4:$B$15000,2,FALSE),0)</f>
        <v>0.1065</v>
      </c>
      <c r="E1816" s="22">
        <f t="shared" ca="1" si="424"/>
        <v>4.0168000000000002E-4</v>
      </c>
      <c r="F1816" s="23">
        <f t="shared" si="425"/>
        <v>1.3</v>
      </c>
      <c r="G1816" s="24">
        <f t="shared" ca="1" si="426"/>
        <v>1.000522184</v>
      </c>
      <c r="H1816" s="22">
        <f ca="1">TRUNC(PRODUCT(G$10:G1815),15)</f>
        <v>1.67427863045432</v>
      </c>
      <c r="I1816" s="22">
        <f t="shared" ca="1" si="427"/>
        <v>1.5015535581434301</v>
      </c>
      <c r="J1816" s="22">
        <f t="shared" ca="1" si="428"/>
        <v>1.11503091</v>
      </c>
      <c r="K1816" s="110">
        <f t="shared" ca="1" si="421"/>
        <v>0.26741306041985058</v>
      </c>
      <c r="L1816" s="115">
        <v>0</v>
      </c>
      <c r="M1816" s="67">
        <f>IF(L1816&gt;0,VLOOKUP(L1816,S$12:$AB$125,7),0)</f>
        <v>0</v>
      </c>
      <c r="N1816" s="2">
        <f t="shared" si="422"/>
        <v>0</v>
      </c>
      <c r="O1816" s="22">
        <f t="shared" ca="1" si="429"/>
        <v>0.26741306041985058</v>
      </c>
      <c r="P1816" s="25" t="str">
        <f t="shared" si="430"/>
        <v>A+J=</v>
      </c>
      <c r="Q1816" s="26">
        <f t="shared" si="431"/>
        <v>45306</v>
      </c>
      <c r="R1816" s="4"/>
      <c r="S1816" s="98"/>
      <c r="U1816" s="4"/>
      <c r="V1816" s="4"/>
      <c r="W1816" s="4"/>
      <c r="X1816" s="4"/>
      <c r="Y1816" s="4"/>
      <c r="Z1816" s="4"/>
      <c r="AA1816" s="4"/>
      <c r="AB1816" s="4"/>
      <c r="AC1816" s="4"/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4"/>
      <c r="AZ1816" s="64"/>
      <c r="BA1816" s="64"/>
      <c r="BB1816" s="64"/>
      <c r="BC1816" s="64"/>
      <c r="BD1816" s="64"/>
      <c r="BE1816" s="64"/>
      <c r="BF1816" s="64"/>
      <c r="BG1816" s="64"/>
      <c r="BH1816" s="64"/>
      <c r="BI1816" s="64"/>
      <c r="BJ1816" s="64"/>
      <c r="BK1816" s="64"/>
      <c r="BL1816" s="64"/>
      <c r="BM1816" s="64"/>
      <c r="BN1816" s="64"/>
      <c r="BO1816" s="64"/>
      <c r="BP1816" s="64"/>
      <c r="BQ1816" s="64"/>
      <c r="BR1816" s="64"/>
      <c r="BS1816" s="64"/>
      <c r="BT1816" s="64"/>
      <c r="BU1816" s="64"/>
      <c r="BV1816" s="64"/>
      <c r="BW1816" s="64"/>
      <c r="BX1816" s="64"/>
      <c r="BY1816" s="64"/>
      <c r="BZ1816" s="64"/>
      <c r="CA1816" s="64"/>
      <c r="CB1816" s="64"/>
      <c r="CC1816" s="64"/>
      <c r="CD1816" s="64"/>
      <c r="CE1816" s="64"/>
      <c r="CF1816" s="64"/>
      <c r="CG1816" s="64"/>
      <c r="CH1816" s="64"/>
      <c r="CI1816" s="64"/>
      <c r="CJ1816" s="64"/>
      <c r="CK1816" s="64"/>
      <c r="CL1816" s="64"/>
      <c r="CM1816" s="64"/>
      <c r="CN1816" s="64"/>
      <c r="CO1816" s="64"/>
      <c r="CP1816" s="64"/>
      <c r="CQ1816" s="64"/>
      <c r="CR1816" s="64"/>
      <c r="CS1816" s="64"/>
      <c r="CT1816" s="64"/>
      <c r="CU1816" s="64"/>
      <c r="CV1816" s="64"/>
      <c r="CW1816" s="64"/>
      <c r="CX1816" s="64"/>
      <c r="CY1816" s="64"/>
      <c r="CZ1816" s="64"/>
      <c r="DA1816" s="64"/>
      <c r="DB1816" s="64"/>
      <c r="DC1816" s="64"/>
      <c r="DD1816" s="64"/>
      <c r="DE1816" s="64"/>
      <c r="DF1816" s="64"/>
      <c r="DG1816" s="64"/>
      <c r="DH1816" s="64"/>
      <c r="DI1816" s="64"/>
      <c r="DJ1816" s="64"/>
      <c r="DK1816" s="64"/>
      <c r="DL1816" s="64"/>
      <c r="DM1816" s="64"/>
      <c r="DN1816" s="64"/>
      <c r="DO1816" s="64"/>
      <c r="DP1816" s="64"/>
      <c r="DQ1816" s="64"/>
      <c r="DR1816" s="64"/>
      <c r="DS1816" s="64"/>
      <c r="DT1816" s="64"/>
      <c r="DU1816" s="64"/>
      <c r="DV1816" s="64"/>
      <c r="DW1816" s="64"/>
      <c r="DX1816" s="64"/>
      <c r="DY1816" s="64"/>
      <c r="DZ1816" s="64"/>
      <c r="EA1816" s="64"/>
      <c r="EB1816" s="64"/>
      <c r="EC1816" s="64"/>
      <c r="ED1816" s="64"/>
      <c r="EE1816" s="64"/>
      <c r="EF1816" s="64"/>
      <c r="EG1816" s="64"/>
      <c r="EH1816" s="64"/>
      <c r="EI1816" s="64"/>
      <c r="EJ1816" s="64"/>
      <c r="EK1816" s="64"/>
      <c r="EL1816" s="64"/>
      <c r="EM1816" s="64"/>
      <c r="EN1816" s="64"/>
      <c r="EO1816" s="64"/>
      <c r="EP1816" s="64"/>
      <c r="EQ1816" s="64"/>
      <c r="ER1816" s="64"/>
      <c r="ES1816" s="64"/>
      <c r="ET1816" s="64"/>
      <c r="EU1816" s="64"/>
      <c r="EV1816" s="64"/>
      <c r="EW1816" s="64"/>
      <c r="EX1816" s="64"/>
      <c r="EY1816" s="64"/>
      <c r="EZ1816" s="64"/>
      <c r="FA1816" s="64"/>
      <c r="FB1816" s="64"/>
      <c r="FC1816" s="64"/>
      <c r="FD1816" s="64"/>
      <c r="FE1816" s="64"/>
      <c r="FF1816" s="64"/>
      <c r="FG1816" s="64"/>
      <c r="FH1816" s="64"/>
      <c r="FI1816" s="64"/>
      <c r="FJ1816" s="64"/>
      <c r="FK1816" s="64"/>
      <c r="FL1816" s="64"/>
      <c r="FM1816" s="64"/>
      <c r="FN1816" s="64"/>
      <c r="FO1816" s="64"/>
      <c r="FP1816" s="64"/>
      <c r="FQ1816" s="64"/>
      <c r="FR1816" s="64"/>
      <c r="FS1816" s="64"/>
      <c r="FT1816" s="64"/>
    </row>
    <row r="1817" spans="1:176" ht="15" x14ac:dyDescent="0.25">
      <c r="A1817" s="20">
        <f t="shared" si="432"/>
        <v>45570</v>
      </c>
      <c r="B1817" s="22">
        <f t="shared" ca="1" si="423"/>
        <v>1.2442068647005073</v>
      </c>
      <c r="C1817" s="22">
        <f t="shared" ca="1" si="433"/>
        <v>0.97614444</v>
      </c>
      <c r="D1817" s="23">
        <f ca="1">IF(A1817&lt;$B$1,VLOOKUP(A1817,[1]DI!$A$4:$B$15000,2,FALSE),0)</f>
        <v>0</v>
      </c>
      <c r="E1817" s="22">
        <f t="shared" ca="1" si="424"/>
        <v>0</v>
      </c>
      <c r="F1817" s="23">
        <f t="shared" si="425"/>
        <v>1.3</v>
      </c>
      <c r="G1817" s="24">
        <f t="shared" ca="1" si="426"/>
        <v>1</v>
      </c>
      <c r="H1817" s="22">
        <f ca="1">TRUNC(PRODUCT(G$10:G1816),15)</f>
        <v>1.6751529119666899</v>
      </c>
      <c r="I1817" s="22">
        <f t="shared" ca="1" si="427"/>
        <v>1.5015535581434301</v>
      </c>
      <c r="J1817" s="22">
        <f t="shared" ca="1" si="428"/>
        <v>1.1156131600000001</v>
      </c>
      <c r="K1817" s="110">
        <f t="shared" ca="1" si="421"/>
        <v>0.26806242470050723</v>
      </c>
      <c r="L1817" s="115">
        <v>0</v>
      </c>
      <c r="M1817" s="67">
        <f>IF(L1817&gt;0,VLOOKUP(L1817,S$12:$AB$125,7),0)</f>
        <v>0</v>
      </c>
      <c r="N1817" s="2">
        <f t="shared" si="422"/>
        <v>0</v>
      </c>
      <c r="O1817" s="22">
        <f t="shared" ca="1" si="429"/>
        <v>0.26806242470050723</v>
      </c>
      <c r="P1817" s="25" t="str">
        <f t="shared" si="430"/>
        <v>A+J=</v>
      </c>
      <c r="Q1817" s="26">
        <f t="shared" si="431"/>
        <v>45306</v>
      </c>
      <c r="R1817" s="4"/>
      <c r="S1817" s="98"/>
      <c r="U1817" s="4"/>
      <c r="V1817" s="4"/>
      <c r="W1817" s="4"/>
      <c r="X1817" s="4"/>
      <c r="Y1817" s="4"/>
      <c r="Z1817" s="4"/>
      <c r="AA1817" s="4"/>
      <c r="AB1817" s="4"/>
      <c r="AC1817" s="4"/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64"/>
      <c r="BB1817" s="64"/>
      <c r="BC1817" s="64"/>
      <c r="BD1817" s="64"/>
      <c r="BE1817" s="64"/>
      <c r="BF1817" s="64"/>
      <c r="BG1817" s="64"/>
      <c r="BH1817" s="64"/>
      <c r="BI1817" s="64"/>
      <c r="BJ1817" s="64"/>
      <c r="BK1817" s="64"/>
      <c r="BL1817" s="64"/>
      <c r="BM1817" s="64"/>
      <c r="BN1817" s="64"/>
      <c r="BO1817" s="64"/>
      <c r="BP1817" s="64"/>
      <c r="BQ1817" s="64"/>
      <c r="BR1817" s="64"/>
      <c r="BS1817" s="64"/>
      <c r="BT1817" s="64"/>
      <c r="BU1817" s="64"/>
      <c r="BV1817" s="64"/>
      <c r="BW1817" s="64"/>
      <c r="BX1817" s="64"/>
      <c r="BY1817" s="64"/>
      <c r="BZ1817" s="64"/>
      <c r="CA1817" s="64"/>
      <c r="CB1817" s="64"/>
      <c r="CC1817" s="64"/>
      <c r="CD1817" s="64"/>
      <c r="CE1817" s="64"/>
      <c r="CF1817" s="64"/>
      <c r="CG1817" s="64"/>
      <c r="CH1817" s="64"/>
      <c r="CI1817" s="64"/>
      <c r="CJ1817" s="64"/>
      <c r="CK1817" s="64"/>
      <c r="CL1817" s="64"/>
      <c r="CM1817" s="64"/>
      <c r="CN1817" s="64"/>
      <c r="CO1817" s="64"/>
      <c r="CP1817" s="64"/>
      <c r="CQ1817" s="64"/>
      <c r="CR1817" s="64"/>
      <c r="CS1817" s="64"/>
      <c r="CT1817" s="64"/>
      <c r="CU1817" s="64"/>
      <c r="CV1817" s="64"/>
      <c r="CW1817" s="64"/>
      <c r="CX1817" s="64"/>
      <c r="CY1817" s="64"/>
      <c r="CZ1817" s="64"/>
      <c r="DA1817" s="64"/>
      <c r="DB1817" s="64"/>
      <c r="DC1817" s="64"/>
      <c r="DD1817" s="64"/>
      <c r="DE1817" s="64"/>
      <c r="DF1817" s="64"/>
      <c r="DG1817" s="64"/>
      <c r="DH1817" s="64"/>
      <c r="DI1817" s="64"/>
      <c r="DJ1817" s="64"/>
      <c r="DK1817" s="64"/>
      <c r="DL1817" s="64"/>
      <c r="DM1817" s="64"/>
      <c r="DN1817" s="64"/>
      <c r="DO1817" s="64"/>
      <c r="DP1817" s="64"/>
      <c r="DQ1817" s="64"/>
      <c r="DR1817" s="64"/>
      <c r="DS1817" s="64"/>
      <c r="DT1817" s="64"/>
      <c r="DU1817" s="64"/>
      <c r="DV1817" s="64"/>
      <c r="DW1817" s="64"/>
      <c r="DX1817" s="64"/>
      <c r="DY1817" s="64"/>
      <c r="DZ1817" s="64"/>
      <c r="EA1817" s="64"/>
      <c r="EB1817" s="64"/>
      <c r="EC1817" s="64"/>
      <c r="ED1817" s="64"/>
      <c r="EE1817" s="64"/>
      <c r="EF1817" s="64"/>
      <c r="EG1817" s="64"/>
      <c r="EH1817" s="64"/>
      <c r="EI1817" s="64"/>
      <c r="EJ1817" s="64"/>
      <c r="EK1817" s="64"/>
      <c r="EL1817" s="64"/>
      <c r="EM1817" s="64"/>
      <c r="EN1817" s="64"/>
      <c r="EO1817" s="64"/>
      <c r="EP1817" s="64"/>
      <c r="EQ1817" s="64"/>
      <c r="ER1817" s="64"/>
      <c r="ES1817" s="64"/>
      <c r="ET1817" s="64"/>
      <c r="EU1817" s="64"/>
      <c r="EV1817" s="64"/>
      <c r="EW1817" s="64"/>
      <c r="EX1817" s="64"/>
      <c r="EY1817" s="64"/>
      <c r="EZ1817" s="64"/>
      <c r="FA1817" s="64"/>
      <c r="FB1817" s="64"/>
      <c r="FC1817" s="64"/>
      <c r="FD1817" s="64"/>
      <c r="FE1817" s="64"/>
      <c r="FF1817" s="64"/>
      <c r="FG1817" s="64"/>
      <c r="FH1817" s="64"/>
      <c r="FI1817" s="64"/>
      <c r="FJ1817" s="64"/>
      <c r="FK1817" s="64"/>
      <c r="FL1817" s="64"/>
      <c r="FM1817" s="64"/>
      <c r="FN1817" s="64"/>
      <c r="FO1817" s="64"/>
      <c r="FP1817" s="64"/>
      <c r="FQ1817" s="64"/>
      <c r="FR1817" s="64"/>
      <c r="FS1817" s="64"/>
      <c r="FT1817" s="64"/>
    </row>
    <row r="1818" spans="1:176" ht="15" x14ac:dyDescent="0.25">
      <c r="A1818" s="20">
        <f t="shared" si="432"/>
        <v>45571</v>
      </c>
      <c r="B1818" s="22">
        <f t="shared" ca="1" si="423"/>
        <v>1.2442068647005073</v>
      </c>
      <c r="C1818" s="22">
        <f t="shared" ca="1" si="433"/>
        <v>0.97614444</v>
      </c>
      <c r="D1818" s="23">
        <f ca="1">IF(A1818&lt;$B$1,VLOOKUP(A1818,[1]DI!$A$4:$B$15000,2,FALSE),0)</f>
        <v>0</v>
      </c>
      <c r="E1818" s="22">
        <f t="shared" ca="1" si="424"/>
        <v>0</v>
      </c>
      <c r="F1818" s="23">
        <f t="shared" si="425"/>
        <v>1.3</v>
      </c>
      <c r="G1818" s="24">
        <f t="shared" ca="1" si="426"/>
        <v>1</v>
      </c>
      <c r="H1818" s="22">
        <f ca="1">TRUNC(PRODUCT(G$10:G1817),15)</f>
        <v>1.6751529119666899</v>
      </c>
      <c r="I1818" s="22">
        <f t="shared" ca="1" si="427"/>
        <v>1.5015535581434301</v>
      </c>
      <c r="J1818" s="22">
        <f t="shared" ca="1" si="428"/>
        <v>1.1156131600000001</v>
      </c>
      <c r="K1818" s="110">
        <f t="shared" ca="1" si="421"/>
        <v>0.26806242470050723</v>
      </c>
      <c r="L1818" s="115">
        <v>0</v>
      </c>
      <c r="M1818" s="67">
        <f>IF(L1818&gt;0,VLOOKUP(L1818,S$12:$AB$125,7),0)</f>
        <v>0</v>
      </c>
      <c r="N1818" s="2">
        <f t="shared" si="422"/>
        <v>0</v>
      </c>
      <c r="O1818" s="22">
        <f t="shared" ca="1" si="429"/>
        <v>0.26806242470050723</v>
      </c>
      <c r="P1818" s="25" t="str">
        <f t="shared" si="430"/>
        <v>A+J=</v>
      </c>
      <c r="Q1818" s="26">
        <f t="shared" si="431"/>
        <v>45306</v>
      </c>
      <c r="R1818" s="4"/>
      <c r="S1818" s="98"/>
      <c r="U1818" s="4"/>
      <c r="V1818" s="4"/>
      <c r="W1818" s="4"/>
      <c r="X1818" s="4"/>
      <c r="Y1818" s="4"/>
      <c r="Z1818" s="4"/>
      <c r="AA1818" s="4"/>
      <c r="AB1818" s="4"/>
      <c r="AC1818" s="4"/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4"/>
      <c r="AZ1818" s="64"/>
      <c r="BA1818" s="64"/>
      <c r="BB1818" s="64"/>
      <c r="BC1818" s="64"/>
      <c r="BD1818" s="64"/>
      <c r="BE1818" s="64"/>
      <c r="BF1818" s="64"/>
      <c r="BG1818" s="64"/>
      <c r="BH1818" s="64"/>
      <c r="BI1818" s="64"/>
      <c r="BJ1818" s="64"/>
      <c r="BK1818" s="64"/>
      <c r="BL1818" s="64"/>
      <c r="BM1818" s="64"/>
      <c r="BN1818" s="64"/>
      <c r="BO1818" s="64"/>
      <c r="BP1818" s="64"/>
      <c r="BQ1818" s="64"/>
      <c r="BR1818" s="64"/>
      <c r="BS1818" s="64"/>
      <c r="BT1818" s="64"/>
      <c r="BU1818" s="64"/>
      <c r="BV1818" s="64"/>
      <c r="BW1818" s="64"/>
      <c r="BX1818" s="64"/>
      <c r="BY1818" s="64"/>
      <c r="BZ1818" s="64"/>
      <c r="CA1818" s="64"/>
      <c r="CB1818" s="64"/>
      <c r="CC1818" s="64"/>
      <c r="CD1818" s="64"/>
      <c r="CE1818" s="64"/>
      <c r="CF1818" s="64"/>
      <c r="CG1818" s="64"/>
      <c r="CH1818" s="64"/>
      <c r="CI1818" s="64"/>
      <c r="CJ1818" s="64"/>
      <c r="CK1818" s="64"/>
      <c r="CL1818" s="64"/>
      <c r="CM1818" s="64"/>
      <c r="CN1818" s="64"/>
      <c r="CO1818" s="64"/>
      <c r="CP1818" s="64"/>
      <c r="CQ1818" s="64"/>
      <c r="CR1818" s="64"/>
      <c r="CS1818" s="64"/>
      <c r="CT1818" s="64"/>
      <c r="CU1818" s="64"/>
      <c r="CV1818" s="64"/>
      <c r="CW1818" s="64"/>
      <c r="CX1818" s="64"/>
      <c r="CY1818" s="64"/>
      <c r="CZ1818" s="64"/>
      <c r="DA1818" s="64"/>
      <c r="DB1818" s="64"/>
      <c r="DC1818" s="64"/>
      <c r="DD1818" s="64"/>
      <c r="DE1818" s="64"/>
      <c r="DF1818" s="64"/>
      <c r="DG1818" s="64"/>
      <c r="DH1818" s="64"/>
      <c r="DI1818" s="64"/>
      <c r="DJ1818" s="64"/>
      <c r="DK1818" s="64"/>
      <c r="DL1818" s="64"/>
      <c r="DM1818" s="64"/>
      <c r="DN1818" s="64"/>
      <c r="DO1818" s="64"/>
      <c r="DP1818" s="64"/>
      <c r="DQ1818" s="64"/>
      <c r="DR1818" s="64"/>
      <c r="DS1818" s="64"/>
      <c r="DT1818" s="64"/>
      <c r="DU1818" s="64"/>
      <c r="DV1818" s="64"/>
      <c r="DW1818" s="64"/>
      <c r="DX1818" s="64"/>
      <c r="DY1818" s="64"/>
      <c r="DZ1818" s="64"/>
      <c r="EA1818" s="64"/>
      <c r="EB1818" s="64"/>
      <c r="EC1818" s="64"/>
      <c r="ED1818" s="64"/>
      <c r="EE1818" s="64"/>
      <c r="EF1818" s="64"/>
      <c r="EG1818" s="64"/>
      <c r="EH1818" s="64"/>
      <c r="EI1818" s="64"/>
      <c r="EJ1818" s="64"/>
      <c r="EK1818" s="64"/>
      <c r="EL1818" s="64"/>
      <c r="EM1818" s="64"/>
      <c r="EN1818" s="64"/>
      <c r="EO1818" s="64"/>
      <c r="EP1818" s="64"/>
      <c r="EQ1818" s="64"/>
      <c r="ER1818" s="64"/>
      <c r="ES1818" s="64"/>
      <c r="ET1818" s="64"/>
      <c r="EU1818" s="64"/>
      <c r="EV1818" s="64"/>
      <c r="EW1818" s="64"/>
      <c r="EX1818" s="64"/>
      <c r="EY1818" s="64"/>
      <c r="EZ1818" s="64"/>
      <c r="FA1818" s="64"/>
      <c r="FB1818" s="64"/>
      <c r="FC1818" s="64"/>
      <c r="FD1818" s="64"/>
      <c r="FE1818" s="64"/>
      <c r="FF1818" s="64"/>
      <c r="FG1818" s="64"/>
      <c r="FH1818" s="64"/>
      <c r="FI1818" s="64"/>
      <c r="FJ1818" s="64"/>
      <c r="FK1818" s="64"/>
      <c r="FL1818" s="64"/>
      <c r="FM1818" s="64"/>
      <c r="FN1818" s="64"/>
      <c r="FO1818" s="64"/>
      <c r="FP1818" s="64"/>
      <c r="FQ1818" s="64"/>
      <c r="FR1818" s="64"/>
      <c r="FS1818" s="64"/>
      <c r="FT1818" s="64"/>
    </row>
    <row r="1819" spans="1:176" ht="15" x14ac:dyDescent="0.25">
      <c r="A1819" s="20">
        <f t="shared" si="432"/>
        <v>45572</v>
      </c>
      <c r="B1819" s="22">
        <f t="shared" ca="1" si="423"/>
        <v>1.2442068647005073</v>
      </c>
      <c r="C1819" s="22">
        <f t="shared" ca="1" si="433"/>
        <v>0.97614444</v>
      </c>
      <c r="D1819" s="23">
        <f ca="1">IF(A1819&lt;$B$1,VLOOKUP(A1819,[1]DI!$A$4:$B$15000,2,FALSE),0)</f>
        <v>0.1065</v>
      </c>
      <c r="E1819" s="22">
        <f t="shared" ca="1" si="424"/>
        <v>4.0168000000000002E-4</v>
      </c>
      <c r="F1819" s="23">
        <f t="shared" si="425"/>
        <v>1.3</v>
      </c>
      <c r="G1819" s="24">
        <f t="shared" ca="1" si="426"/>
        <v>1.000522184</v>
      </c>
      <c r="H1819" s="22">
        <f ca="1">TRUNC(PRODUCT(G$10:G1818),15)</f>
        <v>1.6751529119666899</v>
      </c>
      <c r="I1819" s="22">
        <f t="shared" ca="1" si="427"/>
        <v>1.5015535581434301</v>
      </c>
      <c r="J1819" s="22">
        <f t="shared" ca="1" si="428"/>
        <v>1.1156131600000001</v>
      </c>
      <c r="K1819" s="110">
        <f t="shared" ca="1" si="421"/>
        <v>0.26806242470050723</v>
      </c>
      <c r="L1819" s="115">
        <v>0</v>
      </c>
      <c r="M1819" s="67">
        <f>IF(L1819&gt;0,VLOOKUP(L1819,S$12:$AB$125,7),0)</f>
        <v>0</v>
      </c>
      <c r="N1819" s="2">
        <f t="shared" si="422"/>
        <v>0</v>
      </c>
      <c r="O1819" s="22">
        <f t="shared" ca="1" si="429"/>
        <v>0.26806242470050723</v>
      </c>
      <c r="P1819" s="25" t="str">
        <f t="shared" si="430"/>
        <v>A+J=</v>
      </c>
      <c r="Q1819" s="26">
        <f t="shared" si="431"/>
        <v>45306</v>
      </c>
      <c r="R1819" s="4"/>
      <c r="S1819" s="98"/>
      <c r="U1819" s="4"/>
      <c r="V1819" s="4"/>
      <c r="W1819" s="4"/>
      <c r="X1819" s="4"/>
      <c r="Y1819" s="4"/>
      <c r="Z1819" s="4"/>
      <c r="AA1819" s="4"/>
      <c r="AB1819" s="4"/>
      <c r="AC1819" s="4"/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  <c r="AS1819" s="64"/>
      <c r="AT1819" s="64"/>
      <c r="AU1819" s="64"/>
      <c r="AV1819" s="64"/>
      <c r="AW1819" s="64"/>
      <c r="AX1819" s="64"/>
      <c r="AY1819" s="64"/>
      <c r="AZ1819" s="64"/>
      <c r="BA1819" s="64"/>
      <c r="BB1819" s="64"/>
      <c r="BC1819" s="64"/>
      <c r="BD1819" s="64"/>
      <c r="BE1819" s="64"/>
      <c r="BF1819" s="64"/>
      <c r="BG1819" s="64"/>
      <c r="BH1819" s="64"/>
      <c r="BI1819" s="64"/>
      <c r="BJ1819" s="64"/>
      <c r="BK1819" s="64"/>
      <c r="BL1819" s="64"/>
      <c r="BM1819" s="64"/>
      <c r="BN1819" s="64"/>
      <c r="BO1819" s="64"/>
      <c r="BP1819" s="64"/>
      <c r="BQ1819" s="64"/>
      <c r="BR1819" s="64"/>
      <c r="BS1819" s="64"/>
      <c r="BT1819" s="64"/>
      <c r="BU1819" s="64"/>
      <c r="BV1819" s="64"/>
      <c r="BW1819" s="64"/>
      <c r="BX1819" s="64"/>
      <c r="BY1819" s="64"/>
      <c r="BZ1819" s="64"/>
      <c r="CA1819" s="64"/>
      <c r="CB1819" s="64"/>
      <c r="CC1819" s="64"/>
      <c r="CD1819" s="64"/>
      <c r="CE1819" s="64"/>
      <c r="CF1819" s="64"/>
      <c r="CG1819" s="64"/>
      <c r="CH1819" s="64"/>
      <c r="CI1819" s="64"/>
      <c r="CJ1819" s="64"/>
      <c r="CK1819" s="64"/>
      <c r="CL1819" s="64"/>
      <c r="CM1819" s="64"/>
      <c r="CN1819" s="64"/>
      <c r="CO1819" s="64"/>
      <c r="CP1819" s="64"/>
      <c r="CQ1819" s="64"/>
      <c r="CR1819" s="64"/>
      <c r="CS1819" s="64"/>
      <c r="CT1819" s="64"/>
      <c r="CU1819" s="64"/>
      <c r="CV1819" s="64"/>
      <c r="CW1819" s="64"/>
      <c r="CX1819" s="64"/>
      <c r="CY1819" s="64"/>
      <c r="CZ1819" s="64"/>
      <c r="DA1819" s="64"/>
      <c r="DB1819" s="64"/>
      <c r="DC1819" s="64"/>
      <c r="DD1819" s="64"/>
      <c r="DE1819" s="64"/>
      <c r="DF1819" s="64"/>
      <c r="DG1819" s="64"/>
      <c r="DH1819" s="64"/>
      <c r="DI1819" s="64"/>
      <c r="DJ1819" s="64"/>
      <c r="DK1819" s="64"/>
      <c r="DL1819" s="64"/>
      <c r="DM1819" s="64"/>
      <c r="DN1819" s="64"/>
      <c r="DO1819" s="64"/>
      <c r="DP1819" s="64"/>
      <c r="DQ1819" s="64"/>
      <c r="DR1819" s="64"/>
      <c r="DS1819" s="64"/>
      <c r="DT1819" s="64"/>
      <c r="DU1819" s="64"/>
      <c r="DV1819" s="64"/>
      <c r="DW1819" s="64"/>
      <c r="DX1819" s="64"/>
      <c r="DY1819" s="64"/>
      <c r="DZ1819" s="64"/>
      <c r="EA1819" s="64"/>
      <c r="EB1819" s="64"/>
      <c r="EC1819" s="64"/>
      <c r="ED1819" s="64"/>
      <c r="EE1819" s="64"/>
      <c r="EF1819" s="64"/>
      <c r="EG1819" s="64"/>
      <c r="EH1819" s="64"/>
      <c r="EI1819" s="64"/>
      <c r="EJ1819" s="64"/>
      <c r="EK1819" s="64"/>
      <c r="EL1819" s="64"/>
      <c r="EM1819" s="64"/>
      <c r="EN1819" s="64"/>
      <c r="EO1819" s="64"/>
      <c r="EP1819" s="64"/>
      <c r="EQ1819" s="64"/>
      <c r="ER1819" s="64"/>
      <c r="ES1819" s="64"/>
      <c r="ET1819" s="64"/>
      <c r="EU1819" s="64"/>
      <c r="EV1819" s="64"/>
      <c r="EW1819" s="64"/>
      <c r="EX1819" s="64"/>
      <c r="EY1819" s="64"/>
      <c r="EZ1819" s="64"/>
      <c r="FA1819" s="64"/>
      <c r="FB1819" s="64"/>
      <c r="FC1819" s="64"/>
      <c r="FD1819" s="64"/>
      <c r="FE1819" s="64"/>
      <c r="FF1819" s="64"/>
      <c r="FG1819" s="64"/>
      <c r="FH1819" s="64"/>
      <c r="FI1819" s="64"/>
      <c r="FJ1819" s="64"/>
      <c r="FK1819" s="64"/>
      <c r="FL1819" s="64"/>
      <c r="FM1819" s="64"/>
      <c r="FN1819" s="64"/>
      <c r="FO1819" s="64"/>
      <c r="FP1819" s="64"/>
      <c r="FQ1819" s="64"/>
      <c r="FR1819" s="64"/>
      <c r="FS1819" s="64"/>
      <c r="FT1819" s="64"/>
    </row>
    <row r="1820" spans="1:176" ht="15" x14ac:dyDescent="0.25">
      <c r="A1820" s="20">
        <f t="shared" si="432"/>
        <v>45573</v>
      </c>
      <c r="B1820" s="22">
        <f t="shared" ca="1" si="423"/>
        <v>1.2448565721092479</v>
      </c>
      <c r="C1820" s="22">
        <f t="shared" ca="1" si="433"/>
        <v>0.97614444</v>
      </c>
      <c r="D1820" s="23">
        <f ca="1">IF(A1820&lt;$B$1,VLOOKUP(A1820,[1]DI!$A$4:$B$15000,2,FALSE),0)</f>
        <v>0.1065</v>
      </c>
      <c r="E1820" s="22">
        <f t="shared" ca="1" si="424"/>
        <v>4.0168000000000002E-4</v>
      </c>
      <c r="F1820" s="23">
        <f t="shared" si="425"/>
        <v>1.3</v>
      </c>
      <c r="G1820" s="24">
        <f t="shared" ca="1" si="426"/>
        <v>1.000522184</v>
      </c>
      <c r="H1820" s="22">
        <f ca="1">TRUNC(PRODUCT(G$10:G1819),15)</f>
        <v>1.6760276500148701</v>
      </c>
      <c r="I1820" s="22">
        <f t="shared" ca="1" si="427"/>
        <v>1.5015535581434301</v>
      </c>
      <c r="J1820" s="22">
        <f t="shared" ca="1" si="428"/>
        <v>1.1161957199999999</v>
      </c>
      <c r="K1820" s="110">
        <f t="shared" ca="1" si="421"/>
        <v>0.26871213210924799</v>
      </c>
      <c r="L1820" s="115">
        <v>0</v>
      </c>
      <c r="M1820" s="67">
        <f>IF(L1820&gt;0,VLOOKUP(L1820,S$12:$AB$125,7),0)</f>
        <v>0</v>
      </c>
      <c r="N1820" s="2">
        <f t="shared" si="422"/>
        <v>0</v>
      </c>
      <c r="O1820" s="22">
        <f t="shared" ca="1" si="429"/>
        <v>0.26871213210924799</v>
      </c>
      <c r="P1820" s="25" t="str">
        <f t="shared" si="430"/>
        <v>A+J=</v>
      </c>
      <c r="Q1820" s="26">
        <f t="shared" si="431"/>
        <v>45306</v>
      </c>
      <c r="R1820" s="4"/>
      <c r="S1820" s="98"/>
      <c r="U1820" s="4"/>
      <c r="V1820" s="4"/>
      <c r="W1820" s="4"/>
      <c r="X1820" s="4"/>
      <c r="Y1820" s="4"/>
      <c r="Z1820" s="4"/>
      <c r="AA1820" s="4"/>
      <c r="AB1820" s="4"/>
      <c r="AC1820" s="4"/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4"/>
      <c r="AZ1820" s="64"/>
      <c r="BA1820" s="64"/>
      <c r="BB1820" s="64"/>
      <c r="BC1820" s="64"/>
      <c r="BD1820" s="64"/>
      <c r="BE1820" s="64"/>
      <c r="BF1820" s="64"/>
      <c r="BG1820" s="64"/>
      <c r="BH1820" s="64"/>
      <c r="BI1820" s="64"/>
      <c r="BJ1820" s="64"/>
      <c r="BK1820" s="64"/>
      <c r="BL1820" s="64"/>
      <c r="BM1820" s="64"/>
      <c r="BN1820" s="64"/>
      <c r="BO1820" s="64"/>
      <c r="BP1820" s="64"/>
      <c r="BQ1820" s="64"/>
      <c r="BR1820" s="64"/>
      <c r="BS1820" s="64"/>
      <c r="BT1820" s="64"/>
      <c r="BU1820" s="64"/>
      <c r="BV1820" s="64"/>
      <c r="BW1820" s="64"/>
      <c r="BX1820" s="64"/>
      <c r="BY1820" s="64"/>
      <c r="BZ1820" s="64"/>
      <c r="CA1820" s="64"/>
      <c r="CB1820" s="64"/>
      <c r="CC1820" s="64"/>
      <c r="CD1820" s="64"/>
      <c r="CE1820" s="64"/>
      <c r="CF1820" s="64"/>
      <c r="CG1820" s="64"/>
      <c r="CH1820" s="64"/>
      <c r="CI1820" s="64"/>
      <c r="CJ1820" s="64"/>
      <c r="CK1820" s="64"/>
      <c r="CL1820" s="64"/>
      <c r="CM1820" s="64"/>
      <c r="CN1820" s="64"/>
      <c r="CO1820" s="64"/>
      <c r="CP1820" s="64"/>
      <c r="CQ1820" s="64"/>
      <c r="CR1820" s="64"/>
      <c r="CS1820" s="64"/>
      <c r="CT1820" s="64"/>
      <c r="CU1820" s="64"/>
      <c r="CV1820" s="64"/>
      <c r="CW1820" s="64"/>
      <c r="CX1820" s="64"/>
      <c r="CY1820" s="64"/>
      <c r="CZ1820" s="64"/>
      <c r="DA1820" s="64"/>
      <c r="DB1820" s="64"/>
      <c r="DC1820" s="64"/>
      <c r="DD1820" s="64"/>
      <c r="DE1820" s="64"/>
      <c r="DF1820" s="64"/>
      <c r="DG1820" s="64"/>
      <c r="DH1820" s="64"/>
      <c r="DI1820" s="64"/>
      <c r="DJ1820" s="64"/>
      <c r="DK1820" s="64"/>
      <c r="DL1820" s="64"/>
      <c r="DM1820" s="64"/>
      <c r="DN1820" s="64"/>
      <c r="DO1820" s="64"/>
      <c r="DP1820" s="64"/>
      <c r="DQ1820" s="64"/>
      <c r="DR1820" s="64"/>
      <c r="DS1820" s="64"/>
      <c r="DT1820" s="64"/>
      <c r="DU1820" s="64"/>
      <c r="DV1820" s="64"/>
      <c r="DW1820" s="64"/>
      <c r="DX1820" s="64"/>
      <c r="DY1820" s="64"/>
      <c r="DZ1820" s="64"/>
      <c r="EA1820" s="64"/>
      <c r="EB1820" s="64"/>
      <c r="EC1820" s="64"/>
      <c r="ED1820" s="64"/>
      <c r="EE1820" s="64"/>
      <c r="EF1820" s="64"/>
      <c r="EG1820" s="64"/>
      <c r="EH1820" s="64"/>
      <c r="EI1820" s="64"/>
      <c r="EJ1820" s="64"/>
      <c r="EK1820" s="64"/>
      <c r="EL1820" s="64"/>
      <c r="EM1820" s="64"/>
      <c r="EN1820" s="64"/>
      <c r="EO1820" s="64"/>
      <c r="EP1820" s="64"/>
      <c r="EQ1820" s="64"/>
      <c r="ER1820" s="64"/>
      <c r="ES1820" s="64"/>
      <c r="ET1820" s="64"/>
      <c r="EU1820" s="64"/>
      <c r="EV1820" s="64"/>
      <c r="EW1820" s="64"/>
      <c r="EX1820" s="64"/>
      <c r="EY1820" s="64"/>
      <c r="EZ1820" s="64"/>
      <c r="FA1820" s="64"/>
      <c r="FB1820" s="64"/>
      <c r="FC1820" s="64"/>
      <c r="FD1820" s="64"/>
      <c r="FE1820" s="64"/>
      <c r="FF1820" s="64"/>
      <c r="FG1820" s="64"/>
      <c r="FH1820" s="64"/>
      <c r="FI1820" s="64"/>
      <c r="FJ1820" s="64"/>
      <c r="FK1820" s="64"/>
      <c r="FL1820" s="64"/>
      <c r="FM1820" s="64"/>
      <c r="FN1820" s="64"/>
      <c r="FO1820" s="64"/>
      <c r="FP1820" s="64"/>
      <c r="FQ1820" s="64"/>
      <c r="FR1820" s="64"/>
      <c r="FS1820" s="64"/>
      <c r="FT1820" s="64"/>
    </row>
    <row r="1821" spans="1:176" ht="15" x14ac:dyDescent="0.25">
      <c r="A1821" s="20">
        <f t="shared" si="432"/>
        <v>45574</v>
      </c>
      <c r="B1821" s="22">
        <f t="shared" ca="1" si="423"/>
        <v>1.2455066212548445</v>
      </c>
      <c r="C1821" s="22">
        <f t="shared" ca="1" si="433"/>
        <v>0.97614444</v>
      </c>
      <c r="D1821" s="23">
        <f ca="1">IF(A1821&lt;$B$1,VLOOKUP(A1821,[1]DI!$A$4:$B$15000,2,FALSE),0)</f>
        <v>0.1065</v>
      </c>
      <c r="E1821" s="22">
        <f t="shared" ca="1" si="424"/>
        <v>4.0168000000000002E-4</v>
      </c>
      <c r="F1821" s="23">
        <f t="shared" si="425"/>
        <v>1.3</v>
      </c>
      <c r="G1821" s="24">
        <f t="shared" ca="1" si="426"/>
        <v>1.000522184</v>
      </c>
      <c r="H1821" s="22">
        <f ca="1">TRUNC(PRODUCT(G$10:G1820),15)</f>
        <v>1.67690284483727</v>
      </c>
      <c r="I1821" s="22">
        <f t="shared" ca="1" si="427"/>
        <v>1.5015535581434301</v>
      </c>
      <c r="J1821" s="22">
        <f t="shared" ca="1" si="428"/>
        <v>1.1167785800000001</v>
      </c>
      <c r="K1821" s="110">
        <f t="shared" ca="1" si="421"/>
        <v>0.26936218125484446</v>
      </c>
      <c r="L1821" s="115">
        <v>0</v>
      </c>
      <c r="M1821" s="67">
        <f>IF(L1821&gt;0,VLOOKUP(L1821,S$12:$AB$125,7),0)</f>
        <v>0</v>
      </c>
      <c r="N1821" s="2">
        <f t="shared" si="422"/>
        <v>0</v>
      </c>
      <c r="O1821" s="22">
        <f t="shared" ca="1" si="429"/>
        <v>0.26936218125484446</v>
      </c>
      <c r="P1821" s="25" t="str">
        <f t="shared" si="430"/>
        <v>A+J=</v>
      </c>
      <c r="Q1821" s="26">
        <f t="shared" si="431"/>
        <v>45306</v>
      </c>
      <c r="R1821" s="4"/>
      <c r="S1821" s="98"/>
      <c r="U1821" s="4"/>
      <c r="V1821" s="4"/>
      <c r="W1821" s="4"/>
      <c r="X1821" s="4"/>
      <c r="Y1821" s="4"/>
      <c r="Z1821" s="4"/>
      <c r="AA1821" s="4"/>
      <c r="AB1821" s="4"/>
      <c r="AC1821" s="4"/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4"/>
      <c r="AZ1821" s="64"/>
      <c r="BA1821" s="64"/>
      <c r="BB1821" s="64"/>
      <c r="BC1821" s="64"/>
      <c r="BD1821" s="64"/>
      <c r="BE1821" s="64"/>
      <c r="BF1821" s="64"/>
      <c r="BG1821" s="64"/>
      <c r="BH1821" s="64"/>
      <c r="BI1821" s="64"/>
      <c r="BJ1821" s="64"/>
      <c r="BK1821" s="64"/>
      <c r="BL1821" s="64"/>
      <c r="BM1821" s="64"/>
      <c r="BN1821" s="64"/>
      <c r="BO1821" s="64"/>
      <c r="BP1821" s="64"/>
      <c r="BQ1821" s="64"/>
      <c r="BR1821" s="64"/>
      <c r="BS1821" s="64"/>
      <c r="BT1821" s="64"/>
      <c r="BU1821" s="64"/>
      <c r="BV1821" s="64"/>
      <c r="BW1821" s="64"/>
      <c r="BX1821" s="64"/>
      <c r="BY1821" s="64"/>
      <c r="BZ1821" s="64"/>
      <c r="CA1821" s="64"/>
      <c r="CB1821" s="64"/>
      <c r="CC1821" s="64"/>
      <c r="CD1821" s="64"/>
      <c r="CE1821" s="64"/>
      <c r="CF1821" s="64"/>
      <c r="CG1821" s="64"/>
      <c r="CH1821" s="64"/>
      <c r="CI1821" s="64"/>
      <c r="CJ1821" s="64"/>
      <c r="CK1821" s="64"/>
      <c r="CL1821" s="64"/>
      <c r="CM1821" s="64"/>
      <c r="CN1821" s="64"/>
      <c r="CO1821" s="64"/>
      <c r="CP1821" s="64"/>
      <c r="CQ1821" s="64"/>
      <c r="CR1821" s="64"/>
      <c r="CS1821" s="64"/>
      <c r="CT1821" s="64"/>
      <c r="CU1821" s="64"/>
      <c r="CV1821" s="64"/>
      <c r="CW1821" s="64"/>
      <c r="CX1821" s="64"/>
      <c r="CY1821" s="64"/>
      <c r="CZ1821" s="64"/>
      <c r="DA1821" s="64"/>
      <c r="DB1821" s="64"/>
      <c r="DC1821" s="64"/>
      <c r="DD1821" s="64"/>
      <c r="DE1821" s="64"/>
      <c r="DF1821" s="64"/>
      <c r="DG1821" s="64"/>
      <c r="DH1821" s="64"/>
      <c r="DI1821" s="64"/>
      <c r="DJ1821" s="64"/>
      <c r="DK1821" s="64"/>
      <c r="DL1821" s="64"/>
      <c r="DM1821" s="64"/>
      <c r="DN1821" s="64"/>
      <c r="DO1821" s="64"/>
      <c r="DP1821" s="64"/>
      <c r="DQ1821" s="64"/>
      <c r="DR1821" s="64"/>
      <c r="DS1821" s="64"/>
      <c r="DT1821" s="64"/>
      <c r="DU1821" s="64"/>
      <c r="DV1821" s="64"/>
      <c r="DW1821" s="64"/>
      <c r="DX1821" s="64"/>
      <c r="DY1821" s="64"/>
      <c r="DZ1821" s="64"/>
      <c r="EA1821" s="64"/>
      <c r="EB1821" s="64"/>
      <c r="EC1821" s="64"/>
      <c r="ED1821" s="64"/>
      <c r="EE1821" s="64"/>
      <c r="EF1821" s="64"/>
      <c r="EG1821" s="64"/>
      <c r="EH1821" s="64"/>
      <c r="EI1821" s="64"/>
      <c r="EJ1821" s="64"/>
      <c r="EK1821" s="64"/>
      <c r="EL1821" s="64"/>
      <c r="EM1821" s="64"/>
      <c r="EN1821" s="64"/>
      <c r="EO1821" s="64"/>
      <c r="EP1821" s="64"/>
      <c r="EQ1821" s="64"/>
      <c r="ER1821" s="64"/>
      <c r="ES1821" s="64"/>
      <c r="ET1821" s="64"/>
      <c r="EU1821" s="64"/>
      <c r="EV1821" s="64"/>
      <c r="EW1821" s="64"/>
      <c r="EX1821" s="64"/>
      <c r="EY1821" s="64"/>
      <c r="EZ1821" s="64"/>
      <c r="FA1821" s="64"/>
      <c r="FB1821" s="64"/>
      <c r="FC1821" s="64"/>
      <c r="FD1821" s="64"/>
      <c r="FE1821" s="64"/>
      <c r="FF1821" s="64"/>
      <c r="FG1821" s="64"/>
      <c r="FH1821" s="64"/>
      <c r="FI1821" s="64"/>
      <c r="FJ1821" s="64"/>
      <c r="FK1821" s="64"/>
      <c r="FL1821" s="64"/>
      <c r="FM1821" s="64"/>
      <c r="FN1821" s="64"/>
      <c r="FO1821" s="64"/>
      <c r="FP1821" s="64"/>
      <c r="FQ1821" s="64"/>
      <c r="FR1821" s="64"/>
      <c r="FS1821" s="64"/>
      <c r="FT1821" s="64"/>
    </row>
    <row r="1822" spans="1:176" ht="15" x14ac:dyDescent="0.25">
      <c r="A1822" s="20">
        <f t="shared" si="432"/>
        <v>45575</v>
      </c>
      <c r="B1822" s="22">
        <f t="shared" ca="1" si="423"/>
        <v>1.2461569921372964</v>
      </c>
      <c r="C1822" s="22">
        <f t="shared" ca="1" si="433"/>
        <v>0.97614444</v>
      </c>
      <c r="D1822" s="23">
        <f ca="1">IF(A1822&lt;$B$1,VLOOKUP(A1822,[1]DI!$A$4:$B$15000,2,FALSE),0)</f>
        <v>0.1065</v>
      </c>
      <c r="E1822" s="22">
        <f t="shared" ca="1" si="424"/>
        <v>4.0168000000000002E-4</v>
      </c>
      <c r="F1822" s="23">
        <f t="shared" si="425"/>
        <v>1.3</v>
      </c>
      <c r="G1822" s="24">
        <f t="shared" ca="1" si="426"/>
        <v>1.000522184</v>
      </c>
      <c r="H1822" s="22">
        <f ca="1">TRUNC(PRODUCT(G$10:G1821),15)</f>
        <v>1.6777784966723901</v>
      </c>
      <c r="I1822" s="22">
        <f t="shared" ca="1" si="427"/>
        <v>1.5015535581434301</v>
      </c>
      <c r="J1822" s="22">
        <f t="shared" ca="1" si="428"/>
        <v>1.11736174</v>
      </c>
      <c r="K1822" s="110">
        <f t="shared" ca="1" si="421"/>
        <v>0.27001255213729647</v>
      </c>
      <c r="L1822" s="115">
        <v>0</v>
      </c>
      <c r="M1822" s="67">
        <f>IF(L1822&gt;0,VLOOKUP(L1822,S$12:$AB$125,7),0)</f>
        <v>0</v>
      </c>
      <c r="N1822" s="2">
        <f t="shared" si="422"/>
        <v>0</v>
      </c>
      <c r="O1822" s="22">
        <f t="shared" ca="1" si="429"/>
        <v>0.27001255213729647</v>
      </c>
      <c r="P1822" s="25" t="str">
        <f t="shared" si="430"/>
        <v>A+J=</v>
      </c>
      <c r="Q1822" s="26">
        <f t="shared" si="431"/>
        <v>45306</v>
      </c>
      <c r="R1822" s="4"/>
      <c r="S1822" s="98"/>
      <c r="U1822" s="4"/>
      <c r="V1822" s="4"/>
      <c r="W1822" s="4"/>
      <c r="X1822" s="4"/>
      <c r="Y1822" s="4"/>
      <c r="Z1822" s="4"/>
      <c r="AA1822" s="4"/>
      <c r="AB1822" s="4"/>
      <c r="AC1822" s="4"/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  <c r="AS1822" s="64"/>
      <c r="AT1822" s="64"/>
      <c r="AU1822" s="64"/>
      <c r="AV1822" s="64"/>
      <c r="AW1822" s="64"/>
      <c r="AX1822" s="64"/>
      <c r="AY1822" s="64"/>
      <c r="AZ1822" s="64"/>
      <c r="BA1822" s="64"/>
      <c r="BB1822" s="64"/>
      <c r="BC1822" s="64"/>
      <c r="BD1822" s="64"/>
      <c r="BE1822" s="64"/>
      <c r="BF1822" s="64"/>
      <c r="BG1822" s="64"/>
      <c r="BH1822" s="64"/>
      <c r="BI1822" s="64"/>
      <c r="BJ1822" s="64"/>
      <c r="BK1822" s="64"/>
      <c r="BL1822" s="64"/>
      <c r="BM1822" s="64"/>
      <c r="BN1822" s="64"/>
      <c r="BO1822" s="64"/>
      <c r="BP1822" s="64"/>
      <c r="BQ1822" s="64"/>
      <c r="BR1822" s="64"/>
      <c r="BS1822" s="64"/>
      <c r="BT1822" s="64"/>
      <c r="BU1822" s="64"/>
      <c r="BV1822" s="64"/>
      <c r="BW1822" s="64"/>
      <c r="BX1822" s="64"/>
      <c r="BY1822" s="64"/>
      <c r="BZ1822" s="64"/>
      <c r="CA1822" s="64"/>
      <c r="CB1822" s="64"/>
      <c r="CC1822" s="64"/>
      <c r="CD1822" s="64"/>
      <c r="CE1822" s="64"/>
      <c r="CF1822" s="64"/>
      <c r="CG1822" s="64"/>
      <c r="CH1822" s="64"/>
      <c r="CI1822" s="64"/>
      <c r="CJ1822" s="64"/>
      <c r="CK1822" s="64"/>
      <c r="CL1822" s="64"/>
      <c r="CM1822" s="64"/>
      <c r="CN1822" s="64"/>
      <c r="CO1822" s="64"/>
      <c r="CP1822" s="64"/>
      <c r="CQ1822" s="64"/>
      <c r="CR1822" s="64"/>
      <c r="CS1822" s="64"/>
      <c r="CT1822" s="64"/>
      <c r="CU1822" s="64"/>
      <c r="CV1822" s="64"/>
      <c r="CW1822" s="64"/>
      <c r="CX1822" s="64"/>
      <c r="CY1822" s="64"/>
      <c r="CZ1822" s="64"/>
      <c r="DA1822" s="64"/>
      <c r="DB1822" s="64"/>
      <c r="DC1822" s="64"/>
      <c r="DD1822" s="64"/>
      <c r="DE1822" s="64"/>
      <c r="DF1822" s="64"/>
      <c r="DG1822" s="64"/>
      <c r="DH1822" s="64"/>
      <c r="DI1822" s="64"/>
      <c r="DJ1822" s="64"/>
      <c r="DK1822" s="64"/>
      <c r="DL1822" s="64"/>
      <c r="DM1822" s="64"/>
      <c r="DN1822" s="64"/>
      <c r="DO1822" s="64"/>
      <c r="DP1822" s="64"/>
      <c r="DQ1822" s="64"/>
      <c r="DR1822" s="64"/>
      <c r="DS1822" s="64"/>
      <c r="DT1822" s="64"/>
      <c r="DU1822" s="64"/>
      <c r="DV1822" s="64"/>
      <c r="DW1822" s="64"/>
      <c r="DX1822" s="64"/>
      <c r="DY1822" s="64"/>
      <c r="DZ1822" s="64"/>
      <c r="EA1822" s="64"/>
      <c r="EB1822" s="64"/>
      <c r="EC1822" s="64"/>
      <c r="ED1822" s="64"/>
      <c r="EE1822" s="64"/>
      <c r="EF1822" s="64"/>
      <c r="EG1822" s="64"/>
      <c r="EH1822" s="64"/>
      <c r="EI1822" s="64"/>
      <c r="EJ1822" s="64"/>
      <c r="EK1822" s="64"/>
      <c r="EL1822" s="64"/>
      <c r="EM1822" s="64"/>
      <c r="EN1822" s="64"/>
      <c r="EO1822" s="64"/>
      <c r="EP1822" s="64"/>
      <c r="EQ1822" s="64"/>
      <c r="ER1822" s="64"/>
      <c r="ES1822" s="64"/>
      <c r="ET1822" s="64"/>
      <c r="EU1822" s="64"/>
      <c r="EV1822" s="64"/>
      <c r="EW1822" s="64"/>
      <c r="EX1822" s="64"/>
      <c r="EY1822" s="64"/>
      <c r="EZ1822" s="64"/>
      <c r="FA1822" s="64"/>
      <c r="FB1822" s="64"/>
      <c r="FC1822" s="64"/>
      <c r="FD1822" s="64"/>
      <c r="FE1822" s="64"/>
      <c r="FF1822" s="64"/>
      <c r="FG1822" s="64"/>
      <c r="FH1822" s="64"/>
      <c r="FI1822" s="64"/>
      <c r="FJ1822" s="64"/>
      <c r="FK1822" s="64"/>
      <c r="FL1822" s="64"/>
      <c r="FM1822" s="64"/>
      <c r="FN1822" s="64"/>
      <c r="FO1822" s="64"/>
      <c r="FP1822" s="64"/>
      <c r="FQ1822" s="64"/>
      <c r="FR1822" s="64"/>
      <c r="FS1822" s="64"/>
      <c r="FT1822" s="64"/>
    </row>
    <row r="1823" spans="1:176" ht="15" x14ac:dyDescent="0.25">
      <c r="A1823" s="20">
        <f t="shared" si="432"/>
        <v>45576</v>
      </c>
      <c r="B1823" s="22">
        <f t="shared" ca="1" si="423"/>
        <v>1.2468077261478328</v>
      </c>
      <c r="C1823" s="22">
        <f t="shared" ca="1" si="433"/>
        <v>0.97614444</v>
      </c>
      <c r="D1823" s="23">
        <f ca="1">IF(A1823&lt;$B$1,VLOOKUP(A1823,[1]DI!$A$4:$B$15000,2,FALSE),0)</f>
        <v>0.1065</v>
      </c>
      <c r="E1823" s="22">
        <f t="shared" ca="1" si="424"/>
        <v>4.0168000000000002E-4</v>
      </c>
      <c r="F1823" s="23">
        <f t="shared" si="425"/>
        <v>1.3</v>
      </c>
      <c r="G1823" s="24">
        <f t="shared" ca="1" si="426"/>
        <v>1.000522184</v>
      </c>
      <c r="H1823" s="22">
        <f ca="1">TRUNC(PRODUCT(G$10:G1822),15)</f>
        <v>1.6786546057589</v>
      </c>
      <c r="I1823" s="22">
        <f t="shared" ca="1" si="427"/>
        <v>1.5015535581434301</v>
      </c>
      <c r="J1823" s="22">
        <f t="shared" ca="1" si="428"/>
        <v>1.11794521</v>
      </c>
      <c r="K1823" s="110">
        <f t="shared" ca="1" si="421"/>
        <v>0.27066328614783275</v>
      </c>
      <c r="L1823" s="115">
        <v>0</v>
      </c>
      <c r="M1823" s="67">
        <f>IF(L1823&gt;0,VLOOKUP(L1823,S$12:$AB$125,7),0)</f>
        <v>0</v>
      </c>
      <c r="N1823" s="2">
        <f t="shared" si="422"/>
        <v>0</v>
      </c>
      <c r="O1823" s="22">
        <f t="shared" ca="1" si="429"/>
        <v>0.27066328614783275</v>
      </c>
      <c r="P1823" s="25" t="str">
        <f t="shared" si="430"/>
        <v>A+J=</v>
      </c>
      <c r="Q1823" s="26">
        <f t="shared" si="431"/>
        <v>45306</v>
      </c>
      <c r="R1823" s="4"/>
      <c r="S1823" s="98"/>
      <c r="U1823" s="4"/>
      <c r="V1823" s="4"/>
      <c r="W1823" s="4"/>
      <c r="X1823" s="4"/>
      <c r="Y1823" s="4"/>
      <c r="Z1823" s="4"/>
      <c r="AA1823" s="4"/>
      <c r="AB1823" s="4"/>
      <c r="AC1823" s="4"/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64"/>
      <c r="BB1823" s="64"/>
      <c r="BC1823" s="64"/>
      <c r="BD1823" s="64"/>
      <c r="BE1823" s="64"/>
      <c r="BF1823" s="64"/>
      <c r="BG1823" s="64"/>
      <c r="BH1823" s="64"/>
      <c r="BI1823" s="64"/>
      <c r="BJ1823" s="64"/>
      <c r="BK1823" s="64"/>
      <c r="BL1823" s="64"/>
      <c r="BM1823" s="64"/>
      <c r="BN1823" s="64"/>
      <c r="BO1823" s="64"/>
      <c r="BP1823" s="64"/>
      <c r="BQ1823" s="64"/>
      <c r="BR1823" s="64"/>
      <c r="BS1823" s="64"/>
      <c r="BT1823" s="64"/>
      <c r="BU1823" s="64"/>
      <c r="BV1823" s="64"/>
      <c r="BW1823" s="64"/>
      <c r="BX1823" s="64"/>
      <c r="BY1823" s="64"/>
      <c r="BZ1823" s="64"/>
      <c r="CA1823" s="64"/>
      <c r="CB1823" s="64"/>
      <c r="CC1823" s="64"/>
      <c r="CD1823" s="64"/>
      <c r="CE1823" s="64"/>
      <c r="CF1823" s="64"/>
      <c r="CG1823" s="64"/>
      <c r="CH1823" s="64"/>
      <c r="CI1823" s="64"/>
      <c r="CJ1823" s="64"/>
      <c r="CK1823" s="64"/>
      <c r="CL1823" s="64"/>
      <c r="CM1823" s="64"/>
      <c r="CN1823" s="64"/>
      <c r="CO1823" s="64"/>
      <c r="CP1823" s="64"/>
      <c r="CQ1823" s="64"/>
      <c r="CR1823" s="64"/>
      <c r="CS1823" s="64"/>
      <c r="CT1823" s="64"/>
      <c r="CU1823" s="64"/>
      <c r="CV1823" s="64"/>
      <c r="CW1823" s="64"/>
      <c r="CX1823" s="64"/>
      <c r="CY1823" s="64"/>
      <c r="CZ1823" s="64"/>
      <c r="DA1823" s="64"/>
      <c r="DB1823" s="64"/>
      <c r="DC1823" s="64"/>
      <c r="DD1823" s="64"/>
      <c r="DE1823" s="64"/>
      <c r="DF1823" s="64"/>
      <c r="DG1823" s="64"/>
      <c r="DH1823" s="64"/>
      <c r="DI1823" s="64"/>
      <c r="DJ1823" s="64"/>
      <c r="DK1823" s="64"/>
      <c r="DL1823" s="64"/>
      <c r="DM1823" s="64"/>
      <c r="DN1823" s="64"/>
      <c r="DO1823" s="64"/>
      <c r="DP1823" s="64"/>
      <c r="DQ1823" s="64"/>
      <c r="DR1823" s="64"/>
      <c r="DS1823" s="64"/>
      <c r="DT1823" s="64"/>
      <c r="DU1823" s="64"/>
      <c r="DV1823" s="64"/>
      <c r="DW1823" s="64"/>
      <c r="DX1823" s="64"/>
      <c r="DY1823" s="64"/>
      <c r="DZ1823" s="64"/>
      <c r="EA1823" s="64"/>
      <c r="EB1823" s="64"/>
      <c r="EC1823" s="64"/>
      <c r="ED1823" s="64"/>
      <c r="EE1823" s="64"/>
      <c r="EF1823" s="64"/>
      <c r="EG1823" s="64"/>
      <c r="EH1823" s="64"/>
      <c r="EI1823" s="64"/>
      <c r="EJ1823" s="64"/>
      <c r="EK1823" s="64"/>
      <c r="EL1823" s="64"/>
      <c r="EM1823" s="64"/>
      <c r="EN1823" s="64"/>
      <c r="EO1823" s="64"/>
      <c r="EP1823" s="64"/>
      <c r="EQ1823" s="64"/>
      <c r="ER1823" s="64"/>
      <c r="ES1823" s="64"/>
      <c r="ET1823" s="64"/>
      <c r="EU1823" s="64"/>
      <c r="EV1823" s="64"/>
      <c r="EW1823" s="64"/>
      <c r="EX1823" s="64"/>
      <c r="EY1823" s="64"/>
      <c r="EZ1823" s="64"/>
      <c r="FA1823" s="64"/>
      <c r="FB1823" s="64"/>
      <c r="FC1823" s="64"/>
      <c r="FD1823" s="64"/>
      <c r="FE1823" s="64"/>
      <c r="FF1823" s="64"/>
      <c r="FG1823" s="64"/>
      <c r="FH1823" s="64"/>
      <c r="FI1823" s="64"/>
      <c r="FJ1823" s="64"/>
      <c r="FK1823" s="64"/>
      <c r="FL1823" s="64"/>
      <c r="FM1823" s="64"/>
      <c r="FN1823" s="64"/>
      <c r="FO1823" s="64"/>
      <c r="FP1823" s="64"/>
      <c r="FQ1823" s="64"/>
      <c r="FR1823" s="64"/>
      <c r="FS1823" s="64"/>
      <c r="FT1823" s="64"/>
    </row>
    <row r="1824" spans="1:176" ht="15" x14ac:dyDescent="0.25">
      <c r="A1824" s="20">
        <f t="shared" si="432"/>
        <v>45577</v>
      </c>
      <c r="B1824" s="22">
        <f t="shared" ca="1" si="423"/>
        <v>1.2474587818952245</v>
      </c>
      <c r="C1824" s="22">
        <f t="shared" ca="1" si="433"/>
        <v>0.97614444</v>
      </c>
      <c r="D1824" s="23">
        <f ca="1">IF(A1824&lt;$B$1,VLOOKUP(A1824,[1]DI!$A$4:$B$15000,2,FALSE),0)</f>
        <v>0</v>
      </c>
      <c r="E1824" s="22">
        <f t="shared" ca="1" si="424"/>
        <v>0</v>
      </c>
      <c r="F1824" s="23">
        <f t="shared" si="425"/>
        <v>1.3</v>
      </c>
      <c r="G1824" s="24">
        <f t="shared" ca="1" si="426"/>
        <v>1</v>
      </c>
      <c r="H1824" s="22">
        <f ca="1">TRUNC(PRODUCT(G$10:G1823),15)</f>
        <v>1.6795311723355499</v>
      </c>
      <c r="I1824" s="22">
        <f t="shared" ca="1" si="427"/>
        <v>1.5015535581434301</v>
      </c>
      <c r="J1824" s="22">
        <f t="shared" ca="1" si="428"/>
        <v>1.11852898</v>
      </c>
      <c r="K1824" s="110">
        <f t="shared" ca="1" si="421"/>
        <v>0.27131434189522463</v>
      </c>
      <c r="L1824" s="115">
        <v>0</v>
      </c>
      <c r="M1824" s="67">
        <f>IF(L1824&gt;0,VLOOKUP(L1824,S$12:$AB$125,7),0)</f>
        <v>0</v>
      </c>
      <c r="N1824" s="2">
        <f t="shared" si="422"/>
        <v>0</v>
      </c>
      <c r="O1824" s="22">
        <f t="shared" ca="1" si="429"/>
        <v>0.27131434189522463</v>
      </c>
      <c r="P1824" s="25" t="str">
        <f t="shared" si="430"/>
        <v>A+J=</v>
      </c>
      <c r="Q1824" s="26">
        <f t="shared" si="431"/>
        <v>45306</v>
      </c>
      <c r="R1824" s="4"/>
      <c r="S1824" s="98"/>
      <c r="U1824" s="4"/>
      <c r="V1824" s="4"/>
      <c r="W1824" s="4"/>
      <c r="X1824" s="4"/>
      <c r="Y1824" s="4"/>
      <c r="Z1824" s="4"/>
      <c r="AA1824" s="4"/>
      <c r="AB1824" s="4"/>
      <c r="AC1824" s="4"/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64"/>
      <c r="BB1824" s="64"/>
      <c r="BC1824" s="64"/>
      <c r="BD1824" s="64"/>
      <c r="BE1824" s="64"/>
      <c r="BF1824" s="64"/>
      <c r="BG1824" s="64"/>
      <c r="BH1824" s="64"/>
      <c r="BI1824" s="64"/>
      <c r="BJ1824" s="64"/>
      <c r="BK1824" s="64"/>
      <c r="BL1824" s="64"/>
      <c r="BM1824" s="64"/>
      <c r="BN1824" s="64"/>
      <c r="BO1824" s="64"/>
      <c r="BP1824" s="64"/>
      <c r="BQ1824" s="64"/>
      <c r="BR1824" s="64"/>
      <c r="BS1824" s="64"/>
      <c r="BT1824" s="64"/>
      <c r="BU1824" s="64"/>
      <c r="BV1824" s="64"/>
      <c r="BW1824" s="64"/>
      <c r="BX1824" s="64"/>
      <c r="BY1824" s="64"/>
      <c r="BZ1824" s="64"/>
      <c r="CA1824" s="64"/>
      <c r="CB1824" s="64"/>
      <c r="CC1824" s="64"/>
      <c r="CD1824" s="64"/>
      <c r="CE1824" s="64"/>
      <c r="CF1824" s="64"/>
      <c r="CG1824" s="64"/>
      <c r="CH1824" s="64"/>
      <c r="CI1824" s="64"/>
      <c r="CJ1824" s="64"/>
      <c r="CK1824" s="64"/>
      <c r="CL1824" s="64"/>
      <c r="CM1824" s="64"/>
      <c r="CN1824" s="64"/>
      <c r="CO1824" s="64"/>
      <c r="CP1824" s="64"/>
      <c r="CQ1824" s="64"/>
      <c r="CR1824" s="64"/>
      <c r="CS1824" s="64"/>
      <c r="CT1824" s="64"/>
      <c r="CU1824" s="64"/>
      <c r="CV1824" s="64"/>
      <c r="CW1824" s="64"/>
      <c r="CX1824" s="64"/>
      <c r="CY1824" s="64"/>
      <c r="CZ1824" s="64"/>
      <c r="DA1824" s="64"/>
      <c r="DB1824" s="64"/>
      <c r="DC1824" s="64"/>
      <c r="DD1824" s="64"/>
      <c r="DE1824" s="64"/>
      <c r="DF1824" s="64"/>
      <c r="DG1824" s="64"/>
      <c r="DH1824" s="64"/>
      <c r="DI1824" s="64"/>
      <c r="DJ1824" s="64"/>
      <c r="DK1824" s="64"/>
      <c r="DL1824" s="64"/>
      <c r="DM1824" s="64"/>
      <c r="DN1824" s="64"/>
      <c r="DO1824" s="64"/>
      <c r="DP1824" s="64"/>
      <c r="DQ1824" s="64"/>
      <c r="DR1824" s="64"/>
      <c r="DS1824" s="64"/>
      <c r="DT1824" s="64"/>
      <c r="DU1824" s="64"/>
      <c r="DV1824" s="64"/>
      <c r="DW1824" s="64"/>
      <c r="DX1824" s="64"/>
      <c r="DY1824" s="64"/>
      <c r="DZ1824" s="64"/>
      <c r="EA1824" s="64"/>
      <c r="EB1824" s="64"/>
      <c r="EC1824" s="64"/>
      <c r="ED1824" s="64"/>
      <c r="EE1824" s="64"/>
      <c r="EF1824" s="64"/>
      <c r="EG1824" s="64"/>
      <c r="EH1824" s="64"/>
      <c r="EI1824" s="64"/>
      <c r="EJ1824" s="64"/>
      <c r="EK1824" s="64"/>
      <c r="EL1824" s="64"/>
      <c r="EM1824" s="64"/>
      <c r="EN1824" s="64"/>
      <c r="EO1824" s="64"/>
      <c r="EP1824" s="64"/>
      <c r="EQ1824" s="64"/>
      <c r="ER1824" s="64"/>
      <c r="ES1824" s="64"/>
      <c r="ET1824" s="64"/>
      <c r="EU1824" s="64"/>
      <c r="EV1824" s="64"/>
      <c r="EW1824" s="64"/>
      <c r="EX1824" s="64"/>
      <c r="EY1824" s="64"/>
      <c r="EZ1824" s="64"/>
      <c r="FA1824" s="64"/>
      <c r="FB1824" s="64"/>
      <c r="FC1824" s="64"/>
      <c r="FD1824" s="64"/>
      <c r="FE1824" s="64"/>
      <c r="FF1824" s="64"/>
      <c r="FG1824" s="64"/>
      <c r="FH1824" s="64"/>
      <c r="FI1824" s="64"/>
      <c r="FJ1824" s="64"/>
      <c r="FK1824" s="64"/>
      <c r="FL1824" s="64"/>
      <c r="FM1824" s="64"/>
      <c r="FN1824" s="64"/>
      <c r="FO1824" s="64"/>
      <c r="FP1824" s="64"/>
      <c r="FQ1824" s="64"/>
      <c r="FR1824" s="64"/>
      <c r="FS1824" s="64"/>
      <c r="FT1824" s="64"/>
    </row>
    <row r="1825" spans="1:176" ht="15" x14ac:dyDescent="0.25">
      <c r="A1825" s="20">
        <f t="shared" si="432"/>
        <v>45578</v>
      </c>
      <c r="B1825" s="22">
        <f t="shared" ca="1" si="423"/>
        <v>1.2474587818952245</v>
      </c>
      <c r="C1825" s="22">
        <f t="shared" ca="1" si="433"/>
        <v>0.97614444</v>
      </c>
      <c r="D1825" s="23">
        <f ca="1">IF(A1825&lt;$B$1,VLOOKUP(A1825,[1]DI!$A$4:$B$15000,2,FALSE),0)</f>
        <v>0</v>
      </c>
      <c r="E1825" s="22">
        <f t="shared" ca="1" si="424"/>
        <v>0</v>
      </c>
      <c r="F1825" s="23">
        <f t="shared" si="425"/>
        <v>1.3</v>
      </c>
      <c r="G1825" s="24">
        <f t="shared" ca="1" si="426"/>
        <v>1</v>
      </c>
      <c r="H1825" s="22">
        <f ca="1">TRUNC(PRODUCT(G$10:G1824),15)</f>
        <v>1.6795311723355499</v>
      </c>
      <c r="I1825" s="22">
        <f t="shared" ca="1" si="427"/>
        <v>1.5015535581434301</v>
      </c>
      <c r="J1825" s="22">
        <f t="shared" ca="1" si="428"/>
        <v>1.11852898</v>
      </c>
      <c r="K1825" s="110">
        <f t="shared" ca="1" si="421"/>
        <v>0.27131434189522463</v>
      </c>
      <c r="L1825" s="115">
        <v>0</v>
      </c>
      <c r="M1825" s="67">
        <f>IF(L1825&gt;0,VLOOKUP(L1825,S$12:$AB$125,7),0)</f>
        <v>0</v>
      </c>
      <c r="N1825" s="2">
        <f t="shared" si="422"/>
        <v>0</v>
      </c>
      <c r="O1825" s="22">
        <f t="shared" ca="1" si="429"/>
        <v>0.27131434189522463</v>
      </c>
      <c r="P1825" s="25" t="str">
        <f t="shared" si="430"/>
        <v>A+J=</v>
      </c>
      <c r="Q1825" s="26">
        <f t="shared" si="431"/>
        <v>45306</v>
      </c>
      <c r="R1825" s="4"/>
      <c r="S1825" s="98"/>
      <c r="U1825" s="4"/>
      <c r="V1825" s="4"/>
      <c r="W1825" s="4"/>
      <c r="X1825" s="4"/>
      <c r="Y1825" s="4"/>
      <c r="Z1825" s="4"/>
      <c r="AA1825" s="4"/>
      <c r="AB1825" s="4"/>
      <c r="AC1825" s="4"/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4"/>
      <c r="AZ1825" s="64"/>
      <c r="BA1825" s="64"/>
      <c r="BB1825" s="64"/>
      <c r="BC1825" s="64"/>
      <c r="BD1825" s="64"/>
      <c r="BE1825" s="64"/>
      <c r="BF1825" s="64"/>
      <c r="BG1825" s="64"/>
      <c r="BH1825" s="64"/>
      <c r="BI1825" s="64"/>
      <c r="BJ1825" s="64"/>
      <c r="BK1825" s="64"/>
      <c r="BL1825" s="64"/>
      <c r="BM1825" s="64"/>
      <c r="BN1825" s="64"/>
      <c r="BO1825" s="64"/>
      <c r="BP1825" s="64"/>
      <c r="BQ1825" s="64"/>
      <c r="BR1825" s="64"/>
      <c r="BS1825" s="64"/>
      <c r="BT1825" s="64"/>
      <c r="BU1825" s="64"/>
      <c r="BV1825" s="64"/>
      <c r="BW1825" s="64"/>
      <c r="BX1825" s="64"/>
      <c r="BY1825" s="64"/>
      <c r="BZ1825" s="64"/>
      <c r="CA1825" s="64"/>
      <c r="CB1825" s="64"/>
      <c r="CC1825" s="64"/>
      <c r="CD1825" s="64"/>
      <c r="CE1825" s="64"/>
      <c r="CF1825" s="64"/>
      <c r="CG1825" s="64"/>
      <c r="CH1825" s="64"/>
      <c r="CI1825" s="64"/>
      <c r="CJ1825" s="64"/>
      <c r="CK1825" s="64"/>
      <c r="CL1825" s="64"/>
      <c r="CM1825" s="64"/>
      <c r="CN1825" s="64"/>
      <c r="CO1825" s="64"/>
      <c r="CP1825" s="64"/>
      <c r="CQ1825" s="64"/>
      <c r="CR1825" s="64"/>
      <c r="CS1825" s="64"/>
      <c r="CT1825" s="64"/>
      <c r="CU1825" s="64"/>
      <c r="CV1825" s="64"/>
      <c r="CW1825" s="64"/>
      <c r="CX1825" s="64"/>
      <c r="CY1825" s="64"/>
      <c r="CZ1825" s="64"/>
      <c r="DA1825" s="64"/>
      <c r="DB1825" s="64"/>
      <c r="DC1825" s="64"/>
      <c r="DD1825" s="64"/>
      <c r="DE1825" s="64"/>
      <c r="DF1825" s="64"/>
      <c r="DG1825" s="64"/>
      <c r="DH1825" s="64"/>
      <c r="DI1825" s="64"/>
      <c r="DJ1825" s="64"/>
      <c r="DK1825" s="64"/>
      <c r="DL1825" s="64"/>
      <c r="DM1825" s="64"/>
      <c r="DN1825" s="64"/>
      <c r="DO1825" s="64"/>
      <c r="DP1825" s="64"/>
      <c r="DQ1825" s="64"/>
      <c r="DR1825" s="64"/>
      <c r="DS1825" s="64"/>
      <c r="DT1825" s="64"/>
      <c r="DU1825" s="64"/>
      <c r="DV1825" s="64"/>
      <c r="DW1825" s="64"/>
      <c r="DX1825" s="64"/>
      <c r="DY1825" s="64"/>
      <c r="DZ1825" s="64"/>
      <c r="EA1825" s="64"/>
      <c r="EB1825" s="64"/>
      <c r="EC1825" s="64"/>
      <c r="ED1825" s="64"/>
      <c r="EE1825" s="64"/>
      <c r="EF1825" s="64"/>
      <c r="EG1825" s="64"/>
      <c r="EH1825" s="64"/>
      <c r="EI1825" s="64"/>
      <c r="EJ1825" s="64"/>
      <c r="EK1825" s="64"/>
      <c r="EL1825" s="64"/>
      <c r="EM1825" s="64"/>
      <c r="EN1825" s="64"/>
      <c r="EO1825" s="64"/>
      <c r="EP1825" s="64"/>
      <c r="EQ1825" s="64"/>
      <c r="ER1825" s="64"/>
      <c r="ES1825" s="64"/>
      <c r="ET1825" s="64"/>
      <c r="EU1825" s="64"/>
      <c r="EV1825" s="64"/>
      <c r="EW1825" s="64"/>
      <c r="EX1825" s="64"/>
      <c r="EY1825" s="64"/>
      <c r="EZ1825" s="64"/>
      <c r="FA1825" s="64"/>
      <c r="FB1825" s="64"/>
      <c r="FC1825" s="64"/>
      <c r="FD1825" s="64"/>
      <c r="FE1825" s="64"/>
      <c r="FF1825" s="64"/>
      <c r="FG1825" s="64"/>
      <c r="FH1825" s="64"/>
      <c r="FI1825" s="64"/>
      <c r="FJ1825" s="64"/>
      <c r="FK1825" s="64"/>
      <c r="FL1825" s="64"/>
      <c r="FM1825" s="64"/>
      <c r="FN1825" s="64"/>
      <c r="FO1825" s="64"/>
      <c r="FP1825" s="64"/>
      <c r="FQ1825" s="64"/>
      <c r="FR1825" s="64"/>
      <c r="FS1825" s="64"/>
      <c r="FT1825" s="64"/>
    </row>
    <row r="1826" spans="1:176" ht="15" x14ac:dyDescent="0.25">
      <c r="A1826" s="20">
        <f t="shared" si="432"/>
        <v>45579</v>
      </c>
      <c r="B1826" s="22">
        <f t="shared" ca="1" si="423"/>
        <v>1.2474587818952245</v>
      </c>
      <c r="C1826" s="22">
        <f t="shared" ca="1" si="433"/>
        <v>0.97614444</v>
      </c>
      <c r="D1826" s="23">
        <f ca="1">IF(A1826&lt;$B$1,VLOOKUP(A1826,[1]DI!$A$4:$B$15000,2,FALSE),0)</f>
        <v>0.1065</v>
      </c>
      <c r="E1826" s="22">
        <f t="shared" ca="1" si="424"/>
        <v>4.0168000000000002E-4</v>
      </c>
      <c r="F1826" s="23">
        <f t="shared" si="425"/>
        <v>1.3</v>
      </c>
      <c r="G1826" s="24">
        <f t="shared" ca="1" si="426"/>
        <v>1.000522184</v>
      </c>
      <c r="H1826" s="22">
        <f ca="1">TRUNC(PRODUCT(G$10:G1825),15)</f>
        <v>1.6795311723355499</v>
      </c>
      <c r="I1826" s="22">
        <f t="shared" ca="1" si="427"/>
        <v>1.5015535581434301</v>
      </c>
      <c r="J1826" s="22">
        <f t="shared" ca="1" si="428"/>
        <v>1.11852898</v>
      </c>
      <c r="K1826" s="110">
        <f t="shared" ca="1" si="421"/>
        <v>0.27131434189522463</v>
      </c>
      <c r="L1826" s="115">
        <v>0</v>
      </c>
      <c r="M1826" s="67">
        <f>IF(L1826&gt;0,VLOOKUP(L1826,S$12:$AB$125,7),0)</f>
        <v>0</v>
      </c>
      <c r="N1826" s="2">
        <f t="shared" si="422"/>
        <v>0</v>
      </c>
      <c r="O1826" s="22">
        <f t="shared" ca="1" si="429"/>
        <v>0.27131434189522463</v>
      </c>
      <c r="P1826" s="25" t="str">
        <f t="shared" si="430"/>
        <v>A+J=</v>
      </c>
      <c r="Q1826" s="26">
        <f t="shared" si="431"/>
        <v>45306</v>
      </c>
      <c r="R1826" s="4"/>
      <c r="S1826" s="98"/>
      <c r="U1826" s="4"/>
      <c r="V1826" s="4"/>
      <c r="W1826" s="4"/>
      <c r="X1826" s="4"/>
      <c r="Y1826" s="4"/>
      <c r="Z1826" s="4"/>
      <c r="AA1826" s="4"/>
      <c r="AB1826" s="4"/>
      <c r="AC1826" s="4"/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4"/>
      <c r="AZ1826" s="64"/>
      <c r="BA1826" s="64"/>
      <c r="BB1826" s="64"/>
      <c r="BC1826" s="64"/>
      <c r="BD1826" s="64"/>
      <c r="BE1826" s="64"/>
      <c r="BF1826" s="64"/>
      <c r="BG1826" s="64"/>
      <c r="BH1826" s="64"/>
      <c r="BI1826" s="64"/>
      <c r="BJ1826" s="64"/>
      <c r="BK1826" s="64"/>
      <c r="BL1826" s="64"/>
      <c r="BM1826" s="64"/>
      <c r="BN1826" s="64"/>
      <c r="BO1826" s="64"/>
      <c r="BP1826" s="64"/>
      <c r="BQ1826" s="64"/>
      <c r="BR1826" s="64"/>
      <c r="BS1826" s="64"/>
      <c r="BT1826" s="64"/>
      <c r="BU1826" s="64"/>
      <c r="BV1826" s="64"/>
      <c r="BW1826" s="64"/>
      <c r="BX1826" s="64"/>
      <c r="BY1826" s="64"/>
      <c r="BZ1826" s="64"/>
      <c r="CA1826" s="64"/>
      <c r="CB1826" s="64"/>
      <c r="CC1826" s="64"/>
      <c r="CD1826" s="64"/>
      <c r="CE1826" s="64"/>
      <c r="CF1826" s="64"/>
      <c r="CG1826" s="64"/>
      <c r="CH1826" s="64"/>
      <c r="CI1826" s="64"/>
      <c r="CJ1826" s="64"/>
      <c r="CK1826" s="64"/>
      <c r="CL1826" s="64"/>
      <c r="CM1826" s="64"/>
      <c r="CN1826" s="64"/>
      <c r="CO1826" s="64"/>
      <c r="CP1826" s="64"/>
      <c r="CQ1826" s="64"/>
      <c r="CR1826" s="64"/>
      <c r="CS1826" s="64"/>
      <c r="CT1826" s="64"/>
      <c r="CU1826" s="64"/>
      <c r="CV1826" s="64"/>
      <c r="CW1826" s="64"/>
      <c r="CX1826" s="64"/>
      <c r="CY1826" s="64"/>
      <c r="CZ1826" s="64"/>
      <c r="DA1826" s="64"/>
      <c r="DB1826" s="64"/>
      <c r="DC1826" s="64"/>
      <c r="DD1826" s="64"/>
      <c r="DE1826" s="64"/>
      <c r="DF1826" s="64"/>
      <c r="DG1826" s="64"/>
      <c r="DH1826" s="64"/>
      <c r="DI1826" s="64"/>
      <c r="DJ1826" s="64"/>
      <c r="DK1826" s="64"/>
      <c r="DL1826" s="64"/>
      <c r="DM1826" s="64"/>
      <c r="DN1826" s="64"/>
      <c r="DO1826" s="64"/>
      <c r="DP1826" s="64"/>
      <c r="DQ1826" s="64"/>
      <c r="DR1826" s="64"/>
      <c r="DS1826" s="64"/>
      <c r="DT1826" s="64"/>
      <c r="DU1826" s="64"/>
      <c r="DV1826" s="64"/>
      <c r="DW1826" s="64"/>
      <c r="DX1826" s="64"/>
      <c r="DY1826" s="64"/>
      <c r="DZ1826" s="64"/>
      <c r="EA1826" s="64"/>
      <c r="EB1826" s="64"/>
      <c r="EC1826" s="64"/>
      <c r="ED1826" s="64"/>
      <c r="EE1826" s="64"/>
      <c r="EF1826" s="64"/>
      <c r="EG1826" s="64"/>
      <c r="EH1826" s="64"/>
      <c r="EI1826" s="64"/>
      <c r="EJ1826" s="64"/>
      <c r="EK1826" s="64"/>
      <c r="EL1826" s="64"/>
      <c r="EM1826" s="64"/>
      <c r="EN1826" s="64"/>
      <c r="EO1826" s="64"/>
      <c r="EP1826" s="64"/>
      <c r="EQ1826" s="64"/>
      <c r="ER1826" s="64"/>
      <c r="ES1826" s="64"/>
      <c r="ET1826" s="64"/>
      <c r="EU1826" s="64"/>
      <c r="EV1826" s="64"/>
      <c r="EW1826" s="64"/>
      <c r="EX1826" s="64"/>
      <c r="EY1826" s="64"/>
      <c r="EZ1826" s="64"/>
      <c r="FA1826" s="64"/>
      <c r="FB1826" s="64"/>
      <c r="FC1826" s="64"/>
      <c r="FD1826" s="64"/>
      <c r="FE1826" s="64"/>
      <c r="FF1826" s="64"/>
      <c r="FG1826" s="64"/>
      <c r="FH1826" s="64"/>
      <c r="FI1826" s="64"/>
      <c r="FJ1826" s="64"/>
      <c r="FK1826" s="64"/>
      <c r="FL1826" s="64"/>
      <c r="FM1826" s="64"/>
      <c r="FN1826" s="64"/>
      <c r="FO1826" s="64"/>
      <c r="FP1826" s="64"/>
      <c r="FQ1826" s="64"/>
      <c r="FR1826" s="64"/>
      <c r="FS1826" s="64"/>
      <c r="FT1826" s="64"/>
    </row>
    <row r="1827" spans="1:176" ht="15" x14ac:dyDescent="0.25">
      <c r="A1827" s="20">
        <f t="shared" si="432"/>
        <v>45580</v>
      </c>
      <c r="B1827" s="22">
        <f t="shared" ca="1" si="423"/>
        <v>1.2481101907707006</v>
      </c>
      <c r="C1827" s="22">
        <f t="shared" ca="1" si="433"/>
        <v>0.97614444</v>
      </c>
      <c r="D1827" s="23">
        <f ca="1">IF(A1827&lt;$B$1,VLOOKUP(A1827,[1]DI!$A$4:$B$15000,2,FALSE),0)</f>
        <v>0.1065</v>
      </c>
      <c r="E1827" s="22">
        <f t="shared" ca="1" si="424"/>
        <v>4.0168000000000002E-4</v>
      </c>
      <c r="F1827" s="23">
        <f t="shared" si="425"/>
        <v>1.3</v>
      </c>
      <c r="G1827" s="24">
        <f t="shared" ca="1" si="426"/>
        <v>1.000522184</v>
      </c>
      <c r="H1827" s="22">
        <f ca="1">TRUNC(PRODUCT(G$10:G1826),15)</f>
        <v>1.6804081966412501</v>
      </c>
      <c r="I1827" s="22">
        <f t="shared" ca="1" si="427"/>
        <v>1.5015535581434301</v>
      </c>
      <c r="J1827" s="22">
        <f t="shared" ca="1" si="428"/>
        <v>1.1191130600000001</v>
      </c>
      <c r="K1827" s="110">
        <f t="shared" ca="1" si="421"/>
        <v>0.27196575077070068</v>
      </c>
      <c r="L1827" s="115">
        <v>0</v>
      </c>
      <c r="M1827" s="67">
        <f>IF(L1827&gt;0,VLOOKUP(L1827,S$12:$AB$125,7),0)</f>
        <v>0</v>
      </c>
      <c r="N1827" s="2">
        <f t="shared" si="422"/>
        <v>0</v>
      </c>
      <c r="O1827" s="22">
        <f t="shared" ca="1" si="429"/>
        <v>0.27196575077070068</v>
      </c>
      <c r="P1827" s="25" t="str">
        <f t="shared" si="430"/>
        <v>A+J=</v>
      </c>
      <c r="Q1827" s="26">
        <f t="shared" si="431"/>
        <v>45306</v>
      </c>
      <c r="R1827" s="4"/>
      <c r="S1827" s="98"/>
      <c r="U1827" s="4"/>
      <c r="V1827" s="4"/>
      <c r="W1827" s="4"/>
      <c r="X1827" s="4"/>
      <c r="Y1827" s="4"/>
      <c r="Z1827" s="4"/>
      <c r="AA1827" s="4"/>
      <c r="AB1827" s="4"/>
      <c r="AC1827" s="4"/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4"/>
      <c r="AZ1827" s="64"/>
      <c r="BA1827" s="64"/>
      <c r="BB1827" s="64"/>
      <c r="BC1827" s="64"/>
      <c r="BD1827" s="64"/>
      <c r="BE1827" s="64"/>
      <c r="BF1827" s="64"/>
      <c r="BG1827" s="64"/>
      <c r="BH1827" s="64"/>
      <c r="BI1827" s="64"/>
      <c r="BJ1827" s="64"/>
      <c r="BK1827" s="64"/>
      <c r="BL1827" s="64"/>
      <c r="BM1827" s="64"/>
      <c r="BN1827" s="64"/>
      <c r="BO1827" s="64"/>
      <c r="BP1827" s="64"/>
      <c r="BQ1827" s="64"/>
      <c r="BR1827" s="64"/>
      <c r="BS1827" s="64"/>
      <c r="BT1827" s="64"/>
      <c r="BU1827" s="64"/>
      <c r="BV1827" s="64"/>
      <c r="BW1827" s="64"/>
      <c r="BX1827" s="64"/>
      <c r="BY1827" s="64"/>
      <c r="BZ1827" s="64"/>
      <c r="CA1827" s="64"/>
      <c r="CB1827" s="64"/>
      <c r="CC1827" s="64"/>
      <c r="CD1827" s="64"/>
      <c r="CE1827" s="64"/>
      <c r="CF1827" s="64"/>
      <c r="CG1827" s="64"/>
      <c r="CH1827" s="64"/>
      <c r="CI1827" s="64"/>
      <c r="CJ1827" s="64"/>
      <c r="CK1827" s="64"/>
      <c r="CL1827" s="64"/>
      <c r="CM1827" s="64"/>
      <c r="CN1827" s="64"/>
      <c r="CO1827" s="64"/>
      <c r="CP1827" s="64"/>
      <c r="CQ1827" s="64"/>
      <c r="CR1827" s="64"/>
      <c r="CS1827" s="64"/>
      <c r="CT1827" s="64"/>
      <c r="CU1827" s="64"/>
      <c r="CV1827" s="64"/>
      <c r="CW1827" s="64"/>
      <c r="CX1827" s="64"/>
      <c r="CY1827" s="64"/>
      <c r="CZ1827" s="64"/>
      <c r="DA1827" s="64"/>
      <c r="DB1827" s="64"/>
      <c r="DC1827" s="64"/>
      <c r="DD1827" s="64"/>
      <c r="DE1827" s="64"/>
      <c r="DF1827" s="64"/>
      <c r="DG1827" s="64"/>
      <c r="DH1827" s="64"/>
      <c r="DI1827" s="64"/>
      <c r="DJ1827" s="64"/>
      <c r="DK1827" s="64"/>
      <c r="DL1827" s="64"/>
      <c r="DM1827" s="64"/>
      <c r="DN1827" s="64"/>
      <c r="DO1827" s="64"/>
      <c r="DP1827" s="64"/>
      <c r="DQ1827" s="64"/>
      <c r="DR1827" s="64"/>
      <c r="DS1827" s="64"/>
      <c r="DT1827" s="64"/>
      <c r="DU1827" s="64"/>
      <c r="DV1827" s="64"/>
      <c r="DW1827" s="64"/>
      <c r="DX1827" s="64"/>
      <c r="DY1827" s="64"/>
      <c r="DZ1827" s="64"/>
      <c r="EA1827" s="64"/>
      <c r="EB1827" s="64"/>
      <c r="EC1827" s="64"/>
      <c r="ED1827" s="64"/>
      <c r="EE1827" s="64"/>
      <c r="EF1827" s="64"/>
      <c r="EG1827" s="64"/>
      <c r="EH1827" s="64"/>
      <c r="EI1827" s="64"/>
      <c r="EJ1827" s="64"/>
      <c r="EK1827" s="64"/>
      <c r="EL1827" s="64"/>
      <c r="EM1827" s="64"/>
      <c r="EN1827" s="64"/>
      <c r="EO1827" s="64"/>
      <c r="EP1827" s="64"/>
      <c r="EQ1827" s="64"/>
      <c r="ER1827" s="64"/>
      <c r="ES1827" s="64"/>
      <c r="ET1827" s="64"/>
      <c r="EU1827" s="64"/>
      <c r="EV1827" s="64"/>
      <c r="EW1827" s="64"/>
      <c r="EX1827" s="64"/>
      <c r="EY1827" s="64"/>
      <c r="EZ1827" s="64"/>
      <c r="FA1827" s="64"/>
      <c r="FB1827" s="64"/>
      <c r="FC1827" s="64"/>
      <c r="FD1827" s="64"/>
      <c r="FE1827" s="64"/>
      <c r="FF1827" s="64"/>
      <c r="FG1827" s="64"/>
      <c r="FH1827" s="64"/>
      <c r="FI1827" s="64"/>
      <c r="FJ1827" s="64"/>
      <c r="FK1827" s="64"/>
      <c r="FL1827" s="64"/>
      <c r="FM1827" s="64"/>
      <c r="FN1827" s="64"/>
      <c r="FO1827" s="64"/>
      <c r="FP1827" s="64"/>
      <c r="FQ1827" s="64"/>
      <c r="FR1827" s="64"/>
      <c r="FS1827" s="64"/>
      <c r="FT1827" s="64"/>
    </row>
    <row r="1828" spans="1:176" ht="15" x14ac:dyDescent="0.25">
      <c r="A1828" s="20">
        <f t="shared" si="432"/>
        <v>45581</v>
      </c>
      <c r="B1828" s="22">
        <f t="shared" ca="1" si="423"/>
        <v>1.2487619313830325</v>
      </c>
      <c r="C1828" s="22">
        <f t="shared" ca="1" si="433"/>
        <v>0.97614444</v>
      </c>
      <c r="D1828" s="23">
        <f ca="1">IF(A1828&lt;$B$1,VLOOKUP(A1828,[1]DI!$A$4:$B$15000,2,FALSE),0)</f>
        <v>0.1065</v>
      </c>
      <c r="E1828" s="22">
        <f t="shared" ca="1" si="424"/>
        <v>4.0168000000000002E-4</v>
      </c>
      <c r="F1828" s="23">
        <f t="shared" si="425"/>
        <v>1.3</v>
      </c>
      <c r="G1828" s="24">
        <f t="shared" ca="1" si="426"/>
        <v>1.000522184</v>
      </c>
      <c r="H1828" s="22">
        <f ca="1">TRUNC(PRODUCT(G$10:G1827),15)</f>
        <v>1.6812856789149999</v>
      </c>
      <c r="I1828" s="22">
        <f t="shared" ca="1" si="427"/>
        <v>1.5015535581434301</v>
      </c>
      <c r="J1828" s="22">
        <f t="shared" ca="1" si="428"/>
        <v>1.1196974399999999</v>
      </c>
      <c r="K1828" s="110">
        <f t="shared" ca="1" si="421"/>
        <v>0.27261749138303237</v>
      </c>
      <c r="L1828" s="115">
        <v>0</v>
      </c>
      <c r="M1828" s="67">
        <f>IF(L1828&gt;0,VLOOKUP(L1828,S$12:$AB$125,7),0)</f>
        <v>0</v>
      </c>
      <c r="N1828" s="2">
        <f t="shared" si="422"/>
        <v>0</v>
      </c>
      <c r="O1828" s="22">
        <f t="shared" ca="1" si="429"/>
        <v>0.27261749138303237</v>
      </c>
      <c r="P1828" s="25" t="str">
        <f t="shared" si="430"/>
        <v>A+J=</v>
      </c>
      <c r="Q1828" s="26">
        <f t="shared" si="431"/>
        <v>45306</v>
      </c>
      <c r="R1828" s="4"/>
      <c r="S1828" s="98"/>
      <c r="U1828" s="4"/>
      <c r="V1828" s="4"/>
      <c r="W1828" s="4"/>
      <c r="X1828" s="4"/>
      <c r="Y1828" s="4"/>
      <c r="Z1828" s="4"/>
      <c r="AA1828" s="4"/>
      <c r="AB1828" s="4"/>
      <c r="AC1828" s="4"/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64"/>
      <c r="BB1828" s="64"/>
      <c r="BC1828" s="64"/>
      <c r="BD1828" s="64"/>
      <c r="BE1828" s="64"/>
      <c r="BF1828" s="64"/>
      <c r="BG1828" s="64"/>
      <c r="BH1828" s="64"/>
      <c r="BI1828" s="64"/>
      <c r="BJ1828" s="64"/>
      <c r="BK1828" s="64"/>
      <c r="BL1828" s="64"/>
      <c r="BM1828" s="64"/>
      <c r="BN1828" s="64"/>
      <c r="BO1828" s="64"/>
      <c r="BP1828" s="64"/>
      <c r="BQ1828" s="64"/>
      <c r="BR1828" s="64"/>
      <c r="BS1828" s="64"/>
      <c r="BT1828" s="64"/>
      <c r="BU1828" s="64"/>
      <c r="BV1828" s="64"/>
      <c r="BW1828" s="64"/>
      <c r="BX1828" s="64"/>
      <c r="BY1828" s="64"/>
      <c r="BZ1828" s="64"/>
      <c r="CA1828" s="64"/>
      <c r="CB1828" s="64"/>
      <c r="CC1828" s="64"/>
      <c r="CD1828" s="64"/>
      <c r="CE1828" s="64"/>
      <c r="CF1828" s="64"/>
      <c r="CG1828" s="64"/>
      <c r="CH1828" s="64"/>
      <c r="CI1828" s="64"/>
      <c r="CJ1828" s="64"/>
      <c r="CK1828" s="64"/>
      <c r="CL1828" s="64"/>
      <c r="CM1828" s="64"/>
      <c r="CN1828" s="64"/>
      <c r="CO1828" s="64"/>
      <c r="CP1828" s="64"/>
      <c r="CQ1828" s="64"/>
      <c r="CR1828" s="64"/>
      <c r="CS1828" s="64"/>
      <c r="CT1828" s="64"/>
      <c r="CU1828" s="64"/>
      <c r="CV1828" s="64"/>
      <c r="CW1828" s="64"/>
      <c r="CX1828" s="64"/>
      <c r="CY1828" s="64"/>
      <c r="CZ1828" s="64"/>
      <c r="DA1828" s="64"/>
      <c r="DB1828" s="64"/>
      <c r="DC1828" s="64"/>
      <c r="DD1828" s="64"/>
      <c r="DE1828" s="64"/>
      <c r="DF1828" s="64"/>
      <c r="DG1828" s="64"/>
      <c r="DH1828" s="64"/>
      <c r="DI1828" s="64"/>
      <c r="DJ1828" s="64"/>
      <c r="DK1828" s="64"/>
      <c r="DL1828" s="64"/>
      <c r="DM1828" s="64"/>
      <c r="DN1828" s="64"/>
      <c r="DO1828" s="64"/>
      <c r="DP1828" s="64"/>
      <c r="DQ1828" s="64"/>
      <c r="DR1828" s="64"/>
      <c r="DS1828" s="64"/>
      <c r="DT1828" s="64"/>
      <c r="DU1828" s="64"/>
      <c r="DV1828" s="64"/>
      <c r="DW1828" s="64"/>
      <c r="DX1828" s="64"/>
      <c r="DY1828" s="64"/>
      <c r="DZ1828" s="64"/>
      <c r="EA1828" s="64"/>
      <c r="EB1828" s="64"/>
      <c r="EC1828" s="64"/>
      <c r="ED1828" s="64"/>
      <c r="EE1828" s="64"/>
      <c r="EF1828" s="64"/>
      <c r="EG1828" s="64"/>
      <c r="EH1828" s="64"/>
      <c r="EI1828" s="64"/>
      <c r="EJ1828" s="64"/>
      <c r="EK1828" s="64"/>
      <c r="EL1828" s="64"/>
      <c r="EM1828" s="64"/>
      <c r="EN1828" s="64"/>
      <c r="EO1828" s="64"/>
      <c r="EP1828" s="64"/>
      <c r="EQ1828" s="64"/>
      <c r="ER1828" s="64"/>
      <c r="ES1828" s="64"/>
      <c r="ET1828" s="64"/>
      <c r="EU1828" s="64"/>
      <c r="EV1828" s="64"/>
      <c r="EW1828" s="64"/>
      <c r="EX1828" s="64"/>
      <c r="EY1828" s="64"/>
      <c r="EZ1828" s="64"/>
      <c r="FA1828" s="64"/>
      <c r="FB1828" s="64"/>
      <c r="FC1828" s="64"/>
      <c r="FD1828" s="64"/>
      <c r="FE1828" s="64"/>
      <c r="FF1828" s="64"/>
      <c r="FG1828" s="64"/>
      <c r="FH1828" s="64"/>
      <c r="FI1828" s="64"/>
      <c r="FJ1828" s="64"/>
      <c r="FK1828" s="64"/>
      <c r="FL1828" s="64"/>
      <c r="FM1828" s="64"/>
      <c r="FN1828" s="64"/>
      <c r="FO1828" s="64"/>
      <c r="FP1828" s="64"/>
      <c r="FQ1828" s="64"/>
      <c r="FR1828" s="64"/>
      <c r="FS1828" s="64"/>
      <c r="FT1828" s="64"/>
    </row>
    <row r="1829" spans="1:176" ht="15" x14ac:dyDescent="0.25">
      <c r="A1829" s="20">
        <f t="shared" si="432"/>
        <v>45582</v>
      </c>
      <c r="B1829" s="22">
        <f t="shared" ca="1" si="423"/>
        <v>1.2494140151234483</v>
      </c>
      <c r="C1829" s="22">
        <f t="shared" ca="1" si="433"/>
        <v>0.97614444</v>
      </c>
      <c r="D1829" s="23">
        <f ca="1">IF(A1829&lt;$B$1,VLOOKUP(A1829,[1]DI!$A$4:$B$15000,2,FALSE),0)</f>
        <v>0.1065</v>
      </c>
      <c r="E1829" s="22">
        <f t="shared" ca="1" si="424"/>
        <v>4.0168000000000002E-4</v>
      </c>
      <c r="F1829" s="23">
        <f t="shared" si="425"/>
        <v>1.3</v>
      </c>
      <c r="G1829" s="24">
        <f t="shared" ca="1" si="426"/>
        <v>1.000522184</v>
      </c>
      <c r="H1829" s="22">
        <f ca="1">TRUNC(PRODUCT(G$10:G1828),15)</f>
        <v>1.6821636193959599</v>
      </c>
      <c r="I1829" s="22">
        <f t="shared" ca="1" si="427"/>
        <v>1.5015535581434301</v>
      </c>
      <c r="J1829" s="22">
        <f t="shared" ca="1" si="428"/>
        <v>1.1202821300000001</v>
      </c>
      <c r="K1829" s="110">
        <f t="shared" ca="1" si="421"/>
        <v>0.27326957512344824</v>
      </c>
      <c r="L1829" s="115">
        <v>0</v>
      </c>
      <c r="M1829" s="67">
        <f>IF(L1829&gt;0,VLOOKUP(L1829,S$12:$AB$125,7),0)</f>
        <v>0</v>
      </c>
      <c r="N1829" s="2">
        <f t="shared" si="422"/>
        <v>0</v>
      </c>
      <c r="O1829" s="22">
        <f t="shared" ca="1" si="429"/>
        <v>0.27326957512344824</v>
      </c>
      <c r="P1829" s="25" t="str">
        <f t="shared" si="430"/>
        <v>A+J=</v>
      </c>
      <c r="Q1829" s="26">
        <f t="shared" si="431"/>
        <v>45306</v>
      </c>
      <c r="R1829" s="4"/>
      <c r="S1829" s="98"/>
      <c r="U1829" s="4"/>
      <c r="V1829" s="4"/>
      <c r="W1829" s="4"/>
      <c r="X1829" s="4"/>
      <c r="Y1829" s="4"/>
      <c r="Z1829" s="4"/>
      <c r="AA1829" s="4"/>
      <c r="AB1829" s="4"/>
      <c r="AC1829" s="4"/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4"/>
      <c r="AZ1829" s="64"/>
      <c r="BA1829" s="64"/>
      <c r="BB1829" s="64"/>
      <c r="BC1829" s="64"/>
      <c r="BD1829" s="64"/>
      <c r="BE1829" s="64"/>
      <c r="BF1829" s="64"/>
      <c r="BG1829" s="64"/>
      <c r="BH1829" s="64"/>
      <c r="BI1829" s="64"/>
      <c r="BJ1829" s="64"/>
      <c r="BK1829" s="64"/>
      <c r="BL1829" s="64"/>
      <c r="BM1829" s="64"/>
      <c r="BN1829" s="64"/>
      <c r="BO1829" s="64"/>
      <c r="BP1829" s="64"/>
      <c r="BQ1829" s="64"/>
      <c r="BR1829" s="64"/>
      <c r="BS1829" s="64"/>
      <c r="BT1829" s="64"/>
      <c r="BU1829" s="64"/>
      <c r="BV1829" s="64"/>
      <c r="BW1829" s="64"/>
      <c r="BX1829" s="64"/>
      <c r="BY1829" s="64"/>
      <c r="BZ1829" s="64"/>
      <c r="CA1829" s="64"/>
      <c r="CB1829" s="64"/>
      <c r="CC1829" s="64"/>
      <c r="CD1829" s="64"/>
      <c r="CE1829" s="64"/>
      <c r="CF1829" s="64"/>
      <c r="CG1829" s="64"/>
      <c r="CH1829" s="64"/>
      <c r="CI1829" s="64"/>
      <c r="CJ1829" s="64"/>
      <c r="CK1829" s="64"/>
      <c r="CL1829" s="64"/>
      <c r="CM1829" s="64"/>
      <c r="CN1829" s="64"/>
      <c r="CO1829" s="64"/>
      <c r="CP1829" s="64"/>
      <c r="CQ1829" s="64"/>
      <c r="CR1829" s="64"/>
      <c r="CS1829" s="64"/>
      <c r="CT1829" s="64"/>
      <c r="CU1829" s="64"/>
      <c r="CV1829" s="64"/>
      <c r="CW1829" s="64"/>
      <c r="CX1829" s="64"/>
      <c r="CY1829" s="64"/>
      <c r="CZ1829" s="64"/>
      <c r="DA1829" s="64"/>
      <c r="DB1829" s="64"/>
      <c r="DC1829" s="64"/>
      <c r="DD1829" s="64"/>
      <c r="DE1829" s="64"/>
      <c r="DF1829" s="64"/>
      <c r="DG1829" s="64"/>
      <c r="DH1829" s="64"/>
      <c r="DI1829" s="64"/>
      <c r="DJ1829" s="64"/>
      <c r="DK1829" s="64"/>
      <c r="DL1829" s="64"/>
      <c r="DM1829" s="64"/>
      <c r="DN1829" s="64"/>
      <c r="DO1829" s="64"/>
      <c r="DP1829" s="64"/>
      <c r="DQ1829" s="64"/>
      <c r="DR1829" s="64"/>
      <c r="DS1829" s="64"/>
      <c r="DT1829" s="64"/>
      <c r="DU1829" s="64"/>
      <c r="DV1829" s="64"/>
      <c r="DW1829" s="64"/>
      <c r="DX1829" s="64"/>
      <c r="DY1829" s="64"/>
      <c r="DZ1829" s="64"/>
      <c r="EA1829" s="64"/>
      <c r="EB1829" s="64"/>
      <c r="EC1829" s="64"/>
      <c r="ED1829" s="64"/>
      <c r="EE1829" s="64"/>
      <c r="EF1829" s="64"/>
      <c r="EG1829" s="64"/>
      <c r="EH1829" s="64"/>
      <c r="EI1829" s="64"/>
      <c r="EJ1829" s="64"/>
      <c r="EK1829" s="64"/>
      <c r="EL1829" s="64"/>
      <c r="EM1829" s="64"/>
      <c r="EN1829" s="64"/>
      <c r="EO1829" s="64"/>
      <c r="EP1829" s="64"/>
      <c r="EQ1829" s="64"/>
      <c r="ER1829" s="64"/>
      <c r="ES1829" s="64"/>
      <c r="ET1829" s="64"/>
      <c r="EU1829" s="64"/>
      <c r="EV1829" s="64"/>
      <c r="EW1829" s="64"/>
      <c r="EX1829" s="64"/>
      <c r="EY1829" s="64"/>
      <c r="EZ1829" s="64"/>
      <c r="FA1829" s="64"/>
      <c r="FB1829" s="64"/>
      <c r="FC1829" s="64"/>
      <c r="FD1829" s="64"/>
      <c r="FE1829" s="64"/>
      <c r="FF1829" s="64"/>
      <c r="FG1829" s="64"/>
      <c r="FH1829" s="64"/>
      <c r="FI1829" s="64"/>
      <c r="FJ1829" s="64"/>
      <c r="FK1829" s="64"/>
      <c r="FL1829" s="64"/>
      <c r="FM1829" s="64"/>
      <c r="FN1829" s="64"/>
      <c r="FO1829" s="64"/>
      <c r="FP1829" s="64"/>
      <c r="FQ1829" s="64"/>
      <c r="FR1829" s="64"/>
      <c r="FS1829" s="64"/>
      <c r="FT1829" s="64"/>
    </row>
    <row r="1830" spans="1:176" ht="15" x14ac:dyDescent="0.25">
      <c r="A1830" s="20">
        <f t="shared" si="432"/>
        <v>45583</v>
      </c>
      <c r="B1830" s="22">
        <f t="shared" ca="1" si="423"/>
        <v>1.2500664306007196</v>
      </c>
      <c r="C1830" s="22">
        <f t="shared" ca="1" si="433"/>
        <v>0.97614444</v>
      </c>
      <c r="D1830" s="23">
        <f ca="1">IF(A1830&lt;$B$1,VLOOKUP(A1830,[1]DI!$A$4:$B$15000,2,FALSE),0)</f>
        <v>0.1065</v>
      </c>
      <c r="E1830" s="22">
        <f t="shared" ca="1" si="424"/>
        <v>4.0168000000000002E-4</v>
      </c>
      <c r="F1830" s="23">
        <f t="shared" si="425"/>
        <v>1.3</v>
      </c>
      <c r="G1830" s="24">
        <f t="shared" ca="1" si="426"/>
        <v>1.000522184</v>
      </c>
      <c r="H1830" s="22">
        <f ca="1">TRUNC(PRODUCT(G$10:G1829),15)</f>
        <v>1.6830420183233901</v>
      </c>
      <c r="I1830" s="22">
        <f t="shared" ca="1" si="427"/>
        <v>1.5015535581434301</v>
      </c>
      <c r="J1830" s="22">
        <f t="shared" ca="1" si="428"/>
        <v>1.12086712</v>
      </c>
      <c r="K1830" s="110">
        <f t="shared" ca="1" si="421"/>
        <v>0.27392199060071964</v>
      </c>
      <c r="L1830" s="115">
        <v>0</v>
      </c>
      <c r="M1830" s="67">
        <f>IF(L1830&gt;0,VLOOKUP(L1830,S$12:$AB$125,7),0)</f>
        <v>0</v>
      </c>
      <c r="N1830" s="2">
        <f t="shared" si="422"/>
        <v>0</v>
      </c>
      <c r="O1830" s="22">
        <f t="shared" ca="1" si="429"/>
        <v>0.27392199060071964</v>
      </c>
      <c r="P1830" s="25" t="str">
        <f t="shared" si="430"/>
        <v>A+J=</v>
      </c>
      <c r="Q1830" s="26">
        <f t="shared" si="431"/>
        <v>45306</v>
      </c>
      <c r="R1830" s="4"/>
      <c r="S1830" s="98"/>
      <c r="U1830" s="4"/>
      <c r="V1830" s="4"/>
      <c r="W1830" s="4"/>
      <c r="X1830" s="4"/>
      <c r="Y1830" s="4"/>
      <c r="Z1830" s="4"/>
      <c r="AA1830" s="4"/>
      <c r="AB1830" s="4"/>
      <c r="AC1830" s="4"/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4"/>
      <c r="AZ1830" s="64"/>
      <c r="BA1830" s="64"/>
      <c r="BB1830" s="64"/>
      <c r="BC1830" s="64"/>
      <c r="BD1830" s="64"/>
      <c r="BE1830" s="64"/>
      <c r="BF1830" s="64"/>
      <c r="BG1830" s="64"/>
      <c r="BH1830" s="64"/>
      <c r="BI1830" s="64"/>
      <c r="BJ1830" s="64"/>
      <c r="BK1830" s="64"/>
      <c r="BL1830" s="64"/>
      <c r="BM1830" s="64"/>
      <c r="BN1830" s="64"/>
      <c r="BO1830" s="64"/>
      <c r="BP1830" s="64"/>
      <c r="BQ1830" s="64"/>
      <c r="BR1830" s="64"/>
      <c r="BS1830" s="64"/>
      <c r="BT1830" s="64"/>
      <c r="BU1830" s="64"/>
      <c r="BV1830" s="64"/>
      <c r="BW1830" s="64"/>
      <c r="BX1830" s="64"/>
      <c r="BY1830" s="64"/>
      <c r="BZ1830" s="64"/>
      <c r="CA1830" s="64"/>
      <c r="CB1830" s="64"/>
      <c r="CC1830" s="64"/>
      <c r="CD1830" s="64"/>
      <c r="CE1830" s="64"/>
      <c r="CF1830" s="64"/>
      <c r="CG1830" s="64"/>
      <c r="CH1830" s="64"/>
      <c r="CI1830" s="64"/>
      <c r="CJ1830" s="64"/>
      <c r="CK1830" s="64"/>
      <c r="CL1830" s="64"/>
      <c r="CM1830" s="64"/>
      <c r="CN1830" s="64"/>
      <c r="CO1830" s="64"/>
      <c r="CP1830" s="64"/>
      <c r="CQ1830" s="64"/>
      <c r="CR1830" s="64"/>
      <c r="CS1830" s="64"/>
      <c r="CT1830" s="64"/>
      <c r="CU1830" s="64"/>
      <c r="CV1830" s="64"/>
      <c r="CW1830" s="64"/>
      <c r="CX1830" s="64"/>
      <c r="CY1830" s="64"/>
      <c r="CZ1830" s="64"/>
      <c r="DA1830" s="64"/>
      <c r="DB1830" s="64"/>
      <c r="DC1830" s="64"/>
      <c r="DD1830" s="64"/>
      <c r="DE1830" s="64"/>
      <c r="DF1830" s="64"/>
      <c r="DG1830" s="64"/>
      <c r="DH1830" s="64"/>
      <c r="DI1830" s="64"/>
      <c r="DJ1830" s="64"/>
      <c r="DK1830" s="64"/>
      <c r="DL1830" s="64"/>
      <c r="DM1830" s="64"/>
      <c r="DN1830" s="64"/>
      <c r="DO1830" s="64"/>
      <c r="DP1830" s="64"/>
      <c r="DQ1830" s="64"/>
      <c r="DR1830" s="64"/>
      <c r="DS1830" s="64"/>
      <c r="DT1830" s="64"/>
      <c r="DU1830" s="64"/>
      <c r="DV1830" s="64"/>
      <c r="DW1830" s="64"/>
      <c r="DX1830" s="64"/>
      <c r="DY1830" s="64"/>
      <c r="DZ1830" s="64"/>
      <c r="EA1830" s="64"/>
      <c r="EB1830" s="64"/>
      <c r="EC1830" s="64"/>
      <c r="ED1830" s="64"/>
      <c r="EE1830" s="64"/>
      <c r="EF1830" s="64"/>
      <c r="EG1830" s="64"/>
      <c r="EH1830" s="64"/>
      <c r="EI1830" s="64"/>
      <c r="EJ1830" s="64"/>
      <c r="EK1830" s="64"/>
      <c r="EL1830" s="64"/>
      <c r="EM1830" s="64"/>
      <c r="EN1830" s="64"/>
      <c r="EO1830" s="64"/>
      <c r="EP1830" s="64"/>
      <c r="EQ1830" s="64"/>
      <c r="ER1830" s="64"/>
      <c r="ES1830" s="64"/>
      <c r="ET1830" s="64"/>
      <c r="EU1830" s="64"/>
      <c r="EV1830" s="64"/>
      <c r="EW1830" s="64"/>
      <c r="EX1830" s="64"/>
      <c r="EY1830" s="64"/>
      <c r="EZ1830" s="64"/>
      <c r="FA1830" s="64"/>
      <c r="FB1830" s="64"/>
      <c r="FC1830" s="64"/>
      <c r="FD1830" s="64"/>
      <c r="FE1830" s="64"/>
      <c r="FF1830" s="64"/>
      <c r="FG1830" s="64"/>
      <c r="FH1830" s="64"/>
      <c r="FI1830" s="64"/>
      <c r="FJ1830" s="64"/>
      <c r="FK1830" s="64"/>
      <c r="FL1830" s="64"/>
      <c r="FM1830" s="64"/>
      <c r="FN1830" s="64"/>
      <c r="FO1830" s="64"/>
      <c r="FP1830" s="64"/>
      <c r="FQ1830" s="64"/>
      <c r="FR1830" s="64"/>
      <c r="FS1830" s="64"/>
      <c r="FT1830" s="64"/>
    </row>
    <row r="1831" spans="1:176" ht="15" x14ac:dyDescent="0.25">
      <c r="A1831" s="20">
        <f t="shared" si="432"/>
        <v>45584</v>
      </c>
      <c r="B1831" s="22">
        <f t="shared" ca="1" si="423"/>
        <v>1.2507191992060753</v>
      </c>
      <c r="C1831" s="22">
        <f t="shared" ca="1" si="433"/>
        <v>0.97614444</v>
      </c>
      <c r="D1831" s="23">
        <f ca="1">IF(A1831&lt;$B$1,VLOOKUP(A1831,[1]DI!$A$4:$B$15000,2,FALSE),0)</f>
        <v>0</v>
      </c>
      <c r="E1831" s="22">
        <f t="shared" ca="1" si="424"/>
        <v>0</v>
      </c>
      <c r="F1831" s="23">
        <f t="shared" si="425"/>
        <v>1.3</v>
      </c>
      <c r="G1831" s="24">
        <f t="shared" ca="1" si="426"/>
        <v>1</v>
      </c>
      <c r="H1831" s="22">
        <f ca="1">TRUNC(PRODUCT(G$10:G1830),15)</f>
        <v>1.6839208759366899</v>
      </c>
      <c r="I1831" s="22">
        <f t="shared" ca="1" si="427"/>
        <v>1.5015535581434301</v>
      </c>
      <c r="J1831" s="22">
        <f t="shared" ca="1" si="428"/>
        <v>1.12145242</v>
      </c>
      <c r="K1831" s="110">
        <f t="shared" ca="1" si="421"/>
        <v>0.27457475920607533</v>
      </c>
      <c r="L1831" s="115">
        <v>0</v>
      </c>
      <c r="M1831" s="67">
        <f>IF(L1831&gt;0,VLOOKUP(L1831,S$12:$AB$125,7),0)</f>
        <v>0</v>
      </c>
      <c r="N1831" s="2">
        <f t="shared" si="422"/>
        <v>0</v>
      </c>
      <c r="O1831" s="22">
        <f t="shared" ca="1" si="429"/>
        <v>0.27457475920607533</v>
      </c>
      <c r="P1831" s="25" t="str">
        <f t="shared" si="430"/>
        <v>A+J=</v>
      </c>
      <c r="Q1831" s="26">
        <f t="shared" si="431"/>
        <v>45306</v>
      </c>
      <c r="R1831" s="4"/>
      <c r="S1831" s="98"/>
      <c r="U1831" s="4"/>
      <c r="V1831" s="4"/>
      <c r="W1831" s="4"/>
      <c r="X1831" s="4"/>
      <c r="Y1831" s="4"/>
      <c r="Z1831" s="4"/>
      <c r="AA1831" s="4"/>
      <c r="AB1831" s="4"/>
      <c r="AC1831" s="4"/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4"/>
      <c r="AZ1831" s="64"/>
      <c r="BA1831" s="64"/>
      <c r="BB1831" s="64"/>
      <c r="BC1831" s="64"/>
      <c r="BD1831" s="64"/>
      <c r="BE1831" s="64"/>
      <c r="BF1831" s="64"/>
      <c r="BG1831" s="64"/>
      <c r="BH1831" s="64"/>
      <c r="BI1831" s="64"/>
      <c r="BJ1831" s="64"/>
      <c r="BK1831" s="64"/>
      <c r="BL1831" s="64"/>
      <c r="BM1831" s="64"/>
      <c r="BN1831" s="64"/>
      <c r="BO1831" s="64"/>
      <c r="BP1831" s="64"/>
      <c r="BQ1831" s="64"/>
      <c r="BR1831" s="64"/>
      <c r="BS1831" s="64"/>
      <c r="BT1831" s="64"/>
      <c r="BU1831" s="64"/>
      <c r="BV1831" s="64"/>
      <c r="BW1831" s="64"/>
      <c r="BX1831" s="64"/>
      <c r="BY1831" s="64"/>
      <c r="BZ1831" s="64"/>
      <c r="CA1831" s="64"/>
      <c r="CB1831" s="64"/>
      <c r="CC1831" s="64"/>
      <c r="CD1831" s="64"/>
      <c r="CE1831" s="64"/>
      <c r="CF1831" s="64"/>
      <c r="CG1831" s="64"/>
      <c r="CH1831" s="64"/>
      <c r="CI1831" s="64"/>
      <c r="CJ1831" s="64"/>
      <c r="CK1831" s="64"/>
      <c r="CL1831" s="64"/>
      <c r="CM1831" s="64"/>
      <c r="CN1831" s="64"/>
      <c r="CO1831" s="64"/>
      <c r="CP1831" s="64"/>
      <c r="CQ1831" s="64"/>
      <c r="CR1831" s="64"/>
      <c r="CS1831" s="64"/>
      <c r="CT1831" s="64"/>
      <c r="CU1831" s="64"/>
      <c r="CV1831" s="64"/>
      <c r="CW1831" s="64"/>
      <c r="CX1831" s="64"/>
      <c r="CY1831" s="64"/>
      <c r="CZ1831" s="64"/>
      <c r="DA1831" s="64"/>
      <c r="DB1831" s="64"/>
      <c r="DC1831" s="64"/>
      <c r="DD1831" s="64"/>
      <c r="DE1831" s="64"/>
      <c r="DF1831" s="64"/>
      <c r="DG1831" s="64"/>
      <c r="DH1831" s="64"/>
      <c r="DI1831" s="64"/>
      <c r="DJ1831" s="64"/>
      <c r="DK1831" s="64"/>
      <c r="DL1831" s="64"/>
      <c r="DM1831" s="64"/>
      <c r="DN1831" s="64"/>
      <c r="DO1831" s="64"/>
      <c r="DP1831" s="64"/>
      <c r="DQ1831" s="64"/>
      <c r="DR1831" s="64"/>
      <c r="DS1831" s="64"/>
      <c r="DT1831" s="64"/>
      <c r="DU1831" s="64"/>
      <c r="DV1831" s="64"/>
      <c r="DW1831" s="64"/>
      <c r="DX1831" s="64"/>
      <c r="DY1831" s="64"/>
      <c r="DZ1831" s="64"/>
      <c r="EA1831" s="64"/>
      <c r="EB1831" s="64"/>
      <c r="EC1831" s="64"/>
      <c r="ED1831" s="64"/>
      <c r="EE1831" s="64"/>
      <c r="EF1831" s="64"/>
      <c r="EG1831" s="64"/>
      <c r="EH1831" s="64"/>
      <c r="EI1831" s="64"/>
      <c r="EJ1831" s="64"/>
      <c r="EK1831" s="64"/>
      <c r="EL1831" s="64"/>
      <c r="EM1831" s="64"/>
      <c r="EN1831" s="64"/>
      <c r="EO1831" s="64"/>
      <c r="EP1831" s="64"/>
      <c r="EQ1831" s="64"/>
      <c r="ER1831" s="64"/>
      <c r="ES1831" s="64"/>
      <c r="ET1831" s="64"/>
      <c r="EU1831" s="64"/>
      <c r="EV1831" s="64"/>
      <c r="EW1831" s="64"/>
      <c r="EX1831" s="64"/>
      <c r="EY1831" s="64"/>
      <c r="EZ1831" s="64"/>
      <c r="FA1831" s="64"/>
      <c r="FB1831" s="64"/>
      <c r="FC1831" s="64"/>
      <c r="FD1831" s="64"/>
      <c r="FE1831" s="64"/>
      <c r="FF1831" s="64"/>
      <c r="FG1831" s="64"/>
      <c r="FH1831" s="64"/>
      <c r="FI1831" s="64"/>
      <c r="FJ1831" s="64"/>
      <c r="FK1831" s="64"/>
      <c r="FL1831" s="64"/>
      <c r="FM1831" s="64"/>
      <c r="FN1831" s="64"/>
      <c r="FO1831" s="64"/>
      <c r="FP1831" s="64"/>
      <c r="FQ1831" s="64"/>
      <c r="FR1831" s="64"/>
      <c r="FS1831" s="64"/>
      <c r="FT1831" s="64"/>
    </row>
    <row r="1832" spans="1:176" ht="15" x14ac:dyDescent="0.25">
      <c r="A1832" s="20">
        <f t="shared" si="432"/>
        <v>45585</v>
      </c>
      <c r="B1832" s="22">
        <f t="shared" ca="1" si="423"/>
        <v>1.2507191992060753</v>
      </c>
      <c r="C1832" s="22">
        <f t="shared" ca="1" si="433"/>
        <v>0.97614444</v>
      </c>
      <c r="D1832" s="23">
        <f ca="1">IF(A1832&lt;$B$1,VLOOKUP(A1832,[1]DI!$A$4:$B$15000,2,FALSE),0)</f>
        <v>0</v>
      </c>
      <c r="E1832" s="22">
        <f t="shared" ca="1" si="424"/>
        <v>0</v>
      </c>
      <c r="F1832" s="23">
        <f t="shared" si="425"/>
        <v>1.3</v>
      </c>
      <c r="G1832" s="24">
        <f t="shared" ca="1" si="426"/>
        <v>1</v>
      </c>
      <c r="H1832" s="22">
        <f ca="1">TRUNC(PRODUCT(G$10:G1831),15)</f>
        <v>1.6839208759366899</v>
      </c>
      <c r="I1832" s="22">
        <f t="shared" ca="1" si="427"/>
        <v>1.5015535581434301</v>
      </c>
      <c r="J1832" s="22">
        <f t="shared" ca="1" si="428"/>
        <v>1.12145242</v>
      </c>
      <c r="K1832" s="110">
        <f t="shared" ca="1" si="421"/>
        <v>0.27457475920607533</v>
      </c>
      <c r="L1832" s="115">
        <v>0</v>
      </c>
      <c r="M1832" s="67">
        <f>IF(L1832&gt;0,VLOOKUP(L1832,S$12:$AB$125,7),0)</f>
        <v>0</v>
      </c>
      <c r="N1832" s="2">
        <f t="shared" si="422"/>
        <v>0</v>
      </c>
      <c r="O1832" s="22">
        <f t="shared" ca="1" si="429"/>
        <v>0.27457475920607533</v>
      </c>
      <c r="P1832" s="25" t="str">
        <f t="shared" si="430"/>
        <v>A+J=</v>
      </c>
      <c r="Q1832" s="26">
        <f t="shared" si="431"/>
        <v>45306</v>
      </c>
      <c r="R1832" s="4"/>
      <c r="S1832" s="98"/>
      <c r="U1832" s="4"/>
      <c r="V1832" s="4"/>
      <c r="W1832" s="4"/>
      <c r="X1832" s="4"/>
      <c r="Y1832" s="4"/>
      <c r="Z1832" s="4"/>
      <c r="AA1832" s="4"/>
      <c r="AB1832" s="4"/>
      <c r="AC1832" s="4"/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  <c r="AS1832" s="64"/>
      <c r="AT1832" s="64"/>
      <c r="AU1832" s="64"/>
      <c r="AV1832" s="64"/>
      <c r="AW1832" s="64"/>
      <c r="AX1832" s="64"/>
      <c r="AY1832" s="64"/>
      <c r="AZ1832" s="64"/>
      <c r="BA1832" s="64"/>
      <c r="BB1832" s="64"/>
      <c r="BC1832" s="64"/>
      <c r="BD1832" s="64"/>
      <c r="BE1832" s="64"/>
      <c r="BF1832" s="64"/>
      <c r="BG1832" s="64"/>
      <c r="BH1832" s="64"/>
      <c r="BI1832" s="64"/>
      <c r="BJ1832" s="64"/>
      <c r="BK1832" s="64"/>
      <c r="BL1832" s="64"/>
      <c r="BM1832" s="64"/>
      <c r="BN1832" s="64"/>
      <c r="BO1832" s="64"/>
      <c r="BP1832" s="64"/>
      <c r="BQ1832" s="64"/>
      <c r="BR1832" s="64"/>
      <c r="BS1832" s="64"/>
      <c r="BT1832" s="64"/>
      <c r="BU1832" s="64"/>
      <c r="BV1832" s="64"/>
      <c r="BW1832" s="64"/>
      <c r="BX1832" s="64"/>
      <c r="BY1832" s="64"/>
      <c r="BZ1832" s="64"/>
      <c r="CA1832" s="64"/>
      <c r="CB1832" s="64"/>
      <c r="CC1832" s="64"/>
      <c r="CD1832" s="64"/>
      <c r="CE1832" s="64"/>
      <c r="CF1832" s="64"/>
      <c r="CG1832" s="64"/>
      <c r="CH1832" s="64"/>
      <c r="CI1832" s="64"/>
      <c r="CJ1832" s="64"/>
      <c r="CK1832" s="64"/>
      <c r="CL1832" s="64"/>
      <c r="CM1832" s="64"/>
      <c r="CN1832" s="64"/>
      <c r="CO1832" s="64"/>
      <c r="CP1832" s="64"/>
      <c r="CQ1832" s="64"/>
      <c r="CR1832" s="64"/>
      <c r="CS1832" s="64"/>
      <c r="CT1832" s="64"/>
      <c r="CU1832" s="64"/>
      <c r="CV1832" s="64"/>
      <c r="CW1832" s="64"/>
      <c r="CX1832" s="64"/>
      <c r="CY1832" s="64"/>
      <c r="CZ1832" s="64"/>
      <c r="DA1832" s="64"/>
      <c r="DB1832" s="64"/>
      <c r="DC1832" s="64"/>
      <c r="DD1832" s="64"/>
      <c r="DE1832" s="64"/>
      <c r="DF1832" s="64"/>
      <c r="DG1832" s="64"/>
      <c r="DH1832" s="64"/>
      <c r="DI1832" s="64"/>
      <c r="DJ1832" s="64"/>
      <c r="DK1832" s="64"/>
      <c r="DL1832" s="64"/>
      <c r="DM1832" s="64"/>
      <c r="DN1832" s="64"/>
      <c r="DO1832" s="64"/>
      <c r="DP1832" s="64"/>
      <c r="DQ1832" s="64"/>
      <c r="DR1832" s="64"/>
      <c r="DS1832" s="64"/>
      <c r="DT1832" s="64"/>
      <c r="DU1832" s="64"/>
      <c r="DV1832" s="64"/>
      <c r="DW1832" s="64"/>
      <c r="DX1832" s="64"/>
      <c r="DY1832" s="64"/>
      <c r="DZ1832" s="64"/>
      <c r="EA1832" s="64"/>
      <c r="EB1832" s="64"/>
      <c r="EC1832" s="64"/>
      <c r="ED1832" s="64"/>
      <c r="EE1832" s="64"/>
      <c r="EF1832" s="64"/>
      <c r="EG1832" s="64"/>
      <c r="EH1832" s="64"/>
      <c r="EI1832" s="64"/>
      <c r="EJ1832" s="64"/>
      <c r="EK1832" s="64"/>
      <c r="EL1832" s="64"/>
      <c r="EM1832" s="64"/>
      <c r="EN1832" s="64"/>
      <c r="EO1832" s="64"/>
      <c r="EP1832" s="64"/>
      <c r="EQ1832" s="64"/>
      <c r="ER1832" s="64"/>
      <c r="ES1832" s="64"/>
      <c r="ET1832" s="64"/>
      <c r="EU1832" s="64"/>
      <c r="EV1832" s="64"/>
      <c r="EW1832" s="64"/>
      <c r="EX1832" s="64"/>
      <c r="EY1832" s="64"/>
      <c r="EZ1832" s="64"/>
      <c r="FA1832" s="64"/>
      <c r="FB1832" s="64"/>
      <c r="FC1832" s="64"/>
      <c r="FD1832" s="64"/>
      <c r="FE1832" s="64"/>
      <c r="FF1832" s="64"/>
      <c r="FG1832" s="64"/>
      <c r="FH1832" s="64"/>
      <c r="FI1832" s="64"/>
      <c r="FJ1832" s="64"/>
      <c r="FK1832" s="64"/>
      <c r="FL1832" s="64"/>
      <c r="FM1832" s="64"/>
      <c r="FN1832" s="64"/>
      <c r="FO1832" s="64"/>
      <c r="FP1832" s="64"/>
      <c r="FQ1832" s="64"/>
      <c r="FR1832" s="64"/>
      <c r="FS1832" s="64"/>
      <c r="FT1832" s="64"/>
    </row>
    <row r="1833" spans="1:176" ht="15" x14ac:dyDescent="0.25">
      <c r="A1833" s="20">
        <f t="shared" si="432"/>
        <v>45586</v>
      </c>
      <c r="B1833" s="22">
        <f t="shared" ca="1" si="423"/>
        <v>1.2507191992060753</v>
      </c>
      <c r="C1833" s="22">
        <f t="shared" ca="1" si="433"/>
        <v>0.97614444</v>
      </c>
      <c r="D1833" s="23">
        <f ca="1">IF(A1833&lt;$B$1,VLOOKUP(A1833,[1]DI!$A$4:$B$15000,2,FALSE),0)</f>
        <v>0.1065</v>
      </c>
      <c r="E1833" s="22">
        <f t="shared" ca="1" si="424"/>
        <v>4.0168000000000002E-4</v>
      </c>
      <c r="F1833" s="23">
        <f t="shared" si="425"/>
        <v>1.3</v>
      </c>
      <c r="G1833" s="24">
        <f t="shared" ca="1" si="426"/>
        <v>1.000522184</v>
      </c>
      <c r="H1833" s="22">
        <f ca="1">TRUNC(PRODUCT(G$10:G1832),15)</f>
        <v>1.6839208759366899</v>
      </c>
      <c r="I1833" s="22">
        <f t="shared" ca="1" si="427"/>
        <v>1.5015535581434301</v>
      </c>
      <c r="J1833" s="22">
        <f t="shared" ca="1" si="428"/>
        <v>1.12145242</v>
      </c>
      <c r="K1833" s="110">
        <f t="shared" ca="1" si="421"/>
        <v>0.27457475920607533</v>
      </c>
      <c r="L1833" s="115">
        <v>0</v>
      </c>
      <c r="M1833" s="67">
        <f>IF(L1833&gt;0,VLOOKUP(L1833,S$12:$AB$125,7),0)</f>
        <v>0</v>
      </c>
      <c r="N1833" s="2">
        <f t="shared" si="422"/>
        <v>0</v>
      </c>
      <c r="O1833" s="22">
        <f t="shared" ca="1" si="429"/>
        <v>0.27457475920607533</v>
      </c>
      <c r="P1833" s="25" t="str">
        <f t="shared" si="430"/>
        <v>A+J=</v>
      </c>
      <c r="Q1833" s="26">
        <f t="shared" si="431"/>
        <v>45306</v>
      </c>
      <c r="R1833" s="4"/>
      <c r="S1833" s="98"/>
      <c r="U1833" s="4"/>
      <c r="V1833" s="4"/>
      <c r="W1833" s="4"/>
      <c r="X1833" s="4"/>
      <c r="Y1833" s="4"/>
      <c r="Z1833" s="4"/>
      <c r="AA1833" s="4"/>
      <c r="AB1833" s="4"/>
      <c r="AC1833" s="4"/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4"/>
      <c r="AZ1833" s="64"/>
      <c r="BA1833" s="64"/>
      <c r="BB1833" s="64"/>
      <c r="BC1833" s="64"/>
      <c r="BD1833" s="64"/>
      <c r="BE1833" s="64"/>
      <c r="BF1833" s="64"/>
      <c r="BG1833" s="64"/>
      <c r="BH1833" s="64"/>
      <c r="BI1833" s="64"/>
      <c r="BJ1833" s="64"/>
      <c r="BK1833" s="64"/>
      <c r="BL1833" s="64"/>
      <c r="BM1833" s="64"/>
      <c r="BN1833" s="64"/>
      <c r="BO1833" s="64"/>
      <c r="BP1833" s="64"/>
      <c r="BQ1833" s="64"/>
      <c r="BR1833" s="64"/>
      <c r="BS1833" s="64"/>
      <c r="BT1833" s="64"/>
      <c r="BU1833" s="64"/>
      <c r="BV1833" s="64"/>
      <c r="BW1833" s="64"/>
      <c r="BX1833" s="64"/>
      <c r="BY1833" s="64"/>
      <c r="BZ1833" s="64"/>
      <c r="CA1833" s="64"/>
      <c r="CB1833" s="64"/>
      <c r="CC1833" s="64"/>
      <c r="CD1833" s="64"/>
      <c r="CE1833" s="64"/>
      <c r="CF1833" s="64"/>
      <c r="CG1833" s="64"/>
      <c r="CH1833" s="64"/>
      <c r="CI1833" s="64"/>
      <c r="CJ1833" s="64"/>
      <c r="CK1833" s="64"/>
      <c r="CL1833" s="64"/>
      <c r="CM1833" s="64"/>
      <c r="CN1833" s="64"/>
      <c r="CO1833" s="64"/>
      <c r="CP1833" s="64"/>
      <c r="CQ1833" s="64"/>
      <c r="CR1833" s="64"/>
      <c r="CS1833" s="64"/>
      <c r="CT1833" s="64"/>
      <c r="CU1833" s="64"/>
      <c r="CV1833" s="64"/>
      <c r="CW1833" s="64"/>
      <c r="CX1833" s="64"/>
      <c r="CY1833" s="64"/>
      <c r="CZ1833" s="64"/>
      <c r="DA1833" s="64"/>
      <c r="DB1833" s="64"/>
      <c r="DC1833" s="64"/>
      <c r="DD1833" s="64"/>
      <c r="DE1833" s="64"/>
      <c r="DF1833" s="64"/>
      <c r="DG1833" s="64"/>
      <c r="DH1833" s="64"/>
      <c r="DI1833" s="64"/>
      <c r="DJ1833" s="64"/>
      <c r="DK1833" s="64"/>
      <c r="DL1833" s="64"/>
      <c r="DM1833" s="64"/>
      <c r="DN1833" s="64"/>
      <c r="DO1833" s="64"/>
      <c r="DP1833" s="64"/>
      <c r="DQ1833" s="64"/>
      <c r="DR1833" s="64"/>
      <c r="DS1833" s="64"/>
      <c r="DT1833" s="64"/>
      <c r="DU1833" s="64"/>
      <c r="DV1833" s="64"/>
      <c r="DW1833" s="64"/>
      <c r="DX1833" s="64"/>
      <c r="DY1833" s="64"/>
      <c r="DZ1833" s="64"/>
      <c r="EA1833" s="64"/>
      <c r="EB1833" s="64"/>
      <c r="EC1833" s="64"/>
      <c r="ED1833" s="64"/>
      <c r="EE1833" s="64"/>
      <c r="EF1833" s="64"/>
      <c r="EG1833" s="64"/>
      <c r="EH1833" s="64"/>
      <c r="EI1833" s="64"/>
      <c r="EJ1833" s="64"/>
      <c r="EK1833" s="64"/>
      <c r="EL1833" s="64"/>
      <c r="EM1833" s="64"/>
      <c r="EN1833" s="64"/>
      <c r="EO1833" s="64"/>
      <c r="EP1833" s="64"/>
      <c r="EQ1833" s="64"/>
      <c r="ER1833" s="64"/>
      <c r="ES1833" s="64"/>
      <c r="ET1833" s="64"/>
      <c r="EU1833" s="64"/>
      <c r="EV1833" s="64"/>
      <c r="EW1833" s="64"/>
      <c r="EX1833" s="64"/>
      <c r="EY1833" s="64"/>
      <c r="EZ1833" s="64"/>
      <c r="FA1833" s="64"/>
      <c r="FB1833" s="64"/>
      <c r="FC1833" s="64"/>
      <c r="FD1833" s="64"/>
      <c r="FE1833" s="64"/>
      <c r="FF1833" s="64"/>
      <c r="FG1833" s="64"/>
      <c r="FH1833" s="64"/>
      <c r="FI1833" s="64"/>
      <c r="FJ1833" s="64"/>
      <c r="FK1833" s="64"/>
      <c r="FL1833" s="64"/>
      <c r="FM1833" s="64"/>
      <c r="FN1833" s="64"/>
      <c r="FO1833" s="64"/>
      <c r="FP1833" s="64"/>
      <c r="FQ1833" s="64"/>
      <c r="FR1833" s="64"/>
      <c r="FS1833" s="64"/>
      <c r="FT1833" s="64"/>
    </row>
    <row r="1834" spans="1:176" ht="15" x14ac:dyDescent="0.25">
      <c r="A1834" s="20">
        <f t="shared" si="432"/>
        <v>45587</v>
      </c>
      <c r="B1834" s="22">
        <f t="shared" ca="1" si="423"/>
        <v>1.2513723109395152</v>
      </c>
      <c r="C1834" s="22">
        <f t="shared" ca="1" si="433"/>
        <v>0.97614444</v>
      </c>
      <c r="D1834" s="23">
        <f ca="1">IF(A1834&lt;$B$1,VLOOKUP(A1834,[1]DI!$A$4:$B$15000,2,FALSE),0)</f>
        <v>0.1065</v>
      </c>
      <c r="E1834" s="22">
        <f t="shared" ca="1" si="424"/>
        <v>4.0168000000000002E-4</v>
      </c>
      <c r="F1834" s="23">
        <f t="shared" si="425"/>
        <v>1.3</v>
      </c>
      <c r="G1834" s="24">
        <f t="shared" ca="1" si="426"/>
        <v>1.000522184</v>
      </c>
      <c r="H1834" s="22">
        <f ca="1">TRUNC(PRODUCT(G$10:G1833),15)</f>
        <v>1.6848001924753699</v>
      </c>
      <c r="I1834" s="22">
        <f t="shared" ca="1" si="427"/>
        <v>1.5015535581434301</v>
      </c>
      <c r="J1834" s="22">
        <f t="shared" ca="1" si="428"/>
        <v>1.1220380299999999</v>
      </c>
      <c r="K1834" s="110">
        <f t="shared" ca="1" si="421"/>
        <v>0.27522787093951512</v>
      </c>
      <c r="L1834" s="115">
        <v>0</v>
      </c>
      <c r="M1834" s="67">
        <f>IF(L1834&gt;0,VLOOKUP(L1834,S$12:$AB$125,7),0)</f>
        <v>0</v>
      </c>
      <c r="N1834" s="2">
        <f t="shared" si="422"/>
        <v>0</v>
      </c>
      <c r="O1834" s="22">
        <f t="shared" ca="1" si="429"/>
        <v>0.27522787093951512</v>
      </c>
      <c r="P1834" s="25" t="str">
        <f t="shared" si="430"/>
        <v>A+J=</v>
      </c>
      <c r="Q1834" s="26">
        <f t="shared" si="431"/>
        <v>45306</v>
      </c>
      <c r="R1834" s="4"/>
      <c r="S1834" s="98"/>
      <c r="U1834" s="4"/>
      <c r="V1834" s="4"/>
      <c r="W1834" s="4"/>
      <c r="X1834" s="4"/>
      <c r="Y1834" s="4"/>
      <c r="Z1834" s="4"/>
      <c r="AA1834" s="4"/>
      <c r="AB1834" s="4"/>
      <c r="AC1834" s="4"/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64"/>
      <c r="BB1834" s="64"/>
      <c r="BC1834" s="64"/>
      <c r="BD1834" s="64"/>
      <c r="BE1834" s="64"/>
      <c r="BF1834" s="64"/>
      <c r="BG1834" s="64"/>
      <c r="BH1834" s="64"/>
      <c r="BI1834" s="64"/>
      <c r="BJ1834" s="64"/>
      <c r="BK1834" s="64"/>
      <c r="BL1834" s="64"/>
      <c r="BM1834" s="64"/>
      <c r="BN1834" s="64"/>
      <c r="BO1834" s="64"/>
      <c r="BP1834" s="64"/>
      <c r="BQ1834" s="64"/>
      <c r="BR1834" s="64"/>
      <c r="BS1834" s="64"/>
      <c r="BT1834" s="64"/>
      <c r="BU1834" s="64"/>
      <c r="BV1834" s="64"/>
      <c r="BW1834" s="64"/>
      <c r="BX1834" s="64"/>
      <c r="BY1834" s="64"/>
      <c r="BZ1834" s="64"/>
      <c r="CA1834" s="64"/>
      <c r="CB1834" s="64"/>
      <c r="CC1834" s="64"/>
      <c r="CD1834" s="64"/>
      <c r="CE1834" s="64"/>
      <c r="CF1834" s="64"/>
      <c r="CG1834" s="64"/>
      <c r="CH1834" s="64"/>
      <c r="CI1834" s="64"/>
      <c r="CJ1834" s="64"/>
      <c r="CK1834" s="64"/>
      <c r="CL1834" s="64"/>
      <c r="CM1834" s="64"/>
      <c r="CN1834" s="64"/>
      <c r="CO1834" s="64"/>
      <c r="CP1834" s="64"/>
      <c r="CQ1834" s="64"/>
      <c r="CR1834" s="64"/>
      <c r="CS1834" s="64"/>
      <c r="CT1834" s="64"/>
      <c r="CU1834" s="64"/>
      <c r="CV1834" s="64"/>
      <c r="CW1834" s="64"/>
      <c r="CX1834" s="64"/>
      <c r="CY1834" s="64"/>
      <c r="CZ1834" s="64"/>
      <c r="DA1834" s="64"/>
      <c r="DB1834" s="64"/>
      <c r="DC1834" s="64"/>
      <c r="DD1834" s="64"/>
      <c r="DE1834" s="64"/>
      <c r="DF1834" s="64"/>
      <c r="DG1834" s="64"/>
      <c r="DH1834" s="64"/>
      <c r="DI1834" s="64"/>
      <c r="DJ1834" s="64"/>
      <c r="DK1834" s="64"/>
      <c r="DL1834" s="64"/>
      <c r="DM1834" s="64"/>
      <c r="DN1834" s="64"/>
      <c r="DO1834" s="64"/>
      <c r="DP1834" s="64"/>
      <c r="DQ1834" s="64"/>
      <c r="DR1834" s="64"/>
      <c r="DS1834" s="64"/>
      <c r="DT1834" s="64"/>
      <c r="DU1834" s="64"/>
      <c r="DV1834" s="64"/>
      <c r="DW1834" s="64"/>
      <c r="DX1834" s="64"/>
      <c r="DY1834" s="64"/>
      <c r="DZ1834" s="64"/>
      <c r="EA1834" s="64"/>
      <c r="EB1834" s="64"/>
      <c r="EC1834" s="64"/>
      <c r="ED1834" s="64"/>
      <c r="EE1834" s="64"/>
      <c r="EF1834" s="64"/>
      <c r="EG1834" s="64"/>
      <c r="EH1834" s="64"/>
      <c r="EI1834" s="64"/>
      <c r="EJ1834" s="64"/>
      <c r="EK1834" s="64"/>
      <c r="EL1834" s="64"/>
      <c r="EM1834" s="64"/>
      <c r="EN1834" s="64"/>
      <c r="EO1834" s="64"/>
      <c r="EP1834" s="64"/>
      <c r="EQ1834" s="64"/>
      <c r="ER1834" s="64"/>
      <c r="ES1834" s="64"/>
      <c r="ET1834" s="64"/>
      <c r="EU1834" s="64"/>
      <c r="EV1834" s="64"/>
      <c r="EW1834" s="64"/>
      <c r="EX1834" s="64"/>
      <c r="EY1834" s="64"/>
      <c r="EZ1834" s="64"/>
      <c r="FA1834" s="64"/>
      <c r="FB1834" s="64"/>
      <c r="FC1834" s="64"/>
      <c r="FD1834" s="64"/>
      <c r="FE1834" s="64"/>
      <c r="FF1834" s="64"/>
      <c r="FG1834" s="64"/>
      <c r="FH1834" s="64"/>
      <c r="FI1834" s="64"/>
      <c r="FJ1834" s="64"/>
      <c r="FK1834" s="64"/>
      <c r="FL1834" s="64"/>
      <c r="FM1834" s="64"/>
      <c r="FN1834" s="64"/>
      <c r="FO1834" s="64"/>
      <c r="FP1834" s="64"/>
      <c r="FQ1834" s="64"/>
      <c r="FR1834" s="64"/>
      <c r="FS1834" s="64"/>
      <c r="FT1834" s="64"/>
    </row>
    <row r="1835" spans="1:176" ht="15" x14ac:dyDescent="0.25">
      <c r="A1835" s="20">
        <f t="shared" si="432"/>
        <v>45588</v>
      </c>
      <c r="B1835" s="22">
        <f t="shared" ca="1" si="423"/>
        <v>1.2520257544098106</v>
      </c>
      <c r="C1835" s="22">
        <f t="shared" ca="1" si="433"/>
        <v>0.97614444</v>
      </c>
      <c r="D1835" s="23">
        <f ca="1">IF(A1835&lt;$B$1,VLOOKUP(A1835,[1]DI!$A$4:$B$15000,2,FALSE),0)</f>
        <v>0.1065</v>
      </c>
      <c r="E1835" s="22">
        <f t="shared" ca="1" si="424"/>
        <v>4.0168000000000002E-4</v>
      </c>
      <c r="F1835" s="23">
        <f t="shared" si="425"/>
        <v>1.3</v>
      </c>
      <c r="G1835" s="24">
        <f t="shared" ca="1" si="426"/>
        <v>1.000522184</v>
      </c>
      <c r="H1835" s="22">
        <f ca="1">TRUNC(PRODUCT(G$10:G1834),15)</f>
        <v>1.6856799681790799</v>
      </c>
      <c r="I1835" s="22">
        <f t="shared" ca="1" si="427"/>
        <v>1.5015535581434301</v>
      </c>
      <c r="J1835" s="22">
        <f t="shared" ca="1" si="428"/>
        <v>1.12262394</v>
      </c>
      <c r="K1835" s="110">
        <f t="shared" ca="1" si="421"/>
        <v>0.27588131440981056</v>
      </c>
      <c r="L1835" s="115">
        <v>0</v>
      </c>
      <c r="M1835" s="67">
        <f>IF(L1835&gt;0,VLOOKUP(L1835,S$12:$AB$125,7),0)</f>
        <v>0</v>
      </c>
      <c r="N1835" s="2">
        <f t="shared" si="422"/>
        <v>0</v>
      </c>
      <c r="O1835" s="22">
        <f t="shared" ca="1" si="429"/>
        <v>0.27588131440981056</v>
      </c>
      <c r="P1835" s="25" t="str">
        <f t="shared" si="430"/>
        <v>A+J=</v>
      </c>
      <c r="Q1835" s="26">
        <f t="shared" si="431"/>
        <v>45306</v>
      </c>
      <c r="R1835" s="4"/>
      <c r="S1835" s="98"/>
      <c r="U1835" s="4"/>
      <c r="V1835" s="4"/>
      <c r="W1835" s="4"/>
      <c r="X1835" s="4"/>
      <c r="Y1835" s="4"/>
      <c r="Z1835" s="4"/>
      <c r="AA1835" s="4"/>
      <c r="AB1835" s="4"/>
      <c r="AC1835" s="4"/>
      <c r="AD1835" s="64"/>
      <c r="AE1835" s="64"/>
      <c r="AF1835" s="64"/>
      <c r="AG1835" s="64"/>
      <c r="AH1835" s="64"/>
      <c r="AI1835" s="64"/>
      <c r="AJ1835" s="64"/>
      <c r="AK1835" s="64"/>
      <c r="AL1835" s="64"/>
      <c r="AM1835" s="64"/>
      <c r="AN1835" s="64"/>
      <c r="AO1835" s="64"/>
      <c r="AP1835" s="64"/>
      <c r="AQ1835" s="64"/>
      <c r="AR1835" s="64"/>
      <c r="AS1835" s="64"/>
      <c r="AT1835" s="64"/>
      <c r="AU1835" s="64"/>
      <c r="AV1835" s="64"/>
      <c r="AW1835" s="64"/>
      <c r="AX1835" s="64"/>
      <c r="AY1835" s="64"/>
      <c r="AZ1835" s="64"/>
      <c r="BA1835" s="64"/>
      <c r="BB1835" s="64"/>
      <c r="BC1835" s="64"/>
      <c r="BD1835" s="64"/>
      <c r="BE1835" s="64"/>
      <c r="BF1835" s="64"/>
      <c r="BG1835" s="64"/>
      <c r="BH1835" s="64"/>
      <c r="BI1835" s="64"/>
      <c r="BJ1835" s="64"/>
      <c r="BK1835" s="64"/>
      <c r="BL1835" s="64"/>
      <c r="BM1835" s="64"/>
      <c r="BN1835" s="64"/>
      <c r="BO1835" s="64"/>
      <c r="BP1835" s="64"/>
      <c r="BQ1835" s="64"/>
      <c r="BR1835" s="64"/>
      <c r="BS1835" s="64"/>
      <c r="BT1835" s="64"/>
      <c r="BU1835" s="64"/>
      <c r="BV1835" s="64"/>
      <c r="BW1835" s="64"/>
      <c r="BX1835" s="64"/>
      <c r="BY1835" s="64"/>
      <c r="BZ1835" s="64"/>
      <c r="CA1835" s="64"/>
      <c r="CB1835" s="64"/>
      <c r="CC1835" s="64"/>
      <c r="CD1835" s="64"/>
      <c r="CE1835" s="64"/>
      <c r="CF1835" s="64"/>
      <c r="CG1835" s="64"/>
      <c r="CH1835" s="64"/>
      <c r="CI1835" s="64"/>
      <c r="CJ1835" s="64"/>
      <c r="CK1835" s="64"/>
      <c r="CL1835" s="64"/>
      <c r="CM1835" s="64"/>
      <c r="CN1835" s="64"/>
      <c r="CO1835" s="64"/>
      <c r="CP1835" s="64"/>
      <c r="CQ1835" s="64"/>
      <c r="CR1835" s="64"/>
      <c r="CS1835" s="64"/>
      <c r="CT1835" s="64"/>
      <c r="CU1835" s="64"/>
      <c r="CV1835" s="64"/>
      <c r="CW1835" s="64"/>
      <c r="CX1835" s="64"/>
      <c r="CY1835" s="64"/>
      <c r="CZ1835" s="64"/>
      <c r="DA1835" s="64"/>
      <c r="DB1835" s="64"/>
      <c r="DC1835" s="64"/>
      <c r="DD1835" s="64"/>
      <c r="DE1835" s="64"/>
      <c r="DF1835" s="64"/>
      <c r="DG1835" s="64"/>
      <c r="DH1835" s="64"/>
      <c r="DI1835" s="64"/>
      <c r="DJ1835" s="64"/>
      <c r="DK1835" s="64"/>
      <c r="DL1835" s="64"/>
      <c r="DM1835" s="64"/>
      <c r="DN1835" s="64"/>
      <c r="DO1835" s="64"/>
      <c r="DP1835" s="64"/>
      <c r="DQ1835" s="64"/>
      <c r="DR1835" s="64"/>
      <c r="DS1835" s="64"/>
      <c r="DT1835" s="64"/>
      <c r="DU1835" s="64"/>
      <c r="DV1835" s="64"/>
      <c r="DW1835" s="64"/>
      <c r="DX1835" s="64"/>
      <c r="DY1835" s="64"/>
      <c r="DZ1835" s="64"/>
      <c r="EA1835" s="64"/>
      <c r="EB1835" s="64"/>
      <c r="EC1835" s="64"/>
      <c r="ED1835" s="64"/>
      <c r="EE1835" s="64"/>
      <c r="EF1835" s="64"/>
      <c r="EG1835" s="64"/>
      <c r="EH1835" s="64"/>
      <c r="EI1835" s="64"/>
      <c r="EJ1835" s="64"/>
      <c r="EK1835" s="64"/>
      <c r="EL1835" s="64"/>
      <c r="EM1835" s="64"/>
      <c r="EN1835" s="64"/>
      <c r="EO1835" s="64"/>
      <c r="EP1835" s="64"/>
      <c r="EQ1835" s="64"/>
      <c r="ER1835" s="64"/>
      <c r="ES1835" s="64"/>
      <c r="ET1835" s="64"/>
      <c r="EU1835" s="64"/>
      <c r="EV1835" s="64"/>
      <c r="EW1835" s="64"/>
      <c r="EX1835" s="64"/>
      <c r="EY1835" s="64"/>
      <c r="EZ1835" s="64"/>
      <c r="FA1835" s="64"/>
      <c r="FB1835" s="64"/>
      <c r="FC1835" s="64"/>
      <c r="FD1835" s="64"/>
      <c r="FE1835" s="64"/>
      <c r="FF1835" s="64"/>
      <c r="FG1835" s="64"/>
      <c r="FH1835" s="64"/>
      <c r="FI1835" s="64"/>
      <c r="FJ1835" s="64"/>
      <c r="FK1835" s="64"/>
      <c r="FL1835" s="64"/>
      <c r="FM1835" s="64"/>
      <c r="FN1835" s="64"/>
      <c r="FO1835" s="64"/>
      <c r="FP1835" s="64"/>
      <c r="FQ1835" s="64"/>
      <c r="FR1835" s="64"/>
      <c r="FS1835" s="64"/>
      <c r="FT1835" s="64"/>
    </row>
    <row r="1836" spans="1:176" ht="15" x14ac:dyDescent="0.25">
      <c r="A1836" s="20">
        <f t="shared" si="432"/>
        <v>45589</v>
      </c>
      <c r="B1836" s="22">
        <f t="shared" ca="1" si="423"/>
        <v>1.2526795396169617</v>
      </c>
      <c r="C1836" s="22">
        <f t="shared" ca="1" si="433"/>
        <v>0.97614444</v>
      </c>
      <c r="D1836" s="23">
        <f ca="1">IF(A1836&lt;$B$1,VLOOKUP(A1836,[1]DI!$A$4:$B$15000,2,FALSE),0)</f>
        <v>0.1065</v>
      </c>
      <c r="E1836" s="22">
        <f t="shared" ca="1" si="424"/>
        <v>4.0168000000000002E-4</v>
      </c>
      <c r="F1836" s="23">
        <f t="shared" si="425"/>
        <v>1.3</v>
      </c>
      <c r="G1836" s="24">
        <f t="shared" ca="1" si="426"/>
        <v>1.000522184</v>
      </c>
      <c r="H1836" s="22">
        <f ca="1">TRUNC(PRODUCT(G$10:G1835),15)</f>
        <v>1.6865602032875799</v>
      </c>
      <c r="I1836" s="22">
        <f t="shared" ca="1" si="427"/>
        <v>1.5015535581434301</v>
      </c>
      <c r="J1836" s="22">
        <f t="shared" ca="1" si="428"/>
        <v>1.12321015</v>
      </c>
      <c r="K1836" s="110">
        <f t="shared" ca="1" si="421"/>
        <v>0.27653509961696171</v>
      </c>
      <c r="L1836" s="115">
        <v>0</v>
      </c>
      <c r="M1836" s="67">
        <f>IF(L1836&gt;0,VLOOKUP(L1836,S$12:$AB$125,7),0)</f>
        <v>0</v>
      </c>
      <c r="N1836" s="2">
        <f t="shared" si="422"/>
        <v>0</v>
      </c>
      <c r="O1836" s="22">
        <f t="shared" ca="1" si="429"/>
        <v>0.27653509961696171</v>
      </c>
      <c r="P1836" s="25" t="str">
        <f t="shared" si="430"/>
        <v>A+J=</v>
      </c>
      <c r="Q1836" s="26">
        <f t="shared" si="431"/>
        <v>45306</v>
      </c>
      <c r="R1836" s="4"/>
      <c r="S1836" s="98"/>
      <c r="U1836" s="4"/>
      <c r="V1836" s="4"/>
      <c r="W1836" s="4"/>
      <c r="X1836" s="4"/>
      <c r="Y1836" s="4"/>
      <c r="Z1836" s="4"/>
      <c r="AA1836" s="4"/>
      <c r="AB1836" s="4"/>
      <c r="AC1836" s="4"/>
      <c r="AD1836" s="64"/>
      <c r="AE1836" s="64"/>
      <c r="AF1836" s="64"/>
      <c r="AG1836" s="64"/>
      <c r="AH1836" s="64"/>
      <c r="AI1836" s="64"/>
      <c r="AJ1836" s="64"/>
      <c r="AK1836" s="64"/>
      <c r="AL1836" s="64"/>
      <c r="AM1836" s="64"/>
      <c r="AN1836" s="64"/>
      <c r="AO1836" s="64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4"/>
      <c r="AZ1836" s="64"/>
      <c r="BA1836" s="64"/>
      <c r="BB1836" s="64"/>
      <c r="BC1836" s="64"/>
      <c r="BD1836" s="64"/>
      <c r="BE1836" s="64"/>
      <c r="BF1836" s="64"/>
      <c r="BG1836" s="64"/>
      <c r="BH1836" s="64"/>
      <c r="BI1836" s="64"/>
      <c r="BJ1836" s="64"/>
      <c r="BK1836" s="64"/>
      <c r="BL1836" s="64"/>
      <c r="BM1836" s="64"/>
      <c r="BN1836" s="64"/>
      <c r="BO1836" s="64"/>
      <c r="BP1836" s="64"/>
      <c r="BQ1836" s="64"/>
      <c r="BR1836" s="64"/>
      <c r="BS1836" s="64"/>
      <c r="BT1836" s="64"/>
      <c r="BU1836" s="64"/>
      <c r="BV1836" s="64"/>
      <c r="BW1836" s="64"/>
      <c r="BX1836" s="64"/>
      <c r="BY1836" s="64"/>
      <c r="BZ1836" s="64"/>
      <c r="CA1836" s="64"/>
      <c r="CB1836" s="64"/>
      <c r="CC1836" s="64"/>
      <c r="CD1836" s="64"/>
      <c r="CE1836" s="64"/>
      <c r="CF1836" s="64"/>
      <c r="CG1836" s="64"/>
      <c r="CH1836" s="64"/>
      <c r="CI1836" s="64"/>
      <c r="CJ1836" s="64"/>
      <c r="CK1836" s="64"/>
      <c r="CL1836" s="64"/>
      <c r="CM1836" s="64"/>
      <c r="CN1836" s="64"/>
      <c r="CO1836" s="64"/>
      <c r="CP1836" s="64"/>
      <c r="CQ1836" s="64"/>
      <c r="CR1836" s="64"/>
      <c r="CS1836" s="64"/>
      <c r="CT1836" s="64"/>
      <c r="CU1836" s="64"/>
      <c r="CV1836" s="64"/>
      <c r="CW1836" s="64"/>
      <c r="CX1836" s="64"/>
      <c r="CY1836" s="64"/>
      <c r="CZ1836" s="64"/>
      <c r="DA1836" s="64"/>
      <c r="DB1836" s="64"/>
      <c r="DC1836" s="64"/>
      <c r="DD1836" s="64"/>
      <c r="DE1836" s="64"/>
      <c r="DF1836" s="64"/>
      <c r="DG1836" s="64"/>
      <c r="DH1836" s="64"/>
      <c r="DI1836" s="64"/>
      <c r="DJ1836" s="64"/>
      <c r="DK1836" s="64"/>
      <c r="DL1836" s="64"/>
      <c r="DM1836" s="64"/>
      <c r="DN1836" s="64"/>
      <c r="DO1836" s="64"/>
      <c r="DP1836" s="64"/>
      <c r="DQ1836" s="64"/>
      <c r="DR1836" s="64"/>
      <c r="DS1836" s="64"/>
      <c r="DT1836" s="64"/>
      <c r="DU1836" s="64"/>
      <c r="DV1836" s="64"/>
      <c r="DW1836" s="64"/>
      <c r="DX1836" s="64"/>
      <c r="DY1836" s="64"/>
      <c r="DZ1836" s="64"/>
      <c r="EA1836" s="64"/>
      <c r="EB1836" s="64"/>
      <c r="EC1836" s="64"/>
      <c r="ED1836" s="64"/>
      <c r="EE1836" s="64"/>
      <c r="EF1836" s="64"/>
      <c r="EG1836" s="64"/>
      <c r="EH1836" s="64"/>
      <c r="EI1836" s="64"/>
      <c r="EJ1836" s="64"/>
      <c r="EK1836" s="64"/>
      <c r="EL1836" s="64"/>
      <c r="EM1836" s="64"/>
      <c r="EN1836" s="64"/>
      <c r="EO1836" s="64"/>
      <c r="EP1836" s="64"/>
      <c r="EQ1836" s="64"/>
      <c r="ER1836" s="64"/>
      <c r="ES1836" s="64"/>
      <c r="ET1836" s="64"/>
      <c r="EU1836" s="64"/>
      <c r="EV1836" s="64"/>
      <c r="EW1836" s="64"/>
      <c r="EX1836" s="64"/>
      <c r="EY1836" s="64"/>
      <c r="EZ1836" s="64"/>
      <c r="FA1836" s="64"/>
      <c r="FB1836" s="64"/>
      <c r="FC1836" s="64"/>
      <c r="FD1836" s="64"/>
      <c r="FE1836" s="64"/>
      <c r="FF1836" s="64"/>
      <c r="FG1836" s="64"/>
      <c r="FH1836" s="64"/>
      <c r="FI1836" s="64"/>
      <c r="FJ1836" s="64"/>
      <c r="FK1836" s="64"/>
      <c r="FL1836" s="64"/>
      <c r="FM1836" s="64"/>
      <c r="FN1836" s="64"/>
      <c r="FO1836" s="64"/>
      <c r="FP1836" s="64"/>
      <c r="FQ1836" s="64"/>
      <c r="FR1836" s="64"/>
      <c r="FS1836" s="64"/>
      <c r="FT1836" s="64"/>
    </row>
    <row r="1837" spans="1:176" ht="15" x14ac:dyDescent="0.25">
      <c r="A1837" s="20">
        <f t="shared" si="432"/>
        <v>45590</v>
      </c>
      <c r="B1837" s="22">
        <f t="shared" ca="1" si="423"/>
        <v>1.2533336793434255</v>
      </c>
      <c r="C1837" s="22">
        <f t="shared" ca="1" si="433"/>
        <v>0.97614444</v>
      </c>
      <c r="D1837" s="23">
        <f ca="1">IF(A1837&lt;$B$1,VLOOKUP(A1837,[1]DI!$A$4:$B$15000,2,FALSE),0)</f>
        <v>0.1065</v>
      </c>
      <c r="E1837" s="22">
        <f t="shared" ca="1" si="424"/>
        <v>4.0168000000000002E-4</v>
      </c>
      <c r="F1837" s="23">
        <f t="shared" si="425"/>
        <v>1.3</v>
      </c>
      <c r="G1837" s="24">
        <f t="shared" ca="1" si="426"/>
        <v>1.000522184</v>
      </c>
      <c r="H1837" s="22">
        <f ca="1">TRUNC(PRODUCT(G$10:G1836),15)</f>
        <v>1.68744089804077</v>
      </c>
      <c r="I1837" s="22">
        <f t="shared" ca="1" si="427"/>
        <v>1.5015535581434301</v>
      </c>
      <c r="J1837" s="22">
        <f t="shared" ca="1" si="428"/>
        <v>1.1237966800000001</v>
      </c>
      <c r="K1837" s="110">
        <f t="shared" ca="1" si="421"/>
        <v>0.27718923934342543</v>
      </c>
      <c r="L1837" s="115">
        <v>0</v>
      </c>
      <c r="M1837" s="67">
        <f>IF(L1837&gt;0,VLOOKUP(L1837,S$12:$AB$125,7),0)</f>
        <v>0</v>
      </c>
      <c r="N1837" s="2">
        <f t="shared" si="422"/>
        <v>0</v>
      </c>
      <c r="O1837" s="22">
        <f t="shared" ca="1" si="429"/>
        <v>0.27718923934342543</v>
      </c>
      <c r="P1837" s="25" t="str">
        <f t="shared" si="430"/>
        <v>A+J=</v>
      </c>
      <c r="Q1837" s="26">
        <f t="shared" si="431"/>
        <v>45306</v>
      </c>
      <c r="R1837" s="4"/>
      <c r="S1837" s="98"/>
      <c r="U1837" s="4"/>
      <c r="V1837" s="4"/>
      <c r="W1837" s="4"/>
      <c r="X1837" s="4"/>
      <c r="Y1837" s="4"/>
      <c r="Z1837" s="4"/>
      <c r="AA1837" s="4"/>
      <c r="AB1837" s="4"/>
      <c r="AC1837" s="4"/>
      <c r="AD1837" s="64"/>
      <c r="AE1837" s="64"/>
      <c r="AF1837" s="64"/>
      <c r="AG1837" s="64"/>
      <c r="AH1837" s="64"/>
      <c r="AI1837" s="64"/>
      <c r="AJ1837" s="64"/>
      <c r="AK1837" s="64"/>
      <c r="AL1837" s="64"/>
      <c r="AM1837" s="64"/>
      <c r="AN1837" s="64"/>
      <c r="AO1837" s="64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4"/>
      <c r="AZ1837" s="64"/>
      <c r="BA1837" s="64"/>
      <c r="BB1837" s="64"/>
      <c r="BC1837" s="64"/>
      <c r="BD1837" s="64"/>
      <c r="BE1837" s="64"/>
      <c r="BF1837" s="64"/>
      <c r="BG1837" s="64"/>
      <c r="BH1837" s="64"/>
      <c r="BI1837" s="64"/>
      <c r="BJ1837" s="64"/>
      <c r="BK1837" s="64"/>
      <c r="BL1837" s="64"/>
      <c r="BM1837" s="64"/>
      <c r="BN1837" s="64"/>
      <c r="BO1837" s="64"/>
      <c r="BP1837" s="64"/>
      <c r="BQ1837" s="64"/>
      <c r="BR1837" s="64"/>
      <c r="BS1837" s="64"/>
      <c r="BT1837" s="64"/>
      <c r="BU1837" s="64"/>
      <c r="BV1837" s="64"/>
      <c r="BW1837" s="64"/>
      <c r="BX1837" s="64"/>
      <c r="BY1837" s="64"/>
      <c r="BZ1837" s="64"/>
      <c r="CA1837" s="64"/>
      <c r="CB1837" s="64"/>
      <c r="CC1837" s="64"/>
      <c r="CD1837" s="64"/>
      <c r="CE1837" s="64"/>
      <c r="CF1837" s="64"/>
      <c r="CG1837" s="64"/>
      <c r="CH1837" s="64"/>
      <c r="CI1837" s="64"/>
      <c r="CJ1837" s="64"/>
      <c r="CK1837" s="64"/>
      <c r="CL1837" s="64"/>
      <c r="CM1837" s="64"/>
      <c r="CN1837" s="64"/>
      <c r="CO1837" s="64"/>
      <c r="CP1837" s="64"/>
      <c r="CQ1837" s="64"/>
      <c r="CR1837" s="64"/>
      <c r="CS1837" s="64"/>
      <c r="CT1837" s="64"/>
      <c r="CU1837" s="64"/>
      <c r="CV1837" s="64"/>
      <c r="CW1837" s="64"/>
      <c r="CX1837" s="64"/>
      <c r="CY1837" s="64"/>
      <c r="CZ1837" s="64"/>
      <c r="DA1837" s="64"/>
      <c r="DB1837" s="64"/>
      <c r="DC1837" s="64"/>
      <c r="DD1837" s="64"/>
      <c r="DE1837" s="64"/>
      <c r="DF1837" s="64"/>
      <c r="DG1837" s="64"/>
      <c r="DH1837" s="64"/>
      <c r="DI1837" s="64"/>
      <c r="DJ1837" s="64"/>
      <c r="DK1837" s="64"/>
      <c r="DL1837" s="64"/>
      <c r="DM1837" s="64"/>
      <c r="DN1837" s="64"/>
      <c r="DO1837" s="64"/>
      <c r="DP1837" s="64"/>
      <c r="DQ1837" s="64"/>
      <c r="DR1837" s="64"/>
      <c r="DS1837" s="64"/>
      <c r="DT1837" s="64"/>
      <c r="DU1837" s="64"/>
      <c r="DV1837" s="64"/>
      <c r="DW1837" s="64"/>
      <c r="DX1837" s="64"/>
      <c r="DY1837" s="64"/>
      <c r="DZ1837" s="64"/>
      <c r="EA1837" s="64"/>
      <c r="EB1837" s="64"/>
      <c r="EC1837" s="64"/>
      <c r="ED1837" s="64"/>
      <c r="EE1837" s="64"/>
      <c r="EF1837" s="64"/>
      <c r="EG1837" s="64"/>
      <c r="EH1837" s="64"/>
      <c r="EI1837" s="64"/>
      <c r="EJ1837" s="64"/>
      <c r="EK1837" s="64"/>
      <c r="EL1837" s="64"/>
      <c r="EM1837" s="64"/>
      <c r="EN1837" s="64"/>
      <c r="EO1837" s="64"/>
      <c r="EP1837" s="64"/>
      <c r="EQ1837" s="64"/>
      <c r="ER1837" s="64"/>
      <c r="ES1837" s="64"/>
      <c r="ET1837" s="64"/>
      <c r="EU1837" s="64"/>
      <c r="EV1837" s="64"/>
      <c r="EW1837" s="64"/>
      <c r="EX1837" s="64"/>
      <c r="EY1837" s="64"/>
      <c r="EZ1837" s="64"/>
      <c r="FA1837" s="64"/>
      <c r="FB1837" s="64"/>
      <c r="FC1837" s="64"/>
      <c r="FD1837" s="64"/>
      <c r="FE1837" s="64"/>
      <c r="FF1837" s="64"/>
      <c r="FG1837" s="64"/>
      <c r="FH1837" s="64"/>
      <c r="FI1837" s="64"/>
      <c r="FJ1837" s="64"/>
      <c r="FK1837" s="64"/>
      <c r="FL1837" s="64"/>
      <c r="FM1837" s="64"/>
      <c r="FN1837" s="64"/>
      <c r="FO1837" s="64"/>
      <c r="FP1837" s="64"/>
      <c r="FQ1837" s="64"/>
      <c r="FR1837" s="64"/>
      <c r="FS1837" s="64"/>
      <c r="FT1837" s="64"/>
    </row>
    <row r="1838" spans="1:176" ht="15" x14ac:dyDescent="0.25">
      <c r="A1838" s="20">
        <f t="shared" si="432"/>
        <v>45591</v>
      </c>
      <c r="B1838" s="22">
        <f t="shared" ca="1" si="423"/>
        <v>1.253988150806745</v>
      </c>
      <c r="C1838" s="22">
        <f t="shared" ca="1" si="433"/>
        <v>0.97614444</v>
      </c>
      <c r="D1838" s="23">
        <f ca="1">IF(A1838&lt;$B$1,VLOOKUP(A1838,[1]DI!$A$4:$B$15000,2,FALSE),0)</f>
        <v>0</v>
      </c>
      <c r="E1838" s="22">
        <f t="shared" ca="1" si="424"/>
        <v>0</v>
      </c>
      <c r="F1838" s="23">
        <f t="shared" si="425"/>
        <v>1.3</v>
      </c>
      <c r="G1838" s="24">
        <f t="shared" ca="1" si="426"/>
        <v>1</v>
      </c>
      <c r="H1838" s="22">
        <f ca="1">TRUNC(PRODUCT(G$10:G1837),15)</f>
        <v>1.68832205267868</v>
      </c>
      <c r="I1838" s="22">
        <f t="shared" ca="1" si="427"/>
        <v>1.5015535581434301</v>
      </c>
      <c r="J1838" s="22">
        <f t="shared" ca="1" si="428"/>
        <v>1.1243835099999999</v>
      </c>
      <c r="K1838" s="110">
        <f t="shared" ca="1" si="421"/>
        <v>0.27784371080674486</v>
      </c>
      <c r="L1838" s="115">
        <v>0</v>
      </c>
      <c r="M1838" s="67">
        <f>IF(L1838&gt;0,VLOOKUP(L1838,S$12:$AB$125,7),0)</f>
        <v>0</v>
      </c>
      <c r="N1838" s="2">
        <f t="shared" si="422"/>
        <v>0</v>
      </c>
      <c r="O1838" s="22">
        <f t="shared" ca="1" si="429"/>
        <v>0.27784371080674486</v>
      </c>
      <c r="P1838" s="25" t="str">
        <f t="shared" si="430"/>
        <v>A+J=</v>
      </c>
      <c r="Q1838" s="26">
        <f t="shared" si="431"/>
        <v>45306</v>
      </c>
      <c r="R1838" s="4"/>
      <c r="S1838" s="98"/>
      <c r="U1838" s="4"/>
      <c r="V1838" s="4"/>
      <c r="W1838" s="4"/>
      <c r="X1838" s="4"/>
      <c r="Y1838" s="4"/>
      <c r="Z1838" s="4"/>
      <c r="AA1838" s="4"/>
      <c r="AB1838" s="4"/>
      <c r="AC1838" s="4"/>
      <c r="AD1838" s="64"/>
      <c r="AE1838" s="64"/>
      <c r="AF1838" s="64"/>
      <c r="AG1838" s="64"/>
      <c r="AH1838" s="64"/>
      <c r="AI1838" s="64"/>
      <c r="AJ1838" s="64"/>
      <c r="AK1838" s="64"/>
      <c r="AL1838" s="64"/>
      <c r="AM1838" s="64"/>
      <c r="AN1838" s="64"/>
      <c r="AO1838" s="64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4"/>
      <c r="AZ1838" s="64"/>
      <c r="BA1838" s="64"/>
      <c r="BB1838" s="64"/>
      <c r="BC1838" s="64"/>
      <c r="BD1838" s="64"/>
      <c r="BE1838" s="64"/>
      <c r="BF1838" s="64"/>
      <c r="BG1838" s="64"/>
      <c r="BH1838" s="64"/>
      <c r="BI1838" s="64"/>
      <c r="BJ1838" s="64"/>
      <c r="BK1838" s="64"/>
      <c r="BL1838" s="64"/>
      <c r="BM1838" s="64"/>
      <c r="BN1838" s="64"/>
      <c r="BO1838" s="64"/>
      <c r="BP1838" s="64"/>
      <c r="BQ1838" s="64"/>
      <c r="BR1838" s="64"/>
      <c r="BS1838" s="64"/>
      <c r="BT1838" s="64"/>
      <c r="BU1838" s="64"/>
      <c r="BV1838" s="64"/>
      <c r="BW1838" s="64"/>
      <c r="BX1838" s="64"/>
      <c r="BY1838" s="64"/>
      <c r="BZ1838" s="64"/>
      <c r="CA1838" s="64"/>
      <c r="CB1838" s="64"/>
      <c r="CC1838" s="64"/>
      <c r="CD1838" s="64"/>
      <c r="CE1838" s="64"/>
      <c r="CF1838" s="64"/>
      <c r="CG1838" s="64"/>
      <c r="CH1838" s="64"/>
      <c r="CI1838" s="64"/>
      <c r="CJ1838" s="64"/>
      <c r="CK1838" s="64"/>
      <c r="CL1838" s="64"/>
      <c r="CM1838" s="64"/>
      <c r="CN1838" s="64"/>
      <c r="CO1838" s="64"/>
      <c r="CP1838" s="64"/>
      <c r="CQ1838" s="64"/>
      <c r="CR1838" s="64"/>
      <c r="CS1838" s="64"/>
      <c r="CT1838" s="64"/>
      <c r="CU1838" s="64"/>
      <c r="CV1838" s="64"/>
      <c r="CW1838" s="64"/>
      <c r="CX1838" s="64"/>
      <c r="CY1838" s="64"/>
      <c r="CZ1838" s="64"/>
      <c r="DA1838" s="64"/>
      <c r="DB1838" s="64"/>
      <c r="DC1838" s="64"/>
      <c r="DD1838" s="64"/>
      <c r="DE1838" s="64"/>
      <c r="DF1838" s="64"/>
      <c r="DG1838" s="64"/>
      <c r="DH1838" s="64"/>
      <c r="DI1838" s="64"/>
      <c r="DJ1838" s="64"/>
      <c r="DK1838" s="64"/>
      <c r="DL1838" s="64"/>
      <c r="DM1838" s="64"/>
      <c r="DN1838" s="64"/>
      <c r="DO1838" s="64"/>
      <c r="DP1838" s="64"/>
      <c r="DQ1838" s="64"/>
      <c r="DR1838" s="64"/>
      <c r="DS1838" s="64"/>
      <c r="DT1838" s="64"/>
      <c r="DU1838" s="64"/>
      <c r="DV1838" s="64"/>
      <c r="DW1838" s="64"/>
      <c r="DX1838" s="64"/>
      <c r="DY1838" s="64"/>
      <c r="DZ1838" s="64"/>
      <c r="EA1838" s="64"/>
      <c r="EB1838" s="64"/>
      <c r="EC1838" s="64"/>
      <c r="ED1838" s="64"/>
      <c r="EE1838" s="64"/>
      <c r="EF1838" s="64"/>
      <c r="EG1838" s="64"/>
      <c r="EH1838" s="64"/>
      <c r="EI1838" s="64"/>
      <c r="EJ1838" s="64"/>
      <c r="EK1838" s="64"/>
      <c r="EL1838" s="64"/>
      <c r="EM1838" s="64"/>
      <c r="EN1838" s="64"/>
      <c r="EO1838" s="64"/>
      <c r="EP1838" s="64"/>
      <c r="EQ1838" s="64"/>
      <c r="ER1838" s="64"/>
      <c r="ES1838" s="64"/>
      <c r="ET1838" s="64"/>
      <c r="EU1838" s="64"/>
      <c r="EV1838" s="64"/>
      <c r="EW1838" s="64"/>
      <c r="EX1838" s="64"/>
      <c r="EY1838" s="64"/>
      <c r="EZ1838" s="64"/>
      <c r="FA1838" s="64"/>
      <c r="FB1838" s="64"/>
      <c r="FC1838" s="64"/>
      <c r="FD1838" s="64"/>
      <c r="FE1838" s="64"/>
      <c r="FF1838" s="64"/>
      <c r="FG1838" s="64"/>
      <c r="FH1838" s="64"/>
      <c r="FI1838" s="64"/>
      <c r="FJ1838" s="64"/>
      <c r="FK1838" s="64"/>
      <c r="FL1838" s="64"/>
      <c r="FM1838" s="64"/>
      <c r="FN1838" s="64"/>
      <c r="FO1838" s="64"/>
      <c r="FP1838" s="64"/>
      <c r="FQ1838" s="64"/>
      <c r="FR1838" s="64"/>
      <c r="FS1838" s="64"/>
      <c r="FT1838" s="64"/>
    </row>
    <row r="1839" spans="1:176" ht="15" x14ac:dyDescent="0.25">
      <c r="A1839" s="20">
        <f t="shared" si="432"/>
        <v>45592</v>
      </c>
      <c r="B1839" s="22">
        <f t="shared" ca="1" si="423"/>
        <v>1.253988150806745</v>
      </c>
      <c r="C1839" s="22">
        <f t="shared" ca="1" si="433"/>
        <v>0.97614444</v>
      </c>
      <c r="D1839" s="23">
        <f ca="1">IF(A1839&lt;$B$1,VLOOKUP(A1839,[1]DI!$A$4:$B$15000,2,FALSE),0)</f>
        <v>0</v>
      </c>
      <c r="E1839" s="22">
        <f t="shared" ca="1" si="424"/>
        <v>0</v>
      </c>
      <c r="F1839" s="23">
        <f t="shared" si="425"/>
        <v>1.3</v>
      </c>
      <c r="G1839" s="24">
        <f t="shared" ca="1" si="426"/>
        <v>1</v>
      </c>
      <c r="H1839" s="22">
        <f ca="1">TRUNC(PRODUCT(G$10:G1838),15)</f>
        <v>1.68832205267868</v>
      </c>
      <c r="I1839" s="22">
        <f t="shared" ca="1" si="427"/>
        <v>1.5015535581434301</v>
      </c>
      <c r="J1839" s="22">
        <f t="shared" ca="1" si="428"/>
        <v>1.1243835099999999</v>
      </c>
      <c r="K1839" s="110">
        <f t="shared" ca="1" si="421"/>
        <v>0.27784371080674486</v>
      </c>
      <c r="L1839" s="115">
        <v>0</v>
      </c>
      <c r="M1839" s="67">
        <f>IF(L1839&gt;0,VLOOKUP(L1839,S$12:$AB$125,7),0)</f>
        <v>0</v>
      </c>
      <c r="N1839" s="2">
        <f t="shared" si="422"/>
        <v>0</v>
      </c>
      <c r="O1839" s="22">
        <f t="shared" ca="1" si="429"/>
        <v>0.27784371080674486</v>
      </c>
      <c r="P1839" s="25" t="str">
        <f t="shared" si="430"/>
        <v>A+J=</v>
      </c>
      <c r="Q1839" s="26">
        <f t="shared" si="431"/>
        <v>45306</v>
      </c>
      <c r="R1839" s="4"/>
      <c r="S1839" s="98"/>
      <c r="U1839" s="4"/>
      <c r="V1839" s="4"/>
      <c r="W1839" s="4"/>
      <c r="X1839" s="4"/>
      <c r="Y1839" s="4"/>
      <c r="Z1839" s="4"/>
      <c r="AA1839" s="4"/>
      <c r="AB1839" s="4"/>
      <c r="AC1839" s="4"/>
      <c r="AD1839" s="64"/>
      <c r="AE1839" s="64"/>
      <c r="AF1839" s="64"/>
      <c r="AG1839" s="64"/>
      <c r="AH1839" s="64"/>
      <c r="AI1839" s="64"/>
      <c r="AJ1839" s="64"/>
      <c r="AK1839" s="64"/>
      <c r="AL1839" s="64"/>
      <c r="AM1839" s="64"/>
      <c r="AN1839" s="64"/>
      <c r="AO1839" s="64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4"/>
      <c r="AZ1839" s="64"/>
      <c r="BA1839" s="64"/>
      <c r="BB1839" s="64"/>
      <c r="BC1839" s="64"/>
      <c r="BD1839" s="64"/>
      <c r="BE1839" s="64"/>
      <c r="BF1839" s="64"/>
      <c r="BG1839" s="64"/>
      <c r="BH1839" s="64"/>
      <c r="BI1839" s="64"/>
      <c r="BJ1839" s="64"/>
      <c r="BK1839" s="64"/>
      <c r="BL1839" s="64"/>
      <c r="BM1839" s="64"/>
      <c r="BN1839" s="64"/>
      <c r="BO1839" s="64"/>
      <c r="BP1839" s="64"/>
      <c r="BQ1839" s="64"/>
      <c r="BR1839" s="64"/>
      <c r="BS1839" s="64"/>
      <c r="BT1839" s="64"/>
      <c r="BU1839" s="64"/>
      <c r="BV1839" s="64"/>
      <c r="BW1839" s="64"/>
      <c r="BX1839" s="64"/>
      <c r="BY1839" s="64"/>
      <c r="BZ1839" s="64"/>
      <c r="CA1839" s="64"/>
      <c r="CB1839" s="64"/>
      <c r="CC1839" s="64"/>
      <c r="CD1839" s="64"/>
      <c r="CE1839" s="64"/>
      <c r="CF1839" s="64"/>
      <c r="CG1839" s="64"/>
      <c r="CH1839" s="64"/>
      <c r="CI1839" s="64"/>
      <c r="CJ1839" s="64"/>
      <c r="CK1839" s="64"/>
      <c r="CL1839" s="64"/>
      <c r="CM1839" s="64"/>
      <c r="CN1839" s="64"/>
      <c r="CO1839" s="64"/>
      <c r="CP1839" s="64"/>
      <c r="CQ1839" s="64"/>
      <c r="CR1839" s="64"/>
      <c r="CS1839" s="64"/>
      <c r="CT1839" s="64"/>
      <c r="CU1839" s="64"/>
      <c r="CV1839" s="64"/>
      <c r="CW1839" s="64"/>
      <c r="CX1839" s="64"/>
      <c r="CY1839" s="64"/>
      <c r="CZ1839" s="64"/>
      <c r="DA1839" s="64"/>
      <c r="DB1839" s="64"/>
      <c r="DC1839" s="64"/>
      <c r="DD1839" s="64"/>
      <c r="DE1839" s="64"/>
      <c r="DF1839" s="64"/>
      <c r="DG1839" s="64"/>
      <c r="DH1839" s="64"/>
      <c r="DI1839" s="64"/>
      <c r="DJ1839" s="64"/>
      <c r="DK1839" s="64"/>
      <c r="DL1839" s="64"/>
      <c r="DM1839" s="64"/>
      <c r="DN1839" s="64"/>
      <c r="DO1839" s="64"/>
      <c r="DP1839" s="64"/>
      <c r="DQ1839" s="64"/>
      <c r="DR1839" s="64"/>
      <c r="DS1839" s="64"/>
      <c r="DT1839" s="64"/>
      <c r="DU1839" s="64"/>
      <c r="DV1839" s="64"/>
      <c r="DW1839" s="64"/>
      <c r="DX1839" s="64"/>
      <c r="DY1839" s="64"/>
      <c r="DZ1839" s="64"/>
      <c r="EA1839" s="64"/>
      <c r="EB1839" s="64"/>
      <c r="EC1839" s="64"/>
      <c r="ED1839" s="64"/>
      <c r="EE1839" s="64"/>
      <c r="EF1839" s="64"/>
      <c r="EG1839" s="64"/>
      <c r="EH1839" s="64"/>
      <c r="EI1839" s="64"/>
      <c r="EJ1839" s="64"/>
      <c r="EK1839" s="64"/>
      <c r="EL1839" s="64"/>
      <c r="EM1839" s="64"/>
      <c r="EN1839" s="64"/>
      <c r="EO1839" s="64"/>
      <c r="EP1839" s="64"/>
      <c r="EQ1839" s="64"/>
      <c r="ER1839" s="64"/>
      <c r="ES1839" s="64"/>
      <c r="ET1839" s="64"/>
      <c r="EU1839" s="64"/>
      <c r="EV1839" s="64"/>
      <c r="EW1839" s="64"/>
      <c r="EX1839" s="64"/>
      <c r="EY1839" s="64"/>
      <c r="EZ1839" s="64"/>
      <c r="FA1839" s="64"/>
      <c r="FB1839" s="64"/>
      <c r="FC1839" s="64"/>
      <c r="FD1839" s="64"/>
      <c r="FE1839" s="64"/>
      <c r="FF1839" s="64"/>
      <c r="FG1839" s="64"/>
      <c r="FH1839" s="64"/>
      <c r="FI1839" s="64"/>
      <c r="FJ1839" s="64"/>
      <c r="FK1839" s="64"/>
      <c r="FL1839" s="64"/>
      <c r="FM1839" s="64"/>
      <c r="FN1839" s="64"/>
      <c r="FO1839" s="64"/>
      <c r="FP1839" s="64"/>
      <c r="FQ1839" s="64"/>
      <c r="FR1839" s="64"/>
      <c r="FS1839" s="64"/>
      <c r="FT1839" s="64"/>
    </row>
    <row r="1840" spans="1:176" ht="15" x14ac:dyDescent="0.25">
      <c r="A1840" s="20">
        <f t="shared" si="432"/>
        <v>45593</v>
      </c>
      <c r="B1840" s="22">
        <f t="shared" ca="1" si="423"/>
        <v>1.253988150806745</v>
      </c>
      <c r="C1840" s="22">
        <f t="shared" ca="1" si="433"/>
        <v>0.97614444</v>
      </c>
      <c r="D1840" s="23">
        <f ca="1">IF(A1840&lt;$B$1,VLOOKUP(A1840,[1]DI!$A$4:$B$15000,2,FALSE),0)</f>
        <v>0.1065</v>
      </c>
      <c r="E1840" s="22">
        <f t="shared" ca="1" si="424"/>
        <v>4.0168000000000002E-4</v>
      </c>
      <c r="F1840" s="23">
        <f t="shared" si="425"/>
        <v>1.3</v>
      </c>
      <c r="G1840" s="24">
        <f t="shared" ca="1" si="426"/>
        <v>1.000522184</v>
      </c>
      <c r="H1840" s="22">
        <f ca="1">TRUNC(PRODUCT(G$10:G1839),15)</f>
        <v>1.68832205267868</v>
      </c>
      <c r="I1840" s="22">
        <f t="shared" ca="1" si="427"/>
        <v>1.5015535581434301</v>
      </c>
      <c r="J1840" s="22">
        <f t="shared" ca="1" si="428"/>
        <v>1.1243835099999999</v>
      </c>
      <c r="K1840" s="110">
        <f t="shared" ref="K1840:K1903" ca="1" si="434">TRUNC((C1840*(J1840-1)),8)+(-R$1531*J1840)</f>
        <v>0.27784371080674486</v>
      </c>
      <c r="L1840" s="115">
        <v>0</v>
      </c>
      <c r="M1840" s="67">
        <f>IF(L1840&gt;0,VLOOKUP(L1840,S$12:$AB$125,7),0)</f>
        <v>0</v>
      </c>
      <c r="N1840" s="2">
        <f t="shared" si="422"/>
        <v>0</v>
      </c>
      <c r="O1840" s="22">
        <f t="shared" ca="1" si="429"/>
        <v>0.27784371080674486</v>
      </c>
      <c r="P1840" s="25" t="str">
        <f t="shared" si="430"/>
        <v>A+J=</v>
      </c>
      <c r="Q1840" s="26">
        <f t="shared" si="431"/>
        <v>45306</v>
      </c>
      <c r="R1840" s="4"/>
      <c r="S1840" s="98"/>
      <c r="U1840" s="4"/>
      <c r="V1840" s="4"/>
      <c r="W1840" s="4"/>
      <c r="X1840" s="4"/>
      <c r="Y1840" s="4"/>
      <c r="Z1840" s="4"/>
      <c r="AA1840" s="4"/>
      <c r="AB1840" s="4"/>
      <c r="AC1840" s="4"/>
      <c r="AD1840" s="64"/>
      <c r="AE1840" s="64"/>
      <c r="AF1840" s="64"/>
      <c r="AG1840" s="64"/>
      <c r="AH1840" s="64"/>
      <c r="AI1840" s="64"/>
      <c r="AJ1840" s="64"/>
      <c r="AK1840" s="64"/>
      <c r="AL1840" s="64"/>
      <c r="AM1840" s="64"/>
      <c r="AN1840" s="64"/>
      <c r="AO1840" s="64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64"/>
      <c r="BB1840" s="64"/>
      <c r="BC1840" s="64"/>
      <c r="BD1840" s="64"/>
      <c r="BE1840" s="64"/>
      <c r="BF1840" s="64"/>
      <c r="BG1840" s="64"/>
      <c r="BH1840" s="64"/>
      <c r="BI1840" s="64"/>
      <c r="BJ1840" s="64"/>
      <c r="BK1840" s="64"/>
      <c r="BL1840" s="64"/>
      <c r="BM1840" s="64"/>
      <c r="BN1840" s="64"/>
      <c r="BO1840" s="64"/>
      <c r="BP1840" s="64"/>
      <c r="BQ1840" s="64"/>
      <c r="BR1840" s="64"/>
      <c r="BS1840" s="64"/>
      <c r="BT1840" s="64"/>
      <c r="BU1840" s="64"/>
      <c r="BV1840" s="64"/>
      <c r="BW1840" s="64"/>
      <c r="BX1840" s="64"/>
      <c r="BY1840" s="64"/>
      <c r="BZ1840" s="64"/>
      <c r="CA1840" s="64"/>
      <c r="CB1840" s="64"/>
      <c r="CC1840" s="64"/>
      <c r="CD1840" s="64"/>
      <c r="CE1840" s="64"/>
      <c r="CF1840" s="64"/>
      <c r="CG1840" s="64"/>
      <c r="CH1840" s="64"/>
      <c r="CI1840" s="64"/>
      <c r="CJ1840" s="64"/>
      <c r="CK1840" s="64"/>
      <c r="CL1840" s="64"/>
      <c r="CM1840" s="64"/>
      <c r="CN1840" s="64"/>
      <c r="CO1840" s="64"/>
      <c r="CP1840" s="64"/>
      <c r="CQ1840" s="64"/>
      <c r="CR1840" s="64"/>
      <c r="CS1840" s="64"/>
      <c r="CT1840" s="64"/>
      <c r="CU1840" s="64"/>
      <c r="CV1840" s="64"/>
      <c r="CW1840" s="64"/>
      <c r="CX1840" s="64"/>
      <c r="CY1840" s="64"/>
      <c r="CZ1840" s="64"/>
      <c r="DA1840" s="64"/>
      <c r="DB1840" s="64"/>
      <c r="DC1840" s="64"/>
      <c r="DD1840" s="64"/>
      <c r="DE1840" s="64"/>
      <c r="DF1840" s="64"/>
      <c r="DG1840" s="64"/>
      <c r="DH1840" s="64"/>
      <c r="DI1840" s="64"/>
      <c r="DJ1840" s="64"/>
      <c r="DK1840" s="64"/>
      <c r="DL1840" s="64"/>
      <c r="DM1840" s="64"/>
      <c r="DN1840" s="64"/>
      <c r="DO1840" s="64"/>
      <c r="DP1840" s="64"/>
      <c r="DQ1840" s="64"/>
      <c r="DR1840" s="64"/>
      <c r="DS1840" s="64"/>
      <c r="DT1840" s="64"/>
      <c r="DU1840" s="64"/>
      <c r="DV1840" s="64"/>
      <c r="DW1840" s="64"/>
      <c r="DX1840" s="64"/>
      <c r="DY1840" s="64"/>
      <c r="DZ1840" s="64"/>
      <c r="EA1840" s="64"/>
      <c r="EB1840" s="64"/>
      <c r="EC1840" s="64"/>
      <c r="ED1840" s="64"/>
      <c r="EE1840" s="64"/>
      <c r="EF1840" s="64"/>
      <c r="EG1840" s="64"/>
      <c r="EH1840" s="64"/>
      <c r="EI1840" s="64"/>
      <c r="EJ1840" s="64"/>
      <c r="EK1840" s="64"/>
      <c r="EL1840" s="64"/>
      <c r="EM1840" s="64"/>
      <c r="EN1840" s="64"/>
      <c r="EO1840" s="64"/>
      <c r="EP1840" s="64"/>
      <c r="EQ1840" s="64"/>
      <c r="ER1840" s="64"/>
      <c r="ES1840" s="64"/>
      <c r="ET1840" s="64"/>
      <c r="EU1840" s="64"/>
      <c r="EV1840" s="64"/>
      <c r="EW1840" s="64"/>
      <c r="EX1840" s="64"/>
      <c r="EY1840" s="64"/>
      <c r="EZ1840" s="64"/>
      <c r="FA1840" s="64"/>
      <c r="FB1840" s="64"/>
      <c r="FC1840" s="64"/>
      <c r="FD1840" s="64"/>
      <c r="FE1840" s="64"/>
      <c r="FF1840" s="64"/>
      <c r="FG1840" s="64"/>
      <c r="FH1840" s="64"/>
      <c r="FI1840" s="64"/>
      <c r="FJ1840" s="64"/>
      <c r="FK1840" s="64"/>
      <c r="FL1840" s="64"/>
      <c r="FM1840" s="64"/>
      <c r="FN1840" s="64"/>
      <c r="FO1840" s="64"/>
      <c r="FP1840" s="64"/>
      <c r="FQ1840" s="64"/>
      <c r="FR1840" s="64"/>
      <c r="FS1840" s="64"/>
      <c r="FT1840" s="64"/>
    </row>
    <row r="1841" spans="1:176" ht="15" x14ac:dyDescent="0.25">
      <c r="A1841" s="20">
        <f t="shared" si="432"/>
        <v>45594</v>
      </c>
      <c r="B1841" s="22">
        <f t="shared" ca="1" si="423"/>
        <v>1.2546429540069199</v>
      </c>
      <c r="C1841" s="22">
        <f t="shared" ca="1" si="433"/>
        <v>0.97614444</v>
      </c>
      <c r="D1841" s="23">
        <f ca="1">IF(A1841&lt;$B$1,VLOOKUP(A1841,[1]DI!$A$4:$B$15000,2,FALSE),0)</f>
        <v>0.1065</v>
      </c>
      <c r="E1841" s="22">
        <f t="shared" ca="1" si="424"/>
        <v>4.0168000000000002E-4</v>
      </c>
      <c r="F1841" s="23">
        <f t="shared" si="425"/>
        <v>1.3</v>
      </c>
      <c r="G1841" s="24">
        <f t="shared" ca="1" si="426"/>
        <v>1.000522184</v>
      </c>
      <c r="H1841" s="22">
        <f ca="1">TRUNC(PRODUCT(G$10:G1840),15)</f>
        <v>1.6892036674414299</v>
      </c>
      <c r="I1841" s="22">
        <f t="shared" ca="1" si="427"/>
        <v>1.5015535581434301</v>
      </c>
      <c r="J1841" s="22">
        <f t="shared" ca="1" si="428"/>
        <v>1.1249706399999999</v>
      </c>
      <c r="K1841" s="110">
        <f t="shared" ca="1" si="434"/>
        <v>0.27849851400691994</v>
      </c>
      <c r="L1841" s="115">
        <v>0</v>
      </c>
      <c r="M1841" s="67">
        <f>IF(L1841&gt;0,VLOOKUP(L1841,S$12:$AB$125,7),0)</f>
        <v>0</v>
      </c>
      <c r="N1841" s="2">
        <f t="shared" si="422"/>
        <v>0</v>
      </c>
      <c r="O1841" s="22">
        <f t="shared" ca="1" si="429"/>
        <v>0.27849851400691994</v>
      </c>
      <c r="P1841" s="25" t="str">
        <f t="shared" si="430"/>
        <v>A+J=</v>
      </c>
      <c r="Q1841" s="26">
        <f t="shared" si="431"/>
        <v>45306</v>
      </c>
      <c r="R1841" s="4"/>
      <c r="S1841" s="98"/>
      <c r="U1841" s="4"/>
      <c r="V1841" s="4"/>
      <c r="W1841" s="4"/>
      <c r="X1841" s="4"/>
      <c r="Y1841" s="4"/>
      <c r="Z1841" s="4"/>
      <c r="AA1841" s="4"/>
      <c r="AB1841" s="4"/>
      <c r="AC1841" s="4"/>
      <c r="AD1841" s="64"/>
      <c r="AE1841" s="64"/>
      <c r="AF1841" s="64"/>
      <c r="AG1841" s="64"/>
      <c r="AH1841" s="64"/>
      <c r="AI1841" s="64"/>
      <c r="AJ1841" s="64"/>
      <c r="AK1841" s="64"/>
      <c r="AL1841" s="64"/>
      <c r="AM1841" s="64"/>
      <c r="AN1841" s="64"/>
      <c r="AO1841" s="64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64"/>
      <c r="BB1841" s="64"/>
      <c r="BC1841" s="64"/>
      <c r="BD1841" s="64"/>
      <c r="BE1841" s="64"/>
      <c r="BF1841" s="64"/>
      <c r="BG1841" s="64"/>
      <c r="BH1841" s="64"/>
      <c r="BI1841" s="64"/>
      <c r="BJ1841" s="64"/>
      <c r="BK1841" s="64"/>
      <c r="BL1841" s="64"/>
      <c r="BM1841" s="64"/>
      <c r="BN1841" s="64"/>
      <c r="BO1841" s="64"/>
      <c r="BP1841" s="64"/>
      <c r="BQ1841" s="64"/>
      <c r="BR1841" s="64"/>
      <c r="BS1841" s="64"/>
      <c r="BT1841" s="64"/>
      <c r="BU1841" s="64"/>
      <c r="BV1841" s="64"/>
      <c r="BW1841" s="64"/>
      <c r="BX1841" s="64"/>
      <c r="BY1841" s="64"/>
      <c r="BZ1841" s="64"/>
      <c r="CA1841" s="64"/>
      <c r="CB1841" s="64"/>
      <c r="CC1841" s="64"/>
      <c r="CD1841" s="64"/>
      <c r="CE1841" s="64"/>
      <c r="CF1841" s="64"/>
      <c r="CG1841" s="64"/>
      <c r="CH1841" s="64"/>
      <c r="CI1841" s="64"/>
      <c r="CJ1841" s="64"/>
      <c r="CK1841" s="64"/>
      <c r="CL1841" s="64"/>
      <c r="CM1841" s="64"/>
      <c r="CN1841" s="64"/>
      <c r="CO1841" s="64"/>
      <c r="CP1841" s="64"/>
      <c r="CQ1841" s="64"/>
      <c r="CR1841" s="64"/>
      <c r="CS1841" s="64"/>
      <c r="CT1841" s="64"/>
      <c r="CU1841" s="64"/>
      <c r="CV1841" s="64"/>
      <c r="CW1841" s="64"/>
      <c r="CX1841" s="64"/>
      <c r="CY1841" s="64"/>
      <c r="CZ1841" s="64"/>
      <c r="DA1841" s="64"/>
      <c r="DB1841" s="64"/>
      <c r="DC1841" s="64"/>
      <c r="DD1841" s="64"/>
      <c r="DE1841" s="64"/>
      <c r="DF1841" s="64"/>
      <c r="DG1841" s="64"/>
      <c r="DH1841" s="64"/>
      <c r="DI1841" s="64"/>
      <c r="DJ1841" s="64"/>
      <c r="DK1841" s="64"/>
      <c r="DL1841" s="64"/>
      <c r="DM1841" s="64"/>
      <c r="DN1841" s="64"/>
      <c r="DO1841" s="64"/>
      <c r="DP1841" s="64"/>
      <c r="DQ1841" s="64"/>
      <c r="DR1841" s="64"/>
      <c r="DS1841" s="64"/>
      <c r="DT1841" s="64"/>
      <c r="DU1841" s="64"/>
      <c r="DV1841" s="64"/>
      <c r="DW1841" s="64"/>
      <c r="DX1841" s="64"/>
      <c r="DY1841" s="64"/>
      <c r="DZ1841" s="64"/>
      <c r="EA1841" s="64"/>
      <c r="EB1841" s="64"/>
      <c r="EC1841" s="64"/>
      <c r="ED1841" s="64"/>
      <c r="EE1841" s="64"/>
      <c r="EF1841" s="64"/>
      <c r="EG1841" s="64"/>
      <c r="EH1841" s="64"/>
      <c r="EI1841" s="64"/>
      <c r="EJ1841" s="64"/>
      <c r="EK1841" s="64"/>
      <c r="EL1841" s="64"/>
      <c r="EM1841" s="64"/>
      <c r="EN1841" s="64"/>
      <c r="EO1841" s="64"/>
      <c r="EP1841" s="64"/>
      <c r="EQ1841" s="64"/>
      <c r="ER1841" s="64"/>
      <c r="ES1841" s="64"/>
      <c r="ET1841" s="64"/>
      <c r="EU1841" s="64"/>
      <c r="EV1841" s="64"/>
      <c r="EW1841" s="64"/>
      <c r="EX1841" s="64"/>
      <c r="EY1841" s="64"/>
      <c r="EZ1841" s="64"/>
      <c r="FA1841" s="64"/>
      <c r="FB1841" s="64"/>
      <c r="FC1841" s="64"/>
      <c r="FD1841" s="64"/>
      <c r="FE1841" s="64"/>
      <c r="FF1841" s="64"/>
      <c r="FG1841" s="64"/>
      <c r="FH1841" s="64"/>
      <c r="FI1841" s="64"/>
      <c r="FJ1841" s="64"/>
      <c r="FK1841" s="64"/>
      <c r="FL1841" s="64"/>
      <c r="FM1841" s="64"/>
      <c r="FN1841" s="64"/>
      <c r="FO1841" s="64"/>
      <c r="FP1841" s="64"/>
      <c r="FQ1841" s="64"/>
      <c r="FR1841" s="64"/>
      <c r="FS1841" s="64"/>
      <c r="FT1841" s="64"/>
    </row>
    <row r="1842" spans="1:176" ht="15" x14ac:dyDescent="0.25">
      <c r="A1842" s="20">
        <f t="shared" si="432"/>
        <v>45595</v>
      </c>
      <c r="B1842" s="22">
        <f t="shared" ca="1" si="423"/>
        <v>1.2552981103351792</v>
      </c>
      <c r="C1842" s="22">
        <f t="shared" ca="1" si="433"/>
        <v>0.97614444</v>
      </c>
      <c r="D1842" s="23">
        <f ca="1">IF(A1842&lt;$B$1,VLOOKUP(A1842,[1]DI!$A$4:$B$15000,2,FALSE),0)</f>
        <v>0.1065</v>
      </c>
      <c r="E1842" s="22">
        <f t="shared" ca="1" si="424"/>
        <v>4.0168000000000002E-4</v>
      </c>
      <c r="F1842" s="23">
        <f t="shared" si="425"/>
        <v>1.3</v>
      </c>
      <c r="G1842" s="24">
        <f t="shared" ca="1" si="426"/>
        <v>1.000522184</v>
      </c>
      <c r="H1842" s="22">
        <f ca="1">TRUNC(PRODUCT(G$10:G1841),15)</f>
        <v>1.6900857425693101</v>
      </c>
      <c r="I1842" s="22">
        <f t="shared" ca="1" si="427"/>
        <v>1.5015535581434301</v>
      </c>
      <c r="J1842" s="22">
        <f t="shared" ca="1" si="428"/>
        <v>1.12555808</v>
      </c>
      <c r="K1842" s="110">
        <f t="shared" ca="1" si="434"/>
        <v>0.27915367033517918</v>
      </c>
      <c r="L1842" s="115">
        <v>0</v>
      </c>
      <c r="M1842" s="67">
        <f>IF(L1842&gt;0,VLOOKUP(L1842,S$12:$AB$125,7),0)</f>
        <v>0</v>
      </c>
      <c r="N1842" s="2">
        <f t="shared" si="422"/>
        <v>0</v>
      </c>
      <c r="O1842" s="22">
        <f t="shared" ca="1" si="429"/>
        <v>0.27915367033517918</v>
      </c>
      <c r="P1842" s="25" t="str">
        <f t="shared" si="430"/>
        <v>A+J=</v>
      </c>
      <c r="Q1842" s="26">
        <f t="shared" si="431"/>
        <v>45306</v>
      </c>
      <c r="R1842" s="4"/>
      <c r="S1842" s="98"/>
      <c r="U1842" s="4"/>
      <c r="V1842" s="4"/>
      <c r="W1842" s="4"/>
      <c r="X1842" s="4"/>
      <c r="Y1842" s="4"/>
      <c r="Z1842" s="4"/>
      <c r="AA1842" s="4"/>
      <c r="AB1842" s="4"/>
      <c r="AC1842" s="4"/>
      <c r="AD1842" s="64"/>
      <c r="AE1842" s="64"/>
      <c r="AF1842" s="64"/>
      <c r="AG1842" s="64"/>
      <c r="AH1842" s="64"/>
      <c r="AI1842" s="64"/>
      <c r="AJ1842" s="64"/>
      <c r="AK1842" s="64"/>
      <c r="AL1842" s="64"/>
      <c r="AM1842" s="64"/>
      <c r="AN1842" s="64"/>
      <c r="AO1842" s="64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4"/>
      <c r="AZ1842" s="64"/>
      <c r="BA1842" s="64"/>
      <c r="BB1842" s="64"/>
      <c r="BC1842" s="64"/>
      <c r="BD1842" s="64"/>
      <c r="BE1842" s="64"/>
      <c r="BF1842" s="64"/>
      <c r="BG1842" s="64"/>
      <c r="BH1842" s="64"/>
      <c r="BI1842" s="64"/>
      <c r="BJ1842" s="64"/>
      <c r="BK1842" s="64"/>
      <c r="BL1842" s="64"/>
      <c r="BM1842" s="64"/>
      <c r="BN1842" s="64"/>
      <c r="BO1842" s="64"/>
      <c r="BP1842" s="64"/>
      <c r="BQ1842" s="64"/>
      <c r="BR1842" s="64"/>
      <c r="BS1842" s="64"/>
      <c r="BT1842" s="64"/>
      <c r="BU1842" s="64"/>
      <c r="BV1842" s="64"/>
      <c r="BW1842" s="64"/>
      <c r="BX1842" s="64"/>
      <c r="BY1842" s="64"/>
      <c r="BZ1842" s="64"/>
      <c r="CA1842" s="64"/>
      <c r="CB1842" s="64"/>
      <c r="CC1842" s="64"/>
      <c r="CD1842" s="64"/>
      <c r="CE1842" s="64"/>
      <c r="CF1842" s="64"/>
      <c r="CG1842" s="64"/>
      <c r="CH1842" s="64"/>
      <c r="CI1842" s="64"/>
      <c r="CJ1842" s="64"/>
      <c r="CK1842" s="64"/>
      <c r="CL1842" s="64"/>
      <c r="CM1842" s="64"/>
      <c r="CN1842" s="64"/>
      <c r="CO1842" s="64"/>
      <c r="CP1842" s="64"/>
      <c r="CQ1842" s="64"/>
      <c r="CR1842" s="64"/>
      <c r="CS1842" s="64"/>
      <c r="CT1842" s="64"/>
      <c r="CU1842" s="64"/>
      <c r="CV1842" s="64"/>
      <c r="CW1842" s="64"/>
      <c r="CX1842" s="64"/>
      <c r="CY1842" s="64"/>
      <c r="CZ1842" s="64"/>
      <c r="DA1842" s="64"/>
      <c r="DB1842" s="64"/>
      <c r="DC1842" s="64"/>
      <c r="DD1842" s="64"/>
      <c r="DE1842" s="64"/>
      <c r="DF1842" s="64"/>
      <c r="DG1842" s="64"/>
      <c r="DH1842" s="64"/>
      <c r="DI1842" s="64"/>
      <c r="DJ1842" s="64"/>
      <c r="DK1842" s="64"/>
      <c r="DL1842" s="64"/>
      <c r="DM1842" s="64"/>
      <c r="DN1842" s="64"/>
      <c r="DO1842" s="64"/>
      <c r="DP1842" s="64"/>
      <c r="DQ1842" s="64"/>
      <c r="DR1842" s="64"/>
      <c r="DS1842" s="64"/>
      <c r="DT1842" s="64"/>
      <c r="DU1842" s="64"/>
      <c r="DV1842" s="64"/>
      <c r="DW1842" s="64"/>
      <c r="DX1842" s="64"/>
      <c r="DY1842" s="64"/>
      <c r="DZ1842" s="64"/>
      <c r="EA1842" s="64"/>
      <c r="EB1842" s="64"/>
      <c r="EC1842" s="64"/>
      <c r="ED1842" s="64"/>
      <c r="EE1842" s="64"/>
      <c r="EF1842" s="64"/>
      <c r="EG1842" s="64"/>
      <c r="EH1842" s="64"/>
      <c r="EI1842" s="64"/>
      <c r="EJ1842" s="64"/>
      <c r="EK1842" s="64"/>
      <c r="EL1842" s="64"/>
      <c r="EM1842" s="64"/>
      <c r="EN1842" s="64"/>
      <c r="EO1842" s="64"/>
      <c r="EP1842" s="64"/>
      <c r="EQ1842" s="64"/>
      <c r="ER1842" s="64"/>
      <c r="ES1842" s="64"/>
      <c r="ET1842" s="64"/>
      <c r="EU1842" s="64"/>
      <c r="EV1842" s="64"/>
      <c r="EW1842" s="64"/>
      <c r="EX1842" s="64"/>
      <c r="EY1842" s="64"/>
      <c r="EZ1842" s="64"/>
      <c r="FA1842" s="64"/>
      <c r="FB1842" s="64"/>
      <c r="FC1842" s="64"/>
      <c r="FD1842" s="64"/>
      <c r="FE1842" s="64"/>
      <c r="FF1842" s="64"/>
      <c r="FG1842" s="64"/>
      <c r="FH1842" s="64"/>
      <c r="FI1842" s="64"/>
      <c r="FJ1842" s="64"/>
      <c r="FK1842" s="64"/>
      <c r="FL1842" s="64"/>
      <c r="FM1842" s="64"/>
      <c r="FN1842" s="64"/>
      <c r="FO1842" s="64"/>
      <c r="FP1842" s="64"/>
      <c r="FQ1842" s="64"/>
      <c r="FR1842" s="64"/>
      <c r="FS1842" s="64"/>
      <c r="FT1842" s="64"/>
    </row>
    <row r="1843" spans="1:176" ht="15" x14ac:dyDescent="0.25">
      <c r="A1843" s="20">
        <f t="shared" si="432"/>
        <v>45596</v>
      </c>
      <c r="B1843" s="22">
        <f t="shared" ca="1" si="423"/>
        <v>1.2559536097915225</v>
      </c>
      <c r="C1843" s="22">
        <f t="shared" ca="1" si="433"/>
        <v>0.97614444</v>
      </c>
      <c r="D1843" s="23">
        <f ca="1">IF(A1843&lt;$B$1,VLOOKUP(A1843,[1]DI!$A$4:$B$15000,2,FALSE),0)</f>
        <v>0.1065</v>
      </c>
      <c r="E1843" s="22">
        <f t="shared" ca="1" si="424"/>
        <v>4.0168000000000002E-4</v>
      </c>
      <c r="F1843" s="23">
        <f t="shared" si="425"/>
        <v>1.3</v>
      </c>
      <c r="G1843" s="24">
        <f t="shared" ca="1" si="426"/>
        <v>1.000522184</v>
      </c>
      <c r="H1843" s="22">
        <f ca="1">TRUNC(PRODUCT(G$10:G1842),15)</f>
        <v>1.69096827830271</v>
      </c>
      <c r="I1843" s="22">
        <f t="shared" ca="1" si="427"/>
        <v>1.5015535581434301</v>
      </c>
      <c r="J1843" s="22">
        <f t="shared" ca="1" si="428"/>
        <v>1.12614583</v>
      </c>
      <c r="K1843" s="110">
        <f t="shared" ca="1" si="434"/>
        <v>0.27980916979152254</v>
      </c>
      <c r="L1843" s="115">
        <v>0</v>
      </c>
      <c r="M1843" s="67">
        <f>IF(L1843&gt;0,VLOOKUP(L1843,S$12:$AB$125,7),0)</f>
        <v>0</v>
      </c>
      <c r="N1843" s="2">
        <f t="shared" si="422"/>
        <v>0</v>
      </c>
      <c r="O1843" s="22">
        <f t="shared" ca="1" si="429"/>
        <v>0.27980916979152254</v>
      </c>
      <c r="P1843" s="25" t="str">
        <f t="shared" si="430"/>
        <v>A+J=</v>
      </c>
      <c r="Q1843" s="26">
        <f t="shared" si="431"/>
        <v>45306</v>
      </c>
      <c r="R1843" s="4"/>
      <c r="S1843" s="98"/>
      <c r="U1843" s="4"/>
      <c r="V1843" s="4"/>
      <c r="W1843" s="4"/>
      <c r="X1843" s="4"/>
      <c r="Y1843" s="4"/>
      <c r="Z1843" s="4"/>
      <c r="AA1843" s="4"/>
      <c r="AB1843" s="4"/>
      <c r="AC1843" s="4"/>
      <c r="AD1843" s="64"/>
      <c r="AE1843" s="64"/>
      <c r="AF1843" s="64"/>
      <c r="AG1843" s="64"/>
      <c r="AH1843" s="64"/>
      <c r="AI1843" s="64"/>
      <c r="AJ1843" s="64"/>
      <c r="AK1843" s="64"/>
      <c r="AL1843" s="64"/>
      <c r="AM1843" s="64"/>
      <c r="AN1843" s="64"/>
      <c r="AO1843" s="64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64"/>
      <c r="BB1843" s="64"/>
      <c r="BC1843" s="64"/>
      <c r="BD1843" s="64"/>
      <c r="BE1843" s="64"/>
      <c r="BF1843" s="64"/>
      <c r="BG1843" s="64"/>
      <c r="BH1843" s="64"/>
      <c r="BI1843" s="64"/>
      <c r="BJ1843" s="64"/>
      <c r="BK1843" s="64"/>
      <c r="BL1843" s="64"/>
      <c r="BM1843" s="64"/>
      <c r="BN1843" s="64"/>
      <c r="BO1843" s="64"/>
      <c r="BP1843" s="64"/>
      <c r="BQ1843" s="64"/>
      <c r="BR1843" s="64"/>
      <c r="BS1843" s="64"/>
      <c r="BT1843" s="64"/>
      <c r="BU1843" s="64"/>
      <c r="BV1843" s="64"/>
      <c r="BW1843" s="64"/>
      <c r="BX1843" s="64"/>
      <c r="BY1843" s="64"/>
      <c r="BZ1843" s="64"/>
      <c r="CA1843" s="64"/>
      <c r="CB1843" s="64"/>
      <c r="CC1843" s="64"/>
      <c r="CD1843" s="64"/>
      <c r="CE1843" s="64"/>
      <c r="CF1843" s="64"/>
      <c r="CG1843" s="64"/>
      <c r="CH1843" s="64"/>
      <c r="CI1843" s="64"/>
      <c r="CJ1843" s="64"/>
      <c r="CK1843" s="64"/>
      <c r="CL1843" s="64"/>
      <c r="CM1843" s="64"/>
      <c r="CN1843" s="64"/>
      <c r="CO1843" s="64"/>
      <c r="CP1843" s="64"/>
      <c r="CQ1843" s="64"/>
      <c r="CR1843" s="64"/>
      <c r="CS1843" s="64"/>
      <c r="CT1843" s="64"/>
      <c r="CU1843" s="64"/>
      <c r="CV1843" s="64"/>
      <c r="CW1843" s="64"/>
      <c r="CX1843" s="64"/>
      <c r="CY1843" s="64"/>
      <c r="CZ1843" s="64"/>
      <c r="DA1843" s="64"/>
      <c r="DB1843" s="64"/>
      <c r="DC1843" s="64"/>
      <c r="DD1843" s="64"/>
      <c r="DE1843" s="64"/>
      <c r="DF1843" s="64"/>
      <c r="DG1843" s="64"/>
      <c r="DH1843" s="64"/>
      <c r="DI1843" s="64"/>
      <c r="DJ1843" s="64"/>
      <c r="DK1843" s="64"/>
      <c r="DL1843" s="64"/>
      <c r="DM1843" s="64"/>
      <c r="DN1843" s="64"/>
      <c r="DO1843" s="64"/>
      <c r="DP1843" s="64"/>
      <c r="DQ1843" s="64"/>
      <c r="DR1843" s="64"/>
      <c r="DS1843" s="64"/>
      <c r="DT1843" s="64"/>
      <c r="DU1843" s="64"/>
      <c r="DV1843" s="64"/>
      <c r="DW1843" s="64"/>
      <c r="DX1843" s="64"/>
      <c r="DY1843" s="64"/>
      <c r="DZ1843" s="64"/>
      <c r="EA1843" s="64"/>
      <c r="EB1843" s="64"/>
      <c r="EC1843" s="64"/>
      <c r="ED1843" s="64"/>
      <c r="EE1843" s="64"/>
      <c r="EF1843" s="64"/>
      <c r="EG1843" s="64"/>
      <c r="EH1843" s="64"/>
      <c r="EI1843" s="64"/>
      <c r="EJ1843" s="64"/>
      <c r="EK1843" s="64"/>
      <c r="EL1843" s="64"/>
      <c r="EM1843" s="64"/>
      <c r="EN1843" s="64"/>
      <c r="EO1843" s="64"/>
      <c r="EP1843" s="64"/>
      <c r="EQ1843" s="64"/>
      <c r="ER1843" s="64"/>
      <c r="ES1843" s="64"/>
      <c r="ET1843" s="64"/>
      <c r="EU1843" s="64"/>
      <c r="EV1843" s="64"/>
      <c r="EW1843" s="64"/>
      <c r="EX1843" s="64"/>
      <c r="EY1843" s="64"/>
      <c r="EZ1843" s="64"/>
      <c r="FA1843" s="64"/>
      <c r="FB1843" s="64"/>
      <c r="FC1843" s="64"/>
      <c r="FD1843" s="64"/>
      <c r="FE1843" s="64"/>
      <c r="FF1843" s="64"/>
      <c r="FG1843" s="64"/>
      <c r="FH1843" s="64"/>
      <c r="FI1843" s="64"/>
      <c r="FJ1843" s="64"/>
      <c r="FK1843" s="64"/>
      <c r="FL1843" s="64"/>
      <c r="FM1843" s="64"/>
      <c r="FN1843" s="64"/>
      <c r="FO1843" s="64"/>
      <c r="FP1843" s="64"/>
      <c r="FQ1843" s="64"/>
      <c r="FR1843" s="64"/>
      <c r="FS1843" s="64"/>
      <c r="FT1843" s="64"/>
    </row>
    <row r="1844" spans="1:176" ht="15" x14ac:dyDescent="0.25">
      <c r="A1844" s="20">
        <f t="shared" si="432"/>
        <v>45597</v>
      </c>
      <c r="B1844" s="22">
        <f t="shared" ca="1" si="423"/>
        <v>1.2566094523759501</v>
      </c>
      <c r="C1844" s="22">
        <f t="shared" ca="1" si="433"/>
        <v>0.97614444</v>
      </c>
      <c r="D1844" s="23">
        <f ca="1">IF(A1844&lt;$B$1,VLOOKUP(A1844,[1]DI!$A$4:$B$15000,2,FALSE),0)</f>
        <v>0.1065</v>
      </c>
      <c r="E1844" s="22">
        <f t="shared" ca="1" si="424"/>
        <v>4.0168000000000002E-4</v>
      </c>
      <c r="F1844" s="23">
        <f t="shared" si="425"/>
        <v>1.3</v>
      </c>
      <c r="G1844" s="24">
        <f t="shared" ca="1" si="426"/>
        <v>1.000522184</v>
      </c>
      <c r="H1844" s="22">
        <f ca="1">TRUNC(PRODUCT(G$10:G1843),15)</f>
        <v>1.6918512748821499</v>
      </c>
      <c r="I1844" s="22">
        <f t="shared" ca="1" si="427"/>
        <v>1.5015535581434301</v>
      </c>
      <c r="J1844" s="22">
        <f t="shared" ca="1" si="428"/>
        <v>1.1267338899999999</v>
      </c>
      <c r="K1844" s="110">
        <f t="shared" ca="1" si="434"/>
        <v>0.28046501237595006</v>
      </c>
      <c r="L1844" s="115">
        <v>0</v>
      </c>
      <c r="M1844" s="67">
        <f>IF(L1844&gt;0,VLOOKUP(L1844,S$12:$AB$125,7),0)</f>
        <v>0</v>
      </c>
      <c r="N1844" s="2">
        <f t="shared" si="422"/>
        <v>0</v>
      </c>
      <c r="O1844" s="22">
        <f t="shared" ca="1" si="429"/>
        <v>0.28046501237595006</v>
      </c>
      <c r="P1844" s="25" t="str">
        <f t="shared" si="430"/>
        <v>A+J=</v>
      </c>
      <c r="Q1844" s="26">
        <f t="shared" si="431"/>
        <v>45306</v>
      </c>
      <c r="R1844" s="4"/>
      <c r="S1844" s="98"/>
      <c r="U1844" s="4"/>
      <c r="V1844" s="4"/>
      <c r="W1844" s="4"/>
      <c r="X1844" s="4"/>
      <c r="Y1844" s="4"/>
      <c r="Z1844" s="4"/>
      <c r="AA1844" s="4"/>
      <c r="AB1844" s="4"/>
      <c r="AC1844" s="4"/>
      <c r="AD1844" s="64"/>
      <c r="AE1844" s="64"/>
      <c r="AF1844" s="64"/>
      <c r="AG1844" s="64"/>
      <c r="AH1844" s="64"/>
      <c r="AI1844" s="64"/>
      <c r="AJ1844" s="64"/>
      <c r="AK1844" s="64"/>
      <c r="AL1844" s="64"/>
      <c r="AM1844" s="64"/>
      <c r="AN1844" s="64"/>
      <c r="AO1844" s="64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4"/>
      <c r="AZ1844" s="64"/>
      <c r="BA1844" s="64"/>
      <c r="BB1844" s="64"/>
      <c r="BC1844" s="64"/>
      <c r="BD1844" s="64"/>
      <c r="BE1844" s="64"/>
      <c r="BF1844" s="64"/>
      <c r="BG1844" s="64"/>
      <c r="BH1844" s="64"/>
      <c r="BI1844" s="64"/>
      <c r="BJ1844" s="64"/>
      <c r="BK1844" s="64"/>
      <c r="BL1844" s="64"/>
      <c r="BM1844" s="64"/>
      <c r="BN1844" s="64"/>
      <c r="BO1844" s="64"/>
      <c r="BP1844" s="64"/>
      <c r="BQ1844" s="64"/>
      <c r="BR1844" s="64"/>
      <c r="BS1844" s="64"/>
      <c r="BT1844" s="64"/>
      <c r="BU1844" s="64"/>
      <c r="BV1844" s="64"/>
      <c r="BW1844" s="64"/>
      <c r="BX1844" s="64"/>
      <c r="BY1844" s="64"/>
      <c r="BZ1844" s="64"/>
      <c r="CA1844" s="64"/>
      <c r="CB1844" s="64"/>
      <c r="CC1844" s="64"/>
      <c r="CD1844" s="64"/>
      <c r="CE1844" s="64"/>
      <c r="CF1844" s="64"/>
      <c r="CG1844" s="64"/>
      <c r="CH1844" s="64"/>
      <c r="CI1844" s="64"/>
      <c r="CJ1844" s="64"/>
      <c r="CK1844" s="64"/>
      <c r="CL1844" s="64"/>
      <c r="CM1844" s="64"/>
      <c r="CN1844" s="64"/>
      <c r="CO1844" s="64"/>
      <c r="CP1844" s="64"/>
      <c r="CQ1844" s="64"/>
      <c r="CR1844" s="64"/>
      <c r="CS1844" s="64"/>
      <c r="CT1844" s="64"/>
      <c r="CU1844" s="64"/>
      <c r="CV1844" s="64"/>
      <c r="CW1844" s="64"/>
      <c r="CX1844" s="64"/>
      <c r="CY1844" s="64"/>
      <c r="CZ1844" s="64"/>
      <c r="DA1844" s="64"/>
      <c r="DB1844" s="64"/>
      <c r="DC1844" s="64"/>
      <c r="DD1844" s="64"/>
      <c r="DE1844" s="64"/>
      <c r="DF1844" s="64"/>
      <c r="DG1844" s="64"/>
      <c r="DH1844" s="64"/>
      <c r="DI1844" s="64"/>
      <c r="DJ1844" s="64"/>
      <c r="DK1844" s="64"/>
      <c r="DL1844" s="64"/>
      <c r="DM1844" s="64"/>
      <c r="DN1844" s="64"/>
      <c r="DO1844" s="64"/>
      <c r="DP1844" s="64"/>
      <c r="DQ1844" s="64"/>
      <c r="DR1844" s="64"/>
      <c r="DS1844" s="64"/>
      <c r="DT1844" s="64"/>
      <c r="DU1844" s="64"/>
      <c r="DV1844" s="64"/>
      <c r="DW1844" s="64"/>
      <c r="DX1844" s="64"/>
      <c r="DY1844" s="64"/>
      <c r="DZ1844" s="64"/>
      <c r="EA1844" s="64"/>
      <c r="EB1844" s="64"/>
      <c r="EC1844" s="64"/>
      <c r="ED1844" s="64"/>
      <c r="EE1844" s="64"/>
      <c r="EF1844" s="64"/>
      <c r="EG1844" s="64"/>
      <c r="EH1844" s="64"/>
      <c r="EI1844" s="64"/>
      <c r="EJ1844" s="64"/>
      <c r="EK1844" s="64"/>
      <c r="EL1844" s="64"/>
      <c r="EM1844" s="64"/>
      <c r="EN1844" s="64"/>
      <c r="EO1844" s="64"/>
      <c r="EP1844" s="64"/>
      <c r="EQ1844" s="64"/>
      <c r="ER1844" s="64"/>
      <c r="ES1844" s="64"/>
      <c r="ET1844" s="64"/>
      <c r="EU1844" s="64"/>
      <c r="EV1844" s="64"/>
      <c r="EW1844" s="64"/>
      <c r="EX1844" s="64"/>
      <c r="EY1844" s="64"/>
      <c r="EZ1844" s="64"/>
      <c r="FA1844" s="64"/>
      <c r="FB1844" s="64"/>
      <c r="FC1844" s="64"/>
      <c r="FD1844" s="64"/>
      <c r="FE1844" s="64"/>
      <c r="FF1844" s="64"/>
      <c r="FG1844" s="64"/>
      <c r="FH1844" s="64"/>
      <c r="FI1844" s="64"/>
      <c r="FJ1844" s="64"/>
      <c r="FK1844" s="64"/>
      <c r="FL1844" s="64"/>
      <c r="FM1844" s="64"/>
      <c r="FN1844" s="64"/>
      <c r="FO1844" s="64"/>
      <c r="FP1844" s="64"/>
      <c r="FQ1844" s="64"/>
      <c r="FR1844" s="64"/>
      <c r="FS1844" s="64"/>
      <c r="FT1844" s="64"/>
    </row>
    <row r="1845" spans="1:176" ht="15" x14ac:dyDescent="0.25">
      <c r="A1845" s="20">
        <f t="shared" si="432"/>
        <v>45598</v>
      </c>
      <c r="B1845" s="22">
        <f t="shared" ca="1" si="423"/>
        <v>1.2572656266972333</v>
      </c>
      <c r="C1845" s="22">
        <f t="shared" ca="1" si="433"/>
        <v>0.97614444</v>
      </c>
      <c r="D1845" s="23">
        <f ca="1">IF(A1845&lt;$B$1,VLOOKUP(A1845,[1]DI!$A$4:$B$15000,2,FALSE),0)</f>
        <v>0</v>
      </c>
      <c r="E1845" s="22">
        <f t="shared" ca="1" si="424"/>
        <v>0</v>
      </c>
      <c r="F1845" s="23">
        <f t="shared" si="425"/>
        <v>1.3</v>
      </c>
      <c r="G1845" s="24">
        <f t="shared" ca="1" si="426"/>
        <v>1</v>
      </c>
      <c r="H1845" s="22">
        <f ca="1">TRUNC(PRODUCT(G$10:G1844),15)</f>
        <v>1.69273473254827</v>
      </c>
      <c r="I1845" s="22">
        <f t="shared" ca="1" si="427"/>
        <v>1.5015535581434301</v>
      </c>
      <c r="J1845" s="22">
        <f t="shared" ca="1" si="428"/>
        <v>1.12732225</v>
      </c>
      <c r="K1845" s="110">
        <f t="shared" ca="1" si="434"/>
        <v>0.28112118669723329</v>
      </c>
      <c r="L1845" s="115">
        <v>0</v>
      </c>
      <c r="M1845" s="67">
        <f>IF(L1845&gt;0,VLOOKUP(L1845,S$12:$AB$125,7),0)</f>
        <v>0</v>
      </c>
      <c r="N1845" s="2">
        <f t="shared" si="422"/>
        <v>0</v>
      </c>
      <c r="O1845" s="22">
        <f t="shared" ca="1" si="429"/>
        <v>0.28112118669723329</v>
      </c>
      <c r="P1845" s="25" t="str">
        <f t="shared" si="430"/>
        <v>A+J=</v>
      </c>
      <c r="Q1845" s="26">
        <f t="shared" si="431"/>
        <v>45306</v>
      </c>
      <c r="R1845" s="4"/>
      <c r="S1845" s="98"/>
      <c r="U1845" s="4"/>
      <c r="V1845" s="4"/>
      <c r="W1845" s="4"/>
      <c r="X1845" s="4"/>
      <c r="Y1845" s="4"/>
      <c r="Z1845" s="4"/>
      <c r="AA1845" s="4"/>
      <c r="AB1845" s="4"/>
      <c r="AC1845" s="4"/>
      <c r="AD1845" s="64"/>
      <c r="AE1845" s="64"/>
      <c r="AF1845" s="64"/>
      <c r="AG1845" s="64"/>
      <c r="AH1845" s="64"/>
      <c r="AI1845" s="64"/>
      <c r="AJ1845" s="64"/>
      <c r="AK1845" s="64"/>
      <c r="AL1845" s="64"/>
      <c r="AM1845" s="64"/>
      <c r="AN1845" s="64"/>
      <c r="AO1845" s="64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4"/>
      <c r="AZ1845" s="64"/>
      <c r="BA1845" s="64"/>
      <c r="BB1845" s="64"/>
      <c r="BC1845" s="64"/>
      <c r="BD1845" s="64"/>
      <c r="BE1845" s="64"/>
      <c r="BF1845" s="64"/>
      <c r="BG1845" s="64"/>
      <c r="BH1845" s="64"/>
      <c r="BI1845" s="64"/>
      <c r="BJ1845" s="64"/>
      <c r="BK1845" s="64"/>
      <c r="BL1845" s="64"/>
      <c r="BM1845" s="64"/>
      <c r="BN1845" s="64"/>
      <c r="BO1845" s="64"/>
      <c r="BP1845" s="64"/>
      <c r="BQ1845" s="64"/>
      <c r="BR1845" s="64"/>
      <c r="BS1845" s="64"/>
      <c r="BT1845" s="64"/>
      <c r="BU1845" s="64"/>
      <c r="BV1845" s="64"/>
      <c r="BW1845" s="64"/>
      <c r="BX1845" s="64"/>
      <c r="BY1845" s="64"/>
      <c r="BZ1845" s="64"/>
      <c r="CA1845" s="64"/>
      <c r="CB1845" s="64"/>
      <c r="CC1845" s="64"/>
      <c r="CD1845" s="64"/>
      <c r="CE1845" s="64"/>
      <c r="CF1845" s="64"/>
      <c r="CG1845" s="64"/>
      <c r="CH1845" s="64"/>
      <c r="CI1845" s="64"/>
      <c r="CJ1845" s="64"/>
      <c r="CK1845" s="64"/>
      <c r="CL1845" s="64"/>
      <c r="CM1845" s="64"/>
      <c r="CN1845" s="64"/>
      <c r="CO1845" s="64"/>
      <c r="CP1845" s="64"/>
      <c r="CQ1845" s="64"/>
      <c r="CR1845" s="64"/>
      <c r="CS1845" s="64"/>
      <c r="CT1845" s="64"/>
      <c r="CU1845" s="64"/>
      <c r="CV1845" s="64"/>
      <c r="CW1845" s="64"/>
      <c r="CX1845" s="64"/>
      <c r="CY1845" s="64"/>
      <c r="CZ1845" s="64"/>
      <c r="DA1845" s="64"/>
      <c r="DB1845" s="64"/>
      <c r="DC1845" s="64"/>
      <c r="DD1845" s="64"/>
      <c r="DE1845" s="64"/>
      <c r="DF1845" s="64"/>
      <c r="DG1845" s="64"/>
      <c r="DH1845" s="64"/>
      <c r="DI1845" s="64"/>
      <c r="DJ1845" s="64"/>
      <c r="DK1845" s="64"/>
      <c r="DL1845" s="64"/>
      <c r="DM1845" s="64"/>
      <c r="DN1845" s="64"/>
      <c r="DO1845" s="64"/>
      <c r="DP1845" s="64"/>
      <c r="DQ1845" s="64"/>
      <c r="DR1845" s="64"/>
      <c r="DS1845" s="64"/>
      <c r="DT1845" s="64"/>
      <c r="DU1845" s="64"/>
      <c r="DV1845" s="64"/>
      <c r="DW1845" s="64"/>
      <c r="DX1845" s="64"/>
      <c r="DY1845" s="64"/>
      <c r="DZ1845" s="64"/>
      <c r="EA1845" s="64"/>
      <c r="EB1845" s="64"/>
      <c r="EC1845" s="64"/>
      <c r="ED1845" s="64"/>
      <c r="EE1845" s="64"/>
      <c r="EF1845" s="64"/>
      <c r="EG1845" s="64"/>
      <c r="EH1845" s="64"/>
      <c r="EI1845" s="64"/>
      <c r="EJ1845" s="64"/>
      <c r="EK1845" s="64"/>
      <c r="EL1845" s="64"/>
      <c r="EM1845" s="64"/>
      <c r="EN1845" s="64"/>
      <c r="EO1845" s="64"/>
      <c r="EP1845" s="64"/>
      <c r="EQ1845" s="64"/>
      <c r="ER1845" s="64"/>
      <c r="ES1845" s="64"/>
      <c r="ET1845" s="64"/>
      <c r="EU1845" s="64"/>
      <c r="EV1845" s="64"/>
      <c r="EW1845" s="64"/>
      <c r="EX1845" s="64"/>
      <c r="EY1845" s="64"/>
      <c r="EZ1845" s="64"/>
      <c r="FA1845" s="64"/>
      <c r="FB1845" s="64"/>
      <c r="FC1845" s="64"/>
      <c r="FD1845" s="64"/>
      <c r="FE1845" s="64"/>
      <c r="FF1845" s="64"/>
      <c r="FG1845" s="64"/>
      <c r="FH1845" s="64"/>
      <c r="FI1845" s="64"/>
      <c r="FJ1845" s="64"/>
      <c r="FK1845" s="64"/>
      <c r="FL1845" s="64"/>
      <c r="FM1845" s="64"/>
      <c r="FN1845" s="64"/>
      <c r="FO1845" s="64"/>
      <c r="FP1845" s="64"/>
      <c r="FQ1845" s="64"/>
      <c r="FR1845" s="64"/>
      <c r="FS1845" s="64"/>
      <c r="FT1845" s="64"/>
    </row>
    <row r="1846" spans="1:176" ht="15" x14ac:dyDescent="0.25">
      <c r="A1846" s="20">
        <f t="shared" si="432"/>
        <v>45599</v>
      </c>
      <c r="B1846" s="22">
        <f t="shared" ca="1" si="423"/>
        <v>1.2572656266972333</v>
      </c>
      <c r="C1846" s="22">
        <f t="shared" ca="1" si="433"/>
        <v>0.97614444</v>
      </c>
      <c r="D1846" s="23">
        <f ca="1">IF(A1846&lt;$B$1,VLOOKUP(A1846,[1]DI!$A$4:$B$15000,2,FALSE),0)</f>
        <v>0</v>
      </c>
      <c r="E1846" s="22">
        <f t="shared" ca="1" si="424"/>
        <v>0</v>
      </c>
      <c r="F1846" s="23">
        <f t="shared" si="425"/>
        <v>1.3</v>
      </c>
      <c r="G1846" s="24">
        <f t="shared" ca="1" si="426"/>
        <v>1</v>
      </c>
      <c r="H1846" s="22">
        <f ca="1">TRUNC(PRODUCT(G$10:G1845),15)</f>
        <v>1.69273473254827</v>
      </c>
      <c r="I1846" s="22">
        <f t="shared" ca="1" si="427"/>
        <v>1.5015535581434301</v>
      </c>
      <c r="J1846" s="22">
        <f t="shared" ca="1" si="428"/>
        <v>1.12732225</v>
      </c>
      <c r="K1846" s="110">
        <f t="shared" ca="1" si="434"/>
        <v>0.28112118669723329</v>
      </c>
      <c r="L1846" s="115">
        <v>0</v>
      </c>
      <c r="M1846" s="67">
        <f>IF(L1846&gt;0,VLOOKUP(L1846,S$12:$AB$125,7),0)</f>
        <v>0</v>
      </c>
      <c r="N1846" s="2">
        <f t="shared" si="422"/>
        <v>0</v>
      </c>
      <c r="O1846" s="22">
        <f t="shared" ca="1" si="429"/>
        <v>0.28112118669723329</v>
      </c>
      <c r="P1846" s="25" t="str">
        <f t="shared" si="430"/>
        <v>A+J=</v>
      </c>
      <c r="Q1846" s="26">
        <f t="shared" si="431"/>
        <v>45306</v>
      </c>
      <c r="R1846" s="4"/>
      <c r="S1846" s="98"/>
      <c r="U1846" s="4"/>
      <c r="V1846" s="4"/>
      <c r="W1846" s="4"/>
      <c r="X1846" s="4"/>
      <c r="Y1846" s="4"/>
      <c r="Z1846" s="4"/>
      <c r="AA1846" s="4"/>
      <c r="AB1846" s="4"/>
      <c r="AC1846" s="4"/>
      <c r="AD1846" s="64"/>
      <c r="AE1846" s="64"/>
      <c r="AF1846" s="64"/>
      <c r="AG1846" s="64"/>
      <c r="AH1846" s="64"/>
      <c r="AI1846" s="64"/>
      <c r="AJ1846" s="64"/>
      <c r="AK1846" s="64"/>
      <c r="AL1846" s="64"/>
      <c r="AM1846" s="64"/>
      <c r="AN1846" s="64"/>
      <c r="AO1846" s="64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4"/>
      <c r="AZ1846" s="64"/>
      <c r="BA1846" s="64"/>
      <c r="BB1846" s="64"/>
      <c r="BC1846" s="64"/>
      <c r="BD1846" s="64"/>
      <c r="BE1846" s="64"/>
      <c r="BF1846" s="64"/>
      <c r="BG1846" s="64"/>
      <c r="BH1846" s="64"/>
      <c r="BI1846" s="64"/>
      <c r="BJ1846" s="64"/>
      <c r="BK1846" s="64"/>
      <c r="BL1846" s="64"/>
      <c r="BM1846" s="64"/>
      <c r="BN1846" s="64"/>
      <c r="BO1846" s="64"/>
      <c r="BP1846" s="64"/>
      <c r="BQ1846" s="64"/>
      <c r="BR1846" s="64"/>
      <c r="BS1846" s="64"/>
      <c r="BT1846" s="64"/>
      <c r="BU1846" s="64"/>
      <c r="BV1846" s="64"/>
      <c r="BW1846" s="64"/>
      <c r="BX1846" s="64"/>
      <c r="BY1846" s="64"/>
      <c r="BZ1846" s="64"/>
      <c r="CA1846" s="64"/>
      <c r="CB1846" s="64"/>
      <c r="CC1846" s="64"/>
      <c r="CD1846" s="64"/>
      <c r="CE1846" s="64"/>
      <c r="CF1846" s="64"/>
      <c r="CG1846" s="64"/>
      <c r="CH1846" s="64"/>
      <c r="CI1846" s="64"/>
      <c r="CJ1846" s="64"/>
      <c r="CK1846" s="64"/>
      <c r="CL1846" s="64"/>
      <c r="CM1846" s="64"/>
      <c r="CN1846" s="64"/>
      <c r="CO1846" s="64"/>
      <c r="CP1846" s="64"/>
      <c r="CQ1846" s="64"/>
      <c r="CR1846" s="64"/>
      <c r="CS1846" s="64"/>
      <c r="CT1846" s="64"/>
      <c r="CU1846" s="64"/>
      <c r="CV1846" s="64"/>
      <c r="CW1846" s="64"/>
      <c r="CX1846" s="64"/>
      <c r="CY1846" s="64"/>
      <c r="CZ1846" s="64"/>
      <c r="DA1846" s="64"/>
      <c r="DB1846" s="64"/>
      <c r="DC1846" s="64"/>
      <c r="DD1846" s="64"/>
      <c r="DE1846" s="64"/>
      <c r="DF1846" s="64"/>
      <c r="DG1846" s="64"/>
      <c r="DH1846" s="64"/>
      <c r="DI1846" s="64"/>
      <c r="DJ1846" s="64"/>
      <c r="DK1846" s="64"/>
      <c r="DL1846" s="64"/>
      <c r="DM1846" s="64"/>
      <c r="DN1846" s="64"/>
      <c r="DO1846" s="64"/>
      <c r="DP1846" s="64"/>
      <c r="DQ1846" s="64"/>
      <c r="DR1846" s="64"/>
      <c r="DS1846" s="64"/>
      <c r="DT1846" s="64"/>
      <c r="DU1846" s="64"/>
      <c r="DV1846" s="64"/>
      <c r="DW1846" s="64"/>
      <c r="DX1846" s="64"/>
      <c r="DY1846" s="64"/>
      <c r="DZ1846" s="64"/>
      <c r="EA1846" s="64"/>
      <c r="EB1846" s="64"/>
      <c r="EC1846" s="64"/>
      <c r="ED1846" s="64"/>
      <c r="EE1846" s="64"/>
      <c r="EF1846" s="64"/>
      <c r="EG1846" s="64"/>
      <c r="EH1846" s="64"/>
      <c r="EI1846" s="64"/>
      <c r="EJ1846" s="64"/>
      <c r="EK1846" s="64"/>
      <c r="EL1846" s="64"/>
      <c r="EM1846" s="64"/>
      <c r="EN1846" s="64"/>
      <c r="EO1846" s="64"/>
      <c r="EP1846" s="64"/>
      <c r="EQ1846" s="64"/>
      <c r="ER1846" s="64"/>
      <c r="ES1846" s="64"/>
      <c r="ET1846" s="64"/>
      <c r="EU1846" s="64"/>
      <c r="EV1846" s="64"/>
      <c r="EW1846" s="64"/>
      <c r="EX1846" s="64"/>
      <c r="EY1846" s="64"/>
      <c r="EZ1846" s="64"/>
      <c r="FA1846" s="64"/>
      <c r="FB1846" s="64"/>
      <c r="FC1846" s="64"/>
      <c r="FD1846" s="64"/>
      <c r="FE1846" s="64"/>
      <c r="FF1846" s="64"/>
      <c r="FG1846" s="64"/>
      <c r="FH1846" s="64"/>
      <c r="FI1846" s="64"/>
      <c r="FJ1846" s="64"/>
      <c r="FK1846" s="64"/>
      <c r="FL1846" s="64"/>
      <c r="FM1846" s="64"/>
      <c r="FN1846" s="64"/>
      <c r="FO1846" s="64"/>
      <c r="FP1846" s="64"/>
      <c r="FQ1846" s="64"/>
      <c r="FR1846" s="64"/>
      <c r="FS1846" s="64"/>
      <c r="FT1846" s="64"/>
    </row>
    <row r="1847" spans="1:176" ht="15" x14ac:dyDescent="0.25">
      <c r="A1847" s="20">
        <f t="shared" si="432"/>
        <v>45600</v>
      </c>
      <c r="B1847" s="22">
        <f t="shared" ca="1" si="423"/>
        <v>1.2572656266972333</v>
      </c>
      <c r="C1847" s="22">
        <f t="shared" ca="1" si="433"/>
        <v>0.97614444</v>
      </c>
      <c r="D1847" s="23">
        <f ca="1">IF(A1847&lt;$B$1,VLOOKUP(A1847,[1]DI!$A$4:$B$15000,2,FALSE),0)</f>
        <v>0.1065</v>
      </c>
      <c r="E1847" s="22">
        <f t="shared" ca="1" si="424"/>
        <v>4.0168000000000002E-4</v>
      </c>
      <c r="F1847" s="23">
        <f t="shared" si="425"/>
        <v>1.3</v>
      </c>
      <c r="G1847" s="24">
        <f t="shared" ca="1" si="426"/>
        <v>1.000522184</v>
      </c>
      <c r="H1847" s="22">
        <f ca="1">TRUNC(PRODUCT(G$10:G1846),15)</f>
        <v>1.69273473254827</v>
      </c>
      <c r="I1847" s="22">
        <f t="shared" ca="1" si="427"/>
        <v>1.5015535581434301</v>
      </c>
      <c r="J1847" s="22">
        <f t="shared" ca="1" si="428"/>
        <v>1.12732225</v>
      </c>
      <c r="K1847" s="110">
        <f t="shared" ca="1" si="434"/>
        <v>0.28112118669723329</v>
      </c>
      <c r="L1847" s="115">
        <v>0</v>
      </c>
      <c r="M1847" s="67">
        <f>IF(L1847&gt;0,VLOOKUP(L1847,S$12:$AB$125,7),0)</f>
        <v>0</v>
      </c>
      <c r="N1847" s="2">
        <f t="shared" si="422"/>
        <v>0</v>
      </c>
      <c r="O1847" s="22">
        <f t="shared" ca="1" si="429"/>
        <v>0.28112118669723329</v>
      </c>
      <c r="P1847" s="25" t="str">
        <f t="shared" si="430"/>
        <v>A+J=</v>
      </c>
      <c r="Q1847" s="26">
        <f t="shared" si="431"/>
        <v>45306</v>
      </c>
      <c r="R1847" s="4"/>
      <c r="S1847" s="98"/>
      <c r="U1847" s="4"/>
      <c r="V1847" s="4"/>
      <c r="W1847" s="4"/>
      <c r="X1847" s="4"/>
      <c r="Y1847" s="4"/>
      <c r="Z1847" s="4"/>
      <c r="AA1847" s="4"/>
      <c r="AB1847" s="4"/>
      <c r="AC1847" s="4"/>
      <c r="AD1847" s="64"/>
      <c r="AE1847" s="64"/>
      <c r="AF1847" s="64"/>
      <c r="AG1847" s="64"/>
      <c r="AH1847" s="64"/>
      <c r="AI1847" s="64"/>
      <c r="AJ1847" s="64"/>
      <c r="AK1847" s="64"/>
      <c r="AL1847" s="64"/>
      <c r="AM1847" s="64"/>
      <c r="AN1847" s="64"/>
      <c r="AO1847" s="64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4"/>
      <c r="AZ1847" s="64"/>
      <c r="BA1847" s="64"/>
      <c r="BB1847" s="64"/>
      <c r="BC1847" s="64"/>
      <c r="BD1847" s="64"/>
      <c r="BE1847" s="64"/>
      <c r="BF1847" s="64"/>
      <c r="BG1847" s="64"/>
      <c r="BH1847" s="64"/>
      <c r="BI1847" s="64"/>
      <c r="BJ1847" s="64"/>
      <c r="BK1847" s="64"/>
      <c r="BL1847" s="64"/>
      <c r="BM1847" s="64"/>
      <c r="BN1847" s="64"/>
      <c r="BO1847" s="64"/>
      <c r="BP1847" s="64"/>
      <c r="BQ1847" s="64"/>
      <c r="BR1847" s="64"/>
      <c r="BS1847" s="64"/>
      <c r="BT1847" s="64"/>
      <c r="BU1847" s="64"/>
      <c r="BV1847" s="64"/>
      <c r="BW1847" s="64"/>
      <c r="BX1847" s="64"/>
      <c r="BY1847" s="64"/>
      <c r="BZ1847" s="64"/>
      <c r="CA1847" s="64"/>
      <c r="CB1847" s="64"/>
      <c r="CC1847" s="64"/>
      <c r="CD1847" s="64"/>
      <c r="CE1847" s="64"/>
      <c r="CF1847" s="64"/>
      <c r="CG1847" s="64"/>
      <c r="CH1847" s="64"/>
      <c r="CI1847" s="64"/>
      <c r="CJ1847" s="64"/>
      <c r="CK1847" s="64"/>
      <c r="CL1847" s="64"/>
      <c r="CM1847" s="64"/>
      <c r="CN1847" s="64"/>
      <c r="CO1847" s="64"/>
      <c r="CP1847" s="64"/>
      <c r="CQ1847" s="64"/>
      <c r="CR1847" s="64"/>
      <c r="CS1847" s="64"/>
      <c r="CT1847" s="64"/>
      <c r="CU1847" s="64"/>
      <c r="CV1847" s="64"/>
      <c r="CW1847" s="64"/>
      <c r="CX1847" s="64"/>
      <c r="CY1847" s="64"/>
      <c r="CZ1847" s="64"/>
      <c r="DA1847" s="64"/>
      <c r="DB1847" s="64"/>
      <c r="DC1847" s="64"/>
      <c r="DD1847" s="64"/>
      <c r="DE1847" s="64"/>
      <c r="DF1847" s="64"/>
      <c r="DG1847" s="64"/>
      <c r="DH1847" s="64"/>
      <c r="DI1847" s="64"/>
      <c r="DJ1847" s="64"/>
      <c r="DK1847" s="64"/>
      <c r="DL1847" s="64"/>
      <c r="DM1847" s="64"/>
      <c r="DN1847" s="64"/>
      <c r="DO1847" s="64"/>
      <c r="DP1847" s="64"/>
      <c r="DQ1847" s="64"/>
      <c r="DR1847" s="64"/>
      <c r="DS1847" s="64"/>
      <c r="DT1847" s="64"/>
      <c r="DU1847" s="64"/>
      <c r="DV1847" s="64"/>
      <c r="DW1847" s="64"/>
      <c r="DX1847" s="64"/>
      <c r="DY1847" s="64"/>
      <c r="DZ1847" s="64"/>
      <c r="EA1847" s="64"/>
      <c r="EB1847" s="64"/>
      <c r="EC1847" s="64"/>
      <c r="ED1847" s="64"/>
      <c r="EE1847" s="64"/>
      <c r="EF1847" s="64"/>
      <c r="EG1847" s="64"/>
      <c r="EH1847" s="64"/>
      <c r="EI1847" s="64"/>
      <c r="EJ1847" s="64"/>
      <c r="EK1847" s="64"/>
      <c r="EL1847" s="64"/>
      <c r="EM1847" s="64"/>
      <c r="EN1847" s="64"/>
      <c r="EO1847" s="64"/>
      <c r="EP1847" s="64"/>
      <c r="EQ1847" s="64"/>
      <c r="ER1847" s="64"/>
      <c r="ES1847" s="64"/>
      <c r="ET1847" s="64"/>
      <c r="EU1847" s="64"/>
      <c r="EV1847" s="64"/>
      <c r="EW1847" s="64"/>
      <c r="EX1847" s="64"/>
      <c r="EY1847" s="64"/>
      <c r="EZ1847" s="64"/>
      <c r="FA1847" s="64"/>
      <c r="FB1847" s="64"/>
      <c r="FC1847" s="64"/>
      <c r="FD1847" s="64"/>
      <c r="FE1847" s="64"/>
      <c r="FF1847" s="64"/>
      <c r="FG1847" s="64"/>
      <c r="FH1847" s="64"/>
      <c r="FI1847" s="64"/>
      <c r="FJ1847" s="64"/>
      <c r="FK1847" s="64"/>
      <c r="FL1847" s="64"/>
      <c r="FM1847" s="64"/>
      <c r="FN1847" s="64"/>
      <c r="FO1847" s="64"/>
      <c r="FP1847" s="64"/>
      <c r="FQ1847" s="64"/>
      <c r="FR1847" s="64"/>
      <c r="FS1847" s="64"/>
      <c r="FT1847" s="64"/>
    </row>
    <row r="1848" spans="1:176" ht="15" x14ac:dyDescent="0.25">
      <c r="A1848" s="20">
        <f t="shared" si="432"/>
        <v>45601</v>
      </c>
      <c r="B1848" s="22">
        <f t="shared" ca="1" si="423"/>
        <v>1.2579221541466006</v>
      </c>
      <c r="C1848" s="22">
        <f t="shared" ca="1" si="433"/>
        <v>0.97614444</v>
      </c>
      <c r="D1848" s="23">
        <f ca="1">IF(A1848&lt;$B$1,VLOOKUP(A1848,[1]DI!$A$4:$B$15000,2,FALSE),0)</f>
        <v>0.1065</v>
      </c>
      <c r="E1848" s="22">
        <f t="shared" ca="1" si="424"/>
        <v>4.0168000000000002E-4</v>
      </c>
      <c r="F1848" s="23">
        <f t="shared" si="425"/>
        <v>1.3</v>
      </c>
      <c r="G1848" s="24">
        <f t="shared" ca="1" si="426"/>
        <v>1.000522184</v>
      </c>
      <c r="H1848" s="22">
        <f ca="1">TRUNC(PRODUCT(G$10:G1847),15)</f>
        <v>1.6936186515418501</v>
      </c>
      <c r="I1848" s="22">
        <f t="shared" ca="1" si="427"/>
        <v>1.5015535581434301</v>
      </c>
      <c r="J1848" s="22">
        <f t="shared" ca="1" si="428"/>
        <v>1.1279109199999999</v>
      </c>
      <c r="K1848" s="110">
        <f t="shared" ca="1" si="434"/>
        <v>0.28177771414660058</v>
      </c>
      <c r="L1848" s="115">
        <v>0</v>
      </c>
      <c r="M1848" s="67">
        <f>IF(L1848&gt;0,VLOOKUP(L1848,S$12:$AB$125,7),0)</f>
        <v>0</v>
      </c>
      <c r="N1848" s="2">
        <f t="shared" si="422"/>
        <v>0</v>
      </c>
      <c r="O1848" s="22">
        <f t="shared" ca="1" si="429"/>
        <v>0.28177771414660058</v>
      </c>
      <c r="P1848" s="25" t="str">
        <f t="shared" si="430"/>
        <v>A+J=</v>
      </c>
      <c r="Q1848" s="26">
        <f t="shared" si="431"/>
        <v>45306</v>
      </c>
      <c r="R1848" s="4"/>
      <c r="S1848" s="98"/>
      <c r="U1848" s="4"/>
      <c r="V1848" s="4"/>
      <c r="W1848" s="4"/>
      <c r="X1848" s="4"/>
      <c r="Y1848" s="4"/>
      <c r="Z1848" s="4"/>
      <c r="AA1848" s="4"/>
      <c r="AB1848" s="4"/>
      <c r="AC1848" s="4"/>
      <c r="AD1848" s="64"/>
      <c r="AE1848" s="64"/>
      <c r="AF1848" s="64"/>
      <c r="AG1848" s="64"/>
      <c r="AH1848" s="64"/>
      <c r="AI1848" s="64"/>
      <c r="AJ1848" s="64"/>
      <c r="AK1848" s="64"/>
      <c r="AL1848" s="64"/>
      <c r="AM1848" s="64"/>
      <c r="AN1848" s="64"/>
      <c r="AO1848" s="64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4"/>
      <c r="AZ1848" s="64"/>
      <c r="BA1848" s="64"/>
      <c r="BB1848" s="64"/>
      <c r="BC1848" s="64"/>
      <c r="BD1848" s="64"/>
      <c r="BE1848" s="64"/>
      <c r="BF1848" s="64"/>
      <c r="BG1848" s="64"/>
      <c r="BH1848" s="64"/>
      <c r="BI1848" s="64"/>
      <c r="BJ1848" s="64"/>
      <c r="BK1848" s="64"/>
      <c r="BL1848" s="64"/>
      <c r="BM1848" s="64"/>
      <c r="BN1848" s="64"/>
      <c r="BO1848" s="64"/>
      <c r="BP1848" s="64"/>
      <c r="BQ1848" s="64"/>
      <c r="BR1848" s="64"/>
      <c r="BS1848" s="64"/>
      <c r="BT1848" s="64"/>
      <c r="BU1848" s="64"/>
      <c r="BV1848" s="64"/>
      <c r="BW1848" s="64"/>
      <c r="BX1848" s="64"/>
      <c r="BY1848" s="64"/>
      <c r="BZ1848" s="64"/>
      <c r="CA1848" s="64"/>
      <c r="CB1848" s="64"/>
      <c r="CC1848" s="64"/>
      <c r="CD1848" s="64"/>
      <c r="CE1848" s="64"/>
      <c r="CF1848" s="64"/>
      <c r="CG1848" s="64"/>
      <c r="CH1848" s="64"/>
      <c r="CI1848" s="64"/>
      <c r="CJ1848" s="64"/>
      <c r="CK1848" s="64"/>
      <c r="CL1848" s="64"/>
      <c r="CM1848" s="64"/>
      <c r="CN1848" s="64"/>
      <c r="CO1848" s="64"/>
      <c r="CP1848" s="64"/>
      <c r="CQ1848" s="64"/>
      <c r="CR1848" s="64"/>
      <c r="CS1848" s="64"/>
      <c r="CT1848" s="64"/>
      <c r="CU1848" s="64"/>
      <c r="CV1848" s="64"/>
      <c r="CW1848" s="64"/>
      <c r="CX1848" s="64"/>
      <c r="CY1848" s="64"/>
      <c r="CZ1848" s="64"/>
      <c r="DA1848" s="64"/>
      <c r="DB1848" s="64"/>
      <c r="DC1848" s="64"/>
      <c r="DD1848" s="64"/>
      <c r="DE1848" s="64"/>
      <c r="DF1848" s="64"/>
      <c r="DG1848" s="64"/>
      <c r="DH1848" s="64"/>
      <c r="DI1848" s="64"/>
      <c r="DJ1848" s="64"/>
      <c r="DK1848" s="64"/>
      <c r="DL1848" s="64"/>
      <c r="DM1848" s="64"/>
      <c r="DN1848" s="64"/>
      <c r="DO1848" s="64"/>
      <c r="DP1848" s="64"/>
      <c r="DQ1848" s="64"/>
      <c r="DR1848" s="64"/>
      <c r="DS1848" s="64"/>
      <c r="DT1848" s="64"/>
      <c r="DU1848" s="64"/>
      <c r="DV1848" s="64"/>
      <c r="DW1848" s="64"/>
      <c r="DX1848" s="64"/>
      <c r="DY1848" s="64"/>
      <c r="DZ1848" s="64"/>
      <c r="EA1848" s="64"/>
      <c r="EB1848" s="64"/>
      <c r="EC1848" s="64"/>
      <c r="ED1848" s="64"/>
      <c r="EE1848" s="64"/>
      <c r="EF1848" s="64"/>
      <c r="EG1848" s="64"/>
      <c r="EH1848" s="64"/>
      <c r="EI1848" s="64"/>
      <c r="EJ1848" s="64"/>
      <c r="EK1848" s="64"/>
      <c r="EL1848" s="64"/>
      <c r="EM1848" s="64"/>
      <c r="EN1848" s="64"/>
      <c r="EO1848" s="64"/>
      <c r="EP1848" s="64"/>
      <c r="EQ1848" s="64"/>
      <c r="ER1848" s="64"/>
      <c r="ES1848" s="64"/>
      <c r="ET1848" s="64"/>
      <c r="EU1848" s="64"/>
      <c r="EV1848" s="64"/>
      <c r="EW1848" s="64"/>
      <c r="EX1848" s="64"/>
      <c r="EY1848" s="64"/>
      <c r="EZ1848" s="64"/>
      <c r="FA1848" s="64"/>
      <c r="FB1848" s="64"/>
      <c r="FC1848" s="64"/>
      <c r="FD1848" s="64"/>
      <c r="FE1848" s="64"/>
      <c r="FF1848" s="64"/>
      <c r="FG1848" s="64"/>
      <c r="FH1848" s="64"/>
      <c r="FI1848" s="64"/>
      <c r="FJ1848" s="64"/>
      <c r="FK1848" s="64"/>
      <c r="FL1848" s="64"/>
      <c r="FM1848" s="64"/>
      <c r="FN1848" s="64"/>
      <c r="FO1848" s="64"/>
      <c r="FP1848" s="64"/>
      <c r="FQ1848" s="64"/>
      <c r="FR1848" s="64"/>
      <c r="FS1848" s="64"/>
      <c r="FT1848" s="64"/>
    </row>
    <row r="1849" spans="1:176" ht="15" x14ac:dyDescent="0.25">
      <c r="A1849" s="20">
        <f t="shared" si="432"/>
        <v>45602</v>
      </c>
      <c r="B1849" s="22">
        <f t="shared" ca="1" si="423"/>
        <v>1.2585790133328236</v>
      </c>
      <c r="C1849" s="22">
        <f t="shared" ca="1" si="433"/>
        <v>0.97614444</v>
      </c>
      <c r="D1849" s="23">
        <f ca="1">IF(A1849&lt;$B$1,VLOOKUP(A1849,[1]DI!$A$4:$B$15000,2,FALSE),0)</f>
        <v>0.1065</v>
      </c>
      <c r="E1849" s="22">
        <f t="shared" ca="1" si="424"/>
        <v>4.0168000000000002E-4</v>
      </c>
      <c r="F1849" s="23">
        <f t="shared" si="425"/>
        <v>1.3</v>
      </c>
      <c r="G1849" s="24">
        <f t="shared" ca="1" si="426"/>
        <v>1.000522184</v>
      </c>
      <c r="H1849" s="22">
        <f ca="1">TRUNC(PRODUCT(G$10:G1848),15)</f>
        <v>1.6945030321037899</v>
      </c>
      <c r="I1849" s="22">
        <f t="shared" ca="1" si="427"/>
        <v>1.5015535581434301</v>
      </c>
      <c r="J1849" s="22">
        <f t="shared" ca="1" si="428"/>
        <v>1.1284998900000001</v>
      </c>
      <c r="K1849" s="110">
        <f t="shared" ca="1" si="434"/>
        <v>0.28243457333282362</v>
      </c>
      <c r="L1849" s="115">
        <v>0</v>
      </c>
      <c r="M1849" s="67">
        <f>IF(L1849&gt;0,VLOOKUP(L1849,S$12:$AB$125,7),0)</f>
        <v>0</v>
      </c>
      <c r="N1849" s="2">
        <f t="shared" si="422"/>
        <v>0</v>
      </c>
      <c r="O1849" s="22">
        <f t="shared" ca="1" si="429"/>
        <v>0.28243457333282362</v>
      </c>
      <c r="P1849" s="25" t="str">
        <f t="shared" si="430"/>
        <v>A+J=</v>
      </c>
      <c r="Q1849" s="26">
        <f t="shared" si="431"/>
        <v>45306</v>
      </c>
      <c r="R1849" s="4"/>
      <c r="S1849" s="98"/>
      <c r="U1849" s="4"/>
      <c r="V1849" s="4"/>
      <c r="W1849" s="4"/>
      <c r="X1849" s="4"/>
      <c r="Y1849" s="4"/>
      <c r="Z1849" s="4"/>
      <c r="AA1849" s="4"/>
      <c r="AB1849" s="4"/>
      <c r="AC1849" s="4"/>
      <c r="AD1849" s="64"/>
      <c r="AE1849" s="64"/>
      <c r="AF1849" s="64"/>
      <c r="AG1849" s="64"/>
      <c r="AH1849" s="64"/>
      <c r="AI1849" s="64"/>
      <c r="AJ1849" s="64"/>
      <c r="AK1849" s="64"/>
      <c r="AL1849" s="64"/>
      <c r="AM1849" s="64"/>
      <c r="AN1849" s="64"/>
      <c r="AO1849" s="64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4"/>
      <c r="AZ1849" s="64"/>
      <c r="BA1849" s="64"/>
      <c r="BB1849" s="64"/>
      <c r="BC1849" s="64"/>
      <c r="BD1849" s="64"/>
      <c r="BE1849" s="64"/>
      <c r="BF1849" s="64"/>
      <c r="BG1849" s="64"/>
      <c r="BH1849" s="64"/>
      <c r="BI1849" s="64"/>
      <c r="BJ1849" s="64"/>
      <c r="BK1849" s="64"/>
      <c r="BL1849" s="64"/>
      <c r="BM1849" s="64"/>
      <c r="BN1849" s="64"/>
      <c r="BO1849" s="64"/>
      <c r="BP1849" s="64"/>
      <c r="BQ1849" s="64"/>
      <c r="BR1849" s="64"/>
      <c r="BS1849" s="64"/>
      <c r="BT1849" s="64"/>
      <c r="BU1849" s="64"/>
      <c r="BV1849" s="64"/>
      <c r="BW1849" s="64"/>
      <c r="BX1849" s="64"/>
      <c r="BY1849" s="64"/>
      <c r="BZ1849" s="64"/>
      <c r="CA1849" s="64"/>
      <c r="CB1849" s="64"/>
      <c r="CC1849" s="64"/>
      <c r="CD1849" s="64"/>
      <c r="CE1849" s="64"/>
      <c r="CF1849" s="64"/>
      <c r="CG1849" s="64"/>
      <c r="CH1849" s="64"/>
      <c r="CI1849" s="64"/>
      <c r="CJ1849" s="64"/>
      <c r="CK1849" s="64"/>
      <c r="CL1849" s="64"/>
      <c r="CM1849" s="64"/>
      <c r="CN1849" s="64"/>
      <c r="CO1849" s="64"/>
      <c r="CP1849" s="64"/>
      <c r="CQ1849" s="64"/>
      <c r="CR1849" s="64"/>
      <c r="CS1849" s="64"/>
      <c r="CT1849" s="64"/>
      <c r="CU1849" s="64"/>
      <c r="CV1849" s="64"/>
      <c r="CW1849" s="64"/>
      <c r="CX1849" s="64"/>
      <c r="CY1849" s="64"/>
      <c r="CZ1849" s="64"/>
      <c r="DA1849" s="64"/>
      <c r="DB1849" s="64"/>
      <c r="DC1849" s="64"/>
      <c r="DD1849" s="64"/>
      <c r="DE1849" s="64"/>
      <c r="DF1849" s="64"/>
      <c r="DG1849" s="64"/>
      <c r="DH1849" s="64"/>
      <c r="DI1849" s="64"/>
      <c r="DJ1849" s="64"/>
      <c r="DK1849" s="64"/>
      <c r="DL1849" s="64"/>
      <c r="DM1849" s="64"/>
      <c r="DN1849" s="64"/>
      <c r="DO1849" s="64"/>
      <c r="DP1849" s="64"/>
      <c r="DQ1849" s="64"/>
      <c r="DR1849" s="64"/>
      <c r="DS1849" s="64"/>
      <c r="DT1849" s="64"/>
      <c r="DU1849" s="64"/>
      <c r="DV1849" s="64"/>
      <c r="DW1849" s="64"/>
      <c r="DX1849" s="64"/>
      <c r="DY1849" s="64"/>
      <c r="DZ1849" s="64"/>
      <c r="EA1849" s="64"/>
      <c r="EB1849" s="64"/>
      <c r="EC1849" s="64"/>
      <c r="ED1849" s="64"/>
      <c r="EE1849" s="64"/>
      <c r="EF1849" s="64"/>
      <c r="EG1849" s="64"/>
      <c r="EH1849" s="64"/>
      <c r="EI1849" s="64"/>
      <c r="EJ1849" s="64"/>
      <c r="EK1849" s="64"/>
      <c r="EL1849" s="64"/>
      <c r="EM1849" s="64"/>
      <c r="EN1849" s="64"/>
      <c r="EO1849" s="64"/>
      <c r="EP1849" s="64"/>
      <c r="EQ1849" s="64"/>
      <c r="ER1849" s="64"/>
      <c r="ES1849" s="64"/>
      <c r="ET1849" s="64"/>
      <c r="EU1849" s="64"/>
      <c r="EV1849" s="64"/>
      <c r="EW1849" s="64"/>
      <c r="EX1849" s="64"/>
      <c r="EY1849" s="64"/>
      <c r="EZ1849" s="64"/>
      <c r="FA1849" s="64"/>
      <c r="FB1849" s="64"/>
      <c r="FC1849" s="64"/>
      <c r="FD1849" s="64"/>
      <c r="FE1849" s="64"/>
      <c r="FF1849" s="64"/>
      <c r="FG1849" s="64"/>
      <c r="FH1849" s="64"/>
      <c r="FI1849" s="64"/>
      <c r="FJ1849" s="64"/>
      <c r="FK1849" s="64"/>
      <c r="FL1849" s="64"/>
      <c r="FM1849" s="64"/>
      <c r="FN1849" s="64"/>
      <c r="FO1849" s="64"/>
      <c r="FP1849" s="64"/>
      <c r="FQ1849" s="64"/>
      <c r="FR1849" s="64"/>
      <c r="FS1849" s="64"/>
      <c r="FT1849" s="64"/>
    </row>
    <row r="1850" spans="1:176" ht="15" x14ac:dyDescent="0.25">
      <c r="A1850" s="20">
        <f t="shared" si="432"/>
        <v>45603</v>
      </c>
      <c r="B1850" s="22">
        <f t="shared" ca="1" si="423"/>
        <v>1.2592362270383592</v>
      </c>
      <c r="C1850" s="22">
        <f t="shared" ca="1" si="433"/>
        <v>0.97614444</v>
      </c>
      <c r="D1850" s="23">
        <f ca="1">IF(A1850&lt;$B$1,VLOOKUP(A1850,[1]DI!$A$4:$B$15000,2,FALSE),0)</f>
        <v>0.1115</v>
      </c>
      <c r="E1850" s="22">
        <f t="shared" ca="1" si="424"/>
        <v>4.1957000000000002E-4</v>
      </c>
      <c r="F1850" s="23">
        <f t="shared" si="425"/>
        <v>1.3</v>
      </c>
      <c r="G1850" s="24">
        <f t="shared" ca="1" si="426"/>
        <v>1.0005454410000001</v>
      </c>
      <c r="H1850" s="22">
        <f ca="1">TRUNC(PRODUCT(G$10:G1849),15)</f>
        <v>1.6953878744751001</v>
      </c>
      <c r="I1850" s="22">
        <f t="shared" ca="1" si="427"/>
        <v>1.5015535581434301</v>
      </c>
      <c r="J1850" s="22">
        <f t="shared" ca="1" si="428"/>
        <v>1.12908918</v>
      </c>
      <c r="K1850" s="110">
        <f t="shared" ca="1" si="434"/>
        <v>0.2830917870383593</v>
      </c>
      <c r="L1850" s="115">
        <v>0</v>
      </c>
      <c r="M1850" s="67">
        <f>IF(L1850&gt;0,VLOOKUP(L1850,S$12:$AB$125,7),0)</f>
        <v>0</v>
      </c>
      <c r="N1850" s="2">
        <f t="shared" si="422"/>
        <v>0</v>
      </c>
      <c r="O1850" s="22">
        <f t="shared" ca="1" si="429"/>
        <v>0.2830917870383593</v>
      </c>
      <c r="P1850" s="25" t="str">
        <f t="shared" si="430"/>
        <v>A+J=</v>
      </c>
      <c r="Q1850" s="26">
        <f t="shared" si="431"/>
        <v>45306</v>
      </c>
      <c r="R1850" s="4"/>
      <c r="S1850" s="98"/>
      <c r="U1850" s="4"/>
      <c r="V1850" s="4"/>
      <c r="W1850" s="4"/>
      <c r="X1850" s="4"/>
      <c r="Y1850" s="4"/>
      <c r="Z1850" s="4"/>
      <c r="AA1850" s="4"/>
      <c r="AB1850" s="4"/>
      <c r="AC1850" s="4"/>
      <c r="AD1850" s="64"/>
      <c r="AE1850" s="64"/>
      <c r="AF1850" s="64"/>
      <c r="AG1850" s="64"/>
      <c r="AH1850" s="64"/>
      <c r="AI1850" s="64"/>
      <c r="AJ1850" s="64"/>
      <c r="AK1850" s="64"/>
      <c r="AL1850" s="64"/>
      <c r="AM1850" s="64"/>
      <c r="AN1850" s="64"/>
      <c r="AO1850" s="64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4"/>
      <c r="AZ1850" s="64"/>
      <c r="BA1850" s="64"/>
      <c r="BB1850" s="64"/>
      <c r="BC1850" s="64"/>
      <c r="BD1850" s="64"/>
      <c r="BE1850" s="64"/>
      <c r="BF1850" s="64"/>
      <c r="BG1850" s="64"/>
      <c r="BH1850" s="64"/>
      <c r="BI1850" s="64"/>
      <c r="BJ1850" s="64"/>
      <c r="BK1850" s="64"/>
      <c r="BL1850" s="64"/>
      <c r="BM1850" s="64"/>
      <c r="BN1850" s="64"/>
      <c r="BO1850" s="64"/>
      <c r="BP1850" s="64"/>
      <c r="BQ1850" s="64"/>
      <c r="BR1850" s="64"/>
      <c r="BS1850" s="64"/>
      <c r="BT1850" s="64"/>
      <c r="BU1850" s="64"/>
      <c r="BV1850" s="64"/>
      <c r="BW1850" s="64"/>
      <c r="BX1850" s="64"/>
      <c r="BY1850" s="64"/>
      <c r="BZ1850" s="64"/>
      <c r="CA1850" s="64"/>
      <c r="CB1850" s="64"/>
      <c r="CC1850" s="64"/>
      <c r="CD1850" s="64"/>
      <c r="CE1850" s="64"/>
      <c r="CF1850" s="64"/>
      <c r="CG1850" s="64"/>
      <c r="CH1850" s="64"/>
      <c r="CI1850" s="64"/>
      <c r="CJ1850" s="64"/>
      <c r="CK1850" s="64"/>
      <c r="CL1850" s="64"/>
      <c r="CM1850" s="64"/>
      <c r="CN1850" s="64"/>
      <c r="CO1850" s="64"/>
      <c r="CP1850" s="64"/>
      <c r="CQ1850" s="64"/>
      <c r="CR1850" s="64"/>
      <c r="CS1850" s="64"/>
      <c r="CT1850" s="64"/>
      <c r="CU1850" s="64"/>
      <c r="CV1850" s="64"/>
      <c r="CW1850" s="64"/>
      <c r="CX1850" s="64"/>
      <c r="CY1850" s="64"/>
      <c r="CZ1850" s="64"/>
      <c r="DA1850" s="64"/>
      <c r="DB1850" s="64"/>
      <c r="DC1850" s="64"/>
      <c r="DD1850" s="64"/>
      <c r="DE1850" s="64"/>
      <c r="DF1850" s="64"/>
      <c r="DG1850" s="64"/>
      <c r="DH1850" s="64"/>
      <c r="DI1850" s="64"/>
      <c r="DJ1850" s="64"/>
      <c r="DK1850" s="64"/>
      <c r="DL1850" s="64"/>
      <c r="DM1850" s="64"/>
      <c r="DN1850" s="64"/>
      <c r="DO1850" s="64"/>
      <c r="DP1850" s="64"/>
      <c r="DQ1850" s="64"/>
      <c r="DR1850" s="64"/>
      <c r="DS1850" s="64"/>
      <c r="DT1850" s="64"/>
      <c r="DU1850" s="64"/>
      <c r="DV1850" s="64"/>
      <c r="DW1850" s="64"/>
      <c r="DX1850" s="64"/>
      <c r="DY1850" s="64"/>
      <c r="DZ1850" s="64"/>
      <c r="EA1850" s="64"/>
      <c r="EB1850" s="64"/>
      <c r="EC1850" s="64"/>
      <c r="ED1850" s="64"/>
      <c r="EE1850" s="64"/>
      <c r="EF1850" s="64"/>
      <c r="EG1850" s="64"/>
      <c r="EH1850" s="64"/>
      <c r="EI1850" s="64"/>
      <c r="EJ1850" s="64"/>
      <c r="EK1850" s="64"/>
      <c r="EL1850" s="64"/>
      <c r="EM1850" s="64"/>
      <c r="EN1850" s="64"/>
      <c r="EO1850" s="64"/>
      <c r="EP1850" s="64"/>
      <c r="EQ1850" s="64"/>
      <c r="ER1850" s="64"/>
      <c r="ES1850" s="64"/>
      <c r="ET1850" s="64"/>
      <c r="EU1850" s="64"/>
      <c r="EV1850" s="64"/>
      <c r="EW1850" s="64"/>
      <c r="EX1850" s="64"/>
      <c r="EY1850" s="64"/>
      <c r="EZ1850" s="64"/>
      <c r="FA1850" s="64"/>
      <c r="FB1850" s="64"/>
      <c r="FC1850" s="64"/>
      <c r="FD1850" s="64"/>
      <c r="FE1850" s="64"/>
      <c r="FF1850" s="64"/>
      <c r="FG1850" s="64"/>
      <c r="FH1850" s="64"/>
      <c r="FI1850" s="64"/>
      <c r="FJ1850" s="64"/>
      <c r="FK1850" s="64"/>
      <c r="FL1850" s="64"/>
      <c r="FM1850" s="64"/>
      <c r="FN1850" s="64"/>
      <c r="FO1850" s="64"/>
      <c r="FP1850" s="64"/>
      <c r="FQ1850" s="64"/>
      <c r="FR1850" s="64"/>
      <c r="FS1850" s="64"/>
      <c r="FT1850" s="64"/>
    </row>
    <row r="1851" spans="1:176" ht="15" x14ac:dyDescent="0.25">
      <c r="A1851" s="20">
        <f t="shared" si="432"/>
        <v>45604</v>
      </c>
      <c r="B1851" s="22">
        <f t="shared" ca="1" si="423"/>
        <v>1.2599230658468477</v>
      </c>
      <c r="C1851" s="22">
        <f t="shared" ca="1" si="433"/>
        <v>0.97614444</v>
      </c>
      <c r="D1851" s="23">
        <f ca="1">IF(A1851&lt;$B$1,VLOOKUP(A1851,[1]DI!$A$4:$B$15000,2,FALSE),0)</f>
        <v>0.1115</v>
      </c>
      <c r="E1851" s="22">
        <f t="shared" ca="1" si="424"/>
        <v>4.1957000000000002E-4</v>
      </c>
      <c r="F1851" s="23">
        <f t="shared" si="425"/>
        <v>1.3</v>
      </c>
      <c r="G1851" s="24">
        <f t="shared" ca="1" si="426"/>
        <v>1.0005454410000001</v>
      </c>
      <c r="H1851" s="22">
        <f ca="1">TRUNC(PRODUCT(G$10:G1850),15)</f>
        <v>1.69631260853275</v>
      </c>
      <c r="I1851" s="22">
        <f t="shared" ca="1" si="427"/>
        <v>1.5015535581434301</v>
      </c>
      <c r="J1851" s="22">
        <f t="shared" ca="1" si="428"/>
        <v>1.12970503</v>
      </c>
      <c r="K1851" s="110">
        <f t="shared" ca="1" si="434"/>
        <v>0.28377862584684771</v>
      </c>
      <c r="L1851" s="115">
        <v>0</v>
      </c>
      <c r="M1851" s="67">
        <f>IF(L1851&gt;0,VLOOKUP(L1851,S$12:$AB$125,7),0)</f>
        <v>0</v>
      </c>
      <c r="N1851" s="2">
        <f t="shared" si="422"/>
        <v>0</v>
      </c>
      <c r="O1851" s="22">
        <f t="shared" ca="1" si="429"/>
        <v>0.28377862584684771</v>
      </c>
      <c r="P1851" s="25" t="str">
        <f t="shared" si="430"/>
        <v>A+J=</v>
      </c>
      <c r="Q1851" s="26">
        <f t="shared" si="431"/>
        <v>45306</v>
      </c>
      <c r="R1851" s="4"/>
      <c r="S1851" s="98"/>
      <c r="U1851" s="4"/>
      <c r="V1851" s="4"/>
      <c r="W1851" s="4"/>
      <c r="X1851" s="4"/>
      <c r="Y1851" s="4"/>
      <c r="Z1851" s="4"/>
      <c r="AA1851" s="4"/>
      <c r="AB1851" s="4"/>
      <c r="AC1851" s="4"/>
      <c r="AD1851" s="64"/>
      <c r="AE1851" s="64"/>
      <c r="AF1851" s="64"/>
      <c r="AG1851" s="64"/>
      <c r="AH1851" s="64"/>
      <c r="AI1851" s="64"/>
      <c r="AJ1851" s="64"/>
      <c r="AK1851" s="64"/>
      <c r="AL1851" s="64"/>
      <c r="AM1851" s="64"/>
      <c r="AN1851" s="64"/>
      <c r="AO1851" s="64"/>
      <c r="AP1851" s="64"/>
      <c r="AQ1851" s="64"/>
      <c r="AR1851" s="64"/>
      <c r="AS1851" s="64"/>
      <c r="AT1851" s="64"/>
      <c r="AU1851" s="64"/>
      <c r="AV1851" s="64"/>
      <c r="AW1851" s="64"/>
      <c r="AX1851" s="64"/>
      <c r="AY1851" s="64"/>
      <c r="AZ1851" s="64"/>
      <c r="BA1851" s="64"/>
      <c r="BB1851" s="64"/>
      <c r="BC1851" s="64"/>
      <c r="BD1851" s="64"/>
      <c r="BE1851" s="64"/>
      <c r="BF1851" s="64"/>
      <c r="BG1851" s="64"/>
      <c r="BH1851" s="64"/>
      <c r="BI1851" s="64"/>
      <c r="BJ1851" s="64"/>
      <c r="BK1851" s="64"/>
      <c r="BL1851" s="64"/>
      <c r="BM1851" s="64"/>
      <c r="BN1851" s="64"/>
      <c r="BO1851" s="64"/>
      <c r="BP1851" s="64"/>
      <c r="BQ1851" s="64"/>
      <c r="BR1851" s="64"/>
      <c r="BS1851" s="64"/>
      <c r="BT1851" s="64"/>
      <c r="BU1851" s="64"/>
      <c r="BV1851" s="64"/>
      <c r="BW1851" s="64"/>
      <c r="BX1851" s="64"/>
      <c r="BY1851" s="64"/>
      <c r="BZ1851" s="64"/>
      <c r="CA1851" s="64"/>
      <c r="CB1851" s="64"/>
      <c r="CC1851" s="64"/>
      <c r="CD1851" s="64"/>
      <c r="CE1851" s="64"/>
      <c r="CF1851" s="64"/>
      <c r="CG1851" s="64"/>
      <c r="CH1851" s="64"/>
      <c r="CI1851" s="64"/>
      <c r="CJ1851" s="64"/>
      <c r="CK1851" s="64"/>
      <c r="CL1851" s="64"/>
      <c r="CM1851" s="64"/>
      <c r="CN1851" s="64"/>
      <c r="CO1851" s="64"/>
      <c r="CP1851" s="64"/>
      <c r="CQ1851" s="64"/>
      <c r="CR1851" s="64"/>
      <c r="CS1851" s="64"/>
      <c r="CT1851" s="64"/>
      <c r="CU1851" s="64"/>
      <c r="CV1851" s="64"/>
      <c r="CW1851" s="64"/>
      <c r="CX1851" s="64"/>
      <c r="CY1851" s="64"/>
      <c r="CZ1851" s="64"/>
      <c r="DA1851" s="64"/>
      <c r="DB1851" s="64"/>
      <c r="DC1851" s="64"/>
      <c r="DD1851" s="64"/>
      <c r="DE1851" s="64"/>
      <c r="DF1851" s="64"/>
      <c r="DG1851" s="64"/>
      <c r="DH1851" s="64"/>
      <c r="DI1851" s="64"/>
      <c r="DJ1851" s="64"/>
      <c r="DK1851" s="64"/>
      <c r="DL1851" s="64"/>
      <c r="DM1851" s="64"/>
      <c r="DN1851" s="64"/>
      <c r="DO1851" s="64"/>
      <c r="DP1851" s="64"/>
      <c r="DQ1851" s="64"/>
      <c r="DR1851" s="64"/>
      <c r="DS1851" s="64"/>
      <c r="DT1851" s="64"/>
      <c r="DU1851" s="64"/>
      <c r="DV1851" s="64"/>
      <c r="DW1851" s="64"/>
      <c r="DX1851" s="64"/>
      <c r="DY1851" s="64"/>
      <c r="DZ1851" s="64"/>
      <c r="EA1851" s="64"/>
      <c r="EB1851" s="64"/>
      <c r="EC1851" s="64"/>
      <c r="ED1851" s="64"/>
      <c r="EE1851" s="64"/>
      <c r="EF1851" s="64"/>
      <c r="EG1851" s="64"/>
      <c r="EH1851" s="64"/>
      <c r="EI1851" s="64"/>
      <c r="EJ1851" s="64"/>
      <c r="EK1851" s="64"/>
      <c r="EL1851" s="64"/>
      <c r="EM1851" s="64"/>
      <c r="EN1851" s="64"/>
      <c r="EO1851" s="64"/>
      <c r="EP1851" s="64"/>
      <c r="EQ1851" s="64"/>
      <c r="ER1851" s="64"/>
      <c r="ES1851" s="64"/>
      <c r="ET1851" s="64"/>
      <c r="EU1851" s="64"/>
      <c r="EV1851" s="64"/>
      <c r="EW1851" s="64"/>
      <c r="EX1851" s="64"/>
      <c r="EY1851" s="64"/>
      <c r="EZ1851" s="64"/>
      <c r="FA1851" s="64"/>
      <c r="FB1851" s="64"/>
      <c r="FC1851" s="64"/>
      <c r="FD1851" s="64"/>
      <c r="FE1851" s="64"/>
      <c r="FF1851" s="64"/>
      <c r="FG1851" s="64"/>
      <c r="FH1851" s="64"/>
      <c r="FI1851" s="64"/>
      <c r="FJ1851" s="64"/>
      <c r="FK1851" s="64"/>
      <c r="FL1851" s="64"/>
      <c r="FM1851" s="64"/>
      <c r="FN1851" s="64"/>
      <c r="FO1851" s="64"/>
      <c r="FP1851" s="64"/>
      <c r="FQ1851" s="64"/>
      <c r="FR1851" s="64"/>
      <c r="FS1851" s="64"/>
      <c r="FT1851" s="64"/>
    </row>
    <row r="1852" spans="1:176" ht="15" x14ac:dyDescent="0.25">
      <c r="A1852" s="20">
        <f t="shared" si="432"/>
        <v>45605</v>
      </c>
      <c r="B1852" s="22">
        <f t="shared" ca="1" si="423"/>
        <v>1.2606102819571059</v>
      </c>
      <c r="C1852" s="22">
        <f t="shared" ca="1" si="433"/>
        <v>0.97614444</v>
      </c>
      <c r="D1852" s="23">
        <f ca="1">IF(A1852&lt;$B$1,VLOOKUP(A1852,[1]DI!$A$4:$B$15000,2,FALSE),0)</f>
        <v>0</v>
      </c>
      <c r="E1852" s="22">
        <f t="shared" ca="1" si="424"/>
        <v>0</v>
      </c>
      <c r="F1852" s="23">
        <f t="shared" si="425"/>
        <v>1.3</v>
      </c>
      <c r="G1852" s="24">
        <f t="shared" ca="1" si="426"/>
        <v>1</v>
      </c>
      <c r="H1852" s="22">
        <f ca="1">TRUNC(PRODUCT(G$10:G1851),15)</f>
        <v>1.6972378469782601</v>
      </c>
      <c r="I1852" s="22">
        <f t="shared" ca="1" si="427"/>
        <v>1.5015535581434301</v>
      </c>
      <c r="J1852" s="22">
        <f t="shared" ca="1" si="428"/>
        <v>1.1303212199999999</v>
      </c>
      <c r="K1852" s="110">
        <f t="shared" ca="1" si="434"/>
        <v>0.28446584195710589</v>
      </c>
      <c r="L1852" s="115">
        <v>0</v>
      </c>
      <c r="M1852" s="67">
        <f>IF(L1852&gt;0,VLOOKUP(L1852,S$12:$AB$125,7),0)</f>
        <v>0</v>
      </c>
      <c r="N1852" s="2">
        <f t="shared" si="422"/>
        <v>0</v>
      </c>
      <c r="O1852" s="22">
        <f t="shared" ca="1" si="429"/>
        <v>0.28446584195710589</v>
      </c>
      <c r="P1852" s="25" t="str">
        <f t="shared" si="430"/>
        <v>A+J=</v>
      </c>
      <c r="Q1852" s="26">
        <f t="shared" si="431"/>
        <v>45306</v>
      </c>
      <c r="R1852" s="4"/>
      <c r="S1852" s="98"/>
      <c r="U1852" s="4"/>
      <c r="V1852" s="4"/>
      <c r="W1852" s="4"/>
      <c r="X1852" s="4"/>
      <c r="Y1852" s="4"/>
      <c r="Z1852" s="4"/>
      <c r="AA1852" s="4"/>
      <c r="AB1852" s="4"/>
      <c r="AC1852" s="4"/>
      <c r="AD1852" s="64"/>
      <c r="AE1852" s="64"/>
      <c r="AF1852" s="64"/>
      <c r="AG1852" s="64"/>
      <c r="AH1852" s="64"/>
      <c r="AI1852" s="64"/>
      <c r="AJ1852" s="64"/>
      <c r="AK1852" s="64"/>
      <c r="AL1852" s="64"/>
      <c r="AM1852" s="64"/>
      <c r="AN1852" s="64"/>
      <c r="AO1852" s="64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4"/>
      <c r="AZ1852" s="64"/>
      <c r="BA1852" s="64"/>
      <c r="BB1852" s="64"/>
      <c r="BC1852" s="64"/>
      <c r="BD1852" s="64"/>
      <c r="BE1852" s="64"/>
      <c r="BF1852" s="64"/>
      <c r="BG1852" s="64"/>
      <c r="BH1852" s="64"/>
      <c r="BI1852" s="64"/>
      <c r="BJ1852" s="64"/>
      <c r="BK1852" s="64"/>
      <c r="BL1852" s="64"/>
      <c r="BM1852" s="64"/>
      <c r="BN1852" s="64"/>
      <c r="BO1852" s="64"/>
      <c r="BP1852" s="64"/>
      <c r="BQ1852" s="64"/>
      <c r="BR1852" s="64"/>
      <c r="BS1852" s="64"/>
      <c r="BT1852" s="64"/>
      <c r="BU1852" s="64"/>
      <c r="BV1852" s="64"/>
      <c r="BW1852" s="64"/>
      <c r="BX1852" s="64"/>
      <c r="BY1852" s="64"/>
      <c r="BZ1852" s="64"/>
      <c r="CA1852" s="64"/>
      <c r="CB1852" s="64"/>
      <c r="CC1852" s="64"/>
      <c r="CD1852" s="64"/>
      <c r="CE1852" s="64"/>
      <c r="CF1852" s="64"/>
      <c r="CG1852" s="64"/>
      <c r="CH1852" s="64"/>
      <c r="CI1852" s="64"/>
      <c r="CJ1852" s="64"/>
      <c r="CK1852" s="64"/>
      <c r="CL1852" s="64"/>
      <c r="CM1852" s="64"/>
      <c r="CN1852" s="64"/>
      <c r="CO1852" s="64"/>
      <c r="CP1852" s="64"/>
      <c r="CQ1852" s="64"/>
      <c r="CR1852" s="64"/>
      <c r="CS1852" s="64"/>
      <c r="CT1852" s="64"/>
      <c r="CU1852" s="64"/>
      <c r="CV1852" s="64"/>
      <c r="CW1852" s="64"/>
      <c r="CX1852" s="64"/>
      <c r="CY1852" s="64"/>
      <c r="CZ1852" s="64"/>
      <c r="DA1852" s="64"/>
      <c r="DB1852" s="64"/>
      <c r="DC1852" s="64"/>
      <c r="DD1852" s="64"/>
      <c r="DE1852" s="64"/>
      <c r="DF1852" s="64"/>
      <c r="DG1852" s="64"/>
      <c r="DH1852" s="64"/>
      <c r="DI1852" s="64"/>
      <c r="DJ1852" s="64"/>
      <c r="DK1852" s="64"/>
      <c r="DL1852" s="64"/>
      <c r="DM1852" s="64"/>
      <c r="DN1852" s="64"/>
      <c r="DO1852" s="64"/>
      <c r="DP1852" s="64"/>
      <c r="DQ1852" s="64"/>
      <c r="DR1852" s="64"/>
      <c r="DS1852" s="64"/>
      <c r="DT1852" s="64"/>
      <c r="DU1852" s="64"/>
      <c r="DV1852" s="64"/>
      <c r="DW1852" s="64"/>
      <c r="DX1852" s="64"/>
      <c r="DY1852" s="64"/>
      <c r="DZ1852" s="64"/>
      <c r="EA1852" s="64"/>
      <c r="EB1852" s="64"/>
      <c r="EC1852" s="64"/>
      <c r="ED1852" s="64"/>
      <c r="EE1852" s="64"/>
      <c r="EF1852" s="64"/>
      <c r="EG1852" s="64"/>
      <c r="EH1852" s="64"/>
      <c r="EI1852" s="64"/>
      <c r="EJ1852" s="64"/>
      <c r="EK1852" s="64"/>
      <c r="EL1852" s="64"/>
      <c r="EM1852" s="64"/>
      <c r="EN1852" s="64"/>
      <c r="EO1852" s="64"/>
      <c r="EP1852" s="64"/>
      <c r="EQ1852" s="64"/>
      <c r="ER1852" s="64"/>
      <c r="ES1852" s="64"/>
      <c r="ET1852" s="64"/>
      <c r="EU1852" s="64"/>
      <c r="EV1852" s="64"/>
      <c r="EW1852" s="64"/>
      <c r="EX1852" s="64"/>
      <c r="EY1852" s="64"/>
      <c r="EZ1852" s="64"/>
      <c r="FA1852" s="64"/>
      <c r="FB1852" s="64"/>
      <c r="FC1852" s="64"/>
      <c r="FD1852" s="64"/>
      <c r="FE1852" s="64"/>
      <c r="FF1852" s="64"/>
      <c r="FG1852" s="64"/>
      <c r="FH1852" s="64"/>
      <c r="FI1852" s="64"/>
      <c r="FJ1852" s="64"/>
      <c r="FK1852" s="64"/>
      <c r="FL1852" s="64"/>
      <c r="FM1852" s="64"/>
      <c r="FN1852" s="64"/>
      <c r="FO1852" s="64"/>
      <c r="FP1852" s="64"/>
      <c r="FQ1852" s="64"/>
      <c r="FR1852" s="64"/>
      <c r="FS1852" s="64"/>
      <c r="FT1852" s="64"/>
    </row>
    <row r="1853" spans="1:176" ht="15" x14ac:dyDescent="0.25">
      <c r="A1853" s="20">
        <f t="shared" si="432"/>
        <v>45606</v>
      </c>
      <c r="B1853" s="22">
        <f t="shared" ca="1" si="423"/>
        <v>1.2606102819571059</v>
      </c>
      <c r="C1853" s="22">
        <f t="shared" ca="1" si="433"/>
        <v>0.97614444</v>
      </c>
      <c r="D1853" s="23">
        <f ca="1">IF(A1853&lt;$B$1,VLOOKUP(A1853,[1]DI!$A$4:$B$15000,2,FALSE),0)</f>
        <v>0</v>
      </c>
      <c r="E1853" s="22">
        <f t="shared" ca="1" si="424"/>
        <v>0</v>
      </c>
      <c r="F1853" s="23">
        <f t="shared" si="425"/>
        <v>1.3</v>
      </c>
      <c r="G1853" s="24">
        <f t="shared" ca="1" si="426"/>
        <v>1</v>
      </c>
      <c r="H1853" s="22">
        <f ca="1">TRUNC(PRODUCT(G$10:G1852),15)</f>
        <v>1.6972378469782601</v>
      </c>
      <c r="I1853" s="22">
        <f t="shared" ca="1" si="427"/>
        <v>1.5015535581434301</v>
      </c>
      <c r="J1853" s="22">
        <f t="shared" ca="1" si="428"/>
        <v>1.1303212199999999</v>
      </c>
      <c r="K1853" s="110">
        <f t="shared" ca="1" si="434"/>
        <v>0.28446584195710589</v>
      </c>
      <c r="L1853" s="115">
        <v>0</v>
      </c>
      <c r="M1853" s="67">
        <f>IF(L1853&gt;0,VLOOKUP(L1853,S$12:$AB$125,7),0)</f>
        <v>0</v>
      </c>
      <c r="N1853" s="2">
        <f t="shared" si="422"/>
        <v>0</v>
      </c>
      <c r="O1853" s="22">
        <f t="shared" ca="1" si="429"/>
        <v>0.28446584195710589</v>
      </c>
      <c r="P1853" s="25" t="str">
        <f t="shared" si="430"/>
        <v>A+J=</v>
      </c>
      <c r="Q1853" s="26">
        <f t="shared" si="431"/>
        <v>45306</v>
      </c>
      <c r="R1853" s="4"/>
      <c r="S1853" s="98"/>
      <c r="U1853" s="4"/>
      <c r="V1853" s="4"/>
      <c r="W1853" s="4"/>
      <c r="X1853" s="4"/>
      <c r="Y1853" s="4"/>
      <c r="Z1853" s="4"/>
      <c r="AA1853" s="4"/>
      <c r="AB1853" s="4"/>
      <c r="AC1853" s="4"/>
      <c r="AD1853" s="64"/>
      <c r="AE1853" s="64"/>
      <c r="AF1853" s="64"/>
      <c r="AG1853" s="64"/>
      <c r="AH1853" s="64"/>
      <c r="AI1853" s="64"/>
      <c r="AJ1853" s="64"/>
      <c r="AK1853" s="64"/>
      <c r="AL1853" s="64"/>
      <c r="AM1853" s="64"/>
      <c r="AN1853" s="64"/>
      <c r="AO1853" s="64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64"/>
      <c r="BB1853" s="64"/>
      <c r="BC1853" s="64"/>
      <c r="BD1853" s="64"/>
      <c r="BE1853" s="64"/>
      <c r="BF1853" s="64"/>
      <c r="BG1853" s="64"/>
      <c r="BH1853" s="64"/>
      <c r="BI1853" s="64"/>
      <c r="BJ1853" s="64"/>
      <c r="BK1853" s="64"/>
      <c r="BL1853" s="64"/>
      <c r="BM1853" s="64"/>
      <c r="BN1853" s="64"/>
      <c r="BO1853" s="64"/>
      <c r="BP1853" s="64"/>
      <c r="BQ1853" s="64"/>
      <c r="BR1853" s="64"/>
      <c r="BS1853" s="64"/>
      <c r="BT1853" s="64"/>
      <c r="BU1853" s="64"/>
      <c r="BV1853" s="64"/>
      <c r="BW1853" s="64"/>
      <c r="BX1853" s="64"/>
      <c r="BY1853" s="64"/>
      <c r="BZ1853" s="64"/>
      <c r="CA1853" s="64"/>
      <c r="CB1853" s="64"/>
      <c r="CC1853" s="64"/>
      <c r="CD1853" s="64"/>
      <c r="CE1853" s="64"/>
      <c r="CF1853" s="64"/>
      <c r="CG1853" s="64"/>
      <c r="CH1853" s="64"/>
      <c r="CI1853" s="64"/>
      <c r="CJ1853" s="64"/>
      <c r="CK1853" s="64"/>
      <c r="CL1853" s="64"/>
      <c r="CM1853" s="64"/>
      <c r="CN1853" s="64"/>
      <c r="CO1853" s="64"/>
      <c r="CP1853" s="64"/>
      <c r="CQ1853" s="64"/>
      <c r="CR1853" s="64"/>
      <c r="CS1853" s="64"/>
      <c r="CT1853" s="64"/>
      <c r="CU1853" s="64"/>
      <c r="CV1853" s="64"/>
      <c r="CW1853" s="64"/>
      <c r="CX1853" s="64"/>
      <c r="CY1853" s="64"/>
      <c r="CZ1853" s="64"/>
      <c r="DA1853" s="64"/>
      <c r="DB1853" s="64"/>
      <c r="DC1853" s="64"/>
      <c r="DD1853" s="64"/>
      <c r="DE1853" s="64"/>
      <c r="DF1853" s="64"/>
      <c r="DG1853" s="64"/>
      <c r="DH1853" s="64"/>
      <c r="DI1853" s="64"/>
      <c r="DJ1853" s="64"/>
      <c r="DK1853" s="64"/>
      <c r="DL1853" s="64"/>
      <c r="DM1853" s="64"/>
      <c r="DN1853" s="64"/>
      <c r="DO1853" s="64"/>
      <c r="DP1853" s="64"/>
      <c r="DQ1853" s="64"/>
      <c r="DR1853" s="64"/>
      <c r="DS1853" s="64"/>
      <c r="DT1853" s="64"/>
      <c r="DU1853" s="64"/>
      <c r="DV1853" s="64"/>
      <c r="DW1853" s="64"/>
      <c r="DX1853" s="64"/>
      <c r="DY1853" s="64"/>
      <c r="DZ1853" s="64"/>
      <c r="EA1853" s="64"/>
      <c r="EB1853" s="64"/>
      <c r="EC1853" s="64"/>
      <c r="ED1853" s="64"/>
      <c r="EE1853" s="64"/>
      <c r="EF1853" s="64"/>
      <c r="EG1853" s="64"/>
      <c r="EH1853" s="64"/>
      <c r="EI1853" s="64"/>
      <c r="EJ1853" s="64"/>
      <c r="EK1853" s="64"/>
      <c r="EL1853" s="64"/>
      <c r="EM1853" s="64"/>
      <c r="EN1853" s="64"/>
      <c r="EO1853" s="64"/>
      <c r="EP1853" s="64"/>
      <c r="EQ1853" s="64"/>
      <c r="ER1853" s="64"/>
      <c r="ES1853" s="64"/>
      <c r="ET1853" s="64"/>
      <c r="EU1853" s="64"/>
      <c r="EV1853" s="64"/>
      <c r="EW1853" s="64"/>
      <c r="EX1853" s="64"/>
      <c r="EY1853" s="64"/>
      <c r="EZ1853" s="64"/>
      <c r="FA1853" s="64"/>
      <c r="FB1853" s="64"/>
      <c r="FC1853" s="64"/>
      <c r="FD1853" s="64"/>
      <c r="FE1853" s="64"/>
      <c r="FF1853" s="64"/>
      <c r="FG1853" s="64"/>
      <c r="FH1853" s="64"/>
      <c r="FI1853" s="64"/>
      <c r="FJ1853" s="64"/>
      <c r="FK1853" s="64"/>
      <c r="FL1853" s="64"/>
      <c r="FM1853" s="64"/>
      <c r="FN1853" s="64"/>
      <c r="FO1853" s="64"/>
      <c r="FP1853" s="64"/>
      <c r="FQ1853" s="64"/>
      <c r="FR1853" s="64"/>
      <c r="FS1853" s="64"/>
      <c r="FT1853" s="64"/>
    </row>
    <row r="1854" spans="1:176" ht="15" x14ac:dyDescent="0.25">
      <c r="A1854" s="20">
        <f t="shared" si="432"/>
        <v>45607</v>
      </c>
      <c r="B1854" s="22">
        <f t="shared" ca="1" si="423"/>
        <v>1.2606102819571059</v>
      </c>
      <c r="C1854" s="22">
        <f t="shared" ca="1" si="433"/>
        <v>0.97614444</v>
      </c>
      <c r="D1854" s="23">
        <f ca="1">IF(A1854&lt;$B$1,VLOOKUP(A1854,[1]DI!$A$4:$B$15000,2,FALSE),0)</f>
        <v>0.1115</v>
      </c>
      <c r="E1854" s="22">
        <f t="shared" ca="1" si="424"/>
        <v>4.1957000000000002E-4</v>
      </c>
      <c r="F1854" s="23">
        <f t="shared" si="425"/>
        <v>1.3</v>
      </c>
      <c r="G1854" s="24">
        <f t="shared" ca="1" si="426"/>
        <v>1.0005454410000001</v>
      </c>
      <c r="H1854" s="22">
        <f ca="1">TRUNC(PRODUCT(G$10:G1853),15)</f>
        <v>1.6972378469782601</v>
      </c>
      <c r="I1854" s="22">
        <f t="shared" ca="1" si="427"/>
        <v>1.5015535581434301</v>
      </c>
      <c r="J1854" s="22">
        <f t="shared" ca="1" si="428"/>
        <v>1.1303212199999999</v>
      </c>
      <c r="K1854" s="110">
        <f t="shared" ca="1" si="434"/>
        <v>0.28446584195710589</v>
      </c>
      <c r="L1854" s="115">
        <v>0</v>
      </c>
      <c r="M1854" s="67">
        <f>IF(L1854&gt;0,VLOOKUP(L1854,S$12:$AB$125,7),0)</f>
        <v>0</v>
      </c>
      <c r="N1854" s="2">
        <f t="shared" si="422"/>
        <v>0</v>
      </c>
      <c r="O1854" s="22">
        <f t="shared" ca="1" si="429"/>
        <v>0.28446584195710589</v>
      </c>
      <c r="P1854" s="25" t="str">
        <f t="shared" si="430"/>
        <v>A+J=</v>
      </c>
      <c r="Q1854" s="26">
        <f t="shared" si="431"/>
        <v>45306</v>
      </c>
      <c r="R1854" s="4"/>
      <c r="S1854" s="98"/>
      <c r="U1854" s="4"/>
      <c r="V1854" s="4"/>
      <c r="W1854" s="4"/>
      <c r="X1854" s="4"/>
      <c r="Y1854" s="4"/>
      <c r="Z1854" s="4"/>
      <c r="AA1854" s="4"/>
      <c r="AB1854" s="4"/>
      <c r="AC1854" s="4"/>
      <c r="AD1854" s="64"/>
      <c r="AE1854" s="64"/>
      <c r="AF1854" s="64"/>
      <c r="AG1854" s="64"/>
      <c r="AH1854" s="64"/>
      <c r="AI1854" s="64"/>
      <c r="AJ1854" s="64"/>
      <c r="AK1854" s="64"/>
      <c r="AL1854" s="64"/>
      <c r="AM1854" s="64"/>
      <c r="AN1854" s="64"/>
      <c r="AO1854" s="64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4"/>
      <c r="AZ1854" s="64"/>
      <c r="BA1854" s="64"/>
      <c r="BB1854" s="64"/>
      <c r="BC1854" s="64"/>
      <c r="BD1854" s="64"/>
      <c r="BE1854" s="64"/>
      <c r="BF1854" s="64"/>
      <c r="BG1854" s="64"/>
      <c r="BH1854" s="64"/>
      <c r="BI1854" s="64"/>
      <c r="BJ1854" s="64"/>
      <c r="BK1854" s="64"/>
      <c r="BL1854" s="64"/>
      <c r="BM1854" s="64"/>
      <c r="BN1854" s="64"/>
      <c r="BO1854" s="64"/>
      <c r="BP1854" s="64"/>
      <c r="BQ1854" s="64"/>
      <c r="BR1854" s="64"/>
      <c r="BS1854" s="64"/>
      <c r="BT1854" s="64"/>
      <c r="BU1854" s="64"/>
      <c r="BV1854" s="64"/>
      <c r="BW1854" s="64"/>
      <c r="BX1854" s="64"/>
      <c r="BY1854" s="64"/>
      <c r="BZ1854" s="64"/>
      <c r="CA1854" s="64"/>
      <c r="CB1854" s="64"/>
      <c r="CC1854" s="64"/>
      <c r="CD1854" s="64"/>
      <c r="CE1854" s="64"/>
      <c r="CF1854" s="64"/>
      <c r="CG1854" s="64"/>
      <c r="CH1854" s="64"/>
      <c r="CI1854" s="64"/>
      <c r="CJ1854" s="64"/>
      <c r="CK1854" s="64"/>
      <c r="CL1854" s="64"/>
      <c r="CM1854" s="64"/>
      <c r="CN1854" s="64"/>
      <c r="CO1854" s="64"/>
      <c r="CP1854" s="64"/>
      <c r="CQ1854" s="64"/>
      <c r="CR1854" s="64"/>
      <c r="CS1854" s="64"/>
      <c r="CT1854" s="64"/>
      <c r="CU1854" s="64"/>
      <c r="CV1854" s="64"/>
      <c r="CW1854" s="64"/>
      <c r="CX1854" s="64"/>
      <c r="CY1854" s="64"/>
      <c r="CZ1854" s="64"/>
      <c r="DA1854" s="64"/>
      <c r="DB1854" s="64"/>
      <c r="DC1854" s="64"/>
      <c r="DD1854" s="64"/>
      <c r="DE1854" s="64"/>
      <c r="DF1854" s="64"/>
      <c r="DG1854" s="64"/>
      <c r="DH1854" s="64"/>
      <c r="DI1854" s="64"/>
      <c r="DJ1854" s="64"/>
      <c r="DK1854" s="64"/>
      <c r="DL1854" s="64"/>
      <c r="DM1854" s="64"/>
      <c r="DN1854" s="64"/>
      <c r="DO1854" s="64"/>
      <c r="DP1854" s="64"/>
      <c r="DQ1854" s="64"/>
      <c r="DR1854" s="64"/>
      <c r="DS1854" s="64"/>
      <c r="DT1854" s="64"/>
      <c r="DU1854" s="64"/>
      <c r="DV1854" s="64"/>
      <c r="DW1854" s="64"/>
      <c r="DX1854" s="64"/>
      <c r="DY1854" s="64"/>
      <c r="DZ1854" s="64"/>
      <c r="EA1854" s="64"/>
      <c r="EB1854" s="64"/>
      <c r="EC1854" s="64"/>
      <c r="ED1854" s="64"/>
      <c r="EE1854" s="64"/>
      <c r="EF1854" s="64"/>
      <c r="EG1854" s="64"/>
      <c r="EH1854" s="64"/>
      <c r="EI1854" s="64"/>
      <c r="EJ1854" s="64"/>
      <c r="EK1854" s="64"/>
      <c r="EL1854" s="64"/>
      <c r="EM1854" s="64"/>
      <c r="EN1854" s="64"/>
      <c r="EO1854" s="64"/>
      <c r="EP1854" s="64"/>
      <c r="EQ1854" s="64"/>
      <c r="ER1854" s="64"/>
      <c r="ES1854" s="64"/>
      <c r="ET1854" s="64"/>
      <c r="EU1854" s="64"/>
      <c r="EV1854" s="64"/>
      <c r="EW1854" s="64"/>
      <c r="EX1854" s="64"/>
      <c r="EY1854" s="64"/>
      <c r="EZ1854" s="64"/>
      <c r="FA1854" s="64"/>
      <c r="FB1854" s="64"/>
      <c r="FC1854" s="64"/>
      <c r="FD1854" s="64"/>
      <c r="FE1854" s="64"/>
      <c r="FF1854" s="64"/>
      <c r="FG1854" s="64"/>
      <c r="FH1854" s="64"/>
      <c r="FI1854" s="64"/>
      <c r="FJ1854" s="64"/>
      <c r="FK1854" s="64"/>
      <c r="FL1854" s="64"/>
      <c r="FM1854" s="64"/>
      <c r="FN1854" s="64"/>
      <c r="FO1854" s="64"/>
      <c r="FP1854" s="64"/>
      <c r="FQ1854" s="64"/>
      <c r="FR1854" s="64"/>
      <c r="FS1854" s="64"/>
      <c r="FT1854" s="64"/>
    </row>
    <row r="1855" spans="1:176" ht="15" x14ac:dyDescent="0.25">
      <c r="A1855" s="20">
        <f t="shared" si="432"/>
        <v>45608</v>
      </c>
      <c r="B1855" s="22">
        <f t="shared" ca="1" si="423"/>
        <v>1.2612978639779051</v>
      </c>
      <c r="C1855" s="22">
        <f t="shared" ca="1" si="433"/>
        <v>0.97614444</v>
      </c>
      <c r="D1855" s="23">
        <f ca="1">IF(A1855&lt;$B$1,VLOOKUP(A1855,[1]DI!$A$4:$B$15000,2,FALSE),0)</f>
        <v>0.1115</v>
      </c>
      <c r="E1855" s="22">
        <f t="shared" ca="1" si="424"/>
        <v>4.1957000000000002E-4</v>
      </c>
      <c r="F1855" s="23">
        <f t="shared" si="425"/>
        <v>1.3</v>
      </c>
      <c r="G1855" s="24">
        <f t="shared" ca="1" si="426"/>
        <v>1.0005454410000001</v>
      </c>
      <c r="H1855" s="22">
        <f ca="1">TRUNC(PRODUCT(G$10:G1854),15)</f>
        <v>1.69816359008675</v>
      </c>
      <c r="I1855" s="22">
        <f t="shared" ca="1" si="427"/>
        <v>1.5015535581434301</v>
      </c>
      <c r="J1855" s="22">
        <f t="shared" ca="1" si="428"/>
        <v>1.13093774</v>
      </c>
      <c r="K1855" s="110">
        <f t="shared" ca="1" si="434"/>
        <v>0.28515342397790522</v>
      </c>
      <c r="L1855" s="115">
        <v>0</v>
      </c>
      <c r="M1855" s="67">
        <f>IF(L1855&gt;0,VLOOKUP(L1855,S$12:$AB$125,7),0)</f>
        <v>0</v>
      </c>
      <c r="N1855" s="2">
        <f t="shared" si="422"/>
        <v>0</v>
      </c>
      <c r="O1855" s="22">
        <f t="shared" ca="1" si="429"/>
        <v>0.28515342397790522</v>
      </c>
      <c r="P1855" s="25" t="str">
        <f t="shared" si="430"/>
        <v>A+J=</v>
      </c>
      <c r="Q1855" s="26">
        <f t="shared" si="431"/>
        <v>45306</v>
      </c>
      <c r="R1855" s="4"/>
      <c r="S1855" s="98"/>
      <c r="U1855" s="4"/>
      <c r="V1855" s="4"/>
      <c r="W1855" s="4"/>
      <c r="X1855" s="4"/>
      <c r="Y1855" s="4"/>
      <c r="Z1855" s="4"/>
      <c r="AA1855" s="4"/>
      <c r="AB1855" s="4"/>
      <c r="AC1855" s="4"/>
      <c r="AD1855" s="64"/>
      <c r="AE1855" s="64"/>
      <c r="AF1855" s="64"/>
      <c r="AG1855" s="64"/>
      <c r="AH1855" s="64"/>
      <c r="AI1855" s="64"/>
      <c r="AJ1855" s="64"/>
      <c r="AK1855" s="64"/>
      <c r="AL1855" s="64"/>
      <c r="AM1855" s="64"/>
      <c r="AN1855" s="64"/>
      <c r="AO1855" s="64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4"/>
      <c r="AZ1855" s="64"/>
      <c r="BA1855" s="64"/>
      <c r="BB1855" s="64"/>
      <c r="BC1855" s="64"/>
      <c r="BD1855" s="64"/>
      <c r="BE1855" s="64"/>
      <c r="BF1855" s="64"/>
      <c r="BG1855" s="64"/>
      <c r="BH1855" s="64"/>
      <c r="BI1855" s="64"/>
      <c r="BJ1855" s="64"/>
      <c r="BK1855" s="64"/>
      <c r="BL1855" s="64"/>
      <c r="BM1855" s="64"/>
      <c r="BN1855" s="64"/>
      <c r="BO1855" s="64"/>
      <c r="BP1855" s="64"/>
      <c r="BQ1855" s="64"/>
      <c r="BR1855" s="64"/>
      <c r="BS1855" s="64"/>
      <c r="BT1855" s="64"/>
      <c r="BU1855" s="64"/>
      <c r="BV1855" s="64"/>
      <c r="BW1855" s="64"/>
      <c r="BX1855" s="64"/>
      <c r="BY1855" s="64"/>
      <c r="BZ1855" s="64"/>
      <c r="CA1855" s="64"/>
      <c r="CB1855" s="64"/>
      <c r="CC1855" s="64"/>
      <c r="CD1855" s="64"/>
      <c r="CE1855" s="64"/>
      <c r="CF1855" s="64"/>
      <c r="CG1855" s="64"/>
      <c r="CH1855" s="64"/>
      <c r="CI1855" s="64"/>
      <c r="CJ1855" s="64"/>
      <c r="CK1855" s="64"/>
      <c r="CL1855" s="64"/>
      <c r="CM1855" s="64"/>
      <c r="CN1855" s="64"/>
      <c r="CO1855" s="64"/>
      <c r="CP1855" s="64"/>
      <c r="CQ1855" s="64"/>
      <c r="CR1855" s="64"/>
      <c r="CS1855" s="64"/>
      <c r="CT1855" s="64"/>
      <c r="CU1855" s="64"/>
      <c r="CV1855" s="64"/>
      <c r="CW1855" s="64"/>
      <c r="CX1855" s="64"/>
      <c r="CY1855" s="64"/>
      <c r="CZ1855" s="64"/>
      <c r="DA1855" s="64"/>
      <c r="DB1855" s="64"/>
      <c r="DC1855" s="64"/>
      <c r="DD1855" s="64"/>
      <c r="DE1855" s="64"/>
      <c r="DF1855" s="64"/>
      <c r="DG1855" s="64"/>
      <c r="DH1855" s="64"/>
      <c r="DI1855" s="64"/>
      <c r="DJ1855" s="64"/>
      <c r="DK1855" s="64"/>
      <c r="DL1855" s="64"/>
      <c r="DM1855" s="64"/>
      <c r="DN1855" s="64"/>
      <c r="DO1855" s="64"/>
      <c r="DP1855" s="64"/>
      <c r="DQ1855" s="64"/>
      <c r="DR1855" s="64"/>
      <c r="DS1855" s="64"/>
      <c r="DT1855" s="64"/>
      <c r="DU1855" s="64"/>
      <c r="DV1855" s="64"/>
      <c r="DW1855" s="64"/>
      <c r="DX1855" s="64"/>
      <c r="DY1855" s="64"/>
      <c r="DZ1855" s="64"/>
      <c r="EA1855" s="64"/>
      <c r="EB1855" s="64"/>
      <c r="EC1855" s="64"/>
      <c r="ED1855" s="64"/>
      <c r="EE1855" s="64"/>
      <c r="EF1855" s="64"/>
      <c r="EG1855" s="64"/>
      <c r="EH1855" s="64"/>
      <c r="EI1855" s="64"/>
      <c r="EJ1855" s="64"/>
      <c r="EK1855" s="64"/>
      <c r="EL1855" s="64"/>
      <c r="EM1855" s="64"/>
      <c r="EN1855" s="64"/>
      <c r="EO1855" s="64"/>
      <c r="EP1855" s="64"/>
      <c r="EQ1855" s="64"/>
      <c r="ER1855" s="64"/>
      <c r="ES1855" s="64"/>
      <c r="ET1855" s="64"/>
      <c r="EU1855" s="64"/>
      <c r="EV1855" s="64"/>
      <c r="EW1855" s="64"/>
      <c r="EX1855" s="64"/>
      <c r="EY1855" s="64"/>
      <c r="EZ1855" s="64"/>
      <c r="FA1855" s="64"/>
      <c r="FB1855" s="64"/>
      <c r="FC1855" s="64"/>
      <c r="FD1855" s="64"/>
      <c r="FE1855" s="64"/>
      <c r="FF1855" s="64"/>
      <c r="FG1855" s="64"/>
      <c r="FH1855" s="64"/>
      <c r="FI1855" s="64"/>
      <c r="FJ1855" s="64"/>
      <c r="FK1855" s="64"/>
      <c r="FL1855" s="64"/>
      <c r="FM1855" s="64"/>
      <c r="FN1855" s="64"/>
      <c r="FO1855" s="64"/>
      <c r="FP1855" s="64"/>
      <c r="FQ1855" s="64"/>
      <c r="FR1855" s="64"/>
      <c r="FS1855" s="64"/>
      <c r="FT1855" s="64"/>
    </row>
    <row r="1856" spans="1:176" ht="15" x14ac:dyDescent="0.25">
      <c r="A1856" s="20">
        <f t="shared" si="432"/>
        <v>45609</v>
      </c>
      <c r="B1856" s="22">
        <f t="shared" ca="1" si="423"/>
        <v>1.2619858333004743</v>
      </c>
      <c r="C1856" s="22">
        <f t="shared" ca="1" si="433"/>
        <v>0.97614444</v>
      </c>
      <c r="D1856" s="23">
        <f ca="1">IF(A1856&lt;$B$1,VLOOKUP(A1856,[1]DI!$A$4:$B$15000,2,FALSE),0)</f>
        <v>0.1115</v>
      </c>
      <c r="E1856" s="22">
        <f t="shared" ca="1" si="424"/>
        <v>4.1957000000000002E-4</v>
      </c>
      <c r="F1856" s="23">
        <f t="shared" si="425"/>
        <v>1.3</v>
      </c>
      <c r="G1856" s="24">
        <f t="shared" ca="1" si="426"/>
        <v>1.0005454410000001</v>
      </c>
      <c r="H1856" s="22">
        <f ca="1">TRUNC(PRODUCT(G$10:G1855),15)</f>
        <v>1.69908983813349</v>
      </c>
      <c r="I1856" s="22">
        <f t="shared" ca="1" si="427"/>
        <v>1.5015535581434301</v>
      </c>
      <c r="J1856" s="22">
        <f t="shared" ca="1" si="428"/>
        <v>1.1315546000000001</v>
      </c>
      <c r="K1856" s="110">
        <f t="shared" ca="1" si="434"/>
        <v>0.28584139330047431</v>
      </c>
      <c r="L1856" s="115">
        <v>0</v>
      </c>
      <c r="M1856" s="67">
        <f>IF(L1856&gt;0,VLOOKUP(L1856,S$12:$AB$125,7),0)</f>
        <v>0</v>
      </c>
      <c r="N1856" s="2">
        <f t="shared" si="422"/>
        <v>0</v>
      </c>
      <c r="O1856" s="22">
        <f t="shared" ca="1" si="429"/>
        <v>0.28584139330047431</v>
      </c>
      <c r="P1856" s="25" t="str">
        <f t="shared" si="430"/>
        <v>A+J=</v>
      </c>
      <c r="Q1856" s="26">
        <f t="shared" si="431"/>
        <v>45306</v>
      </c>
      <c r="R1856" s="4"/>
      <c r="S1856" s="98"/>
      <c r="U1856" s="4"/>
      <c r="V1856" s="4"/>
      <c r="W1856" s="4"/>
      <c r="X1856" s="4"/>
      <c r="Y1856" s="4"/>
      <c r="Z1856" s="4"/>
      <c r="AA1856" s="4"/>
      <c r="AB1856" s="4"/>
      <c r="AC1856" s="4"/>
      <c r="AD1856" s="64"/>
      <c r="AE1856" s="64"/>
      <c r="AF1856" s="64"/>
      <c r="AG1856" s="64"/>
      <c r="AH1856" s="64"/>
      <c r="AI1856" s="64"/>
      <c r="AJ1856" s="64"/>
      <c r="AK1856" s="64"/>
      <c r="AL1856" s="64"/>
      <c r="AM1856" s="64"/>
      <c r="AN1856" s="64"/>
      <c r="AO1856" s="64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64"/>
      <c r="BB1856" s="64"/>
      <c r="BC1856" s="64"/>
      <c r="BD1856" s="64"/>
      <c r="BE1856" s="64"/>
      <c r="BF1856" s="64"/>
      <c r="BG1856" s="64"/>
      <c r="BH1856" s="64"/>
      <c r="BI1856" s="64"/>
      <c r="BJ1856" s="64"/>
      <c r="BK1856" s="64"/>
      <c r="BL1856" s="64"/>
      <c r="BM1856" s="64"/>
      <c r="BN1856" s="64"/>
      <c r="BO1856" s="64"/>
      <c r="BP1856" s="64"/>
      <c r="BQ1856" s="64"/>
      <c r="BR1856" s="64"/>
      <c r="BS1856" s="64"/>
      <c r="BT1856" s="64"/>
      <c r="BU1856" s="64"/>
      <c r="BV1856" s="64"/>
      <c r="BW1856" s="64"/>
      <c r="BX1856" s="64"/>
      <c r="BY1856" s="64"/>
      <c r="BZ1856" s="64"/>
      <c r="CA1856" s="64"/>
      <c r="CB1856" s="64"/>
      <c r="CC1856" s="64"/>
      <c r="CD1856" s="64"/>
      <c r="CE1856" s="64"/>
      <c r="CF1856" s="64"/>
      <c r="CG1856" s="64"/>
      <c r="CH1856" s="64"/>
      <c r="CI1856" s="64"/>
      <c r="CJ1856" s="64"/>
      <c r="CK1856" s="64"/>
      <c r="CL1856" s="64"/>
      <c r="CM1856" s="64"/>
      <c r="CN1856" s="64"/>
      <c r="CO1856" s="64"/>
      <c r="CP1856" s="64"/>
      <c r="CQ1856" s="64"/>
      <c r="CR1856" s="64"/>
      <c r="CS1856" s="64"/>
      <c r="CT1856" s="64"/>
      <c r="CU1856" s="64"/>
      <c r="CV1856" s="64"/>
      <c r="CW1856" s="64"/>
      <c r="CX1856" s="64"/>
      <c r="CY1856" s="64"/>
      <c r="CZ1856" s="64"/>
      <c r="DA1856" s="64"/>
      <c r="DB1856" s="64"/>
      <c r="DC1856" s="64"/>
      <c r="DD1856" s="64"/>
      <c r="DE1856" s="64"/>
      <c r="DF1856" s="64"/>
      <c r="DG1856" s="64"/>
      <c r="DH1856" s="64"/>
      <c r="DI1856" s="64"/>
      <c r="DJ1856" s="64"/>
      <c r="DK1856" s="64"/>
      <c r="DL1856" s="64"/>
      <c r="DM1856" s="64"/>
      <c r="DN1856" s="64"/>
      <c r="DO1856" s="64"/>
      <c r="DP1856" s="64"/>
      <c r="DQ1856" s="64"/>
      <c r="DR1856" s="64"/>
      <c r="DS1856" s="64"/>
      <c r="DT1856" s="64"/>
      <c r="DU1856" s="64"/>
      <c r="DV1856" s="64"/>
      <c r="DW1856" s="64"/>
      <c r="DX1856" s="64"/>
      <c r="DY1856" s="64"/>
      <c r="DZ1856" s="64"/>
      <c r="EA1856" s="64"/>
      <c r="EB1856" s="64"/>
      <c r="EC1856" s="64"/>
      <c r="ED1856" s="64"/>
      <c r="EE1856" s="64"/>
      <c r="EF1856" s="64"/>
      <c r="EG1856" s="64"/>
      <c r="EH1856" s="64"/>
      <c r="EI1856" s="64"/>
      <c r="EJ1856" s="64"/>
      <c r="EK1856" s="64"/>
      <c r="EL1856" s="64"/>
      <c r="EM1856" s="64"/>
      <c r="EN1856" s="64"/>
      <c r="EO1856" s="64"/>
      <c r="EP1856" s="64"/>
      <c r="EQ1856" s="64"/>
      <c r="ER1856" s="64"/>
      <c r="ES1856" s="64"/>
      <c r="ET1856" s="64"/>
      <c r="EU1856" s="64"/>
      <c r="EV1856" s="64"/>
      <c r="EW1856" s="64"/>
      <c r="EX1856" s="64"/>
      <c r="EY1856" s="64"/>
      <c r="EZ1856" s="64"/>
      <c r="FA1856" s="64"/>
      <c r="FB1856" s="64"/>
      <c r="FC1856" s="64"/>
      <c r="FD1856" s="64"/>
      <c r="FE1856" s="64"/>
      <c r="FF1856" s="64"/>
      <c r="FG1856" s="64"/>
      <c r="FH1856" s="64"/>
      <c r="FI1856" s="64"/>
      <c r="FJ1856" s="64"/>
      <c r="FK1856" s="64"/>
      <c r="FL1856" s="64"/>
      <c r="FM1856" s="64"/>
      <c r="FN1856" s="64"/>
      <c r="FO1856" s="64"/>
      <c r="FP1856" s="64"/>
      <c r="FQ1856" s="64"/>
      <c r="FR1856" s="64"/>
      <c r="FS1856" s="64"/>
      <c r="FT1856" s="64"/>
    </row>
    <row r="1857" spans="1:176" ht="15" x14ac:dyDescent="0.25">
      <c r="A1857" s="20">
        <f t="shared" si="432"/>
        <v>45610</v>
      </c>
      <c r="B1857" s="22">
        <f t="shared" ca="1" si="423"/>
        <v>1.2626741699248132</v>
      </c>
      <c r="C1857" s="22">
        <f t="shared" ca="1" si="433"/>
        <v>0.97614444</v>
      </c>
      <c r="D1857" s="23">
        <f ca="1">IF(A1857&lt;$B$1,VLOOKUP(A1857,[1]DI!$A$4:$B$15000,2,FALSE),0)</f>
        <v>0.1115</v>
      </c>
      <c r="E1857" s="22">
        <f t="shared" ca="1" si="424"/>
        <v>4.1957000000000002E-4</v>
      </c>
      <c r="F1857" s="23">
        <f t="shared" si="425"/>
        <v>1.3</v>
      </c>
      <c r="G1857" s="24">
        <f t="shared" ca="1" si="426"/>
        <v>1.0005454410000001</v>
      </c>
      <c r="H1857" s="22">
        <f ca="1">TRUNC(PRODUCT(G$10:G1856),15)</f>
        <v>1.7000165913938901</v>
      </c>
      <c r="I1857" s="22">
        <f t="shared" ca="1" si="427"/>
        <v>1.5015535581434301</v>
      </c>
      <c r="J1857" s="22">
        <f t="shared" ca="1" si="428"/>
        <v>1.1321718000000001</v>
      </c>
      <c r="K1857" s="110">
        <f t="shared" ca="1" si="434"/>
        <v>0.28652972992481313</v>
      </c>
      <c r="L1857" s="115">
        <v>0</v>
      </c>
      <c r="M1857" s="67">
        <f>IF(L1857&gt;0,VLOOKUP(L1857,S$12:$AB$125,7),0)</f>
        <v>0</v>
      </c>
      <c r="N1857" s="2">
        <f t="shared" ref="N1857:N1920" si="435">IF(L1857&gt;0,TRUNC(M1857*C$448,8),0)</f>
        <v>0</v>
      </c>
      <c r="O1857" s="22">
        <f t="shared" ca="1" si="429"/>
        <v>0.28652972992481313</v>
      </c>
      <c r="P1857" s="25" t="str">
        <f t="shared" si="430"/>
        <v>A+J=</v>
      </c>
      <c r="Q1857" s="26">
        <f t="shared" si="431"/>
        <v>45306</v>
      </c>
      <c r="R1857" s="4"/>
      <c r="S1857" s="98"/>
      <c r="U1857" s="4"/>
      <c r="V1857" s="4"/>
      <c r="W1857" s="4"/>
      <c r="X1857" s="4"/>
      <c r="Y1857" s="4"/>
      <c r="Z1857" s="4"/>
      <c r="AA1857" s="4"/>
      <c r="AB1857" s="4"/>
      <c r="AC1857" s="4"/>
      <c r="AD1857" s="64"/>
      <c r="AE1857" s="64"/>
      <c r="AF1857" s="64"/>
      <c r="AG1857" s="64"/>
      <c r="AH1857" s="64"/>
      <c r="AI1857" s="64"/>
      <c r="AJ1857" s="64"/>
      <c r="AK1857" s="64"/>
      <c r="AL1857" s="64"/>
      <c r="AM1857" s="64"/>
      <c r="AN1857" s="64"/>
      <c r="AO1857" s="64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4"/>
      <c r="AZ1857" s="64"/>
      <c r="BA1857" s="64"/>
      <c r="BB1857" s="64"/>
      <c r="BC1857" s="64"/>
      <c r="BD1857" s="64"/>
      <c r="BE1857" s="64"/>
      <c r="BF1857" s="64"/>
      <c r="BG1857" s="64"/>
      <c r="BH1857" s="64"/>
      <c r="BI1857" s="64"/>
      <c r="BJ1857" s="64"/>
      <c r="BK1857" s="64"/>
      <c r="BL1857" s="64"/>
      <c r="BM1857" s="64"/>
      <c r="BN1857" s="64"/>
      <c r="BO1857" s="64"/>
      <c r="BP1857" s="64"/>
      <c r="BQ1857" s="64"/>
      <c r="BR1857" s="64"/>
      <c r="BS1857" s="64"/>
      <c r="BT1857" s="64"/>
      <c r="BU1857" s="64"/>
      <c r="BV1857" s="64"/>
      <c r="BW1857" s="64"/>
      <c r="BX1857" s="64"/>
      <c r="BY1857" s="64"/>
      <c r="BZ1857" s="64"/>
      <c r="CA1857" s="64"/>
      <c r="CB1857" s="64"/>
      <c r="CC1857" s="64"/>
      <c r="CD1857" s="64"/>
      <c r="CE1857" s="64"/>
      <c r="CF1857" s="64"/>
      <c r="CG1857" s="64"/>
      <c r="CH1857" s="64"/>
      <c r="CI1857" s="64"/>
      <c r="CJ1857" s="64"/>
      <c r="CK1857" s="64"/>
      <c r="CL1857" s="64"/>
      <c r="CM1857" s="64"/>
      <c r="CN1857" s="64"/>
      <c r="CO1857" s="64"/>
      <c r="CP1857" s="64"/>
      <c r="CQ1857" s="64"/>
      <c r="CR1857" s="64"/>
      <c r="CS1857" s="64"/>
      <c r="CT1857" s="64"/>
      <c r="CU1857" s="64"/>
      <c r="CV1857" s="64"/>
      <c r="CW1857" s="64"/>
      <c r="CX1857" s="64"/>
      <c r="CY1857" s="64"/>
      <c r="CZ1857" s="64"/>
      <c r="DA1857" s="64"/>
      <c r="DB1857" s="64"/>
      <c r="DC1857" s="64"/>
      <c r="DD1857" s="64"/>
      <c r="DE1857" s="64"/>
      <c r="DF1857" s="64"/>
      <c r="DG1857" s="64"/>
      <c r="DH1857" s="64"/>
      <c r="DI1857" s="64"/>
      <c r="DJ1857" s="64"/>
      <c r="DK1857" s="64"/>
      <c r="DL1857" s="64"/>
      <c r="DM1857" s="64"/>
      <c r="DN1857" s="64"/>
      <c r="DO1857" s="64"/>
      <c r="DP1857" s="64"/>
      <c r="DQ1857" s="64"/>
      <c r="DR1857" s="64"/>
      <c r="DS1857" s="64"/>
      <c r="DT1857" s="64"/>
      <c r="DU1857" s="64"/>
      <c r="DV1857" s="64"/>
      <c r="DW1857" s="64"/>
      <c r="DX1857" s="64"/>
      <c r="DY1857" s="64"/>
      <c r="DZ1857" s="64"/>
      <c r="EA1857" s="64"/>
      <c r="EB1857" s="64"/>
      <c r="EC1857" s="64"/>
      <c r="ED1857" s="64"/>
      <c r="EE1857" s="64"/>
      <c r="EF1857" s="64"/>
      <c r="EG1857" s="64"/>
      <c r="EH1857" s="64"/>
      <c r="EI1857" s="64"/>
      <c r="EJ1857" s="64"/>
      <c r="EK1857" s="64"/>
      <c r="EL1857" s="64"/>
      <c r="EM1857" s="64"/>
      <c r="EN1857" s="64"/>
      <c r="EO1857" s="64"/>
      <c r="EP1857" s="64"/>
      <c r="EQ1857" s="64"/>
      <c r="ER1857" s="64"/>
      <c r="ES1857" s="64"/>
      <c r="ET1857" s="64"/>
      <c r="EU1857" s="64"/>
      <c r="EV1857" s="64"/>
      <c r="EW1857" s="64"/>
      <c r="EX1857" s="64"/>
      <c r="EY1857" s="64"/>
      <c r="EZ1857" s="64"/>
      <c r="FA1857" s="64"/>
      <c r="FB1857" s="64"/>
      <c r="FC1857" s="64"/>
      <c r="FD1857" s="64"/>
      <c r="FE1857" s="64"/>
      <c r="FF1857" s="64"/>
      <c r="FG1857" s="64"/>
      <c r="FH1857" s="64"/>
      <c r="FI1857" s="64"/>
      <c r="FJ1857" s="64"/>
      <c r="FK1857" s="64"/>
      <c r="FL1857" s="64"/>
      <c r="FM1857" s="64"/>
      <c r="FN1857" s="64"/>
      <c r="FO1857" s="64"/>
      <c r="FP1857" s="64"/>
      <c r="FQ1857" s="64"/>
      <c r="FR1857" s="64"/>
      <c r="FS1857" s="64"/>
      <c r="FT1857" s="64"/>
    </row>
    <row r="1858" spans="1:176" ht="15" x14ac:dyDescent="0.25">
      <c r="A1858" s="20">
        <f t="shared" si="432"/>
        <v>45611</v>
      </c>
      <c r="B1858" s="22">
        <f t="shared" ca="1" si="423"/>
        <v>1.2633628824596932</v>
      </c>
      <c r="C1858" s="22">
        <f t="shared" ca="1" si="433"/>
        <v>0.97614444</v>
      </c>
      <c r="D1858" s="23">
        <f ca="1">IF(A1858&lt;$B$1,VLOOKUP(A1858,[1]DI!$A$4:$B$15000,2,FALSE),0)</f>
        <v>0</v>
      </c>
      <c r="E1858" s="22">
        <f t="shared" ca="1" si="424"/>
        <v>0</v>
      </c>
      <c r="F1858" s="23">
        <f t="shared" si="425"/>
        <v>1.3</v>
      </c>
      <c r="G1858" s="24">
        <f t="shared" ca="1" si="426"/>
        <v>1</v>
      </c>
      <c r="H1858" s="22">
        <f ca="1">TRUNC(PRODUCT(G$10:G1857),15)</f>
        <v>1.7009438501435199</v>
      </c>
      <c r="I1858" s="22">
        <f t="shared" ca="1" si="427"/>
        <v>1.5015535581434301</v>
      </c>
      <c r="J1858" s="22">
        <f t="shared" ca="1" si="428"/>
        <v>1.13278933</v>
      </c>
      <c r="K1858" s="110">
        <f t="shared" ca="1" si="434"/>
        <v>0.28721844245969314</v>
      </c>
      <c r="L1858" s="115">
        <v>0</v>
      </c>
      <c r="M1858" s="67">
        <f>IF(L1858&gt;0,VLOOKUP(L1858,S$12:$AB$125,7),0)</f>
        <v>0</v>
      </c>
      <c r="N1858" s="2">
        <f t="shared" si="435"/>
        <v>0</v>
      </c>
      <c r="O1858" s="22">
        <f t="shared" ca="1" si="429"/>
        <v>0.28721844245969314</v>
      </c>
      <c r="P1858" s="25" t="str">
        <f t="shared" si="430"/>
        <v>A+J=</v>
      </c>
      <c r="Q1858" s="26">
        <f t="shared" si="431"/>
        <v>45306</v>
      </c>
      <c r="R1858" s="4"/>
      <c r="S1858" s="98"/>
      <c r="U1858" s="4"/>
      <c r="V1858" s="4"/>
      <c r="W1858" s="4"/>
      <c r="X1858" s="4"/>
      <c r="Y1858" s="4"/>
      <c r="Z1858" s="4"/>
      <c r="AA1858" s="4"/>
      <c r="AB1858" s="4"/>
      <c r="AC1858" s="4"/>
      <c r="AD1858" s="64"/>
      <c r="AE1858" s="64"/>
      <c r="AF1858" s="64"/>
      <c r="AG1858" s="64"/>
      <c r="AH1858" s="64"/>
      <c r="AI1858" s="64"/>
      <c r="AJ1858" s="64"/>
      <c r="AK1858" s="64"/>
      <c r="AL1858" s="64"/>
      <c r="AM1858" s="64"/>
      <c r="AN1858" s="64"/>
      <c r="AO1858" s="64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4"/>
      <c r="AZ1858" s="64"/>
      <c r="BA1858" s="64"/>
      <c r="BB1858" s="64"/>
      <c r="BC1858" s="64"/>
      <c r="BD1858" s="64"/>
      <c r="BE1858" s="64"/>
      <c r="BF1858" s="64"/>
      <c r="BG1858" s="64"/>
      <c r="BH1858" s="64"/>
      <c r="BI1858" s="64"/>
      <c r="BJ1858" s="64"/>
      <c r="BK1858" s="64"/>
      <c r="BL1858" s="64"/>
      <c r="BM1858" s="64"/>
      <c r="BN1858" s="64"/>
      <c r="BO1858" s="64"/>
      <c r="BP1858" s="64"/>
      <c r="BQ1858" s="64"/>
      <c r="BR1858" s="64"/>
      <c r="BS1858" s="64"/>
      <c r="BT1858" s="64"/>
      <c r="BU1858" s="64"/>
      <c r="BV1858" s="64"/>
      <c r="BW1858" s="64"/>
      <c r="BX1858" s="64"/>
      <c r="BY1858" s="64"/>
      <c r="BZ1858" s="64"/>
      <c r="CA1858" s="64"/>
      <c r="CB1858" s="64"/>
      <c r="CC1858" s="64"/>
      <c r="CD1858" s="64"/>
      <c r="CE1858" s="64"/>
      <c r="CF1858" s="64"/>
      <c r="CG1858" s="64"/>
      <c r="CH1858" s="64"/>
      <c r="CI1858" s="64"/>
      <c r="CJ1858" s="64"/>
      <c r="CK1858" s="64"/>
      <c r="CL1858" s="64"/>
      <c r="CM1858" s="64"/>
      <c r="CN1858" s="64"/>
      <c r="CO1858" s="64"/>
      <c r="CP1858" s="64"/>
      <c r="CQ1858" s="64"/>
      <c r="CR1858" s="64"/>
      <c r="CS1858" s="64"/>
      <c r="CT1858" s="64"/>
      <c r="CU1858" s="64"/>
      <c r="CV1858" s="64"/>
      <c r="CW1858" s="64"/>
      <c r="CX1858" s="64"/>
      <c r="CY1858" s="64"/>
      <c r="CZ1858" s="64"/>
      <c r="DA1858" s="64"/>
      <c r="DB1858" s="64"/>
      <c r="DC1858" s="64"/>
      <c r="DD1858" s="64"/>
      <c r="DE1858" s="64"/>
      <c r="DF1858" s="64"/>
      <c r="DG1858" s="64"/>
      <c r="DH1858" s="64"/>
      <c r="DI1858" s="64"/>
      <c r="DJ1858" s="64"/>
      <c r="DK1858" s="64"/>
      <c r="DL1858" s="64"/>
      <c r="DM1858" s="64"/>
      <c r="DN1858" s="64"/>
      <c r="DO1858" s="64"/>
      <c r="DP1858" s="64"/>
      <c r="DQ1858" s="64"/>
      <c r="DR1858" s="64"/>
      <c r="DS1858" s="64"/>
      <c r="DT1858" s="64"/>
      <c r="DU1858" s="64"/>
      <c r="DV1858" s="64"/>
      <c r="DW1858" s="64"/>
      <c r="DX1858" s="64"/>
      <c r="DY1858" s="64"/>
      <c r="DZ1858" s="64"/>
      <c r="EA1858" s="64"/>
      <c r="EB1858" s="64"/>
      <c r="EC1858" s="64"/>
      <c r="ED1858" s="64"/>
      <c r="EE1858" s="64"/>
      <c r="EF1858" s="64"/>
      <c r="EG1858" s="64"/>
      <c r="EH1858" s="64"/>
      <c r="EI1858" s="64"/>
      <c r="EJ1858" s="64"/>
      <c r="EK1858" s="64"/>
      <c r="EL1858" s="64"/>
      <c r="EM1858" s="64"/>
      <c r="EN1858" s="64"/>
      <c r="EO1858" s="64"/>
      <c r="EP1858" s="64"/>
      <c r="EQ1858" s="64"/>
      <c r="ER1858" s="64"/>
      <c r="ES1858" s="64"/>
      <c r="ET1858" s="64"/>
      <c r="EU1858" s="64"/>
      <c r="EV1858" s="64"/>
      <c r="EW1858" s="64"/>
      <c r="EX1858" s="64"/>
      <c r="EY1858" s="64"/>
      <c r="EZ1858" s="64"/>
      <c r="FA1858" s="64"/>
      <c r="FB1858" s="64"/>
      <c r="FC1858" s="64"/>
      <c r="FD1858" s="64"/>
      <c r="FE1858" s="64"/>
      <c r="FF1858" s="64"/>
      <c r="FG1858" s="64"/>
      <c r="FH1858" s="64"/>
      <c r="FI1858" s="64"/>
      <c r="FJ1858" s="64"/>
      <c r="FK1858" s="64"/>
      <c r="FL1858" s="64"/>
      <c r="FM1858" s="64"/>
      <c r="FN1858" s="64"/>
      <c r="FO1858" s="64"/>
      <c r="FP1858" s="64"/>
      <c r="FQ1858" s="64"/>
      <c r="FR1858" s="64"/>
      <c r="FS1858" s="64"/>
      <c r="FT1858" s="64"/>
    </row>
    <row r="1859" spans="1:176" ht="15" x14ac:dyDescent="0.25">
      <c r="A1859" s="20">
        <f t="shared" si="432"/>
        <v>45612</v>
      </c>
      <c r="B1859" s="22">
        <f t="shared" ca="1" si="423"/>
        <v>1.2633628824596932</v>
      </c>
      <c r="C1859" s="22">
        <f t="shared" ca="1" si="433"/>
        <v>0.97614444</v>
      </c>
      <c r="D1859" s="23">
        <f ca="1">IF(A1859&lt;$B$1,VLOOKUP(A1859,[1]DI!$A$4:$B$15000,2,FALSE),0)</f>
        <v>0</v>
      </c>
      <c r="E1859" s="22">
        <f t="shared" ca="1" si="424"/>
        <v>0</v>
      </c>
      <c r="F1859" s="23">
        <f t="shared" si="425"/>
        <v>1.3</v>
      </c>
      <c r="G1859" s="24">
        <f t="shared" ca="1" si="426"/>
        <v>1</v>
      </c>
      <c r="H1859" s="22">
        <f ca="1">TRUNC(PRODUCT(G$10:G1858),15)</f>
        <v>1.7009438501435199</v>
      </c>
      <c r="I1859" s="22">
        <f t="shared" ca="1" si="427"/>
        <v>1.5015535581434301</v>
      </c>
      <c r="J1859" s="22">
        <f t="shared" ca="1" si="428"/>
        <v>1.13278933</v>
      </c>
      <c r="K1859" s="110">
        <f t="shared" ca="1" si="434"/>
        <v>0.28721844245969314</v>
      </c>
      <c r="L1859" s="115">
        <v>0</v>
      </c>
      <c r="M1859" s="67">
        <f>IF(L1859&gt;0,VLOOKUP(L1859,S$12:$AB$125,7),0)</f>
        <v>0</v>
      </c>
      <c r="N1859" s="2">
        <f t="shared" si="435"/>
        <v>0</v>
      </c>
      <c r="O1859" s="22">
        <f t="shared" ca="1" si="429"/>
        <v>0.28721844245969314</v>
      </c>
      <c r="P1859" s="25" t="str">
        <f t="shared" si="430"/>
        <v>A+J=</v>
      </c>
      <c r="Q1859" s="26">
        <f t="shared" si="431"/>
        <v>45306</v>
      </c>
      <c r="R1859" s="4"/>
      <c r="S1859" s="98"/>
      <c r="U1859" s="4"/>
      <c r="V1859" s="4"/>
      <c r="W1859" s="4"/>
      <c r="X1859" s="4"/>
      <c r="Y1859" s="4"/>
      <c r="Z1859" s="4"/>
      <c r="AA1859" s="4"/>
      <c r="AB1859" s="4"/>
      <c r="AC1859" s="4"/>
      <c r="AD1859" s="64"/>
      <c r="AE1859" s="64"/>
      <c r="AF1859" s="64"/>
      <c r="AG1859" s="64"/>
      <c r="AH1859" s="64"/>
      <c r="AI1859" s="64"/>
      <c r="AJ1859" s="64"/>
      <c r="AK1859" s="64"/>
      <c r="AL1859" s="64"/>
      <c r="AM1859" s="64"/>
      <c r="AN1859" s="64"/>
      <c r="AO1859" s="64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4"/>
      <c r="AZ1859" s="64"/>
      <c r="BA1859" s="64"/>
      <c r="BB1859" s="64"/>
      <c r="BC1859" s="64"/>
      <c r="BD1859" s="64"/>
      <c r="BE1859" s="64"/>
      <c r="BF1859" s="64"/>
      <c r="BG1859" s="64"/>
      <c r="BH1859" s="64"/>
      <c r="BI1859" s="64"/>
      <c r="BJ1859" s="64"/>
      <c r="BK1859" s="64"/>
      <c r="BL1859" s="64"/>
      <c r="BM1859" s="64"/>
      <c r="BN1859" s="64"/>
      <c r="BO1859" s="64"/>
      <c r="BP1859" s="64"/>
      <c r="BQ1859" s="64"/>
      <c r="BR1859" s="64"/>
      <c r="BS1859" s="64"/>
      <c r="BT1859" s="64"/>
      <c r="BU1859" s="64"/>
      <c r="BV1859" s="64"/>
      <c r="BW1859" s="64"/>
      <c r="BX1859" s="64"/>
      <c r="BY1859" s="64"/>
      <c r="BZ1859" s="64"/>
      <c r="CA1859" s="64"/>
      <c r="CB1859" s="64"/>
      <c r="CC1859" s="64"/>
      <c r="CD1859" s="64"/>
      <c r="CE1859" s="64"/>
      <c r="CF1859" s="64"/>
      <c r="CG1859" s="64"/>
      <c r="CH1859" s="64"/>
      <c r="CI1859" s="64"/>
      <c r="CJ1859" s="64"/>
      <c r="CK1859" s="64"/>
      <c r="CL1859" s="64"/>
      <c r="CM1859" s="64"/>
      <c r="CN1859" s="64"/>
      <c r="CO1859" s="64"/>
      <c r="CP1859" s="64"/>
      <c r="CQ1859" s="64"/>
      <c r="CR1859" s="64"/>
      <c r="CS1859" s="64"/>
      <c r="CT1859" s="64"/>
      <c r="CU1859" s="64"/>
      <c r="CV1859" s="64"/>
      <c r="CW1859" s="64"/>
      <c r="CX1859" s="64"/>
      <c r="CY1859" s="64"/>
      <c r="CZ1859" s="64"/>
      <c r="DA1859" s="64"/>
      <c r="DB1859" s="64"/>
      <c r="DC1859" s="64"/>
      <c r="DD1859" s="64"/>
      <c r="DE1859" s="64"/>
      <c r="DF1859" s="64"/>
      <c r="DG1859" s="64"/>
      <c r="DH1859" s="64"/>
      <c r="DI1859" s="64"/>
      <c r="DJ1859" s="64"/>
      <c r="DK1859" s="64"/>
      <c r="DL1859" s="64"/>
      <c r="DM1859" s="64"/>
      <c r="DN1859" s="64"/>
      <c r="DO1859" s="64"/>
      <c r="DP1859" s="64"/>
      <c r="DQ1859" s="64"/>
      <c r="DR1859" s="64"/>
      <c r="DS1859" s="64"/>
      <c r="DT1859" s="64"/>
      <c r="DU1859" s="64"/>
      <c r="DV1859" s="64"/>
      <c r="DW1859" s="64"/>
      <c r="DX1859" s="64"/>
      <c r="DY1859" s="64"/>
      <c r="DZ1859" s="64"/>
      <c r="EA1859" s="64"/>
      <c r="EB1859" s="64"/>
      <c r="EC1859" s="64"/>
      <c r="ED1859" s="64"/>
      <c r="EE1859" s="64"/>
      <c r="EF1859" s="64"/>
      <c r="EG1859" s="64"/>
      <c r="EH1859" s="64"/>
      <c r="EI1859" s="64"/>
      <c r="EJ1859" s="64"/>
      <c r="EK1859" s="64"/>
      <c r="EL1859" s="64"/>
      <c r="EM1859" s="64"/>
      <c r="EN1859" s="64"/>
      <c r="EO1859" s="64"/>
      <c r="EP1859" s="64"/>
      <c r="EQ1859" s="64"/>
      <c r="ER1859" s="64"/>
      <c r="ES1859" s="64"/>
      <c r="ET1859" s="64"/>
      <c r="EU1859" s="64"/>
      <c r="EV1859" s="64"/>
      <c r="EW1859" s="64"/>
      <c r="EX1859" s="64"/>
      <c r="EY1859" s="64"/>
      <c r="EZ1859" s="64"/>
      <c r="FA1859" s="64"/>
      <c r="FB1859" s="64"/>
      <c r="FC1859" s="64"/>
      <c r="FD1859" s="64"/>
      <c r="FE1859" s="64"/>
      <c r="FF1859" s="64"/>
      <c r="FG1859" s="64"/>
      <c r="FH1859" s="64"/>
      <c r="FI1859" s="64"/>
      <c r="FJ1859" s="64"/>
      <c r="FK1859" s="64"/>
      <c r="FL1859" s="64"/>
      <c r="FM1859" s="64"/>
      <c r="FN1859" s="64"/>
      <c r="FO1859" s="64"/>
      <c r="FP1859" s="64"/>
      <c r="FQ1859" s="64"/>
      <c r="FR1859" s="64"/>
      <c r="FS1859" s="64"/>
      <c r="FT1859" s="64"/>
    </row>
    <row r="1860" spans="1:176" ht="15" x14ac:dyDescent="0.25">
      <c r="A1860" s="20">
        <f t="shared" si="432"/>
        <v>45613</v>
      </c>
      <c r="B1860" s="22">
        <f t="shared" ref="B1860:B1923" ca="1" si="436">IF(A1860&lt;=TODAY(),C1860+K1860,IF(AND(A1860&gt;TODAY(),A1860&lt;=$B$1),IF(VLOOKUP(TODAY(),$A$10:$D$5000,4,FALSE)=0,"n.d",C1860+K1860),"n.d"))</f>
        <v>1.2633628824596932</v>
      </c>
      <c r="C1860" s="22">
        <f t="shared" ca="1" si="433"/>
        <v>0.97614444</v>
      </c>
      <c r="D1860" s="23">
        <f ca="1">IF(A1860&lt;$B$1,VLOOKUP(A1860,[1]DI!$A$4:$B$15000,2,FALSE),0)</f>
        <v>0</v>
      </c>
      <c r="E1860" s="22">
        <f t="shared" ref="E1860:E1923" ca="1" si="437">ROUND((((1+D1860)^(1/252)-1)),8)</f>
        <v>0</v>
      </c>
      <c r="F1860" s="23">
        <f t="shared" ref="F1860:F1923" si="438">VLOOKUP(A1860,$Y$90:$Z$96,2)</f>
        <v>1.3</v>
      </c>
      <c r="G1860" s="24">
        <f t="shared" ref="G1860:G1923" ca="1" si="439">TRUNC((1+(E1860*F1860)),15)</f>
        <v>1</v>
      </c>
      <c r="H1860" s="22">
        <f ca="1">TRUNC(PRODUCT(G$10:G1859),15)</f>
        <v>1.7009438501435199</v>
      </c>
      <c r="I1860" s="22">
        <f t="shared" ref="I1860:I1923" ca="1" si="440">IF(OR(L1859&gt;0,L1859="E"),H1859,I1859)</f>
        <v>1.5015535581434301</v>
      </c>
      <c r="J1860" s="22">
        <f t="shared" ref="J1860:J1923" ca="1" si="441">ROUND(TRUNC(H1860/I1860,15),8)</f>
        <v>1.13278933</v>
      </c>
      <c r="K1860" s="110">
        <f t="shared" ca="1" si="434"/>
        <v>0.28721844245969314</v>
      </c>
      <c r="L1860" s="115">
        <v>0</v>
      </c>
      <c r="M1860" s="67">
        <f>IF(L1860&gt;0,VLOOKUP(L1860,S$12:$AB$125,7),0)</f>
        <v>0</v>
      </c>
      <c r="N1860" s="2">
        <f t="shared" si="435"/>
        <v>0</v>
      </c>
      <c r="O1860" s="22">
        <f t="shared" ref="O1860:O1923" ca="1" si="442">(K1860+N1860)</f>
        <v>0.28721844245969314</v>
      </c>
      <c r="P1860" s="25" t="str">
        <f t="shared" ref="P1860:P1923" si="443">IF(L1859&gt;0,VLOOKUP(A1859,$T$12:$AC$125,9),P1859)</f>
        <v>A+J=</v>
      </c>
      <c r="Q1860" s="26">
        <f t="shared" ref="Q1860:Q1923" si="444">IF(L1859&gt;0,VLOOKUP(A1859,$T$12:$AC$125,10),Q1859)</f>
        <v>45306</v>
      </c>
      <c r="R1860" s="4"/>
      <c r="S1860" s="98"/>
      <c r="U1860" s="4"/>
      <c r="V1860" s="4"/>
      <c r="W1860" s="4"/>
      <c r="X1860" s="4"/>
      <c r="Y1860" s="4"/>
      <c r="Z1860" s="4"/>
      <c r="AA1860" s="4"/>
      <c r="AB1860" s="4"/>
      <c r="AC1860" s="4"/>
      <c r="AD1860" s="64"/>
      <c r="AE1860" s="64"/>
      <c r="AF1860" s="64"/>
      <c r="AG1860" s="64"/>
      <c r="AH1860" s="64"/>
      <c r="AI1860" s="64"/>
      <c r="AJ1860" s="64"/>
      <c r="AK1860" s="64"/>
      <c r="AL1860" s="64"/>
      <c r="AM1860" s="64"/>
      <c r="AN1860" s="64"/>
      <c r="AO1860" s="64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4"/>
      <c r="AZ1860" s="64"/>
      <c r="BA1860" s="64"/>
      <c r="BB1860" s="64"/>
      <c r="BC1860" s="64"/>
      <c r="BD1860" s="64"/>
      <c r="BE1860" s="64"/>
      <c r="BF1860" s="64"/>
      <c r="BG1860" s="64"/>
      <c r="BH1860" s="64"/>
      <c r="BI1860" s="64"/>
      <c r="BJ1860" s="64"/>
      <c r="BK1860" s="64"/>
      <c r="BL1860" s="64"/>
      <c r="BM1860" s="64"/>
      <c r="BN1860" s="64"/>
      <c r="BO1860" s="64"/>
      <c r="BP1860" s="64"/>
      <c r="BQ1860" s="64"/>
      <c r="BR1860" s="64"/>
      <c r="BS1860" s="64"/>
      <c r="BT1860" s="64"/>
      <c r="BU1860" s="64"/>
      <c r="BV1860" s="64"/>
      <c r="BW1860" s="64"/>
      <c r="BX1860" s="64"/>
      <c r="BY1860" s="64"/>
      <c r="BZ1860" s="64"/>
      <c r="CA1860" s="64"/>
      <c r="CB1860" s="64"/>
      <c r="CC1860" s="64"/>
      <c r="CD1860" s="64"/>
      <c r="CE1860" s="64"/>
      <c r="CF1860" s="64"/>
      <c r="CG1860" s="64"/>
      <c r="CH1860" s="64"/>
      <c r="CI1860" s="64"/>
      <c r="CJ1860" s="64"/>
      <c r="CK1860" s="64"/>
      <c r="CL1860" s="64"/>
      <c r="CM1860" s="64"/>
      <c r="CN1860" s="64"/>
      <c r="CO1860" s="64"/>
      <c r="CP1860" s="64"/>
      <c r="CQ1860" s="64"/>
      <c r="CR1860" s="64"/>
      <c r="CS1860" s="64"/>
      <c r="CT1860" s="64"/>
      <c r="CU1860" s="64"/>
      <c r="CV1860" s="64"/>
      <c r="CW1860" s="64"/>
      <c r="CX1860" s="64"/>
      <c r="CY1860" s="64"/>
      <c r="CZ1860" s="64"/>
      <c r="DA1860" s="64"/>
      <c r="DB1860" s="64"/>
      <c r="DC1860" s="64"/>
      <c r="DD1860" s="64"/>
      <c r="DE1860" s="64"/>
      <c r="DF1860" s="64"/>
      <c r="DG1860" s="64"/>
      <c r="DH1860" s="64"/>
      <c r="DI1860" s="64"/>
      <c r="DJ1860" s="64"/>
      <c r="DK1860" s="64"/>
      <c r="DL1860" s="64"/>
      <c r="DM1860" s="64"/>
      <c r="DN1860" s="64"/>
      <c r="DO1860" s="64"/>
      <c r="DP1860" s="64"/>
      <c r="DQ1860" s="64"/>
      <c r="DR1860" s="64"/>
      <c r="DS1860" s="64"/>
      <c r="DT1860" s="64"/>
      <c r="DU1860" s="64"/>
      <c r="DV1860" s="64"/>
      <c r="DW1860" s="64"/>
      <c r="DX1860" s="64"/>
      <c r="DY1860" s="64"/>
      <c r="DZ1860" s="64"/>
      <c r="EA1860" s="64"/>
      <c r="EB1860" s="64"/>
      <c r="EC1860" s="64"/>
      <c r="ED1860" s="64"/>
      <c r="EE1860" s="64"/>
      <c r="EF1860" s="64"/>
      <c r="EG1860" s="64"/>
      <c r="EH1860" s="64"/>
      <c r="EI1860" s="64"/>
      <c r="EJ1860" s="64"/>
      <c r="EK1860" s="64"/>
      <c r="EL1860" s="64"/>
      <c r="EM1860" s="64"/>
      <c r="EN1860" s="64"/>
      <c r="EO1860" s="64"/>
      <c r="EP1860" s="64"/>
      <c r="EQ1860" s="64"/>
      <c r="ER1860" s="64"/>
      <c r="ES1860" s="64"/>
      <c r="ET1860" s="64"/>
      <c r="EU1860" s="64"/>
      <c r="EV1860" s="64"/>
      <c r="EW1860" s="64"/>
      <c r="EX1860" s="64"/>
      <c r="EY1860" s="64"/>
      <c r="EZ1860" s="64"/>
      <c r="FA1860" s="64"/>
      <c r="FB1860" s="64"/>
      <c r="FC1860" s="64"/>
      <c r="FD1860" s="64"/>
      <c r="FE1860" s="64"/>
      <c r="FF1860" s="64"/>
      <c r="FG1860" s="64"/>
      <c r="FH1860" s="64"/>
      <c r="FI1860" s="64"/>
      <c r="FJ1860" s="64"/>
      <c r="FK1860" s="64"/>
      <c r="FL1860" s="64"/>
      <c r="FM1860" s="64"/>
      <c r="FN1860" s="64"/>
      <c r="FO1860" s="64"/>
      <c r="FP1860" s="64"/>
      <c r="FQ1860" s="64"/>
      <c r="FR1860" s="64"/>
      <c r="FS1860" s="64"/>
      <c r="FT1860" s="64"/>
    </row>
    <row r="1861" spans="1:176" ht="15" x14ac:dyDescent="0.25">
      <c r="A1861" s="20">
        <f t="shared" si="432"/>
        <v>45614</v>
      </c>
      <c r="B1861" s="22">
        <f t="shared" ca="1" si="436"/>
        <v>1.2633628824596932</v>
      </c>
      <c r="C1861" s="22">
        <f t="shared" ca="1" si="433"/>
        <v>0.97614444</v>
      </c>
      <c r="D1861" s="23">
        <f ca="1">IF(A1861&lt;$B$1,VLOOKUP(A1861,[1]DI!$A$4:$B$15000,2,FALSE),0)</f>
        <v>0.1115</v>
      </c>
      <c r="E1861" s="22">
        <f t="shared" ca="1" si="437"/>
        <v>4.1957000000000002E-4</v>
      </c>
      <c r="F1861" s="23">
        <f t="shared" si="438"/>
        <v>1.3</v>
      </c>
      <c r="G1861" s="24">
        <f t="shared" ca="1" si="439"/>
        <v>1.0005454410000001</v>
      </c>
      <c r="H1861" s="22">
        <f ca="1">TRUNC(PRODUCT(G$10:G1860),15)</f>
        <v>1.7009438501435199</v>
      </c>
      <c r="I1861" s="22">
        <f t="shared" ca="1" si="440"/>
        <v>1.5015535581434301</v>
      </c>
      <c r="J1861" s="22">
        <f t="shared" ca="1" si="441"/>
        <v>1.13278933</v>
      </c>
      <c r="K1861" s="110">
        <f t="shared" ca="1" si="434"/>
        <v>0.28721844245969314</v>
      </c>
      <c r="L1861" s="115">
        <v>0</v>
      </c>
      <c r="M1861" s="67">
        <f>IF(L1861&gt;0,VLOOKUP(L1861,S$12:$AB$125,7),0)</f>
        <v>0</v>
      </c>
      <c r="N1861" s="2">
        <f t="shared" si="435"/>
        <v>0</v>
      </c>
      <c r="O1861" s="22">
        <f t="shared" ca="1" si="442"/>
        <v>0.28721844245969314</v>
      </c>
      <c r="P1861" s="25" t="str">
        <f t="shared" si="443"/>
        <v>A+J=</v>
      </c>
      <c r="Q1861" s="26">
        <f t="shared" si="444"/>
        <v>45306</v>
      </c>
      <c r="R1861" s="4"/>
      <c r="S1861" s="98"/>
      <c r="U1861" s="4"/>
      <c r="V1861" s="4"/>
      <c r="W1861" s="4"/>
      <c r="X1861" s="4"/>
      <c r="Y1861" s="4"/>
      <c r="Z1861" s="4"/>
      <c r="AA1861" s="4"/>
      <c r="AB1861" s="4"/>
      <c r="AC1861" s="4"/>
      <c r="AD1861" s="64"/>
      <c r="AE1861" s="64"/>
      <c r="AF1861" s="64"/>
      <c r="AG1861" s="64"/>
      <c r="AH1861" s="64"/>
      <c r="AI1861" s="64"/>
      <c r="AJ1861" s="64"/>
      <c r="AK1861" s="64"/>
      <c r="AL1861" s="64"/>
      <c r="AM1861" s="64"/>
      <c r="AN1861" s="64"/>
      <c r="AO1861" s="64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4"/>
      <c r="AZ1861" s="64"/>
      <c r="BA1861" s="64"/>
      <c r="BB1861" s="64"/>
      <c r="BC1861" s="64"/>
      <c r="BD1861" s="64"/>
      <c r="BE1861" s="64"/>
      <c r="BF1861" s="64"/>
      <c r="BG1861" s="64"/>
      <c r="BH1861" s="64"/>
      <c r="BI1861" s="64"/>
      <c r="BJ1861" s="64"/>
      <c r="BK1861" s="64"/>
      <c r="BL1861" s="64"/>
      <c r="BM1861" s="64"/>
      <c r="BN1861" s="64"/>
      <c r="BO1861" s="64"/>
      <c r="BP1861" s="64"/>
      <c r="BQ1861" s="64"/>
      <c r="BR1861" s="64"/>
      <c r="BS1861" s="64"/>
      <c r="BT1861" s="64"/>
      <c r="BU1861" s="64"/>
      <c r="BV1861" s="64"/>
      <c r="BW1861" s="64"/>
      <c r="BX1861" s="64"/>
      <c r="BY1861" s="64"/>
      <c r="BZ1861" s="64"/>
      <c r="CA1861" s="64"/>
      <c r="CB1861" s="64"/>
      <c r="CC1861" s="64"/>
      <c r="CD1861" s="64"/>
      <c r="CE1861" s="64"/>
      <c r="CF1861" s="64"/>
      <c r="CG1861" s="64"/>
      <c r="CH1861" s="64"/>
      <c r="CI1861" s="64"/>
      <c r="CJ1861" s="64"/>
      <c r="CK1861" s="64"/>
      <c r="CL1861" s="64"/>
      <c r="CM1861" s="64"/>
      <c r="CN1861" s="64"/>
      <c r="CO1861" s="64"/>
      <c r="CP1861" s="64"/>
      <c r="CQ1861" s="64"/>
      <c r="CR1861" s="64"/>
      <c r="CS1861" s="64"/>
      <c r="CT1861" s="64"/>
      <c r="CU1861" s="64"/>
      <c r="CV1861" s="64"/>
      <c r="CW1861" s="64"/>
      <c r="CX1861" s="64"/>
      <c r="CY1861" s="64"/>
      <c r="CZ1861" s="64"/>
      <c r="DA1861" s="64"/>
      <c r="DB1861" s="64"/>
      <c r="DC1861" s="64"/>
      <c r="DD1861" s="64"/>
      <c r="DE1861" s="64"/>
      <c r="DF1861" s="64"/>
      <c r="DG1861" s="64"/>
      <c r="DH1861" s="64"/>
      <c r="DI1861" s="64"/>
      <c r="DJ1861" s="64"/>
      <c r="DK1861" s="64"/>
      <c r="DL1861" s="64"/>
      <c r="DM1861" s="64"/>
      <c r="DN1861" s="64"/>
      <c r="DO1861" s="64"/>
      <c r="DP1861" s="64"/>
      <c r="DQ1861" s="64"/>
      <c r="DR1861" s="64"/>
      <c r="DS1861" s="64"/>
      <c r="DT1861" s="64"/>
      <c r="DU1861" s="64"/>
      <c r="DV1861" s="64"/>
      <c r="DW1861" s="64"/>
      <c r="DX1861" s="64"/>
      <c r="DY1861" s="64"/>
      <c r="DZ1861" s="64"/>
      <c r="EA1861" s="64"/>
      <c r="EB1861" s="64"/>
      <c r="EC1861" s="64"/>
      <c r="ED1861" s="64"/>
      <c r="EE1861" s="64"/>
      <c r="EF1861" s="64"/>
      <c r="EG1861" s="64"/>
      <c r="EH1861" s="64"/>
      <c r="EI1861" s="64"/>
      <c r="EJ1861" s="64"/>
      <c r="EK1861" s="64"/>
      <c r="EL1861" s="64"/>
      <c r="EM1861" s="64"/>
      <c r="EN1861" s="64"/>
      <c r="EO1861" s="64"/>
      <c r="EP1861" s="64"/>
      <c r="EQ1861" s="64"/>
      <c r="ER1861" s="64"/>
      <c r="ES1861" s="64"/>
      <c r="ET1861" s="64"/>
      <c r="EU1861" s="64"/>
      <c r="EV1861" s="64"/>
      <c r="EW1861" s="64"/>
      <c r="EX1861" s="64"/>
      <c r="EY1861" s="64"/>
      <c r="EZ1861" s="64"/>
      <c r="FA1861" s="64"/>
      <c r="FB1861" s="64"/>
      <c r="FC1861" s="64"/>
      <c r="FD1861" s="64"/>
      <c r="FE1861" s="64"/>
      <c r="FF1861" s="64"/>
      <c r="FG1861" s="64"/>
      <c r="FH1861" s="64"/>
      <c r="FI1861" s="64"/>
      <c r="FJ1861" s="64"/>
      <c r="FK1861" s="64"/>
      <c r="FL1861" s="64"/>
      <c r="FM1861" s="64"/>
      <c r="FN1861" s="64"/>
      <c r="FO1861" s="64"/>
      <c r="FP1861" s="64"/>
      <c r="FQ1861" s="64"/>
      <c r="FR1861" s="64"/>
      <c r="FS1861" s="64"/>
      <c r="FT1861" s="64"/>
    </row>
    <row r="1862" spans="1:176" ht="15" x14ac:dyDescent="0.25">
      <c r="A1862" s="20">
        <f t="shared" si="432"/>
        <v>45615</v>
      </c>
      <c r="B1862" s="22">
        <f t="shared" ca="1" si="436"/>
        <v>1.2640519722963428</v>
      </c>
      <c r="C1862" s="22">
        <f t="shared" ca="1" si="433"/>
        <v>0.97614444</v>
      </c>
      <c r="D1862" s="23">
        <f ca="1">IF(A1862&lt;$B$1,VLOOKUP(A1862,[1]DI!$A$4:$B$15000,2,FALSE),0)</f>
        <v>0.1115</v>
      </c>
      <c r="E1862" s="22">
        <f t="shared" ca="1" si="437"/>
        <v>4.1957000000000002E-4</v>
      </c>
      <c r="F1862" s="23">
        <f t="shared" si="438"/>
        <v>1.3</v>
      </c>
      <c r="G1862" s="24">
        <f t="shared" ca="1" si="439"/>
        <v>1.0005454410000001</v>
      </c>
      <c r="H1862" s="22">
        <f ca="1">TRUNC(PRODUCT(G$10:G1861),15)</f>
        <v>1.7018716146580899</v>
      </c>
      <c r="I1862" s="22">
        <f t="shared" ca="1" si="440"/>
        <v>1.5015535581434301</v>
      </c>
      <c r="J1862" s="22">
        <f t="shared" ca="1" si="441"/>
        <v>1.1334071999999999</v>
      </c>
      <c r="K1862" s="110">
        <f t="shared" ca="1" si="434"/>
        <v>0.28790753229634286</v>
      </c>
      <c r="L1862" s="115">
        <v>0</v>
      </c>
      <c r="M1862" s="67">
        <f>IF(L1862&gt;0,VLOOKUP(L1862,S$12:$AB$125,7),0)</f>
        <v>0</v>
      </c>
      <c r="N1862" s="2">
        <f t="shared" si="435"/>
        <v>0</v>
      </c>
      <c r="O1862" s="22">
        <f t="shared" ca="1" si="442"/>
        <v>0.28790753229634286</v>
      </c>
      <c r="P1862" s="25" t="str">
        <f t="shared" si="443"/>
        <v>A+J=</v>
      </c>
      <c r="Q1862" s="26">
        <f t="shared" si="444"/>
        <v>45306</v>
      </c>
      <c r="R1862" s="4"/>
      <c r="S1862" s="98"/>
      <c r="U1862" s="4"/>
      <c r="V1862" s="4"/>
      <c r="W1862" s="4"/>
      <c r="X1862" s="4"/>
      <c r="Y1862" s="4"/>
      <c r="Z1862" s="4"/>
      <c r="AA1862" s="4"/>
      <c r="AB1862" s="4"/>
      <c r="AC1862" s="4"/>
      <c r="AD1862" s="64"/>
      <c r="AE1862" s="64"/>
      <c r="AF1862" s="64"/>
      <c r="AG1862" s="64"/>
      <c r="AH1862" s="64"/>
      <c r="AI1862" s="64"/>
      <c r="AJ1862" s="64"/>
      <c r="AK1862" s="64"/>
      <c r="AL1862" s="64"/>
      <c r="AM1862" s="64"/>
      <c r="AN1862" s="64"/>
      <c r="AO1862" s="64"/>
      <c r="AP1862" s="64"/>
      <c r="AQ1862" s="64"/>
      <c r="AR1862" s="64"/>
      <c r="AS1862" s="64"/>
      <c r="AT1862" s="64"/>
      <c r="AU1862" s="64"/>
      <c r="AV1862" s="64"/>
      <c r="AW1862" s="64"/>
      <c r="AX1862" s="64"/>
      <c r="AY1862" s="64"/>
      <c r="AZ1862" s="64"/>
      <c r="BA1862" s="64"/>
      <c r="BB1862" s="64"/>
      <c r="BC1862" s="64"/>
      <c r="BD1862" s="64"/>
      <c r="BE1862" s="64"/>
      <c r="BF1862" s="64"/>
      <c r="BG1862" s="64"/>
      <c r="BH1862" s="64"/>
      <c r="BI1862" s="64"/>
      <c r="BJ1862" s="64"/>
      <c r="BK1862" s="64"/>
      <c r="BL1862" s="64"/>
      <c r="BM1862" s="64"/>
      <c r="BN1862" s="64"/>
      <c r="BO1862" s="64"/>
      <c r="BP1862" s="64"/>
      <c r="BQ1862" s="64"/>
      <c r="BR1862" s="64"/>
      <c r="BS1862" s="64"/>
      <c r="BT1862" s="64"/>
      <c r="BU1862" s="64"/>
      <c r="BV1862" s="64"/>
      <c r="BW1862" s="64"/>
      <c r="BX1862" s="64"/>
      <c r="BY1862" s="64"/>
      <c r="BZ1862" s="64"/>
      <c r="CA1862" s="64"/>
      <c r="CB1862" s="64"/>
      <c r="CC1862" s="64"/>
      <c r="CD1862" s="64"/>
      <c r="CE1862" s="64"/>
      <c r="CF1862" s="64"/>
      <c r="CG1862" s="64"/>
      <c r="CH1862" s="64"/>
      <c r="CI1862" s="64"/>
      <c r="CJ1862" s="64"/>
      <c r="CK1862" s="64"/>
      <c r="CL1862" s="64"/>
      <c r="CM1862" s="64"/>
      <c r="CN1862" s="64"/>
      <c r="CO1862" s="64"/>
      <c r="CP1862" s="64"/>
      <c r="CQ1862" s="64"/>
      <c r="CR1862" s="64"/>
      <c r="CS1862" s="64"/>
      <c r="CT1862" s="64"/>
      <c r="CU1862" s="64"/>
      <c r="CV1862" s="64"/>
      <c r="CW1862" s="64"/>
      <c r="CX1862" s="64"/>
      <c r="CY1862" s="64"/>
      <c r="CZ1862" s="64"/>
      <c r="DA1862" s="64"/>
      <c r="DB1862" s="64"/>
      <c r="DC1862" s="64"/>
      <c r="DD1862" s="64"/>
      <c r="DE1862" s="64"/>
      <c r="DF1862" s="64"/>
      <c r="DG1862" s="64"/>
      <c r="DH1862" s="64"/>
      <c r="DI1862" s="64"/>
      <c r="DJ1862" s="64"/>
      <c r="DK1862" s="64"/>
      <c r="DL1862" s="64"/>
      <c r="DM1862" s="64"/>
      <c r="DN1862" s="64"/>
      <c r="DO1862" s="64"/>
      <c r="DP1862" s="64"/>
      <c r="DQ1862" s="64"/>
      <c r="DR1862" s="64"/>
      <c r="DS1862" s="64"/>
      <c r="DT1862" s="64"/>
      <c r="DU1862" s="64"/>
      <c r="DV1862" s="64"/>
      <c r="DW1862" s="64"/>
      <c r="DX1862" s="64"/>
      <c r="DY1862" s="64"/>
      <c r="DZ1862" s="64"/>
      <c r="EA1862" s="64"/>
      <c r="EB1862" s="64"/>
      <c r="EC1862" s="64"/>
      <c r="ED1862" s="64"/>
      <c r="EE1862" s="64"/>
      <c r="EF1862" s="64"/>
      <c r="EG1862" s="64"/>
      <c r="EH1862" s="64"/>
      <c r="EI1862" s="64"/>
      <c r="EJ1862" s="64"/>
      <c r="EK1862" s="64"/>
      <c r="EL1862" s="64"/>
      <c r="EM1862" s="64"/>
      <c r="EN1862" s="64"/>
      <c r="EO1862" s="64"/>
      <c r="EP1862" s="64"/>
      <c r="EQ1862" s="64"/>
      <c r="ER1862" s="64"/>
      <c r="ES1862" s="64"/>
      <c r="ET1862" s="64"/>
      <c r="EU1862" s="64"/>
      <c r="EV1862" s="64"/>
      <c r="EW1862" s="64"/>
      <c r="EX1862" s="64"/>
      <c r="EY1862" s="64"/>
      <c r="EZ1862" s="64"/>
      <c r="FA1862" s="64"/>
      <c r="FB1862" s="64"/>
      <c r="FC1862" s="64"/>
      <c r="FD1862" s="64"/>
      <c r="FE1862" s="64"/>
      <c r="FF1862" s="64"/>
      <c r="FG1862" s="64"/>
      <c r="FH1862" s="64"/>
      <c r="FI1862" s="64"/>
      <c r="FJ1862" s="64"/>
      <c r="FK1862" s="64"/>
      <c r="FL1862" s="64"/>
      <c r="FM1862" s="64"/>
      <c r="FN1862" s="64"/>
      <c r="FO1862" s="64"/>
      <c r="FP1862" s="64"/>
      <c r="FQ1862" s="64"/>
      <c r="FR1862" s="64"/>
      <c r="FS1862" s="64"/>
      <c r="FT1862" s="64"/>
    </row>
    <row r="1863" spans="1:176" ht="15" x14ac:dyDescent="0.25">
      <c r="A1863" s="20">
        <f t="shared" si="432"/>
        <v>45616</v>
      </c>
      <c r="B1863" s="22">
        <f t="shared" ca="1" si="436"/>
        <v>1.2647414394347622</v>
      </c>
      <c r="C1863" s="22">
        <f t="shared" ca="1" si="433"/>
        <v>0.97614444</v>
      </c>
      <c r="D1863" s="23">
        <f ca="1">IF(A1863&lt;$B$1,VLOOKUP(A1863,[1]DI!$A$4:$B$15000,2,FALSE),0)</f>
        <v>0</v>
      </c>
      <c r="E1863" s="22">
        <f t="shared" ca="1" si="437"/>
        <v>0</v>
      </c>
      <c r="F1863" s="23">
        <f t="shared" si="438"/>
        <v>1.3</v>
      </c>
      <c r="G1863" s="24">
        <f t="shared" ca="1" si="439"/>
        <v>1</v>
      </c>
      <c r="H1863" s="22">
        <f ca="1">TRUNC(PRODUCT(G$10:G1862),15)</f>
        <v>1.70279988521346</v>
      </c>
      <c r="I1863" s="22">
        <f t="shared" ca="1" si="440"/>
        <v>1.5015535581434301</v>
      </c>
      <c r="J1863" s="22">
        <f t="shared" ca="1" si="441"/>
        <v>1.13402541</v>
      </c>
      <c r="K1863" s="110">
        <f t="shared" ca="1" si="434"/>
        <v>0.28859699943476236</v>
      </c>
      <c r="L1863" s="115">
        <v>0</v>
      </c>
      <c r="M1863" s="67">
        <f>IF(L1863&gt;0,VLOOKUP(L1863,S$12:$AB$125,7),0)</f>
        <v>0</v>
      </c>
      <c r="N1863" s="2">
        <f t="shared" si="435"/>
        <v>0</v>
      </c>
      <c r="O1863" s="22">
        <f t="shared" ca="1" si="442"/>
        <v>0.28859699943476236</v>
      </c>
      <c r="P1863" s="25" t="str">
        <f t="shared" si="443"/>
        <v>A+J=</v>
      </c>
      <c r="Q1863" s="26">
        <f t="shared" si="444"/>
        <v>45306</v>
      </c>
      <c r="R1863" s="4"/>
      <c r="S1863" s="98"/>
      <c r="U1863" s="4"/>
      <c r="V1863" s="4"/>
      <c r="W1863" s="4"/>
      <c r="X1863" s="4"/>
      <c r="Y1863" s="4"/>
      <c r="Z1863" s="4"/>
      <c r="AA1863" s="4"/>
      <c r="AB1863" s="4"/>
      <c r="AC1863" s="4"/>
      <c r="AD1863" s="64"/>
      <c r="AE1863" s="64"/>
      <c r="AF1863" s="64"/>
      <c r="AG1863" s="64"/>
      <c r="AH1863" s="64"/>
      <c r="AI1863" s="64"/>
      <c r="AJ1863" s="64"/>
      <c r="AK1863" s="64"/>
      <c r="AL1863" s="64"/>
      <c r="AM1863" s="64"/>
      <c r="AN1863" s="64"/>
      <c r="AO1863" s="64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64"/>
      <c r="BB1863" s="64"/>
      <c r="BC1863" s="64"/>
      <c r="BD1863" s="64"/>
      <c r="BE1863" s="64"/>
      <c r="BF1863" s="64"/>
      <c r="BG1863" s="64"/>
      <c r="BH1863" s="64"/>
      <c r="BI1863" s="64"/>
      <c r="BJ1863" s="64"/>
      <c r="BK1863" s="64"/>
      <c r="BL1863" s="64"/>
      <c r="BM1863" s="64"/>
      <c r="BN1863" s="64"/>
      <c r="BO1863" s="64"/>
      <c r="BP1863" s="64"/>
      <c r="BQ1863" s="64"/>
      <c r="BR1863" s="64"/>
      <c r="BS1863" s="64"/>
      <c r="BT1863" s="64"/>
      <c r="BU1863" s="64"/>
      <c r="BV1863" s="64"/>
      <c r="BW1863" s="64"/>
      <c r="BX1863" s="64"/>
      <c r="BY1863" s="64"/>
      <c r="BZ1863" s="64"/>
      <c r="CA1863" s="64"/>
      <c r="CB1863" s="64"/>
      <c r="CC1863" s="64"/>
      <c r="CD1863" s="64"/>
      <c r="CE1863" s="64"/>
      <c r="CF1863" s="64"/>
      <c r="CG1863" s="64"/>
      <c r="CH1863" s="64"/>
      <c r="CI1863" s="64"/>
      <c r="CJ1863" s="64"/>
      <c r="CK1863" s="64"/>
      <c r="CL1863" s="64"/>
      <c r="CM1863" s="64"/>
      <c r="CN1863" s="64"/>
      <c r="CO1863" s="64"/>
      <c r="CP1863" s="64"/>
      <c r="CQ1863" s="64"/>
      <c r="CR1863" s="64"/>
      <c r="CS1863" s="64"/>
      <c r="CT1863" s="64"/>
      <c r="CU1863" s="64"/>
      <c r="CV1863" s="64"/>
      <c r="CW1863" s="64"/>
      <c r="CX1863" s="64"/>
      <c r="CY1863" s="64"/>
      <c r="CZ1863" s="64"/>
      <c r="DA1863" s="64"/>
      <c r="DB1863" s="64"/>
      <c r="DC1863" s="64"/>
      <c r="DD1863" s="64"/>
      <c r="DE1863" s="64"/>
      <c r="DF1863" s="64"/>
      <c r="DG1863" s="64"/>
      <c r="DH1863" s="64"/>
      <c r="DI1863" s="64"/>
      <c r="DJ1863" s="64"/>
      <c r="DK1863" s="64"/>
      <c r="DL1863" s="64"/>
      <c r="DM1863" s="64"/>
      <c r="DN1863" s="64"/>
      <c r="DO1863" s="64"/>
      <c r="DP1863" s="64"/>
      <c r="DQ1863" s="64"/>
      <c r="DR1863" s="64"/>
      <c r="DS1863" s="64"/>
      <c r="DT1863" s="64"/>
      <c r="DU1863" s="64"/>
      <c r="DV1863" s="64"/>
      <c r="DW1863" s="64"/>
      <c r="DX1863" s="64"/>
      <c r="DY1863" s="64"/>
      <c r="DZ1863" s="64"/>
      <c r="EA1863" s="64"/>
      <c r="EB1863" s="64"/>
      <c r="EC1863" s="64"/>
      <c r="ED1863" s="64"/>
      <c r="EE1863" s="64"/>
      <c r="EF1863" s="64"/>
      <c r="EG1863" s="64"/>
      <c r="EH1863" s="64"/>
      <c r="EI1863" s="64"/>
      <c r="EJ1863" s="64"/>
      <c r="EK1863" s="64"/>
      <c r="EL1863" s="64"/>
      <c r="EM1863" s="64"/>
      <c r="EN1863" s="64"/>
      <c r="EO1863" s="64"/>
      <c r="EP1863" s="64"/>
      <c r="EQ1863" s="64"/>
      <c r="ER1863" s="64"/>
      <c r="ES1863" s="64"/>
      <c r="ET1863" s="64"/>
      <c r="EU1863" s="64"/>
      <c r="EV1863" s="64"/>
      <c r="EW1863" s="64"/>
      <c r="EX1863" s="64"/>
      <c r="EY1863" s="64"/>
      <c r="EZ1863" s="64"/>
      <c r="FA1863" s="64"/>
      <c r="FB1863" s="64"/>
      <c r="FC1863" s="64"/>
      <c r="FD1863" s="64"/>
      <c r="FE1863" s="64"/>
      <c r="FF1863" s="64"/>
      <c r="FG1863" s="64"/>
      <c r="FH1863" s="64"/>
      <c r="FI1863" s="64"/>
      <c r="FJ1863" s="64"/>
      <c r="FK1863" s="64"/>
      <c r="FL1863" s="64"/>
      <c r="FM1863" s="64"/>
      <c r="FN1863" s="64"/>
      <c r="FO1863" s="64"/>
      <c r="FP1863" s="64"/>
      <c r="FQ1863" s="64"/>
      <c r="FR1863" s="64"/>
      <c r="FS1863" s="64"/>
      <c r="FT1863" s="64"/>
    </row>
    <row r="1864" spans="1:176" ht="15" x14ac:dyDescent="0.25">
      <c r="A1864" s="20">
        <f t="shared" si="432"/>
        <v>45617</v>
      </c>
      <c r="B1864" s="22">
        <f t="shared" ca="1" si="436"/>
        <v>1.2647414394347622</v>
      </c>
      <c r="C1864" s="22">
        <f t="shared" ca="1" si="433"/>
        <v>0.97614444</v>
      </c>
      <c r="D1864" s="23">
        <f ca="1">IF(A1864&lt;$B$1,VLOOKUP(A1864,[1]DI!$A$4:$B$15000,2,FALSE),0)</f>
        <v>0.1115</v>
      </c>
      <c r="E1864" s="22">
        <f t="shared" ca="1" si="437"/>
        <v>4.1957000000000002E-4</v>
      </c>
      <c r="F1864" s="23">
        <f t="shared" si="438"/>
        <v>1.3</v>
      </c>
      <c r="G1864" s="24">
        <f t="shared" ca="1" si="439"/>
        <v>1.0005454410000001</v>
      </c>
      <c r="H1864" s="22">
        <f ca="1">TRUNC(PRODUCT(G$10:G1863),15)</f>
        <v>1.70279988521346</v>
      </c>
      <c r="I1864" s="22">
        <f t="shared" ca="1" si="440"/>
        <v>1.5015535581434301</v>
      </c>
      <c r="J1864" s="22">
        <f t="shared" ca="1" si="441"/>
        <v>1.13402541</v>
      </c>
      <c r="K1864" s="110">
        <f t="shared" ca="1" si="434"/>
        <v>0.28859699943476236</v>
      </c>
      <c r="L1864" s="115">
        <v>0</v>
      </c>
      <c r="M1864" s="67">
        <f>IF(L1864&gt;0,VLOOKUP(L1864,S$12:$AB$125,7),0)</f>
        <v>0</v>
      </c>
      <c r="N1864" s="2">
        <f t="shared" si="435"/>
        <v>0</v>
      </c>
      <c r="O1864" s="22">
        <f t="shared" ca="1" si="442"/>
        <v>0.28859699943476236</v>
      </c>
      <c r="P1864" s="25" t="str">
        <f t="shared" si="443"/>
        <v>A+J=</v>
      </c>
      <c r="Q1864" s="26">
        <f t="shared" si="444"/>
        <v>45306</v>
      </c>
      <c r="R1864" s="4"/>
      <c r="S1864" s="98"/>
      <c r="U1864" s="4"/>
      <c r="V1864" s="4"/>
      <c r="W1864" s="4"/>
      <c r="X1864" s="4"/>
      <c r="Y1864" s="4"/>
      <c r="Z1864" s="4"/>
      <c r="AA1864" s="4"/>
      <c r="AB1864" s="4"/>
      <c r="AC1864" s="4"/>
      <c r="AD1864" s="64"/>
      <c r="AE1864" s="64"/>
      <c r="AF1864" s="64"/>
      <c r="AG1864" s="64"/>
      <c r="AH1864" s="64"/>
      <c r="AI1864" s="64"/>
      <c r="AJ1864" s="64"/>
      <c r="AK1864" s="64"/>
      <c r="AL1864" s="64"/>
      <c r="AM1864" s="64"/>
      <c r="AN1864" s="64"/>
      <c r="AO1864" s="64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4"/>
      <c r="AZ1864" s="64"/>
      <c r="BA1864" s="64"/>
      <c r="BB1864" s="64"/>
      <c r="BC1864" s="64"/>
      <c r="BD1864" s="64"/>
      <c r="BE1864" s="64"/>
      <c r="BF1864" s="64"/>
      <c r="BG1864" s="64"/>
      <c r="BH1864" s="64"/>
      <c r="BI1864" s="64"/>
      <c r="BJ1864" s="64"/>
      <c r="BK1864" s="64"/>
      <c r="BL1864" s="64"/>
      <c r="BM1864" s="64"/>
      <c r="BN1864" s="64"/>
      <c r="BO1864" s="64"/>
      <c r="BP1864" s="64"/>
      <c r="BQ1864" s="64"/>
      <c r="BR1864" s="64"/>
      <c r="BS1864" s="64"/>
      <c r="BT1864" s="64"/>
      <c r="BU1864" s="64"/>
      <c r="BV1864" s="64"/>
      <c r="BW1864" s="64"/>
      <c r="BX1864" s="64"/>
      <c r="BY1864" s="64"/>
      <c r="BZ1864" s="64"/>
      <c r="CA1864" s="64"/>
      <c r="CB1864" s="64"/>
      <c r="CC1864" s="64"/>
      <c r="CD1864" s="64"/>
      <c r="CE1864" s="64"/>
      <c r="CF1864" s="64"/>
      <c r="CG1864" s="64"/>
      <c r="CH1864" s="64"/>
      <c r="CI1864" s="64"/>
      <c r="CJ1864" s="64"/>
      <c r="CK1864" s="64"/>
      <c r="CL1864" s="64"/>
      <c r="CM1864" s="64"/>
      <c r="CN1864" s="64"/>
      <c r="CO1864" s="64"/>
      <c r="CP1864" s="64"/>
      <c r="CQ1864" s="64"/>
      <c r="CR1864" s="64"/>
      <c r="CS1864" s="64"/>
      <c r="CT1864" s="64"/>
      <c r="CU1864" s="64"/>
      <c r="CV1864" s="64"/>
      <c r="CW1864" s="64"/>
      <c r="CX1864" s="64"/>
      <c r="CY1864" s="64"/>
      <c r="CZ1864" s="64"/>
      <c r="DA1864" s="64"/>
      <c r="DB1864" s="64"/>
      <c r="DC1864" s="64"/>
      <c r="DD1864" s="64"/>
      <c r="DE1864" s="64"/>
      <c r="DF1864" s="64"/>
      <c r="DG1864" s="64"/>
      <c r="DH1864" s="64"/>
      <c r="DI1864" s="64"/>
      <c r="DJ1864" s="64"/>
      <c r="DK1864" s="64"/>
      <c r="DL1864" s="64"/>
      <c r="DM1864" s="64"/>
      <c r="DN1864" s="64"/>
      <c r="DO1864" s="64"/>
      <c r="DP1864" s="64"/>
      <c r="DQ1864" s="64"/>
      <c r="DR1864" s="64"/>
      <c r="DS1864" s="64"/>
      <c r="DT1864" s="64"/>
      <c r="DU1864" s="64"/>
      <c r="DV1864" s="64"/>
      <c r="DW1864" s="64"/>
      <c r="DX1864" s="64"/>
      <c r="DY1864" s="64"/>
      <c r="DZ1864" s="64"/>
      <c r="EA1864" s="64"/>
      <c r="EB1864" s="64"/>
      <c r="EC1864" s="64"/>
      <c r="ED1864" s="64"/>
      <c r="EE1864" s="64"/>
      <c r="EF1864" s="64"/>
      <c r="EG1864" s="64"/>
      <c r="EH1864" s="64"/>
      <c r="EI1864" s="64"/>
      <c r="EJ1864" s="64"/>
      <c r="EK1864" s="64"/>
      <c r="EL1864" s="64"/>
      <c r="EM1864" s="64"/>
      <c r="EN1864" s="64"/>
      <c r="EO1864" s="64"/>
      <c r="EP1864" s="64"/>
      <c r="EQ1864" s="64"/>
      <c r="ER1864" s="64"/>
      <c r="ES1864" s="64"/>
      <c r="ET1864" s="64"/>
      <c r="EU1864" s="64"/>
      <c r="EV1864" s="64"/>
      <c r="EW1864" s="64"/>
      <c r="EX1864" s="64"/>
      <c r="EY1864" s="64"/>
      <c r="EZ1864" s="64"/>
      <c r="FA1864" s="64"/>
      <c r="FB1864" s="64"/>
      <c r="FC1864" s="64"/>
      <c r="FD1864" s="64"/>
      <c r="FE1864" s="64"/>
      <c r="FF1864" s="64"/>
      <c r="FG1864" s="64"/>
      <c r="FH1864" s="64"/>
      <c r="FI1864" s="64"/>
      <c r="FJ1864" s="64"/>
      <c r="FK1864" s="64"/>
      <c r="FL1864" s="64"/>
      <c r="FM1864" s="64"/>
      <c r="FN1864" s="64"/>
      <c r="FO1864" s="64"/>
      <c r="FP1864" s="64"/>
      <c r="FQ1864" s="64"/>
      <c r="FR1864" s="64"/>
      <c r="FS1864" s="64"/>
      <c r="FT1864" s="64"/>
    </row>
    <row r="1865" spans="1:176" ht="15" x14ac:dyDescent="0.25">
      <c r="A1865" s="20">
        <f t="shared" si="432"/>
        <v>45618</v>
      </c>
      <c r="B1865" s="22">
        <f t="shared" ca="1" si="436"/>
        <v>1.2654312824837231</v>
      </c>
      <c r="C1865" s="22">
        <f t="shared" ca="1" si="433"/>
        <v>0.97614444</v>
      </c>
      <c r="D1865" s="23">
        <f ca="1">IF(A1865&lt;$B$1,VLOOKUP(A1865,[1]DI!$A$4:$B$15000,2,FALSE),0)</f>
        <v>0.1115</v>
      </c>
      <c r="E1865" s="22">
        <f t="shared" ca="1" si="437"/>
        <v>4.1957000000000002E-4</v>
      </c>
      <c r="F1865" s="23">
        <f t="shared" si="438"/>
        <v>1.3</v>
      </c>
      <c r="G1865" s="24">
        <f t="shared" ca="1" si="439"/>
        <v>1.0005454410000001</v>
      </c>
      <c r="H1865" s="22">
        <f ca="1">TRUNC(PRODUCT(G$10:G1864),15)</f>
        <v>1.70372866208565</v>
      </c>
      <c r="I1865" s="22">
        <f t="shared" ca="1" si="440"/>
        <v>1.5015535581434301</v>
      </c>
      <c r="J1865" s="22">
        <f t="shared" ca="1" si="441"/>
        <v>1.1346439500000001</v>
      </c>
      <c r="K1865" s="110">
        <f t="shared" ca="1" si="434"/>
        <v>0.28928684248372305</v>
      </c>
      <c r="L1865" s="115">
        <v>0</v>
      </c>
      <c r="M1865" s="67">
        <f>IF(L1865&gt;0,VLOOKUP(L1865,S$12:$AB$125,7),0)</f>
        <v>0</v>
      </c>
      <c r="N1865" s="2">
        <f t="shared" si="435"/>
        <v>0</v>
      </c>
      <c r="O1865" s="22">
        <f t="shared" ca="1" si="442"/>
        <v>0.28928684248372305</v>
      </c>
      <c r="P1865" s="25" t="str">
        <f t="shared" si="443"/>
        <v>A+J=</v>
      </c>
      <c r="Q1865" s="26">
        <f t="shared" si="444"/>
        <v>45306</v>
      </c>
      <c r="R1865" s="4"/>
      <c r="S1865" s="98"/>
      <c r="U1865" s="4"/>
      <c r="V1865" s="4"/>
      <c r="W1865" s="4"/>
      <c r="X1865" s="4"/>
      <c r="Y1865" s="4"/>
      <c r="Z1865" s="4"/>
      <c r="AA1865" s="4"/>
      <c r="AB1865" s="4"/>
      <c r="AC1865" s="4"/>
      <c r="AD1865" s="64"/>
      <c r="AE1865" s="64"/>
      <c r="AF1865" s="64"/>
      <c r="AG1865" s="64"/>
      <c r="AH1865" s="64"/>
      <c r="AI1865" s="64"/>
      <c r="AJ1865" s="64"/>
      <c r="AK1865" s="64"/>
      <c r="AL1865" s="64"/>
      <c r="AM1865" s="64"/>
      <c r="AN1865" s="64"/>
      <c r="AO1865" s="64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4"/>
      <c r="AZ1865" s="64"/>
      <c r="BA1865" s="64"/>
      <c r="BB1865" s="64"/>
      <c r="BC1865" s="64"/>
      <c r="BD1865" s="64"/>
      <c r="BE1865" s="64"/>
      <c r="BF1865" s="64"/>
      <c r="BG1865" s="64"/>
      <c r="BH1865" s="64"/>
      <c r="BI1865" s="64"/>
      <c r="BJ1865" s="64"/>
      <c r="BK1865" s="64"/>
      <c r="BL1865" s="64"/>
      <c r="BM1865" s="64"/>
      <c r="BN1865" s="64"/>
      <c r="BO1865" s="64"/>
      <c r="BP1865" s="64"/>
      <c r="BQ1865" s="64"/>
      <c r="BR1865" s="64"/>
      <c r="BS1865" s="64"/>
      <c r="BT1865" s="64"/>
      <c r="BU1865" s="64"/>
      <c r="BV1865" s="64"/>
      <c r="BW1865" s="64"/>
      <c r="BX1865" s="64"/>
      <c r="BY1865" s="64"/>
      <c r="BZ1865" s="64"/>
      <c r="CA1865" s="64"/>
      <c r="CB1865" s="64"/>
      <c r="CC1865" s="64"/>
      <c r="CD1865" s="64"/>
      <c r="CE1865" s="64"/>
      <c r="CF1865" s="64"/>
      <c r="CG1865" s="64"/>
      <c r="CH1865" s="64"/>
      <c r="CI1865" s="64"/>
      <c r="CJ1865" s="64"/>
      <c r="CK1865" s="64"/>
      <c r="CL1865" s="64"/>
      <c r="CM1865" s="64"/>
      <c r="CN1865" s="64"/>
      <c r="CO1865" s="64"/>
      <c r="CP1865" s="64"/>
      <c r="CQ1865" s="64"/>
      <c r="CR1865" s="64"/>
      <c r="CS1865" s="64"/>
      <c r="CT1865" s="64"/>
      <c r="CU1865" s="64"/>
      <c r="CV1865" s="64"/>
      <c r="CW1865" s="64"/>
      <c r="CX1865" s="64"/>
      <c r="CY1865" s="64"/>
      <c r="CZ1865" s="64"/>
      <c r="DA1865" s="64"/>
      <c r="DB1865" s="64"/>
      <c r="DC1865" s="64"/>
      <c r="DD1865" s="64"/>
      <c r="DE1865" s="64"/>
      <c r="DF1865" s="64"/>
      <c r="DG1865" s="64"/>
      <c r="DH1865" s="64"/>
      <c r="DI1865" s="64"/>
      <c r="DJ1865" s="64"/>
      <c r="DK1865" s="64"/>
      <c r="DL1865" s="64"/>
      <c r="DM1865" s="64"/>
      <c r="DN1865" s="64"/>
      <c r="DO1865" s="64"/>
      <c r="DP1865" s="64"/>
      <c r="DQ1865" s="64"/>
      <c r="DR1865" s="64"/>
      <c r="DS1865" s="64"/>
      <c r="DT1865" s="64"/>
      <c r="DU1865" s="64"/>
      <c r="DV1865" s="64"/>
      <c r="DW1865" s="64"/>
      <c r="DX1865" s="64"/>
      <c r="DY1865" s="64"/>
      <c r="DZ1865" s="64"/>
      <c r="EA1865" s="64"/>
      <c r="EB1865" s="64"/>
      <c r="EC1865" s="64"/>
      <c r="ED1865" s="64"/>
      <c r="EE1865" s="64"/>
      <c r="EF1865" s="64"/>
      <c r="EG1865" s="64"/>
      <c r="EH1865" s="64"/>
      <c r="EI1865" s="64"/>
      <c r="EJ1865" s="64"/>
      <c r="EK1865" s="64"/>
      <c r="EL1865" s="64"/>
      <c r="EM1865" s="64"/>
      <c r="EN1865" s="64"/>
      <c r="EO1865" s="64"/>
      <c r="EP1865" s="64"/>
      <c r="EQ1865" s="64"/>
      <c r="ER1865" s="64"/>
      <c r="ES1865" s="64"/>
      <c r="ET1865" s="64"/>
      <c r="EU1865" s="64"/>
      <c r="EV1865" s="64"/>
      <c r="EW1865" s="64"/>
      <c r="EX1865" s="64"/>
      <c r="EY1865" s="64"/>
      <c r="EZ1865" s="64"/>
      <c r="FA1865" s="64"/>
      <c r="FB1865" s="64"/>
      <c r="FC1865" s="64"/>
      <c r="FD1865" s="64"/>
      <c r="FE1865" s="64"/>
      <c r="FF1865" s="64"/>
      <c r="FG1865" s="64"/>
      <c r="FH1865" s="64"/>
      <c r="FI1865" s="64"/>
      <c r="FJ1865" s="64"/>
      <c r="FK1865" s="64"/>
      <c r="FL1865" s="64"/>
      <c r="FM1865" s="64"/>
      <c r="FN1865" s="64"/>
      <c r="FO1865" s="64"/>
      <c r="FP1865" s="64"/>
      <c r="FQ1865" s="64"/>
      <c r="FR1865" s="64"/>
      <c r="FS1865" s="64"/>
      <c r="FT1865" s="64"/>
    </row>
    <row r="1866" spans="1:176" ht="15" x14ac:dyDescent="0.25">
      <c r="A1866" s="20">
        <f t="shared" si="432"/>
        <v>45619</v>
      </c>
      <c r="B1866" s="22">
        <f t="shared" ca="1" si="436"/>
        <v>1.2661214928344533</v>
      </c>
      <c r="C1866" s="22">
        <f t="shared" ca="1" si="433"/>
        <v>0.97614444</v>
      </c>
      <c r="D1866" s="23">
        <f ca="1">IF(A1866&lt;$B$1,VLOOKUP(A1866,[1]DI!$A$4:$B$15000,2,FALSE),0)</f>
        <v>0</v>
      </c>
      <c r="E1866" s="22">
        <f t="shared" ca="1" si="437"/>
        <v>0</v>
      </c>
      <c r="F1866" s="23">
        <f t="shared" si="438"/>
        <v>1.3</v>
      </c>
      <c r="G1866" s="24">
        <f t="shared" ca="1" si="439"/>
        <v>1</v>
      </c>
      <c r="H1866" s="22">
        <f ca="1">TRUNC(PRODUCT(G$10:G1865),15)</f>
        <v>1.7046579455508299</v>
      </c>
      <c r="I1866" s="22">
        <f t="shared" ca="1" si="440"/>
        <v>1.5015535581434301</v>
      </c>
      <c r="J1866" s="22">
        <f t="shared" ca="1" si="441"/>
        <v>1.1352628300000001</v>
      </c>
      <c r="K1866" s="110">
        <f t="shared" ca="1" si="434"/>
        <v>0.28997705283445341</v>
      </c>
      <c r="L1866" s="115">
        <v>0</v>
      </c>
      <c r="M1866" s="67">
        <f>IF(L1866&gt;0,VLOOKUP(L1866,S$12:$AB$125,7),0)</f>
        <v>0</v>
      </c>
      <c r="N1866" s="2">
        <f t="shared" si="435"/>
        <v>0</v>
      </c>
      <c r="O1866" s="22">
        <f t="shared" ca="1" si="442"/>
        <v>0.28997705283445341</v>
      </c>
      <c r="P1866" s="25" t="str">
        <f t="shared" si="443"/>
        <v>A+J=</v>
      </c>
      <c r="Q1866" s="26">
        <f t="shared" si="444"/>
        <v>45306</v>
      </c>
      <c r="R1866" s="4"/>
      <c r="S1866" s="98"/>
      <c r="U1866" s="4"/>
      <c r="V1866" s="4"/>
      <c r="W1866" s="4"/>
      <c r="X1866" s="4"/>
      <c r="Y1866" s="4"/>
      <c r="Z1866" s="4"/>
      <c r="AA1866" s="4"/>
      <c r="AB1866" s="4"/>
      <c r="AC1866" s="4"/>
      <c r="AD1866" s="64"/>
      <c r="AE1866" s="64"/>
      <c r="AF1866" s="64"/>
      <c r="AG1866" s="64"/>
      <c r="AH1866" s="64"/>
      <c r="AI1866" s="64"/>
      <c r="AJ1866" s="64"/>
      <c r="AK1866" s="64"/>
      <c r="AL1866" s="64"/>
      <c r="AM1866" s="64"/>
      <c r="AN1866" s="64"/>
      <c r="AO1866" s="64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4"/>
      <c r="AZ1866" s="64"/>
      <c r="BA1866" s="64"/>
      <c r="BB1866" s="64"/>
      <c r="BC1866" s="64"/>
      <c r="BD1866" s="64"/>
      <c r="BE1866" s="64"/>
      <c r="BF1866" s="64"/>
      <c r="BG1866" s="64"/>
      <c r="BH1866" s="64"/>
      <c r="BI1866" s="64"/>
      <c r="BJ1866" s="64"/>
      <c r="BK1866" s="64"/>
      <c r="BL1866" s="64"/>
      <c r="BM1866" s="64"/>
      <c r="BN1866" s="64"/>
      <c r="BO1866" s="64"/>
      <c r="BP1866" s="64"/>
      <c r="BQ1866" s="64"/>
      <c r="BR1866" s="64"/>
      <c r="BS1866" s="64"/>
      <c r="BT1866" s="64"/>
      <c r="BU1866" s="64"/>
      <c r="BV1866" s="64"/>
      <c r="BW1866" s="64"/>
      <c r="BX1866" s="64"/>
      <c r="BY1866" s="64"/>
      <c r="BZ1866" s="64"/>
      <c r="CA1866" s="64"/>
      <c r="CB1866" s="64"/>
      <c r="CC1866" s="64"/>
      <c r="CD1866" s="64"/>
      <c r="CE1866" s="64"/>
      <c r="CF1866" s="64"/>
      <c r="CG1866" s="64"/>
      <c r="CH1866" s="64"/>
      <c r="CI1866" s="64"/>
      <c r="CJ1866" s="64"/>
      <c r="CK1866" s="64"/>
      <c r="CL1866" s="64"/>
      <c r="CM1866" s="64"/>
      <c r="CN1866" s="64"/>
      <c r="CO1866" s="64"/>
      <c r="CP1866" s="64"/>
      <c r="CQ1866" s="64"/>
      <c r="CR1866" s="64"/>
      <c r="CS1866" s="64"/>
      <c r="CT1866" s="64"/>
      <c r="CU1866" s="64"/>
      <c r="CV1866" s="64"/>
      <c r="CW1866" s="64"/>
      <c r="CX1866" s="64"/>
      <c r="CY1866" s="64"/>
      <c r="CZ1866" s="64"/>
      <c r="DA1866" s="64"/>
      <c r="DB1866" s="64"/>
      <c r="DC1866" s="64"/>
      <c r="DD1866" s="64"/>
      <c r="DE1866" s="64"/>
      <c r="DF1866" s="64"/>
      <c r="DG1866" s="64"/>
      <c r="DH1866" s="64"/>
      <c r="DI1866" s="64"/>
      <c r="DJ1866" s="64"/>
      <c r="DK1866" s="64"/>
      <c r="DL1866" s="64"/>
      <c r="DM1866" s="64"/>
      <c r="DN1866" s="64"/>
      <c r="DO1866" s="64"/>
      <c r="DP1866" s="64"/>
      <c r="DQ1866" s="64"/>
      <c r="DR1866" s="64"/>
      <c r="DS1866" s="64"/>
      <c r="DT1866" s="64"/>
      <c r="DU1866" s="64"/>
      <c r="DV1866" s="64"/>
      <c r="DW1866" s="64"/>
      <c r="DX1866" s="64"/>
      <c r="DY1866" s="64"/>
      <c r="DZ1866" s="64"/>
      <c r="EA1866" s="64"/>
      <c r="EB1866" s="64"/>
      <c r="EC1866" s="64"/>
      <c r="ED1866" s="64"/>
      <c r="EE1866" s="64"/>
      <c r="EF1866" s="64"/>
      <c r="EG1866" s="64"/>
      <c r="EH1866" s="64"/>
      <c r="EI1866" s="64"/>
      <c r="EJ1866" s="64"/>
      <c r="EK1866" s="64"/>
      <c r="EL1866" s="64"/>
      <c r="EM1866" s="64"/>
      <c r="EN1866" s="64"/>
      <c r="EO1866" s="64"/>
      <c r="EP1866" s="64"/>
      <c r="EQ1866" s="64"/>
      <c r="ER1866" s="64"/>
      <c r="ES1866" s="64"/>
      <c r="ET1866" s="64"/>
      <c r="EU1866" s="64"/>
      <c r="EV1866" s="64"/>
      <c r="EW1866" s="64"/>
      <c r="EX1866" s="64"/>
      <c r="EY1866" s="64"/>
      <c r="EZ1866" s="64"/>
      <c r="FA1866" s="64"/>
      <c r="FB1866" s="64"/>
      <c r="FC1866" s="64"/>
      <c r="FD1866" s="64"/>
      <c r="FE1866" s="64"/>
      <c r="FF1866" s="64"/>
      <c r="FG1866" s="64"/>
      <c r="FH1866" s="64"/>
      <c r="FI1866" s="64"/>
      <c r="FJ1866" s="64"/>
      <c r="FK1866" s="64"/>
      <c r="FL1866" s="64"/>
      <c r="FM1866" s="64"/>
      <c r="FN1866" s="64"/>
      <c r="FO1866" s="64"/>
      <c r="FP1866" s="64"/>
      <c r="FQ1866" s="64"/>
      <c r="FR1866" s="64"/>
      <c r="FS1866" s="64"/>
      <c r="FT1866" s="64"/>
    </row>
    <row r="1867" spans="1:176" ht="15" x14ac:dyDescent="0.25">
      <c r="A1867" s="20">
        <f t="shared" ref="A1867:A1930" si="445">(A1866+1)</f>
        <v>45620</v>
      </c>
      <c r="B1867" s="22">
        <f t="shared" ca="1" si="436"/>
        <v>1.2661214928344533</v>
      </c>
      <c r="C1867" s="22">
        <f t="shared" ca="1" si="433"/>
        <v>0.97614444</v>
      </c>
      <c r="D1867" s="23">
        <f ca="1">IF(A1867&lt;$B$1,VLOOKUP(A1867,[1]DI!$A$4:$B$15000,2,FALSE),0)</f>
        <v>0</v>
      </c>
      <c r="E1867" s="22">
        <f t="shared" ca="1" si="437"/>
        <v>0</v>
      </c>
      <c r="F1867" s="23">
        <f t="shared" si="438"/>
        <v>1.3</v>
      </c>
      <c r="G1867" s="24">
        <f t="shared" ca="1" si="439"/>
        <v>1</v>
      </c>
      <c r="H1867" s="22">
        <f ca="1">TRUNC(PRODUCT(G$10:G1866),15)</f>
        <v>1.7046579455508299</v>
      </c>
      <c r="I1867" s="22">
        <f t="shared" ca="1" si="440"/>
        <v>1.5015535581434301</v>
      </c>
      <c r="J1867" s="22">
        <f t="shared" ca="1" si="441"/>
        <v>1.1352628300000001</v>
      </c>
      <c r="K1867" s="110">
        <f t="shared" ca="1" si="434"/>
        <v>0.28997705283445341</v>
      </c>
      <c r="L1867" s="115">
        <v>0</v>
      </c>
      <c r="M1867" s="67">
        <f>IF(L1867&gt;0,VLOOKUP(L1867,S$12:$AB$125,7),0)</f>
        <v>0</v>
      </c>
      <c r="N1867" s="2">
        <f t="shared" si="435"/>
        <v>0</v>
      </c>
      <c r="O1867" s="22">
        <f t="shared" ca="1" si="442"/>
        <v>0.28997705283445341</v>
      </c>
      <c r="P1867" s="25" t="str">
        <f t="shared" si="443"/>
        <v>A+J=</v>
      </c>
      <c r="Q1867" s="26">
        <f t="shared" si="444"/>
        <v>45306</v>
      </c>
      <c r="R1867" s="4"/>
      <c r="S1867" s="98"/>
      <c r="U1867" s="4"/>
      <c r="V1867" s="4"/>
      <c r="W1867" s="4"/>
      <c r="X1867" s="4"/>
      <c r="Y1867" s="4"/>
      <c r="Z1867" s="4"/>
      <c r="AA1867" s="4"/>
      <c r="AB1867" s="4"/>
      <c r="AC1867" s="4"/>
      <c r="AD1867" s="64"/>
      <c r="AE1867" s="64"/>
      <c r="AF1867" s="64"/>
      <c r="AG1867" s="64"/>
      <c r="AH1867" s="64"/>
      <c r="AI1867" s="64"/>
      <c r="AJ1867" s="64"/>
      <c r="AK1867" s="64"/>
      <c r="AL1867" s="64"/>
      <c r="AM1867" s="64"/>
      <c r="AN1867" s="64"/>
      <c r="AO1867" s="64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4"/>
      <c r="AZ1867" s="64"/>
      <c r="BA1867" s="64"/>
      <c r="BB1867" s="64"/>
      <c r="BC1867" s="64"/>
      <c r="BD1867" s="64"/>
      <c r="BE1867" s="64"/>
      <c r="BF1867" s="64"/>
      <c r="BG1867" s="64"/>
      <c r="BH1867" s="64"/>
      <c r="BI1867" s="64"/>
      <c r="BJ1867" s="64"/>
      <c r="BK1867" s="64"/>
      <c r="BL1867" s="64"/>
      <c r="BM1867" s="64"/>
      <c r="BN1867" s="64"/>
      <c r="BO1867" s="64"/>
      <c r="BP1867" s="64"/>
      <c r="BQ1867" s="64"/>
      <c r="BR1867" s="64"/>
      <c r="BS1867" s="64"/>
      <c r="BT1867" s="64"/>
      <c r="BU1867" s="64"/>
      <c r="BV1867" s="64"/>
      <c r="BW1867" s="64"/>
      <c r="BX1867" s="64"/>
      <c r="BY1867" s="64"/>
      <c r="BZ1867" s="64"/>
      <c r="CA1867" s="64"/>
      <c r="CB1867" s="64"/>
      <c r="CC1867" s="64"/>
      <c r="CD1867" s="64"/>
      <c r="CE1867" s="64"/>
      <c r="CF1867" s="64"/>
      <c r="CG1867" s="64"/>
      <c r="CH1867" s="64"/>
      <c r="CI1867" s="64"/>
      <c r="CJ1867" s="64"/>
      <c r="CK1867" s="64"/>
      <c r="CL1867" s="64"/>
      <c r="CM1867" s="64"/>
      <c r="CN1867" s="64"/>
      <c r="CO1867" s="64"/>
      <c r="CP1867" s="64"/>
      <c r="CQ1867" s="64"/>
      <c r="CR1867" s="64"/>
      <c r="CS1867" s="64"/>
      <c r="CT1867" s="64"/>
      <c r="CU1867" s="64"/>
      <c r="CV1867" s="64"/>
      <c r="CW1867" s="64"/>
      <c r="CX1867" s="64"/>
      <c r="CY1867" s="64"/>
      <c r="CZ1867" s="64"/>
      <c r="DA1867" s="64"/>
      <c r="DB1867" s="64"/>
      <c r="DC1867" s="64"/>
      <c r="DD1867" s="64"/>
      <c r="DE1867" s="64"/>
      <c r="DF1867" s="64"/>
      <c r="DG1867" s="64"/>
      <c r="DH1867" s="64"/>
      <c r="DI1867" s="64"/>
      <c r="DJ1867" s="64"/>
      <c r="DK1867" s="64"/>
      <c r="DL1867" s="64"/>
      <c r="DM1867" s="64"/>
      <c r="DN1867" s="64"/>
      <c r="DO1867" s="64"/>
      <c r="DP1867" s="64"/>
      <c r="DQ1867" s="64"/>
      <c r="DR1867" s="64"/>
      <c r="DS1867" s="64"/>
      <c r="DT1867" s="64"/>
      <c r="DU1867" s="64"/>
      <c r="DV1867" s="64"/>
      <c r="DW1867" s="64"/>
      <c r="DX1867" s="64"/>
      <c r="DY1867" s="64"/>
      <c r="DZ1867" s="64"/>
      <c r="EA1867" s="64"/>
      <c r="EB1867" s="64"/>
      <c r="EC1867" s="64"/>
      <c r="ED1867" s="64"/>
      <c r="EE1867" s="64"/>
      <c r="EF1867" s="64"/>
      <c r="EG1867" s="64"/>
      <c r="EH1867" s="64"/>
      <c r="EI1867" s="64"/>
      <c r="EJ1867" s="64"/>
      <c r="EK1867" s="64"/>
      <c r="EL1867" s="64"/>
      <c r="EM1867" s="64"/>
      <c r="EN1867" s="64"/>
      <c r="EO1867" s="64"/>
      <c r="EP1867" s="64"/>
      <c r="EQ1867" s="64"/>
      <c r="ER1867" s="64"/>
      <c r="ES1867" s="64"/>
      <c r="ET1867" s="64"/>
      <c r="EU1867" s="64"/>
      <c r="EV1867" s="64"/>
      <c r="EW1867" s="64"/>
      <c r="EX1867" s="64"/>
      <c r="EY1867" s="64"/>
      <c r="EZ1867" s="64"/>
      <c r="FA1867" s="64"/>
      <c r="FB1867" s="64"/>
      <c r="FC1867" s="64"/>
      <c r="FD1867" s="64"/>
      <c r="FE1867" s="64"/>
      <c r="FF1867" s="64"/>
      <c r="FG1867" s="64"/>
      <c r="FH1867" s="64"/>
      <c r="FI1867" s="64"/>
      <c r="FJ1867" s="64"/>
      <c r="FK1867" s="64"/>
      <c r="FL1867" s="64"/>
      <c r="FM1867" s="64"/>
      <c r="FN1867" s="64"/>
      <c r="FO1867" s="64"/>
      <c r="FP1867" s="64"/>
      <c r="FQ1867" s="64"/>
      <c r="FR1867" s="64"/>
      <c r="FS1867" s="64"/>
      <c r="FT1867" s="64"/>
    </row>
    <row r="1868" spans="1:176" ht="15" x14ac:dyDescent="0.25">
      <c r="A1868" s="20">
        <f t="shared" si="445"/>
        <v>45621</v>
      </c>
      <c r="B1868" s="22">
        <f t="shared" ca="1" si="436"/>
        <v>1.2661214928344533</v>
      </c>
      <c r="C1868" s="22">
        <f t="shared" ca="1" si="433"/>
        <v>0.97614444</v>
      </c>
      <c r="D1868" s="23">
        <f ca="1">IF(A1868&lt;$B$1,VLOOKUP(A1868,[1]DI!$A$4:$B$15000,2,FALSE),0)</f>
        <v>0.1115</v>
      </c>
      <c r="E1868" s="22">
        <f t="shared" ca="1" si="437"/>
        <v>4.1957000000000002E-4</v>
      </c>
      <c r="F1868" s="23">
        <f t="shared" si="438"/>
        <v>1.3</v>
      </c>
      <c r="G1868" s="24">
        <f t="shared" ca="1" si="439"/>
        <v>1.0005454410000001</v>
      </c>
      <c r="H1868" s="22">
        <f ca="1">TRUNC(PRODUCT(G$10:G1867),15)</f>
        <v>1.7046579455508299</v>
      </c>
      <c r="I1868" s="22">
        <f t="shared" ca="1" si="440"/>
        <v>1.5015535581434301</v>
      </c>
      <c r="J1868" s="22">
        <f t="shared" ca="1" si="441"/>
        <v>1.1352628300000001</v>
      </c>
      <c r="K1868" s="110">
        <f t="shared" ca="1" si="434"/>
        <v>0.28997705283445341</v>
      </c>
      <c r="L1868" s="115">
        <v>0</v>
      </c>
      <c r="M1868" s="67">
        <f>IF(L1868&gt;0,VLOOKUP(L1868,S$12:$AB$125,7),0)</f>
        <v>0</v>
      </c>
      <c r="N1868" s="2">
        <f t="shared" si="435"/>
        <v>0</v>
      </c>
      <c r="O1868" s="22">
        <f t="shared" ca="1" si="442"/>
        <v>0.28997705283445341</v>
      </c>
      <c r="P1868" s="25" t="str">
        <f t="shared" si="443"/>
        <v>A+J=</v>
      </c>
      <c r="Q1868" s="26">
        <f t="shared" si="444"/>
        <v>45306</v>
      </c>
      <c r="R1868" s="4"/>
      <c r="S1868" s="98"/>
      <c r="U1868" s="4"/>
      <c r="V1868" s="4"/>
      <c r="W1868" s="4"/>
      <c r="X1868" s="4"/>
      <c r="Y1868" s="4"/>
      <c r="Z1868" s="4"/>
      <c r="AA1868" s="4"/>
      <c r="AB1868" s="4"/>
      <c r="AC1868" s="4"/>
      <c r="AD1868" s="64"/>
      <c r="AE1868" s="64"/>
      <c r="AF1868" s="64"/>
      <c r="AG1868" s="64"/>
      <c r="AH1868" s="64"/>
      <c r="AI1868" s="64"/>
      <c r="AJ1868" s="64"/>
      <c r="AK1868" s="64"/>
      <c r="AL1868" s="64"/>
      <c r="AM1868" s="64"/>
      <c r="AN1868" s="64"/>
      <c r="AO1868" s="64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4"/>
      <c r="AZ1868" s="64"/>
      <c r="BA1868" s="64"/>
      <c r="BB1868" s="64"/>
      <c r="BC1868" s="64"/>
      <c r="BD1868" s="64"/>
      <c r="BE1868" s="64"/>
      <c r="BF1868" s="64"/>
      <c r="BG1868" s="64"/>
      <c r="BH1868" s="64"/>
      <c r="BI1868" s="64"/>
      <c r="BJ1868" s="64"/>
      <c r="BK1868" s="64"/>
      <c r="BL1868" s="64"/>
      <c r="BM1868" s="64"/>
      <c r="BN1868" s="64"/>
      <c r="BO1868" s="64"/>
      <c r="BP1868" s="64"/>
      <c r="BQ1868" s="64"/>
      <c r="BR1868" s="64"/>
      <c r="BS1868" s="64"/>
      <c r="BT1868" s="64"/>
      <c r="BU1868" s="64"/>
      <c r="BV1868" s="64"/>
      <c r="BW1868" s="64"/>
      <c r="BX1868" s="64"/>
      <c r="BY1868" s="64"/>
      <c r="BZ1868" s="64"/>
      <c r="CA1868" s="64"/>
      <c r="CB1868" s="64"/>
      <c r="CC1868" s="64"/>
      <c r="CD1868" s="64"/>
      <c r="CE1868" s="64"/>
      <c r="CF1868" s="64"/>
      <c r="CG1868" s="64"/>
      <c r="CH1868" s="64"/>
      <c r="CI1868" s="64"/>
      <c r="CJ1868" s="64"/>
      <c r="CK1868" s="64"/>
      <c r="CL1868" s="64"/>
      <c r="CM1868" s="64"/>
      <c r="CN1868" s="64"/>
      <c r="CO1868" s="64"/>
      <c r="CP1868" s="64"/>
      <c r="CQ1868" s="64"/>
      <c r="CR1868" s="64"/>
      <c r="CS1868" s="64"/>
      <c r="CT1868" s="64"/>
      <c r="CU1868" s="64"/>
      <c r="CV1868" s="64"/>
      <c r="CW1868" s="64"/>
      <c r="CX1868" s="64"/>
      <c r="CY1868" s="64"/>
      <c r="CZ1868" s="64"/>
      <c r="DA1868" s="64"/>
      <c r="DB1868" s="64"/>
      <c r="DC1868" s="64"/>
      <c r="DD1868" s="64"/>
      <c r="DE1868" s="64"/>
      <c r="DF1868" s="64"/>
      <c r="DG1868" s="64"/>
      <c r="DH1868" s="64"/>
      <c r="DI1868" s="64"/>
      <c r="DJ1868" s="64"/>
      <c r="DK1868" s="64"/>
      <c r="DL1868" s="64"/>
      <c r="DM1868" s="64"/>
      <c r="DN1868" s="64"/>
      <c r="DO1868" s="64"/>
      <c r="DP1868" s="64"/>
      <c r="DQ1868" s="64"/>
      <c r="DR1868" s="64"/>
      <c r="DS1868" s="64"/>
      <c r="DT1868" s="64"/>
      <c r="DU1868" s="64"/>
      <c r="DV1868" s="64"/>
      <c r="DW1868" s="64"/>
      <c r="DX1868" s="64"/>
      <c r="DY1868" s="64"/>
      <c r="DZ1868" s="64"/>
      <c r="EA1868" s="64"/>
      <c r="EB1868" s="64"/>
      <c r="EC1868" s="64"/>
      <c r="ED1868" s="64"/>
      <c r="EE1868" s="64"/>
      <c r="EF1868" s="64"/>
      <c r="EG1868" s="64"/>
      <c r="EH1868" s="64"/>
      <c r="EI1868" s="64"/>
      <c r="EJ1868" s="64"/>
      <c r="EK1868" s="64"/>
      <c r="EL1868" s="64"/>
      <c r="EM1868" s="64"/>
      <c r="EN1868" s="64"/>
      <c r="EO1868" s="64"/>
      <c r="EP1868" s="64"/>
      <c r="EQ1868" s="64"/>
      <c r="ER1868" s="64"/>
      <c r="ES1868" s="64"/>
      <c r="ET1868" s="64"/>
      <c r="EU1868" s="64"/>
      <c r="EV1868" s="64"/>
      <c r="EW1868" s="64"/>
      <c r="EX1868" s="64"/>
      <c r="EY1868" s="64"/>
      <c r="EZ1868" s="64"/>
      <c r="FA1868" s="64"/>
      <c r="FB1868" s="64"/>
      <c r="FC1868" s="64"/>
      <c r="FD1868" s="64"/>
      <c r="FE1868" s="64"/>
      <c r="FF1868" s="64"/>
      <c r="FG1868" s="64"/>
      <c r="FH1868" s="64"/>
      <c r="FI1868" s="64"/>
      <c r="FJ1868" s="64"/>
      <c r="FK1868" s="64"/>
      <c r="FL1868" s="64"/>
      <c r="FM1868" s="64"/>
      <c r="FN1868" s="64"/>
      <c r="FO1868" s="64"/>
      <c r="FP1868" s="64"/>
      <c r="FQ1868" s="64"/>
      <c r="FR1868" s="64"/>
      <c r="FS1868" s="64"/>
      <c r="FT1868" s="64"/>
    </row>
    <row r="1869" spans="1:176" ht="15" x14ac:dyDescent="0.25">
      <c r="A1869" s="20">
        <f t="shared" si="445"/>
        <v>45622</v>
      </c>
      <c r="B1869" s="22">
        <f t="shared" ca="1" si="436"/>
        <v>1.2668120904869535</v>
      </c>
      <c r="C1869" s="22">
        <f t="shared" ca="1" si="433"/>
        <v>0.97614444</v>
      </c>
      <c r="D1869" s="23">
        <f ca="1">IF(A1869&lt;$B$1,VLOOKUP(A1869,[1]DI!$A$4:$B$15000,2,FALSE),0)</f>
        <v>0.1115</v>
      </c>
      <c r="E1869" s="22">
        <f t="shared" ca="1" si="437"/>
        <v>4.1957000000000002E-4</v>
      </c>
      <c r="F1869" s="23">
        <f t="shared" si="438"/>
        <v>1.3</v>
      </c>
      <c r="G1869" s="24">
        <f t="shared" ca="1" si="439"/>
        <v>1.0005454410000001</v>
      </c>
      <c r="H1869" s="22">
        <f ca="1">TRUNC(PRODUCT(G$10:G1868),15)</f>
        <v>1.7055877358853</v>
      </c>
      <c r="I1869" s="22">
        <f t="shared" ca="1" si="440"/>
        <v>1.5015535581434301</v>
      </c>
      <c r="J1869" s="22">
        <f t="shared" ca="1" si="441"/>
        <v>1.13588205</v>
      </c>
      <c r="K1869" s="110">
        <f t="shared" ca="1" si="434"/>
        <v>0.29066765048695353</v>
      </c>
      <c r="L1869" s="115">
        <v>0</v>
      </c>
      <c r="M1869" s="67">
        <f>IF(L1869&gt;0,VLOOKUP(L1869,S$12:$AB$125,7),0)</f>
        <v>0</v>
      </c>
      <c r="N1869" s="2">
        <f t="shared" si="435"/>
        <v>0</v>
      </c>
      <c r="O1869" s="22">
        <f t="shared" ca="1" si="442"/>
        <v>0.29066765048695353</v>
      </c>
      <c r="P1869" s="25" t="str">
        <f t="shared" si="443"/>
        <v>A+J=</v>
      </c>
      <c r="Q1869" s="26">
        <f t="shared" si="444"/>
        <v>45306</v>
      </c>
      <c r="R1869" s="4"/>
      <c r="S1869" s="98"/>
      <c r="U1869" s="4"/>
      <c r="V1869" s="4"/>
      <c r="W1869" s="4"/>
      <c r="X1869" s="4"/>
      <c r="Y1869" s="4"/>
      <c r="Z1869" s="4"/>
      <c r="AA1869" s="4"/>
      <c r="AB1869" s="4"/>
      <c r="AC1869" s="4"/>
      <c r="AD1869" s="64"/>
      <c r="AE1869" s="64"/>
      <c r="AF1869" s="64"/>
      <c r="AG1869" s="64"/>
      <c r="AH1869" s="64"/>
      <c r="AI1869" s="64"/>
      <c r="AJ1869" s="64"/>
      <c r="AK1869" s="64"/>
      <c r="AL1869" s="64"/>
      <c r="AM1869" s="64"/>
      <c r="AN1869" s="64"/>
      <c r="AO1869" s="64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4"/>
      <c r="AZ1869" s="64"/>
      <c r="BA1869" s="64"/>
      <c r="BB1869" s="64"/>
      <c r="BC1869" s="64"/>
      <c r="BD1869" s="64"/>
      <c r="BE1869" s="64"/>
      <c r="BF1869" s="64"/>
      <c r="BG1869" s="64"/>
      <c r="BH1869" s="64"/>
      <c r="BI1869" s="64"/>
      <c r="BJ1869" s="64"/>
      <c r="BK1869" s="64"/>
      <c r="BL1869" s="64"/>
      <c r="BM1869" s="64"/>
      <c r="BN1869" s="64"/>
      <c r="BO1869" s="64"/>
      <c r="BP1869" s="64"/>
      <c r="BQ1869" s="64"/>
      <c r="BR1869" s="64"/>
      <c r="BS1869" s="64"/>
      <c r="BT1869" s="64"/>
      <c r="BU1869" s="64"/>
      <c r="BV1869" s="64"/>
      <c r="BW1869" s="64"/>
      <c r="BX1869" s="64"/>
      <c r="BY1869" s="64"/>
      <c r="BZ1869" s="64"/>
      <c r="CA1869" s="64"/>
      <c r="CB1869" s="64"/>
      <c r="CC1869" s="64"/>
      <c r="CD1869" s="64"/>
      <c r="CE1869" s="64"/>
      <c r="CF1869" s="64"/>
      <c r="CG1869" s="64"/>
      <c r="CH1869" s="64"/>
      <c r="CI1869" s="64"/>
      <c r="CJ1869" s="64"/>
      <c r="CK1869" s="64"/>
      <c r="CL1869" s="64"/>
      <c r="CM1869" s="64"/>
      <c r="CN1869" s="64"/>
      <c r="CO1869" s="64"/>
      <c r="CP1869" s="64"/>
      <c r="CQ1869" s="64"/>
      <c r="CR1869" s="64"/>
      <c r="CS1869" s="64"/>
      <c r="CT1869" s="64"/>
      <c r="CU1869" s="64"/>
      <c r="CV1869" s="64"/>
      <c r="CW1869" s="64"/>
      <c r="CX1869" s="64"/>
      <c r="CY1869" s="64"/>
      <c r="CZ1869" s="64"/>
      <c r="DA1869" s="64"/>
      <c r="DB1869" s="64"/>
      <c r="DC1869" s="64"/>
      <c r="DD1869" s="64"/>
      <c r="DE1869" s="64"/>
      <c r="DF1869" s="64"/>
      <c r="DG1869" s="64"/>
      <c r="DH1869" s="64"/>
      <c r="DI1869" s="64"/>
      <c r="DJ1869" s="64"/>
      <c r="DK1869" s="64"/>
      <c r="DL1869" s="64"/>
      <c r="DM1869" s="64"/>
      <c r="DN1869" s="64"/>
      <c r="DO1869" s="64"/>
      <c r="DP1869" s="64"/>
      <c r="DQ1869" s="64"/>
      <c r="DR1869" s="64"/>
      <c r="DS1869" s="64"/>
      <c r="DT1869" s="64"/>
      <c r="DU1869" s="64"/>
      <c r="DV1869" s="64"/>
      <c r="DW1869" s="64"/>
      <c r="DX1869" s="64"/>
      <c r="DY1869" s="64"/>
      <c r="DZ1869" s="64"/>
      <c r="EA1869" s="64"/>
      <c r="EB1869" s="64"/>
      <c r="EC1869" s="64"/>
      <c r="ED1869" s="64"/>
      <c r="EE1869" s="64"/>
      <c r="EF1869" s="64"/>
      <c r="EG1869" s="64"/>
      <c r="EH1869" s="64"/>
      <c r="EI1869" s="64"/>
      <c r="EJ1869" s="64"/>
      <c r="EK1869" s="64"/>
      <c r="EL1869" s="64"/>
      <c r="EM1869" s="64"/>
      <c r="EN1869" s="64"/>
      <c r="EO1869" s="64"/>
      <c r="EP1869" s="64"/>
      <c r="EQ1869" s="64"/>
      <c r="ER1869" s="64"/>
      <c r="ES1869" s="64"/>
      <c r="ET1869" s="64"/>
      <c r="EU1869" s="64"/>
      <c r="EV1869" s="64"/>
      <c r="EW1869" s="64"/>
      <c r="EX1869" s="64"/>
      <c r="EY1869" s="64"/>
      <c r="EZ1869" s="64"/>
      <c r="FA1869" s="64"/>
      <c r="FB1869" s="64"/>
      <c r="FC1869" s="64"/>
      <c r="FD1869" s="64"/>
      <c r="FE1869" s="64"/>
      <c r="FF1869" s="64"/>
      <c r="FG1869" s="64"/>
      <c r="FH1869" s="64"/>
      <c r="FI1869" s="64"/>
      <c r="FJ1869" s="64"/>
      <c r="FK1869" s="64"/>
      <c r="FL1869" s="64"/>
      <c r="FM1869" s="64"/>
      <c r="FN1869" s="64"/>
      <c r="FO1869" s="64"/>
      <c r="FP1869" s="64"/>
      <c r="FQ1869" s="64"/>
      <c r="FR1869" s="64"/>
      <c r="FS1869" s="64"/>
      <c r="FT1869" s="64"/>
    </row>
    <row r="1870" spans="1:176" ht="15" x14ac:dyDescent="0.25">
      <c r="A1870" s="20">
        <f t="shared" si="445"/>
        <v>45623</v>
      </c>
      <c r="B1870" s="22">
        <f t="shared" ca="1" si="436"/>
        <v>1.2675030654412234</v>
      </c>
      <c r="C1870" s="22">
        <f t="shared" ca="1" si="433"/>
        <v>0.97614444</v>
      </c>
      <c r="D1870" s="23">
        <f ca="1">IF(A1870&lt;$B$1,VLOOKUP(A1870,[1]DI!$A$4:$B$15000,2,FALSE),0)</f>
        <v>0.1115</v>
      </c>
      <c r="E1870" s="22">
        <f t="shared" ca="1" si="437"/>
        <v>4.1957000000000002E-4</v>
      </c>
      <c r="F1870" s="23">
        <f t="shared" si="438"/>
        <v>1.3</v>
      </c>
      <c r="G1870" s="24">
        <f t="shared" ca="1" si="439"/>
        <v>1.0005454410000001</v>
      </c>
      <c r="H1870" s="22">
        <f ca="1">TRUNC(PRODUCT(G$10:G1869),15)</f>
        <v>1.7065180333655501</v>
      </c>
      <c r="I1870" s="22">
        <f t="shared" ca="1" si="440"/>
        <v>1.5015535581434301</v>
      </c>
      <c r="J1870" s="22">
        <f t="shared" ca="1" si="441"/>
        <v>1.1365016100000001</v>
      </c>
      <c r="K1870" s="110">
        <f t="shared" ca="1" si="434"/>
        <v>0.29135862544122337</v>
      </c>
      <c r="L1870" s="115">
        <v>0</v>
      </c>
      <c r="M1870" s="67">
        <f>IF(L1870&gt;0,VLOOKUP(L1870,S$12:$AB$125,7),0)</f>
        <v>0</v>
      </c>
      <c r="N1870" s="2">
        <f t="shared" si="435"/>
        <v>0</v>
      </c>
      <c r="O1870" s="22">
        <f t="shared" ca="1" si="442"/>
        <v>0.29135862544122337</v>
      </c>
      <c r="P1870" s="25" t="str">
        <f t="shared" si="443"/>
        <v>A+J=</v>
      </c>
      <c r="Q1870" s="26">
        <f t="shared" si="444"/>
        <v>45306</v>
      </c>
      <c r="R1870" s="4"/>
      <c r="S1870" s="98"/>
      <c r="U1870" s="4"/>
      <c r="V1870" s="4"/>
      <c r="W1870" s="4"/>
      <c r="X1870" s="4"/>
      <c r="Y1870" s="4"/>
      <c r="Z1870" s="4"/>
      <c r="AA1870" s="4"/>
      <c r="AB1870" s="4"/>
      <c r="AC1870" s="4"/>
      <c r="AD1870" s="64"/>
      <c r="AE1870" s="64"/>
      <c r="AF1870" s="64"/>
      <c r="AG1870" s="64"/>
      <c r="AH1870" s="64"/>
      <c r="AI1870" s="64"/>
      <c r="AJ1870" s="64"/>
      <c r="AK1870" s="64"/>
      <c r="AL1870" s="64"/>
      <c r="AM1870" s="64"/>
      <c r="AN1870" s="64"/>
      <c r="AO1870" s="64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4"/>
      <c r="AZ1870" s="64"/>
      <c r="BA1870" s="64"/>
      <c r="BB1870" s="64"/>
      <c r="BC1870" s="64"/>
      <c r="BD1870" s="64"/>
      <c r="BE1870" s="64"/>
      <c r="BF1870" s="64"/>
      <c r="BG1870" s="64"/>
      <c r="BH1870" s="64"/>
      <c r="BI1870" s="64"/>
      <c r="BJ1870" s="64"/>
      <c r="BK1870" s="64"/>
      <c r="BL1870" s="64"/>
      <c r="BM1870" s="64"/>
      <c r="BN1870" s="64"/>
      <c r="BO1870" s="64"/>
      <c r="BP1870" s="64"/>
      <c r="BQ1870" s="64"/>
      <c r="BR1870" s="64"/>
      <c r="BS1870" s="64"/>
      <c r="BT1870" s="64"/>
      <c r="BU1870" s="64"/>
      <c r="BV1870" s="64"/>
      <c r="BW1870" s="64"/>
      <c r="BX1870" s="64"/>
      <c r="BY1870" s="64"/>
      <c r="BZ1870" s="64"/>
      <c r="CA1870" s="64"/>
      <c r="CB1870" s="64"/>
      <c r="CC1870" s="64"/>
      <c r="CD1870" s="64"/>
      <c r="CE1870" s="64"/>
      <c r="CF1870" s="64"/>
      <c r="CG1870" s="64"/>
      <c r="CH1870" s="64"/>
      <c r="CI1870" s="64"/>
      <c r="CJ1870" s="64"/>
      <c r="CK1870" s="64"/>
      <c r="CL1870" s="64"/>
      <c r="CM1870" s="64"/>
      <c r="CN1870" s="64"/>
      <c r="CO1870" s="64"/>
      <c r="CP1870" s="64"/>
      <c r="CQ1870" s="64"/>
      <c r="CR1870" s="64"/>
      <c r="CS1870" s="64"/>
      <c r="CT1870" s="64"/>
      <c r="CU1870" s="64"/>
      <c r="CV1870" s="64"/>
      <c r="CW1870" s="64"/>
      <c r="CX1870" s="64"/>
      <c r="CY1870" s="64"/>
      <c r="CZ1870" s="64"/>
      <c r="DA1870" s="64"/>
      <c r="DB1870" s="64"/>
      <c r="DC1870" s="64"/>
      <c r="DD1870" s="64"/>
      <c r="DE1870" s="64"/>
      <c r="DF1870" s="64"/>
      <c r="DG1870" s="64"/>
      <c r="DH1870" s="64"/>
      <c r="DI1870" s="64"/>
      <c r="DJ1870" s="64"/>
      <c r="DK1870" s="64"/>
      <c r="DL1870" s="64"/>
      <c r="DM1870" s="64"/>
      <c r="DN1870" s="64"/>
      <c r="DO1870" s="64"/>
      <c r="DP1870" s="64"/>
      <c r="DQ1870" s="64"/>
      <c r="DR1870" s="64"/>
      <c r="DS1870" s="64"/>
      <c r="DT1870" s="64"/>
      <c r="DU1870" s="64"/>
      <c r="DV1870" s="64"/>
      <c r="DW1870" s="64"/>
      <c r="DX1870" s="64"/>
      <c r="DY1870" s="64"/>
      <c r="DZ1870" s="64"/>
      <c r="EA1870" s="64"/>
      <c r="EB1870" s="64"/>
      <c r="EC1870" s="64"/>
      <c r="ED1870" s="64"/>
      <c r="EE1870" s="64"/>
      <c r="EF1870" s="64"/>
      <c r="EG1870" s="64"/>
      <c r="EH1870" s="64"/>
      <c r="EI1870" s="64"/>
      <c r="EJ1870" s="64"/>
      <c r="EK1870" s="64"/>
      <c r="EL1870" s="64"/>
      <c r="EM1870" s="64"/>
      <c r="EN1870" s="64"/>
      <c r="EO1870" s="64"/>
      <c r="EP1870" s="64"/>
      <c r="EQ1870" s="64"/>
      <c r="ER1870" s="64"/>
      <c r="ES1870" s="64"/>
      <c r="ET1870" s="64"/>
      <c r="EU1870" s="64"/>
      <c r="EV1870" s="64"/>
      <c r="EW1870" s="64"/>
      <c r="EX1870" s="64"/>
      <c r="EY1870" s="64"/>
      <c r="EZ1870" s="64"/>
      <c r="FA1870" s="64"/>
      <c r="FB1870" s="64"/>
      <c r="FC1870" s="64"/>
      <c r="FD1870" s="64"/>
      <c r="FE1870" s="64"/>
      <c r="FF1870" s="64"/>
      <c r="FG1870" s="64"/>
      <c r="FH1870" s="64"/>
      <c r="FI1870" s="64"/>
      <c r="FJ1870" s="64"/>
      <c r="FK1870" s="64"/>
      <c r="FL1870" s="64"/>
      <c r="FM1870" s="64"/>
      <c r="FN1870" s="64"/>
      <c r="FO1870" s="64"/>
      <c r="FP1870" s="64"/>
      <c r="FQ1870" s="64"/>
      <c r="FR1870" s="64"/>
      <c r="FS1870" s="64"/>
      <c r="FT1870" s="64"/>
    </row>
    <row r="1871" spans="1:176" ht="15" x14ac:dyDescent="0.25">
      <c r="A1871" s="20">
        <f t="shared" si="445"/>
        <v>45624</v>
      </c>
      <c r="B1871" s="22">
        <f t="shared" ca="1" si="436"/>
        <v>1.2681944063060344</v>
      </c>
      <c r="C1871" s="22">
        <f t="shared" ca="1" si="433"/>
        <v>0.97614444</v>
      </c>
      <c r="D1871" s="23">
        <f ca="1">IF(A1871&lt;$B$1,VLOOKUP(A1871,[1]DI!$A$4:$B$15000,2,FALSE),0)</f>
        <v>0.1115</v>
      </c>
      <c r="E1871" s="22">
        <f t="shared" ca="1" si="437"/>
        <v>4.1957000000000002E-4</v>
      </c>
      <c r="F1871" s="23">
        <f t="shared" si="438"/>
        <v>1.3</v>
      </c>
      <c r="G1871" s="24">
        <f t="shared" ca="1" si="439"/>
        <v>1.0005454410000001</v>
      </c>
      <c r="H1871" s="22">
        <f ca="1">TRUNC(PRODUCT(G$10:G1870),15)</f>
        <v>1.7074488382681901</v>
      </c>
      <c r="I1871" s="22">
        <f t="shared" ca="1" si="440"/>
        <v>1.5015535581434301</v>
      </c>
      <c r="J1871" s="22">
        <f t="shared" ca="1" si="441"/>
        <v>1.1371214999999999</v>
      </c>
      <c r="K1871" s="110">
        <f t="shared" ca="1" si="434"/>
        <v>0.29204996630603441</v>
      </c>
      <c r="L1871" s="115">
        <v>0</v>
      </c>
      <c r="M1871" s="67">
        <f>IF(L1871&gt;0,VLOOKUP(L1871,S$12:$AB$125,7),0)</f>
        <v>0</v>
      </c>
      <c r="N1871" s="2">
        <f t="shared" si="435"/>
        <v>0</v>
      </c>
      <c r="O1871" s="22">
        <f t="shared" ca="1" si="442"/>
        <v>0.29204996630603441</v>
      </c>
      <c r="P1871" s="25" t="str">
        <f t="shared" si="443"/>
        <v>A+J=</v>
      </c>
      <c r="Q1871" s="26">
        <f t="shared" si="444"/>
        <v>45306</v>
      </c>
      <c r="R1871" s="4"/>
      <c r="S1871" s="98"/>
      <c r="U1871" s="4"/>
      <c r="V1871" s="4"/>
      <c r="W1871" s="4"/>
      <c r="X1871" s="4"/>
      <c r="Y1871" s="4"/>
      <c r="Z1871" s="4"/>
      <c r="AA1871" s="4"/>
      <c r="AB1871" s="4"/>
      <c r="AC1871" s="4"/>
      <c r="AD1871" s="64"/>
      <c r="AE1871" s="64"/>
      <c r="AF1871" s="64"/>
      <c r="AG1871" s="64"/>
      <c r="AH1871" s="64"/>
      <c r="AI1871" s="64"/>
      <c r="AJ1871" s="64"/>
      <c r="AK1871" s="64"/>
      <c r="AL1871" s="64"/>
      <c r="AM1871" s="64"/>
      <c r="AN1871" s="64"/>
      <c r="AO1871" s="64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64"/>
      <c r="BB1871" s="64"/>
      <c r="BC1871" s="64"/>
      <c r="BD1871" s="64"/>
      <c r="BE1871" s="64"/>
      <c r="BF1871" s="64"/>
      <c r="BG1871" s="64"/>
      <c r="BH1871" s="64"/>
      <c r="BI1871" s="64"/>
      <c r="BJ1871" s="64"/>
      <c r="BK1871" s="64"/>
      <c r="BL1871" s="64"/>
      <c r="BM1871" s="64"/>
      <c r="BN1871" s="64"/>
      <c r="BO1871" s="64"/>
      <c r="BP1871" s="64"/>
      <c r="BQ1871" s="64"/>
      <c r="BR1871" s="64"/>
      <c r="BS1871" s="64"/>
      <c r="BT1871" s="64"/>
      <c r="BU1871" s="64"/>
      <c r="BV1871" s="64"/>
      <c r="BW1871" s="64"/>
      <c r="BX1871" s="64"/>
      <c r="BY1871" s="64"/>
      <c r="BZ1871" s="64"/>
      <c r="CA1871" s="64"/>
      <c r="CB1871" s="64"/>
      <c r="CC1871" s="64"/>
      <c r="CD1871" s="64"/>
      <c r="CE1871" s="64"/>
      <c r="CF1871" s="64"/>
      <c r="CG1871" s="64"/>
      <c r="CH1871" s="64"/>
      <c r="CI1871" s="64"/>
      <c r="CJ1871" s="64"/>
      <c r="CK1871" s="64"/>
      <c r="CL1871" s="64"/>
      <c r="CM1871" s="64"/>
      <c r="CN1871" s="64"/>
      <c r="CO1871" s="64"/>
      <c r="CP1871" s="64"/>
      <c r="CQ1871" s="64"/>
      <c r="CR1871" s="64"/>
      <c r="CS1871" s="64"/>
      <c r="CT1871" s="64"/>
      <c r="CU1871" s="64"/>
      <c r="CV1871" s="64"/>
      <c r="CW1871" s="64"/>
      <c r="CX1871" s="64"/>
      <c r="CY1871" s="64"/>
      <c r="CZ1871" s="64"/>
      <c r="DA1871" s="64"/>
      <c r="DB1871" s="64"/>
      <c r="DC1871" s="64"/>
      <c r="DD1871" s="64"/>
      <c r="DE1871" s="64"/>
      <c r="DF1871" s="64"/>
      <c r="DG1871" s="64"/>
      <c r="DH1871" s="64"/>
      <c r="DI1871" s="64"/>
      <c r="DJ1871" s="64"/>
      <c r="DK1871" s="64"/>
      <c r="DL1871" s="64"/>
      <c r="DM1871" s="64"/>
      <c r="DN1871" s="64"/>
      <c r="DO1871" s="64"/>
      <c r="DP1871" s="64"/>
      <c r="DQ1871" s="64"/>
      <c r="DR1871" s="64"/>
      <c r="DS1871" s="64"/>
      <c r="DT1871" s="64"/>
      <c r="DU1871" s="64"/>
      <c r="DV1871" s="64"/>
      <c r="DW1871" s="64"/>
      <c r="DX1871" s="64"/>
      <c r="DY1871" s="64"/>
      <c r="DZ1871" s="64"/>
      <c r="EA1871" s="64"/>
      <c r="EB1871" s="64"/>
      <c r="EC1871" s="64"/>
      <c r="ED1871" s="64"/>
      <c r="EE1871" s="64"/>
      <c r="EF1871" s="64"/>
      <c r="EG1871" s="64"/>
      <c r="EH1871" s="64"/>
      <c r="EI1871" s="64"/>
      <c r="EJ1871" s="64"/>
      <c r="EK1871" s="64"/>
      <c r="EL1871" s="64"/>
      <c r="EM1871" s="64"/>
      <c r="EN1871" s="64"/>
      <c r="EO1871" s="64"/>
      <c r="EP1871" s="64"/>
      <c r="EQ1871" s="64"/>
      <c r="ER1871" s="64"/>
      <c r="ES1871" s="64"/>
      <c r="ET1871" s="64"/>
      <c r="EU1871" s="64"/>
      <c r="EV1871" s="64"/>
      <c r="EW1871" s="64"/>
      <c r="EX1871" s="64"/>
      <c r="EY1871" s="64"/>
      <c r="EZ1871" s="64"/>
      <c r="FA1871" s="64"/>
      <c r="FB1871" s="64"/>
      <c r="FC1871" s="64"/>
      <c r="FD1871" s="64"/>
      <c r="FE1871" s="64"/>
      <c r="FF1871" s="64"/>
      <c r="FG1871" s="64"/>
      <c r="FH1871" s="64"/>
      <c r="FI1871" s="64"/>
      <c r="FJ1871" s="64"/>
      <c r="FK1871" s="64"/>
      <c r="FL1871" s="64"/>
      <c r="FM1871" s="64"/>
      <c r="FN1871" s="64"/>
      <c r="FO1871" s="64"/>
      <c r="FP1871" s="64"/>
      <c r="FQ1871" s="64"/>
      <c r="FR1871" s="64"/>
      <c r="FS1871" s="64"/>
      <c r="FT1871" s="64"/>
    </row>
    <row r="1872" spans="1:176" ht="15" x14ac:dyDescent="0.25">
      <c r="A1872" s="20">
        <f t="shared" si="445"/>
        <v>45625</v>
      </c>
      <c r="B1872" s="22">
        <f t="shared" ca="1" si="436"/>
        <v>1.2688861458638439</v>
      </c>
      <c r="C1872" s="22">
        <f t="shared" ca="1" si="433"/>
        <v>0.97614444</v>
      </c>
      <c r="D1872" s="23">
        <f ca="1">IF(A1872&lt;$B$1,VLOOKUP(A1872,[1]DI!$A$4:$B$15000,2,FALSE),0)</f>
        <v>0.1115</v>
      </c>
      <c r="E1872" s="22">
        <f t="shared" ca="1" si="437"/>
        <v>4.1957000000000002E-4</v>
      </c>
      <c r="F1872" s="23">
        <f t="shared" si="438"/>
        <v>1.3</v>
      </c>
      <c r="G1872" s="24">
        <f t="shared" ca="1" si="439"/>
        <v>1.0005454410000001</v>
      </c>
      <c r="H1872" s="22">
        <f ca="1">TRUNC(PRODUCT(G$10:G1871),15)</f>
        <v>1.7083801508699801</v>
      </c>
      <c r="I1872" s="22">
        <f t="shared" ca="1" si="440"/>
        <v>1.5015535581434301</v>
      </c>
      <c r="J1872" s="22">
        <f t="shared" ca="1" si="441"/>
        <v>1.1377417400000001</v>
      </c>
      <c r="K1872" s="110">
        <f t="shared" ca="1" si="434"/>
        <v>0.29274170586384374</v>
      </c>
      <c r="L1872" s="115">
        <v>0</v>
      </c>
      <c r="M1872" s="67">
        <f>IF(L1872&gt;0,VLOOKUP(L1872,S$12:$AB$125,7),0)</f>
        <v>0</v>
      </c>
      <c r="N1872" s="2">
        <f t="shared" si="435"/>
        <v>0</v>
      </c>
      <c r="O1872" s="22">
        <f t="shared" ca="1" si="442"/>
        <v>0.29274170586384374</v>
      </c>
      <c r="P1872" s="25" t="str">
        <f t="shared" si="443"/>
        <v>A+J=</v>
      </c>
      <c r="Q1872" s="26">
        <f t="shared" si="444"/>
        <v>45306</v>
      </c>
      <c r="R1872" s="4"/>
      <c r="S1872" s="98"/>
      <c r="U1872" s="4"/>
      <c r="V1872" s="4"/>
      <c r="W1872" s="4"/>
      <c r="X1872" s="4"/>
      <c r="Y1872" s="4"/>
      <c r="Z1872" s="4"/>
      <c r="AA1872" s="4"/>
      <c r="AB1872" s="4"/>
      <c r="AC1872" s="4"/>
      <c r="AD1872" s="64"/>
      <c r="AE1872" s="64"/>
      <c r="AF1872" s="64"/>
      <c r="AG1872" s="64"/>
      <c r="AH1872" s="64"/>
      <c r="AI1872" s="64"/>
      <c r="AJ1872" s="64"/>
      <c r="AK1872" s="64"/>
      <c r="AL1872" s="64"/>
      <c r="AM1872" s="64"/>
      <c r="AN1872" s="64"/>
      <c r="AO1872" s="64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4"/>
      <c r="AZ1872" s="64"/>
      <c r="BA1872" s="64"/>
      <c r="BB1872" s="64"/>
      <c r="BC1872" s="64"/>
      <c r="BD1872" s="64"/>
      <c r="BE1872" s="64"/>
      <c r="BF1872" s="64"/>
      <c r="BG1872" s="64"/>
      <c r="BH1872" s="64"/>
      <c r="BI1872" s="64"/>
      <c r="BJ1872" s="64"/>
      <c r="BK1872" s="64"/>
      <c r="BL1872" s="64"/>
      <c r="BM1872" s="64"/>
      <c r="BN1872" s="64"/>
      <c r="BO1872" s="64"/>
      <c r="BP1872" s="64"/>
      <c r="BQ1872" s="64"/>
      <c r="BR1872" s="64"/>
      <c r="BS1872" s="64"/>
      <c r="BT1872" s="64"/>
      <c r="BU1872" s="64"/>
      <c r="BV1872" s="64"/>
      <c r="BW1872" s="64"/>
      <c r="BX1872" s="64"/>
      <c r="BY1872" s="64"/>
      <c r="BZ1872" s="64"/>
      <c r="CA1872" s="64"/>
      <c r="CB1872" s="64"/>
      <c r="CC1872" s="64"/>
      <c r="CD1872" s="64"/>
      <c r="CE1872" s="64"/>
      <c r="CF1872" s="64"/>
      <c r="CG1872" s="64"/>
      <c r="CH1872" s="64"/>
      <c r="CI1872" s="64"/>
      <c r="CJ1872" s="64"/>
      <c r="CK1872" s="64"/>
      <c r="CL1872" s="64"/>
      <c r="CM1872" s="64"/>
      <c r="CN1872" s="64"/>
      <c r="CO1872" s="64"/>
      <c r="CP1872" s="64"/>
      <c r="CQ1872" s="64"/>
      <c r="CR1872" s="64"/>
      <c r="CS1872" s="64"/>
      <c r="CT1872" s="64"/>
      <c r="CU1872" s="64"/>
      <c r="CV1872" s="64"/>
      <c r="CW1872" s="64"/>
      <c r="CX1872" s="64"/>
      <c r="CY1872" s="64"/>
      <c r="CZ1872" s="64"/>
      <c r="DA1872" s="64"/>
      <c r="DB1872" s="64"/>
      <c r="DC1872" s="64"/>
      <c r="DD1872" s="64"/>
      <c r="DE1872" s="64"/>
      <c r="DF1872" s="64"/>
      <c r="DG1872" s="64"/>
      <c r="DH1872" s="64"/>
      <c r="DI1872" s="64"/>
      <c r="DJ1872" s="64"/>
      <c r="DK1872" s="64"/>
      <c r="DL1872" s="64"/>
      <c r="DM1872" s="64"/>
      <c r="DN1872" s="64"/>
      <c r="DO1872" s="64"/>
      <c r="DP1872" s="64"/>
      <c r="DQ1872" s="64"/>
      <c r="DR1872" s="64"/>
      <c r="DS1872" s="64"/>
      <c r="DT1872" s="64"/>
      <c r="DU1872" s="64"/>
      <c r="DV1872" s="64"/>
      <c r="DW1872" s="64"/>
      <c r="DX1872" s="64"/>
      <c r="DY1872" s="64"/>
      <c r="DZ1872" s="64"/>
      <c r="EA1872" s="64"/>
      <c r="EB1872" s="64"/>
      <c r="EC1872" s="64"/>
      <c r="ED1872" s="64"/>
      <c r="EE1872" s="64"/>
      <c r="EF1872" s="64"/>
      <c r="EG1872" s="64"/>
      <c r="EH1872" s="64"/>
      <c r="EI1872" s="64"/>
      <c r="EJ1872" s="64"/>
      <c r="EK1872" s="64"/>
      <c r="EL1872" s="64"/>
      <c r="EM1872" s="64"/>
      <c r="EN1872" s="64"/>
      <c r="EO1872" s="64"/>
      <c r="EP1872" s="64"/>
      <c r="EQ1872" s="64"/>
      <c r="ER1872" s="64"/>
      <c r="ES1872" s="64"/>
      <c r="ET1872" s="64"/>
      <c r="EU1872" s="64"/>
      <c r="EV1872" s="64"/>
      <c r="EW1872" s="64"/>
      <c r="EX1872" s="64"/>
      <c r="EY1872" s="64"/>
      <c r="EZ1872" s="64"/>
      <c r="FA1872" s="64"/>
      <c r="FB1872" s="64"/>
      <c r="FC1872" s="64"/>
      <c r="FD1872" s="64"/>
      <c r="FE1872" s="64"/>
      <c r="FF1872" s="64"/>
      <c r="FG1872" s="64"/>
      <c r="FH1872" s="64"/>
      <c r="FI1872" s="64"/>
      <c r="FJ1872" s="64"/>
      <c r="FK1872" s="64"/>
      <c r="FL1872" s="64"/>
      <c r="FM1872" s="64"/>
      <c r="FN1872" s="64"/>
      <c r="FO1872" s="64"/>
      <c r="FP1872" s="64"/>
      <c r="FQ1872" s="64"/>
      <c r="FR1872" s="64"/>
      <c r="FS1872" s="64"/>
      <c r="FT1872" s="64"/>
    </row>
    <row r="1873" spans="1:176" ht="15" x14ac:dyDescent="0.25">
      <c r="A1873" s="20">
        <f t="shared" si="445"/>
        <v>45626</v>
      </c>
      <c r="B1873" s="22">
        <f t="shared" ca="1" si="436"/>
        <v>1.2695782413321943</v>
      </c>
      <c r="C1873" s="22">
        <f t="shared" ca="1" si="433"/>
        <v>0.97614444</v>
      </c>
      <c r="D1873" s="23">
        <f ca="1">IF(A1873&lt;$B$1,VLOOKUP(A1873,[1]DI!$A$4:$B$15000,2,FALSE),0)</f>
        <v>0</v>
      </c>
      <c r="E1873" s="22">
        <f t="shared" ca="1" si="437"/>
        <v>0</v>
      </c>
      <c r="F1873" s="23">
        <f t="shared" si="438"/>
        <v>1.3</v>
      </c>
      <c r="G1873" s="24">
        <f t="shared" ca="1" si="439"/>
        <v>1</v>
      </c>
      <c r="H1873" s="22">
        <f ca="1">TRUNC(PRODUCT(G$10:G1872),15)</f>
        <v>1.70931197144786</v>
      </c>
      <c r="I1873" s="22">
        <f t="shared" ca="1" si="440"/>
        <v>1.5015535581434301</v>
      </c>
      <c r="J1873" s="22">
        <f t="shared" ca="1" si="441"/>
        <v>1.13836231</v>
      </c>
      <c r="K1873" s="110">
        <f t="shared" ca="1" si="434"/>
        <v>0.29343380133219427</v>
      </c>
      <c r="L1873" s="115">
        <v>0</v>
      </c>
      <c r="M1873" s="67">
        <f>IF(L1873&gt;0,VLOOKUP(L1873,S$12:$AB$125,7),0)</f>
        <v>0</v>
      </c>
      <c r="N1873" s="2">
        <f t="shared" si="435"/>
        <v>0</v>
      </c>
      <c r="O1873" s="22">
        <f t="shared" ca="1" si="442"/>
        <v>0.29343380133219427</v>
      </c>
      <c r="P1873" s="25" t="str">
        <f t="shared" si="443"/>
        <v>A+J=</v>
      </c>
      <c r="Q1873" s="26">
        <f t="shared" si="444"/>
        <v>45306</v>
      </c>
      <c r="R1873" s="4"/>
      <c r="S1873" s="98"/>
      <c r="U1873" s="4"/>
      <c r="V1873" s="4"/>
      <c r="W1873" s="4"/>
      <c r="X1873" s="4"/>
      <c r="Y1873" s="4"/>
      <c r="Z1873" s="4"/>
      <c r="AA1873" s="4"/>
      <c r="AB1873" s="4"/>
      <c r="AC1873" s="4"/>
      <c r="AD1873" s="64"/>
      <c r="AE1873" s="64"/>
      <c r="AF1873" s="64"/>
      <c r="AG1873" s="64"/>
      <c r="AH1873" s="64"/>
      <c r="AI1873" s="64"/>
      <c r="AJ1873" s="64"/>
      <c r="AK1873" s="64"/>
      <c r="AL1873" s="64"/>
      <c r="AM1873" s="64"/>
      <c r="AN1873" s="64"/>
      <c r="AO1873" s="64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4"/>
      <c r="AZ1873" s="64"/>
      <c r="BA1873" s="64"/>
      <c r="BB1873" s="64"/>
      <c r="BC1873" s="64"/>
      <c r="BD1873" s="64"/>
      <c r="BE1873" s="64"/>
      <c r="BF1873" s="64"/>
      <c r="BG1873" s="64"/>
      <c r="BH1873" s="64"/>
      <c r="BI1873" s="64"/>
      <c r="BJ1873" s="64"/>
      <c r="BK1873" s="64"/>
      <c r="BL1873" s="64"/>
      <c r="BM1873" s="64"/>
      <c r="BN1873" s="64"/>
      <c r="BO1873" s="64"/>
      <c r="BP1873" s="64"/>
      <c r="BQ1873" s="64"/>
      <c r="BR1873" s="64"/>
      <c r="BS1873" s="64"/>
      <c r="BT1873" s="64"/>
      <c r="BU1873" s="64"/>
      <c r="BV1873" s="64"/>
      <c r="BW1873" s="64"/>
      <c r="BX1873" s="64"/>
      <c r="BY1873" s="64"/>
      <c r="BZ1873" s="64"/>
      <c r="CA1873" s="64"/>
      <c r="CB1873" s="64"/>
      <c r="CC1873" s="64"/>
      <c r="CD1873" s="64"/>
      <c r="CE1873" s="64"/>
      <c r="CF1873" s="64"/>
      <c r="CG1873" s="64"/>
      <c r="CH1873" s="64"/>
      <c r="CI1873" s="64"/>
      <c r="CJ1873" s="64"/>
      <c r="CK1873" s="64"/>
      <c r="CL1873" s="64"/>
      <c r="CM1873" s="64"/>
      <c r="CN1873" s="64"/>
      <c r="CO1873" s="64"/>
      <c r="CP1873" s="64"/>
      <c r="CQ1873" s="64"/>
      <c r="CR1873" s="64"/>
      <c r="CS1873" s="64"/>
      <c r="CT1873" s="64"/>
      <c r="CU1873" s="64"/>
      <c r="CV1873" s="64"/>
      <c r="CW1873" s="64"/>
      <c r="CX1873" s="64"/>
      <c r="CY1873" s="64"/>
      <c r="CZ1873" s="64"/>
      <c r="DA1873" s="64"/>
      <c r="DB1873" s="64"/>
      <c r="DC1873" s="64"/>
      <c r="DD1873" s="64"/>
      <c r="DE1873" s="64"/>
      <c r="DF1873" s="64"/>
      <c r="DG1873" s="64"/>
      <c r="DH1873" s="64"/>
      <c r="DI1873" s="64"/>
      <c r="DJ1873" s="64"/>
      <c r="DK1873" s="64"/>
      <c r="DL1873" s="64"/>
      <c r="DM1873" s="64"/>
      <c r="DN1873" s="64"/>
      <c r="DO1873" s="64"/>
      <c r="DP1873" s="64"/>
      <c r="DQ1873" s="64"/>
      <c r="DR1873" s="64"/>
      <c r="DS1873" s="64"/>
      <c r="DT1873" s="64"/>
      <c r="DU1873" s="64"/>
      <c r="DV1873" s="64"/>
      <c r="DW1873" s="64"/>
      <c r="DX1873" s="64"/>
      <c r="DY1873" s="64"/>
      <c r="DZ1873" s="64"/>
      <c r="EA1873" s="64"/>
      <c r="EB1873" s="64"/>
      <c r="EC1873" s="64"/>
      <c r="ED1873" s="64"/>
      <c r="EE1873" s="64"/>
      <c r="EF1873" s="64"/>
      <c r="EG1873" s="64"/>
      <c r="EH1873" s="64"/>
      <c r="EI1873" s="64"/>
      <c r="EJ1873" s="64"/>
      <c r="EK1873" s="64"/>
      <c r="EL1873" s="64"/>
      <c r="EM1873" s="64"/>
      <c r="EN1873" s="64"/>
      <c r="EO1873" s="64"/>
      <c r="EP1873" s="64"/>
      <c r="EQ1873" s="64"/>
      <c r="ER1873" s="64"/>
      <c r="ES1873" s="64"/>
      <c r="ET1873" s="64"/>
      <c r="EU1873" s="64"/>
      <c r="EV1873" s="64"/>
      <c r="EW1873" s="64"/>
      <c r="EX1873" s="64"/>
      <c r="EY1873" s="64"/>
      <c r="EZ1873" s="64"/>
      <c r="FA1873" s="64"/>
      <c r="FB1873" s="64"/>
      <c r="FC1873" s="64"/>
      <c r="FD1873" s="64"/>
      <c r="FE1873" s="64"/>
      <c r="FF1873" s="64"/>
      <c r="FG1873" s="64"/>
      <c r="FH1873" s="64"/>
      <c r="FI1873" s="64"/>
      <c r="FJ1873" s="64"/>
      <c r="FK1873" s="64"/>
      <c r="FL1873" s="64"/>
      <c r="FM1873" s="64"/>
      <c r="FN1873" s="64"/>
      <c r="FO1873" s="64"/>
      <c r="FP1873" s="64"/>
      <c r="FQ1873" s="64"/>
      <c r="FR1873" s="64"/>
      <c r="FS1873" s="64"/>
      <c r="FT1873" s="64"/>
    </row>
    <row r="1874" spans="1:176" ht="15" x14ac:dyDescent="0.25">
      <c r="A1874" s="20">
        <f t="shared" si="445"/>
        <v>45627</v>
      </c>
      <c r="B1874" s="22">
        <f t="shared" ca="1" si="436"/>
        <v>1.2695782413321943</v>
      </c>
      <c r="C1874" s="22">
        <f t="shared" ref="C1874:C1937" ca="1" si="446">IF(L1873&gt;0,TRUNC(C1873-N1873,8),C1873)</f>
        <v>0.97614444</v>
      </c>
      <c r="D1874" s="23">
        <f ca="1">IF(A1874&lt;$B$1,VLOOKUP(A1874,[1]DI!$A$4:$B$15000,2,FALSE),0)</f>
        <v>0</v>
      </c>
      <c r="E1874" s="22">
        <f t="shared" ca="1" si="437"/>
        <v>0</v>
      </c>
      <c r="F1874" s="23">
        <f t="shared" si="438"/>
        <v>1.3</v>
      </c>
      <c r="G1874" s="24">
        <f t="shared" ca="1" si="439"/>
        <v>1</v>
      </c>
      <c r="H1874" s="22">
        <f ca="1">TRUNC(PRODUCT(G$10:G1873),15)</f>
        <v>1.70931197144786</v>
      </c>
      <c r="I1874" s="22">
        <f t="shared" ca="1" si="440"/>
        <v>1.5015535581434301</v>
      </c>
      <c r="J1874" s="22">
        <f t="shared" ca="1" si="441"/>
        <v>1.13836231</v>
      </c>
      <c r="K1874" s="110">
        <f t="shared" ca="1" si="434"/>
        <v>0.29343380133219427</v>
      </c>
      <c r="L1874" s="115">
        <v>0</v>
      </c>
      <c r="M1874" s="67">
        <f>IF(L1874&gt;0,VLOOKUP(L1874,S$12:$AB$125,7),0)</f>
        <v>0</v>
      </c>
      <c r="N1874" s="2">
        <f t="shared" si="435"/>
        <v>0</v>
      </c>
      <c r="O1874" s="22">
        <f t="shared" ca="1" si="442"/>
        <v>0.29343380133219427</v>
      </c>
      <c r="P1874" s="25" t="str">
        <f t="shared" si="443"/>
        <v>A+J=</v>
      </c>
      <c r="Q1874" s="26">
        <f t="shared" si="444"/>
        <v>45306</v>
      </c>
      <c r="R1874" s="4"/>
      <c r="S1874" s="98"/>
      <c r="U1874" s="4"/>
      <c r="V1874" s="4"/>
      <c r="W1874" s="4"/>
      <c r="X1874" s="4"/>
      <c r="Y1874" s="4"/>
      <c r="Z1874" s="4"/>
      <c r="AA1874" s="4"/>
      <c r="AB1874" s="4"/>
      <c r="AC1874" s="4"/>
      <c r="AD1874" s="64"/>
      <c r="AE1874" s="64"/>
      <c r="AF1874" s="64"/>
      <c r="AG1874" s="64"/>
      <c r="AH1874" s="64"/>
      <c r="AI1874" s="64"/>
      <c r="AJ1874" s="64"/>
      <c r="AK1874" s="64"/>
      <c r="AL1874" s="64"/>
      <c r="AM1874" s="64"/>
      <c r="AN1874" s="64"/>
      <c r="AO1874" s="64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4"/>
      <c r="AZ1874" s="64"/>
      <c r="BA1874" s="64"/>
      <c r="BB1874" s="64"/>
      <c r="BC1874" s="64"/>
      <c r="BD1874" s="64"/>
      <c r="BE1874" s="64"/>
      <c r="BF1874" s="64"/>
      <c r="BG1874" s="64"/>
      <c r="BH1874" s="64"/>
      <c r="BI1874" s="64"/>
      <c r="BJ1874" s="64"/>
      <c r="BK1874" s="64"/>
      <c r="BL1874" s="64"/>
      <c r="BM1874" s="64"/>
      <c r="BN1874" s="64"/>
      <c r="BO1874" s="64"/>
      <c r="BP1874" s="64"/>
      <c r="BQ1874" s="64"/>
      <c r="BR1874" s="64"/>
      <c r="BS1874" s="64"/>
      <c r="BT1874" s="64"/>
      <c r="BU1874" s="64"/>
      <c r="BV1874" s="64"/>
      <c r="BW1874" s="64"/>
      <c r="BX1874" s="64"/>
      <c r="BY1874" s="64"/>
      <c r="BZ1874" s="64"/>
      <c r="CA1874" s="64"/>
      <c r="CB1874" s="64"/>
      <c r="CC1874" s="64"/>
      <c r="CD1874" s="64"/>
      <c r="CE1874" s="64"/>
      <c r="CF1874" s="64"/>
      <c r="CG1874" s="64"/>
      <c r="CH1874" s="64"/>
      <c r="CI1874" s="64"/>
      <c r="CJ1874" s="64"/>
      <c r="CK1874" s="64"/>
      <c r="CL1874" s="64"/>
      <c r="CM1874" s="64"/>
      <c r="CN1874" s="64"/>
      <c r="CO1874" s="64"/>
      <c r="CP1874" s="64"/>
      <c r="CQ1874" s="64"/>
      <c r="CR1874" s="64"/>
      <c r="CS1874" s="64"/>
      <c r="CT1874" s="64"/>
      <c r="CU1874" s="64"/>
      <c r="CV1874" s="64"/>
      <c r="CW1874" s="64"/>
      <c r="CX1874" s="64"/>
      <c r="CY1874" s="64"/>
      <c r="CZ1874" s="64"/>
      <c r="DA1874" s="64"/>
      <c r="DB1874" s="64"/>
      <c r="DC1874" s="64"/>
      <c r="DD1874" s="64"/>
      <c r="DE1874" s="64"/>
      <c r="DF1874" s="64"/>
      <c r="DG1874" s="64"/>
      <c r="DH1874" s="64"/>
      <c r="DI1874" s="64"/>
      <c r="DJ1874" s="64"/>
      <c r="DK1874" s="64"/>
      <c r="DL1874" s="64"/>
      <c r="DM1874" s="64"/>
      <c r="DN1874" s="64"/>
      <c r="DO1874" s="64"/>
      <c r="DP1874" s="64"/>
      <c r="DQ1874" s="64"/>
      <c r="DR1874" s="64"/>
      <c r="DS1874" s="64"/>
      <c r="DT1874" s="64"/>
      <c r="DU1874" s="64"/>
      <c r="DV1874" s="64"/>
      <c r="DW1874" s="64"/>
      <c r="DX1874" s="64"/>
      <c r="DY1874" s="64"/>
      <c r="DZ1874" s="64"/>
      <c r="EA1874" s="64"/>
      <c r="EB1874" s="64"/>
      <c r="EC1874" s="64"/>
      <c r="ED1874" s="64"/>
      <c r="EE1874" s="64"/>
      <c r="EF1874" s="64"/>
      <c r="EG1874" s="64"/>
      <c r="EH1874" s="64"/>
      <c r="EI1874" s="64"/>
      <c r="EJ1874" s="64"/>
      <c r="EK1874" s="64"/>
      <c r="EL1874" s="64"/>
      <c r="EM1874" s="64"/>
      <c r="EN1874" s="64"/>
      <c r="EO1874" s="64"/>
      <c r="EP1874" s="64"/>
      <c r="EQ1874" s="64"/>
      <c r="ER1874" s="64"/>
      <c r="ES1874" s="64"/>
      <c r="ET1874" s="64"/>
      <c r="EU1874" s="64"/>
      <c r="EV1874" s="64"/>
      <c r="EW1874" s="64"/>
      <c r="EX1874" s="64"/>
      <c r="EY1874" s="64"/>
      <c r="EZ1874" s="64"/>
      <c r="FA1874" s="64"/>
      <c r="FB1874" s="64"/>
      <c r="FC1874" s="64"/>
      <c r="FD1874" s="64"/>
      <c r="FE1874" s="64"/>
      <c r="FF1874" s="64"/>
      <c r="FG1874" s="64"/>
      <c r="FH1874" s="64"/>
      <c r="FI1874" s="64"/>
      <c r="FJ1874" s="64"/>
      <c r="FK1874" s="64"/>
      <c r="FL1874" s="64"/>
      <c r="FM1874" s="64"/>
      <c r="FN1874" s="64"/>
      <c r="FO1874" s="64"/>
      <c r="FP1874" s="64"/>
      <c r="FQ1874" s="64"/>
      <c r="FR1874" s="64"/>
      <c r="FS1874" s="64"/>
      <c r="FT1874" s="64"/>
    </row>
    <row r="1875" spans="1:176" ht="15" x14ac:dyDescent="0.25">
      <c r="A1875" s="20">
        <f t="shared" si="445"/>
        <v>45628</v>
      </c>
      <c r="B1875" s="22">
        <f t="shared" ca="1" si="436"/>
        <v>1.2695782413321943</v>
      </c>
      <c r="C1875" s="22">
        <f t="shared" ca="1" si="446"/>
        <v>0.97614444</v>
      </c>
      <c r="D1875" s="23">
        <f ca="1">IF(A1875&lt;$B$1,VLOOKUP(A1875,[1]DI!$A$4:$B$15000,2,FALSE),0)</f>
        <v>0.1115</v>
      </c>
      <c r="E1875" s="22">
        <f t="shared" ca="1" si="437"/>
        <v>4.1957000000000002E-4</v>
      </c>
      <c r="F1875" s="23">
        <f t="shared" si="438"/>
        <v>1.3</v>
      </c>
      <c r="G1875" s="24">
        <f t="shared" ca="1" si="439"/>
        <v>1.0005454410000001</v>
      </c>
      <c r="H1875" s="22">
        <f ca="1">TRUNC(PRODUCT(G$10:G1874),15)</f>
        <v>1.70931197144786</v>
      </c>
      <c r="I1875" s="22">
        <f t="shared" ca="1" si="440"/>
        <v>1.5015535581434301</v>
      </c>
      <c r="J1875" s="22">
        <f t="shared" ca="1" si="441"/>
        <v>1.13836231</v>
      </c>
      <c r="K1875" s="110">
        <f t="shared" ca="1" si="434"/>
        <v>0.29343380133219427</v>
      </c>
      <c r="L1875" s="115">
        <v>0</v>
      </c>
      <c r="M1875" s="67">
        <f>IF(L1875&gt;0,VLOOKUP(L1875,S$12:$AB$125,7),0)</f>
        <v>0</v>
      </c>
      <c r="N1875" s="2">
        <f t="shared" si="435"/>
        <v>0</v>
      </c>
      <c r="O1875" s="22">
        <f t="shared" ca="1" si="442"/>
        <v>0.29343380133219427</v>
      </c>
      <c r="P1875" s="25" t="str">
        <f t="shared" si="443"/>
        <v>A+J=</v>
      </c>
      <c r="Q1875" s="26">
        <f t="shared" si="444"/>
        <v>45306</v>
      </c>
      <c r="R1875" s="4"/>
      <c r="S1875" s="98"/>
      <c r="U1875" s="4"/>
      <c r="V1875" s="4"/>
      <c r="W1875" s="4"/>
      <c r="X1875" s="4"/>
      <c r="Y1875" s="4"/>
      <c r="Z1875" s="4"/>
      <c r="AA1875" s="4"/>
      <c r="AB1875" s="4"/>
      <c r="AC1875" s="4"/>
      <c r="AD1875" s="64"/>
      <c r="AE1875" s="64"/>
      <c r="AF1875" s="64"/>
      <c r="AG1875" s="64"/>
      <c r="AH1875" s="64"/>
      <c r="AI1875" s="64"/>
      <c r="AJ1875" s="64"/>
      <c r="AK1875" s="64"/>
      <c r="AL1875" s="64"/>
      <c r="AM1875" s="64"/>
      <c r="AN1875" s="64"/>
      <c r="AO1875" s="64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64"/>
      <c r="BB1875" s="64"/>
      <c r="BC1875" s="64"/>
      <c r="BD1875" s="64"/>
      <c r="BE1875" s="64"/>
      <c r="BF1875" s="64"/>
      <c r="BG1875" s="64"/>
      <c r="BH1875" s="64"/>
      <c r="BI1875" s="64"/>
      <c r="BJ1875" s="64"/>
      <c r="BK1875" s="64"/>
      <c r="BL1875" s="64"/>
      <c r="BM1875" s="64"/>
      <c r="BN1875" s="64"/>
      <c r="BO1875" s="64"/>
      <c r="BP1875" s="64"/>
      <c r="BQ1875" s="64"/>
      <c r="BR1875" s="64"/>
      <c r="BS1875" s="64"/>
      <c r="BT1875" s="64"/>
      <c r="BU1875" s="64"/>
      <c r="BV1875" s="64"/>
      <c r="BW1875" s="64"/>
      <c r="BX1875" s="64"/>
      <c r="BY1875" s="64"/>
      <c r="BZ1875" s="64"/>
      <c r="CA1875" s="64"/>
      <c r="CB1875" s="64"/>
      <c r="CC1875" s="64"/>
      <c r="CD1875" s="64"/>
      <c r="CE1875" s="64"/>
      <c r="CF1875" s="64"/>
      <c r="CG1875" s="64"/>
      <c r="CH1875" s="64"/>
      <c r="CI1875" s="64"/>
      <c r="CJ1875" s="64"/>
      <c r="CK1875" s="64"/>
      <c r="CL1875" s="64"/>
      <c r="CM1875" s="64"/>
      <c r="CN1875" s="64"/>
      <c r="CO1875" s="64"/>
      <c r="CP1875" s="64"/>
      <c r="CQ1875" s="64"/>
      <c r="CR1875" s="64"/>
      <c r="CS1875" s="64"/>
      <c r="CT1875" s="64"/>
      <c r="CU1875" s="64"/>
      <c r="CV1875" s="64"/>
      <c r="CW1875" s="64"/>
      <c r="CX1875" s="64"/>
      <c r="CY1875" s="64"/>
      <c r="CZ1875" s="64"/>
      <c r="DA1875" s="64"/>
      <c r="DB1875" s="64"/>
      <c r="DC1875" s="64"/>
      <c r="DD1875" s="64"/>
      <c r="DE1875" s="64"/>
      <c r="DF1875" s="64"/>
      <c r="DG1875" s="64"/>
      <c r="DH1875" s="64"/>
      <c r="DI1875" s="64"/>
      <c r="DJ1875" s="64"/>
      <c r="DK1875" s="64"/>
      <c r="DL1875" s="64"/>
      <c r="DM1875" s="64"/>
      <c r="DN1875" s="64"/>
      <c r="DO1875" s="64"/>
      <c r="DP1875" s="64"/>
      <c r="DQ1875" s="64"/>
      <c r="DR1875" s="64"/>
      <c r="DS1875" s="64"/>
      <c r="DT1875" s="64"/>
      <c r="DU1875" s="64"/>
      <c r="DV1875" s="64"/>
      <c r="DW1875" s="64"/>
      <c r="DX1875" s="64"/>
      <c r="DY1875" s="64"/>
      <c r="DZ1875" s="64"/>
      <c r="EA1875" s="64"/>
      <c r="EB1875" s="64"/>
      <c r="EC1875" s="64"/>
      <c r="ED1875" s="64"/>
      <c r="EE1875" s="64"/>
      <c r="EF1875" s="64"/>
      <c r="EG1875" s="64"/>
      <c r="EH1875" s="64"/>
      <c r="EI1875" s="64"/>
      <c r="EJ1875" s="64"/>
      <c r="EK1875" s="64"/>
      <c r="EL1875" s="64"/>
      <c r="EM1875" s="64"/>
      <c r="EN1875" s="64"/>
      <c r="EO1875" s="64"/>
      <c r="EP1875" s="64"/>
      <c r="EQ1875" s="64"/>
      <c r="ER1875" s="64"/>
      <c r="ES1875" s="64"/>
      <c r="ET1875" s="64"/>
      <c r="EU1875" s="64"/>
      <c r="EV1875" s="64"/>
      <c r="EW1875" s="64"/>
      <c r="EX1875" s="64"/>
      <c r="EY1875" s="64"/>
      <c r="EZ1875" s="64"/>
      <c r="FA1875" s="64"/>
      <c r="FB1875" s="64"/>
      <c r="FC1875" s="64"/>
      <c r="FD1875" s="64"/>
      <c r="FE1875" s="64"/>
      <c r="FF1875" s="64"/>
      <c r="FG1875" s="64"/>
      <c r="FH1875" s="64"/>
      <c r="FI1875" s="64"/>
      <c r="FJ1875" s="64"/>
      <c r="FK1875" s="64"/>
      <c r="FL1875" s="64"/>
      <c r="FM1875" s="64"/>
      <c r="FN1875" s="64"/>
      <c r="FO1875" s="64"/>
      <c r="FP1875" s="64"/>
      <c r="FQ1875" s="64"/>
      <c r="FR1875" s="64"/>
      <c r="FS1875" s="64"/>
      <c r="FT1875" s="64"/>
    </row>
    <row r="1876" spans="1:176" ht="15" x14ac:dyDescent="0.25">
      <c r="A1876" s="20">
        <f t="shared" si="445"/>
        <v>45629</v>
      </c>
      <c r="B1876" s="22">
        <f t="shared" ca="1" si="436"/>
        <v>1.2702707241023146</v>
      </c>
      <c r="C1876" s="22">
        <f t="shared" ca="1" si="446"/>
        <v>0.97614444</v>
      </c>
      <c r="D1876" s="23">
        <f ca="1">IF(A1876&lt;$B$1,VLOOKUP(A1876,[1]DI!$A$4:$B$15000,2,FALSE),0)</f>
        <v>0.1115</v>
      </c>
      <c r="E1876" s="22">
        <f t="shared" ca="1" si="437"/>
        <v>4.1957000000000002E-4</v>
      </c>
      <c r="F1876" s="23">
        <f t="shared" si="438"/>
        <v>1.3</v>
      </c>
      <c r="G1876" s="24">
        <f t="shared" ca="1" si="439"/>
        <v>1.0005454410000001</v>
      </c>
      <c r="H1876" s="22">
        <f ca="1">TRUNC(PRODUCT(G$10:G1875),15)</f>
        <v>1.7102443002788701</v>
      </c>
      <c r="I1876" s="22">
        <f t="shared" ca="1" si="440"/>
        <v>1.5015535581434301</v>
      </c>
      <c r="J1876" s="22">
        <f t="shared" ca="1" si="441"/>
        <v>1.1389832200000001</v>
      </c>
      <c r="K1876" s="110">
        <f t="shared" ca="1" si="434"/>
        <v>0.29412628410231451</v>
      </c>
      <c r="L1876" s="115">
        <v>0</v>
      </c>
      <c r="M1876" s="67">
        <f>IF(L1876&gt;0,VLOOKUP(L1876,S$12:$AB$125,7),0)</f>
        <v>0</v>
      </c>
      <c r="N1876" s="2">
        <f t="shared" si="435"/>
        <v>0</v>
      </c>
      <c r="O1876" s="22">
        <f t="shared" ca="1" si="442"/>
        <v>0.29412628410231451</v>
      </c>
      <c r="P1876" s="25" t="str">
        <f t="shared" si="443"/>
        <v>A+J=</v>
      </c>
      <c r="Q1876" s="26">
        <f t="shared" si="444"/>
        <v>45306</v>
      </c>
      <c r="R1876" s="4"/>
      <c r="S1876" s="98"/>
      <c r="U1876" s="4"/>
      <c r="V1876" s="4"/>
      <c r="W1876" s="4"/>
      <c r="X1876" s="4"/>
      <c r="Y1876" s="4"/>
      <c r="Z1876" s="4"/>
      <c r="AA1876" s="4"/>
      <c r="AB1876" s="4"/>
      <c r="AC1876" s="4"/>
      <c r="AD1876" s="64"/>
      <c r="AE1876" s="64"/>
      <c r="AF1876" s="64"/>
      <c r="AG1876" s="64"/>
      <c r="AH1876" s="64"/>
      <c r="AI1876" s="64"/>
      <c r="AJ1876" s="64"/>
      <c r="AK1876" s="64"/>
      <c r="AL1876" s="64"/>
      <c r="AM1876" s="64"/>
      <c r="AN1876" s="64"/>
      <c r="AO1876" s="64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4"/>
      <c r="AZ1876" s="64"/>
      <c r="BA1876" s="64"/>
      <c r="BB1876" s="64"/>
      <c r="BC1876" s="64"/>
      <c r="BD1876" s="64"/>
      <c r="BE1876" s="64"/>
      <c r="BF1876" s="64"/>
      <c r="BG1876" s="64"/>
      <c r="BH1876" s="64"/>
      <c r="BI1876" s="64"/>
      <c r="BJ1876" s="64"/>
      <c r="BK1876" s="64"/>
      <c r="BL1876" s="64"/>
      <c r="BM1876" s="64"/>
      <c r="BN1876" s="64"/>
      <c r="BO1876" s="64"/>
      <c r="BP1876" s="64"/>
      <c r="BQ1876" s="64"/>
      <c r="BR1876" s="64"/>
      <c r="BS1876" s="64"/>
      <c r="BT1876" s="64"/>
      <c r="BU1876" s="64"/>
      <c r="BV1876" s="64"/>
      <c r="BW1876" s="64"/>
      <c r="BX1876" s="64"/>
      <c r="BY1876" s="64"/>
      <c r="BZ1876" s="64"/>
      <c r="CA1876" s="64"/>
      <c r="CB1876" s="64"/>
      <c r="CC1876" s="64"/>
      <c r="CD1876" s="64"/>
      <c r="CE1876" s="64"/>
      <c r="CF1876" s="64"/>
      <c r="CG1876" s="64"/>
      <c r="CH1876" s="64"/>
      <c r="CI1876" s="64"/>
      <c r="CJ1876" s="64"/>
      <c r="CK1876" s="64"/>
      <c r="CL1876" s="64"/>
      <c r="CM1876" s="64"/>
      <c r="CN1876" s="64"/>
      <c r="CO1876" s="64"/>
      <c r="CP1876" s="64"/>
      <c r="CQ1876" s="64"/>
      <c r="CR1876" s="64"/>
      <c r="CS1876" s="64"/>
      <c r="CT1876" s="64"/>
      <c r="CU1876" s="64"/>
      <c r="CV1876" s="64"/>
      <c r="CW1876" s="64"/>
      <c r="CX1876" s="64"/>
      <c r="CY1876" s="64"/>
      <c r="CZ1876" s="64"/>
      <c r="DA1876" s="64"/>
      <c r="DB1876" s="64"/>
      <c r="DC1876" s="64"/>
      <c r="DD1876" s="64"/>
      <c r="DE1876" s="64"/>
      <c r="DF1876" s="64"/>
      <c r="DG1876" s="64"/>
      <c r="DH1876" s="64"/>
      <c r="DI1876" s="64"/>
      <c r="DJ1876" s="64"/>
      <c r="DK1876" s="64"/>
      <c r="DL1876" s="64"/>
      <c r="DM1876" s="64"/>
      <c r="DN1876" s="64"/>
      <c r="DO1876" s="64"/>
      <c r="DP1876" s="64"/>
      <c r="DQ1876" s="64"/>
      <c r="DR1876" s="64"/>
      <c r="DS1876" s="64"/>
      <c r="DT1876" s="64"/>
      <c r="DU1876" s="64"/>
      <c r="DV1876" s="64"/>
      <c r="DW1876" s="64"/>
      <c r="DX1876" s="64"/>
      <c r="DY1876" s="64"/>
      <c r="DZ1876" s="64"/>
      <c r="EA1876" s="64"/>
      <c r="EB1876" s="64"/>
      <c r="EC1876" s="64"/>
      <c r="ED1876" s="64"/>
      <c r="EE1876" s="64"/>
      <c r="EF1876" s="64"/>
      <c r="EG1876" s="64"/>
      <c r="EH1876" s="64"/>
      <c r="EI1876" s="64"/>
      <c r="EJ1876" s="64"/>
      <c r="EK1876" s="64"/>
      <c r="EL1876" s="64"/>
      <c r="EM1876" s="64"/>
      <c r="EN1876" s="64"/>
      <c r="EO1876" s="64"/>
      <c r="EP1876" s="64"/>
      <c r="EQ1876" s="64"/>
      <c r="ER1876" s="64"/>
      <c r="ES1876" s="64"/>
      <c r="ET1876" s="64"/>
      <c r="EU1876" s="64"/>
      <c r="EV1876" s="64"/>
      <c r="EW1876" s="64"/>
      <c r="EX1876" s="64"/>
      <c r="EY1876" s="64"/>
      <c r="EZ1876" s="64"/>
      <c r="FA1876" s="64"/>
      <c r="FB1876" s="64"/>
      <c r="FC1876" s="64"/>
      <c r="FD1876" s="64"/>
      <c r="FE1876" s="64"/>
      <c r="FF1876" s="64"/>
      <c r="FG1876" s="64"/>
      <c r="FH1876" s="64"/>
      <c r="FI1876" s="64"/>
      <c r="FJ1876" s="64"/>
      <c r="FK1876" s="64"/>
      <c r="FL1876" s="64"/>
      <c r="FM1876" s="64"/>
      <c r="FN1876" s="64"/>
      <c r="FO1876" s="64"/>
      <c r="FP1876" s="64"/>
      <c r="FQ1876" s="64"/>
      <c r="FR1876" s="64"/>
      <c r="FS1876" s="64"/>
      <c r="FT1876" s="64"/>
    </row>
    <row r="1877" spans="1:176" ht="15" x14ac:dyDescent="0.25">
      <c r="A1877" s="20">
        <f t="shared" si="445"/>
        <v>45630</v>
      </c>
      <c r="B1877" s="22">
        <f t="shared" ca="1" si="436"/>
        <v>1.270963572782976</v>
      </c>
      <c r="C1877" s="22">
        <f t="shared" ca="1" si="446"/>
        <v>0.97614444</v>
      </c>
      <c r="D1877" s="23">
        <f ca="1">IF(A1877&lt;$B$1,VLOOKUP(A1877,[1]DI!$A$4:$B$15000,2,FALSE),0)</f>
        <v>0.1115</v>
      </c>
      <c r="E1877" s="22">
        <f t="shared" ca="1" si="437"/>
        <v>4.1957000000000002E-4</v>
      </c>
      <c r="F1877" s="23">
        <f t="shared" si="438"/>
        <v>1.3</v>
      </c>
      <c r="G1877" s="24">
        <f t="shared" ca="1" si="439"/>
        <v>1.0005454410000001</v>
      </c>
      <c r="H1877" s="22">
        <f ca="1">TRUNC(PRODUCT(G$10:G1876),15)</f>
        <v>1.71117713764026</v>
      </c>
      <c r="I1877" s="22">
        <f t="shared" ca="1" si="440"/>
        <v>1.5015535581434301</v>
      </c>
      <c r="J1877" s="22">
        <f t="shared" ca="1" si="441"/>
        <v>1.1396044599999999</v>
      </c>
      <c r="K1877" s="110">
        <f t="shared" ca="1" si="434"/>
        <v>0.29481913278297595</v>
      </c>
      <c r="L1877" s="115">
        <v>0</v>
      </c>
      <c r="M1877" s="67">
        <f>IF(L1877&gt;0,VLOOKUP(L1877,S$12:$AB$125,7),0)</f>
        <v>0</v>
      </c>
      <c r="N1877" s="2">
        <f t="shared" si="435"/>
        <v>0</v>
      </c>
      <c r="O1877" s="22">
        <f t="shared" ca="1" si="442"/>
        <v>0.29481913278297595</v>
      </c>
      <c r="P1877" s="25" t="str">
        <f t="shared" si="443"/>
        <v>A+J=</v>
      </c>
      <c r="Q1877" s="26">
        <f t="shared" si="444"/>
        <v>45306</v>
      </c>
      <c r="R1877" s="4"/>
      <c r="S1877" s="98"/>
      <c r="U1877" s="4"/>
      <c r="V1877" s="4"/>
      <c r="W1877" s="4"/>
      <c r="X1877" s="4"/>
      <c r="Y1877" s="4"/>
      <c r="Z1877" s="4"/>
      <c r="AA1877" s="4"/>
      <c r="AB1877" s="4"/>
      <c r="AC1877" s="4"/>
      <c r="AD1877" s="64"/>
      <c r="AE1877" s="64"/>
      <c r="AF1877" s="64"/>
      <c r="AG1877" s="64"/>
      <c r="AH1877" s="64"/>
      <c r="AI1877" s="64"/>
      <c r="AJ1877" s="64"/>
      <c r="AK1877" s="64"/>
      <c r="AL1877" s="64"/>
      <c r="AM1877" s="64"/>
      <c r="AN1877" s="64"/>
      <c r="AO1877" s="64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4"/>
      <c r="AZ1877" s="64"/>
      <c r="BA1877" s="64"/>
      <c r="BB1877" s="64"/>
      <c r="BC1877" s="64"/>
      <c r="BD1877" s="64"/>
      <c r="BE1877" s="64"/>
      <c r="BF1877" s="64"/>
      <c r="BG1877" s="64"/>
      <c r="BH1877" s="64"/>
      <c r="BI1877" s="64"/>
      <c r="BJ1877" s="64"/>
      <c r="BK1877" s="64"/>
      <c r="BL1877" s="64"/>
      <c r="BM1877" s="64"/>
      <c r="BN1877" s="64"/>
      <c r="BO1877" s="64"/>
      <c r="BP1877" s="64"/>
      <c r="BQ1877" s="64"/>
      <c r="BR1877" s="64"/>
      <c r="BS1877" s="64"/>
      <c r="BT1877" s="64"/>
      <c r="BU1877" s="64"/>
      <c r="BV1877" s="64"/>
      <c r="BW1877" s="64"/>
      <c r="BX1877" s="64"/>
      <c r="BY1877" s="64"/>
      <c r="BZ1877" s="64"/>
      <c r="CA1877" s="64"/>
      <c r="CB1877" s="64"/>
      <c r="CC1877" s="64"/>
      <c r="CD1877" s="64"/>
      <c r="CE1877" s="64"/>
      <c r="CF1877" s="64"/>
      <c r="CG1877" s="64"/>
      <c r="CH1877" s="64"/>
      <c r="CI1877" s="64"/>
      <c r="CJ1877" s="64"/>
      <c r="CK1877" s="64"/>
      <c r="CL1877" s="64"/>
      <c r="CM1877" s="64"/>
      <c r="CN1877" s="64"/>
      <c r="CO1877" s="64"/>
      <c r="CP1877" s="64"/>
      <c r="CQ1877" s="64"/>
      <c r="CR1877" s="64"/>
      <c r="CS1877" s="64"/>
      <c r="CT1877" s="64"/>
      <c r="CU1877" s="64"/>
      <c r="CV1877" s="64"/>
      <c r="CW1877" s="64"/>
      <c r="CX1877" s="64"/>
      <c r="CY1877" s="64"/>
      <c r="CZ1877" s="64"/>
      <c r="DA1877" s="64"/>
      <c r="DB1877" s="64"/>
      <c r="DC1877" s="64"/>
      <c r="DD1877" s="64"/>
      <c r="DE1877" s="64"/>
      <c r="DF1877" s="64"/>
      <c r="DG1877" s="64"/>
      <c r="DH1877" s="64"/>
      <c r="DI1877" s="64"/>
      <c r="DJ1877" s="64"/>
      <c r="DK1877" s="64"/>
      <c r="DL1877" s="64"/>
      <c r="DM1877" s="64"/>
      <c r="DN1877" s="64"/>
      <c r="DO1877" s="64"/>
      <c r="DP1877" s="64"/>
      <c r="DQ1877" s="64"/>
      <c r="DR1877" s="64"/>
      <c r="DS1877" s="64"/>
      <c r="DT1877" s="64"/>
      <c r="DU1877" s="64"/>
      <c r="DV1877" s="64"/>
      <c r="DW1877" s="64"/>
      <c r="DX1877" s="64"/>
      <c r="DY1877" s="64"/>
      <c r="DZ1877" s="64"/>
      <c r="EA1877" s="64"/>
      <c r="EB1877" s="64"/>
      <c r="EC1877" s="64"/>
      <c r="ED1877" s="64"/>
      <c r="EE1877" s="64"/>
      <c r="EF1877" s="64"/>
      <c r="EG1877" s="64"/>
      <c r="EH1877" s="64"/>
      <c r="EI1877" s="64"/>
      <c r="EJ1877" s="64"/>
      <c r="EK1877" s="64"/>
      <c r="EL1877" s="64"/>
      <c r="EM1877" s="64"/>
      <c r="EN1877" s="64"/>
      <c r="EO1877" s="64"/>
      <c r="EP1877" s="64"/>
      <c r="EQ1877" s="64"/>
      <c r="ER1877" s="64"/>
      <c r="ES1877" s="64"/>
      <c r="ET1877" s="64"/>
      <c r="EU1877" s="64"/>
      <c r="EV1877" s="64"/>
      <c r="EW1877" s="64"/>
      <c r="EX1877" s="64"/>
      <c r="EY1877" s="64"/>
      <c r="EZ1877" s="64"/>
      <c r="FA1877" s="64"/>
      <c r="FB1877" s="64"/>
      <c r="FC1877" s="64"/>
      <c r="FD1877" s="64"/>
      <c r="FE1877" s="64"/>
      <c r="FF1877" s="64"/>
      <c r="FG1877" s="64"/>
      <c r="FH1877" s="64"/>
      <c r="FI1877" s="64"/>
      <c r="FJ1877" s="64"/>
      <c r="FK1877" s="64"/>
      <c r="FL1877" s="64"/>
      <c r="FM1877" s="64"/>
      <c r="FN1877" s="64"/>
      <c r="FO1877" s="64"/>
      <c r="FP1877" s="64"/>
      <c r="FQ1877" s="64"/>
      <c r="FR1877" s="64"/>
      <c r="FS1877" s="64"/>
      <c r="FT1877" s="64"/>
    </row>
    <row r="1878" spans="1:176" ht="15" x14ac:dyDescent="0.25">
      <c r="A1878" s="20">
        <f t="shared" si="445"/>
        <v>45631</v>
      </c>
      <c r="B1878" s="22">
        <f t="shared" ca="1" si="436"/>
        <v>1.2716568101566357</v>
      </c>
      <c r="C1878" s="22">
        <f t="shared" ca="1" si="446"/>
        <v>0.97614444</v>
      </c>
      <c r="D1878" s="23">
        <f ca="1">IF(A1878&lt;$B$1,VLOOKUP(A1878,[1]DI!$A$4:$B$15000,2,FALSE),0)</f>
        <v>0.1115</v>
      </c>
      <c r="E1878" s="22">
        <f t="shared" ca="1" si="437"/>
        <v>4.1957000000000002E-4</v>
      </c>
      <c r="F1878" s="23">
        <f t="shared" si="438"/>
        <v>1.3</v>
      </c>
      <c r="G1878" s="24">
        <f t="shared" ca="1" si="439"/>
        <v>1.0005454410000001</v>
      </c>
      <c r="H1878" s="22">
        <f ca="1">TRUNC(PRODUCT(G$10:G1877),15)</f>
        <v>1.7121104838093899</v>
      </c>
      <c r="I1878" s="22">
        <f t="shared" ca="1" si="440"/>
        <v>1.5015535581434301</v>
      </c>
      <c r="J1878" s="22">
        <f t="shared" ca="1" si="441"/>
        <v>1.1402260500000001</v>
      </c>
      <c r="K1878" s="110">
        <f t="shared" ca="1" si="434"/>
        <v>0.29551237015663567</v>
      </c>
      <c r="L1878" s="115">
        <v>0</v>
      </c>
      <c r="M1878" s="67">
        <f>IF(L1878&gt;0,VLOOKUP(L1878,S$12:$AB$125,7),0)</f>
        <v>0</v>
      </c>
      <c r="N1878" s="2">
        <f t="shared" si="435"/>
        <v>0</v>
      </c>
      <c r="O1878" s="22">
        <f t="shared" ca="1" si="442"/>
        <v>0.29551237015663567</v>
      </c>
      <c r="P1878" s="25" t="str">
        <f t="shared" si="443"/>
        <v>A+J=</v>
      </c>
      <c r="Q1878" s="26">
        <f t="shared" si="444"/>
        <v>45306</v>
      </c>
      <c r="R1878" s="4"/>
      <c r="S1878" s="98"/>
      <c r="U1878" s="4"/>
      <c r="V1878" s="4"/>
      <c r="W1878" s="4"/>
      <c r="X1878" s="4"/>
      <c r="Y1878" s="4"/>
      <c r="Z1878" s="4"/>
      <c r="AA1878" s="4"/>
      <c r="AB1878" s="4"/>
      <c r="AC1878" s="4"/>
      <c r="AD1878" s="64"/>
      <c r="AE1878" s="64"/>
      <c r="AF1878" s="64"/>
      <c r="AG1878" s="64"/>
      <c r="AH1878" s="64"/>
      <c r="AI1878" s="64"/>
      <c r="AJ1878" s="64"/>
      <c r="AK1878" s="64"/>
      <c r="AL1878" s="64"/>
      <c r="AM1878" s="64"/>
      <c r="AN1878" s="64"/>
      <c r="AO1878" s="64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4"/>
      <c r="AZ1878" s="64"/>
      <c r="BA1878" s="64"/>
      <c r="BB1878" s="64"/>
      <c r="BC1878" s="64"/>
      <c r="BD1878" s="64"/>
      <c r="BE1878" s="64"/>
      <c r="BF1878" s="64"/>
      <c r="BG1878" s="64"/>
      <c r="BH1878" s="64"/>
      <c r="BI1878" s="64"/>
      <c r="BJ1878" s="64"/>
      <c r="BK1878" s="64"/>
      <c r="BL1878" s="64"/>
      <c r="BM1878" s="64"/>
      <c r="BN1878" s="64"/>
      <c r="BO1878" s="64"/>
      <c r="BP1878" s="64"/>
      <c r="BQ1878" s="64"/>
      <c r="BR1878" s="64"/>
      <c r="BS1878" s="64"/>
      <c r="BT1878" s="64"/>
      <c r="BU1878" s="64"/>
      <c r="BV1878" s="64"/>
      <c r="BW1878" s="64"/>
      <c r="BX1878" s="64"/>
      <c r="BY1878" s="64"/>
      <c r="BZ1878" s="64"/>
      <c r="CA1878" s="64"/>
      <c r="CB1878" s="64"/>
      <c r="CC1878" s="64"/>
      <c r="CD1878" s="64"/>
      <c r="CE1878" s="64"/>
      <c r="CF1878" s="64"/>
      <c r="CG1878" s="64"/>
      <c r="CH1878" s="64"/>
      <c r="CI1878" s="64"/>
      <c r="CJ1878" s="64"/>
      <c r="CK1878" s="64"/>
      <c r="CL1878" s="64"/>
      <c r="CM1878" s="64"/>
      <c r="CN1878" s="64"/>
      <c r="CO1878" s="64"/>
      <c r="CP1878" s="64"/>
      <c r="CQ1878" s="64"/>
      <c r="CR1878" s="64"/>
      <c r="CS1878" s="64"/>
      <c r="CT1878" s="64"/>
      <c r="CU1878" s="64"/>
      <c r="CV1878" s="64"/>
      <c r="CW1878" s="64"/>
      <c r="CX1878" s="64"/>
      <c r="CY1878" s="64"/>
      <c r="CZ1878" s="64"/>
      <c r="DA1878" s="64"/>
      <c r="DB1878" s="64"/>
      <c r="DC1878" s="64"/>
      <c r="DD1878" s="64"/>
      <c r="DE1878" s="64"/>
      <c r="DF1878" s="64"/>
      <c r="DG1878" s="64"/>
      <c r="DH1878" s="64"/>
      <c r="DI1878" s="64"/>
      <c r="DJ1878" s="64"/>
      <c r="DK1878" s="64"/>
      <c r="DL1878" s="64"/>
      <c r="DM1878" s="64"/>
      <c r="DN1878" s="64"/>
      <c r="DO1878" s="64"/>
      <c r="DP1878" s="64"/>
      <c r="DQ1878" s="64"/>
      <c r="DR1878" s="64"/>
      <c r="DS1878" s="64"/>
      <c r="DT1878" s="64"/>
      <c r="DU1878" s="64"/>
      <c r="DV1878" s="64"/>
      <c r="DW1878" s="64"/>
      <c r="DX1878" s="64"/>
      <c r="DY1878" s="64"/>
      <c r="DZ1878" s="64"/>
      <c r="EA1878" s="64"/>
      <c r="EB1878" s="64"/>
      <c r="EC1878" s="64"/>
      <c r="ED1878" s="64"/>
      <c r="EE1878" s="64"/>
      <c r="EF1878" s="64"/>
      <c r="EG1878" s="64"/>
      <c r="EH1878" s="64"/>
      <c r="EI1878" s="64"/>
      <c r="EJ1878" s="64"/>
      <c r="EK1878" s="64"/>
      <c r="EL1878" s="64"/>
      <c r="EM1878" s="64"/>
      <c r="EN1878" s="64"/>
      <c r="EO1878" s="64"/>
      <c r="EP1878" s="64"/>
      <c r="EQ1878" s="64"/>
      <c r="ER1878" s="64"/>
      <c r="ES1878" s="64"/>
      <c r="ET1878" s="64"/>
      <c r="EU1878" s="64"/>
      <c r="EV1878" s="64"/>
      <c r="EW1878" s="64"/>
      <c r="EX1878" s="64"/>
      <c r="EY1878" s="64"/>
      <c r="EZ1878" s="64"/>
      <c r="FA1878" s="64"/>
      <c r="FB1878" s="64"/>
      <c r="FC1878" s="64"/>
      <c r="FD1878" s="64"/>
      <c r="FE1878" s="64"/>
      <c r="FF1878" s="64"/>
      <c r="FG1878" s="64"/>
      <c r="FH1878" s="64"/>
      <c r="FI1878" s="64"/>
      <c r="FJ1878" s="64"/>
      <c r="FK1878" s="64"/>
      <c r="FL1878" s="64"/>
      <c r="FM1878" s="64"/>
      <c r="FN1878" s="64"/>
      <c r="FO1878" s="64"/>
      <c r="FP1878" s="64"/>
      <c r="FQ1878" s="64"/>
      <c r="FR1878" s="64"/>
      <c r="FS1878" s="64"/>
      <c r="FT1878" s="64"/>
    </row>
    <row r="1879" spans="1:176" ht="15" x14ac:dyDescent="0.25">
      <c r="A1879" s="20">
        <f t="shared" si="445"/>
        <v>45632</v>
      </c>
      <c r="B1879" s="22">
        <f t="shared" ca="1" si="436"/>
        <v>1.2723504348320649</v>
      </c>
      <c r="C1879" s="22">
        <f t="shared" ca="1" si="446"/>
        <v>0.97614444</v>
      </c>
      <c r="D1879" s="23">
        <f ca="1">IF(A1879&lt;$B$1,VLOOKUP(A1879,[1]DI!$A$4:$B$15000,2,FALSE),0)</f>
        <v>0.1115</v>
      </c>
      <c r="E1879" s="22">
        <f t="shared" ca="1" si="437"/>
        <v>4.1957000000000002E-4</v>
      </c>
      <c r="F1879" s="23">
        <f t="shared" si="438"/>
        <v>1.3</v>
      </c>
      <c r="G1879" s="24">
        <f t="shared" ca="1" si="439"/>
        <v>1.0005454410000001</v>
      </c>
      <c r="H1879" s="22">
        <f ca="1">TRUNC(PRODUCT(G$10:G1878),15)</f>
        <v>1.7130443390637899</v>
      </c>
      <c r="I1879" s="22">
        <f t="shared" ca="1" si="440"/>
        <v>1.5015535581434301</v>
      </c>
      <c r="J1879" s="22">
        <f t="shared" ca="1" si="441"/>
        <v>1.14084798</v>
      </c>
      <c r="K1879" s="110">
        <f t="shared" ca="1" si="434"/>
        <v>0.296205994832065</v>
      </c>
      <c r="L1879" s="115">
        <v>0</v>
      </c>
      <c r="M1879" s="67">
        <f>IF(L1879&gt;0,VLOOKUP(L1879,S$12:$AB$125,7),0)</f>
        <v>0</v>
      </c>
      <c r="N1879" s="2">
        <f t="shared" si="435"/>
        <v>0</v>
      </c>
      <c r="O1879" s="22">
        <f t="shared" ca="1" si="442"/>
        <v>0.296205994832065</v>
      </c>
      <c r="P1879" s="25" t="str">
        <f t="shared" si="443"/>
        <v>A+J=</v>
      </c>
      <c r="Q1879" s="26">
        <f t="shared" si="444"/>
        <v>45306</v>
      </c>
      <c r="R1879" s="4"/>
      <c r="S1879" s="98"/>
      <c r="U1879" s="4"/>
      <c r="V1879" s="4"/>
      <c r="W1879" s="4"/>
      <c r="X1879" s="4"/>
      <c r="Y1879" s="4"/>
      <c r="Z1879" s="4"/>
      <c r="AA1879" s="4"/>
      <c r="AB1879" s="4"/>
      <c r="AC1879" s="4"/>
      <c r="AD1879" s="64"/>
      <c r="AE1879" s="64"/>
      <c r="AF1879" s="64"/>
      <c r="AG1879" s="64"/>
      <c r="AH1879" s="64"/>
      <c r="AI1879" s="64"/>
      <c r="AJ1879" s="64"/>
      <c r="AK1879" s="64"/>
      <c r="AL1879" s="64"/>
      <c r="AM1879" s="64"/>
      <c r="AN1879" s="64"/>
      <c r="AO1879" s="64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4"/>
      <c r="AZ1879" s="64"/>
      <c r="BA1879" s="64"/>
      <c r="BB1879" s="64"/>
      <c r="BC1879" s="64"/>
      <c r="BD1879" s="64"/>
      <c r="BE1879" s="64"/>
      <c r="BF1879" s="64"/>
      <c r="BG1879" s="64"/>
      <c r="BH1879" s="64"/>
      <c r="BI1879" s="64"/>
      <c r="BJ1879" s="64"/>
      <c r="BK1879" s="64"/>
      <c r="BL1879" s="64"/>
      <c r="BM1879" s="64"/>
      <c r="BN1879" s="64"/>
      <c r="BO1879" s="64"/>
      <c r="BP1879" s="64"/>
      <c r="BQ1879" s="64"/>
      <c r="BR1879" s="64"/>
      <c r="BS1879" s="64"/>
      <c r="BT1879" s="64"/>
      <c r="BU1879" s="64"/>
      <c r="BV1879" s="64"/>
      <c r="BW1879" s="64"/>
      <c r="BX1879" s="64"/>
      <c r="BY1879" s="64"/>
      <c r="BZ1879" s="64"/>
      <c r="CA1879" s="64"/>
      <c r="CB1879" s="64"/>
      <c r="CC1879" s="64"/>
      <c r="CD1879" s="64"/>
      <c r="CE1879" s="64"/>
      <c r="CF1879" s="64"/>
      <c r="CG1879" s="64"/>
      <c r="CH1879" s="64"/>
      <c r="CI1879" s="64"/>
      <c r="CJ1879" s="64"/>
      <c r="CK1879" s="64"/>
      <c r="CL1879" s="64"/>
      <c r="CM1879" s="64"/>
      <c r="CN1879" s="64"/>
      <c r="CO1879" s="64"/>
      <c r="CP1879" s="64"/>
      <c r="CQ1879" s="64"/>
      <c r="CR1879" s="64"/>
      <c r="CS1879" s="64"/>
      <c r="CT1879" s="64"/>
      <c r="CU1879" s="64"/>
      <c r="CV1879" s="64"/>
      <c r="CW1879" s="64"/>
      <c r="CX1879" s="64"/>
      <c r="CY1879" s="64"/>
      <c r="CZ1879" s="64"/>
      <c r="DA1879" s="64"/>
      <c r="DB1879" s="64"/>
      <c r="DC1879" s="64"/>
      <c r="DD1879" s="64"/>
      <c r="DE1879" s="64"/>
      <c r="DF1879" s="64"/>
      <c r="DG1879" s="64"/>
      <c r="DH1879" s="64"/>
      <c r="DI1879" s="64"/>
      <c r="DJ1879" s="64"/>
      <c r="DK1879" s="64"/>
      <c r="DL1879" s="64"/>
      <c r="DM1879" s="64"/>
      <c r="DN1879" s="64"/>
      <c r="DO1879" s="64"/>
      <c r="DP1879" s="64"/>
      <c r="DQ1879" s="64"/>
      <c r="DR1879" s="64"/>
      <c r="DS1879" s="64"/>
      <c r="DT1879" s="64"/>
      <c r="DU1879" s="64"/>
      <c r="DV1879" s="64"/>
      <c r="DW1879" s="64"/>
      <c r="DX1879" s="64"/>
      <c r="DY1879" s="64"/>
      <c r="DZ1879" s="64"/>
      <c r="EA1879" s="64"/>
      <c r="EB1879" s="64"/>
      <c r="EC1879" s="64"/>
      <c r="ED1879" s="64"/>
      <c r="EE1879" s="64"/>
      <c r="EF1879" s="64"/>
      <c r="EG1879" s="64"/>
      <c r="EH1879" s="64"/>
      <c r="EI1879" s="64"/>
      <c r="EJ1879" s="64"/>
      <c r="EK1879" s="64"/>
      <c r="EL1879" s="64"/>
      <c r="EM1879" s="64"/>
      <c r="EN1879" s="64"/>
      <c r="EO1879" s="64"/>
      <c r="EP1879" s="64"/>
      <c r="EQ1879" s="64"/>
      <c r="ER1879" s="64"/>
      <c r="ES1879" s="64"/>
      <c r="ET1879" s="64"/>
      <c r="EU1879" s="64"/>
      <c r="EV1879" s="64"/>
      <c r="EW1879" s="64"/>
      <c r="EX1879" s="64"/>
      <c r="EY1879" s="64"/>
      <c r="EZ1879" s="64"/>
      <c r="FA1879" s="64"/>
      <c r="FB1879" s="64"/>
      <c r="FC1879" s="64"/>
      <c r="FD1879" s="64"/>
      <c r="FE1879" s="64"/>
      <c r="FF1879" s="64"/>
      <c r="FG1879" s="64"/>
      <c r="FH1879" s="64"/>
      <c r="FI1879" s="64"/>
      <c r="FJ1879" s="64"/>
      <c r="FK1879" s="64"/>
      <c r="FL1879" s="64"/>
      <c r="FM1879" s="64"/>
      <c r="FN1879" s="64"/>
      <c r="FO1879" s="64"/>
      <c r="FP1879" s="64"/>
      <c r="FQ1879" s="64"/>
      <c r="FR1879" s="64"/>
      <c r="FS1879" s="64"/>
      <c r="FT1879" s="64"/>
    </row>
    <row r="1880" spans="1:176" ht="15" x14ac:dyDescent="0.25">
      <c r="A1880" s="20">
        <f t="shared" si="445"/>
        <v>45633</v>
      </c>
      <c r="B1880" s="22">
        <f t="shared" ca="1" si="436"/>
        <v>1.2730444154180356</v>
      </c>
      <c r="C1880" s="22">
        <f t="shared" ca="1" si="446"/>
        <v>0.97614444</v>
      </c>
      <c r="D1880" s="23">
        <f ca="1">IF(A1880&lt;$B$1,VLOOKUP(A1880,[1]DI!$A$4:$B$15000,2,FALSE),0)</f>
        <v>0</v>
      </c>
      <c r="E1880" s="22">
        <f t="shared" ca="1" si="437"/>
        <v>0</v>
      </c>
      <c r="F1880" s="23">
        <f t="shared" si="438"/>
        <v>1.3</v>
      </c>
      <c r="G1880" s="24">
        <f t="shared" ca="1" si="439"/>
        <v>1</v>
      </c>
      <c r="H1880" s="22">
        <f ca="1">TRUNC(PRODUCT(G$10:G1879),15)</f>
        <v>1.71397870368114</v>
      </c>
      <c r="I1880" s="22">
        <f t="shared" ca="1" si="440"/>
        <v>1.5015535581434301</v>
      </c>
      <c r="J1880" s="22">
        <f t="shared" ca="1" si="441"/>
        <v>1.1414702400000001</v>
      </c>
      <c r="K1880" s="110">
        <f t="shared" ca="1" si="434"/>
        <v>0.2968999754180357</v>
      </c>
      <c r="L1880" s="115">
        <v>0</v>
      </c>
      <c r="M1880" s="67">
        <f>IF(L1880&gt;0,VLOOKUP(L1880,S$12:$AB$125,7),0)</f>
        <v>0</v>
      </c>
      <c r="N1880" s="2">
        <f t="shared" si="435"/>
        <v>0</v>
      </c>
      <c r="O1880" s="22">
        <f t="shared" ca="1" si="442"/>
        <v>0.2968999754180357</v>
      </c>
      <c r="P1880" s="25" t="str">
        <f t="shared" si="443"/>
        <v>A+J=</v>
      </c>
      <c r="Q1880" s="26">
        <f t="shared" si="444"/>
        <v>45306</v>
      </c>
      <c r="R1880" s="4"/>
      <c r="S1880" s="98"/>
      <c r="U1880" s="4"/>
      <c r="V1880" s="4"/>
      <c r="W1880" s="4"/>
      <c r="X1880" s="4"/>
      <c r="Y1880" s="4"/>
      <c r="Z1880" s="4"/>
      <c r="AA1880" s="4"/>
      <c r="AB1880" s="4"/>
      <c r="AC1880" s="4"/>
      <c r="AD1880" s="64"/>
      <c r="AE1880" s="64"/>
      <c r="AF1880" s="64"/>
      <c r="AG1880" s="64"/>
      <c r="AH1880" s="64"/>
      <c r="AI1880" s="64"/>
      <c r="AJ1880" s="64"/>
      <c r="AK1880" s="64"/>
      <c r="AL1880" s="64"/>
      <c r="AM1880" s="64"/>
      <c r="AN1880" s="64"/>
      <c r="AO1880" s="64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4"/>
      <c r="AZ1880" s="64"/>
      <c r="BA1880" s="64"/>
      <c r="BB1880" s="64"/>
      <c r="BC1880" s="64"/>
      <c r="BD1880" s="64"/>
      <c r="BE1880" s="64"/>
      <c r="BF1880" s="64"/>
      <c r="BG1880" s="64"/>
      <c r="BH1880" s="64"/>
      <c r="BI1880" s="64"/>
      <c r="BJ1880" s="64"/>
      <c r="BK1880" s="64"/>
      <c r="BL1880" s="64"/>
      <c r="BM1880" s="64"/>
      <c r="BN1880" s="64"/>
      <c r="BO1880" s="64"/>
      <c r="BP1880" s="64"/>
      <c r="BQ1880" s="64"/>
      <c r="BR1880" s="64"/>
      <c r="BS1880" s="64"/>
      <c r="BT1880" s="64"/>
      <c r="BU1880" s="64"/>
      <c r="BV1880" s="64"/>
      <c r="BW1880" s="64"/>
      <c r="BX1880" s="64"/>
      <c r="BY1880" s="64"/>
      <c r="BZ1880" s="64"/>
      <c r="CA1880" s="64"/>
      <c r="CB1880" s="64"/>
      <c r="CC1880" s="64"/>
      <c r="CD1880" s="64"/>
      <c r="CE1880" s="64"/>
      <c r="CF1880" s="64"/>
      <c r="CG1880" s="64"/>
      <c r="CH1880" s="64"/>
      <c r="CI1880" s="64"/>
      <c r="CJ1880" s="64"/>
      <c r="CK1880" s="64"/>
      <c r="CL1880" s="64"/>
      <c r="CM1880" s="64"/>
      <c r="CN1880" s="64"/>
      <c r="CO1880" s="64"/>
      <c r="CP1880" s="64"/>
      <c r="CQ1880" s="64"/>
      <c r="CR1880" s="64"/>
      <c r="CS1880" s="64"/>
      <c r="CT1880" s="64"/>
      <c r="CU1880" s="64"/>
      <c r="CV1880" s="64"/>
      <c r="CW1880" s="64"/>
      <c r="CX1880" s="64"/>
      <c r="CY1880" s="64"/>
      <c r="CZ1880" s="64"/>
      <c r="DA1880" s="64"/>
      <c r="DB1880" s="64"/>
      <c r="DC1880" s="64"/>
      <c r="DD1880" s="64"/>
      <c r="DE1880" s="64"/>
      <c r="DF1880" s="64"/>
      <c r="DG1880" s="64"/>
      <c r="DH1880" s="64"/>
      <c r="DI1880" s="64"/>
      <c r="DJ1880" s="64"/>
      <c r="DK1880" s="64"/>
      <c r="DL1880" s="64"/>
      <c r="DM1880" s="64"/>
      <c r="DN1880" s="64"/>
      <c r="DO1880" s="64"/>
      <c r="DP1880" s="64"/>
      <c r="DQ1880" s="64"/>
      <c r="DR1880" s="64"/>
      <c r="DS1880" s="64"/>
      <c r="DT1880" s="64"/>
      <c r="DU1880" s="64"/>
      <c r="DV1880" s="64"/>
      <c r="DW1880" s="64"/>
      <c r="DX1880" s="64"/>
      <c r="DY1880" s="64"/>
      <c r="DZ1880" s="64"/>
      <c r="EA1880" s="64"/>
      <c r="EB1880" s="64"/>
      <c r="EC1880" s="64"/>
      <c r="ED1880" s="64"/>
      <c r="EE1880" s="64"/>
      <c r="EF1880" s="64"/>
      <c r="EG1880" s="64"/>
      <c r="EH1880" s="64"/>
      <c r="EI1880" s="64"/>
      <c r="EJ1880" s="64"/>
      <c r="EK1880" s="64"/>
      <c r="EL1880" s="64"/>
      <c r="EM1880" s="64"/>
      <c r="EN1880" s="64"/>
      <c r="EO1880" s="64"/>
      <c r="EP1880" s="64"/>
      <c r="EQ1880" s="64"/>
      <c r="ER1880" s="64"/>
      <c r="ES1880" s="64"/>
      <c r="ET1880" s="64"/>
      <c r="EU1880" s="64"/>
      <c r="EV1880" s="64"/>
      <c r="EW1880" s="64"/>
      <c r="EX1880" s="64"/>
      <c r="EY1880" s="64"/>
      <c r="EZ1880" s="64"/>
      <c r="FA1880" s="64"/>
      <c r="FB1880" s="64"/>
      <c r="FC1880" s="64"/>
      <c r="FD1880" s="64"/>
      <c r="FE1880" s="64"/>
      <c r="FF1880" s="64"/>
      <c r="FG1880" s="64"/>
      <c r="FH1880" s="64"/>
      <c r="FI1880" s="64"/>
      <c r="FJ1880" s="64"/>
      <c r="FK1880" s="64"/>
      <c r="FL1880" s="64"/>
      <c r="FM1880" s="64"/>
      <c r="FN1880" s="64"/>
      <c r="FO1880" s="64"/>
      <c r="FP1880" s="64"/>
      <c r="FQ1880" s="64"/>
      <c r="FR1880" s="64"/>
      <c r="FS1880" s="64"/>
      <c r="FT1880" s="64"/>
    </row>
    <row r="1881" spans="1:176" ht="15" x14ac:dyDescent="0.25">
      <c r="A1881" s="20">
        <f t="shared" si="445"/>
        <v>45634</v>
      </c>
      <c r="B1881" s="22">
        <f t="shared" ca="1" si="436"/>
        <v>1.2730444154180356</v>
      </c>
      <c r="C1881" s="22">
        <f t="shared" ca="1" si="446"/>
        <v>0.97614444</v>
      </c>
      <c r="D1881" s="23">
        <f ca="1">IF(A1881&lt;$B$1,VLOOKUP(A1881,[1]DI!$A$4:$B$15000,2,FALSE),0)</f>
        <v>0</v>
      </c>
      <c r="E1881" s="22">
        <f t="shared" ca="1" si="437"/>
        <v>0</v>
      </c>
      <c r="F1881" s="23">
        <f t="shared" si="438"/>
        <v>1.3</v>
      </c>
      <c r="G1881" s="24">
        <f t="shared" ca="1" si="439"/>
        <v>1</v>
      </c>
      <c r="H1881" s="22">
        <f ca="1">TRUNC(PRODUCT(G$10:G1880),15)</f>
        <v>1.71397870368114</v>
      </c>
      <c r="I1881" s="22">
        <f t="shared" ca="1" si="440"/>
        <v>1.5015535581434301</v>
      </c>
      <c r="J1881" s="22">
        <f t="shared" ca="1" si="441"/>
        <v>1.1414702400000001</v>
      </c>
      <c r="K1881" s="110">
        <f t="shared" ca="1" si="434"/>
        <v>0.2968999754180357</v>
      </c>
      <c r="L1881" s="115">
        <v>0</v>
      </c>
      <c r="M1881" s="67">
        <f>IF(L1881&gt;0,VLOOKUP(L1881,S$12:$AB$125,7),0)</f>
        <v>0</v>
      </c>
      <c r="N1881" s="2">
        <f t="shared" si="435"/>
        <v>0</v>
      </c>
      <c r="O1881" s="22">
        <f t="shared" ca="1" si="442"/>
        <v>0.2968999754180357</v>
      </c>
      <c r="P1881" s="25" t="str">
        <f t="shared" si="443"/>
        <v>A+J=</v>
      </c>
      <c r="Q1881" s="26">
        <f t="shared" si="444"/>
        <v>45306</v>
      </c>
      <c r="R1881" s="4"/>
      <c r="S1881" s="98"/>
      <c r="U1881" s="4"/>
      <c r="V1881" s="4"/>
      <c r="W1881" s="4"/>
      <c r="X1881" s="4"/>
      <c r="Y1881" s="4"/>
      <c r="Z1881" s="4"/>
      <c r="AA1881" s="4"/>
      <c r="AB1881" s="4"/>
      <c r="AC1881" s="4"/>
      <c r="AD1881" s="64"/>
      <c r="AE1881" s="64"/>
      <c r="AF1881" s="64"/>
      <c r="AG1881" s="64"/>
      <c r="AH1881" s="64"/>
      <c r="AI1881" s="64"/>
      <c r="AJ1881" s="64"/>
      <c r="AK1881" s="64"/>
      <c r="AL1881" s="64"/>
      <c r="AM1881" s="64"/>
      <c r="AN1881" s="64"/>
      <c r="AO1881" s="64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4"/>
      <c r="AZ1881" s="64"/>
      <c r="BA1881" s="64"/>
      <c r="BB1881" s="64"/>
      <c r="BC1881" s="64"/>
      <c r="BD1881" s="64"/>
      <c r="BE1881" s="64"/>
      <c r="BF1881" s="64"/>
      <c r="BG1881" s="64"/>
      <c r="BH1881" s="64"/>
      <c r="BI1881" s="64"/>
      <c r="BJ1881" s="64"/>
      <c r="BK1881" s="64"/>
      <c r="BL1881" s="64"/>
      <c r="BM1881" s="64"/>
      <c r="BN1881" s="64"/>
      <c r="BO1881" s="64"/>
      <c r="BP1881" s="64"/>
      <c r="BQ1881" s="64"/>
      <c r="BR1881" s="64"/>
      <c r="BS1881" s="64"/>
      <c r="BT1881" s="64"/>
      <c r="BU1881" s="64"/>
      <c r="BV1881" s="64"/>
      <c r="BW1881" s="64"/>
      <c r="BX1881" s="64"/>
      <c r="BY1881" s="64"/>
      <c r="BZ1881" s="64"/>
      <c r="CA1881" s="64"/>
      <c r="CB1881" s="64"/>
      <c r="CC1881" s="64"/>
      <c r="CD1881" s="64"/>
      <c r="CE1881" s="64"/>
      <c r="CF1881" s="64"/>
      <c r="CG1881" s="64"/>
      <c r="CH1881" s="64"/>
      <c r="CI1881" s="64"/>
      <c r="CJ1881" s="64"/>
      <c r="CK1881" s="64"/>
      <c r="CL1881" s="64"/>
      <c r="CM1881" s="64"/>
      <c r="CN1881" s="64"/>
      <c r="CO1881" s="64"/>
      <c r="CP1881" s="64"/>
      <c r="CQ1881" s="64"/>
      <c r="CR1881" s="64"/>
      <c r="CS1881" s="64"/>
      <c r="CT1881" s="64"/>
      <c r="CU1881" s="64"/>
      <c r="CV1881" s="64"/>
      <c r="CW1881" s="64"/>
      <c r="CX1881" s="64"/>
      <c r="CY1881" s="64"/>
      <c r="CZ1881" s="64"/>
      <c r="DA1881" s="64"/>
      <c r="DB1881" s="64"/>
      <c r="DC1881" s="64"/>
      <c r="DD1881" s="64"/>
      <c r="DE1881" s="64"/>
      <c r="DF1881" s="64"/>
      <c r="DG1881" s="64"/>
      <c r="DH1881" s="64"/>
      <c r="DI1881" s="64"/>
      <c r="DJ1881" s="64"/>
      <c r="DK1881" s="64"/>
      <c r="DL1881" s="64"/>
      <c r="DM1881" s="64"/>
      <c r="DN1881" s="64"/>
      <c r="DO1881" s="64"/>
      <c r="DP1881" s="64"/>
      <c r="DQ1881" s="64"/>
      <c r="DR1881" s="64"/>
      <c r="DS1881" s="64"/>
      <c r="DT1881" s="64"/>
      <c r="DU1881" s="64"/>
      <c r="DV1881" s="64"/>
      <c r="DW1881" s="64"/>
      <c r="DX1881" s="64"/>
      <c r="DY1881" s="64"/>
      <c r="DZ1881" s="64"/>
      <c r="EA1881" s="64"/>
      <c r="EB1881" s="64"/>
      <c r="EC1881" s="64"/>
      <c r="ED1881" s="64"/>
      <c r="EE1881" s="64"/>
      <c r="EF1881" s="64"/>
      <c r="EG1881" s="64"/>
      <c r="EH1881" s="64"/>
      <c r="EI1881" s="64"/>
      <c r="EJ1881" s="64"/>
      <c r="EK1881" s="64"/>
      <c r="EL1881" s="64"/>
      <c r="EM1881" s="64"/>
      <c r="EN1881" s="64"/>
      <c r="EO1881" s="64"/>
      <c r="EP1881" s="64"/>
      <c r="EQ1881" s="64"/>
      <c r="ER1881" s="64"/>
      <c r="ES1881" s="64"/>
      <c r="ET1881" s="64"/>
      <c r="EU1881" s="64"/>
      <c r="EV1881" s="64"/>
      <c r="EW1881" s="64"/>
      <c r="EX1881" s="64"/>
      <c r="EY1881" s="64"/>
      <c r="EZ1881" s="64"/>
      <c r="FA1881" s="64"/>
      <c r="FB1881" s="64"/>
      <c r="FC1881" s="64"/>
      <c r="FD1881" s="64"/>
      <c r="FE1881" s="64"/>
      <c r="FF1881" s="64"/>
      <c r="FG1881" s="64"/>
      <c r="FH1881" s="64"/>
      <c r="FI1881" s="64"/>
      <c r="FJ1881" s="64"/>
      <c r="FK1881" s="64"/>
      <c r="FL1881" s="64"/>
      <c r="FM1881" s="64"/>
      <c r="FN1881" s="64"/>
      <c r="FO1881" s="64"/>
      <c r="FP1881" s="64"/>
      <c r="FQ1881" s="64"/>
      <c r="FR1881" s="64"/>
      <c r="FS1881" s="64"/>
      <c r="FT1881" s="64"/>
    </row>
    <row r="1882" spans="1:176" ht="15" x14ac:dyDescent="0.25">
      <c r="A1882" s="20">
        <f t="shared" si="445"/>
        <v>45635</v>
      </c>
      <c r="B1882" s="22">
        <f t="shared" ca="1" si="436"/>
        <v>1.2730444154180356</v>
      </c>
      <c r="C1882" s="22">
        <f t="shared" ca="1" si="446"/>
        <v>0.97614444</v>
      </c>
      <c r="D1882" s="23">
        <f ca="1">IF(A1882&lt;$B$1,VLOOKUP(A1882,[1]DI!$A$4:$B$15000,2,FALSE),0)</f>
        <v>0.1115</v>
      </c>
      <c r="E1882" s="22">
        <f t="shared" ca="1" si="437"/>
        <v>4.1957000000000002E-4</v>
      </c>
      <c r="F1882" s="23">
        <f t="shared" si="438"/>
        <v>1.3</v>
      </c>
      <c r="G1882" s="24">
        <f t="shared" ca="1" si="439"/>
        <v>1.0005454410000001</v>
      </c>
      <c r="H1882" s="22">
        <f ca="1">TRUNC(PRODUCT(G$10:G1881),15)</f>
        <v>1.71397870368114</v>
      </c>
      <c r="I1882" s="22">
        <f t="shared" ca="1" si="440"/>
        <v>1.5015535581434301</v>
      </c>
      <c r="J1882" s="22">
        <f t="shared" ca="1" si="441"/>
        <v>1.1414702400000001</v>
      </c>
      <c r="K1882" s="110">
        <f t="shared" ca="1" si="434"/>
        <v>0.2968999754180357</v>
      </c>
      <c r="L1882" s="115">
        <v>0</v>
      </c>
      <c r="M1882" s="67">
        <f>IF(L1882&gt;0,VLOOKUP(L1882,S$12:$AB$125,7),0)</f>
        <v>0</v>
      </c>
      <c r="N1882" s="2">
        <f t="shared" si="435"/>
        <v>0</v>
      </c>
      <c r="O1882" s="22">
        <f t="shared" ca="1" si="442"/>
        <v>0.2968999754180357</v>
      </c>
      <c r="P1882" s="25" t="str">
        <f t="shared" si="443"/>
        <v>A+J=</v>
      </c>
      <c r="Q1882" s="26">
        <f t="shared" si="444"/>
        <v>45306</v>
      </c>
      <c r="R1882" s="4"/>
      <c r="S1882" s="98"/>
      <c r="U1882" s="4"/>
      <c r="V1882" s="4"/>
      <c r="W1882" s="4"/>
      <c r="X1882" s="4"/>
      <c r="Y1882" s="4"/>
      <c r="Z1882" s="4"/>
      <c r="AA1882" s="4"/>
      <c r="AB1882" s="4"/>
      <c r="AC1882" s="4"/>
      <c r="AD1882" s="64"/>
      <c r="AE1882" s="64"/>
      <c r="AF1882" s="64"/>
      <c r="AG1882" s="64"/>
      <c r="AH1882" s="64"/>
      <c r="AI1882" s="64"/>
      <c r="AJ1882" s="64"/>
      <c r="AK1882" s="64"/>
      <c r="AL1882" s="64"/>
      <c r="AM1882" s="64"/>
      <c r="AN1882" s="64"/>
      <c r="AO1882" s="64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4"/>
      <c r="AZ1882" s="64"/>
      <c r="BA1882" s="64"/>
      <c r="BB1882" s="64"/>
      <c r="BC1882" s="64"/>
      <c r="BD1882" s="64"/>
      <c r="BE1882" s="64"/>
      <c r="BF1882" s="64"/>
      <c r="BG1882" s="64"/>
      <c r="BH1882" s="64"/>
      <c r="BI1882" s="64"/>
      <c r="BJ1882" s="64"/>
      <c r="BK1882" s="64"/>
      <c r="BL1882" s="64"/>
      <c r="BM1882" s="64"/>
      <c r="BN1882" s="64"/>
      <c r="BO1882" s="64"/>
      <c r="BP1882" s="64"/>
      <c r="BQ1882" s="64"/>
      <c r="BR1882" s="64"/>
      <c r="BS1882" s="64"/>
      <c r="BT1882" s="64"/>
      <c r="BU1882" s="64"/>
      <c r="BV1882" s="64"/>
      <c r="BW1882" s="64"/>
      <c r="BX1882" s="64"/>
      <c r="BY1882" s="64"/>
      <c r="BZ1882" s="64"/>
      <c r="CA1882" s="64"/>
      <c r="CB1882" s="64"/>
      <c r="CC1882" s="64"/>
      <c r="CD1882" s="64"/>
      <c r="CE1882" s="64"/>
      <c r="CF1882" s="64"/>
      <c r="CG1882" s="64"/>
      <c r="CH1882" s="64"/>
      <c r="CI1882" s="64"/>
      <c r="CJ1882" s="64"/>
      <c r="CK1882" s="64"/>
      <c r="CL1882" s="64"/>
      <c r="CM1882" s="64"/>
      <c r="CN1882" s="64"/>
      <c r="CO1882" s="64"/>
      <c r="CP1882" s="64"/>
      <c r="CQ1882" s="64"/>
      <c r="CR1882" s="64"/>
      <c r="CS1882" s="64"/>
      <c r="CT1882" s="64"/>
      <c r="CU1882" s="64"/>
      <c r="CV1882" s="64"/>
      <c r="CW1882" s="64"/>
      <c r="CX1882" s="64"/>
      <c r="CY1882" s="64"/>
      <c r="CZ1882" s="64"/>
      <c r="DA1882" s="64"/>
      <c r="DB1882" s="64"/>
      <c r="DC1882" s="64"/>
      <c r="DD1882" s="64"/>
      <c r="DE1882" s="64"/>
      <c r="DF1882" s="64"/>
      <c r="DG1882" s="64"/>
      <c r="DH1882" s="64"/>
      <c r="DI1882" s="64"/>
      <c r="DJ1882" s="64"/>
      <c r="DK1882" s="64"/>
      <c r="DL1882" s="64"/>
      <c r="DM1882" s="64"/>
      <c r="DN1882" s="64"/>
      <c r="DO1882" s="64"/>
      <c r="DP1882" s="64"/>
      <c r="DQ1882" s="64"/>
      <c r="DR1882" s="64"/>
      <c r="DS1882" s="64"/>
      <c r="DT1882" s="64"/>
      <c r="DU1882" s="64"/>
      <c r="DV1882" s="64"/>
      <c r="DW1882" s="64"/>
      <c r="DX1882" s="64"/>
      <c r="DY1882" s="64"/>
      <c r="DZ1882" s="64"/>
      <c r="EA1882" s="64"/>
      <c r="EB1882" s="64"/>
      <c r="EC1882" s="64"/>
      <c r="ED1882" s="64"/>
      <c r="EE1882" s="64"/>
      <c r="EF1882" s="64"/>
      <c r="EG1882" s="64"/>
      <c r="EH1882" s="64"/>
      <c r="EI1882" s="64"/>
      <c r="EJ1882" s="64"/>
      <c r="EK1882" s="64"/>
      <c r="EL1882" s="64"/>
      <c r="EM1882" s="64"/>
      <c r="EN1882" s="64"/>
      <c r="EO1882" s="64"/>
      <c r="EP1882" s="64"/>
      <c r="EQ1882" s="64"/>
      <c r="ER1882" s="64"/>
      <c r="ES1882" s="64"/>
      <c r="ET1882" s="64"/>
      <c r="EU1882" s="64"/>
      <c r="EV1882" s="64"/>
      <c r="EW1882" s="64"/>
      <c r="EX1882" s="64"/>
      <c r="EY1882" s="64"/>
      <c r="EZ1882" s="64"/>
      <c r="FA1882" s="64"/>
      <c r="FB1882" s="64"/>
      <c r="FC1882" s="64"/>
      <c r="FD1882" s="64"/>
      <c r="FE1882" s="64"/>
      <c r="FF1882" s="64"/>
      <c r="FG1882" s="64"/>
      <c r="FH1882" s="64"/>
      <c r="FI1882" s="64"/>
      <c r="FJ1882" s="64"/>
      <c r="FK1882" s="64"/>
      <c r="FL1882" s="64"/>
      <c r="FM1882" s="64"/>
      <c r="FN1882" s="64"/>
      <c r="FO1882" s="64"/>
      <c r="FP1882" s="64"/>
      <c r="FQ1882" s="64"/>
      <c r="FR1882" s="64"/>
      <c r="FS1882" s="64"/>
      <c r="FT1882" s="64"/>
    </row>
    <row r="1883" spans="1:176" ht="15" x14ac:dyDescent="0.25">
      <c r="A1883" s="20">
        <f t="shared" si="445"/>
        <v>45636</v>
      </c>
      <c r="B1883" s="22">
        <f t="shared" ca="1" si="436"/>
        <v>1.2737387946970045</v>
      </c>
      <c r="C1883" s="22">
        <f t="shared" ca="1" si="446"/>
        <v>0.97614444</v>
      </c>
      <c r="D1883" s="23">
        <f ca="1">IF(A1883&lt;$B$1,VLOOKUP(A1883,[1]DI!$A$4:$B$15000,2,FALSE),0)</f>
        <v>0.1115</v>
      </c>
      <c r="E1883" s="22">
        <f t="shared" ca="1" si="437"/>
        <v>4.1957000000000002E-4</v>
      </c>
      <c r="F1883" s="23">
        <f t="shared" si="438"/>
        <v>1.3</v>
      </c>
      <c r="G1883" s="24">
        <f t="shared" ca="1" si="439"/>
        <v>1.0005454410000001</v>
      </c>
      <c r="H1883" s="22">
        <f ca="1">TRUNC(PRODUCT(G$10:G1882),15)</f>
        <v>1.7149135779392499</v>
      </c>
      <c r="I1883" s="22">
        <f t="shared" ca="1" si="440"/>
        <v>1.5015535581434301</v>
      </c>
      <c r="J1883" s="22">
        <f t="shared" ca="1" si="441"/>
        <v>1.14209285</v>
      </c>
      <c r="K1883" s="110">
        <f t="shared" ca="1" si="434"/>
        <v>0.29759435469700457</v>
      </c>
      <c r="L1883" s="115">
        <v>0</v>
      </c>
      <c r="M1883" s="67">
        <f>IF(L1883&gt;0,VLOOKUP(L1883,S$12:$AB$125,7),0)</f>
        <v>0</v>
      </c>
      <c r="N1883" s="2">
        <f t="shared" si="435"/>
        <v>0</v>
      </c>
      <c r="O1883" s="22">
        <f t="shared" ca="1" si="442"/>
        <v>0.29759435469700457</v>
      </c>
      <c r="P1883" s="25" t="str">
        <f t="shared" si="443"/>
        <v>A+J=</v>
      </c>
      <c r="Q1883" s="26">
        <f t="shared" si="444"/>
        <v>45306</v>
      </c>
      <c r="R1883" s="4"/>
      <c r="S1883" s="98"/>
      <c r="U1883" s="4"/>
      <c r="V1883" s="4"/>
      <c r="W1883" s="4"/>
      <c r="X1883" s="4"/>
      <c r="Y1883" s="4"/>
      <c r="Z1883" s="4"/>
      <c r="AA1883" s="4"/>
      <c r="AB1883" s="4"/>
      <c r="AC1883" s="4"/>
      <c r="AD1883" s="64"/>
      <c r="AE1883" s="64"/>
      <c r="AF1883" s="64"/>
      <c r="AG1883" s="64"/>
      <c r="AH1883" s="64"/>
      <c r="AI1883" s="64"/>
      <c r="AJ1883" s="64"/>
      <c r="AK1883" s="64"/>
      <c r="AL1883" s="64"/>
      <c r="AM1883" s="64"/>
      <c r="AN1883" s="64"/>
      <c r="AO1883" s="64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4"/>
      <c r="AZ1883" s="64"/>
      <c r="BA1883" s="64"/>
      <c r="BB1883" s="64"/>
      <c r="BC1883" s="64"/>
      <c r="BD1883" s="64"/>
      <c r="BE1883" s="64"/>
      <c r="BF1883" s="64"/>
      <c r="BG1883" s="64"/>
      <c r="BH1883" s="64"/>
      <c r="BI1883" s="64"/>
      <c r="BJ1883" s="64"/>
      <c r="BK1883" s="64"/>
      <c r="BL1883" s="64"/>
      <c r="BM1883" s="64"/>
      <c r="BN1883" s="64"/>
      <c r="BO1883" s="64"/>
      <c r="BP1883" s="64"/>
      <c r="BQ1883" s="64"/>
      <c r="BR1883" s="64"/>
      <c r="BS1883" s="64"/>
      <c r="BT1883" s="64"/>
      <c r="BU1883" s="64"/>
      <c r="BV1883" s="64"/>
      <c r="BW1883" s="64"/>
      <c r="BX1883" s="64"/>
      <c r="BY1883" s="64"/>
      <c r="BZ1883" s="64"/>
      <c r="CA1883" s="64"/>
      <c r="CB1883" s="64"/>
      <c r="CC1883" s="64"/>
      <c r="CD1883" s="64"/>
      <c r="CE1883" s="64"/>
      <c r="CF1883" s="64"/>
      <c r="CG1883" s="64"/>
      <c r="CH1883" s="64"/>
      <c r="CI1883" s="64"/>
      <c r="CJ1883" s="64"/>
      <c r="CK1883" s="64"/>
      <c r="CL1883" s="64"/>
      <c r="CM1883" s="64"/>
      <c r="CN1883" s="64"/>
      <c r="CO1883" s="64"/>
      <c r="CP1883" s="64"/>
      <c r="CQ1883" s="64"/>
      <c r="CR1883" s="64"/>
      <c r="CS1883" s="64"/>
      <c r="CT1883" s="64"/>
      <c r="CU1883" s="64"/>
      <c r="CV1883" s="64"/>
      <c r="CW1883" s="64"/>
      <c r="CX1883" s="64"/>
      <c r="CY1883" s="64"/>
      <c r="CZ1883" s="64"/>
      <c r="DA1883" s="64"/>
      <c r="DB1883" s="64"/>
      <c r="DC1883" s="64"/>
      <c r="DD1883" s="64"/>
      <c r="DE1883" s="64"/>
      <c r="DF1883" s="64"/>
      <c r="DG1883" s="64"/>
      <c r="DH1883" s="64"/>
      <c r="DI1883" s="64"/>
      <c r="DJ1883" s="64"/>
      <c r="DK1883" s="64"/>
      <c r="DL1883" s="64"/>
      <c r="DM1883" s="64"/>
      <c r="DN1883" s="64"/>
      <c r="DO1883" s="64"/>
      <c r="DP1883" s="64"/>
      <c r="DQ1883" s="64"/>
      <c r="DR1883" s="64"/>
      <c r="DS1883" s="64"/>
      <c r="DT1883" s="64"/>
      <c r="DU1883" s="64"/>
      <c r="DV1883" s="64"/>
      <c r="DW1883" s="64"/>
      <c r="DX1883" s="64"/>
      <c r="DY1883" s="64"/>
      <c r="DZ1883" s="64"/>
      <c r="EA1883" s="64"/>
      <c r="EB1883" s="64"/>
      <c r="EC1883" s="64"/>
      <c r="ED1883" s="64"/>
      <c r="EE1883" s="64"/>
      <c r="EF1883" s="64"/>
      <c r="EG1883" s="64"/>
      <c r="EH1883" s="64"/>
      <c r="EI1883" s="64"/>
      <c r="EJ1883" s="64"/>
      <c r="EK1883" s="64"/>
      <c r="EL1883" s="64"/>
      <c r="EM1883" s="64"/>
      <c r="EN1883" s="64"/>
      <c r="EO1883" s="64"/>
      <c r="EP1883" s="64"/>
      <c r="EQ1883" s="64"/>
      <c r="ER1883" s="64"/>
      <c r="ES1883" s="64"/>
      <c r="ET1883" s="64"/>
      <c r="EU1883" s="64"/>
      <c r="EV1883" s="64"/>
      <c r="EW1883" s="64"/>
      <c r="EX1883" s="64"/>
      <c r="EY1883" s="64"/>
      <c r="EZ1883" s="64"/>
      <c r="FA1883" s="64"/>
      <c r="FB1883" s="64"/>
      <c r="FC1883" s="64"/>
      <c r="FD1883" s="64"/>
      <c r="FE1883" s="64"/>
      <c r="FF1883" s="64"/>
      <c r="FG1883" s="64"/>
      <c r="FH1883" s="64"/>
      <c r="FI1883" s="64"/>
      <c r="FJ1883" s="64"/>
      <c r="FK1883" s="64"/>
      <c r="FL1883" s="64"/>
      <c r="FM1883" s="64"/>
      <c r="FN1883" s="64"/>
      <c r="FO1883" s="64"/>
      <c r="FP1883" s="64"/>
      <c r="FQ1883" s="64"/>
      <c r="FR1883" s="64"/>
      <c r="FS1883" s="64"/>
      <c r="FT1883" s="64"/>
    </row>
    <row r="1884" spans="1:176" ht="15" x14ac:dyDescent="0.25">
      <c r="A1884" s="20">
        <f t="shared" si="445"/>
        <v>45637</v>
      </c>
      <c r="B1884" s="22">
        <f t="shared" ca="1" si="436"/>
        <v>1.2744335398865148</v>
      </c>
      <c r="C1884" s="22">
        <f t="shared" ca="1" si="446"/>
        <v>0.97614444</v>
      </c>
      <c r="D1884" s="23">
        <f ca="1">IF(A1884&lt;$B$1,VLOOKUP(A1884,[1]DI!$A$4:$B$15000,2,FALSE),0)</f>
        <v>0.1115</v>
      </c>
      <c r="E1884" s="22">
        <f t="shared" ca="1" si="437"/>
        <v>4.1957000000000002E-4</v>
      </c>
      <c r="F1884" s="23">
        <f t="shared" si="438"/>
        <v>1.3</v>
      </c>
      <c r="G1884" s="24">
        <f t="shared" ca="1" si="439"/>
        <v>1.0005454410000001</v>
      </c>
      <c r="H1884" s="22">
        <f ca="1">TRUNC(PRODUCT(G$10:G1883),15)</f>
        <v>1.7158489621161199</v>
      </c>
      <c r="I1884" s="22">
        <f t="shared" ca="1" si="440"/>
        <v>1.5015535581434301</v>
      </c>
      <c r="J1884" s="22">
        <f t="shared" ca="1" si="441"/>
        <v>1.14271579</v>
      </c>
      <c r="K1884" s="110">
        <f t="shared" ca="1" si="434"/>
        <v>0.29828909988651464</v>
      </c>
      <c r="L1884" s="115">
        <v>0</v>
      </c>
      <c r="M1884" s="67">
        <f>IF(L1884&gt;0,VLOOKUP(L1884,S$12:$AB$125,7),0)</f>
        <v>0</v>
      </c>
      <c r="N1884" s="2">
        <f t="shared" si="435"/>
        <v>0</v>
      </c>
      <c r="O1884" s="22">
        <f t="shared" ca="1" si="442"/>
        <v>0.29828909988651464</v>
      </c>
      <c r="P1884" s="25" t="str">
        <f t="shared" si="443"/>
        <v>A+J=</v>
      </c>
      <c r="Q1884" s="26">
        <f t="shared" si="444"/>
        <v>45306</v>
      </c>
      <c r="R1884" s="4"/>
      <c r="S1884" s="98"/>
      <c r="U1884" s="4"/>
      <c r="V1884" s="4"/>
      <c r="W1884" s="4"/>
      <c r="X1884" s="4"/>
      <c r="Y1884" s="4"/>
      <c r="Z1884" s="4"/>
      <c r="AA1884" s="4"/>
      <c r="AB1884" s="4"/>
      <c r="AC1884" s="4"/>
      <c r="AD1884" s="64"/>
      <c r="AE1884" s="64"/>
      <c r="AF1884" s="64"/>
      <c r="AG1884" s="64"/>
      <c r="AH1884" s="64"/>
      <c r="AI1884" s="64"/>
      <c r="AJ1884" s="64"/>
      <c r="AK1884" s="64"/>
      <c r="AL1884" s="64"/>
      <c r="AM1884" s="64"/>
      <c r="AN1884" s="64"/>
      <c r="AO1884" s="64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4"/>
      <c r="AZ1884" s="64"/>
      <c r="BA1884" s="64"/>
      <c r="BB1884" s="64"/>
      <c r="BC1884" s="64"/>
      <c r="BD1884" s="64"/>
      <c r="BE1884" s="64"/>
      <c r="BF1884" s="64"/>
      <c r="BG1884" s="64"/>
      <c r="BH1884" s="64"/>
      <c r="BI1884" s="64"/>
      <c r="BJ1884" s="64"/>
      <c r="BK1884" s="64"/>
      <c r="BL1884" s="64"/>
      <c r="BM1884" s="64"/>
      <c r="BN1884" s="64"/>
      <c r="BO1884" s="64"/>
      <c r="BP1884" s="64"/>
      <c r="BQ1884" s="64"/>
      <c r="BR1884" s="64"/>
      <c r="BS1884" s="64"/>
      <c r="BT1884" s="64"/>
      <c r="BU1884" s="64"/>
      <c r="BV1884" s="64"/>
      <c r="BW1884" s="64"/>
      <c r="BX1884" s="64"/>
      <c r="BY1884" s="64"/>
      <c r="BZ1884" s="64"/>
      <c r="CA1884" s="64"/>
      <c r="CB1884" s="64"/>
      <c r="CC1884" s="64"/>
      <c r="CD1884" s="64"/>
      <c r="CE1884" s="64"/>
      <c r="CF1884" s="64"/>
      <c r="CG1884" s="64"/>
      <c r="CH1884" s="64"/>
      <c r="CI1884" s="64"/>
      <c r="CJ1884" s="64"/>
      <c r="CK1884" s="64"/>
      <c r="CL1884" s="64"/>
      <c r="CM1884" s="64"/>
      <c r="CN1884" s="64"/>
      <c r="CO1884" s="64"/>
      <c r="CP1884" s="64"/>
      <c r="CQ1884" s="64"/>
      <c r="CR1884" s="64"/>
      <c r="CS1884" s="64"/>
      <c r="CT1884" s="64"/>
      <c r="CU1884" s="64"/>
      <c r="CV1884" s="64"/>
      <c r="CW1884" s="64"/>
      <c r="CX1884" s="64"/>
      <c r="CY1884" s="64"/>
      <c r="CZ1884" s="64"/>
      <c r="DA1884" s="64"/>
      <c r="DB1884" s="64"/>
      <c r="DC1884" s="64"/>
      <c r="DD1884" s="64"/>
      <c r="DE1884" s="64"/>
      <c r="DF1884" s="64"/>
      <c r="DG1884" s="64"/>
      <c r="DH1884" s="64"/>
      <c r="DI1884" s="64"/>
      <c r="DJ1884" s="64"/>
      <c r="DK1884" s="64"/>
      <c r="DL1884" s="64"/>
      <c r="DM1884" s="64"/>
      <c r="DN1884" s="64"/>
      <c r="DO1884" s="64"/>
      <c r="DP1884" s="64"/>
      <c r="DQ1884" s="64"/>
      <c r="DR1884" s="64"/>
      <c r="DS1884" s="64"/>
      <c r="DT1884" s="64"/>
      <c r="DU1884" s="64"/>
      <c r="DV1884" s="64"/>
      <c r="DW1884" s="64"/>
      <c r="DX1884" s="64"/>
      <c r="DY1884" s="64"/>
      <c r="DZ1884" s="64"/>
      <c r="EA1884" s="64"/>
      <c r="EB1884" s="64"/>
      <c r="EC1884" s="64"/>
      <c r="ED1884" s="64"/>
      <c r="EE1884" s="64"/>
      <c r="EF1884" s="64"/>
      <c r="EG1884" s="64"/>
      <c r="EH1884" s="64"/>
      <c r="EI1884" s="64"/>
      <c r="EJ1884" s="64"/>
      <c r="EK1884" s="64"/>
      <c r="EL1884" s="64"/>
      <c r="EM1884" s="64"/>
      <c r="EN1884" s="64"/>
      <c r="EO1884" s="64"/>
      <c r="EP1884" s="64"/>
      <c r="EQ1884" s="64"/>
      <c r="ER1884" s="64"/>
      <c r="ES1884" s="64"/>
      <c r="ET1884" s="64"/>
      <c r="EU1884" s="64"/>
      <c r="EV1884" s="64"/>
      <c r="EW1884" s="64"/>
      <c r="EX1884" s="64"/>
      <c r="EY1884" s="64"/>
      <c r="EZ1884" s="64"/>
      <c r="FA1884" s="64"/>
      <c r="FB1884" s="64"/>
      <c r="FC1884" s="64"/>
      <c r="FD1884" s="64"/>
      <c r="FE1884" s="64"/>
      <c r="FF1884" s="64"/>
      <c r="FG1884" s="64"/>
      <c r="FH1884" s="64"/>
      <c r="FI1884" s="64"/>
      <c r="FJ1884" s="64"/>
      <c r="FK1884" s="64"/>
      <c r="FL1884" s="64"/>
      <c r="FM1884" s="64"/>
      <c r="FN1884" s="64"/>
      <c r="FO1884" s="64"/>
      <c r="FP1884" s="64"/>
      <c r="FQ1884" s="64"/>
      <c r="FR1884" s="64"/>
      <c r="FS1884" s="64"/>
      <c r="FT1884" s="64"/>
    </row>
    <row r="1885" spans="1:176" ht="15" x14ac:dyDescent="0.25">
      <c r="A1885" s="20">
        <f t="shared" si="445"/>
        <v>45638</v>
      </c>
      <c r="B1885" s="22">
        <f t="shared" ca="1" si="436"/>
        <v>1.2751286737690228</v>
      </c>
      <c r="C1885" s="22">
        <f t="shared" ca="1" si="446"/>
        <v>0.97614444</v>
      </c>
      <c r="D1885" s="23">
        <f ca="1">IF(A1885&lt;$B$1,VLOOKUP(A1885,[1]DI!$A$4:$B$15000,2,FALSE),0)</f>
        <v>0.1215</v>
      </c>
      <c r="E1885" s="22">
        <f t="shared" ca="1" si="437"/>
        <v>4.5512999999999999E-4</v>
      </c>
      <c r="F1885" s="23">
        <f t="shared" si="438"/>
        <v>1.3</v>
      </c>
      <c r="G1885" s="24">
        <f t="shared" ca="1" si="439"/>
        <v>1.0005916690000001</v>
      </c>
      <c r="H1885" s="22">
        <f ca="1">TRUNC(PRODUCT(G$10:G1884),15)</f>
        <v>1.71678485648986</v>
      </c>
      <c r="I1885" s="22">
        <f t="shared" ca="1" si="440"/>
        <v>1.5015535581434301</v>
      </c>
      <c r="J1885" s="22">
        <f t="shared" ca="1" si="441"/>
        <v>1.1433390800000001</v>
      </c>
      <c r="K1885" s="110">
        <f t="shared" ca="1" si="434"/>
        <v>0.29898423376902294</v>
      </c>
      <c r="L1885" s="115">
        <v>0</v>
      </c>
      <c r="M1885" s="67">
        <f>IF(L1885&gt;0,VLOOKUP(L1885,S$12:$AB$125,7),0)</f>
        <v>0</v>
      </c>
      <c r="N1885" s="2">
        <f t="shared" si="435"/>
        <v>0</v>
      </c>
      <c r="O1885" s="22">
        <f t="shared" ca="1" si="442"/>
        <v>0.29898423376902294</v>
      </c>
      <c r="P1885" s="25" t="str">
        <f t="shared" si="443"/>
        <v>A+J=</v>
      </c>
      <c r="Q1885" s="26">
        <f t="shared" si="444"/>
        <v>45306</v>
      </c>
      <c r="R1885" s="4"/>
      <c r="S1885" s="98"/>
      <c r="U1885" s="4"/>
      <c r="V1885" s="4"/>
      <c r="W1885" s="4"/>
      <c r="X1885" s="4"/>
      <c r="Y1885" s="4"/>
      <c r="Z1885" s="4"/>
      <c r="AA1885" s="4"/>
      <c r="AB1885" s="4"/>
      <c r="AC1885" s="4"/>
      <c r="AD1885" s="64"/>
      <c r="AE1885" s="64"/>
      <c r="AF1885" s="64"/>
      <c r="AG1885" s="64"/>
      <c r="AH1885" s="64"/>
      <c r="AI1885" s="64"/>
      <c r="AJ1885" s="64"/>
      <c r="AK1885" s="64"/>
      <c r="AL1885" s="64"/>
      <c r="AM1885" s="64"/>
      <c r="AN1885" s="64"/>
      <c r="AO1885" s="64"/>
      <c r="AP1885" s="64"/>
      <c r="AQ1885" s="64"/>
      <c r="AR1885" s="64"/>
      <c r="AS1885" s="64"/>
      <c r="AT1885" s="64"/>
      <c r="AU1885" s="64"/>
      <c r="AV1885" s="64"/>
      <c r="AW1885" s="64"/>
      <c r="AX1885" s="64"/>
      <c r="AY1885" s="64"/>
      <c r="AZ1885" s="64"/>
      <c r="BA1885" s="64"/>
      <c r="BB1885" s="64"/>
      <c r="BC1885" s="64"/>
      <c r="BD1885" s="64"/>
      <c r="BE1885" s="64"/>
      <c r="BF1885" s="64"/>
      <c r="BG1885" s="64"/>
      <c r="BH1885" s="64"/>
      <c r="BI1885" s="64"/>
      <c r="BJ1885" s="64"/>
      <c r="BK1885" s="64"/>
      <c r="BL1885" s="64"/>
      <c r="BM1885" s="64"/>
      <c r="BN1885" s="64"/>
      <c r="BO1885" s="64"/>
      <c r="BP1885" s="64"/>
      <c r="BQ1885" s="64"/>
      <c r="BR1885" s="64"/>
      <c r="BS1885" s="64"/>
      <c r="BT1885" s="64"/>
      <c r="BU1885" s="64"/>
      <c r="BV1885" s="64"/>
      <c r="BW1885" s="64"/>
      <c r="BX1885" s="64"/>
      <c r="BY1885" s="64"/>
      <c r="BZ1885" s="64"/>
      <c r="CA1885" s="64"/>
      <c r="CB1885" s="64"/>
      <c r="CC1885" s="64"/>
      <c r="CD1885" s="64"/>
      <c r="CE1885" s="64"/>
      <c r="CF1885" s="64"/>
      <c r="CG1885" s="64"/>
      <c r="CH1885" s="64"/>
      <c r="CI1885" s="64"/>
      <c r="CJ1885" s="64"/>
      <c r="CK1885" s="64"/>
      <c r="CL1885" s="64"/>
      <c r="CM1885" s="64"/>
      <c r="CN1885" s="64"/>
      <c r="CO1885" s="64"/>
      <c r="CP1885" s="64"/>
      <c r="CQ1885" s="64"/>
      <c r="CR1885" s="64"/>
      <c r="CS1885" s="64"/>
      <c r="CT1885" s="64"/>
      <c r="CU1885" s="64"/>
      <c r="CV1885" s="64"/>
      <c r="CW1885" s="64"/>
      <c r="CX1885" s="64"/>
      <c r="CY1885" s="64"/>
      <c r="CZ1885" s="64"/>
      <c r="DA1885" s="64"/>
      <c r="DB1885" s="64"/>
      <c r="DC1885" s="64"/>
      <c r="DD1885" s="64"/>
      <c r="DE1885" s="64"/>
      <c r="DF1885" s="64"/>
      <c r="DG1885" s="64"/>
      <c r="DH1885" s="64"/>
      <c r="DI1885" s="64"/>
      <c r="DJ1885" s="64"/>
      <c r="DK1885" s="64"/>
      <c r="DL1885" s="64"/>
      <c r="DM1885" s="64"/>
      <c r="DN1885" s="64"/>
      <c r="DO1885" s="64"/>
      <c r="DP1885" s="64"/>
      <c r="DQ1885" s="64"/>
      <c r="DR1885" s="64"/>
      <c r="DS1885" s="64"/>
      <c r="DT1885" s="64"/>
      <c r="DU1885" s="64"/>
      <c r="DV1885" s="64"/>
      <c r="DW1885" s="64"/>
      <c r="DX1885" s="64"/>
      <c r="DY1885" s="64"/>
      <c r="DZ1885" s="64"/>
      <c r="EA1885" s="64"/>
      <c r="EB1885" s="64"/>
      <c r="EC1885" s="64"/>
      <c r="ED1885" s="64"/>
      <c r="EE1885" s="64"/>
      <c r="EF1885" s="64"/>
      <c r="EG1885" s="64"/>
      <c r="EH1885" s="64"/>
      <c r="EI1885" s="64"/>
      <c r="EJ1885" s="64"/>
      <c r="EK1885" s="64"/>
      <c r="EL1885" s="64"/>
      <c r="EM1885" s="64"/>
      <c r="EN1885" s="64"/>
      <c r="EO1885" s="64"/>
      <c r="EP1885" s="64"/>
      <c r="EQ1885" s="64"/>
      <c r="ER1885" s="64"/>
      <c r="ES1885" s="64"/>
      <c r="ET1885" s="64"/>
      <c r="EU1885" s="64"/>
      <c r="EV1885" s="64"/>
      <c r="EW1885" s="64"/>
      <c r="EX1885" s="64"/>
      <c r="EY1885" s="64"/>
      <c r="EZ1885" s="64"/>
      <c r="FA1885" s="64"/>
      <c r="FB1885" s="64"/>
      <c r="FC1885" s="64"/>
      <c r="FD1885" s="64"/>
      <c r="FE1885" s="64"/>
      <c r="FF1885" s="64"/>
      <c r="FG1885" s="64"/>
      <c r="FH1885" s="64"/>
      <c r="FI1885" s="64"/>
      <c r="FJ1885" s="64"/>
      <c r="FK1885" s="64"/>
      <c r="FL1885" s="64"/>
      <c r="FM1885" s="64"/>
      <c r="FN1885" s="64"/>
      <c r="FO1885" s="64"/>
      <c r="FP1885" s="64"/>
      <c r="FQ1885" s="64"/>
      <c r="FR1885" s="64"/>
      <c r="FS1885" s="64"/>
      <c r="FT1885" s="64"/>
    </row>
    <row r="1886" spans="1:176" ht="15" x14ac:dyDescent="0.25">
      <c r="A1886" s="20">
        <f t="shared" si="445"/>
        <v>45639</v>
      </c>
      <c r="B1886" s="22">
        <f t="shared" ca="1" si="436"/>
        <v>1.2758831162048079</v>
      </c>
      <c r="C1886" s="22">
        <f t="shared" ca="1" si="446"/>
        <v>0.97614444</v>
      </c>
      <c r="D1886" s="23">
        <f ca="1">IF(A1886&lt;$B$1,VLOOKUP(A1886,[1]DI!$A$4:$B$15000,2,FALSE),0)</f>
        <v>0.1215</v>
      </c>
      <c r="E1886" s="22">
        <f t="shared" ca="1" si="437"/>
        <v>4.5512999999999999E-4</v>
      </c>
      <c r="F1886" s="23">
        <f t="shared" si="438"/>
        <v>1.3</v>
      </c>
      <c r="G1886" s="24">
        <f t="shared" ca="1" si="439"/>
        <v>1.0005916690000001</v>
      </c>
      <c r="H1886" s="22">
        <f ca="1">TRUNC(PRODUCT(G$10:G1885),15)</f>
        <v>1.71780062486912</v>
      </c>
      <c r="I1886" s="22">
        <f t="shared" ca="1" si="440"/>
        <v>1.5015535581434301</v>
      </c>
      <c r="J1886" s="22">
        <f t="shared" ca="1" si="441"/>
        <v>1.14401555</v>
      </c>
      <c r="K1886" s="110">
        <f t="shared" ca="1" si="434"/>
        <v>0.29973867620480787</v>
      </c>
      <c r="L1886" s="115">
        <v>0</v>
      </c>
      <c r="M1886" s="67">
        <f>IF(L1886&gt;0,VLOOKUP(L1886,S$12:$AB$125,7),0)</f>
        <v>0</v>
      </c>
      <c r="N1886" s="2">
        <f t="shared" si="435"/>
        <v>0</v>
      </c>
      <c r="O1886" s="22">
        <f t="shared" ca="1" si="442"/>
        <v>0.29973867620480787</v>
      </c>
      <c r="P1886" s="25" t="str">
        <f t="shared" si="443"/>
        <v>A+J=</v>
      </c>
      <c r="Q1886" s="26">
        <f t="shared" si="444"/>
        <v>45306</v>
      </c>
      <c r="R1886" s="4"/>
      <c r="S1886" s="98"/>
      <c r="U1886" s="4"/>
      <c r="V1886" s="4"/>
      <c r="W1886" s="4"/>
      <c r="X1886" s="4"/>
      <c r="Y1886" s="4"/>
      <c r="Z1886" s="4"/>
      <c r="AA1886" s="4"/>
      <c r="AB1886" s="4"/>
      <c r="AC1886" s="4"/>
      <c r="AD1886" s="64"/>
      <c r="AE1886" s="64"/>
      <c r="AF1886" s="64"/>
      <c r="AG1886" s="64"/>
      <c r="AH1886" s="64"/>
      <c r="AI1886" s="64"/>
      <c r="AJ1886" s="64"/>
      <c r="AK1886" s="64"/>
      <c r="AL1886" s="64"/>
      <c r="AM1886" s="64"/>
      <c r="AN1886" s="64"/>
      <c r="AO1886" s="64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4"/>
      <c r="AZ1886" s="64"/>
      <c r="BA1886" s="64"/>
      <c r="BB1886" s="64"/>
      <c r="BC1886" s="64"/>
      <c r="BD1886" s="64"/>
      <c r="BE1886" s="64"/>
      <c r="BF1886" s="64"/>
      <c r="BG1886" s="64"/>
      <c r="BH1886" s="64"/>
      <c r="BI1886" s="64"/>
      <c r="BJ1886" s="64"/>
      <c r="BK1886" s="64"/>
      <c r="BL1886" s="64"/>
      <c r="BM1886" s="64"/>
      <c r="BN1886" s="64"/>
      <c r="BO1886" s="64"/>
      <c r="BP1886" s="64"/>
      <c r="BQ1886" s="64"/>
      <c r="BR1886" s="64"/>
      <c r="BS1886" s="64"/>
      <c r="BT1886" s="64"/>
      <c r="BU1886" s="64"/>
      <c r="BV1886" s="64"/>
      <c r="BW1886" s="64"/>
      <c r="BX1886" s="64"/>
      <c r="BY1886" s="64"/>
      <c r="BZ1886" s="64"/>
      <c r="CA1886" s="64"/>
      <c r="CB1886" s="64"/>
      <c r="CC1886" s="64"/>
      <c r="CD1886" s="64"/>
      <c r="CE1886" s="64"/>
      <c r="CF1886" s="64"/>
      <c r="CG1886" s="64"/>
      <c r="CH1886" s="64"/>
      <c r="CI1886" s="64"/>
      <c r="CJ1886" s="64"/>
      <c r="CK1886" s="64"/>
      <c r="CL1886" s="64"/>
      <c r="CM1886" s="64"/>
      <c r="CN1886" s="64"/>
      <c r="CO1886" s="64"/>
      <c r="CP1886" s="64"/>
      <c r="CQ1886" s="64"/>
      <c r="CR1886" s="64"/>
      <c r="CS1886" s="64"/>
      <c r="CT1886" s="64"/>
      <c r="CU1886" s="64"/>
      <c r="CV1886" s="64"/>
      <c r="CW1886" s="64"/>
      <c r="CX1886" s="64"/>
      <c r="CY1886" s="64"/>
      <c r="CZ1886" s="64"/>
      <c r="DA1886" s="64"/>
      <c r="DB1886" s="64"/>
      <c r="DC1886" s="64"/>
      <c r="DD1886" s="64"/>
      <c r="DE1886" s="64"/>
      <c r="DF1886" s="64"/>
      <c r="DG1886" s="64"/>
      <c r="DH1886" s="64"/>
      <c r="DI1886" s="64"/>
      <c r="DJ1886" s="64"/>
      <c r="DK1886" s="64"/>
      <c r="DL1886" s="64"/>
      <c r="DM1886" s="64"/>
      <c r="DN1886" s="64"/>
      <c r="DO1886" s="64"/>
      <c r="DP1886" s="64"/>
      <c r="DQ1886" s="64"/>
      <c r="DR1886" s="64"/>
      <c r="DS1886" s="64"/>
      <c r="DT1886" s="64"/>
      <c r="DU1886" s="64"/>
      <c r="DV1886" s="64"/>
      <c r="DW1886" s="64"/>
      <c r="DX1886" s="64"/>
      <c r="DY1886" s="64"/>
      <c r="DZ1886" s="64"/>
      <c r="EA1886" s="64"/>
      <c r="EB1886" s="64"/>
      <c r="EC1886" s="64"/>
      <c r="ED1886" s="64"/>
      <c r="EE1886" s="64"/>
      <c r="EF1886" s="64"/>
      <c r="EG1886" s="64"/>
      <c r="EH1886" s="64"/>
      <c r="EI1886" s="64"/>
      <c r="EJ1886" s="64"/>
      <c r="EK1886" s="64"/>
      <c r="EL1886" s="64"/>
      <c r="EM1886" s="64"/>
      <c r="EN1886" s="64"/>
      <c r="EO1886" s="64"/>
      <c r="EP1886" s="64"/>
      <c r="EQ1886" s="64"/>
      <c r="ER1886" s="64"/>
      <c r="ES1886" s="64"/>
      <c r="ET1886" s="64"/>
      <c r="EU1886" s="64"/>
      <c r="EV1886" s="64"/>
      <c r="EW1886" s="64"/>
      <c r="EX1886" s="64"/>
      <c r="EY1886" s="64"/>
      <c r="EZ1886" s="64"/>
      <c r="FA1886" s="64"/>
      <c r="FB1886" s="64"/>
      <c r="FC1886" s="64"/>
      <c r="FD1886" s="64"/>
      <c r="FE1886" s="64"/>
      <c r="FF1886" s="64"/>
      <c r="FG1886" s="64"/>
      <c r="FH1886" s="64"/>
      <c r="FI1886" s="64"/>
      <c r="FJ1886" s="64"/>
      <c r="FK1886" s="64"/>
      <c r="FL1886" s="64"/>
      <c r="FM1886" s="64"/>
      <c r="FN1886" s="64"/>
      <c r="FO1886" s="64"/>
      <c r="FP1886" s="64"/>
      <c r="FQ1886" s="64"/>
      <c r="FR1886" s="64"/>
      <c r="FS1886" s="64"/>
      <c r="FT1886" s="64"/>
    </row>
    <row r="1887" spans="1:176" ht="15" x14ac:dyDescent="0.25">
      <c r="A1887" s="20">
        <f t="shared" si="445"/>
        <v>45640</v>
      </c>
      <c r="B1887" s="22">
        <f t="shared" ca="1" si="436"/>
        <v>1.2766380256809622</v>
      </c>
      <c r="C1887" s="22">
        <f t="shared" ca="1" si="446"/>
        <v>0.97614444</v>
      </c>
      <c r="D1887" s="23">
        <f ca="1">IF(A1887&lt;$B$1,VLOOKUP(A1887,[1]DI!$A$4:$B$15000,2,FALSE),0)</f>
        <v>0</v>
      </c>
      <c r="E1887" s="22">
        <f t="shared" ca="1" si="437"/>
        <v>0</v>
      </c>
      <c r="F1887" s="23">
        <f t="shared" si="438"/>
        <v>1.3</v>
      </c>
      <c r="G1887" s="24">
        <f t="shared" ca="1" si="439"/>
        <v>1</v>
      </c>
      <c r="H1887" s="22">
        <f ca="1">TRUNC(PRODUCT(G$10:G1886),15)</f>
        <v>1.7188169942470299</v>
      </c>
      <c r="I1887" s="22">
        <f t="shared" ca="1" si="440"/>
        <v>1.5015535581434301</v>
      </c>
      <c r="J1887" s="22">
        <f t="shared" ca="1" si="441"/>
        <v>1.1446924300000001</v>
      </c>
      <c r="K1887" s="110">
        <f t="shared" ca="1" si="434"/>
        <v>0.30049358568096224</v>
      </c>
      <c r="L1887" s="115">
        <v>0</v>
      </c>
      <c r="M1887" s="67">
        <f>IF(L1887&gt;0,VLOOKUP(L1887,S$12:$AB$125,7),0)</f>
        <v>0</v>
      </c>
      <c r="N1887" s="2">
        <f t="shared" si="435"/>
        <v>0</v>
      </c>
      <c r="O1887" s="22">
        <f t="shared" ca="1" si="442"/>
        <v>0.30049358568096224</v>
      </c>
      <c r="P1887" s="25" t="str">
        <f t="shared" si="443"/>
        <v>A+J=</v>
      </c>
      <c r="Q1887" s="26">
        <f t="shared" si="444"/>
        <v>45306</v>
      </c>
      <c r="R1887" s="4"/>
      <c r="S1887" s="98"/>
      <c r="U1887" s="4"/>
      <c r="V1887" s="4"/>
      <c r="W1887" s="4"/>
      <c r="X1887" s="4"/>
      <c r="Y1887" s="4"/>
      <c r="Z1887" s="4"/>
      <c r="AA1887" s="4"/>
      <c r="AB1887" s="4"/>
      <c r="AC1887" s="4"/>
      <c r="AD1887" s="64"/>
      <c r="AE1887" s="64"/>
      <c r="AF1887" s="64"/>
      <c r="AG1887" s="64"/>
      <c r="AH1887" s="64"/>
      <c r="AI1887" s="64"/>
      <c r="AJ1887" s="64"/>
      <c r="AK1887" s="64"/>
      <c r="AL1887" s="64"/>
      <c r="AM1887" s="64"/>
      <c r="AN1887" s="64"/>
      <c r="AO1887" s="64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64"/>
      <c r="BB1887" s="64"/>
      <c r="BC1887" s="64"/>
      <c r="BD1887" s="64"/>
      <c r="BE1887" s="64"/>
      <c r="BF1887" s="64"/>
      <c r="BG1887" s="64"/>
      <c r="BH1887" s="64"/>
      <c r="BI1887" s="64"/>
      <c r="BJ1887" s="64"/>
      <c r="BK1887" s="64"/>
      <c r="BL1887" s="64"/>
      <c r="BM1887" s="64"/>
      <c r="BN1887" s="64"/>
      <c r="BO1887" s="64"/>
      <c r="BP1887" s="64"/>
      <c r="BQ1887" s="64"/>
      <c r="BR1887" s="64"/>
      <c r="BS1887" s="64"/>
      <c r="BT1887" s="64"/>
      <c r="BU1887" s="64"/>
      <c r="BV1887" s="64"/>
      <c r="BW1887" s="64"/>
      <c r="BX1887" s="64"/>
      <c r="BY1887" s="64"/>
      <c r="BZ1887" s="64"/>
      <c r="CA1887" s="64"/>
      <c r="CB1887" s="64"/>
      <c r="CC1887" s="64"/>
      <c r="CD1887" s="64"/>
      <c r="CE1887" s="64"/>
      <c r="CF1887" s="64"/>
      <c r="CG1887" s="64"/>
      <c r="CH1887" s="64"/>
      <c r="CI1887" s="64"/>
      <c r="CJ1887" s="64"/>
      <c r="CK1887" s="64"/>
      <c r="CL1887" s="64"/>
      <c r="CM1887" s="64"/>
      <c r="CN1887" s="64"/>
      <c r="CO1887" s="64"/>
      <c r="CP1887" s="64"/>
      <c r="CQ1887" s="64"/>
      <c r="CR1887" s="64"/>
      <c r="CS1887" s="64"/>
      <c r="CT1887" s="64"/>
      <c r="CU1887" s="64"/>
      <c r="CV1887" s="64"/>
      <c r="CW1887" s="64"/>
      <c r="CX1887" s="64"/>
      <c r="CY1887" s="64"/>
      <c r="CZ1887" s="64"/>
      <c r="DA1887" s="64"/>
      <c r="DB1887" s="64"/>
      <c r="DC1887" s="64"/>
      <c r="DD1887" s="64"/>
      <c r="DE1887" s="64"/>
      <c r="DF1887" s="64"/>
      <c r="DG1887" s="64"/>
      <c r="DH1887" s="64"/>
      <c r="DI1887" s="64"/>
      <c r="DJ1887" s="64"/>
      <c r="DK1887" s="64"/>
      <c r="DL1887" s="64"/>
      <c r="DM1887" s="64"/>
      <c r="DN1887" s="64"/>
      <c r="DO1887" s="64"/>
      <c r="DP1887" s="64"/>
      <c r="DQ1887" s="64"/>
      <c r="DR1887" s="64"/>
      <c r="DS1887" s="64"/>
      <c r="DT1887" s="64"/>
      <c r="DU1887" s="64"/>
      <c r="DV1887" s="64"/>
      <c r="DW1887" s="64"/>
      <c r="DX1887" s="64"/>
      <c r="DY1887" s="64"/>
      <c r="DZ1887" s="64"/>
      <c r="EA1887" s="64"/>
      <c r="EB1887" s="64"/>
      <c r="EC1887" s="64"/>
      <c r="ED1887" s="64"/>
      <c r="EE1887" s="64"/>
      <c r="EF1887" s="64"/>
      <c r="EG1887" s="64"/>
      <c r="EH1887" s="64"/>
      <c r="EI1887" s="64"/>
      <c r="EJ1887" s="64"/>
      <c r="EK1887" s="64"/>
      <c r="EL1887" s="64"/>
      <c r="EM1887" s="64"/>
      <c r="EN1887" s="64"/>
      <c r="EO1887" s="64"/>
      <c r="EP1887" s="64"/>
      <c r="EQ1887" s="64"/>
      <c r="ER1887" s="64"/>
      <c r="ES1887" s="64"/>
      <c r="ET1887" s="64"/>
      <c r="EU1887" s="64"/>
      <c r="EV1887" s="64"/>
      <c r="EW1887" s="64"/>
      <c r="EX1887" s="64"/>
      <c r="EY1887" s="64"/>
      <c r="EZ1887" s="64"/>
      <c r="FA1887" s="64"/>
      <c r="FB1887" s="64"/>
      <c r="FC1887" s="64"/>
      <c r="FD1887" s="64"/>
      <c r="FE1887" s="64"/>
      <c r="FF1887" s="64"/>
      <c r="FG1887" s="64"/>
      <c r="FH1887" s="64"/>
      <c r="FI1887" s="64"/>
      <c r="FJ1887" s="64"/>
      <c r="FK1887" s="64"/>
      <c r="FL1887" s="64"/>
      <c r="FM1887" s="64"/>
      <c r="FN1887" s="64"/>
      <c r="FO1887" s="64"/>
      <c r="FP1887" s="64"/>
      <c r="FQ1887" s="64"/>
      <c r="FR1887" s="64"/>
      <c r="FS1887" s="64"/>
      <c r="FT1887" s="64"/>
    </row>
    <row r="1888" spans="1:176" ht="15" x14ac:dyDescent="0.25">
      <c r="A1888" s="20">
        <f t="shared" si="445"/>
        <v>45641</v>
      </c>
      <c r="B1888" s="22">
        <f t="shared" ca="1" si="436"/>
        <v>1.2766380256809622</v>
      </c>
      <c r="C1888" s="22">
        <f t="shared" ca="1" si="446"/>
        <v>0.97614444</v>
      </c>
      <c r="D1888" s="23">
        <f ca="1">IF(A1888&lt;$B$1,VLOOKUP(A1888,[1]DI!$A$4:$B$15000,2,FALSE),0)</f>
        <v>0</v>
      </c>
      <c r="E1888" s="22">
        <f t="shared" ca="1" si="437"/>
        <v>0</v>
      </c>
      <c r="F1888" s="23">
        <f t="shared" si="438"/>
        <v>1.3</v>
      </c>
      <c r="G1888" s="24">
        <f t="shared" ca="1" si="439"/>
        <v>1</v>
      </c>
      <c r="H1888" s="22">
        <f ca="1">TRUNC(PRODUCT(G$10:G1887),15)</f>
        <v>1.7188169942470299</v>
      </c>
      <c r="I1888" s="22">
        <f t="shared" ca="1" si="440"/>
        <v>1.5015535581434301</v>
      </c>
      <c r="J1888" s="22">
        <f t="shared" ca="1" si="441"/>
        <v>1.1446924300000001</v>
      </c>
      <c r="K1888" s="110">
        <f t="shared" ca="1" si="434"/>
        <v>0.30049358568096224</v>
      </c>
      <c r="L1888" s="115">
        <v>0</v>
      </c>
      <c r="M1888" s="67">
        <f>IF(L1888&gt;0,VLOOKUP(L1888,S$12:$AB$125,7),0)</f>
        <v>0</v>
      </c>
      <c r="N1888" s="2">
        <f t="shared" si="435"/>
        <v>0</v>
      </c>
      <c r="O1888" s="22">
        <f t="shared" ca="1" si="442"/>
        <v>0.30049358568096224</v>
      </c>
      <c r="P1888" s="25" t="str">
        <f t="shared" si="443"/>
        <v>A+J=</v>
      </c>
      <c r="Q1888" s="26">
        <f t="shared" si="444"/>
        <v>45306</v>
      </c>
      <c r="R1888" s="4"/>
      <c r="S1888" s="98"/>
      <c r="U1888" s="4"/>
      <c r="V1888" s="4"/>
      <c r="W1888" s="4"/>
      <c r="X1888" s="4"/>
      <c r="Y1888" s="4"/>
      <c r="Z1888" s="4"/>
      <c r="AA1888" s="4"/>
      <c r="AB1888" s="4"/>
      <c r="AC1888" s="4"/>
      <c r="AD1888" s="64"/>
      <c r="AE1888" s="64"/>
      <c r="AF1888" s="64"/>
      <c r="AG1888" s="64"/>
      <c r="AH1888" s="64"/>
      <c r="AI1888" s="64"/>
      <c r="AJ1888" s="64"/>
      <c r="AK1888" s="64"/>
      <c r="AL1888" s="64"/>
      <c r="AM1888" s="64"/>
      <c r="AN1888" s="64"/>
      <c r="AO1888" s="64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4"/>
      <c r="AZ1888" s="64"/>
      <c r="BA1888" s="64"/>
      <c r="BB1888" s="64"/>
      <c r="BC1888" s="64"/>
      <c r="BD1888" s="64"/>
      <c r="BE1888" s="64"/>
      <c r="BF1888" s="64"/>
      <c r="BG1888" s="64"/>
      <c r="BH1888" s="64"/>
      <c r="BI1888" s="64"/>
      <c r="BJ1888" s="64"/>
      <c r="BK1888" s="64"/>
      <c r="BL1888" s="64"/>
      <c r="BM1888" s="64"/>
      <c r="BN1888" s="64"/>
      <c r="BO1888" s="64"/>
      <c r="BP1888" s="64"/>
      <c r="BQ1888" s="64"/>
      <c r="BR1888" s="64"/>
      <c r="BS1888" s="64"/>
      <c r="BT1888" s="64"/>
      <c r="BU1888" s="64"/>
      <c r="BV1888" s="64"/>
      <c r="BW1888" s="64"/>
      <c r="BX1888" s="64"/>
      <c r="BY1888" s="64"/>
      <c r="BZ1888" s="64"/>
      <c r="CA1888" s="64"/>
      <c r="CB1888" s="64"/>
      <c r="CC1888" s="64"/>
      <c r="CD1888" s="64"/>
      <c r="CE1888" s="64"/>
      <c r="CF1888" s="64"/>
      <c r="CG1888" s="64"/>
      <c r="CH1888" s="64"/>
      <c r="CI1888" s="64"/>
      <c r="CJ1888" s="64"/>
      <c r="CK1888" s="64"/>
      <c r="CL1888" s="64"/>
      <c r="CM1888" s="64"/>
      <c r="CN1888" s="64"/>
      <c r="CO1888" s="64"/>
      <c r="CP1888" s="64"/>
      <c r="CQ1888" s="64"/>
      <c r="CR1888" s="64"/>
      <c r="CS1888" s="64"/>
      <c r="CT1888" s="64"/>
      <c r="CU1888" s="64"/>
      <c r="CV1888" s="64"/>
      <c r="CW1888" s="64"/>
      <c r="CX1888" s="64"/>
      <c r="CY1888" s="64"/>
      <c r="CZ1888" s="64"/>
      <c r="DA1888" s="64"/>
      <c r="DB1888" s="64"/>
      <c r="DC1888" s="64"/>
      <c r="DD1888" s="64"/>
      <c r="DE1888" s="64"/>
      <c r="DF1888" s="64"/>
      <c r="DG1888" s="64"/>
      <c r="DH1888" s="64"/>
      <c r="DI1888" s="64"/>
      <c r="DJ1888" s="64"/>
      <c r="DK1888" s="64"/>
      <c r="DL1888" s="64"/>
      <c r="DM1888" s="64"/>
      <c r="DN1888" s="64"/>
      <c r="DO1888" s="64"/>
      <c r="DP1888" s="64"/>
      <c r="DQ1888" s="64"/>
      <c r="DR1888" s="64"/>
      <c r="DS1888" s="64"/>
      <c r="DT1888" s="64"/>
      <c r="DU1888" s="64"/>
      <c r="DV1888" s="64"/>
      <c r="DW1888" s="64"/>
      <c r="DX1888" s="64"/>
      <c r="DY1888" s="64"/>
      <c r="DZ1888" s="64"/>
      <c r="EA1888" s="64"/>
      <c r="EB1888" s="64"/>
      <c r="EC1888" s="64"/>
      <c r="ED1888" s="64"/>
      <c r="EE1888" s="64"/>
      <c r="EF1888" s="64"/>
      <c r="EG1888" s="64"/>
      <c r="EH1888" s="64"/>
      <c r="EI1888" s="64"/>
      <c r="EJ1888" s="64"/>
      <c r="EK1888" s="64"/>
      <c r="EL1888" s="64"/>
      <c r="EM1888" s="64"/>
      <c r="EN1888" s="64"/>
      <c r="EO1888" s="64"/>
      <c r="EP1888" s="64"/>
      <c r="EQ1888" s="64"/>
      <c r="ER1888" s="64"/>
      <c r="ES1888" s="64"/>
      <c r="ET1888" s="64"/>
      <c r="EU1888" s="64"/>
      <c r="EV1888" s="64"/>
      <c r="EW1888" s="64"/>
      <c r="EX1888" s="64"/>
      <c r="EY1888" s="64"/>
      <c r="EZ1888" s="64"/>
      <c r="FA1888" s="64"/>
      <c r="FB1888" s="64"/>
      <c r="FC1888" s="64"/>
      <c r="FD1888" s="64"/>
      <c r="FE1888" s="64"/>
      <c r="FF1888" s="64"/>
      <c r="FG1888" s="64"/>
      <c r="FH1888" s="64"/>
      <c r="FI1888" s="64"/>
      <c r="FJ1888" s="64"/>
      <c r="FK1888" s="64"/>
      <c r="FL1888" s="64"/>
      <c r="FM1888" s="64"/>
      <c r="FN1888" s="64"/>
      <c r="FO1888" s="64"/>
      <c r="FP1888" s="64"/>
      <c r="FQ1888" s="64"/>
      <c r="FR1888" s="64"/>
      <c r="FS1888" s="64"/>
      <c r="FT1888" s="64"/>
    </row>
    <row r="1889" spans="1:176" ht="15" x14ac:dyDescent="0.25">
      <c r="A1889" s="20">
        <f t="shared" si="445"/>
        <v>45642</v>
      </c>
      <c r="B1889" s="22">
        <f t="shared" ca="1" si="436"/>
        <v>1.2766380256809622</v>
      </c>
      <c r="C1889" s="22">
        <f t="shared" ca="1" si="446"/>
        <v>0.97614444</v>
      </c>
      <c r="D1889" s="23">
        <f ca="1">IF(A1889&lt;$B$1,VLOOKUP(A1889,[1]DI!$A$4:$B$15000,2,FALSE),0)</f>
        <v>0.1215</v>
      </c>
      <c r="E1889" s="22">
        <f t="shared" ca="1" si="437"/>
        <v>4.5512999999999999E-4</v>
      </c>
      <c r="F1889" s="23">
        <f t="shared" si="438"/>
        <v>1.3</v>
      </c>
      <c r="G1889" s="24">
        <f t="shared" ca="1" si="439"/>
        <v>1.0005916690000001</v>
      </c>
      <c r="H1889" s="22">
        <f ca="1">TRUNC(PRODUCT(G$10:G1888),15)</f>
        <v>1.7188169942470299</v>
      </c>
      <c r="I1889" s="22">
        <f t="shared" ca="1" si="440"/>
        <v>1.5015535581434301</v>
      </c>
      <c r="J1889" s="22">
        <f t="shared" ca="1" si="441"/>
        <v>1.1446924300000001</v>
      </c>
      <c r="K1889" s="110">
        <f t="shared" ca="1" si="434"/>
        <v>0.30049358568096224</v>
      </c>
      <c r="L1889" s="115">
        <v>0</v>
      </c>
      <c r="M1889" s="67">
        <f>IF(L1889&gt;0,VLOOKUP(L1889,S$12:$AB$125,7),0)</f>
        <v>0</v>
      </c>
      <c r="N1889" s="2">
        <f t="shared" si="435"/>
        <v>0</v>
      </c>
      <c r="O1889" s="22">
        <f t="shared" ca="1" si="442"/>
        <v>0.30049358568096224</v>
      </c>
      <c r="P1889" s="25" t="str">
        <f t="shared" si="443"/>
        <v>A+J=</v>
      </c>
      <c r="Q1889" s="26">
        <f t="shared" si="444"/>
        <v>45306</v>
      </c>
      <c r="R1889" s="4"/>
      <c r="S1889" s="98"/>
      <c r="U1889" s="4"/>
      <c r="V1889" s="4"/>
      <c r="W1889" s="4"/>
      <c r="X1889" s="4"/>
      <c r="Y1889" s="4"/>
      <c r="Z1889" s="4"/>
      <c r="AA1889" s="4"/>
      <c r="AB1889" s="4"/>
      <c r="AC1889" s="4"/>
      <c r="AD1889" s="64"/>
      <c r="AE1889" s="64"/>
      <c r="AF1889" s="64"/>
      <c r="AG1889" s="64"/>
      <c r="AH1889" s="64"/>
      <c r="AI1889" s="64"/>
      <c r="AJ1889" s="64"/>
      <c r="AK1889" s="64"/>
      <c r="AL1889" s="64"/>
      <c r="AM1889" s="64"/>
      <c r="AN1889" s="64"/>
      <c r="AO1889" s="64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4"/>
      <c r="AZ1889" s="64"/>
      <c r="BA1889" s="64"/>
      <c r="BB1889" s="64"/>
      <c r="BC1889" s="64"/>
      <c r="BD1889" s="64"/>
      <c r="BE1889" s="64"/>
      <c r="BF1889" s="64"/>
      <c r="BG1889" s="64"/>
      <c r="BH1889" s="64"/>
      <c r="BI1889" s="64"/>
      <c r="BJ1889" s="64"/>
      <c r="BK1889" s="64"/>
      <c r="BL1889" s="64"/>
      <c r="BM1889" s="64"/>
      <c r="BN1889" s="64"/>
      <c r="BO1889" s="64"/>
      <c r="BP1889" s="64"/>
      <c r="BQ1889" s="64"/>
      <c r="BR1889" s="64"/>
      <c r="BS1889" s="64"/>
      <c r="BT1889" s="64"/>
      <c r="BU1889" s="64"/>
      <c r="BV1889" s="64"/>
      <c r="BW1889" s="64"/>
      <c r="BX1889" s="64"/>
      <c r="BY1889" s="64"/>
      <c r="BZ1889" s="64"/>
      <c r="CA1889" s="64"/>
      <c r="CB1889" s="64"/>
      <c r="CC1889" s="64"/>
      <c r="CD1889" s="64"/>
      <c r="CE1889" s="64"/>
      <c r="CF1889" s="64"/>
      <c r="CG1889" s="64"/>
      <c r="CH1889" s="64"/>
      <c r="CI1889" s="64"/>
      <c r="CJ1889" s="64"/>
      <c r="CK1889" s="64"/>
      <c r="CL1889" s="64"/>
      <c r="CM1889" s="64"/>
      <c r="CN1889" s="64"/>
      <c r="CO1889" s="64"/>
      <c r="CP1889" s="64"/>
      <c r="CQ1889" s="64"/>
      <c r="CR1889" s="64"/>
      <c r="CS1889" s="64"/>
      <c r="CT1889" s="64"/>
      <c r="CU1889" s="64"/>
      <c r="CV1889" s="64"/>
      <c r="CW1889" s="64"/>
      <c r="CX1889" s="64"/>
      <c r="CY1889" s="64"/>
      <c r="CZ1889" s="64"/>
      <c r="DA1889" s="64"/>
      <c r="DB1889" s="64"/>
      <c r="DC1889" s="64"/>
      <c r="DD1889" s="64"/>
      <c r="DE1889" s="64"/>
      <c r="DF1889" s="64"/>
      <c r="DG1889" s="64"/>
      <c r="DH1889" s="64"/>
      <c r="DI1889" s="64"/>
      <c r="DJ1889" s="64"/>
      <c r="DK1889" s="64"/>
      <c r="DL1889" s="64"/>
      <c r="DM1889" s="64"/>
      <c r="DN1889" s="64"/>
      <c r="DO1889" s="64"/>
      <c r="DP1889" s="64"/>
      <c r="DQ1889" s="64"/>
      <c r="DR1889" s="64"/>
      <c r="DS1889" s="64"/>
      <c r="DT1889" s="64"/>
      <c r="DU1889" s="64"/>
      <c r="DV1889" s="64"/>
      <c r="DW1889" s="64"/>
      <c r="DX1889" s="64"/>
      <c r="DY1889" s="64"/>
      <c r="DZ1889" s="64"/>
      <c r="EA1889" s="64"/>
      <c r="EB1889" s="64"/>
      <c r="EC1889" s="64"/>
      <c r="ED1889" s="64"/>
      <c r="EE1889" s="64"/>
      <c r="EF1889" s="64"/>
      <c r="EG1889" s="64"/>
      <c r="EH1889" s="64"/>
      <c r="EI1889" s="64"/>
      <c r="EJ1889" s="64"/>
      <c r="EK1889" s="64"/>
      <c r="EL1889" s="64"/>
      <c r="EM1889" s="64"/>
      <c r="EN1889" s="64"/>
      <c r="EO1889" s="64"/>
      <c r="EP1889" s="64"/>
      <c r="EQ1889" s="64"/>
      <c r="ER1889" s="64"/>
      <c r="ES1889" s="64"/>
      <c r="ET1889" s="64"/>
      <c r="EU1889" s="64"/>
      <c r="EV1889" s="64"/>
      <c r="EW1889" s="64"/>
      <c r="EX1889" s="64"/>
      <c r="EY1889" s="64"/>
      <c r="EZ1889" s="64"/>
      <c r="FA1889" s="64"/>
      <c r="FB1889" s="64"/>
      <c r="FC1889" s="64"/>
      <c r="FD1889" s="64"/>
      <c r="FE1889" s="64"/>
      <c r="FF1889" s="64"/>
      <c r="FG1889" s="64"/>
      <c r="FH1889" s="64"/>
      <c r="FI1889" s="64"/>
      <c r="FJ1889" s="64"/>
      <c r="FK1889" s="64"/>
      <c r="FL1889" s="64"/>
      <c r="FM1889" s="64"/>
      <c r="FN1889" s="64"/>
      <c r="FO1889" s="64"/>
      <c r="FP1889" s="64"/>
      <c r="FQ1889" s="64"/>
      <c r="FR1889" s="64"/>
      <c r="FS1889" s="64"/>
      <c r="FT1889" s="64"/>
    </row>
    <row r="1890" spans="1:176" ht="15" x14ac:dyDescent="0.25">
      <c r="A1890" s="20">
        <f t="shared" si="445"/>
        <v>45643</v>
      </c>
      <c r="B1890" s="22">
        <f t="shared" ca="1" si="436"/>
        <v>1.2773933708062575</v>
      </c>
      <c r="C1890" s="22">
        <f t="shared" ca="1" si="446"/>
        <v>0.97614444</v>
      </c>
      <c r="D1890" s="23">
        <f ca="1">IF(A1890&lt;$B$1,VLOOKUP(A1890,[1]DI!$A$4:$B$15000,2,FALSE),0)</f>
        <v>0.1215</v>
      </c>
      <c r="E1890" s="22">
        <f t="shared" ca="1" si="437"/>
        <v>4.5512999999999999E-4</v>
      </c>
      <c r="F1890" s="23">
        <f t="shared" si="438"/>
        <v>1.3</v>
      </c>
      <c r="G1890" s="24">
        <f t="shared" ca="1" si="439"/>
        <v>1.0005916690000001</v>
      </c>
      <c r="H1890" s="22">
        <f ca="1">TRUNC(PRODUCT(G$10:G1889),15)</f>
        <v>1.7198339649792</v>
      </c>
      <c r="I1890" s="22">
        <f t="shared" ca="1" si="440"/>
        <v>1.5015535581434301</v>
      </c>
      <c r="J1890" s="22">
        <f t="shared" ca="1" si="441"/>
        <v>1.14536971</v>
      </c>
      <c r="K1890" s="110">
        <f t="shared" ca="1" si="434"/>
        <v>0.30124893080625742</v>
      </c>
      <c r="L1890" s="115">
        <v>0</v>
      </c>
      <c r="M1890" s="67">
        <f>IF(L1890&gt;0,VLOOKUP(L1890,S$12:$AB$125,7),0)</f>
        <v>0</v>
      </c>
      <c r="N1890" s="2">
        <f t="shared" si="435"/>
        <v>0</v>
      </c>
      <c r="O1890" s="22">
        <f t="shared" ca="1" si="442"/>
        <v>0.30124893080625742</v>
      </c>
      <c r="P1890" s="25" t="str">
        <f t="shared" si="443"/>
        <v>A+J=</v>
      </c>
      <c r="Q1890" s="26">
        <f t="shared" si="444"/>
        <v>45306</v>
      </c>
      <c r="R1890" s="4"/>
      <c r="S1890" s="98"/>
      <c r="U1890" s="4"/>
      <c r="V1890" s="4"/>
      <c r="W1890" s="4"/>
      <c r="X1890" s="4"/>
      <c r="Y1890" s="4"/>
      <c r="Z1890" s="4"/>
      <c r="AA1890" s="4"/>
      <c r="AB1890" s="4"/>
      <c r="AC1890" s="4"/>
      <c r="AD1890" s="64"/>
      <c r="AE1890" s="64"/>
      <c r="AF1890" s="64"/>
      <c r="AG1890" s="64"/>
      <c r="AH1890" s="64"/>
      <c r="AI1890" s="64"/>
      <c r="AJ1890" s="64"/>
      <c r="AK1890" s="64"/>
      <c r="AL1890" s="64"/>
      <c r="AM1890" s="64"/>
      <c r="AN1890" s="64"/>
      <c r="AO1890" s="64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64"/>
      <c r="BB1890" s="64"/>
      <c r="BC1890" s="64"/>
      <c r="BD1890" s="64"/>
      <c r="BE1890" s="64"/>
      <c r="BF1890" s="64"/>
      <c r="BG1890" s="64"/>
      <c r="BH1890" s="64"/>
      <c r="BI1890" s="64"/>
      <c r="BJ1890" s="64"/>
      <c r="BK1890" s="64"/>
      <c r="BL1890" s="64"/>
      <c r="BM1890" s="64"/>
      <c r="BN1890" s="64"/>
      <c r="BO1890" s="64"/>
      <c r="BP1890" s="64"/>
      <c r="BQ1890" s="64"/>
      <c r="BR1890" s="64"/>
      <c r="BS1890" s="64"/>
      <c r="BT1890" s="64"/>
      <c r="BU1890" s="64"/>
      <c r="BV1890" s="64"/>
      <c r="BW1890" s="64"/>
      <c r="BX1890" s="64"/>
      <c r="BY1890" s="64"/>
      <c r="BZ1890" s="64"/>
      <c r="CA1890" s="64"/>
      <c r="CB1890" s="64"/>
      <c r="CC1890" s="64"/>
      <c r="CD1890" s="64"/>
      <c r="CE1890" s="64"/>
      <c r="CF1890" s="64"/>
      <c r="CG1890" s="64"/>
      <c r="CH1890" s="64"/>
      <c r="CI1890" s="64"/>
      <c r="CJ1890" s="64"/>
      <c r="CK1890" s="64"/>
      <c r="CL1890" s="64"/>
      <c r="CM1890" s="64"/>
      <c r="CN1890" s="64"/>
      <c r="CO1890" s="64"/>
      <c r="CP1890" s="64"/>
      <c r="CQ1890" s="64"/>
      <c r="CR1890" s="64"/>
      <c r="CS1890" s="64"/>
      <c r="CT1890" s="64"/>
      <c r="CU1890" s="64"/>
      <c r="CV1890" s="64"/>
      <c r="CW1890" s="64"/>
      <c r="CX1890" s="64"/>
      <c r="CY1890" s="64"/>
      <c r="CZ1890" s="64"/>
      <c r="DA1890" s="64"/>
      <c r="DB1890" s="64"/>
      <c r="DC1890" s="64"/>
      <c r="DD1890" s="64"/>
      <c r="DE1890" s="64"/>
      <c r="DF1890" s="64"/>
      <c r="DG1890" s="64"/>
      <c r="DH1890" s="64"/>
      <c r="DI1890" s="64"/>
      <c r="DJ1890" s="64"/>
      <c r="DK1890" s="64"/>
      <c r="DL1890" s="64"/>
      <c r="DM1890" s="64"/>
      <c r="DN1890" s="64"/>
      <c r="DO1890" s="64"/>
      <c r="DP1890" s="64"/>
      <c r="DQ1890" s="64"/>
      <c r="DR1890" s="64"/>
      <c r="DS1890" s="64"/>
      <c r="DT1890" s="64"/>
      <c r="DU1890" s="64"/>
      <c r="DV1890" s="64"/>
      <c r="DW1890" s="64"/>
      <c r="DX1890" s="64"/>
      <c r="DY1890" s="64"/>
      <c r="DZ1890" s="64"/>
      <c r="EA1890" s="64"/>
      <c r="EB1890" s="64"/>
      <c r="EC1890" s="64"/>
      <c r="ED1890" s="64"/>
      <c r="EE1890" s="64"/>
      <c r="EF1890" s="64"/>
      <c r="EG1890" s="64"/>
      <c r="EH1890" s="64"/>
      <c r="EI1890" s="64"/>
      <c r="EJ1890" s="64"/>
      <c r="EK1890" s="64"/>
      <c r="EL1890" s="64"/>
      <c r="EM1890" s="64"/>
      <c r="EN1890" s="64"/>
      <c r="EO1890" s="64"/>
      <c r="EP1890" s="64"/>
      <c r="EQ1890" s="64"/>
      <c r="ER1890" s="64"/>
      <c r="ES1890" s="64"/>
      <c r="ET1890" s="64"/>
      <c r="EU1890" s="64"/>
      <c r="EV1890" s="64"/>
      <c r="EW1890" s="64"/>
      <c r="EX1890" s="64"/>
      <c r="EY1890" s="64"/>
      <c r="EZ1890" s="64"/>
      <c r="FA1890" s="64"/>
      <c r="FB1890" s="64"/>
      <c r="FC1890" s="64"/>
      <c r="FD1890" s="64"/>
      <c r="FE1890" s="64"/>
      <c r="FF1890" s="64"/>
      <c r="FG1890" s="64"/>
      <c r="FH1890" s="64"/>
      <c r="FI1890" s="64"/>
      <c r="FJ1890" s="64"/>
      <c r="FK1890" s="64"/>
      <c r="FL1890" s="64"/>
      <c r="FM1890" s="64"/>
      <c r="FN1890" s="64"/>
      <c r="FO1890" s="64"/>
      <c r="FP1890" s="64"/>
      <c r="FQ1890" s="64"/>
      <c r="FR1890" s="64"/>
      <c r="FS1890" s="64"/>
      <c r="FT1890" s="64"/>
    </row>
    <row r="1891" spans="1:176" ht="15" x14ac:dyDescent="0.25">
      <c r="A1891" s="20">
        <f t="shared" si="445"/>
        <v>45644</v>
      </c>
      <c r="B1891" s="22">
        <f t="shared" ca="1" si="436"/>
        <v>1.2781491615806935</v>
      </c>
      <c r="C1891" s="22">
        <f t="shared" ca="1" si="446"/>
        <v>0.97614444</v>
      </c>
      <c r="D1891" s="23">
        <f ca="1">IF(A1891&lt;$B$1,VLOOKUP(A1891,[1]DI!$A$4:$B$15000,2,FALSE),0)</f>
        <v>0.1215</v>
      </c>
      <c r="E1891" s="22">
        <f t="shared" ca="1" si="437"/>
        <v>4.5512999999999999E-4</v>
      </c>
      <c r="F1891" s="23">
        <f t="shared" si="438"/>
        <v>1.3</v>
      </c>
      <c r="G1891" s="24">
        <f t="shared" ca="1" si="439"/>
        <v>1.0005916690000001</v>
      </c>
      <c r="H1891" s="22">
        <f ca="1">TRUNC(PRODUCT(G$10:G1890),15)</f>
        <v>1.7208515374214299</v>
      </c>
      <c r="I1891" s="22">
        <f t="shared" ca="1" si="440"/>
        <v>1.5015535581434301</v>
      </c>
      <c r="J1891" s="22">
        <f t="shared" ca="1" si="441"/>
        <v>1.1460473900000001</v>
      </c>
      <c r="K1891" s="110">
        <f t="shared" ca="1" si="434"/>
        <v>0.30200472158069347</v>
      </c>
      <c r="L1891" s="115">
        <v>0</v>
      </c>
      <c r="M1891" s="67">
        <f>IF(L1891&gt;0,VLOOKUP(L1891,S$12:$AB$125,7),0)</f>
        <v>0</v>
      </c>
      <c r="N1891" s="2">
        <f t="shared" si="435"/>
        <v>0</v>
      </c>
      <c r="O1891" s="22">
        <f t="shared" ca="1" si="442"/>
        <v>0.30200472158069347</v>
      </c>
      <c r="P1891" s="25" t="str">
        <f t="shared" si="443"/>
        <v>A+J=</v>
      </c>
      <c r="Q1891" s="26">
        <f t="shared" si="444"/>
        <v>45306</v>
      </c>
      <c r="R1891" s="4"/>
      <c r="S1891" s="98"/>
      <c r="U1891" s="4"/>
      <c r="V1891" s="4"/>
      <c r="W1891" s="4"/>
      <c r="X1891" s="4"/>
      <c r="Y1891" s="4"/>
      <c r="Z1891" s="4"/>
      <c r="AA1891" s="4"/>
      <c r="AB1891" s="4"/>
      <c r="AC1891" s="4"/>
      <c r="AD1891" s="64"/>
      <c r="AE1891" s="64"/>
      <c r="AF1891" s="64"/>
      <c r="AG1891" s="64"/>
      <c r="AH1891" s="64"/>
      <c r="AI1891" s="64"/>
      <c r="AJ1891" s="64"/>
      <c r="AK1891" s="64"/>
      <c r="AL1891" s="64"/>
      <c r="AM1891" s="64"/>
      <c r="AN1891" s="64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64"/>
      <c r="BJ1891" s="64"/>
      <c r="BK1891" s="64"/>
      <c r="BL1891" s="64"/>
      <c r="BM1891" s="64"/>
      <c r="BN1891" s="64"/>
      <c r="BO1891" s="64"/>
      <c r="BP1891" s="64"/>
      <c r="BQ1891" s="64"/>
      <c r="BR1891" s="64"/>
      <c r="BS1891" s="64"/>
      <c r="BT1891" s="64"/>
      <c r="BU1891" s="64"/>
      <c r="BV1891" s="64"/>
      <c r="BW1891" s="64"/>
      <c r="BX1891" s="64"/>
      <c r="BY1891" s="64"/>
      <c r="BZ1891" s="64"/>
      <c r="CA1891" s="64"/>
      <c r="CB1891" s="64"/>
      <c r="CC1891" s="64"/>
      <c r="CD1891" s="64"/>
      <c r="CE1891" s="64"/>
      <c r="CF1891" s="64"/>
      <c r="CG1891" s="64"/>
      <c r="CH1891" s="64"/>
      <c r="CI1891" s="64"/>
      <c r="CJ1891" s="64"/>
      <c r="CK1891" s="64"/>
      <c r="CL1891" s="64"/>
      <c r="CM1891" s="64"/>
      <c r="CN1891" s="64"/>
      <c r="CO1891" s="64"/>
      <c r="CP1891" s="64"/>
      <c r="CQ1891" s="64"/>
      <c r="CR1891" s="64"/>
      <c r="CS1891" s="64"/>
      <c r="CT1891" s="64"/>
      <c r="CU1891" s="64"/>
      <c r="CV1891" s="64"/>
      <c r="CW1891" s="64"/>
      <c r="CX1891" s="64"/>
      <c r="CY1891" s="64"/>
      <c r="CZ1891" s="64"/>
      <c r="DA1891" s="64"/>
      <c r="DB1891" s="64"/>
      <c r="DC1891" s="64"/>
      <c r="DD1891" s="64"/>
      <c r="DE1891" s="64"/>
      <c r="DF1891" s="64"/>
      <c r="DG1891" s="64"/>
      <c r="DH1891" s="64"/>
      <c r="DI1891" s="64"/>
      <c r="DJ1891" s="64"/>
      <c r="DK1891" s="64"/>
      <c r="DL1891" s="64"/>
      <c r="DM1891" s="64"/>
      <c r="DN1891" s="64"/>
      <c r="DO1891" s="64"/>
      <c r="DP1891" s="64"/>
      <c r="DQ1891" s="64"/>
      <c r="DR1891" s="64"/>
      <c r="DS1891" s="64"/>
      <c r="DT1891" s="64"/>
      <c r="DU1891" s="64"/>
      <c r="DV1891" s="64"/>
      <c r="DW1891" s="64"/>
      <c r="DX1891" s="64"/>
      <c r="DY1891" s="64"/>
      <c r="DZ1891" s="64"/>
      <c r="EA1891" s="64"/>
      <c r="EB1891" s="64"/>
      <c r="EC1891" s="64"/>
      <c r="ED1891" s="64"/>
      <c r="EE1891" s="64"/>
      <c r="EF1891" s="64"/>
      <c r="EG1891" s="64"/>
      <c r="EH1891" s="64"/>
      <c r="EI1891" s="64"/>
      <c r="EJ1891" s="64"/>
      <c r="EK1891" s="64"/>
      <c r="EL1891" s="64"/>
      <c r="EM1891" s="64"/>
      <c r="EN1891" s="64"/>
      <c r="EO1891" s="64"/>
      <c r="EP1891" s="64"/>
      <c r="EQ1891" s="64"/>
      <c r="ER1891" s="64"/>
      <c r="ES1891" s="64"/>
      <c r="ET1891" s="64"/>
      <c r="EU1891" s="64"/>
      <c r="EV1891" s="64"/>
      <c r="EW1891" s="64"/>
      <c r="EX1891" s="64"/>
      <c r="EY1891" s="64"/>
      <c r="EZ1891" s="64"/>
      <c r="FA1891" s="64"/>
      <c r="FB1891" s="64"/>
      <c r="FC1891" s="64"/>
      <c r="FD1891" s="64"/>
      <c r="FE1891" s="64"/>
      <c r="FF1891" s="64"/>
      <c r="FG1891" s="64"/>
      <c r="FH1891" s="64"/>
      <c r="FI1891" s="64"/>
      <c r="FJ1891" s="64"/>
      <c r="FK1891" s="64"/>
      <c r="FL1891" s="64"/>
      <c r="FM1891" s="64"/>
      <c r="FN1891" s="64"/>
      <c r="FO1891" s="64"/>
      <c r="FP1891" s="64"/>
      <c r="FQ1891" s="64"/>
      <c r="FR1891" s="64"/>
      <c r="FS1891" s="64"/>
      <c r="FT1891" s="64"/>
    </row>
    <row r="1892" spans="1:176" ht="15" x14ac:dyDescent="0.25">
      <c r="A1892" s="20">
        <f t="shared" si="445"/>
        <v>45645</v>
      </c>
      <c r="B1892" s="22">
        <f t="shared" ca="1" si="436"/>
        <v>1.2789054080042703</v>
      </c>
      <c r="C1892" s="22">
        <f t="shared" ca="1" si="446"/>
        <v>0.97614444</v>
      </c>
      <c r="D1892" s="23">
        <f ca="1">IF(A1892&lt;$B$1,VLOOKUP(A1892,[1]DI!$A$4:$B$15000,2,FALSE),0)</f>
        <v>0.1215</v>
      </c>
      <c r="E1892" s="22">
        <f t="shared" ca="1" si="437"/>
        <v>4.5512999999999999E-4</v>
      </c>
      <c r="F1892" s="23">
        <f t="shared" si="438"/>
        <v>1.3</v>
      </c>
      <c r="G1892" s="24">
        <f t="shared" ca="1" si="439"/>
        <v>1.0005916690000001</v>
      </c>
      <c r="H1892" s="22">
        <f ca="1">TRUNC(PRODUCT(G$10:G1891),15)</f>
        <v>1.7218697119297199</v>
      </c>
      <c r="I1892" s="22">
        <f t="shared" ca="1" si="440"/>
        <v>1.5015535581434301</v>
      </c>
      <c r="J1892" s="22">
        <f t="shared" ca="1" si="441"/>
        <v>1.14672547</v>
      </c>
      <c r="K1892" s="110">
        <f t="shared" ca="1" si="434"/>
        <v>0.30276096800427033</v>
      </c>
      <c r="L1892" s="115">
        <v>0</v>
      </c>
      <c r="M1892" s="67">
        <f>IF(L1892&gt;0,VLOOKUP(L1892,S$12:$AB$125,7),0)</f>
        <v>0</v>
      </c>
      <c r="N1892" s="2">
        <f t="shared" si="435"/>
        <v>0</v>
      </c>
      <c r="O1892" s="22">
        <f t="shared" ca="1" si="442"/>
        <v>0.30276096800427033</v>
      </c>
      <c r="P1892" s="25" t="str">
        <f t="shared" si="443"/>
        <v>A+J=</v>
      </c>
      <c r="Q1892" s="26">
        <f t="shared" si="444"/>
        <v>45306</v>
      </c>
      <c r="R1892" s="4"/>
      <c r="S1892" s="98"/>
      <c r="U1892" s="4"/>
      <c r="V1892" s="4"/>
      <c r="W1892" s="4"/>
      <c r="X1892" s="4"/>
      <c r="Y1892" s="4"/>
      <c r="Z1892" s="4"/>
      <c r="AA1892" s="4"/>
      <c r="AB1892" s="4"/>
      <c r="AC1892" s="4"/>
      <c r="AD1892" s="64"/>
      <c r="AE1892" s="64"/>
      <c r="AF1892" s="64"/>
      <c r="AG1892" s="64"/>
      <c r="AH1892" s="64"/>
      <c r="AI1892" s="64"/>
      <c r="AJ1892" s="64"/>
      <c r="AK1892" s="64"/>
      <c r="AL1892" s="64"/>
      <c r="AM1892" s="64"/>
      <c r="AN1892" s="64"/>
      <c r="AO1892" s="64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64"/>
      <c r="BB1892" s="64"/>
      <c r="BC1892" s="64"/>
      <c r="BD1892" s="64"/>
      <c r="BE1892" s="64"/>
      <c r="BF1892" s="64"/>
      <c r="BG1892" s="64"/>
      <c r="BH1892" s="64"/>
      <c r="BI1892" s="64"/>
      <c r="BJ1892" s="64"/>
      <c r="BK1892" s="64"/>
      <c r="BL1892" s="64"/>
      <c r="BM1892" s="64"/>
      <c r="BN1892" s="64"/>
      <c r="BO1892" s="64"/>
      <c r="BP1892" s="64"/>
      <c r="BQ1892" s="64"/>
      <c r="BR1892" s="64"/>
      <c r="BS1892" s="64"/>
      <c r="BT1892" s="64"/>
      <c r="BU1892" s="64"/>
      <c r="BV1892" s="64"/>
      <c r="BW1892" s="64"/>
      <c r="BX1892" s="64"/>
      <c r="BY1892" s="64"/>
      <c r="BZ1892" s="64"/>
      <c r="CA1892" s="64"/>
      <c r="CB1892" s="64"/>
      <c r="CC1892" s="64"/>
      <c r="CD1892" s="64"/>
      <c r="CE1892" s="64"/>
      <c r="CF1892" s="64"/>
      <c r="CG1892" s="64"/>
      <c r="CH1892" s="64"/>
      <c r="CI1892" s="64"/>
      <c r="CJ1892" s="64"/>
      <c r="CK1892" s="64"/>
      <c r="CL1892" s="64"/>
      <c r="CM1892" s="64"/>
      <c r="CN1892" s="64"/>
      <c r="CO1892" s="64"/>
      <c r="CP1892" s="64"/>
      <c r="CQ1892" s="64"/>
      <c r="CR1892" s="64"/>
      <c r="CS1892" s="64"/>
      <c r="CT1892" s="64"/>
      <c r="CU1892" s="64"/>
      <c r="CV1892" s="64"/>
      <c r="CW1892" s="64"/>
      <c r="CX1892" s="64"/>
      <c r="CY1892" s="64"/>
      <c r="CZ1892" s="64"/>
      <c r="DA1892" s="64"/>
      <c r="DB1892" s="64"/>
      <c r="DC1892" s="64"/>
      <c r="DD1892" s="64"/>
      <c r="DE1892" s="64"/>
      <c r="DF1892" s="64"/>
      <c r="DG1892" s="64"/>
      <c r="DH1892" s="64"/>
      <c r="DI1892" s="64"/>
      <c r="DJ1892" s="64"/>
      <c r="DK1892" s="64"/>
      <c r="DL1892" s="64"/>
      <c r="DM1892" s="64"/>
      <c r="DN1892" s="64"/>
      <c r="DO1892" s="64"/>
      <c r="DP1892" s="64"/>
      <c r="DQ1892" s="64"/>
      <c r="DR1892" s="64"/>
      <c r="DS1892" s="64"/>
      <c r="DT1892" s="64"/>
      <c r="DU1892" s="64"/>
      <c r="DV1892" s="64"/>
      <c r="DW1892" s="64"/>
      <c r="DX1892" s="64"/>
      <c r="DY1892" s="64"/>
      <c r="DZ1892" s="64"/>
      <c r="EA1892" s="64"/>
      <c r="EB1892" s="64"/>
      <c r="EC1892" s="64"/>
      <c r="ED1892" s="64"/>
      <c r="EE1892" s="64"/>
      <c r="EF1892" s="64"/>
      <c r="EG1892" s="64"/>
      <c r="EH1892" s="64"/>
      <c r="EI1892" s="64"/>
      <c r="EJ1892" s="64"/>
      <c r="EK1892" s="64"/>
      <c r="EL1892" s="64"/>
      <c r="EM1892" s="64"/>
      <c r="EN1892" s="64"/>
      <c r="EO1892" s="64"/>
      <c r="EP1892" s="64"/>
      <c r="EQ1892" s="64"/>
      <c r="ER1892" s="64"/>
      <c r="ES1892" s="64"/>
      <c r="ET1892" s="64"/>
      <c r="EU1892" s="64"/>
      <c r="EV1892" s="64"/>
      <c r="EW1892" s="64"/>
      <c r="EX1892" s="64"/>
      <c r="EY1892" s="64"/>
      <c r="EZ1892" s="64"/>
      <c r="FA1892" s="64"/>
      <c r="FB1892" s="64"/>
      <c r="FC1892" s="64"/>
      <c r="FD1892" s="64"/>
      <c r="FE1892" s="64"/>
      <c r="FF1892" s="64"/>
      <c r="FG1892" s="64"/>
      <c r="FH1892" s="64"/>
      <c r="FI1892" s="64"/>
      <c r="FJ1892" s="64"/>
      <c r="FK1892" s="64"/>
      <c r="FL1892" s="64"/>
      <c r="FM1892" s="64"/>
      <c r="FN1892" s="64"/>
      <c r="FO1892" s="64"/>
      <c r="FP1892" s="64"/>
      <c r="FQ1892" s="64"/>
      <c r="FR1892" s="64"/>
      <c r="FS1892" s="64"/>
      <c r="FT1892" s="64"/>
    </row>
    <row r="1893" spans="1:176" ht="15" x14ac:dyDescent="0.25">
      <c r="A1893" s="20">
        <f t="shared" si="445"/>
        <v>45646</v>
      </c>
      <c r="B1893" s="22">
        <f t="shared" ca="1" si="436"/>
        <v>1.2796620900769882</v>
      </c>
      <c r="C1893" s="22">
        <f t="shared" ca="1" si="446"/>
        <v>0.97614444</v>
      </c>
      <c r="D1893" s="23">
        <f ca="1">IF(A1893&lt;$B$1,VLOOKUP(A1893,[1]DI!$A$4:$B$15000,2,FALSE),0)</f>
        <v>0.1215</v>
      </c>
      <c r="E1893" s="22">
        <f t="shared" ca="1" si="437"/>
        <v>4.5512999999999999E-4</v>
      </c>
      <c r="F1893" s="23">
        <f t="shared" si="438"/>
        <v>1.3</v>
      </c>
      <c r="G1893" s="24">
        <f t="shared" ca="1" si="439"/>
        <v>1.0005916690000001</v>
      </c>
      <c r="H1893" s="22">
        <f ca="1">TRUNC(PRODUCT(G$10:G1892),15)</f>
        <v>1.72288848886031</v>
      </c>
      <c r="I1893" s="22">
        <f t="shared" ca="1" si="440"/>
        <v>1.5015535581434301</v>
      </c>
      <c r="J1893" s="22">
        <f t="shared" ca="1" si="441"/>
        <v>1.14740395</v>
      </c>
      <c r="K1893" s="110">
        <f t="shared" ca="1" si="434"/>
        <v>0.30351765007698811</v>
      </c>
      <c r="L1893" s="115">
        <v>0</v>
      </c>
      <c r="M1893" s="67">
        <f>IF(L1893&gt;0,VLOOKUP(L1893,S$12:$AB$125,7),0)</f>
        <v>0</v>
      </c>
      <c r="N1893" s="2">
        <f t="shared" si="435"/>
        <v>0</v>
      </c>
      <c r="O1893" s="22">
        <f t="shared" ca="1" si="442"/>
        <v>0.30351765007698811</v>
      </c>
      <c r="P1893" s="25" t="str">
        <f t="shared" si="443"/>
        <v>A+J=</v>
      </c>
      <c r="Q1893" s="26">
        <f t="shared" si="444"/>
        <v>45306</v>
      </c>
      <c r="R1893" s="4"/>
      <c r="S1893" s="98"/>
      <c r="U1893" s="4"/>
      <c r="V1893" s="4"/>
      <c r="W1893" s="4"/>
      <c r="X1893" s="4"/>
      <c r="Y1893" s="4"/>
      <c r="Z1893" s="4"/>
      <c r="AA1893" s="4"/>
      <c r="AB1893" s="4"/>
      <c r="AC1893" s="4"/>
      <c r="AD1893" s="64"/>
      <c r="AE1893" s="64"/>
      <c r="AF1893" s="64"/>
      <c r="AG1893" s="64"/>
      <c r="AH1893" s="64"/>
      <c r="AI1893" s="64"/>
      <c r="AJ1893" s="64"/>
      <c r="AK1893" s="64"/>
      <c r="AL1893" s="64"/>
      <c r="AM1893" s="64"/>
      <c r="AN1893" s="64"/>
      <c r="AO1893" s="64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4"/>
      <c r="AZ1893" s="64"/>
      <c r="BA1893" s="64"/>
      <c r="BB1893" s="64"/>
      <c r="BC1893" s="64"/>
      <c r="BD1893" s="64"/>
      <c r="BE1893" s="64"/>
      <c r="BF1893" s="64"/>
      <c r="BG1893" s="64"/>
      <c r="BH1893" s="64"/>
      <c r="BI1893" s="64"/>
      <c r="BJ1893" s="64"/>
      <c r="BK1893" s="64"/>
      <c r="BL1893" s="64"/>
      <c r="BM1893" s="64"/>
      <c r="BN1893" s="64"/>
      <c r="BO1893" s="64"/>
      <c r="BP1893" s="64"/>
      <c r="BQ1893" s="64"/>
      <c r="BR1893" s="64"/>
      <c r="BS1893" s="64"/>
      <c r="BT1893" s="64"/>
      <c r="BU1893" s="64"/>
      <c r="BV1893" s="64"/>
      <c r="BW1893" s="64"/>
      <c r="BX1893" s="64"/>
      <c r="BY1893" s="64"/>
      <c r="BZ1893" s="64"/>
      <c r="CA1893" s="64"/>
      <c r="CB1893" s="64"/>
      <c r="CC1893" s="64"/>
      <c r="CD1893" s="64"/>
      <c r="CE1893" s="64"/>
      <c r="CF1893" s="64"/>
      <c r="CG1893" s="64"/>
      <c r="CH1893" s="64"/>
      <c r="CI1893" s="64"/>
      <c r="CJ1893" s="64"/>
      <c r="CK1893" s="64"/>
      <c r="CL1893" s="64"/>
      <c r="CM1893" s="64"/>
      <c r="CN1893" s="64"/>
      <c r="CO1893" s="64"/>
      <c r="CP1893" s="64"/>
      <c r="CQ1893" s="64"/>
      <c r="CR1893" s="64"/>
      <c r="CS1893" s="64"/>
      <c r="CT1893" s="64"/>
      <c r="CU1893" s="64"/>
      <c r="CV1893" s="64"/>
      <c r="CW1893" s="64"/>
      <c r="CX1893" s="64"/>
      <c r="CY1893" s="64"/>
      <c r="CZ1893" s="64"/>
      <c r="DA1893" s="64"/>
      <c r="DB1893" s="64"/>
      <c r="DC1893" s="64"/>
      <c r="DD1893" s="64"/>
      <c r="DE1893" s="64"/>
      <c r="DF1893" s="64"/>
      <c r="DG1893" s="64"/>
      <c r="DH1893" s="64"/>
      <c r="DI1893" s="64"/>
      <c r="DJ1893" s="64"/>
      <c r="DK1893" s="64"/>
      <c r="DL1893" s="64"/>
      <c r="DM1893" s="64"/>
      <c r="DN1893" s="64"/>
      <c r="DO1893" s="64"/>
      <c r="DP1893" s="64"/>
      <c r="DQ1893" s="64"/>
      <c r="DR1893" s="64"/>
      <c r="DS1893" s="64"/>
      <c r="DT1893" s="64"/>
      <c r="DU1893" s="64"/>
      <c r="DV1893" s="64"/>
      <c r="DW1893" s="64"/>
      <c r="DX1893" s="64"/>
      <c r="DY1893" s="64"/>
      <c r="DZ1893" s="64"/>
      <c r="EA1893" s="64"/>
      <c r="EB1893" s="64"/>
      <c r="EC1893" s="64"/>
      <c r="ED1893" s="64"/>
      <c r="EE1893" s="64"/>
      <c r="EF1893" s="64"/>
      <c r="EG1893" s="64"/>
      <c r="EH1893" s="64"/>
      <c r="EI1893" s="64"/>
      <c r="EJ1893" s="64"/>
      <c r="EK1893" s="64"/>
      <c r="EL1893" s="64"/>
      <c r="EM1893" s="64"/>
      <c r="EN1893" s="64"/>
      <c r="EO1893" s="64"/>
      <c r="EP1893" s="64"/>
      <c r="EQ1893" s="64"/>
      <c r="ER1893" s="64"/>
      <c r="ES1893" s="64"/>
      <c r="ET1893" s="64"/>
      <c r="EU1893" s="64"/>
      <c r="EV1893" s="64"/>
      <c r="EW1893" s="64"/>
      <c r="EX1893" s="64"/>
      <c r="EY1893" s="64"/>
      <c r="EZ1893" s="64"/>
      <c r="FA1893" s="64"/>
      <c r="FB1893" s="64"/>
      <c r="FC1893" s="64"/>
      <c r="FD1893" s="64"/>
      <c r="FE1893" s="64"/>
      <c r="FF1893" s="64"/>
      <c r="FG1893" s="64"/>
      <c r="FH1893" s="64"/>
      <c r="FI1893" s="64"/>
      <c r="FJ1893" s="64"/>
      <c r="FK1893" s="64"/>
      <c r="FL1893" s="64"/>
      <c r="FM1893" s="64"/>
      <c r="FN1893" s="64"/>
      <c r="FO1893" s="64"/>
      <c r="FP1893" s="64"/>
      <c r="FQ1893" s="64"/>
      <c r="FR1893" s="64"/>
      <c r="FS1893" s="64"/>
      <c r="FT1893" s="64"/>
    </row>
    <row r="1894" spans="1:176" ht="15" x14ac:dyDescent="0.25">
      <c r="A1894" s="20">
        <f t="shared" si="445"/>
        <v>45647</v>
      </c>
      <c r="B1894" s="22">
        <f t="shared" ca="1" si="436"/>
        <v>1.2804192391900753</v>
      </c>
      <c r="C1894" s="22">
        <f t="shared" ca="1" si="446"/>
        <v>0.97614444</v>
      </c>
      <c r="D1894" s="23">
        <f ca="1">IF(A1894&lt;$B$1,VLOOKUP(A1894,[1]DI!$A$4:$B$15000,2,FALSE),0)</f>
        <v>0</v>
      </c>
      <c r="E1894" s="22">
        <f t="shared" ca="1" si="437"/>
        <v>0</v>
      </c>
      <c r="F1894" s="23">
        <f t="shared" si="438"/>
        <v>1.3</v>
      </c>
      <c r="G1894" s="24">
        <f t="shared" ca="1" si="439"/>
        <v>1</v>
      </c>
      <c r="H1894" s="22">
        <f ca="1">TRUNC(PRODUCT(G$10:G1893),15)</f>
        <v>1.7239078685696301</v>
      </c>
      <c r="I1894" s="22">
        <f t="shared" ca="1" si="440"/>
        <v>1.5015535581434301</v>
      </c>
      <c r="J1894" s="22">
        <f t="shared" ca="1" si="441"/>
        <v>1.14808284</v>
      </c>
      <c r="K1894" s="110">
        <f t="shared" ca="1" si="434"/>
        <v>0.30427479919007527</v>
      </c>
      <c r="L1894" s="115">
        <v>0</v>
      </c>
      <c r="M1894" s="67">
        <f>IF(L1894&gt;0,VLOOKUP(L1894,S$12:$AB$125,7),0)</f>
        <v>0</v>
      </c>
      <c r="N1894" s="2">
        <f t="shared" si="435"/>
        <v>0</v>
      </c>
      <c r="O1894" s="22">
        <f t="shared" ca="1" si="442"/>
        <v>0.30427479919007527</v>
      </c>
      <c r="P1894" s="25" t="str">
        <f t="shared" si="443"/>
        <v>A+J=</v>
      </c>
      <c r="Q1894" s="26">
        <f t="shared" si="444"/>
        <v>45306</v>
      </c>
      <c r="R1894" s="4"/>
      <c r="S1894" s="98"/>
      <c r="U1894" s="4"/>
      <c r="V1894" s="4"/>
      <c r="W1894" s="4"/>
      <c r="X1894" s="4"/>
      <c r="Y1894" s="4"/>
      <c r="Z1894" s="4"/>
      <c r="AA1894" s="4"/>
      <c r="AB1894" s="4"/>
      <c r="AC1894" s="4"/>
      <c r="AD1894" s="64"/>
      <c r="AE1894" s="64"/>
      <c r="AF1894" s="64"/>
      <c r="AG1894" s="64"/>
      <c r="AH1894" s="64"/>
      <c r="AI1894" s="64"/>
      <c r="AJ1894" s="64"/>
      <c r="AK1894" s="64"/>
      <c r="AL1894" s="64"/>
      <c r="AM1894" s="64"/>
      <c r="AN1894" s="64"/>
      <c r="AO1894" s="64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64"/>
      <c r="BB1894" s="64"/>
      <c r="BC1894" s="64"/>
      <c r="BD1894" s="64"/>
      <c r="BE1894" s="64"/>
      <c r="BF1894" s="64"/>
      <c r="BG1894" s="64"/>
      <c r="BH1894" s="64"/>
      <c r="BI1894" s="64"/>
      <c r="BJ1894" s="64"/>
      <c r="BK1894" s="64"/>
      <c r="BL1894" s="64"/>
      <c r="BM1894" s="64"/>
      <c r="BN1894" s="64"/>
      <c r="BO1894" s="64"/>
      <c r="BP1894" s="64"/>
      <c r="BQ1894" s="64"/>
      <c r="BR1894" s="64"/>
      <c r="BS1894" s="64"/>
      <c r="BT1894" s="64"/>
      <c r="BU1894" s="64"/>
      <c r="BV1894" s="64"/>
      <c r="BW1894" s="64"/>
      <c r="BX1894" s="64"/>
      <c r="BY1894" s="64"/>
      <c r="BZ1894" s="64"/>
      <c r="CA1894" s="64"/>
      <c r="CB1894" s="64"/>
      <c r="CC1894" s="64"/>
      <c r="CD1894" s="64"/>
      <c r="CE1894" s="64"/>
      <c r="CF1894" s="64"/>
      <c r="CG1894" s="64"/>
      <c r="CH1894" s="64"/>
      <c r="CI1894" s="64"/>
      <c r="CJ1894" s="64"/>
      <c r="CK1894" s="64"/>
      <c r="CL1894" s="64"/>
      <c r="CM1894" s="64"/>
      <c r="CN1894" s="64"/>
      <c r="CO1894" s="64"/>
      <c r="CP1894" s="64"/>
      <c r="CQ1894" s="64"/>
      <c r="CR1894" s="64"/>
      <c r="CS1894" s="64"/>
      <c r="CT1894" s="64"/>
      <c r="CU1894" s="64"/>
      <c r="CV1894" s="64"/>
      <c r="CW1894" s="64"/>
      <c r="CX1894" s="64"/>
      <c r="CY1894" s="64"/>
      <c r="CZ1894" s="64"/>
      <c r="DA1894" s="64"/>
      <c r="DB1894" s="64"/>
      <c r="DC1894" s="64"/>
      <c r="DD1894" s="64"/>
      <c r="DE1894" s="64"/>
      <c r="DF1894" s="64"/>
      <c r="DG1894" s="64"/>
      <c r="DH1894" s="64"/>
      <c r="DI1894" s="64"/>
      <c r="DJ1894" s="64"/>
      <c r="DK1894" s="64"/>
      <c r="DL1894" s="64"/>
      <c r="DM1894" s="64"/>
      <c r="DN1894" s="64"/>
      <c r="DO1894" s="64"/>
      <c r="DP1894" s="64"/>
      <c r="DQ1894" s="64"/>
      <c r="DR1894" s="64"/>
      <c r="DS1894" s="64"/>
      <c r="DT1894" s="64"/>
      <c r="DU1894" s="64"/>
      <c r="DV1894" s="64"/>
      <c r="DW1894" s="64"/>
      <c r="DX1894" s="64"/>
      <c r="DY1894" s="64"/>
      <c r="DZ1894" s="64"/>
      <c r="EA1894" s="64"/>
      <c r="EB1894" s="64"/>
      <c r="EC1894" s="64"/>
      <c r="ED1894" s="64"/>
      <c r="EE1894" s="64"/>
      <c r="EF1894" s="64"/>
      <c r="EG1894" s="64"/>
      <c r="EH1894" s="64"/>
      <c r="EI1894" s="64"/>
      <c r="EJ1894" s="64"/>
      <c r="EK1894" s="64"/>
      <c r="EL1894" s="64"/>
      <c r="EM1894" s="64"/>
      <c r="EN1894" s="64"/>
      <c r="EO1894" s="64"/>
      <c r="EP1894" s="64"/>
      <c r="EQ1894" s="64"/>
      <c r="ER1894" s="64"/>
      <c r="ES1894" s="64"/>
      <c r="ET1894" s="64"/>
      <c r="EU1894" s="64"/>
      <c r="EV1894" s="64"/>
      <c r="EW1894" s="64"/>
      <c r="EX1894" s="64"/>
      <c r="EY1894" s="64"/>
      <c r="EZ1894" s="64"/>
      <c r="FA1894" s="64"/>
      <c r="FB1894" s="64"/>
      <c r="FC1894" s="64"/>
      <c r="FD1894" s="64"/>
      <c r="FE1894" s="64"/>
      <c r="FF1894" s="64"/>
      <c r="FG1894" s="64"/>
      <c r="FH1894" s="64"/>
      <c r="FI1894" s="64"/>
      <c r="FJ1894" s="64"/>
      <c r="FK1894" s="64"/>
      <c r="FL1894" s="64"/>
      <c r="FM1894" s="64"/>
      <c r="FN1894" s="64"/>
      <c r="FO1894" s="64"/>
      <c r="FP1894" s="64"/>
      <c r="FQ1894" s="64"/>
      <c r="FR1894" s="64"/>
      <c r="FS1894" s="64"/>
      <c r="FT1894" s="64"/>
    </row>
    <row r="1895" spans="1:176" ht="15" x14ac:dyDescent="0.25">
      <c r="A1895" s="20">
        <f t="shared" si="445"/>
        <v>45648</v>
      </c>
      <c r="B1895" s="22">
        <f t="shared" ca="1" si="436"/>
        <v>1.2804192391900753</v>
      </c>
      <c r="C1895" s="22">
        <f t="shared" ca="1" si="446"/>
        <v>0.97614444</v>
      </c>
      <c r="D1895" s="23">
        <f ca="1">IF(A1895&lt;$B$1,VLOOKUP(A1895,[1]DI!$A$4:$B$15000,2,FALSE),0)</f>
        <v>0</v>
      </c>
      <c r="E1895" s="22">
        <f t="shared" ca="1" si="437"/>
        <v>0</v>
      </c>
      <c r="F1895" s="23">
        <f t="shared" si="438"/>
        <v>1.3</v>
      </c>
      <c r="G1895" s="24">
        <f t="shared" ca="1" si="439"/>
        <v>1</v>
      </c>
      <c r="H1895" s="22">
        <f ca="1">TRUNC(PRODUCT(G$10:G1894),15)</f>
        <v>1.7239078685696301</v>
      </c>
      <c r="I1895" s="22">
        <f t="shared" ca="1" si="440"/>
        <v>1.5015535581434301</v>
      </c>
      <c r="J1895" s="22">
        <f t="shared" ca="1" si="441"/>
        <v>1.14808284</v>
      </c>
      <c r="K1895" s="110">
        <f t="shared" ca="1" si="434"/>
        <v>0.30427479919007527</v>
      </c>
      <c r="L1895" s="115">
        <v>0</v>
      </c>
      <c r="M1895" s="67">
        <f>IF(L1895&gt;0,VLOOKUP(L1895,S$12:$AB$125,7),0)</f>
        <v>0</v>
      </c>
      <c r="N1895" s="2">
        <f t="shared" si="435"/>
        <v>0</v>
      </c>
      <c r="O1895" s="22">
        <f t="shared" ca="1" si="442"/>
        <v>0.30427479919007527</v>
      </c>
      <c r="P1895" s="25" t="str">
        <f t="shared" si="443"/>
        <v>A+J=</v>
      </c>
      <c r="Q1895" s="26">
        <f t="shared" si="444"/>
        <v>45306</v>
      </c>
      <c r="R1895" s="4"/>
      <c r="S1895" s="98"/>
      <c r="U1895" s="4"/>
      <c r="V1895" s="4"/>
      <c r="W1895" s="4"/>
      <c r="X1895" s="4"/>
      <c r="Y1895" s="4"/>
      <c r="Z1895" s="4"/>
      <c r="AA1895" s="4"/>
      <c r="AB1895" s="4"/>
      <c r="AC1895" s="4"/>
      <c r="AD1895" s="64"/>
      <c r="AE1895" s="64"/>
      <c r="AF1895" s="64"/>
      <c r="AG1895" s="64"/>
      <c r="AH1895" s="64"/>
      <c r="AI1895" s="64"/>
      <c r="AJ1895" s="64"/>
      <c r="AK1895" s="64"/>
      <c r="AL1895" s="64"/>
      <c r="AM1895" s="64"/>
      <c r="AN1895" s="64"/>
      <c r="AO1895" s="64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64"/>
      <c r="BB1895" s="64"/>
      <c r="BC1895" s="64"/>
      <c r="BD1895" s="64"/>
      <c r="BE1895" s="64"/>
      <c r="BF1895" s="64"/>
      <c r="BG1895" s="64"/>
      <c r="BH1895" s="64"/>
      <c r="BI1895" s="64"/>
      <c r="BJ1895" s="64"/>
      <c r="BK1895" s="64"/>
      <c r="BL1895" s="64"/>
      <c r="BM1895" s="64"/>
      <c r="BN1895" s="64"/>
      <c r="BO1895" s="64"/>
      <c r="BP1895" s="64"/>
      <c r="BQ1895" s="64"/>
      <c r="BR1895" s="64"/>
      <c r="BS1895" s="64"/>
      <c r="BT1895" s="64"/>
      <c r="BU1895" s="64"/>
      <c r="BV1895" s="64"/>
      <c r="BW1895" s="64"/>
      <c r="BX1895" s="64"/>
      <c r="BY1895" s="64"/>
      <c r="BZ1895" s="64"/>
      <c r="CA1895" s="64"/>
      <c r="CB1895" s="64"/>
      <c r="CC1895" s="64"/>
      <c r="CD1895" s="64"/>
      <c r="CE1895" s="64"/>
      <c r="CF1895" s="64"/>
      <c r="CG1895" s="64"/>
      <c r="CH1895" s="64"/>
      <c r="CI1895" s="64"/>
      <c r="CJ1895" s="64"/>
      <c r="CK1895" s="64"/>
      <c r="CL1895" s="64"/>
      <c r="CM1895" s="64"/>
      <c r="CN1895" s="64"/>
      <c r="CO1895" s="64"/>
      <c r="CP1895" s="64"/>
      <c r="CQ1895" s="64"/>
      <c r="CR1895" s="64"/>
      <c r="CS1895" s="64"/>
      <c r="CT1895" s="64"/>
      <c r="CU1895" s="64"/>
      <c r="CV1895" s="64"/>
      <c r="CW1895" s="64"/>
      <c r="CX1895" s="64"/>
      <c r="CY1895" s="64"/>
      <c r="CZ1895" s="64"/>
      <c r="DA1895" s="64"/>
      <c r="DB1895" s="64"/>
      <c r="DC1895" s="64"/>
      <c r="DD1895" s="64"/>
      <c r="DE1895" s="64"/>
      <c r="DF1895" s="64"/>
      <c r="DG1895" s="64"/>
      <c r="DH1895" s="64"/>
      <c r="DI1895" s="64"/>
      <c r="DJ1895" s="64"/>
      <c r="DK1895" s="64"/>
      <c r="DL1895" s="64"/>
      <c r="DM1895" s="64"/>
      <c r="DN1895" s="64"/>
      <c r="DO1895" s="64"/>
      <c r="DP1895" s="64"/>
      <c r="DQ1895" s="64"/>
      <c r="DR1895" s="64"/>
      <c r="DS1895" s="64"/>
      <c r="DT1895" s="64"/>
      <c r="DU1895" s="64"/>
      <c r="DV1895" s="64"/>
      <c r="DW1895" s="64"/>
      <c r="DX1895" s="64"/>
      <c r="DY1895" s="64"/>
      <c r="DZ1895" s="64"/>
      <c r="EA1895" s="64"/>
      <c r="EB1895" s="64"/>
      <c r="EC1895" s="64"/>
      <c r="ED1895" s="64"/>
      <c r="EE1895" s="64"/>
      <c r="EF1895" s="64"/>
      <c r="EG1895" s="64"/>
      <c r="EH1895" s="64"/>
      <c r="EI1895" s="64"/>
      <c r="EJ1895" s="64"/>
      <c r="EK1895" s="64"/>
      <c r="EL1895" s="64"/>
      <c r="EM1895" s="64"/>
      <c r="EN1895" s="64"/>
      <c r="EO1895" s="64"/>
      <c r="EP1895" s="64"/>
      <c r="EQ1895" s="64"/>
      <c r="ER1895" s="64"/>
      <c r="ES1895" s="64"/>
      <c r="ET1895" s="64"/>
      <c r="EU1895" s="64"/>
      <c r="EV1895" s="64"/>
      <c r="EW1895" s="64"/>
      <c r="EX1895" s="64"/>
      <c r="EY1895" s="64"/>
      <c r="EZ1895" s="64"/>
      <c r="FA1895" s="64"/>
      <c r="FB1895" s="64"/>
      <c r="FC1895" s="64"/>
      <c r="FD1895" s="64"/>
      <c r="FE1895" s="64"/>
      <c r="FF1895" s="64"/>
      <c r="FG1895" s="64"/>
      <c r="FH1895" s="64"/>
      <c r="FI1895" s="64"/>
      <c r="FJ1895" s="64"/>
      <c r="FK1895" s="64"/>
      <c r="FL1895" s="64"/>
      <c r="FM1895" s="64"/>
      <c r="FN1895" s="64"/>
      <c r="FO1895" s="64"/>
      <c r="FP1895" s="64"/>
      <c r="FQ1895" s="64"/>
      <c r="FR1895" s="64"/>
      <c r="FS1895" s="64"/>
      <c r="FT1895" s="64"/>
    </row>
    <row r="1896" spans="1:176" ht="15" x14ac:dyDescent="0.25">
      <c r="A1896" s="20">
        <f t="shared" si="445"/>
        <v>45649</v>
      </c>
      <c r="B1896" s="22">
        <f t="shared" ca="1" si="436"/>
        <v>1.2804192391900753</v>
      </c>
      <c r="C1896" s="22">
        <f t="shared" ca="1" si="446"/>
        <v>0.97614444</v>
      </c>
      <c r="D1896" s="23">
        <f ca="1">IF(A1896&lt;$B$1,VLOOKUP(A1896,[1]DI!$A$4:$B$15000,2,FALSE),0)</f>
        <v>0.1215</v>
      </c>
      <c r="E1896" s="22">
        <f t="shared" ca="1" si="437"/>
        <v>4.5512999999999999E-4</v>
      </c>
      <c r="F1896" s="23">
        <f t="shared" si="438"/>
        <v>1.3</v>
      </c>
      <c r="G1896" s="24">
        <f t="shared" ca="1" si="439"/>
        <v>1.0005916690000001</v>
      </c>
      <c r="H1896" s="22">
        <f ca="1">TRUNC(PRODUCT(G$10:G1895),15)</f>
        <v>1.7239078685696301</v>
      </c>
      <c r="I1896" s="22">
        <f t="shared" ca="1" si="440"/>
        <v>1.5015535581434301</v>
      </c>
      <c r="J1896" s="22">
        <f t="shared" ca="1" si="441"/>
        <v>1.14808284</v>
      </c>
      <c r="K1896" s="110">
        <f t="shared" ca="1" si="434"/>
        <v>0.30427479919007527</v>
      </c>
      <c r="L1896" s="115">
        <v>0</v>
      </c>
      <c r="M1896" s="67">
        <f>IF(L1896&gt;0,VLOOKUP(L1896,S$12:$AB$125,7),0)</f>
        <v>0</v>
      </c>
      <c r="N1896" s="2">
        <f t="shared" si="435"/>
        <v>0</v>
      </c>
      <c r="O1896" s="22">
        <f t="shared" ca="1" si="442"/>
        <v>0.30427479919007527</v>
      </c>
      <c r="P1896" s="25" t="str">
        <f t="shared" si="443"/>
        <v>A+J=</v>
      </c>
      <c r="Q1896" s="26">
        <f t="shared" si="444"/>
        <v>45306</v>
      </c>
      <c r="R1896" s="4"/>
      <c r="S1896" s="98"/>
      <c r="U1896" s="4"/>
      <c r="V1896" s="4"/>
      <c r="W1896" s="4"/>
      <c r="X1896" s="4"/>
      <c r="Y1896" s="4"/>
      <c r="Z1896" s="4"/>
      <c r="AA1896" s="4"/>
      <c r="AB1896" s="4"/>
      <c r="AC1896" s="4"/>
      <c r="AD1896" s="64"/>
      <c r="AE1896" s="64"/>
      <c r="AF1896" s="64"/>
      <c r="AG1896" s="64"/>
      <c r="AH1896" s="64"/>
      <c r="AI1896" s="64"/>
      <c r="AJ1896" s="64"/>
      <c r="AK1896" s="64"/>
      <c r="AL1896" s="64"/>
      <c r="AM1896" s="64"/>
      <c r="AN1896" s="64"/>
      <c r="AO1896" s="64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4"/>
      <c r="AZ1896" s="64"/>
      <c r="BA1896" s="64"/>
      <c r="BB1896" s="64"/>
      <c r="BC1896" s="64"/>
      <c r="BD1896" s="64"/>
      <c r="BE1896" s="64"/>
      <c r="BF1896" s="64"/>
      <c r="BG1896" s="64"/>
      <c r="BH1896" s="64"/>
      <c r="BI1896" s="64"/>
      <c r="BJ1896" s="64"/>
      <c r="BK1896" s="64"/>
      <c r="BL1896" s="64"/>
      <c r="BM1896" s="64"/>
      <c r="BN1896" s="64"/>
      <c r="BO1896" s="64"/>
      <c r="BP1896" s="64"/>
      <c r="BQ1896" s="64"/>
      <c r="BR1896" s="64"/>
      <c r="BS1896" s="64"/>
      <c r="BT1896" s="64"/>
      <c r="BU1896" s="64"/>
      <c r="BV1896" s="64"/>
      <c r="BW1896" s="64"/>
      <c r="BX1896" s="64"/>
      <c r="BY1896" s="64"/>
      <c r="BZ1896" s="64"/>
      <c r="CA1896" s="64"/>
      <c r="CB1896" s="64"/>
      <c r="CC1896" s="64"/>
      <c r="CD1896" s="64"/>
      <c r="CE1896" s="64"/>
      <c r="CF1896" s="64"/>
      <c r="CG1896" s="64"/>
      <c r="CH1896" s="64"/>
      <c r="CI1896" s="64"/>
      <c r="CJ1896" s="64"/>
      <c r="CK1896" s="64"/>
      <c r="CL1896" s="64"/>
      <c r="CM1896" s="64"/>
      <c r="CN1896" s="64"/>
      <c r="CO1896" s="64"/>
      <c r="CP1896" s="64"/>
      <c r="CQ1896" s="64"/>
      <c r="CR1896" s="64"/>
      <c r="CS1896" s="64"/>
      <c r="CT1896" s="64"/>
      <c r="CU1896" s="64"/>
      <c r="CV1896" s="64"/>
      <c r="CW1896" s="64"/>
      <c r="CX1896" s="64"/>
      <c r="CY1896" s="64"/>
      <c r="CZ1896" s="64"/>
      <c r="DA1896" s="64"/>
      <c r="DB1896" s="64"/>
      <c r="DC1896" s="64"/>
      <c r="DD1896" s="64"/>
      <c r="DE1896" s="64"/>
      <c r="DF1896" s="64"/>
      <c r="DG1896" s="64"/>
      <c r="DH1896" s="64"/>
      <c r="DI1896" s="64"/>
      <c r="DJ1896" s="64"/>
      <c r="DK1896" s="64"/>
      <c r="DL1896" s="64"/>
      <c r="DM1896" s="64"/>
      <c r="DN1896" s="64"/>
      <c r="DO1896" s="64"/>
      <c r="DP1896" s="64"/>
      <c r="DQ1896" s="64"/>
      <c r="DR1896" s="64"/>
      <c r="DS1896" s="64"/>
      <c r="DT1896" s="64"/>
      <c r="DU1896" s="64"/>
      <c r="DV1896" s="64"/>
      <c r="DW1896" s="64"/>
      <c r="DX1896" s="64"/>
      <c r="DY1896" s="64"/>
      <c r="DZ1896" s="64"/>
      <c r="EA1896" s="64"/>
      <c r="EB1896" s="64"/>
      <c r="EC1896" s="64"/>
      <c r="ED1896" s="64"/>
      <c r="EE1896" s="64"/>
      <c r="EF1896" s="64"/>
      <c r="EG1896" s="64"/>
      <c r="EH1896" s="64"/>
      <c r="EI1896" s="64"/>
      <c r="EJ1896" s="64"/>
      <c r="EK1896" s="64"/>
      <c r="EL1896" s="64"/>
      <c r="EM1896" s="64"/>
      <c r="EN1896" s="64"/>
      <c r="EO1896" s="64"/>
      <c r="EP1896" s="64"/>
      <c r="EQ1896" s="64"/>
      <c r="ER1896" s="64"/>
      <c r="ES1896" s="64"/>
      <c r="ET1896" s="64"/>
      <c r="EU1896" s="64"/>
      <c r="EV1896" s="64"/>
      <c r="EW1896" s="64"/>
      <c r="EX1896" s="64"/>
      <c r="EY1896" s="64"/>
      <c r="EZ1896" s="64"/>
      <c r="FA1896" s="64"/>
      <c r="FB1896" s="64"/>
      <c r="FC1896" s="64"/>
      <c r="FD1896" s="64"/>
      <c r="FE1896" s="64"/>
      <c r="FF1896" s="64"/>
      <c r="FG1896" s="64"/>
      <c r="FH1896" s="64"/>
      <c r="FI1896" s="64"/>
      <c r="FJ1896" s="64"/>
      <c r="FK1896" s="64"/>
      <c r="FL1896" s="64"/>
      <c r="FM1896" s="64"/>
      <c r="FN1896" s="64"/>
      <c r="FO1896" s="64"/>
      <c r="FP1896" s="64"/>
      <c r="FQ1896" s="64"/>
      <c r="FR1896" s="64"/>
      <c r="FS1896" s="64"/>
      <c r="FT1896" s="64"/>
    </row>
    <row r="1897" spans="1:176" ht="15" x14ac:dyDescent="0.25">
      <c r="A1897" s="20">
        <f t="shared" si="445"/>
        <v>45650</v>
      </c>
      <c r="B1897" s="22">
        <f t="shared" ca="1" si="436"/>
        <v>1.2811768125610747</v>
      </c>
      <c r="C1897" s="22">
        <f t="shared" ca="1" si="446"/>
        <v>0.97614444</v>
      </c>
      <c r="D1897" s="23">
        <f ca="1">IF(A1897&lt;$B$1,VLOOKUP(A1897,[1]DI!$A$4:$B$15000,2,FALSE),0)</f>
        <v>0.1215</v>
      </c>
      <c r="E1897" s="22">
        <f t="shared" ca="1" si="437"/>
        <v>4.5512999999999999E-4</v>
      </c>
      <c r="F1897" s="23">
        <f t="shared" si="438"/>
        <v>1.3</v>
      </c>
      <c r="G1897" s="24">
        <f t="shared" ca="1" si="439"/>
        <v>1.0005916690000001</v>
      </c>
      <c r="H1897" s="22">
        <f ca="1">TRUNC(PRODUCT(G$10:G1896),15)</f>
        <v>1.72492785141432</v>
      </c>
      <c r="I1897" s="22">
        <f t="shared" ca="1" si="440"/>
        <v>1.5015535581434301</v>
      </c>
      <c r="J1897" s="22">
        <f t="shared" ca="1" si="441"/>
        <v>1.14876212</v>
      </c>
      <c r="K1897" s="110">
        <f t="shared" ca="1" si="434"/>
        <v>0.30503237256107474</v>
      </c>
      <c r="L1897" s="115">
        <v>0</v>
      </c>
      <c r="M1897" s="67">
        <f>IF(L1897&gt;0,VLOOKUP(L1897,S$12:$AB$125,7),0)</f>
        <v>0</v>
      </c>
      <c r="N1897" s="2">
        <f t="shared" si="435"/>
        <v>0</v>
      </c>
      <c r="O1897" s="22">
        <f t="shared" ca="1" si="442"/>
        <v>0.30503237256107474</v>
      </c>
      <c r="P1897" s="25" t="str">
        <f t="shared" si="443"/>
        <v>A+J=</v>
      </c>
      <c r="Q1897" s="26">
        <f t="shared" si="444"/>
        <v>45306</v>
      </c>
      <c r="R1897" s="4"/>
      <c r="S1897" s="98"/>
      <c r="U1897" s="4"/>
      <c r="V1897" s="4"/>
      <c r="W1897" s="4"/>
      <c r="X1897" s="4"/>
      <c r="Y1897" s="4"/>
      <c r="Z1897" s="4"/>
      <c r="AA1897" s="4"/>
      <c r="AB1897" s="4"/>
      <c r="AC1897" s="4"/>
      <c r="AD1897" s="64"/>
      <c r="AE1897" s="64"/>
      <c r="AF1897" s="64"/>
      <c r="AG1897" s="64"/>
      <c r="AH1897" s="64"/>
      <c r="AI1897" s="64"/>
      <c r="AJ1897" s="64"/>
      <c r="AK1897" s="64"/>
      <c r="AL1897" s="64"/>
      <c r="AM1897" s="64"/>
      <c r="AN1897" s="64"/>
      <c r="AO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64"/>
      <c r="BB1897" s="64"/>
      <c r="BC1897" s="64"/>
      <c r="BD1897" s="64"/>
      <c r="BE1897" s="64"/>
      <c r="BF1897" s="64"/>
      <c r="BG1897" s="64"/>
      <c r="BH1897" s="64"/>
      <c r="BI1897" s="64"/>
      <c r="BJ1897" s="64"/>
      <c r="BK1897" s="64"/>
      <c r="BL1897" s="64"/>
      <c r="BM1897" s="64"/>
      <c r="BN1897" s="64"/>
      <c r="BO1897" s="64"/>
      <c r="BP1897" s="64"/>
      <c r="BQ1897" s="64"/>
      <c r="BR1897" s="64"/>
      <c r="BS1897" s="64"/>
      <c r="BT1897" s="64"/>
      <c r="BU1897" s="64"/>
      <c r="BV1897" s="64"/>
      <c r="BW1897" s="64"/>
      <c r="BX1897" s="64"/>
      <c r="BY1897" s="64"/>
      <c r="BZ1897" s="64"/>
      <c r="CA1897" s="64"/>
      <c r="CB1897" s="64"/>
      <c r="CC1897" s="64"/>
      <c r="CD1897" s="64"/>
      <c r="CE1897" s="64"/>
      <c r="CF1897" s="64"/>
      <c r="CG1897" s="64"/>
      <c r="CH1897" s="64"/>
      <c r="CI1897" s="64"/>
      <c r="CJ1897" s="64"/>
      <c r="CK1897" s="64"/>
      <c r="CL1897" s="64"/>
      <c r="CM1897" s="64"/>
      <c r="CN1897" s="64"/>
      <c r="CO1897" s="64"/>
      <c r="CP1897" s="64"/>
      <c r="CQ1897" s="64"/>
      <c r="CR1897" s="64"/>
      <c r="CS1897" s="64"/>
      <c r="CT1897" s="64"/>
      <c r="CU1897" s="64"/>
      <c r="CV1897" s="64"/>
      <c r="CW1897" s="64"/>
      <c r="CX1897" s="64"/>
      <c r="CY1897" s="64"/>
      <c r="CZ1897" s="64"/>
      <c r="DA1897" s="64"/>
      <c r="DB1897" s="64"/>
      <c r="DC1897" s="64"/>
      <c r="DD1897" s="64"/>
      <c r="DE1897" s="64"/>
      <c r="DF1897" s="64"/>
      <c r="DG1897" s="64"/>
      <c r="DH1897" s="64"/>
      <c r="DI1897" s="64"/>
      <c r="DJ1897" s="64"/>
      <c r="DK1897" s="64"/>
      <c r="DL1897" s="64"/>
      <c r="DM1897" s="64"/>
      <c r="DN1897" s="64"/>
      <c r="DO1897" s="64"/>
      <c r="DP1897" s="64"/>
      <c r="DQ1897" s="64"/>
      <c r="DR1897" s="64"/>
      <c r="DS1897" s="64"/>
      <c r="DT1897" s="64"/>
      <c r="DU1897" s="64"/>
      <c r="DV1897" s="64"/>
      <c r="DW1897" s="64"/>
      <c r="DX1897" s="64"/>
      <c r="DY1897" s="64"/>
      <c r="DZ1897" s="64"/>
      <c r="EA1897" s="64"/>
      <c r="EB1897" s="64"/>
      <c r="EC1897" s="64"/>
      <c r="ED1897" s="64"/>
      <c r="EE1897" s="64"/>
      <c r="EF1897" s="64"/>
      <c r="EG1897" s="64"/>
      <c r="EH1897" s="64"/>
      <c r="EI1897" s="64"/>
      <c r="EJ1897" s="64"/>
      <c r="EK1897" s="64"/>
      <c r="EL1897" s="64"/>
      <c r="EM1897" s="64"/>
      <c r="EN1897" s="64"/>
      <c r="EO1897" s="64"/>
      <c r="EP1897" s="64"/>
      <c r="EQ1897" s="64"/>
      <c r="ER1897" s="64"/>
      <c r="ES1897" s="64"/>
      <c r="ET1897" s="64"/>
      <c r="EU1897" s="64"/>
      <c r="EV1897" s="64"/>
      <c r="EW1897" s="64"/>
      <c r="EX1897" s="64"/>
      <c r="EY1897" s="64"/>
      <c r="EZ1897" s="64"/>
      <c r="FA1897" s="64"/>
      <c r="FB1897" s="64"/>
      <c r="FC1897" s="64"/>
      <c r="FD1897" s="64"/>
      <c r="FE1897" s="64"/>
      <c r="FF1897" s="64"/>
      <c r="FG1897" s="64"/>
      <c r="FH1897" s="64"/>
      <c r="FI1897" s="64"/>
      <c r="FJ1897" s="64"/>
      <c r="FK1897" s="64"/>
      <c r="FL1897" s="64"/>
      <c r="FM1897" s="64"/>
      <c r="FN1897" s="64"/>
      <c r="FO1897" s="64"/>
      <c r="FP1897" s="64"/>
      <c r="FQ1897" s="64"/>
      <c r="FR1897" s="64"/>
      <c r="FS1897" s="64"/>
      <c r="FT1897" s="64"/>
    </row>
    <row r="1898" spans="1:176" ht="15" x14ac:dyDescent="0.25">
      <c r="A1898" s="20">
        <f t="shared" si="445"/>
        <v>45651</v>
      </c>
      <c r="B1898" s="22">
        <f t="shared" ca="1" si="436"/>
        <v>1.2819348529724435</v>
      </c>
      <c r="C1898" s="22">
        <f t="shared" ca="1" si="446"/>
        <v>0.97614444</v>
      </c>
      <c r="D1898" s="23">
        <f ca="1">IF(A1898&lt;$B$1,VLOOKUP(A1898,[1]DI!$A$4:$B$15000,2,FALSE),0)</f>
        <v>0</v>
      </c>
      <c r="E1898" s="22">
        <f t="shared" ca="1" si="437"/>
        <v>0</v>
      </c>
      <c r="F1898" s="23">
        <f t="shared" si="438"/>
        <v>1.3</v>
      </c>
      <c r="G1898" s="24">
        <f t="shared" ca="1" si="439"/>
        <v>1</v>
      </c>
      <c r="H1898" s="22">
        <f ca="1">TRUNC(PRODUCT(G$10:G1897),15)</f>
        <v>1.72594843775123</v>
      </c>
      <c r="I1898" s="22">
        <f t="shared" ca="1" si="440"/>
        <v>1.5015535581434301</v>
      </c>
      <c r="J1898" s="22">
        <f t="shared" ca="1" si="441"/>
        <v>1.1494418099999999</v>
      </c>
      <c r="K1898" s="110">
        <f t="shared" ca="1" si="434"/>
        <v>0.30579041297244353</v>
      </c>
      <c r="L1898" s="115">
        <v>0</v>
      </c>
      <c r="M1898" s="67">
        <f>IF(L1898&gt;0,VLOOKUP(L1898,S$12:$AB$125,7),0)</f>
        <v>0</v>
      </c>
      <c r="N1898" s="2">
        <f t="shared" si="435"/>
        <v>0</v>
      </c>
      <c r="O1898" s="22">
        <f t="shared" ca="1" si="442"/>
        <v>0.30579041297244353</v>
      </c>
      <c r="P1898" s="25" t="str">
        <f t="shared" si="443"/>
        <v>A+J=</v>
      </c>
      <c r="Q1898" s="26">
        <f t="shared" si="444"/>
        <v>45306</v>
      </c>
      <c r="R1898" s="4"/>
      <c r="S1898" s="98"/>
      <c r="U1898" s="4"/>
      <c r="V1898" s="4"/>
      <c r="W1898" s="4"/>
      <c r="X1898" s="4"/>
      <c r="Y1898" s="4"/>
      <c r="Z1898" s="4"/>
      <c r="AA1898" s="4"/>
      <c r="AB1898" s="4"/>
      <c r="AC1898" s="4"/>
      <c r="AD1898" s="64"/>
      <c r="AE1898" s="64"/>
      <c r="AF1898" s="64"/>
      <c r="AG1898" s="64"/>
      <c r="AH1898" s="64"/>
      <c r="AI1898" s="64"/>
      <c r="AJ1898" s="64"/>
      <c r="AK1898" s="64"/>
      <c r="AL1898" s="64"/>
      <c r="AM1898" s="64"/>
      <c r="AN1898" s="64"/>
      <c r="AO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64"/>
      <c r="BB1898" s="64"/>
      <c r="BC1898" s="64"/>
      <c r="BD1898" s="64"/>
      <c r="BE1898" s="64"/>
      <c r="BF1898" s="64"/>
      <c r="BG1898" s="64"/>
      <c r="BH1898" s="64"/>
      <c r="BI1898" s="64"/>
      <c r="BJ1898" s="64"/>
      <c r="BK1898" s="64"/>
      <c r="BL1898" s="64"/>
      <c r="BM1898" s="64"/>
      <c r="BN1898" s="64"/>
      <c r="BO1898" s="64"/>
      <c r="BP1898" s="64"/>
      <c r="BQ1898" s="64"/>
      <c r="BR1898" s="64"/>
      <c r="BS1898" s="64"/>
      <c r="BT1898" s="64"/>
      <c r="BU1898" s="64"/>
      <c r="BV1898" s="64"/>
      <c r="BW1898" s="64"/>
      <c r="BX1898" s="64"/>
      <c r="BY1898" s="64"/>
      <c r="BZ1898" s="64"/>
      <c r="CA1898" s="64"/>
      <c r="CB1898" s="64"/>
      <c r="CC1898" s="64"/>
      <c r="CD1898" s="64"/>
      <c r="CE1898" s="64"/>
      <c r="CF1898" s="64"/>
      <c r="CG1898" s="64"/>
      <c r="CH1898" s="64"/>
      <c r="CI1898" s="64"/>
      <c r="CJ1898" s="64"/>
      <c r="CK1898" s="64"/>
      <c r="CL1898" s="64"/>
      <c r="CM1898" s="64"/>
      <c r="CN1898" s="64"/>
      <c r="CO1898" s="64"/>
      <c r="CP1898" s="64"/>
      <c r="CQ1898" s="64"/>
      <c r="CR1898" s="64"/>
      <c r="CS1898" s="64"/>
      <c r="CT1898" s="64"/>
      <c r="CU1898" s="64"/>
      <c r="CV1898" s="64"/>
      <c r="CW1898" s="64"/>
      <c r="CX1898" s="64"/>
      <c r="CY1898" s="64"/>
      <c r="CZ1898" s="64"/>
      <c r="DA1898" s="64"/>
      <c r="DB1898" s="64"/>
      <c r="DC1898" s="64"/>
      <c r="DD1898" s="64"/>
      <c r="DE1898" s="64"/>
      <c r="DF1898" s="64"/>
      <c r="DG1898" s="64"/>
      <c r="DH1898" s="64"/>
      <c r="DI1898" s="64"/>
      <c r="DJ1898" s="64"/>
      <c r="DK1898" s="64"/>
      <c r="DL1898" s="64"/>
      <c r="DM1898" s="64"/>
      <c r="DN1898" s="64"/>
      <c r="DO1898" s="64"/>
      <c r="DP1898" s="64"/>
      <c r="DQ1898" s="64"/>
      <c r="DR1898" s="64"/>
      <c r="DS1898" s="64"/>
      <c r="DT1898" s="64"/>
      <c r="DU1898" s="64"/>
      <c r="DV1898" s="64"/>
      <c r="DW1898" s="64"/>
      <c r="DX1898" s="64"/>
      <c r="DY1898" s="64"/>
      <c r="DZ1898" s="64"/>
      <c r="EA1898" s="64"/>
      <c r="EB1898" s="64"/>
      <c r="EC1898" s="64"/>
      <c r="ED1898" s="64"/>
      <c r="EE1898" s="64"/>
      <c r="EF1898" s="64"/>
      <c r="EG1898" s="64"/>
      <c r="EH1898" s="64"/>
      <c r="EI1898" s="64"/>
      <c r="EJ1898" s="64"/>
      <c r="EK1898" s="64"/>
      <c r="EL1898" s="64"/>
      <c r="EM1898" s="64"/>
      <c r="EN1898" s="64"/>
      <c r="EO1898" s="64"/>
      <c r="EP1898" s="64"/>
      <c r="EQ1898" s="64"/>
      <c r="ER1898" s="64"/>
      <c r="ES1898" s="64"/>
      <c r="ET1898" s="64"/>
      <c r="EU1898" s="64"/>
      <c r="EV1898" s="64"/>
      <c r="EW1898" s="64"/>
      <c r="EX1898" s="64"/>
      <c r="EY1898" s="64"/>
      <c r="EZ1898" s="64"/>
      <c r="FA1898" s="64"/>
      <c r="FB1898" s="64"/>
      <c r="FC1898" s="64"/>
      <c r="FD1898" s="64"/>
      <c r="FE1898" s="64"/>
      <c r="FF1898" s="64"/>
      <c r="FG1898" s="64"/>
      <c r="FH1898" s="64"/>
      <c r="FI1898" s="64"/>
      <c r="FJ1898" s="64"/>
      <c r="FK1898" s="64"/>
      <c r="FL1898" s="64"/>
      <c r="FM1898" s="64"/>
      <c r="FN1898" s="64"/>
      <c r="FO1898" s="64"/>
      <c r="FP1898" s="64"/>
      <c r="FQ1898" s="64"/>
      <c r="FR1898" s="64"/>
      <c r="FS1898" s="64"/>
      <c r="FT1898" s="64"/>
    </row>
    <row r="1899" spans="1:176" ht="15" x14ac:dyDescent="0.25">
      <c r="A1899" s="20">
        <f t="shared" si="445"/>
        <v>45652</v>
      </c>
      <c r="B1899" s="22">
        <f t="shared" ca="1" si="436"/>
        <v>1.2819348529724435</v>
      </c>
      <c r="C1899" s="22">
        <f t="shared" ca="1" si="446"/>
        <v>0.97614444</v>
      </c>
      <c r="D1899" s="23">
        <f ca="1">IF(A1899&lt;$B$1,VLOOKUP(A1899,[1]DI!$A$4:$B$15000,2,FALSE),0)</f>
        <v>0.1215</v>
      </c>
      <c r="E1899" s="22">
        <f t="shared" ca="1" si="437"/>
        <v>4.5512999999999999E-4</v>
      </c>
      <c r="F1899" s="23">
        <f t="shared" si="438"/>
        <v>1.3</v>
      </c>
      <c r="G1899" s="24">
        <f t="shared" ca="1" si="439"/>
        <v>1.0005916690000001</v>
      </c>
      <c r="H1899" s="22">
        <f ca="1">TRUNC(PRODUCT(G$10:G1898),15)</f>
        <v>1.72594843775123</v>
      </c>
      <c r="I1899" s="22">
        <f t="shared" ca="1" si="440"/>
        <v>1.5015535581434301</v>
      </c>
      <c r="J1899" s="22">
        <f t="shared" ca="1" si="441"/>
        <v>1.1494418099999999</v>
      </c>
      <c r="K1899" s="110">
        <f t="shared" ca="1" si="434"/>
        <v>0.30579041297244353</v>
      </c>
      <c r="L1899" s="115">
        <v>0</v>
      </c>
      <c r="M1899" s="67">
        <f>IF(L1899&gt;0,VLOOKUP(L1899,S$12:$AB$125,7),0)</f>
        <v>0</v>
      </c>
      <c r="N1899" s="2">
        <f t="shared" si="435"/>
        <v>0</v>
      </c>
      <c r="O1899" s="22">
        <f t="shared" ca="1" si="442"/>
        <v>0.30579041297244353</v>
      </c>
      <c r="P1899" s="25" t="str">
        <f t="shared" si="443"/>
        <v>A+J=</v>
      </c>
      <c r="Q1899" s="26">
        <f t="shared" si="444"/>
        <v>45306</v>
      </c>
      <c r="R1899" s="4"/>
      <c r="S1899" s="98"/>
      <c r="U1899" s="4"/>
      <c r="V1899" s="4"/>
      <c r="W1899" s="4"/>
      <c r="X1899" s="4"/>
      <c r="Y1899" s="4"/>
      <c r="Z1899" s="4"/>
      <c r="AA1899" s="4"/>
      <c r="AB1899" s="4"/>
      <c r="AC1899" s="4"/>
      <c r="AD1899" s="64"/>
      <c r="AE1899" s="64"/>
      <c r="AF1899" s="64"/>
      <c r="AG1899" s="64"/>
      <c r="AH1899" s="64"/>
      <c r="AI1899" s="64"/>
      <c r="AJ1899" s="64"/>
      <c r="AK1899" s="64"/>
      <c r="AL1899" s="64"/>
      <c r="AM1899" s="64"/>
      <c r="AN1899" s="64"/>
      <c r="AO1899" s="64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64"/>
      <c r="BB1899" s="64"/>
      <c r="BC1899" s="64"/>
      <c r="BD1899" s="64"/>
      <c r="BE1899" s="64"/>
      <c r="BF1899" s="64"/>
      <c r="BG1899" s="64"/>
      <c r="BH1899" s="64"/>
      <c r="BI1899" s="64"/>
      <c r="BJ1899" s="64"/>
      <c r="BK1899" s="64"/>
      <c r="BL1899" s="64"/>
      <c r="BM1899" s="64"/>
      <c r="BN1899" s="64"/>
      <c r="BO1899" s="64"/>
      <c r="BP1899" s="64"/>
      <c r="BQ1899" s="64"/>
      <c r="BR1899" s="64"/>
      <c r="BS1899" s="64"/>
      <c r="BT1899" s="64"/>
      <c r="BU1899" s="64"/>
      <c r="BV1899" s="64"/>
      <c r="BW1899" s="64"/>
      <c r="BX1899" s="64"/>
      <c r="BY1899" s="64"/>
      <c r="BZ1899" s="64"/>
      <c r="CA1899" s="64"/>
      <c r="CB1899" s="64"/>
      <c r="CC1899" s="64"/>
      <c r="CD1899" s="64"/>
      <c r="CE1899" s="64"/>
      <c r="CF1899" s="64"/>
      <c r="CG1899" s="64"/>
      <c r="CH1899" s="64"/>
      <c r="CI1899" s="64"/>
      <c r="CJ1899" s="64"/>
      <c r="CK1899" s="64"/>
      <c r="CL1899" s="64"/>
      <c r="CM1899" s="64"/>
      <c r="CN1899" s="64"/>
      <c r="CO1899" s="64"/>
      <c r="CP1899" s="64"/>
      <c r="CQ1899" s="64"/>
      <c r="CR1899" s="64"/>
      <c r="CS1899" s="64"/>
      <c r="CT1899" s="64"/>
      <c r="CU1899" s="64"/>
      <c r="CV1899" s="64"/>
      <c r="CW1899" s="64"/>
      <c r="CX1899" s="64"/>
      <c r="CY1899" s="64"/>
      <c r="CZ1899" s="64"/>
      <c r="DA1899" s="64"/>
      <c r="DB1899" s="64"/>
      <c r="DC1899" s="64"/>
      <c r="DD1899" s="64"/>
      <c r="DE1899" s="64"/>
      <c r="DF1899" s="64"/>
      <c r="DG1899" s="64"/>
      <c r="DH1899" s="64"/>
      <c r="DI1899" s="64"/>
      <c r="DJ1899" s="64"/>
      <c r="DK1899" s="64"/>
      <c r="DL1899" s="64"/>
      <c r="DM1899" s="64"/>
      <c r="DN1899" s="64"/>
      <c r="DO1899" s="64"/>
      <c r="DP1899" s="64"/>
      <c r="DQ1899" s="64"/>
      <c r="DR1899" s="64"/>
      <c r="DS1899" s="64"/>
      <c r="DT1899" s="64"/>
      <c r="DU1899" s="64"/>
      <c r="DV1899" s="64"/>
      <c r="DW1899" s="64"/>
      <c r="DX1899" s="64"/>
      <c r="DY1899" s="64"/>
      <c r="DZ1899" s="64"/>
      <c r="EA1899" s="64"/>
      <c r="EB1899" s="64"/>
      <c r="EC1899" s="64"/>
      <c r="ED1899" s="64"/>
      <c r="EE1899" s="64"/>
      <c r="EF1899" s="64"/>
      <c r="EG1899" s="64"/>
      <c r="EH1899" s="64"/>
      <c r="EI1899" s="64"/>
      <c r="EJ1899" s="64"/>
      <c r="EK1899" s="64"/>
      <c r="EL1899" s="64"/>
      <c r="EM1899" s="64"/>
      <c r="EN1899" s="64"/>
      <c r="EO1899" s="64"/>
      <c r="EP1899" s="64"/>
      <c r="EQ1899" s="64"/>
      <c r="ER1899" s="64"/>
      <c r="ES1899" s="64"/>
      <c r="ET1899" s="64"/>
      <c r="EU1899" s="64"/>
      <c r="EV1899" s="64"/>
      <c r="EW1899" s="64"/>
      <c r="EX1899" s="64"/>
      <c r="EY1899" s="64"/>
      <c r="EZ1899" s="64"/>
      <c r="FA1899" s="64"/>
      <c r="FB1899" s="64"/>
      <c r="FC1899" s="64"/>
      <c r="FD1899" s="64"/>
      <c r="FE1899" s="64"/>
      <c r="FF1899" s="64"/>
      <c r="FG1899" s="64"/>
      <c r="FH1899" s="64"/>
      <c r="FI1899" s="64"/>
      <c r="FJ1899" s="64"/>
      <c r="FK1899" s="64"/>
      <c r="FL1899" s="64"/>
      <c r="FM1899" s="64"/>
      <c r="FN1899" s="64"/>
      <c r="FO1899" s="64"/>
      <c r="FP1899" s="64"/>
      <c r="FQ1899" s="64"/>
      <c r="FR1899" s="64"/>
      <c r="FS1899" s="64"/>
      <c r="FT1899" s="64"/>
    </row>
    <row r="1900" spans="1:176" ht="15" x14ac:dyDescent="0.25">
      <c r="A1900" s="20">
        <f t="shared" si="445"/>
        <v>45653</v>
      </c>
      <c r="B1900" s="22">
        <f t="shared" ca="1" si="436"/>
        <v>1.2826933290329532</v>
      </c>
      <c r="C1900" s="22">
        <f t="shared" ca="1" si="446"/>
        <v>0.97614444</v>
      </c>
      <c r="D1900" s="23">
        <f ca="1">IF(A1900&lt;$B$1,VLOOKUP(A1900,[1]DI!$A$4:$B$15000,2,FALSE),0)</f>
        <v>0.1215</v>
      </c>
      <c r="E1900" s="22">
        <f t="shared" ca="1" si="437"/>
        <v>4.5512999999999999E-4</v>
      </c>
      <c r="F1900" s="23">
        <f t="shared" si="438"/>
        <v>1.3</v>
      </c>
      <c r="G1900" s="24">
        <f t="shared" ca="1" si="439"/>
        <v>1.0005916690000001</v>
      </c>
      <c r="H1900" s="22">
        <f ca="1">TRUNC(PRODUCT(G$10:G1899),15)</f>
        <v>1.72696962793745</v>
      </c>
      <c r="I1900" s="22">
        <f t="shared" ca="1" si="440"/>
        <v>1.5015535581434301</v>
      </c>
      <c r="J1900" s="22">
        <f t="shared" ca="1" si="441"/>
        <v>1.1501219</v>
      </c>
      <c r="K1900" s="110">
        <f t="shared" ca="1" si="434"/>
        <v>0.30654888903295319</v>
      </c>
      <c r="L1900" s="115">
        <v>0</v>
      </c>
      <c r="M1900" s="67">
        <f>IF(L1900&gt;0,VLOOKUP(L1900,S$12:$AB$125,7),0)</f>
        <v>0</v>
      </c>
      <c r="N1900" s="2">
        <f t="shared" si="435"/>
        <v>0</v>
      </c>
      <c r="O1900" s="22">
        <f t="shared" ca="1" si="442"/>
        <v>0.30654888903295319</v>
      </c>
      <c r="P1900" s="25" t="str">
        <f t="shared" si="443"/>
        <v>A+J=</v>
      </c>
      <c r="Q1900" s="26">
        <f t="shared" si="444"/>
        <v>45306</v>
      </c>
      <c r="R1900" s="4"/>
      <c r="S1900" s="98"/>
      <c r="U1900" s="4"/>
      <c r="V1900" s="4"/>
      <c r="W1900" s="4"/>
      <c r="X1900" s="4"/>
      <c r="Y1900" s="4"/>
      <c r="Z1900" s="4"/>
      <c r="AA1900" s="4"/>
      <c r="AB1900" s="4"/>
      <c r="AC1900" s="4"/>
      <c r="AD1900" s="64"/>
      <c r="AE1900" s="64"/>
      <c r="AF1900" s="64"/>
      <c r="AG1900" s="64"/>
      <c r="AH1900" s="64"/>
      <c r="AI1900" s="64"/>
      <c r="AJ1900" s="64"/>
      <c r="AK1900" s="64"/>
      <c r="AL1900" s="64"/>
      <c r="AM1900" s="64"/>
      <c r="AN1900" s="64"/>
      <c r="AO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64"/>
      <c r="BB1900" s="64"/>
      <c r="BC1900" s="64"/>
      <c r="BD1900" s="64"/>
      <c r="BE1900" s="64"/>
      <c r="BF1900" s="64"/>
      <c r="BG1900" s="64"/>
      <c r="BH1900" s="64"/>
      <c r="BI1900" s="64"/>
      <c r="BJ1900" s="64"/>
      <c r="BK1900" s="64"/>
      <c r="BL1900" s="64"/>
      <c r="BM1900" s="64"/>
      <c r="BN1900" s="64"/>
      <c r="BO1900" s="64"/>
      <c r="BP1900" s="64"/>
      <c r="BQ1900" s="64"/>
      <c r="BR1900" s="64"/>
      <c r="BS1900" s="64"/>
      <c r="BT1900" s="64"/>
      <c r="BU1900" s="64"/>
      <c r="BV1900" s="64"/>
      <c r="BW1900" s="64"/>
      <c r="BX1900" s="64"/>
      <c r="BY1900" s="64"/>
      <c r="BZ1900" s="64"/>
      <c r="CA1900" s="64"/>
      <c r="CB1900" s="64"/>
      <c r="CC1900" s="64"/>
      <c r="CD1900" s="64"/>
      <c r="CE1900" s="64"/>
      <c r="CF1900" s="64"/>
      <c r="CG1900" s="64"/>
      <c r="CH1900" s="64"/>
      <c r="CI1900" s="64"/>
      <c r="CJ1900" s="64"/>
      <c r="CK1900" s="64"/>
      <c r="CL1900" s="64"/>
      <c r="CM1900" s="64"/>
      <c r="CN1900" s="64"/>
      <c r="CO1900" s="64"/>
      <c r="CP1900" s="64"/>
      <c r="CQ1900" s="64"/>
      <c r="CR1900" s="64"/>
      <c r="CS1900" s="64"/>
      <c r="CT1900" s="64"/>
      <c r="CU1900" s="64"/>
      <c r="CV1900" s="64"/>
      <c r="CW1900" s="64"/>
      <c r="CX1900" s="64"/>
      <c r="CY1900" s="64"/>
      <c r="CZ1900" s="64"/>
      <c r="DA1900" s="64"/>
      <c r="DB1900" s="64"/>
      <c r="DC1900" s="64"/>
      <c r="DD1900" s="64"/>
      <c r="DE1900" s="64"/>
      <c r="DF1900" s="64"/>
      <c r="DG1900" s="64"/>
      <c r="DH1900" s="64"/>
      <c r="DI1900" s="64"/>
      <c r="DJ1900" s="64"/>
      <c r="DK1900" s="64"/>
      <c r="DL1900" s="64"/>
      <c r="DM1900" s="64"/>
      <c r="DN1900" s="64"/>
      <c r="DO1900" s="64"/>
      <c r="DP1900" s="64"/>
      <c r="DQ1900" s="64"/>
      <c r="DR1900" s="64"/>
      <c r="DS1900" s="64"/>
      <c r="DT1900" s="64"/>
      <c r="DU1900" s="64"/>
      <c r="DV1900" s="64"/>
      <c r="DW1900" s="64"/>
      <c r="DX1900" s="64"/>
      <c r="DY1900" s="64"/>
      <c r="DZ1900" s="64"/>
      <c r="EA1900" s="64"/>
      <c r="EB1900" s="64"/>
      <c r="EC1900" s="64"/>
      <c r="ED1900" s="64"/>
      <c r="EE1900" s="64"/>
      <c r="EF1900" s="64"/>
      <c r="EG1900" s="64"/>
      <c r="EH1900" s="64"/>
      <c r="EI1900" s="64"/>
      <c r="EJ1900" s="64"/>
      <c r="EK1900" s="64"/>
      <c r="EL1900" s="64"/>
      <c r="EM1900" s="64"/>
      <c r="EN1900" s="64"/>
      <c r="EO1900" s="64"/>
      <c r="EP1900" s="64"/>
      <c r="EQ1900" s="64"/>
      <c r="ER1900" s="64"/>
      <c r="ES1900" s="64"/>
      <c r="ET1900" s="64"/>
      <c r="EU1900" s="64"/>
      <c r="EV1900" s="64"/>
      <c r="EW1900" s="64"/>
      <c r="EX1900" s="64"/>
      <c r="EY1900" s="64"/>
      <c r="EZ1900" s="64"/>
      <c r="FA1900" s="64"/>
      <c r="FB1900" s="64"/>
      <c r="FC1900" s="64"/>
      <c r="FD1900" s="64"/>
      <c r="FE1900" s="64"/>
      <c r="FF1900" s="64"/>
      <c r="FG1900" s="64"/>
      <c r="FH1900" s="64"/>
      <c r="FI1900" s="64"/>
      <c r="FJ1900" s="64"/>
      <c r="FK1900" s="64"/>
      <c r="FL1900" s="64"/>
      <c r="FM1900" s="64"/>
      <c r="FN1900" s="64"/>
      <c r="FO1900" s="64"/>
      <c r="FP1900" s="64"/>
      <c r="FQ1900" s="64"/>
      <c r="FR1900" s="64"/>
      <c r="FS1900" s="64"/>
      <c r="FT1900" s="64"/>
    </row>
    <row r="1901" spans="1:176" ht="15" x14ac:dyDescent="0.25">
      <c r="A1901" s="20">
        <f t="shared" si="445"/>
        <v>45654</v>
      </c>
      <c r="B1901" s="22">
        <f t="shared" ca="1" si="436"/>
        <v>1.2834522607426038</v>
      </c>
      <c r="C1901" s="22">
        <f t="shared" ca="1" si="446"/>
        <v>0.97614444</v>
      </c>
      <c r="D1901" s="23">
        <f ca="1">IF(A1901&lt;$B$1,VLOOKUP(A1901,[1]DI!$A$4:$B$15000,2,FALSE),0)</f>
        <v>0</v>
      </c>
      <c r="E1901" s="22">
        <f t="shared" ca="1" si="437"/>
        <v>0</v>
      </c>
      <c r="F1901" s="23">
        <f t="shared" si="438"/>
        <v>1.3</v>
      </c>
      <c r="G1901" s="24">
        <f t="shared" ca="1" si="439"/>
        <v>1</v>
      </c>
      <c r="H1901" s="22">
        <f ca="1">TRUNC(PRODUCT(G$10:G1900),15)</f>
        <v>1.7279914223302399</v>
      </c>
      <c r="I1901" s="22">
        <f t="shared" ca="1" si="440"/>
        <v>1.5015535581434301</v>
      </c>
      <c r="J1901" s="22">
        <f t="shared" ca="1" si="441"/>
        <v>1.15080239</v>
      </c>
      <c r="K1901" s="110">
        <f t="shared" ca="1" si="434"/>
        <v>0.30730782074260377</v>
      </c>
      <c r="L1901" s="115">
        <v>0</v>
      </c>
      <c r="M1901" s="67">
        <f>IF(L1901&gt;0,VLOOKUP(L1901,S$12:$AB$125,7),0)</f>
        <v>0</v>
      </c>
      <c r="N1901" s="2">
        <f t="shared" si="435"/>
        <v>0</v>
      </c>
      <c r="O1901" s="22">
        <f t="shared" ca="1" si="442"/>
        <v>0.30730782074260377</v>
      </c>
      <c r="P1901" s="25" t="str">
        <f t="shared" si="443"/>
        <v>A+J=</v>
      </c>
      <c r="Q1901" s="26">
        <f t="shared" si="444"/>
        <v>45306</v>
      </c>
      <c r="R1901" s="4"/>
      <c r="S1901" s="98"/>
      <c r="U1901" s="4"/>
      <c r="V1901" s="4"/>
      <c r="W1901" s="4"/>
      <c r="X1901" s="4"/>
      <c r="Y1901" s="4"/>
      <c r="Z1901" s="4"/>
      <c r="AA1901" s="4"/>
      <c r="AB1901" s="4"/>
      <c r="AC1901" s="4"/>
      <c r="AD1901" s="64"/>
      <c r="AE1901" s="64"/>
      <c r="AF1901" s="64"/>
      <c r="AG1901" s="64"/>
      <c r="AH1901" s="64"/>
      <c r="AI1901" s="64"/>
      <c r="AJ1901" s="64"/>
      <c r="AK1901" s="64"/>
      <c r="AL1901" s="64"/>
      <c r="AM1901" s="64"/>
      <c r="AN1901" s="64"/>
      <c r="AO1901" s="64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64"/>
      <c r="BB1901" s="64"/>
      <c r="BC1901" s="64"/>
      <c r="BD1901" s="64"/>
      <c r="BE1901" s="64"/>
      <c r="BF1901" s="64"/>
      <c r="BG1901" s="64"/>
      <c r="BH1901" s="64"/>
      <c r="BI1901" s="64"/>
      <c r="BJ1901" s="64"/>
      <c r="BK1901" s="64"/>
      <c r="BL1901" s="64"/>
      <c r="BM1901" s="64"/>
      <c r="BN1901" s="64"/>
      <c r="BO1901" s="64"/>
      <c r="BP1901" s="64"/>
      <c r="BQ1901" s="64"/>
      <c r="BR1901" s="64"/>
      <c r="BS1901" s="64"/>
      <c r="BT1901" s="64"/>
      <c r="BU1901" s="64"/>
      <c r="BV1901" s="64"/>
      <c r="BW1901" s="64"/>
      <c r="BX1901" s="64"/>
      <c r="BY1901" s="64"/>
      <c r="BZ1901" s="64"/>
      <c r="CA1901" s="64"/>
      <c r="CB1901" s="64"/>
      <c r="CC1901" s="64"/>
      <c r="CD1901" s="64"/>
      <c r="CE1901" s="64"/>
      <c r="CF1901" s="64"/>
      <c r="CG1901" s="64"/>
      <c r="CH1901" s="64"/>
      <c r="CI1901" s="64"/>
      <c r="CJ1901" s="64"/>
      <c r="CK1901" s="64"/>
      <c r="CL1901" s="64"/>
      <c r="CM1901" s="64"/>
      <c r="CN1901" s="64"/>
      <c r="CO1901" s="64"/>
      <c r="CP1901" s="64"/>
      <c r="CQ1901" s="64"/>
      <c r="CR1901" s="64"/>
      <c r="CS1901" s="64"/>
      <c r="CT1901" s="64"/>
      <c r="CU1901" s="64"/>
      <c r="CV1901" s="64"/>
      <c r="CW1901" s="64"/>
      <c r="CX1901" s="64"/>
      <c r="CY1901" s="64"/>
      <c r="CZ1901" s="64"/>
      <c r="DA1901" s="64"/>
      <c r="DB1901" s="64"/>
      <c r="DC1901" s="64"/>
      <c r="DD1901" s="64"/>
      <c r="DE1901" s="64"/>
      <c r="DF1901" s="64"/>
      <c r="DG1901" s="64"/>
      <c r="DH1901" s="64"/>
      <c r="DI1901" s="64"/>
      <c r="DJ1901" s="64"/>
      <c r="DK1901" s="64"/>
      <c r="DL1901" s="64"/>
      <c r="DM1901" s="64"/>
      <c r="DN1901" s="64"/>
      <c r="DO1901" s="64"/>
      <c r="DP1901" s="64"/>
      <c r="DQ1901" s="64"/>
      <c r="DR1901" s="64"/>
      <c r="DS1901" s="64"/>
      <c r="DT1901" s="64"/>
      <c r="DU1901" s="64"/>
      <c r="DV1901" s="64"/>
      <c r="DW1901" s="64"/>
      <c r="DX1901" s="64"/>
      <c r="DY1901" s="64"/>
      <c r="DZ1901" s="64"/>
      <c r="EA1901" s="64"/>
      <c r="EB1901" s="64"/>
      <c r="EC1901" s="64"/>
      <c r="ED1901" s="64"/>
      <c r="EE1901" s="64"/>
      <c r="EF1901" s="64"/>
      <c r="EG1901" s="64"/>
      <c r="EH1901" s="64"/>
      <c r="EI1901" s="64"/>
      <c r="EJ1901" s="64"/>
      <c r="EK1901" s="64"/>
      <c r="EL1901" s="64"/>
      <c r="EM1901" s="64"/>
      <c r="EN1901" s="64"/>
      <c r="EO1901" s="64"/>
      <c r="EP1901" s="64"/>
      <c r="EQ1901" s="64"/>
      <c r="ER1901" s="64"/>
      <c r="ES1901" s="64"/>
      <c r="ET1901" s="64"/>
      <c r="EU1901" s="64"/>
      <c r="EV1901" s="64"/>
      <c r="EW1901" s="64"/>
      <c r="EX1901" s="64"/>
      <c r="EY1901" s="64"/>
      <c r="EZ1901" s="64"/>
      <c r="FA1901" s="64"/>
      <c r="FB1901" s="64"/>
      <c r="FC1901" s="64"/>
      <c r="FD1901" s="64"/>
      <c r="FE1901" s="64"/>
      <c r="FF1901" s="64"/>
      <c r="FG1901" s="64"/>
      <c r="FH1901" s="64"/>
      <c r="FI1901" s="64"/>
      <c r="FJ1901" s="64"/>
      <c r="FK1901" s="64"/>
      <c r="FL1901" s="64"/>
      <c r="FM1901" s="64"/>
      <c r="FN1901" s="64"/>
      <c r="FO1901" s="64"/>
      <c r="FP1901" s="64"/>
      <c r="FQ1901" s="64"/>
      <c r="FR1901" s="64"/>
      <c r="FS1901" s="64"/>
      <c r="FT1901" s="64"/>
    </row>
    <row r="1902" spans="1:176" ht="15" x14ac:dyDescent="0.25">
      <c r="A1902" s="20">
        <f t="shared" si="445"/>
        <v>45655</v>
      </c>
      <c r="B1902" s="22">
        <f t="shared" ca="1" si="436"/>
        <v>1.2834522607426038</v>
      </c>
      <c r="C1902" s="22">
        <f t="shared" ca="1" si="446"/>
        <v>0.97614444</v>
      </c>
      <c r="D1902" s="23">
        <f ca="1">IF(A1902&lt;$B$1,VLOOKUP(A1902,[1]DI!$A$4:$B$15000,2,FALSE),0)</f>
        <v>0</v>
      </c>
      <c r="E1902" s="22">
        <f t="shared" ca="1" si="437"/>
        <v>0</v>
      </c>
      <c r="F1902" s="23">
        <f t="shared" si="438"/>
        <v>1.3</v>
      </c>
      <c r="G1902" s="24">
        <f t="shared" ca="1" si="439"/>
        <v>1</v>
      </c>
      <c r="H1902" s="22">
        <f ca="1">TRUNC(PRODUCT(G$10:G1901),15)</f>
        <v>1.7279914223302399</v>
      </c>
      <c r="I1902" s="22">
        <f t="shared" ca="1" si="440"/>
        <v>1.5015535581434301</v>
      </c>
      <c r="J1902" s="22">
        <f t="shared" ca="1" si="441"/>
        <v>1.15080239</v>
      </c>
      <c r="K1902" s="110">
        <f t="shared" ca="1" si="434"/>
        <v>0.30730782074260377</v>
      </c>
      <c r="L1902" s="115">
        <v>0</v>
      </c>
      <c r="M1902" s="67">
        <f>IF(L1902&gt;0,VLOOKUP(L1902,S$12:$AB$125,7),0)</f>
        <v>0</v>
      </c>
      <c r="N1902" s="2">
        <f t="shared" si="435"/>
        <v>0</v>
      </c>
      <c r="O1902" s="22">
        <f t="shared" ca="1" si="442"/>
        <v>0.30730782074260377</v>
      </c>
      <c r="P1902" s="25" t="str">
        <f t="shared" si="443"/>
        <v>A+J=</v>
      </c>
      <c r="Q1902" s="26">
        <f t="shared" si="444"/>
        <v>45306</v>
      </c>
      <c r="R1902" s="4"/>
      <c r="S1902" s="98"/>
      <c r="U1902" s="4"/>
      <c r="V1902" s="4"/>
      <c r="W1902" s="4"/>
      <c r="X1902" s="4"/>
      <c r="Y1902" s="4"/>
      <c r="Z1902" s="4"/>
      <c r="AA1902" s="4"/>
      <c r="AB1902" s="4"/>
      <c r="AC1902" s="4"/>
      <c r="AD1902" s="64"/>
      <c r="AE1902" s="64"/>
      <c r="AF1902" s="64"/>
      <c r="AG1902" s="64"/>
      <c r="AH1902" s="64"/>
      <c r="AI1902" s="64"/>
      <c r="AJ1902" s="64"/>
      <c r="AK1902" s="64"/>
      <c r="AL1902" s="64"/>
      <c r="AM1902" s="64"/>
      <c r="AN1902" s="64"/>
      <c r="AO1902" s="64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64"/>
      <c r="BB1902" s="64"/>
      <c r="BC1902" s="64"/>
      <c r="BD1902" s="64"/>
      <c r="BE1902" s="64"/>
      <c r="BF1902" s="64"/>
      <c r="BG1902" s="64"/>
      <c r="BH1902" s="64"/>
      <c r="BI1902" s="64"/>
      <c r="BJ1902" s="64"/>
      <c r="BK1902" s="64"/>
      <c r="BL1902" s="64"/>
      <c r="BM1902" s="64"/>
      <c r="BN1902" s="64"/>
      <c r="BO1902" s="64"/>
      <c r="BP1902" s="64"/>
      <c r="BQ1902" s="64"/>
      <c r="BR1902" s="64"/>
      <c r="BS1902" s="64"/>
      <c r="BT1902" s="64"/>
      <c r="BU1902" s="64"/>
      <c r="BV1902" s="64"/>
      <c r="BW1902" s="64"/>
      <c r="BX1902" s="64"/>
      <c r="BY1902" s="64"/>
      <c r="BZ1902" s="64"/>
      <c r="CA1902" s="64"/>
      <c r="CB1902" s="64"/>
      <c r="CC1902" s="64"/>
      <c r="CD1902" s="64"/>
      <c r="CE1902" s="64"/>
      <c r="CF1902" s="64"/>
      <c r="CG1902" s="64"/>
      <c r="CH1902" s="64"/>
      <c r="CI1902" s="64"/>
      <c r="CJ1902" s="64"/>
      <c r="CK1902" s="64"/>
      <c r="CL1902" s="64"/>
      <c r="CM1902" s="64"/>
      <c r="CN1902" s="64"/>
      <c r="CO1902" s="64"/>
      <c r="CP1902" s="64"/>
      <c r="CQ1902" s="64"/>
      <c r="CR1902" s="64"/>
      <c r="CS1902" s="64"/>
      <c r="CT1902" s="64"/>
      <c r="CU1902" s="64"/>
      <c r="CV1902" s="64"/>
      <c r="CW1902" s="64"/>
      <c r="CX1902" s="64"/>
      <c r="CY1902" s="64"/>
      <c r="CZ1902" s="64"/>
      <c r="DA1902" s="64"/>
      <c r="DB1902" s="64"/>
      <c r="DC1902" s="64"/>
      <c r="DD1902" s="64"/>
      <c r="DE1902" s="64"/>
      <c r="DF1902" s="64"/>
      <c r="DG1902" s="64"/>
      <c r="DH1902" s="64"/>
      <c r="DI1902" s="64"/>
      <c r="DJ1902" s="64"/>
      <c r="DK1902" s="64"/>
      <c r="DL1902" s="64"/>
      <c r="DM1902" s="64"/>
      <c r="DN1902" s="64"/>
      <c r="DO1902" s="64"/>
      <c r="DP1902" s="64"/>
      <c r="DQ1902" s="64"/>
      <c r="DR1902" s="64"/>
      <c r="DS1902" s="64"/>
      <c r="DT1902" s="64"/>
      <c r="DU1902" s="64"/>
      <c r="DV1902" s="64"/>
      <c r="DW1902" s="64"/>
      <c r="DX1902" s="64"/>
      <c r="DY1902" s="64"/>
      <c r="DZ1902" s="64"/>
      <c r="EA1902" s="64"/>
      <c r="EB1902" s="64"/>
      <c r="EC1902" s="64"/>
      <c r="ED1902" s="64"/>
      <c r="EE1902" s="64"/>
      <c r="EF1902" s="64"/>
      <c r="EG1902" s="64"/>
      <c r="EH1902" s="64"/>
      <c r="EI1902" s="64"/>
      <c r="EJ1902" s="64"/>
      <c r="EK1902" s="64"/>
      <c r="EL1902" s="64"/>
      <c r="EM1902" s="64"/>
      <c r="EN1902" s="64"/>
      <c r="EO1902" s="64"/>
      <c r="EP1902" s="64"/>
      <c r="EQ1902" s="64"/>
      <c r="ER1902" s="64"/>
      <c r="ES1902" s="64"/>
      <c r="ET1902" s="64"/>
      <c r="EU1902" s="64"/>
      <c r="EV1902" s="64"/>
      <c r="EW1902" s="64"/>
      <c r="EX1902" s="64"/>
      <c r="EY1902" s="64"/>
      <c r="EZ1902" s="64"/>
      <c r="FA1902" s="64"/>
      <c r="FB1902" s="64"/>
      <c r="FC1902" s="64"/>
      <c r="FD1902" s="64"/>
      <c r="FE1902" s="64"/>
      <c r="FF1902" s="64"/>
      <c r="FG1902" s="64"/>
      <c r="FH1902" s="64"/>
      <c r="FI1902" s="64"/>
      <c r="FJ1902" s="64"/>
      <c r="FK1902" s="64"/>
      <c r="FL1902" s="64"/>
      <c r="FM1902" s="64"/>
      <c r="FN1902" s="64"/>
      <c r="FO1902" s="64"/>
      <c r="FP1902" s="64"/>
      <c r="FQ1902" s="64"/>
      <c r="FR1902" s="64"/>
      <c r="FS1902" s="64"/>
      <c r="FT1902" s="64"/>
    </row>
    <row r="1903" spans="1:176" ht="15" x14ac:dyDescent="0.25">
      <c r="A1903" s="20">
        <f t="shared" si="445"/>
        <v>45656</v>
      </c>
      <c r="B1903" s="22">
        <f t="shared" ca="1" si="436"/>
        <v>1.2834522607426038</v>
      </c>
      <c r="C1903" s="22">
        <f t="shared" ca="1" si="446"/>
        <v>0.97614444</v>
      </c>
      <c r="D1903" s="23">
        <f ca="1">IF(A1903&lt;$B$1,VLOOKUP(A1903,[1]DI!$A$4:$B$15000,2,FALSE),0)</f>
        <v>0.1215</v>
      </c>
      <c r="E1903" s="22">
        <f t="shared" ca="1" si="437"/>
        <v>4.5512999999999999E-4</v>
      </c>
      <c r="F1903" s="23">
        <f t="shared" si="438"/>
        <v>1.3</v>
      </c>
      <c r="G1903" s="24">
        <f t="shared" ca="1" si="439"/>
        <v>1.0005916690000001</v>
      </c>
      <c r="H1903" s="22">
        <f ca="1">TRUNC(PRODUCT(G$10:G1902),15)</f>
        <v>1.7279914223302399</v>
      </c>
      <c r="I1903" s="22">
        <f t="shared" ca="1" si="440"/>
        <v>1.5015535581434301</v>
      </c>
      <c r="J1903" s="22">
        <f t="shared" ca="1" si="441"/>
        <v>1.15080239</v>
      </c>
      <c r="K1903" s="110">
        <f t="shared" ca="1" si="434"/>
        <v>0.30730782074260377</v>
      </c>
      <c r="L1903" s="115">
        <v>0</v>
      </c>
      <c r="M1903" s="67">
        <f>IF(L1903&gt;0,VLOOKUP(L1903,S$12:$AB$125,7),0)</f>
        <v>0</v>
      </c>
      <c r="N1903" s="2">
        <f t="shared" si="435"/>
        <v>0</v>
      </c>
      <c r="O1903" s="22">
        <f t="shared" ca="1" si="442"/>
        <v>0.30730782074260377</v>
      </c>
      <c r="P1903" s="25" t="str">
        <f t="shared" si="443"/>
        <v>A+J=</v>
      </c>
      <c r="Q1903" s="26">
        <f t="shared" si="444"/>
        <v>45306</v>
      </c>
      <c r="R1903" s="4"/>
      <c r="S1903" s="98"/>
      <c r="U1903" s="4"/>
      <c r="V1903" s="4"/>
      <c r="W1903" s="4"/>
      <c r="X1903" s="4"/>
      <c r="Y1903" s="4"/>
      <c r="Z1903" s="4"/>
      <c r="AA1903" s="4"/>
      <c r="AB1903" s="4"/>
      <c r="AC1903" s="4"/>
      <c r="AD1903" s="64"/>
      <c r="AE1903" s="64"/>
      <c r="AF1903" s="64"/>
      <c r="AG1903" s="64"/>
      <c r="AH1903" s="64"/>
      <c r="AI1903" s="64"/>
      <c r="AJ1903" s="64"/>
      <c r="AK1903" s="64"/>
      <c r="AL1903" s="64"/>
      <c r="AM1903" s="64"/>
      <c r="AN1903" s="64"/>
      <c r="AO1903" s="64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64"/>
      <c r="BB1903" s="64"/>
      <c r="BC1903" s="64"/>
      <c r="BD1903" s="64"/>
      <c r="BE1903" s="64"/>
      <c r="BF1903" s="64"/>
      <c r="BG1903" s="64"/>
      <c r="BH1903" s="64"/>
      <c r="BI1903" s="64"/>
      <c r="BJ1903" s="64"/>
      <c r="BK1903" s="64"/>
      <c r="BL1903" s="64"/>
      <c r="BM1903" s="64"/>
      <c r="BN1903" s="64"/>
      <c r="BO1903" s="64"/>
      <c r="BP1903" s="64"/>
      <c r="BQ1903" s="64"/>
      <c r="BR1903" s="64"/>
      <c r="BS1903" s="64"/>
      <c r="BT1903" s="64"/>
      <c r="BU1903" s="64"/>
      <c r="BV1903" s="64"/>
      <c r="BW1903" s="64"/>
      <c r="BX1903" s="64"/>
      <c r="BY1903" s="64"/>
      <c r="BZ1903" s="64"/>
      <c r="CA1903" s="64"/>
      <c r="CB1903" s="64"/>
      <c r="CC1903" s="64"/>
      <c r="CD1903" s="64"/>
      <c r="CE1903" s="64"/>
      <c r="CF1903" s="64"/>
      <c r="CG1903" s="64"/>
      <c r="CH1903" s="64"/>
      <c r="CI1903" s="64"/>
      <c r="CJ1903" s="64"/>
      <c r="CK1903" s="64"/>
      <c r="CL1903" s="64"/>
      <c r="CM1903" s="64"/>
      <c r="CN1903" s="64"/>
      <c r="CO1903" s="64"/>
      <c r="CP1903" s="64"/>
      <c r="CQ1903" s="64"/>
      <c r="CR1903" s="64"/>
      <c r="CS1903" s="64"/>
      <c r="CT1903" s="64"/>
      <c r="CU1903" s="64"/>
      <c r="CV1903" s="64"/>
      <c r="CW1903" s="64"/>
      <c r="CX1903" s="64"/>
      <c r="CY1903" s="64"/>
      <c r="CZ1903" s="64"/>
      <c r="DA1903" s="64"/>
      <c r="DB1903" s="64"/>
      <c r="DC1903" s="64"/>
      <c r="DD1903" s="64"/>
      <c r="DE1903" s="64"/>
      <c r="DF1903" s="64"/>
      <c r="DG1903" s="64"/>
      <c r="DH1903" s="64"/>
      <c r="DI1903" s="64"/>
      <c r="DJ1903" s="64"/>
      <c r="DK1903" s="64"/>
      <c r="DL1903" s="64"/>
      <c r="DM1903" s="64"/>
      <c r="DN1903" s="64"/>
      <c r="DO1903" s="64"/>
      <c r="DP1903" s="64"/>
      <c r="DQ1903" s="64"/>
      <c r="DR1903" s="64"/>
      <c r="DS1903" s="64"/>
      <c r="DT1903" s="64"/>
      <c r="DU1903" s="64"/>
      <c r="DV1903" s="64"/>
      <c r="DW1903" s="64"/>
      <c r="DX1903" s="64"/>
      <c r="DY1903" s="64"/>
      <c r="DZ1903" s="64"/>
      <c r="EA1903" s="64"/>
      <c r="EB1903" s="64"/>
      <c r="EC1903" s="64"/>
      <c r="ED1903" s="64"/>
      <c r="EE1903" s="64"/>
      <c r="EF1903" s="64"/>
      <c r="EG1903" s="64"/>
      <c r="EH1903" s="64"/>
      <c r="EI1903" s="64"/>
      <c r="EJ1903" s="64"/>
      <c r="EK1903" s="64"/>
      <c r="EL1903" s="64"/>
      <c r="EM1903" s="64"/>
      <c r="EN1903" s="64"/>
      <c r="EO1903" s="64"/>
      <c r="EP1903" s="64"/>
      <c r="EQ1903" s="64"/>
      <c r="ER1903" s="64"/>
      <c r="ES1903" s="64"/>
      <c r="ET1903" s="64"/>
      <c r="EU1903" s="64"/>
      <c r="EV1903" s="64"/>
      <c r="EW1903" s="64"/>
      <c r="EX1903" s="64"/>
      <c r="EY1903" s="64"/>
      <c r="EZ1903" s="64"/>
      <c r="FA1903" s="64"/>
      <c r="FB1903" s="64"/>
      <c r="FC1903" s="64"/>
      <c r="FD1903" s="64"/>
      <c r="FE1903" s="64"/>
      <c r="FF1903" s="64"/>
      <c r="FG1903" s="64"/>
      <c r="FH1903" s="64"/>
      <c r="FI1903" s="64"/>
      <c r="FJ1903" s="64"/>
      <c r="FK1903" s="64"/>
      <c r="FL1903" s="64"/>
      <c r="FM1903" s="64"/>
      <c r="FN1903" s="64"/>
      <c r="FO1903" s="64"/>
      <c r="FP1903" s="64"/>
      <c r="FQ1903" s="64"/>
      <c r="FR1903" s="64"/>
      <c r="FS1903" s="64"/>
      <c r="FT1903" s="64"/>
    </row>
    <row r="1904" spans="1:176" ht="15" x14ac:dyDescent="0.25">
      <c r="A1904" s="20">
        <f t="shared" si="445"/>
        <v>45657</v>
      </c>
      <c r="B1904" s="22">
        <f t="shared" ca="1" si="436"/>
        <v>1.2842116381013953</v>
      </c>
      <c r="C1904" s="22">
        <f t="shared" ca="1" si="446"/>
        <v>0.97614444</v>
      </c>
      <c r="D1904" s="23">
        <f ca="1">IF(A1904&lt;$B$1,VLOOKUP(A1904,[1]DI!$A$4:$B$15000,2,FALSE),0)</f>
        <v>0.1215</v>
      </c>
      <c r="E1904" s="22">
        <f t="shared" ca="1" si="437"/>
        <v>4.5512999999999999E-4</v>
      </c>
      <c r="F1904" s="23">
        <f t="shared" si="438"/>
        <v>1.3</v>
      </c>
      <c r="G1904" s="24">
        <f t="shared" ca="1" si="439"/>
        <v>1.0005916690000001</v>
      </c>
      <c r="H1904" s="22">
        <f ca="1">TRUNC(PRODUCT(G$10:G1903),15)</f>
        <v>1.7290138212871</v>
      </c>
      <c r="I1904" s="22">
        <f t="shared" ca="1" si="440"/>
        <v>1.5015535581434301</v>
      </c>
      <c r="J1904" s="22">
        <f t="shared" ca="1" si="441"/>
        <v>1.1514832800000001</v>
      </c>
      <c r="K1904" s="110">
        <f t="shared" ref="K1904:K1967" ca="1" si="447">TRUNC((C1904*(J1904-1)),8)+(-R$1531*J1904)</f>
        <v>0.30806719810139516</v>
      </c>
      <c r="L1904" s="115">
        <v>0</v>
      </c>
      <c r="M1904" s="67">
        <f>IF(L1904&gt;0,VLOOKUP(L1904,S$12:$AB$125,7),0)</f>
        <v>0</v>
      </c>
      <c r="N1904" s="2">
        <f t="shared" si="435"/>
        <v>0</v>
      </c>
      <c r="O1904" s="22">
        <f t="shared" ca="1" si="442"/>
        <v>0.30806719810139516</v>
      </c>
      <c r="P1904" s="25" t="str">
        <f t="shared" si="443"/>
        <v>A+J=</v>
      </c>
      <c r="Q1904" s="26">
        <f t="shared" si="444"/>
        <v>45306</v>
      </c>
      <c r="R1904" s="4"/>
      <c r="S1904" s="98"/>
      <c r="U1904" s="4"/>
      <c r="V1904" s="4"/>
      <c r="W1904" s="4"/>
      <c r="X1904" s="4"/>
      <c r="Y1904" s="4"/>
      <c r="Z1904" s="4"/>
      <c r="AA1904" s="4"/>
      <c r="AB1904" s="4"/>
      <c r="AC1904" s="4"/>
      <c r="AD1904" s="64"/>
      <c r="AE1904" s="64"/>
      <c r="AF1904" s="64"/>
      <c r="AG1904" s="64"/>
      <c r="AH1904" s="64"/>
      <c r="AI1904" s="64"/>
      <c r="AJ1904" s="64"/>
      <c r="AK1904" s="64"/>
      <c r="AL1904" s="64"/>
      <c r="AM1904" s="64"/>
      <c r="AN1904" s="64"/>
      <c r="AO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64"/>
      <c r="BB1904" s="64"/>
      <c r="BC1904" s="64"/>
      <c r="BD1904" s="64"/>
      <c r="BE1904" s="64"/>
      <c r="BF1904" s="64"/>
      <c r="BG1904" s="64"/>
      <c r="BH1904" s="64"/>
      <c r="BI1904" s="64"/>
      <c r="BJ1904" s="64"/>
      <c r="BK1904" s="64"/>
      <c r="BL1904" s="64"/>
      <c r="BM1904" s="64"/>
      <c r="BN1904" s="64"/>
      <c r="BO1904" s="64"/>
      <c r="BP1904" s="64"/>
      <c r="BQ1904" s="64"/>
      <c r="BR1904" s="64"/>
      <c r="BS1904" s="64"/>
      <c r="BT1904" s="64"/>
      <c r="BU1904" s="64"/>
      <c r="BV1904" s="64"/>
      <c r="BW1904" s="64"/>
      <c r="BX1904" s="64"/>
      <c r="BY1904" s="64"/>
      <c r="BZ1904" s="64"/>
      <c r="CA1904" s="64"/>
      <c r="CB1904" s="64"/>
      <c r="CC1904" s="64"/>
      <c r="CD1904" s="64"/>
      <c r="CE1904" s="64"/>
      <c r="CF1904" s="64"/>
      <c r="CG1904" s="64"/>
      <c r="CH1904" s="64"/>
      <c r="CI1904" s="64"/>
      <c r="CJ1904" s="64"/>
      <c r="CK1904" s="64"/>
      <c r="CL1904" s="64"/>
      <c r="CM1904" s="64"/>
      <c r="CN1904" s="64"/>
      <c r="CO1904" s="64"/>
      <c r="CP1904" s="64"/>
      <c r="CQ1904" s="64"/>
      <c r="CR1904" s="64"/>
      <c r="CS1904" s="64"/>
      <c r="CT1904" s="64"/>
      <c r="CU1904" s="64"/>
      <c r="CV1904" s="64"/>
      <c r="CW1904" s="64"/>
      <c r="CX1904" s="64"/>
      <c r="CY1904" s="64"/>
      <c r="CZ1904" s="64"/>
      <c r="DA1904" s="64"/>
      <c r="DB1904" s="64"/>
      <c r="DC1904" s="64"/>
      <c r="DD1904" s="64"/>
      <c r="DE1904" s="64"/>
      <c r="DF1904" s="64"/>
      <c r="DG1904" s="64"/>
      <c r="DH1904" s="64"/>
      <c r="DI1904" s="64"/>
      <c r="DJ1904" s="64"/>
      <c r="DK1904" s="64"/>
      <c r="DL1904" s="64"/>
      <c r="DM1904" s="64"/>
      <c r="DN1904" s="64"/>
      <c r="DO1904" s="64"/>
      <c r="DP1904" s="64"/>
      <c r="DQ1904" s="64"/>
      <c r="DR1904" s="64"/>
      <c r="DS1904" s="64"/>
      <c r="DT1904" s="64"/>
      <c r="DU1904" s="64"/>
      <c r="DV1904" s="64"/>
      <c r="DW1904" s="64"/>
      <c r="DX1904" s="64"/>
      <c r="DY1904" s="64"/>
      <c r="DZ1904" s="64"/>
      <c r="EA1904" s="64"/>
      <c r="EB1904" s="64"/>
      <c r="EC1904" s="64"/>
      <c r="ED1904" s="64"/>
      <c r="EE1904" s="64"/>
      <c r="EF1904" s="64"/>
      <c r="EG1904" s="64"/>
      <c r="EH1904" s="64"/>
      <c r="EI1904" s="64"/>
      <c r="EJ1904" s="64"/>
      <c r="EK1904" s="64"/>
      <c r="EL1904" s="64"/>
      <c r="EM1904" s="64"/>
      <c r="EN1904" s="64"/>
      <c r="EO1904" s="64"/>
      <c r="EP1904" s="64"/>
      <c r="EQ1904" s="64"/>
      <c r="ER1904" s="64"/>
      <c r="ES1904" s="64"/>
      <c r="ET1904" s="64"/>
      <c r="EU1904" s="64"/>
      <c r="EV1904" s="64"/>
      <c r="EW1904" s="64"/>
      <c r="EX1904" s="64"/>
      <c r="EY1904" s="64"/>
      <c r="EZ1904" s="64"/>
      <c r="FA1904" s="64"/>
      <c r="FB1904" s="64"/>
      <c r="FC1904" s="64"/>
      <c r="FD1904" s="64"/>
      <c r="FE1904" s="64"/>
      <c r="FF1904" s="64"/>
      <c r="FG1904" s="64"/>
      <c r="FH1904" s="64"/>
      <c r="FI1904" s="64"/>
      <c r="FJ1904" s="64"/>
      <c r="FK1904" s="64"/>
      <c r="FL1904" s="64"/>
      <c r="FM1904" s="64"/>
      <c r="FN1904" s="64"/>
      <c r="FO1904" s="64"/>
      <c r="FP1904" s="64"/>
      <c r="FQ1904" s="64"/>
      <c r="FR1904" s="64"/>
      <c r="FS1904" s="64"/>
      <c r="FT1904" s="64"/>
    </row>
    <row r="1905" spans="1:176" ht="15" x14ac:dyDescent="0.25">
      <c r="A1905" s="20">
        <f t="shared" si="445"/>
        <v>45658</v>
      </c>
      <c r="B1905" s="22">
        <f t="shared" ca="1" si="436"/>
        <v>1.2849714625005559</v>
      </c>
      <c r="C1905" s="22">
        <f t="shared" ca="1" si="446"/>
        <v>0.97614444</v>
      </c>
      <c r="D1905" s="23">
        <f ca="1">IF(A1905&lt;$B$1,VLOOKUP(A1905,[1]DI!$A$4:$B$15000,2,FALSE),0)</f>
        <v>0</v>
      </c>
      <c r="E1905" s="22">
        <f t="shared" ca="1" si="437"/>
        <v>0</v>
      </c>
      <c r="F1905" s="23">
        <f t="shared" si="438"/>
        <v>1.3</v>
      </c>
      <c r="G1905" s="24">
        <f t="shared" ca="1" si="439"/>
        <v>1</v>
      </c>
      <c r="H1905" s="22">
        <f ca="1">TRUNC(PRODUCT(G$10:G1904),15)</f>
        <v>1.7300368251657301</v>
      </c>
      <c r="I1905" s="22">
        <f t="shared" ca="1" si="440"/>
        <v>1.5015535581434301</v>
      </c>
      <c r="J1905" s="22">
        <f t="shared" ca="1" si="441"/>
        <v>1.15216458</v>
      </c>
      <c r="K1905" s="110">
        <f t="shared" ca="1" si="447"/>
        <v>0.30882702250055594</v>
      </c>
      <c r="L1905" s="115">
        <v>0</v>
      </c>
      <c r="M1905" s="67">
        <f>IF(L1905&gt;0,VLOOKUP(L1905,S$12:$AB$125,7),0)</f>
        <v>0</v>
      </c>
      <c r="N1905" s="2">
        <f t="shared" si="435"/>
        <v>0</v>
      </c>
      <c r="O1905" s="22">
        <f t="shared" ca="1" si="442"/>
        <v>0.30882702250055594</v>
      </c>
      <c r="P1905" s="25" t="str">
        <f t="shared" si="443"/>
        <v>A+J=</v>
      </c>
      <c r="Q1905" s="26">
        <f t="shared" si="444"/>
        <v>45306</v>
      </c>
      <c r="R1905" s="4"/>
      <c r="S1905" s="98"/>
      <c r="U1905" s="4"/>
      <c r="V1905" s="4"/>
      <c r="W1905" s="4"/>
      <c r="X1905" s="4"/>
      <c r="Y1905" s="4"/>
      <c r="Z1905" s="4"/>
      <c r="AA1905" s="4"/>
      <c r="AB1905" s="4"/>
      <c r="AC1905" s="4"/>
      <c r="AD1905" s="64"/>
      <c r="AE1905" s="64"/>
      <c r="AF1905" s="64"/>
      <c r="AG1905" s="64"/>
      <c r="AH1905" s="64"/>
      <c r="AI1905" s="64"/>
      <c r="AJ1905" s="64"/>
      <c r="AK1905" s="64"/>
      <c r="AL1905" s="64"/>
      <c r="AM1905" s="64"/>
      <c r="AN1905" s="64"/>
      <c r="AO1905" s="64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64"/>
      <c r="BB1905" s="64"/>
      <c r="BC1905" s="64"/>
      <c r="BD1905" s="64"/>
      <c r="BE1905" s="64"/>
      <c r="BF1905" s="64"/>
      <c r="BG1905" s="64"/>
      <c r="BH1905" s="64"/>
      <c r="BI1905" s="64"/>
      <c r="BJ1905" s="64"/>
      <c r="BK1905" s="64"/>
      <c r="BL1905" s="64"/>
      <c r="BM1905" s="64"/>
      <c r="BN1905" s="64"/>
      <c r="BO1905" s="64"/>
      <c r="BP1905" s="64"/>
      <c r="BQ1905" s="64"/>
      <c r="BR1905" s="64"/>
      <c r="BS1905" s="64"/>
      <c r="BT1905" s="64"/>
      <c r="BU1905" s="64"/>
      <c r="BV1905" s="64"/>
      <c r="BW1905" s="64"/>
      <c r="BX1905" s="64"/>
      <c r="BY1905" s="64"/>
      <c r="BZ1905" s="64"/>
      <c r="CA1905" s="64"/>
      <c r="CB1905" s="64"/>
      <c r="CC1905" s="64"/>
      <c r="CD1905" s="64"/>
      <c r="CE1905" s="64"/>
      <c r="CF1905" s="64"/>
      <c r="CG1905" s="64"/>
      <c r="CH1905" s="64"/>
      <c r="CI1905" s="64"/>
      <c r="CJ1905" s="64"/>
      <c r="CK1905" s="64"/>
      <c r="CL1905" s="64"/>
      <c r="CM1905" s="64"/>
      <c r="CN1905" s="64"/>
      <c r="CO1905" s="64"/>
      <c r="CP1905" s="64"/>
      <c r="CQ1905" s="64"/>
      <c r="CR1905" s="64"/>
      <c r="CS1905" s="64"/>
      <c r="CT1905" s="64"/>
      <c r="CU1905" s="64"/>
      <c r="CV1905" s="64"/>
      <c r="CW1905" s="64"/>
      <c r="CX1905" s="64"/>
      <c r="CY1905" s="64"/>
      <c r="CZ1905" s="64"/>
      <c r="DA1905" s="64"/>
      <c r="DB1905" s="64"/>
      <c r="DC1905" s="64"/>
      <c r="DD1905" s="64"/>
      <c r="DE1905" s="64"/>
      <c r="DF1905" s="64"/>
      <c r="DG1905" s="64"/>
      <c r="DH1905" s="64"/>
      <c r="DI1905" s="64"/>
      <c r="DJ1905" s="64"/>
      <c r="DK1905" s="64"/>
      <c r="DL1905" s="64"/>
      <c r="DM1905" s="64"/>
      <c r="DN1905" s="64"/>
      <c r="DO1905" s="64"/>
      <c r="DP1905" s="64"/>
      <c r="DQ1905" s="64"/>
      <c r="DR1905" s="64"/>
      <c r="DS1905" s="64"/>
      <c r="DT1905" s="64"/>
      <c r="DU1905" s="64"/>
      <c r="DV1905" s="64"/>
      <c r="DW1905" s="64"/>
      <c r="DX1905" s="64"/>
      <c r="DY1905" s="64"/>
      <c r="DZ1905" s="64"/>
      <c r="EA1905" s="64"/>
      <c r="EB1905" s="64"/>
      <c r="EC1905" s="64"/>
      <c r="ED1905" s="64"/>
      <c r="EE1905" s="64"/>
      <c r="EF1905" s="64"/>
      <c r="EG1905" s="64"/>
      <c r="EH1905" s="64"/>
      <c r="EI1905" s="64"/>
      <c r="EJ1905" s="64"/>
      <c r="EK1905" s="64"/>
      <c r="EL1905" s="64"/>
      <c r="EM1905" s="64"/>
      <c r="EN1905" s="64"/>
      <c r="EO1905" s="64"/>
      <c r="EP1905" s="64"/>
      <c r="EQ1905" s="64"/>
      <c r="ER1905" s="64"/>
      <c r="ES1905" s="64"/>
      <c r="ET1905" s="64"/>
      <c r="EU1905" s="64"/>
      <c r="EV1905" s="64"/>
      <c r="EW1905" s="64"/>
      <c r="EX1905" s="64"/>
      <c r="EY1905" s="64"/>
      <c r="EZ1905" s="64"/>
      <c r="FA1905" s="64"/>
      <c r="FB1905" s="64"/>
      <c r="FC1905" s="64"/>
      <c r="FD1905" s="64"/>
      <c r="FE1905" s="64"/>
      <c r="FF1905" s="64"/>
      <c r="FG1905" s="64"/>
      <c r="FH1905" s="64"/>
      <c r="FI1905" s="64"/>
      <c r="FJ1905" s="64"/>
      <c r="FK1905" s="64"/>
      <c r="FL1905" s="64"/>
      <c r="FM1905" s="64"/>
      <c r="FN1905" s="64"/>
      <c r="FO1905" s="64"/>
      <c r="FP1905" s="64"/>
      <c r="FQ1905" s="64"/>
      <c r="FR1905" s="64"/>
      <c r="FS1905" s="64"/>
      <c r="FT1905" s="64"/>
    </row>
    <row r="1906" spans="1:176" ht="15" x14ac:dyDescent="0.25">
      <c r="A1906" s="20">
        <f t="shared" si="445"/>
        <v>45659</v>
      </c>
      <c r="B1906" s="22">
        <f t="shared" ca="1" si="436"/>
        <v>1.2849714625005559</v>
      </c>
      <c r="C1906" s="22">
        <f t="shared" ca="1" si="446"/>
        <v>0.97614444</v>
      </c>
      <c r="D1906" s="23">
        <f ca="1">IF(A1906&lt;$B$1,VLOOKUP(A1906,[1]DI!$A$4:$B$15000,2,FALSE),0)</f>
        <v>0.1215</v>
      </c>
      <c r="E1906" s="22">
        <f t="shared" ca="1" si="437"/>
        <v>4.5512999999999999E-4</v>
      </c>
      <c r="F1906" s="23">
        <f t="shared" si="438"/>
        <v>1.3</v>
      </c>
      <c r="G1906" s="24">
        <f t="shared" ca="1" si="439"/>
        <v>1.0005916690000001</v>
      </c>
      <c r="H1906" s="22">
        <f ca="1">TRUNC(PRODUCT(G$10:G1905),15)</f>
        <v>1.7300368251657301</v>
      </c>
      <c r="I1906" s="22">
        <f t="shared" ca="1" si="440"/>
        <v>1.5015535581434301</v>
      </c>
      <c r="J1906" s="22">
        <f t="shared" ca="1" si="441"/>
        <v>1.15216458</v>
      </c>
      <c r="K1906" s="110">
        <f t="shared" ca="1" si="447"/>
        <v>0.30882702250055594</v>
      </c>
      <c r="L1906" s="115">
        <v>0</v>
      </c>
      <c r="M1906" s="67">
        <f>IF(L1906&gt;0,VLOOKUP(L1906,S$12:$AB$125,7),0)</f>
        <v>0</v>
      </c>
      <c r="N1906" s="2">
        <f t="shared" si="435"/>
        <v>0</v>
      </c>
      <c r="O1906" s="22">
        <f t="shared" ca="1" si="442"/>
        <v>0.30882702250055594</v>
      </c>
      <c r="P1906" s="25" t="str">
        <f t="shared" si="443"/>
        <v>A+J=</v>
      </c>
      <c r="Q1906" s="26">
        <f t="shared" si="444"/>
        <v>45306</v>
      </c>
      <c r="R1906" s="4"/>
      <c r="S1906" s="98"/>
      <c r="U1906" s="4"/>
      <c r="V1906" s="4"/>
      <c r="W1906" s="4"/>
      <c r="X1906" s="4"/>
      <c r="Y1906" s="4"/>
      <c r="Z1906" s="4"/>
      <c r="AA1906" s="4"/>
      <c r="AB1906" s="4"/>
      <c r="AC1906" s="4"/>
      <c r="AD1906" s="64"/>
      <c r="AE1906" s="64"/>
      <c r="AF1906" s="64"/>
      <c r="AG1906" s="64"/>
      <c r="AH1906" s="64"/>
      <c r="AI1906" s="64"/>
      <c r="AJ1906" s="64"/>
      <c r="AK1906" s="64"/>
      <c r="AL1906" s="64"/>
      <c r="AM1906" s="64"/>
      <c r="AN1906" s="64"/>
      <c r="AO1906" s="64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64"/>
      <c r="BB1906" s="64"/>
      <c r="BC1906" s="64"/>
      <c r="BD1906" s="64"/>
      <c r="BE1906" s="64"/>
      <c r="BF1906" s="64"/>
      <c r="BG1906" s="64"/>
      <c r="BH1906" s="64"/>
      <c r="BI1906" s="64"/>
      <c r="BJ1906" s="64"/>
      <c r="BK1906" s="64"/>
      <c r="BL1906" s="64"/>
      <c r="BM1906" s="64"/>
      <c r="BN1906" s="64"/>
      <c r="BO1906" s="64"/>
      <c r="BP1906" s="64"/>
      <c r="BQ1906" s="64"/>
      <c r="BR1906" s="64"/>
      <c r="BS1906" s="64"/>
      <c r="BT1906" s="64"/>
      <c r="BU1906" s="64"/>
      <c r="BV1906" s="64"/>
      <c r="BW1906" s="64"/>
      <c r="BX1906" s="64"/>
      <c r="BY1906" s="64"/>
      <c r="BZ1906" s="64"/>
      <c r="CA1906" s="64"/>
      <c r="CB1906" s="64"/>
      <c r="CC1906" s="64"/>
      <c r="CD1906" s="64"/>
      <c r="CE1906" s="64"/>
      <c r="CF1906" s="64"/>
      <c r="CG1906" s="64"/>
      <c r="CH1906" s="64"/>
      <c r="CI1906" s="64"/>
      <c r="CJ1906" s="64"/>
      <c r="CK1906" s="64"/>
      <c r="CL1906" s="64"/>
      <c r="CM1906" s="64"/>
      <c r="CN1906" s="64"/>
      <c r="CO1906" s="64"/>
      <c r="CP1906" s="64"/>
      <c r="CQ1906" s="64"/>
      <c r="CR1906" s="64"/>
      <c r="CS1906" s="64"/>
      <c r="CT1906" s="64"/>
      <c r="CU1906" s="64"/>
      <c r="CV1906" s="64"/>
      <c r="CW1906" s="64"/>
      <c r="CX1906" s="64"/>
      <c r="CY1906" s="64"/>
      <c r="CZ1906" s="64"/>
      <c r="DA1906" s="64"/>
      <c r="DB1906" s="64"/>
      <c r="DC1906" s="64"/>
      <c r="DD1906" s="64"/>
      <c r="DE1906" s="64"/>
      <c r="DF1906" s="64"/>
      <c r="DG1906" s="64"/>
      <c r="DH1906" s="64"/>
      <c r="DI1906" s="64"/>
      <c r="DJ1906" s="64"/>
      <c r="DK1906" s="64"/>
      <c r="DL1906" s="64"/>
      <c r="DM1906" s="64"/>
      <c r="DN1906" s="64"/>
      <c r="DO1906" s="64"/>
      <c r="DP1906" s="64"/>
      <c r="DQ1906" s="64"/>
      <c r="DR1906" s="64"/>
      <c r="DS1906" s="64"/>
      <c r="DT1906" s="64"/>
      <c r="DU1906" s="64"/>
      <c r="DV1906" s="64"/>
      <c r="DW1906" s="64"/>
      <c r="DX1906" s="64"/>
      <c r="DY1906" s="64"/>
      <c r="DZ1906" s="64"/>
      <c r="EA1906" s="64"/>
      <c r="EB1906" s="64"/>
      <c r="EC1906" s="64"/>
      <c r="ED1906" s="64"/>
      <c r="EE1906" s="64"/>
      <c r="EF1906" s="64"/>
      <c r="EG1906" s="64"/>
      <c r="EH1906" s="64"/>
      <c r="EI1906" s="64"/>
      <c r="EJ1906" s="64"/>
      <c r="EK1906" s="64"/>
      <c r="EL1906" s="64"/>
      <c r="EM1906" s="64"/>
      <c r="EN1906" s="64"/>
      <c r="EO1906" s="64"/>
      <c r="EP1906" s="64"/>
      <c r="EQ1906" s="64"/>
      <c r="ER1906" s="64"/>
      <c r="ES1906" s="64"/>
      <c r="ET1906" s="64"/>
      <c r="EU1906" s="64"/>
      <c r="EV1906" s="64"/>
      <c r="EW1906" s="64"/>
      <c r="EX1906" s="64"/>
      <c r="EY1906" s="64"/>
      <c r="EZ1906" s="64"/>
      <c r="FA1906" s="64"/>
      <c r="FB1906" s="64"/>
      <c r="FC1906" s="64"/>
      <c r="FD1906" s="64"/>
      <c r="FE1906" s="64"/>
      <c r="FF1906" s="64"/>
      <c r="FG1906" s="64"/>
      <c r="FH1906" s="64"/>
      <c r="FI1906" s="64"/>
      <c r="FJ1906" s="64"/>
      <c r="FK1906" s="64"/>
      <c r="FL1906" s="64"/>
      <c r="FM1906" s="64"/>
      <c r="FN1906" s="64"/>
      <c r="FO1906" s="64"/>
      <c r="FP1906" s="64"/>
      <c r="FQ1906" s="64"/>
      <c r="FR1906" s="64"/>
      <c r="FS1906" s="64"/>
      <c r="FT1906" s="64"/>
    </row>
    <row r="1907" spans="1:176" ht="15" x14ac:dyDescent="0.25">
      <c r="A1907" s="20">
        <f t="shared" si="445"/>
        <v>45660</v>
      </c>
      <c r="B1907" s="22">
        <f t="shared" ca="1" si="436"/>
        <v>1.2857317425488577</v>
      </c>
      <c r="C1907" s="22">
        <f t="shared" ca="1" si="446"/>
        <v>0.97614444</v>
      </c>
      <c r="D1907" s="23">
        <f ca="1">IF(A1907&lt;$B$1,VLOOKUP(A1907,[1]DI!$A$4:$B$15000,2,FALSE),0)</f>
        <v>0.1215</v>
      </c>
      <c r="E1907" s="22">
        <f t="shared" ca="1" si="437"/>
        <v>4.5512999999999999E-4</v>
      </c>
      <c r="F1907" s="23">
        <f t="shared" si="438"/>
        <v>1.3</v>
      </c>
      <c r="G1907" s="24">
        <f t="shared" ca="1" si="439"/>
        <v>1.0005916690000001</v>
      </c>
      <c r="H1907" s="22">
        <f ca="1">TRUNC(PRODUCT(G$10:G1906),15)</f>
        <v>1.7310604343240401</v>
      </c>
      <c r="I1907" s="22">
        <f t="shared" ca="1" si="440"/>
        <v>1.5015535581434301</v>
      </c>
      <c r="J1907" s="22">
        <f t="shared" ca="1" si="441"/>
        <v>1.1528462799999999</v>
      </c>
      <c r="K1907" s="110">
        <f t="shared" ca="1" si="447"/>
        <v>0.30958730254885758</v>
      </c>
      <c r="L1907" s="115">
        <v>0</v>
      </c>
      <c r="M1907" s="67">
        <f>IF(L1907&gt;0,VLOOKUP(L1907,S$12:$AB$125,7),0)</f>
        <v>0</v>
      </c>
      <c r="N1907" s="2">
        <f t="shared" si="435"/>
        <v>0</v>
      </c>
      <c r="O1907" s="22">
        <f t="shared" ca="1" si="442"/>
        <v>0.30958730254885758</v>
      </c>
      <c r="P1907" s="25" t="str">
        <f t="shared" si="443"/>
        <v>A+J=</v>
      </c>
      <c r="Q1907" s="26">
        <f t="shared" si="444"/>
        <v>45306</v>
      </c>
      <c r="R1907" s="4"/>
      <c r="S1907" s="98"/>
      <c r="U1907" s="4"/>
      <c r="V1907" s="4"/>
      <c r="W1907" s="4"/>
      <c r="X1907" s="4"/>
      <c r="Y1907" s="4"/>
      <c r="Z1907" s="4"/>
      <c r="AA1907" s="4"/>
      <c r="AB1907" s="4"/>
      <c r="AC1907" s="4"/>
      <c r="AD1907" s="64"/>
      <c r="AE1907" s="64"/>
      <c r="AF1907" s="64"/>
      <c r="AG1907" s="64"/>
      <c r="AH1907" s="64"/>
      <c r="AI1907" s="64"/>
      <c r="AJ1907" s="64"/>
      <c r="AK1907" s="64"/>
      <c r="AL1907" s="64"/>
      <c r="AM1907" s="64"/>
      <c r="AN1907" s="64"/>
      <c r="AO1907" s="64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64"/>
      <c r="BB1907" s="64"/>
      <c r="BC1907" s="64"/>
      <c r="BD1907" s="64"/>
      <c r="BE1907" s="64"/>
      <c r="BF1907" s="64"/>
      <c r="BG1907" s="64"/>
      <c r="BH1907" s="64"/>
      <c r="BI1907" s="64"/>
      <c r="BJ1907" s="64"/>
      <c r="BK1907" s="64"/>
      <c r="BL1907" s="64"/>
      <c r="BM1907" s="64"/>
      <c r="BN1907" s="64"/>
      <c r="BO1907" s="64"/>
      <c r="BP1907" s="64"/>
      <c r="BQ1907" s="64"/>
      <c r="BR1907" s="64"/>
      <c r="BS1907" s="64"/>
      <c r="BT1907" s="64"/>
      <c r="BU1907" s="64"/>
      <c r="BV1907" s="64"/>
      <c r="BW1907" s="64"/>
      <c r="BX1907" s="64"/>
      <c r="BY1907" s="64"/>
      <c r="BZ1907" s="64"/>
      <c r="CA1907" s="64"/>
      <c r="CB1907" s="64"/>
      <c r="CC1907" s="64"/>
      <c r="CD1907" s="64"/>
      <c r="CE1907" s="64"/>
      <c r="CF1907" s="64"/>
      <c r="CG1907" s="64"/>
      <c r="CH1907" s="64"/>
      <c r="CI1907" s="64"/>
      <c r="CJ1907" s="64"/>
      <c r="CK1907" s="64"/>
      <c r="CL1907" s="64"/>
      <c r="CM1907" s="64"/>
      <c r="CN1907" s="64"/>
      <c r="CO1907" s="64"/>
      <c r="CP1907" s="64"/>
      <c r="CQ1907" s="64"/>
      <c r="CR1907" s="64"/>
      <c r="CS1907" s="64"/>
      <c r="CT1907" s="64"/>
      <c r="CU1907" s="64"/>
      <c r="CV1907" s="64"/>
      <c r="CW1907" s="64"/>
      <c r="CX1907" s="64"/>
      <c r="CY1907" s="64"/>
      <c r="CZ1907" s="64"/>
      <c r="DA1907" s="64"/>
      <c r="DB1907" s="64"/>
      <c r="DC1907" s="64"/>
      <c r="DD1907" s="64"/>
      <c r="DE1907" s="64"/>
      <c r="DF1907" s="64"/>
      <c r="DG1907" s="64"/>
      <c r="DH1907" s="64"/>
      <c r="DI1907" s="64"/>
      <c r="DJ1907" s="64"/>
      <c r="DK1907" s="64"/>
      <c r="DL1907" s="64"/>
      <c r="DM1907" s="64"/>
      <c r="DN1907" s="64"/>
      <c r="DO1907" s="64"/>
      <c r="DP1907" s="64"/>
      <c r="DQ1907" s="64"/>
      <c r="DR1907" s="64"/>
      <c r="DS1907" s="64"/>
      <c r="DT1907" s="64"/>
      <c r="DU1907" s="64"/>
      <c r="DV1907" s="64"/>
      <c r="DW1907" s="64"/>
      <c r="DX1907" s="64"/>
      <c r="DY1907" s="64"/>
      <c r="DZ1907" s="64"/>
      <c r="EA1907" s="64"/>
      <c r="EB1907" s="64"/>
      <c r="EC1907" s="64"/>
      <c r="ED1907" s="64"/>
      <c r="EE1907" s="64"/>
      <c r="EF1907" s="64"/>
      <c r="EG1907" s="64"/>
      <c r="EH1907" s="64"/>
      <c r="EI1907" s="64"/>
      <c r="EJ1907" s="64"/>
      <c r="EK1907" s="64"/>
      <c r="EL1907" s="64"/>
      <c r="EM1907" s="64"/>
      <c r="EN1907" s="64"/>
      <c r="EO1907" s="64"/>
      <c r="EP1907" s="64"/>
      <c r="EQ1907" s="64"/>
      <c r="ER1907" s="64"/>
      <c r="ES1907" s="64"/>
      <c r="ET1907" s="64"/>
      <c r="EU1907" s="64"/>
      <c r="EV1907" s="64"/>
      <c r="EW1907" s="64"/>
      <c r="EX1907" s="64"/>
      <c r="EY1907" s="64"/>
      <c r="EZ1907" s="64"/>
      <c r="FA1907" s="64"/>
      <c r="FB1907" s="64"/>
      <c r="FC1907" s="64"/>
      <c r="FD1907" s="64"/>
      <c r="FE1907" s="64"/>
      <c r="FF1907" s="64"/>
      <c r="FG1907" s="64"/>
      <c r="FH1907" s="64"/>
      <c r="FI1907" s="64"/>
      <c r="FJ1907" s="64"/>
      <c r="FK1907" s="64"/>
      <c r="FL1907" s="64"/>
      <c r="FM1907" s="64"/>
      <c r="FN1907" s="64"/>
      <c r="FO1907" s="64"/>
      <c r="FP1907" s="64"/>
      <c r="FQ1907" s="64"/>
      <c r="FR1907" s="64"/>
      <c r="FS1907" s="64"/>
      <c r="FT1907" s="64"/>
    </row>
    <row r="1908" spans="1:176" ht="15" x14ac:dyDescent="0.25">
      <c r="A1908" s="20">
        <f t="shared" si="445"/>
        <v>45661</v>
      </c>
      <c r="B1908" s="22">
        <f t="shared" ca="1" si="436"/>
        <v>1.2864924682462999</v>
      </c>
      <c r="C1908" s="22">
        <f t="shared" ca="1" si="446"/>
        <v>0.97614444</v>
      </c>
      <c r="D1908" s="23">
        <f ca="1">IF(A1908&lt;$B$1,VLOOKUP(A1908,[1]DI!$A$4:$B$15000,2,FALSE),0)</f>
        <v>0</v>
      </c>
      <c r="E1908" s="22">
        <f t="shared" ca="1" si="437"/>
        <v>0</v>
      </c>
      <c r="F1908" s="23">
        <f t="shared" si="438"/>
        <v>1.3</v>
      </c>
      <c r="G1908" s="24">
        <f t="shared" ca="1" si="439"/>
        <v>1</v>
      </c>
      <c r="H1908" s="22">
        <f ca="1">TRUNC(PRODUCT(G$10:G1907),15)</f>
        <v>1.73208464912015</v>
      </c>
      <c r="I1908" s="22">
        <f t="shared" ca="1" si="440"/>
        <v>1.5015535581434301</v>
      </c>
      <c r="J1908" s="22">
        <f t="shared" ca="1" si="441"/>
        <v>1.15352838</v>
      </c>
      <c r="K1908" s="110">
        <f t="shared" ca="1" si="447"/>
        <v>0.31034802824630003</v>
      </c>
      <c r="L1908" s="115">
        <v>0</v>
      </c>
      <c r="M1908" s="67">
        <f>IF(L1908&gt;0,VLOOKUP(L1908,S$12:$AB$125,7),0)</f>
        <v>0</v>
      </c>
      <c r="N1908" s="2">
        <f t="shared" si="435"/>
        <v>0</v>
      </c>
      <c r="O1908" s="22">
        <f t="shared" ca="1" si="442"/>
        <v>0.31034802824630003</v>
      </c>
      <c r="P1908" s="25" t="str">
        <f t="shared" si="443"/>
        <v>A+J=</v>
      </c>
      <c r="Q1908" s="26">
        <f t="shared" si="444"/>
        <v>45306</v>
      </c>
      <c r="R1908" s="4"/>
      <c r="S1908" s="98"/>
      <c r="U1908" s="4"/>
      <c r="V1908" s="4"/>
      <c r="W1908" s="4"/>
      <c r="X1908" s="4"/>
      <c r="Y1908" s="4"/>
      <c r="Z1908" s="4"/>
      <c r="AA1908" s="4"/>
      <c r="AB1908" s="4"/>
      <c r="AC1908" s="4"/>
      <c r="AD1908" s="64"/>
      <c r="AE1908" s="64"/>
      <c r="AF1908" s="64"/>
      <c r="AG1908" s="64"/>
      <c r="AH1908" s="64"/>
      <c r="AI1908" s="64"/>
      <c r="AJ1908" s="64"/>
      <c r="AK1908" s="64"/>
      <c r="AL1908" s="64"/>
      <c r="AM1908" s="64"/>
      <c r="AN1908" s="64"/>
      <c r="AO1908" s="64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64"/>
      <c r="BB1908" s="64"/>
      <c r="BC1908" s="64"/>
      <c r="BD1908" s="64"/>
      <c r="BE1908" s="64"/>
      <c r="BF1908" s="64"/>
      <c r="BG1908" s="64"/>
      <c r="BH1908" s="64"/>
      <c r="BI1908" s="64"/>
      <c r="BJ1908" s="64"/>
      <c r="BK1908" s="64"/>
      <c r="BL1908" s="64"/>
      <c r="BM1908" s="64"/>
      <c r="BN1908" s="64"/>
      <c r="BO1908" s="64"/>
      <c r="BP1908" s="64"/>
      <c r="BQ1908" s="64"/>
      <c r="BR1908" s="64"/>
      <c r="BS1908" s="64"/>
      <c r="BT1908" s="64"/>
      <c r="BU1908" s="64"/>
      <c r="BV1908" s="64"/>
      <c r="BW1908" s="64"/>
      <c r="BX1908" s="64"/>
      <c r="BY1908" s="64"/>
      <c r="BZ1908" s="64"/>
      <c r="CA1908" s="64"/>
      <c r="CB1908" s="64"/>
      <c r="CC1908" s="64"/>
      <c r="CD1908" s="64"/>
      <c r="CE1908" s="64"/>
      <c r="CF1908" s="64"/>
      <c r="CG1908" s="64"/>
      <c r="CH1908" s="64"/>
      <c r="CI1908" s="64"/>
      <c r="CJ1908" s="64"/>
      <c r="CK1908" s="64"/>
      <c r="CL1908" s="64"/>
      <c r="CM1908" s="64"/>
      <c r="CN1908" s="64"/>
      <c r="CO1908" s="64"/>
      <c r="CP1908" s="64"/>
      <c r="CQ1908" s="64"/>
      <c r="CR1908" s="64"/>
      <c r="CS1908" s="64"/>
      <c r="CT1908" s="64"/>
      <c r="CU1908" s="64"/>
      <c r="CV1908" s="64"/>
      <c r="CW1908" s="64"/>
      <c r="CX1908" s="64"/>
      <c r="CY1908" s="64"/>
      <c r="CZ1908" s="64"/>
      <c r="DA1908" s="64"/>
      <c r="DB1908" s="64"/>
      <c r="DC1908" s="64"/>
      <c r="DD1908" s="64"/>
      <c r="DE1908" s="64"/>
      <c r="DF1908" s="64"/>
      <c r="DG1908" s="64"/>
      <c r="DH1908" s="64"/>
      <c r="DI1908" s="64"/>
      <c r="DJ1908" s="64"/>
      <c r="DK1908" s="64"/>
      <c r="DL1908" s="64"/>
      <c r="DM1908" s="64"/>
      <c r="DN1908" s="64"/>
      <c r="DO1908" s="64"/>
      <c r="DP1908" s="64"/>
      <c r="DQ1908" s="64"/>
      <c r="DR1908" s="64"/>
      <c r="DS1908" s="64"/>
      <c r="DT1908" s="64"/>
      <c r="DU1908" s="64"/>
      <c r="DV1908" s="64"/>
      <c r="DW1908" s="64"/>
      <c r="DX1908" s="64"/>
      <c r="DY1908" s="64"/>
      <c r="DZ1908" s="64"/>
      <c r="EA1908" s="64"/>
      <c r="EB1908" s="64"/>
      <c r="EC1908" s="64"/>
      <c r="ED1908" s="64"/>
      <c r="EE1908" s="64"/>
      <c r="EF1908" s="64"/>
      <c r="EG1908" s="64"/>
      <c r="EH1908" s="64"/>
      <c r="EI1908" s="64"/>
      <c r="EJ1908" s="64"/>
      <c r="EK1908" s="64"/>
      <c r="EL1908" s="64"/>
      <c r="EM1908" s="64"/>
      <c r="EN1908" s="64"/>
      <c r="EO1908" s="64"/>
      <c r="EP1908" s="64"/>
      <c r="EQ1908" s="64"/>
      <c r="ER1908" s="64"/>
      <c r="ES1908" s="64"/>
      <c r="ET1908" s="64"/>
      <c r="EU1908" s="64"/>
      <c r="EV1908" s="64"/>
      <c r="EW1908" s="64"/>
      <c r="EX1908" s="64"/>
      <c r="EY1908" s="64"/>
      <c r="EZ1908" s="64"/>
      <c r="FA1908" s="64"/>
      <c r="FB1908" s="64"/>
      <c r="FC1908" s="64"/>
      <c r="FD1908" s="64"/>
      <c r="FE1908" s="64"/>
      <c r="FF1908" s="64"/>
      <c r="FG1908" s="64"/>
      <c r="FH1908" s="64"/>
      <c r="FI1908" s="64"/>
      <c r="FJ1908" s="64"/>
      <c r="FK1908" s="64"/>
      <c r="FL1908" s="64"/>
      <c r="FM1908" s="64"/>
      <c r="FN1908" s="64"/>
      <c r="FO1908" s="64"/>
      <c r="FP1908" s="64"/>
      <c r="FQ1908" s="64"/>
      <c r="FR1908" s="64"/>
      <c r="FS1908" s="64"/>
      <c r="FT1908" s="64"/>
    </row>
    <row r="1909" spans="1:176" ht="15" x14ac:dyDescent="0.25">
      <c r="A1909" s="20">
        <f t="shared" si="445"/>
        <v>45662</v>
      </c>
      <c r="B1909" s="22">
        <f t="shared" ca="1" si="436"/>
        <v>1.2864924682462999</v>
      </c>
      <c r="C1909" s="22">
        <f t="shared" ca="1" si="446"/>
        <v>0.97614444</v>
      </c>
      <c r="D1909" s="23">
        <f ca="1">IF(A1909&lt;$B$1,VLOOKUP(A1909,[1]DI!$A$4:$B$15000,2,FALSE),0)</f>
        <v>0</v>
      </c>
      <c r="E1909" s="22">
        <f t="shared" ca="1" si="437"/>
        <v>0</v>
      </c>
      <c r="F1909" s="23">
        <f t="shared" si="438"/>
        <v>1.3</v>
      </c>
      <c r="G1909" s="24">
        <f t="shared" ca="1" si="439"/>
        <v>1</v>
      </c>
      <c r="H1909" s="22">
        <f ca="1">TRUNC(PRODUCT(G$10:G1908),15)</f>
        <v>1.73208464912015</v>
      </c>
      <c r="I1909" s="22">
        <f t="shared" ca="1" si="440"/>
        <v>1.5015535581434301</v>
      </c>
      <c r="J1909" s="22">
        <f t="shared" ca="1" si="441"/>
        <v>1.15352838</v>
      </c>
      <c r="K1909" s="110">
        <f t="shared" ca="1" si="447"/>
        <v>0.31034802824630003</v>
      </c>
      <c r="L1909" s="115">
        <v>0</v>
      </c>
      <c r="M1909" s="67">
        <f>IF(L1909&gt;0,VLOOKUP(L1909,S$12:$AB$125,7),0)</f>
        <v>0</v>
      </c>
      <c r="N1909" s="2">
        <f t="shared" si="435"/>
        <v>0</v>
      </c>
      <c r="O1909" s="22">
        <f t="shared" ca="1" si="442"/>
        <v>0.31034802824630003</v>
      </c>
      <c r="P1909" s="25" t="str">
        <f t="shared" si="443"/>
        <v>A+J=</v>
      </c>
      <c r="Q1909" s="26">
        <f t="shared" si="444"/>
        <v>45306</v>
      </c>
      <c r="R1909" s="4"/>
      <c r="S1909" s="98"/>
      <c r="U1909" s="4"/>
      <c r="V1909" s="4"/>
      <c r="W1909" s="4"/>
      <c r="X1909" s="4"/>
      <c r="Y1909" s="4"/>
      <c r="Z1909" s="4"/>
      <c r="AA1909" s="4"/>
      <c r="AB1909" s="4"/>
      <c r="AC1909" s="4"/>
      <c r="AD1909" s="64"/>
      <c r="AE1909" s="64"/>
      <c r="AF1909" s="64"/>
      <c r="AG1909" s="64"/>
      <c r="AH1909" s="64"/>
      <c r="AI1909" s="64"/>
      <c r="AJ1909" s="64"/>
      <c r="AK1909" s="64"/>
      <c r="AL1909" s="64"/>
      <c r="AM1909" s="64"/>
      <c r="AN1909" s="64"/>
      <c r="AO1909" s="64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64"/>
      <c r="BB1909" s="64"/>
      <c r="BC1909" s="64"/>
      <c r="BD1909" s="64"/>
      <c r="BE1909" s="64"/>
      <c r="BF1909" s="64"/>
      <c r="BG1909" s="64"/>
      <c r="BH1909" s="64"/>
      <c r="BI1909" s="64"/>
      <c r="BJ1909" s="64"/>
      <c r="BK1909" s="64"/>
      <c r="BL1909" s="64"/>
      <c r="BM1909" s="64"/>
      <c r="BN1909" s="64"/>
      <c r="BO1909" s="64"/>
      <c r="BP1909" s="64"/>
      <c r="BQ1909" s="64"/>
      <c r="BR1909" s="64"/>
      <c r="BS1909" s="64"/>
      <c r="BT1909" s="64"/>
      <c r="BU1909" s="64"/>
      <c r="BV1909" s="64"/>
      <c r="BW1909" s="64"/>
      <c r="BX1909" s="64"/>
      <c r="BY1909" s="64"/>
      <c r="BZ1909" s="64"/>
      <c r="CA1909" s="64"/>
      <c r="CB1909" s="64"/>
      <c r="CC1909" s="64"/>
      <c r="CD1909" s="64"/>
      <c r="CE1909" s="64"/>
      <c r="CF1909" s="64"/>
      <c r="CG1909" s="64"/>
      <c r="CH1909" s="64"/>
      <c r="CI1909" s="64"/>
      <c r="CJ1909" s="64"/>
      <c r="CK1909" s="64"/>
      <c r="CL1909" s="64"/>
      <c r="CM1909" s="64"/>
      <c r="CN1909" s="64"/>
      <c r="CO1909" s="64"/>
      <c r="CP1909" s="64"/>
      <c r="CQ1909" s="64"/>
      <c r="CR1909" s="64"/>
      <c r="CS1909" s="64"/>
      <c r="CT1909" s="64"/>
      <c r="CU1909" s="64"/>
      <c r="CV1909" s="64"/>
      <c r="CW1909" s="64"/>
      <c r="CX1909" s="64"/>
      <c r="CY1909" s="64"/>
      <c r="CZ1909" s="64"/>
      <c r="DA1909" s="64"/>
      <c r="DB1909" s="64"/>
      <c r="DC1909" s="64"/>
      <c r="DD1909" s="64"/>
      <c r="DE1909" s="64"/>
      <c r="DF1909" s="64"/>
      <c r="DG1909" s="64"/>
      <c r="DH1909" s="64"/>
      <c r="DI1909" s="64"/>
      <c r="DJ1909" s="64"/>
      <c r="DK1909" s="64"/>
      <c r="DL1909" s="64"/>
      <c r="DM1909" s="64"/>
      <c r="DN1909" s="64"/>
      <c r="DO1909" s="64"/>
      <c r="DP1909" s="64"/>
      <c r="DQ1909" s="64"/>
      <c r="DR1909" s="64"/>
      <c r="DS1909" s="64"/>
      <c r="DT1909" s="64"/>
      <c r="DU1909" s="64"/>
      <c r="DV1909" s="64"/>
      <c r="DW1909" s="64"/>
      <c r="DX1909" s="64"/>
      <c r="DY1909" s="64"/>
      <c r="DZ1909" s="64"/>
      <c r="EA1909" s="64"/>
      <c r="EB1909" s="64"/>
      <c r="EC1909" s="64"/>
      <c r="ED1909" s="64"/>
      <c r="EE1909" s="64"/>
      <c r="EF1909" s="64"/>
      <c r="EG1909" s="64"/>
      <c r="EH1909" s="64"/>
      <c r="EI1909" s="64"/>
      <c r="EJ1909" s="64"/>
      <c r="EK1909" s="64"/>
      <c r="EL1909" s="64"/>
      <c r="EM1909" s="64"/>
      <c r="EN1909" s="64"/>
      <c r="EO1909" s="64"/>
      <c r="EP1909" s="64"/>
      <c r="EQ1909" s="64"/>
      <c r="ER1909" s="64"/>
      <c r="ES1909" s="64"/>
      <c r="ET1909" s="64"/>
      <c r="EU1909" s="64"/>
      <c r="EV1909" s="64"/>
      <c r="EW1909" s="64"/>
      <c r="EX1909" s="64"/>
      <c r="EY1909" s="64"/>
      <c r="EZ1909" s="64"/>
      <c r="FA1909" s="64"/>
      <c r="FB1909" s="64"/>
      <c r="FC1909" s="64"/>
      <c r="FD1909" s="64"/>
      <c r="FE1909" s="64"/>
      <c r="FF1909" s="64"/>
      <c r="FG1909" s="64"/>
      <c r="FH1909" s="64"/>
      <c r="FI1909" s="64"/>
      <c r="FJ1909" s="64"/>
      <c r="FK1909" s="64"/>
      <c r="FL1909" s="64"/>
      <c r="FM1909" s="64"/>
      <c r="FN1909" s="64"/>
      <c r="FO1909" s="64"/>
      <c r="FP1909" s="64"/>
      <c r="FQ1909" s="64"/>
      <c r="FR1909" s="64"/>
      <c r="FS1909" s="64"/>
      <c r="FT1909" s="64"/>
    </row>
    <row r="1910" spans="1:176" ht="15" x14ac:dyDescent="0.25">
      <c r="A1910" s="20">
        <f t="shared" si="445"/>
        <v>45663</v>
      </c>
      <c r="B1910" s="22">
        <f t="shared" ca="1" si="436"/>
        <v>1.2864924682462999</v>
      </c>
      <c r="C1910" s="22">
        <f t="shared" ca="1" si="446"/>
        <v>0.97614444</v>
      </c>
      <c r="D1910" s="23">
        <f ca="1">IF(A1910&lt;$B$1,VLOOKUP(A1910,[1]DI!$A$4:$B$15000,2,FALSE),0)</f>
        <v>0.1215</v>
      </c>
      <c r="E1910" s="22">
        <f t="shared" ca="1" si="437"/>
        <v>4.5512999999999999E-4</v>
      </c>
      <c r="F1910" s="23">
        <f t="shared" si="438"/>
        <v>1.3</v>
      </c>
      <c r="G1910" s="24">
        <f t="shared" ca="1" si="439"/>
        <v>1.0005916690000001</v>
      </c>
      <c r="H1910" s="22">
        <f ca="1">TRUNC(PRODUCT(G$10:G1909),15)</f>
        <v>1.73208464912015</v>
      </c>
      <c r="I1910" s="22">
        <f t="shared" ca="1" si="440"/>
        <v>1.5015535581434301</v>
      </c>
      <c r="J1910" s="22">
        <f t="shared" ca="1" si="441"/>
        <v>1.15352838</v>
      </c>
      <c r="K1910" s="110">
        <f t="shared" ca="1" si="447"/>
        <v>0.31034802824630003</v>
      </c>
      <c r="L1910" s="115">
        <v>0</v>
      </c>
      <c r="M1910" s="67">
        <f>IF(L1910&gt;0,VLOOKUP(L1910,S$12:$AB$125,7),0)</f>
        <v>0</v>
      </c>
      <c r="N1910" s="2">
        <f t="shared" si="435"/>
        <v>0</v>
      </c>
      <c r="O1910" s="22">
        <f t="shared" ca="1" si="442"/>
        <v>0.31034802824630003</v>
      </c>
      <c r="P1910" s="25" t="str">
        <f t="shared" si="443"/>
        <v>A+J=</v>
      </c>
      <c r="Q1910" s="26">
        <f t="shared" si="444"/>
        <v>45306</v>
      </c>
      <c r="R1910" s="4"/>
      <c r="S1910" s="98"/>
      <c r="U1910" s="4"/>
      <c r="V1910" s="4"/>
      <c r="W1910" s="4"/>
      <c r="X1910" s="4"/>
      <c r="Y1910" s="4"/>
      <c r="Z1910" s="4"/>
      <c r="AA1910" s="4"/>
      <c r="AB1910" s="4"/>
      <c r="AC1910" s="4"/>
      <c r="AD1910" s="64"/>
      <c r="AE1910" s="64"/>
      <c r="AF1910" s="64"/>
      <c r="AG1910" s="64"/>
      <c r="AH1910" s="64"/>
      <c r="AI1910" s="64"/>
      <c r="AJ1910" s="64"/>
      <c r="AK1910" s="64"/>
      <c r="AL1910" s="64"/>
      <c r="AM1910" s="64"/>
      <c r="AN1910" s="64"/>
      <c r="AO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64"/>
      <c r="BB1910" s="64"/>
      <c r="BC1910" s="64"/>
      <c r="BD1910" s="64"/>
      <c r="BE1910" s="64"/>
      <c r="BF1910" s="64"/>
      <c r="BG1910" s="64"/>
      <c r="BH1910" s="64"/>
      <c r="BI1910" s="64"/>
      <c r="BJ1910" s="64"/>
      <c r="BK1910" s="64"/>
      <c r="BL1910" s="64"/>
      <c r="BM1910" s="64"/>
      <c r="BN1910" s="64"/>
      <c r="BO1910" s="64"/>
      <c r="BP1910" s="64"/>
      <c r="BQ1910" s="64"/>
      <c r="BR1910" s="64"/>
      <c r="BS1910" s="64"/>
      <c r="BT1910" s="64"/>
      <c r="BU1910" s="64"/>
      <c r="BV1910" s="64"/>
      <c r="BW1910" s="64"/>
      <c r="BX1910" s="64"/>
      <c r="BY1910" s="64"/>
      <c r="BZ1910" s="64"/>
      <c r="CA1910" s="64"/>
      <c r="CB1910" s="64"/>
      <c r="CC1910" s="64"/>
      <c r="CD1910" s="64"/>
      <c r="CE1910" s="64"/>
      <c r="CF1910" s="64"/>
      <c r="CG1910" s="64"/>
      <c r="CH1910" s="64"/>
      <c r="CI1910" s="64"/>
      <c r="CJ1910" s="64"/>
      <c r="CK1910" s="64"/>
      <c r="CL1910" s="64"/>
      <c r="CM1910" s="64"/>
      <c r="CN1910" s="64"/>
      <c r="CO1910" s="64"/>
      <c r="CP1910" s="64"/>
      <c r="CQ1910" s="64"/>
      <c r="CR1910" s="64"/>
      <c r="CS1910" s="64"/>
      <c r="CT1910" s="64"/>
      <c r="CU1910" s="64"/>
      <c r="CV1910" s="64"/>
      <c r="CW1910" s="64"/>
      <c r="CX1910" s="64"/>
      <c r="CY1910" s="64"/>
      <c r="CZ1910" s="64"/>
      <c r="DA1910" s="64"/>
      <c r="DB1910" s="64"/>
      <c r="DC1910" s="64"/>
      <c r="DD1910" s="64"/>
      <c r="DE1910" s="64"/>
      <c r="DF1910" s="64"/>
      <c r="DG1910" s="64"/>
      <c r="DH1910" s="64"/>
      <c r="DI1910" s="64"/>
      <c r="DJ1910" s="64"/>
      <c r="DK1910" s="64"/>
      <c r="DL1910" s="64"/>
      <c r="DM1910" s="64"/>
      <c r="DN1910" s="64"/>
      <c r="DO1910" s="64"/>
      <c r="DP1910" s="64"/>
      <c r="DQ1910" s="64"/>
      <c r="DR1910" s="64"/>
      <c r="DS1910" s="64"/>
      <c r="DT1910" s="64"/>
      <c r="DU1910" s="64"/>
      <c r="DV1910" s="64"/>
      <c r="DW1910" s="64"/>
      <c r="DX1910" s="64"/>
      <c r="DY1910" s="64"/>
      <c r="DZ1910" s="64"/>
      <c r="EA1910" s="64"/>
      <c r="EB1910" s="64"/>
      <c r="EC1910" s="64"/>
      <c r="ED1910" s="64"/>
      <c r="EE1910" s="64"/>
      <c r="EF1910" s="64"/>
      <c r="EG1910" s="64"/>
      <c r="EH1910" s="64"/>
      <c r="EI1910" s="64"/>
      <c r="EJ1910" s="64"/>
      <c r="EK1910" s="64"/>
      <c r="EL1910" s="64"/>
      <c r="EM1910" s="64"/>
      <c r="EN1910" s="64"/>
      <c r="EO1910" s="64"/>
      <c r="EP1910" s="64"/>
      <c r="EQ1910" s="64"/>
      <c r="ER1910" s="64"/>
      <c r="ES1910" s="64"/>
      <c r="ET1910" s="64"/>
      <c r="EU1910" s="64"/>
      <c r="EV1910" s="64"/>
      <c r="EW1910" s="64"/>
      <c r="EX1910" s="64"/>
      <c r="EY1910" s="64"/>
      <c r="EZ1910" s="64"/>
      <c r="FA1910" s="64"/>
      <c r="FB1910" s="64"/>
      <c r="FC1910" s="64"/>
      <c r="FD1910" s="64"/>
      <c r="FE1910" s="64"/>
      <c r="FF1910" s="64"/>
      <c r="FG1910" s="64"/>
      <c r="FH1910" s="64"/>
      <c r="FI1910" s="64"/>
      <c r="FJ1910" s="64"/>
      <c r="FK1910" s="64"/>
      <c r="FL1910" s="64"/>
      <c r="FM1910" s="64"/>
      <c r="FN1910" s="64"/>
      <c r="FO1910" s="64"/>
      <c r="FP1910" s="64"/>
      <c r="FQ1910" s="64"/>
      <c r="FR1910" s="64"/>
      <c r="FS1910" s="64"/>
      <c r="FT1910" s="64"/>
    </row>
    <row r="1911" spans="1:176" ht="15" x14ac:dyDescent="0.25">
      <c r="A1911" s="20">
        <f t="shared" si="445"/>
        <v>45664</v>
      </c>
      <c r="B1911" s="22">
        <f t="shared" ca="1" si="436"/>
        <v>1.2872536509841119</v>
      </c>
      <c r="C1911" s="22">
        <f t="shared" ca="1" si="446"/>
        <v>0.97614444</v>
      </c>
      <c r="D1911" s="23">
        <f ca="1">IF(A1911&lt;$B$1,VLOOKUP(A1911,[1]DI!$A$4:$B$15000,2,FALSE),0)</f>
        <v>0.1215</v>
      </c>
      <c r="E1911" s="22">
        <f t="shared" ca="1" si="437"/>
        <v>4.5512999999999999E-4</v>
      </c>
      <c r="F1911" s="23">
        <f t="shared" si="438"/>
        <v>1.3</v>
      </c>
      <c r="G1911" s="24">
        <f t="shared" ca="1" si="439"/>
        <v>1.0005916690000001</v>
      </c>
      <c r="H1911" s="22">
        <f ca="1">TRUNC(PRODUCT(G$10:G1910),15)</f>
        <v>1.7331094699124101</v>
      </c>
      <c r="I1911" s="22">
        <f t="shared" ca="1" si="440"/>
        <v>1.5015535581434301</v>
      </c>
      <c r="J1911" s="22">
        <f t="shared" ca="1" si="441"/>
        <v>1.1542108900000001</v>
      </c>
      <c r="K1911" s="110">
        <f t="shared" ca="1" si="447"/>
        <v>0.31110921098411193</v>
      </c>
      <c r="L1911" s="115">
        <v>0</v>
      </c>
      <c r="M1911" s="67">
        <f>IF(L1911&gt;0,VLOOKUP(L1911,S$12:$AB$125,7),0)</f>
        <v>0</v>
      </c>
      <c r="N1911" s="2">
        <f t="shared" si="435"/>
        <v>0</v>
      </c>
      <c r="O1911" s="22">
        <f t="shared" ca="1" si="442"/>
        <v>0.31110921098411193</v>
      </c>
      <c r="P1911" s="25" t="str">
        <f t="shared" si="443"/>
        <v>A+J=</v>
      </c>
      <c r="Q1911" s="26">
        <f t="shared" si="444"/>
        <v>45306</v>
      </c>
      <c r="R1911" s="4"/>
      <c r="S1911" s="98"/>
      <c r="U1911" s="4"/>
      <c r="V1911" s="4"/>
      <c r="W1911" s="4"/>
      <c r="X1911" s="4"/>
      <c r="Y1911" s="4"/>
      <c r="Z1911" s="4"/>
      <c r="AA1911" s="4"/>
      <c r="AB1911" s="4"/>
      <c r="AC1911" s="4"/>
      <c r="AD1911" s="64"/>
      <c r="AE1911" s="64"/>
      <c r="AF1911" s="64"/>
      <c r="AG1911" s="64"/>
      <c r="AH1911" s="64"/>
      <c r="AI1911" s="64"/>
      <c r="AJ1911" s="64"/>
      <c r="AK1911" s="64"/>
      <c r="AL1911" s="64"/>
      <c r="AM1911" s="64"/>
      <c r="AN1911" s="64"/>
      <c r="AO1911" s="64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64"/>
      <c r="BB1911" s="64"/>
      <c r="BC1911" s="64"/>
      <c r="BD1911" s="64"/>
      <c r="BE1911" s="64"/>
      <c r="BF1911" s="64"/>
      <c r="BG1911" s="64"/>
      <c r="BH1911" s="64"/>
      <c r="BI1911" s="64"/>
      <c r="BJ1911" s="64"/>
      <c r="BK1911" s="64"/>
      <c r="BL1911" s="64"/>
      <c r="BM1911" s="64"/>
      <c r="BN1911" s="64"/>
      <c r="BO1911" s="64"/>
      <c r="BP1911" s="64"/>
      <c r="BQ1911" s="64"/>
      <c r="BR1911" s="64"/>
      <c r="BS1911" s="64"/>
      <c r="BT1911" s="64"/>
      <c r="BU1911" s="64"/>
      <c r="BV1911" s="64"/>
      <c r="BW1911" s="64"/>
      <c r="BX1911" s="64"/>
      <c r="BY1911" s="64"/>
      <c r="BZ1911" s="64"/>
      <c r="CA1911" s="64"/>
      <c r="CB1911" s="64"/>
      <c r="CC1911" s="64"/>
      <c r="CD1911" s="64"/>
      <c r="CE1911" s="64"/>
      <c r="CF1911" s="64"/>
      <c r="CG1911" s="64"/>
      <c r="CH1911" s="64"/>
      <c r="CI1911" s="64"/>
      <c r="CJ1911" s="64"/>
      <c r="CK1911" s="64"/>
      <c r="CL1911" s="64"/>
      <c r="CM1911" s="64"/>
      <c r="CN1911" s="64"/>
      <c r="CO1911" s="64"/>
      <c r="CP1911" s="64"/>
      <c r="CQ1911" s="64"/>
      <c r="CR1911" s="64"/>
      <c r="CS1911" s="64"/>
      <c r="CT1911" s="64"/>
      <c r="CU1911" s="64"/>
      <c r="CV1911" s="64"/>
      <c r="CW1911" s="64"/>
      <c r="CX1911" s="64"/>
      <c r="CY1911" s="64"/>
      <c r="CZ1911" s="64"/>
      <c r="DA1911" s="64"/>
      <c r="DB1911" s="64"/>
      <c r="DC1911" s="64"/>
      <c r="DD1911" s="64"/>
      <c r="DE1911" s="64"/>
      <c r="DF1911" s="64"/>
      <c r="DG1911" s="64"/>
      <c r="DH1911" s="64"/>
      <c r="DI1911" s="64"/>
      <c r="DJ1911" s="64"/>
      <c r="DK1911" s="64"/>
      <c r="DL1911" s="64"/>
      <c r="DM1911" s="64"/>
      <c r="DN1911" s="64"/>
      <c r="DO1911" s="64"/>
      <c r="DP1911" s="64"/>
      <c r="DQ1911" s="64"/>
      <c r="DR1911" s="64"/>
      <c r="DS1911" s="64"/>
      <c r="DT1911" s="64"/>
      <c r="DU1911" s="64"/>
      <c r="DV1911" s="64"/>
      <c r="DW1911" s="64"/>
      <c r="DX1911" s="64"/>
      <c r="DY1911" s="64"/>
      <c r="DZ1911" s="64"/>
      <c r="EA1911" s="64"/>
      <c r="EB1911" s="64"/>
      <c r="EC1911" s="64"/>
      <c r="ED1911" s="64"/>
      <c r="EE1911" s="64"/>
      <c r="EF1911" s="64"/>
      <c r="EG1911" s="64"/>
      <c r="EH1911" s="64"/>
      <c r="EI1911" s="64"/>
      <c r="EJ1911" s="64"/>
      <c r="EK1911" s="64"/>
      <c r="EL1911" s="64"/>
      <c r="EM1911" s="64"/>
      <c r="EN1911" s="64"/>
      <c r="EO1911" s="64"/>
      <c r="EP1911" s="64"/>
      <c r="EQ1911" s="64"/>
      <c r="ER1911" s="64"/>
      <c r="ES1911" s="64"/>
      <c r="ET1911" s="64"/>
      <c r="EU1911" s="64"/>
      <c r="EV1911" s="64"/>
      <c r="EW1911" s="64"/>
      <c r="EX1911" s="64"/>
      <c r="EY1911" s="64"/>
      <c r="EZ1911" s="64"/>
      <c r="FA1911" s="64"/>
      <c r="FB1911" s="64"/>
      <c r="FC1911" s="64"/>
      <c r="FD1911" s="64"/>
      <c r="FE1911" s="64"/>
      <c r="FF1911" s="64"/>
      <c r="FG1911" s="64"/>
      <c r="FH1911" s="64"/>
      <c r="FI1911" s="64"/>
      <c r="FJ1911" s="64"/>
      <c r="FK1911" s="64"/>
      <c r="FL1911" s="64"/>
      <c r="FM1911" s="64"/>
      <c r="FN1911" s="64"/>
      <c r="FO1911" s="64"/>
      <c r="FP1911" s="64"/>
      <c r="FQ1911" s="64"/>
      <c r="FR1911" s="64"/>
      <c r="FS1911" s="64"/>
      <c r="FT1911" s="64"/>
    </row>
    <row r="1912" spans="1:176" ht="15" x14ac:dyDescent="0.25">
      <c r="A1912" s="20">
        <f t="shared" si="445"/>
        <v>45665</v>
      </c>
      <c r="B1912" s="22">
        <f t="shared" ca="1" si="436"/>
        <v>1.2880152793710646</v>
      </c>
      <c r="C1912" s="22">
        <f t="shared" ca="1" si="446"/>
        <v>0.97614444</v>
      </c>
      <c r="D1912" s="23">
        <f ca="1">IF(A1912&lt;$B$1,VLOOKUP(A1912,[1]DI!$A$4:$B$15000,2,FALSE),0)</f>
        <v>0.1215</v>
      </c>
      <c r="E1912" s="22">
        <f t="shared" ca="1" si="437"/>
        <v>4.5512999999999999E-4</v>
      </c>
      <c r="F1912" s="23">
        <f t="shared" si="438"/>
        <v>1.3</v>
      </c>
      <c r="G1912" s="24">
        <f t="shared" ca="1" si="439"/>
        <v>1.0005916690000001</v>
      </c>
      <c r="H1912" s="22">
        <f ca="1">TRUNC(PRODUCT(G$10:G1911),15)</f>
        <v>1.73413489705937</v>
      </c>
      <c r="I1912" s="22">
        <f t="shared" ca="1" si="440"/>
        <v>1.5015535581434301</v>
      </c>
      <c r="J1912" s="22">
        <f t="shared" ca="1" si="441"/>
        <v>1.1548938</v>
      </c>
      <c r="K1912" s="110">
        <f t="shared" ca="1" si="447"/>
        <v>0.31187083937106463</v>
      </c>
      <c r="L1912" s="115">
        <v>0</v>
      </c>
      <c r="M1912" s="67">
        <f>IF(L1912&gt;0,VLOOKUP(L1912,S$12:$AB$125,7),0)</f>
        <v>0</v>
      </c>
      <c r="N1912" s="2">
        <f t="shared" si="435"/>
        <v>0</v>
      </c>
      <c r="O1912" s="22">
        <f t="shared" ca="1" si="442"/>
        <v>0.31187083937106463</v>
      </c>
      <c r="P1912" s="25" t="str">
        <f t="shared" si="443"/>
        <v>A+J=</v>
      </c>
      <c r="Q1912" s="26">
        <f t="shared" si="444"/>
        <v>45306</v>
      </c>
      <c r="R1912" s="4"/>
      <c r="S1912" s="98"/>
      <c r="U1912" s="4"/>
      <c r="V1912" s="4"/>
      <c r="W1912" s="4"/>
      <c r="X1912" s="4"/>
      <c r="Y1912" s="4"/>
      <c r="Z1912" s="4"/>
      <c r="AA1912" s="4"/>
      <c r="AB1912" s="4"/>
      <c r="AC1912" s="4"/>
      <c r="AD1912" s="64"/>
      <c r="AE1912" s="64"/>
      <c r="AF1912" s="64"/>
      <c r="AG1912" s="64"/>
      <c r="AH1912" s="64"/>
      <c r="AI1912" s="64"/>
      <c r="AJ1912" s="64"/>
      <c r="AK1912" s="64"/>
      <c r="AL1912" s="64"/>
      <c r="AM1912" s="64"/>
      <c r="AN1912" s="64"/>
      <c r="AO1912" s="64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64"/>
      <c r="BB1912" s="64"/>
      <c r="BC1912" s="64"/>
      <c r="BD1912" s="64"/>
      <c r="BE1912" s="64"/>
      <c r="BF1912" s="64"/>
      <c r="BG1912" s="64"/>
      <c r="BH1912" s="64"/>
      <c r="BI1912" s="64"/>
      <c r="BJ1912" s="64"/>
      <c r="BK1912" s="64"/>
      <c r="BL1912" s="64"/>
      <c r="BM1912" s="64"/>
      <c r="BN1912" s="64"/>
      <c r="BO1912" s="64"/>
      <c r="BP1912" s="64"/>
      <c r="BQ1912" s="64"/>
      <c r="BR1912" s="64"/>
      <c r="BS1912" s="64"/>
      <c r="BT1912" s="64"/>
      <c r="BU1912" s="64"/>
      <c r="BV1912" s="64"/>
      <c r="BW1912" s="64"/>
      <c r="BX1912" s="64"/>
      <c r="BY1912" s="64"/>
      <c r="BZ1912" s="64"/>
      <c r="CA1912" s="64"/>
      <c r="CB1912" s="64"/>
      <c r="CC1912" s="64"/>
      <c r="CD1912" s="64"/>
      <c r="CE1912" s="64"/>
      <c r="CF1912" s="64"/>
      <c r="CG1912" s="64"/>
      <c r="CH1912" s="64"/>
      <c r="CI1912" s="64"/>
      <c r="CJ1912" s="64"/>
      <c r="CK1912" s="64"/>
      <c r="CL1912" s="64"/>
      <c r="CM1912" s="64"/>
      <c r="CN1912" s="64"/>
      <c r="CO1912" s="64"/>
      <c r="CP1912" s="64"/>
      <c r="CQ1912" s="64"/>
      <c r="CR1912" s="64"/>
      <c r="CS1912" s="64"/>
      <c r="CT1912" s="64"/>
      <c r="CU1912" s="64"/>
      <c r="CV1912" s="64"/>
      <c r="CW1912" s="64"/>
      <c r="CX1912" s="64"/>
      <c r="CY1912" s="64"/>
      <c r="CZ1912" s="64"/>
      <c r="DA1912" s="64"/>
      <c r="DB1912" s="64"/>
      <c r="DC1912" s="64"/>
      <c r="DD1912" s="64"/>
      <c r="DE1912" s="64"/>
      <c r="DF1912" s="64"/>
      <c r="DG1912" s="64"/>
      <c r="DH1912" s="64"/>
      <c r="DI1912" s="64"/>
      <c r="DJ1912" s="64"/>
      <c r="DK1912" s="64"/>
      <c r="DL1912" s="64"/>
      <c r="DM1912" s="64"/>
      <c r="DN1912" s="64"/>
      <c r="DO1912" s="64"/>
      <c r="DP1912" s="64"/>
      <c r="DQ1912" s="64"/>
      <c r="DR1912" s="64"/>
      <c r="DS1912" s="64"/>
      <c r="DT1912" s="64"/>
      <c r="DU1912" s="64"/>
      <c r="DV1912" s="64"/>
      <c r="DW1912" s="64"/>
      <c r="DX1912" s="64"/>
      <c r="DY1912" s="64"/>
      <c r="DZ1912" s="64"/>
      <c r="EA1912" s="64"/>
      <c r="EB1912" s="64"/>
      <c r="EC1912" s="64"/>
      <c r="ED1912" s="64"/>
      <c r="EE1912" s="64"/>
      <c r="EF1912" s="64"/>
      <c r="EG1912" s="64"/>
      <c r="EH1912" s="64"/>
      <c r="EI1912" s="64"/>
      <c r="EJ1912" s="64"/>
      <c r="EK1912" s="64"/>
      <c r="EL1912" s="64"/>
      <c r="EM1912" s="64"/>
      <c r="EN1912" s="64"/>
      <c r="EO1912" s="64"/>
      <c r="EP1912" s="64"/>
      <c r="EQ1912" s="64"/>
      <c r="ER1912" s="64"/>
      <c r="ES1912" s="64"/>
      <c r="ET1912" s="64"/>
      <c r="EU1912" s="64"/>
      <c r="EV1912" s="64"/>
      <c r="EW1912" s="64"/>
      <c r="EX1912" s="64"/>
      <c r="EY1912" s="64"/>
      <c r="EZ1912" s="64"/>
      <c r="FA1912" s="64"/>
      <c r="FB1912" s="64"/>
      <c r="FC1912" s="64"/>
      <c r="FD1912" s="64"/>
      <c r="FE1912" s="64"/>
      <c r="FF1912" s="64"/>
      <c r="FG1912" s="64"/>
      <c r="FH1912" s="64"/>
      <c r="FI1912" s="64"/>
      <c r="FJ1912" s="64"/>
      <c r="FK1912" s="64"/>
      <c r="FL1912" s="64"/>
      <c r="FM1912" s="64"/>
      <c r="FN1912" s="64"/>
      <c r="FO1912" s="64"/>
      <c r="FP1912" s="64"/>
      <c r="FQ1912" s="64"/>
      <c r="FR1912" s="64"/>
      <c r="FS1912" s="64"/>
      <c r="FT1912" s="64"/>
    </row>
    <row r="1913" spans="1:176" ht="15" x14ac:dyDescent="0.25">
      <c r="A1913" s="20">
        <f t="shared" si="445"/>
        <v>45666</v>
      </c>
      <c r="B1913" s="22">
        <f t="shared" ca="1" si="436"/>
        <v>1.2887773647983867</v>
      </c>
      <c r="C1913" s="22">
        <f t="shared" ca="1" si="446"/>
        <v>0.97614444</v>
      </c>
      <c r="D1913" s="23">
        <f ca="1">IF(A1913&lt;$B$1,VLOOKUP(A1913,[1]DI!$A$4:$B$15000,2,FALSE),0)</f>
        <v>0.1215</v>
      </c>
      <c r="E1913" s="22">
        <f t="shared" ca="1" si="437"/>
        <v>4.5512999999999999E-4</v>
      </c>
      <c r="F1913" s="23">
        <f t="shared" si="438"/>
        <v>1.3</v>
      </c>
      <c r="G1913" s="24">
        <f t="shared" ca="1" si="439"/>
        <v>1.0005916690000001</v>
      </c>
      <c r="H1913" s="22">
        <f ca="1">TRUNC(PRODUCT(G$10:G1912),15)</f>
        <v>1.73516093091978</v>
      </c>
      <c r="I1913" s="22">
        <f t="shared" ca="1" si="440"/>
        <v>1.5015535581434301</v>
      </c>
      <c r="J1913" s="22">
        <f t="shared" ca="1" si="441"/>
        <v>1.15557712</v>
      </c>
      <c r="K1913" s="110">
        <f t="shared" ca="1" si="447"/>
        <v>0.31263292479838672</v>
      </c>
      <c r="L1913" s="115">
        <v>0</v>
      </c>
      <c r="M1913" s="67">
        <f>IF(L1913&gt;0,VLOOKUP(L1913,S$12:$AB$125,7),0)</f>
        <v>0</v>
      </c>
      <c r="N1913" s="2">
        <f t="shared" si="435"/>
        <v>0</v>
      </c>
      <c r="O1913" s="22">
        <f t="shared" ca="1" si="442"/>
        <v>0.31263292479838672</v>
      </c>
      <c r="P1913" s="25" t="str">
        <f t="shared" si="443"/>
        <v>A+J=</v>
      </c>
      <c r="Q1913" s="26">
        <f t="shared" si="444"/>
        <v>45306</v>
      </c>
      <c r="R1913" s="4"/>
      <c r="S1913" s="98"/>
      <c r="U1913" s="4"/>
      <c r="V1913" s="4"/>
      <c r="W1913" s="4"/>
      <c r="X1913" s="4"/>
      <c r="Y1913" s="4"/>
      <c r="Z1913" s="4"/>
      <c r="AA1913" s="4"/>
      <c r="AB1913" s="4"/>
      <c r="AC1913" s="4"/>
      <c r="AD1913" s="64"/>
      <c r="AE1913" s="64"/>
      <c r="AF1913" s="64"/>
      <c r="AG1913" s="64"/>
      <c r="AH1913" s="64"/>
      <c r="AI1913" s="64"/>
      <c r="AJ1913" s="64"/>
      <c r="AK1913" s="64"/>
      <c r="AL1913" s="64"/>
      <c r="AM1913" s="64"/>
      <c r="AN1913" s="64"/>
      <c r="AO1913" s="64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4"/>
      <c r="AZ1913" s="64"/>
      <c r="BA1913" s="64"/>
      <c r="BB1913" s="64"/>
      <c r="BC1913" s="64"/>
      <c r="BD1913" s="64"/>
      <c r="BE1913" s="64"/>
      <c r="BF1913" s="64"/>
      <c r="BG1913" s="64"/>
      <c r="BH1913" s="64"/>
      <c r="BI1913" s="64"/>
      <c r="BJ1913" s="64"/>
      <c r="BK1913" s="64"/>
      <c r="BL1913" s="64"/>
      <c r="BM1913" s="64"/>
      <c r="BN1913" s="64"/>
      <c r="BO1913" s="64"/>
      <c r="BP1913" s="64"/>
      <c r="BQ1913" s="64"/>
      <c r="BR1913" s="64"/>
      <c r="BS1913" s="64"/>
      <c r="BT1913" s="64"/>
      <c r="BU1913" s="64"/>
      <c r="BV1913" s="64"/>
      <c r="BW1913" s="64"/>
      <c r="BX1913" s="64"/>
      <c r="BY1913" s="64"/>
      <c r="BZ1913" s="64"/>
      <c r="CA1913" s="64"/>
      <c r="CB1913" s="64"/>
      <c r="CC1913" s="64"/>
      <c r="CD1913" s="64"/>
      <c r="CE1913" s="64"/>
      <c r="CF1913" s="64"/>
      <c r="CG1913" s="64"/>
      <c r="CH1913" s="64"/>
      <c r="CI1913" s="64"/>
      <c r="CJ1913" s="64"/>
      <c r="CK1913" s="64"/>
      <c r="CL1913" s="64"/>
      <c r="CM1913" s="64"/>
      <c r="CN1913" s="64"/>
      <c r="CO1913" s="64"/>
      <c r="CP1913" s="64"/>
      <c r="CQ1913" s="64"/>
      <c r="CR1913" s="64"/>
      <c r="CS1913" s="64"/>
      <c r="CT1913" s="64"/>
      <c r="CU1913" s="64"/>
      <c r="CV1913" s="64"/>
      <c r="CW1913" s="64"/>
      <c r="CX1913" s="64"/>
      <c r="CY1913" s="64"/>
      <c r="CZ1913" s="64"/>
      <c r="DA1913" s="64"/>
      <c r="DB1913" s="64"/>
      <c r="DC1913" s="64"/>
      <c r="DD1913" s="64"/>
      <c r="DE1913" s="64"/>
      <c r="DF1913" s="64"/>
      <c r="DG1913" s="64"/>
      <c r="DH1913" s="64"/>
      <c r="DI1913" s="64"/>
      <c r="DJ1913" s="64"/>
      <c r="DK1913" s="64"/>
      <c r="DL1913" s="64"/>
      <c r="DM1913" s="64"/>
      <c r="DN1913" s="64"/>
      <c r="DO1913" s="64"/>
      <c r="DP1913" s="64"/>
      <c r="DQ1913" s="64"/>
      <c r="DR1913" s="64"/>
      <c r="DS1913" s="64"/>
      <c r="DT1913" s="64"/>
      <c r="DU1913" s="64"/>
      <c r="DV1913" s="64"/>
      <c r="DW1913" s="64"/>
      <c r="DX1913" s="64"/>
      <c r="DY1913" s="64"/>
      <c r="DZ1913" s="64"/>
      <c r="EA1913" s="64"/>
      <c r="EB1913" s="64"/>
      <c r="EC1913" s="64"/>
      <c r="ED1913" s="64"/>
      <c r="EE1913" s="64"/>
      <c r="EF1913" s="64"/>
      <c r="EG1913" s="64"/>
      <c r="EH1913" s="64"/>
      <c r="EI1913" s="64"/>
      <c r="EJ1913" s="64"/>
      <c r="EK1913" s="64"/>
      <c r="EL1913" s="64"/>
      <c r="EM1913" s="64"/>
      <c r="EN1913" s="64"/>
      <c r="EO1913" s="64"/>
      <c r="EP1913" s="64"/>
      <c r="EQ1913" s="64"/>
      <c r="ER1913" s="64"/>
      <c r="ES1913" s="64"/>
      <c r="ET1913" s="64"/>
      <c r="EU1913" s="64"/>
      <c r="EV1913" s="64"/>
      <c r="EW1913" s="64"/>
      <c r="EX1913" s="64"/>
      <c r="EY1913" s="64"/>
      <c r="EZ1913" s="64"/>
      <c r="FA1913" s="64"/>
      <c r="FB1913" s="64"/>
      <c r="FC1913" s="64"/>
      <c r="FD1913" s="64"/>
      <c r="FE1913" s="64"/>
      <c r="FF1913" s="64"/>
      <c r="FG1913" s="64"/>
      <c r="FH1913" s="64"/>
      <c r="FI1913" s="64"/>
      <c r="FJ1913" s="64"/>
      <c r="FK1913" s="64"/>
      <c r="FL1913" s="64"/>
      <c r="FM1913" s="64"/>
      <c r="FN1913" s="64"/>
      <c r="FO1913" s="64"/>
      <c r="FP1913" s="64"/>
      <c r="FQ1913" s="64"/>
      <c r="FR1913" s="64"/>
      <c r="FS1913" s="64"/>
      <c r="FT1913" s="64"/>
    </row>
    <row r="1914" spans="1:176" ht="15" x14ac:dyDescent="0.25">
      <c r="A1914" s="20">
        <f t="shared" si="445"/>
        <v>45667</v>
      </c>
      <c r="B1914" s="22">
        <f t="shared" ca="1" si="436"/>
        <v>1.2895398958748496</v>
      </c>
      <c r="C1914" s="22">
        <f t="shared" ca="1" si="446"/>
        <v>0.97614444</v>
      </c>
      <c r="D1914" s="23">
        <f ca="1">IF(A1914&lt;$B$1,VLOOKUP(A1914,[1]DI!$A$4:$B$15000,2,FALSE),0)</f>
        <v>0.1215</v>
      </c>
      <c r="E1914" s="22">
        <f t="shared" ca="1" si="437"/>
        <v>4.5512999999999999E-4</v>
      </c>
      <c r="F1914" s="23">
        <f t="shared" si="438"/>
        <v>1.3</v>
      </c>
      <c r="G1914" s="24">
        <f t="shared" ca="1" si="439"/>
        <v>1.0005916690000001</v>
      </c>
      <c r="H1914" s="22">
        <f ca="1">TRUNC(PRODUCT(G$10:G1913),15)</f>
        <v>1.7361875718526101</v>
      </c>
      <c r="I1914" s="22">
        <f t="shared" ca="1" si="440"/>
        <v>1.5015535581434301</v>
      </c>
      <c r="J1914" s="22">
        <f t="shared" ca="1" si="441"/>
        <v>1.1562608400000001</v>
      </c>
      <c r="K1914" s="110">
        <f t="shared" ca="1" si="447"/>
        <v>0.31339545587484968</v>
      </c>
      <c r="L1914" s="115">
        <v>0</v>
      </c>
      <c r="M1914" s="67">
        <f>IF(L1914&gt;0,VLOOKUP(L1914,S$12:$AB$125,7),0)</f>
        <v>0</v>
      </c>
      <c r="N1914" s="2">
        <f t="shared" si="435"/>
        <v>0</v>
      </c>
      <c r="O1914" s="22">
        <f t="shared" ca="1" si="442"/>
        <v>0.31339545587484968</v>
      </c>
      <c r="P1914" s="25" t="str">
        <f t="shared" si="443"/>
        <v>A+J=</v>
      </c>
      <c r="Q1914" s="26">
        <f t="shared" si="444"/>
        <v>45306</v>
      </c>
      <c r="R1914" s="4"/>
      <c r="S1914" s="98"/>
      <c r="U1914" s="4"/>
      <c r="V1914" s="4"/>
      <c r="W1914" s="4"/>
      <c r="X1914" s="4"/>
      <c r="Y1914" s="4"/>
      <c r="Z1914" s="4"/>
      <c r="AA1914" s="4"/>
      <c r="AB1914" s="4"/>
      <c r="AC1914" s="4"/>
      <c r="AD1914" s="64"/>
      <c r="AE1914" s="64"/>
      <c r="AF1914" s="64"/>
      <c r="AG1914" s="64"/>
      <c r="AH1914" s="64"/>
      <c r="AI1914" s="64"/>
      <c r="AJ1914" s="64"/>
      <c r="AK1914" s="64"/>
      <c r="AL1914" s="64"/>
      <c r="AM1914" s="64"/>
      <c r="AN1914" s="64"/>
      <c r="AO1914" s="64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64"/>
      <c r="BB1914" s="64"/>
      <c r="BC1914" s="64"/>
      <c r="BD1914" s="64"/>
      <c r="BE1914" s="64"/>
      <c r="BF1914" s="64"/>
      <c r="BG1914" s="64"/>
      <c r="BH1914" s="64"/>
      <c r="BI1914" s="64"/>
      <c r="BJ1914" s="64"/>
      <c r="BK1914" s="64"/>
      <c r="BL1914" s="64"/>
      <c r="BM1914" s="64"/>
      <c r="BN1914" s="64"/>
      <c r="BO1914" s="64"/>
      <c r="BP1914" s="64"/>
      <c r="BQ1914" s="64"/>
      <c r="BR1914" s="64"/>
      <c r="BS1914" s="64"/>
      <c r="BT1914" s="64"/>
      <c r="BU1914" s="64"/>
      <c r="BV1914" s="64"/>
      <c r="BW1914" s="64"/>
      <c r="BX1914" s="64"/>
      <c r="BY1914" s="64"/>
      <c r="BZ1914" s="64"/>
      <c r="CA1914" s="64"/>
      <c r="CB1914" s="64"/>
      <c r="CC1914" s="64"/>
      <c r="CD1914" s="64"/>
      <c r="CE1914" s="64"/>
      <c r="CF1914" s="64"/>
      <c r="CG1914" s="64"/>
      <c r="CH1914" s="64"/>
      <c r="CI1914" s="64"/>
      <c r="CJ1914" s="64"/>
      <c r="CK1914" s="64"/>
      <c r="CL1914" s="64"/>
      <c r="CM1914" s="64"/>
      <c r="CN1914" s="64"/>
      <c r="CO1914" s="64"/>
      <c r="CP1914" s="64"/>
      <c r="CQ1914" s="64"/>
      <c r="CR1914" s="64"/>
      <c r="CS1914" s="64"/>
      <c r="CT1914" s="64"/>
      <c r="CU1914" s="64"/>
      <c r="CV1914" s="64"/>
      <c r="CW1914" s="64"/>
      <c r="CX1914" s="64"/>
      <c r="CY1914" s="64"/>
      <c r="CZ1914" s="64"/>
      <c r="DA1914" s="64"/>
      <c r="DB1914" s="64"/>
      <c r="DC1914" s="64"/>
      <c r="DD1914" s="64"/>
      <c r="DE1914" s="64"/>
      <c r="DF1914" s="64"/>
      <c r="DG1914" s="64"/>
      <c r="DH1914" s="64"/>
      <c r="DI1914" s="64"/>
      <c r="DJ1914" s="64"/>
      <c r="DK1914" s="64"/>
      <c r="DL1914" s="64"/>
      <c r="DM1914" s="64"/>
      <c r="DN1914" s="64"/>
      <c r="DO1914" s="64"/>
      <c r="DP1914" s="64"/>
      <c r="DQ1914" s="64"/>
      <c r="DR1914" s="64"/>
      <c r="DS1914" s="64"/>
      <c r="DT1914" s="64"/>
      <c r="DU1914" s="64"/>
      <c r="DV1914" s="64"/>
      <c r="DW1914" s="64"/>
      <c r="DX1914" s="64"/>
      <c r="DY1914" s="64"/>
      <c r="DZ1914" s="64"/>
      <c r="EA1914" s="64"/>
      <c r="EB1914" s="64"/>
      <c r="EC1914" s="64"/>
      <c r="ED1914" s="64"/>
      <c r="EE1914" s="64"/>
      <c r="EF1914" s="64"/>
      <c r="EG1914" s="64"/>
      <c r="EH1914" s="64"/>
      <c r="EI1914" s="64"/>
      <c r="EJ1914" s="64"/>
      <c r="EK1914" s="64"/>
      <c r="EL1914" s="64"/>
      <c r="EM1914" s="64"/>
      <c r="EN1914" s="64"/>
      <c r="EO1914" s="64"/>
      <c r="EP1914" s="64"/>
      <c r="EQ1914" s="64"/>
      <c r="ER1914" s="64"/>
      <c r="ES1914" s="64"/>
      <c r="ET1914" s="64"/>
      <c r="EU1914" s="64"/>
      <c r="EV1914" s="64"/>
      <c r="EW1914" s="64"/>
      <c r="EX1914" s="64"/>
      <c r="EY1914" s="64"/>
      <c r="EZ1914" s="64"/>
      <c r="FA1914" s="64"/>
      <c r="FB1914" s="64"/>
      <c r="FC1914" s="64"/>
      <c r="FD1914" s="64"/>
      <c r="FE1914" s="64"/>
      <c r="FF1914" s="64"/>
      <c r="FG1914" s="64"/>
      <c r="FH1914" s="64"/>
      <c r="FI1914" s="64"/>
      <c r="FJ1914" s="64"/>
      <c r="FK1914" s="64"/>
      <c r="FL1914" s="64"/>
      <c r="FM1914" s="64"/>
      <c r="FN1914" s="64"/>
      <c r="FO1914" s="64"/>
      <c r="FP1914" s="64"/>
      <c r="FQ1914" s="64"/>
      <c r="FR1914" s="64"/>
      <c r="FS1914" s="64"/>
      <c r="FT1914" s="64"/>
    </row>
    <row r="1915" spans="1:176" ht="15" x14ac:dyDescent="0.25">
      <c r="A1915" s="20">
        <f t="shared" si="445"/>
        <v>45668</v>
      </c>
      <c r="B1915" s="22">
        <f t="shared" ca="1" si="436"/>
        <v>1.2903028726004535</v>
      </c>
      <c r="C1915" s="22">
        <f t="shared" ca="1" si="446"/>
        <v>0.97614444</v>
      </c>
      <c r="D1915" s="23">
        <f ca="1">IF(A1915&lt;$B$1,VLOOKUP(A1915,[1]DI!$A$4:$B$15000,2,FALSE),0)</f>
        <v>0</v>
      </c>
      <c r="E1915" s="22">
        <f t="shared" ca="1" si="437"/>
        <v>0</v>
      </c>
      <c r="F1915" s="23">
        <f t="shared" si="438"/>
        <v>1.3</v>
      </c>
      <c r="G1915" s="24">
        <f t="shared" ca="1" si="439"/>
        <v>1</v>
      </c>
      <c r="H1915" s="22">
        <f ca="1">TRUNC(PRODUCT(G$10:G1914),15)</f>
        <v>1.7372148202170601</v>
      </c>
      <c r="I1915" s="22">
        <f t="shared" ca="1" si="440"/>
        <v>1.5015535581434301</v>
      </c>
      <c r="J1915" s="22">
        <f t="shared" ca="1" si="441"/>
        <v>1.1569449599999999</v>
      </c>
      <c r="K1915" s="110">
        <f t="shared" ca="1" si="447"/>
        <v>0.31415843260045351</v>
      </c>
      <c r="L1915" s="115">
        <v>0</v>
      </c>
      <c r="M1915" s="67">
        <f>IF(L1915&gt;0,VLOOKUP(L1915,S$12:$AB$125,7),0)</f>
        <v>0</v>
      </c>
      <c r="N1915" s="2">
        <f t="shared" si="435"/>
        <v>0</v>
      </c>
      <c r="O1915" s="22">
        <f t="shared" ca="1" si="442"/>
        <v>0.31415843260045351</v>
      </c>
      <c r="P1915" s="25" t="str">
        <f t="shared" si="443"/>
        <v>A+J=</v>
      </c>
      <c r="Q1915" s="26">
        <f t="shared" si="444"/>
        <v>45306</v>
      </c>
      <c r="R1915" s="4"/>
      <c r="S1915" s="98"/>
      <c r="U1915" s="4"/>
      <c r="V1915" s="4"/>
      <c r="W1915" s="4"/>
      <c r="X1915" s="4"/>
      <c r="Y1915" s="4"/>
      <c r="Z1915" s="4"/>
      <c r="AA1915" s="4"/>
      <c r="AB1915" s="4"/>
      <c r="AC1915" s="4"/>
      <c r="AD1915" s="64"/>
      <c r="AE1915" s="64"/>
      <c r="AF1915" s="64"/>
      <c r="AG1915" s="64"/>
      <c r="AH1915" s="64"/>
      <c r="AI1915" s="64"/>
      <c r="AJ1915" s="64"/>
      <c r="AK1915" s="64"/>
      <c r="AL1915" s="64"/>
      <c r="AM1915" s="64"/>
      <c r="AN1915" s="64"/>
      <c r="AO1915" s="64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64"/>
      <c r="BB1915" s="64"/>
      <c r="BC1915" s="64"/>
      <c r="BD1915" s="64"/>
      <c r="BE1915" s="64"/>
      <c r="BF1915" s="64"/>
      <c r="BG1915" s="64"/>
      <c r="BH1915" s="64"/>
      <c r="BI1915" s="64"/>
      <c r="BJ1915" s="64"/>
      <c r="BK1915" s="64"/>
      <c r="BL1915" s="64"/>
      <c r="BM1915" s="64"/>
      <c r="BN1915" s="64"/>
      <c r="BO1915" s="64"/>
      <c r="BP1915" s="64"/>
      <c r="BQ1915" s="64"/>
      <c r="BR1915" s="64"/>
      <c r="BS1915" s="64"/>
      <c r="BT1915" s="64"/>
      <c r="BU1915" s="64"/>
      <c r="BV1915" s="64"/>
      <c r="BW1915" s="64"/>
      <c r="BX1915" s="64"/>
      <c r="BY1915" s="64"/>
      <c r="BZ1915" s="64"/>
      <c r="CA1915" s="64"/>
      <c r="CB1915" s="64"/>
      <c r="CC1915" s="64"/>
      <c r="CD1915" s="64"/>
      <c r="CE1915" s="64"/>
      <c r="CF1915" s="64"/>
      <c r="CG1915" s="64"/>
      <c r="CH1915" s="64"/>
      <c r="CI1915" s="64"/>
      <c r="CJ1915" s="64"/>
      <c r="CK1915" s="64"/>
      <c r="CL1915" s="64"/>
      <c r="CM1915" s="64"/>
      <c r="CN1915" s="64"/>
      <c r="CO1915" s="64"/>
      <c r="CP1915" s="64"/>
      <c r="CQ1915" s="64"/>
      <c r="CR1915" s="64"/>
      <c r="CS1915" s="64"/>
      <c r="CT1915" s="64"/>
      <c r="CU1915" s="64"/>
      <c r="CV1915" s="64"/>
      <c r="CW1915" s="64"/>
      <c r="CX1915" s="64"/>
      <c r="CY1915" s="64"/>
      <c r="CZ1915" s="64"/>
      <c r="DA1915" s="64"/>
      <c r="DB1915" s="64"/>
      <c r="DC1915" s="64"/>
      <c r="DD1915" s="64"/>
      <c r="DE1915" s="64"/>
      <c r="DF1915" s="64"/>
      <c r="DG1915" s="64"/>
      <c r="DH1915" s="64"/>
      <c r="DI1915" s="64"/>
      <c r="DJ1915" s="64"/>
      <c r="DK1915" s="64"/>
      <c r="DL1915" s="64"/>
      <c r="DM1915" s="64"/>
      <c r="DN1915" s="64"/>
      <c r="DO1915" s="64"/>
      <c r="DP1915" s="64"/>
      <c r="DQ1915" s="64"/>
      <c r="DR1915" s="64"/>
      <c r="DS1915" s="64"/>
      <c r="DT1915" s="64"/>
      <c r="DU1915" s="64"/>
      <c r="DV1915" s="64"/>
      <c r="DW1915" s="64"/>
      <c r="DX1915" s="64"/>
      <c r="DY1915" s="64"/>
      <c r="DZ1915" s="64"/>
      <c r="EA1915" s="64"/>
      <c r="EB1915" s="64"/>
      <c r="EC1915" s="64"/>
      <c r="ED1915" s="64"/>
      <c r="EE1915" s="64"/>
      <c r="EF1915" s="64"/>
      <c r="EG1915" s="64"/>
      <c r="EH1915" s="64"/>
      <c r="EI1915" s="64"/>
      <c r="EJ1915" s="64"/>
      <c r="EK1915" s="64"/>
      <c r="EL1915" s="64"/>
      <c r="EM1915" s="64"/>
      <c r="EN1915" s="64"/>
      <c r="EO1915" s="64"/>
      <c r="EP1915" s="64"/>
      <c r="EQ1915" s="64"/>
      <c r="ER1915" s="64"/>
      <c r="ES1915" s="64"/>
      <c r="ET1915" s="64"/>
      <c r="EU1915" s="64"/>
      <c r="EV1915" s="64"/>
      <c r="EW1915" s="64"/>
      <c r="EX1915" s="64"/>
      <c r="EY1915" s="64"/>
      <c r="EZ1915" s="64"/>
      <c r="FA1915" s="64"/>
      <c r="FB1915" s="64"/>
      <c r="FC1915" s="64"/>
      <c r="FD1915" s="64"/>
      <c r="FE1915" s="64"/>
      <c r="FF1915" s="64"/>
      <c r="FG1915" s="64"/>
      <c r="FH1915" s="64"/>
      <c r="FI1915" s="64"/>
      <c r="FJ1915" s="64"/>
      <c r="FK1915" s="64"/>
      <c r="FL1915" s="64"/>
      <c r="FM1915" s="64"/>
      <c r="FN1915" s="64"/>
      <c r="FO1915" s="64"/>
      <c r="FP1915" s="64"/>
      <c r="FQ1915" s="64"/>
      <c r="FR1915" s="64"/>
      <c r="FS1915" s="64"/>
      <c r="FT1915" s="64"/>
    </row>
    <row r="1916" spans="1:176" ht="15" x14ac:dyDescent="0.25">
      <c r="A1916" s="20">
        <f t="shared" si="445"/>
        <v>45669</v>
      </c>
      <c r="B1916" s="22">
        <f t="shared" ca="1" si="436"/>
        <v>1.2903028726004535</v>
      </c>
      <c r="C1916" s="22">
        <f t="shared" ca="1" si="446"/>
        <v>0.97614444</v>
      </c>
      <c r="D1916" s="23">
        <f ca="1">IF(A1916&lt;$B$1,VLOOKUP(A1916,[1]DI!$A$4:$B$15000,2,FALSE),0)</f>
        <v>0</v>
      </c>
      <c r="E1916" s="22">
        <f t="shared" ca="1" si="437"/>
        <v>0</v>
      </c>
      <c r="F1916" s="23">
        <f t="shared" si="438"/>
        <v>1.3</v>
      </c>
      <c r="G1916" s="24">
        <f t="shared" ca="1" si="439"/>
        <v>1</v>
      </c>
      <c r="H1916" s="22">
        <f ca="1">TRUNC(PRODUCT(G$10:G1915),15)</f>
        <v>1.7372148202170601</v>
      </c>
      <c r="I1916" s="22">
        <f t="shared" ca="1" si="440"/>
        <v>1.5015535581434301</v>
      </c>
      <c r="J1916" s="22">
        <f t="shared" ca="1" si="441"/>
        <v>1.1569449599999999</v>
      </c>
      <c r="K1916" s="110">
        <f t="shared" ca="1" si="447"/>
        <v>0.31415843260045351</v>
      </c>
      <c r="L1916" s="115">
        <v>0</v>
      </c>
      <c r="M1916" s="67">
        <f>IF(L1916&gt;0,VLOOKUP(L1916,S$12:$AB$125,7),0)</f>
        <v>0</v>
      </c>
      <c r="N1916" s="2">
        <f t="shared" si="435"/>
        <v>0</v>
      </c>
      <c r="O1916" s="22">
        <f t="shared" ca="1" si="442"/>
        <v>0.31415843260045351</v>
      </c>
      <c r="P1916" s="25" t="str">
        <f t="shared" si="443"/>
        <v>A+J=</v>
      </c>
      <c r="Q1916" s="26">
        <f t="shared" si="444"/>
        <v>45306</v>
      </c>
      <c r="R1916" s="4"/>
      <c r="S1916" s="98"/>
      <c r="U1916" s="4"/>
      <c r="V1916" s="4"/>
      <c r="W1916" s="4"/>
      <c r="X1916" s="4"/>
      <c r="Y1916" s="4"/>
      <c r="Z1916" s="4"/>
      <c r="AA1916" s="4"/>
      <c r="AB1916" s="4"/>
      <c r="AC1916" s="4"/>
      <c r="AD1916" s="64"/>
      <c r="AE1916" s="64"/>
      <c r="AF1916" s="64"/>
      <c r="AG1916" s="64"/>
      <c r="AH1916" s="64"/>
      <c r="AI1916" s="64"/>
      <c r="AJ1916" s="64"/>
      <c r="AK1916" s="64"/>
      <c r="AL1916" s="64"/>
      <c r="AM1916" s="64"/>
      <c r="AN1916" s="64"/>
      <c r="AO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64"/>
      <c r="BB1916" s="64"/>
      <c r="BC1916" s="64"/>
      <c r="BD1916" s="64"/>
      <c r="BE1916" s="64"/>
      <c r="BF1916" s="64"/>
      <c r="BG1916" s="64"/>
      <c r="BH1916" s="64"/>
      <c r="BI1916" s="64"/>
      <c r="BJ1916" s="64"/>
      <c r="BK1916" s="64"/>
      <c r="BL1916" s="64"/>
      <c r="BM1916" s="64"/>
      <c r="BN1916" s="64"/>
      <c r="BO1916" s="64"/>
      <c r="BP1916" s="64"/>
      <c r="BQ1916" s="64"/>
      <c r="BR1916" s="64"/>
      <c r="BS1916" s="64"/>
      <c r="BT1916" s="64"/>
      <c r="BU1916" s="64"/>
      <c r="BV1916" s="64"/>
      <c r="BW1916" s="64"/>
      <c r="BX1916" s="64"/>
      <c r="BY1916" s="64"/>
      <c r="BZ1916" s="64"/>
      <c r="CA1916" s="64"/>
      <c r="CB1916" s="64"/>
      <c r="CC1916" s="64"/>
      <c r="CD1916" s="64"/>
      <c r="CE1916" s="64"/>
      <c r="CF1916" s="64"/>
      <c r="CG1916" s="64"/>
      <c r="CH1916" s="64"/>
      <c r="CI1916" s="64"/>
      <c r="CJ1916" s="64"/>
      <c r="CK1916" s="64"/>
      <c r="CL1916" s="64"/>
      <c r="CM1916" s="64"/>
      <c r="CN1916" s="64"/>
      <c r="CO1916" s="64"/>
      <c r="CP1916" s="64"/>
      <c r="CQ1916" s="64"/>
      <c r="CR1916" s="64"/>
      <c r="CS1916" s="64"/>
      <c r="CT1916" s="64"/>
      <c r="CU1916" s="64"/>
      <c r="CV1916" s="64"/>
      <c r="CW1916" s="64"/>
      <c r="CX1916" s="64"/>
      <c r="CY1916" s="64"/>
      <c r="CZ1916" s="64"/>
      <c r="DA1916" s="64"/>
      <c r="DB1916" s="64"/>
      <c r="DC1916" s="64"/>
      <c r="DD1916" s="64"/>
      <c r="DE1916" s="64"/>
      <c r="DF1916" s="64"/>
      <c r="DG1916" s="64"/>
      <c r="DH1916" s="64"/>
      <c r="DI1916" s="64"/>
      <c r="DJ1916" s="64"/>
      <c r="DK1916" s="64"/>
      <c r="DL1916" s="64"/>
      <c r="DM1916" s="64"/>
      <c r="DN1916" s="64"/>
      <c r="DO1916" s="64"/>
      <c r="DP1916" s="64"/>
      <c r="DQ1916" s="64"/>
      <c r="DR1916" s="64"/>
      <c r="DS1916" s="64"/>
      <c r="DT1916" s="64"/>
      <c r="DU1916" s="64"/>
      <c r="DV1916" s="64"/>
      <c r="DW1916" s="64"/>
      <c r="DX1916" s="64"/>
      <c r="DY1916" s="64"/>
      <c r="DZ1916" s="64"/>
      <c r="EA1916" s="64"/>
      <c r="EB1916" s="64"/>
      <c r="EC1916" s="64"/>
      <c r="ED1916" s="64"/>
      <c r="EE1916" s="64"/>
      <c r="EF1916" s="64"/>
      <c r="EG1916" s="64"/>
      <c r="EH1916" s="64"/>
      <c r="EI1916" s="64"/>
      <c r="EJ1916" s="64"/>
      <c r="EK1916" s="64"/>
      <c r="EL1916" s="64"/>
      <c r="EM1916" s="64"/>
      <c r="EN1916" s="64"/>
      <c r="EO1916" s="64"/>
      <c r="EP1916" s="64"/>
      <c r="EQ1916" s="64"/>
      <c r="ER1916" s="64"/>
      <c r="ES1916" s="64"/>
      <c r="ET1916" s="64"/>
      <c r="EU1916" s="64"/>
      <c r="EV1916" s="64"/>
      <c r="EW1916" s="64"/>
      <c r="EX1916" s="64"/>
      <c r="EY1916" s="64"/>
      <c r="EZ1916" s="64"/>
      <c r="FA1916" s="64"/>
      <c r="FB1916" s="64"/>
      <c r="FC1916" s="64"/>
      <c r="FD1916" s="64"/>
      <c r="FE1916" s="64"/>
      <c r="FF1916" s="64"/>
      <c r="FG1916" s="64"/>
      <c r="FH1916" s="64"/>
      <c r="FI1916" s="64"/>
      <c r="FJ1916" s="64"/>
      <c r="FK1916" s="64"/>
      <c r="FL1916" s="64"/>
      <c r="FM1916" s="64"/>
      <c r="FN1916" s="64"/>
      <c r="FO1916" s="64"/>
      <c r="FP1916" s="64"/>
      <c r="FQ1916" s="64"/>
      <c r="FR1916" s="64"/>
      <c r="FS1916" s="64"/>
      <c r="FT1916" s="64"/>
    </row>
    <row r="1917" spans="1:176" ht="15" x14ac:dyDescent="0.25">
      <c r="A1917" s="20">
        <f t="shared" si="445"/>
        <v>45670</v>
      </c>
      <c r="B1917" s="22">
        <f t="shared" ca="1" si="436"/>
        <v>1.2903028726004535</v>
      </c>
      <c r="C1917" s="22">
        <f t="shared" ca="1" si="446"/>
        <v>0.97614444</v>
      </c>
      <c r="D1917" s="23">
        <f ca="1">IF(A1917&lt;$B$1,VLOOKUP(A1917,[1]DI!$A$4:$B$15000,2,FALSE),0)</f>
        <v>0.1215</v>
      </c>
      <c r="E1917" s="22">
        <f t="shared" ca="1" si="437"/>
        <v>4.5512999999999999E-4</v>
      </c>
      <c r="F1917" s="23">
        <f t="shared" si="438"/>
        <v>1.3</v>
      </c>
      <c r="G1917" s="24">
        <f t="shared" ca="1" si="439"/>
        <v>1.0005916690000001</v>
      </c>
      <c r="H1917" s="22">
        <f ca="1">TRUNC(PRODUCT(G$10:G1916),15)</f>
        <v>1.7372148202170601</v>
      </c>
      <c r="I1917" s="22">
        <f t="shared" ca="1" si="440"/>
        <v>1.5015535581434301</v>
      </c>
      <c r="J1917" s="22">
        <f t="shared" ca="1" si="441"/>
        <v>1.1569449599999999</v>
      </c>
      <c r="K1917" s="110">
        <f t="shared" ca="1" si="447"/>
        <v>0.31415843260045351</v>
      </c>
      <c r="L1917" s="115">
        <v>0</v>
      </c>
      <c r="M1917" s="67">
        <f>IF(L1917&gt;0,VLOOKUP(L1917,S$12:$AB$125,7),0)</f>
        <v>0</v>
      </c>
      <c r="N1917" s="2">
        <f t="shared" si="435"/>
        <v>0</v>
      </c>
      <c r="O1917" s="22">
        <f t="shared" ca="1" si="442"/>
        <v>0.31415843260045351</v>
      </c>
      <c r="P1917" s="25" t="str">
        <f t="shared" si="443"/>
        <v>A+J=</v>
      </c>
      <c r="Q1917" s="26">
        <f t="shared" si="444"/>
        <v>45306</v>
      </c>
      <c r="R1917" s="4"/>
      <c r="S1917" s="98"/>
      <c r="U1917" s="4"/>
      <c r="V1917" s="4"/>
      <c r="W1917" s="4"/>
      <c r="X1917" s="4"/>
      <c r="Y1917" s="4"/>
      <c r="Z1917" s="4"/>
      <c r="AA1917" s="4"/>
      <c r="AB1917" s="4"/>
      <c r="AC1917" s="4"/>
      <c r="AD1917" s="64"/>
      <c r="AE1917" s="64"/>
      <c r="AF1917" s="64"/>
      <c r="AG1917" s="64"/>
      <c r="AH1917" s="64"/>
      <c r="AI1917" s="64"/>
      <c r="AJ1917" s="64"/>
      <c r="AK1917" s="64"/>
      <c r="AL1917" s="64"/>
      <c r="AM1917" s="64"/>
      <c r="AN1917" s="64"/>
      <c r="AO1917" s="64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64"/>
      <c r="BB1917" s="64"/>
      <c r="BC1917" s="64"/>
      <c r="BD1917" s="64"/>
      <c r="BE1917" s="64"/>
      <c r="BF1917" s="64"/>
      <c r="BG1917" s="64"/>
      <c r="BH1917" s="64"/>
      <c r="BI1917" s="64"/>
      <c r="BJ1917" s="64"/>
      <c r="BK1917" s="64"/>
      <c r="BL1917" s="64"/>
      <c r="BM1917" s="64"/>
      <c r="BN1917" s="64"/>
      <c r="BO1917" s="64"/>
      <c r="BP1917" s="64"/>
      <c r="BQ1917" s="64"/>
      <c r="BR1917" s="64"/>
      <c r="BS1917" s="64"/>
      <c r="BT1917" s="64"/>
      <c r="BU1917" s="64"/>
      <c r="BV1917" s="64"/>
      <c r="BW1917" s="64"/>
      <c r="BX1917" s="64"/>
      <c r="BY1917" s="64"/>
      <c r="BZ1917" s="64"/>
      <c r="CA1917" s="64"/>
      <c r="CB1917" s="64"/>
      <c r="CC1917" s="64"/>
      <c r="CD1917" s="64"/>
      <c r="CE1917" s="64"/>
      <c r="CF1917" s="64"/>
      <c r="CG1917" s="64"/>
      <c r="CH1917" s="64"/>
      <c r="CI1917" s="64"/>
      <c r="CJ1917" s="64"/>
      <c r="CK1917" s="64"/>
      <c r="CL1917" s="64"/>
      <c r="CM1917" s="64"/>
      <c r="CN1917" s="64"/>
      <c r="CO1917" s="64"/>
      <c r="CP1917" s="64"/>
      <c r="CQ1917" s="64"/>
      <c r="CR1917" s="64"/>
      <c r="CS1917" s="64"/>
      <c r="CT1917" s="64"/>
      <c r="CU1917" s="64"/>
      <c r="CV1917" s="64"/>
      <c r="CW1917" s="64"/>
      <c r="CX1917" s="64"/>
      <c r="CY1917" s="64"/>
      <c r="CZ1917" s="64"/>
      <c r="DA1917" s="64"/>
      <c r="DB1917" s="64"/>
      <c r="DC1917" s="64"/>
      <c r="DD1917" s="64"/>
      <c r="DE1917" s="64"/>
      <c r="DF1917" s="64"/>
      <c r="DG1917" s="64"/>
      <c r="DH1917" s="64"/>
      <c r="DI1917" s="64"/>
      <c r="DJ1917" s="64"/>
      <c r="DK1917" s="64"/>
      <c r="DL1917" s="64"/>
      <c r="DM1917" s="64"/>
      <c r="DN1917" s="64"/>
      <c r="DO1917" s="64"/>
      <c r="DP1917" s="64"/>
      <c r="DQ1917" s="64"/>
      <c r="DR1917" s="64"/>
      <c r="DS1917" s="64"/>
      <c r="DT1917" s="64"/>
      <c r="DU1917" s="64"/>
      <c r="DV1917" s="64"/>
      <c r="DW1917" s="64"/>
      <c r="DX1917" s="64"/>
      <c r="DY1917" s="64"/>
      <c r="DZ1917" s="64"/>
      <c r="EA1917" s="64"/>
      <c r="EB1917" s="64"/>
      <c r="EC1917" s="64"/>
      <c r="ED1917" s="64"/>
      <c r="EE1917" s="64"/>
      <c r="EF1917" s="64"/>
      <c r="EG1917" s="64"/>
      <c r="EH1917" s="64"/>
      <c r="EI1917" s="64"/>
      <c r="EJ1917" s="64"/>
      <c r="EK1917" s="64"/>
      <c r="EL1917" s="64"/>
      <c r="EM1917" s="64"/>
      <c r="EN1917" s="64"/>
      <c r="EO1917" s="64"/>
      <c r="EP1917" s="64"/>
      <c r="EQ1917" s="64"/>
      <c r="ER1917" s="64"/>
      <c r="ES1917" s="64"/>
      <c r="ET1917" s="64"/>
      <c r="EU1917" s="64"/>
      <c r="EV1917" s="64"/>
      <c r="EW1917" s="64"/>
      <c r="EX1917" s="64"/>
      <c r="EY1917" s="64"/>
      <c r="EZ1917" s="64"/>
      <c r="FA1917" s="64"/>
      <c r="FB1917" s="64"/>
      <c r="FC1917" s="64"/>
      <c r="FD1917" s="64"/>
      <c r="FE1917" s="64"/>
      <c r="FF1917" s="64"/>
      <c r="FG1917" s="64"/>
      <c r="FH1917" s="64"/>
      <c r="FI1917" s="64"/>
      <c r="FJ1917" s="64"/>
      <c r="FK1917" s="64"/>
      <c r="FL1917" s="64"/>
      <c r="FM1917" s="64"/>
      <c r="FN1917" s="64"/>
      <c r="FO1917" s="64"/>
      <c r="FP1917" s="64"/>
      <c r="FQ1917" s="64"/>
      <c r="FR1917" s="64"/>
      <c r="FS1917" s="64"/>
      <c r="FT1917" s="64"/>
    </row>
    <row r="1918" spans="1:176" ht="15" x14ac:dyDescent="0.25">
      <c r="A1918" s="20">
        <f t="shared" si="445"/>
        <v>45671</v>
      </c>
      <c r="B1918" s="22">
        <f t="shared" ca="1" si="436"/>
        <v>1.2910663063664267</v>
      </c>
      <c r="C1918" s="22">
        <f t="shared" ca="1" si="446"/>
        <v>0.97614444</v>
      </c>
      <c r="D1918" s="23">
        <f ca="1">IF(A1918&lt;$B$1,VLOOKUP(A1918,[1]DI!$A$4:$B$15000,2,FALSE),0)</f>
        <v>0.1215</v>
      </c>
      <c r="E1918" s="22">
        <f t="shared" ca="1" si="437"/>
        <v>4.5512999999999999E-4</v>
      </c>
      <c r="F1918" s="23">
        <f t="shared" si="438"/>
        <v>1.3</v>
      </c>
      <c r="G1918" s="24">
        <f t="shared" ca="1" si="439"/>
        <v>1.0005916690000001</v>
      </c>
      <c r="H1918" s="22">
        <f ca="1">TRUNC(PRODUCT(G$10:G1917),15)</f>
        <v>1.73824267637253</v>
      </c>
      <c r="I1918" s="22">
        <f t="shared" ca="1" si="440"/>
        <v>1.5015535581434301</v>
      </c>
      <c r="J1918" s="22">
        <f t="shared" ca="1" si="441"/>
        <v>1.1576294899999999</v>
      </c>
      <c r="K1918" s="110">
        <f t="shared" ca="1" si="447"/>
        <v>0.31492186636642666</v>
      </c>
      <c r="L1918" s="115">
        <v>0</v>
      </c>
      <c r="M1918" s="67">
        <f>IF(L1918&gt;0,VLOOKUP(L1918,S$12:$AB$125,7),0)</f>
        <v>0</v>
      </c>
      <c r="N1918" s="2">
        <f t="shared" si="435"/>
        <v>0</v>
      </c>
      <c r="O1918" s="22">
        <f t="shared" ca="1" si="442"/>
        <v>0.31492186636642666</v>
      </c>
      <c r="P1918" s="25" t="str">
        <f t="shared" si="443"/>
        <v>A+J=</v>
      </c>
      <c r="Q1918" s="26">
        <f t="shared" si="444"/>
        <v>45306</v>
      </c>
      <c r="R1918" s="4"/>
      <c r="S1918" s="98"/>
      <c r="U1918" s="4"/>
      <c r="V1918" s="4"/>
      <c r="W1918" s="4"/>
      <c r="X1918" s="4"/>
      <c r="Y1918" s="4"/>
      <c r="Z1918" s="4"/>
      <c r="AA1918" s="4"/>
      <c r="AB1918" s="4"/>
      <c r="AC1918" s="4"/>
      <c r="AD1918" s="64"/>
      <c r="AE1918" s="64"/>
      <c r="AF1918" s="64"/>
      <c r="AG1918" s="64"/>
      <c r="AH1918" s="64"/>
      <c r="AI1918" s="64"/>
      <c r="AJ1918" s="64"/>
      <c r="AK1918" s="64"/>
      <c r="AL1918" s="64"/>
      <c r="AM1918" s="64"/>
      <c r="AN1918" s="64"/>
      <c r="AO1918" s="64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64"/>
      <c r="BB1918" s="64"/>
      <c r="BC1918" s="64"/>
      <c r="BD1918" s="64"/>
      <c r="BE1918" s="64"/>
      <c r="BF1918" s="64"/>
      <c r="BG1918" s="64"/>
      <c r="BH1918" s="64"/>
      <c r="BI1918" s="64"/>
      <c r="BJ1918" s="64"/>
      <c r="BK1918" s="64"/>
      <c r="BL1918" s="64"/>
      <c r="BM1918" s="64"/>
      <c r="BN1918" s="64"/>
      <c r="BO1918" s="64"/>
      <c r="BP1918" s="64"/>
      <c r="BQ1918" s="64"/>
      <c r="BR1918" s="64"/>
      <c r="BS1918" s="64"/>
      <c r="BT1918" s="64"/>
      <c r="BU1918" s="64"/>
      <c r="BV1918" s="64"/>
      <c r="BW1918" s="64"/>
      <c r="BX1918" s="64"/>
      <c r="BY1918" s="64"/>
      <c r="BZ1918" s="64"/>
      <c r="CA1918" s="64"/>
      <c r="CB1918" s="64"/>
      <c r="CC1918" s="64"/>
      <c r="CD1918" s="64"/>
      <c r="CE1918" s="64"/>
      <c r="CF1918" s="64"/>
      <c r="CG1918" s="64"/>
      <c r="CH1918" s="64"/>
      <c r="CI1918" s="64"/>
      <c r="CJ1918" s="64"/>
      <c r="CK1918" s="64"/>
      <c r="CL1918" s="64"/>
      <c r="CM1918" s="64"/>
      <c r="CN1918" s="64"/>
      <c r="CO1918" s="64"/>
      <c r="CP1918" s="64"/>
      <c r="CQ1918" s="64"/>
      <c r="CR1918" s="64"/>
      <c r="CS1918" s="64"/>
      <c r="CT1918" s="64"/>
      <c r="CU1918" s="64"/>
      <c r="CV1918" s="64"/>
      <c r="CW1918" s="64"/>
      <c r="CX1918" s="64"/>
      <c r="CY1918" s="64"/>
      <c r="CZ1918" s="64"/>
      <c r="DA1918" s="64"/>
      <c r="DB1918" s="64"/>
      <c r="DC1918" s="64"/>
      <c r="DD1918" s="64"/>
      <c r="DE1918" s="64"/>
      <c r="DF1918" s="64"/>
      <c r="DG1918" s="64"/>
      <c r="DH1918" s="64"/>
      <c r="DI1918" s="64"/>
      <c r="DJ1918" s="64"/>
      <c r="DK1918" s="64"/>
      <c r="DL1918" s="64"/>
      <c r="DM1918" s="64"/>
      <c r="DN1918" s="64"/>
      <c r="DO1918" s="64"/>
      <c r="DP1918" s="64"/>
      <c r="DQ1918" s="64"/>
      <c r="DR1918" s="64"/>
      <c r="DS1918" s="64"/>
      <c r="DT1918" s="64"/>
      <c r="DU1918" s="64"/>
      <c r="DV1918" s="64"/>
      <c r="DW1918" s="64"/>
      <c r="DX1918" s="64"/>
      <c r="DY1918" s="64"/>
      <c r="DZ1918" s="64"/>
      <c r="EA1918" s="64"/>
      <c r="EB1918" s="64"/>
      <c r="EC1918" s="64"/>
      <c r="ED1918" s="64"/>
      <c r="EE1918" s="64"/>
      <c r="EF1918" s="64"/>
      <c r="EG1918" s="64"/>
      <c r="EH1918" s="64"/>
      <c r="EI1918" s="64"/>
      <c r="EJ1918" s="64"/>
      <c r="EK1918" s="64"/>
      <c r="EL1918" s="64"/>
      <c r="EM1918" s="64"/>
      <c r="EN1918" s="64"/>
      <c r="EO1918" s="64"/>
      <c r="EP1918" s="64"/>
      <c r="EQ1918" s="64"/>
      <c r="ER1918" s="64"/>
      <c r="ES1918" s="64"/>
      <c r="ET1918" s="64"/>
      <c r="EU1918" s="64"/>
      <c r="EV1918" s="64"/>
      <c r="EW1918" s="64"/>
      <c r="EX1918" s="64"/>
      <c r="EY1918" s="64"/>
      <c r="EZ1918" s="64"/>
      <c r="FA1918" s="64"/>
      <c r="FB1918" s="64"/>
      <c r="FC1918" s="64"/>
      <c r="FD1918" s="64"/>
      <c r="FE1918" s="64"/>
      <c r="FF1918" s="64"/>
      <c r="FG1918" s="64"/>
      <c r="FH1918" s="64"/>
      <c r="FI1918" s="64"/>
      <c r="FJ1918" s="64"/>
      <c r="FK1918" s="64"/>
      <c r="FL1918" s="64"/>
      <c r="FM1918" s="64"/>
      <c r="FN1918" s="64"/>
      <c r="FO1918" s="64"/>
      <c r="FP1918" s="64"/>
      <c r="FQ1918" s="64"/>
      <c r="FR1918" s="64"/>
      <c r="FS1918" s="64"/>
      <c r="FT1918" s="64"/>
    </row>
    <row r="1919" spans="1:176" ht="15" x14ac:dyDescent="0.25">
      <c r="A1919" s="20">
        <f t="shared" si="445"/>
        <v>45672</v>
      </c>
      <c r="B1919" s="22">
        <f t="shared" ca="1" si="436"/>
        <v>1.2918301857815406</v>
      </c>
      <c r="C1919" s="22">
        <f t="shared" ca="1" si="446"/>
        <v>0.97614444</v>
      </c>
      <c r="D1919" s="23">
        <f ca="1">IF(A1919&lt;$B$1,VLOOKUP(A1919,[1]DI!$A$4:$B$15000,2,FALSE),0)</f>
        <v>0.1215</v>
      </c>
      <c r="E1919" s="22">
        <f t="shared" ca="1" si="437"/>
        <v>4.5512999999999999E-4</v>
      </c>
      <c r="F1919" s="23">
        <f t="shared" si="438"/>
        <v>1.3</v>
      </c>
      <c r="G1919" s="24">
        <f t="shared" ca="1" si="439"/>
        <v>1.0005916690000001</v>
      </c>
      <c r="H1919" s="22">
        <f ca="1">TRUNC(PRODUCT(G$10:G1918),15)</f>
        <v>1.7392711406786101</v>
      </c>
      <c r="I1919" s="22">
        <f t="shared" ca="1" si="440"/>
        <v>1.5015535581434301</v>
      </c>
      <c r="J1919" s="22">
        <f t="shared" ca="1" si="441"/>
        <v>1.15831442</v>
      </c>
      <c r="K1919" s="110">
        <f t="shared" ca="1" si="447"/>
        <v>0.31568574578154068</v>
      </c>
      <c r="L1919" s="115">
        <v>0</v>
      </c>
      <c r="M1919" s="67">
        <f>IF(L1919&gt;0,VLOOKUP(L1919,S$12:$AB$125,7),0)</f>
        <v>0</v>
      </c>
      <c r="N1919" s="2">
        <f t="shared" si="435"/>
        <v>0</v>
      </c>
      <c r="O1919" s="22">
        <f t="shared" ca="1" si="442"/>
        <v>0.31568574578154068</v>
      </c>
      <c r="P1919" s="25" t="str">
        <f t="shared" si="443"/>
        <v>A+J=</v>
      </c>
      <c r="Q1919" s="26">
        <f t="shared" si="444"/>
        <v>45306</v>
      </c>
      <c r="R1919" s="4"/>
      <c r="S1919" s="98"/>
      <c r="U1919" s="4"/>
      <c r="V1919" s="4"/>
      <c r="W1919" s="4"/>
      <c r="X1919" s="4"/>
      <c r="Y1919" s="4"/>
      <c r="Z1919" s="4"/>
      <c r="AA1919" s="4"/>
      <c r="AB1919" s="4"/>
      <c r="AC1919" s="4"/>
      <c r="AD1919" s="64"/>
      <c r="AE1919" s="64"/>
      <c r="AF1919" s="64"/>
      <c r="AG1919" s="64"/>
      <c r="AH1919" s="64"/>
      <c r="AI1919" s="64"/>
      <c r="AJ1919" s="64"/>
      <c r="AK1919" s="64"/>
      <c r="AL1919" s="64"/>
      <c r="AM1919" s="64"/>
      <c r="AN1919" s="64"/>
      <c r="AO1919" s="64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64"/>
      <c r="BB1919" s="64"/>
      <c r="BC1919" s="64"/>
      <c r="BD1919" s="64"/>
      <c r="BE1919" s="64"/>
      <c r="BF1919" s="64"/>
      <c r="BG1919" s="64"/>
      <c r="BH1919" s="64"/>
      <c r="BI1919" s="64"/>
      <c r="BJ1919" s="64"/>
      <c r="BK1919" s="64"/>
      <c r="BL1919" s="64"/>
      <c r="BM1919" s="64"/>
      <c r="BN1919" s="64"/>
      <c r="BO1919" s="64"/>
      <c r="BP1919" s="64"/>
      <c r="BQ1919" s="64"/>
      <c r="BR1919" s="64"/>
      <c r="BS1919" s="64"/>
      <c r="BT1919" s="64"/>
      <c r="BU1919" s="64"/>
      <c r="BV1919" s="64"/>
      <c r="BW1919" s="64"/>
      <c r="BX1919" s="64"/>
      <c r="BY1919" s="64"/>
      <c r="BZ1919" s="64"/>
      <c r="CA1919" s="64"/>
      <c r="CB1919" s="64"/>
      <c r="CC1919" s="64"/>
      <c r="CD1919" s="64"/>
      <c r="CE1919" s="64"/>
      <c r="CF1919" s="64"/>
      <c r="CG1919" s="64"/>
      <c r="CH1919" s="64"/>
      <c r="CI1919" s="64"/>
      <c r="CJ1919" s="64"/>
      <c r="CK1919" s="64"/>
      <c r="CL1919" s="64"/>
      <c r="CM1919" s="64"/>
      <c r="CN1919" s="64"/>
      <c r="CO1919" s="64"/>
      <c r="CP1919" s="64"/>
      <c r="CQ1919" s="64"/>
      <c r="CR1919" s="64"/>
      <c r="CS1919" s="64"/>
      <c r="CT1919" s="64"/>
      <c r="CU1919" s="64"/>
      <c r="CV1919" s="64"/>
      <c r="CW1919" s="64"/>
      <c r="CX1919" s="64"/>
      <c r="CY1919" s="64"/>
      <c r="CZ1919" s="64"/>
      <c r="DA1919" s="64"/>
      <c r="DB1919" s="64"/>
      <c r="DC1919" s="64"/>
      <c r="DD1919" s="64"/>
      <c r="DE1919" s="64"/>
      <c r="DF1919" s="64"/>
      <c r="DG1919" s="64"/>
      <c r="DH1919" s="64"/>
      <c r="DI1919" s="64"/>
      <c r="DJ1919" s="64"/>
      <c r="DK1919" s="64"/>
      <c r="DL1919" s="64"/>
      <c r="DM1919" s="64"/>
      <c r="DN1919" s="64"/>
      <c r="DO1919" s="64"/>
      <c r="DP1919" s="64"/>
      <c r="DQ1919" s="64"/>
      <c r="DR1919" s="64"/>
      <c r="DS1919" s="64"/>
      <c r="DT1919" s="64"/>
      <c r="DU1919" s="64"/>
      <c r="DV1919" s="64"/>
      <c r="DW1919" s="64"/>
      <c r="DX1919" s="64"/>
      <c r="DY1919" s="64"/>
      <c r="DZ1919" s="64"/>
      <c r="EA1919" s="64"/>
      <c r="EB1919" s="64"/>
      <c r="EC1919" s="64"/>
      <c r="ED1919" s="64"/>
      <c r="EE1919" s="64"/>
      <c r="EF1919" s="64"/>
      <c r="EG1919" s="64"/>
      <c r="EH1919" s="64"/>
      <c r="EI1919" s="64"/>
      <c r="EJ1919" s="64"/>
      <c r="EK1919" s="64"/>
      <c r="EL1919" s="64"/>
      <c r="EM1919" s="64"/>
      <c r="EN1919" s="64"/>
      <c r="EO1919" s="64"/>
      <c r="EP1919" s="64"/>
      <c r="EQ1919" s="64"/>
      <c r="ER1919" s="64"/>
      <c r="ES1919" s="64"/>
      <c r="ET1919" s="64"/>
      <c r="EU1919" s="64"/>
      <c r="EV1919" s="64"/>
      <c r="EW1919" s="64"/>
      <c r="EX1919" s="64"/>
      <c r="EY1919" s="64"/>
      <c r="EZ1919" s="64"/>
      <c r="FA1919" s="64"/>
      <c r="FB1919" s="64"/>
      <c r="FC1919" s="64"/>
      <c r="FD1919" s="64"/>
      <c r="FE1919" s="64"/>
      <c r="FF1919" s="64"/>
      <c r="FG1919" s="64"/>
      <c r="FH1919" s="64"/>
      <c r="FI1919" s="64"/>
      <c r="FJ1919" s="64"/>
      <c r="FK1919" s="64"/>
      <c r="FL1919" s="64"/>
      <c r="FM1919" s="64"/>
      <c r="FN1919" s="64"/>
      <c r="FO1919" s="64"/>
      <c r="FP1919" s="64"/>
      <c r="FQ1919" s="64"/>
      <c r="FR1919" s="64"/>
      <c r="FS1919" s="64"/>
      <c r="FT1919" s="64"/>
    </row>
    <row r="1920" spans="1:176" ht="15" x14ac:dyDescent="0.25">
      <c r="A1920" s="20">
        <f t="shared" si="445"/>
        <v>45673</v>
      </c>
      <c r="B1920" s="22">
        <f t="shared" ca="1" si="436"/>
        <v>1.2925945222370241</v>
      </c>
      <c r="C1920" s="22">
        <f t="shared" ca="1" si="446"/>
        <v>0.97614444</v>
      </c>
      <c r="D1920" s="23">
        <f ca="1">IF(A1920&lt;$B$1,VLOOKUP(A1920,[1]DI!$A$4:$B$15000,2,FALSE),0)</f>
        <v>0.1215</v>
      </c>
      <c r="E1920" s="22">
        <f t="shared" ca="1" si="437"/>
        <v>4.5512999999999999E-4</v>
      </c>
      <c r="F1920" s="23">
        <f t="shared" si="438"/>
        <v>1.3</v>
      </c>
      <c r="G1920" s="24">
        <f t="shared" ca="1" si="439"/>
        <v>1.0005916690000001</v>
      </c>
      <c r="H1920" s="22">
        <f ca="1">TRUNC(PRODUCT(G$10:G1919),15)</f>
        <v>1.74030021349515</v>
      </c>
      <c r="I1920" s="22">
        <f t="shared" ca="1" si="440"/>
        <v>1.5015535581434301</v>
      </c>
      <c r="J1920" s="22">
        <f t="shared" ca="1" si="441"/>
        <v>1.1589997599999999</v>
      </c>
      <c r="K1920" s="110">
        <f t="shared" ca="1" si="447"/>
        <v>0.31645008223702409</v>
      </c>
      <c r="L1920" s="115">
        <v>0</v>
      </c>
      <c r="M1920" s="67">
        <f>IF(L1920&gt;0,VLOOKUP(L1920,S$12:$AB$125,7),0)</f>
        <v>0</v>
      </c>
      <c r="N1920" s="2">
        <f t="shared" si="435"/>
        <v>0</v>
      </c>
      <c r="O1920" s="22">
        <f t="shared" ca="1" si="442"/>
        <v>0.31645008223702409</v>
      </c>
      <c r="P1920" s="25" t="str">
        <f t="shared" si="443"/>
        <v>A+J=</v>
      </c>
      <c r="Q1920" s="26">
        <f t="shared" si="444"/>
        <v>45306</v>
      </c>
      <c r="R1920" s="4"/>
      <c r="S1920" s="98"/>
      <c r="U1920" s="4"/>
      <c r="V1920" s="4"/>
      <c r="W1920" s="4"/>
      <c r="X1920" s="4"/>
      <c r="Y1920" s="4"/>
      <c r="Z1920" s="4"/>
      <c r="AA1920" s="4"/>
      <c r="AB1920" s="4"/>
      <c r="AC1920" s="4"/>
      <c r="AD1920" s="64"/>
      <c r="AE1920" s="64"/>
      <c r="AF1920" s="64"/>
      <c r="AG1920" s="64"/>
      <c r="AH1920" s="64"/>
      <c r="AI1920" s="64"/>
      <c r="AJ1920" s="64"/>
      <c r="AK1920" s="64"/>
      <c r="AL1920" s="64"/>
      <c r="AM1920" s="64"/>
      <c r="AN1920" s="64"/>
      <c r="AO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64"/>
      <c r="BB1920" s="64"/>
      <c r="BC1920" s="64"/>
      <c r="BD1920" s="64"/>
      <c r="BE1920" s="64"/>
      <c r="BF1920" s="64"/>
      <c r="BG1920" s="64"/>
      <c r="BH1920" s="64"/>
      <c r="BI1920" s="64"/>
      <c r="BJ1920" s="64"/>
      <c r="BK1920" s="64"/>
      <c r="BL1920" s="64"/>
      <c r="BM1920" s="64"/>
      <c r="BN1920" s="64"/>
      <c r="BO1920" s="64"/>
      <c r="BP1920" s="64"/>
      <c r="BQ1920" s="64"/>
      <c r="BR1920" s="64"/>
      <c r="BS1920" s="64"/>
      <c r="BT1920" s="64"/>
      <c r="BU1920" s="64"/>
      <c r="BV1920" s="64"/>
      <c r="BW1920" s="64"/>
      <c r="BX1920" s="64"/>
      <c r="BY1920" s="64"/>
      <c r="BZ1920" s="64"/>
      <c r="CA1920" s="64"/>
      <c r="CB1920" s="64"/>
      <c r="CC1920" s="64"/>
      <c r="CD1920" s="64"/>
      <c r="CE1920" s="64"/>
      <c r="CF1920" s="64"/>
      <c r="CG1920" s="64"/>
      <c r="CH1920" s="64"/>
      <c r="CI1920" s="64"/>
      <c r="CJ1920" s="64"/>
      <c r="CK1920" s="64"/>
      <c r="CL1920" s="64"/>
      <c r="CM1920" s="64"/>
      <c r="CN1920" s="64"/>
      <c r="CO1920" s="64"/>
      <c r="CP1920" s="64"/>
      <c r="CQ1920" s="64"/>
      <c r="CR1920" s="64"/>
      <c r="CS1920" s="64"/>
      <c r="CT1920" s="64"/>
      <c r="CU1920" s="64"/>
      <c r="CV1920" s="64"/>
      <c r="CW1920" s="64"/>
      <c r="CX1920" s="64"/>
      <c r="CY1920" s="64"/>
      <c r="CZ1920" s="64"/>
      <c r="DA1920" s="64"/>
      <c r="DB1920" s="64"/>
      <c r="DC1920" s="64"/>
      <c r="DD1920" s="64"/>
      <c r="DE1920" s="64"/>
      <c r="DF1920" s="64"/>
      <c r="DG1920" s="64"/>
      <c r="DH1920" s="64"/>
      <c r="DI1920" s="64"/>
      <c r="DJ1920" s="64"/>
      <c r="DK1920" s="64"/>
      <c r="DL1920" s="64"/>
      <c r="DM1920" s="64"/>
      <c r="DN1920" s="64"/>
      <c r="DO1920" s="64"/>
      <c r="DP1920" s="64"/>
      <c r="DQ1920" s="64"/>
      <c r="DR1920" s="64"/>
      <c r="DS1920" s="64"/>
      <c r="DT1920" s="64"/>
      <c r="DU1920" s="64"/>
      <c r="DV1920" s="64"/>
      <c r="DW1920" s="64"/>
      <c r="DX1920" s="64"/>
      <c r="DY1920" s="64"/>
      <c r="DZ1920" s="64"/>
      <c r="EA1920" s="64"/>
      <c r="EB1920" s="64"/>
      <c r="EC1920" s="64"/>
      <c r="ED1920" s="64"/>
      <c r="EE1920" s="64"/>
      <c r="EF1920" s="64"/>
      <c r="EG1920" s="64"/>
      <c r="EH1920" s="64"/>
      <c r="EI1920" s="64"/>
      <c r="EJ1920" s="64"/>
      <c r="EK1920" s="64"/>
      <c r="EL1920" s="64"/>
      <c r="EM1920" s="64"/>
      <c r="EN1920" s="64"/>
      <c r="EO1920" s="64"/>
      <c r="EP1920" s="64"/>
      <c r="EQ1920" s="64"/>
      <c r="ER1920" s="64"/>
      <c r="ES1920" s="64"/>
      <c r="ET1920" s="64"/>
      <c r="EU1920" s="64"/>
      <c r="EV1920" s="64"/>
      <c r="EW1920" s="64"/>
      <c r="EX1920" s="64"/>
      <c r="EY1920" s="64"/>
      <c r="EZ1920" s="64"/>
      <c r="FA1920" s="64"/>
      <c r="FB1920" s="64"/>
      <c r="FC1920" s="64"/>
      <c r="FD1920" s="64"/>
      <c r="FE1920" s="64"/>
      <c r="FF1920" s="64"/>
      <c r="FG1920" s="64"/>
      <c r="FH1920" s="64"/>
      <c r="FI1920" s="64"/>
      <c r="FJ1920" s="64"/>
      <c r="FK1920" s="64"/>
      <c r="FL1920" s="64"/>
      <c r="FM1920" s="64"/>
      <c r="FN1920" s="64"/>
      <c r="FO1920" s="64"/>
      <c r="FP1920" s="64"/>
      <c r="FQ1920" s="64"/>
      <c r="FR1920" s="64"/>
      <c r="FS1920" s="64"/>
      <c r="FT1920" s="64"/>
    </row>
    <row r="1921" spans="1:176" ht="15" x14ac:dyDescent="0.25">
      <c r="A1921" s="20">
        <f t="shared" si="445"/>
        <v>45674</v>
      </c>
      <c r="B1921" s="22">
        <f t="shared" ca="1" si="436"/>
        <v>1.2933593043416485</v>
      </c>
      <c r="C1921" s="22">
        <f t="shared" ca="1" si="446"/>
        <v>0.97614444</v>
      </c>
      <c r="D1921" s="23">
        <f ca="1">IF(A1921&lt;$B$1,VLOOKUP(A1921,[1]DI!$A$4:$B$15000,2,FALSE),0)</f>
        <v>0.1215</v>
      </c>
      <c r="E1921" s="22">
        <f t="shared" ca="1" si="437"/>
        <v>4.5512999999999999E-4</v>
      </c>
      <c r="F1921" s="23">
        <f t="shared" si="438"/>
        <v>1.3</v>
      </c>
      <c r="G1921" s="24">
        <f t="shared" ca="1" si="439"/>
        <v>1.0005916690000001</v>
      </c>
      <c r="H1921" s="22">
        <f ca="1">TRUNC(PRODUCT(G$10:G1920),15)</f>
        <v>1.7413298951821701</v>
      </c>
      <c r="I1921" s="22">
        <f t="shared" ca="1" si="440"/>
        <v>1.5015535581434301</v>
      </c>
      <c r="J1921" s="22">
        <f t="shared" ca="1" si="441"/>
        <v>1.1596854999999999</v>
      </c>
      <c r="K1921" s="110">
        <f t="shared" ca="1" si="447"/>
        <v>0.31721486434164836</v>
      </c>
      <c r="L1921" s="115">
        <v>0</v>
      </c>
      <c r="M1921" s="67">
        <f>IF(L1921&gt;0,VLOOKUP(L1921,S$12:$AB$125,7),0)</f>
        <v>0</v>
      </c>
      <c r="N1921" s="2">
        <f t="shared" ref="N1921:N1984" si="448">IF(L1921&gt;0,TRUNC(M1921*C$448,8),0)</f>
        <v>0</v>
      </c>
      <c r="O1921" s="22">
        <f t="shared" ca="1" si="442"/>
        <v>0.31721486434164836</v>
      </c>
      <c r="P1921" s="25" t="str">
        <f t="shared" si="443"/>
        <v>A+J=</v>
      </c>
      <c r="Q1921" s="26">
        <f t="shared" si="444"/>
        <v>45306</v>
      </c>
      <c r="R1921" s="4"/>
      <c r="S1921" s="98"/>
      <c r="U1921" s="4"/>
      <c r="V1921" s="4"/>
      <c r="W1921" s="4"/>
      <c r="X1921" s="4"/>
      <c r="Y1921" s="4"/>
      <c r="Z1921" s="4"/>
      <c r="AA1921" s="4"/>
      <c r="AB1921" s="4"/>
      <c r="AC1921" s="4"/>
      <c r="AD1921" s="64"/>
      <c r="AE1921" s="64"/>
      <c r="AF1921" s="64"/>
      <c r="AG1921" s="64"/>
      <c r="AH1921" s="64"/>
      <c r="AI1921" s="64"/>
      <c r="AJ1921" s="64"/>
      <c r="AK1921" s="64"/>
      <c r="AL1921" s="64"/>
      <c r="AM1921" s="64"/>
      <c r="AN1921" s="64"/>
      <c r="AO1921" s="64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64"/>
      <c r="BB1921" s="64"/>
      <c r="BC1921" s="64"/>
      <c r="BD1921" s="64"/>
      <c r="BE1921" s="64"/>
      <c r="BF1921" s="64"/>
      <c r="BG1921" s="64"/>
      <c r="BH1921" s="64"/>
      <c r="BI1921" s="64"/>
      <c r="BJ1921" s="64"/>
      <c r="BK1921" s="64"/>
      <c r="BL1921" s="64"/>
      <c r="BM1921" s="64"/>
      <c r="BN1921" s="64"/>
      <c r="BO1921" s="64"/>
      <c r="BP1921" s="64"/>
      <c r="BQ1921" s="64"/>
      <c r="BR1921" s="64"/>
      <c r="BS1921" s="64"/>
      <c r="BT1921" s="64"/>
      <c r="BU1921" s="64"/>
      <c r="BV1921" s="64"/>
      <c r="BW1921" s="64"/>
      <c r="BX1921" s="64"/>
      <c r="BY1921" s="64"/>
      <c r="BZ1921" s="64"/>
      <c r="CA1921" s="64"/>
      <c r="CB1921" s="64"/>
      <c r="CC1921" s="64"/>
      <c r="CD1921" s="64"/>
      <c r="CE1921" s="64"/>
      <c r="CF1921" s="64"/>
      <c r="CG1921" s="64"/>
      <c r="CH1921" s="64"/>
      <c r="CI1921" s="64"/>
      <c r="CJ1921" s="64"/>
      <c r="CK1921" s="64"/>
      <c r="CL1921" s="64"/>
      <c r="CM1921" s="64"/>
      <c r="CN1921" s="64"/>
      <c r="CO1921" s="64"/>
      <c r="CP1921" s="64"/>
      <c r="CQ1921" s="64"/>
      <c r="CR1921" s="64"/>
      <c r="CS1921" s="64"/>
      <c r="CT1921" s="64"/>
      <c r="CU1921" s="64"/>
      <c r="CV1921" s="64"/>
      <c r="CW1921" s="64"/>
      <c r="CX1921" s="64"/>
      <c r="CY1921" s="64"/>
      <c r="CZ1921" s="64"/>
      <c r="DA1921" s="64"/>
      <c r="DB1921" s="64"/>
      <c r="DC1921" s="64"/>
      <c r="DD1921" s="64"/>
      <c r="DE1921" s="64"/>
      <c r="DF1921" s="64"/>
      <c r="DG1921" s="64"/>
      <c r="DH1921" s="64"/>
      <c r="DI1921" s="64"/>
      <c r="DJ1921" s="64"/>
      <c r="DK1921" s="64"/>
      <c r="DL1921" s="64"/>
      <c r="DM1921" s="64"/>
      <c r="DN1921" s="64"/>
      <c r="DO1921" s="64"/>
      <c r="DP1921" s="64"/>
      <c r="DQ1921" s="64"/>
      <c r="DR1921" s="64"/>
      <c r="DS1921" s="64"/>
      <c r="DT1921" s="64"/>
      <c r="DU1921" s="64"/>
      <c r="DV1921" s="64"/>
      <c r="DW1921" s="64"/>
      <c r="DX1921" s="64"/>
      <c r="DY1921" s="64"/>
      <c r="DZ1921" s="64"/>
      <c r="EA1921" s="64"/>
      <c r="EB1921" s="64"/>
      <c r="EC1921" s="64"/>
      <c r="ED1921" s="64"/>
      <c r="EE1921" s="64"/>
      <c r="EF1921" s="64"/>
      <c r="EG1921" s="64"/>
      <c r="EH1921" s="64"/>
      <c r="EI1921" s="64"/>
      <c r="EJ1921" s="64"/>
      <c r="EK1921" s="64"/>
      <c r="EL1921" s="64"/>
      <c r="EM1921" s="64"/>
      <c r="EN1921" s="64"/>
      <c r="EO1921" s="64"/>
      <c r="EP1921" s="64"/>
      <c r="EQ1921" s="64"/>
      <c r="ER1921" s="64"/>
      <c r="ES1921" s="64"/>
      <c r="ET1921" s="64"/>
      <c r="EU1921" s="64"/>
      <c r="EV1921" s="64"/>
      <c r="EW1921" s="64"/>
      <c r="EX1921" s="64"/>
      <c r="EY1921" s="64"/>
      <c r="EZ1921" s="64"/>
      <c r="FA1921" s="64"/>
      <c r="FB1921" s="64"/>
      <c r="FC1921" s="64"/>
      <c r="FD1921" s="64"/>
      <c r="FE1921" s="64"/>
      <c r="FF1921" s="64"/>
      <c r="FG1921" s="64"/>
      <c r="FH1921" s="64"/>
      <c r="FI1921" s="64"/>
      <c r="FJ1921" s="64"/>
      <c r="FK1921" s="64"/>
      <c r="FL1921" s="64"/>
      <c r="FM1921" s="64"/>
      <c r="FN1921" s="64"/>
      <c r="FO1921" s="64"/>
      <c r="FP1921" s="64"/>
      <c r="FQ1921" s="64"/>
      <c r="FR1921" s="64"/>
      <c r="FS1921" s="64"/>
      <c r="FT1921" s="64"/>
    </row>
    <row r="1922" spans="1:176" ht="15" x14ac:dyDescent="0.25">
      <c r="A1922" s="20">
        <f t="shared" si="445"/>
        <v>45675</v>
      </c>
      <c r="B1922" s="22">
        <f t="shared" ca="1" si="436"/>
        <v>1.294124543486642</v>
      </c>
      <c r="C1922" s="22">
        <f t="shared" ca="1" si="446"/>
        <v>0.97614444</v>
      </c>
      <c r="D1922" s="23">
        <f ca="1">IF(A1922&lt;$B$1,VLOOKUP(A1922,[1]DI!$A$4:$B$15000,2,FALSE),0)</f>
        <v>0</v>
      </c>
      <c r="E1922" s="22">
        <f t="shared" ca="1" si="437"/>
        <v>0</v>
      </c>
      <c r="F1922" s="23">
        <f t="shared" si="438"/>
        <v>1.3</v>
      </c>
      <c r="G1922" s="24">
        <f t="shared" ca="1" si="439"/>
        <v>1</v>
      </c>
      <c r="H1922" s="22">
        <f ca="1">TRUNC(PRODUCT(G$10:G1921),15)</f>
        <v>1.74236018609992</v>
      </c>
      <c r="I1922" s="22">
        <f t="shared" ca="1" si="440"/>
        <v>1.5015535581434301</v>
      </c>
      <c r="J1922" s="22">
        <f t="shared" ca="1" si="441"/>
        <v>1.1603716500000001</v>
      </c>
      <c r="K1922" s="110">
        <f t="shared" ca="1" si="447"/>
        <v>0.31798010348664202</v>
      </c>
      <c r="L1922" s="115">
        <v>0</v>
      </c>
      <c r="M1922" s="67">
        <f>IF(L1922&gt;0,VLOOKUP(L1922,S$12:$AB$125,7),0)</f>
        <v>0</v>
      </c>
      <c r="N1922" s="2">
        <f t="shared" si="448"/>
        <v>0</v>
      </c>
      <c r="O1922" s="22">
        <f t="shared" ca="1" si="442"/>
        <v>0.31798010348664202</v>
      </c>
      <c r="P1922" s="25" t="str">
        <f t="shared" si="443"/>
        <v>A+J=</v>
      </c>
      <c r="Q1922" s="26">
        <f t="shared" si="444"/>
        <v>45306</v>
      </c>
      <c r="R1922" s="4"/>
      <c r="S1922" s="98"/>
      <c r="U1922" s="4"/>
      <c r="V1922" s="4"/>
      <c r="W1922" s="4"/>
      <c r="X1922" s="4"/>
      <c r="Y1922" s="4"/>
      <c r="Z1922" s="4"/>
      <c r="AA1922" s="4"/>
      <c r="AB1922" s="4"/>
      <c r="AC1922" s="4"/>
      <c r="AD1922" s="64"/>
      <c r="AE1922" s="64"/>
      <c r="AF1922" s="64"/>
      <c r="AG1922" s="64"/>
      <c r="AH1922" s="64"/>
      <c r="AI1922" s="64"/>
      <c r="AJ1922" s="64"/>
      <c r="AK1922" s="64"/>
      <c r="AL1922" s="64"/>
      <c r="AM1922" s="64"/>
      <c r="AN1922" s="64"/>
      <c r="AO1922" s="64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64"/>
      <c r="BB1922" s="64"/>
      <c r="BC1922" s="64"/>
      <c r="BD1922" s="64"/>
      <c r="BE1922" s="64"/>
      <c r="BF1922" s="64"/>
      <c r="BG1922" s="64"/>
      <c r="BH1922" s="64"/>
      <c r="BI1922" s="64"/>
      <c r="BJ1922" s="64"/>
      <c r="BK1922" s="64"/>
      <c r="BL1922" s="64"/>
      <c r="BM1922" s="64"/>
      <c r="BN1922" s="64"/>
      <c r="BO1922" s="64"/>
      <c r="BP1922" s="64"/>
      <c r="BQ1922" s="64"/>
      <c r="BR1922" s="64"/>
      <c r="BS1922" s="64"/>
      <c r="BT1922" s="64"/>
      <c r="BU1922" s="64"/>
      <c r="BV1922" s="64"/>
      <c r="BW1922" s="64"/>
      <c r="BX1922" s="64"/>
      <c r="BY1922" s="64"/>
      <c r="BZ1922" s="64"/>
      <c r="CA1922" s="64"/>
      <c r="CB1922" s="64"/>
      <c r="CC1922" s="64"/>
      <c r="CD1922" s="64"/>
      <c r="CE1922" s="64"/>
      <c r="CF1922" s="64"/>
      <c r="CG1922" s="64"/>
      <c r="CH1922" s="64"/>
      <c r="CI1922" s="64"/>
      <c r="CJ1922" s="64"/>
      <c r="CK1922" s="64"/>
      <c r="CL1922" s="64"/>
      <c r="CM1922" s="64"/>
      <c r="CN1922" s="64"/>
      <c r="CO1922" s="64"/>
      <c r="CP1922" s="64"/>
      <c r="CQ1922" s="64"/>
      <c r="CR1922" s="64"/>
      <c r="CS1922" s="64"/>
      <c r="CT1922" s="64"/>
      <c r="CU1922" s="64"/>
      <c r="CV1922" s="64"/>
      <c r="CW1922" s="64"/>
      <c r="CX1922" s="64"/>
      <c r="CY1922" s="64"/>
      <c r="CZ1922" s="64"/>
      <c r="DA1922" s="64"/>
      <c r="DB1922" s="64"/>
      <c r="DC1922" s="64"/>
      <c r="DD1922" s="64"/>
      <c r="DE1922" s="64"/>
      <c r="DF1922" s="64"/>
      <c r="DG1922" s="64"/>
      <c r="DH1922" s="64"/>
      <c r="DI1922" s="64"/>
      <c r="DJ1922" s="64"/>
      <c r="DK1922" s="64"/>
      <c r="DL1922" s="64"/>
      <c r="DM1922" s="64"/>
      <c r="DN1922" s="64"/>
      <c r="DO1922" s="64"/>
      <c r="DP1922" s="64"/>
      <c r="DQ1922" s="64"/>
      <c r="DR1922" s="64"/>
      <c r="DS1922" s="64"/>
      <c r="DT1922" s="64"/>
      <c r="DU1922" s="64"/>
      <c r="DV1922" s="64"/>
      <c r="DW1922" s="64"/>
      <c r="DX1922" s="64"/>
      <c r="DY1922" s="64"/>
      <c r="DZ1922" s="64"/>
      <c r="EA1922" s="64"/>
      <c r="EB1922" s="64"/>
      <c r="EC1922" s="64"/>
      <c r="ED1922" s="64"/>
      <c r="EE1922" s="64"/>
      <c r="EF1922" s="64"/>
      <c r="EG1922" s="64"/>
      <c r="EH1922" s="64"/>
      <c r="EI1922" s="64"/>
      <c r="EJ1922" s="64"/>
      <c r="EK1922" s="64"/>
      <c r="EL1922" s="64"/>
      <c r="EM1922" s="64"/>
      <c r="EN1922" s="64"/>
      <c r="EO1922" s="64"/>
      <c r="EP1922" s="64"/>
      <c r="EQ1922" s="64"/>
      <c r="ER1922" s="64"/>
      <c r="ES1922" s="64"/>
      <c r="ET1922" s="64"/>
      <c r="EU1922" s="64"/>
      <c r="EV1922" s="64"/>
      <c r="EW1922" s="64"/>
      <c r="EX1922" s="64"/>
      <c r="EY1922" s="64"/>
      <c r="EZ1922" s="64"/>
      <c r="FA1922" s="64"/>
      <c r="FB1922" s="64"/>
      <c r="FC1922" s="64"/>
      <c r="FD1922" s="64"/>
      <c r="FE1922" s="64"/>
      <c r="FF1922" s="64"/>
      <c r="FG1922" s="64"/>
      <c r="FH1922" s="64"/>
      <c r="FI1922" s="64"/>
      <c r="FJ1922" s="64"/>
      <c r="FK1922" s="64"/>
      <c r="FL1922" s="64"/>
      <c r="FM1922" s="64"/>
      <c r="FN1922" s="64"/>
      <c r="FO1922" s="64"/>
      <c r="FP1922" s="64"/>
      <c r="FQ1922" s="64"/>
      <c r="FR1922" s="64"/>
      <c r="FS1922" s="64"/>
      <c r="FT1922" s="64"/>
    </row>
    <row r="1923" spans="1:176" ht="15" x14ac:dyDescent="0.25">
      <c r="A1923" s="20">
        <f t="shared" si="445"/>
        <v>45676</v>
      </c>
      <c r="B1923" s="22">
        <f t="shared" ca="1" si="436"/>
        <v>1.294124543486642</v>
      </c>
      <c r="C1923" s="22">
        <f t="shared" ca="1" si="446"/>
        <v>0.97614444</v>
      </c>
      <c r="D1923" s="23">
        <f ca="1">IF(A1923&lt;$B$1,VLOOKUP(A1923,[1]DI!$A$4:$B$15000,2,FALSE),0)</f>
        <v>0</v>
      </c>
      <c r="E1923" s="22">
        <f t="shared" ca="1" si="437"/>
        <v>0</v>
      </c>
      <c r="F1923" s="23">
        <f t="shared" si="438"/>
        <v>1.3</v>
      </c>
      <c r="G1923" s="24">
        <f t="shared" ca="1" si="439"/>
        <v>1</v>
      </c>
      <c r="H1923" s="22">
        <f ca="1">TRUNC(PRODUCT(G$10:G1922),15)</f>
        <v>1.74236018609992</v>
      </c>
      <c r="I1923" s="22">
        <f t="shared" ca="1" si="440"/>
        <v>1.5015535581434301</v>
      </c>
      <c r="J1923" s="22">
        <f t="shared" ca="1" si="441"/>
        <v>1.1603716500000001</v>
      </c>
      <c r="K1923" s="110">
        <f t="shared" ca="1" si="447"/>
        <v>0.31798010348664202</v>
      </c>
      <c r="L1923" s="115">
        <v>0</v>
      </c>
      <c r="M1923" s="67">
        <f>IF(L1923&gt;0,VLOOKUP(L1923,S$12:$AB$125,7),0)</f>
        <v>0</v>
      </c>
      <c r="N1923" s="2">
        <f t="shared" si="448"/>
        <v>0</v>
      </c>
      <c r="O1923" s="22">
        <f t="shared" ca="1" si="442"/>
        <v>0.31798010348664202</v>
      </c>
      <c r="P1923" s="25" t="str">
        <f t="shared" si="443"/>
        <v>A+J=</v>
      </c>
      <c r="Q1923" s="26">
        <f t="shared" si="444"/>
        <v>45306</v>
      </c>
      <c r="R1923" s="4"/>
      <c r="S1923" s="98"/>
      <c r="U1923" s="4"/>
      <c r="V1923" s="4"/>
      <c r="W1923" s="4"/>
      <c r="X1923" s="4"/>
      <c r="Y1923" s="4"/>
      <c r="Z1923" s="4"/>
      <c r="AA1923" s="4"/>
      <c r="AB1923" s="4"/>
      <c r="AC1923" s="4"/>
      <c r="AD1923" s="64"/>
      <c r="AE1923" s="64"/>
      <c r="AF1923" s="64"/>
      <c r="AG1923" s="64"/>
      <c r="AH1923" s="64"/>
      <c r="AI1923" s="64"/>
      <c r="AJ1923" s="64"/>
      <c r="AK1923" s="64"/>
      <c r="AL1923" s="64"/>
      <c r="AM1923" s="64"/>
      <c r="AN1923" s="64"/>
      <c r="AO1923" s="64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64"/>
      <c r="BB1923" s="64"/>
      <c r="BC1923" s="64"/>
      <c r="BD1923" s="64"/>
      <c r="BE1923" s="64"/>
      <c r="BF1923" s="64"/>
      <c r="BG1923" s="64"/>
      <c r="BH1923" s="64"/>
      <c r="BI1923" s="64"/>
      <c r="BJ1923" s="64"/>
      <c r="BK1923" s="64"/>
      <c r="BL1923" s="64"/>
      <c r="BM1923" s="64"/>
      <c r="BN1923" s="64"/>
      <c r="BO1923" s="64"/>
      <c r="BP1923" s="64"/>
      <c r="BQ1923" s="64"/>
      <c r="BR1923" s="64"/>
      <c r="BS1923" s="64"/>
      <c r="BT1923" s="64"/>
      <c r="BU1923" s="64"/>
      <c r="BV1923" s="64"/>
      <c r="BW1923" s="64"/>
      <c r="BX1923" s="64"/>
      <c r="BY1923" s="64"/>
      <c r="BZ1923" s="64"/>
      <c r="CA1923" s="64"/>
      <c r="CB1923" s="64"/>
      <c r="CC1923" s="64"/>
      <c r="CD1923" s="64"/>
      <c r="CE1923" s="64"/>
      <c r="CF1923" s="64"/>
      <c r="CG1923" s="64"/>
      <c r="CH1923" s="64"/>
      <c r="CI1923" s="64"/>
      <c r="CJ1923" s="64"/>
      <c r="CK1923" s="64"/>
      <c r="CL1923" s="64"/>
      <c r="CM1923" s="64"/>
      <c r="CN1923" s="64"/>
      <c r="CO1923" s="64"/>
      <c r="CP1923" s="64"/>
      <c r="CQ1923" s="64"/>
      <c r="CR1923" s="64"/>
      <c r="CS1923" s="64"/>
      <c r="CT1923" s="64"/>
      <c r="CU1923" s="64"/>
      <c r="CV1923" s="64"/>
      <c r="CW1923" s="64"/>
      <c r="CX1923" s="64"/>
      <c r="CY1923" s="64"/>
      <c r="CZ1923" s="64"/>
      <c r="DA1923" s="64"/>
      <c r="DB1923" s="64"/>
      <c r="DC1923" s="64"/>
      <c r="DD1923" s="64"/>
      <c r="DE1923" s="64"/>
      <c r="DF1923" s="64"/>
      <c r="DG1923" s="64"/>
      <c r="DH1923" s="64"/>
      <c r="DI1923" s="64"/>
      <c r="DJ1923" s="64"/>
      <c r="DK1923" s="64"/>
      <c r="DL1923" s="64"/>
      <c r="DM1923" s="64"/>
      <c r="DN1923" s="64"/>
      <c r="DO1923" s="64"/>
      <c r="DP1923" s="64"/>
      <c r="DQ1923" s="64"/>
      <c r="DR1923" s="64"/>
      <c r="DS1923" s="64"/>
      <c r="DT1923" s="64"/>
      <c r="DU1923" s="64"/>
      <c r="DV1923" s="64"/>
      <c r="DW1923" s="64"/>
      <c r="DX1923" s="64"/>
      <c r="DY1923" s="64"/>
      <c r="DZ1923" s="64"/>
      <c r="EA1923" s="64"/>
      <c r="EB1923" s="64"/>
      <c r="EC1923" s="64"/>
      <c r="ED1923" s="64"/>
      <c r="EE1923" s="64"/>
      <c r="EF1923" s="64"/>
      <c r="EG1923" s="64"/>
      <c r="EH1923" s="64"/>
      <c r="EI1923" s="64"/>
      <c r="EJ1923" s="64"/>
      <c r="EK1923" s="64"/>
      <c r="EL1923" s="64"/>
      <c r="EM1923" s="64"/>
      <c r="EN1923" s="64"/>
      <c r="EO1923" s="64"/>
      <c r="EP1923" s="64"/>
      <c r="EQ1923" s="64"/>
      <c r="ER1923" s="64"/>
      <c r="ES1923" s="64"/>
      <c r="ET1923" s="64"/>
      <c r="EU1923" s="64"/>
      <c r="EV1923" s="64"/>
      <c r="EW1923" s="64"/>
      <c r="EX1923" s="64"/>
      <c r="EY1923" s="64"/>
      <c r="EZ1923" s="64"/>
      <c r="FA1923" s="64"/>
      <c r="FB1923" s="64"/>
      <c r="FC1923" s="64"/>
      <c r="FD1923" s="64"/>
      <c r="FE1923" s="64"/>
      <c r="FF1923" s="64"/>
      <c r="FG1923" s="64"/>
      <c r="FH1923" s="64"/>
      <c r="FI1923" s="64"/>
      <c r="FJ1923" s="64"/>
      <c r="FK1923" s="64"/>
      <c r="FL1923" s="64"/>
      <c r="FM1923" s="64"/>
      <c r="FN1923" s="64"/>
      <c r="FO1923" s="64"/>
      <c r="FP1923" s="64"/>
      <c r="FQ1923" s="64"/>
      <c r="FR1923" s="64"/>
      <c r="FS1923" s="64"/>
      <c r="FT1923" s="64"/>
    </row>
    <row r="1924" spans="1:176" ht="15" x14ac:dyDescent="0.25">
      <c r="A1924" s="20">
        <f t="shared" si="445"/>
        <v>45677</v>
      </c>
      <c r="B1924" s="22">
        <f t="shared" ref="B1924:B1987" ca="1" si="449">IF(A1924&lt;=TODAY(),C1924+K1924,IF(AND(A1924&gt;TODAY(),A1924&lt;=$B$1),IF(VLOOKUP(TODAY(),$A$10:$D$5000,4,FALSE)=0,"n.d",C1924+K1924),"n.d"))</f>
        <v>1.294124543486642</v>
      </c>
      <c r="C1924" s="22">
        <f t="shared" ca="1" si="446"/>
        <v>0.97614444</v>
      </c>
      <c r="D1924" s="23">
        <f ca="1">IF(A1924&lt;$B$1,VLOOKUP(A1924,[1]DI!$A$4:$B$15000,2,FALSE),0)</f>
        <v>0.1215</v>
      </c>
      <c r="E1924" s="22">
        <f t="shared" ref="E1924:E1987" ca="1" si="450">ROUND((((1+D1924)^(1/252)-1)),8)</f>
        <v>4.5512999999999999E-4</v>
      </c>
      <c r="F1924" s="23">
        <f t="shared" ref="F1924:F1987" si="451">VLOOKUP(A1924,$Y$90:$Z$96,2)</f>
        <v>1.3</v>
      </c>
      <c r="G1924" s="24">
        <f t="shared" ref="G1924:G1987" ca="1" si="452">TRUNC((1+(E1924*F1924)),15)</f>
        <v>1.0005916690000001</v>
      </c>
      <c r="H1924" s="22">
        <f ca="1">TRUNC(PRODUCT(G$10:G1923),15)</f>
        <v>1.74236018609992</v>
      </c>
      <c r="I1924" s="22">
        <f t="shared" ref="I1924:I1987" ca="1" si="453">IF(OR(L1923&gt;0,L1923="E"),H1923,I1923)</f>
        <v>1.5015535581434301</v>
      </c>
      <c r="J1924" s="22">
        <f t="shared" ref="J1924:J1987" ca="1" si="454">ROUND(TRUNC(H1924/I1924,15),8)</f>
        <v>1.1603716500000001</v>
      </c>
      <c r="K1924" s="110">
        <f t="shared" ca="1" si="447"/>
        <v>0.31798010348664202</v>
      </c>
      <c r="L1924" s="115">
        <v>0</v>
      </c>
      <c r="M1924" s="67">
        <f>IF(L1924&gt;0,VLOOKUP(L1924,S$12:$AB$125,7),0)</f>
        <v>0</v>
      </c>
      <c r="N1924" s="2">
        <f t="shared" si="448"/>
        <v>0</v>
      </c>
      <c r="O1924" s="22">
        <f t="shared" ref="O1924:O1987" ca="1" si="455">(K1924+N1924)</f>
        <v>0.31798010348664202</v>
      </c>
      <c r="P1924" s="25" t="str">
        <f t="shared" ref="P1924:P1987" si="456">IF(L1923&gt;0,VLOOKUP(A1923,$T$12:$AC$125,9),P1923)</f>
        <v>A+J=</v>
      </c>
      <c r="Q1924" s="26">
        <f t="shared" ref="Q1924:Q1987" si="457">IF(L1923&gt;0,VLOOKUP(A1923,$T$12:$AC$125,10),Q1923)</f>
        <v>45306</v>
      </c>
      <c r="R1924" s="4"/>
      <c r="S1924" s="98"/>
      <c r="U1924" s="4"/>
      <c r="V1924" s="4"/>
      <c r="W1924" s="4"/>
      <c r="X1924" s="4"/>
      <c r="Y1924" s="4"/>
      <c r="Z1924" s="4"/>
      <c r="AA1924" s="4"/>
      <c r="AB1924" s="4"/>
      <c r="AC1924" s="4"/>
      <c r="AD1924" s="64"/>
      <c r="AE1924" s="64"/>
      <c r="AF1924" s="64"/>
      <c r="AG1924" s="64"/>
      <c r="AH1924" s="64"/>
      <c r="AI1924" s="64"/>
      <c r="AJ1924" s="64"/>
      <c r="AK1924" s="64"/>
      <c r="AL1924" s="64"/>
      <c r="AM1924" s="64"/>
      <c r="AN1924" s="64"/>
      <c r="AO1924" s="64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64"/>
      <c r="BB1924" s="64"/>
      <c r="BC1924" s="64"/>
      <c r="BD1924" s="64"/>
      <c r="BE1924" s="64"/>
      <c r="BF1924" s="64"/>
      <c r="BG1924" s="64"/>
      <c r="BH1924" s="64"/>
      <c r="BI1924" s="64"/>
      <c r="BJ1924" s="64"/>
      <c r="BK1924" s="64"/>
      <c r="BL1924" s="64"/>
      <c r="BM1924" s="64"/>
      <c r="BN1924" s="64"/>
      <c r="BO1924" s="64"/>
      <c r="BP1924" s="64"/>
      <c r="BQ1924" s="64"/>
      <c r="BR1924" s="64"/>
      <c r="BS1924" s="64"/>
      <c r="BT1924" s="64"/>
      <c r="BU1924" s="64"/>
      <c r="BV1924" s="64"/>
      <c r="BW1924" s="64"/>
      <c r="BX1924" s="64"/>
      <c r="BY1924" s="64"/>
      <c r="BZ1924" s="64"/>
      <c r="CA1924" s="64"/>
      <c r="CB1924" s="64"/>
      <c r="CC1924" s="64"/>
      <c r="CD1924" s="64"/>
      <c r="CE1924" s="64"/>
      <c r="CF1924" s="64"/>
      <c r="CG1924" s="64"/>
      <c r="CH1924" s="64"/>
      <c r="CI1924" s="64"/>
      <c r="CJ1924" s="64"/>
      <c r="CK1924" s="64"/>
      <c r="CL1924" s="64"/>
      <c r="CM1924" s="64"/>
      <c r="CN1924" s="64"/>
      <c r="CO1924" s="64"/>
      <c r="CP1924" s="64"/>
      <c r="CQ1924" s="64"/>
      <c r="CR1924" s="64"/>
      <c r="CS1924" s="64"/>
      <c r="CT1924" s="64"/>
      <c r="CU1924" s="64"/>
      <c r="CV1924" s="64"/>
      <c r="CW1924" s="64"/>
      <c r="CX1924" s="64"/>
      <c r="CY1924" s="64"/>
      <c r="CZ1924" s="64"/>
      <c r="DA1924" s="64"/>
      <c r="DB1924" s="64"/>
      <c r="DC1924" s="64"/>
      <c r="DD1924" s="64"/>
      <c r="DE1924" s="64"/>
      <c r="DF1924" s="64"/>
      <c r="DG1924" s="64"/>
      <c r="DH1924" s="64"/>
      <c r="DI1924" s="64"/>
      <c r="DJ1924" s="64"/>
      <c r="DK1924" s="64"/>
      <c r="DL1924" s="64"/>
      <c r="DM1924" s="64"/>
      <c r="DN1924" s="64"/>
      <c r="DO1924" s="64"/>
      <c r="DP1924" s="64"/>
      <c r="DQ1924" s="64"/>
      <c r="DR1924" s="64"/>
      <c r="DS1924" s="64"/>
      <c r="DT1924" s="64"/>
      <c r="DU1924" s="64"/>
      <c r="DV1924" s="64"/>
      <c r="DW1924" s="64"/>
      <c r="DX1924" s="64"/>
      <c r="DY1924" s="64"/>
      <c r="DZ1924" s="64"/>
      <c r="EA1924" s="64"/>
      <c r="EB1924" s="64"/>
      <c r="EC1924" s="64"/>
      <c r="ED1924" s="64"/>
      <c r="EE1924" s="64"/>
      <c r="EF1924" s="64"/>
      <c r="EG1924" s="64"/>
      <c r="EH1924" s="64"/>
      <c r="EI1924" s="64"/>
      <c r="EJ1924" s="64"/>
      <c r="EK1924" s="64"/>
      <c r="EL1924" s="64"/>
      <c r="EM1924" s="64"/>
      <c r="EN1924" s="64"/>
      <c r="EO1924" s="64"/>
      <c r="EP1924" s="64"/>
      <c r="EQ1924" s="64"/>
      <c r="ER1924" s="64"/>
      <c r="ES1924" s="64"/>
      <c r="ET1924" s="64"/>
      <c r="EU1924" s="64"/>
      <c r="EV1924" s="64"/>
      <c r="EW1924" s="64"/>
      <c r="EX1924" s="64"/>
      <c r="EY1924" s="64"/>
      <c r="EZ1924" s="64"/>
      <c r="FA1924" s="64"/>
      <c r="FB1924" s="64"/>
      <c r="FC1924" s="64"/>
      <c r="FD1924" s="64"/>
      <c r="FE1924" s="64"/>
      <c r="FF1924" s="64"/>
      <c r="FG1924" s="64"/>
      <c r="FH1924" s="64"/>
      <c r="FI1924" s="64"/>
      <c r="FJ1924" s="64"/>
      <c r="FK1924" s="64"/>
      <c r="FL1924" s="64"/>
      <c r="FM1924" s="64"/>
      <c r="FN1924" s="64"/>
      <c r="FO1924" s="64"/>
      <c r="FP1924" s="64"/>
      <c r="FQ1924" s="64"/>
      <c r="FR1924" s="64"/>
      <c r="FS1924" s="64"/>
      <c r="FT1924" s="64"/>
    </row>
    <row r="1925" spans="1:176" ht="15" x14ac:dyDescent="0.25">
      <c r="A1925" s="20">
        <f t="shared" si="445"/>
        <v>45678</v>
      </c>
      <c r="B1925" s="22">
        <f t="shared" ca="1" si="449"/>
        <v>1.294890239672005</v>
      </c>
      <c r="C1925" s="22">
        <f t="shared" ca="1" si="446"/>
        <v>0.97614444</v>
      </c>
      <c r="D1925" s="23">
        <f ca="1">IF(A1925&lt;$B$1,VLOOKUP(A1925,[1]DI!$A$4:$B$15000,2,FALSE),0)</f>
        <v>0.1215</v>
      </c>
      <c r="E1925" s="22">
        <f t="shared" ca="1" si="450"/>
        <v>4.5512999999999999E-4</v>
      </c>
      <c r="F1925" s="23">
        <f t="shared" si="451"/>
        <v>1.3</v>
      </c>
      <c r="G1925" s="24">
        <f t="shared" ca="1" si="452"/>
        <v>1.0005916690000001</v>
      </c>
      <c r="H1925" s="22">
        <f ca="1">TRUNC(PRODUCT(G$10:G1924),15)</f>
        <v>1.74339108660887</v>
      </c>
      <c r="I1925" s="22">
        <f t="shared" ca="1" si="453"/>
        <v>1.5015535581434301</v>
      </c>
      <c r="J1925" s="22">
        <f t="shared" ca="1" si="454"/>
        <v>1.16105821</v>
      </c>
      <c r="K1925" s="110">
        <f t="shared" ca="1" si="447"/>
        <v>0.318745799672005</v>
      </c>
      <c r="L1925" s="115">
        <v>0</v>
      </c>
      <c r="M1925" s="67">
        <f>IF(L1925&gt;0,VLOOKUP(L1925,S$12:$AB$125,7),0)</f>
        <v>0</v>
      </c>
      <c r="N1925" s="2">
        <f t="shared" si="448"/>
        <v>0</v>
      </c>
      <c r="O1925" s="22">
        <f t="shared" ca="1" si="455"/>
        <v>0.318745799672005</v>
      </c>
      <c r="P1925" s="25" t="str">
        <f t="shared" si="456"/>
        <v>A+J=</v>
      </c>
      <c r="Q1925" s="26">
        <f t="shared" si="457"/>
        <v>45306</v>
      </c>
      <c r="R1925" s="4"/>
      <c r="S1925" s="98"/>
      <c r="U1925" s="4"/>
      <c r="V1925" s="4"/>
      <c r="W1925" s="4"/>
      <c r="X1925" s="4"/>
      <c r="Y1925" s="4"/>
      <c r="Z1925" s="4"/>
      <c r="AA1925" s="4"/>
      <c r="AB1925" s="4"/>
      <c r="AC1925" s="4"/>
      <c r="AD1925" s="64"/>
      <c r="AE1925" s="64"/>
      <c r="AF1925" s="64"/>
      <c r="AG1925" s="64"/>
      <c r="AH1925" s="64"/>
      <c r="AI1925" s="64"/>
      <c r="AJ1925" s="64"/>
      <c r="AK1925" s="64"/>
      <c r="AL1925" s="64"/>
      <c r="AM1925" s="64"/>
      <c r="AN1925" s="64"/>
      <c r="AO1925" s="64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64"/>
      <c r="BB1925" s="64"/>
      <c r="BC1925" s="64"/>
      <c r="BD1925" s="64"/>
      <c r="BE1925" s="64"/>
      <c r="BF1925" s="64"/>
      <c r="BG1925" s="64"/>
      <c r="BH1925" s="64"/>
      <c r="BI1925" s="64"/>
      <c r="BJ1925" s="64"/>
      <c r="BK1925" s="64"/>
      <c r="BL1925" s="64"/>
      <c r="BM1925" s="64"/>
      <c r="BN1925" s="64"/>
      <c r="BO1925" s="64"/>
      <c r="BP1925" s="64"/>
      <c r="BQ1925" s="64"/>
      <c r="BR1925" s="64"/>
      <c r="BS1925" s="64"/>
      <c r="BT1925" s="64"/>
      <c r="BU1925" s="64"/>
      <c r="BV1925" s="64"/>
      <c r="BW1925" s="64"/>
      <c r="BX1925" s="64"/>
      <c r="BY1925" s="64"/>
      <c r="BZ1925" s="64"/>
      <c r="CA1925" s="64"/>
      <c r="CB1925" s="64"/>
      <c r="CC1925" s="64"/>
      <c r="CD1925" s="64"/>
      <c r="CE1925" s="64"/>
      <c r="CF1925" s="64"/>
      <c r="CG1925" s="64"/>
      <c r="CH1925" s="64"/>
      <c r="CI1925" s="64"/>
      <c r="CJ1925" s="64"/>
      <c r="CK1925" s="64"/>
      <c r="CL1925" s="64"/>
      <c r="CM1925" s="64"/>
      <c r="CN1925" s="64"/>
      <c r="CO1925" s="64"/>
      <c r="CP1925" s="64"/>
      <c r="CQ1925" s="64"/>
      <c r="CR1925" s="64"/>
      <c r="CS1925" s="64"/>
      <c r="CT1925" s="64"/>
      <c r="CU1925" s="64"/>
      <c r="CV1925" s="64"/>
      <c r="CW1925" s="64"/>
      <c r="CX1925" s="64"/>
      <c r="CY1925" s="64"/>
      <c r="CZ1925" s="64"/>
      <c r="DA1925" s="64"/>
      <c r="DB1925" s="64"/>
      <c r="DC1925" s="64"/>
      <c r="DD1925" s="64"/>
      <c r="DE1925" s="64"/>
      <c r="DF1925" s="64"/>
      <c r="DG1925" s="64"/>
      <c r="DH1925" s="64"/>
      <c r="DI1925" s="64"/>
      <c r="DJ1925" s="64"/>
      <c r="DK1925" s="64"/>
      <c r="DL1925" s="64"/>
      <c r="DM1925" s="64"/>
      <c r="DN1925" s="64"/>
      <c r="DO1925" s="64"/>
      <c r="DP1925" s="64"/>
      <c r="DQ1925" s="64"/>
      <c r="DR1925" s="64"/>
      <c r="DS1925" s="64"/>
      <c r="DT1925" s="64"/>
      <c r="DU1925" s="64"/>
      <c r="DV1925" s="64"/>
      <c r="DW1925" s="64"/>
      <c r="DX1925" s="64"/>
      <c r="DY1925" s="64"/>
      <c r="DZ1925" s="64"/>
      <c r="EA1925" s="64"/>
      <c r="EB1925" s="64"/>
      <c r="EC1925" s="64"/>
      <c r="ED1925" s="64"/>
      <c r="EE1925" s="64"/>
      <c r="EF1925" s="64"/>
      <c r="EG1925" s="64"/>
      <c r="EH1925" s="64"/>
      <c r="EI1925" s="64"/>
      <c r="EJ1925" s="64"/>
      <c r="EK1925" s="64"/>
      <c r="EL1925" s="64"/>
      <c r="EM1925" s="64"/>
      <c r="EN1925" s="64"/>
      <c r="EO1925" s="64"/>
      <c r="EP1925" s="64"/>
      <c r="EQ1925" s="64"/>
      <c r="ER1925" s="64"/>
      <c r="ES1925" s="64"/>
      <c r="ET1925" s="64"/>
      <c r="EU1925" s="64"/>
      <c r="EV1925" s="64"/>
      <c r="EW1925" s="64"/>
      <c r="EX1925" s="64"/>
      <c r="EY1925" s="64"/>
      <c r="EZ1925" s="64"/>
      <c r="FA1925" s="64"/>
      <c r="FB1925" s="64"/>
      <c r="FC1925" s="64"/>
      <c r="FD1925" s="64"/>
      <c r="FE1925" s="64"/>
      <c r="FF1925" s="64"/>
      <c r="FG1925" s="64"/>
      <c r="FH1925" s="64"/>
      <c r="FI1925" s="64"/>
      <c r="FJ1925" s="64"/>
      <c r="FK1925" s="64"/>
      <c r="FL1925" s="64"/>
      <c r="FM1925" s="64"/>
      <c r="FN1925" s="64"/>
      <c r="FO1925" s="64"/>
      <c r="FP1925" s="64"/>
      <c r="FQ1925" s="64"/>
      <c r="FR1925" s="64"/>
      <c r="FS1925" s="64"/>
      <c r="FT1925" s="64"/>
    </row>
    <row r="1926" spans="1:176" ht="15" x14ac:dyDescent="0.25">
      <c r="A1926" s="20">
        <f t="shared" si="445"/>
        <v>45679</v>
      </c>
      <c r="B1926" s="22">
        <f t="shared" ca="1" si="449"/>
        <v>1.295656381506509</v>
      </c>
      <c r="C1926" s="22">
        <f t="shared" ca="1" si="446"/>
        <v>0.97614444</v>
      </c>
      <c r="D1926" s="23">
        <f ca="1">IF(A1926&lt;$B$1,VLOOKUP(A1926,[1]DI!$A$4:$B$15000,2,FALSE),0)</f>
        <v>0.1215</v>
      </c>
      <c r="E1926" s="22">
        <f t="shared" ca="1" si="450"/>
        <v>4.5512999999999999E-4</v>
      </c>
      <c r="F1926" s="23">
        <f t="shared" si="451"/>
        <v>1.3</v>
      </c>
      <c r="G1926" s="24">
        <f t="shared" ca="1" si="452"/>
        <v>1.0005916690000001</v>
      </c>
      <c r="H1926" s="22">
        <f ca="1">TRUNC(PRODUCT(G$10:G1925),15)</f>
        <v>1.7444225970696901</v>
      </c>
      <c r="I1926" s="22">
        <f t="shared" ca="1" si="453"/>
        <v>1.5015535581434301</v>
      </c>
      <c r="J1926" s="22">
        <f t="shared" ca="1" si="454"/>
        <v>1.1617451700000001</v>
      </c>
      <c r="K1926" s="110">
        <f t="shared" ca="1" si="447"/>
        <v>0.31951194150650891</v>
      </c>
      <c r="L1926" s="115">
        <v>0</v>
      </c>
      <c r="M1926" s="67">
        <f>IF(L1926&gt;0,VLOOKUP(L1926,S$12:$AB$125,7),0)</f>
        <v>0</v>
      </c>
      <c r="N1926" s="2">
        <f t="shared" si="448"/>
        <v>0</v>
      </c>
      <c r="O1926" s="22">
        <f t="shared" ca="1" si="455"/>
        <v>0.31951194150650891</v>
      </c>
      <c r="P1926" s="25" t="str">
        <f t="shared" si="456"/>
        <v>A+J=</v>
      </c>
      <c r="Q1926" s="26">
        <f t="shared" si="457"/>
        <v>45306</v>
      </c>
      <c r="R1926" s="4"/>
      <c r="S1926" s="98"/>
      <c r="U1926" s="4"/>
      <c r="V1926" s="4"/>
      <c r="W1926" s="4"/>
      <c r="X1926" s="4"/>
      <c r="Y1926" s="4"/>
      <c r="Z1926" s="4"/>
      <c r="AA1926" s="4"/>
      <c r="AB1926" s="4"/>
      <c r="AC1926" s="4"/>
      <c r="AD1926" s="64"/>
      <c r="AE1926" s="64"/>
      <c r="AF1926" s="64"/>
      <c r="AG1926" s="64"/>
      <c r="AH1926" s="64"/>
      <c r="AI1926" s="64"/>
      <c r="AJ1926" s="64"/>
      <c r="AK1926" s="64"/>
      <c r="AL1926" s="64"/>
      <c r="AM1926" s="64"/>
      <c r="AN1926" s="64"/>
      <c r="AO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64"/>
      <c r="BB1926" s="64"/>
      <c r="BC1926" s="64"/>
      <c r="BD1926" s="64"/>
      <c r="BE1926" s="64"/>
      <c r="BF1926" s="64"/>
      <c r="BG1926" s="64"/>
      <c r="BH1926" s="64"/>
      <c r="BI1926" s="64"/>
      <c r="BJ1926" s="64"/>
      <c r="BK1926" s="64"/>
      <c r="BL1926" s="64"/>
      <c r="BM1926" s="64"/>
      <c r="BN1926" s="64"/>
      <c r="BO1926" s="64"/>
      <c r="BP1926" s="64"/>
      <c r="BQ1926" s="64"/>
      <c r="BR1926" s="64"/>
      <c r="BS1926" s="64"/>
      <c r="BT1926" s="64"/>
      <c r="BU1926" s="64"/>
      <c r="BV1926" s="64"/>
      <c r="BW1926" s="64"/>
      <c r="BX1926" s="64"/>
      <c r="BY1926" s="64"/>
      <c r="BZ1926" s="64"/>
      <c r="CA1926" s="64"/>
      <c r="CB1926" s="64"/>
      <c r="CC1926" s="64"/>
      <c r="CD1926" s="64"/>
      <c r="CE1926" s="64"/>
      <c r="CF1926" s="64"/>
      <c r="CG1926" s="64"/>
      <c r="CH1926" s="64"/>
      <c r="CI1926" s="64"/>
      <c r="CJ1926" s="64"/>
      <c r="CK1926" s="64"/>
      <c r="CL1926" s="64"/>
      <c r="CM1926" s="64"/>
      <c r="CN1926" s="64"/>
      <c r="CO1926" s="64"/>
      <c r="CP1926" s="64"/>
      <c r="CQ1926" s="64"/>
      <c r="CR1926" s="64"/>
      <c r="CS1926" s="64"/>
      <c r="CT1926" s="64"/>
      <c r="CU1926" s="64"/>
      <c r="CV1926" s="64"/>
      <c r="CW1926" s="64"/>
      <c r="CX1926" s="64"/>
      <c r="CY1926" s="64"/>
      <c r="CZ1926" s="64"/>
      <c r="DA1926" s="64"/>
      <c r="DB1926" s="64"/>
      <c r="DC1926" s="64"/>
      <c r="DD1926" s="64"/>
      <c r="DE1926" s="64"/>
      <c r="DF1926" s="64"/>
      <c r="DG1926" s="64"/>
      <c r="DH1926" s="64"/>
      <c r="DI1926" s="64"/>
      <c r="DJ1926" s="64"/>
      <c r="DK1926" s="64"/>
      <c r="DL1926" s="64"/>
      <c r="DM1926" s="64"/>
      <c r="DN1926" s="64"/>
      <c r="DO1926" s="64"/>
      <c r="DP1926" s="64"/>
      <c r="DQ1926" s="64"/>
      <c r="DR1926" s="64"/>
      <c r="DS1926" s="64"/>
      <c r="DT1926" s="64"/>
      <c r="DU1926" s="64"/>
      <c r="DV1926" s="64"/>
      <c r="DW1926" s="64"/>
      <c r="DX1926" s="64"/>
      <c r="DY1926" s="64"/>
      <c r="DZ1926" s="64"/>
      <c r="EA1926" s="64"/>
      <c r="EB1926" s="64"/>
      <c r="EC1926" s="64"/>
      <c r="ED1926" s="64"/>
      <c r="EE1926" s="64"/>
      <c r="EF1926" s="64"/>
      <c r="EG1926" s="64"/>
      <c r="EH1926" s="64"/>
      <c r="EI1926" s="64"/>
      <c r="EJ1926" s="64"/>
      <c r="EK1926" s="64"/>
      <c r="EL1926" s="64"/>
      <c r="EM1926" s="64"/>
      <c r="EN1926" s="64"/>
      <c r="EO1926" s="64"/>
      <c r="EP1926" s="64"/>
      <c r="EQ1926" s="64"/>
      <c r="ER1926" s="64"/>
      <c r="ES1926" s="64"/>
      <c r="ET1926" s="64"/>
      <c r="EU1926" s="64"/>
      <c r="EV1926" s="64"/>
      <c r="EW1926" s="64"/>
      <c r="EX1926" s="64"/>
      <c r="EY1926" s="64"/>
      <c r="EZ1926" s="64"/>
      <c r="FA1926" s="64"/>
      <c r="FB1926" s="64"/>
      <c r="FC1926" s="64"/>
      <c r="FD1926" s="64"/>
      <c r="FE1926" s="64"/>
      <c r="FF1926" s="64"/>
      <c r="FG1926" s="64"/>
      <c r="FH1926" s="64"/>
      <c r="FI1926" s="64"/>
      <c r="FJ1926" s="64"/>
      <c r="FK1926" s="64"/>
      <c r="FL1926" s="64"/>
      <c r="FM1926" s="64"/>
      <c r="FN1926" s="64"/>
      <c r="FO1926" s="64"/>
      <c r="FP1926" s="64"/>
      <c r="FQ1926" s="64"/>
      <c r="FR1926" s="64"/>
      <c r="FS1926" s="64"/>
      <c r="FT1926" s="64"/>
    </row>
    <row r="1927" spans="1:176" ht="15" x14ac:dyDescent="0.25">
      <c r="A1927" s="20">
        <f t="shared" si="445"/>
        <v>45680</v>
      </c>
      <c r="B1927" s="22">
        <f t="shared" ca="1" si="449"/>
        <v>1.2964229903813822</v>
      </c>
      <c r="C1927" s="22">
        <f t="shared" ca="1" si="446"/>
        <v>0.97614444</v>
      </c>
      <c r="D1927" s="23">
        <f ca="1">IF(A1927&lt;$B$1,VLOOKUP(A1927,[1]DI!$A$4:$B$15000,2,FALSE),0)</f>
        <v>0.1215</v>
      </c>
      <c r="E1927" s="22">
        <f t="shared" ca="1" si="450"/>
        <v>4.5512999999999999E-4</v>
      </c>
      <c r="F1927" s="23">
        <f t="shared" si="451"/>
        <v>1.3</v>
      </c>
      <c r="G1927" s="24">
        <f t="shared" ca="1" si="452"/>
        <v>1.0005916690000001</v>
      </c>
      <c r="H1927" s="22">
        <f ca="1">TRUNC(PRODUCT(G$10:G1926),15)</f>
        <v>1.74545471784328</v>
      </c>
      <c r="I1927" s="22">
        <f t="shared" ca="1" si="453"/>
        <v>1.5015535581434301</v>
      </c>
      <c r="J1927" s="22">
        <f t="shared" ca="1" si="454"/>
        <v>1.16243254</v>
      </c>
      <c r="K1927" s="110">
        <f t="shared" ca="1" si="447"/>
        <v>0.32027855038138214</v>
      </c>
      <c r="L1927" s="115">
        <v>0</v>
      </c>
      <c r="M1927" s="67">
        <f>IF(L1927&gt;0,VLOOKUP(L1927,S$12:$AB$125,7),0)</f>
        <v>0</v>
      </c>
      <c r="N1927" s="2">
        <f t="shared" si="448"/>
        <v>0</v>
      </c>
      <c r="O1927" s="22">
        <f t="shared" ca="1" si="455"/>
        <v>0.32027855038138214</v>
      </c>
      <c r="P1927" s="25" t="str">
        <f t="shared" si="456"/>
        <v>A+J=</v>
      </c>
      <c r="Q1927" s="26">
        <f t="shared" si="457"/>
        <v>45306</v>
      </c>
      <c r="R1927" s="4"/>
      <c r="S1927" s="98"/>
      <c r="U1927" s="4"/>
      <c r="V1927" s="4"/>
      <c r="W1927" s="4"/>
      <c r="X1927" s="4"/>
      <c r="Y1927" s="4"/>
      <c r="Z1927" s="4"/>
      <c r="AA1927" s="4"/>
      <c r="AB1927" s="4"/>
      <c r="AC1927" s="4"/>
      <c r="AD1927" s="64"/>
      <c r="AE1927" s="64"/>
      <c r="AF1927" s="64"/>
      <c r="AG1927" s="64"/>
      <c r="AH1927" s="64"/>
      <c r="AI1927" s="64"/>
      <c r="AJ1927" s="64"/>
      <c r="AK1927" s="64"/>
      <c r="AL1927" s="64"/>
      <c r="AM1927" s="64"/>
      <c r="AN1927" s="64"/>
      <c r="AO1927" s="64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64"/>
      <c r="BB1927" s="64"/>
      <c r="BC1927" s="64"/>
      <c r="BD1927" s="64"/>
      <c r="BE1927" s="64"/>
      <c r="BF1927" s="64"/>
      <c r="BG1927" s="64"/>
      <c r="BH1927" s="64"/>
      <c r="BI1927" s="64"/>
      <c r="BJ1927" s="64"/>
      <c r="BK1927" s="64"/>
      <c r="BL1927" s="64"/>
      <c r="BM1927" s="64"/>
      <c r="BN1927" s="64"/>
      <c r="BO1927" s="64"/>
      <c r="BP1927" s="64"/>
      <c r="BQ1927" s="64"/>
      <c r="BR1927" s="64"/>
      <c r="BS1927" s="64"/>
      <c r="BT1927" s="64"/>
      <c r="BU1927" s="64"/>
      <c r="BV1927" s="64"/>
      <c r="BW1927" s="64"/>
      <c r="BX1927" s="64"/>
      <c r="BY1927" s="64"/>
      <c r="BZ1927" s="64"/>
      <c r="CA1927" s="64"/>
      <c r="CB1927" s="64"/>
      <c r="CC1927" s="64"/>
      <c r="CD1927" s="64"/>
      <c r="CE1927" s="64"/>
      <c r="CF1927" s="64"/>
      <c r="CG1927" s="64"/>
      <c r="CH1927" s="64"/>
      <c r="CI1927" s="64"/>
      <c r="CJ1927" s="64"/>
      <c r="CK1927" s="64"/>
      <c r="CL1927" s="64"/>
      <c r="CM1927" s="64"/>
      <c r="CN1927" s="64"/>
      <c r="CO1927" s="64"/>
      <c r="CP1927" s="64"/>
      <c r="CQ1927" s="64"/>
      <c r="CR1927" s="64"/>
      <c r="CS1927" s="64"/>
      <c r="CT1927" s="64"/>
      <c r="CU1927" s="64"/>
      <c r="CV1927" s="64"/>
      <c r="CW1927" s="64"/>
      <c r="CX1927" s="64"/>
      <c r="CY1927" s="64"/>
      <c r="CZ1927" s="64"/>
      <c r="DA1927" s="64"/>
      <c r="DB1927" s="64"/>
      <c r="DC1927" s="64"/>
      <c r="DD1927" s="64"/>
      <c r="DE1927" s="64"/>
      <c r="DF1927" s="64"/>
      <c r="DG1927" s="64"/>
      <c r="DH1927" s="64"/>
      <c r="DI1927" s="64"/>
      <c r="DJ1927" s="64"/>
      <c r="DK1927" s="64"/>
      <c r="DL1927" s="64"/>
      <c r="DM1927" s="64"/>
      <c r="DN1927" s="64"/>
      <c r="DO1927" s="64"/>
      <c r="DP1927" s="64"/>
      <c r="DQ1927" s="64"/>
      <c r="DR1927" s="64"/>
      <c r="DS1927" s="64"/>
      <c r="DT1927" s="64"/>
      <c r="DU1927" s="64"/>
      <c r="DV1927" s="64"/>
      <c r="DW1927" s="64"/>
      <c r="DX1927" s="64"/>
      <c r="DY1927" s="64"/>
      <c r="DZ1927" s="64"/>
      <c r="EA1927" s="64"/>
      <c r="EB1927" s="64"/>
      <c r="EC1927" s="64"/>
      <c r="ED1927" s="64"/>
      <c r="EE1927" s="64"/>
      <c r="EF1927" s="64"/>
      <c r="EG1927" s="64"/>
      <c r="EH1927" s="64"/>
      <c r="EI1927" s="64"/>
      <c r="EJ1927" s="64"/>
      <c r="EK1927" s="64"/>
      <c r="EL1927" s="64"/>
      <c r="EM1927" s="64"/>
      <c r="EN1927" s="64"/>
      <c r="EO1927" s="64"/>
      <c r="EP1927" s="64"/>
      <c r="EQ1927" s="64"/>
      <c r="ER1927" s="64"/>
      <c r="ES1927" s="64"/>
      <c r="ET1927" s="64"/>
      <c r="EU1927" s="64"/>
      <c r="EV1927" s="64"/>
      <c r="EW1927" s="64"/>
      <c r="EX1927" s="64"/>
      <c r="EY1927" s="64"/>
      <c r="EZ1927" s="64"/>
      <c r="FA1927" s="64"/>
      <c r="FB1927" s="64"/>
      <c r="FC1927" s="64"/>
      <c r="FD1927" s="64"/>
      <c r="FE1927" s="64"/>
      <c r="FF1927" s="64"/>
      <c r="FG1927" s="64"/>
      <c r="FH1927" s="64"/>
      <c r="FI1927" s="64"/>
      <c r="FJ1927" s="64"/>
      <c r="FK1927" s="64"/>
      <c r="FL1927" s="64"/>
      <c r="FM1927" s="64"/>
      <c r="FN1927" s="64"/>
      <c r="FO1927" s="64"/>
      <c r="FP1927" s="64"/>
      <c r="FQ1927" s="64"/>
      <c r="FR1927" s="64"/>
      <c r="FS1927" s="64"/>
      <c r="FT1927" s="64"/>
    </row>
    <row r="1928" spans="1:176" ht="15" x14ac:dyDescent="0.25">
      <c r="A1928" s="20">
        <f t="shared" si="445"/>
        <v>45681</v>
      </c>
      <c r="B1928" s="22">
        <f t="shared" ca="1" si="449"/>
        <v>1.2971900462966248</v>
      </c>
      <c r="C1928" s="22">
        <f t="shared" ca="1" si="446"/>
        <v>0.97614444</v>
      </c>
      <c r="D1928" s="23">
        <f ca="1">IF(A1928&lt;$B$1,VLOOKUP(A1928,[1]DI!$A$4:$B$15000,2,FALSE),0)</f>
        <v>0.1215</v>
      </c>
      <c r="E1928" s="22">
        <f t="shared" ca="1" si="450"/>
        <v>4.5512999999999999E-4</v>
      </c>
      <c r="F1928" s="23">
        <f t="shared" si="451"/>
        <v>1.3</v>
      </c>
      <c r="G1928" s="24">
        <f t="shared" ca="1" si="452"/>
        <v>1.0005916690000001</v>
      </c>
      <c r="H1928" s="22">
        <f ca="1">TRUNC(PRODUCT(G$10:G1927),15)</f>
        <v>1.7464874492907301</v>
      </c>
      <c r="I1928" s="22">
        <f t="shared" ca="1" si="453"/>
        <v>1.5015535581434301</v>
      </c>
      <c r="J1928" s="22">
        <f t="shared" ca="1" si="454"/>
        <v>1.16312032</v>
      </c>
      <c r="K1928" s="110">
        <f t="shared" ca="1" si="447"/>
        <v>0.32104560629662476</v>
      </c>
      <c r="L1928" s="115">
        <v>0</v>
      </c>
      <c r="M1928" s="67">
        <f>IF(L1928&gt;0,VLOOKUP(L1928,S$12:$AB$125,7),0)</f>
        <v>0</v>
      </c>
      <c r="N1928" s="2">
        <f t="shared" si="448"/>
        <v>0</v>
      </c>
      <c r="O1928" s="22">
        <f t="shared" ca="1" si="455"/>
        <v>0.32104560629662476</v>
      </c>
      <c r="P1928" s="25" t="str">
        <f t="shared" si="456"/>
        <v>A+J=</v>
      </c>
      <c r="Q1928" s="26">
        <f t="shared" si="457"/>
        <v>45306</v>
      </c>
      <c r="R1928" s="4"/>
      <c r="S1928" s="98"/>
      <c r="U1928" s="4"/>
      <c r="V1928" s="4"/>
      <c r="W1928" s="4"/>
      <c r="X1928" s="4"/>
      <c r="Y1928" s="4"/>
      <c r="Z1928" s="4"/>
      <c r="AA1928" s="4"/>
      <c r="AB1928" s="4"/>
      <c r="AC1928" s="4"/>
      <c r="AD1928" s="64"/>
      <c r="AE1928" s="64"/>
      <c r="AF1928" s="64"/>
      <c r="AG1928" s="64"/>
      <c r="AH1928" s="64"/>
      <c r="AI1928" s="64"/>
      <c r="AJ1928" s="64"/>
      <c r="AK1928" s="64"/>
      <c r="AL1928" s="64"/>
      <c r="AM1928" s="64"/>
      <c r="AN1928" s="64"/>
      <c r="AO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64"/>
      <c r="BB1928" s="64"/>
      <c r="BC1928" s="64"/>
      <c r="BD1928" s="64"/>
      <c r="BE1928" s="64"/>
      <c r="BF1928" s="64"/>
      <c r="BG1928" s="64"/>
      <c r="BH1928" s="64"/>
      <c r="BI1928" s="64"/>
      <c r="BJ1928" s="64"/>
      <c r="BK1928" s="64"/>
      <c r="BL1928" s="64"/>
      <c r="BM1928" s="64"/>
      <c r="BN1928" s="64"/>
      <c r="BO1928" s="64"/>
      <c r="BP1928" s="64"/>
      <c r="BQ1928" s="64"/>
      <c r="BR1928" s="64"/>
      <c r="BS1928" s="64"/>
      <c r="BT1928" s="64"/>
      <c r="BU1928" s="64"/>
      <c r="BV1928" s="64"/>
      <c r="BW1928" s="64"/>
      <c r="BX1928" s="64"/>
      <c r="BY1928" s="64"/>
      <c r="BZ1928" s="64"/>
      <c r="CA1928" s="64"/>
      <c r="CB1928" s="64"/>
      <c r="CC1928" s="64"/>
      <c r="CD1928" s="64"/>
      <c r="CE1928" s="64"/>
      <c r="CF1928" s="64"/>
      <c r="CG1928" s="64"/>
      <c r="CH1928" s="64"/>
      <c r="CI1928" s="64"/>
      <c r="CJ1928" s="64"/>
      <c r="CK1928" s="64"/>
      <c r="CL1928" s="64"/>
      <c r="CM1928" s="64"/>
      <c r="CN1928" s="64"/>
      <c r="CO1928" s="64"/>
      <c r="CP1928" s="64"/>
      <c r="CQ1928" s="64"/>
      <c r="CR1928" s="64"/>
      <c r="CS1928" s="64"/>
      <c r="CT1928" s="64"/>
      <c r="CU1928" s="64"/>
      <c r="CV1928" s="64"/>
      <c r="CW1928" s="64"/>
      <c r="CX1928" s="64"/>
      <c r="CY1928" s="64"/>
      <c r="CZ1928" s="64"/>
      <c r="DA1928" s="64"/>
      <c r="DB1928" s="64"/>
      <c r="DC1928" s="64"/>
      <c r="DD1928" s="64"/>
      <c r="DE1928" s="64"/>
      <c r="DF1928" s="64"/>
      <c r="DG1928" s="64"/>
      <c r="DH1928" s="64"/>
      <c r="DI1928" s="64"/>
      <c r="DJ1928" s="64"/>
      <c r="DK1928" s="64"/>
      <c r="DL1928" s="64"/>
      <c r="DM1928" s="64"/>
      <c r="DN1928" s="64"/>
      <c r="DO1928" s="64"/>
      <c r="DP1928" s="64"/>
      <c r="DQ1928" s="64"/>
      <c r="DR1928" s="64"/>
      <c r="DS1928" s="64"/>
      <c r="DT1928" s="64"/>
      <c r="DU1928" s="64"/>
      <c r="DV1928" s="64"/>
      <c r="DW1928" s="64"/>
      <c r="DX1928" s="64"/>
      <c r="DY1928" s="64"/>
      <c r="DZ1928" s="64"/>
      <c r="EA1928" s="64"/>
      <c r="EB1928" s="64"/>
      <c r="EC1928" s="64"/>
      <c r="ED1928" s="64"/>
      <c r="EE1928" s="64"/>
      <c r="EF1928" s="64"/>
      <c r="EG1928" s="64"/>
      <c r="EH1928" s="64"/>
      <c r="EI1928" s="64"/>
      <c r="EJ1928" s="64"/>
      <c r="EK1928" s="64"/>
      <c r="EL1928" s="64"/>
      <c r="EM1928" s="64"/>
      <c r="EN1928" s="64"/>
      <c r="EO1928" s="64"/>
      <c r="EP1928" s="64"/>
      <c r="EQ1928" s="64"/>
      <c r="ER1928" s="64"/>
      <c r="ES1928" s="64"/>
      <c r="ET1928" s="64"/>
      <c r="EU1928" s="64"/>
      <c r="EV1928" s="64"/>
      <c r="EW1928" s="64"/>
      <c r="EX1928" s="64"/>
      <c r="EY1928" s="64"/>
      <c r="EZ1928" s="64"/>
      <c r="FA1928" s="64"/>
      <c r="FB1928" s="64"/>
      <c r="FC1928" s="64"/>
      <c r="FD1928" s="64"/>
      <c r="FE1928" s="64"/>
      <c r="FF1928" s="64"/>
      <c r="FG1928" s="64"/>
      <c r="FH1928" s="64"/>
      <c r="FI1928" s="64"/>
      <c r="FJ1928" s="64"/>
      <c r="FK1928" s="64"/>
      <c r="FL1928" s="64"/>
      <c r="FM1928" s="64"/>
      <c r="FN1928" s="64"/>
      <c r="FO1928" s="64"/>
      <c r="FP1928" s="64"/>
      <c r="FQ1928" s="64"/>
      <c r="FR1928" s="64"/>
      <c r="FS1928" s="64"/>
      <c r="FT1928" s="64"/>
    </row>
    <row r="1929" spans="1:176" ht="15" x14ac:dyDescent="0.25">
      <c r="A1929" s="20">
        <f t="shared" si="445"/>
        <v>45682</v>
      </c>
      <c r="B1929" s="22">
        <f t="shared" ca="1" si="449"/>
        <v>1.2979575478610084</v>
      </c>
      <c r="C1929" s="22">
        <f t="shared" ca="1" si="446"/>
        <v>0.97614444</v>
      </c>
      <c r="D1929" s="23">
        <f ca="1">IF(A1929&lt;$B$1,VLOOKUP(A1929,[1]DI!$A$4:$B$15000,2,FALSE),0)</f>
        <v>0</v>
      </c>
      <c r="E1929" s="22">
        <f t="shared" ca="1" si="450"/>
        <v>0</v>
      </c>
      <c r="F1929" s="23">
        <f t="shared" si="451"/>
        <v>1.3</v>
      </c>
      <c r="G1929" s="24">
        <f t="shared" ca="1" si="452"/>
        <v>1</v>
      </c>
      <c r="H1929" s="22">
        <f ca="1">TRUNC(PRODUCT(G$10:G1928),15)</f>
        <v>1.7475207917733599</v>
      </c>
      <c r="I1929" s="22">
        <f t="shared" ca="1" si="453"/>
        <v>1.5015535581434301</v>
      </c>
      <c r="J1929" s="22">
        <f t="shared" ca="1" si="454"/>
        <v>1.1638085</v>
      </c>
      <c r="K1929" s="110">
        <f t="shared" ca="1" si="447"/>
        <v>0.32181310786100825</v>
      </c>
      <c r="L1929" s="115">
        <v>0</v>
      </c>
      <c r="M1929" s="67">
        <f>IF(L1929&gt;0,VLOOKUP(L1929,S$12:$AB$125,7),0)</f>
        <v>0</v>
      </c>
      <c r="N1929" s="2">
        <f t="shared" si="448"/>
        <v>0</v>
      </c>
      <c r="O1929" s="22">
        <f t="shared" ca="1" si="455"/>
        <v>0.32181310786100825</v>
      </c>
      <c r="P1929" s="25" t="str">
        <f t="shared" si="456"/>
        <v>A+J=</v>
      </c>
      <c r="Q1929" s="26">
        <f t="shared" si="457"/>
        <v>45306</v>
      </c>
      <c r="R1929" s="4"/>
      <c r="S1929" s="98"/>
      <c r="U1929" s="4"/>
      <c r="V1929" s="4"/>
      <c r="W1929" s="4"/>
      <c r="X1929" s="4"/>
      <c r="Y1929" s="4"/>
      <c r="Z1929" s="4"/>
      <c r="AA1929" s="4"/>
      <c r="AB1929" s="4"/>
      <c r="AC1929" s="4"/>
      <c r="AD1929" s="64"/>
      <c r="AE1929" s="64"/>
      <c r="AF1929" s="64"/>
      <c r="AG1929" s="64"/>
      <c r="AH1929" s="64"/>
      <c r="AI1929" s="64"/>
      <c r="AJ1929" s="64"/>
      <c r="AK1929" s="64"/>
      <c r="AL1929" s="64"/>
      <c r="AM1929" s="64"/>
      <c r="AN1929" s="64"/>
      <c r="AO1929" s="64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64"/>
      <c r="BB1929" s="64"/>
      <c r="BC1929" s="64"/>
      <c r="BD1929" s="64"/>
      <c r="BE1929" s="64"/>
      <c r="BF1929" s="64"/>
      <c r="BG1929" s="64"/>
      <c r="BH1929" s="64"/>
      <c r="BI1929" s="64"/>
      <c r="BJ1929" s="64"/>
      <c r="BK1929" s="64"/>
      <c r="BL1929" s="64"/>
      <c r="BM1929" s="64"/>
      <c r="BN1929" s="64"/>
      <c r="BO1929" s="64"/>
      <c r="BP1929" s="64"/>
      <c r="BQ1929" s="64"/>
      <c r="BR1929" s="64"/>
      <c r="BS1929" s="64"/>
      <c r="BT1929" s="64"/>
      <c r="BU1929" s="64"/>
      <c r="BV1929" s="64"/>
      <c r="BW1929" s="64"/>
      <c r="BX1929" s="64"/>
      <c r="BY1929" s="64"/>
      <c r="BZ1929" s="64"/>
      <c r="CA1929" s="64"/>
      <c r="CB1929" s="64"/>
      <c r="CC1929" s="64"/>
      <c r="CD1929" s="64"/>
      <c r="CE1929" s="64"/>
      <c r="CF1929" s="64"/>
      <c r="CG1929" s="64"/>
      <c r="CH1929" s="64"/>
      <c r="CI1929" s="64"/>
      <c r="CJ1929" s="64"/>
      <c r="CK1929" s="64"/>
      <c r="CL1929" s="64"/>
      <c r="CM1929" s="64"/>
      <c r="CN1929" s="64"/>
      <c r="CO1929" s="64"/>
      <c r="CP1929" s="64"/>
      <c r="CQ1929" s="64"/>
      <c r="CR1929" s="64"/>
      <c r="CS1929" s="64"/>
      <c r="CT1929" s="64"/>
      <c r="CU1929" s="64"/>
      <c r="CV1929" s="64"/>
      <c r="CW1929" s="64"/>
      <c r="CX1929" s="64"/>
      <c r="CY1929" s="64"/>
      <c r="CZ1929" s="64"/>
      <c r="DA1929" s="64"/>
      <c r="DB1929" s="64"/>
      <c r="DC1929" s="64"/>
      <c r="DD1929" s="64"/>
      <c r="DE1929" s="64"/>
      <c r="DF1929" s="64"/>
      <c r="DG1929" s="64"/>
      <c r="DH1929" s="64"/>
      <c r="DI1929" s="64"/>
      <c r="DJ1929" s="64"/>
      <c r="DK1929" s="64"/>
      <c r="DL1929" s="64"/>
      <c r="DM1929" s="64"/>
      <c r="DN1929" s="64"/>
      <c r="DO1929" s="64"/>
      <c r="DP1929" s="64"/>
      <c r="DQ1929" s="64"/>
      <c r="DR1929" s="64"/>
      <c r="DS1929" s="64"/>
      <c r="DT1929" s="64"/>
      <c r="DU1929" s="64"/>
      <c r="DV1929" s="64"/>
      <c r="DW1929" s="64"/>
      <c r="DX1929" s="64"/>
      <c r="DY1929" s="64"/>
      <c r="DZ1929" s="64"/>
      <c r="EA1929" s="64"/>
      <c r="EB1929" s="64"/>
      <c r="EC1929" s="64"/>
      <c r="ED1929" s="64"/>
      <c r="EE1929" s="64"/>
      <c r="EF1929" s="64"/>
      <c r="EG1929" s="64"/>
      <c r="EH1929" s="64"/>
      <c r="EI1929" s="64"/>
      <c r="EJ1929" s="64"/>
      <c r="EK1929" s="64"/>
      <c r="EL1929" s="64"/>
      <c r="EM1929" s="64"/>
      <c r="EN1929" s="64"/>
      <c r="EO1929" s="64"/>
      <c r="EP1929" s="64"/>
      <c r="EQ1929" s="64"/>
      <c r="ER1929" s="64"/>
      <c r="ES1929" s="64"/>
      <c r="ET1929" s="64"/>
      <c r="EU1929" s="64"/>
      <c r="EV1929" s="64"/>
      <c r="EW1929" s="64"/>
      <c r="EX1929" s="64"/>
      <c r="EY1929" s="64"/>
      <c r="EZ1929" s="64"/>
      <c r="FA1929" s="64"/>
      <c r="FB1929" s="64"/>
      <c r="FC1929" s="64"/>
      <c r="FD1929" s="64"/>
      <c r="FE1929" s="64"/>
      <c r="FF1929" s="64"/>
      <c r="FG1929" s="64"/>
      <c r="FH1929" s="64"/>
      <c r="FI1929" s="64"/>
      <c r="FJ1929" s="64"/>
      <c r="FK1929" s="64"/>
      <c r="FL1929" s="64"/>
      <c r="FM1929" s="64"/>
      <c r="FN1929" s="64"/>
      <c r="FO1929" s="64"/>
      <c r="FP1929" s="64"/>
      <c r="FQ1929" s="64"/>
      <c r="FR1929" s="64"/>
      <c r="FS1929" s="64"/>
      <c r="FT1929" s="64"/>
    </row>
    <row r="1930" spans="1:176" ht="15" x14ac:dyDescent="0.25">
      <c r="A1930" s="20">
        <f t="shared" si="445"/>
        <v>45683</v>
      </c>
      <c r="B1930" s="22">
        <f t="shared" ca="1" si="449"/>
        <v>1.2979575478610084</v>
      </c>
      <c r="C1930" s="22">
        <f t="shared" ca="1" si="446"/>
        <v>0.97614444</v>
      </c>
      <c r="D1930" s="23">
        <f ca="1">IF(A1930&lt;$B$1,VLOOKUP(A1930,[1]DI!$A$4:$B$15000,2,FALSE),0)</f>
        <v>0</v>
      </c>
      <c r="E1930" s="22">
        <f t="shared" ca="1" si="450"/>
        <v>0</v>
      </c>
      <c r="F1930" s="23">
        <f t="shared" si="451"/>
        <v>1.3</v>
      </c>
      <c r="G1930" s="24">
        <f t="shared" ca="1" si="452"/>
        <v>1</v>
      </c>
      <c r="H1930" s="22">
        <f ca="1">TRUNC(PRODUCT(G$10:G1929),15)</f>
        <v>1.7475207917733599</v>
      </c>
      <c r="I1930" s="22">
        <f t="shared" ca="1" si="453"/>
        <v>1.5015535581434301</v>
      </c>
      <c r="J1930" s="22">
        <f t="shared" ca="1" si="454"/>
        <v>1.1638085</v>
      </c>
      <c r="K1930" s="110">
        <f t="shared" ca="1" si="447"/>
        <v>0.32181310786100825</v>
      </c>
      <c r="L1930" s="115">
        <v>0</v>
      </c>
      <c r="M1930" s="67">
        <f>IF(L1930&gt;0,VLOOKUP(L1930,S$12:$AB$125,7),0)</f>
        <v>0</v>
      </c>
      <c r="N1930" s="2">
        <f t="shared" si="448"/>
        <v>0</v>
      </c>
      <c r="O1930" s="22">
        <f t="shared" ca="1" si="455"/>
        <v>0.32181310786100825</v>
      </c>
      <c r="P1930" s="25" t="str">
        <f t="shared" si="456"/>
        <v>A+J=</v>
      </c>
      <c r="Q1930" s="26">
        <f t="shared" si="457"/>
        <v>45306</v>
      </c>
      <c r="R1930" s="4"/>
      <c r="S1930" s="98"/>
      <c r="U1930" s="4"/>
      <c r="V1930" s="4"/>
      <c r="W1930" s="4"/>
      <c r="X1930" s="4"/>
      <c r="Y1930" s="4"/>
      <c r="Z1930" s="4"/>
      <c r="AA1930" s="4"/>
      <c r="AB1930" s="4"/>
      <c r="AC1930" s="4"/>
      <c r="AD1930" s="64"/>
      <c r="AE1930" s="64"/>
      <c r="AF1930" s="64"/>
      <c r="AG1930" s="64"/>
      <c r="AH1930" s="64"/>
      <c r="AI1930" s="64"/>
      <c r="AJ1930" s="64"/>
      <c r="AK1930" s="64"/>
      <c r="AL1930" s="64"/>
      <c r="AM1930" s="64"/>
      <c r="AN1930" s="64"/>
      <c r="AO1930" s="64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64"/>
      <c r="BB1930" s="64"/>
      <c r="BC1930" s="64"/>
      <c r="BD1930" s="64"/>
      <c r="BE1930" s="64"/>
      <c r="BF1930" s="64"/>
      <c r="BG1930" s="64"/>
      <c r="BH1930" s="64"/>
      <c r="BI1930" s="64"/>
      <c r="BJ1930" s="64"/>
      <c r="BK1930" s="64"/>
      <c r="BL1930" s="64"/>
      <c r="BM1930" s="64"/>
      <c r="BN1930" s="64"/>
      <c r="BO1930" s="64"/>
      <c r="BP1930" s="64"/>
      <c r="BQ1930" s="64"/>
      <c r="BR1930" s="64"/>
      <c r="BS1930" s="64"/>
      <c r="BT1930" s="64"/>
      <c r="BU1930" s="64"/>
      <c r="BV1930" s="64"/>
      <c r="BW1930" s="64"/>
      <c r="BX1930" s="64"/>
      <c r="BY1930" s="64"/>
      <c r="BZ1930" s="64"/>
      <c r="CA1930" s="64"/>
      <c r="CB1930" s="64"/>
      <c r="CC1930" s="64"/>
      <c r="CD1930" s="64"/>
      <c r="CE1930" s="64"/>
      <c r="CF1930" s="64"/>
      <c r="CG1930" s="64"/>
      <c r="CH1930" s="64"/>
      <c r="CI1930" s="64"/>
      <c r="CJ1930" s="64"/>
      <c r="CK1930" s="64"/>
      <c r="CL1930" s="64"/>
      <c r="CM1930" s="64"/>
      <c r="CN1930" s="64"/>
      <c r="CO1930" s="64"/>
      <c r="CP1930" s="64"/>
      <c r="CQ1930" s="64"/>
      <c r="CR1930" s="64"/>
      <c r="CS1930" s="64"/>
      <c r="CT1930" s="64"/>
      <c r="CU1930" s="64"/>
      <c r="CV1930" s="64"/>
      <c r="CW1930" s="64"/>
      <c r="CX1930" s="64"/>
      <c r="CY1930" s="64"/>
      <c r="CZ1930" s="64"/>
      <c r="DA1930" s="64"/>
      <c r="DB1930" s="64"/>
      <c r="DC1930" s="64"/>
      <c r="DD1930" s="64"/>
      <c r="DE1930" s="64"/>
      <c r="DF1930" s="64"/>
      <c r="DG1930" s="64"/>
      <c r="DH1930" s="64"/>
      <c r="DI1930" s="64"/>
      <c r="DJ1930" s="64"/>
      <c r="DK1930" s="64"/>
      <c r="DL1930" s="64"/>
      <c r="DM1930" s="64"/>
      <c r="DN1930" s="64"/>
      <c r="DO1930" s="64"/>
      <c r="DP1930" s="64"/>
      <c r="DQ1930" s="64"/>
      <c r="DR1930" s="64"/>
      <c r="DS1930" s="64"/>
      <c r="DT1930" s="64"/>
      <c r="DU1930" s="64"/>
      <c r="DV1930" s="64"/>
      <c r="DW1930" s="64"/>
      <c r="DX1930" s="64"/>
      <c r="DY1930" s="64"/>
      <c r="DZ1930" s="64"/>
      <c r="EA1930" s="64"/>
      <c r="EB1930" s="64"/>
      <c r="EC1930" s="64"/>
      <c r="ED1930" s="64"/>
      <c r="EE1930" s="64"/>
      <c r="EF1930" s="64"/>
      <c r="EG1930" s="64"/>
      <c r="EH1930" s="64"/>
      <c r="EI1930" s="64"/>
      <c r="EJ1930" s="64"/>
      <c r="EK1930" s="64"/>
      <c r="EL1930" s="64"/>
      <c r="EM1930" s="64"/>
      <c r="EN1930" s="64"/>
      <c r="EO1930" s="64"/>
      <c r="EP1930" s="64"/>
      <c r="EQ1930" s="64"/>
      <c r="ER1930" s="64"/>
      <c r="ES1930" s="64"/>
      <c r="ET1930" s="64"/>
      <c r="EU1930" s="64"/>
      <c r="EV1930" s="64"/>
      <c r="EW1930" s="64"/>
      <c r="EX1930" s="64"/>
      <c r="EY1930" s="64"/>
      <c r="EZ1930" s="64"/>
      <c r="FA1930" s="64"/>
      <c r="FB1930" s="64"/>
      <c r="FC1930" s="64"/>
      <c r="FD1930" s="64"/>
      <c r="FE1930" s="64"/>
      <c r="FF1930" s="64"/>
      <c r="FG1930" s="64"/>
      <c r="FH1930" s="64"/>
      <c r="FI1930" s="64"/>
      <c r="FJ1930" s="64"/>
      <c r="FK1930" s="64"/>
      <c r="FL1930" s="64"/>
      <c r="FM1930" s="64"/>
      <c r="FN1930" s="64"/>
      <c r="FO1930" s="64"/>
      <c r="FP1930" s="64"/>
      <c r="FQ1930" s="64"/>
      <c r="FR1930" s="64"/>
      <c r="FS1930" s="64"/>
      <c r="FT1930" s="64"/>
    </row>
    <row r="1931" spans="1:176" ht="15" x14ac:dyDescent="0.25">
      <c r="A1931" s="20">
        <f t="shared" ref="A1931:A1994" si="458">(A1930+1)</f>
        <v>45684</v>
      </c>
      <c r="B1931" s="22">
        <f t="shared" ca="1" si="449"/>
        <v>1.2979575478610084</v>
      </c>
      <c r="C1931" s="22">
        <f t="shared" ca="1" si="446"/>
        <v>0.97614444</v>
      </c>
      <c r="D1931" s="23">
        <f ca="1">IF(A1931&lt;$B$1,VLOOKUP(A1931,[1]DI!$A$4:$B$15000,2,FALSE),0)</f>
        <v>0.1215</v>
      </c>
      <c r="E1931" s="22">
        <f t="shared" ca="1" si="450"/>
        <v>4.5512999999999999E-4</v>
      </c>
      <c r="F1931" s="23">
        <f t="shared" si="451"/>
        <v>1.3</v>
      </c>
      <c r="G1931" s="24">
        <f t="shared" ca="1" si="452"/>
        <v>1.0005916690000001</v>
      </c>
      <c r="H1931" s="22">
        <f ca="1">TRUNC(PRODUCT(G$10:G1930),15)</f>
        <v>1.7475207917733599</v>
      </c>
      <c r="I1931" s="22">
        <f t="shared" ca="1" si="453"/>
        <v>1.5015535581434301</v>
      </c>
      <c r="J1931" s="22">
        <f t="shared" ca="1" si="454"/>
        <v>1.1638085</v>
      </c>
      <c r="K1931" s="110">
        <f t="shared" ca="1" si="447"/>
        <v>0.32181310786100825</v>
      </c>
      <c r="L1931" s="115">
        <v>0</v>
      </c>
      <c r="M1931" s="67">
        <f>IF(L1931&gt;0,VLOOKUP(L1931,S$12:$AB$125,7),0)</f>
        <v>0</v>
      </c>
      <c r="N1931" s="2">
        <f t="shared" si="448"/>
        <v>0</v>
      </c>
      <c r="O1931" s="22">
        <f t="shared" ca="1" si="455"/>
        <v>0.32181310786100825</v>
      </c>
      <c r="P1931" s="25" t="str">
        <f t="shared" si="456"/>
        <v>A+J=</v>
      </c>
      <c r="Q1931" s="26">
        <f t="shared" si="457"/>
        <v>45306</v>
      </c>
      <c r="R1931" s="4"/>
      <c r="S1931" s="98"/>
      <c r="U1931" s="4"/>
      <c r="V1931" s="4"/>
      <c r="W1931" s="4"/>
      <c r="X1931" s="4"/>
      <c r="Y1931" s="4"/>
      <c r="Z1931" s="4"/>
      <c r="AA1931" s="4"/>
      <c r="AB1931" s="4"/>
      <c r="AC1931" s="4"/>
      <c r="AD1931" s="64"/>
      <c r="AE1931" s="64"/>
      <c r="AF1931" s="64"/>
      <c r="AG1931" s="64"/>
      <c r="AH1931" s="64"/>
      <c r="AI1931" s="64"/>
      <c r="AJ1931" s="64"/>
      <c r="AK1931" s="64"/>
      <c r="AL1931" s="64"/>
      <c r="AM1931" s="64"/>
      <c r="AN1931" s="64"/>
      <c r="AO1931" s="64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64"/>
      <c r="BB1931" s="64"/>
      <c r="BC1931" s="64"/>
      <c r="BD1931" s="64"/>
      <c r="BE1931" s="64"/>
      <c r="BF1931" s="64"/>
      <c r="BG1931" s="64"/>
      <c r="BH1931" s="64"/>
      <c r="BI1931" s="64"/>
      <c r="BJ1931" s="64"/>
      <c r="BK1931" s="64"/>
      <c r="BL1931" s="64"/>
      <c r="BM1931" s="64"/>
      <c r="BN1931" s="64"/>
      <c r="BO1931" s="64"/>
      <c r="BP1931" s="64"/>
      <c r="BQ1931" s="64"/>
      <c r="BR1931" s="64"/>
      <c r="BS1931" s="64"/>
      <c r="BT1931" s="64"/>
      <c r="BU1931" s="64"/>
      <c r="BV1931" s="64"/>
      <c r="BW1931" s="64"/>
      <c r="BX1931" s="64"/>
      <c r="BY1931" s="64"/>
      <c r="BZ1931" s="64"/>
      <c r="CA1931" s="64"/>
      <c r="CB1931" s="64"/>
      <c r="CC1931" s="64"/>
      <c r="CD1931" s="64"/>
      <c r="CE1931" s="64"/>
      <c r="CF1931" s="64"/>
      <c r="CG1931" s="64"/>
      <c r="CH1931" s="64"/>
      <c r="CI1931" s="64"/>
      <c r="CJ1931" s="64"/>
      <c r="CK1931" s="64"/>
      <c r="CL1931" s="64"/>
      <c r="CM1931" s="64"/>
      <c r="CN1931" s="64"/>
      <c r="CO1931" s="64"/>
      <c r="CP1931" s="64"/>
      <c r="CQ1931" s="64"/>
      <c r="CR1931" s="64"/>
      <c r="CS1931" s="64"/>
      <c r="CT1931" s="64"/>
      <c r="CU1931" s="64"/>
      <c r="CV1931" s="64"/>
      <c r="CW1931" s="64"/>
      <c r="CX1931" s="64"/>
      <c r="CY1931" s="64"/>
      <c r="CZ1931" s="64"/>
      <c r="DA1931" s="64"/>
      <c r="DB1931" s="64"/>
      <c r="DC1931" s="64"/>
      <c r="DD1931" s="64"/>
      <c r="DE1931" s="64"/>
      <c r="DF1931" s="64"/>
      <c r="DG1931" s="64"/>
      <c r="DH1931" s="64"/>
      <c r="DI1931" s="64"/>
      <c r="DJ1931" s="64"/>
      <c r="DK1931" s="64"/>
      <c r="DL1931" s="64"/>
      <c r="DM1931" s="64"/>
      <c r="DN1931" s="64"/>
      <c r="DO1931" s="64"/>
      <c r="DP1931" s="64"/>
      <c r="DQ1931" s="64"/>
      <c r="DR1931" s="64"/>
      <c r="DS1931" s="64"/>
      <c r="DT1931" s="64"/>
      <c r="DU1931" s="64"/>
      <c r="DV1931" s="64"/>
      <c r="DW1931" s="64"/>
      <c r="DX1931" s="64"/>
      <c r="DY1931" s="64"/>
      <c r="DZ1931" s="64"/>
      <c r="EA1931" s="64"/>
      <c r="EB1931" s="64"/>
      <c r="EC1931" s="64"/>
      <c r="ED1931" s="64"/>
      <c r="EE1931" s="64"/>
      <c r="EF1931" s="64"/>
      <c r="EG1931" s="64"/>
      <c r="EH1931" s="64"/>
      <c r="EI1931" s="64"/>
      <c r="EJ1931" s="64"/>
      <c r="EK1931" s="64"/>
      <c r="EL1931" s="64"/>
      <c r="EM1931" s="64"/>
      <c r="EN1931" s="64"/>
      <c r="EO1931" s="64"/>
      <c r="EP1931" s="64"/>
      <c r="EQ1931" s="64"/>
      <c r="ER1931" s="64"/>
      <c r="ES1931" s="64"/>
      <c r="ET1931" s="64"/>
      <c r="EU1931" s="64"/>
      <c r="EV1931" s="64"/>
      <c r="EW1931" s="64"/>
      <c r="EX1931" s="64"/>
      <c r="EY1931" s="64"/>
      <c r="EZ1931" s="64"/>
      <c r="FA1931" s="64"/>
      <c r="FB1931" s="64"/>
      <c r="FC1931" s="64"/>
      <c r="FD1931" s="64"/>
      <c r="FE1931" s="64"/>
      <c r="FF1931" s="64"/>
      <c r="FG1931" s="64"/>
      <c r="FH1931" s="64"/>
      <c r="FI1931" s="64"/>
      <c r="FJ1931" s="64"/>
      <c r="FK1931" s="64"/>
      <c r="FL1931" s="64"/>
      <c r="FM1931" s="64"/>
      <c r="FN1931" s="64"/>
      <c r="FO1931" s="64"/>
      <c r="FP1931" s="64"/>
      <c r="FQ1931" s="64"/>
      <c r="FR1931" s="64"/>
      <c r="FS1931" s="64"/>
      <c r="FT1931" s="64"/>
    </row>
    <row r="1932" spans="1:176" ht="15" x14ac:dyDescent="0.25">
      <c r="A1932" s="20">
        <f t="shared" si="458"/>
        <v>45685</v>
      </c>
      <c r="B1932" s="22">
        <f t="shared" ca="1" si="449"/>
        <v>1.298725506465761</v>
      </c>
      <c r="C1932" s="22">
        <f t="shared" ca="1" si="446"/>
        <v>0.97614444</v>
      </c>
      <c r="D1932" s="23">
        <f ca="1">IF(A1932&lt;$B$1,VLOOKUP(A1932,[1]DI!$A$4:$B$15000,2,FALSE),0)</f>
        <v>0.1215</v>
      </c>
      <c r="E1932" s="22">
        <f t="shared" ca="1" si="450"/>
        <v>4.5512999999999999E-4</v>
      </c>
      <c r="F1932" s="23">
        <f t="shared" si="451"/>
        <v>1.3</v>
      </c>
      <c r="G1932" s="24">
        <f t="shared" ca="1" si="452"/>
        <v>1.0005916690000001</v>
      </c>
      <c r="H1932" s="22">
        <f ca="1">TRUNC(PRODUCT(G$10:G1931),15)</f>
        <v>1.74855474565271</v>
      </c>
      <c r="I1932" s="22">
        <f t="shared" ca="1" si="453"/>
        <v>1.5015535581434301</v>
      </c>
      <c r="J1932" s="22">
        <f t="shared" ca="1" si="454"/>
        <v>1.16449709</v>
      </c>
      <c r="K1932" s="110">
        <f t="shared" ca="1" si="447"/>
        <v>0.32258106646576112</v>
      </c>
      <c r="L1932" s="115">
        <v>0</v>
      </c>
      <c r="M1932" s="67">
        <f>IF(L1932&gt;0,VLOOKUP(L1932,S$12:$AB$125,7),0)</f>
        <v>0</v>
      </c>
      <c r="N1932" s="2">
        <f t="shared" si="448"/>
        <v>0</v>
      </c>
      <c r="O1932" s="22">
        <f t="shared" ca="1" si="455"/>
        <v>0.32258106646576112</v>
      </c>
      <c r="P1932" s="25" t="str">
        <f t="shared" si="456"/>
        <v>A+J=</v>
      </c>
      <c r="Q1932" s="26">
        <f t="shared" si="457"/>
        <v>45306</v>
      </c>
      <c r="R1932" s="4"/>
      <c r="S1932" s="98"/>
      <c r="U1932" s="4"/>
      <c r="V1932" s="4"/>
      <c r="W1932" s="4"/>
      <c r="X1932" s="4"/>
      <c r="Y1932" s="4"/>
      <c r="Z1932" s="4"/>
      <c r="AA1932" s="4"/>
      <c r="AB1932" s="4"/>
      <c r="AC1932" s="4"/>
      <c r="AD1932" s="64"/>
      <c r="AE1932" s="64"/>
      <c r="AF1932" s="64"/>
      <c r="AG1932" s="64"/>
      <c r="AH1932" s="64"/>
      <c r="AI1932" s="64"/>
      <c r="AJ1932" s="64"/>
      <c r="AK1932" s="64"/>
      <c r="AL1932" s="64"/>
      <c r="AM1932" s="64"/>
      <c r="AN1932" s="64"/>
      <c r="AO1932" s="64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64"/>
      <c r="BB1932" s="64"/>
      <c r="BC1932" s="64"/>
      <c r="BD1932" s="64"/>
      <c r="BE1932" s="64"/>
      <c r="BF1932" s="64"/>
      <c r="BG1932" s="64"/>
      <c r="BH1932" s="64"/>
      <c r="BI1932" s="64"/>
      <c r="BJ1932" s="64"/>
      <c r="BK1932" s="64"/>
      <c r="BL1932" s="64"/>
      <c r="BM1932" s="64"/>
      <c r="BN1932" s="64"/>
      <c r="BO1932" s="64"/>
      <c r="BP1932" s="64"/>
      <c r="BQ1932" s="64"/>
      <c r="BR1932" s="64"/>
      <c r="BS1932" s="64"/>
      <c r="BT1932" s="64"/>
      <c r="BU1932" s="64"/>
      <c r="BV1932" s="64"/>
      <c r="BW1932" s="64"/>
      <c r="BX1932" s="64"/>
      <c r="BY1932" s="64"/>
      <c r="BZ1932" s="64"/>
      <c r="CA1932" s="64"/>
      <c r="CB1932" s="64"/>
      <c r="CC1932" s="64"/>
      <c r="CD1932" s="64"/>
      <c r="CE1932" s="64"/>
      <c r="CF1932" s="64"/>
      <c r="CG1932" s="64"/>
      <c r="CH1932" s="64"/>
      <c r="CI1932" s="64"/>
      <c r="CJ1932" s="64"/>
      <c r="CK1932" s="64"/>
      <c r="CL1932" s="64"/>
      <c r="CM1932" s="64"/>
      <c r="CN1932" s="64"/>
      <c r="CO1932" s="64"/>
      <c r="CP1932" s="64"/>
      <c r="CQ1932" s="64"/>
      <c r="CR1932" s="64"/>
      <c r="CS1932" s="64"/>
      <c r="CT1932" s="64"/>
      <c r="CU1932" s="64"/>
      <c r="CV1932" s="64"/>
      <c r="CW1932" s="64"/>
      <c r="CX1932" s="64"/>
      <c r="CY1932" s="64"/>
      <c r="CZ1932" s="64"/>
      <c r="DA1932" s="64"/>
      <c r="DB1932" s="64"/>
      <c r="DC1932" s="64"/>
      <c r="DD1932" s="64"/>
      <c r="DE1932" s="64"/>
      <c r="DF1932" s="64"/>
      <c r="DG1932" s="64"/>
      <c r="DH1932" s="64"/>
      <c r="DI1932" s="64"/>
      <c r="DJ1932" s="64"/>
      <c r="DK1932" s="64"/>
      <c r="DL1932" s="64"/>
      <c r="DM1932" s="64"/>
      <c r="DN1932" s="64"/>
      <c r="DO1932" s="64"/>
      <c r="DP1932" s="64"/>
      <c r="DQ1932" s="64"/>
      <c r="DR1932" s="64"/>
      <c r="DS1932" s="64"/>
      <c r="DT1932" s="64"/>
      <c r="DU1932" s="64"/>
      <c r="DV1932" s="64"/>
      <c r="DW1932" s="64"/>
      <c r="DX1932" s="64"/>
      <c r="DY1932" s="64"/>
      <c r="DZ1932" s="64"/>
      <c r="EA1932" s="64"/>
      <c r="EB1932" s="64"/>
      <c r="EC1932" s="64"/>
      <c r="ED1932" s="64"/>
      <c r="EE1932" s="64"/>
      <c r="EF1932" s="64"/>
      <c r="EG1932" s="64"/>
      <c r="EH1932" s="64"/>
      <c r="EI1932" s="64"/>
      <c r="EJ1932" s="64"/>
      <c r="EK1932" s="64"/>
      <c r="EL1932" s="64"/>
      <c r="EM1932" s="64"/>
      <c r="EN1932" s="64"/>
      <c r="EO1932" s="64"/>
      <c r="EP1932" s="64"/>
      <c r="EQ1932" s="64"/>
      <c r="ER1932" s="64"/>
      <c r="ES1932" s="64"/>
      <c r="ET1932" s="64"/>
      <c r="EU1932" s="64"/>
      <c r="EV1932" s="64"/>
      <c r="EW1932" s="64"/>
      <c r="EX1932" s="64"/>
      <c r="EY1932" s="64"/>
      <c r="EZ1932" s="64"/>
      <c r="FA1932" s="64"/>
      <c r="FB1932" s="64"/>
      <c r="FC1932" s="64"/>
      <c r="FD1932" s="64"/>
      <c r="FE1932" s="64"/>
      <c r="FF1932" s="64"/>
      <c r="FG1932" s="64"/>
      <c r="FH1932" s="64"/>
      <c r="FI1932" s="64"/>
      <c r="FJ1932" s="64"/>
      <c r="FK1932" s="64"/>
      <c r="FL1932" s="64"/>
      <c r="FM1932" s="64"/>
      <c r="FN1932" s="64"/>
      <c r="FO1932" s="64"/>
      <c r="FP1932" s="64"/>
      <c r="FQ1932" s="64"/>
      <c r="FR1932" s="64"/>
      <c r="FS1932" s="64"/>
      <c r="FT1932" s="64"/>
    </row>
    <row r="1933" spans="1:176" ht="15" x14ac:dyDescent="0.25">
      <c r="A1933" s="20">
        <f t="shared" si="458"/>
        <v>45686</v>
      </c>
      <c r="B1933" s="22">
        <f t="shared" ca="1" si="449"/>
        <v>1.2994939207196547</v>
      </c>
      <c r="C1933" s="22">
        <f t="shared" ca="1" si="446"/>
        <v>0.97614444</v>
      </c>
      <c r="D1933" s="23">
        <f ca="1">IF(A1933&lt;$B$1,VLOOKUP(A1933,[1]DI!$A$4:$B$15000,2,FALSE),0)</f>
        <v>0.1215</v>
      </c>
      <c r="E1933" s="22">
        <f t="shared" ca="1" si="450"/>
        <v>4.5512999999999999E-4</v>
      </c>
      <c r="F1933" s="23">
        <f t="shared" si="451"/>
        <v>1.3</v>
      </c>
      <c r="G1933" s="24">
        <f t="shared" ca="1" si="452"/>
        <v>1.0005916690000001</v>
      </c>
      <c r="H1933" s="22">
        <f ca="1">TRUNC(PRODUCT(G$10:G1932),15)</f>
        <v>1.7495893112905201</v>
      </c>
      <c r="I1933" s="22">
        <f t="shared" ca="1" si="453"/>
        <v>1.5015535581434301</v>
      </c>
      <c r="J1933" s="22">
        <f t="shared" ca="1" si="454"/>
        <v>1.16518608</v>
      </c>
      <c r="K1933" s="110">
        <f t="shared" ca="1" si="447"/>
        <v>0.3233494807196548</v>
      </c>
      <c r="L1933" s="115">
        <v>0</v>
      </c>
      <c r="M1933" s="67">
        <f>IF(L1933&gt;0,VLOOKUP(L1933,S$12:$AB$125,7),0)</f>
        <v>0</v>
      </c>
      <c r="N1933" s="2">
        <f t="shared" si="448"/>
        <v>0</v>
      </c>
      <c r="O1933" s="22">
        <f t="shared" ca="1" si="455"/>
        <v>0.3233494807196548</v>
      </c>
      <c r="P1933" s="25" t="str">
        <f t="shared" si="456"/>
        <v>A+J=</v>
      </c>
      <c r="Q1933" s="26">
        <f t="shared" si="457"/>
        <v>45306</v>
      </c>
      <c r="R1933" s="4"/>
      <c r="S1933" s="98"/>
      <c r="U1933" s="4"/>
      <c r="V1933" s="4"/>
      <c r="W1933" s="4"/>
      <c r="X1933" s="4"/>
      <c r="Y1933" s="4"/>
      <c r="Z1933" s="4"/>
      <c r="AA1933" s="4"/>
      <c r="AB1933" s="4"/>
      <c r="AC1933" s="4"/>
      <c r="AD1933" s="64"/>
      <c r="AE1933" s="64"/>
      <c r="AF1933" s="64"/>
      <c r="AG1933" s="64"/>
      <c r="AH1933" s="64"/>
      <c r="AI1933" s="64"/>
      <c r="AJ1933" s="64"/>
      <c r="AK1933" s="64"/>
      <c r="AL1933" s="64"/>
      <c r="AM1933" s="64"/>
      <c r="AN1933" s="64"/>
      <c r="AO1933" s="64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64"/>
      <c r="BB1933" s="64"/>
      <c r="BC1933" s="64"/>
      <c r="BD1933" s="64"/>
      <c r="BE1933" s="64"/>
      <c r="BF1933" s="64"/>
      <c r="BG1933" s="64"/>
      <c r="BH1933" s="64"/>
      <c r="BI1933" s="64"/>
      <c r="BJ1933" s="64"/>
      <c r="BK1933" s="64"/>
      <c r="BL1933" s="64"/>
      <c r="BM1933" s="64"/>
      <c r="BN1933" s="64"/>
      <c r="BO1933" s="64"/>
      <c r="BP1933" s="64"/>
      <c r="BQ1933" s="64"/>
      <c r="BR1933" s="64"/>
      <c r="BS1933" s="64"/>
      <c r="BT1933" s="64"/>
      <c r="BU1933" s="64"/>
      <c r="BV1933" s="64"/>
      <c r="BW1933" s="64"/>
      <c r="BX1933" s="64"/>
      <c r="BY1933" s="64"/>
      <c r="BZ1933" s="64"/>
      <c r="CA1933" s="64"/>
      <c r="CB1933" s="64"/>
      <c r="CC1933" s="64"/>
      <c r="CD1933" s="64"/>
      <c r="CE1933" s="64"/>
      <c r="CF1933" s="64"/>
      <c r="CG1933" s="64"/>
      <c r="CH1933" s="64"/>
      <c r="CI1933" s="64"/>
      <c r="CJ1933" s="64"/>
      <c r="CK1933" s="64"/>
      <c r="CL1933" s="64"/>
      <c r="CM1933" s="64"/>
      <c r="CN1933" s="64"/>
      <c r="CO1933" s="64"/>
      <c r="CP1933" s="64"/>
      <c r="CQ1933" s="64"/>
      <c r="CR1933" s="64"/>
      <c r="CS1933" s="64"/>
      <c r="CT1933" s="64"/>
      <c r="CU1933" s="64"/>
      <c r="CV1933" s="64"/>
      <c r="CW1933" s="64"/>
      <c r="CX1933" s="64"/>
      <c r="CY1933" s="64"/>
      <c r="CZ1933" s="64"/>
      <c r="DA1933" s="64"/>
      <c r="DB1933" s="64"/>
      <c r="DC1933" s="64"/>
      <c r="DD1933" s="64"/>
      <c r="DE1933" s="64"/>
      <c r="DF1933" s="64"/>
      <c r="DG1933" s="64"/>
      <c r="DH1933" s="64"/>
      <c r="DI1933" s="64"/>
      <c r="DJ1933" s="64"/>
      <c r="DK1933" s="64"/>
      <c r="DL1933" s="64"/>
      <c r="DM1933" s="64"/>
      <c r="DN1933" s="64"/>
      <c r="DO1933" s="64"/>
      <c r="DP1933" s="64"/>
      <c r="DQ1933" s="64"/>
      <c r="DR1933" s="64"/>
      <c r="DS1933" s="64"/>
      <c r="DT1933" s="64"/>
      <c r="DU1933" s="64"/>
      <c r="DV1933" s="64"/>
      <c r="DW1933" s="64"/>
      <c r="DX1933" s="64"/>
      <c r="DY1933" s="64"/>
      <c r="DZ1933" s="64"/>
      <c r="EA1933" s="64"/>
      <c r="EB1933" s="64"/>
      <c r="EC1933" s="64"/>
      <c r="ED1933" s="64"/>
      <c r="EE1933" s="64"/>
      <c r="EF1933" s="64"/>
      <c r="EG1933" s="64"/>
      <c r="EH1933" s="64"/>
      <c r="EI1933" s="64"/>
      <c r="EJ1933" s="64"/>
      <c r="EK1933" s="64"/>
      <c r="EL1933" s="64"/>
      <c r="EM1933" s="64"/>
      <c r="EN1933" s="64"/>
      <c r="EO1933" s="64"/>
      <c r="EP1933" s="64"/>
      <c r="EQ1933" s="64"/>
      <c r="ER1933" s="64"/>
      <c r="ES1933" s="64"/>
      <c r="ET1933" s="64"/>
      <c r="EU1933" s="64"/>
      <c r="EV1933" s="64"/>
      <c r="EW1933" s="64"/>
      <c r="EX1933" s="64"/>
      <c r="EY1933" s="64"/>
      <c r="EZ1933" s="64"/>
      <c r="FA1933" s="64"/>
      <c r="FB1933" s="64"/>
      <c r="FC1933" s="64"/>
      <c r="FD1933" s="64"/>
      <c r="FE1933" s="64"/>
      <c r="FF1933" s="64"/>
      <c r="FG1933" s="64"/>
      <c r="FH1933" s="64"/>
      <c r="FI1933" s="64"/>
      <c r="FJ1933" s="64"/>
      <c r="FK1933" s="64"/>
      <c r="FL1933" s="64"/>
      <c r="FM1933" s="64"/>
      <c r="FN1933" s="64"/>
      <c r="FO1933" s="64"/>
      <c r="FP1933" s="64"/>
      <c r="FQ1933" s="64"/>
      <c r="FR1933" s="64"/>
      <c r="FS1933" s="64"/>
      <c r="FT1933" s="64"/>
    </row>
    <row r="1934" spans="1:176" ht="15" x14ac:dyDescent="0.25">
      <c r="A1934" s="20">
        <f t="shared" si="458"/>
        <v>45687</v>
      </c>
      <c r="B1934" s="22">
        <f t="shared" ca="1" si="449"/>
        <v>1.3002627934051465</v>
      </c>
      <c r="C1934" s="22">
        <f t="shared" ca="1" si="446"/>
        <v>0.97614444</v>
      </c>
      <c r="D1934" s="23">
        <f ca="1">IF(A1934&lt;$B$1,VLOOKUP(A1934,[1]DI!$A$4:$B$15000,2,FALSE),0)</f>
        <v>0.13150000000000001</v>
      </c>
      <c r="E1934" s="22">
        <f t="shared" ca="1" si="450"/>
        <v>4.9036999999999996E-4</v>
      </c>
      <c r="F1934" s="23">
        <f t="shared" si="451"/>
        <v>1.3</v>
      </c>
      <c r="G1934" s="24">
        <f t="shared" ca="1" si="452"/>
        <v>1.0006374810000001</v>
      </c>
      <c r="H1934" s="22">
        <f ca="1">TRUNC(PRODUCT(G$10:G1933),15)</f>
        <v>1.7506244890487399</v>
      </c>
      <c r="I1934" s="22">
        <f t="shared" ca="1" si="453"/>
        <v>1.5015535581434301</v>
      </c>
      <c r="J1934" s="22">
        <f t="shared" ca="1" si="454"/>
        <v>1.1658754899999999</v>
      </c>
      <c r="K1934" s="110">
        <f t="shared" ca="1" si="447"/>
        <v>0.32411835340514639</v>
      </c>
      <c r="L1934" s="115">
        <v>0</v>
      </c>
      <c r="M1934" s="67">
        <f>IF(L1934&gt;0,VLOOKUP(L1934,S$12:$AB$125,7),0)</f>
        <v>0</v>
      </c>
      <c r="N1934" s="2">
        <f t="shared" si="448"/>
        <v>0</v>
      </c>
      <c r="O1934" s="22">
        <f t="shared" ca="1" si="455"/>
        <v>0.32411835340514639</v>
      </c>
      <c r="P1934" s="25" t="str">
        <f t="shared" si="456"/>
        <v>A+J=</v>
      </c>
      <c r="Q1934" s="26">
        <f t="shared" si="457"/>
        <v>45306</v>
      </c>
      <c r="R1934" s="4"/>
      <c r="S1934" s="98"/>
      <c r="U1934" s="4"/>
      <c r="V1934" s="4"/>
      <c r="W1934" s="4"/>
      <c r="X1934" s="4"/>
      <c r="Y1934" s="4"/>
      <c r="Z1934" s="4"/>
      <c r="AA1934" s="4"/>
      <c r="AB1934" s="4"/>
      <c r="AC1934" s="4"/>
      <c r="AD1934" s="64"/>
      <c r="AE1934" s="64"/>
      <c r="AF1934" s="64"/>
      <c r="AG1934" s="64"/>
      <c r="AH1934" s="64"/>
      <c r="AI1934" s="64"/>
      <c r="AJ1934" s="64"/>
      <c r="AK1934" s="64"/>
      <c r="AL1934" s="64"/>
      <c r="AM1934" s="64"/>
      <c r="AN1934" s="64"/>
      <c r="AO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64"/>
      <c r="BB1934" s="64"/>
      <c r="BC1934" s="64"/>
      <c r="BD1934" s="64"/>
      <c r="BE1934" s="64"/>
      <c r="BF1934" s="64"/>
      <c r="BG1934" s="64"/>
      <c r="BH1934" s="64"/>
      <c r="BI1934" s="64"/>
      <c r="BJ1934" s="64"/>
      <c r="BK1934" s="64"/>
      <c r="BL1934" s="64"/>
      <c r="BM1934" s="64"/>
      <c r="BN1934" s="64"/>
      <c r="BO1934" s="64"/>
      <c r="BP1934" s="64"/>
      <c r="BQ1934" s="64"/>
      <c r="BR1934" s="64"/>
      <c r="BS1934" s="64"/>
      <c r="BT1934" s="64"/>
      <c r="BU1934" s="64"/>
      <c r="BV1934" s="64"/>
      <c r="BW1934" s="64"/>
      <c r="BX1934" s="64"/>
      <c r="BY1934" s="64"/>
      <c r="BZ1934" s="64"/>
      <c r="CA1934" s="64"/>
      <c r="CB1934" s="64"/>
      <c r="CC1934" s="64"/>
      <c r="CD1934" s="64"/>
      <c r="CE1934" s="64"/>
      <c r="CF1934" s="64"/>
      <c r="CG1934" s="64"/>
      <c r="CH1934" s="64"/>
      <c r="CI1934" s="64"/>
      <c r="CJ1934" s="64"/>
      <c r="CK1934" s="64"/>
      <c r="CL1934" s="64"/>
      <c r="CM1934" s="64"/>
      <c r="CN1934" s="64"/>
      <c r="CO1934" s="64"/>
      <c r="CP1934" s="64"/>
      <c r="CQ1934" s="64"/>
      <c r="CR1934" s="64"/>
      <c r="CS1934" s="64"/>
      <c r="CT1934" s="64"/>
      <c r="CU1934" s="64"/>
      <c r="CV1934" s="64"/>
      <c r="CW1934" s="64"/>
      <c r="CX1934" s="64"/>
      <c r="CY1934" s="64"/>
      <c r="CZ1934" s="64"/>
      <c r="DA1934" s="64"/>
      <c r="DB1934" s="64"/>
      <c r="DC1934" s="64"/>
      <c r="DD1934" s="64"/>
      <c r="DE1934" s="64"/>
      <c r="DF1934" s="64"/>
      <c r="DG1934" s="64"/>
      <c r="DH1934" s="64"/>
      <c r="DI1934" s="64"/>
      <c r="DJ1934" s="64"/>
      <c r="DK1934" s="64"/>
      <c r="DL1934" s="64"/>
      <c r="DM1934" s="64"/>
      <c r="DN1934" s="64"/>
      <c r="DO1934" s="64"/>
      <c r="DP1934" s="64"/>
      <c r="DQ1934" s="64"/>
      <c r="DR1934" s="64"/>
      <c r="DS1934" s="64"/>
      <c r="DT1934" s="64"/>
      <c r="DU1934" s="64"/>
      <c r="DV1934" s="64"/>
      <c r="DW1934" s="64"/>
      <c r="DX1934" s="64"/>
      <c r="DY1934" s="64"/>
      <c r="DZ1934" s="64"/>
      <c r="EA1934" s="64"/>
      <c r="EB1934" s="64"/>
      <c r="EC1934" s="64"/>
      <c r="ED1934" s="64"/>
      <c r="EE1934" s="64"/>
      <c r="EF1934" s="64"/>
      <c r="EG1934" s="64"/>
      <c r="EH1934" s="64"/>
      <c r="EI1934" s="64"/>
      <c r="EJ1934" s="64"/>
      <c r="EK1934" s="64"/>
      <c r="EL1934" s="64"/>
      <c r="EM1934" s="64"/>
      <c r="EN1934" s="64"/>
      <c r="EO1934" s="64"/>
      <c r="EP1934" s="64"/>
      <c r="EQ1934" s="64"/>
      <c r="ER1934" s="64"/>
      <c r="ES1934" s="64"/>
      <c r="ET1934" s="64"/>
      <c r="EU1934" s="64"/>
      <c r="EV1934" s="64"/>
      <c r="EW1934" s="64"/>
      <c r="EX1934" s="64"/>
      <c r="EY1934" s="64"/>
      <c r="EZ1934" s="64"/>
      <c r="FA1934" s="64"/>
      <c r="FB1934" s="64"/>
      <c r="FC1934" s="64"/>
      <c r="FD1934" s="64"/>
      <c r="FE1934" s="64"/>
      <c r="FF1934" s="64"/>
      <c r="FG1934" s="64"/>
      <c r="FH1934" s="64"/>
      <c r="FI1934" s="64"/>
      <c r="FJ1934" s="64"/>
      <c r="FK1934" s="64"/>
      <c r="FL1934" s="64"/>
      <c r="FM1934" s="64"/>
      <c r="FN1934" s="64"/>
      <c r="FO1934" s="64"/>
      <c r="FP1934" s="64"/>
      <c r="FQ1934" s="64"/>
      <c r="FR1934" s="64"/>
      <c r="FS1934" s="64"/>
      <c r="FT1934" s="64"/>
    </row>
    <row r="1935" spans="1:176" ht="15" x14ac:dyDescent="0.25">
      <c r="A1935" s="20">
        <f t="shared" si="458"/>
        <v>45688</v>
      </c>
      <c r="B1935" s="22">
        <f t="shared" ca="1" si="449"/>
        <v>1.3010916822913114</v>
      </c>
      <c r="C1935" s="22">
        <f t="shared" ca="1" si="446"/>
        <v>0.97614444</v>
      </c>
      <c r="D1935" s="23">
        <f ca="1">IF(A1935&lt;$B$1,VLOOKUP(A1935,[1]DI!$A$4:$B$15000,2,FALSE),0)</f>
        <v>0.13150000000000001</v>
      </c>
      <c r="E1935" s="22">
        <f t="shared" ca="1" si="450"/>
        <v>4.9036999999999996E-4</v>
      </c>
      <c r="F1935" s="23">
        <f t="shared" si="451"/>
        <v>1.3</v>
      </c>
      <c r="G1935" s="24">
        <f t="shared" ca="1" si="452"/>
        <v>1.0006374810000001</v>
      </c>
      <c r="H1935" s="22">
        <f ca="1">TRUNC(PRODUCT(G$10:G1934),15)</f>
        <v>1.7517404788986399</v>
      </c>
      <c r="I1935" s="22">
        <f t="shared" ca="1" si="453"/>
        <v>1.5015535581434301</v>
      </c>
      <c r="J1935" s="22">
        <f t="shared" ca="1" si="454"/>
        <v>1.1666187100000001</v>
      </c>
      <c r="K1935" s="110">
        <f t="shared" ca="1" si="447"/>
        <v>0.3249472422913115</v>
      </c>
      <c r="L1935" s="115">
        <v>0</v>
      </c>
      <c r="M1935" s="67">
        <f>IF(L1935&gt;0,VLOOKUP(L1935,S$12:$AB$125,7),0)</f>
        <v>0</v>
      </c>
      <c r="N1935" s="2">
        <f t="shared" si="448"/>
        <v>0</v>
      </c>
      <c r="O1935" s="22">
        <f t="shared" ca="1" si="455"/>
        <v>0.3249472422913115</v>
      </c>
      <c r="P1935" s="25" t="str">
        <f t="shared" si="456"/>
        <v>A+J=</v>
      </c>
      <c r="Q1935" s="26">
        <f t="shared" si="457"/>
        <v>45306</v>
      </c>
      <c r="R1935" s="4"/>
      <c r="S1935" s="98"/>
      <c r="U1935" s="4"/>
      <c r="V1935" s="4"/>
      <c r="W1935" s="4"/>
      <c r="X1935" s="4"/>
      <c r="Y1935" s="4"/>
      <c r="Z1935" s="4"/>
      <c r="AA1935" s="4"/>
      <c r="AB1935" s="4"/>
      <c r="AC1935" s="4"/>
      <c r="AD1935" s="64"/>
      <c r="AE1935" s="64"/>
      <c r="AF1935" s="64"/>
      <c r="AG1935" s="64"/>
      <c r="AH1935" s="64"/>
      <c r="AI1935" s="64"/>
      <c r="AJ1935" s="64"/>
      <c r="AK1935" s="64"/>
      <c r="AL1935" s="64"/>
      <c r="AM1935" s="64"/>
      <c r="AN1935" s="64"/>
      <c r="AO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64"/>
      <c r="BB1935" s="64"/>
      <c r="BC1935" s="64"/>
      <c r="BD1935" s="64"/>
      <c r="BE1935" s="64"/>
      <c r="BF1935" s="64"/>
      <c r="BG1935" s="64"/>
      <c r="BH1935" s="64"/>
      <c r="BI1935" s="64"/>
      <c r="BJ1935" s="64"/>
      <c r="BK1935" s="64"/>
      <c r="BL1935" s="64"/>
      <c r="BM1935" s="64"/>
      <c r="BN1935" s="64"/>
      <c r="BO1935" s="64"/>
      <c r="BP1935" s="64"/>
      <c r="BQ1935" s="64"/>
      <c r="BR1935" s="64"/>
      <c r="BS1935" s="64"/>
      <c r="BT1935" s="64"/>
      <c r="BU1935" s="64"/>
      <c r="BV1935" s="64"/>
      <c r="BW1935" s="64"/>
      <c r="BX1935" s="64"/>
      <c r="BY1935" s="64"/>
      <c r="BZ1935" s="64"/>
      <c r="CA1935" s="64"/>
      <c r="CB1935" s="64"/>
      <c r="CC1935" s="64"/>
      <c r="CD1935" s="64"/>
      <c r="CE1935" s="64"/>
      <c r="CF1935" s="64"/>
      <c r="CG1935" s="64"/>
      <c r="CH1935" s="64"/>
      <c r="CI1935" s="64"/>
      <c r="CJ1935" s="64"/>
      <c r="CK1935" s="64"/>
      <c r="CL1935" s="64"/>
      <c r="CM1935" s="64"/>
      <c r="CN1935" s="64"/>
      <c r="CO1935" s="64"/>
      <c r="CP1935" s="64"/>
      <c r="CQ1935" s="64"/>
      <c r="CR1935" s="64"/>
      <c r="CS1935" s="64"/>
      <c r="CT1935" s="64"/>
      <c r="CU1935" s="64"/>
      <c r="CV1935" s="64"/>
      <c r="CW1935" s="64"/>
      <c r="CX1935" s="64"/>
      <c r="CY1935" s="64"/>
      <c r="CZ1935" s="64"/>
      <c r="DA1935" s="64"/>
      <c r="DB1935" s="64"/>
      <c r="DC1935" s="64"/>
      <c r="DD1935" s="64"/>
      <c r="DE1935" s="64"/>
      <c r="DF1935" s="64"/>
      <c r="DG1935" s="64"/>
      <c r="DH1935" s="64"/>
      <c r="DI1935" s="64"/>
      <c r="DJ1935" s="64"/>
      <c r="DK1935" s="64"/>
      <c r="DL1935" s="64"/>
      <c r="DM1935" s="64"/>
      <c r="DN1935" s="64"/>
      <c r="DO1935" s="64"/>
      <c r="DP1935" s="64"/>
      <c r="DQ1935" s="64"/>
      <c r="DR1935" s="64"/>
      <c r="DS1935" s="64"/>
      <c r="DT1935" s="64"/>
      <c r="DU1935" s="64"/>
      <c r="DV1935" s="64"/>
      <c r="DW1935" s="64"/>
      <c r="DX1935" s="64"/>
      <c r="DY1935" s="64"/>
      <c r="DZ1935" s="64"/>
      <c r="EA1935" s="64"/>
      <c r="EB1935" s="64"/>
      <c r="EC1935" s="64"/>
      <c r="ED1935" s="64"/>
      <c r="EE1935" s="64"/>
      <c r="EF1935" s="64"/>
      <c r="EG1935" s="64"/>
      <c r="EH1935" s="64"/>
      <c r="EI1935" s="64"/>
      <c r="EJ1935" s="64"/>
      <c r="EK1935" s="64"/>
      <c r="EL1935" s="64"/>
      <c r="EM1935" s="64"/>
      <c r="EN1935" s="64"/>
      <c r="EO1935" s="64"/>
      <c r="EP1935" s="64"/>
      <c r="EQ1935" s="64"/>
      <c r="ER1935" s="64"/>
      <c r="ES1935" s="64"/>
      <c r="ET1935" s="64"/>
      <c r="EU1935" s="64"/>
      <c r="EV1935" s="64"/>
      <c r="EW1935" s="64"/>
      <c r="EX1935" s="64"/>
      <c r="EY1935" s="64"/>
      <c r="EZ1935" s="64"/>
      <c r="FA1935" s="64"/>
      <c r="FB1935" s="64"/>
      <c r="FC1935" s="64"/>
      <c r="FD1935" s="64"/>
      <c r="FE1935" s="64"/>
      <c r="FF1935" s="64"/>
      <c r="FG1935" s="64"/>
      <c r="FH1935" s="64"/>
      <c r="FI1935" s="64"/>
      <c r="FJ1935" s="64"/>
      <c r="FK1935" s="64"/>
      <c r="FL1935" s="64"/>
      <c r="FM1935" s="64"/>
      <c r="FN1935" s="64"/>
      <c r="FO1935" s="64"/>
      <c r="FP1935" s="64"/>
      <c r="FQ1935" s="64"/>
      <c r="FR1935" s="64"/>
      <c r="FS1935" s="64"/>
      <c r="FT1935" s="64"/>
    </row>
    <row r="1936" spans="1:176" ht="15" x14ac:dyDescent="0.25">
      <c r="A1936" s="20">
        <f t="shared" si="458"/>
        <v>45689</v>
      </c>
      <c r="B1936" s="22">
        <f t="shared" ca="1" si="449"/>
        <v>1.3019211079564457</v>
      </c>
      <c r="C1936" s="22">
        <f t="shared" ca="1" si="446"/>
        <v>0.97614444</v>
      </c>
      <c r="D1936" s="23">
        <f ca="1">IF(A1936&lt;$B$1,VLOOKUP(A1936,[1]DI!$A$4:$B$15000,2,FALSE),0)</f>
        <v>0</v>
      </c>
      <c r="E1936" s="22">
        <f t="shared" ca="1" si="450"/>
        <v>0</v>
      </c>
      <c r="F1936" s="23">
        <f t="shared" si="451"/>
        <v>1.3</v>
      </c>
      <c r="G1936" s="24">
        <f t="shared" ca="1" si="452"/>
        <v>1</v>
      </c>
      <c r="H1936" s="22">
        <f ca="1">TRUNC(PRODUCT(G$10:G1935),15)</f>
        <v>1.7528571801708701</v>
      </c>
      <c r="I1936" s="22">
        <f t="shared" ca="1" si="453"/>
        <v>1.5015535581434301</v>
      </c>
      <c r="J1936" s="22">
        <f t="shared" ca="1" si="454"/>
        <v>1.16736241</v>
      </c>
      <c r="K1936" s="110">
        <f t="shared" ca="1" si="447"/>
        <v>0.32577666795644561</v>
      </c>
      <c r="L1936" s="115">
        <v>0</v>
      </c>
      <c r="M1936" s="67">
        <f>IF(L1936&gt;0,VLOOKUP(L1936,S$12:$AB$125,7),0)</f>
        <v>0</v>
      </c>
      <c r="N1936" s="2">
        <f t="shared" si="448"/>
        <v>0</v>
      </c>
      <c r="O1936" s="22">
        <f t="shared" ca="1" si="455"/>
        <v>0.32577666795644561</v>
      </c>
      <c r="P1936" s="25" t="str">
        <f t="shared" si="456"/>
        <v>A+J=</v>
      </c>
      <c r="Q1936" s="26">
        <f t="shared" si="457"/>
        <v>45306</v>
      </c>
      <c r="R1936" s="4"/>
      <c r="S1936" s="98"/>
      <c r="U1936" s="4"/>
      <c r="V1936" s="4"/>
      <c r="W1936" s="4"/>
      <c r="X1936" s="4"/>
      <c r="Y1936" s="4"/>
      <c r="Z1936" s="4"/>
      <c r="AA1936" s="4"/>
      <c r="AB1936" s="4"/>
      <c r="AC1936" s="4"/>
      <c r="AD1936" s="64"/>
      <c r="AE1936" s="64"/>
      <c r="AF1936" s="64"/>
      <c r="AG1936" s="64"/>
      <c r="AH1936" s="64"/>
      <c r="AI1936" s="64"/>
      <c r="AJ1936" s="64"/>
      <c r="AK1936" s="64"/>
      <c r="AL1936" s="64"/>
      <c r="AM1936" s="64"/>
      <c r="AN1936" s="64"/>
      <c r="AO1936" s="64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64"/>
      <c r="BB1936" s="64"/>
      <c r="BC1936" s="64"/>
      <c r="BD1936" s="64"/>
      <c r="BE1936" s="64"/>
      <c r="BF1936" s="64"/>
      <c r="BG1936" s="64"/>
      <c r="BH1936" s="64"/>
      <c r="BI1936" s="64"/>
      <c r="BJ1936" s="64"/>
      <c r="BK1936" s="64"/>
      <c r="BL1936" s="64"/>
      <c r="BM1936" s="64"/>
      <c r="BN1936" s="64"/>
      <c r="BO1936" s="64"/>
      <c r="BP1936" s="64"/>
      <c r="BQ1936" s="64"/>
      <c r="BR1936" s="64"/>
      <c r="BS1936" s="64"/>
      <c r="BT1936" s="64"/>
      <c r="BU1936" s="64"/>
      <c r="BV1936" s="64"/>
      <c r="BW1936" s="64"/>
      <c r="BX1936" s="64"/>
      <c r="BY1936" s="64"/>
      <c r="BZ1936" s="64"/>
      <c r="CA1936" s="64"/>
      <c r="CB1936" s="64"/>
      <c r="CC1936" s="64"/>
      <c r="CD1936" s="64"/>
      <c r="CE1936" s="64"/>
      <c r="CF1936" s="64"/>
      <c r="CG1936" s="64"/>
      <c r="CH1936" s="64"/>
      <c r="CI1936" s="64"/>
      <c r="CJ1936" s="64"/>
      <c r="CK1936" s="64"/>
      <c r="CL1936" s="64"/>
      <c r="CM1936" s="64"/>
      <c r="CN1936" s="64"/>
      <c r="CO1936" s="64"/>
      <c r="CP1936" s="64"/>
      <c r="CQ1936" s="64"/>
      <c r="CR1936" s="64"/>
      <c r="CS1936" s="64"/>
      <c r="CT1936" s="64"/>
      <c r="CU1936" s="64"/>
      <c r="CV1936" s="64"/>
      <c r="CW1936" s="64"/>
      <c r="CX1936" s="64"/>
      <c r="CY1936" s="64"/>
      <c r="CZ1936" s="64"/>
      <c r="DA1936" s="64"/>
      <c r="DB1936" s="64"/>
      <c r="DC1936" s="64"/>
      <c r="DD1936" s="64"/>
      <c r="DE1936" s="64"/>
      <c r="DF1936" s="64"/>
      <c r="DG1936" s="64"/>
      <c r="DH1936" s="64"/>
      <c r="DI1936" s="64"/>
      <c r="DJ1936" s="64"/>
      <c r="DK1936" s="64"/>
      <c r="DL1936" s="64"/>
      <c r="DM1936" s="64"/>
      <c r="DN1936" s="64"/>
      <c r="DO1936" s="64"/>
      <c r="DP1936" s="64"/>
      <c r="DQ1936" s="64"/>
      <c r="DR1936" s="64"/>
      <c r="DS1936" s="64"/>
      <c r="DT1936" s="64"/>
      <c r="DU1936" s="64"/>
      <c r="DV1936" s="64"/>
      <c r="DW1936" s="64"/>
      <c r="DX1936" s="64"/>
      <c r="DY1936" s="64"/>
      <c r="DZ1936" s="64"/>
      <c r="EA1936" s="64"/>
      <c r="EB1936" s="64"/>
      <c r="EC1936" s="64"/>
      <c r="ED1936" s="64"/>
      <c r="EE1936" s="64"/>
      <c r="EF1936" s="64"/>
      <c r="EG1936" s="64"/>
      <c r="EH1936" s="64"/>
      <c r="EI1936" s="64"/>
      <c r="EJ1936" s="64"/>
      <c r="EK1936" s="64"/>
      <c r="EL1936" s="64"/>
      <c r="EM1936" s="64"/>
      <c r="EN1936" s="64"/>
      <c r="EO1936" s="64"/>
      <c r="EP1936" s="64"/>
      <c r="EQ1936" s="64"/>
      <c r="ER1936" s="64"/>
      <c r="ES1936" s="64"/>
      <c r="ET1936" s="64"/>
      <c r="EU1936" s="64"/>
      <c r="EV1936" s="64"/>
      <c r="EW1936" s="64"/>
      <c r="EX1936" s="64"/>
      <c r="EY1936" s="64"/>
      <c r="EZ1936" s="64"/>
      <c r="FA1936" s="64"/>
      <c r="FB1936" s="64"/>
      <c r="FC1936" s="64"/>
      <c r="FD1936" s="64"/>
      <c r="FE1936" s="64"/>
      <c r="FF1936" s="64"/>
      <c r="FG1936" s="64"/>
      <c r="FH1936" s="64"/>
      <c r="FI1936" s="64"/>
      <c r="FJ1936" s="64"/>
      <c r="FK1936" s="64"/>
      <c r="FL1936" s="64"/>
      <c r="FM1936" s="64"/>
      <c r="FN1936" s="64"/>
      <c r="FO1936" s="64"/>
      <c r="FP1936" s="64"/>
      <c r="FQ1936" s="64"/>
      <c r="FR1936" s="64"/>
      <c r="FS1936" s="64"/>
      <c r="FT1936" s="64"/>
    </row>
    <row r="1937" spans="1:176" ht="15" x14ac:dyDescent="0.25">
      <c r="A1937" s="20">
        <f t="shared" si="458"/>
        <v>45690</v>
      </c>
      <c r="B1937" s="22">
        <f t="shared" ca="1" si="449"/>
        <v>1.3019211079564457</v>
      </c>
      <c r="C1937" s="22">
        <f t="shared" ca="1" si="446"/>
        <v>0.97614444</v>
      </c>
      <c r="D1937" s="23">
        <f ca="1">IF(A1937&lt;$B$1,VLOOKUP(A1937,[1]DI!$A$4:$B$15000,2,FALSE),0)</f>
        <v>0</v>
      </c>
      <c r="E1937" s="22">
        <f t="shared" ca="1" si="450"/>
        <v>0</v>
      </c>
      <c r="F1937" s="23">
        <f t="shared" si="451"/>
        <v>1.3</v>
      </c>
      <c r="G1937" s="24">
        <f t="shared" ca="1" si="452"/>
        <v>1</v>
      </c>
      <c r="H1937" s="22">
        <f ca="1">TRUNC(PRODUCT(G$10:G1936),15)</f>
        <v>1.7528571801708701</v>
      </c>
      <c r="I1937" s="22">
        <f t="shared" ca="1" si="453"/>
        <v>1.5015535581434301</v>
      </c>
      <c r="J1937" s="22">
        <f t="shared" ca="1" si="454"/>
        <v>1.16736241</v>
      </c>
      <c r="K1937" s="110">
        <f t="shared" ca="1" si="447"/>
        <v>0.32577666795644561</v>
      </c>
      <c r="L1937" s="115">
        <v>0</v>
      </c>
      <c r="M1937" s="67">
        <f>IF(L1937&gt;0,VLOOKUP(L1937,S$12:$AB$125,7),0)</f>
        <v>0</v>
      </c>
      <c r="N1937" s="2">
        <f t="shared" si="448"/>
        <v>0</v>
      </c>
      <c r="O1937" s="22">
        <f t="shared" ca="1" si="455"/>
        <v>0.32577666795644561</v>
      </c>
      <c r="P1937" s="25" t="str">
        <f t="shared" si="456"/>
        <v>A+J=</v>
      </c>
      <c r="Q1937" s="26">
        <f t="shared" si="457"/>
        <v>45306</v>
      </c>
      <c r="R1937" s="4"/>
      <c r="S1937" s="98"/>
      <c r="U1937" s="4"/>
      <c r="V1937" s="4"/>
      <c r="W1937" s="4"/>
      <c r="X1937" s="4"/>
      <c r="Y1937" s="4"/>
      <c r="Z1937" s="4"/>
      <c r="AA1937" s="4"/>
      <c r="AB1937" s="4"/>
      <c r="AC1937" s="4"/>
      <c r="AD1937" s="64"/>
      <c r="AE1937" s="64"/>
      <c r="AF1937" s="64"/>
      <c r="AG1937" s="64"/>
      <c r="AH1937" s="64"/>
      <c r="AI1937" s="64"/>
      <c r="AJ1937" s="64"/>
      <c r="AK1937" s="64"/>
      <c r="AL1937" s="64"/>
      <c r="AM1937" s="64"/>
      <c r="AN1937" s="64"/>
      <c r="AO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64"/>
      <c r="BB1937" s="64"/>
      <c r="BC1937" s="64"/>
      <c r="BD1937" s="64"/>
      <c r="BE1937" s="64"/>
      <c r="BF1937" s="64"/>
      <c r="BG1937" s="64"/>
      <c r="BH1937" s="64"/>
      <c r="BI1937" s="64"/>
      <c r="BJ1937" s="64"/>
      <c r="BK1937" s="64"/>
      <c r="BL1937" s="64"/>
      <c r="BM1937" s="64"/>
      <c r="BN1937" s="64"/>
      <c r="BO1937" s="64"/>
      <c r="BP1937" s="64"/>
      <c r="BQ1937" s="64"/>
      <c r="BR1937" s="64"/>
      <c r="BS1937" s="64"/>
      <c r="BT1937" s="64"/>
      <c r="BU1937" s="64"/>
      <c r="BV1937" s="64"/>
      <c r="BW1937" s="64"/>
      <c r="BX1937" s="64"/>
      <c r="BY1937" s="64"/>
      <c r="BZ1937" s="64"/>
      <c r="CA1937" s="64"/>
      <c r="CB1937" s="64"/>
      <c r="CC1937" s="64"/>
      <c r="CD1937" s="64"/>
      <c r="CE1937" s="64"/>
      <c r="CF1937" s="64"/>
      <c r="CG1937" s="64"/>
      <c r="CH1937" s="64"/>
      <c r="CI1937" s="64"/>
      <c r="CJ1937" s="64"/>
      <c r="CK1937" s="64"/>
      <c r="CL1937" s="64"/>
      <c r="CM1937" s="64"/>
      <c r="CN1937" s="64"/>
      <c r="CO1937" s="64"/>
      <c r="CP1937" s="64"/>
      <c r="CQ1937" s="64"/>
      <c r="CR1937" s="64"/>
      <c r="CS1937" s="64"/>
      <c r="CT1937" s="64"/>
      <c r="CU1937" s="64"/>
      <c r="CV1937" s="64"/>
      <c r="CW1937" s="64"/>
      <c r="CX1937" s="64"/>
      <c r="CY1937" s="64"/>
      <c r="CZ1937" s="64"/>
      <c r="DA1937" s="64"/>
      <c r="DB1937" s="64"/>
      <c r="DC1937" s="64"/>
      <c r="DD1937" s="64"/>
      <c r="DE1937" s="64"/>
      <c r="DF1937" s="64"/>
      <c r="DG1937" s="64"/>
      <c r="DH1937" s="64"/>
      <c r="DI1937" s="64"/>
      <c r="DJ1937" s="64"/>
      <c r="DK1937" s="64"/>
      <c r="DL1937" s="64"/>
      <c r="DM1937" s="64"/>
      <c r="DN1937" s="64"/>
      <c r="DO1937" s="64"/>
      <c r="DP1937" s="64"/>
      <c r="DQ1937" s="64"/>
      <c r="DR1937" s="64"/>
      <c r="DS1937" s="64"/>
      <c r="DT1937" s="64"/>
      <c r="DU1937" s="64"/>
      <c r="DV1937" s="64"/>
      <c r="DW1937" s="64"/>
      <c r="DX1937" s="64"/>
      <c r="DY1937" s="64"/>
      <c r="DZ1937" s="64"/>
      <c r="EA1937" s="64"/>
      <c r="EB1937" s="64"/>
      <c r="EC1937" s="64"/>
      <c r="ED1937" s="64"/>
      <c r="EE1937" s="64"/>
      <c r="EF1937" s="64"/>
      <c r="EG1937" s="64"/>
      <c r="EH1937" s="64"/>
      <c r="EI1937" s="64"/>
      <c r="EJ1937" s="64"/>
      <c r="EK1937" s="64"/>
      <c r="EL1937" s="64"/>
      <c r="EM1937" s="64"/>
      <c r="EN1937" s="64"/>
      <c r="EO1937" s="64"/>
      <c r="EP1937" s="64"/>
      <c r="EQ1937" s="64"/>
      <c r="ER1937" s="64"/>
      <c r="ES1937" s="64"/>
      <c r="ET1937" s="64"/>
      <c r="EU1937" s="64"/>
      <c r="EV1937" s="64"/>
      <c r="EW1937" s="64"/>
      <c r="EX1937" s="64"/>
      <c r="EY1937" s="64"/>
      <c r="EZ1937" s="64"/>
      <c r="FA1937" s="64"/>
      <c r="FB1937" s="64"/>
      <c r="FC1937" s="64"/>
      <c r="FD1937" s="64"/>
      <c r="FE1937" s="64"/>
      <c r="FF1937" s="64"/>
      <c r="FG1937" s="64"/>
      <c r="FH1937" s="64"/>
      <c r="FI1937" s="64"/>
      <c r="FJ1937" s="64"/>
      <c r="FK1937" s="64"/>
      <c r="FL1937" s="64"/>
      <c r="FM1937" s="64"/>
      <c r="FN1937" s="64"/>
      <c r="FO1937" s="64"/>
      <c r="FP1937" s="64"/>
      <c r="FQ1937" s="64"/>
      <c r="FR1937" s="64"/>
      <c r="FS1937" s="64"/>
      <c r="FT1937" s="64"/>
    </row>
    <row r="1938" spans="1:176" ht="15" x14ac:dyDescent="0.25">
      <c r="A1938" s="20">
        <f t="shared" si="458"/>
        <v>45691</v>
      </c>
      <c r="B1938" s="22">
        <f t="shared" ca="1" si="449"/>
        <v>1.3019211079564457</v>
      </c>
      <c r="C1938" s="22">
        <f t="shared" ref="C1938:C2001" ca="1" si="459">IF(L1937&gt;0,TRUNC(C1937-N1937,8),C1937)</f>
        <v>0.97614444</v>
      </c>
      <c r="D1938" s="23">
        <f ca="1">IF(A1938&lt;$B$1,VLOOKUP(A1938,[1]DI!$A$4:$B$15000,2,FALSE),0)</f>
        <v>0.13150000000000001</v>
      </c>
      <c r="E1938" s="22">
        <f t="shared" ca="1" si="450"/>
        <v>4.9036999999999996E-4</v>
      </c>
      <c r="F1938" s="23">
        <f t="shared" si="451"/>
        <v>1.3</v>
      </c>
      <c r="G1938" s="24">
        <f t="shared" ca="1" si="452"/>
        <v>1.0006374810000001</v>
      </c>
      <c r="H1938" s="22">
        <f ca="1">TRUNC(PRODUCT(G$10:G1937),15)</f>
        <v>1.7528571801708701</v>
      </c>
      <c r="I1938" s="22">
        <f t="shared" ca="1" si="453"/>
        <v>1.5015535581434301</v>
      </c>
      <c r="J1938" s="22">
        <f t="shared" ca="1" si="454"/>
        <v>1.16736241</v>
      </c>
      <c r="K1938" s="110">
        <f t="shared" ca="1" si="447"/>
        <v>0.32577666795644561</v>
      </c>
      <c r="L1938" s="115">
        <v>0</v>
      </c>
      <c r="M1938" s="67">
        <f>IF(L1938&gt;0,VLOOKUP(L1938,S$12:$AB$125,7),0)</f>
        <v>0</v>
      </c>
      <c r="N1938" s="2">
        <f t="shared" si="448"/>
        <v>0</v>
      </c>
      <c r="O1938" s="22">
        <f t="shared" ca="1" si="455"/>
        <v>0.32577666795644561</v>
      </c>
      <c r="P1938" s="25" t="str">
        <f t="shared" si="456"/>
        <v>A+J=</v>
      </c>
      <c r="Q1938" s="26">
        <f t="shared" si="457"/>
        <v>45306</v>
      </c>
      <c r="R1938" s="4"/>
      <c r="S1938" s="98"/>
      <c r="U1938" s="4"/>
      <c r="V1938" s="4"/>
      <c r="W1938" s="4"/>
      <c r="X1938" s="4"/>
      <c r="Y1938" s="4"/>
      <c r="Z1938" s="4"/>
      <c r="AA1938" s="4"/>
      <c r="AB1938" s="4"/>
      <c r="AC1938" s="4"/>
      <c r="AD1938" s="64"/>
      <c r="AE1938" s="64"/>
      <c r="AF1938" s="64"/>
      <c r="AG1938" s="64"/>
      <c r="AH1938" s="64"/>
      <c r="AI1938" s="64"/>
      <c r="AJ1938" s="64"/>
      <c r="AK1938" s="64"/>
      <c r="AL1938" s="64"/>
      <c r="AM1938" s="64"/>
      <c r="AN1938" s="64"/>
      <c r="AO1938" s="64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64"/>
      <c r="BB1938" s="64"/>
      <c r="BC1938" s="64"/>
      <c r="BD1938" s="64"/>
      <c r="BE1938" s="64"/>
      <c r="BF1938" s="64"/>
      <c r="BG1938" s="64"/>
      <c r="BH1938" s="64"/>
      <c r="BI1938" s="64"/>
      <c r="BJ1938" s="64"/>
      <c r="BK1938" s="64"/>
      <c r="BL1938" s="64"/>
      <c r="BM1938" s="64"/>
      <c r="BN1938" s="64"/>
      <c r="BO1938" s="64"/>
      <c r="BP1938" s="64"/>
      <c r="BQ1938" s="64"/>
      <c r="BR1938" s="64"/>
      <c r="BS1938" s="64"/>
      <c r="BT1938" s="64"/>
      <c r="BU1938" s="64"/>
      <c r="BV1938" s="64"/>
      <c r="BW1938" s="64"/>
      <c r="BX1938" s="64"/>
      <c r="BY1938" s="64"/>
      <c r="BZ1938" s="64"/>
      <c r="CA1938" s="64"/>
      <c r="CB1938" s="64"/>
      <c r="CC1938" s="64"/>
      <c r="CD1938" s="64"/>
      <c r="CE1938" s="64"/>
      <c r="CF1938" s="64"/>
      <c r="CG1938" s="64"/>
      <c r="CH1938" s="64"/>
      <c r="CI1938" s="64"/>
      <c r="CJ1938" s="64"/>
      <c r="CK1938" s="64"/>
      <c r="CL1938" s="64"/>
      <c r="CM1938" s="64"/>
      <c r="CN1938" s="64"/>
      <c r="CO1938" s="64"/>
      <c r="CP1938" s="64"/>
      <c r="CQ1938" s="64"/>
      <c r="CR1938" s="64"/>
      <c r="CS1938" s="64"/>
      <c r="CT1938" s="64"/>
      <c r="CU1938" s="64"/>
      <c r="CV1938" s="64"/>
      <c r="CW1938" s="64"/>
      <c r="CX1938" s="64"/>
      <c r="CY1938" s="64"/>
      <c r="CZ1938" s="64"/>
      <c r="DA1938" s="64"/>
      <c r="DB1938" s="64"/>
      <c r="DC1938" s="64"/>
      <c r="DD1938" s="64"/>
      <c r="DE1938" s="64"/>
      <c r="DF1938" s="64"/>
      <c r="DG1938" s="64"/>
      <c r="DH1938" s="64"/>
      <c r="DI1938" s="64"/>
      <c r="DJ1938" s="64"/>
      <c r="DK1938" s="64"/>
      <c r="DL1938" s="64"/>
      <c r="DM1938" s="64"/>
      <c r="DN1938" s="64"/>
      <c r="DO1938" s="64"/>
      <c r="DP1938" s="64"/>
      <c r="DQ1938" s="64"/>
      <c r="DR1938" s="64"/>
      <c r="DS1938" s="64"/>
      <c r="DT1938" s="64"/>
      <c r="DU1938" s="64"/>
      <c r="DV1938" s="64"/>
      <c r="DW1938" s="64"/>
      <c r="DX1938" s="64"/>
      <c r="DY1938" s="64"/>
      <c r="DZ1938" s="64"/>
      <c r="EA1938" s="64"/>
      <c r="EB1938" s="64"/>
      <c r="EC1938" s="64"/>
      <c r="ED1938" s="64"/>
      <c r="EE1938" s="64"/>
      <c r="EF1938" s="64"/>
      <c r="EG1938" s="64"/>
      <c r="EH1938" s="64"/>
      <c r="EI1938" s="64"/>
      <c r="EJ1938" s="64"/>
      <c r="EK1938" s="64"/>
      <c r="EL1938" s="64"/>
      <c r="EM1938" s="64"/>
      <c r="EN1938" s="64"/>
      <c r="EO1938" s="64"/>
      <c r="EP1938" s="64"/>
      <c r="EQ1938" s="64"/>
      <c r="ER1938" s="64"/>
      <c r="ES1938" s="64"/>
      <c r="ET1938" s="64"/>
      <c r="EU1938" s="64"/>
      <c r="EV1938" s="64"/>
      <c r="EW1938" s="64"/>
      <c r="EX1938" s="64"/>
      <c r="EY1938" s="64"/>
      <c r="EZ1938" s="64"/>
      <c r="FA1938" s="64"/>
      <c r="FB1938" s="64"/>
      <c r="FC1938" s="64"/>
      <c r="FD1938" s="64"/>
      <c r="FE1938" s="64"/>
      <c r="FF1938" s="64"/>
      <c r="FG1938" s="64"/>
      <c r="FH1938" s="64"/>
      <c r="FI1938" s="64"/>
      <c r="FJ1938" s="64"/>
      <c r="FK1938" s="64"/>
      <c r="FL1938" s="64"/>
      <c r="FM1938" s="64"/>
      <c r="FN1938" s="64"/>
      <c r="FO1938" s="64"/>
      <c r="FP1938" s="64"/>
      <c r="FQ1938" s="64"/>
      <c r="FR1938" s="64"/>
      <c r="FS1938" s="64"/>
      <c r="FT1938" s="64"/>
    </row>
    <row r="1939" spans="1:176" ht="15" x14ac:dyDescent="0.25">
      <c r="A1939" s="20">
        <f t="shared" si="458"/>
        <v>45692</v>
      </c>
      <c r="B1939" s="22">
        <f t="shared" ca="1" si="449"/>
        <v>1.3027510590093203</v>
      </c>
      <c r="C1939" s="22">
        <f t="shared" ca="1" si="459"/>
        <v>0.97614444</v>
      </c>
      <c r="D1939" s="23">
        <f ca="1">IF(A1939&lt;$B$1,VLOOKUP(A1939,[1]DI!$A$4:$B$15000,2,FALSE),0)</f>
        <v>0.13150000000000001</v>
      </c>
      <c r="E1939" s="22">
        <f t="shared" ca="1" si="450"/>
        <v>4.9036999999999996E-4</v>
      </c>
      <c r="F1939" s="23">
        <f t="shared" si="451"/>
        <v>1.3</v>
      </c>
      <c r="G1939" s="24">
        <f t="shared" ca="1" si="452"/>
        <v>1.0006374810000001</v>
      </c>
      <c r="H1939" s="22">
        <f ca="1">TRUNC(PRODUCT(G$10:G1938),15)</f>
        <v>1.7539745933189399</v>
      </c>
      <c r="I1939" s="22">
        <f t="shared" ca="1" si="453"/>
        <v>1.5015535581434301</v>
      </c>
      <c r="J1939" s="22">
        <f t="shared" ca="1" si="454"/>
        <v>1.1681065799999999</v>
      </c>
      <c r="K1939" s="110">
        <f t="shared" ca="1" si="447"/>
        <v>0.3266066190093202</v>
      </c>
      <c r="L1939" s="115">
        <v>0</v>
      </c>
      <c r="M1939" s="67">
        <f>IF(L1939&gt;0,VLOOKUP(L1939,S$12:$AB$125,7),0)</f>
        <v>0</v>
      </c>
      <c r="N1939" s="2">
        <f t="shared" si="448"/>
        <v>0</v>
      </c>
      <c r="O1939" s="22">
        <f t="shared" ca="1" si="455"/>
        <v>0.3266066190093202</v>
      </c>
      <c r="P1939" s="25" t="str">
        <f t="shared" si="456"/>
        <v>A+J=</v>
      </c>
      <c r="Q1939" s="26">
        <f t="shared" si="457"/>
        <v>45306</v>
      </c>
      <c r="R1939" s="4"/>
      <c r="S1939" s="98"/>
      <c r="U1939" s="4"/>
      <c r="V1939" s="4"/>
      <c r="W1939" s="4"/>
      <c r="X1939" s="4"/>
      <c r="Y1939" s="4"/>
      <c r="Z1939" s="4"/>
      <c r="AA1939" s="4"/>
      <c r="AB1939" s="4"/>
      <c r="AC1939" s="4"/>
      <c r="AD1939" s="64"/>
      <c r="AE1939" s="64"/>
      <c r="AF1939" s="64"/>
      <c r="AG1939" s="64"/>
      <c r="AH1939" s="64"/>
      <c r="AI1939" s="64"/>
      <c r="AJ1939" s="64"/>
      <c r="AK1939" s="64"/>
      <c r="AL1939" s="64"/>
      <c r="AM1939" s="64"/>
      <c r="AN1939" s="64"/>
      <c r="AO1939" s="64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64"/>
      <c r="BB1939" s="64"/>
      <c r="BC1939" s="64"/>
      <c r="BD1939" s="64"/>
      <c r="BE1939" s="64"/>
      <c r="BF1939" s="64"/>
      <c r="BG1939" s="64"/>
      <c r="BH1939" s="64"/>
      <c r="BI1939" s="64"/>
      <c r="BJ1939" s="64"/>
      <c r="BK1939" s="64"/>
      <c r="BL1939" s="64"/>
      <c r="BM1939" s="64"/>
      <c r="BN1939" s="64"/>
      <c r="BO1939" s="64"/>
      <c r="BP1939" s="64"/>
      <c r="BQ1939" s="64"/>
      <c r="BR1939" s="64"/>
      <c r="BS1939" s="64"/>
      <c r="BT1939" s="64"/>
      <c r="BU1939" s="64"/>
      <c r="BV1939" s="64"/>
      <c r="BW1939" s="64"/>
      <c r="BX1939" s="64"/>
      <c r="BY1939" s="64"/>
      <c r="BZ1939" s="64"/>
      <c r="CA1939" s="64"/>
      <c r="CB1939" s="64"/>
      <c r="CC1939" s="64"/>
      <c r="CD1939" s="64"/>
      <c r="CE1939" s="64"/>
      <c r="CF1939" s="64"/>
      <c r="CG1939" s="64"/>
      <c r="CH1939" s="64"/>
      <c r="CI1939" s="64"/>
      <c r="CJ1939" s="64"/>
      <c r="CK1939" s="64"/>
      <c r="CL1939" s="64"/>
      <c r="CM1939" s="64"/>
      <c r="CN1939" s="64"/>
      <c r="CO1939" s="64"/>
      <c r="CP1939" s="64"/>
      <c r="CQ1939" s="64"/>
      <c r="CR1939" s="64"/>
      <c r="CS1939" s="64"/>
      <c r="CT1939" s="64"/>
      <c r="CU1939" s="64"/>
      <c r="CV1939" s="64"/>
      <c r="CW1939" s="64"/>
      <c r="CX1939" s="64"/>
      <c r="CY1939" s="64"/>
      <c r="CZ1939" s="64"/>
      <c r="DA1939" s="64"/>
      <c r="DB1939" s="64"/>
      <c r="DC1939" s="64"/>
      <c r="DD1939" s="64"/>
      <c r="DE1939" s="64"/>
      <c r="DF1939" s="64"/>
      <c r="DG1939" s="64"/>
      <c r="DH1939" s="64"/>
      <c r="DI1939" s="64"/>
      <c r="DJ1939" s="64"/>
      <c r="DK1939" s="64"/>
      <c r="DL1939" s="64"/>
      <c r="DM1939" s="64"/>
      <c r="DN1939" s="64"/>
      <c r="DO1939" s="64"/>
      <c r="DP1939" s="64"/>
      <c r="DQ1939" s="64"/>
      <c r="DR1939" s="64"/>
      <c r="DS1939" s="64"/>
      <c r="DT1939" s="64"/>
      <c r="DU1939" s="64"/>
      <c r="DV1939" s="64"/>
      <c r="DW1939" s="64"/>
      <c r="DX1939" s="64"/>
      <c r="DY1939" s="64"/>
      <c r="DZ1939" s="64"/>
      <c r="EA1939" s="64"/>
      <c r="EB1939" s="64"/>
      <c r="EC1939" s="64"/>
      <c r="ED1939" s="64"/>
      <c r="EE1939" s="64"/>
      <c r="EF1939" s="64"/>
      <c r="EG1939" s="64"/>
      <c r="EH1939" s="64"/>
      <c r="EI1939" s="64"/>
      <c r="EJ1939" s="64"/>
      <c r="EK1939" s="64"/>
      <c r="EL1939" s="64"/>
      <c r="EM1939" s="64"/>
      <c r="EN1939" s="64"/>
      <c r="EO1939" s="64"/>
      <c r="EP1939" s="64"/>
      <c r="EQ1939" s="64"/>
      <c r="ER1939" s="64"/>
      <c r="ES1939" s="64"/>
      <c r="ET1939" s="64"/>
      <c r="EU1939" s="64"/>
      <c r="EV1939" s="64"/>
      <c r="EW1939" s="64"/>
      <c r="EX1939" s="64"/>
      <c r="EY1939" s="64"/>
      <c r="EZ1939" s="64"/>
      <c r="FA1939" s="64"/>
      <c r="FB1939" s="64"/>
      <c r="FC1939" s="64"/>
      <c r="FD1939" s="64"/>
      <c r="FE1939" s="64"/>
      <c r="FF1939" s="64"/>
      <c r="FG1939" s="64"/>
      <c r="FH1939" s="64"/>
      <c r="FI1939" s="64"/>
      <c r="FJ1939" s="64"/>
      <c r="FK1939" s="64"/>
      <c r="FL1939" s="64"/>
      <c r="FM1939" s="64"/>
      <c r="FN1939" s="64"/>
      <c r="FO1939" s="64"/>
      <c r="FP1939" s="64"/>
      <c r="FQ1939" s="64"/>
      <c r="FR1939" s="64"/>
      <c r="FS1939" s="64"/>
      <c r="FT1939" s="64"/>
    </row>
    <row r="1940" spans="1:176" ht="15" x14ac:dyDescent="0.25">
      <c r="A1940" s="20">
        <f t="shared" si="458"/>
        <v>45693</v>
      </c>
      <c r="B1940" s="22">
        <f t="shared" ca="1" si="449"/>
        <v>1.3035815368411638</v>
      </c>
      <c r="C1940" s="22">
        <f t="shared" ca="1" si="459"/>
        <v>0.97614444</v>
      </c>
      <c r="D1940" s="23">
        <f ca="1">IF(A1940&lt;$B$1,VLOOKUP(A1940,[1]DI!$A$4:$B$15000,2,FALSE),0)</f>
        <v>0.13150000000000001</v>
      </c>
      <c r="E1940" s="22">
        <f t="shared" ca="1" si="450"/>
        <v>4.9036999999999996E-4</v>
      </c>
      <c r="F1940" s="23">
        <f t="shared" si="451"/>
        <v>1.3</v>
      </c>
      <c r="G1940" s="24">
        <f t="shared" ca="1" si="452"/>
        <v>1.0006374810000001</v>
      </c>
      <c r="H1940" s="22">
        <f ca="1">TRUNC(PRODUCT(G$10:G1939),15)</f>
        <v>1.7550927187966701</v>
      </c>
      <c r="I1940" s="22">
        <f t="shared" ca="1" si="453"/>
        <v>1.5015535581434301</v>
      </c>
      <c r="J1940" s="22">
        <f t="shared" ca="1" si="454"/>
        <v>1.16885123</v>
      </c>
      <c r="K1940" s="110">
        <f t="shared" ca="1" si="447"/>
        <v>0.32743709684116384</v>
      </c>
      <c r="L1940" s="115">
        <v>0</v>
      </c>
      <c r="M1940" s="67">
        <f>IF(L1940&gt;0,VLOOKUP(L1940,S$12:$AB$125,7),0)</f>
        <v>0</v>
      </c>
      <c r="N1940" s="2">
        <f t="shared" si="448"/>
        <v>0</v>
      </c>
      <c r="O1940" s="22">
        <f t="shared" ca="1" si="455"/>
        <v>0.32743709684116384</v>
      </c>
      <c r="P1940" s="25" t="str">
        <f t="shared" si="456"/>
        <v>A+J=</v>
      </c>
      <c r="Q1940" s="26">
        <f t="shared" si="457"/>
        <v>45306</v>
      </c>
      <c r="R1940" s="4"/>
      <c r="S1940" s="98"/>
      <c r="U1940" s="4"/>
      <c r="V1940" s="4"/>
      <c r="W1940" s="4"/>
      <c r="X1940" s="4"/>
      <c r="Y1940" s="4"/>
      <c r="Z1940" s="4"/>
      <c r="AA1940" s="4"/>
      <c r="AB1940" s="4"/>
      <c r="AC1940" s="4"/>
      <c r="AD1940" s="64"/>
      <c r="AE1940" s="64"/>
      <c r="AF1940" s="64"/>
      <c r="AG1940" s="64"/>
      <c r="AH1940" s="64"/>
      <c r="AI1940" s="64"/>
      <c r="AJ1940" s="64"/>
      <c r="AK1940" s="64"/>
      <c r="AL1940" s="64"/>
      <c r="AM1940" s="64"/>
      <c r="AN1940" s="64"/>
      <c r="AO1940" s="64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64"/>
      <c r="BB1940" s="64"/>
      <c r="BC1940" s="64"/>
      <c r="BD1940" s="64"/>
      <c r="BE1940" s="64"/>
      <c r="BF1940" s="64"/>
      <c r="BG1940" s="64"/>
      <c r="BH1940" s="64"/>
      <c r="BI1940" s="64"/>
      <c r="BJ1940" s="64"/>
      <c r="BK1940" s="64"/>
      <c r="BL1940" s="64"/>
      <c r="BM1940" s="64"/>
      <c r="BN1940" s="64"/>
      <c r="BO1940" s="64"/>
      <c r="BP1940" s="64"/>
      <c r="BQ1940" s="64"/>
      <c r="BR1940" s="64"/>
      <c r="BS1940" s="64"/>
      <c r="BT1940" s="64"/>
      <c r="BU1940" s="64"/>
      <c r="BV1940" s="64"/>
      <c r="BW1940" s="64"/>
      <c r="BX1940" s="64"/>
      <c r="BY1940" s="64"/>
      <c r="BZ1940" s="64"/>
      <c r="CA1940" s="64"/>
      <c r="CB1940" s="64"/>
      <c r="CC1940" s="64"/>
      <c r="CD1940" s="64"/>
      <c r="CE1940" s="64"/>
      <c r="CF1940" s="64"/>
      <c r="CG1940" s="64"/>
      <c r="CH1940" s="64"/>
      <c r="CI1940" s="64"/>
      <c r="CJ1940" s="64"/>
      <c r="CK1940" s="64"/>
      <c r="CL1940" s="64"/>
      <c r="CM1940" s="64"/>
      <c r="CN1940" s="64"/>
      <c r="CO1940" s="64"/>
      <c r="CP1940" s="64"/>
      <c r="CQ1940" s="64"/>
      <c r="CR1940" s="64"/>
      <c r="CS1940" s="64"/>
      <c r="CT1940" s="64"/>
      <c r="CU1940" s="64"/>
      <c r="CV1940" s="64"/>
      <c r="CW1940" s="64"/>
      <c r="CX1940" s="64"/>
      <c r="CY1940" s="64"/>
      <c r="CZ1940" s="64"/>
      <c r="DA1940" s="64"/>
      <c r="DB1940" s="64"/>
      <c r="DC1940" s="64"/>
      <c r="DD1940" s="64"/>
      <c r="DE1940" s="64"/>
      <c r="DF1940" s="64"/>
      <c r="DG1940" s="64"/>
      <c r="DH1940" s="64"/>
      <c r="DI1940" s="64"/>
      <c r="DJ1940" s="64"/>
      <c r="DK1940" s="64"/>
      <c r="DL1940" s="64"/>
      <c r="DM1940" s="64"/>
      <c r="DN1940" s="64"/>
      <c r="DO1940" s="64"/>
      <c r="DP1940" s="64"/>
      <c r="DQ1940" s="64"/>
      <c r="DR1940" s="64"/>
      <c r="DS1940" s="64"/>
      <c r="DT1940" s="64"/>
      <c r="DU1940" s="64"/>
      <c r="DV1940" s="64"/>
      <c r="DW1940" s="64"/>
      <c r="DX1940" s="64"/>
      <c r="DY1940" s="64"/>
      <c r="DZ1940" s="64"/>
      <c r="EA1940" s="64"/>
      <c r="EB1940" s="64"/>
      <c r="EC1940" s="64"/>
      <c r="ED1940" s="64"/>
      <c r="EE1940" s="64"/>
      <c r="EF1940" s="64"/>
      <c r="EG1940" s="64"/>
      <c r="EH1940" s="64"/>
      <c r="EI1940" s="64"/>
      <c r="EJ1940" s="64"/>
      <c r="EK1940" s="64"/>
      <c r="EL1940" s="64"/>
      <c r="EM1940" s="64"/>
      <c r="EN1940" s="64"/>
      <c r="EO1940" s="64"/>
      <c r="EP1940" s="64"/>
      <c r="EQ1940" s="64"/>
      <c r="ER1940" s="64"/>
      <c r="ES1940" s="64"/>
      <c r="ET1940" s="64"/>
      <c r="EU1940" s="64"/>
      <c r="EV1940" s="64"/>
      <c r="EW1940" s="64"/>
      <c r="EX1940" s="64"/>
      <c r="EY1940" s="64"/>
      <c r="EZ1940" s="64"/>
      <c r="FA1940" s="64"/>
      <c r="FB1940" s="64"/>
      <c r="FC1940" s="64"/>
      <c r="FD1940" s="64"/>
      <c r="FE1940" s="64"/>
      <c r="FF1940" s="64"/>
      <c r="FG1940" s="64"/>
      <c r="FH1940" s="64"/>
      <c r="FI1940" s="64"/>
      <c r="FJ1940" s="64"/>
      <c r="FK1940" s="64"/>
      <c r="FL1940" s="64"/>
      <c r="FM1940" s="64"/>
      <c r="FN1940" s="64"/>
      <c r="FO1940" s="64"/>
      <c r="FP1940" s="64"/>
      <c r="FQ1940" s="64"/>
      <c r="FR1940" s="64"/>
      <c r="FS1940" s="64"/>
      <c r="FT1940" s="64"/>
    </row>
    <row r="1941" spans="1:176" ht="15" x14ac:dyDescent="0.25">
      <c r="A1941" s="20">
        <f t="shared" si="458"/>
        <v>45694</v>
      </c>
      <c r="B1941" s="22">
        <f t="shared" ca="1" si="449"/>
        <v>1.304412550060748</v>
      </c>
      <c r="C1941" s="22">
        <f t="shared" ca="1" si="459"/>
        <v>0.97614444</v>
      </c>
      <c r="D1941" s="23">
        <f ca="1">IF(A1941&lt;$B$1,VLOOKUP(A1941,[1]DI!$A$4:$B$15000,2,FALSE),0)</f>
        <v>0.13150000000000001</v>
      </c>
      <c r="E1941" s="22">
        <f t="shared" ca="1" si="450"/>
        <v>4.9036999999999996E-4</v>
      </c>
      <c r="F1941" s="23">
        <f t="shared" si="451"/>
        <v>1.3</v>
      </c>
      <c r="G1941" s="24">
        <f t="shared" ca="1" si="452"/>
        <v>1.0006374810000001</v>
      </c>
      <c r="H1941" s="22">
        <f ca="1">TRUNC(PRODUCT(G$10:G1940),15)</f>
        <v>1.75621155705814</v>
      </c>
      <c r="I1941" s="22">
        <f t="shared" ca="1" si="453"/>
        <v>1.5015535581434301</v>
      </c>
      <c r="J1941" s="22">
        <f t="shared" ca="1" si="454"/>
        <v>1.16959635</v>
      </c>
      <c r="K1941" s="110">
        <f t="shared" ca="1" si="447"/>
        <v>0.32826811006074796</v>
      </c>
      <c r="L1941" s="115">
        <v>0</v>
      </c>
      <c r="M1941" s="67">
        <f>IF(L1941&gt;0,VLOOKUP(L1941,S$12:$AB$125,7),0)</f>
        <v>0</v>
      </c>
      <c r="N1941" s="2">
        <f t="shared" si="448"/>
        <v>0</v>
      </c>
      <c r="O1941" s="22">
        <f t="shared" ca="1" si="455"/>
        <v>0.32826811006074796</v>
      </c>
      <c r="P1941" s="25" t="str">
        <f t="shared" si="456"/>
        <v>A+J=</v>
      </c>
      <c r="Q1941" s="26">
        <f t="shared" si="457"/>
        <v>45306</v>
      </c>
      <c r="R1941" s="4"/>
      <c r="S1941" s="98"/>
      <c r="U1941" s="4"/>
      <c r="V1941" s="4"/>
      <c r="W1941" s="4"/>
      <c r="X1941" s="4"/>
      <c r="Y1941" s="4"/>
      <c r="Z1941" s="4"/>
      <c r="AA1941" s="4"/>
      <c r="AB1941" s="4"/>
      <c r="AC1941" s="4"/>
      <c r="AD1941" s="64"/>
      <c r="AE1941" s="64"/>
      <c r="AF1941" s="64"/>
      <c r="AG1941" s="64"/>
      <c r="AH1941" s="64"/>
      <c r="AI1941" s="64"/>
      <c r="AJ1941" s="64"/>
      <c r="AK1941" s="64"/>
      <c r="AL1941" s="64"/>
      <c r="AM1941" s="64"/>
      <c r="AN1941" s="64"/>
      <c r="AO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64"/>
      <c r="BB1941" s="64"/>
      <c r="BC1941" s="64"/>
      <c r="BD1941" s="64"/>
      <c r="BE1941" s="64"/>
      <c r="BF1941" s="64"/>
      <c r="BG1941" s="64"/>
      <c r="BH1941" s="64"/>
      <c r="BI1941" s="64"/>
      <c r="BJ1941" s="64"/>
      <c r="BK1941" s="64"/>
      <c r="BL1941" s="64"/>
      <c r="BM1941" s="64"/>
      <c r="BN1941" s="64"/>
      <c r="BO1941" s="64"/>
      <c r="BP1941" s="64"/>
      <c r="BQ1941" s="64"/>
      <c r="BR1941" s="64"/>
      <c r="BS1941" s="64"/>
      <c r="BT1941" s="64"/>
      <c r="BU1941" s="64"/>
      <c r="BV1941" s="64"/>
      <c r="BW1941" s="64"/>
      <c r="BX1941" s="64"/>
      <c r="BY1941" s="64"/>
      <c r="BZ1941" s="64"/>
      <c r="CA1941" s="64"/>
      <c r="CB1941" s="64"/>
      <c r="CC1941" s="64"/>
      <c r="CD1941" s="64"/>
      <c r="CE1941" s="64"/>
      <c r="CF1941" s="64"/>
      <c r="CG1941" s="64"/>
      <c r="CH1941" s="64"/>
      <c r="CI1941" s="64"/>
      <c r="CJ1941" s="64"/>
      <c r="CK1941" s="64"/>
      <c r="CL1941" s="64"/>
      <c r="CM1941" s="64"/>
      <c r="CN1941" s="64"/>
      <c r="CO1941" s="64"/>
      <c r="CP1941" s="64"/>
      <c r="CQ1941" s="64"/>
      <c r="CR1941" s="64"/>
      <c r="CS1941" s="64"/>
      <c r="CT1941" s="64"/>
      <c r="CU1941" s="64"/>
      <c r="CV1941" s="64"/>
      <c r="CW1941" s="64"/>
      <c r="CX1941" s="64"/>
      <c r="CY1941" s="64"/>
      <c r="CZ1941" s="64"/>
      <c r="DA1941" s="64"/>
      <c r="DB1941" s="64"/>
      <c r="DC1941" s="64"/>
      <c r="DD1941" s="64"/>
      <c r="DE1941" s="64"/>
      <c r="DF1941" s="64"/>
      <c r="DG1941" s="64"/>
      <c r="DH1941" s="64"/>
      <c r="DI1941" s="64"/>
      <c r="DJ1941" s="64"/>
      <c r="DK1941" s="64"/>
      <c r="DL1941" s="64"/>
      <c r="DM1941" s="64"/>
      <c r="DN1941" s="64"/>
      <c r="DO1941" s="64"/>
      <c r="DP1941" s="64"/>
      <c r="DQ1941" s="64"/>
      <c r="DR1941" s="64"/>
      <c r="DS1941" s="64"/>
      <c r="DT1941" s="64"/>
      <c r="DU1941" s="64"/>
      <c r="DV1941" s="64"/>
      <c r="DW1941" s="64"/>
      <c r="DX1941" s="64"/>
      <c r="DY1941" s="64"/>
      <c r="DZ1941" s="64"/>
      <c r="EA1941" s="64"/>
      <c r="EB1941" s="64"/>
      <c r="EC1941" s="64"/>
      <c r="ED1941" s="64"/>
      <c r="EE1941" s="64"/>
      <c r="EF1941" s="64"/>
      <c r="EG1941" s="64"/>
      <c r="EH1941" s="64"/>
      <c r="EI1941" s="64"/>
      <c r="EJ1941" s="64"/>
      <c r="EK1941" s="64"/>
      <c r="EL1941" s="64"/>
      <c r="EM1941" s="64"/>
      <c r="EN1941" s="64"/>
      <c r="EO1941" s="64"/>
      <c r="EP1941" s="64"/>
      <c r="EQ1941" s="64"/>
      <c r="ER1941" s="64"/>
      <c r="ES1941" s="64"/>
      <c r="ET1941" s="64"/>
      <c r="EU1941" s="64"/>
      <c r="EV1941" s="64"/>
      <c r="EW1941" s="64"/>
      <c r="EX1941" s="64"/>
      <c r="EY1941" s="64"/>
      <c r="EZ1941" s="64"/>
      <c r="FA1941" s="64"/>
      <c r="FB1941" s="64"/>
      <c r="FC1941" s="64"/>
      <c r="FD1941" s="64"/>
      <c r="FE1941" s="64"/>
      <c r="FF1941" s="64"/>
      <c r="FG1941" s="64"/>
      <c r="FH1941" s="64"/>
      <c r="FI1941" s="64"/>
      <c r="FJ1941" s="64"/>
      <c r="FK1941" s="64"/>
      <c r="FL1941" s="64"/>
      <c r="FM1941" s="64"/>
      <c r="FN1941" s="64"/>
      <c r="FO1941" s="64"/>
      <c r="FP1941" s="64"/>
      <c r="FQ1941" s="64"/>
      <c r="FR1941" s="64"/>
      <c r="FS1941" s="64"/>
      <c r="FT1941" s="64"/>
    </row>
    <row r="1942" spans="1:176" ht="15" x14ac:dyDescent="0.25">
      <c r="A1942" s="20">
        <f t="shared" si="458"/>
        <v>45695</v>
      </c>
      <c r="B1942" s="22">
        <f t="shared" ca="1" si="449"/>
        <v>1.3052440786680726</v>
      </c>
      <c r="C1942" s="22">
        <f t="shared" ca="1" si="459"/>
        <v>0.97614444</v>
      </c>
      <c r="D1942" s="23">
        <f ca="1">IF(A1942&lt;$B$1,VLOOKUP(A1942,[1]DI!$A$4:$B$15000,2,FALSE),0)</f>
        <v>0.13150000000000001</v>
      </c>
      <c r="E1942" s="22">
        <f t="shared" ca="1" si="450"/>
        <v>4.9036999999999996E-4</v>
      </c>
      <c r="F1942" s="23">
        <f t="shared" si="451"/>
        <v>1.3</v>
      </c>
      <c r="G1942" s="24">
        <f t="shared" ca="1" si="452"/>
        <v>1.0006374810000001</v>
      </c>
      <c r="H1942" s="22">
        <f ca="1">TRUNC(PRODUCT(G$10:G1941),15)</f>
        <v>1.7573311085577401</v>
      </c>
      <c r="I1942" s="22">
        <f t="shared" ca="1" si="453"/>
        <v>1.5015535581434301</v>
      </c>
      <c r="J1942" s="22">
        <f t="shared" ca="1" si="454"/>
        <v>1.1703419399999999</v>
      </c>
      <c r="K1942" s="110">
        <f t="shared" ca="1" si="447"/>
        <v>0.32909963866807268</v>
      </c>
      <c r="L1942" s="115">
        <v>0</v>
      </c>
      <c r="M1942" s="67">
        <f>IF(L1942&gt;0,VLOOKUP(L1942,S$12:$AB$125,7),0)</f>
        <v>0</v>
      </c>
      <c r="N1942" s="2">
        <f t="shared" si="448"/>
        <v>0</v>
      </c>
      <c r="O1942" s="22">
        <f t="shared" ca="1" si="455"/>
        <v>0.32909963866807268</v>
      </c>
      <c r="P1942" s="25" t="str">
        <f t="shared" si="456"/>
        <v>A+J=</v>
      </c>
      <c r="Q1942" s="26">
        <f t="shared" si="457"/>
        <v>45306</v>
      </c>
      <c r="R1942" s="4"/>
      <c r="S1942" s="98"/>
      <c r="U1942" s="4"/>
      <c r="V1942" s="4"/>
      <c r="W1942" s="4"/>
      <c r="X1942" s="4"/>
      <c r="Y1942" s="4"/>
      <c r="Z1942" s="4"/>
      <c r="AA1942" s="4"/>
      <c r="AB1942" s="4"/>
      <c r="AC1942" s="4"/>
      <c r="AD1942" s="64"/>
      <c r="AE1942" s="64"/>
      <c r="AF1942" s="64"/>
      <c r="AG1942" s="64"/>
      <c r="AH1942" s="64"/>
      <c r="AI1942" s="64"/>
      <c r="AJ1942" s="64"/>
      <c r="AK1942" s="64"/>
      <c r="AL1942" s="64"/>
      <c r="AM1942" s="64"/>
      <c r="AN1942" s="64"/>
      <c r="AO1942" s="64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64"/>
      <c r="BB1942" s="64"/>
      <c r="BC1942" s="64"/>
      <c r="BD1942" s="64"/>
      <c r="BE1942" s="64"/>
      <c r="BF1942" s="64"/>
      <c r="BG1942" s="64"/>
      <c r="BH1942" s="64"/>
      <c r="BI1942" s="64"/>
      <c r="BJ1942" s="64"/>
      <c r="BK1942" s="64"/>
      <c r="BL1942" s="64"/>
      <c r="BM1942" s="64"/>
      <c r="BN1942" s="64"/>
      <c r="BO1942" s="64"/>
      <c r="BP1942" s="64"/>
      <c r="BQ1942" s="64"/>
      <c r="BR1942" s="64"/>
      <c r="BS1942" s="64"/>
      <c r="BT1942" s="64"/>
      <c r="BU1942" s="64"/>
      <c r="BV1942" s="64"/>
      <c r="BW1942" s="64"/>
      <c r="BX1942" s="64"/>
      <c r="BY1942" s="64"/>
      <c r="BZ1942" s="64"/>
      <c r="CA1942" s="64"/>
      <c r="CB1942" s="64"/>
      <c r="CC1942" s="64"/>
      <c r="CD1942" s="64"/>
      <c r="CE1942" s="64"/>
      <c r="CF1942" s="64"/>
      <c r="CG1942" s="64"/>
      <c r="CH1942" s="64"/>
      <c r="CI1942" s="64"/>
      <c r="CJ1942" s="64"/>
      <c r="CK1942" s="64"/>
      <c r="CL1942" s="64"/>
      <c r="CM1942" s="64"/>
      <c r="CN1942" s="64"/>
      <c r="CO1942" s="64"/>
      <c r="CP1942" s="64"/>
      <c r="CQ1942" s="64"/>
      <c r="CR1942" s="64"/>
      <c r="CS1942" s="64"/>
      <c r="CT1942" s="64"/>
      <c r="CU1942" s="64"/>
      <c r="CV1942" s="64"/>
      <c r="CW1942" s="64"/>
      <c r="CX1942" s="64"/>
      <c r="CY1942" s="64"/>
      <c r="CZ1942" s="64"/>
      <c r="DA1942" s="64"/>
      <c r="DB1942" s="64"/>
      <c r="DC1942" s="64"/>
      <c r="DD1942" s="64"/>
      <c r="DE1942" s="64"/>
      <c r="DF1942" s="64"/>
      <c r="DG1942" s="64"/>
      <c r="DH1942" s="64"/>
      <c r="DI1942" s="64"/>
      <c r="DJ1942" s="64"/>
      <c r="DK1942" s="64"/>
      <c r="DL1942" s="64"/>
      <c r="DM1942" s="64"/>
      <c r="DN1942" s="64"/>
      <c r="DO1942" s="64"/>
      <c r="DP1942" s="64"/>
      <c r="DQ1942" s="64"/>
      <c r="DR1942" s="64"/>
      <c r="DS1942" s="64"/>
      <c r="DT1942" s="64"/>
      <c r="DU1942" s="64"/>
      <c r="DV1942" s="64"/>
      <c r="DW1942" s="64"/>
      <c r="DX1942" s="64"/>
      <c r="DY1942" s="64"/>
      <c r="DZ1942" s="64"/>
      <c r="EA1942" s="64"/>
      <c r="EB1942" s="64"/>
      <c r="EC1942" s="64"/>
      <c r="ED1942" s="64"/>
      <c r="EE1942" s="64"/>
      <c r="EF1942" s="64"/>
      <c r="EG1942" s="64"/>
      <c r="EH1942" s="64"/>
      <c r="EI1942" s="64"/>
      <c r="EJ1942" s="64"/>
      <c r="EK1942" s="64"/>
      <c r="EL1942" s="64"/>
      <c r="EM1942" s="64"/>
      <c r="EN1942" s="64"/>
      <c r="EO1942" s="64"/>
      <c r="EP1942" s="64"/>
      <c r="EQ1942" s="64"/>
      <c r="ER1942" s="64"/>
      <c r="ES1942" s="64"/>
      <c r="ET1942" s="64"/>
      <c r="EU1942" s="64"/>
      <c r="EV1942" s="64"/>
      <c r="EW1942" s="64"/>
      <c r="EX1942" s="64"/>
      <c r="EY1942" s="64"/>
      <c r="EZ1942" s="64"/>
      <c r="FA1942" s="64"/>
      <c r="FB1942" s="64"/>
      <c r="FC1942" s="64"/>
      <c r="FD1942" s="64"/>
      <c r="FE1942" s="64"/>
      <c r="FF1942" s="64"/>
      <c r="FG1942" s="64"/>
      <c r="FH1942" s="64"/>
      <c r="FI1942" s="64"/>
      <c r="FJ1942" s="64"/>
      <c r="FK1942" s="64"/>
      <c r="FL1942" s="64"/>
      <c r="FM1942" s="64"/>
      <c r="FN1942" s="64"/>
      <c r="FO1942" s="64"/>
      <c r="FP1942" s="64"/>
      <c r="FQ1942" s="64"/>
      <c r="FR1942" s="64"/>
      <c r="FS1942" s="64"/>
      <c r="FT1942" s="64"/>
    </row>
    <row r="1943" spans="1:176" ht="15" x14ac:dyDescent="0.25">
      <c r="A1943" s="20">
        <f t="shared" si="458"/>
        <v>45696</v>
      </c>
      <c r="B1943" s="22">
        <f t="shared" ca="1" si="449"/>
        <v>1.3060761440543662</v>
      </c>
      <c r="C1943" s="22">
        <f t="shared" ca="1" si="459"/>
        <v>0.97614444</v>
      </c>
      <c r="D1943" s="23">
        <f ca="1">IF(A1943&lt;$B$1,VLOOKUP(A1943,[1]DI!$A$4:$B$15000,2,FALSE),0)</f>
        <v>0</v>
      </c>
      <c r="E1943" s="22">
        <f t="shared" ca="1" si="450"/>
        <v>0</v>
      </c>
      <c r="F1943" s="23">
        <f t="shared" si="451"/>
        <v>1.3</v>
      </c>
      <c r="G1943" s="24">
        <f t="shared" ca="1" si="452"/>
        <v>1</v>
      </c>
      <c r="H1943" s="22">
        <f ca="1">TRUNC(PRODUCT(G$10:G1942),15)</f>
        <v>1.7584513737501599</v>
      </c>
      <c r="I1943" s="22">
        <f t="shared" ca="1" si="453"/>
        <v>1.5015535581434301</v>
      </c>
      <c r="J1943" s="22">
        <f t="shared" ca="1" si="454"/>
        <v>1.1710880100000001</v>
      </c>
      <c r="K1943" s="110">
        <f t="shared" ca="1" si="447"/>
        <v>0.32993170405436634</v>
      </c>
      <c r="L1943" s="115">
        <v>0</v>
      </c>
      <c r="M1943" s="67">
        <f>IF(L1943&gt;0,VLOOKUP(L1943,S$12:$AB$125,7),0)</f>
        <v>0</v>
      </c>
      <c r="N1943" s="2">
        <f t="shared" si="448"/>
        <v>0</v>
      </c>
      <c r="O1943" s="22">
        <f t="shared" ca="1" si="455"/>
        <v>0.32993170405436634</v>
      </c>
      <c r="P1943" s="25" t="str">
        <f t="shared" si="456"/>
        <v>A+J=</v>
      </c>
      <c r="Q1943" s="26">
        <f t="shared" si="457"/>
        <v>45306</v>
      </c>
      <c r="R1943" s="4"/>
      <c r="S1943" s="98"/>
      <c r="U1943" s="4"/>
      <c r="V1943" s="4"/>
      <c r="W1943" s="4"/>
      <c r="X1943" s="4"/>
      <c r="Y1943" s="4"/>
      <c r="Z1943" s="4"/>
      <c r="AA1943" s="4"/>
      <c r="AB1943" s="4"/>
      <c r="AC1943" s="4"/>
      <c r="AD1943" s="64"/>
      <c r="AE1943" s="64"/>
      <c r="AF1943" s="64"/>
      <c r="AG1943" s="64"/>
      <c r="AH1943" s="64"/>
      <c r="AI1943" s="64"/>
      <c r="AJ1943" s="64"/>
      <c r="AK1943" s="64"/>
      <c r="AL1943" s="64"/>
      <c r="AM1943" s="64"/>
      <c r="AN1943" s="64"/>
      <c r="AO1943" s="64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64"/>
      <c r="BB1943" s="64"/>
      <c r="BC1943" s="64"/>
      <c r="BD1943" s="64"/>
      <c r="BE1943" s="64"/>
      <c r="BF1943" s="64"/>
      <c r="BG1943" s="64"/>
      <c r="BH1943" s="64"/>
      <c r="BI1943" s="64"/>
      <c r="BJ1943" s="64"/>
      <c r="BK1943" s="64"/>
      <c r="BL1943" s="64"/>
      <c r="BM1943" s="64"/>
      <c r="BN1943" s="64"/>
      <c r="BO1943" s="64"/>
      <c r="BP1943" s="64"/>
      <c r="BQ1943" s="64"/>
      <c r="BR1943" s="64"/>
      <c r="BS1943" s="64"/>
      <c r="BT1943" s="64"/>
      <c r="BU1943" s="64"/>
      <c r="BV1943" s="64"/>
      <c r="BW1943" s="64"/>
      <c r="BX1943" s="64"/>
      <c r="BY1943" s="64"/>
      <c r="BZ1943" s="64"/>
      <c r="CA1943" s="64"/>
      <c r="CB1943" s="64"/>
      <c r="CC1943" s="64"/>
      <c r="CD1943" s="64"/>
      <c r="CE1943" s="64"/>
      <c r="CF1943" s="64"/>
      <c r="CG1943" s="64"/>
      <c r="CH1943" s="64"/>
      <c r="CI1943" s="64"/>
      <c r="CJ1943" s="64"/>
      <c r="CK1943" s="64"/>
      <c r="CL1943" s="64"/>
      <c r="CM1943" s="64"/>
      <c r="CN1943" s="64"/>
      <c r="CO1943" s="64"/>
      <c r="CP1943" s="64"/>
      <c r="CQ1943" s="64"/>
      <c r="CR1943" s="64"/>
      <c r="CS1943" s="64"/>
      <c r="CT1943" s="64"/>
      <c r="CU1943" s="64"/>
      <c r="CV1943" s="64"/>
      <c r="CW1943" s="64"/>
      <c r="CX1943" s="64"/>
      <c r="CY1943" s="64"/>
      <c r="CZ1943" s="64"/>
      <c r="DA1943" s="64"/>
      <c r="DB1943" s="64"/>
      <c r="DC1943" s="64"/>
      <c r="DD1943" s="64"/>
      <c r="DE1943" s="64"/>
      <c r="DF1943" s="64"/>
      <c r="DG1943" s="64"/>
      <c r="DH1943" s="64"/>
      <c r="DI1943" s="64"/>
      <c r="DJ1943" s="64"/>
      <c r="DK1943" s="64"/>
      <c r="DL1943" s="64"/>
      <c r="DM1943" s="64"/>
      <c r="DN1943" s="64"/>
      <c r="DO1943" s="64"/>
      <c r="DP1943" s="64"/>
      <c r="DQ1943" s="64"/>
      <c r="DR1943" s="64"/>
      <c r="DS1943" s="64"/>
      <c r="DT1943" s="64"/>
      <c r="DU1943" s="64"/>
      <c r="DV1943" s="64"/>
      <c r="DW1943" s="64"/>
      <c r="DX1943" s="64"/>
      <c r="DY1943" s="64"/>
      <c r="DZ1943" s="64"/>
      <c r="EA1943" s="64"/>
      <c r="EB1943" s="64"/>
      <c r="EC1943" s="64"/>
      <c r="ED1943" s="64"/>
      <c r="EE1943" s="64"/>
      <c r="EF1943" s="64"/>
      <c r="EG1943" s="64"/>
      <c r="EH1943" s="64"/>
      <c r="EI1943" s="64"/>
      <c r="EJ1943" s="64"/>
      <c r="EK1943" s="64"/>
      <c r="EL1943" s="64"/>
      <c r="EM1943" s="64"/>
      <c r="EN1943" s="64"/>
      <c r="EO1943" s="64"/>
      <c r="EP1943" s="64"/>
      <c r="EQ1943" s="64"/>
      <c r="ER1943" s="64"/>
      <c r="ES1943" s="64"/>
      <c r="ET1943" s="64"/>
      <c r="EU1943" s="64"/>
      <c r="EV1943" s="64"/>
      <c r="EW1943" s="64"/>
      <c r="EX1943" s="64"/>
      <c r="EY1943" s="64"/>
      <c r="EZ1943" s="64"/>
      <c r="FA1943" s="64"/>
      <c r="FB1943" s="64"/>
      <c r="FC1943" s="64"/>
      <c r="FD1943" s="64"/>
      <c r="FE1943" s="64"/>
      <c r="FF1943" s="64"/>
      <c r="FG1943" s="64"/>
      <c r="FH1943" s="64"/>
      <c r="FI1943" s="64"/>
      <c r="FJ1943" s="64"/>
      <c r="FK1943" s="64"/>
      <c r="FL1943" s="64"/>
      <c r="FM1943" s="64"/>
      <c r="FN1943" s="64"/>
      <c r="FO1943" s="64"/>
      <c r="FP1943" s="64"/>
      <c r="FQ1943" s="64"/>
      <c r="FR1943" s="64"/>
      <c r="FS1943" s="64"/>
      <c r="FT1943" s="64"/>
    </row>
    <row r="1944" spans="1:176" ht="15" x14ac:dyDescent="0.25">
      <c r="A1944" s="20">
        <f t="shared" si="458"/>
        <v>45697</v>
      </c>
      <c r="B1944" s="22">
        <f t="shared" ca="1" si="449"/>
        <v>1.3060761440543662</v>
      </c>
      <c r="C1944" s="22">
        <f t="shared" ca="1" si="459"/>
        <v>0.97614444</v>
      </c>
      <c r="D1944" s="23">
        <f ca="1">IF(A1944&lt;$B$1,VLOOKUP(A1944,[1]DI!$A$4:$B$15000,2,FALSE),0)</f>
        <v>0</v>
      </c>
      <c r="E1944" s="22">
        <f t="shared" ca="1" si="450"/>
        <v>0</v>
      </c>
      <c r="F1944" s="23">
        <f t="shared" si="451"/>
        <v>1.3</v>
      </c>
      <c r="G1944" s="24">
        <f t="shared" ca="1" si="452"/>
        <v>1</v>
      </c>
      <c r="H1944" s="22">
        <f ca="1">TRUNC(PRODUCT(G$10:G1943),15)</f>
        <v>1.7584513737501599</v>
      </c>
      <c r="I1944" s="22">
        <f t="shared" ca="1" si="453"/>
        <v>1.5015535581434301</v>
      </c>
      <c r="J1944" s="22">
        <f t="shared" ca="1" si="454"/>
        <v>1.1710880100000001</v>
      </c>
      <c r="K1944" s="110">
        <f t="shared" ca="1" si="447"/>
        <v>0.32993170405436634</v>
      </c>
      <c r="L1944" s="115">
        <v>0</v>
      </c>
      <c r="M1944" s="67">
        <f>IF(L1944&gt;0,VLOOKUP(L1944,S$12:$AB$125,7),0)</f>
        <v>0</v>
      </c>
      <c r="N1944" s="2">
        <f t="shared" si="448"/>
        <v>0</v>
      </c>
      <c r="O1944" s="22">
        <f t="shared" ca="1" si="455"/>
        <v>0.32993170405436634</v>
      </c>
      <c r="P1944" s="25" t="str">
        <f t="shared" si="456"/>
        <v>A+J=</v>
      </c>
      <c r="Q1944" s="26">
        <f t="shared" si="457"/>
        <v>45306</v>
      </c>
      <c r="R1944" s="4"/>
      <c r="S1944" s="98"/>
      <c r="U1944" s="4"/>
      <c r="V1944" s="4"/>
      <c r="W1944" s="4"/>
      <c r="X1944" s="4"/>
      <c r="Y1944" s="4"/>
      <c r="Z1944" s="4"/>
      <c r="AA1944" s="4"/>
      <c r="AB1944" s="4"/>
      <c r="AC1944" s="4"/>
      <c r="AD1944" s="64"/>
      <c r="AE1944" s="64"/>
      <c r="AF1944" s="64"/>
      <c r="AG1944" s="64"/>
      <c r="AH1944" s="64"/>
      <c r="AI1944" s="64"/>
      <c r="AJ1944" s="64"/>
      <c r="AK1944" s="64"/>
      <c r="AL1944" s="64"/>
      <c r="AM1944" s="64"/>
      <c r="AN1944" s="64"/>
      <c r="AO1944" s="64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64"/>
      <c r="BB1944" s="64"/>
      <c r="BC1944" s="64"/>
      <c r="BD1944" s="64"/>
      <c r="BE1944" s="64"/>
      <c r="BF1944" s="64"/>
      <c r="BG1944" s="64"/>
      <c r="BH1944" s="64"/>
      <c r="BI1944" s="64"/>
      <c r="BJ1944" s="64"/>
      <c r="BK1944" s="64"/>
      <c r="BL1944" s="64"/>
      <c r="BM1944" s="64"/>
      <c r="BN1944" s="64"/>
      <c r="BO1944" s="64"/>
      <c r="BP1944" s="64"/>
      <c r="BQ1944" s="64"/>
      <c r="BR1944" s="64"/>
      <c r="BS1944" s="64"/>
      <c r="BT1944" s="64"/>
      <c r="BU1944" s="64"/>
      <c r="BV1944" s="64"/>
      <c r="BW1944" s="64"/>
      <c r="BX1944" s="64"/>
      <c r="BY1944" s="64"/>
      <c r="BZ1944" s="64"/>
      <c r="CA1944" s="64"/>
      <c r="CB1944" s="64"/>
      <c r="CC1944" s="64"/>
      <c r="CD1944" s="64"/>
      <c r="CE1944" s="64"/>
      <c r="CF1944" s="64"/>
      <c r="CG1944" s="64"/>
      <c r="CH1944" s="64"/>
      <c r="CI1944" s="64"/>
      <c r="CJ1944" s="64"/>
      <c r="CK1944" s="64"/>
      <c r="CL1944" s="64"/>
      <c r="CM1944" s="64"/>
      <c r="CN1944" s="64"/>
      <c r="CO1944" s="64"/>
      <c r="CP1944" s="64"/>
      <c r="CQ1944" s="64"/>
      <c r="CR1944" s="64"/>
      <c r="CS1944" s="64"/>
      <c r="CT1944" s="64"/>
      <c r="CU1944" s="64"/>
      <c r="CV1944" s="64"/>
      <c r="CW1944" s="64"/>
      <c r="CX1944" s="64"/>
      <c r="CY1944" s="64"/>
      <c r="CZ1944" s="64"/>
      <c r="DA1944" s="64"/>
      <c r="DB1944" s="64"/>
      <c r="DC1944" s="64"/>
      <c r="DD1944" s="64"/>
      <c r="DE1944" s="64"/>
      <c r="DF1944" s="64"/>
      <c r="DG1944" s="64"/>
      <c r="DH1944" s="64"/>
      <c r="DI1944" s="64"/>
      <c r="DJ1944" s="64"/>
      <c r="DK1944" s="64"/>
      <c r="DL1944" s="64"/>
      <c r="DM1944" s="64"/>
      <c r="DN1944" s="64"/>
      <c r="DO1944" s="64"/>
      <c r="DP1944" s="64"/>
      <c r="DQ1944" s="64"/>
      <c r="DR1944" s="64"/>
      <c r="DS1944" s="64"/>
      <c r="DT1944" s="64"/>
      <c r="DU1944" s="64"/>
      <c r="DV1944" s="64"/>
      <c r="DW1944" s="64"/>
      <c r="DX1944" s="64"/>
      <c r="DY1944" s="64"/>
      <c r="DZ1944" s="64"/>
      <c r="EA1944" s="64"/>
      <c r="EB1944" s="64"/>
      <c r="EC1944" s="64"/>
      <c r="ED1944" s="64"/>
      <c r="EE1944" s="64"/>
      <c r="EF1944" s="64"/>
      <c r="EG1944" s="64"/>
      <c r="EH1944" s="64"/>
      <c r="EI1944" s="64"/>
      <c r="EJ1944" s="64"/>
      <c r="EK1944" s="64"/>
      <c r="EL1944" s="64"/>
      <c r="EM1944" s="64"/>
      <c r="EN1944" s="64"/>
      <c r="EO1944" s="64"/>
      <c r="EP1944" s="64"/>
      <c r="EQ1944" s="64"/>
      <c r="ER1944" s="64"/>
      <c r="ES1944" s="64"/>
      <c r="ET1944" s="64"/>
      <c r="EU1944" s="64"/>
      <c r="EV1944" s="64"/>
      <c r="EW1944" s="64"/>
      <c r="EX1944" s="64"/>
      <c r="EY1944" s="64"/>
      <c r="EZ1944" s="64"/>
      <c r="FA1944" s="64"/>
      <c r="FB1944" s="64"/>
      <c r="FC1944" s="64"/>
      <c r="FD1944" s="64"/>
      <c r="FE1944" s="64"/>
      <c r="FF1944" s="64"/>
      <c r="FG1944" s="64"/>
      <c r="FH1944" s="64"/>
      <c r="FI1944" s="64"/>
      <c r="FJ1944" s="64"/>
      <c r="FK1944" s="64"/>
      <c r="FL1944" s="64"/>
      <c r="FM1944" s="64"/>
      <c r="FN1944" s="64"/>
      <c r="FO1944" s="64"/>
      <c r="FP1944" s="64"/>
      <c r="FQ1944" s="64"/>
      <c r="FR1944" s="64"/>
      <c r="FS1944" s="64"/>
      <c r="FT1944" s="64"/>
    </row>
    <row r="1945" spans="1:176" ht="15" x14ac:dyDescent="0.25">
      <c r="A1945" s="20">
        <f t="shared" si="458"/>
        <v>45698</v>
      </c>
      <c r="B1945" s="22">
        <f t="shared" ca="1" si="449"/>
        <v>1.3060761440543662</v>
      </c>
      <c r="C1945" s="22">
        <f t="shared" ca="1" si="459"/>
        <v>0.97614444</v>
      </c>
      <c r="D1945" s="23">
        <f ca="1">IF(A1945&lt;$B$1,VLOOKUP(A1945,[1]DI!$A$4:$B$15000,2,FALSE),0)</f>
        <v>0.13150000000000001</v>
      </c>
      <c r="E1945" s="22">
        <f t="shared" ca="1" si="450"/>
        <v>4.9036999999999996E-4</v>
      </c>
      <c r="F1945" s="23">
        <f t="shared" si="451"/>
        <v>1.3</v>
      </c>
      <c r="G1945" s="24">
        <f t="shared" ca="1" si="452"/>
        <v>1.0006374810000001</v>
      </c>
      <c r="H1945" s="22">
        <f ca="1">TRUNC(PRODUCT(G$10:G1944),15)</f>
        <v>1.7584513737501599</v>
      </c>
      <c r="I1945" s="22">
        <f t="shared" ca="1" si="453"/>
        <v>1.5015535581434301</v>
      </c>
      <c r="J1945" s="22">
        <f t="shared" ca="1" si="454"/>
        <v>1.1710880100000001</v>
      </c>
      <c r="K1945" s="110">
        <f t="shared" ca="1" si="447"/>
        <v>0.32993170405436634</v>
      </c>
      <c r="L1945" s="115">
        <v>0</v>
      </c>
      <c r="M1945" s="67">
        <f>IF(L1945&gt;0,VLOOKUP(L1945,S$12:$AB$125,7),0)</f>
        <v>0</v>
      </c>
      <c r="N1945" s="2">
        <f t="shared" si="448"/>
        <v>0</v>
      </c>
      <c r="O1945" s="22">
        <f t="shared" ca="1" si="455"/>
        <v>0.32993170405436634</v>
      </c>
      <c r="P1945" s="25" t="str">
        <f t="shared" si="456"/>
        <v>A+J=</v>
      </c>
      <c r="Q1945" s="26">
        <f t="shared" si="457"/>
        <v>45306</v>
      </c>
      <c r="R1945" s="4"/>
      <c r="S1945" s="98"/>
      <c r="U1945" s="4"/>
      <c r="V1945" s="4"/>
      <c r="W1945" s="4"/>
      <c r="X1945" s="4"/>
      <c r="Y1945" s="4"/>
      <c r="Z1945" s="4"/>
      <c r="AA1945" s="4"/>
      <c r="AB1945" s="4"/>
      <c r="AC1945" s="4"/>
      <c r="AD1945" s="64"/>
      <c r="AE1945" s="64"/>
      <c r="AF1945" s="64"/>
      <c r="AG1945" s="64"/>
      <c r="AH1945" s="64"/>
      <c r="AI1945" s="64"/>
      <c r="AJ1945" s="64"/>
      <c r="AK1945" s="64"/>
      <c r="AL1945" s="64"/>
      <c r="AM1945" s="64"/>
      <c r="AN1945" s="64"/>
      <c r="AO1945" s="64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64"/>
      <c r="BB1945" s="64"/>
      <c r="BC1945" s="64"/>
      <c r="BD1945" s="64"/>
      <c r="BE1945" s="64"/>
      <c r="BF1945" s="64"/>
      <c r="BG1945" s="64"/>
      <c r="BH1945" s="64"/>
      <c r="BI1945" s="64"/>
      <c r="BJ1945" s="64"/>
      <c r="BK1945" s="64"/>
      <c r="BL1945" s="64"/>
      <c r="BM1945" s="64"/>
      <c r="BN1945" s="64"/>
      <c r="BO1945" s="64"/>
      <c r="BP1945" s="64"/>
      <c r="BQ1945" s="64"/>
      <c r="BR1945" s="64"/>
      <c r="BS1945" s="64"/>
      <c r="BT1945" s="64"/>
      <c r="BU1945" s="64"/>
      <c r="BV1945" s="64"/>
      <c r="BW1945" s="64"/>
      <c r="BX1945" s="64"/>
      <c r="BY1945" s="64"/>
      <c r="BZ1945" s="64"/>
      <c r="CA1945" s="64"/>
      <c r="CB1945" s="64"/>
      <c r="CC1945" s="64"/>
      <c r="CD1945" s="64"/>
      <c r="CE1945" s="64"/>
      <c r="CF1945" s="64"/>
      <c r="CG1945" s="64"/>
      <c r="CH1945" s="64"/>
      <c r="CI1945" s="64"/>
      <c r="CJ1945" s="64"/>
      <c r="CK1945" s="64"/>
      <c r="CL1945" s="64"/>
      <c r="CM1945" s="64"/>
      <c r="CN1945" s="64"/>
      <c r="CO1945" s="64"/>
      <c r="CP1945" s="64"/>
      <c r="CQ1945" s="64"/>
      <c r="CR1945" s="64"/>
      <c r="CS1945" s="64"/>
      <c r="CT1945" s="64"/>
      <c r="CU1945" s="64"/>
      <c r="CV1945" s="64"/>
      <c r="CW1945" s="64"/>
      <c r="CX1945" s="64"/>
      <c r="CY1945" s="64"/>
      <c r="CZ1945" s="64"/>
      <c r="DA1945" s="64"/>
      <c r="DB1945" s="64"/>
      <c r="DC1945" s="64"/>
      <c r="DD1945" s="64"/>
      <c r="DE1945" s="64"/>
      <c r="DF1945" s="64"/>
      <c r="DG1945" s="64"/>
      <c r="DH1945" s="64"/>
      <c r="DI1945" s="64"/>
      <c r="DJ1945" s="64"/>
      <c r="DK1945" s="64"/>
      <c r="DL1945" s="64"/>
      <c r="DM1945" s="64"/>
      <c r="DN1945" s="64"/>
      <c r="DO1945" s="64"/>
      <c r="DP1945" s="64"/>
      <c r="DQ1945" s="64"/>
      <c r="DR1945" s="64"/>
      <c r="DS1945" s="64"/>
      <c r="DT1945" s="64"/>
      <c r="DU1945" s="64"/>
      <c r="DV1945" s="64"/>
      <c r="DW1945" s="64"/>
      <c r="DX1945" s="64"/>
      <c r="DY1945" s="64"/>
      <c r="DZ1945" s="64"/>
      <c r="EA1945" s="64"/>
      <c r="EB1945" s="64"/>
      <c r="EC1945" s="64"/>
      <c r="ED1945" s="64"/>
      <c r="EE1945" s="64"/>
      <c r="EF1945" s="64"/>
      <c r="EG1945" s="64"/>
      <c r="EH1945" s="64"/>
      <c r="EI1945" s="64"/>
      <c r="EJ1945" s="64"/>
      <c r="EK1945" s="64"/>
      <c r="EL1945" s="64"/>
      <c r="EM1945" s="64"/>
      <c r="EN1945" s="64"/>
      <c r="EO1945" s="64"/>
      <c r="EP1945" s="64"/>
      <c r="EQ1945" s="64"/>
      <c r="ER1945" s="64"/>
      <c r="ES1945" s="64"/>
      <c r="ET1945" s="64"/>
      <c r="EU1945" s="64"/>
      <c r="EV1945" s="64"/>
      <c r="EW1945" s="64"/>
      <c r="EX1945" s="64"/>
      <c r="EY1945" s="64"/>
      <c r="EZ1945" s="64"/>
      <c r="FA1945" s="64"/>
      <c r="FB1945" s="64"/>
      <c r="FC1945" s="64"/>
      <c r="FD1945" s="64"/>
      <c r="FE1945" s="64"/>
      <c r="FF1945" s="64"/>
      <c r="FG1945" s="64"/>
      <c r="FH1945" s="64"/>
      <c r="FI1945" s="64"/>
      <c r="FJ1945" s="64"/>
      <c r="FK1945" s="64"/>
      <c r="FL1945" s="64"/>
      <c r="FM1945" s="64"/>
      <c r="FN1945" s="64"/>
      <c r="FO1945" s="64"/>
      <c r="FP1945" s="64"/>
      <c r="FQ1945" s="64"/>
      <c r="FR1945" s="64"/>
      <c r="FS1945" s="64"/>
      <c r="FT1945" s="64"/>
    </row>
    <row r="1946" spans="1:176" ht="15" x14ac:dyDescent="0.25">
      <c r="A1946" s="20">
        <f t="shared" si="458"/>
        <v>45699</v>
      </c>
      <c r="B1946" s="22">
        <f t="shared" ca="1" si="449"/>
        <v>1.3069087562196291</v>
      </c>
      <c r="C1946" s="22">
        <f t="shared" ca="1" si="459"/>
        <v>0.97614444</v>
      </c>
      <c r="D1946" s="23">
        <f ca="1">IF(A1946&lt;$B$1,VLOOKUP(A1946,[1]DI!$A$4:$B$15000,2,FALSE),0)</f>
        <v>0.13150000000000001</v>
      </c>
      <c r="E1946" s="22">
        <f t="shared" ca="1" si="450"/>
        <v>4.9036999999999996E-4</v>
      </c>
      <c r="F1946" s="23">
        <f t="shared" si="451"/>
        <v>1.3</v>
      </c>
      <c r="G1946" s="24">
        <f t="shared" ca="1" si="452"/>
        <v>1.0006374810000001</v>
      </c>
      <c r="H1946" s="22">
        <f ca="1">TRUNC(PRODUCT(G$10:G1945),15)</f>
        <v>1.75957235309035</v>
      </c>
      <c r="I1946" s="22">
        <f t="shared" ca="1" si="453"/>
        <v>1.5015535581434301</v>
      </c>
      <c r="J1946" s="22">
        <f t="shared" ca="1" si="454"/>
        <v>1.17183456</v>
      </c>
      <c r="K1946" s="110">
        <f t="shared" ca="1" si="447"/>
        <v>0.33076431621962904</v>
      </c>
      <c r="L1946" s="115">
        <v>0</v>
      </c>
      <c r="M1946" s="67">
        <f>IF(L1946&gt;0,VLOOKUP(L1946,S$12:$AB$125,7),0)</f>
        <v>0</v>
      </c>
      <c r="N1946" s="2">
        <f t="shared" si="448"/>
        <v>0</v>
      </c>
      <c r="O1946" s="22">
        <f t="shared" ca="1" si="455"/>
        <v>0.33076431621962904</v>
      </c>
      <c r="P1946" s="25" t="str">
        <f t="shared" si="456"/>
        <v>A+J=</v>
      </c>
      <c r="Q1946" s="26">
        <f t="shared" si="457"/>
        <v>45306</v>
      </c>
      <c r="R1946" s="4"/>
      <c r="S1946" s="98"/>
      <c r="U1946" s="4"/>
      <c r="V1946" s="4"/>
      <c r="W1946" s="4"/>
      <c r="X1946" s="4"/>
      <c r="Y1946" s="4"/>
      <c r="Z1946" s="4"/>
      <c r="AA1946" s="4"/>
      <c r="AB1946" s="4"/>
      <c r="AC1946" s="4"/>
      <c r="AD1946" s="64"/>
      <c r="AE1946" s="64"/>
      <c r="AF1946" s="64"/>
      <c r="AG1946" s="64"/>
      <c r="AH1946" s="64"/>
      <c r="AI1946" s="64"/>
      <c r="AJ1946" s="64"/>
      <c r="AK1946" s="64"/>
      <c r="AL1946" s="64"/>
      <c r="AM1946" s="64"/>
      <c r="AN1946" s="64"/>
      <c r="AO1946" s="64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64"/>
      <c r="BB1946" s="64"/>
      <c r="BC1946" s="64"/>
      <c r="BD1946" s="64"/>
      <c r="BE1946" s="64"/>
      <c r="BF1946" s="64"/>
      <c r="BG1946" s="64"/>
      <c r="BH1946" s="64"/>
      <c r="BI1946" s="64"/>
      <c r="BJ1946" s="64"/>
      <c r="BK1946" s="64"/>
      <c r="BL1946" s="64"/>
      <c r="BM1946" s="64"/>
      <c r="BN1946" s="64"/>
      <c r="BO1946" s="64"/>
      <c r="BP1946" s="64"/>
      <c r="BQ1946" s="64"/>
      <c r="BR1946" s="64"/>
      <c r="BS1946" s="64"/>
      <c r="BT1946" s="64"/>
      <c r="BU1946" s="64"/>
      <c r="BV1946" s="64"/>
      <c r="BW1946" s="64"/>
      <c r="BX1946" s="64"/>
      <c r="BY1946" s="64"/>
      <c r="BZ1946" s="64"/>
      <c r="CA1946" s="64"/>
      <c r="CB1946" s="64"/>
      <c r="CC1946" s="64"/>
      <c r="CD1946" s="64"/>
      <c r="CE1946" s="64"/>
      <c r="CF1946" s="64"/>
      <c r="CG1946" s="64"/>
      <c r="CH1946" s="64"/>
      <c r="CI1946" s="64"/>
      <c r="CJ1946" s="64"/>
      <c r="CK1946" s="64"/>
      <c r="CL1946" s="64"/>
      <c r="CM1946" s="64"/>
      <c r="CN1946" s="64"/>
      <c r="CO1946" s="64"/>
      <c r="CP1946" s="64"/>
      <c r="CQ1946" s="64"/>
      <c r="CR1946" s="64"/>
      <c r="CS1946" s="64"/>
      <c r="CT1946" s="64"/>
      <c r="CU1946" s="64"/>
      <c r="CV1946" s="64"/>
      <c r="CW1946" s="64"/>
      <c r="CX1946" s="64"/>
      <c r="CY1946" s="64"/>
      <c r="CZ1946" s="64"/>
      <c r="DA1946" s="64"/>
      <c r="DB1946" s="64"/>
      <c r="DC1946" s="64"/>
      <c r="DD1946" s="64"/>
      <c r="DE1946" s="64"/>
      <c r="DF1946" s="64"/>
      <c r="DG1946" s="64"/>
      <c r="DH1946" s="64"/>
      <c r="DI1946" s="64"/>
      <c r="DJ1946" s="64"/>
      <c r="DK1946" s="64"/>
      <c r="DL1946" s="64"/>
      <c r="DM1946" s="64"/>
      <c r="DN1946" s="64"/>
      <c r="DO1946" s="64"/>
      <c r="DP1946" s="64"/>
      <c r="DQ1946" s="64"/>
      <c r="DR1946" s="64"/>
      <c r="DS1946" s="64"/>
      <c r="DT1946" s="64"/>
      <c r="DU1946" s="64"/>
      <c r="DV1946" s="64"/>
      <c r="DW1946" s="64"/>
      <c r="DX1946" s="64"/>
      <c r="DY1946" s="64"/>
      <c r="DZ1946" s="64"/>
      <c r="EA1946" s="64"/>
      <c r="EB1946" s="64"/>
      <c r="EC1946" s="64"/>
      <c r="ED1946" s="64"/>
      <c r="EE1946" s="64"/>
      <c r="EF1946" s="64"/>
      <c r="EG1946" s="64"/>
      <c r="EH1946" s="64"/>
      <c r="EI1946" s="64"/>
      <c r="EJ1946" s="64"/>
      <c r="EK1946" s="64"/>
      <c r="EL1946" s="64"/>
      <c r="EM1946" s="64"/>
      <c r="EN1946" s="64"/>
      <c r="EO1946" s="64"/>
      <c r="EP1946" s="64"/>
      <c r="EQ1946" s="64"/>
      <c r="ER1946" s="64"/>
      <c r="ES1946" s="64"/>
      <c r="ET1946" s="64"/>
      <c r="EU1946" s="64"/>
      <c r="EV1946" s="64"/>
      <c r="EW1946" s="64"/>
      <c r="EX1946" s="64"/>
      <c r="EY1946" s="64"/>
      <c r="EZ1946" s="64"/>
      <c r="FA1946" s="64"/>
      <c r="FB1946" s="64"/>
      <c r="FC1946" s="64"/>
      <c r="FD1946" s="64"/>
      <c r="FE1946" s="64"/>
      <c r="FF1946" s="64"/>
      <c r="FG1946" s="64"/>
      <c r="FH1946" s="64"/>
      <c r="FI1946" s="64"/>
      <c r="FJ1946" s="64"/>
      <c r="FK1946" s="64"/>
      <c r="FL1946" s="64"/>
      <c r="FM1946" s="64"/>
      <c r="FN1946" s="64"/>
      <c r="FO1946" s="64"/>
      <c r="FP1946" s="64"/>
      <c r="FQ1946" s="64"/>
      <c r="FR1946" s="64"/>
      <c r="FS1946" s="64"/>
      <c r="FT1946" s="64"/>
    </row>
    <row r="1947" spans="1:176" ht="15" x14ac:dyDescent="0.25">
      <c r="A1947" s="20">
        <f t="shared" si="458"/>
        <v>45700</v>
      </c>
      <c r="B1947" s="22">
        <f t="shared" ca="1" si="449"/>
        <v>1.3077418737726323</v>
      </c>
      <c r="C1947" s="22">
        <f t="shared" ca="1" si="459"/>
        <v>0.97614444</v>
      </c>
      <c r="D1947" s="23">
        <f ca="1">IF(A1947&lt;$B$1,VLOOKUP(A1947,[1]DI!$A$4:$B$15000,2,FALSE),0)</f>
        <v>0.13150000000000001</v>
      </c>
      <c r="E1947" s="22">
        <f t="shared" ca="1" si="450"/>
        <v>4.9036999999999996E-4</v>
      </c>
      <c r="F1947" s="23">
        <f t="shared" si="451"/>
        <v>1.3</v>
      </c>
      <c r="G1947" s="24">
        <f t="shared" ca="1" si="452"/>
        <v>1.0006374810000001</v>
      </c>
      <c r="H1947" s="22">
        <f ca="1">TRUNC(PRODUCT(G$10:G1946),15)</f>
        <v>1.7606940470335699</v>
      </c>
      <c r="I1947" s="22">
        <f t="shared" ca="1" si="453"/>
        <v>1.5015535581434301</v>
      </c>
      <c r="J1947" s="22">
        <f t="shared" ca="1" si="454"/>
        <v>1.1725815799999999</v>
      </c>
      <c r="K1947" s="110">
        <f t="shared" ca="1" si="447"/>
        <v>0.33159743377263223</v>
      </c>
      <c r="L1947" s="115">
        <v>0</v>
      </c>
      <c r="M1947" s="67">
        <f>IF(L1947&gt;0,VLOOKUP(L1947,S$12:$AB$125,7),0)</f>
        <v>0</v>
      </c>
      <c r="N1947" s="2">
        <f t="shared" si="448"/>
        <v>0</v>
      </c>
      <c r="O1947" s="22">
        <f t="shared" ca="1" si="455"/>
        <v>0.33159743377263223</v>
      </c>
      <c r="P1947" s="25" t="str">
        <f t="shared" si="456"/>
        <v>A+J=</v>
      </c>
      <c r="Q1947" s="26">
        <f t="shared" si="457"/>
        <v>45306</v>
      </c>
      <c r="R1947" s="4"/>
      <c r="S1947" s="98"/>
      <c r="U1947" s="4"/>
      <c r="V1947" s="4"/>
      <c r="W1947" s="4"/>
      <c r="X1947" s="4"/>
      <c r="Y1947" s="4"/>
      <c r="Z1947" s="4"/>
      <c r="AA1947" s="4"/>
      <c r="AB1947" s="4"/>
      <c r="AC1947" s="4"/>
      <c r="AD1947" s="64"/>
      <c r="AE1947" s="64"/>
      <c r="AF1947" s="64"/>
      <c r="AG1947" s="64"/>
      <c r="AH1947" s="64"/>
      <c r="AI1947" s="64"/>
      <c r="AJ1947" s="64"/>
      <c r="AK1947" s="64"/>
      <c r="AL1947" s="64"/>
      <c r="AM1947" s="64"/>
      <c r="AN1947" s="64"/>
      <c r="AO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64"/>
      <c r="BB1947" s="64"/>
      <c r="BC1947" s="64"/>
      <c r="BD1947" s="64"/>
      <c r="BE1947" s="64"/>
      <c r="BF1947" s="64"/>
      <c r="BG1947" s="64"/>
      <c r="BH1947" s="64"/>
      <c r="BI1947" s="64"/>
      <c r="BJ1947" s="64"/>
      <c r="BK1947" s="64"/>
      <c r="BL1947" s="64"/>
      <c r="BM1947" s="64"/>
      <c r="BN1947" s="64"/>
      <c r="BO1947" s="64"/>
      <c r="BP1947" s="64"/>
      <c r="BQ1947" s="64"/>
      <c r="BR1947" s="64"/>
      <c r="BS1947" s="64"/>
      <c r="BT1947" s="64"/>
      <c r="BU1947" s="64"/>
      <c r="BV1947" s="64"/>
      <c r="BW1947" s="64"/>
      <c r="BX1947" s="64"/>
      <c r="BY1947" s="64"/>
      <c r="BZ1947" s="64"/>
      <c r="CA1947" s="64"/>
      <c r="CB1947" s="64"/>
      <c r="CC1947" s="64"/>
      <c r="CD1947" s="64"/>
      <c r="CE1947" s="64"/>
      <c r="CF1947" s="64"/>
      <c r="CG1947" s="64"/>
      <c r="CH1947" s="64"/>
      <c r="CI1947" s="64"/>
      <c r="CJ1947" s="64"/>
      <c r="CK1947" s="64"/>
      <c r="CL1947" s="64"/>
      <c r="CM1947" s="64"/>
      <c r="CN1947" s="64"/>
      <c r="CO1947" s="64"/>
      <c r="CP1947" s="64"/>
      <c r="CQ1947" s="64"/>
      <c r="CR1947" s="64"/>
      <c r="CS1947" s="64"/>
      <c r="CT1947" s="64"/>
      <c r="CU1947" s="64"/>
      <c r="CV1947" s="64"/>
      <c r="CW1947" s="64"/>
      <c r="CX1947" s="64"/>
      <c r="CY1947" s="64"/>
      <c r="CZ1947" s="64"/>
      <c r="DA1947" s="64"/>
      <c r="DB1947" s="64"/>
      <c r="DC1947" s="64"/>
      <c r="DD1947" s="64"/>
      <c r="DE1947" s="64"/>
      <c r="DF1947" s="64"/>
      <c r="DG1947" s="64"/>
      <c r="DH1947" s="64"/>
      <c r="DI1947" s="64"/>
      <c r="DJ1947" s="64"/>
      <c r="DK1947" s="64"/>
      <c r="DL1947" s="64"/>
      <c r="DM1947" s="64"/>
      <c r="DN1947" s="64"/>
      <c r="DO1947" s="64"/>
      <c r="DP1947" s="64"/>
      <c r="DQ1947" s="64"/>
      <c r="DR1947" s="64"/>
      <c r="DS1947" s="64"/>
      <c r="DT1947" s="64"/>
      <c r="DU1947" s="64"/>
      <c r="DV1947" s="64"/>
      <c r="DW1947" s="64"/>
      <c r="DX1947" s="64"/>
      <c r="DY1947" s="64"/>
      <c r="DZ1947" s="64"/>
      <c r="EA1947" s="64"/>
      <c r="EB1947" s="64"/>
      <c r="EC1947" s="64"/>
      <c r="ED1947" s="64"/>
      <c r="EE1947" s="64"/>
      <c r="EF1947" s="64"/>
      <c r="EG1947" s="64"/>
      <c r="EH1947" s="64"/>
      <c r="EI1947" s="64"/>
      <c r="EJ1947" s="64"/>
      <c r="EK1947" s="64"/>
      <c r="EL1947" s="64"/>
      <c r="EM1947" s="64"/>
      <c r="EN1947" s="64"/>
      <c r="EO1947" s="64"/>
      <c r="EP1947" s="64"/>
      <c r="EQ1947" s="64"/>
      <c r="ER1947" s="64"/>
      <c r="ES1947" s="64"/>
      <c r="ET1947" s="64"/>
      <c r="EU1947" s="64"/>
      <c r="EV1947" s="64"/>
      <c r="EW1947" s="64"/>
      <c r="EX1947" s="64"/>
      <c r="EY1947" s="64"/>
      <c r="EZ1947" s="64"/>
      <c r="FA1947" s="64"/>
      <c r="FB1947" s="64"/>
      <c r="FC1947" s="64"/>
      <c r="FD1947" s="64"/>
      <c r="FE1947" s="64"/>
      <c r="FF1947" s="64"/>
      <c r="FG1947" s="64"/>
      <c r="FH1947" s="64"/>
      <c r="FI1947" s="64"/>
      <c r="FJ1947" s="64"/>
      <c r="FK1947" s="64"/>
      <c r="FL1947" s="64"/>
      <c r="FM1947" s="64"/>
      <c r="FN1947" s="64"/>
      <c r="FO1947" s="64"/>
      <c r="FP1947" s="64"/>
      <c r="FQ1947" s="64"/>
      <c r="FR1947" s="64"/>
      <c r="FS1947" s="64"/>
      <c r="FT1947" s="64"/>
    </row>
    <row r="1948" spans="1:176" ht="15" x14ac:dyDescent="0.25">
      <c r="A1948" s="20">
        <f t="shared" si="458"/>
        <v>45701</v>
      </c>
      <c r="B1948" s="22">
        <f t="shared" ca="1" si="449"/>
        <v>1.3085755381046045</v>
      </c>
      <c r="C1948" s="22">
        <f t="shared" ca="1" si="459"/>
        <v>0.97614444</v>
      </c>
      <c r="D1948" s="23">
        <f ca="1">IF(A1948&lt;$B$1,VLOOKUP(A1948,[1]DI!$A$4:$B$15000,2,FALSE),0)</f>
        <v>0.13150000000000001</v>
      </c>
      <c r="E1948" s="22">
        <f t="shared" ca="1" si="450"/>
        <v>4.9036999999999996E-4</v>
      </c>
      <c r="F1948" s="23">
        <f t="shared" si="451"/>
        <v>1.3</v>
      </c>
      <c r="G1948" s="24">
        <f t="shared" ca="1" si="452"/>
        <v>1.0006374810000001</v>
      </c>
      <c r="H1948" s="22">
        <f ca="1">TRUNC(PRODUCT(G$10:G1947),15)</f>
        <v>1.76181645603536</v>
      </c>
      <c r="I1948" s="22">
        <f t="shared" ca="1" si="453"/>
        <v>1.5015535581434301</v>
      </c>
      <c r="J1948" s="22">
        <f t="shared" ca="1" si="454"/>
        <v>1.17332908</v>
      </c>
      <c r="K1948" s="110">
        <f t="shared" ca="1" si="447"/>
        <v>0.33243109810460447</v>
      </c>
      <c r="L1948" s="115">
        <v>0</v>
      </c>
      <c r="M1948" s="67">
        <f>IF(L1948&gt;0,VLOOKUP(L1948,S$12:$AB$125,7),0)</f>
        <v>0</v>
      </c>
      <c r="N1948" s="2">
        <f t="shared" si="448"/>
        <v>0</v>
      </c>
      <c r="O1948" s="22">
        <f t="shared" ca="1" si="455"/>
        <v>0.33243109810460447</v>
      </c>
      <c r="P1948" s="25" t="str">
        <f t="shared" si="456"/>
        <v>A+J=</v>
      </c>
      <c r="Q1948" s="26">
        <f t="shared" si="457"/>
        <v>45306</v>
      </c>
      <c r="R1948" s="4"/>
      <c r="S1948" s="98"/>
      <c r="U1948" s="4"/>
      <c r="V1948" s="4"/>
      <c r="W1948" s="4"/>
      <c r="X1948" s="4"/>
      <c r="Y1948" s="4"/>
      <c r="Z1948" s="4"/>
      <c r="AA1948" s="4"/>
      <c r="AB1948" s="4"/>
      <c r="AC1948" s="4"/>
      <c r="AD1948" s="64"/>
      <c r="AE1948" s="64"/>
      <c r="AF1948" s="64"/>
      <c r="AG1948" s="64"/>
      <c r="AH1948" s="64"/>
      <c r="AI1948" s="64"/>
      <c r="AJ1948" s="64"/>
      <c r="AK1948" s="64"/>
      <c r="AL1948" s="64"/>
      <c r="AM1948" s="64"/>
      <c r="AN1948" s="64"/>
      <c r="AO1948" s="64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64"/>
      <c r="BB1948" s="64"/>
      <c r="BC1948" s="64"/>
      <c r="BD1948" s="64"/>
      <c r="BE1948" s="64"/>
      <c r="BF1948" s="64"/>
      <c r="BG1948" s="64"/>
      <c r="BH1948" s="64"/>
      <c r="BI1948" s="64"/>
      <c r="BJ1948" s="64"/>
      <c r="BK1948" s="64"/>
      <c r="BL1948" s="64"/>
      <c r="BM1948" s="64"/>
      <c r="BN1948" s="64"/>
      <c r="BO1948" s="64"/>
      <c r="BP1948" s="64"/>
      <c r="BQ1948" s="64"/>
      <c r="BR1948" s="64"/>
      <c r="BS1948" s="64"/>
      <c r="BT1948" s="64"/>
      <c r="BU1948" s="64"/>
      <c r="BV1948" s="64"/>
      <c r="BW1948" s="64"/>
      <c r="BX1948" s="64"/>
      <c r="BY1948" s="64"/>
      <c r="BZ1948" s="64"/>
      <c r="CA1948" s="64"/>
      <c r="CB1948" s="64"/>
      <c r="CC1948" s="64"/>
      <c r="CD1948" s="64"/>
      <c r="CE1948" s="64"/>
      <c r="CF1948" s="64"/>
      <c r="CG1948" s="64"/>
      <c r="CH1948" s="64"/>
      <c r="CI1948" s="64"/>
      <c r="CJ1948" s="64"/>
      <c r="CK1948" s="64"/>
      <c r="CL1948" s="64"/>
      <c r="CM1948" s="64"/>
      <c r="CN1948" s="64"/>
      <c r="CO1948" s="64"/>
      <c r="CP1948" s="64"/>
      <c r="CQ1948" s="64"/>
      <c r="CR1948" s="64"/>
      <c r="CS1948" s="64"/>
      <c r="CT1948" s="64"/>
      <c r="CU1948" s="64"/>
      <c r="CV1948" s="64"/>
      <c r="CW1948" s="64"/>
      <c r="CX1948" s="64"/>
      <c r="CY1948" s="64"/>
      <c r="CZ1948" s="64"/>
      <c r="DA1948" s="64"/>
      <c r="DB1948" s="64"/>
      <c r="DC1948" s="64"/>
      <c r="DD1948" s="64"/>
      <c r="DE1948" s="64"/>
      <c r="DF1948" s="64"/>
      <c r="DG1948" s="64"/>
      <c r="DH1948" s="64"/>
      <c r="DI1948" s="64"/>
      <c r="DJ1948" s="64"/>
      <c r="DK1948" s="64"/>
      <c r="DL1948" s="64"/>
      <c r="DM1948" s="64"/>
      <c r="DN1948" s="64"/>
      <c r="DO1948" s="64"/>
      <c r="DP1948" s="64"/>
      <c r="DQ1948" s="64"/>
      <c r="DR1948" s="64"/>
      <c r="DS1948" s="64"/>
      <c r="DT1948" s="64"/>
      <c r="DU1948" s="64"/>
      <c r="DV1948" s="64"/>
      <c r="DW1948" s="64"/>
      <c r="DX1948" s="64"/>
      <c r="DY1948" s="64"/>
      <c r="DZ1948" s="64"/>
      <c r="EA1948" s="64"/>
      <c r="EB1948" s="64"/>
      <c r="EC1948" s="64"/>
      <c r="ED1948" s="64"/>
      <c r="EE1948" s="64"/>
      <c r="EF1948" s="64"/>
      <c r="EG1948" s="64"/>
      <c r="EH1948" s="64"/>
      <c r="EI1948" s="64"/>
      <c r="EJ1948" s="64"/>
      <c r="EK1948" s="64"/>
      <c r="EL1948" s="64"/>
      <c r="EM1948" s="64"/>
      <c r="EN1948" s="64"/>
      <c r="EO1948" s="64"/>
      <c r="EP1948" s="64"/>
      <c r="EQ1948" s="64"/>
      <c r="ER1948" s="64"/>
      <c r="ES1948" s="64"/>
      <c r="ET1948" s="64"/>
      <c r="EU1948" s="64"/>
      <c r="EV1948" s="64"/>
      <c r="EW1948" s="64"/>
      <c r="EX1948" s="64"/>
      <c r="EY1948" s="64"/>
      <c r="EZ1948" s="64"/>
      <c r="FA1948" s="64"/>
      <c r="FB1948" s="64"/>
      <c r="FC1948" s="64"/>
      <c r="FD1948" s="64"/>
      <c r="FE1948" s="64"/>
      <c r="FF1948" s="64"/>
      <c r="FG1948" s="64"/>
      <c r="FH1948" s="64"/>
      <c r="FI1948" s="64"/>
      <c r="FJ1948" s="64"/>
      <c r="FK1948" s="64"/>
      <c r="FL1948" s="64"/>
      <c r="FM1948" s="64"/>
      <c r="FN1948" s="64"/>
      <c r="FO1948" s="64"/>
      <c r="FP1948" s="64"/>
      <c r="FQ1948" s="64"/>
      <c r="FR1948" s="64"/>
      <c r="FS1948" s="64"/>
      <c r="FT1948" s="64"/>
    </row>
    <row r="1949" spans="1:176" ht="15" x14ac:dyDescent="0.25">
      <c r="A1949" s="20">
        <f t="shared" si="458"/>
        <v>45702</v>
      </c>
      <c r="B1949" s="22">
        <f t="shared" ca="1" si="449"/>
        <v>1.3094097392155457</v>
      </c>
      <c r="C1949" s="22">
        <f t="shared" ca="1" si="459"/>
        <v>0.97614444</v>
      </c>
      <c r="D1949" s="23">
        <f ca="1">IF(A1949&lt;$B$1,VLOOKUP(A1949,[1]DI!$A$4:$B$15000,2,FALSE),0)</f>
        <v>0.13150000000000001</v>
      </c>
      <c r="E1949" s="22">
        <f t="shared" ca="1" si="450"/>
        <v>4.9036999999999996E-4</v>
      </c>
      <c r="F1949" s="23">
        <f t="shared" si="451"/>
        <v>1.3</v>
      </c>
      <c r="G1949" s="24">
        <f t="shared" ca="1" si="452"/>
        <v>1.0006374810000001</v>
      </c>
      <c r="H1949" s="22">
        <f ca="1">TRUNC(PRODUCT(G$10:G1948),15)</f>
        <v>1.76293958055157</v>
      </c>
      <c r="I1949" s="22">
        <f t="shared" ca="1" si="453"/>
        <v>1.5015535581434301</v>
      </c>
      <c r="J1949" s="22">
        <f t="shared" ca="1" si="454"/>
        <v>1.1740770599999999</v>
      </c>
      <c r="K1949" s="110">
        <f t="shared" ca="1" si="447"/>
        <v>0.33326529921554571</v>
      </c>
      <c r="L1949" s="115">
        <v>0</v>
      </c>
      <c r="M1949" s="67">
        <f>IF(L1949&gt;0,VLOOKUP(L1949,S$12:$AB$125,7),0)</f>
        <v>0</v>
      </c>
      <c r="N1949" s="2">
        <f t="shared" si="448"/>
        <v>0</v>
      </c>
      <c r="O1949" s="22">
        <f t="shared" ca="1" si="455"/>
        <v>0.33326529921554571</v>
      </c>
      <c r="P1949" s="25" t="str">
        <f t="shared" si="456"/>
        <v>A+J=</v>
      </c>
      <c r="Q1949" s="26">
        <f t="shared" si="457"/>
        <v>45306</v>
      </c>
      <c r="R1949" s="4"/>
      <c r="S1949" s="98"/>
      <c r="U1949" s="4"/>
      <c r="V1949" s="4"/>
      <c r="W1949" s="4"/>
      <c r="X1949" s="4"/>
      <c r="Y1949" s="4"/>
      <c r="Z1949" s="4"/>
      <c r="AA1949" s="4"/>
      <c r="AB1949" s="4"/>
      <c r="AC1949" s="4"/>
      <c r="AD1949" s="64"/>
      <c r="AE1949" s="64"/>
      <c r="AF1949" s="64"/>
      <c r="AG1949" s="64"/>
      <c r="AH1949" s="64"/>
      <c r="AI1949" s="64"/>
      <c r="AJ1949" s="64"/>
      <c r="AK1949" s="64"/>
      <c r="AL1949" s="64"/>
      <c r="AM1949" s="64"/>
      <c r="AN1949" s="64"/>
      <c r="AO1949" s="64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64"/>
      <c r="BB1949" s="64"/>
      <c r="BC1949" s="64"/>
      <c r="BD1949" s="64"/>
      <c r="BE1949" s="64"/>
      <c r="BF1949" s="64"/>
      <c r="BG1949" s="64"/>
      <c r="BH1949" s="64"/>
      <c r="BI1949" s="64"/>
      <c r="BJ1949" s="64"/>
      <c r="BK1949" s="64"/>
      <c r="BL1949" s="64"/>
      <c r="BM1949" s="64"/>
      <c r="BN1949" s="64"/>
      <c r="BO1949" s="64"/>
      <c r="BP1949" s="64"/>
      <c r="BQ1949" s="64"/>
      <c r="BR1949" s="64"/>
      <c r="BS1949" s="64"/>
      <c r="BT1949" s="64"/>
      <c r="BU1949" s="64"/>
      <c r="BV1949" s="64"/>
      <c r="BW1949" s="64"/>
      <c r="BX1949" s="64"/>
      <c r="BY1949" s="64"/>
      <c r="BZ1949" s="64"/>
      <c r="CA1949" s="64"/>
      <c r="CB1949" s="64"/>
      <c r="CC1949" s="64"/>
      <c r="CD1949" s="64"/>
      <c r="CE1949" s="64"/>
      <c r="CF1949" s="64"/>
      <c r="CG1949" s="64"/>
      <c r="CH1949" s="64"/>
      <c r="CI1949" s="64"/>
      <c r="CJ1949" s="64"/>
      <c r="CK1949" s="64"/>
      <c r="CL1949" s="64"/>
      <c r="CM1949" s="64"/>
      <c r="CN1949" s="64"/>
      <c r="CO1949" s="64"/>
      <c r="CP1949" s="64"/>
      <c r="CQ1949" s="64"/>
      <c r="CR1949" s="64"/>
      <c r="CS1949" s="64"/>
      <c r="CT1949" s="64"/>
      <c r="CU1949" s="64"/>
      <c r="CV1949" s="64"/>
      <c r="CW1949" s="64"/>
      <c r="CX1949" s="64"/>
      <c r="CY1949" s="64"/>
      <c r="CZ1949" s="64"/>
      <c r="DA1949" s="64"/>
      <c r="DB1949" s="64"/>
      <c r="DC1949" s="64"/>
      <c r="DD1949" s="64"/>
      <c r="DE1949" s="64"/>
      <c r="DF1949" s="64"/>
      <c r="DG1949" s="64"/>
      <c r="DH1949" s="64"/>
      <c r="DI1949" s="64"/>
      <c r="DJ1949" s="64"/>
      <c r="DK1949" s="64"/>
      <c r="DL1949" s="64"/>
      <c r="DM1949" s="64"/>
      <c r="DN1949" s="64"/>
      <c r="DO1949" s="64"/>
      <c r="DP1949" s="64"/>
      <c r="DQ1949" s="64"/>
      <c r="DR1949" s="64"/>
      <c r="DS1949" s="64"/>
      <c r="DT1949" s="64"/>
      <c r="DU1949" s="64"/>
      <c r="DV1949" s="64"/>
      <c r="DW1949" s="64"/>
      <c r="DX1949" s="64"/>
      <c r="DY1949" s="64"/>
      <c r="DZ1949" s="64"/>
      <c r="EA1949" s="64"/>
      <c r="EB1949" s="64"/>
      <c r="EC1949" s="64"/>
      <c r="ED1949" s="64"/>
      <c r="EE1949" s="64"/>
      <c r="EF1949" s="64"/>
      <c r="EG1949" s="64"/>
      <c r="EH1949" s="64"/>
      <c r="EI1949" s="64"/>
      <c r="EJ1949" s="64"/>
      <c r="EK1949" s="64"/>
      <c r="EL1949" s="64"/>
      <c r="EM1949" s="64"/>
      <c r="EN1949" s="64"/>
      <c r="EO1949" s="64"/>
      <c r="EP1949" s="64"/>
      <c r="EQ1949" s="64"/>
      <c r="ER1949" s="64"/>
      <c r="ES1949" s="64"/>
      <c r="ET1949" s="64"/>
      <c r="EU1949" s="64"/>
      <c r="EV1949" s="64"/>
      <c r="EW1949" s="64"/>
      <c r="EX1949" s="64"/>
      <c r="EY1949" s="64"/>
      <c r="EZ1949" s="64"/>
      <c r="FA1949" s="64"/>
      <c r="FB1949" s="64"/>
      <c r="FC1949" s="64"/>
      <c r="FD1949" s="64"/>
      <c r="FE1949" s="64"/>
      <c r="FF1949" s="64"/>
      <c r="FG1949" s="64"/>
      <c r="FH1949" s="64"/>
      <c r="FI1949" s="64"/>
      <c r="FJ1949" s="64"/>
      <c r="FK1949" s="64"/>
      <c r="FL1949" s="64"/>
      <c r="FM1949" s="64"/>
      <c r="FN1949" s="64"/>
      <c r="FO1949" s="64"/>
      <c r="FP1949" s="64"/>
      <c r="FQ1949" s="64"/>
      <c r="FR1949" s="64"/>
      <c r="FS1949" s="64"/>
      <c r="FT1949" s="64"/>
    </row>
    <row r="1950" spans="1:176" ht="15" x14ac:dyDescent="0.25">
      <c r="A1950" s="20">
        <f t="shared" si="458"/>
        <v>45703</v>
      </c>
      <c r="B1950" s="22">
        <f t="shared" ca="1" si="449"/>
        <v>1.3102444557142274</v>
      </c>
      <c r="C1950" s="22">
        <f t="shared" ca="1" si="459"/>
        <v>0.97614444</v>
      </c>
      <c r="D1950" s="23">
        <f ca="1">IF(A1950&lt;$B$1,VLOOKUP(A1950,[1]DI!$A$4:$B$15000,2,FALSE),0)</f>
        <v>0</v>
      </c>
      <c r="E1950" s="22">
        <f t="shared" ca="1" si="450"/>
        <v>0</v>
      </c>
      <c r="F1950" s="23">
        <f t="shared" si="451"/>
        <v>1.3</v>
      </c>
      <c r="G1950" s="24">
        <f t="shared" ca="1" si="452"/>
        <v>1</v>
      </c>
      <c r="H1950" s="22">
        <f ca="1">TRUNC(PRODUCT(G$10:G1949),15)</f>
        <v>1.7640634210383199</v>
      </c>
      <c r="I1950" s="22">
        <f t="shared" ca="1" si="453"/>
        <v>1.5015535581434301</v>
      </c>
      <c r="J1950" s="22">
        <f t="shared" ca="1" si="454"/>
        <v>1.17482551</v>
      </c>
      <c r="K1950" s="110">
        <f t="shared" ca="1" si="447"/>
        <v>0.33410001571422748</v>
      </c>
      <c r="L1950" s="115">
        <v>0</v>
      </c>
      <c r="M1950" s="67">
        <f>IF(L1950&gt;0,VLOOKUP(L1950,S$12:$AB$125,7),0)</f>
        <v>0</v>
      </c>
      <c r="N1950" s="2">
        <f t="shared" si="448"/>
        <v>0</v>
      </c>
      <c r="O1950" s="22">
        <f t="shared" ca="1" si="455"/>
        <v>0.33410001571422748</v>
      </c>
      <c r="P1950" s="25" t="str">
        <f t="shared" si="456"/>
        <v>A+J=</v>
      </c>
      <c r="Q1950" s="26">
        <f t="shared" si="457"/>
        <v>45306</v>
      </c>
      <c r="R1950" s="4"/>
      <c r="S1950" s="98"/>
      <c r="U1950" s="4"/>
      <c r="V1950" s="4"/>
      <c r="W1950" s="4"/>
      <c r="X1950" s="4"/>
      <c r="Y1950" s="4"/>
      <c r="Z1950" s="4"/>
      <c r="AA1950" s="4"/>
      <c r="AB1950" s="4"/>
      <c r="AC1950" s="4"/>
      <c r="AD1950" s="64"/>
      <c r="AE1950" s="64"/>
      <c r="AF1950" s="64"/>
      <c r="AG1950" s="64"/>
      <c r="AH1950" s="64"/>
      <c r="AI1950" s="64"/>
      <c r="AJ1950" s="64"/>
      <c r="AK1950" s="64"/>
      <c r="AL1950" s="64"/>
      <c r="AM1950" s="64"/>
      <c r="AN1950" s="64"/>
      <c r="AO1950" s="64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64"/>
      <c r="BB1950" s="64"/>
      <c r="BC1950" s="64"/>
      <c r="BD1950" s="64"/>
      <c r="BE1950" s="64"/>
      <c r="BF1950" s="64"/>
      <c r="BG1950" s="64"/>
      <c r="BH1950" s="64"/>
      <c r="BI1950" s="64"/>
      <c r="BJ1950" s="64"/>
      <c r="BK1950" s="64"/>
      <c r="BL1950" s="64"/>
      <c r="BM1950" s="64"/>
      <c r="BN1950" s="64"/>
      <c r="BO1950" s="64"/>
      <c r="BP1950" s="64"/>
      <c r="BQ1950" s="64"/>
      <c r="BR1950" s="64"/>
      <c r="BS1950" s="64"/>
      <c r="BT1950" s="64"/>
      <c r="BU1950" s="64"/>
      <c r="BV1950" s="64"/>
      <c r="BW1950" s="64"/>
      <c r="BX1950" s="64"/>
      <c r="BY1950" s="64"/>
      <c r="BZ1950" s="64"/>
      <c r="CA1950" s="64"/>
      <c r="CB1950" s="64"/>
      <c r="CC1950" s="64"/>
      <c r="CD1950" s="64"/>
      <c r="CE1950" s="64"/>
      <c r="CF1950" s="64"/>
      <c r="CG1950" s="64"/>
      <c r="CH1950" s="64"/>
      <c r="CI1950" s="64"/>
      <c r="CJ1950" s="64"/>
      <c r="CK1950" s="64"/>
      <c r="CL1950" s="64"/>
      <c r="CM1950" s="64"/>
      <c r="CN1950" s="64"/>
      <c r="CO1950" s="64"/>
      <c r="CP1950" s="64"/>
      <c r="CQ1950" s="64"/>
      <c r="CR1950" s="64"/>
      <c r="CS1950" s="64"/>
      <c r="CT1950" s="64"/>
      <c r="CU1950" s="64"/>
      <c r="CV1950" s="64"/>
      <c r="CW1950" s="64"/>
      <c r="CX1950" s="64"/>
      <c r="CY1950" s="64"/>
      <c r="CZ1950" s="64"/>
      <c r="DA1950" s="64"/>
      <c r="DB1950" s="64"/>
      <c r="DC1950" s="64"/>
      <c r="DD1950" s="64"/>
      <c r="DE1950" s="64"/>
      <c r="DF1950" s="64"/>
      <c r="DG1950" s="64"/>
      <c r="DH1950" s="64"/>
      <c r="DI1950" s="64"/>
      <c r="DJ1950" s="64"/>
      <c r="DK1950" s="64"/>
      <c r="DL1950" s="64"/>
      <c r="DM1950" s="64"/>
      <c r="DN1950" s="64"/>
      <c r="DO1950" s="64"/>
      <c r="DP1950" s="64"/>
      <c r="DQ1950" s="64"/>
      <c r="DR1950" s="64"/>
      <c r="DS1950" s="64"/>
      <c r="DT1950" s="64"/>
      <c r="DU1950" s="64"/>
      <c r="DV1950" s="64"/>
      <c r="DW1950" s="64"/>
      <c r="DX1950" s="64"/>
      <c r="DY1950" s="64"/>
      <c r="DZ1950" s="64"/>
      <c r="EA1950" s="64"/>
      <c r="EB1950" s="64"/>
      <c r="EC1950" s="64"/>
      <c r="ED1950" s="64"/>
      <c r="EE1950" s="64"/>
      <c r="EF1950" s="64"/>
      <c r="EG1950" s="64"/>
      <c r="EH1950" s="64"/>
      <c r="EI1950" s="64"/>
      <c r="EJ1950" s="64"/>
      <c r="EK1950" s="64"/>
      <c r="EL1950" s="64"/>
      <c r="EM1950" s="64"/>
      <c r="EN1950" s="64"/>
      <c r="EO1950" s="64"/>
      <c r="EP1950" s="64"/>
      <c r="EQ1950" s="64"/>
      <c r="ER1950" s="64"/>
      <c r="ES1950" s="64"/>
      <c r="ET1950" s="64"/>
      <c r="EU1950" s="64"/>
      <c r="EV1950" s="64"/>
      <c r="EW1950" s="64"/>
      <c r="EX1950" s="64"/>
      <c r="EY1950" s="64"/>
      <c r="EZ1950" s="64"/>
      <c r="FA1950" s="64"/>
      <c r="FB1950" s="64"/>
      <c r="FC1950" s="64"/>
      <c r="FD1950" s="64"/>
      <c r="FE1950" s="64"/>
      <c r="FF1950" s="64"/>
      <c r="FG1950" s="64"/>
      <c r="FH1950" s="64"/>
      <c r="FI1950" s="64"/>
      <c r="FJ1950" s="64"/>
      <c r="FK1950" s="64"/>
      <c r="FL1950" s="64"/>
      <c r="FM1950" s="64"/>
      <c r="FN1950" s="64"/>
      <c r="FO1950" s="64"/>
      <c r="FP1950" s="64"/>
      <c r="FQ1950" s="64"/>
      <c r="FR1950" s="64"/>
      <c r="FS1950" s="64"/>
      <c r="FT1950" s="64"/>
    </row>
    <row r="1951" spans="1:176" ht="15" x14ac:dyDescent="0.25">
      <c r="A1951" s="20">
        <f t="shared" si="458"/>
        <v>45704</v>
      </c>
      <c r="B1951" s="22">
        <f t="shared" ca="1" si="449"/>
        <v>1.3102444557142274</v>
      </c>
      <c r="C1951" s="22">
        <f t="shared" ca="1" si="459"/>
        <v>0.97614444</v>
      </c>
      <c r="D1951" s="23">
        <f ca="1">IF(A1951&lt;$B$1,VLOOKUP(A1951,[1]DI!$A$4:$B$15000,2,FALSE),0)</f>
        <v>0</v>
      </c>
      <c r="E1951" s="22">
        <f t="shared" ca="1" si="450"/>
        <v>0</v>
      </c>
      <c r="F1951" s="23">
        <f t="shared" si="451"/>
        <v>1.3</v>
      </c>
      <c r="G1951" s="24">
        <f t="shared" ca="1" si="452"/>
        <v>1</v>
      </c>
      <c r="H1951" s="22">
        <f ca="1">TRUNC(PRODUCT(G$10:G1950),15)</f>
        <v>1.7640634210383199</v>
      </c>
      <c r="I1951" s="22">
        <f t="shared" ca="1" si="453"/>
        <v>1.5015535581434301</v>
      </c>
      <c r="J1951" s="22">
        <f t="shared" ca="1" si="454"/>
        <v>1.17482551</v>
      </c>
      <c r="K1951" s="110">
        <f t="shared" ca="1" si="447"/>
        <v>0.33410001571422748</v>
      </c>
      <c r="L1951" s="115">
        <v>0</v>
      </c>
      <c r="M1951" s="67">
        <f>IF(L1951&gt;0,VLOOKUP(L1951,S$12:$AB$125,7),0)</f>
        <v>0</v>
      </c>
      <c r="N1951" s="2">
        <f t="shared" si="448"/>
        <v>0</v>
      </c>
      <c r="O1951" s="22">
        <f t="shared" ca="1" si="455"/>
        <v>0.33410001571422748</v>
      </c>
      <c r="P1951" s="25" t="str">
        <f t="shared" si="456"/>
        <v>A+J=</v>
      </c>
      <c r="Q1951" s="26">
        <f t="shared" si="457"/>
        <v>45306</v>
      </c>
      <c r="R1951" s="4"/>
      <c r="S1951" s="98"/>
      <c r="U1951" s="4"/>
      <c r="V1951" s="4"/>
      <c r="W1951" s="4"/>
      <c r="X1951" s="4"/>
      <c r="Y1951" s="4"/>
      <c r="Z1951" s="4"/>
      <c r="AA1951" s="4"/>
      <c r="AB1951" s="4"/>
      <c r="AC1951" s="4"/>
      <c r="AD1951" s="64"/>
      <c r="AE1951" s="64"/>
      <c r="AF1951" s="64"/>
      <c r="AG1951" s="64"/>
      <c r="AH1951" s="64"/>
      <c r="AI1951" s="64"/>
      <c r="AJ1951" s="64"/>
      <c r="AK1951" s="64"/>
      <c r="AL1951" s="64"/>
      <c r="AM1951" s="64"/>
      <c r="AN1951" s="64"/>
      <c r="AO1951" s="64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64"/>
      <c r="BB1951" s="64"/>
      <c r="BC1951" s="64"/>
      <c r="BD1951" s="64"/>
      <c r="BE1951" s="64"/>
      <c r="BF1951" s="64"/>
      <c r="BG1951" s="64"/>
      <c r="BH1951" s="64"/>
      <c r="BI1951" s="64"/>
      <c r="BJ1951" s="64"/>
      <c r="BK1951" s="64"/>
      <c r="BL1951" s="64"/>
      <c r="BM1951" s="64"/>
      <c r="BN1951" s="64"/>
      <c r="BO1951" s="64"/>
      <c r="BP1951" s="64"/>
      <c r="BQ1951" s="64"/>
      <c r="BR1951" s="64"/>
      <c r="BS1951" s="64"/>
      <c r="BT1951" s="64"/>
      <c r="BU1951" s="64"/>
      <c r="BV1951" s="64"/>
      <c r="BW1951" s="64"/>
      <c r="BX1951" s="64"/>
      <c r="BY1951" s="64"/>
      <c r="BZ1951" s="64"/>
      <c r="CA1951" s="64"/>
      <c r="CB1951" s="64"/>
      <c r="CC1951" s="64"/>
      <c r="CD1951" s="64"/>
      <c r="CE1951" s="64"/>
      <c r="CF1951" s="64"/>
      <c r="CG1951" s="64"/>
      <c r="CH1951" s="64"/>
      <c r="CI1951" s="64"/>
      <c r="CJ1951" s="64"/>
      <c r="CK1951" s="64"/>
      <c r="CL1951" s="64"/>
      <c r="CM1951" s="64"/>
      <c r="CN1951" s="64"/>
      <c r="CO1951" s="64"/>
      <c r="CP1951" s="64"/>
      <c r="CQ1951" s="64"/>
      <c r="CR1951" s="64"/>
      <c r="CS1951" s="64"/>
      <c r="CT1951" s="64"/>
      <c r="CU1951" s="64"/>
      <c r="CV1951" s="64"/>
      <c r="CW1951" s="64"/>
      <c r="CX1951" s="64"/>
      <c r="CY1951" s="64"/>
      <c r="CZ1951" s="64"/>
      <c r="DA1951" s="64"/>
      <c r="DB1951" s="64"/>
      <c r="DC1951" s="64"/>
      <c r="DD1951" s="64"/>
      <c r="DE1951" s="64"/>
      <c r="DF1951" s="64"/>
      <c r="DG1951" s="64"/>
      <c r="DH1951" s="64"/>
      <c r="DI1951" s="64"/>
      <c r="DJ1951" s="64"/>
      <c r="DK1951" s="64"/>
      <c r="DL1951" s="64"/>
      <c r="DM1951" s="64"/>
      <c r="DN1951" s="64"/>
      <c r="DO1951" s="64"/>
      <c r="DP1951" s="64"/>
      <c r="DQ1951" s="64"/>
      <c r="DR1951" s="64"/>
      <c r="DS1951" s="64"/>
      <c r="DT1951" s="64"/>
      <c r="DU1951" s="64"/>
      <c r="DV1951" s="64"/>
      <c r="DW1951" s="64"/>
      <c r="DX1951" s="64"/>
      <c r="DY1951" s="64"/>
      <c r="DZ1951" s="64"/>
      <c r="EA1951" s="64"/>
      <c r="EB1951" s="64"/>
      <c r="EC1951" s="64"/>
      <c r="ED1951" s="64"/>
      <c r="EE1951" s="64"/>
      <c r="EF1951" s="64"/>
      <c r="EG1951" s="64"/>
      <c r="EH1951" s="64"/>
      <c r="EI1951" s="64"/>
      <c r="EJ1951" s="64"/>
      <c r="EK1951" s="64"/>
      <c r="EL1951" s="64"/>
      <c r="EM1951" s="64"/>
      <c r="EN1951" s="64"/>
      <c r="EO1951" s="64"/>
      <c r="EP1951" s="64"/>
      <c r="EQ1951" s="64"/>
      <c r="ER1951" s="64"/>
      <c r="ES1951" s="64"/>
      <c r="ET1951" s="64"/>
      <c r="EU1951" s="64"/>
      <c r="EV1951" s="64"/>
      <c r="EW1951" s="64"/>
      <c r="EX1951" s="64"/>
      <c r="EY1951" s="64"/>
      <c r="EZ1951" s="64"/>
      <c r="FA1951" s="64"/>
      <c r="FB1951" s="64"/>
      <c r="FC1951" s="64"/>
      <c r="FD1951" s="64"/>
      <c r="FE1951" s="64"/>
      <c r="FF1951" s="64"/>
      <c r="FG1951" s="64"/>
      <c r="FH1951" s="64"/>
      <c r="FI1951" s="64"/>
      <c r="FJ1951" s="64"/>
      <c r="FK1951" s="64"/>
      <c r="FL1951" s="64"/>
      <c r="FM1951" s="64"/>
      <c r="FN1951" s="64"/>
      <c r="FO1951" s="64"/>
      <c r="FP1951" s="64"/>
      <c r="FQ1951" s="64"/>
      <c r="FR1951" s="64"/>
      <c r="FS1951" s="64"/>
      <c r="FT1951" s="64"/>
    </row>
    <row r="1952" spans="1:176" ht="15" x14ac:dyDescent="0.25">
      <c r="A1952" s="20">
        <f t="shared" si="458"/>
        <v>45705</v>
      </c>
      <c r="B1952" s="22">
        <f t="shared" ca="1" si="449"/>
        <v>1.3102444557142274</v>
      </c>
      <c r="C1952" s="22">
        <f t="shared" ca="1" si="459"/>
        <v>0.97614444</v>
      </c>
      <c r="D1952" s="23">
        <f ca="1">IF(A1952&lt;$B$1,VLOOKUP(A1952,[1]DI!$A$4:$B$15000,2,FALSE),0)</f>
        <v>0.13150000000000001</v>
      </c>
      <c r="E1952" s="22">
        <f t="shared" ca="1" si="450"/>
        <v>4.9036999999999996E-4</v>
      </c>
      <c r="F1952" s="23">
        <f t="shared" si="451"/>
        <v>1.3</v>
      </c>
      <c r="G1952" s="24">
        <f t="shared" ca="1" si="452"/>
        <v>1.0006374810000001</v>
      </c>
      <c r="H1952" s="22">
        <f ca="1">TRUNC(PRODUCT(G$10:G1951),15)</f>
        <v>1.7640634210383199</v>
      </c>
      <c r="I1952" s="22">
        <f t="shared" ca="1" si="453"/>
        <v>1.5015535581434301</v>
      </c>
      <c r="J1952" s="22">
        <f t="shared" ca="1" si="454"/>
        <v>1.17482551</v>
      </c>
      <c r="K1952" s="110">
        <f t="shared" ca="1" si="447"/>
        <v>0.33410001571422748</v>
      </c>
      <c r="L1952" s="115">
        <v>0</v>
      </c>
      <c r="M1952" s="67">
        <f>IF(L1952&gt;0,VLOOKUP(L1952,S$12:$AB$125,7),0)</f>
        <v>0</v>
      </c>
      <c r="N1952" s="2">
        <f t="shared" si="448"/>
        <v>0</v>
      </c>
      <c r="O1952" s="22">
        <f t="shared" ca="1" si="455"/>
        <v>0.33410001571422748</v>
      </c>
      <c r="P1952" s="25" t="str">
        <f t="shared" si="456"/>
        <v>A+J=</v>
      </c>
      <c r="Q1952" s="26">
        <f t="shared" si="457"/>
        <v>45306</v>
      </c>
      <c r="R1952" s="4"/>
      <c r="S1952" s="98"/>
      <c r="U1952" s="4"/>
      <c r="V1952" s="4"/>
      <c r="W1952" s="4"/>
      <c r="X1952" s="4"/>
      <c r="Y1952" s="4"/>
      <c r="Z1952" s="4"/>
      <c r="AA1952" s="4"/>
      <c r="AB1952" s="4"/>
      <c r="AC1952" s="4"/>
      <c r="AD1952" s="64"/>
      <c r="AE1952" s="64"/>
      <c r="AF1952" s="64"/>
      <c r="AG1952" s="64"/>
      <c r="AH1952" s="64"/>
      <c r="AI1952" s="64"/>
      <c r="AJ1952" s="64"/>
      <c r="AK1952" s="64"/>
      <c r="AL1952" s="64"/>
      <c r="AM1952" s="64"/>
      <c r="AN1952" s="64"/>
      <c r="AO1952" s="64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64"/>
      <c r="BB1952" s="64"/>
      <c r="BC1952" s="64"/>
      <c r="BD1952" s="64"/>
      <c r="BE1952" s="64"/>
      <c r="BF1952" s="64"/>
      <c r="BG1952" s="64"/>
      <c r="BH1952" s="64"/>
      <c r="BI1952" s="64"/>
      <c r="BJ1952" s="64"/>
      <c r="BK1952" s="64"/>
      <c r="BL1952" s="64"/>
      <c r="BM1952" s="64"/>
      <c r="BN1952" s="64"/>
      <c r="BO1952" s="64"/>
      <c r="BP1952" s="64"/>
      <c r="BQ1952" s="64"/>
      <c r="BR1952" s="64"/>
      <c r="BS1952" s="64"/>
      <c r="BT1952" s="64"/>
      <c r="BU1952" s="64"/>
      <c r="BV1952" s="64"/>
      <c r="BW1952" s="64"/>
      <c r="BX1952" s="64"/>
      <c r="BY1952" s="64"/>
      <c r="BZ1952" s="64"/>
      <c r="CA1952" s="64"/>
      <c r="CB1952" s="64"/>
      <c r="CC1952" s="64"/>
      <c r="CD1952" s="64"/>
      <c r="CE1952" s="64"/>
      <c r="CF1952" s="64"/>
      <c r="CG1952" s="64"/>
      <c r="CH1952" s="64"/>
      <c r="CI1952" s="64"/>
      <c r="CJ1952" s="64"/>
      <c r="CK1952" s="64"/>
      <c r="CL1952" s="64"/>
      <c r="CM1952" s="64"/>
      <c r="CN1952" s="64"/>
      <c r="CO1952" s="64"/>
      <c r="CP1952" s="64"/>
      <c r="CQ1952" s="64"/>
      <c r="CR1952" s="64"/>
      <c r="CS1952" s="64"/>
      <c r="CT1952" s="64"/>
      <c r="CU1952" s="64"/>
      <c r="CV1952" s="64"/>
      <c r="CW1952" s="64"/>
      <c r="CX1952" s="64"/>
      <c r="CY1952" s="64"/>
      <c r="CZ1952" s="64"/>
      <c r="DA1952" s="64"/>
      <c r="DB1952" s="64"/>
      <c r="DC1952" s="64"/>
      <c r="DD1952" s="64"/>
      <c r="DE1952" s="64"/>
      <c r="DF1952" s="64"/>
      <c r="DG1952" s="64"/>
      <c r="DH1952" s="64"/>
      <c r="DI1952" s="64"/>
      <c r="DJ1952" s="64"/>
      <c r="DK1952" s="64"/>
      <c r="DL1952" s="64"/>
      <c r="DM1952" s="64"/>
      <c r="DN1952" s="64"/>
      <c r="DO1952" s="64"/>
      <c r="DP1952" s="64"/>
      <c r="DQ1952" s="64"/>
      <c r="DR1952" s="64"/>
      <c r="DS1952" s="64"/>
      <c r="DT1952" s="64"/>
      <c r="DU1952" s="64"/>
      <c r="DV1952" s="64"/>
      <c r="DW1952" s="64"/>
      <c r="DX1952" s="64"/>
      <c r="DY1952" s="64"/>
      <c r="DZ1952" s="64"/>
      <c r="EA1952" s="64"/>
      <c r="EB1952" s="64"/>
      <c r="EC1952" s="64"/>
      <c r="ED1952" s="64"/>
      <c r="EE1952" s="64"/>
      <c r="EF1952" s="64"/>
      <c r="EG1952" s="64"/>
      <c r="EH1952" s="64"/>
      <c r="EI1952" s="64"/>
      <c r="EJ1952" s="64"/>
      <c r="EK1952" s="64"/>
      <c r="EL1952" s="64"/>
      <c r="EM1952" s="64"/>
      <c r="EN1952" s="64"/>
      <c r="EO1952" s="64"/>
      <c r="EP1952" s="64"/>
      <c r="EQ1952" s="64"/>
      <c r="ER1952" s="64"/>
      <c r="ES1952" s="64"/>
      <c r="ET1952" s="64"/>
      <c r="EU1952" s="64"/>
      <c r="EV1952" s="64"/>
      <c r="EW1952" s="64"/>
      <c r="EX1952" s="64"/>
      <c r="EY1952" s="64"/>
      <c r="EZ1952" s="64"/>
      <c r="FA1952" s="64"/>
      <c r="FB1952" s="64"/>
      <c r="FC1952" s="64"/>
      <c r="FD1952" s="64"/>
      <c r="FE1952" s="64"/>
      <c r="FF1952" s="64"/>
      <c r="FG1952" s="64"/>
      <c r="FH1952" s="64"/>
      <c r="FI1952" s="64"/>
      <c r="FJ1952" s="64"/>
      <c r="FK1952" s="64"/>
      <c r="FL1952" s="64"/>
      <c r="FM1952" s="64"/>
      <c r="FN1952" s="64"/>
      <c r="FO1952" s="64"/>
      <c r="FP1952" s="64"/>
      <c r="FQ1952" s="64"/>
      <c r="FR1952" s="64"/>
      <c r="FS1952" s="64"/>
      <c r="FT1952" s="64"/>
    </row>
    <row r="1953" spans="1:176" ht="15" x14ac:dyDescent="0.25">
      <c r="A1953" s="20">
        <f t="shared" si="458"/>
        <v>45706</v>
      </c>
      <c r="B1953" s="22">
        <f t="shared" ca="1" si="449"/>
        <v>1.3110797189918784</v>
      </c>
      <c r="C1953" s="22">
        <f t="shared" ca="1" si="459"/>
        <v>0.97614444</v>
      </c>
      <c r="D1953" s="23">
        <f ca="1">IF(A1953&lt;$B$1,VLOOKUP(A1953,[1]DI!$A$4:$B$15000,2,FALSE),0)</f>
        <v>0.13150000000000001</v>
      </c>
      <c r="E1953" s="22">
        <f t="shared" ca="1" si="450"/>
        <v>4.9036999999999996E-4</v>
      </c>
      <c r="F1953" s="23">
        <f t="shared" si="451"/>
        <v>1.3</v>
      </c>
      <c r="G1953" s="24">
        <f t="shared" ca="1" si="452"/>
        <v>1.0006374810000001</v>
      </c>
      <c r="H1953" s="22">
        <f ca="1">TRUNC(PRODUCT(G$10:G1952),15)</f>
        <v>1.7651879779520301</v>
      </c>
      <c r="I1953" s="22">
        <f t="shared" ca="1" si="453"/>
        <v>1.5015535581434301</v>
      </c>
      <c r="J1953" s="22">
        <f t="shared" ca="1" si="454"/>
        <v>1.1755744400000001</v>
      </c>
      <c r="K1953" s="110">
        <f t="shared" ca="1" si="447"/>
        <v>0.3349352789918783</v>
      </c>
      <c r="L1953" s="115">
        <v>0</v>
      </c>
      <c r="M1953" s="67">
        <f>IF(L1953&gt;0,VLOOKUP(L1953,S$12:$AB$125,7),0)</f>
        <v>0</v>
      </c>
      <c r="N1953" s="2">
        <f t="shared" si="448"/>
        <v>0</v>
      </c>
      <c r="O1953" s="22">
        <f t="shared" ca="1" si="455"/>
        <v>0.3349352789918783</v>
      </c>
      <c r="P1953" s="25" t="str">
        <f t="shared" si="456"/>
        <v>A+J=</v>
      </c>
      <c r="Q1953" s="26">
        <f t="shared" si="457"/>
        <v>45306</v>
      </c>
      <c r="R1953" s="4"/>
      <c r="S1953" s="98"/>
      <c r="U1953" s="4"/>
      <c r="V1953" s="4"/>
      <c r="W1953" s="4"/>
      <c r="X1953" s="4"/>
      <c r="Y1953" s="4"/>
      <c r="Z1953" s="4"/>
      <c r="AA1953" s="4"/>
      <c r="AB1953" s="4"/>
      <c r="AC1953" s="4"/>
      <c r="AD1953" s="64"/>
      <c r="AE1953" s="64"/>
      <c r="AF1953" s="64"/>
      <c r="AG1953" s="64"/>
      <c r="AH1953" s="64"/>
      <c r="AI1953" s="64"/>
      <c r="AJ1953" s="64"/>
      <c r="AK1953" s="64"/>
      <c r="AL1953" s="64"/>
      <c r="AM1953" s="64"/>
      <c r="AN1953" s="64"/>
      <c r="AO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64"/>
      <c r="BB1953" s="64"/>
      <c r="BC1953" s="64"/>
      <c r="BD1953" s="64"/>
      <c r="BE1953" s="64"/>
      <c r="BF1953" s="64"/>
      <c r="BG1953" s="64"/>
      <c r="BH1953" s="64"/>
      <c r="BI1953" s="64"/>
      <c r="BJ1953" s="64"/>
      <c r="BK1953" s="64"/>
      <c r="BL1953" s="64"/>
      <c r="BM1953" s="64"/>
      <c r="BN1953" s="64"/>
      <c r="BO1953" s="64"/>
      <c r="BP1953" s="64"/>
      <c r="BQ1953" s="64"/>
      <c r="BR1953" s="64"/>
      <c r="BS1953" s="64"/>
      <c r="BT1953" s="64"/>
      <c r="BU1953" s="64"/>
      <c r="BV1953" s="64"/>
      <c r="BW1953" s="64"/>
      <c r="BX1953" s="64"/>
      <c r="BY1953" s="64"/>
      <c r="BZ1953" s="64"/>
      <c r="CA1953" s="64"/>
      <c r="CB1953" s="64"/>
      <c r="CC1953" s="64"/>
      <c r="CD1953" s="64"/>
      <c r="CE1953" s="64"/>
      <c r="CF1953" s="64"/>
      <c r="CG1953" s="64"/>
      <c r="CH1953" s="64"/>
      <c r="CI1953" s="64"/>
      <c r="CJ1953" s="64"/>
      <c r="CK1953" s="64"/>
      <c r="CL1953" s="64"/>
      <c r="CM1953" s="64"/>
      <c r="CN1953" s="64"/>
      <c r="CO1953" s="64"/>
      <c r="CP1953" s="64"/>
      <c r="CQ1953" s="64"/>
      <c r="CR1953" s="64"/>
      <c r="CS1953" s="64"/>
      <c r="CT1953" s="64"/>
      <c r="CU1953" s="64"/>
      <c r="CV1953" s="64"/>
      <c r="CW1953" s="64"/>
      <c r="CX1953" s="64"/>
      <c r="CY1953" s="64"/>
      <c r="CZ1953" s="64"/>
      <c r="DA1953" s="64"/>
      <c r="DB1953" s="64"/>
      <c r="DC1953" s="64"/>
      <c r="DD1953" s="64"/>
      <c r="DE1953" s="64"/>
      <c r="DF1953" s="64"/>
      <c r="DG1953" s="64"/>
      <c r="DH1953" s="64"/>
      <c r="DI1953" s="64"/>
      <c r="DJ1953" s="64"/>
      <c r="DK1953" s="64"/>
      <c r="DL1953" s="64"/>
      <c r="DM1953" s="64"/>
      <c r="DN1953" s="64"/>
      <c r="DO1953" s="64"/>
      <c r="DP1953" s="64"/>
      <c r="DQ1953" s="64"/>
      <c r="DR1953" s="64"/>
      <c r="DS1953" s="64"/>
      <c r="DT1953" s="64"/>
      <c r="DU1953" s="64"/>
      <c r="DV1953" s="64"/>
      <c r="DW1953" s="64"/>
      <c r="DX1953" s="64"/>
      <c r="DY1953" s="64"/>
      <c r="DZ1953" s="64"/>
      <c r="EA1953" s="64"/>
      <c r="EB1953" s="64"/>
      <c r="EC1953" s="64"/>
      <c r="ED1953" s="64"/>
      <c r="EE1953" s="64"/>
      <c r="EF1953" s="64"/>
      <c r="EG1953" s="64"/>
      <c r="EH1953" s="64"/>
      <c r="EI1953" s="64"/>
      <c r="EJ1953" s="64"/>
      <c r="EK1953" s="64"/>
      <c r="EL1953" s="64"/>
      <c r="EM1953" s="64"/>
      <c r="EN1953" s="64"/>
      <c r="EO1953" s="64"/>
      <c r="EP1953" s="64"/>
      <c r="EQ1953" s="64"/>
      <c r="ER1953" s="64"/>
      <c r="ES1953" s="64"/>
      <c r="ET1953" s="64"/>
      <c r="EU1953" s="64"/>
      <c r="EV1953" s="64"/>
      <c r="EW1953" s="64"/>
      <c r="EX1953" s="64"/>
      <c r="EY1953" s="64"/>
      <c r="EZ1953" s="64"/>
      <c r="FA1953" s="64"/>
      <c r="FB1953" s="64"/>
      <c r="FC1953" s="64"/>
      <c r="FD1953" s="64"/>
      <c r="FE1953" s="64"/>
      <c r="FF1953" s="64"/>
      <c r="FG1953" s="64"/>
      <c r="FH1953" s="64"/>
      <c r="FI1953" s="64"/>
      <c r="FJ1953" s="64"/>
      <c r="FK1953" s="64"/>
      <c r="FL1953" s="64"/>
      <c r="FM1953" s="64"/>
      <c r="FN1953" s="64"/>
      <c r="FO1953" s="64"/>
      <c r="FP1953" s="64"/>
      <c r="FQ1953" s="64"/>
      <c r="FR1953" s="64"/>
      <c r="FS1953" s="64"/>
      <c r="FT1953" s="64"/>
    </row>
    <row r="1954" spans="1:176" ht="15" x14ac:dyDescent="0.25">
      <c r="A1954" s="20">
        <f t="shared" si="458"/>
        <v>45707</v>
      </c>
      <c r="B1954" s="22">
        <f t="shared" ca="1" si="449"/>
        <v>1.3119154976572696</v>
      </c>
      <c r="C1954" s="22">
        <f t="shared" ca="1" si="459"/>
        <v>0.97614444</v>
      </c>
      <c r="D1954" s="23">
        <f ca="1">IF(A1954&lt;$B$1,VLOOKUP(A1954,[1]DI!$A$4:$B$15000,2,FALSE),0)</f>
        <v>0.13150000000000001</v>
      </c>
      <c r="E1954" s="22">
        <f t="shared" ca="1" si="450"/>
        <v>4.9036999999999996E-4</v>
      </c>
      <c r="F1954" s="23">
        <f t="shared" si="451"/>
        <v>1.3</v>
      </c>
      <c r="G1954" s="24">
        <f t="shared" ca="1" si="452"/>
        <v>1.0006374810000001</v>
      </c>
      <c r="H1954" s="22">
        <f ca="1">TRUNC(PRODUCT(G$10:G1953),15)</f>
        <v>1.7663132517494</v>
      </c>
      <c r="I1954" s="22">
        <f t="shared" ca="1" si="453"/>
        <v>1.5015535581434301</v>
      </c>
      <c r="J1954" s="22">
        <f t="shared" ca="1" si="454"/>
        <v>1.17632384</v>
      </c>
      <c r="K1954" s="110">
        <f t="shared" ca="1" si="447"/>
        <v>0.33577105765726956</v>
      </c>
      <c r="L1954" s="115">
        <v>0</v>
      </c>
      <c r="M1954" s="67">
        <f>IF(L1954&gt;0,VLOOKUP(L1954,S$12:$AB$125,7),0)</f>
        <v>0</v>
      </c>
      <c r="N1954" s="2">
        <f t="shared" si="448"/>
        <v>0</v>
      </c>
      <c r="O1954" s="22">
        <f t="shared" ca="1" si="455"/>
        <v>0.33577105765726956</v>
      </c>
      <c r="P1954" s="25" t="str">
        <f t="shared" si="456"/>
        <v>A+J=</v>
      </c>
      <c r="Q1954" s="26">
        <f t="shared" si="457"/>
        <v>45306</v>
      </c>
      <c r="R1954" s="4"/>
      <c r="S1954" s="98"/>
      <c r="U1954" s="4"/>
      <c r="V1954" s="4"/>
      <c r="W1954" s="4"/>
      <c r="X1954" s="4"/>
      <c r="Y1954" s="4"/>
      <c r="Z1954" s="4"/>
      <c r="AA1954" s="4"/>
      <c r="AB1954" s="4"/>
      <c r="AC1954" s="4"/>
      <c r="AD1954" s="64"/>
      <c r="AE1954" s="64"/>
      <c r="AF1954" s="64"/>
      <c r="AG1954" s="64"/>
      <c r="AH1954" s="64"/>
      <c r="AI1954" s="64"/>
      <c r="AJ1954" s="64"/>
      <c r="AK1954" s="64"/>
      <c r="AL1954" s="64"/>
      <c r="AM1954" s="64"/>
      <c r="AN1954" s="64"/>
      <c r="AO1954" s="64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64"/>
      <c r="BB1954" s="64"/>
      <c r="BC1954" s="64"/>
      <c r="BD1954" s="64"/>
      <c r="BE1954" s="64"/>
      <c r="BF1954" s="64"/>
      <c r="BG1954" s="64"/>
      <c r="BH1954" s="64"/>
      <c r="BI1954" s="64"/>
      <c r="BJ1954" s="64"/>
      <c r="BK1954" s="64"/>
      <c r="BL1954" s="64"/>
      <c r="BM1954" s="64"/>
      <c r="BN1954" s="64"/>
      <c r="BO1954" s="64"/>
      <c r="BP1954" s="64"/>
      <c r="BQ1954" s="64"/>
      <c r="BR1954" s="64"/>
      <c r="BS1954" s="64"/>
      <c r="BT1954" s="64"/>
      <c r="BU1954" s="64"/>
      <c r="BV1954" s="64"/>
      <c r="BW1954" s="64"/>
      <c r="BX1954" s="64"/>
      <c r="BY1954" s="64"/>
      <c r="BZ1954" s="64"/>
      <c r="CA1954" s="64"/>
      <c r="CB1954" s="64"/>
      <c r="CC1954" s="64"/>
      <c r="CD1954" s="64"/>
      <c r="CE1954" s="64"/>
      <c r="CF1954" s="64"/>
      <c r="CG1954" s="64"/>
      <c r="CH1954" s="64"/>
      <c r="CI1954" s="64"/>
      <c r="CJ1954" s="64"/>
      <c r="CK1954" s="64"/>
      <c r="CL1954" s="64"/>
      <c r="CM1954" s="64"/>
      <c r="CN1954" s="64"/>
      <c r="CO1954" s="64"/>
      <c r="CP1954" s="64"/>
      <c r="CQ1954" s="64"/>
      <c r="CR1954" s="64"/>
      <c r="CS1954" s="64"/>
      <c r="CT1954" s="64"/>
      <c r="CU1954" s="64"/>
      <c r="CV1954" s="64"/>
      <c r="CW1954" s="64"/>
      <c r="CX1954" s="64"/>
      <c r="CY1954" s="64"/>
      <c r="CZ1954" s="64"/>
      <c r="DA1954" s="64"/>
      <c r="DB1954" s="64"/>
      <c r="DC1954" s="64"/>
      <c r="DD1954" s="64"/>
      <c r="DE1954" s="64"/>
      <c r="DF1954" s="64"/>
      <c r="DG1954" s="64"/>
      <c r="DH1954" s="64"/>
      <c r="DI1954" s="64"/>
      <c r="DJ1954" s="64"/>
      <c r="DK1954" s="64"/>
      <c r="DL1954" s="64"/>
      <c r="DM1954" s="64"/>
      <c r="DN1954" s="64"/>
      <c r="DO1954" s="64"/>
      <c r="DP1954" s="64"/>
      <c r="DQ1954" s="64"/>
      <c r="DR1954" s="64"/>
      <c r="DS1954" s="64"/>
      <c r="DT1954" s="64"/>
      <c r="DU1954" s="64"/>
      <c r="DV1954" s="64"/>
      <c r="DW1954" s="64"/>
      <c r="DX1954" s="64"/>
      <c r="DY1954" s="64"/>
      <c r="DZ1954" s="64"/>
      <c r="EA1954" s="64"/>
      <c r="EB1954" s="64"/>
      <c r="EC1954" s="64"/>
      <c r="ED1954" s="64"/>
      <c r="EE1954" s="64"/>
      <c r="EF1954" s="64"/>
      <c r="EG1954" s="64"/>
      <c r="EH1954" s="64"/>
      <c r="EI1954" s="64"/>
      <c r="EJ1954" s="64"/>
      <c r="EK1954" s="64"/>
      <c r="EL1954" s="64"/>
      <c r="EM1954" s="64"/>
      <c r="EN1954" s="64"/>
      <c r="EO1954" s="64"/>
      <c r="EP1954" s="64"/>
      <c r="EQ1954" s="64"/>
      <c r="ER1954" s="64"/>
      <c r="ES1954" s="64"/>
      <c r="ET1954" s="64"/>
      <c r="EU1954" s="64"/>
      <c r="EV1954" s="64"/>
      <c r="EW1954" s="64"/>
      <c r="EX1954" s="64"/>
      <c r="EY1954" s="64"/>
      <c r="EZ1954" s="64"/>
      <c r="FA1954" s="64"/>
      <c r="FB1954" s="64"/>
      <c r="FC1954" s="64"/>
      <c r="FD1954" s="64"/>
      <c r="FE1954" s="64"/>
      <c r="FF1954" s="64"/>
      <c r="FG1954" s="64"/>
      <c r="FH1954" s="64"/>
      <c r="FI1954" s="64"/>
      <c r="FJ1954" s="64"/>
      <c r="FK1954" s="64"/>
      <c r="FL1954" s="64"/>
      <c r="FM1954" s="64"/>
      <c r="FN1954" s="64"/>
      <c r="FO1954" s="64"/>
      <c r="FP1954" s="64"/>
      <c r="FQ1954" s="64"/>
      <c r="FR1954" s="64"/>
      <c r="FS1954" s="64"/>
      <c r="FT1954" s="64"/>
    </row>
    <row r="1955" spans="1:176" ht="15" x14ac:dyDescent="0.25">
      <c r="A1955" s="20">
        <f t="shared" si="458"/>
        <v>45708</v>
      </c>
      <c r="B1955" s="22">
        <f t="shared" ca="1" si="449"/>
        <v>1.3127518244928584</v>
      </c>
      <c r="C1955" s="22">
        <f t="shared" ca="1" si="459"/>
        <v>0.97614444</v>
      </c>
      <c r="D1955" s="23">
        <f ca="1">IF(A1955&lt;$B$1,VLOOKUP(A1955,[1]DI!$A$4:$B$15000,2,FALSE),0)</f>
        <v>0.13150000000000001</v>
      </c>
      <c r="E1955" s="22">
        <f t="shared" ca="1" si="450"/>
        <v>4.9036999999999996E-4</v>
      </c>
      <c r="F1955" s="23">
        <f t="shared" si="451"/>
        <v>1.3</v>
      </c>
      <c r="G1955" s="24">
        <f t="shared" ca="1" si="452"/>
        <v>1.0006374810000001</v>
      </c>
      <c r="H1955" s="22">
        <f ca="1">TRUNC(PRODUCT(G$10:G1954),15)</f>
        <v>1.7674392428874399</v>
      </c>
      <c r="I1955" s="22">
        <f t="shared" ca="1" si="453"/>
        <v>1.5015535581434301</v>
      </c>
      <c r="J1955" s="22">
        <f t="shared" ca="1" si="454"/>
        <v>1.17707373</v>
      </c>
      <c r="K1955" s="110">
        <f t="shared" ca="1" si="447"/>
        <v>0.33660738449285843</v>
      </c>
      <c r="L1955" s="115">
        <v>0</v>
      </c>
      <c r="M1955" s="67">
        <f>IF(L1955&gt;0,VLOOKUP(L1955,S$12:$AB$125,7),0)</f>
        <v>0</v>
      </c>
      <c r="N1955" s="2">
        <f t="shared" si="448"/>
        <v>0</v>
      </c>
      <c r="O1955" s="22">
        <f t="shared" ca="1" si="455"/>
        <v>0.33660738449285843</v>
      </c>
      <c r="P1955" s="25" t="str">
        <f t="shared" si="456"/>
        <v>A+J=</v>
      </c>
      <c r="Q1955" s="26">
        <f t="shared" si="457"/>
        <v>45306</v>
      </c>
      <c r="R1955" s="4"/>
      <c r="S1955" s="98"/>
      <c r="U1955" s="4"/>
      <c r="V1955" s="4"/>
      <c r="W1955" s="4"/>
      <c r="X1955" s="4"/>
      <c r="Y1955" s="4"/>
      <c r="Z1955" s="4"/>
      <c r="AA1955" s="4"/>
      <c r="AB1955" s="4"/>
      <c r="AC1955" s="4"/>
      <c r="AD1955" s="64"/>
      <c r="AE1955" s="64"/>
      <c r="AF1955" s="64"/>
      <c r="AG1955" s="64"/>
      <c r="AH1955" s="64"/>
      <c r="AI1955" s="64"/>
      <c r="AJ1955" s="64"/>
      <c r="AK1955" s="64"/>
      <c r="AL1955" s="64"/>
      <c r="AM1955" s="64"/>
      <c r="AN1955" s="64"/>
      <c r="AO1955" s="64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64"/>
      <c r="BB1955" s="64"/>
      <c r="BC1955" s="64"/>
      <c r="BD1955" s="64"/>
      <c r="BE1955" s="64"/>
      <c r="BF1955" s="64"/>
      <c r="BG1955" s="64"/>
      <c r="BH1955" s="64"/>
      <c r="BI1955" s="64"/>
      <c r="BJ1955" s="64"/>
      <c r="BK1955" s="64"/>
      <c r="BL1955" s="64"/>
      <c r="BM1955" s="64"/>
      <c r="BN1955" s="64"/>
      <c r="BO1955" s="64"/>
      <c r="BP1955" s="64"/>
      <c r="BQ1955" s="64"/>
      <c r="BR1955" s="64"/>
      <c r="BS1955" s="64"/>
      <c r="BT1955" s="64"/>
      <c r="BU1955" s="64"/>
      <c r="BV1955" s="64"/>
      <c r="BW1955" s="64"/>
      <c r="BX1955" s="64"/>
      <c r="BY1955" s="64"/>
      <c r="BZ1955" s="64"/>
      <c r="CA1955" s="64"/>
      <c r="CB1955" s="64"/>
      <c r="CC1955" s="64"/>
      <c r="CD1955" s="64"/>
      <c r="CE1955" s="64"/>
      <c r="CF1955" s="64"/>
      <c r="CG1955" s="64"/>
      <c r="CH1955" s="64"/>
      <c r="CI1955" s="64"/>
      <c r="CJ1955" s="64"/>
      <c r="CK1955" s="64"/>
      <c r="CL1955" s="64"/>
      <c r="CM1955" s="64"/>
      <c r="CN1955" s="64"/>
      <c r="CO1955" s="64"/>
      <c r="CP1955" s="64"/>
      <c r="CQ1955" s="64"/>
      <c r="CR1955" s="64"/>
      <c r="CS1955" s="64"/>
      <c r="CT1955" s="64"/>
      <c r="CU1955" s="64"/>
      <c r="CV1955" s="64"/>
      <c r="CW1955" s="64"/>
      <c r="CX1955" s="64"/>
      <c r="CY1955" s="64"/>
      <c r="CZ1955" s="64"/>
      <c r="DA1955" s="64"/>
      <c r="DB1955" s="64"/>
      <c r="DC1955" s="64"/>
      <c r="DD1955" s="64"/>
      <c r="DE1955" s="64"/>
      <c r="DF1955" s="64"/>
      <c r="DG1955" s="64"/>
      <c r="DH1955" s="64"/>
      <c r="DI1955" s="64"/>
      <c r="DJ1955" s="64"/>
      <c r="DK1955" s="64"/>
      <c r="DL1955" s="64"/>
      <c r="DM1955" s="64"/>
      <c r="DN1955" s="64"/>
      <c r="DO1955" s="64"/>
      <c r="DP1955" s="64"/>
      <c r="DQ1955" s="64"/>
      <c r="DR1955" s="64"/>
      <c r="DS1955" s="64"/>
      <c r="DT1955" s="64"/>
      <c r="DU1955" s="64"/>
      <c r="DV1955" s="64"/>
      <c r="DW1955" s="64"/>
      <c r="DX1955" s="64"/>
      <c r="DY1955" s="64"/>
      <c r="DZ1955" s="64"/>
      <c r="EA1955" s="64"/>
      <c r="EB1955" s="64"/>
      <c r="EC1955" s="64"/>
      <c r="ED1955" s="64"/>
      <c r="EE1955" s="64"/>
      <c r="EF1955" s="64"/>
      <c r="EG1955" s="64"/>
      <c r="EH1955" s="64"/>
      <c r="EI1955" s="64"/>
      <c r="EJ1955" s="64"/>
      <c r="EK1955" s="64"/>
      <c r="EL1955" s="64"/>
      <c r="EM1955" s="64"/>
      <c r="EN1955" s="64"/>
      <c r="EO1955" s="64"/>
      <c r="EP1955" s="64"/>
      <c r="EQ1955" s="64"/>
      <c r="ER1955" s="64"/>
      <c r="ES1955" s="64"/>
      <c r="ET1955" s="64"/>
      <c r="EU1955" s="64"/>
      <c r="EV1955" s="64"/>
      <c r="EW1955" s="64"/>
      <c r="EX1955" s="64"/>
      <c r="EY1955" s="64"/>
      <c r="EZ1955" s="64"/>
      <c r="FA1955" s="64"/>
      <c r="FB1955" s="64"/>
      <c r="FC1955" s="64"/>
      <c r="FD1955" s="64"/>
      <c r="FE1955" s="64"/>
      <c r="FF1955" s="64"/>
      <c r="FG1955" s="64"/>
      <c r="FH1955" s="64"/>
      <c r="FI1955" s="64"/>
      <c r="FJ1955" s="64"/>
      <c r="FK1955" s="64"/>
      <c r="FL1955" s="64"/>
      <c r="FM1955" s="64"/>
      <c r="FN1955" s="64"/>
      <c r="FO1955" s="64"/>
      <c r="FP1955" s="64"/>
      <c r="FQ1955" s="64"/>
      <c r="FR1955" s="64"/>
      <c r="FS1955" s="64"/>
      <c r="FT1955" s="64"/>
    </row>
    <row r="1956" spans="1:176" ht="15" x14ac:dyDescent="0.25">
      <c r="A1956" s="20">
        <f t="shared" si="458"/>
        <v>45709</v>
      </c>
      <c r="B1956" s="22">
        <f t="shared" ca="1" si="449"/>
        <v>1.3135886767161877</v>
      </c>
      <c r="C1956" s="22">
        <f t="shared" ca="1" si="459"/>
        <v>0.97614444</v>
      </c>
      <c r="D1956" s="23">
        <f ca="1">IF(A1956&lt;$B$1,VLOOKUP(A1956,[1]DI!$A$4:$B$15000,2,FALSE),0)</f>
        <v>0.13150000000000001</v>
      </c>
      <c r="E1956" s="22">
        <f t="shared" ca="1" si="450"/>
        <v>4.9036999999999996E-4</v>
      </c>
      <c r="F1956" s="23">
        <f t="shared" si="451"/>
        <v>1.3</v>
      </c>
      <c r="G1956" s="24">
        <f t="shared" ca="1" si="452"/>
        <v>1.0006374810000001</v>
      </c>
      <c r="H1956" s="22">
        <f ca="1">TRUNC(PRODUCT(G$10:G1955),15)</f>
        <v>1.76856595182344</v>
      </c>
      <c r="I1956" s="22">
        <f t="shared" ca="1" si="453"/>
        <v>1.5015535581434301</v>
      </c>
      <c r="J1956" s="22">
        <f t="shared" ca="1" si="454"/>
        <v>1.1778240900000001</v>
      </c>
      <c r="K1956" s="110">
        <f t="shared" ca="1" si="447"/>
        <v>0.33744423671618773</v>
      </c>
      <c r="L1956" s="115">
        <v>0</v>
      </c>
      <c r="M1956" s="67">
        <f>IF(L1956&gt;0,VLOOKUP(L1956,S$12:$AB$125,7),0)</f>
        <v>0</v>
      </c>
      <c r="N1956" s="2">
        <f t="shared" si="448"/>
        <v>0</v>
      </c>
      <c r="O1956" s="22">
        <f t="shared" ca="1" si="455"/>
        <v>0.33744423671618773</v>
      </c>
      <c r="P1956" s="25" t="str">
        <f t="shared" si="456"/>
        <v>A+J=</v>
      </c>
      <c r="Q1956" s="26">
        <f t="shared" si="457"/>
        <v>45306</v>
      </c>
      <c r="R1956" s="4"/>
      <c r="S1956" s="98"/>
      <c r="U1956" s="4"/>
      <c r="V1956" s="4"/>
      <c r="W1956" s="4"/>
      <c r="X1956" s="4"/>
      <c r="Y1956" s="4"/>
      <c r="Z1956" s="4"/>
      <c r="AA1956" s="4"/>
      <c r="AB1956" s="4"/>
      <c r="AC1956" s="4"/>
      <c r="AD1956" s="64"/>
      <c r="AE1956" s="64"/>
      <c r="AF1956" s="64"/>
      <c r="AG1956" s="64"/>
      <c r="AH1956" s="64"/>
      <c r="AI1956" s="64"/>
      <c r="AJ1956" s="64"/>
      <c r="AK1956" s="64"/>
      <c r="AL1956" s="64"/>
      <c r="AM1956" s="64"/>
      <c r="AN1956" s="64"/>
      <c r="AO1956" s="64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64"/>
      <c r="BB1956" s="64"/>
      <c r="BC1956" s="64"/>
      <c r="BD1956" s="64"/>
      <c r="BE1956" s="64"/>
      <c r="BF1956" s="64"/>
      <c r="BG1956" s="64"/>
      <c r="BH1956" s="64"/>
      <c r="BI1956" s="64"/>
      <c r="BJ1956" s="64"/>
      <c r="BK1956" s="64"/>
      <c r="BL1956" s="64"/>
      <c r="BM1956" s="64"/>
      <c r="BN1956" s="64"/>
      <c r="BO1956" s="64"/>
      <c r="BP1956" s="64"/>
      <c r="BQ1956" s="64"/>
      <c r="BR1956" s="64"/>
      <c r="BS1956" s="64"/>
      <c r="BT1956" s="64"/>
      <c r="BU1956" s="64"/>
      <c r="BV1956" s="64"/>
      <c r="BW1956" s="64"/>
      <c r="BX1956" s="64"/>
      <c r="BY1956" s="64"/>
      <c r="BZ1956" s="64"/>
      <c r="CA1956" s="64"/>
      <c r="CB1956" s="64"/>
      <c r="CC1956" s="64"/>
      <c r="CD1956" s="64"/>
      <c r="CE1956" s="64"/>
      <c r="CF1956" s="64"/>
      <c r="CG1956" s="64"/>
      <c r="CH1956" s="64"/>
      <c r="CI1956" s="64"/>
      <c r="CJ1956" s="64"/>
      <c r="CK1956" s="64"/>
      <c r="CL1956" s="64"/>
      <c r="CM1956" s="64"/>
      <c r="CN1956" s="64"/>
      <c r="CO1956" s="64"/>
      <c r="CP1956" s="64"/>
      <c r="CQ1956" s="64"/>
      <c r="CR1956" s="64"/>
      <c r="CS1956" s="64"/>
      <c r="CT1956" s="64"/>
      <c r="CU1956" s="64"/>
      <c r="CV1956" s="64"/>
      <c r="CW1956" s="64"/>
      <c r="CX1956" s="64"/>
      <c r="CY1956" s="64"/>
      <c r="CZ1956" s="64"/>
      <c r="DA1956" s="64"/>
      <c r="DB1956" s="64"/>
      <c r="DC1956" s="64"/>
      <c r="DD1956" s="64"/>
      <c r="DE1956" s="64"/>
      <c r="DF1956" s="64"/>
      <c r="DG1956" s="64"/>
      <c r="DH1956" s="64"/>
      <c r="DI1956" s="64"/>
      <c r="DJ1956" s="64"/>
      <c r="DK1956" s="64"/>
      <c r="DL1956" s="64"/>
      <c r="DM1956" s="64"/>
      <c r="DN1956" s="64"/>
      <c r="DO1956" s="64"/>
      <c r="DP1956" s="64"/>
      <c r="DQ1956" s="64"/>
      <c r="DR1956" s="64"/>
      <c r="DS1956" s="64"/>
      <c r="DT1956" s="64"/>
      <c r="DU1956" s="64"/>
      <c r="DV1956" s="64"/>
      <c r="DW1956" s="64"/>
      <c r="DX1956" s="64"/>
      <c r="DY1956" s="64"/>
      <c r="DZ1956" s="64"/>
      <c r="EA1956" s="64"/>
      <c r="EB1956" s="64"/>
      <c r="EC1956" s="64"/>
      <c r="ED1956" s="64"/>
      <c r="EE1956" s="64"/>
      <c r="EF1956" s="64"/>
      <c r="EG1956" s="64"/>
      <c r="EH1956" s="64"/>
      <c r="EI1956" s="64"/>
      <c r="EJ1956" s="64"/>
      <c r="EK1956" s="64"/>
      <c r="EL1956" s="64"/>
      <c r="EM1956" s="64"/>
      <c r="EN1956" s="64"/>
      <c r="EO1956" s="64"/>
      <c r="EP1956" s="64"/>
      <c r="EQ1956" s="64"/>
      <c r="ER1956" s="64"/>
      <c r="ES1956" s="64"/>
      <c r="ET1956" s="64"/>
      <c r="EU1956" s="64"/>
      <c r="EV1956" s="64"/>
      <c r="EW1956" s="64"/>
      <c r="EX1956" s="64"/>
      <c r="EY1956" s="64"/>
      <c r="EZ1956" s="64"/>
      <c r="FA1956" s="64"/>
      <c r="FB1956" s="64"/>
      <c r="FC1956" s="64"/>
      <c r="FD1956" s="64"/>
      <c r="FE1956" s="64"/>
      <c r="FF1956" s="64"/>
      <c r="FG1956" s="64"/>
      <c r="FH1956" s="64"/>
      <c r="FI1956" s="64"/>
      <c r="FJ1956" s="64"/>
      <c r="FK1956" s="64"/>
      <c r="FL1956" s="64"/>
      <c r="FM1956" s="64"/>
      <c r="FN1956" s="64"/>
      <c r="FO1956" s="64"/>
      <c r="FP1956" s="64"/>
      <c r="FQ1956" s="64"/>
      <c r="FR1956" s="64"/>
      <c r="FS1956" s="64"/>
      <c r="FT1956" s="64"/>
    </row>
    <row r="1957" spans="1:176" ht="15" x14ac:dyDescent="0.25">
      <c r="A1957" s="20">
        <f t="shared" si="458"/>
        <v>45710</v>
      </c>
      <c r="B1957" s="22">
        <f t="shared" ca="1" si="449"/>
        <v>1.3144260657184861</v>
      </c>
      <c r="C1957" s="22">
        <f t="shared" ca="1" si="459"/>
        <v>0.97614444</v>
      </c>
      <c r="D1957" s="23">
        <f ca="1">IF(A1957&lt;$B$1,VLOOKUP(A1957,[1]DI!$A$4:$B$15000,2,FALSE),0)</f>
        <v>0</v>
      </c>
      <c r="E1957" s="22">
        <f t="shared" ca="1" si="450"/>
        <v>0</v>
      </c>
      <c r="F1957" s="23">
        <f t="shared" si="451"/>
        <v>1.3</v>
      </c>
      <c r="G1957" s="24">
        <f t="shared" ca="1" si="452"/>
        <v>1</v>
      </c>
      <c r="H1957" s="22">
        <f ca="1">TRUNC(PRODUCT(G$10:G1956),15)</f>
        <v>1.76969337901497</v>
      </c>
      <c r="I1957" s="22">
        <f t="shared" ca="1" si="453"/>
        <v>1.5015535581434301</v>
      </c>
      <c r="J1957" s="22">
        <f t="shared" ca="1" si="454"/>
        <v>1.1785749299999999</v>
      </c>
      <c r="K1957" s="110">
        <f t="shared" ca="1" si="447"/>
        <v>0.33828162571848608</v>
      </c>
      <c r="L1957" s="115">
        <v>0</v>
      </c>
      <c r="M1957" s="67">
        <f>IF(L1957&gt;0,VLOOKUP(L1957,S$12:$AB$125,7),0)</f>
        <v>0</v>
      </c>
      <c r="N1957" s="2">
        <f t="shared" si="448"/>
        <v>0</v>
      </c>
      <c r="O1957" s="22">
        <f t="shared" ca="1" si="455"/>
        <v>0.33828162571848608</v>
      </c>
      <c r="P1957" s="25" t="str">
        <f t="shared" si="456"/>
        <v>A+J=</v>
      </c>
      <c r="Q1957" s="26">
        <f t="shared" si="457"/>
        <v>45306</v>
      </c>
      <c r="R1957" s="4"/>
      <c r="S1957" s="98"/>
      <c r="U1957" s="4"/>
      <c r="V1957" s="4"/>
      <c r="W1957" s="4"/>
      <c r="X1957" s="4"/>
      <c r="Y1957" s="4"/>
      <c r="Z1957" s="4"/>
      <c r="AA1957" s="4"/>
      <c r="AB1957" s="4"/>
      <c r="AC1957" s="4"/>
      <c r="AD1957" s="64"/>
      <c r="AE1957" s="64"/>
      <c r="AF1957" s="64"/>
      <c r="AG1957" s="64"/>
      <c r="AH1957" s="64"/>
      <c r="AI1957" s="64"/>
      <c r="AJ1957" s="64"/>
      <c r="AK1957" s="64"/>
      <c r="AL1957" s="64"/>
      <c r="AM1957" s="64"/>
      <c r="AN1957" s="64"/>
      <c r="AO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64"/>
      <c r="BB1957" s="64"/>
      <c r="BC1957" s="64"/>
      <c r="BD1957" s="64"/>
      <c r="BE1957" s="64"/>
      <c r="BF1957" s="64"/>
      <c r="BG1957" s="64"/>
      <c r="BH1957" s="64"/>
      <c r="BI1957" s="64"/>
      <c r="BJ1957" s="64"/>
      <c r="BK1957" s="64"/>
      <c r="BL1957" s="64"/>
      <c r="BM1957" s="64"/>
      <c r="BN1957" s="64"/>
      <c r="BO1957" s="64"/>
      <c r="BP1957" s="64"/>
      <c r="BQ1957" s="64"/>
      <c r="BR1957" s="64"/>
      <c r="BS1957" s="64"/>
      <c r="BT1957" s="64"/>
      <c r="BU1957" s="64"/>
      <c r="BV1957" s="64"/>
      <c r="BW1957" s="64"/>
      <c r="BX1957" s="64"/>
      <c r="BY1957" s="64"/>
      <c r="BZ1957" s="64"/>
      <c r="CA1957" s="64"/>
      <c r="CB1957" s="64"/>
      <c r="CC1957" s="64"/>
      <c r="CD1957" s="64"/>
      <c r="CE1957" s="64"/>
      <c r="CF1957" s="64"/>
      <c r="CG1957" s="64"/>
      <c r="CH1957" s="64"/>
      <c r="CI1957" s="64"/>
      <c r="CJ1957" s="64"/>
      <c r="CK1957" s="64"/>
      <c r="CL1957" s="64"/>
      <c r="CM1957" s="64"/>
      <c r="CN1957" s="64"/>
      <c r="CO1957" s="64"/>
      <c r="CP1957" s="64"/>
      <c r="CQ1957" s="64"/>
      <c r="CR1957" s="64"/>
      <c r="CS1957" s="64"/>
      <c r="CT1957" s="64"/>
      <c r="CU1957" s="64"/>
      <c r="CV1957" s="64"/>
      <c r="CW1957" s="64"/>
      <c r="CX1957" s="64"/>
      <c r="CY1957" s="64"/>
      <c r="CZ1957" s="64"/>
      <c r="DA1957" s="64"/>
      <c r="DB1957" s="64"/>
      <c r="DC1957" s="64"/>
      <c r="DD1957" s="64"/>
      <c r="DE1957" s="64"/>
      <c r="DF1957" s="64"/>
      <c r="DG1957" s="64"/>
      <c r="DH1957" s="64"/>
      <c r="DI1957" s="64"/>
      <c r="DJ1957" s="64"/>
      <c r="DK1957" s="64"/>
      <c r="DL1957" s="64"/>
      <c r="DM1957" s="64"/>
      <c r="DN1957" s="64"/>
      <c r="DO1957" s="64"/>
      <c r="DP1957" s="64"/>
      <c r="DQ1957" s="64"/>
      <c r="DR1957" s="64"/>
      <c r="DS1957" s="64"/>
      <c r="DT1957" s="64"/>
      <c r="DU1957" s="64"/>
      <c r="DV1957" s="64"/>
      <c r="DW1957" s="64"/>
      <c r="DX1957" s="64"/>
      <c r="DY1957" s="64"/>
      <c r="DZ1957" s="64"/>
      <c r="EA1957" s="64"/>
      <c r="EB1957" s="64"/>
      <c r="EC1957" s="64"/>
      <c r="ED1957" s="64"/>
      <c r="EE1957" s="64"/>
      <c r="EF1957" s="64"/>
      <c r="EG1957" s="64"/>
      <c r="EH1957" s="64"/>
      <c r="EI1957" s="64"/>
      <c r="EJ1957" s="64"/>
      <c r="EK1957" s="64"/>
      <c r="EL1957" s="64"/>
      <c r="EM1957" s="64"/>
      <c r="EN1957" s="64"/>
      <c r="EO1957" s="64"/>
      <c r="EP1957" s="64"/>
      <c r="EQ1957" s="64"/>
      <c r="ER1957" s="64"/>
      <c r="ES1957" s="64"/>
      <c r="ET1957" s="64"/>
      <c r="EU1957" s="64"/>
      <c r="EV1957" s="64"/>
      <c r="EW1957" s="64"/>
      <c r="EX1957" s="64"/>
      <c r="EY1957" s="64"/>
      <c r="EZ1957" s="64"/>
      <c r="FA1957" s="64"/>
      <c r="FB1957" s="64"/>
      <c r="FC1957" s="64"/>
      <c r="FD1957" s="64"/>
      <c r="FE1957" s="64"/>
      <c r="FF1957" s="64"/>
      <c r="FG1957" s="64"/>
      <c r="FH1957" s="64"/>
      <c r="FI1957" s="64"/>
      <c r="FJ1957" s="64"/>
      <c r="FK1957" s="64"/>
      <c r="FL1957" s="64"/>
      <c r="FM1957" s="64"/>
      <c r="FN1957" s="64"/>
      <c r="FO1957" s="64"/>
      <c r="FP1957" s="64"/>
      <c r="FQ1957" s="64"/>
      <c r="FR1957" s="64"/>
      <c r="FS1957" s="64"/>
      <c r="FT1957" s="64"/>
    </row>
    <row r="1958" spans="1:176" ht="15" x14ac:dyDescent="0.25">
      <c r="A1958" s="20">
        <f t="shared" si="458"/>
        <v>45711</v>
      </c>
      <c r="B1958" s="22">
        <f t="shared" ca="1" si="449"/>
        <v>1.3144260657184861</v>
      </c>
      <c r="C1958" s="22">
        <f t="shared" ca="1" si="459"/>
        <v>0.97614444</v>
      </c>
      <c r="D1958" s="23">
        <f ca="1">IF(A1958&lt;$B$1,VLOOKUP(A1958,[1]DI!$A$4:$B$15000,2,FALSE),0)</f>
        <v>0</v>
      </c>
      <c r="E1958" s="22">
        <f t="shared" ca="1" si="450"/>
        <v>0</v>
      </c>
      <c r="F1958" s="23">
        <f t="shared" si="451"/>
        <v>1.3</v>
      </c>
      <c r="G1958" s="24">
        <f t="shared" ca="1" si="452"/>
        <v>1</v>
      </c>
      <c r="H1958" s="22">
        <f ca="1">TRUNC(PRODUCT(G$10:G1957),15)</f>
        <v>1.76969337901497</v>
      </c>
      <c r="I1958" s="22">
        <f t="shared" ca="1" si="453"/>
        <v>1.5015535581434301</v>
      </c>
      <c r="J1958" s="22">
        <f t="shared" ca="1" si="454"/>
        <v>1.1785749299999999</v>
      </c>
      <c r="K1958" s="110">
        <f t="shared" ca="1" si="447"/>
        <v>0.33828162571848608</v>
      </c>
      <c r="L1958" s="115">
        <v>0</v>
      </c>
      <c r="M1958" s="67">
        <f>IF(L1958&gt;0,VLOOKUP(L1958,S$12:$AB$125,7),0)</f>
        <v>0</v>
      </c>
      <c r="N1958" s="2">
        <f t="shared" si="448"/>
        <v>0</v>
      </c>
      <c r="O1958" s="22">
        <f t="shared" ca="1" si="455"/>
        <v>0.33828162571848608</v>
      </c>
      <c r="P1958" s="25" t="str">
        <f t="shared" si="456"/>
        <v>A+J=</v>
      </c>
      <c r="Q1958" s="26">
        <f t="shared" si="457"/>
        <v>45306</v>
      </c>
      <c r="R1958" s="4"/>
      <c r="S1958" s="98"/>
      <c r="U1958" s="4"/>
      <c r="V1958" s="4"/>
      <c r="W1958" s="4"/>
      <c r="X1958" s="4"/>
      <c r="Y1958" s="4"/>
      <c r="Z1958" s="4"/>
      <c r="AA1958" s="4"/>
      <c r="AB1958" s="4"/>
      <c r="AC1958" s="4"/>
      <c r="AD1958" s="64"/>
      <c r="AE1958" s="64"/>
      <c r="AF1958" s="64"/>
      <c r="AG1958" s="64"/>
      <c r="AH1958" s="64"/>
      <c r="AI1958" s="64"/>
      <c r="AJ1958" s="64"/>
      <c r="AK1958" s="64"/>
      <c r="AL1958" s="64"/>
      <c r="AM1958" s="64"/>
      <c r="AN1958" s="64"/>
      <c r="AO1958" s="64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64"/>
      <c r="BB1958" s="64"/>
      <c r="BC1958" s="64"/>
      <c r="BD1958" s="64"/>
      <c r="BE1958" s="64"/>
      <c r="BF1958" s="64"/>
      <c r="BG1958" s="64"/>
      <c r="BH1958" s="64"/>
      <c r="BI1958" s="64"/>
      <c r="BJ1958" s="64"/>
      <c r="BK1958" s="64"/>
      <c r="BL1958" s="64"/>
      <c r="BM1958" s="64"/>
      <c r="BN1958" s="64"/>
      <c r="BO1958" s="64"/>
      <c r="BP1958" s="64"/>
      <c r="BQ1958" s="64"/>
      <c r="BR1958" s="64"/>
      <c r="BS1958" s="64"/>
      <c r="BT1958" s="64"/>
      <c r="BU1958" s="64"/>
      <c r="BV1958" s="64"/>
      <c r="BW1958" s="64"/>
      <c r="BX1958" s="64"/>
      <c r="BY1958" s="64"/>
      <c r="BZ1958" s="64"/>
      <c r="CA1958" s="64"/>
      <c r="CB1958" s="64"/>
      <c r="CC1958" s="64"/>
      <c r="CD1958" s="64"/>
      <c r="CE1958" s="64"/>
      <c r="CF1958" s="64"/>
      <c r="CG1958" s="64"/>
      <c r="CH1958" s="64"/>
      <c r="CI1958" s="64"/>
      <c r="CJ1958" s="64"/>
      <c r="CK1958" s="64"/>
      <c r="CL1958" s="64"/>
      <c r="CM1958" s="64"/>
      <c r="CN1958" s="64"/>
      <c r="CO1958" s="64"/>
      <c r="CP1958" s="64"/>
      <c r="CQ1958" s="64"/>
      <c r="CR1958" s="64"/>
      <c r="CS1958" s="64"/>
      <c r="CT1958" s="64"/>
      <c r="CU1958" s="64"/>
      <c r="CV1958" s="64"/>
      <c r="CW1958" s="64"/>
      <c r="CX1958" s="64"/>
      <c r="CY1958" s="64"/>
      <c r="CZ1958" s="64"/>
      <c r="DA1958" s="64"/>
      <c r="DB1958" s="64"/>
      <c r="DC1958" s="64"/>
      <c r="DD1958" s="64"/>
      <c r="DE1958" s="64"/>
      <c r="DF1958" s="64"/>
      <c r="DG1958" s="64"/>
      <c r="DH1958" s="64"/>
      <c r="DI1958" s="64"/>
      <c r="DJ1958" s="64"/>
      <c r="DK1958" s="64"/>
      <c r="DL1958" s="64"/>
      <c r="DM1958" s="64"/>
      <c r="DN1958" s="64"/>
      <c r="DO1958" s="64"/>
      <c r="DP1958" s="64"/>
      <c r="DQ1958" s="64"/>
      <c r="DR1958" s="64"/>
      <c r="DS1958" s="64"/>
      <c r="DT1958" s="64"/>
      <c r="DU1958" s="64"/>
      <c r="DV1958" s="64"/>
      <c r="DW1958" s="64"/>
      <c r="DX1958" s="64"/>
      <c r="DY1958" s="64"/>
      <c r="DZ1958" s="64"/>
      <c r="EA1958" s="64"/>
      <c r="EB1958" s="64"/>
      <c r="EC1958" s="64"/>
      <c r="ED1958" s="64"/>
      <c r="EE1958" s="64"/>
      <c r="EF1958" s="64"/>
      <c r="EG1958" s="64"/>
      <c r="EH1958" s="64"/>
      <c r="EI1958" s="64"/>
      <c r="EJ1958" s="64"/>
      <c r="EK1958" s="64"/>
      <c r="EL1958" s="64"/>
      <c r="EM1958" s="64"/>
      <c r="EN1958" s="64"/>
      <c r="EO1958" s="64"/>
      <c r="EP1958" s="64"/>
      <c r="EQ1958" s="64"/>
      <c r="ER1958" s="64"/>
      <c r="ES1958" s="64"/>
      <c r="ET1958" s="64"/>
      <c r="EU1958" s="64"/>
      <c r="EV1958" s="64"/>
      <c r="EW1958" s="64"/>
      <c r="EX1958" s="64"/>
      <c r="EY1958" s="64"/>
      <c r="EZ1958" s="64"/>
      <c r="FA1958" s="64"/>
      <c r="FB1958" s="64"/>
      <c r="FC1958" s="64"/>
      <c r="FD1958" s="64"/>
      <c r="FE1958" s="64"/>
      <c r="FF1958" s="64"/>
      <c r="FG1958" s="64"/>
      <c r="FH1958" s="64"/>
      <c r="FI1958" s="64"/>
      <c r="FJ1958" s="64"/>
      <c r="FK1958" s="64"/>
      <c r="FL1958" s="64"/>
      <c r="FM1958" s="64"/>
      <c r="FN1958" s="64"/>
      <c r="FO1958" s="64"/>
      <c r="FP1958" s="64"/>
      <c r="FQ1958" s="64"/>
      <c r="FR1958" s="64"/>
      <c r="FS1958" s="64"/>
      <c r="FT1958" s="64"/>
    </row>
    <row r="1959" spans="1:176" ht="15" x14ac:dyDescent="0.25">
      <c r="A1959" s="20">
        <f t="shared" si="458"/>
        <v>45712</v>
      </c>
      <c r="B1959" s="22">
        <f t="shared" ca="1" si="449"/>
        <v>1.3144260657184861</v>
      </c>
      <c r="C1959" s="22">
        <f t="shared" ca="1" si="459"/>
        <v>0.97614444</v>
      </c>
      <c r="D1959" s="23">
        <f ca="1">IF(A1959&lt;$B$1,VLOOKUP(A1959,[1]DI!$A$4:$B$15000,2,FALSE),0)</f>
        <v>0.13150000000000001</v>
      </c>
      <c r="E1959" s="22">
        <f t="shared" ca="1" si="450"/>
        <v>4.9036999999999996E-4</v>
      </c>
      <c r="F1959" s="23">
        <f t="shared" si="451"/>
        <v>1.3</v>
      </c>
      <c r="G1959" s="24">
        <f t="shared" ca="1" si="452"/>
        <v>1.0006374810000001</v>
      </c>
      <c r="H1959" s="22">
        <f ca="1">TRUNC(PRODUCT(G$10:G1958),15)</f>
        <v>1.76969337901497</v>
      </c>
      <c r="I1959" s="22">
        <f t="shared" ca="1" si="453"/>
        <v>1.5015535581434301</v>
      </c>
      <c r="J1959" s="22">
        <f t="shared" ca="1" si="454"/>
        <v>1.1785749299999999</v>
      </c>
      <c r="K1959" s="110">
        <f t="shared" ca="1" si="447"/>
        <v>0.33828162571848608</v>
      </c>
      <c r="L1959" s="115">
        <v>0</v>
      </c>
      <c r="M1959" s="67">
        <f>IF(L1959&gt;0,VLOOKUP(L1959,S$12:$AB$125,7),0)</f>
        <v>0</v>
      </c>
      <c r="N1959" s="2">
        <f t="shared" si="448"/>
        <v>0</v>
      </c>
      <c r="O1959" s="22">
        <f t="shared" ca="1" si="455"/>
        <v>0.33828162571848608</v>
      </c>
      <c r="P1959" s="25" t="str">
        <f t="shared" si="456"/>
        <v>A+J=</v>
      </c>
      <c r="Q1959" s="26">
        <f t="shared" si="457"/>
        <v>45306</v>
      </c>
      <c r="R1959" s="4"/>
      <c r="S1959" s="98"/>
      <c r="U1959" s="4"/>
      <c r="V1959" s="4"/>
      <c r="W1959" s="4"/>
      <c r="X1959" s="4"/>
      <c r="Y1959" s="4"/>
      <c r="Z1959" s="4"/>
      <c r="AA1959" s="4"/>
      <c r="AB1959" s="4"/>
      <c r="AC1959" s="4"/>
      <c r="AD1959" s="64"/>
      <c r="AE1959" s="64"/>
      <c r="AF1959" s="64"/>
      <c r="AG1959" s="64"/>
      <c r="AH1959" s="64"/>
      <c r="AI1959" s="64"/>
      <c r="AJ1959" s="64"/>
      <c r="AK1959" s="64"/>
      <c r="AL1959" s="64"/>
      <c r="AM1959" s="64"/>
      <c r="AN1959" s="64"/>
      <c r="AO1959" s="64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64"/>
      <c r="BB1959" s="64"/>
      <c r="BC1959" s="64"/>
      <c r="BD1959" s="64"/>
      <c r="BE1959" s="64"/>
      <c r="BF1959" s="64"/>
      <c r="BG1959" s="64"/>
      <c r="BH1959" s="64"/>
      <c r="BI1959" s="64"/>
      <c r="BJ1959" s="64"/>
      <c r="BK1959" s="64"/>
      <c r="BL1959" s="64"/>
      <c r="BM1959" s="64"/>
      <c r="BN1959" s="64"/>
      <c r="BO1959" s="64"/>
      <c r="BP1959" s="64"/>
      <c r="BQ1959" s="64"/>
      <c r="BR1959" s="64"/>
      <c r="BS1959" s="64"/>
      <c r="BT1959" s="64"/>
      <c r="BU1959" s="64"/>
      <c r="BV1959" s="64"/>
      <c r="BW1959" s="64"/>
      <c r="BX1959" s="64"/>
      <c r="BY1959" s="64"/>
      <c r="BZ1959" s="64"/>
      <c r="CA1959" s="64"/>
      <c r="CB1959" s="64"/>
      <c r="CC1959" s="64"/>
      <c r="CD1959" s="64"/>
      <c r="CE1959" s="64"/>
      <c r="CF1959" s="64"/>
      <c r="CG1959" s="64"/>
      <c r="CH1959" s="64"/>
      <c r="CI1959" s="64"/>
      <c r="CJ1959" s="64"/>
      <c r="CK1959" s="64"/>
      <c r="CL1959" s="64"/>
      <c r="CM1959" s="64"/>
      <c r="CN1959" s="64"/>
      <c r="CO1959" s="64"/>
      <c r="CP1959" s="64"/>
      <c r="CQ1959" s="64"/>
      <c r="CR1959" s="64"/>
      <c r="CS1959" s="64"/>
      <c r="CT1959" s="64"/>
      <c r="CU1959" s="64"/>
      <c r="CV1959" s="64"/>
      <c r="CW1959" s="64"/>
      <c r="CX1959" s="64"/>
      <c r="CY1959" s="64"/>
      <c r="CZ1959" s="64"/>
      <c r="DA1959" s="64"/>
      <c r="DB1959" s="64"/>
      <c r="DC1959" s="64"/>
      <c r="DD1959" s="64"/>
      <c r="DE1959" s="64"/>
      <c r="DF1959" s="64"/>
      <c r="DG1959" s="64"/>
      <c r="DH1959" s="64"/>
      <c r="DI1959" s="64"/>
      <c r="DJ1959" s="64"/>
      <c r="DK1959" s="64"/>
      <c r="DL1959" s="64"/>
      <c r="DM1959" s="64"/>
      <c r="DN1959" s="64"/>
      <c r="DO1959" s="64"/>
      <c r="DP1959" s="64"/>
      <c r="DQ1959" s="64"/>
      <c r="DR1959" s="64"/>
      <c r="DS1959" s="64"/>
      <c r="DT1959" s="64"/>
      <c r="DU1959" s="64"/>
      <c r="DV1959" s="64"/>
      <c r="DW1959" s="64"/>
      <c r="DX1959" s="64"/>
      <c r="DY1959" s="64"/>
      <c r="DZ1959" s="64"/>
      <c r="EA1959" s="64"/>
      <c r="EB1959" s="64"/>
      <c r="EC1959" s="64"/>
      <c r="ED1959" s="64"/>
      <c r="EE1959" s="64"/>
      <c r="EF1959" s="64"/>
      <c r="EG1959" s="64"/>
      <c r="EH1959" s="64"/>
      <c r="EI1959" s="64"/>
      <c r="EJ1959" s="64"/>
      <c r="EK1959" s="64"/>
      <c r="EL1959" s="64"/>
      <c r="EM1959" s="64"/>
      <c r="EN1959" s="64"/>
      <c r="EO1959" s="64"/>
      <c r="EP1959" s="64"/>
      <c r="EQ1959" s="64"/>
      <c r="ER1959" s="64"/>
      <c r="ES1959" s="64"/>
      <c r="ET1959" s="64"/>
      <c r="EU1959" s="64"/>
      <c r="EV1959" s="64"/>
      <c r="EW1959" s="64"/>
      <c r="EX1959" s="64"/>
      <c r="EY1959" s="64"/>
      <c r="EZ1959" s="64"/>
      <c r="FA1959" s="64"/>
      <c r="FB1959" s="64"/>
      <c r="FC1959" s="64"/>
      <c r="FD1959" s="64"/>
      <c r="FE1959" s="64"/>
      <c r="FF1959" s="64"/>
      <c r="FG1959" s="64"/>
      <c r="FH1959" s="64"/>
      <c r="FI1959" s="64"/>
      <c r="FJ1959" s="64"/>
      <c r="FK1959" s="64"/>
      <c r="FL1959" s="64"/>
      <c r="FM1959" s="64"/>
      <c r="FN1959" s="64"/>
      <c r="FO1959" s="64"/>
      <c r="FP1959" s="64"/>
      <c r="FQ1959" s="64"/>
      <c r="FR1959" s="64"/>
      <c r="FS1959" s="64"/>
      <c r="FT1959" s="64"/>
    </row>
    <row r="1960" spans="1:176" ht="15" x14ac:dyDescent="0.25">
      <c r="A1960" s="20">
        <f t="shared" si="458"/>
        <v>45713</v>
      </c>
      <c r="B1960" s="22">
        <f t="shared" ca="1" si="449"/>
        <v>1.3152639914997535</v>
      </c>
      <c r="C1960" s="22">
        <f t="shared" ca="1" si="459"/>
        <v>0.97614444</v>
      </c>
      <c r="D1960" s="23">
        <f ca="1">IF(A1960&lt;$B$1,VLOOKUP(A1960,[1]DI!$A$4:$B$15000,2,FALSE),0)</f>
        <v>0.13150000000000001</v>
      </c>
      <c r="E1960" s="22">
        <f t="shared" ca="1" si="450"/>
        <v>4.9036999999999996E-4</v>
      </c>
      <c r="F1960" s="23">
        <f t="shared" si="451"/>
        <v>1.3</v>
      </c>
      <c r="G1960" s="24">
        <f t="shared" ca="1" si="452"/>
        <v>1.0006374810000001</v>
      </c>
      <c r="H1960" s="22">
        <f ca="1">TRUNC(PRODUCT(G$10:G1959),15)</f>
        <v>1.77082152491992</v>
      </c>
      <c r="I1960" s="22">
        <f t="shared" ca="1" si="453"/>
        <v>1.5015535581434301</v>
      </c>
      <c r="J1960" s="22">
        <f t="shared" ca="1" si="454"/>
        <v>1.1793262499999999</v>
      </c>
      <c r="K1960" s="110">
        <f t="shared" ca="1" si="447"/>
        <v>0.33911955149975348</v>
      </c>
      <c r="L1960" s="115">
        <v>0</v>
      </c>
      <c r="M1960" s="67">
        <f>IF(L1960&gt;0,VLOOKUP(L1960,S$12:$AB$125,7),0)</f>
        <v>0</v>
      </c>
      <c r="N1960" s="2">
        <f t="shared" si="448"/>
        <v>0</v>
      </c>
      <c r="O1960" s="22">
        <f t="shared" ca="1" si="455"/>
        <v>0.33911955149975348</v>
      </c>
      <c r="P1960" s="25" t="str">
        <f t="shared" si="456"/>
        <v>A+J=</v>
      </c>
      <c r="Q1960" s="26">
        <f t="shared" si="457"/>
        <v>45306</v>
      </c>
      <c r="R1960" s="4"/>
      <c r="S1960" s="98"/>
      <c r="U1960" s="4"/>
      <c r="V1960" s="4"/>
      <c r="W1960" s="4"/>
      <c r="X1960" s="4"/>
      <c r="Y1960" s="4"/>
      <c r="Z1960" s="4"/>
      <c r="AA1960" s="4"/>
      <c r="AB1960" s="4"/>
      <c r="AC1960" s="4"/>
      <c r="AD1960" s="64"/>
      <c r="AE1960" s="64"/>
      <c r="AF1960" s="64"/>
      <c r="AG1960" s="64"/>
      <c r="AH1960" s="64"/>
      <c r="AI1960" s="64"/>
      <c r="AJ1960" s="64"/>
      <c r="AK1960" s="64"/>
      <c r="AL1960" s="64"/>
      <c r="AM1960" s="64"/>
      <c r="AN1960" s="64"/>
      <c r="AO1960" s="64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64"/>
      <c r="BB1960" s="64"/>
      <c r="BC1960" s="64"/>
      <c r="BD1960" s="64"/>
      <c r="BE1960" s="64"/>
      <c r="BF1960" s="64"/>
      <c r="BG1960" s="64"/>
      <c r="BH1960" s="64"/>
      <c r="BI1960" s="64"/>
      <c r="BJ1960" s="64"/>
      <c r="BK1960" s="64"/>
      <c r="BL1960" s="64"/>
      <c r="BM1960" s="64"/>
      <c r="BN1960" s="64"/>
      <c r="BO1960" s="64"/>
      <c r="BP1960" s="64"/>
      <c r="BQ1960" s="64"/>
      <c r="BR1960" s="64"/>
      <c r="BS1960" s="64"/>
      <c r="BT1960" s="64"/>
      <c r="BU1960" s="64"/>
      <c r="BV1960" s="64"/>
      <c r="BW1960" s="64"/>
      <c r="BX1960" s="64"/>
      <c r="BY1960" s="64"/>
      <c r="BZ1960" s="64"/>
      <c r="CA1960" s="64"/>
      <c r="CB1960" s="64"/>
      <c r="CC1960" s="64"/>
      <c r="CD1960" s="64"/>
      <c r="CE1960" s="64"/>
      <c r="CF1960" s="64"/>
      <c r="CG1960" s="64"/>
      <c r="CH1960" s="64"/>
      <c r="CI1960" s="64"/>
      <c r="CJ1960" s="64"/>
      <c r="CK1960" s="64"/>
      <c r="CL1960" s="64"/>
      <c r="CM1960" s="64"/>
      <c r="CN1960" s="64"/>
      <c r="CO1960" s="64"/>
      <c r="CP1960" s="64"/>
      <c r="CQ1960" s="64"/>
      <c r="CR1960" s="64"/>
      <c r="CS1960" s="64"/>
      <c r="CT1960" s="64"/>
      <c r="CU1960" s="64"/>
      <c r="CV1960" s="64"/>
      <c r="CW1960" s="64"/>
      <c r="CX1960" s="64"/>
      <c r="CY1960" s="64"/>
      <c r="CZ1960" s="64"/>
      <c r="DA1960" s="64"/>
      <c r="DB1960" s="64"/>
      <c r="DC1960" s="64"/>
      <c r="DD1960" s="64"/>
      <c r="DE1960" s="64"/>
      <c r="DF1960" s="64"/>
      <c r="DG1960" s="64"/>
      <c r="DH1960" s="64"/>
      <c r="DI1960" s="64"/>
      <c r="DJ1960" s="64"/>
      <c r="DK1960" s="64"/>
      <c r="DL1960" s="64"/>
      <c r="DM1960" s="64"/>
      <c r="DN1960" s="64"/>
      <c r="DO1960" s="64"/>
      <c r="DP1960" s="64"/>
      <c r="DQ1960" s="64"/>
      <c r="DR1960" s="64"/>
      <c r="DS1960" s="64"/>
      <c r="DT1960" s="64"/>
      <c r="DU1960" s="64"/>
      <c r="DV1960" s="64"/>
      <c r="DW1960" s="64"/>
      <c r="DX1960" s="64"/>
      <c r="DY1960" s="64"/>
      <c r="DZ1960" s="64"/>
      <c r="EA1960" s="64"/>
      <c r="EB1960" s="64"/>
      <c r="EC1960" s="64"/>
      <c r="ED1960" s="64"/>
      <c r="EE1960" s="64"/>
      <c r="EF1960" s="64"/>
      <c r="EG1960" s="64"/>
      <c r="EH1960" s="64"/>
      <c r="EI1960" s="64"/>
      <c r="EJ1960" s="64"/>
      <c r="EK1960" s="64"/>
      <c r="EL1960" s="64"/>
      <c r="EM1960" s="64"/>
      <c r="EN1960" s="64"/>
      <c r="EO1960" s="64"/>
      <c r="EP1960" s="64"/>
      <c r="EQ1960" s="64"/>
      <c r="ER1960" s="64"/>
      <c r="ES1960" s="64"/>
      <c r="ET1960" s="64"/>
      <c r="EU1960" s="64"/>
      <c r="EV1960" s="64"/>
      <c r="EW1960" s="64"/>
      <c r="EX1960" s="64"/>
      <c r="EY1960" s="64"/>
      <c r="EZ1960" s="64"/>
      <c r="FA1960" s="64"/>
      <c r="FB1960" s="64"/>
      <c r="FC1960" s="64"/>
      <c r="FD1960" s="64"/>
      <c r="FE1960" s="64"/>
      <c r="FF1960" s="64"/>
      <c r="FG1960" s="64"/>
      <c r="FH1960" s="64"/>
      <c r="FI1960" s="64"/>
      <c r="FJ1960" s="64"/>
      <c r="FK1960" s="64"/>
      <c r="FL1960" s="64"/>
      <c r="FM1960" s="64"/>
      <c r="FN1960" s="64"/>
      <c r="FO1960" s="64"/>
      <c r="FP1960" s="64"/>
      <c r="FQ1960" s="64"/>
      <c r="FR1960" s="64"/>
      <c r="FS1960" s="64"/>
      <c r="FT1960" s="64"/>
    </row>
    <row r="1961" spans="1:176" ht="15" x14ac:dyDescent="0.25">
      <c r="A1961" s="20">
        <f t="shared" si="458"/>
        <v>45714</v>
      </c>
      <c r="B1961" s="22">
        <f t="shared" ca="1" si="449"/>
        <v>1.31610244405999</v>
      </c>
      <c r="C1961" s="22">
        <f t="shared" ca="1" si="459"/>
        <v>0.97614444</v>
      </c>
      <c r="D1961" s="23">
        <f ca="1">IF(A1961&lt;$B$1,VLOOKUP(A1961,[1]DI!$A$4:$B$15000,2,FALSE),0)</f>
        <v>0.13150000000000001</v>
      </c>
      <c r="E1961" s="22">
        <f t="shared" ca="1" si="450"/>
        <v>4.9036999999999996E-4</v>
      </c>
      <c r="F1961" s="23">
        <f t="shared" si="451"/>
        <v>1.3</v>
      </c>
      <c r="G1961" s="24">
        <f t="shared" ca="1" si="452"/>
        <v>1.0006374810000001</v>
      </c>
      <c r="H1961" s="22">
        <f ca="1">TRUNC(PRODUCT(G$10:G1960),15)</f>
        <v>1.7719503899964499</v>
      </c>
      <c r="I1961" s="22">
        <f t="shared" ca="1" si="453"/>
        <v>1.5015535581434301</v>
      </c>
      <c r="J1961" s="22">
        <f t="shared" ca="1" si="454"/>
        <v>1.1800780500000001</v>
      </c>
      <c r="K1961" s="110">
        <f t="shared" ca="1" si="447"/>
        <v>0.33995800405998994</v>
      </c>
      <c r="L1961" s="115">
        <v>0</v>
      </c>
      <c r="M1961" s="67">
        <f>IF(L1961&gt;0,VLOOKUP(L1961,S$12:$AB$125,7),0)</f>
        <v>0</v>
      </c>
      <c r="N1961" s="2">
        <f t="shared" si="448"/>
        <v>0</v>
      </c>
      <c r="O1961" s="22">
        <f t="shared" ca="1" si="455"/>
        <v>0.33995800405998994</v>
      </c>
      <c r="P1961" s="25" t="str">
        <f t="shared" si="456"/>
        <v>A+J=</v>
      </c>
      <c r="Q1961" s="26">
        <f t="shared" si="457"/>
        <v>45306</v>
      </c>
      <c r="R1961" s="4"/>
      <c r="S1961" s="98"/>
      <c r="U1961" s="4"/>
      <c r="V1961" s="4"/>
      <c r="W1961" s="4"/>
      <c r="X1961" s="4"/>
      <c r="Y1961" s="4"/>
      <c r="Z1961" s="4"/>
      <c r="AA1961" s="4"/>
      <c r="AB1961" s="4"/>
      <c r="AC1961" s="4"/>
      <c r="AD1961" s="64"/>
      <c r="AE1961" s="64"/>
      <c r="AF1961" s="64"/>
      <c r="AG1961" s="64"/>
      <c r="AH1961" s="64"/>
      <c r="AI1961" s="64"/>
      <c r="AJ1961" s="64"/>
      <c r="AK1961" s="64"/>
      <c r="AL1961" s="64"/>
      <c r="AM1961" s="64"/>
      <c r="AN1961" s="64"/>
      <c r="AO1961" s="64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64"/>
      <c r="BB1961" s="64"/>
      <c r="BC1961" s="64"/>
      <c r="BD1961" s="64"/>
      <c r="BE1961" s="64"/>
      <c r="BF1961" s="64"/>
      <c r="BG1961" s="64"/>
      <c r="BH1961" s="64"/>
      <c r="BI1961" s="64"/>
      <c r="BJ1961" s="64"/>
      <c r="BK1961" s="64"/>
      <c r="BL1961" s="64"/>
      <c r="BM1961" s="64"/>
      <c r="BN1961" s="64"/>
      <c r="BO1961" s="64"/>
      <c r="BP1961" s="64"/>
      <c r="BQ1961" s="64"/>
      <c r="BR1961" s="64"/>
      <c r="BS1961" s="64"/>
      <c r="BT1961" s="64"/>
      <c r="BU1961" s="64"/>
      <c r="BV1961" s="64"/>
      <c r="BW1961" s="64"/>
      <c r="BX1961" s="64"/>
      <c r="BY1961" s="64"/>
      <c r="BZ1961" s="64"/>
      <c r="CA1961" s="64"/>
      <c r="CB1961" s="64"/>
      <c r="CC1961" s="64"/>
      <c r="CD1961" s="64"/>
      <c r="CE1961" s="64"/>
      <c r="CF1961" s="64"/>
      <c r="CG1961" s="64"/>
      <c r="CH1961" s="64"/>
      <c r="CI1961" s="64"/>
      <c r="CJ1961" s="64"/>
      <c r="CK1961" s="64"/>
      <c r="CL1961" s="64"/>
      <c r="CM1961" s="64"/>
      <c r="CN1961" s="64"/>
      <c r="CO1961" s="64"/>
      <c r="CP1961" s="64"/>
      <c r="CQ1961" s="64"/>
      <c r="CR1961" s="64"/>
      <c r="CS1961" s="64"/>
      <c r="CT1961" s="64"/>
      <c r="CU1961" s="64"/>
      <c r="CV1961" s="64"/>
      <c r="CW1961" s="64"/>
      <c r="CX1961" s="64"/>
      <c r="CY1961" s="64"/>
      <c r="CZ1961" s="64"/>
      <c r="DA1961" s="64"/>
      <c r="DB1961" s="64"/>
      <c r="DC1961" s="64"/>
      <c r="DD1961" s="64"/>
      <c r="DE1961" s="64"/>
      <c r="DF1961" s="64"/>
      <c r="DG1961" s="64"/>
      <c r="DH1961" s="64"/>
      <c r="DI1961" s="64"/>
      <c r="DJ1961" s="64"/>
      <c r="DK1961" s="64"/>
      <c r="DL1961" s="64"/>
      <c r="DM1961" s="64"/>
      <c r="DN1961" s="64"/>
      <c r="DO1961" s="64"/>
      <c r="DP1961" s="64"/>
      <c r="DQ1961" s="64"/>
      <c r="DR1961" s="64"/>
      <c r="DS1961" s="64"/>
      <c r="DT1961" s="64"/>
      <c r="DU1961" s="64"/>
      <c r="DV1961" s="64"/>
      <c r="DW1961" s="64"/>
      <c r="DX1961" s="64"/>
      <c r="DY1961" s="64"/>
      <c r="DZ1961" s="64"/>
      <c r="EA1961" s="64"/>
      <c r="EB1961" s="64"/>
      <c r="EC1961" s="64"/>
      <c r="ED1961" s="64"/>
      <c r="EE1961" s="64"/>
      <c r="EF1961" s="64"/>
      <c r="EG1961" s="64"/>
      <c r="EH1961" s="64"/>
      <c r="EI1961" s="64"/>
      <c r="EJ1961" s="64"/>
      <c r="EK1961" s="64"/>
      <c r="EL1961" s="64"/>
      <c r="EM1961" s="64"/>
      <c r="EN1961" s="64"/>
      <c r="EO1961" s="64"/>
      <c r="EP1961" s="64"/>
      <c r="EQ1961" s="64"/>
      <c r="ER1961" s="64"/>
      <c r="ES1961" s="64"/>
      <c r="ET1961" s="64"/>
      <c r="EU1961" s="64"/>
      <c r="EV1961" s="64"/>
      <c r="EW1961" s="64"/>
      <c r="EX1961" s="64"/>
      <c r="EY1961" s="64"/>
      <c r="EZ1961" s="64"/>
      <c r="FA1961" s="64"/>
      <c r="FB1961" s="64"/>
      <c r="FC1961" s="64"/>
      <c r="FD1961" s="64"/>
      <c r="FE1961" s="64"/>
      <c r="FF1961" s="64"/>
      <c r="FG1961" s="64"/>
      <c r="FH1961" s="64"/>
      <c r="FI1961" s="64"/>
      <c r="FJ1961" s="64"/>
      <c r="FK1961" s="64"/>
      <c r="FL1961" s="64"/>
      <c r="FM1961" s="64"/>
      <c r="FN1961" s="64"/>
      <c r="FO1961" s="64"/>
      <c r="FP1961" s="64"/>
      <c r="FQ1961" s="64"/>
      <c r="FR1961" s="64"/>
      <c r="FS1961" s="64"/>
      <c r="FT1961" s="64"/>
    </row>
    <row r="1962" spans="1:176" ht="15" x14ac:dyDescent="0.25">
      <c r="A1962" s="20">
        <f t="shared" si="458"/>
        <v>45715</v>
      </c>
      <c r="B1962" s="22">
        <f t="shared" ca="1" si="449"/>
        <v>1.3169414320079669</v>
      </c>
      <c r="C1962" s="22">
        <f t="shared" ca="1" si="459"/>
        <v>0.97614444</v>
      </c>
      <c r="D1962" s="23">
        <f ca="1">IF(A1962&lt;$B$1,VLOOKUP(A1962,[1]DI!$A$4:$B$15000,2,FALSE),0)</f>
        <v>0.13150000000000001</v>
      </c>
      <c r="E1962" s="22">
        <f t="shared" ca="1" si="450"/>
        <v>4.9036999999999996E-4</v>
      </c>
      <c r="F1962" s="23">
        <f t="shared" si="451"/>
        <v>1.3</v>
      </c>
      <c r="G1962" s="24">
        <f t="shared" ca="1" si="452"/>
        <v>1.0006374810000001</v>
      </c>
      <c r="H1962" s="22">
        <f ca="1">TRUNC(PRODUCT(G$10:G1961),15)</f>
        <v>1.7730799747030099</v>
      </c>
      <c r="I1962" s="22">
        <f t="shared" ca="1" si="453"/>
        <v>1.5015535581434301</v>
      </c>
      <c r="J1962" s="22">
        <f t="shared" ca="1" si="454"/>
        <v>1.1808303200000001</v>
      </c>
      <c r="K1962" s="110">
        <f t="shared" ca="1" si="447"/>
        <v>0.34079699200796687</v>
      </c>
      <c r="L1962" s="115">
        <v>0</v>
      </c>
      <c r="M1962" s="67">
        <f>IF(L1962&gt;0,VLOOKUP(L1962,S$12:$AB$125,7),0)</f>
        <v>0</v>
      </c>
      <c r="N1962" s="2">
        <f t="shared" si="448"/>
        <v>0</v>
      </c>
      <c r="O1962" s="22">
        <f t="shared" ca="1" si="455"/>
        <v>0.34079699200796687</v>
      </c>
      <c r="P1962" s="25" t="str">
        <f t="shared" si="456"/>
        <v>A+J=</v>
      </c>
      <c r="Q1962" s="26">
        <f t="shared" si="457"/>
        <v>45306</v>
      </c>
      <c r="R1962" s="4"/>
      <c r="S1962" s="98"/>
      <c r="U1962" s="4"/>
      <c r="V1962" s="4"/>
      <c r="W1962" s="4"/>
      <c r="X1962" s="4"/>
      <c r="Y1962" s="4"/>
      <c r="Z1962" s="4"/>
      <c r="AA1962" s="4"/>
      <c r="AB1962" s="4"/>
      <c r="AC1962" s="4"/>
      <c r="AD1962" s="64"/>
      <c r="AE1962" s="64"/>
      <c r="AF1962" s="64"/>
      <c r="AG1962" s="64"/>
      <c r="AH1962" s="64"/>
      <c r="AI1962" s="64"/>
      <c r="AJ1962" s="64"/>
      <c r="AK1962" s="64"/>
      <c r="AL1962" s="64"/>
      <c r="AM1962" s="64"/>
      <c r="AN1962" s="64"/>
      <c r="AO1962" s="64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64"/>
      <c r="BB1962" s="64"/>
      <c r="BC1962" s="64"/>
      <c r="BD1962" s="64"/>
      <c r="BE1962" s="64"/>
      <c r="BF1962" s="64"/>
      <c r="BG1962" s="64"/>
      <c r="BH1962" s="64"/>
      <c r="BI1962" s="64"/>
      <c r="BJ1962" s="64"/>
      <c r="BK1962" s="64"/>
      <c r="BL1962" s="64"/>
      <c r="BM1962" s="64"/>
      <c r="BN1962" s="64"/>
      <c r="BO1962" s="64"/>
      <c r="BP1962" s="64"/>
      <c r="BQ1962" s="64"/>
      <c r="BR1962" s="64"/>
      <c r="BS1962" s="64"/>
      <c r="BT1962" s="64"/>
      <c r="BU1962" s="64"/>
      <c r="BV1962" s="64"/>
      <c r="BW1962" s="64"/>
      <c r="BX1962" s="64"/>
      <c r="BY1962" s="64"/>
      <c r="BZ1962" s="64"/>
      <c r="CA1962" s="64"/>
      <c r="CB1962" s="64"/>
      <c r="CC1962" s="64"/>
      <c r="CD1962" s="64"/>
      <c r="CE1962" s="64"/>
      <c r="CF1962" s="64"/>
      <c r="CG1962" s="64"/>
      <c r="CH1962" s="64"/>
      <c r="CI1962" s="64"/>
      <c r="CJ1962" s="64"/>
      <c r="CK1962" s="64"/>
      <c r="CL1962" s="64"/>
      <c r="CM1962" s="64"/>
      <c r="CN1962" s="64"/>
      <c r="CO1962" s="64"/>
      <c r="CP1962" s="64"/>
      <c r="CQ1962" s="64"/>
      <c r="CR1962" s="64"/>
      <c r="CS1962" s="64"/>
      <c r="CT1962" s="64"/>
      <c r="CU1962" s="64"/>
      <c r="CV1962" s="64"/>
      <c r="CW1962" s="64"/>
      <c r="CX1962" s="64"/>
      <c r="CY1962" s="64"/>
      <c r="CZ1962" s="64"/>
      <c r="DA1962" s="64"/>
      <c r="DB1962" s="64"/>
      <c r="DC1962" s="64"/>
      <c r="DD1962" s="64"/>
      <c r="DE1962" s="64"/>
      <c r="DF1962" s="64"/>
      <c r="DG1962" s="64"/>
      <c r="DH1962" s="64"/>
      <c r="DI1962" s="64"/>
      <c r="DJ1962" s="64"/>
      <c r="DK1962" s="64"/>
      <c r="DL1962" s="64"/>
      <c r="DM1962" s="64"/>
      <c r="DN1962" s="64"/>
      <c r="DO1962" s="64"/>
      <c r="DP1962" s="64"/>
      <c r="DQ1962" s="64"/>
      <c r="DR1962" s="64"/>
      <c r="DS1962" s="64"/>
      <c r="DT1962" s="64"/>
      <c r="DU1962" s="64"/>
      <c r="DV1962" s="64"/>
      <c r="DW1962" s="64"/>
      <c r="DX1962" s="64"/>
      <c r="DY1962" s="64"/>
      <c r="DZ1962" s="64"/>
      <c r="EA1962" s="64"/>
      <c r="EB1962" s="64"/>
      <c r="EC1962" s="64"/>
      <c r="ED1962" s="64"/>
      <c r="EE1962" s="64"/>
      <c r="EF1962" s="64"/>
      <c r="EG1962" s="64"/>
      <c r="EH1962" s="64"/>
      <c r="EI1962" s="64"/>
      <c r="EJ1962" s="64"/>
      <c r="EK1962" s="64"/>
      <c r="EL1962" s="64"/>
      <c r="EM1962" s="64"/>
      <c r="EN1962" s="64"/>
      <c r="EO1962" s="64"/>
      <c r="EP1962" s="64"/>
      <c r="EQ1962" s="64"/>
      <c r="ER1962" s="64"/>
      <c r="ES1962" s="64"/>
      <c r="ET1962" s="64"/>
      <c r="EU1962" s="64"/>
      <c r="EV1962" s="64"/>
      <c r="EW1962" s="64"/>
      <c r="EX1962" s="64"/>
      <c r="EY1962" s="64"/>
      <c r="EZ1962" s="64"/>
      <c r="FA1962" s="64"/>
      <c r="FB1962" s="64"/>
      <c r="FC1962" s="64"/>
      <c r="FD1962" s="64"/>
      <c r="FE1962" s="64"/>
      <c r="FF1962" s="64"/>
      <c r="FG1962" s="64"/>
      <c r="FH1962" s="64"/>
      <c r="FI1962" s="64"/>
      <c r="FJ1962" s="64"/>
      <c r="FK1962" s="64"/>
      <c r="FL1962" s="64"/>
      <c r="FM1962" s="64"/>
      <c r="FN1962" s="64"/>
      <c r="FO1962" s="64"/>
      <c r="FP1962" s="64"/>
      <c r="FQ1962" s="64"/>
      <c r="FR1962" s="64"/>
      <c r="FS1962" s="64"/>
      <c r="FT1962" s="64"/>
    </row>
    <row r="1963" spans="1:176" ht="15" x14ac:dyDescent="0.25">
      <c r="A1963" s="20">
        <f t="shared" si="458"/>
        <v>45716</v>
      </c>
      <c r="B1963" s="22">
        <f t="shared" ca="1" si="449"/>
        <v>1.3177809581261413</v>
      </c>
      <c r="C1963" s="22">
        <f t="shared" ca="1" si="459"/>
        <v>0.97614444</v>
      </c>
      <c r="D1963" s="23">
        <f ca="1">IF(A1963&lt;$B$1,VLOOKUP(A1963,[1]DI!$A$4:$B$15000,2,FALSE),0)</f>
        <v>0.13150000000000001</v>
      </c>
      <c r="E1963" s="22">
        <f t="shared" ca="1" si="450"/>
        <v>4.9036999999999996E-4</v>
      </c>
      <c r="F1963" s="23">
        <f t="shared" si="451"/>
        <v>1.3</v>
      </c>
      <c r="G1963" s="24">
        <f t="shared" ca="1" si="452"/>
        <v>1.0006374810000001</v>
      </c>
      <c r="H1963" s="22">
        <f ca="1">TRUNC(PRODUCT(G$10:G1962),15)</f>
        <v>1.7742102794983701</v>
      </c>
      <c r="I1963" s="22">
        <f t="shared" ca="1" si="453"/>
        <v>1.5015535581434301</v>
      </c>
      <c r="J1963" s="22">
        <f t="shared" ca="1" si="454"/>
        <v>1.18158308</v>
      </c>
      <c r="K1963" s="110">
        <f t="shared" ca="1" si="447"/>
        <v>0.34163651812614132</v>
      </c>
      <c r="L1963" s="115">
        <v>0</v>
      </c>
      <c r="M1963" s="67">
        <f>IF(L1963&gt;0,VLOOKUP(L1963,S$12:$AB$125,7),0)</f>
        <v>0</v>
      </c>
      <c r="N1963" s="2">
        <f t="shared" si="448"/>
        <v>0</v>
      </c>
      <c r="O1963" s="22">
        <f t="shared" ca="1" si="455"/>
        <v>0.34163651812614132</v>
      </c>
      <c r="P1963" s="25" t="str">
        <f t="shared" si="456"/>
        <v>A+J=</v>
      </c>
      <c r="Q1963" s="26">
        <f t="shared" si="457"/>
        <v>45306</v>
      </c>
      <c r="R1963" s="4"/>
      <c r="S1963" s="98"/>
      <c r="U1963" s="4"/>
      <c r="V1963" s="4"/>
      <c r="W1963" s="4"/>
      <c r="X1963" s="4"/>
      <c r="Y1963" s="4"/>
      <c r="Z1963" s="4"/>
      <c r="AA1963" s="4"/>
      <c r="AB1963" s="4"/>
      <c r="AC1963" s="4"/>
      <c r="AD1963" s="64"/>
      <c r="AE1963" s="64"/>
      <c r="AF1963" s="64"/>
      <c r="AG1963" s="64"/>
      <c r="AH1963" s="64"/>
      <c r="AI1963" s="64"/>
      <c r="AJ1963" s="64"/>
      <c r="AK1963" s="64"/>
      <c r="AL1963" s="64"/>
      <c r="AM1963" s="64"/>
      <c r="AN1963" s="64"/>
      <c r="AO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64"/>
      <c r="BB1963" s="64"/>
      <c r="BC1963" s="64"/>
      <c r="BD1963" s="64"/>
      <c r="BE1963" s="64"/>
      <c r="BF1963" s="64"/>
      <c r="BG1963" s="64"/>
      <c r="BH1963" s="64"/>
      <c r="BI1963" s="64"/>
      <c r="BJ1963" s="64"/>
      <c r="BK1963" s="64"/>
      <c r="BL1963" s="64"/>
      <c r="BM1963" s="64"/>
      <c r="BN1963" s="64"/>
      <c r="BO1963" s="64"/>
      <c r="BP1963" s="64"/>
      <c r="BQ1963" s="64"/>
      <c r="BR1963" s="64"/>
      <c r="BS1963" s="64"/>
      <c r="BT1963" s="64"/>
      <c r="BU1963" s="64"/>
      <c r="BV1963" s="64"/>
      <c r="BW1963" s="64"/>
      <c r="BX1963" s="64"/>
      <c r="BY1963" s="64"/>
      <c r="BZ1963" s="64"/>
      <c r="CA1963" s="64"/>
      <c r="CB1963" s="64"/>
      <c r="CC1963" s="64"/>
      <c r="CD1963" s="64"/>
      <c r="CE1963" s="64"/>
      <c r="CF1963" s="64"/>
      <c r="CG1963" s="64"/>
      <c r="CH1963" s="64"/>
      <c r="CI1963" s="64"/>
      <c r="CJ1963" s="64"/>
      <c r="CK1963" s="64"/>
      <c r="CL1963" s="64"/>
      <c r="CM1963" s="64"/>
      <c r="CN1963" s="64"/>
      <c r="CO1963" s="64"/>
      <c r="CP1963" s="64"/>
      <c r="CQ1963" s="64"/>
      <c r="CR1963" s="64"/>
      <c r="CS1963" s="64"/>
      <c r="CT1963" s="64"/>
      <c r="CU1963" s="64"/>
      <c r="CV1963" s="64"/>
      <c r="CW1963" s="64"/>
      <c r="CX1963" s="64"/>
      <c r="CY1963" s="64"/>
      <c r="CZ1963" s="64"/>
      <c r="DA1963" s="64"/>
      <c r="DB1963" s="64"/>
      <c r="DC1963" s="64"/>
      <c r="DD1963" s="64"/>
      <c r="DE1963" s="64"/>
      <c r="DF1963" s="64"/>
      <c r="DG1963" s="64"/>
      <c r="DH1963" s="64"/>
      <c r="DI1963" s="64"/>
      <c r="DJ1963" s="64"/>
      <c r="DK1963" s="64"/>
      <c r="DL1963" s="64"/>
      <c r="DM1963" s="64"/>
      <c r="DN1963" s="64"/>
      <c r="DO1963" s="64"/>
      <c r="DP1963" s="64"/>
      <c r="DQ1963" s="64"/>
      <c r="DR1963" s="64"/>
      <c r="DS1963" s="64"/>
      <c r="DT1963" s="64"/>
      <c r="DU1963" s="64"/>
      <c r="DV1963" s="64"/>
      <c r="DW1963" s="64"/>
      <c r="DX1963" s="64"/>
      <c r="DY1963" s="64"/>
      <c r="DZ1963" s="64"/>
      <c r="EA1963" s="64"/>
      <c r="EB1963" s="64"/>
      <c r="EC1963" s="64"/>
      <c r="ED1963" s="64"/>
      <c r="EE1963" s="64"/>
      <c r="EF1963" s="64"/>
      <c r="EG1963" s="64"/>
      <c r="EH1963" s="64"/>
      <c r="EI1963" s="64"/>
      <c r="EJ1963" s="64"/>
      <c r="EK1963" s="64"/>
      <c r="EL1963" s="64"/>
      <c r="EM1963" s="64"/>
      <c r="EN1963" s="64"/>
      <c r="EO1963" s="64"/>
      <c r="EP1963" s="64"/>
      <c r="EQ1963" s="64"/>
      <c r="ER1963" s="64"/>
      <c r="ES1963" s="64"/>
      <c r="ET1963" s="64"/>
      <c r="EU1963" s="64"/>
      <c r="EV1963" s="64"/>
      <c r="EW1963" s="64"/>
      <c r="EX1963" s="64"/>
      <c r="EY1963" s="64"/>
      <c r="EZ1963" s="64"/>
      <c r="FA1963" s="64"/>
      <c r="FB1963" s="64"/>
      <c r="FC1963" s="64"/>
      <c r="FD1963" s="64"/>
      <c r="FE1963" s="64"/>
      <c r="FF1963" s="64"/>
      <c r="FG1963" s="64"/>
      <c r="FH1963" s="64"/>
      <c r="FI1963" s="64"/>
      <c r="FJ1963" s="64"/>
      <c r="FK1963" s="64"/>
      <c r="FL1963" s="64"/>
      <c r="FM1963" s="64"/>
      <c r="FN1963" s="64"/>
      <c r="FO1963" s="64"/>
      <c r="FP1963" s="64"/>
      <c r="FQ1963" s="64"/>
      <c r="FR1963" s="64"/>
      <c r="FS1963" s="64"/>
      <c r="FT1963" s="64"/>
    </row>
    <row r="1964" spans="1:176" ht="15" x14ac:dyDescent="0.25">
      <c r="A1964" s="20">
        <f t="shared" si="458"/>
        <v>45717</v>
      </c>
      <c r="B1964" s="22">
        <f t="shared" ca="1" si="449"/>
        <v>1.3186210210232847</v>
      </c>
      <c r="C1964" s="22">
        <f t="shared" ca="1" si="459"/>
        <v>0.97614444</v>
      </c>
      <c r="D1964" s="23">
        <f ca="1">IF(A1964&lt;$B$1,VLOOKUP(A1964,[1]DI!$A$4:$B$15000,2,FALSE),0)</f>
        <v>0</v>
      </c>
      <c r="E1964" s="22">
        <f t="shared" ca="1" si="450"/>
        <v>0</v>
      </c>
      <c r="F1964" s="23">
        <f t="shared" si="451"/>
        <v>1.3</v>
      </c>
      <c r="G1964" s="24">
        <f t="shared" ca="1" si="452"/>
        <v>1</v>
      </c>
      <c r="H1964" s="22">
        <f ca="1">TRUNC(PRODUCT(G$10:G1963),15)</f>
        <v>1.7753413048415501</v>
      </c>
      <c r="I1964" s="22">
        <f t="shared" ca="1" si="453"/>
        <v>1.5015535581434301</v>
      </c>
      <c r="J1964" s="22">
        <f t="shared" ca="1" si="454"/>
        <v>1.1823363200000001</v>
      </c>
      <c r="K1964" s="110">
        <f t="shared" ca="1" si="447"/>
        <v>0.34247658102328482</v>
      </c>
      <c r="L1964" s="115">
        <v>0</v>
      </c>
      <c r="M1964" s="67">
        <f>IF(L1964&gt;0,VLOOKUP(L1964,S$12:$AB$125,7),0)</f>
        <v>0</v>
      </c>
      <c r="N1964" s="2">
        <f t="shared" si="448"/>
        <v>0</v>
      </c>
      <c r="O1964" s="22">
        <f t="shared" ca="1" si="455"/>
        <v>0.34247658102328482</v>
      </c>
      <c r="P1964" s="25" t="str">
        <f t="shared" si="456"/>
        <v>A+J=</v>
      </c>
      <c r="Q1964" s="26">
        <f t="shared" si="457"/>
        <v>45306</v>
      </c>
      <c r="R1964" s="4"/>
      <c r="S1964" s="98"/>
      <c r="U1964" s="4"/>
      <c r="V1964" s="4"/>
      <c r="W1964" s="4"/>
      <c r="X1964" s="4"/>
      <c r="Y1964" s="4"/>
      <c r="Z1964" s="4"/>
      <c r="AA1964" s="4"/>
      <c r="AB1964" s="4"/>
      <c r="AC1964" s="4"/>
      <c r="AD1964" s="64"/>
      <c r="AE1964" s="64"/>
      <c r="AF1964" s="64"/>
      <c r="AG1964" s="64"/>
      <c r="AH1964" s="64"/>
      <c r="AI1964" s="64"/>
      <c r="AJ1964" s="64"/>
      <c r="AK1964" s="64"/>
      <c r="AL1964" s="64"/>
      <c r="AM1964" s="64"/>
      <c r="AN1964" s="64"/>
      <c r="AO1964" s="64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64"/>
      <c r="BB1964" s="64"/>
      <c r="BC1964" s="64"/>
      <c r="BD1964" s="64"/>
      <c r="BE1964" s="64"/>
      <c r="BF1964" s="64"/>
      <c r="BG1964" s="64"/>
      <c r="BH1964" s="64"/>
      <c r="BI1964" s="64"/>
      <c r="BJ1964" s="64"/>
      <c r="BK1964" s="64"/>
      <c r="BL1964" s="64"/>
      <c r="BM1964" s="64"/>
      <c r="BN1964" s="64"/>
      <c r="BO1964" s="64"/>
      <c r="BP1964" s="64"/>
      <c r="BQ1964" s="64"/>
      <c r="BR1964" s="64"/>
      <c r="BS1964" s="64"/>
      <c r="BT1964" s="64"/>
      <c r="BU1964" s="64"/>
      <c r="BV1964" s="64"/>
      <c r="BW1964" s="64"/>
      <c r="BX1964" s="64"/>
      <c r="BY1964" s="64"/>
      <c r="BZ1964" s="64"/>
      <c r="CA1964" s="64"/>
      <c r="CB1964" s="64"/>
      <c r="CC1964" s="64"/>
      <c r="CD1964" s="64"/>
      <c r="CE1964" s="64"/>
      <c r="CF1964" s="64"/>
      <c r="CG1964" s="64"/>
      <c r="CH1964" s="64"/>
      <c r="CI1964" s="64"/>
      <c r="CJ1964" s="64"/>
      <c r="CK1964" s="64"/>
      <c r="CL1964" s="64"/>
      <c r="CM1964" s="64"/>
      <c r="CN1964" s="64"/>
      <c r="CO1964" s="64"/>
      <c r="CP1964" s="64"/>
      <c r="CQ1964" s="64"/>
      <c r="CR1964" s="64"/>
      <c r="CS1964" s="64"/>
      <c r="CT1964" s="64"/>
      <c r="CU1964" s="64"/>
      <c r="CV1964" s="64"/>
      <c r="CW1964" s="64"/>
      <c r="CX1964" s="64"/>
      <c r="CY1964" s="64"/>
      <c r="CZ1964" s="64"/>
      <c r="DA1964" s="64"/>
      <c r="DB1964" s="64"/>
      <c r="DC1964" s="64"/>
      <c r="DD1964" s="64"/>
      <c r="DE1964" s="64"/>
      <c r="DF1964" s="64"/>
      <c r="DG1964" s="64"/>
      <c r="DH1964" s="64"/>
      <c r="DI1964" s="64"/>
      <c r="DJ1964" s="64"/>
      <c r="DK1964" s="64"/>
      <c r="DL1964" s="64"/>
      <c r="DM1964" s="64"/>
      <c r="DN1964" s="64"/>
      <c r="DO1964" s="64"/>
      <c r="DP1964" s="64"/>
      <c r="DQ1964" s="64"/>
      <c r="DR1964" s="64"/>
      <c r="DS1964" s="64"/>
      <c r="DT1964" s="64"/>
      <c r="DU1964" s="64"/>
      <c r="DV1964" s="64"/>
      <c r="DW1964" s="64"/>
      <c r="DX1964" s="64"/>
      <c r="DY1964" s="64"/>
      <c r="DZ1964" s="64"/>
      <c r="EA1964" s="64"/>
      <c r="EB1964" s="64"/>
      <c r="EC1964" s="64"/>
      <c r="ED1964" s="64"/>
      <c r="EE1964" s="64"/>
      <c r="EF1964" s="64"/>
      <c r="EG1964" s="64"/>
      <c r="EH1964" s="64"/>
      <c r="EI1964" s="64"/>
      <c r="EJ1964" s="64"/>
      <c r="EK1964" s="64"/>
      <c r="EL1964" s="64"/>
      <c r="EM1964" s="64"/>
      <c r="EN1964" s="64"/>
      <c r="EO1964" s="64"/>
      <c r="EP1964" s="64"/>
      <c r="EQ1964" s="64"/>
      <c r="ER1964" s="64"/>
      <c r="ES1964" s="64"/>
      <c r="ET1964" s="64"/>
      <c r="EU1964" s="64"/>
      <c r="EV1964" s="64"/>
      <c r="EW1964" s="64"/>
      <c r="EX1964" s="64"/>
      <c r="EY1964" s="64"/>
      <c r="EZ1964" s="64"/>
      <c r="FA1964" s="64"/>
      <c r="FB1964" s="64"/>
      <c r="FC1964" s="64"/>
      <c r="FD1964" s="64"/>
      <c r="FE1964" s="64"/>
      <c r="FF1964" s="64"/>
      <c r="FG1964" s="64"/>
      <c r="FH1964" s="64"/>
      <c r="FI1964" s="64"/>
      <c r="FJ1964" s="64"/>
      <c r="FK1964" s="64"/>
      <c r="FL1964" s="64"/>
      <c r="FM1964" s="64"/>
      <c r="FN1964" s="64"/>
      <c r="FO1964" s="64"/>
      <c r="FP1964" s="64"/>
      <c r="FQ1964" s="64"/>
      <c r="FR1964" s="64"/>
      <c r="FS1964" s="64"/>
      <c r="FT1964" s="64"/>
    </row>
    <row r="1965" spans="1:176" ht="15" x14ac:dyDescent="0.25">
      <c r="A1965" s="20">
        <f t="shared" si="458"/>
        <v>45718</v>
      </c>
      <c r="B1965" s="22">
        <f t="shared" ca="1" si="449"/>
        <v>1.3186210210232847</v>
      </c>
      <c r="C1965" s="22">
        <f t="shared" ca="1" si="459"/>
        <v>0.97614444</v>
      </c>
      <c r="D1965" s="23">
        <f ca="1">IF(A1965&lt;$B$1,VLOOKUP(A1965,[1]DI!$A$4:$B$15000,2,FALSE),0)</f>
        <v>0</v>
      </c>
      <c r="E1965" s="22">
        <f t="shared" ca="1" si="450"/>
        <v>0</v>
      </c>
      <c r="F1965" s="23">
        <f t="shared" si="451"/>
        <v>1.3</v>
      </c>
      <c r="G1965" s="24">
        <f t="shared" ca="1" si="452"/>
        <v>1</v>
      </c>
      <c r="H1965" s="22">
        <f ca="1">TRUNC(PRODUCT(G$10:G1964),15)</f>
        <v>1.7753413048415501</v>
      </c>
      <c r="I1965" s="22">
        <f t="shared" ca="1" si="453"/>
        <v>1.5015535581434301</v>
      </c>
      <c r="J1965" s="22">
        <f t="shared" ca="1" si="454"/>
        <v>1.1823363200000001</v>
      </c>
      <c r="K1965" s="110">
        <f t="shared" ca="1" si="447"/>
        <v>0.34247658102328482</v>
      </c>
      <c r="L1965" s="115">
        <v>0</v>
      </c>
      <c r="M1965" s="67">
        <f>IF(L1965&gt;0,VLOOKUP(L1965,S$12:$AB$125,7),0)</f>
        <v>0</v>
      </c>
      <c r="N1965" s="2">
        <f t="shared" si="448"/>
        <v>0</v>
      </c>
      <c r="O1965" s="22">
        <f t="shared" ca="1" si="455"/>
        <v>0.34247658102328482</v>
      </c>
      <c r="P1965" s="25" t="str">
        <f t="shared" si="456"/>
        <v>A+J=</v>
      </c>
      <c r="Q1965" s="26">
        <f t="shared" si="457"/>
        <v>45306</v>
      </c>
      <c r="R1965" s="4"/>
      <c r="S1965" s="98"/>
      <c r="U1965" s="4"/>
      <c r="V1965" s="4"/>
      <c r="W1965" s="4"/>
      <c r="X1965" s="4"/>
      <c r="Y1965" s="4"/>
      <c r="Z1965" s="4"/>
      <c r="AA1965" s="4"/>
      <c r="AB1965" s="4"/>
      <c r="AC1965" s="4"/>
      <c r="AD1965" s="64"/>
      <c r="AE1965" s="64"/>
      <c r="AF1965" s="64"/>
      <c r="AG1965" s="64"/>
      <c r="AH1965" s="64"/>
      <c r="AI1965" s="64"/>
      <c r="AJ1965" s="64"/>
      <c r="AK1965" s="64"/>
      <c r="AL1965" s="64"/>
      <c r="AM1965" s="64"/>
      <c r="AN1965" s="64"/>
      <c r="AO1965" s="64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64"/>
      <c r="BB1965" s="64"/>
      <c r="BC1965" s="64"/>
      <c r="BD1965" s="64"/>
      <c r="BE1965" s="64"/>
      <c r="BF1965" s="64"/>
      <c r="BG1965" s="64"/>
      <c r="BH1965" s="64"/>
      <c r="BI1965" s="64"/>
      <c r="BJ1965" s="64"/>
      <c r="BK1965" s="64"/>
      <c r="BL1965" s="64"/>
      <c r="BM1965" s="64"/>
      <c r="BN1965" s="64"/>
      <c r="BO1965" s="64"/>
      <c r="BP1965" s="64"/>
      <c r="BQ1965" s="64"/>
      <c r="BR1965" s="64"/>
      <c r="BS1965" s="64"/>
      <c r="BT1965" s="64"/>
      <c r="BU1965" s="64"/>
      <c r="BV1965" s="64"/>
      <c r="BW1965" s="64"/>
      <c r="BX1965" s="64"/>
      <c r="BY1965" s="64"/>
      <c r="BZ1965" s="64"/>
      <c r="CA1965" s="64"/>
      <c r="CB1965" s="64"/>
      <c r="CC1965" s="64"/>
      <c r="CD1965" s="64"/>
      <c r="CE1965" s="64"/>
      <c r="CF1965" s="64"/>
      <c r="CG1965" s="64"/>
      <c r="CH1965" s="64"/>
      <c r="CI1965" s="64"/>
      <c r="CJ1965" s="64"/>
      <c r="CK1965" s="64"/>
      <c r="CL1965" s="64"/>
      <c r="CM1965" s="64"/>
      <c r="CN1965" s="64"/>
      <c r="CO1965" s="64"/>
      <c r="CP1965" s="64"/>
      <c r="CQ1965" s="64"/>
      <c r="CR1965" s="64"/>
      <c r="CS1965" s="64"/>
      <c r="CT1965" s="64"/>
      <c r="CU1965" s="64"/>
      <c r="CV1965" s="64"/>
      <c r="CW1965" s="64"/>
      <c r="CX1965" s="64"/>
      <c r="CY1965" s="64"/>
      <c r="CZ1965" s="64"/>
      <c r="DA1965" s="64"/>
      <c r="DB1965" s="64"/>
      <c r="DC1965" s="64"/>
      <c r="DD1965" s="64"/>
      <c r="DE1965" s="64"/>
      <c r="DF1965" s="64"/>
      <c r="DG1965" s="64"/>
      <c r="DH1965" s="64"/>
      <c r="DI1965" s="64"/>
      <c r="DJ1965" s="64"/>
      <c r="DK1965" s="64"/>
      <c r="DL1965" s="64"/>
      <c r="DM1965" s="64"/>
      <c r="DN1965" s="64"/>
      <c r="DO1965" s="64"/>
      <c r="DP1965" s="64"/>
      <c r="DQ1965" s="64"/>
      <c r="DR1965" s="64"/>
      <c r="DS1965" s="64"/>
      <c r="DT1965" s="64"/>
      <c r="DU1965" s="64"/>
      <c r="DV1965" s="64"/>
      <c r="DW1965" s="64"/>
      <c r="DX1965" s="64"/>
      <c r="DY1965" s="64"/>
      <c r="DZ1965" s="64"/>
      <c r="EA1965" s="64"/>
      <c r="EB1965" s="64"/>
      <c r="EC1965" s="64"/>
      <c r="ED1965" s="64"/>
      <c r="EE1965" s="64"/>
      <c r="EF1965" s="64"/>
      <c r="EG1965" s="64"/>
      <c r="EH1965" s="64"/>
      <c r="EI1965" s="64"/>
      <c r="EJ1965" s="64"/>
      <c r="EK1965" s="64"/>
      <c r="EL1965" s="64"/>
      <c r="EM1965" s="64"/>
      <c r="EN1965" s="64"/>
      <c r="EO1965" s="64"/>
      <c r="EP1965" s="64"/>
      <c r="EQ1965" s="64"/>
      <c r="ER1965" s="64"/>
      <c r="ES1965" s="64"/>
      <c r="ET1965" s="64"/>
      <c r="EU1965" s="64"/>
      <c r="EV1965" s="64"/>
      <c r="EW1965" s="64"/>
      <c r="EX1965" s="64"/>
      <c r="EY1965" s="64"/>
      <c r="EZ1965" s="64"/>
      <c r="FA1965" s="64"/>
      <c r="FB1965" s="64"/>
      <c r="FC1965" s="64"/>
      <c r="FD1965" s="64"/>
      <c r="FE1965" s="64"/>
      <c r="FF1965" s="64"/>
      <c r="FG1965" s="64"/>
      <c r="FH1965" s="64"/>
      <c r="FI1965" s="64"/>
      <c r="FJ1965" s="64"/>
      <c r="FK1965" s="64"/>
      <c r="FL1965" s="64"/>
      <c r="FM1965" s="64"/>
      <c r="FN1965" s="64"/>
      <c r="FO1965" s="64"/>
      <c r="FP1965" s="64"/>
      <c r="FQ1965" s="64"/>
      <c r="FR1965" s="64"/>
      <c r="FS1965" s="64"/>
      <c r="FT1965" s="64"/>
    </row>
    <row r="1966" spans="1:176" ht="15" x14ac:dyDescent="0.25">
      <c r="A1966" s="20">
        <f t="shared" si="458"/>
        <v>45719</v>
      </c>
      <c r="B1966" s="22">
        <f t="shared" ca="1" si="449"/>
        <v>1.3186210210232847</v>
      </c>
      <c r="C1966" s="22">
        <f t="shared" ca="1" si="459"/>
        <v>0.97614444</v>
      </c>
      <c r="D1966" s="23">
        <f ca="1">IF(A1966&lt;$B$1,VLOOKUP(A1966,[1]DI!$A$4:$B$15000,2,FALSE),0)</f>
        <v>0</v>
      </c>
      <c r="E1966" s="22">
        <f t="shared" ca="1" si="450"/>
        <v>0</v>
      </c>
      <c r="F1966" s="23">
        <f t="shared" si="451"/>
        <v>1.3</v>
      </c>
      <c r="G1966" s="24">
        <f t="shared" ca="1" si="452"/>
        <v>1</v>
      </c>
      <c r="H1966" s="22">
        <f ca="1">TRUNC(PRODUCT(G$10:G1965),15)</f>
        <v>1.7753413048415501</v>
      </c>
      <c r="I1966" s="22">
        <f t="shared" ca="1" si="453"/>
        <v>1.5015535581434301</v>
      </c>
      <c r="J1966" s="22">
        <f t="shared" ca="1" si="454"/>
        <v>1.1823363200000001</v>
      </c>
      <c r="K1966" s="110">
        <f t="shared" ca="1" si="447"/>
        <v>0.34247658102328482</v>
      </c>
      <c r="L1966" s="115">
        <v>0</v>
      </c>
      <c r="M1966" s="67">
        <f>IF(L1966&gt;0,VLOOKUP(L1966,S$12:$AB$125,7),0)</f>
        <v>0</v>
      </c>
      <c r="N1966" s="2">
        <f t="shared" si="448"/>
        <v>0</v>
      </c>
      <c r="O1966" s="22">
        <f t="shared" ca="1" si="455"/>
        <v>0.34247658102328482</v>
      </c>
      <c r="P1966" s="25" t="str">
        <f t="shared" si="456"/>
        <v>A+J=</v>
      </c>
      <c r="Q1966" s="26">
        <f t="shared" si="457"/>
        <v>45306</v>
      </c>
      <c r="R1966" s="4"/>
      <c r="S1966" s="98"/>
      <c r="U1966" s="4"/>
      <c r="V1966" s="4"/>
      <c r="W1966" s="4"/>
      <c r="X1966" s="4"/>
      <c r="Y1966" s="4"/>
      <c r="Z1966" s="4"/>
      <c r="AA1966" s="4"/>
      <c r="AB1966" s="4"/>
      <c r="AC1966" s="4"/>
      <c r="AD1966" s="64"/>
      <c r="AE1966" s="64"/>
      <c r="AF1966" s="64"/>
      <c r="AG1966" s="64"/>
      <c r="AH1966" s="64"/>
      <c r="AI1966" s="64"/>
      <c r="AJ1966" s="64"/>
      <c r="AK1966" s="64"/>
      <c r="AL1966" s="64"/>
      <c r="AM1966" s="64"/>
      <c r="AN1966" s="64"/>
      <c r="AO1966" s="64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64"/>
      <c r="BB1966" s="64"/>
      <c r="BC1966" s="64"/>
      <c r="BD1966" s="64"/>
      <c r="BE1966" s="64"/>
      <c r="BF1966" s="64"/>
      <c r="BG1966" s="64"/>
      <c r="BH1966" s="64"/>
      <c r="BI1966" s="64"/>
      <c r="BJ1966" s="64"/>
      <c r="BK1966" s="64"/>
      <c r="BL1966" s="64"/>
      <c r="BM1966" s="64"/>
      <c r="BN1966" s="64"/>
      <c r="BO1966" s="64"/>
      <c r="BP1966" s="64"/>
      <c r="BQ1966" s="64"/>
      <c r="BR1966" s="64"/>
      <c r="BS1966" s="64"/>
      <c r="BT1966" s="64"/>
      <c r="BU1966" s="64"/>
      <c r="BV1966" s="64"/>
      <c r="BW1966" s="64"/>
      <c r="BX1966" s="64"/>
      <c r="BY1966" s="64"/>
      <c r="BZ1966" s="64"/>
      <c r="CA1966" s="64"/>
      <c r="CB1966" s="64"/>
      <c r="CC1966" s="64"/>
      <c r="CD1966" s="64"/>
      <c r="CE1966" s="64"/>
      <c r="CF1966" s="64"/>
      <c r="CG1966" s="64"/>
      <c r="CH1966" s="64"/>
      <c r="CI1966" s="64"/>
      <c r="CJ1966" s="64"/>
      <c r="CK1966" s="64"/>
      <c r="CL1966" s="64"/>
      <c r="CM1966" s="64"/>
      <c r="CN1966" s="64"/>
      <c r="CO1966" s="64"/>
      <c r="CP1966" s="64"/>
      <c r="CQ1966" s="64"/>
      <c r="CR1966" s="64"/>
      <c r="CS1966" s="64"/>
      <c r="CT1966" s="64"/>
      <c r="CU1966" s="64"/>
      <c r="CV1966" s="64"/>
      <c r="CW1966" s="64"/>
      <c r="CX1966" s="64"/>
      <c r="CY1966" s="64"/>
      <c r="CZ1966" s="64"/>
      <c r="DA1966" s="64"/>
      <c r="DB1966" s="64"/>
      <c r="DC1966" s="64"/>
      <c r="DD1966" s="64"/>
      <c r="DE1966" s="64"/>
      <c r="DF1966" s="64"/>
      <c r="DG1966" s="64"/>
      <c r="DH1966" s="64"/>
      <c r="DI1966" s="64"/>
      <c r="DJ1966" s="64"/>
      <c r="DK1966" s="64"/>
      <c r="DL1966" s="64"/>
      <c r="DM1966" s="64"/>
      <c r="DN1966" s="64"/>
      <c r="DO1966" s="64"/>
      <c r="DP1966" s="64"/>
      <c r="DQ1966" s="64"/>
      <c r="DR1966" s="64"/>
      <c r="DS1966" s="64"/>
      <c r="DT1966" s="64"/>
      <c r="DU1966" s="64"/>
      <c r="DV1966" s="64"/>
      <c r="DW1966" s="64"/>
      <c r="DX1966" s="64"/>
      <c r="DY1966" s="64"/>
      <c r="DZ1966" s="64"/>
      <c r="EA1966" s="64"/>
      <c r="EB1966" s="64"/>
      <c r="EC1966" s="64"/>
      <c r="ED1966" s="64"/>
      <c r="EE1966" s="64"/>
      <c r="EF1966" s="64"/>
      <c r="EG1966" s="64"/>
      <c r="EH1966" s="64"/>
      <c r="EI1966" s="64"/>
      <c r="EJ1966" s="64"/>
      <c r="EK1966" s="64"/>
      <c r="EL1966" s="64"/>
      <c r="EM1966" s="64"/>
      <c r="EN1966" s="64"/>
      <c r="EO1966" s="64"/>
      <c r="EP1966" s="64"/>
      <c r="EQ1966" s="64"/>
      <c r="ER1966" s="64"/>
      <c r="ES1966" s="64"/>
      <c r="ET1966" s="64"/>
      <c r="EU1966" s="64"/>
      <c r="EV1966" s="64"/>
      <c r="EW1966" s="64"/>
      <c r="EX1966" s="64"/>
      <c r="EY1966" s="64"/>
      <c r="EZ1966" s="64"/>
      <c r="FA1966" s="64"/>
      <c r="FB1966" s="64"/>
      <c r="FC1966" s="64"/>
      <c r="FD1966" s="64"/>
      <c r="FE1966" s="64"/>
      <c r="FF1966" s="64"/>
      <c r="FG1966" s="64"/>
      <c r="FH1966" s="64"/>
      <c r="FI1966" s="64"/>
      <c r="FJ1966" s="64"/>
      <c r="FK1966" s="64"/>
      <c r="FL1966" s="64"/>
      <c r="FM1966" s="64"/>
      <c r="FN1966" s="64"/>
      <c r="FO1966" s="64"/>
      <c r="FP1966" s="64"/>
      <c r="FQ1966" s="64"/>
      <c r="FR1966" s="64"/>
      <c r="FS1966" s="64"/>
      <c r="FT1966" s="64"/>
    </row>
    <row r="1967" spans="1:176" ht="15" x14ac:dyDescent="0.25">
      <c r="A1967" s="20">
        <f t="shared" si="458"/>
        <v>45720</v>
      </c>
      <c r="B1967" s="22">
        <f t="shared" ca="1" si="449"/>
        <v>1.3186210210232847</v>
      </c>
      <c r="C1967" s="22">
        <f t="shared" ca="1" si="459"/>
        <v>0.97614444</v>
      </c>
      <c r="D1967" s="23">
        <f ca="1">IF(A1967&lt;$B$1,VLOOKUP(A1967,[1]DI!$A$4:$B$15000,2,FALSE),0)</f>
        <v>0</v>
      </c>
      <c r="E1967" s="22">
        <f t="shared" ca="1" si="450"/>
        <v>0</v>
      </c>
      <c r="F1967" s="23">
        <f t="shared" si="451"/>
        <v>1.3</v>
      </c>
      <c r="G1967" s="24">
        <f t="shared" ca="1" si="452"/>
        <v>1</v>
      </c>
      <c r="H1967" s="22">
        <f ca="1">TRUNC(PRODUCT(G$10:G1966),15)</f>
        <v>1.7753413048415501</v>
      </c>
      <c r="I1967" s="22">
        <f t="shared" ca="1" si="453"/>
        <v>1.5015535581434301</v>
      </c>
      <c r="J1967" s="22">
        <f t="shared" ca="1" si="454"/>
        <v>1.1823363200000001</v>
      </c>
      <c r="K1967" s="110">
        <f t="shared" ca="1" si="447"/>
        <v>0.34247658102328482</v>
      </c>
      <c r="L1967" s="115">
        <v>0</v>
      </c>
      <c r="M1967" s="67">
        <f>IF(L1967&gt;0,VLOOKUP(L1967,S$12:$AB$125,7),0)</f>
        <v>0</v>
      </c>
      <c r="N1967" s="2">
        <f t="shared" si="448"/>
        <v>0</v>
      </c>
      <c r="O1967" s="22">
        <f t="shared" ca="1" si="455"/>
        <v>0.34247658102328482</v>
      </c>
      <c r="P1967" s="25" t="str">
        <f t="shared" si="456"/>
        <v>A+J=</v>
      </c>
      <c r="Q1967" s="26">
        <f t="shared" si="457"/>
        <v>45306</v>
      </c>
      <c r="R1967" s="4"/>
      <c r="S1967" s="98"/>
      <c r="U1967" s="4"/>
      <c r="V1967" s="4"/>
      <c r="W1967" s="4"/>
      <c r="X1967" s="4"/>
      <c r="Y1967" s="4"/>
      <c r="Z1967" s="4"/>
      <c r="AA1967" s="4"/>
      <c r="AB1967" s="4"/>
      <c r="AC1967" s="4"/>
      <c r="AD1967" s="64"/>
      <c r="AE1967" s="64"/>
      <c r="AF1967" s="64"/>
      <c r="AG1967" s="64"/>
      <c r="AH1967" s="64"/>
      <c r="AI1967" s="64"/>
      <c r="AJ1967" s="64"/>
      <c r="AK1967" s="64"/>
      <c r="AL1967" s="64"/>
      <c r="AM1967" s="64"/>
      <c r="AN1967" s="64"/>
      <c r="AO1967" s="64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64"/>
      <c r="BB1967" s="64"/>
      <c r="BC1967" s="64"/>
      <c r="BD1967" s="64"/>
      <c r="BE1967" s="64"/>
      <c r="BF1967" s="64"/>
      <c r="BG1967" s="64"/>
      <c r="BH1967" s="64"/>
      <c r="BI1967" s="64"/>
      <c r="BJ1967" s="64"/>
      <c r="BK1967" s="64"/>
      <c r="BL1967" s="64"/>
      <c r="BM1967" s="64"/>
      <c r="BN1967" s="64"/>
      <c r="BO1967" s="64"/>
      <c r="BP1967" s="64"/>
      <c r="BQ1967" s="64"/>
      <c r="BR1967" s="64"/>
      <c r="BS1967" s="64"/>
      <c r="BT1967" s="64"/>
      <c r="BU1967" s="64"/>
      <c r="BV1967" s="64"/>
      <c r="BW1967" s="64"/>
      <c r="BX1967" s="64"/>
      <c r="BY1967" s="64"/>
      <c r="BZ1967" s="64"/>
      <c r="CA1967" s="64"/>
      <c r="CB1967" s="64"/>
      <c r="CC1967" s="64"/>
      <c r="CD1967" s="64"/>
      <c r="CE1967" s="64"/>
      <c r="CF1967" s="64"/>
      <c r="CG1967" s="64"/>
      <c r="CH1967" s="64"/>
      <c r="CI1967" s="64"/>
      <c r="CJ1967" s="64"/>
      <c r="CK1967" s="64"/>
      <c r="CL1967" s="64"/>
      <c r="CM1967" s="64"/>
      <c r="CN1967" s="64"/>
      <c r="CO1967" s="64"/>
      <c r="CP1967" s="64"/>
      <c r="CQ1967" s="64"/>
      <c r="CR1967" s="64"/>
      <c r="CS1967" s="64"/>
      <c r="CT1967" s="64"/>
      <c r="CU1967" s="64"/>
      <c r="CV1967" s="64"/>
      <c r="CW1967" s="64"/>
      <c r="CX1967" s="64"/>
      <c r="CY1967" s="64"/>
      <c r="CZ1967" s="64"/>
      <c r="DA1967" s="64"/>
      <c r="DB1967" s="64"/>
      <c r="DC1967" s="64"/>
      <c r="DD1967" s="64"/>
      <c r="DE1967" s="64"/>
      <c r="DF1967" s="64"/>
      <c r="DG1967" s="64"/>
      <c r="DH1967" s="64"/>
      <c r="DI1967" s="64"/>
      <c r="DJ1967" s="64"/>
      <c r="DK1967" s="64"/>
      <c r="DL1967" s="64"/>
      <c r="DM1967" s="64"/>
      <c r="DN1967" s="64"/>
      <c r="DO1967" s="64"/>
      <c r="DP1967" s="64"/>
      <c r="DQ1967" s="64"/>
      <c r="DR1967" s="64"/>
      <c r="DS1967" s="64"/>
      <c r="DT1967" s="64"/>
      <c r="DU1967" s="64"/>
      <c r="DV1967" s="64"/>
      <c r="DW1967" s="64"/>
      <c r="DX1967" s="64"/>
      <c r="DY1967" s="64"/>
      <c r="DZ1967" s="64"/>
      <c r="EA1967" s="64"/>
      <c r="EB1967" s="64"/>
      <c r="EC1967" s="64"/>
      <c r="ED1967" s="64"/>
      <c r="EE1967" s="64"/>
      <c r="EF1967" s="64"/>
      <c r="EG1967" s="64"/>
      <c r="EH1967" s="64"/>
      <c r="EI1967" s="64"/>
      <c r="EJ1967" s="64"/>
      <c r="EK1967" s="64"/>
      <c r="EL1967" s="64"/>
      <c r="EM1967" s="64"/>
      <c r="EN1967" s="64"/>
      <c r="EO1967" s="64"/>
      <c r="EP1967" s="64"/>
      <c r="EQ1967" s="64"/>
      <c r="ER1967" s="64"/>
      <c r="ES1967" s="64"/>
      <c r="ET1967" s="64"/>
      <c r="EU1967" s="64"/>
      <c r="EV1967" s="64"/>
      <c r="EW1967" s="64"/>
      <c r="EX1967" s="64"/>
      <c r="EY1967" s="64"/>
      <c r="EZ1967" s="64"/>
      <c r="FA1967" s="64"/>
      <c r="FB1967" s="64"/>
      <c r="FC1967" s="64"/>
      <c r="FD1967" s="64"/>
      <c r="FE1967" s="64"/>
      <c r="FF1967" s="64"/>
      <c r="FG1967" s="64"/>
      <c r="FH1967" s="64"/>
      <c r="FI1967" s="64"/>
      <c r="FJ1967" s="64"/>
      <c r="FK1967" s="64"/>
      <c r="FL1967" s="64"/>
      <c r="FM1967" s="64"/>
      <c r="FN1967" s="64"/>
      <c r="FO1967" s="64"/>
      <c r="FP1967" s="64"/>
      <c r="FQ1967" s="64"/>
      <c r="FR1967" s="64"/>
      <c r="FS1967" s="64"/>
      <c r="FT1967" s="64"/>
    </row>
    <row r="1968" spans="1:176" ht="15" x14ac:dyDescent="0.25">
      <c r="A1968" s="20">
        <f t="shared" si="458"/>
        <v>45721</v>
      </c>
      <c r="B1968" s="22">
        <f t="shared" ca="1" si="449"/>
        <v>1.3186210210232847</v>
      </c>
      <c r="C1968" s="22">
        <f t="shared" ca="1" si="459"/>
        <v>0.97614444</v>
      </c>
      <c r="D1968" s="23">
        <f ca="1">IF(A1968&lt;$B$1,VLOOKUP(A1968,[1]DI!$A$4:$B$15000,2,FALSE),0)</f>
        <v>0.13150000000000001</v>
      </c>
      <c r="E1968" s="22">
        <f t="shared" ca="1" si="450"/>
        <v>4.9036999999999996E-4</v>
      </c>
      <c r="F1968" s="23">
        <f t="shared" si="451"/>
        <v>1.3</v>
      </c>
      <c r="G1968" s="24">
        <f t="shared" ca="1" si="452"/>
        <v>1.0006374810000001</v>
      </c>
      <c r="H1968" s="22">
        <f ca="1">TRUNC(PRODUCT(G$10:G1967),15)</f>
        <v>1.7753413048415501</v>
      </c>
      <c r="I1968" s="22">
        <f t="shared" ca="1" si="453"/>
        <v>1.5015535581434301</v>
      </c>
      <c r="J1968" s="22">
        <f t="shared" ca="1" si="454"/>
        <v>1.1823363200000001</v>
      </c>
      <c r="K1968" s="110">
        <f t="shared" ref="K1968:K2031" ca="1" si="460">TRUNC((C1968*(J1968-1)),8)+(-R$1531*J1968)</f>
        <v>0.34247658102328482</v>
      </c>
      <c r="L1968" s="115">
        <v>0</v>
      </c>
      <c r="M1968" s="67">
        <f>IF(L1968&gt;0,VLOOKUP(L1968,S$12:$AB$125,7),0)</f>
        <v>0</v>
      </c>
      <c r="N1968" s="2">
        <f t="shared" si="448"/>
        <v>0</v>
      </c>
      <c r="O1968" s="22">
        <f t="shared" ca="1" si="455"/>
        <v>0.34247658102328482</v>
      </c>
      <c r="P1968" s="25" t="str">
        <f t="shared" si="456"/>
        <v>A+J=</v>
      </c>
      <c r="Q1968" s="26">
        <f t="shared" si="457"/>
        <v>45306</v>
      </c>
      <c r="R1968" s="4"/>
      <c r="S1968" s="98"/>
      <c r="U1968" s="4"/>
      <c r="V1968" s="4"/>
      <c r="W1968" s="4"/>
      <c r="X1968" s="4"/>
      <c r="Y1968" s="4"/>
      <c r="Z1968" s="4"/>
      <c r="AA1968" s="4"/>
      <c r="AB1968" s="4"/>
      <c r="AC1968" s="4"/>
      <c r="AD1968" s="64"/>
      <c r="AE1968" s="64"/>
      <c r="AF1968" s="64"/>
      <c r="AG1968" s="64"/>
      <c r="AH1968" s="64"/>
      <c r="AI1968" s="64"/>
      <c r="AJ1968" s="64"/>
      <c r="AK1968" s="64"/>
      <c r="AL1968" s="64"/>
      <c r="AM1968" s="64"/>
      <c r="AN1968" s="64"/>
      <c r="AO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64"/>
      <c r="BB1968" s="64"/>
      <c r="BC1968" s="64"/>
      <c r="BD1968" s="64"/>
      <c r="BE1968" s="64"/>
      <c r="BF1968" s="64"/>
      <c r="BG1968" s="64"/>
      <c r="BH1968" s="64"/>
      <c r="BI1968" s="64"/>
      <c r="BJ1968" s="64"/>
      <c r="BK1968" s="64"/>
      <c r="BL1968" s="64"/>
      <c r="BM1968" s="64"/>
      <c r="BN1968" s="64"/>
      <c r="BO1968" s="64"/>
      <c r="BP1968" s="64"/>
      <c r="BQ1968" s="64"/>
      <c r="BR1968" s="64"/>
      <c r="BS1968" s="64"/>
      <c r="BT1968" s="64"/>
      <c r="BU1968" s="64"/>
      <c r="BV1968" s="64"/>
      <c r="BW1968" s="64"/>
      <c r="BX1968" s="64"/>
      <c r="BY1968" s="64"/>
      <c r="BZ1968" s="64"/>
      <c r="CA1968" s="64"/>
      <c r="CB1968" s="64"/>
      <c r="CC1968" s="64"/>
      <c r="CD1968" s="64"/>
      <c r="CE1968" s="64"/>
      <c r="CF1968" s="64"/>
      <c r="CG1968" s="64"/>
      <c r="CH1968" s="64"/>
      <c r="CI1968" s="64"/>
      <c r="CJ1968" s="64"/>
      <c r="CK1968" s="64"/>
      <c r="CL1968" s="64"/>
      <c r="CM1968" s="64"/>
      <c r="CN1968" s="64"/>
      <c r="CO1968" s="64"/>
      <c r="CP1968" s="64"/>
      <c r="CQ1968" s="64"/>
      <c r="CR1968" s="64"/>
      <c r="CS1968" s="64"/>
      <c r="CT1968" s="64"/>
      <c r="CU1968" s="64"/>
      <c r="CV1968" s="64"/>
      <c r="CW1968" s="64"/>
      <c r="CX1968" s="64"/>
      <c r="CY1968" s="64"/>
      <c r="CZ1968" s="64"/>
      <c r="DA1968" s="64"/>
      <c r="DB1968" s="64"/>
      <c r="DC1968" s="64"/>
      <c r="DD1968" s="64"/>
      <c r="DE1968" s="64"/>
      <c r="DF1968" s="64"/>
      <c r="DG1968" s="64"/>
      <c r="DH1968" s="64"/>
      <c r="DI1968" s="64"/>
      <c r="DJ1968" s="64"/>
      <c r="DK1968" s="64"/>
      <c r="DL1968" s="64"/>
      <c r="DM1968" s="64"/>
      <c r="DN1968" s="64"/>
      <c r="DO1968" s="64"/>
      <c r="DP1968" s="64"/>
      <c r="DQ1968" s="64"/>
      <c r="DR1968" s="64"/>
      <c r="DS1968" s="64"/>
      <c r="DT1968" s="64"/>
      <c r="DU1968" s="64"/>
      <c r="DV1968" s="64"/>
      <c r="DW1968" s="64"/>
      <c r="DX1968" s="64"/>
      <c r="DY1968" s="64"/>
      <c r="DZ1968" s="64"/>
      <c r="EA1968" s="64"/>
      <c r="EB1968" s="64"/>
      <c r="EC1968" s="64"/>
      <c r="ED1968" s="64"/>
      <c r="EE1968" s="64"/>
      <c r="EF1968" s="64"/>
      <c r="EG1968" s="64"/>
      <c r="EH1968" s="64"/>
      <c r="EI1968" s="64"/>
      <c r="EJ1968" s="64"/>
      <c r="EK1968" s="64"/>
      <c r="EL1968" s="64"/>
      <c r="EM1968" s="64"/>
      <c r="EN1968" s="64"/>
      <c r="EO1968" s="64"/>
      <c r="EP1968" s="64"/>
      <c r="EQ1968" s="64"/>
      <c r="ER1968" s="64"/>
      <c r="ES1968" s="64"/>
      <c r="ET1968" s="64"/>
      <c r="EU1968" s="64"/>
      <c r="EV1968" s="64"/>
      <c r="EW1968" s="64"/>
      <c r="EX1968" s="64"/>
      <c r="EY1968" s="64"/>
      <c r="EZ1968" s="64"/>
      <c r="FA1968" s="64"/>
      <c r="FB1968" s="64"/>
      <c r="FC1968" s="64"/>
      <c r="FD1968" s="64"/>
      <c r="FE1968" s="64"/>
      <c r="FF1968" s="64"/>
      <c r="FG1968" s="64"/>
      <c r="FH1968" s="64"/>
      <c r="FI1968" s="64"/>
      <c r="FJ1968" s="64"/>
      <c r="FK1968" s="64"/>
      <c r="FL1968" s="64"/>
      <c r="FM1968" s="64"/>
      <c r="FN1968" s="64"/>
      <c r="FO1968" s="64"/>
      <c r="FP1968" s="64"/>
      <c r="FQ1968" s="64"/>
      <c r="FR1968" s="64"/>
      <c r="FS1968" s="64"/>
      <c r="FT1968" s="64"/>
    </row>
    <row r="1969" spans="1:176" ht="15" x14ac:dyDescent="0.25">
      <c r="A1969" s="20">
        <f t="shared" si="458"/>
        <v>45722</v>
      </c>
      <c r="B1969" s="22">
        <f t="shared" ca="1" si="449"/>
        <v>1.3194616093081688</v>
      </c>
      <c r="C1969" s="22">
        <f t="shared" ca="1" si="459"/>
        <v>0.97614444</v>
      </c>
      <c r="D1969" s="23">
        <f ca="1">IF(A1969&lt;$B$1,VLOOKUP(A1969,[1]DI!$A$4:$B$15000,2,FALSE),0)</f>
        <v>0.13150000000000001</v>
      </c>
      <c r="E1969" s="22">
        <f t="shared" ca="1" si="450"/>
        <v>4.9036999999999996E-4</v>
      </c>
      <c r="F1969" s="23">
        <f t="shared" si="451"/>
        <v>1.3</v>
      </c>
      <c r="G1969" s="24">
        <f t="shared" ca="1" si="452"/>
        <v>1.0006374810000001</v>
      </c>
      <c r="H1969" s="22">
        <f ca="1">TRUNC(PRODUCT(G$10:G1968),15)</f>
        <v>1.7764730511919</v>
      </c>
      <c r="I1969" s="22">
        <f t="shared" ca="1" si="453"/>
        <v>1.5015535581434301</v>
      </c>
      <c r="J1969" s="22">
        <f t="shared" ca="1" si="454"/>
        <v>1.18309003</v>
      </c>
      <c r="K1969" s="110">
        <f t="shared" ca="1" si="460"/>
        <v>0.3433171693081688</v>
      </c>
      <c r="L1969" s="115">
        <v>0</v>
      </c>
      <c r="M1969" s="67">
        <f>IF(L1969&gt;0,VLOOKUP(L1969,S$12:$AB$125,7),0)</f>
        <v>0</v>
      </c>
      <c r="N1969" s="2">
        <f t="shared" si="448"/>
        <v>0</v>
      </c>
      <c r="O1969" s="22">
        <f t="shared" ca="1" si="455"/>
        <v>0.3433171693081688</v>
      </c>
      <c r="P1969" s="25" t="str">
        <f t="shared" si="456"/>
        <v>A+J=</v>
      </c>
      <c r="Q1969" s="26">
        <f t="shared" si="457"/>
        <v>45306</v>
      </c>
      <c r="R1969" s="4"/>
      <c r="S1969" s="98"/>
      <c r="U1969" s="4"/>
      <c r="V1969" s="4"/>
      <c r="W1969" s="4"/>
      <c r="X1969" s="4"/>
      <c r="Y1969" s="4"/>
      <c r="Z1969" s="4"/>
      <c r="AA1969" s="4"/>
      <c r="AB1969" s="4"/>
      <c r="AC1969" s="4"/>
      <c r="AD1969" s="64"/>
      <c r="AE1969" s="64"/>
      <c r="AF1969" s="64"/>
      <c r="AG1969" s="64"/>
      <c r="AH1969" s="64"/>
      <c r="AI1969" s="64"/>
      <c r="AJ1969" s="64"/>
      <c r="AK1969" s="64"/>
      <c r="AL1969" s="64"/>
      <c r="AM1969" s="64"/>
      <c r="AN1969" s="64"/>
      <c r="AO1969" s="64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64"/>
      <c r="BB1969" s="64"/>
      <c r="BC1969" s="64"/>
      <c r="BD1969" s="64"/>
      <c r="BE1969" s="64"/>
      <c r="BF1969" s="64"/>
      <c r="BG1969" s="64"/>
      <c r="BH1969" s="64"/>
      <c r="BI1969" s="64"/>
      <c r="BJ1969" s="64"/>
      <c r="BK1969" s="64"/>
      <c r="BL1969" s="64"/>
      <c r="BM1969" s="64"/>
      <c r="BN1969" s="64"/>
      <c r="BO1969" s="64"/>
      <c r="BP1969" s="64"/>
      <c r="BQ1969" s="64"/>
      <c r="BR1969" s="64"/>
      <c r="BS1969" s="64"/>
      <c r="BT1969" s="64"/>
      <c r="BU1969" s="64"/>
      <c r="BV1969" s="64"/>
      <c r="BW1969" s="64"/>
      <c r="BX1969" s="64"/>
      <c r="BY1969" s="64"/>
      <c r="BZ1969" s="64"/>
      <c r="CA1969" s="64"/>
      <c r="CB1969" s="64"/>
      <c r="CC1969" s="64"/>
      <c r="CD1969" s="64"/>
      <c r="CE1969" s="64"/>
      <c r="CF1969" s="64"/>
      <c r="CG1969" s="64"/>
      <c r="CH1969" s="64"/>
      <c r="CI1969" s="64"/>
      <c r="CJ1969" s="64"/>
      <c r="CK1969" s="64"/>
      <c r="CL1969" s="64"/>
      <c r="CM1969" s="64"/>
      <c r="CN1969" s="64"/>
      <c r="CO1969" s="64"/>
      <c r="CP1969" s="64"/>
      <c r="CQ1969" s="64"/>
      <c r="CR1969" s="64"/>
      <c r="CS1969" s="64"/>
      <c r="CT1969" s="64"/>
      <c r="CU1969" s="64"/>
      <c r="CV1969" s="64"/>
      <c r="CW1969" s="64"/>
      <c r="CX1969" s="64"/>
      <c r="CY1969" s="64"/>
      <c r="CZ1969" s="64"/>
      <c r="DA1969" s="64"/>
      <c r="DB1969" s="64"/>
      <c r="DC1969" s="64"/>
      <c r="DD1969" s="64"/>
      <c r="DE1969" s="64"/>
      <c r="DF1969" s="64"/>
      <c r="DG1969" s="64"/>
      <c r="DH1969" s="64"/>
      <c r="DI1969" s="64"/>
      <c r="DJ1969" s="64"/>
      <c r="DK1969" s="64"/>
      <c r="DL1969" s="64"/>
      <c r="DM1969" s="64"/>
      <c r="DN1969" s="64"/>
      <c r="DO1969" s="64"/>
      <c r="DP1969" s="64"/>
      <c r="DQ1969" s="64"/>
      <c r="DR1969" s="64"/>
      <c r="DS1969" s="64"/>
      <c r="DT1969" s="64"/>
      <c r="DU1969" s="64"/>
      <c r="DV1969" s="64"/>
      <c r="DW1969" s="64"/>
      <c r="DX1969" s="64"/>
      <c r="DY1969" s="64"/>
      <c r="DZ1969" s="64"/>
      <c r="EA1969" s="64"/>
      <c r="EB1969" s="64"/>
      <c r="EC1969" s="64"/>
      <c r="ED1969" s="64"/>
      <c r="EE1969" s="64"/>
      <c r="EF1969" s="64"/>
      <c r="EG1969" s="64"/>
      <c r="EH1969" s="64"/>
      <c r="EI1969" s="64"/>
      <c r="EJ1969" s="64"/>
      <c r="EK1969" s="64"/>
      <c r="EL1969" s="64"/>
      <c r="EM1969" s="64"/>
      <c r="EN1969" s="64"/>
      <c r="EO1969" s="64"/>
      <c r="EP1969" s="64"/>
      <c r="EQ1969" s="64"/>
      <c r="ER1969" s="64"/>
      <c r="ES1969" s="64"/>
      <c r="ET1969" s="64"/>
      <c r="EU1969" s="64"/>
      <c r="EV1969" s="64"/>
      <c r="EW1969" s="64"/>
      <c r="EX1969" s="64"/>
      <c r="EY1969" s="64"/>
      <c r="EZ1969" s="64"/>
      <c r="FA1969" s="64"/>
      <c r="FB1969" s="64"/>
      <c r="FC1969" s="64"/>
      <c r="FD1969" s="64"/>
      <c r="FE1969" s="64"/>
      <c r="FF1969" s="64"/>
      <c r="FG1969" s="64"/>
      <c r="FH1969" s="64"/>
      <c r="FI1969" s="64"/>
      <c r="FJ1969" s="64"/>
      <c r="FK1969" s="64"/>
      <c r="FL1969" s="64"/>
      <c r="FM1969" s="64"/>
      <c r="FN1969" s="64"/>
      <c r="FO1969" s="64"/>
      <c r="FP1969" s="64"/>
      <c r="FQ1969" s="64"/>
      <c r="FR1969" s="64"/>
      <c r="FS1969" s="64"/>
      <c r="FT1969" s="64"/>
    </row>
    <row r="1970" spans="1:176" ht="15" x14ac:dyDescent="0.25">
      <c r="A1970" s="20">
        <f t="shared" si="458"/>
        <v>45723</v>
      </c>
      <c r="B1970" s="22">
        <f t="shared" ca="1" si="449"/>
        <v>1.3203027457632504</v>
      </c>
      <c r="C1970" s="22">
        <f t="shared" ca="1" si="459"/>
        <v>0.97614444</v>
      </c>
      <c r="D1970" s="23">
        <f ca="1">IF(A1970&lt;$B$1,VLOOKUP(A1970,[1]DI!$A$4:$B$15000,2,FALSE),0)</f>
        <v>0.13150000000000001</v>
      </c>
      <c r="E1970" s="22">
        <f t="shared" ca="1" si="450"/>
        <v>4.9036999999999996E-4</v>
      </c>
      <c r="F1970" s="23">
        <f t="shared" si="451"/>
        <v>1.3</v>
      </c>
      <c r="G1970" s="24">
        <f t="shared" ca="1" si="452"/>
        <v>1.0006374810000001</v>
      </c>
      <c r="H1970" s="22">
        <f ca="1">TRUNC(PRODUCT(G$10:G1969),15)</f>
        <v>1.7776055190090501</v>
      </c>
      <c r="I1970" s="22">
        <f t="shared" ca="1" si="453"/>
        <v>1.5015535581434301</v>
      </c>
      <c r="J1970" s="22">
        <f t="shared" ca="1" si="454"/>
        <v>1.1838442300000001</v>
      </c>
      <c r="K1970" s="110">
        <f t="shared" ca="1" si="460"/>
        <v>0.34415830576325035</v>
      </c>
      <c r="L1970" s="115">
        <v>0</v>
      </c>
      <c r="M1970" s="67">
        <f>IF(L1970&gt;0,VLOOKUP(L1970,S$12:$AB$125,7),0)</f>
        <v>0</v>
      </c>
      <c r="N1970" s="2">
        <f t="shared" si="448"/>
        <v>0</v>
      </c>
      <c r="O1970" s="22">
        <f t="shared" ca="1" si="455"/>
        <v>0.34415830576325035</v>
      </c>
      <c r="P1970" s="25" t="str">
        <f t="shared" si="456"/>
        <v>A+J=</v>
      </c>
      <c r="Q1970" s="26">
        <f t="shared" si="457"/>
        <v>45306</v>
      </c>
      <c r="R1970" s="4"/>
      <c r="S1970" s="98"/>
      <c r="U1970" s="4"/>
      <c r="V1970" s="4"/>
      <c r="W1970" s="4"/>
      <c r="X1970" s="4"/>
      <c r="Y1970" s="4"/>
      <c r="Z1970" s="4"/>
      <c r="AA1970" s="4"/>
      <c r="AB1970" s="4"/>
      <c r="AC1970" s="4"/>
      <c r="AD1970" s="64"/>
      <c r="AE1970" s="64"/>
      <c r="AF1970" s="64"/>
      <c r="AG1970" s="64"/>
      <c r="AH1970" s="64"/>
      <c r="AI1970" s="64"/>
      <c r="AJ1970" s="64"/>
      <c r="AK1970" s="64"/>
      <c r="AL1970" s="64"/>
      <c r="AM1970" s="64"/>
      <c r="AN1970" s="64"/>
      <c r="AO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64"/>
      <c r="BB1970" s="64"/>
      <c r="BC1970" s="64"/>
      <c r="BD1970" s="64"/>
      <c r="BE1970" s="64"/>
      <c r="BF1970" s="64"/>
      <c r="BG1970" s="64"/>
      <c r="BH1970" s="64"/>
      <c r="BI1970" s="64"/>
      <c r="BJ1970" s="64"/>
      <c r="BK1970" s="64"/>
      <c r="BL1970" s="64"/>
      <c r="BM1970" s="64"/>
      <c r="BN1970" s="64"/>
      <c r="BO1970" s="64"/>
      <c r="BP1970" s="64"/>
      <c r="BQ1970" s="64"/>
      <c r="BR1970" s="64"/>
      <c r="BS1970" s="64"/>
      <c r="BT1970" s="64"/>
      <c r="BU1970" s="64"/>
      <c r="BV1970" s="64"/>
      <c r="BW1970" s="64"/>
      <c r="BX1970" s="64"/>
      <c r="BY1970" s="64"/>
      <c r="BZ1970" s="64"/>
      <c r="CA1970" s="64"/>
      <c r="CB1970" s="64"/>
      <c r="CC1970" s="64"/>
      <c r="CD1970" s="64"/>
      <c r="CE1970" s="64"/>
      <c r="CF1970" s="64"/>
      <c r="CG1970" s="64"/>
      <c r="CH1970" s="64"/>
      <c r="CI1970" s="64"/>
      <c r="CJ1970" s="64"/>
      <c r="CK1970" s="64"/>
      <c r="CL1970" s="64"/>
      <c r="CM1970" s="64"/>
      <c r="CN1970" s="64"/>
      <c r="CO1970" s="64"/>
      <c r="CP1970" s="64"/>
      <c r="CQ1970" s="64"/>
      <c r="CR1970" s="64"/>
      <c r="CS1970" s="64"/>
      <c r="CT1970" s="64"/>
      <c r="CU1970" s="64"/>
      <c r="CV1970" s="64"/>
      <c r="CW1970" s="64"/>
      <c r="CX1970" s="64"/>
      <c r="CY1970" s="64"/>
      <c r="CZ1970" s="64"/>
      <c r="DA1970" s="64"/>
      <c r="DB1970" s="64"/>
      <c r="DC1970" s="64"/>
      <c r="DD1970" s="64"/>
      <c r="DE1970" s="64"/>
      <c r="DF1970" s="64"/>
      <c r="DG1970" s="64"/>
      <c r="DH1970" s="64"/>
      <c r="DI1970" s="64"/>
      <c r="DJ1970" s="64"/>
      <c r="DK1970" s="64"/>
      <c r="DL1970" s="64"/>
      <c r="DM1970" s="64"/>
      <c r="DN1970" s="64"/>
      <c r="DO1970" s="64"/>
      <c r="DP1970" s="64"/>
      <c r="DQ1970" s="64"/>
      <c r="DR1970" s="64"/>
      <c r="DS1970" s="64"/>
      <c r="DT1970" s="64"/>
      <c r="DU1970" s="64"/>
      <c r="DV1970" s="64"/>
      <c r="DW1970" s="64"/>
      <c r="DX1970" s="64"/>
      <c r="DY1970" s="64"/>
      <c r="DZ1970" s="64"/>
      <c r="EA1970" s="64"/>
      <c r="EB1970" s="64"/>
      <c r="EC1970" s="64"/>
      <c r="ED1970" s="64"/>
      <c r="EE1970" s="64"/>
      <c r="EF1970" s="64"/>
      <c r="EG1970" s="64"/>
      <c r="EH1970" s="64"/>
      <c r="EI1970" s="64"/>
      <c r="EJ1970" s="64"/>
      <c r="EK1970" s="64"/>
      <c r="EL1970" s="64"/>
      <c r="EM1970" s="64"/>
      <c r="EN1970" s="64"/>
      <c r="EO1970" s="64"/>
      <c r="EP1970" s="64"/>
      <c r="EQ1970" s="64"/>
      <c r="ER1970" s="64"/>
      <c r="ES1970" s="64"/>
      <c r="ET1970" s="64"/>
      <c r="EU1970" s="64"/>
      <c r="EV1970" s="64"/>
      <c r="EW1970" s="64"/>
      <c r="EX1970" s="64"/>
      <c r="EY1970" s="64"/>
      <c r="EZ1970" s="64"/>
      <c r="FA1970" s="64"/>
      <c r="FB1970" s="64"/>
      <c r="FC1970" s="64"/>
      <c r="FD1970" s="64"/>
      <c r="FE1970" s="64"/>
      <c r="FF1970" s="64"/>
      <c r="FG1970" s="64"/>
      <c r="FH1970" s="64"/>
      <c r="FI1970" s="64"/>
      <c r="FJ1970" s="64"/>
      <c r="FK1970" s="64"/>
      <c r="FL1970" s="64"/>
      <c r="FM1970" s="64"/>
      <c r="FN1970" s="64"/>
      <c r="FO1970" s="64"/>
      <c r="FP1970" s="64"/>
      <c r="FQ1970" s="64"/>
      <c r="FR1970" s="64"/>
      <c r="FS1970" s="64"/>
      <c r="FT1970" s="64"/>
    </row>
    <row r="1971" spans="1:176" ht="15" x14ac:dyDescent="0.25">
      <c r="A1971" s="20">
        <f t="shared" si="458"/>
        <v>45724</v>
      </c>
      <c r="B1971" s="22">
        <f t="shared" ca="1" si="449"/>
        <v>1.321144408997301</v>
      </c>
      <c r="C1971" s="22">
        <f t="shared" ca="1" si="459"/>
        <v>0.97614444</v>
      </c>
      <c r="D1971" s="23">
        <f ca="1">IF(A1971&lt;$B$1,VLOOKUP(A1971,[1]DI!$A$4:$B$15000,2,FALSE),0)</f>
        <v>0</v>
      </c>
      <c r="E1971" s="22">
        <f t="shared" ca="1" si="450"/>
        <v>0</v>
      </c>
      <c r="F1971" s="23">
        <f t="shared" si="451"/>
        <v>1.3</v>
      </c>
      <c r="G1971" s="24">
        <f t="shared" ca="1" si="452"/>
        <v>1</v>
      </c>
      <c r="H1971" s="22">
        <f ca="1">TRUNC(PRODUCT(G$10:G1970),15)</f>
        <v>1.7787387087529101</v>
      </c>
      <c r="I1971" s="22">
        <f t="shared" ca="1" si="453"/>
        <v>1.5015535581434301</v>
      </c>
      <c r="J1971" s="22">
        <f t="shared" ca="1" si="454"/>
        <v>1.1845989100000001</v>
      </c>
      <c r="K1971" s="110">
        <f t="shared" ca="1" si="460"/>
        <v>0.34499996899730095</v>
      </c>
      <c r="L1971" s="115">
        <v>0</v>
      </c>
      <c r="M1971" s="67">
        <f>IF(L1971&gt;0,VLOOKUP(L1971,S$12:$AB$125,7),0)</f>
        <v>0</v>
      </c>
      <c r="N1971" s="2">
        <f t="shared" si="448"/>
        <v>0</v>
      </c>
      <c r="O1971" s="22">
        <f t="shared" ca="1" si="455"/>
        <v>0.34499996899730095</v>
      </c>
      <c r="P1971" s="25" t="str">
        <f t="shared" si="456"/>
        <v>A+J=</v>
      </c>
      <c r="Q1971" s="26">
        <f t="shared" si="457"/>
        <v>45306</v>
      </c>
      <c r="R1971" s="4"/>
      <c r="S1971" s="98"/>
      <c r="U1971" s="4"/>
      <c r="V1971" s="4"/>
      <c r="W1971" s="4"/>
      <c r="X1971" s="4"/>
      <c r="Y1971" s="4"/>
      <c r="Z1971" s="4"/>
      <c r="AA1971" s="4"/>
      <c r="AB1971" s="4"/>
      <c r="AC1971" s="4"/>
      <c r="AD1971" s="64"/>
      <c r="AE1971" s="64"/>
      <c r="AF1971" s="64"/>
      <c r="AG1971" s="64"/>
      <c r="AH1971" s="64"/>
      <c r="AI1971" s="64"/>
      <c r="AJ1971" s="64"/>
      <c r="AK1971" s="64"/>
      <c r="AL1971" s="64"/>
      <c r="AM1971" s="64"/>
      <c r="AN1971" s="64"/>
      <c r="AO1971" s="64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64"/>
      <c r="BB1971" s="64"/>
      <c r="BC1971" s="64"/>
      <c r="BD1971" s="64"/>
      <c r="BE1971" s="64"/>
      <c r="BF1971" s="64"/>
      <c r="BG1971" s="64"/>
      <c r="BH1971" s="64"/>
      <c r="BI1971" s="64"/>
      <c r="BJ1971" s="64"/>
      <c r="BK1971" s="64"/>
      <c r="BL1971" s="64"/>
      <c r="BM1971" s="64"/>
      <c r="BN1971" s="64"/>
      <c r="BO1971" s="64"/>
      <c r="BP1971" s="64"/>
      <c r="BQ1971" s="64"/>
      <c r="BR1971" s="64"/>
      <c r="BS1971" s="64"/>
      <c r="BT1971" s="64"/>
      <c r="BU1971" s="64"/>
      <c r="BV1971" s="64"/>
      <c r="BW1971" s="64"/>
      <c r="BX1971" s="64"/>
      <c r="BY1971" s="64"/>
      <c r="BZ1971" s="64"/>
      <c r="CA1971" s="64"/>
      <c r="CB1971" s="64"/>
      <c r="CC1971" s="64"/>
      <c r="CD1971" s="64"/>
      <c r="CE1971" s="64"/>
      <c r="CF1971" s="64"/>
      <c r="CG1971" s="64"/>
      <c r="CH1971" s="64"/>
      <c r="CI1971" s="64"/>
      <c r="CJ1971" s="64"/>
      <c r="CK1971" s="64"/>
      <c r="CL1971" s="64"/>
      <c r="CM1971" s="64"/>
      <c r="CN1971" s="64"/>
      <c r="CO1971" s="64"/>
      <c r="CP1971" s="64"/>
      <c r="CQ1971" s="64"/>
      <c r="CR1971" s="64"/>
      <c r="CS1971" s="64"/>
      <c r="CT1971" s="64"/>
      <c r="CU1971" s="64"/>
      <c r="CV1971" s="64"/>
      <c r="CW1971" s="64"/>
      <c r="CX1971" s="64"/>
      <c r="CY1971" s="64"/>
      <c r="CZ1971" s="64"/>
      <c r="DA1971" s="64"/>
      <c r="DB1971" s="64"/>
      <c r="DC1971" s="64"/>
      <c r="DD1971" s="64"/>
      <c r="DE1971" s="64"/>
      <c r="DF1971" s="64"/>
      <c r="DG1971" s="64"/>
      <c r="DH1971" s="64"/>
      <c r="DI1971" s="64"/>
      <c r="DJ1971" s="64"/>
      <c r="DK1971" s="64"/>
      <c r="DL1971" s="64"/>
      <c r="DM1971" s="64"/>
      <c r="DN1971" s="64"/>
      <c r="DO1971" s="64"/>
      <c r="DP1971" s="64"/>
      <c r="DQ1971" s="64"/>
      <c r="DR1971" s="64"/>
      <c r="DS1971" s="64"/>
      <c r="DT1971" s="64"/>
      <c r="DU1971" s="64"/>
      <c r="DV1971" s="64"/>
      <c r="DW1971" s="64"/>
      <c r="DX1971" s="64"/>
      <c r="DY1971" s="64"/>
      <c r="DZ1971" s="64"/>
      <c r="EA1971" s="64"/>
      <c r="EB1971" s="64"/>
      <c r="EC1971" s="64"/>
      <c r="ED1971" s="64"/>
      <c r="EE1971" s="64"/>
      <c r="EF1971" s="64"/>
      <c r="EG1971" s="64"/>
      <c r="EH1971" s="64"/>
      <c r="EI1971" s="64"/>
      <c r="EJ1971" s="64"/>
      <c r="EK1971" s="64"/>
      <c r="EL1971" s="64"/>
      <c r="EM1971" s="64"/>
      <c r="EN1971" s="64"/>
      <c r="EO1971" s="64"/>
      <c r="EP1971" s="64"/>
      <c r="EQ1971" s="64"/>
      <c r="ER1971" s="64"/>
      <c r="ES1971" s="64"/>
      <c r="ET1971" s="64"/>
      <c r="EU1971" s="64"/>
      <c r="EV1971" s="64"/>
      <c r="EW1971" s="64"/>
      <c r="EX1971" s="64"/>
      <c r="EY1971" s="64"/>
      <c r="EZ1971" s="64"/>
      <c r="FA1971" s="64"/>
      <c r="FB1971" s="64"/>
      <c r="FC1971" s="64"/>
      <c r="FD1971" s="64"/>
      <c r="FE1971" s="64"/>
      <c r="FF1971" s="64"/>
      <c r="FG1971" s="64"/>
      <c r="FH1971" s="64"/>
      <c r="FI1971" s="64"/>
      <c r="FJ1971" s="64"/>
      <c r="FK1971" s="64"/>
      <c r="FL1971" s="64"/>
      <c r="FM1971" s="64"/>
      <c r="FN1971" s="64"/>
      <c r="FO1971" s="64"/>
      <c r="FP1971" s="64"/>
      <c r="FQ1971" s="64"/>
      <c r="FR1971" s="64"/>
      <c r="FS1971" s="64"/>
      <c r="FT1971" s="64"/>
    </row>
    <row r="1972" spans="1:176" ht="15" x14ac:dyDescent="0.25">
      <c r="A1972" s="20">
        <f t="shared" si="458"/>
        <v>45725</v>
      </c>
      <c r="B1972" s="22">
        <f t="shared" ca="1" si="449"/>
        <v>1.321144408997301</v>
      </c>
      <c r="C1972" s="22">
        <f t="shared" ca="1" si="459"/>
        <v>0.97614444</v>
      </c>
      <c r="D1972" s="23">
        <f ca="1">IF(A1972&lt;$B$1,VLOOKUP(A1972,[1]DI!$A$4:$B$15000,2,FALSE),0)</f>
        <v>0</v>
      </c>
      <c r="E1972" s="22">
        <f t="shared" ca="1" si="450"/>
        <v>0</v>
      </c>
      <c r="F1972" s="23">
        <f t="shared" si="451"/>
        <v>1.3</v>
      </c>
      <c r="G1972" s="24">
        <f t="shared" ca="1" si="452"/>
        <v>1</v>
      </c>
      <c r="H1972" s="22">
        <f ca="1">TRUNC(PRODUCT(G$10:G1971),15)</f>
        <v>1.7787387087529101</v>
      </c>
      <c r="I1972" s="22">
        <f t="shared" ca="1" si="453"/>
        <v>1.5015535581434301</v>
      </c>
      <c r="J1972" s="22">
        <f t="shared" ca="1" si="454"/>
        <v>1.1845989100000001</v>
      </c>
      <c r="K1972" s="110">
        <f t="shared" ca="1" si="460"/>
        <v>0.34499996899730095</v>
      </c>
      <c r="L1972" s="115">
        <v>0</v>
      </c>
      <c r="M1972" s="67">
        <f>IF(L1972&gt;0,VLOOKUP(L1972,S$12:$AB$125,7),0)</f>
        <v>0</v>
      </c>
      <c r="N1972" s="2">
        <f t="shared" si="448"/>
        <v>0</v>
      </c>
      <c r="O1972" s="22">
        <f t="shared" ca="1" si="455"/>
        <v>0.34499996899730095</v>
      </c>
      <c r="P1972" s="25" t="str">
        <f t="shared" si="456"/>
        <v>A+J=</v>
      </c>
      <c r="Q1972" s="26">
        <f t="shared" si="457"/>
        <v>45306</v>
      </c>
      <c r="R1972" s="4"/>
      <c r="S1972" s="98"/>
      <c r="U1972" s="4"/>
      <c r="V1972" s="4"/>
      <c r="W1972" s="4"/>
      <c r="X1972" s="4"/>
      <c r="Y1972" s="4"/>
      <c r="Z1972" s="4"/>
      <c r="AA1972" s="4"/>
      <c r="AB1972" s="4"/>
      <c r="AC1972" s="4"/>
      <c r="AD1972" s="64"/>
      <c r="AE1972" s="64"/>
      <c r="AF1972" s="64"/>
      <c r="AG1972" s="64"/>
      <c r="AH1972" s="64"/>
      <c r="AI1972" s="64"/>
      <c r="AJ1972" s="64"/>
      <c r="AK1972" s="64"/>
      <c r="AL1972" s="64"/>
      <c r="AM1972" s="64"/>
      <c r="AN1972" s="64"/>
      <c r="AO1972" s="64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64"/>
      <c r="BB1972" s="64"/>
      <c r="BC1972" s="64"/>
      <c r="BD1972" s="64"/>
      <c r="BE1972" s="64"/>
      <c r="BF1972" s="64"/>
      <c r="BG1972" s="64"/>
      <c r="BH1972" s="64"/>
      <c r="BI1972" s="64"/>
      <c r="BJ1972" s="64"/>
      <c r="BK1972" s="64"/>
      <c r="BL1972" s="64"/>
      <c r="BM1972" s="64"/>
      <c r="BN1972" s="64"/>
      <c r="BO1972" s="64"/>
      <c r="BP1972" s="64"/>
      <c r="BQ1972" s="64"/>
      <c r="BR1972" s="64"/>
      <c r="BS1972" s="64"/>
      <c r="BT1972" s="64"/>
      <c r="BU1972" s="64"/>
      <c r="BV1972" s="64"/>
      <c r="BW1972" s="64"/>
      <c r="BX1972" s="64"/>
      <c r="BY1972" s="64"/>
      <c r="BZ1972" s="64"/>
      <c r="CA1972" s="64"/>
      <c r="CB1972" s="64"/>
      <c r="CC1972" s="64"/>
      <c r="CD1972" s="64"/>
      <c r="CE1972" s="64"/>
      <c r="CF1972" s="64"/>
      <c r="CG1972" s="64"/>
      <c r="CH1972" s="64"/>
      <c r="CI1972" s="64"/>
      <c r="CJ1972" s="64"/>
      <c r="CK1972" s="64"/>
      <c r="CL1972" s="64"/>
      <c r="CM1972" s="64"/>
      <c r="CN1972" s="64"/>
      <c r="CO1972" s="64"/>
      <c r="CP1972" s="64"/>
      <c r="CQ1972" s="64"/>
      <c r="CR1972" s="64"/>
      <c r="CS1972" s="64"/>
      <c r="CT1972" s="64"/>
      <c r="CU1972" s="64"/>
      <c r="CV1972" s="64"/>
      <c r="CW1972" s="64"/>
      <c r="CX1972" s="64"/>
      <c r="CY1972" s="64"/>
      <c r="CZ1972" s="64"/>
      <c r="DA1972" s="64"/>
      <c r="DB1972" s="64"/>
      <c r="DC1972" s="64"/>
      <c r="DD1972" s="64"/>
      <c r="DE1972" s="64"/>
      <c r="DF1972" s="64"/>
      <c r="DG1972" s="64"/>
      <c r="DH1972" s="64"/>
      <c r="DI1972" s="64"/>
      <c r="DJ1972" s="64"/>
      <c r="DK1972" s="64"/>
      <c r="DL1972" s="64"/>
      <c r="DM1972" s="64"/>
      <c r="DN1972" s="64"/>
      <c r="DO1972" s="64"/>
      <c r="DP1972" s="64"/>
      <c r="DQ1972" s="64"/>
      <c r="DR1972" s="64"/>
      <c r="DS1972" s="64"/>
      <c r="DT1972" s="64"/>
      <c r="DU1972" s="64"/>
      <c r="DV1972" s="64"/>
      <c r="DW1972" s="64"/>
      <c r="DX1972" s="64"/>
      <c r="DY1972" s="64"/>
      <c r="DZ1972" s="64"/>
      <c r="EA1972" s="64"/>
      <c r="EB1972" s="64"/>
      <c r="EC1972" s="64"/>
      <c r="ED1972" s="64"/>
      <c r="EE1972" s="64"/>
      <c r="EF1972" s="64"/>
      <c r="EG1972" s="64"/>
      <c r="EH1972" s="64"/>
      <c r="EI1972" s="64"/>
      <c r="EJ1972" s="64"/>
      <c r="EK1972" s="64"/>
      <c r="EL1972" s="64"/>
      <c r="EM1972" s="64"/>
      <c r="EN1972" s="64"/>
      <c r="EO1972" s="64"/>
      <c r="EP1972" s="64"/>
      <c r="EQ1972" s="64"/>
      <c r="ER1972" s="64"/>
      <c r="ES1972" s="64"/>
      <c r="ET1972" s="64"/>
      <c r="EU1972" s="64"/>
      <c r="EV1972" s="64"/>
      <c r="EW1972" s="64"/>
      <c r="EX1972" s="64"/>
      <c r="EY1972" s="64"/>
      <c r="EZ1972" s="64"/>
      <c r="FA1972" s="64"/>
      <c r="FB1972" s="64"/>
      <c r="FC1972" s="64"/>
      <c r="FD1972" s="64"/>
      <c r="FE1972" s="64"/>
      <c r="FF1972" s="64"/>
      <c r="FG1972" s="64"/>
      <c r="FH1972" s="64"/>
      <c r="FI1972" s="64"/>
      <c r="FJ1972" s="64"/>
      <c r="FK1972" s="64"/>
      <c r="FL1972" s="64"/>
      <c r="FM1972" s="64"/>
      <c r="FN1972" s="64"/>
      <c r="FO1972" s="64"/>
      <c r="FP1972" s="64"/>
      <c r="FQ1972" s="64"/>
      <c r="FR1972" s="64"/>
      <c r="FS1972" s="64"/>
      <c r="FT1972" s="64"/>
    </row>
    <row r="1973" spans="1:176" ht="15" x14ac:dyDescent="0.25">
      <c r="A1973" s="20">
        <f t="shared" si="458"/>
        <v>45726</v>
      </c>
      <c r="B1973" s="22">
        <f t="shared" ca="1" si="449"/>
        <v>1.321144408997301</v>
      </c>
      <c r="C1973" s="22">
        <f t="shared" ca="1" si="459"/>
        <v>0.97614444</v>
      </c>
      <c r="D1973" s="23">
        <f ca="1">IF(A1973&lt;$B$1,VLOOKUP(A1973,[1]DI!$A$4:$B$15000,2,FALSE),0)</f>
        <v>0.13150000000000001</v>
      </c>
      <c r="E1973" s="22">
        <f t="shared" ca="1" si="450"/>
        <v>4.9036999999999996E-4</v>
      </c>
      <c r="F1973" s="23">
        <f t="shared" si="451"/>
        <v>1.3</v>
      </c>
      <c r="G1973" s="24">
        <f t="shared" ca="1" si="452"/>
        <v>1.0006374810000001</v>
      </c>
      <c r="H1973" s="22">
        <f ca="1">TRUNC(PRODUCT(G$10:G1972),15)</f>
        <v>1.7787387087529101</v>
      </c>
      <c r="I1973" s="22">
        <f t="shared" ca="1" si="453"/>
        <v>1.5015535581434301</v>
      </c>
      <c r="J1973" s="22">
        <f t="shared" ca="1" si="454"/>
        <v>1.1845989100000001</v>
      </c>
      <c r="K1973" s="110">
        <f t="shared" ca="1" si="460"/>
        <v>0.34499996899730095</v>
      </c>
      <c r="L1973" s="115">
        <v>0</v>
      </c>
      <c r="M1973" s="67">
        <f>IF(L1973&gt;0,VLOOKUP(L1973,S$12:$AB$125,7),0)</f>
        <v>0</v>
      </c>
      <c r="N1973" s="2">
        <f t="shared" si="448"/>
        <v>0</v>
      </c>
      <c r="O1973" s="22">
        <f t="shared" ca="1" si="455"/>
        <v>0.34499996899730095</v>
      </c>
      <c r="P1973" s="25" t="str">
        <f t="shared" si="456"/>
        <v>A+J=</v>
      </c>
      <c r="Q1973" s="26">
        <f t="shared" si="457"/>
        <v>45306</v>
      </c>
      <c r="R1973" s="4"/>
      <c r="S1973" s="98"/>
      <c r="U1973" s="4"/>
      <c r="V1973" s="4"/>
      <c r="W1973" s="4"/>
      <c r="X1973" s="4"/>
      <c r="Y1973" s="4"/>
      <c r="Z1973" s="4"/>
      <c r="AA1973" s="4"/>
      <c r="AB1973" s="4"/>
      <c r="AC1973" s="4"/>
      <c r="AD1973" s="64"/>
      <c r="AE1973" s="64"/>
      <c r="AF1973" s="64"/>
      <c r="AG1973" s="64"/>
      <c r="AH1973" s="64"/>
      <c r="AI1973" s="64"/>
      <c r="AJ1973" s="64"/>
      <c r="AK1973" s="64"/>
      <c r="AL1973" s="64"/>
      <c r="AM1973" s="64"/>
      <c r="AN1973" s="64"/>
      <c r="AO1973" s="64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64"/>
      <c r="BB1973" s="64"/>
      <c r="BC1973" s="64"/>
      <c r="BD1973" s="64"/>
      <c r="BE1973" s="64"/>
      <c r="BF1973" s="64"/>
      <c r="BG1973" s="64"/>
      <c r="BH1973" s="64"/>
      <c r="BI1973" s="64"/>
      <c r="BJ1973" s="64"/>
      <c r="BK1973" s="64"/>
      <c r="BL1973" s="64"/>
      <c r="BM1973" s="64"/>
      <c r="BN1973" s="64"/>
      <c r="BO1973" s="64"/>
      <c r="BP1973" s="64"/>
      <c r="BQ1973" s="64"/>
      <c r="BR1973" s="64"/>
      <c r="BS1973" s="64"/>
      <c r="BT1973" s="64"/>
      <c r="BU1973" s="64"/>
      <c r="BV1973" s="64"/>
      <c r="BW1973" s="64"/>
      <c r="BX1973" s="64"/>
      <c r="BY1973" s="64"/>
      <c r="BZ1973" s="64"/>
      <c r="CA1973" s="64"/>
      <c r="CB1973" s="64"/>
      <c r="CC1973" s="64"/>
      <c r="CD1973" s="64"/>
      <c r="CE1973" s="64"/>
      <c r="CF1973" s="64"/>
      <c r="CG1973" s="64"/>
      <c r="CH1973" s="64"/>
      <c r="CI1973" s="64"/>
      <c r="CJ1973" s="64"/>
      <c r="CK1973" s="64"/>
      <c r="CL1973" s="64"/>
      <c r="CM1973" s="64"/>
      <c r="CN1973" s="64"/>
      <c r="CO1973" s="64"/>
      <c r="CP1973" s="64"/>
      <c r="CQ1973" s="64"/>
      <c r="CR1973" s="64"/>
      <c r="CS1973" s="64"/>
      <c r="CT1973" s="64"/>
      <c r="CU1973" s="64"/>
      <c r="CV1973" s="64"/>
      <c r="CW1973" s="64"/>
      <c r="CX1973" s="64"/>
      <c r="CY1973" s="64"/>
      <c r="CZ1973" s="64"/>
      <c r="DA1973" s="64"/>
      <c r="DB1973" s="64"/>
      <c r="DC1973" s="64"/>
      <c r="DD1973" s="64"/>
      <c r="DE1973" s="64"/>
      <c r="DF1973" s="64"/>
      <c r="DG1973" s="64"/>
      <c r="DH1973" s="64"/>
      <c r="DI1973" s="64"/>
      <c r="DJ1973" s="64"/>
      <c r="DK1973" s="64"/>
      <c r="DL1973" s="64"/>
      <c r="DM1973" s="64"/>
      <c r="DN1973" s="64"/>
      <c r="DO1973" s="64"/>
      <c r="DP1973" s="64"/>
      <c r="DQ1973" s="64"/>
      <c r="DR1973" s="64"/>
      <c r="DS1973" s="64"/>
      <c r="DT1973" s="64"/>
      <c r="DU1973" s="64"/>
      <c r="DV1973" s="64"/>
      <c r="DW1973" s="64"/>
      <c r="DX1973" s="64"/>
      <c r="DY1973" s="64"/>
      <c r="DZ1973" s="64"/>
      <c r="EA1973" s="64"/>
      <c r="EB1973" s="64"/>
      <c r="EC1973" s="64"/>
      <c r="ED1973" s="64"/>
      <c r="EE1973" s="64"/>
      <c r="EF1973" s="64"/>
      <c r="EG1973" s="64"/>
      <c r="EH1973" s="64"/>
      <c r="EI1973" s="64"/>
      <c r="EJ1973" s="64"/>
      <c r="EK1973" s="64"/>
      <c r="EL1973" s="64"/>
      <c r="EM1973" s="64"/>
      <c r="EN1973" s="64"/>
      <c r="EO1973" s="64"/>
      <c r="EP1973" s="64"/>
      <c r="EQ1973" s="64"/>
      <c r="ER1973" s="64"/>
      <c r="ES1973" s="64"/>
      <c r="ET1973" s="64"/>
      <c r="EU1973" s="64"/>
      <c r="EV1973" s="64"/>
      <c r="EW1973" s="64"/>
      <c r="EX1973" s="64"/>
      <c r="EY1973" s="64"/>
      <c r="EZ1973" s="64"/>
      <c r="FA1973" s="64"/>
      <c r="FB1973" s="64"/>
      <c r="FC1973" s="64"/>
      <c r="FD1973" s="64"/>
      <c r="FE1973" s="64"/>
      <c r="FF1973" s="64"/>
      <c r="FG1973" s="64"/>
      <c r="FH1973" s="64"/>
      <c r="FI1973" s="64"/>
      <c r="FJ1973" s="64"/>
      <c r="FK1973" s="64"/>
      <c r="FL1973" s="64"/>
      <c r="FM1973" s="64"/>
      <c r="FN1973" s="64"/>
      <c r="FO1973" s="64"/>
      <c r="FP1973" s="64"/>
      <c r="FQ1973" s="64"/>
      <c r="FR1973" s="64"/>
      <c r="FS1973" s="64"/>
      <c r="FT1973" s="64"/>
    </row>
    <row r="1974" spans="1:176" ht="15" x14ac:dyDescent="0.25">
      <c r="A1974" s="20">
        <f t="shared" si="458"/>
        <v>45727</v>
      </c>
      <c r="B1974" s="22">
        <f t="shared" ca="1" si="449"/>
        <v>1.3219866190103207</v>
      </c>
      <c r="C1974" s="22">
        <f t="shared" ca="1" si="459"/>
        <v>0.97614444</v>
      </c>
      <c r="D1974" s="23">
        <f ca="1">IF(A1974&lt;$B$1,VLOOKUP(A1974,[1]DI!$A$4:$B$15000,2,FALSE),0)</f>
        <v>0.13150000000000001</v>
      </c>
      <c r="E1974" s="22">
        <f t="shared" ca="1" si="450"/>
        <v>4.9036999999999996E-4</v>
      </c>
      <c r="F1974" s="23">
        <f t="shared" si="451"/>
        <v>1.3</v>
      </c>
      <c r="G1974" s="24">
        <f t="shared" ca="1" si="452"/>
        <v>1.0006374810000001</v>
      </c>
      <c r="H1974" s="22">
        <f ca="1">TRUNC(PRODUCT(G$10:G1973),15)</f>
        <v>1.7798726208837099</v>
      </c>
      <c r="I1974" s="22">
        <f t="shared" ca="1" si="453"/>
        <v>1.5015535581434301</v>
      </c>
      <c r="J1974" s="22">
        <f t="shared" ca="1" si="454"/>
        <v>1.18535407</v>
      </c>
      <c r="K1974" s="110">
        <f t="shared" ca="1" si="460"/>
        <v>0.34584217901032055</v>
      </c>
      <c r="L1974" s="115">
        <v>0</v>
      </c>
      <c r="M1974" s="67">
        <f>IF(L1974&gt;0,VLOOKUP(L1974,S$12:$AB$125,7),0)</f>
        <v>0</v>
      </c>
      <c r="N1974" s="2">
        <f t="shared" si="448"/>
        <v>0</v>
      </c>
      <c r="O1974" s="22">
        <f t="shared" ca="1" si="455"/>
        <v>0.34584217901032055</v>
      </c>
      <c r="P1974" s="25" t="str">
        <f t="shared" si="456"/>
        <v>A+J=</v>
      </c>
      <c r="Q1974" s="26">
        <f t="shared" si="457"/>
        <v>45306</v>
      </c>
      <c r="R1974" s="4"/>
      <c r="S1974" s="98"/>
      <c r="U1974" s="4"/>
      <c r="V1974" s="4"/>
      <c r="W1974" s="4"/>
      <c r="X1974" s="4"/>
      <c r="Y1974" s="4"/>
      <c r="Z1974" s="4"/>
      <c r="AA1974" s="4"/>
      <c r="AB1974" s="4"/>
      <c r="AC1974" s="4"/>
      <c r="AD1974" s="64"/>
      <c r="AE1974" s="64"/>
      <c r="AF1974" s="64"/>
      <c r="AG1974" s="64"/>
      <c r="AH1974" s="64"/>
      <c r="AI1974" s="64"/>
      <c r="AJ1974" s="64"/>
      <c r="AK1974" s="64"/>
      <c r="AL1974" s="64"/>
      <c r="AM1974" s="64"/>
      <c r="AN1974" s="64"/>
      <c r="AO1974" s="64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64"/>
      <c r="BB1974" s="64"/>
      <c r="BC1974" s="64"/>
      <c r="BD1974" s="64"/>
      <c r="BE1974" s="64"/>
      <c r="BF1974" s="64"/>
      <c r="BG1974" s="64"/>
      <c r="BH1974" s="64"/>
      <c r="BI1974" s="64"/>
      <c r="BJ1974" s="64"/>
      <c r="BK1974" s="64"/>
      <c r="BL1974" s="64"/>
      <c r="BM1974" s="64"/>
      <c r="BN1974" s="64"/>
      <c r="BO1974" s="64"/>
      <c r="BP1974" s="64"/>
      <c r="BQ1974" s="64"/>
      <c r="BR1974" s="64"/>
      <c r="BS1974" s="64"/>
      <c r="BT1974" s="64"/>
      <c r="BU1974" s="64"/>
      <c r="BV1974" s="64"/>
      <c r="BW1974" s="64"/>
      <c r="BX1974" s="64"/>
      <c r="BY1974" s="64"/>
      <c r="BZ1974" s="64"/>
      <c r="CA1974" s="64"/>
      <c r="CB1974" s="64"/>
      <c r="CC1974" s="64"/>
      <c r="CD1974" s="64"/>
      <c r="CE1974" s="64"/>
      <c r="CF1974" s="64"/>
      <c r="CG1974" s="64"/>
      <c r="CH1974" s="64"/>
      <c r="CI1974" s="64"/>
      <c r="CJ1974" s="64"/>
      <c r="CK1974" s="64"/>
      <c r="CL1974" s="64"/>
      <c r="CM1974" s="64"/>
      <c r="CN1974" s="64"/>
      <c r="CO1974" s="64"/>
      <c r="CP1974" s="64"/>
      <c r="CQ1974" s="64"/>
      <c r="CR1974" s="64"/>
      <c r="CS1974" s="64"/>
      <c r="CT1974" s="64"/>
      <c r="CU1974" s="64"/>
      <c r="CV1974" s="64"/>
      <c r="CW1974" s="64"/>
      <c r="CX1974" s="64"/>
      <c r="CY1974" s="64"/>
      <c r="CZ1974" s="64"/>
      <c r="DA1974" s="64"/>
      <c r="DB1974" s="64"/>
      <c r="DC1974" s="64"/>
      <c r="DD1974" s="64"/>
      <c r="DE1974" s="64"/>
      <c r="DF1974" s="64"/>
      <c r="DG1974" s="64"/>
      <c r="DH1974" s="64"/>
      <c r="DI1974" s="64"/>
      <c r="DJ1974" s="64"/>
      <c r="DK1974" s="64"/>
      <c r="DL1974" s="64"/>
      <c r="DM1974" s="64"/>
      <c r="DN1974" s="64"/>
      <c r="DO1974" s="64"/>
      <c r="DP1974" s="64"/>
      <c r="DQ1974" s="64"/>
      <c r="DR1974" s="64"/>
      <c r="DS1974" s="64"/>
      <c r="DT1974" s="64"/>
      <c r="DU1974" s="64"/>
      <c r="DV1974" s="64"/>
      <c r="DW1974" s="64"/>
      <c r="DX1974" s="64"/>
      <c r="DY1974" s="64"/>
      <c r="DZ1974" s="64"/>
      <c r="EA1974" s="64"/>
      <c r="EB1974" s="64"/>
      <c r="EC1974" s="64"/>
      <c r="ED1974" s="64"/>
      <c r="EE1974" s="64"/>
      <c r="EF1974" s="64"/>
      <c r="EG1974" s="64"/>
      <c r="EH1974" s="64"/>
      <c r="EI1974" s="64"/>
      <c r="EJ1974" s="64"/>
      <c r="EK1974" s="64"/>
      <c r="EL1974" s="64"/>
      <c r="EM1974" s="64"/>
      <c r="EN1974" s="64"/>
      <c r="EO1974" s="64"/>
      <c r="EP1974" s="64"/>
      <c r="EQ1974" s="64"/>
      <c r="ER1974" s="64"/>
      <c r="ES1974" s="64"/>
      <c r="ET1974" s="64"/>
      <c r="EU1974" s="64"/>
      <c r="EV1974" s="64"/>
      <c r="EW1974" s="64"/>
      <c r="EX1974" s="64"/>
      <c r="EY1974" s="64"/>
      <c r="EZ1974" s="64"/>
      <c r="FA1974" s="64"/>
      <c r="FB1974" s="64"/>
      <c r="FC1974" s="64"/>
      <c r="FD1974" s="64"/>
      <c r="FE1974" s="64"/>
      <c r="FF1974" s="64"/>
      <c r="FG1974" s="64"/>
      <c r="FH1974" s="64"/>
      <c r="FI1974" s="64"/>
      <c r="FJ1974" s="64"/>
      <c r="FK1974" s="64"/>
      <c r="FL1974" s="64"/>
      <c r="FM1974" s="64"/>
      <c r="FN1974" s="64"/>
      <c r="FO1974" s="64"/>
      <c r="FP1974" s="64"/>
      <c r="FQ1974" s="64"/>
      <c r="FR1974" s="64"/>
      <c r="FS1974" s="64"/>
      <c r="FT1974" s="64"/>
    </row>
    <row r="1975" spans="1:176" ht="15" x14ac:dyDescent="0.25">
      <c r="A1975" s="20">
        <f t="shared" si="458"/>
        <v>45728</v>
      </c>
      <c r="B1975" s="22">
        <f t="shared" ca="1" si="449"/>
        <v>1.3228293558023092</v>
      </c>
      <c r="C1975" s="22">
        <f t="shared" ca="1" si="459"/>
        <v>0.97614444</v>
      </c>
      <c r="D1975" s="23">
        <f ca="1">IF(A1975&lt;$B$1,VLOOKUP(A1975,[1]DI!$A$4:$B$15000,2,FALSE),0)</f>
        <v>0.13150000000000001</v>
      </c>
      <c r="E1975" s="22">
        <f t="shared" ca="1" si="450"/>
        <v>4.9036999999999996E-4</v>
      </c>
      <c r="F1975" s="23">
        <f t="shared" si="451"/>
        <v>1.3</v>
      </c>
      <c r="G1975" s="24">
        <f t="shared" ca="1" si="452"/>
        <v>1.0006374810000001</v>
      </c>
      <c r="H1975" s="22">
        <f ca="1">TRUNC(PRODUCT(G$10:G1974),15)</f>
        <v>1.7810072558619401</v>
      </c>
      <c r="I1975" s="22">
        <f t="shared" ca="1" si="453"/>
        <v>1.5015535581434301</v>
      </c>
      <c r="J1975" s="22">
        <f t="shared" ca="1" si="454"/>
        <v>1.18610971</v>
      </c>
      <c r="K1975" s="110">
        <f t="shared" ca="1" si="460"/>
        <v>0.34668491580230915</v>
      </c>
      <c r="L1975" s="115">
        <v>0</v>
      </c>
      <c r="M1975" s="67">
        <f>IF(L1975&gt;0,VLOOKUP(L1975,S$12:$AB$125,7),0)</f>
        <v>0</v>
      </c>
      <c r="N1975" s="2">
        <f t="shared" si="448"/>
        <v>0</v>
      </c>
      <c r="O1975" s="22">
        <f t="shared" ca="1" si="455"/>
        <v>0.34668491580230915</v>
      </c>
      <c r="P1975" s="25" t="str">
        <f t="shared" si="456"/>
        <v>A+J=</v>
      </c>
      <c r="Q1975" s="26">
        <f t="shared" si="457"/>
        <v>45306</v>
      </c>
      <c r="R1975" s="4"/>
      <c r="S1975" s="98"/>
      <c r="U1975" s="4"/>
      <c r="V1975" s="4"/>
      <c r="W1975" s="4"/>
      <c r="X1975" s="4"/>
      <c r="Y1975" s="4"/>
      <c r="Z1975" s="4"/>
      <c r="AA1975" s="4"/>
      <c r="AB1975" s="4"/>
      <c r="AC1975" s="4"/>
      <c r="AD1975" s="64"/>
      <c r="AE1975" s="64"/>
      <c r="AF1975" s="64"/>
      <c r="AG1975" s="64"/>
      <c r="AH1975" s="64"/>
      <c r="AI1975" s="64"/>
      <c r="AJ1975" s="64"/>
      <c r="AK1975" s="64"/>
      <c r="AL1975" s="64"/>
      <c r="AM1975" s="64"/>
      <c r="AN1975" s="64"/>
      <c r="AO1975" s="64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64"/>
      <c r="BB1975" s="64"/>
      <c r="BC1975" s="64"/>
      <c r="BD1975" s="64"/>
      <c r="BE1975" s="64"/>
      <c r="BF1975" s="64"/>
      <c r="BG1975" s="64"/>
      <c r="BH1975" s="64"/>
      <c r="BI1975" s="64"/>
      <c r="BJ1975" s="64"/>
      <c r="BK1975" s="64"/>
      <c r="BL1975" s="64"/>
      <c r="BM1975" s="64"/>
      <c r="BN1975" s="64"/>
      <c r="BO1975" s="64"/>
      <c r="BP1975" s="64"/>
      <c r="BQ1975" s="64"/>
      <c r="BR1975" s="64"/>
      <c r="BS1975" s="64"/>
      <c r="BT1975" s="64"/>
      <c r="BU1975" s="64"/>
      <c r="BV1975" s="64"/>
      <c r="BW1975" s="64"/>
      <c r="BX1975" s="64"/>
      <c r="BY1975" s="64"/>
      <c r="BZ1975" s="64"/>
      <c r="CA1975" s="64"/>
      <c r="CB1975" s="64"/>
      <c r="CC1975" s="64"/>
      <c r="CD1975" s="64"/>
      <c r="CE1975" s="64"/>
      <c r="CF1975" s="64"/>
      <c r="CG1975" s="64"/>
      <c r="CH1975" s="64"/>
      <c r="CI1975" s="64"/>
      <c r="CJ1975" s="64"/>
      <c r="CK1975" s="64"/>
      <c r="CL1975" s="64"/>
      <c r="CM1975" s="64"/>
      <c r="CN1975" s="64"/>
      <c r="CO1975" s="64"/>
      <c r="CP1975" s="64"/>
      <c r="CQ1975" s="64"/>
      <c r="CR1975" s="64"/>
      <c r="CS1975" s="64"/>
      <c r="CT1975" s="64"/>
      <c r="CU1975" s="64"/>
      <c r="CV1975" s="64"/>
      <c r="CW1975" s="64"/>
      <c r="CX1975" s="64"/>
      <c r="CY1975" s="64"/>
      <c r="CZ1975" s="64"/>
      <c r="DA1975" s="64"/>
      <c r="DB1975" s="64"/>
      <c r="DC1975" s="64"/>
      <c r="DD1975" s="64"/>
      <c r="DE1975" s="64"/>
      <c r="DF1975" s="64"/>
      <c r="DG1975" s="64"/>
      <c r="DH1975" s="64"/>
      <c r="DI1975" s="64"/>
      <c r="DJ1975" s="64"/>
      <c r="DK1975" s="64"/>
      <c r="DL1975" s="64"/>
      <c r="DM1975" s="64"/>
      <c r="DN1975" s="64"/>
      <c r="DO1975" s="64"/>
      <c r="DP1975" s="64"/>
      <c r="DQ1975" s="64"/>
      <c r="DR1975" s="64"/>
      <c r="DS1975" s="64"/>
      <c r="DT1975" s="64"/>
      <c r="DU1975" s="64"/>
      <c r="DV1975" s="64"/>
      <c r="DW1975" s="64"/>
      <c r="DX1975" s="64"/>
      <c r="DY1975" s="64"/>
      <c r="DZ1975" s="64"/>
      <c r="EA1975" s="64"/>
      <c r="EB1975" s="64"/>
      <c r="EC1975" s="64"/>
      <c r="ED1975" s="64"/>
      <c r="EE1975" s="64"/>
      <c r="EF1975" s="64"/>
      <c r="EG1975" s="64"/>
      <c r="EH1975" s="64"/>
      <c r="EI1975" s="64"/>
      <c r="EJ1975" s="64"/>
      <c r="EK1975" s="64"/>
      <c r="EL1975" s="64"/>
      <c r="EM1975" s="64"/>
      <c r="EN1975" s="64"/>
      <c r="EO1975" s="64"/>
      <c r="EP1975" s="64"/>
      <c r="EQ1975" s="64"/>
      <c r="ER1975" s="64"/>
      <c r="ES1975" s="64"/>
      <c r="ET1975" s="64"/>
      <c r="EU1975" s="64"/>
      <c r="EV1975" s="64"/>
      <c r="EW1975" s="64"/>
      <c r="EX1975" s="64"/>
      <c r="EY1975" s="64"/>
      <c r="EZ1975" s="64"/>
      <c r="FA1975" s="64"/>
      <c r="FB1975" s="64"/>
      <c r="FC1975" s="64"/>
      <c r="FD1975" s="64"/>
      <c r="FE1975" s="64"/>
      <c r="FF1975" s="64"/>
      <c r="FG1975" s="64"/>
      <c r="FH1975" s="64"/>
      <c r="FI1975" s="64"/>
      <c r="FJ1975" s="64"/>
      <c r="FK1975" s="64"/>
      <c r="FL1975" s="64"/>
      <c r="FM1975" s="64"/>
      <c r="FN1975" s="64"/>
      <c r="FO1975" s="64"/>
      <c r="FP1975" s="64"/>
      <c r="FQ1975" s="64"/>
      <c r="FR1975" s="64"/>
      <c r="FS1975" s="64"/>
      <c r="FT1975" s="64"/>
    </row>
    <row r="1976" spans="1:176" ht="15" x14ac:dyDescent="0.25">
      <c r="A1976" s="20">
        <f t="shared" si="458"/>
        <v>45729</v>
      </c>
      <c r="B1976" s="22">
        <f t="shared" ca="1" si="449"/>
        <v>1.3236726393732667</v>
      </c>
      <c r="C1976" s="22">
        <f t="shared" ca="1" si="459"/>
        <v>0.97614444</v>
      </c>
      <c r="D1976" s="23">
        <f ca="1">IF(A1976&lt;$B$1,VLOOKUP(A1976,[1]DI!$A$4:$B$15000,2,FALSE),0)</f>
        <v>0.13150000000000001</v>
      </c>
      <c r="E1976" s="22">
        <f t="shared" ca="1" si="450"/>
        <v>4.9036999999999996E-4</v>
      </c>
      <c r="F1976" s="23">
        <f t="shared" si="451"/>
        <v>1.3</v>
      </c>
      <c r="G1976" s="24">
        <f t="shared" ca="1" si="452"/>
        <v>1.0006374810000001</v>
      </c>
      <c r="H1976" s="22">
        <f ca="1">TRUNC(PRODUCT(G$10:G1975),15)</f>
        <v>1.78214261414842</v>
      </c>
      <c r="I1976" s="22">
        <f t="shared" ca="1" si="453"/>
        <v>1.5015535581434301</v>
      </c>
      <c r="J1976" s="22">
        <f t="shared" ca="1" si="454"/>
        <v>1.1868658299999999</v>
      </c>
      <c r="K1976" s="110">
        <f t="shared" ca="1" si="460"/>
        <v>0.34752819937326679</v>
      </c>
      <c r="L1976" s="115">
        <v>0</v>
      </c>
      <c r="M1976" s="67">
        <f>IF(L1976&gt;0,VLOOKUP(L1976,S$12:$AB$125,7),0)</f>
        <v>0</v>
      </c>
      <c r="N1976" s="2">
        <f t="shared" si="448"/>
        <v>0</v>
      </c>
      <c r="O1976" s="22">
        <f t="shared" ca="1" si="455"/>
        <v>0.34752819937326679</v>
      </c>
      <c r="P1976" s="25" t="str">
        <f t="shared" si="456"/>
        <v>A+J=</v>
      </c>
      <c r="Q1976" s="26">
        <f t="shared" si="457"/>
        <v>45306</v>
      </c>
      <c r="R1976" s="4"/>
      <c r="S1976" s="98"/>
      <c r="U1976" s="4"/>
      <c r="V1976" s="4"/>
      <c r="W1976" s="4"/>
      <c r="X1976" s="4"/>
      <c r="Y1976" s="4"/>
      <c r="Z1976" s="4"/>
      <c r="AA1976" s="4"/>
      <c r="AB1976" s="4"/>
      <c r="AC1976" s="4"/>
      <c r="AD1976" s="64"/>
      <c r="AE1976" s="64"/>
      <c r="AF1976" s="64"/>
      <c r="AG1976" s="64"/>
      <c r="AH1976" s="64"/>
      <c r="AI1976" s="64"/>
      <c r="AJ1976" s="64"/>
      <c r="AK1976" s="64"/>
      <c r="AL1976" s="64"/>
      <c r="AM1976" s="64"/>
      <c r="AN1976" s="64"/>
      <c r="AO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64"/>
      <c r="BB1976" s="64"/>
      <c r="BC1976" s="64"/>
      <c r="BD1976" s="64"/>
      <c r="BE1976" s="64"/>
      <c r="BF1976" s="64"/>
      <c r="BG1976" s="64"/>
      <c r="BH1976" s="64"/>
      <c r="BI1976" s="64"/>
      <c r="BJ1976" s="64"/>
      <c r="BK1976" s="64"/>
      <c r="BL1976" s="64"/>
      <c r="BM1976" s="64"/>
      <c r="BN1976" s="64"/>
      <c r="BO1976" s="64"/>
      <c r="BP1976" s="64"/>
      <c r="BQ1976" s="64"/>
      <c r="BR1976" s="64"/>
      <c r="BS1976" s="64"/>
      <c r="BT1976" s="64"/>
      <c r="BU1976" s="64"/>
      <c r="BV1976" s="64"/>
      <c r="BW1976" s="64"/>
      <c r="BX1976" s="64"/>
      <c r="BY1976" s="64"/>
      <c r="BZ1976" s="64"/>
      <c r="CA1976" s="64"/>
      <c r="CB1976" s="64"/>
      <c r="CC1976" s="64"/>
      <c r="CD1976" s="64"/>
      <c r="CE1976" s="64"/>
      <c r="CF1976" s="64"/>
      <c r="CG1976" s="64"/>
      <c r="CH1976" s="64"/>
      <c r="CI1976" s="64"/>
      <c r="CJ1976" s="64"/>
      <c r="CK1976" s="64"/>
      <c r="CL1976" s="64"/>
      <c r="CM1976" s="64"/>
      <c r="CN1976" s="64"/>
      <c r="CO1976" s="64"/>
      <c r="CP1976" s="64"/>
      <c r="CQ1976" s="64"/>
      <c r="CR1976" s="64"/>
      <c r="CS1976" s="64"/>
      <c r="CT1976" s="64"/>
      <c r="CU1976" s="64"/>
      <c r="CV1976" s="64"/>
      <c r="CW1976" s="64"/>
      <c r="CX1976" s="64"/>
      <c r="CY1976" s="64"/>
      <c r="CZ1976" s="64"/>
      <c r="DA1976" s="64"/>
      <c r="DB1976" s="64"/>
      <c r="DC1976" s="64"/>
      <c r="DD1976" s="64"/>
      <c r="DE1976" s="64"/>
      <c r="DF1976" s="64"/>
      <c r="DG1976" s="64"/>
      <c r="DH1976" s="64"/>
      <c r="DI1976" s="64"/>
      <c r="DJ1976" s="64"/>
      <c r="DK1976" s="64"/>
      <c r="DL1976" s="64"/>
      <c r="DM1976" s="64"/>
      <c r="DN1976" s="64"/>
      <c r="DO1976" s="64"/>
      <c r="DP1976" s="64"/>
      <c r="DQ1976" s="64"/>
      <c r="DR1976" s="64"/>
      <c r="DS1976" s="64"/>
      <c r="DT1976" s="64"/>
      <c r="DU1976" s="64"/>
      <c r="DV1976" s="64"/>
      <c r="DW1976" s="64"/>
      <c r="DX1976" s="64"/>
      <c r="DY1976" s="64"/>
      <c r="DZ1976" s="64"/>
      <c r="EA1976" s="64"/>
      <c r="EB1976" s="64"/>
      <c r="EC1976" s="64"/>
      <c r="ED1976" s="64"/>
      <c r="EE1976" s="64"/>
      <c r="EF1976" s="64"/>
      <c r="EG1976" s="64"/>
      <c r="EH1976" s="64"/>
      <c r="EI1976" s="64"/>
      <c r="EJ1976" s="64"/>
      <c r="EK1976" s="64"/>
      <c r="EL1976" s="64"/>
      <c r="EM1976" s="64"/>
      <c r="EN1976" s="64"/>
      <c r="EO1976" s="64"/>
      <c r="EP1976" s="64"/>
      <c r="EQ1976" s="64"/>
      <c r="ER1976" s="64"/>
      <c r="ES1976" s="64"/>
      <c r="ET1976" s="64"/>
      <c r="EU1976" s="64"/>
      <c r="EV1976" s="64"/>
      <c r="EW1976" s="64"/>
      <c r="EX1976" s="64"/>
      <c r="EY1976" s="64"/>
      <c r="EZ1976" s="64"/>
      <c r="FA1976" s="64"/>
      <c r="FB1976" s="64"/>
      <c r="FC1976" s="64"/>
      <c r="FD1976" s="64"/>
      <c r="FE1976" s="64"/>
      <c r="FF1976" s="64"/>
      <c r="FG1976" s="64"/>
      <c r="FH1976" s="64"/>
      <c r="FI1976" s="64"/>
      <c r="FJ1976" s="64"/>
      <c r="FK1976" s="64"/>
      <c r="FL1976" s="64"/>
      <c r="FM1976" s="64"/>
      <c r="FN1976" s="64"/>
      <c r="FO1976" s="64"/>
      <c r="FP1976" s="64"/>
      <c r="FQ1976" s="64"/>
      <c r="FR1976" s="64"/>
      <c r="FS1976" s="64"/>
      <c r="FT1976" s="64"/>
    </row>
    <row r="1977" spans="1:176" ht="15" x14ac:dyDescent="0.25">
      <c r="A1977" s="20">
        <f t="shared" si="458"/>
        <v>45730</v>
      </c>
      <c r="B1977" s="22">
        <f t="shared" ca="1" si="449"/>
        <v>1.324516461114422</v>
      </c>
      <c r="C1977" s="22">
        <f t="shared" ca="1" si="459"/>
        <v>0.97614444</v>
      </c>
      <c r="D1977" s="23">
        <f ca="1">IF(A1977&lt;$B$1,VLOOKUP(A1977,[1]DI!$A$4:$B$15000,2,FALSE),0)</f>
        <v>0.13150000000000001</v>
      </c>
      <c r="E1977" s="22">
        <f t="shared" ca="1" si="450"/>
        <v>4.9036999999999996E-4</v>
      </c>
      <c r="F1977" s="23">
        <f t="shared" si="451"/>
        <v>1.3</v>
      </c>
      <c r="G1977" s="24">
        <f t="shared" ca="1" si="452"/>
        <v>1.0006374810000001</v>
      </c>
      <c r="H1977" s="22">
        <f ca="1">TRUNC(PRODUCT(G$10:G1976),15)</f>
        <v>1.78327869620423</v>
      </c>
      <c r="I1977" s="22">
        <f t="shared" ca="1" si="453"/>
        <v>1.5015535581434301</v>
      </c>
      <c r="J1977" s="22">
        <f t="shared" ca="1" si="454"/>
        <v>1.1876224399999999</v>
      </c>
      <c r="K1977" s="110">
        <f t="shared" ca="1" si="460"/>
        <v>0.348372021114422</v>
      </c>
      <c r="L1977" s="115">
        <v>0</v>
      </c>
      <c r="M1977" s="67">
        <f>IF(L1977&gt;0,VLOOKUP(L1977,S$12:$AB$125,7),0)</f>
        <v>0</v>
      </c>
      <c r="N1977" s="2">
        <f t="shared" si="448"/>
        <v>0</v>
      </c>
      <c r="O1977" s="22">
        <f t="shared" ca="1" si="455"/>
        <v>0.348372021114422</v>
      </c>
      <c r="P1977" s="25" t="str">
        <f t="shared" si="456"/>
        <v>A+J=</v>
      </c>
      <c r="Q1977" s="26">
        <f t="shared" si="457"/>
        <v>45306</v>
      </c>
      <c r="R1977" s="4"/>
      <c r="S1977" s="98"/>
      <c r="U1977" s="4"/>
      <c r="V1977" s="4"/>
      <c r="W1977" s="4"/>
      <c r="X1977" s="4"/>
      <c r="Y1977" s="4"/>
      <c r="Z1977" s="4"/>
      <c r="AA1977" s="4"/>
      <c r="AB1977" s="4"/>
      <c r="AC1977" s="4"/>
      <c r="AD1977" s="64"/>
      <c r="AE1977" s="64"/>
      <c r="AF1977" s="64"/>
      <c r="AG1977" s="64"/>
      <c r="AH1977" s="64"/>
      <c r="AI1977" s="64"/>
      <c r="AJ1977" s="64"/>
      <c r="AK1977" s="64"/>
      <c r="AL1977" s="64"/>
      <c r="AM1977" s="64"/>
      <c r="AN1977" s="64"/>
      <c r="AO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64"/>
      <c r="BB1977" s="64"/>
      <c r="BC1977" s="64"/>
      <c r="BD1977" s="64"/>
      <c r="BE1977" s="64"/>
      <c r="BF1977" s="64"/>
      <c r="BG1977" s="64"/>
      <c r="BH1977" s="64"/>
      <c r="BI1977" s="64"/>
      <c r="BJ1977" s="64"/>
      <c r="BK1977" s="64"/>
      <c r="BL1977" s="64"/>
      <c r="BM1977" s="64"/>
      <c r="BN1977" s="64"/>
      <c r="BO1977" s="64"/>
      <c r="BP1977" s="64"/>
      <c r="BQ1977" s="64"/>
      <c r="BR1977" s="64"/>
      <c r="BS1977" s="64"/>
      <c r="BT1977" s="64"/>
      <c r="BU1977" s="64"/>
      <c r="BV1977" s="64"/>
      <c r="BW1977" s="64"/>
      <c r="BX1977" s="64"/>
      <c r="BY1977" s="64"/>
      <c r="BZ1977" s="64"/>
      <c r="CA1977" s="64"/>
      <c r="CB1977" s="64"/>
      <c r="CC1977" s="64"/>
      <c r="CD1977" s="64"/>
      <c r="CE1977" s="64"/>
      <c r="CF1977" s="64"/>
      <c r="CG1977" s="64"/>
      <c r="CH1977" s="64"/>
      <c r="CI1977" s="64"/>
      <c r="CJ1977" s="64"/>
      <c r="CK1977" s="64"/>
      <c r="CL1977" s="64"/>
      <c r="CM1977" s="64"/>
      <c r="CN1977" s="64"/>
      <c r="CO1977" s="64"/>
      <c r="CP1977" s="64"/>
      <c r="CQ1977" s="64"/>
      <c r="CR1977" s="64"/>
      <c r="CS1977" s="64"/>
      <c r="CT1977" s="64"/>
      <c r="CU1977" s="64"/>
      <c r="CV1977" s="64"/>
      <c r="CW1977" s="64"/>
      <c r="CX1977" s="64"/>
      <c r="CY1977" s="64"/>
      <c r="CZ1977" s="64"/>
      <c r="DA1977" s="64"/>
      <c r="DB1977" s="64"/>
      <c r="DC1977" s="64"/>
      <c r="DD1977" s="64"/>
      <c r="DE1977" s="64"/>
      <c r="DF1977" s="64"/>
      <c r="DG1977" s="64"/>
      <c r="DH1977" s="64"/>
      <c r="DI1977" s="64"/>
      <c r="DJ1977" s="64"/>
      <c r="DK1977" s="64"/>
      <c r="DL1977" s="64"/>
      <c r="DM1977" s="64"/>
      <c r="DN1977" s="64"/>
      <c r="DO1977" s="64"/>
      <c r="DP1977" s="64"/>
      <c r="DQ1977" s="64"/>
      <c r="DR1977" s="64"/>
      <c r="DS1977" s="64"/>
      <c r="DT1977" s="64"/>
      <c r="DU1977" s="64"/>
      <c r="DV1977" s="64"/>
      <c r="DW1977" s="64"/>
      <c r="DX1977" s="64"/>
      <c r="DY1977" s="64"/>
      <c r="DZ1977" s="64"/>
      <c r="EA1977" s="64"/>
      <c r="EB1977" s="64"/>
      <c r="EC1977" s="64"/>
      <c r="ED1977" s="64"/>
      <c r="EE1977" s="64"/>
      <c r="EF1977" s="64"/>
      <c r="EG1977" s="64"/>
      <c r="EH1977" s="64"/>
      <c r="EI1977" s="64"/>
      <c r="EJ1977" s="64"/>
      <c r="EK1977" s="64"/>
      <c r="EL1977" s="64"/>
      <c r="EM1977" s="64"/>
      <c r="EN1977" s="64"/>
      <c r="EO1977" s="64"/>
      <c r="EP1977" s="64"/>
      <c r="EQ1977" s="64"/>
      <c r="ER1977" s="64"/>
      <c r="ES1977" s="64"/>
      <c r="ET1977" s="64"/>
      <c r="EU1977" s="64"/>
      <c r="EV1977" s="64"/>
      <c r="EW1977" s="64"/>
      <c r="EX1977" s="64"/>
      <c r="EY1977" s="64"/>
      <c r="EZ1977" s="64"/>
      <c r="FA1977" s="64"/>
      <c r="FB1977" s="64"/>
      <c r="FC1977" s="64"/>
      <c r="FD1977" s="64"/>
      <c r="FE1977" s="64"/>
      <c r="FF1977" s="64"/>
      <c r="FG1977" s="64"/>
      <c r="FH1977" s="64"/>
      <c r="FI1977" s="64"/>
      <c r="FJ1977" s="64"/>
      <c r="FK1977" s="64"/>
      <c r="FL1977" s="64"/>
      <c r="FM1977" s="64"/>
      <c r="FN1977" s="64"/>
      <c r="FO1977" s="64"/>
      <c r="FP1977" s="64"/>
      <c r="FQ1977" s="64"/>
      <c r="FR1977" s="64"/>
      <c r="FS1977" s="64"/>
      <c r="FT1977" s="64"/>
    </row>
    <row r="1978" spans="1:176" ht="15" x14ac:dyDescent="0.25">
      <c r="A1978" s="20">
        <f t="shared" si="458"/>
        <v>45731</v>
      </c>
      <c r="B1978" s="22">
        <f t="shared" ca="1" si="449"/>
        <v>1.3253608082433177</v>
      </c>
      <c r="C1978" s="22">
        <f t="shared" ca="1" si="459"/>
        <v>0.97614444</v>
      </c>
      <c r="D1978" s="23">
        <f ca="1">IF(A1978&lt;$B$1,VLOOKUP(A1978,[1]DI!$A$4:$B$15000,2,FALSE),0)</f>
        <v>0</v>
      </c>
      <c r="E1978" s="22">
        <f t="shared" ca="1" si="450"/>
        <v>0</v>
      </c>
      <c r="F1978" s="23">
        <f t="shared" si="451"/>
        <v>1.3</v>
      </c>
      <c r="G1978" s="24">
        <f t="shared" ca="1" si="452"/>
        <v>1</v>
      </c>
      <c r="H1978" s="22">
        <f ca="1">TRUNC(PRODUCT(G$10:G1977),15)</f>
        <v>1.78441550249076</v>
      </c>
      <c r="I1978" s="22">
        <f t="shared" ca="1" si="453"/>
        <v>1.5015535581434301</v>
      </c>
      <c r="J1978" s="22">
        <f t="shared" ca="1" si="454"/>
        <v>1.18837952</v>
      </c>
      <c r="K1978" s="110">
        <f t="shared" ca="1" si="460"/>
        <v>0.3492163682433177</v>
      </c>
      <c r="L1978" s="115">
        <v>0</v>
      </c>
      <c r="M1978" s="67">
        <f>IF(L1978&gt;0,VLOOKUP(L1978,S$12:$AB$125,7),0)</f>
        <v>0</v>
      </c>
      <c r="N1978" s="2">
        <f t="shared" si="448"/>
        <v>0</v>
      </c>
      <c r="O1978" s="22">
        <f t="shared" ca="1" si="455"/>
        <v>0.3492163682433177</v>
      </c>
      <c r="P1978" s="25" t="str">
        <f t="shared" si="456"/>
        <v>A+J=</v>
      </c>
      <c r="Q1978" s="26">
        <f t="shared" si="457"/>
        <v>45306</v>
      </c>
      <c r="R1978" s="4"/>
      <c r="S1978" s="98"/>
      <c r="U1978" s="4"/>
      <c r="V1978" s="4"/>
      <c r="W1978" s="4"/>
      <c r="X1978" s="4"/>
      <c r="Y1978" s="4"/>
      <c r="Z1978" s="4"/>
      <c r="AA1978" s="4"/>
      <c r="AB1978" s="4"/>
      <c r="AC1978" s="4"/>
      <c r="AD1978" s="64"/>
      <c r="AE1978" s="64"/>
      <c r="AF1978" s="64"/>
      <c r="AG1978" s="64"/>
      <c r="AH1978" s="64"/>
      <c r="AI1978" s="64"/>
      <c r="AJ1978" s="64"/>
      <c r="AK1978" s="64"/>
      <c r="AL1978" s="64"/>
      <c r="AM1978" s="64"/>
      <c r="AN1978" s="64"/>
      <c r="AO1978" s="64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64"/>
      <c r="BB1978" s="64"/>
      <c r="BC1978" s="64"/>
      <c r="BD1978" s="64"/>
      <c r="BE1978" s="64"/>
      <c r="BF1978" s="64"/>
      <c r="BG1978" s="64"/>
      <c r="BH1978" s="64"/>
      <c r="BI1978" s="64"/>
      <c r="BJ1978" s="64"/>
      <c r="BK1978" s="64"/>
      <c r="BL1978" s="64"/>
      <c r="BM1978" s="64"/>
      <c r="BN1978" s="64"/>
      <c r="BO1978" s="64"/>
      <c r="BP1978" s="64"/>
      <c r="BQ1978" s="64"/>
      <c r="BR1978" s="64"/>
      <c r="BS1978" s="64"/>
      <c r="BT1978" s="64"/>
      <c r="BU1978" s="64"/>
      <c r="BV1978" s="64"/>
      <c r="BW1978" s="64"/>
      <c r="BX1978" s="64"/>
      <c r="BY1978" s="64"/>
      <c r="BZ1978" s="64"/>
      <c r="CA1978" s="64"/>
      <c r="CB1978" s="64"/>
      <c r="CC1978" s="64"/>
      <c r="CD1978" s="64"/>
      <c r="CE1978" s="64"/>
      <c r="CF1978" s="64"/>
      <c r="CG1978" s="64"/>
      <c r="CH1978" s="64"/>
      <c r="CI1978" s="64"/>
      <c r="CJ1978" s="64"/>
      <c r="CK1978" s="64"/>
      <c r="CL1978" s="64"/>
      <c r="CM1978" s="64"/>
      <c r="CN1978" s="64"/>
      <c r="CO1978" s="64"/>
      <c r="CP1978" s="64"/>
      <c r="CQ1978" s="64"/>
      <c r="CR1978" s="64"/>
      <c r="CS1978" s="64"/>
      <c r="CT1978" s="64"/>
      <c r="CU1978" s="64"/>
      <c r="CV1978" s="64"/>
      <c r="CW1978" s="64"/>
      <c r="CX1978" s="64"/>
      <c r="CY1978" s="64"/>
      <c r="CZ1978" s="64"/>
      <c r="DA1978" s="64"/>
      <c r="DB1978" s="64"/>
      <c r="DC1978" s="64"/>
      <c r="DD1978" s="64"/>
      <c r="DE1978" s="64"/>
      <c r="DF1978" s="64"/>
      <c r="DG1978" s="64"/>
      <c r="DH1978" s="64"/>
      <c r="DI1978" s="64"/>
      <c r="DJ1978" s="64"/>
      <c r="DK1978" s="64"/>
      <c r="DL1978" s="64"/>
      <c r="DM1978" s="64"/>
      <c r="DN1978" s="64"/>
      <c r="DO1978" s="64"/>
      <c r="DP1978" s="64"/>
      <c r="DQ1978" s="64"/>
      <c r="DR1978" s="64"/>
      <c r="DS1978" s="64"/>
      <c r="DT1978" s="64"/>
      <c r="DU1978" s="64"/>
      <c r="DV1978" s="64"/>
      <c r="DW1978" s="64"/>
      <c r="DX1978" s="64"/>
      <c r="DY1978" s="64"/>
      <c r="DZ1978" s="64"/>
      <c r="EA1978" s="64"/>
      <c r="EB1978" s="64"/>
      <c r="EC1978" s="64"/>
      <c r="ED1978" s="64"/>
      <c r="EE1978" s="64"/>
      <c r="EF1978" s="64"/>
      <c r="EG1978" s="64"/>
      <c r="EH1978" s="64"/>
      <c r="EI1978" s="64"/>
      <c r="EJ1978" s="64"/>
      <c r="EK1978" s="64"/>
      <c r="EL1978" s="64"/>
      <c r="EM1978" s="64"/>
      <c r="EN1978" s="64"/>
      <c r="EO1978" s="64"/>
      <c r="EP1978" s="64"/>
      <c r="EQ1978" s="64"/>
      <c r="ER1978" s="64"/>
      <c r="ES1978" s="64"/>
      <c r="ET1978" s="64"/>
      <c r="EU1978" s="64"/>
      <c r="EV1978" s="64"/>
      <c r="EW1978" s="64"/>
      <c r="EX1978" s="64"/>
      <c r="EY1978" s="64"/>
      <c r="EZ1978" s="64"/>
      <c r="FA1978" s="64"/>
      <c r="FB1978" s="64"/>
      <c r="FC1978" s="64"/>
      <c r="FD1978" s="64"/>
      <c r="FE1978" s="64"/>
      <c r="FF1978" s="64"/>
      <c r="FG1978" s="64"/>
      <c r="FH1978" s="64"/>
      <c r="FI1978" s="64"/>
      <c r="FJ1978" s="64"/>
      <c r="FK1978" s="64"/>
      <c r="FL1978" s="64"/>
      <c r="FM1978" s="64"/>
      <c r="FN1978" s="64"/>
      <c r="FO1978" s="64"/>
      <c r="FP1978" s="64"/>
      <c r="FQ1978" s="64"/>
      <c r="FR1978" s="64"/>
      <c r="FS1978" s="64"/>
      <c r="FT1978" s="64"/>
    </row>
    <row r="1979" spans="1:176" ht="15" x14ac:dyDescent="0.25">
      <c r="A1979" s="20">
        <f t="shared" si="458"/>
        <v>45732</v>
      </c>
      <c r="B1979" s="22">
        <f t="shared" ca="1" si="449"/>
        <v>1.3253608082433177</v>
      </c>
      <c r="C1979" s="22">
        <f t="shared" ca="1" si="459"/>
        <v>0.97614444</v>
      </c>
      <c r="D1979" s="23">
        <f ca="1">IF(A1979&lt;$B$1,VLOOKUP(A1979,[1]DI!$A$4:$B$15000,2,FALSE),0)</f>
        <v>0</v>
      </c>
      <c r="E1979" s="22">
        <f t="shared" ca="1" si="450"/>
        <v>0</v>
      </c>
      <c r="F1979" s="23">
        <f t="shared" si="451"/>
        <v>1.3</v>
      </c>
      <c r="G1979" s="24">
        <f t="shared" ca="1" si="452"/>
        <v>1</v>
      </c>
      <c r="H1979" s="22">
        <f ca="1">TRUNC(PRODUCT(G$10:G1978),15)</f>
        <v>1.78441550249076</v>
      </c>
      <c r="I1979" s="22">
        <f t="shared" ca="1" si="453"/>
        <v>1.5015535581434301</v>
      </c>
      <c r="J1979" s="22">
        <f t="shared" ca="1" si="454"/>
        <v>1.18837952</v>
      </c>
      <c r="K1979" s="110">
        <f t="shared" ca="1" si="460"/>
        <v>0.3492163682433177</v>
      </c>
      <c r="L1979" s="115">
        <v>0</v>
      </c>
      <c r="M1979" s="67">
        <f>IF(L1979&gt;0,VLOOKUP(L1979,S$12:$AB$125,7),0)</f>
        <v>0</v>
      </c>
      <c r="N1979" s="2">
        <f t="shared" si="448"/>
        <v>0</v>
      </c>
      <c r="O1979" s="22">
        <f t="shared" ca="1" si="455"/>
        <v>0.3492163682433177</v>
      </c>
      <c r="P1979" s="25" t="str">
        <f t="shared" si="456"/>
        <v>A+J=</v>
      </c>
      <c r="Q1979" s="26">
        <f t="shared" si="457"/>
        <v>45306</v>
      </c>
      <c r="R1979" s="4"/>
      <c r="S1979" s="98"/>
      <c r="U1979" s="4"/>
      <c r="V1979" s="4"/>
      <c r="W1979" s="4"/>
      <c r="X1979" s="4"/>
      <c r="Y1979" s="4"/>
      <c r="Z1979" s="4"/>
      <c r="AA1979" s="4"/>
      <c r="AB1979" s="4"/>
      <c r="AC1979" s="4"/>
      <c r="AD1979" s="64"/>
      <c r="AE1979" s="64"/>
      <c r="AF1979" s="64"/>
      <c r="AG1979" s="64"/>
      <c r="AH1979" s="64"/>
      <c r="AI1979" s="64"/>
      <c r="AJ1979" s="64"/>
      <c r="AK1979" s="64"/>
      <c r="AL1979" s="64"/>
      <c r="AM1979" s="64"/>
      <c r="AN1979" s="64"/>
      <c r="AO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64"/>
      <c r="BB1979" s="64"/>
      <c r="BC1979" s="64"/>
      <c r="BD1979" s="64"/>
      <c r="BE1979" s="64"/>
      <c r="BF1979" s="64"/>
      <c r="BG1979" s="64"/>
      <c r="BH1979" s="64"/>
      <c r="BI1979" s="64"/>
      <c r="BJ1979" s="64"/>
      <c r="BK1979" s="64"/>
      <c r="BL1979" s="64"/>
      <c r="BM1979" s="64"/>
      <c r="BN1979" s="64"/>
      <c r="BO1979" s="64"/>
      <c r="BP1979" s="64"/>
      <c r="BQ1979" s="64"/>
      <c r="BR1979" s="64"/>
      <c r="BS1979" s="64"/>
      <c r="BT1979" s="64"/>
      <c r="BU1979" s="64"/>
      <c r="BV1979" s="64"/>
      <c r="BW1979" s="64"/>
      <c r="BX1979" s="64"/>
      <c r="BY1979" s="64"/>
      <c r="BZ1979" s="64"/>
      <c r="CA1979" s="64"/>
      <c r="CB1979" s="64"/>
      <c r="CC1979" s="64"/>
      <c r="CD1979" s="64"/>
      <c r="CE1979" s="64"/>
      <c r="CF1979" s="64"/>
      <c r="CG1979" s="64"/>
      <c r="CH1979" s="64"/>
      <c r="CI1979" s="64"/>
      <c r="CJ1979" s="64"/>
      <c r="CK1979" s="64"/>
      <c r="CL1979" s="64"/>
      <c r="CM1979" s="64"/>
      <c r="CN1979" s="64"/>
      <c r="CO1979" s="64"/>
      <c r="CP1979" s="64"/>
      <c r="CQ1979" s="64"/>
      <c r="CR1979" s="64"/>
      <c r="CS1979" s="64"/>
      <c r="CT1979" s="64"/>
      <c r="CU1979" s="64"/>
      <c r="CV1979" s="64"/>
      <c r="CW1979" s="64"/>
      <c r="CX1979" s="64"/>
      <c r="CY1979" s="64"/>
      <c r="CZ1979" s="64"/>
      <c r="DA1979" s="64"/>
      <c r="DB1979" s="64"/>
      <c r="DC1979" s="64"/>
      <c r="DD1979" s="64"/>
      <c r="DE1979" s="64"/>
      <c r="DF1979" s="64"/>
      <c r="DG1979" s="64"/>
      <c r="DH1979" s="64"/>
      <c r="DI1979" s="64"/>
      <c r="DJ1979" s="64"/>
      <c r="DK1979" s="64"/>
      <c r="DL1979" s="64"/>
      <c r="DM1979" s="64"/>
      <c r="DN1979" s="64"/>
      <c r="DO1979" s="64"/>
      <c r="DP1979" s="64"/>
      <c r="DQ1979" s="64"/>
      <c r="DR1979" s="64"/>
      <c r="DS1979" s="64"/>
      <c r="DT1979" s="64"/>
      <c r="DU1979" s="64"/>
      <c r="DV1979" s="64"/>
      <c r="DW1979" s="64"/>
      <c r="DX1979" s="64"/>
      <c r="DY1979" s="64"/>
      <c r="DZ1979" s="64"/>
      <c r="EA1979" s="64"/>
      <c r="EB1979" s="64"/>
      <c r="EC1979" s="64"/>
      <c r="ED1979" s="64"/>
      <c r="EE1979" s="64"/>
      <c r="EF1979" s="64"/>
      <c r="EG1979" s="64"/>
      <c r="EH1979" s="64"/>
      <c r="EI1979" s="64"/>
      <c r="EJ1979" s="64"/>
      <c r="EK1979" s="64"/>
      <c r="EL1979" s="64"/>
      <c r="EM1979" s="64"/>
      <c r="EN1979" s="64"/>
      <c r="EO1979" s="64"/>
      <c r="EP1979" s="64"/>
      <c r="EQ1979" s="64"/>
      <c r="ER1979" s="64"/>
      <c r="ES1979" s="64"/>
      <c r="ET1979" s="64"/>
      <c r="EU1979" s="64"/>
      <c r="EV1979" s="64"/>
      <c r="EW1979" s="64"/>
      <c r="EX1979" s="64"/>
      <c r="EY1979" s="64"/>
      <c r="EZ1979" s="64"/>
      <c r="FA1979" s="64"/>
      <c r="FB1979" s="64"/>
      <c r="FC1979" s="64"/>
      <c r="FD1979" s="64"/>
      <c r="FE1979" s="64"/>
      <c r="FF1979" s="64"/>
      <c r="FG1979" s="64"/>
      <c r="FH1979" s="64"/>
      <c r="FI1979" s="64"/>
      <c r="FJ1979" s="64"/>
      <c r="FK1979" s="64"/>
      <c r="FL1979" s="64"/>
      <c r="FM1979" s="64"/>
      <c r="FN1979" s="64"/>
      <c r="FO1979" s="64"/>
      <c r="FP1979" s="64"/>
      <c r="FQ1979" s="64"/>
      <c r="FR1979" s="64"/>
      <c r="FS1979" s="64"/>
      <c r="FT1979" s="64"/>
    </row>
    <row r="1980" spans="1:176" ht="15" x14ac:dyDescent="0.25">
      <c r="A1980" s="20">
        <f t="shared" si="458"/>
        <v>45733</v>
      </c>
      <c r="B1980" s="22">
        <f t="shared" ca="1" si="449"/>
        <v>1.3253608082433177</v>
      </c>
      <c r="C1980" s="22">
        <f t="shared" ca="1" si="459"/>
        <v>0.97614444</v>
      </c>
      <c r="D1980" s="23">
        <f ca="1">IF(A1980&lt;$B$1,VLOOKUP(A1980,[1]DI!$A$4:$B$15000,2,FALSE),0)</f>
        <v>0.13150000000000001</v>
      </c>
      <c r="E1980" s="22">
        <f t="shared" ca="1" si="450"/>
        <v>4.9036999999999996E-4</v>
      </c>
      <c r="F1980" s="23">
        <f t="shared" si="451"/>
        <v>1.3</v>
      </c>
      <c r="G1980" s="24">
        <f t="shared" ca="1" si="452"/>
        <v>1.0006374810000001</v>
      </c>
      <c r="H1980" s="22">
        <f ca="1">TRUNC(PRODUCT(G$10:G1979),15)</f>
        <v>1.78441550249076</v>
      </c>
      <c r="I1980" s="22">
        <f t="shared" ca="1" si="453"/>
        <v>1.5015535581434301</v>
      </c>
      <c r="J1980" s="22">
        <f t="shared" ca="1" si="454"/>
        <v>1.18837952</v>
      </c>
      <c r="K1980" s="110">
        <f t="shared" ca="1" si="460"/>
        <v>0.3492163682433177</v>
      </c>
      <c r="L1980" s="115">
        <v>0</v>
      </c>
      <c r="M1980" s="67">
        <f>IF(L1980&gt;0,VLOOKUP(L1980,S$12:$AB$125,7),0)</f>
        <v>0</v>
      </c>
      <c r="N1980" s="2">
        <f t="shared" si="448"/>
        <v>0</v>
      </c>
      <c r="O1980" s="22">
        <f t="shared" ca="1" si="455"/>
        <v>0.3492163682433177</v>
      </c>
      <c r="P1980" s="25" t="str">
        <f t="shared" si="456"/>
        <v>A+J=</v>
      </c>
      <c r="Q1980" s="26">
        <f t="shared" si="457"/>
        <v>45306</v>
      </c>
      <c r="R1980" s="4"/>
      <c r="S1980" s="98"/>
      <c r="U1980" s="4"/>
      <c r="V1980" s="4"/>
      <c r="W1980" s="4"/>
      <c r="X1980" s="4"/>
      <c r="Y1980" s="4"/>
      <c r="Z1980" s="4"/>
      <c r="AA1980" s="4"/>
      <c r="AB1980" s="4"/>
      <c r="AC1980" s="4"/>
      <c r="AD1980" s="64"/>
      <c r="AE1980" s="64"/>
      <c r="AF1980" s="64"/>
      <c r="AG1980" s="64"/>
      <c r="AH1980" s="64"/>
      <c r="AI1980" s="64"/>
      <c r="AJ1980" s="64"/>
      <c r="AK1980" s="64"/>
      <c r="AL1980" s="64"/>
      <c r="AM1980" s="64"/>
      <c r="AN1980" s="64"/>
      <c r="AO1980" s="64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64"/>
      <c r="BB1980" s="64"/>
      <c r="BC1980" s="64"/>
      <c r="BD1980" s="64"/>
      <c r="BE1980" s="64"/>
      <c r="BF1980" s="64"/>
      <c r="BG1980" s="64"/>
      <c r="BH1980" s="64"/>
      <c r="BI1980" s="64"/>
      <c r="BJ1980" s="64"/>
      <c r="BK1980" s="64"/>
      <c r="BL1980" s="64"/>
      <c r="BM1980" s="64"/>
      <c r="BN1980" s="64"/>
      <c r="BO1980" s="64"/>
      <c r="BP1980" s="64"/>
      <c r="BQ1980" s="64"/>
      <c r="BR1980" s="64"/>
      <c r="BS1980" s="64"/>
      <c r="BT1980" s="64"/>
      <c r="BU1980" s="64"/>
      <c r="BV1980" s="64"/>
      <c r="BW1980" s="64"/>
      <c r="BX1980" s="64"/>
      <c r="BY1980" s="64"/>
      <c r="BZ1980" s="64"/>
      <c r="CA1980" s="64"/>
      <c r="CB1980" s="64"/>
      <c r="CC1980" s="64"/>
      <c r="CD1980" s="64"/>
      <c r="CE1980" s="64"/>
      <c r="CF1980" s="64"/>
      <c r="CG1980" s="64"/>
      <c r="CH1980" s="64"/>
      <c r="CI1980" s="64"/>
      <c r="CJ1980" s="64"/>
      <c r="CK1980" s="64"/>
      <c r="CL1980" s="64"/>
      <c r="CM1980" s="64"/>
      <c r="CN1980" s="64"/>
      <c r="CO1980" s="64"/>
      <c r="CP1980" s="64"/>
      <c r="CQ1980" s="64"/>
      <c r="CR1980" s="64"/>
      <c r="CS1980" s="64"/>
      <c r="CT1980" s="64"/>
      <c r="CU1980" s="64"/>
      <c r="CV1980" s="64"/>
      <c r="CW1980" s="64"/>
      <c r="CX1980" s="64"/>
      <c r="CY1980" s="64"/>
      <c r="CZ1980" s="64"/>
      <c r="DA1980" s="64"/>
      <c r="DB1980" s="64"/>
      <c r="DC1980" s="64"/>
      <c r="DD1980" s="64"/>
      <c r="DE1980" s="64"/>
      <c r="DF1980" s="64"/>
      <c r="DG1980" s="64"/>
      <c r="DH1980" s="64"/>
      <c r="DI1980" s="64"/>
      <c r="DJ1980" s="64"/>
      <c r="DK1980" s="64"/>
      <c r="DL1980" s="64"/>
      <c r="DM1980" s="64"/>
      <c r="DN1980" s="64"/>
      <c r="DO1980" s="64"/>
      <c r="DP1980" s="64"/>
      <c r="DQ1980" s="64"/>
      <c r="DR1980" s="64"/>
      <c r="DS1980" s="64"/>
      <c r="DT1980" s="64"/>
      <c r="DU1980" s="64"/>
      <c r="DV1980" s="64"/>
      <c r="DW1980" s="64"/>
      <c r="DX1980" s="64"/>
      <c r="DY1980" s="64"/>
      <c r="DZ1980" s="64"/>
      <c r="EA1980" s="64"/>
      <c r="EB1980" s="64"/>
      <c r="EC1980" s="64"/>
      <c r="ED1980" s="64"/>
      <c r="EE1980" s="64"/>
      <c r="EF1980" s="64"/>
      <c r="EG1980" s="64"/>
      <c r="EH1980" s="64"/>
      <c r="EI1980" s="64"/>
      <c r="EJ1980" s="64"/>
      <c r="EK1980" s="64"/>
      <c r="EL1980" s="64"/>
      <c r="EM1980" s="64"/>
      <c r="EN1980" s="64"/>
      <c r="EO1980" s="64"/>
      <c r="EP1980" s="64"/>
      <c r="EQ1980" s="64"/>
      <c r="ER1980" s="64"/>
      <c r="ES1980" s="64"/>
      <c r="ET1980" s="64"/>
      <c r="EU1980" s="64"/>
      <c r="EV1980" s="64"/>
      <c r="EW1980" s="64"/>
      <c r="EX1980" s="64"/>
      <c r="EY1980" s="64"/>
      <c r="EZ1980" s="64"/>
      <c r="FA1980" s="64"/>
      <c r="FB1980" s="64"/>
      <c r="FC1980" s="64"/>
      <c r="FD1980" s="64"/>
      <c r="FE1980" s="64"/>
      <c r="FF1980" s="64"/>
      <c r="FG1980" s="64"/>
      <c r="FH1980" s="64"/>
      <c r="FI1980" s="64"/>
      <c r="FJ1980" s="64"/>
      <c r="FK1980" s="64"/>
      <c r="FL1980" s="64"/>
      <c r="FM1980" s="64"/>
      <c r="FN1980" s="64"/>
      <c r="FO1980" s="64"/>
      <c r="FP1980" s="64"/>
      <c r="FQ1980" s="64"/>
      <c r="FR1980" s="64"/>
      <c r="FS1980" s="64"/>
      <c r="FT1980" s="64"/>
    </row>
    <row r="1981" spans="1:176" ht="15" x14ac:dyDescent="0.25">
      <c r="A1981" s="20">
        <f t="shared" si="458"/>
        <v>45734</v>
      </c>
      <c r="B1981" s="22">
        <f t="shared" ca="1" si="449"/>
        <v>1.3262056935424109</v>
      </c>
      <c r="C1981" s="22">
        <f t="shared" ca="1" si="459"/>
        <v>0.97614444</v>
      </c>
      <c r="D1981" s="23">
        <f ca="1">IF(A1981&lt;$B$1,VLOOKUP(A1981,[1]DI!$A$4:$B$15000,2,FALSE),0)</f>
        <v>0.13150000000000001</v>
      </c>
      <c r="E1981" s="22">
        <f t="shared" ca="1" si="450"/>
        <v>4.9036999999999996E-4</v>
      </c>
      <c r="F1981" s="23">
        <f t="shared" si="451"/>
        <v>1.3</v>
      </c>
      <c r="G1981" s="24">
        <f t="shared" ca="1" si="452"/>
        <v>1.0006374810000001</v>
      </c>
      <c r="H1981" s="22">
        <f ca="1">TRUNC(PRODUCT(G$10:G1980),15)</f>
        <v>1.7855530334697101</v>
      </c>
      <c r="I1981" s="22">
        <f t="shared" ca="1" si="453"/>
        <v>1.5015535581434301</v>
      </c>
      <c r="J1981" s="22">
        <f t="shared" ca="1" si="454"/>
        <v>1.18913709</v>
      </c>
      <c r="K1981" s="110">
        <f t="shared" ca="1" si="460"/>
        <v>0.35006125354241097</v>
      </c>
      <c r="L1981" s="115">
        <v>0</v>
      </c>
      <c r="M1981" s="67">
        <f>IF(L1981&gt;0,VLOOKUP(L1981,S$12:$AB$125,7),0)</f>
        <v>0</v>
      </c>
      <c r="N1981" s="2">
        <f t="shared" si="448"/>
        <v>0</v>
      </c>
      <c r="O1981" s="22">
        <f t="shared" ca="1" si="455"/>
        <v>0.35006125354241097</v>
      </c>
      <c r="P1981" s="25" t="str">
        <f t="shared" si="456"/>
        <v>A+J=</v>
      </c>
      <c r="Q1981" s="26">
        <f t="shared" si="457"/>
        <v>45306</v>
      </c>
      <c r="R1981" s="4"/>
      <c r="S1981" s="98"/>
      <c r="U1981" s="4"/>
      <c r="V1981" s="4"/>
      <c r="W1981" s="4"/>
      <c r="X1981" s="4"/>
      <c r="Y1981" s="4"/>
      <c r="Z1981" s="4"/>
      <c r="AA1981" s="4"/>
      <c r="AB1981" s="4"/>
      <c r="AC1981" s="4"/>
      <c r="AD1981" s="64"/>
      <c r="AE1981" s="64"/>
      <c r="AF1981" s="64"/>
      <c r="AG1981" s="64"/>
      <c r="AH1981" s="64"/>
      <c r="AI1981" s="64"/>
      <c r="AJ1981" s="64"/>
      <c r="AK1981" s="64"/>
      <c r="AL1981" s="64"/>
      <c r="AM1981" s="64"/>
      <c r="AN1981" s="64"/>
      <c r="AO1981" s="64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64"/>
      <c r="BB1981" s="64"/>
      <c r="BC1981" s="64"/>
      <c r="BD1981" s="64"/>
      <c r="BE1981" s="64"/>
      <c r="BF1981" s="64"/>
      <c r="BG1981" s="64"/>
      <c r="BH1981" s="64"/>
      <c r="BI1981" s="64"/>
      <c r="BJ1981" s="64"/>
      <c r="BK1981" s="64"/>
      <c r="BL1981" s="64"/>
      <c r="BM1981" s="64"/>
      <c r="BN1981" s="64"/>
      <c r="BO1981" s="64"/>
      <c r="BP1981" s="64"/>
      <c r="BQ1981" s="64"/>
      <c r="BR1981" s="64"/>
      <c r="BS1981" s="64"/>
      <c r="BT1981" s="64"/>
      <c r="BU1981" s="64"/>
      <c r="BV1981" s="64"/>
      <c r="BW1981" s="64"/>
      <c r="BX1981" s="64"/>
      <c r="BY1981" s="64"/>
      <c r="BZ1981" s="64"/>
      <c r="CA1981" s="64"/>
      <c r="CB1981" s="64"/>
      <c r="CC1981" s="64"/>
      <c r="CD1981" s="64"/>
      <c r="CE1981" s="64"/>
      <c r="CF1981" s="64"/>
      <c r="CG1981" s="64"/>
      <c r="CH1981" s="64"/>
      <c r="CI1981" s="64"/>
      <c r="CJ1981" s="64"/>
      <c r="CK1981" s="64"/>
      <c r="CL1981" s="64"/>
      <c r="CM1981" s="64"/>
      <c r="CN1981" s="64"/>
      <c r="CO1981" s="64"/>
      <c r="CP1981" s="64"/>
      <c r="CQ1981" s="64"/>
      <c r="CR1981" s="64"/>
      <c r="CS1981" s="64"/>
      <c r="CT1981" s="64"/>
      <c r="CU1981" s="64"/>
      <c r="CV1981" s="64"/>
      <c r="CW1981" s="64"/>
      <c r="CX1981" s="64"/>
      <c r="CY1981" s="64"/>
      <c r="CZ1981" s="64"/>
      <c r="DA1981" s="64"/>
      <c r="DB1981" s="64"/>
      <c r="DC1981" s="64"/>
      <c r="DD1981" s="64"/>
      <c r="DE1981" s="64"/>
      <c r="DF1981" s="64"/>
      <c r="DG1981" s="64"/>
      <c r="DH1981" s="64"/>
      <c r="DI1981" s="64"/>
      <c r="DJ1981" s="64"/>
      <c r="DK1981" s="64"/>
      <c r="DL1981" s="64"/>
      <c r="DM1981" s="64"/>
      <c r="DN1981" s="64"/>
      <c r="DO1981" s="64"/>
      <c r="DP1981" s="64"/>
      <c r="DQ1981" s="64"/>
      <c r="DR1981" s="64"/>
      <c r="DS1981" s="64"/>
      <c r="DT1981" s="64"/>
      <c r="DU1981" s="64"/>
      <c r="DV1981" s="64"/>
      <c r="DW1981" s="64"/>
      <c r="DX1981" s="64"/>
      <c r="DY1981" s="64"/>
      <c r="DZ1981" s="64"/>
      <c r="EA1981" s="64"/>
      <c r="EB1981" s="64"/>
      <c r="EC1981" s="64"/>
      <c r="ED1981" s="64"/>
      <c r="EE1981" s="64"/>
      <c r="EF1981" s="64"/>
      <c r="EG1981" s="64"/>
      <c r="EH1981" s="64"/>
      <c r="EI1981" s="64"/>
      <c r="EJ1981" s="64"/>
      <c r="EK1981" s="64"/>
      <c r="EL1981" s="64"/>
      <c r="EM1981" s="64"/>
      <c r="EN1981" s="64"/>
      <c r="EO1981" s="64"/>
      <c r="EP1981" s="64"/>
      <c r="EQ1981" s="64"/>
      <c r="ER1981" s="64"/>
      <c r="ES1981" s="64"/>
      <c r="ET1981" s="64"/>
      <c r="EU1981" s="64"/>
      <c r="EV1981" s="64"/>
      <c r="EW1981" s="64"/>
      <c r="EX1981" s="64"/>
      <c r="EY1981" s="64"/>
      <c r="EZ1981" s="64"/>
      <c r="FA1981" s="64"/>
      <c r="FB1981" s="64"/>
      <c r="FC1981" s="64"/>
      <c r="FD1981" s="64"/>
      <c r="FE1981" s="64"/>
      <c r="FF1981" s="64"/>
      <c r="FG1981" s="64"/>
      <c r="FH1981" s="64"/>
      <c r="FI1981" s="64"/>
      <c r="FJ1981" s="64"/>
      <c r="FK1981" s="64"/>
      <c r="FL1981" s="64"/>
      <c r="FM1981" s="64"/>
      <c r="FN1981" s="64"/>
      <c r="FO1981" s="64"/>
      <c r="FP1981" s="64"/>
      <c r="FQ1981" s="64"/>
      <c r="FR1981" s="64"/>
      <c r="FS1981" s="64"/>
      <c r="FT1981" s="64"/>
    </row>
    <row r="1982" spans="1:176" ht="15" x14ac:dyDescent="0.25">
      <c r="A1982" s="20">
        <f t="shared" si="458"/>
        <v>45735</v>
      </c>
      <c r="B1982" s="22">
        <f t="shared" ca="1" si="449"/>
        <v>1.3270511370117017</v>
      </c>
      <c r="C1982" s="22">
        <f t="shared" ca="1" si="459"/>
        <v>0.97614444</v>
      </c>
      <c r="D1982" s="23">
        <f ca="1">IF(A1982&lt;$B$1,VLOOKUP(A1982,[1]DI!$A$4:$B$15000,2,FALSE),0)</f>
        <v>0.13150000000000001</v>
      </c>
      <c r="E1982" s="22">
        <f t="shared" ca="1" si="450"/>
        <v>4.9036999999999996E-4</v>
      </c>
      <c r="F1982" s="23">
        <f t="shared" si="451"/>
        <v>1.3</v>
      </c>
      <c r="G1982" s="24">
        <f t="shared" ca="1" si="452"/>
        <v>1.0006374810000001</v>
      </c>
      <c r="H1982" s="22">
        <f ca="1">TRUNC(PRODUCT(G$10:G1981),15)</f>
        <v>1.78669128960303</v>
      </c>
      <c r="I1982" s="22">
        <f t="shared" ca="1" si="453"/>
        <v>1.5015535581434301</v>
      </c>
      <c r="J1982" s="22">
        <f t="shared" ca="1" si="454"/>
        <v>1.1898951499999999</v>
      </c>
      <c r="K1982" s="110">
        <f t="shared" ca="1" si="460"/>
        <v>0.35090669701170174</v>
      </c>
      <c r="L1982" s="115">
        <v>0</v>
      </c>
      <c r="M1982" s="67">
        <f>IF(L1982&gt;0,VLOOKUP(L1982,S$12:$AB$125,7),0)</f>
        <v>0</v>
      </c>
      <c r="N1982" s="2">
        <f t="shared" si="448"/>
        <v>0</v>
      </c>
      <c r="O1982" s="22">
        <f t="shared" ca="1" si="455"/>
        <v>0.35090669701170174</v>
      </c>
      <c r="P1982" s="25" t="str">
        <f t="shared" si="456"/>
        <v>A+J=</v>
      </c>
      <c r="Q1982" s="26">
        <f t="shared" si="457"/>
        <v>45306</v>
      </c>
      <c r="R1982" s="4"/>
      <c r="S1982" s="98"/>
      <c r="U1982" s="4"/>
      <c r="V1982" s="4"/>
      <c r="W1982" s="4"/>
      <c r="X1982" s="4"/>
      <c r="Y1982" s="4"/>
      <c r="Z1982" s="4"/>
      <c r="AA1982" s="4"/>
      <c r="AB1982" s="4"/>
      <c r="AC1982" s="4"/>
      <c r="AD1982" s="64"/>
      <c r="AE1982" s="64"/>
      <c r="AF1982" s="64"/>
      <c r="AG1982" s="64"/>
      <c r="AH1982" s="64"/>
      <c r="AI1982" s="64"/>
      <c r="AJ1982" s="64"/>
      <c r="AK1982" s="64"/>
      <c r="AL1982" s="64"/>
      <c r="AM1982" s="64"/>
      <c r="AN1982" s="64"/>
      <c r="AO1982" s="64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64"/>
      <c r="BB1982" s="64"/>
      <c r="BC1982" s="64"/>
      <c r="BD1982" s="64"/>
      <c r="BE1982" s="64"/>
      <c r="BF1982" s="64"/>
      <c r="BG1982" s="64"/>
      <c r="BH1982" s="64"/>
      <c r="BI1982" s="64"/>
      <c r="BJ1982" s="64"/>
      <c r="BK1982" s="64"/>
      <c r="BL1982" s="64"/>
      <c r="BM1982" s="64"/>
      <c r="BN1982" s="64"/>
      <c r="BO1982" s="64"/>
      <c r="BP1982" s="64"/>
      <c r="BQ1982" s="64"/>
      <c r="BR1982" s="64"/>
      <c r="BS1982" s="64"/>
      <c r="BT1982" s="64"/>
      <c r="BU1982" s="64"/>
      <c r="BV1982" s="64"/>
      <c r="BW1982" s="64"/>
      <c r="BX1982" s="64"/>
      <c r="BY1982" s="64"/>
      <c r="BZ1982" s="64"/>
      <c r="CA1982" s="64"/>
      <c r="CB1982" s="64"/>
      <c r="CC1982" s="64"/>
      <c r="CD1982" s="64"/>
      <c r="CE1982" s="64"/>
      <c r="CF1982" s="64"/>
      <c r="CG1982" s="64"/>
      <c r="CH1982" s="64"/>
      <c r="CI1982" s="64"/>
      <c r="CJ1982" s="64"/>
      <c r="CK1982" s="64"/>
      <c r="CL1982" s="64"/>
      <c r="CM1982" s="64"/>
      <c r="CN1982" s="64"/>
      <c r="CO1982" s="64"/>
      <c r="CP1982" s="64"/>
      <c r="CQ1982" s="64"/>
      <c r="CR1982" s="64"/>
      <c r="CS1982" s="64"/>
      <c r="CT1982" s="64"/>
      <c r="CU1982" s="64"/>
      <c r="CV1982" s="64"/>
      <c r="CW1982" s="64"/>
      <c r="CX1982" s="64"/>
      <c r="CY1982" s="64"/>
      <c r="CZ1982" s="64"/>
      <c r="DA1982" s="64"/>
      <c r="DB1982" s="64"/>
      <c r="DC1982" s="64"/>
      <c r="DD1982" s="64"/>
      <c r="DE1982" s="64"/>
      <c r="DF1982" s="64"/>
      <c r="DG1982" s="64"/>
      <c r="DH1982" s="64"/>
      <c r="DI1982" s="64"/>
      <c r="DJ1982" s="64"/>
      <c r="DK1982" s="64"/>
      <c r="DL1982" s="64"/>
      <c r="DM1982" s="64"/>
      <c r="DN1982" s="64"/>
      <c r="DO1982" s="64"/>
      <c r="DP1982" s="64"/>
      <c r="DQ1982" s="64"/>
      <c r="DR1982" s="64"/>
      <c r="DS1982" s="64"/>
      <c r="DT1982" s="64"/>
      <c r="DU1982" s="64"/>
      <c r="DV1982" s="64"/>
      <c r="DW1982" s="64"/>
      <c r="DX1982" s="64"/>
      <c r="DY1982" s="64"/>
      <c r="DZ1982" s="64"/>
      <c r="EA1982" s="64"/>
      <c r="EB1982" s="64"/>
      <c r="EC1982" s="64"/>
      <c r="ED1982" s="64"/>
      <c r="EE1982" s="64"/>
      <c r="EF1982" s="64"/>
      <c r="EG1982" s="64"/>
      <c r="EH1982" s="64"/>
      <c r="EI1982" s="64"/>
      <c r="EJ1982" s="64"/>
      <c r="EK1982" s="64"/>
      <c r="EL1982" s="64"/>
      <c r="EM1982" s="64"/>
      <c r="EN1982" s="64"/>
      <c r="EO1982" s="64"/>
      <c r="EP1982" s="64"/>
      <c r="EQ1982" s="64"/>
      <c r="ER1982" s="64"/>
      <c r="ES1982" s="64"/>
      <c r="ET1982" s="64"/>
      <c r="EU1982" s="64"/>
      <c r="EV1982" s="64"/>
      <c r="EW1982" s="64"/>
      <c r="EX1982" s="64"/>
      <c r="EY1982" s="64"/>
      <c r="EZ1982" s="64"/>
      <c r="FA1982" s="64"/>
      <c r="FB1982" s="64"/>
      <c r="FC1982" s="64"/>
      <c r="FD1982" s="64"/>
      <c r="FE1982" s="64"/>
      <c r="FF1982" s="64"/>
      <c r="FG1982" s="64"/>
      <c r="FH1982" s="64"/>
      <c r="FI1982" s="64"/>
      <c r="FJ1982" s="64"/>
      <c r="FK1982" s="64"/>
      <c r="FL1982" s="64"/>
      <c r="FM1982" s="64"/>
      <c r="FN1982" s="64"/>
      <c r="FO1982" s="64"/>
      <c r="FP1982" s="64"/>
      <c r="FQ1982" s="64"/>
      <c r="FR1982" s="64"/>
      <c r="FS1982" s="64"/>
      <c r="FT1982" s="64"/>
    </row>
    <row r="1983" spans="1:176" ht="15" x14ac:dyDescent="0.25">
      <c r="A1983" s="20">
        <f t="shared" si="458"/>
        <v>45736</v>
      </c>
      <c r="B1983" s="22">
        <f t="shared" ca="1" si="449"/>
        <v>1.3278970958687331</v>
      </c>
      <c r="C1983" s="22">
        <f t="shared" ca="1" si="459"/>
        <v>0.97614444</v>
      </c>
      <c r="D1983" s="23">
        <f ca="1">IF(A1983&lt;$B$1,VLOOKUP(A1983,[1]DI!$A$4:$B$15000,2,FALSE),0)</f>
        <v>0.14149999999999999</v>
      </c>
      <c r="E1983" s="22">
        <f t="shared" ca="1" si="450"/>
        <v>5.2530999999999997E-4</v>
      </c>
      <c r="F1983" s="23">
        <f t="shared" si="451"/>
        <v>1.3</v>
      </c>
      <c r="G1983" s="24">
        <f t="shared" ca="1" si="452"/>
        <v>1.000682903</v>
      </c>
      <c r="H1983" s="22">
        <f ca="1">TRUNC(PRODUCT(G$10:G1982),15)</f>
        <v>1.7878302713530201</v>
      </c>
      <c r="I1983" s="22">
        <f t="shared" ca="1" si="453"/>
        <v>1.5015535581434301</v>
      </c>
      <c r="J1983" s="22">
        <f t="shared" ca="1" si="454"/>
        <v>1.19065368</v>
      </c>
      <c r="K1983" s="110">
        <f t="shared" ca="1" si="460"/>
        <v>0.35175265586873306</v>
      </c>
      <c r="L1983" s="115">
        <v>0</v>
      </c>
      <c r="M1983" s="67">
        <f>IF(L1983&gt;0,VLOOKUP(L1983,S$12:$AB$125,7),0)</f>
        <v>0</v>
      </c>
      <c r="N1983" s="2">
        <f t="shared" si="448"/>
        <v>0</v>
      </c>
      <c r="O1983" s="22">
        <f t="shared" ca="1" si="455"/>
        <v>0.35175265586873306</v>
      </c>
      <c r="P1983" s="25" t="str">
        <f t="shared" si="456"/>
        <v>A+J=</v>
      </c>
      <c r="Q1983" s="26">
        <f t="shared" si="457"/>
        <v>45306</v>
      </c>
      <c r="R1983" s="4"/>
      <c r="S1983" s="98"/>
      <c r="U1983" s="4"/>
      <c r="V1983" s="4"/>
      <c r="W1983" s="4"/>
      <c r="X1983" s="4"/>
      <c r="Y1983" s="4"/>
      <c r="Z1983" s="4"/>
      <c r="AA1983" s="4"/>
      <c r="AB1983" s="4"/>
      <c r="AC1983" s="4"/>
      <c r="AD1983" s="64"/>
      <c r="AE1983" s="64"/>
      <c r="AF1983" s="64"/>
      <c r="AG1983" s="64"/>
      <c r="AH1983" s="64"/>
      <c r="AI1983" s="64"/>
      <c r="AJ1983" s="64"/>
      <c r="AK1983" s="64"/>
      <c r="AL1983" s="64"/>
      <c r="AM1983" s="64"/>
      <c r="AN1983" s="64"/>
      <c r="AO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64"/>
      <c r="BB1983" s="64"/>
      <c r="BC1983" s="64"/>
      <c r="BD1983" s="64"/>
      <c r="BE1983" s="64"/>
      <c r="BF1983" s="64"/>
      <c r="BG1983" s="64"/>
      <c r="BH1983" s="64"/>
      <c r="BI1983" s="64"/>
      <c r="BJ1983" s="64"/>
      <c r="BK1983" s="64"/>
      <c r="BL1983" s="64"/>
      <c r="BM1983" s="64"/>
      <c r="BN1983" s="64"/>
      <c r="BO1983" s="64"/>
      <c r="BP1983" s="64"/>
      <c r="BQ1983" s="64"/>
      <c r="BR1983" s="64"/>
      <c r="BS1983" s="64"/>
      <c r="BT1983" s="64"/>
      <c r="BU1983" s="64"/>
      <c r="BV1983" s="64"/>
      <c r="BW1983" s="64"/>
      <c r="BX1983" s="64"/>
      <c r="BY1983" s="64"/>
      <c r="BZ1983" s="64"/>
      <c r="CA1983" s="64"/>
      <c r="CB1983" s="64"/>
      <c r="CC1983" s="64"/>
      <c r="CD1983" s="64"/>
      <c r="CE1983" s="64"/>
      <c r="CF1983" s="64"/>
      <c r="CG1983" s="64"/>
      <c r="CH1983" s="64"/>
      <c r="CI1983" s="64"/>
      <c r="CJ1983" s="64"/>
      <c r="CK1983" s="64"/>
      <c r="CL1983" s="64"/>
      <c r="CM1983" s="64"/>
      <c r="CN1983" s="64"/>
      <c r="CO1983" s="64"/>
      <c r="CP1983" s="64"/>
      <c r="CQ1983" s="64"/>
      <c r="CR1983" s="64"/>
      <c r="CS1983" s="64"/>
      <c r="CT1983" s="64"/>
      <c r="CU1983" s="64"/>
      <c r="CV1983" s="64"/>
      <c r="CW1983" s="64"/>
      <c r="CX1983" s="64"/>
      <c r="CY1983" s="64"/>
      <c r="CZ1983" s="64"/>
      <c r="DA1983" s="64"/>
      <c r="DB1983" s="64"/>
      <c r="DC1983" s="64"/>
      <c r="DD1983" s="64"/>
      <c r="DE1983" s="64"/>
      <c r="DF1983" s="64"/>
      <c r="DG1983" s="64"/>
      <c r="DH1983" s="64"/>
      <c r="DI1983" s="64"/>
      <c r="DJ1983" s="64"/>
      <c r="DK1983" s="64"/>
      <c r="DL1983" s="64"/>
      <c r="DM1983" s="64"/>
      <c r="DN1983" s="64"/>
      <c r="DO1983" s="64"/>
      <c r="DP1983" s="64"/>
      <c r="DQ1983" s="64"/>
      <c r="DR1983" s="64"/>
      <c r="DS1983" s="64"/>
      <c r="DT1983" s="64"/>
      <c r="DU1983" s="64"/>
      <c r="DV1983" s="64"/>
      <c r="DW1983" s="64"/>
      <c r="DX1983" s="64"/>
      <c r="DY1983" s="64"/>
      <c r="DZ1983" s="64"/>
      <c r="EA1983" s="64"/>
      <c r="EB1983" s="64"/>
      <c r="EC1983" s="64"/>
      <c r="ED1983" s="64"/>
      <c r="EE1983" s="64"/>
      <c r="EF1983" s="64"/>
      <c r="EG1983" s="64"/>
      <c r="EH1983" s="64"/>
      <c r="EI1983" s="64"/>
      <c r="EJ1983" s="64"/>
      <c r="EK1983" s="64"/>
      <c r="EL1983" s="64"/>
      <c r="EM1983" s="64"/>
      <c r="EN1983" s="64"/>
      <c r="EO1983" s="64"/>
      <c r="EP1983" s="64"/>
      <c r="EQ1983" s="64"/>
      <c r="ER1983" s="64"/>
      <c r="ES1983" s="64"/>
      <c r="ET1983" s="64"/>
      <c r="EU1983" s="64"/>
      <c r="EV1983" s="64"/>
      <c r="EW1983" s="64"/>
      <c r="EX1983" s="64"/>
      <c r="EY1983" s="64"/>
      <c r="EZ1983" s="64"/>
      <c r="FA1983" s="64"/>
      <c r="FB1983" s="64"/>
      <c r="FC1983" s="64"/>
      <c r="FD1983" s="64"/>
      <c r="FE1983" s="64"/>
      <c r="FF1983" s="64"/>
      <c r="FG1983" s="64"/>
      <c r="FH1983" s="64"/>
      <c r="FI1983" s="64"/>
      <c r="FJ1983" s="64"/>
      <c r="FK1983" s="64"/>
      <c r="FL1983" s="64"/>
      <c r="FM1983" s="64"/>
      <c r="FN1983" s="64"/>
      <c r="FO1983" s="64"/>
      <c r="FP1983" s="64"/>
      <c r="FQ1983" s="64"/>
      <c r="FR1983" s="64"/>
      <c r="FS1983" s="64"/>
      <c r="FT1983" s="64"/>
    </row>
    <row r="1984" spans="1:176" ht="15" x14ac:dyDescent="0.25">
      <c r="A1984" s="20">
        <f t="shared" si="458"/>
        <v>45737</v>
      </c>
      <c r="B1984" s="22">
        <f t="shared" ca="1" si="449"/>
        <v>1.3288039266598055</v>
      </c>
      <c r="C1984" s="22">
        <f t="shared" ca="1" si="459"/>
        <v>0.97614444</v>
      </c>
      <c r="D1984" s="23">
        <f ca="1">IF(A1984&lt;$B$1,VLOOKUP(A1984,[1]DI!$A$4:$B$15000,2,FALSE),0)</f>
        <v>0.14149999999999999</v>
      </c>
      <c r="E1984" s="22">
        <f t="shared" ca="1" si="450"/>
        <v>5.2530999999999997E-4</v>
      </c>
      <c r="F1984" s="23">
        <f t="shared" si="451"/>
        <v>1.3</v>
      </c>
      <c r="G1984" s="24">
        <f t="shared" ca="1" si="452"/>
        <v>1.000682903</v>
      </c>
      <c r="H1984" s="22">
        <f ca="1">TRUNC(PRODUCT(G$10:G1983),15)</f>
        <v>1.7890511860088201</v>
      </c>
      <c r="I1984" s="22">
        <f t="shared" ca="1" si="453"/>
        <v>1.5015535581434301</v>
      </c>
      <c r="J1984" s="22">
        <f t="shared" ca="1" si="454"/>
        <v>1.1914667800000001</v>
      </c>
      <c r="K1984" s="110">
        <f t="shared" ca="1" si="460"/>
        <v>0.35265948665980545</v>
      </c>
      <c r="L1984" s="115">
        <v>0</v>
      </c>
      <c r="M1984" s="67">
        <f>IF(L1984&gt;0,VLOOKUP(L1984,S$12:$AB$125,7),0)</f>
        <v>0</v>
      </c>
      <c r="N1984" s="2">
        <f t="shared" si="448"/>
        <v>0</v>
      </c>
      <c r="O1984" s="22">
        <f t="shared" ca="1" si="455"/>
        <v>0.35265948665980545</v>
      </c>
      <c r="P1984" s="25" t="str">
        <f t="shared" si="456"/>
        <v>A+J=</v>
      </c>
      <c r="Q1984" s="26">
        <f t="shared" si="457"/>
        <v>45306</v>
      </c>
      <c r="R1984" s="4"/>
      <c r="S1984" s="98"/>
      <c r="U1984" s="4"/>
      <c r="V1984" s="4"/>
      <c r="W1984" s="4"/>
      <c r="X1984" s="4"/>
      <c r="Y1984" s="4"/>
      <c r="Z1984" s="4"/>
      <c r="AA1984" s="4"/>
      <c r="AB1984" s="4"/>
      <c r="AC1984" s="4"/>
      <c r="AD1984" s="64"/>
      <c r="AE1984" s="64"/>
      <c r="AF1984" s="64"/>
      <c r="AG1984" s="64"/>
      <c r="AH1984" s="64"/>
      <c r="AI1984" s="64"/>
      <c r="AJ1984" s="64"/>
      <c r="AK1984" s="64"/>
      <c r="AL1984" s="64"/>
      <c r="AM1984" s="64"/>
      <c r="AN1984" s="64"/>
      <c r="AO1984" s="64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64"/>
      <c r="BB1984" s="64"/>
      <c r="BC1984" s="64"/>
      <c r="BD1984" s="64"/>
      <c r="BE1984" s="64"/>
      <c r="BF1984" s="64"/>
      <c r="BG1984" s="64"/>
      <c r="BH1984" s="64"/>
      <c r="BI1984" s="64"/>
      <c r="BJ1984" s="64"/>
      <c r="BK1984" s="64"/>
      <c r="BL1984" s="64"/>
      <c r="BM1984" s="64"/>
      <c r="BN1984" s="64"/>
      <c r="BO1984" s="64"/>
      <c r="BP1984" s="64"/>
      <c r="BQ1984" s="64"/>
      <c r="BR1984" s="64"/>
      <c r="BS1984" s="64"/>
      <c r="BT1984" s="64"/>
      <c r="BU1984" s="64"/>
      <c r="BV1984" s="64"/>
      <c r="BW1984" s="64"/>
      <c r="BX1984" s="64"/>
      <c r="BY1984" s="64"/>
      <c r="BZ1984" s="64"/>
      <c r="CA1984" s="64"/>
      <c r="CB1984" s="64"/>
      <c r="CC1984" s="64"/>
      <c r="CD1984" s="64"/>
      <c r="CE1984" s="64"/>
      <c r="CF1984" s="64"/>
      <c r="CG1984" s="64"/>
      <c r="CH1984" s="64"/>
      <c r="CI1984" s="64"/>
      <c r="CJ1984" s="64"/>
      <c r="CK1984" s="64"/>
      <c r="CL1984" s="64"/>
      <c r="CM1984" s="64"/>
      <c r="CN1984" s="64"/>
      <c r="CO1984" s="64"/>
      <c r="CP1984" s="64"/>
      <c r="CQ1984" s="64"/>
      <c r="CR1984" s="64"/>
      <c r="CS1984" s="64"/>
      <c r="CT1984" s="64"/>
      <c r="CU1984" s="64"/>
      <c r="CV1984" s="64"/>
      <c r="CW1984" s="64"/>
      <c r="CX1984" s="64"/>
      <c r="CY1984" s="64"/>
      <c r="CZ1984" s="64"/>
      <c r="DA1984" s="64"/>
      <c r="DB1984" s="64"/>
      <c r="DC1984" s="64"/>
      <c r="DD1984" s="64"/>
      <c r="DE1984" s="64"/>
      <c r="DF1984" s="64"/>
      <c r="DG1984" s="64"/>
      <c r="DH1984" s="64"/>
      <c r="DI1984" s="64"/>
      <c r="DJ1984" s="64"/>
      <c r="DK1984" s="64"/>
      <c r="DL1984" s="64"/>
      <c r="DM1984" s="64"/>
      <c r="DN1984" s="64"/>
      <c r="DO1984" s="64"/>
      <c r="DP1984" s="64"/>
      <c r="DQ1984" s="64"/>
      <c r="DR1984" s="64"/>
      <c r="DS1984" s="64"/>
      <c r="DT1984" s="64"/>
      <c r="DU1984" s="64"/>
      <c r="DV1984" s="64"/>
      <c r="DW1984" s="64"/>
      <c r="DX1984" s="64"/>
      <c r="DY1984" s="64"/>
      <c r="DZ1984" s="64"/>
      <c r="EA1984" s="64"/>
      <c r="EB1984" s="64"/>
      <c r="EC1984" s="64"/>
      <c r="ED1984" s="64"/>
      <c r="EE1984" s="64"/>
      <c r="EF1984" s="64"/>
      <c r="EG1984" s="64"/>
      <c r="EH1984" s="64"/>
      <c r="EI1984" s="64"/>
      <c r="EJ1984" s="64"/>
      <c r="EK1984" s="64"/>
      <c r="EL1984" s="64"/>
      <c r="EM1984" s="64"/>
      <c r="EN1984" s="64"/>
      <c r="EO1984" s="64"/>
      <c r="EP1984" s="64"/>
      <c r="EQ1984" s="64"/>
      <c r="ER1984" s="64"/>
      <c r="ES1984" s="64"/>
      <c r="ET1984" s="64"/>
      <c r="EU1984" s="64"/>
      <c r="EV1984" s="64"/>
      <c r="EW1984" s="64"/>
      <c r="EX1984" s="64"/>
      <c r="EY1984" s="64"/>
      <c r="EZ1984" s="64"/>
      <c r="FA1984" s="64"/>
      <c r="FB1984" s="64"/>
      <c r="FC1984" s="64"/>
      <c r="FD1984" s="64"/>
      <c r="FE1984" s="64"/>
      <c r="FF1984" s="64"/>
      <c r="FG1984" s="64"/>
      <c r="FH1984" s="64"/>
      <c r="FI1984" s="64"/>
      <c r="FJ1984" s="64"/>
      <c r="FK1984" s="64"/>
      <c r="FL1984" s="64"/>
      <c r="FM1984" s="64"/>
      <c r="FN1984" s="64"/>
      <c r="FO1984" s="64"/>
      <c r="FP1984" s="64"/>
      <c r="FQ1984" s="64"/>
      <c r="FR1984" s="64"/>
      <c r="FS1984" s="64"/>
      <c r="FT1984" s="64"/>
    </row>
    <row r="1985" spans="1:176" ht="15" x14ac:dyDescent="0.25">
      <c r="A1985" s="20">
        <f t="shared" si="458"/>
        <v>45738</v>
      </c>
      <c r="B1985" s="22">
        <f t="shared" ca="1" si="449"/>
        <v>1.329711375359675</v>
      </c>
      <c r="C1985" s="22">
        <f t="shared" ca="1" si="459"/>
        <v>0.97614444</v>
      </c>
      <c r="D1985" s="23">
        <f ca="1">IF(A1985&lt;$B$1,VLOOKUP(A1985,[1]DI!$A$4:$B$15000,2,FALSE),0)</f>
        <v>0</v>
      </c>
      <c r="E1985" s="22">
        <f t="shared" ca="1" si="450"/>
        <v>0</v>
      </c>
      <c r="F1985" s="23">
        <f t="shared" si="451"/>
        <v>1.3</v>
      </c>
      <c r="G1985" s="24">
        <f t="shared" ca="1" si="452"/>
        <v>1</v>
      </c>
      <c r="H1985" s="22">
        <f ca="1">TRUNC(PRODUCT(G$10:G1984),15)</f>
        <v>1.7902729344309001</v>
      </c>
      <c r="I1985" s="22">
        <f t="shared" ca="1" si="453"/>
        <v>1.5015535581434301</v>
      </c>
      <c r="J1985" s="22">
        <f t="shared" ca="1" si="454"/>
        <v>1.19228044</v>
      </c>
      <c r="K1985" s="110">
        <f t="shared" ca="1" si="460"/>
        <v>0.35356693535967504</v>
      </c>
      <c r="L1985" s="115">
        <v>0</v>
      </c>
      <c r="M1985" s="67">
        <f>IF(L1985&gt;0,VLOOKUP(L1985,S$12:$AB$125,7),0)</f>
        <v>0</v>
      </c>
      <c r="N1985" s="2">
        <f t="shared" ref="N1985:N2048" si="461">IF(L1985&gt;0,TRUNC(M1985*C$448,8),0)</f>
        <v>0</v>
      </c>
      <c r="O1985" s="22">
        <f t="shared" ca="1" si="455"/>
        <v>0.35356693535967504</v>
      </c>
      <c r="P1985" s="25" t="str">
        <f t="shared" si="456"/>
        <v>A+J=</v>
      </c>
      <c r="Q1985" s="26">
        <f t="shared" si="457"/>
        <v>45306</v>
      </c>
      <c r="R1985" s="4"/>
      <c r="S1985" s="98"/>
      <c r="U1985" s="4"/>
      <c r="V1985" s="4"/>
      <c r="W1985" s="4"/>
      <c r="X1985" s="4"/>
      <c r="Y1985" s="4"/>
      <c r="Z1985" s="4"/>
      <c r="AA1985" s="4"/>
      <c r="AB1985" s="4"/>
      <c r="AC1985" s="4"/>
      <c r="AD1985" s="64"/>
      <c r="AE1985" s="64"/>
      <c r="AF1985" s="64"/>
      <c r="AG1985" s="64"/>
      <c r="AH1985" s="64"/>
      <c r="AI1985" s="64"/>
      <c r="AJ1985" s="64"/>
      <c r="AK1985" s="64"/>
      <c r="AL1985" s="64"/>
      <c r="AM1985" s="64"/>
      <c r="AN1985" s="64"/>
      <c r="AO1985" s="64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64"/>
      <c r="BB1985" s="64"/>
      <c r="BC1985" s="64"/>
      <c r="BD1985" s="64"/>
      <c r="BE1985" s="64"/>
      <c r="BF1985" s="64"/>
      <c r="BG1985" s="64"/>
      <c r="BH1985" s="64"/>
      <c r="BI1985" s="64"/>
      <c r="BJ1985" s="64"/>
      <c r="BK1985" s="64"/>
      <c r="BL1985" s="64"/>
      <c r="BM1985" s="64"/>
      <c r="BN1985" s="64"/>
      <c r="BO1985" s="64"/>
      <c r="BP1985" s="64"/>
      <c r="BQ1985" s="64"/>
      <c r="BR1985" s="64"/>
      <c r="BS1985" s="64"/>
      <c r="BT1985" s="64"/>
      <c r="BU1985" s="64"/>
      <c r="BV1985" s="64"/>
      <c r="BW1985" s="64"/>
      <c r="BX1985" s="64"/>
      <c r="BY1985" s="64"/>
      <c r="BZ1985" s="64"/>
      <c r="CA1985" s="64"/>
      <c r="CB1985" s="64"/>
      <c r="CC1985" s="64"/>
      <c r="CD1985" s="64"/>
      <c r="CE1985" s="64"/>
      <c r="CF1985" s="64"/>
      <c r="CG1985" s="64"/>
      <c r="CH1985" s="64"/>
      <c r="CI1985" s="64"/>
      <c r="CJ1985" s="64"/>
      <c r="CK1985" s="64"/>
      <c r="CL1985" s="64"/>
      <c r="CM1985" s="64"/>
      <c r="CN1985" s="64"/>
      <c r="CO1985" s="64"/>
      <c r="CP1985" s="64"/>
      <c r="CQ1985" s="64"/>
      <c r="CR1985" s="64"/>
      <c r="CS1985" s="64"/>
      <c r="CT1985" s="64"/>
      <c r="CU1985" s="64"/>
      <c r="CV1985" s="64"/>
      <c r="CW1985" s="64"/>
      <c r="CX1985" s="64"/>
      <c r="CY1985" s="64"/>
      <c r="CZ1985" s="64"/>
      <c r="DA1985" s="64"/>
      <c r="DB1985" s="64"/>
      <c r="DC1985" s="64"/>
      <c r="DD1985" s="64"/>
      <c r="DE1985" s="64"/>
      <c r="DF1985" s="64"/>
      <c r="DG1985" s="64"/>
      <c r="DH1985" s="64"/>
      <c r="DI1985" s="64"/>
      <c r="DJ1985" s="64"/>
      <c r="DK1985" s="64"/>
      <c r="DL1985" s="64"/>
      <c r="DM1985" s="64"/>
      <c r="DN1985" s="64"/>
      <c r="DO1985" s="64"/>
      <c r="DP1985" s="64"/>
      <c r="DQ1985" s="64"/>
      <c r="DR1985" s="64"/>
      <c r="DS1985" s="64"/>
      <c r="DT1985" s="64"/>
      <c r="DU1985" s="64"/>
      <c r="DV1985" s="64"/>
      <c r="DW1985" s="64"/>
      <c r="DX1985" s="64"/>
      <c r="DY1985" s="64"/>
      <c r="DZ1985" s="64"/>
      <c r="EA1985" s="64"/>
      <c r="EB1985" s="64"/>
      <c r="EC1985" s="64"/>
      <c r="ED1985" s="64"/>
      <c r="EE1985" s="64"/>
      <c r="EF1985" s="64"/>
      <c r="EG1985" s="64"/>
      <c r="EH1985" s="64"/>
      <c r="EI1985" s="64"/>
      <c r="EJ1985" s="64"/>
      <c r="EK1985" s="64"/>
      <c r="EL1985" s="64"/>
      <c r="EM1985" s="64"/>
      <c r="EN1985" s="64"/>
      <c r="EO1985" s="64"/>
      <c r="EP1985" s="64"/>
      <c r="EQ1985" s="64"/>
      <c r="ER1985" s="64"/>
      <c r="ES1985" s="64"/>
      <c r="ET1985" s="64"/>
      <c r="EU1985" s="64"/>
      <c r="EV1985" s="64"/>
      <c r="EW1985" s="64"/>
      <c r="EX1985" s="64"/>
      <c r="EY1985" s="64"/>
      <c r="EZ1985" s="64"/>
      <c r="FA1985" s="64"/>
      <c r="FB1985" s="64"/>
      <c r="FC1985" s="64"/>
      <c r="FD1985" s="64"/>
      <c r="FE1985" s="64"/>
      <c r="FF1985" s="64"/>
      <c r="FG1985" s="64"/>
      <c r="FH1985" s="64"/>
      <c r="FI1985" s="64"/>
      <c r="FJ1985" s="64"/>
      <c r="FK1985" s="64"/>
      <c r="FL1985" s="64"/>
      <c r="FM1985" s="64"/>
      <c r="FN1985" s="64"/>
      <c r="FO1985" s="64"/>
      <c r="FP1985" s="64"/>
      <c r="FQ1985" s="64"/>
      <c r="FR1985" s="64"/>
      <c r="FS1985" s="64"/>
      <c r="FT1985" s="64"/>
    </row>
    <row r="1986" spans="1:176" ht="15" x14ac:dyDescent="0.25">
      <c r="A1986" s="20">
        <f t="shared" si="458"/>
        <v>45739</v>
      </c>
      <c r="B1986" s="22">
        <f t="shared" ca="1" si="449"/>
        <v>1.329711375359675</v>
      </c>
      <c r="C1986" s="22">
        <f t="shared" ca="1" si="459"/>
        <v>0.97614444</v>
      </c>
      <c r="D1986" s="23">
        <f ca="1">IF(A1986&lt;$B$1,VLOOKUP(A1986,[1]DI!$A$4:$B$15000,2,FALSE),0)</f>
        <v>0</v>
      </c>
      <c r="E1986" s="22">
        <f t="shared" ca="1" si="450"/>
        <v>0</v>
      </c>
      <c r="F1986" s="23">
        <f t="shared" si="451"/>
        <v>1.3</v>
      </c>
      <c r="G1986" s="24">
        <f t="shared" ca="1" si="452"/>
        <v>1</v>
      </c>
      <c r="H1986" s="22">
        <f ca="1">TRUNC(PRODUCT(G$10:G1985),15)</f>
        <v>1.7902729344309001</v>
      </c>
      <c r="I1986" s="22">
        <f t="shared" ca="1" si="453"/>
        <v>1.5015535581434301</v>
      </c>
      <c r="J1986" s="22">
        <f t="shared" ca="1" si="454"/>
        <v>1.19228044</v>
      </c>
      <c r="K1986" s="110">
        <f t="shared" ca="1" si="460"/>
        <v>0.35356693535967504</v>
      </c>
      <c r="L1986" s="115">
        <v>0</v>
      </c>
      <c r="M1986" s="67">
        <f>IF(L1986&gt;0,VLOOKUP(L1986,S$12:$AB$125,7),0)</f>
        <v>0</v>
      </c>
      <c r="N1986" s="2">
        <f t="shared" si="461"/>
        <v>0</v>
      </c>
      <c r="O1986" s="22">
        <f t="shared" ca="1" si="455"/>
        <v>0.35356693535967504</v>
      </c>
      <c r="P1986" s="25" t="str">
        <f t="shared" si="456"/>
        <v>A+J=</v>
      </c>
      <c r="Q1986" s="26">
        <f t="shared" si="457"/>
        <v>45306</v>
      </c>
      <c r="R1986" s="4"/>
      <c r="S1986" s="98"/>
      <c r="U1986" s="4"/>
      <c r="V1986" s="4"/>
      <c r="W1986" s="4"/>
      <c r="X1986" s="4"/>
      <c r="Y1986" s="4"/>
      <c r="Z1986" s="4"/>
      <c r="AA1986" s="4"/>
      <c r="AB1986" s="4"/>
      <c r="AC1986" s="4"/>
      <c r="AD1986" s="64"/>
      <c r="AE1986" s="64"/>
      <c r="AF1986" s="64"/>
      <c r="AG1986" s="64"/>
      <c r="AH1986" s="64"/>
      <c r="AI1986" s="64"/>
      <c r="AJ1986" s="64"/>
      <c r="AK1986" s="64"/>
      <c r="AL1986" s="64"/>
      <c r="AM1986" s="64"/>
      <c r="AN1986" s="64"/>
      <c r="AO1986" s="64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64"/>
      <c r="BB1986" s="64"/>
      <c r="BC1986" s="64"/>
      <c r="BD1986" s="64"/>
      <c r="BE1986" s="64"/>
      <c r="BF1986" s="64"/>
      <c r="BG1986" s="64"/>
      <c r="BH1986" s="64"/>
      <c r="BI1986" s="64"/>
      <c r="BJ1986" s="64"/>
      <c r="BK1986" s="64"/>
      <c r="BL1986" s="64"/>
      <c r="BM1986" s="64"/>
      <c r="BN1986" s="64"/>
      <c r="BO1986" s="64"/>
      <c r="BP1986" s="64"/>
      <c r="BQ1986" s="64"/>
      <c r="BR1986" s="64"/>
      <c r="BS1986" s="64"/>
      <c r="BT1986" s="64"/>
      <c r="BU1986" s="64"/>
      <c r="BV1986" s="64"/>
      <c r="BW1986" s="64"/>
      <c r="BX1986" s="64"/>
      <c r="BY1986" s="64"/>
      <c r="BZ1986" s="64"/>
      <c r="CA1986" s="64"/>
      <c r="CB1986" s="64"/>
      <c r="CC1986" s="64"/>
      <c r="CD1986" s="64"/>
      <c r="CE1986" s="64"/>
      <c r="CF1986" s="64"/>
      <c r="CG1986" s="64"/>
      <c r="CH1986" s="64"/>
      <c r="CI1986" s="64"/>
      <c r="CJ1986" s="64"/>
      <c r="CK1986" s="64"/>
      <c r="CL1986" s="64"/>
      <c r="CM1986" s="64"/>
      <c r="CN1986" s="64"/>
      <c r="CO1986" s="64"/>
      <c r="CP1986" s="64"/>
      <c r="CQ1986" s="64"/>
      <c r="CR1986" s="64"/>
      <c r="CS1986" s="64"/>
      <c r="CT1986" s="64"/>
      <c r="CU1986" s="64"/>
      <c r="CV1986" s="64"/>
      <c r="CW1986" s="64"/>
      <c r="CX1986" s="64"/>
      <c r="CY1986" s="64"/>
      <c r="CZ1986" s="64"/>
      <c r="DA1986" s="64"/>
      <c r="DB1986" s="64"/>
      <c r="DC1986" s="64"/>
      <c r="DD1986" s="64"/>
      <c r="DE1986" s="64"/>
      <c r="DF1986" s="64"/>
      <c r="DG1986" s="64"/>
      <c r="DH1986" s="64"/>
      <c r="DI1986" s="64"/>
      <c r="DJ1986" s="64"/>
      <c r="DK1986" s="64"/>
      <c r="DL1986" s="64"/>
      <c r="DM1986" s="64"/>
      <c r="DN1986" s="64"/>
      <c r="DO1986" s="64"/>
      <c r="DP1986" s="64"/>
      <c r="DQ1986" s="64"/>
      <c r="DR1986" s="64"/>
      <c r="DS1986" s="64"/>
      <c r="DT1986" s="64"/>
      <c r="DU1986" s="64"/>
      <c r="DV1986" s="64"/>
      <c r="DW1986" s="64"/>
      <c r="DX1986" s="64"/>
      <c r="DY1986" s="64"/>
      <c r="DZ1986" s="64"/>
      <c r="EA1986" s="64"/>
      <c r="EB1986" s="64"/>
      <c r="EC1986" s="64"/>
      <c r="ED1986" s="64"/>
      <c r="EE1986" s="64"/>
      <c r="EF1986" s="64"/>
      <c r="EG1986" s="64"/>
      <c r="EH1986" s="64"/>
      <c r="EI1986" s="64"/>
      <c r="EJ1986" s="64"/>
      <c r="EK1986" s="64"/>
      <c r="EL1986" s="64"/>
      <c r="EM1986" s="64"/>
      <c r="EN1986" s="64"/>
      <c r="EO1986" s="64"/>
      <c r="EP1986" s="64"/>
      <c r="EQ1986" s="64"/>
      <c r="ER1986" s="64"/>
      <c r="ES1986" s="64"/>
      <c r="ET1986" s="64"/>
      <c r="EU1986" s="64"/>
      <c r="EV1986" s="64"/>
      <c r="EW1986" s="64"/>
      <c r="EX1986" s="64"/>
      <c r="EY1986" s="64"/>
      <c r="EZ1986" s="64"/>
      <c r="FA1986" s="64"/>
      <c r="FB1986" s="64"/>
      <c r="FC1986" s="64"/>
      <c r="FD1986" s="64"/>
      <c r="FE1986" s="64"/>
      <c r="FF1986" s="64"/>
      <c r="FG1986" s="64"/>
      <c r="FH1986" s="64"/>
      <c r="FI1986" s="64"/>
      <c r="FJ1986" s="64"/>
      <c r="FK1986" s="64"/>
      <c r="FL1986" s="64"/>
      <c r="FM1986" s="64"/>
      <c r="FN1986" s="64"/>
      <c r="FO1986" s="64"/>
      <c r="FP1986" s="64"/>
      <c r="FQ1986" s="64"/>
      <c r="FR1986" s="64"/>
      <c r="FS1986" s="64"/>
      <c r="FT1986" s="64"/>
    </row>
    <row r="1987" spans="1:176" ht="15" x14ac:dyDescent="0.25">
      <c r="A1987" s="20">
        <f t="shared" si="458"/>
        <v>45740</v>
      </c>
      <c r="B1987" s="22">
        <f t="shared" ca="1" si="449"/>
        <v>1.329711375359675</v>
      </c>
      <c r="C1987" s="22">
        <f t="shared" ca="1" si="459"/>
        <v>0.97614444</v>
      </c>
      <c r="D1987" s="23">
        <f ca="1">IF(A1987&lt;$B$1,VLOOKUP(A1987,[1]DI!$A$4:$B$15000,2,FALSE),0)</f>
        <v>0.14149999999999999</v>
      </c>
      <c r="E1987" s="22">
        <f t="shared" ca="1" si="450"/>
        <v>5.2530999999999997E-4</v>
      </c>
      <c r="F1987" s="23">
        <f t="shared" si="451"/>
        <v>1.3</v>
      </c>
      <c r="G1987" s="24">
        <f t="shared" ca="1" si="452"/>
        <v>1.000682903</v>
      </c>
      <c r="H1987" s="22">
        <f ca="1">TRUNC(PRODUCT(G$10:G1986),15)</f>
        <v>1.7902729344309001</v>
      </c>
      <c r="I1987" s="22">
        <f t="shared" ca="1" si="453"/>
        <v>1.5015535581434301</v>
      </c>
      <c r="J1987" s="22">
        <f t="shared" ca="1" si="454"/>
        <v>1.19228044</v>
      </c>
      <c r="K1987" s="110">
        <f t="shared" ca="1" si="460"/>
        <v>0.35356693535967504</v>
      </c>
      <c r="L1987" s="115">
        <v>0</v>
      </c>
      <c r="M1987" s="67">
        <f>IF(L1987&gt;0,VLOOKUP(L1987,S$12:$AB$125,7),0)</f>
        <v>0</v>
      </c>
      <c r="N1987" s="2">
        <f t="shared" si="461"/>
        <v>0</v>
      </c>
      <c r="O1987" s="22">
        <f t="shared" ca="1" si="455"/>
        <v>0.35356693535967504</v>
      </c>
      <c r="P1987" s="25" t="str">
        <f t="shared" si="456"/>
        <v>A+J=</v>
      </c>
      <c r="Q1987" s="26">
        <f t="shared" si="457"/>
        <v>45306</v>
      </c>
      <c r="R1987" s="4"/>
      <c r="S1987" s="98"/>
      <c r="U1987" s="4"/>
      <c r="V1987" s="4"/>
      <c r="W1987" s="4"/>
      <c r="X1987" s="4"/>
      <c r="Y1987" s="4"/>
      <c r="Z1987" s="4"/>
      <c r="AA1987" s="4"/>
      <c r="AB1987" s="4"/>
      <c r="AC1987" s="4"/>
      <c r="AD1987" s="64"/>
      <c r="AE1987" s="64"/>
      <c r="AF1987" s="64"/>
      <c r="AG1987" s="64"/>
      <c r="AH1987" s="64"/>
      <c r="AI1987" s="64"/>
      <c r="AJ1987" s="64"/>
      <c r="AK1987" s="64"/>
      <c r="AL1987" s="64"/>
      <c r="AM1987" s="64"/>
      <c r="AN1987" s="64"/>
      <c r="AO1987" s="64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64"/>
      <c r="BB1987" s="64"/>
      <c r="BC1987" s="64"/>
      <c r="BD1987" s="64"/>
      <c r="BE1987" s="64"/>
      <c r="BF1987" s="64"/>
      <c r="BG1987" s="64"/>
      <c r="BH1987" s="64"/>
      <c r="BI1987" s="64"/>
      <c r="BJ1987" s="64"/>
      <c r="BK1987" s="64"/>
      <c r="BL1987" s="64"/>
      <c r="BM1987" s="64"/>
      <c r="BN1987" s="64"/>
      <c r="BO1987" s="64"/>
      <c r="BP1987" s="64"/>
      <c r="BQ1987" s="64"/>
      <c r="BR1987" s="64"/>
      <c r="BS1987" s="64"/>
      <c r="BT1987" s="64"/>
      <c r="BU1987" s="64"/>
      <c r="BV1987" s="64"/>
      <c r="BW1987" s="64"/>
      <c r="BX1987" s="64"/>
      <c r="BY1987" s="64"/>
      <c r="BZ1987" s="64"/>
      <c r="CA1987" s="64"/>
      <c r="CB1987" s="64"/>
      <c r="CC1987" s="64"/>
      <c r="CD1987" s="64"/>
      <c r="CE1987" s="64"/>
      <c r="CF1987" s="64"/>
      <c r="CG1987" s="64"/>
      <c r="CH1987" s="64"/>
      <c r="CI1987" s="64"/>
      <c r="CJ1987" s="64"/>
      <c r="CK1987" s="64"/>
      <c r="CL1987" s="64"/>
      <c r="CM1987" s="64"/>
      <c r="CN1987" s="64"/>
      <c r="CO1987" s="64"/>
      <c r="CP1987" s="64"/>
      <c r="CQ1987" s="64"/>
      <c r="CR1987" s="64"/>
      <c r="CS1987" s="64"/>
      <c r="CT1987" s="64"/>
      <c r="CU1987" s="64"/>
      <c r="CV1987" s="64"/>
      <c r="CW1987" s="64"/>
      <c r="CX1987" s="64"/>
      <c r="CY1987" s="64"/>
      <c r="CZ1987" s="64"/>
      <c r="DA1987" s="64"/>
      <c r="DB1987" s="64"/>
      <c r="DC1987" s="64"/>
      <c r="DD1987" s="64"/>
      <c r="DE1987" s="64"/>
      <c r="DF1987" s="64"/>
      <c r="DG1987" s="64"/>
      <c r="DH1987" s="64"/>
      <c r="DI1987" s="64"/>
      <c r="DJ1987" s="64"/>
      <c r="DK1987" s="64"/>
      <c r="DL1987" s="64"/>
      <c r="DM1987" s="64"/>
      <c r="DN1987" s="64"/>
      <c r="DO1987" s="64"/>
      <c r="DP1987" s="64"/>
      <c r="DQ1987" s="64"/>
      <c r="DR1987" s="64"/>
      <c r="DS1987" s="64"/>
      <c r="DT1987" s="64"/>
      <c r="DU1987" s="64"/>
      <c r="DV1987" s="64"/>
      <c r="DW1987" s="64"/>
      <c r="DX1987" s="64"/>
      <c r="DY1987" s="64"/>
      <c r="DZ1987" s="64"/>
      <c r="EA1987" s="64"/>
      <c r="EB1987" s="64"/>
      <c r="EC1987" s="64"/>
      <c r="ED1987" s="64"/>
      <c r="EE1987" s="64"/>
      <c r="EF1987" s="64"/>
      <c r="EG1987" s="64"/>
      <c r="EH1987" s="64"/>
      <c r="EI1987" s="64"/>
      <c r="EJ1987" s="64"/>
      <c r="EK1987" s="64"/>
      <c r="EL1987" s="64"/>
      <c r="EM1987" s="64"/>
      <c r="EN1987" s="64"/>
      <c r="EO1987" s="64"/>
      <c r="EP1987" s="64"/>
      <c r="EQ1987" s="64"/>
      <c r="ER1987" s="64"/>
      <c r="ES1987" s="64"/>
      <c r="ET1987" s="64"/>
      <c r="EU1987" s="64"/>
      <c r="EV1987" s="64"/>
      <c r="EW1987" s="64"/>
      <c r="EX1987" s="64"/>
      <c r="EY1987" s="64"/>
      <c r="EZ1987" s="64"/>
      <c r="FA1987" s="64"/>
      <c r="FB1987" s="64"/>
      <c r="FC1987" s="64"/>
      <c r="FD1987" s="64"/>
      <c r="FE1987" s="64"/>
      <c r="FF1987" s="64"/>
      <c r="FG1987" s="64"/>
      <c r="FH1987" s="64"/>
      <c r="FI1987" s="64"/>
      <c r="FJ1987" s="64"/>
      <c r="FK1987" s="64"/>
      <c r="FL1987" s="64"/>
      <c r="FM1987" s="64"/>
      <c r="FN1987" s="64"/>
      <c r="FO1987" s="64"/>
      <c r="FP1987" s="64"/>
      <c r="FQ1987" s="64"/>
      <c r="FR1987" s="64"/>
      <c r="FS1987" s="64"/>
      <c r="FT1987" s="64"/>
    </row>
    <row r="1988" spans="1:176" ht="15" x14ac:dyDescent="0.25">
      <c r="A1988" s="20">
        <f t="shared" si="458"/>
        <v>45741</v>
      </c>
      <c r="B1988" s="22">
        <f t="shared" ref="B1988:B2051" ca="1" si="462">IF(A1988&lt;=TODAY(),C1988+K1988,IF(AND(A1988&gt;TODAY(),A1988&lt;=$B$1),IF(VLOOKUP(TODAY(),$A$10:$D$5000,4,FALSE)=0,"n.d",C1988+K1988),"n.d"))</f>
        <v>1.3306194305771133</v>
      </c>
      <c r="C1988" s="22">
        <f t="shared" ca="1" si="459"/>
        <v>0.97614444</v>
      </c>
      <c r="D1988" s="23">
        <f ca="1">IF(A1988&lt;$B$1,VLOOKUP(A1988,[1]DI!$A$4:$B$15000,2,FALSE),0)</f>
        <v>0.14149999999999999</v>
      </c>
      <c r="E1988" s="22">
        <f t="shared" ref="E1988:E2051" ca="1" si="463">ROUND((((1+D1988)^(1/252)-1)),8)</f>
        <v>5.2530999999999997E-4</v>
      </c>
      <c r="F1988" s="23">
        <f t="shared" ref="F1988:F2051" si="464">VLOOKUP(A1988,$Y$90:$Z$96,2)</f>
        <v>1.3</v>
      </c>
      <c r="G1988" s="24">
        <f t="shared" ref="G1988:G2051" ca="1" si="465">TRUNC((1+(E1988*F1988)),15)</f>
        <v>1.000682903</v>
      </c>
      <c r="H1988" s="22">
        <f ca="1">TRUNC(PRODUCT(G$10:G1987),15)</f>
        <v>1.79149551718864</v>
      </c>
      <c r="I1988" s="22">
        <f t="shared" ref="I1988:I2051" ca="1" si="466">IF(OR(L1987&gt;0,L1987="E"),H1987,I1987)</f>
        <v>1.5015535581434301</v>
      </c>
      <c r="J1988" s="22">
        <f t="shared" ref="J1988:J2051" ca="1" si="467">ROUND(TRUNC(H1988/I1988,15),8)</f>
        <v>1.1930946499999999</v>
      </c>
      <c r="K1988" s="110">
        <f t="shared" ca="1" si="460"/>
        <v>0.35447499057711329</v>
      </c>
      <c r="L1988" s="115">
        <v>0</v>
      </c>
      <c r="M1988" s="67">
        <f>IF(L1988&gt;0,VLOOKUP(L1988,S$12:$AB$125,7),0)</f>
        <v>0</v>
      </c>
      <c r="N1988" s="2">
        <f t="shared" si="461"/>
        <v>0</v>
      </c>
      <c r="O1988" s="22">
        <f t="shared" ref="O1988:O2051" ca="1" si="468">(K1988+N1988)</f>
        <v>0.35447499057711329</v>
      </c>
      <c r="P1988" s="25" t="str">
        <f t="shared" ref="P1988:P2051" si="469">IF(L1987&gt;0,VLOOKUP(A1987,$T$12:$AC$125,9),P1987)</f>
        <v>A+J=</v>
      </c>
      <c r="Q1988" s="26">
        <f t="shared" ref="Q1988:Q2051" si="470">IF(L1987&gt;0,VLOOKUP(A1987,$T$12:$AC$125,10),Q1987)</f>
        <v>45306</v>
      </c>
      <c r="R1988" s="4"/>
      <c r="S1988" s="98"/>
      <c r="U1988" s="4"/>
      <c r="V1988" s="4"/>
      <c r="W1988" s="4"/>
      <c r="X1988" s="4"/>
      <c r="Y1988" s="4"/>
      <c r="Z1988" s="4"/>
      <c r="AA1988" s="4"/>
      <c r="AB1988" s="4"/>
      <c r="AC1988" s="4"/>
      <c r="AD1988" s="64"/>
      <c r="AE1988" s="64"/>
      <c r="AF1988" s="64"/>
      <c r="AG1988" s="64"/>
      <c r="AH1988" s="64"/>
      <c r="AI1988" s="64"/>
      <c r="AJ1988" s="64"/>
      <c r="AK1988" s="64"/>
      <c r="AL1988" s="64"/>
      <c r="AM1988" s="64"/>
      <c r="AN1988" s="64"/>
      <c r="AO1988" s="64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64"/>
      <c r="BB1988" s="64"/>
      <c r="BC1988" s="64"/>
      <c r="BD1988" s="64"/>
      <c r="BE1988" s="64"/>
      <c r="BF1988" s="64"/>
      <c r="BG1988" s="64"/>
      <c r="BH1988" s="64"/>
      <c r="BI1988" s="64"/>
      <c r="BJ1988" s="64"/>
      <c r="BK1988" s="64"/>
      <c r="BL1988" s="64"/>
      <c r="BM1988" s="64"/>
      <c r="BN1988" s="64"/>
      <c r="BO1988" s="64"/>
      <c r="BP1988" s="64"/>
      <c r="BQ1988" s="64"/>
      <c r="BR1988" s="64"/>
      <c r="BS1988" s="64"/>
      <c r="BT1988" s="64"/>
      <c r="BU1988" s="64"/>
      <c r="BV1988" s="64"/>
      <c r="BW1988" s="64"/>
      <c r="BX1988" s="64"/>
      <c r="BY1988" s="64"/>
      <c r="BZ1988" s="64"/>
      <c r="CA1988" s="64"/>
      <c r="CB1988" s="64"/>
      <c r="CC1988" s="64"/>
      <c r="CD1988" s="64"/>
      <c r="CE1988" s="64"/>
      <c r="CF1988" s="64"/>
      <c r="CG1988" s="64"/>
      <c r="CH1988" s="64"/>
      <c r="CI1988" s="64"/>
      <c r="CJ1988" s="64"/>
      <c r="CK1988" s="64"/>
      <c r="CL1988" s="64"/>
      <c r="CM1988" s="64"/>
      <c r="CN1988" s="64"/>
      <c r="CO1988" s="64"/>
      <c r="CP1988" s="64"/>
      <c r="CQ1988" s="64"/>
      <c r="CR1988" s="64"/>
      <c r="CS1988" s="64"/>
      <c r="CT1988" s="64"/>
      <c r="CU1988" s="64"/>
      <c r="CV1988" s="64"/>
      <c r="CW1988" s="64"/>
      <c r="CX1988" s="64"/>
      <c r="CY1988" s="64"/>
      <c r="CZ1988" s="64"/>
      <c r="DA1988" s="64"/>
      <c r="DB1988" s="64"/>
      <c r="DC1988" s="64"/>
      <c r="DD1988" s="64"/>
      <c r="DE1988" s="64"/>
      <c r="DF1988" s="64"/>
      <c r="DG1988" s="64"/>
      <c r="DH1988" s="64"/>
      <c r="DI1988" s="64"/>
      <c r="DJ1988" s="64"/>
      <c r="DK1988" s="64"/>
      <c r="DL1988" s="64"/>
      <c r="DM1988" s="64"/>
      <c r="DN1988" s="64"/>
      <c r="DO1988" s="64"/>
      <c r="DP1988" s="64"/>
      <c r="DQ1988" s="64"/>
      <c r="DR1988" s="64"/>
      <c r="DS1988" s="64"/>
      <c r="DT1988" s="64"/>
      <c r="DU1988" s="64"/>
      <c r="DV1988" s="64"/>
      <c r="DW1988" s="64"/>
      <c r="DX1988" s="64"/>
      <c r="DY1988" s="64"/>
      <c r="DZ1988" s="64"/>
      <c r="EA1988" s="64"/>
      <c r="EB1988" s="64"/>
      <c r="EC1988" s="64"/>
      <c r="ED1988" s="64"/>
      <c r="EE1988" s="64"/>
      <c r="EF1988" s="64"/>
      <c r="EG1988" s="64"/>
      <c r="EH1988" s="64"/>
      <c r="EI1988" s="64"/>
      <c r="EJ1988" s="64"/>
      <c r="EK1988" s="64"/>
      <c r="EL1988" s="64"/>
      <c r="EM1988" s="64"/>
      <c r="EN1988" s="64"/>
      <c r="EO1988" s="64"/>
      <c r="EP1988" s="64"/>
      <c r="EQ1988" s="64"/>
      <c r="ER1988" s="64"/>
      <c r="ES1988" s="64"/>
      <c r="ET1988" s="64"/>
      <c r="EU1988" s="64"/>
      <c r="EV1988" s="64"/>
      <c r="EW1988" s="64"/>
      <c r="EX1988" s="64"/>
      <c r="EY1988" s="64"/>
      <c r="EZ1988" s="64"/>
      <c r="FA1988" s="64"/>
      <c r="FB1988" s="64"/>
      <c r="FC1988" s="64"/>
      <c r="FD1988" s="64"/>
      <c r="FE1988" s="64"/>
      <c r="FF1988" s="64"/>
      <c r="FG1988" s="64"/>
      <c r="FH1988" s="64"/>
      <c r="FI1988" s="64"/>
      <c r="FJ1988" s="64"/>
      <c r="FK1988" s="64"/>
      <c r="FL1988" s="64"/>
      <c r="FM1988" s="64"/>
      <c r="FN1988" s="64"/>
      <c r="FO1988" s="64"/>
      <c r="FP1988" s="64"/>
      <c r="FQ1988" s="64"/>
      <c r="FR1988" s="64"/>
      <c r="FS1988" s="64"/>
      <c r="FT1988" s="64"/>
    </row>
    <row r="1989" spans="1:176" ht="15" x14ac:dyDescent="0.25">
      <c r="A1989" s="20">
        <f t="shared" si="458"/>
        <v>45742</v>
      </c>
      <c r="B1989" s="22">
        <f t="shared" ca="1" si="462"/>
        <v>1.3315281237033487</v>
      </c>
      <c r="C1989" s="22">
        <f t="shared" ca="1" si="459"/>
        <v>0.97614444</v>
      </c>
      <c r="D1989" s="23">
        <f ca="1">IF(A1989&lt;$B$1,VLOOKUP(A1989,[1]DI!$A$4:$B$15000,2,FALSE),0)</f>
        <v>0.14149999999999999</v>
      </c>
      <c r="E1989" s="22">
        <f t="shared" ca="1" si="463"/>
        <v>5.2530999999999997E-4</v>
      </c>
      <c r="F1989" s="23">
        <f t="shared" si="464"/>
        <v>1.3</v>
      </c>
      <c r="G1989" s="24">
        <f t="shared" ca="1" si="465"/>
        <v>1.000682903</v>
      </c>
      <c r="H1989" s="22">
        <f ca="1">TRUNC(PRODUCT(G$10:G1988),15)</f>
        <v>1.79271893485182</v>
      </c>
      <c r="I1989" s="22">
        <f t="shared" ca="1" si="466"/>
        <v>1.5015535581434301</v>
      </c>
      <c r="J1989" s="22">
        <f t="shared" ca="1" si="467"/>
        <v>1.19390942</v>
      </c>
      <c r="K1989" s="110">
        <f t="shared" ca="1" si="460"/>
        <v>0.35538368370334877</v>
      </c>
      <c r="L1989" s="115">
        <v>0</v>
      </c>
      <c r="M1989" s="67">
        <f>IF(L1989&gt;0,VLOOKUP(L1989,S$12:$AB$125,7),0)</f>
        <v>0</v>
      </c>
      <c r="N1989" s="2">
        <f t="shared" si="461"/>
        <v>0</v>
      </c>
      <c r="O1989" s="22">
        <f t="shared" ca="1" si="468"/>
        <v>0.35538368370334877</v>
      </c>
      <c r="P1989" s="25" t="str">
        <f t="shared" si="469"/>
        <v>A+J=</v>
      </c>
      <c r="Q1989" s="26">
        <f t="shared" si="470"/>
        <v>45306</v>
      </c>
      <c r="R1989" s="4"/>
      <c r="S1989" s="98"/>
      <c r="U1989" s="4"/>
      <c r="V1989" s="4"/>
      <c r="W1989" s="4"/>
      <c r="X1989" s="4"/>
      <c r="Y1989" s="4"/>
      <c r="Z1989" s="4"/>
      <c r="AA1989" s="4"/>
      <c r="AB1989" s="4"/>
      <c r="AC1989" s="4"/>
      <c r="AD1989" s="64"/>
      <c r="AE1989" s="64"/>
      <c r="AF1989" s="64"/>
      <c r="AG1989" s="64"/>
      <c r="AH1989" s="64"/>
      <c r="AI1989" s="64"/>
      <c r="AJ1989" s="64"/>
      <c r="AK1989" s="64"/>
      <c r="AL1989" s="64"/>
      <c r="AM1989" s="64"/>
      <c r="AN1989" s="64"/>
      <c r="AO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64"/>
      <c r="BB1989" s="64"/>
      <c r="BC1989" s="64"/>
      <c r="BD1989" s="64"/>
      <c r="BE1989" s="64"/>
      <c r="BF1989" s="64"/>
      <c r="BG1989" s="64"/>
      <c r="BH1989" s="64"/>
      <c r="BI1989" s="64"/>
      <c r="BJ1989" s="64"/>
      <c r="BK1989" s="64"/>
      <c r="BL1989" s="64"/>
      <c r="BM1989" s="64"/>
      <c r="BN1989" s="64"/>
      <c r="BO1989" s="64"/>
      <c r="BP1989" s="64"/>
      <c r="BQ1989" s="64"/>
      <c r="BR1989" s="64"/>
      <c r="BS1989" s="64"/>
      <c r="BT1989" s="64"/>
      <c r="BU1989" s="64"/>
      <c r="BV1989" s="64"/>
      <c r="BW1989" s="64"/>
      <c r="BX1989" s="64"/>
      <c r="BY1989" s="64"/>
      <c r="BZ1989" s="64"/>
      <c r="CA1989" s="64"/>
      <c r="CB1989" s="64"/>
      <c r="CC1989" s="64"/>
      <c r="CD1989" s="64"/>
      <c r="CE1989" s="64"/>
      <c r="CF1989" s="64"/>
      <c r="CG1989" s="64"/>
      <c r="CH1989" s="64"/>
      <c r="CI1989" s="64"/>
      <c r="CJ1989" s="64"/>
      <c r="CK1989" s="64"/>
      <c r="CL1989" s="64"/>
      <c r="CM1989" s="64"/>
      <c r="CN1989" s="64"/>
      <c r="CO1989" s="64"/>
      <c r="CP1989" s="64"/>
      <c r="CQ1989" s="64"/>
      <c r="CR1989" s="64"/>
      <c r="CS1989" s="64"/>
      <c r="CT1989" s="64"/>
      <c r="CU1989" s="64"/>
      <c r="CV1989" s="64"/>
      <c r="CW1989" s="64"/>
      <c r="CX1989" s="64"/>
      <c r="CY1989" s="64"/>
      <c r="CZ1989" s="64"/>
      <c r="DA1989" s="64"/>
      <c r="DB1989" s="64"/>
      <c r="DC1989" s="64"/>
      <c r="DD1989" s="64"/>
      <c r="DE1989" s="64"/>
      <c r="DF1989" s="64"/>
      <c r="DG1989" s="64"/>
      <c r="DH1989" s="64"/>
      <c r="DI1989" s="64"/>
      <c r="DJ1989" s="64"/>
      <c r="DK1989" s="64"/>
      <c r="DL1989" s="64"/>
      <c r="DM1989" s="64"/>
      <c r="DN1989" s="64"/>
      <c r="DO1989" s="64"/>
      <c r="DP1989" s="64"/>
      <c r="DQ1989" s="64"/>
      <c r="DR1989" s="64"/>
      <c r="DS1989" s="64"/>
      <c r="DT1989" s="64"/>
      <c r="DU1989" s="64"/>
      <c r="DV1989" s="64"/>
      <c r="DW1989" s="64"/>
      <c r="DX1989" s="64"/>
      <c r="DY1989" s="64"/>
      <c r="DZ1989" s="64"/>
      <c r="EA1989" s="64"/>
      <c r="EB1989" s="64"/>
      <c r="EC1989" s="64"/>
      <c r="ED1989" s="64"/>
      <c r="EE1989" s="64"/>
      <c r="EF1989" s="64"/>
      <c r="EG1989" s="64"/>
      <c r="EH1989" s="64"/>
      <c r="EI1989" s="64"/>
      <c r="EJ1989" s="64"/>
      <c r="EK1989" s="64"/>
      <c r="EL1989" s="64"/>
      <c r="EM1989" s="64"/>
      <c r="EN1989" s="64"/>
      <c r="EO1989" s="64"/>
      <c r="EP1989" s="64"/>
      <c r="EQ1989" s="64"/>
      <c r="ER1989" s="64"/>
      <c r="ES1989" s="64"/>
      <c r="ET1989" s="64"/>
      <c r="EU1989" s="64"/>
      <c r="EV1989" s="64"/>
      <c r="EW1989" s="64"/>
      <c r="EX1989" s="64"/>
      <c r="EY1989" s="64"/>
      <c r="EZ1989" s="64"/>
      <c r="FA1989" s="64"/>
      <c r="FB1989" s="64"/>
      <c r="FC1989" s="64"/>
      <c r="FD1989" s="64"/>
      <c r="FE1989" s="64"/>
      <c r="FF1989" s="64"/>
      <c r="FG1989" s="64"/>
      <c r="FH1989" s="64"/>
      <c r="FI1989" s="64"/>
      <c r="FJ1989" s="64"/>
      <c r="FK1989" s="64"/>
      <c r="FL1989" s="64"/>
      <c r="FM1989" s="64"/>
      <c r="FN1989" s="64"/>
      <c r="FO1989" s="64"/>
      <c r="FP1989" s="64"/>
      <c r="FQ1989" s="64"/>
      <c r="FR1989" s="64"/>
      <c r="FS1989" s="64"/>
      <c r="FT1989" s="64"/>
    </row>
    <row r="1990" spans="1:176" ht="15" x14ac:dyDescent="0.25">
      <c r="A1990" s="20">
        <f t="shared" si="458"/>
        <v>45743</v>
      </c>
      <c r="B1990" s="22">
        <f t="shared" ca="1" si="462"/>
        <v>1.332437423347153</v>
      </c>
      <c r="C1990" s="22">
        <f t="shared" ca="1" si="459"/>
        <v>0.97614444</v>
      </c>
      <c r="D1990" s="23">
        <f ca="1">IF(A1990&lt;$B$1,VLOOKUP(A1990,[1]DI!$A$4:$B$15000,2,FALSE),0)</f>
        <v>0.14149999999999999</v>
      </c>
      <c r="E1990" s="22">
        <f t="shared" ca="1" si="463"/>
        <v>5.2530999999999997E-4</v>
      </c>
      <c r="F1990" s="23">
        <f t="shared" si="464"/>
        <v>1.3</v>
      </c>
      <c r="G1990" s="24">
        <f t="shared" ca="1" si="465"/>
        <v>1.000682903</v>
      </c>
      <c r="H1990" s="22">
        <f ca="1">TRUNC(PRODUCT(G$10:G1989),15)</f>
        <v>1.7939431879905801</v>
      </c>
      <c r="I1990" s="22">
        <f t="shared" ca="1" si="466"/>
        <v>1.5015535581434301</v>
      </c>
      <c r="J1990" s="22">
        <f t="shared" ca="1" si="467"/>
        <v>1.1947247400000001</v>
      </c>
      <c r="K1990" s="110">
        <f t="shared" ca="1" si="460"/>
        <v>0.35629298334715293</v>
      </c>
      <c r="L1990" s="115">
        <v>0</v>
      </c>
      <c r="M1990" s="67">
        <f>IF(L1990&gt;0,VLOOKUP(L1990,S$12:$AB$125,7),0)</f>
        <v>0</v>
      </c>
      <c r="N1990" s="2">
        <f t="shared" si="461"/>
        <v>0</v>
      </c>
      <c r="O1990" s="22">
        <f t="shared" ca="1" si="468"/>
        <v>0.35629298334715293</v>
      </c>
      <c r="P1990" s="25" t="str">
        <f t="shared" si="469"/>
        <v>A+J=</v>
      </c>
      <c r="Q1990" s="26">
        <f t="shared" si="470"/>
        <v>45306</v>
      </c>
      <c r="R1990" s="4"/>
      <c r="S1990" s="98"/>
      <c r="U1990" s="4"/>
      <c r="V1990" s="4"/>
      <c r="W1990" s="4"/>
      <c r="X1990" s="4"/>
      <c r="Y1990" s="4"/>
      <c r="Z1990" s="4"/>
      <c r="AA1990" s="4"/>
      <c r="AB1990" s="4"/>
      <c r="AC1990" s="4"/>
      <c r="AD1990" s="64"/>
      <c r="AE1990" s="64"/>
      <c r="AF1990" s="64"/>
      <c r="AG1990" s="64"/>
      <c r="AH1990" s="64"/>
      <c r="AI1990" s="64"/>
      <c r="AJ1990" s="64"/>
      <c r="AK1990" s="64"/>
      <c r="AL1990" s="64"/>
      <c r="AM1990" s="64"/>
      <c r="AN1990" s="64"/>
      <c r="AO1990" s="64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64"/>
      <c r="BB1990" s="64"/>
      <c r="BC1990" s="64"/>
      <c r="BD1990" s="64"/>
      <c r="BE1990" s="64"/>
      <c r="BF1990" s="64"/>
      <c r="BG1990" s="64"/>
      <c r="BH1990" s="64"/>
      <c r="BI1990" s="64"/>
      <c r="BJ1990" s="64"/>
      <c r="BK1990" s="64"/>
      <c r="BL1990" s="64"/>
      <c r="BM1990" s="64"/>
      <c r="BN1990" s="64"/>
      <c r="BO1990" s="64"/>
      <c r="BP1990" s="64"/>
      <c r="BQ1990" s="64"/>
      <c r="BR1990" s="64"/>
      <c r="BS1990" s="64"/>
      <c r="BT1990" s="64"/>
      <c r="BU1990" s="64"/>
      <c r="BV1990" s="64"/>
      <c r="BW1990" s="64"/>
      <c r="BX1990" s="64"/>
      <c r="BY1990" s="64"/>
      <c r="BZ1990" s="64"/>
      <c r="CA1990" s="64"/>
      <c r="CB1990" s="64"/>
      <c r="CC1990" s="64"/>
      <c r="CD1990" s="64"/>
      <c r="CE1990" s="64"/>
      <c r="CF1990" s="64"/>
      <c r="CG1990" s="64"/>
      <c r="CH1990" s="64"/>
      <c r="CI1990" s="64"/>
      <c r="CJ1990" s="64"/>
      <c r="CK1990" s="64"/>
      <c r="CL1990" s="64"/>
      <c r="CM1990" s="64"/>
      <c r="CN1990" s="64"/>
      <c r="CO1990" s="64"/>
      <c r="CP1990" s="64"/>
      <c r="CQ1990" s="64"/>
      <c r="CR1990" s="64"/>
      <c r="CS1990" s="64"/>
      <c r="CT1990" s="64"/>
      <c r="CU1990" s="64"/>
      <c r="CV1990" s="64"/>
      <c r="CW1990" s="64"/>
      <c r="CX1990" s="64"/>
      <c r="CY1990" s="64"/>
      <c r="CZ1990" s="64"/>
      <c r="DA1990" s="64"/>
      <c r="DB1990" s="64"/>
      <c r="DC1990" s="64"/>
      <c r="DD1990" s="64"/>
      <c r="DE1990" s="64"/>
      <c r="DF1990" s="64"/>
      <c r="DG1990" s="64"/>
      <c r="DH1990" s="64"/>
      <c r="DI1990" s="64"/>
      <c r="DJ1990" s="64"/>
      <c r="DK1990" s="64"/>
      <c r="DL1990" s="64"/>
      <c r="DM1990" s="64"/>
      <c r="DN1990" s="64"/>
      <c r="DO1990" s="64"/>
      <c r="DP1990" s="64"/>
      <c r="DQ1990" s="64"/>
      <c r="DR1990" s="64"/>
      <c r="DS1990" s="64"/>
      <c r="DT1990" s="64"/>
      <c r="DU1990" s="64"/>
      <c r="DV1990" s="64"/>
      <c r="DW1990" s="64"/>
      <c r="DX1990" s="64"/>
      <c r="DY1990" s="64"/>
      <c r="DZ1990" s="64"/>
      <c r="EA1990" s="64"/>
      <c r="EB1990" s="64"/>
      <c r="EC1990" s="64"/>
      <c r="ED1990" s="64"/>
      <c r="EE1990" s="64"/>
      <c r="EF1990" s="64"/>
      <c r="EG1990" s="64"/>
      <c r="EH1990" s="64"/>
      <c r="EI1990" s="64"/>
      <c r="EJ1990" s="64"/>
      <c r="EK1990" s="64"/>
      <c r="EL1990" s="64"/>
      <c r="EM1990" s="64"/>
      <c r="EN1990" s="64"/>
      <c r="EO1990" s="64"/>
      <c r="EP1990" s="64"/>
      <c r="EQ1990" s="64"/>
      <c r="ER1990" s="64"/>
      <c r="ES1990" s="64"/>
      <c r="ET1990" s="64"/>
      <c r="EU1990" s="64"/>
      <c r="EV1990" s="64"/>
      <c r="EW1990" s="64"/>
      <c r="EX1990" s="64"/>
      <c r="EY1990" s="64"/>
      <c r="EZ1990" s="64"/>
      <c r="FA1990" s="64"/>
      <c r="FB1990" s="64"/>
      <c r="FC1990" s="64"/>
      <c r="FD1990" s="64"/>
      <c r="FE1990" s="64"/>
      <c r="FF1990" s="64"/>
      <c r="FG1990" s="64"/>
      <c r="FH1990" s="64"/>
      <c r="FI1990" s="64"/>
      <c r="FJ1990" s="64"/>
      <c r="FK1990" s="64"/>
      <c r="FL1990" s="64"/>
      <c r="FM1990" s="64"/>
      <c r="FN1990" s="64"/>
      <c r="FO1990" s="64"/>
      <c r="FP1990" s="64"/>
      <c r="FQ1990" s="64"/>
      <c r="FR1990" s="64"/>
      <c r="FS1990" s="64"/>
      <c r="FT1990" s="64"/>
    </row>
    <row r="1991" spans="1:176" ht="15" x14ac:dyDescent="0.25">
      <c r="A1991" s="20">
        <f t="shared" si="458"/>
        <v>45744</v>
      </c>
      <c r="B1991" s="22">
        <f t="shared" ca="1" si="462"/>
        <v>1.3333473408997543</v>
      </c>
      <c r="C1991" s="22">
        <f t="shared" ca="1" si="459"/>
        <v>0.97614444</v>
      </c>
      <c r="D1991" s="23">
        <f ca="1">IF(A1991&lt;$B$1,VLOOKUP(A1991,[1]DI!$A$4:$B$15000,2,FALSE),0)</f>
        <v>0.14149999999999999</v>
      </c>
      <c r="E1991" s="22">
        <f t="shared" ca="1" si="463"/>
        <v>5.2530999999999997E-4</v>
      </c>
      <c r="F1991" s="23">
        <f t="shared" si="464"/>
        <v>1.3</v>
      </c>
      <c r="G1991" s="24">
        <f t="shared" ca="1" si="465"/>
        <v>1.000682903</v>
      </c>
      <c r="H1991" s="22">
        <f ca="1">TRUNC(PRODUCT(G$10:G1990),15)</f>
        <v>1.79516827717549</v>
      </c>
      <c r="I1991" s="22">
        <f t="shared" ca="1" si="466"/>
        <v>1.5015535581434301</v>
      </c>
      <c r="J1991" s="22">
        <f t="shared" ca="1" si="467"/>
        <v>1.1955406200000001</v>
      </c>
      <c r="K1991" s="110">
        <f t="shared" ca="1" si="460"/>
        <v>0.35720290089975426</v>
      </c>
      <c r="L1991" s="115">
        <v>0</v>
      </c>
      <c r="M1991" s="67">
        <f>IF(L1991&gt;0,VLOOKUP(L1991,S$12:$AB$125,7),0)</f>
        <v>0</v>
      </c>
      <c r="N1991" s="2">
        <f t="shared" si="461"/>
        <v>0</v>
      </c>
      <c r="O1991" s="22">
        <f t="shared" ca="1" si="468"/>
        <v>0.35720290089975426</v>
      </c>
      <c r="P1991" s="25" t="str">
        <f t="shared" si="469"/>
        <v>A+J=</v>
      </c>
      <c r="Q1991" s="26">
        <f t="shared" si="470"/>
        <v>45306</v>
      </c>
      <c r="R1991" s="4"/>
      <c r="S1991" s="98"/>
      <c r="U1991" s="4"/>
      <c r="V1991" s="4"/>
      <c r="W1991" s="4"/>
      <c r="X1991" s="4"/>
      <c r="Y1991" s="4"/>
      <c r="Z1991" s="4"/>
      <c r="AA1991" s="4"/>
      <c r="AB1991" s="4"/>
      <c r="AC1991" s="4"/>
      <c r="AD1991" s="64"/>
      <c r="AE1991" s="64"/>
      <c r="AF1991" s="64"/>
      <c r="AG1991" s="64"/>
      <c r="AH1991" s="64"/>
      <c r="AI1991" s="64"/>
      <c r="AJ1991" s="64"/>
      <c r="AK1991" s="64"/>
      <c r="AL1991" s="64"/>
      <c r="AM1991" s="64"/>
      <c r="AN1991" s="64"/>
      <c r="AO1991" s="64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64"/>
      <c r="BB1991" s="64"/>
      <c r="BC1991" s="64"/>
      <c r="BD1991" s="64"/>
      <c r="BE1991" s="64"/>
      <c r="BF1991" s="64"/>
      <c r="BG1991" s="64"/>
      <c r="BH1991" s="64"/>
      <c r="BI1991" s="64"/>
      <c r="BJ1991" s="64"/>
      <c r="BK1991" s="64"/>
      <c r="BL1991" s="64"/>
      <c r="BM1991" s="64"/>
      <c r="BN1991" s="64"/>
      <c r="BO1991" s="64"/>
      <c r="BP1991" s="64"/>
      <c r="BQ1991" s="64"/>
      <c r="BR1991" s="64"/>
      <c r="BS1991" s="64"/>
      <c r="BT1991" s="64"/>
      <c r="BU1991" s="64"/>
      <c r="BV1991" s="64"/>
      <c r="BW1991" s="64"/>
      <c r="BX1991" s="64"/>
      <c r="BY1991" s="64"/>
      <c r="BZ1991" s="64"/>
      <c r="CA1991" s="64"/>
      <c r="CB1991" s="64"/>
      <c r="CC1991" s="64"/>
      <c r="CD1991" s="64"/>
      <c r="CE1991" s="64"/>
      <c r="CF1991" s="64"/>
      <c r="CG1991" s="64"/>
      <c r="CH1991" s="64"/>
      <c r="CI1991" s="64"/>
      <c r="CJ1991" s="64"/>
      <c r="CK1991" s="64"/>
      <c r="CL1991" s="64"/>
      <c r="CM1991" s="64"/>
      <c r="CN1991" s="64"/>
      <c r="CO1991" s="64"/>
      <c r="CP1991" s="64"/>
      <c r="CQ1991" s="64"/>
      <c r="CR1991" s="64"/>
      <c r="CS1991" s="64"/>
      <c r="CT1991" s="64"/>
      <c r="CU1991" s="64"/>
      <c r="CV1991" s="64"/>
      <c r="CW1991" s="64"/>
      <c r="CX1991" s="64"/>
      <c r="CY1991" s="64"/>
      <c r="CZ1991" s="64"/>
      <c r="DA1991" s="64"/>
      <c r="DB1991" s="64"/>
      <c r="DC1991" s="64"/>
      <c r="DD1991" s="64"/>
      <c r="DE1991" s="64"/>
      <c r="DF1991" s="64"/>
      <c r="DG1991" s="64"/>
      <c r="DH1991" s="64"/>
      <c r="DI1991" s="64"/>
      <c r="DJ1991" s="64"/>
      <c r="DK1991" s="64"/>
      <c r="DL1991" s="64"/>
      <c r="DM1991" s="64"/>
      <c r="DN1991" s="64"/>
      <c r="DO1991" s="64"/>
      <c r="DP1991" s="64"/>
      <c r="DQ1991" s="64"/>
      <c r="DR1991" s="64"/>
      <c r="DS1991" s="64"/>
      <c r="DT1991" s="64"/>
      <c r="DU1991" s="64"/>
      <c r="DV1991" s="64"/>
      <c r="DW1991" s="64"/>
      <c r="DX1991" s="64"/>
      <c r="DY1991" s="64"/>
      <c r="DZ1991" s="64"/>
      <c r="EA1991" s="64"/>
      <c r="EB1991" s="64"/>
      <c r="EC1991" s="64"/>
      <c r="ED1991" s="64"/>
      <c r="EE1991" s="64"/>
      <c r="EF1991" s="64"/>
      <c r="EG1991" s="64"/>
      <c r="EH1991" s="64"/>
      <c r="EI1991" s="64"/>
      <c r="EJ1991" s="64"/>
      <c r="EK1991" s="64"/>
      <c r="EL1991" s="64"/>
      <c r="EM1991" s="64"/>
      <c r="EN1991" s="64"/>
      <c r="EO1991" s="64"/>
      <c r="EP1991" s="64"/>
      <c r="EQ1991" s="64"/>
      <c r="ER1991" s="64"/>
      <c r="ES1991" s="64"/>
      <c r="ET1991" s="64"/>
      <c r="EU1991" s="64"/>
      <c r="EV1991" s="64"/>
      <c r="EW1991" s="64"/>
      <c r="EX1991" s="64"/>
      <c r="EY1991" s="64"/>
      <c r="EZ1991" s="64"/>
      <c r="FA1991" s="64"/>
      <c r="FB1991" s="64"/>
      <c r="FC1991" s="64"/>
      <c r="FD1991" s="64"/>
      <c r="FE1991" s="64"/>
      <c r="FF1991" s="64"/>
      <c r="FG1991" s="64"/>
      <c r="FH1991" s="64"/>
      <c r="FI1991" s="64"/>
      <c r="FJ1991" s="64"/>
      <c r="FK1991" s="64"/>
      <c r="FL1991" s="64"/>
      <c r="FM1991" s="64"/>
      <c r="FN1991" s="64"/>
      <c r="FO1991" s="64"/>
      <c r="FP1991" s="64"/>
      <c r="FQ1991" s="64"/>
      <c r="FR1991" s="64"/>
      <c r="FS1991" s="64"/>
      <c r="FT1991" s="64"/>
    </row>
    <row r="1992" spans="1:176" ht="15" x14ac:dyDescent="0.25">
      <c r="A1992" s="20">
        <f t="shared" si="458"/>
        <v>45745</v>
      </c>
      <c r="B1992" s="22">
        <f t="shared" ca="1" si="462"/>
        <v>1.3342578963611529</v>
      </c>
      <c r="C1992" s="22">
        <f t="shared" ca="1" si="459"/>
        <v>0.97614444</v>
      </c>
      <c r="D1992" s="23">
        <f ca="1">IF(A1992&lt;$B$1,VLOOKUP(A1992,[1]DI!$A$4:$B$15000,2,FALSE),0)</f>
        <v>0</v>
      </c>
      <c r="E1992" s="22">
        <f t="shared" ca="1" si="463"/>
        <v>0</v>
      </c>
      <c r="F1992" s="23">
        <f t="shared" si="464"/>
        <v>1.3</v>
      </c>
      <c r="G1992" s="24">
        <f t="shared" ca="1" si="465"/>
        <v>1</v>
      </c>
      <c r="H1992" s="22">
        <f ca="1">TRUNC(PRODUCT(G$10:G1991),15)</f>
        <v>1.79639420297748</v>
      </c>
      <c r="I1992" s="22">
        <f t="shared" ca="1" si="466"/>
        <v>1.5015535581434301</v>
      </c>
      <c r="J1992" s="22">
        <f t="shared" ca="1" si="467"/>
        <v>1.19635706</v>
      </c>
      <c r="K1992" s="110">
        <f t="shared" ca="1" si="460"/>
        <v>0.35811345636115277</v>
      </c>
      <c r="L1992" s="115">
        <v>0</v>
      </c>
      <c r="M1992" s="67">
        <f>IF(L1992&gt;0,VLOOKUP(L1992,S$12:$AB$125,7),0)</f>
        <v>0</v>
      </c>
      <c r="N1992" s="2">
        <f t="shared" si="461"/>
        <v>0</v>
      </c>
      <c r="O1992" s="22">
        <f t="shared" ca="1" si="468"/>
        <v>0.35811345636115277</v>
      </c>
      <c r="P1992" s="25" t="str">
        <f t="shared" si="469"/>
        <v>A+J=</v>
      </c>
      <c r="Q1992" s="26">
        <f t="shared" si="470"/>
        <v>45306</v>
      </c>
      <c r="R1992" s="4"/>
      <c r="S1992" s="98"/>
      <c r="U1992" s="4"/>
      <c r="V1992" s="4"/>
      <c r="W1992" s="4"/>
      <c r="X1992" s="4"/>
      <c r="Y1992" s="4"/>
      <c r="Z1992" s="4"/>
      <c r="AA1992" s="4"/>
      <c r="AB1992" s="4"/>
      <c r="AC1992" s="4"/>
      <c r="AD1992" s="64"/>
      <c r="AE1992" s="64"/>
      <c r="AF1992" s="64"/>
      <c r="AG1992" s="64"/>
      <c r="AH1992" s="64"/>
      <c r="AI1992" s="64"/>
      <c r="AJ1992" s="64"/>
      <c r="AK1992" s="64"/>
      <c r="AL1992" s="64"/>
      <c r="AM1992" s="64"/>
      <c r="AN1992" s="64"/>
      <c r="AO1992" s="64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64"/>
      <c r="BB1992" s="64"/>
      <c r="BC1992" s="64"/>
      <c r="BD1992" s="64"/>
      <c r="BE1992" s="64"/>
      <c r="BF1992" s="64"/>
      <c r="BG1992" s="64"/>
      <c r="BH1992" s="64"/>
      <c r="BI1992" s="64"/>
      <c r="BJ1992" s="64"/>
      <c r="BK1992" s="64"/>
      <c r="BL1992" s="64"/>
      <c r="BM1992" s="64"/>
      <c r="BN1992" s="64"/>
      <c r="BO1992" s="64"/>
      <c r="BP1992" s="64"/>
      <c r="BQ1992" s="64"/>
      <c r="BR1992" s="64"/>
      <c r="BS1992" s="64"/>
      <c r="BT1992" s="64"/>
      <c r="BU1992" s="64"/>
      <c r="BV1992" s="64"/>
      <c r="BW1992" s="64"/>
      <c r="BX1992" s="64"/>
      <c r="BY1992" s="64"/>
      <c r="BZ1992" s="64"/>
      <c r="CA1992" s="64"/>
      <c r="CB1992" s="64"/>
      <c r="CC1992" s="64"/>
      <c r="CD1992" s="64"/>
      <c r="CE1992" s="64"/>
      <c r="CF1992" s="64"/>
      <c r="CG1992" s="64"/>
      <c r="CH1992" s="64"/>
      <c r="CI1992" s="64"/>
      <c r="CJ1992" s="64"/>
      <c r="CK1992" s="64"/>
      <c r="CL1992" s="64"/>
      <c r="CM1992" s="64"/>
      <c r="CN1992" s="64"/>
      <c r="CO1992" s="64"/>
      <c r="CP1992" s="64"/>
      <c r="CQ1992" s="64"/>
      <c r="CR1992" s="64"/>
      <c r="CS1992" s="64"/>
      <c r="CT1992" s="64"/>
      <c r="CU1992" s="64"/>
      <c r="CV1992" s="64"/>
      <c r="CW1992" s="64"/>
      <c r="CX1992" s="64"/>
      <c r="CY1992" s="64"/>
      <c r="CZ1992" s="64"/>
      <c r="DA1992" s="64"/>
      <c r="DB1992" s="64"/>
      <c r="DC1992" s="64"/>
      <c r="DD1992" s="64"/>
      <c r="DE1992" s="64"/>
      <c r="DF1992" s="64"/>
      <c r="DG1992" s="64"/>
      <c r="DH1992" s="64"/>
      <c r="DI1992" s="64"/>
      <c r="DJ1992" s="64"/>
      <c r="DK1992" s="64"/>
      <c r="DL1992" s="64"/>
      <c r="DM1992" s="64"/>
      <c r="DN1992" s="64"/>
      <c r="DO1992" s="64"/>
      <c r="DP1992" s="64"/>
      <c r="DQ1992" s="64"/>
      <c r="DR1992" s="64"/>
      <c r="DS1992" s="64"/>
      <c r="DT1992" s="64"/>
      <c r="DU1992" s="64"/>
      <c r="DV1992" s="64"/>
      <c r="DW1992" s="64"/>
      <c r="DX1992" s="64"/>
      <c r="DY1992" s="64"/>
      <c r="DZ1992" s="64"/>
      <c r="EA1992" s="64"/>
      <c r="EB1992" s="64"/>
      <c r="EC1992" s="64"/>
      <c r="ED1992" s="64"/>
      <c r="EE1992" s="64"/>
      <c r="EF1992" s="64"/>
      <c r="EG1992" s="64"/>
      <c r="EH1992" s="64"/>
      <c r="EI1992" s="64"/>
      <c r="EJ1992" s="64"/>
      <c r="EK1992" s="64"/>
      <c r="EL1992" s="64"/>
      <c r="EM1992" s="64"/>
      <c r="EN1992" s="64"/>
      <c r="EO1992" s="64"/>
      <c r="EP1992" s="64"/>
      <c r="EQ1992" s="64"/>
      <c r="ER1992" s="64"/>
      <c r="ES1992" s="64"/>
      <c r="ET1992" s="64"/>
      <c r="EU1992" s="64"/>
      <c r="EV1992" s="64"/>
      <c r="EW1992" s="64"/>
      <c r="EX1992" s="64"/>
      <c r="EY1992" s="64"/>
      <c r="EZ1992" s="64"/>
      <c r="FA1992" s="64"/>
      <c r="FB1992" s="64"/>
      <c r="FC1992" s="64"/>
      <c r="FD1992" s="64"/>
      <c r="FE1992" s="64"/>
      <c r="FF1992" s="64"/>
      <c r="FG1992" s="64"/>
      <c r="FH1992" s="64"/>
      <c r="FI1992" s="64"/>
      <c r="FJ1992" s="64"/>
      <c r="FK1992" s="64"/>
      <c r="FL1992" s="64"/>
      <c r="FM1992" s="64"/>
      <c r="FN1992" s="64"/>
      <c r="FO1992" s="64"/>
      <c r="FP1992" s="64"/>
      <c r="FQ1992" s="64"/>
      <c r="FR1992" s="64"/>
      <c r="FS1992" s="64"/>
      <c r="FT1992" s="64"/>
    </row>
    <row r="1993" spans="1:176" ht="15" x14ac:dyDescent="0.25">
      <c r="A1993" s="20">
        <f t="shared" si="458"/>
        <v>45746</v>
      </c>
      <c r="B1993" s="22">
        <f t="shared" ca="1" si="462"/>
        <v>1.3342578963611529</v>
      </c>
      <c r="C1993" s="22">
        <f t="shared" ca="1" si="459"/>
        <v>0.97614444</v>
      </c>
      <c r="D1993" s="23">
        <f ca="1">IF(A1993&lt;$B$1,VLOOKUP(A1993,[1]DI!$A$4:$B$15000,2,FALSE),0)</f>
        <v>0</v>
      </c>
      <c r="E1993" s="22">
        <f t="shared" ca="1" si="463"/>
        <v>0</v>
      </c>
      <c r="F1993" s="23">
        <f t="shared" si="464"/>
        <v>1.3</v>
      </c>
      <c r="G1993" s="24">
        <f t="shared" ca="1" si="465"/>
        <v>1</v>
      </c>
      <c r="H1993" s="22">
        <f ca="1">TRUNC(PRODUCT(G$10:G1992),15)</f>
        <v>1.79639420297748</v>
      </c>
      <c r="I1993" s="22">
        <f t="shared" ca="1" si="466"/>
        <v>1.5015535581434301</v>
      </c>
      <c r="J1993" s="22">
        <f t="shared" ca="1" si="467"/>
        <v>1.19635706</v>
      </c>
      <c r="K1993" s="110">
        <f t="shared" ca="1" si="460"/>
        <v>0.35811345636115277</v>
      </c>
      <c r="L1993" s="115">
        <v>0</v>
      </c>
      <c r="M1993" s="67">
        <f>IF(L1993&gt;0,VLOOKUP(L1993,S$12:$AB$125,7),0)</f>
        <v>0</v>
      </c>
      <c r="N1993" s="2">
        <f t="shared" si="461"/>
        <v>0</v>
      </c>
      <c r="O1993" s="22">
        <f t="shared" ca="1" si="468"/>
        <v>0.35811345636115277</v>
      </c>
      <c r="P1993" s="25" t="str">
        <f t="shared" si="469"/>
        <v>A+J=</v>
      </c>
      <c r="Q1993" s="26">
        <f t="shared" si="470"/>
        <v>45306</v>
      </c>
      <c r="R1993" s="4"/>
      <c r="S1993" s="98"/>
      <c r="U1993" s="4"/>
      <c r="V1993" s="4"/>
      <c r="W1993" s="4"/>
      <c r="X1993" s="4"/>
      <c r="Y1993" s="4"/>
      <c r="Z1993" s="4"/>
      <c r="AA1993" s="4"/>
      <c r="AB1993" s="4"/>
      <c r="AC1993" s="4"/>
      <c r="AD1993" s="64"/>
      <c r="AE1993" s="64"/>
      <c r="AF1993" s="64"/>
      <c r="AG1993" s="64"/>
      <c r="AH1993" s="64"/>
      <c r="AI1993" s="64"/>
      <c r="AJ1993" s="64"/>
      <c r="AK1993" s="64"/>
      <c r="AL1993" s="64"/>
      <c r="AM1993" s="64"/>
      <c r="AN1993" s="64"/>
      <c r="AO1993" s="64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64"/>
      <c r="BB1993" s="64"/>
      <c r="BC1993" s="64"/>
      <c r="BD1993" s="64"/>
      <c r="BE1993" s="64"/>
      <c r="BF1993" s="64"/>
      <c r="BG1993" s="64"/>
      <c r="BH1993" s="64"/>
      <c r="BI1993" s="64"/>
      <c r="BJ1993" s="64"/>
      <c r="BK1993" s="64"/>
      <c r="BL1993" s="64"/>
      <c r="BM1993" s="64"/>
      <c r="BN1993" s="64"/>
      <c r="BO1993" s="64"/>
      <c r="BP1993" s="64"/>
      <c r="BQ1993" s="64"/>
      <c r="BR1993" s="64"/>
      <c r="BS1993" s="64"/>
      <c r="BT1993" s="64"/>
      <c r="BU1993" s="64"/>
      <c r="BV1993" s="64"/>
      <c r="BW1993" s="64"/>
      <c r="BX1993" s="64"/>
      <c r="BY1993" s="64"/>
      <c r="BZ1993" s="64"/>
      <c r="CA1993" s="64"/>
      <c r="CB1993" s="64"/>
      <c r="CC1993" s="64"/>
      <c r="CD1993" s="64"/>
      <c r="CE1993" s="64"/>
      <c r="CF1993" s="64"/>
      <c r="CG1993" s="64"/>
      <c r="CH1993" s="64"/>
      <c r="CI1993" s="64"/>
      <c r="CJ1993" s="64"/>
      <c r="CK1993" s="64"/>
      <c r="CL1993" s="64"/>
      <c r="CM1993" s="64"/>
      <c r="CN1993" s="64"/>
      <c r="CO1993" s="64"/>
      <c r="CP1993" s="64"/>
      <c r="CQ1993" s="64"/>
      <c r="CR1993" s="64"/>
      <c r="CS1993" s="64"/>
      <c r="CT1993" s="64"/>
      <c r="CU1993" s="64"/>
      <c r="CV1993" s="64"/>
      <c r="CW1993" s="64"/>
      <c r="CX1993" s="64"/>
      <c r="CY1993" s="64"/>
      <c r="CZ1993" s="64"/>
      <c r="DA1993" s="64"/>
      <c r="DB1993" s="64"/>
      <c r="DC1993" s="64"/>
      <c r="DD1993" s="64"/>
      <c r="DE1993" s="64"/>
      <c r="DF1993" s="64"/>
      <c r="DG1993" s="64"/>
      <c r="DH1993" s="64"/>
      <c r="DI1993" s="64"/>
      <c r="DJ1993" s="64"/>
      <c r="DK1993" s="64"/>
      <c r="DL1993" s="64"/>
      <c r="DM1993" s="64"/>
      <c r="DN1993" s="64"/>
      <c r="DO1993" s="64"/>
      <c r="DP1993" s="64"/>
      <c r="DQ1993" s="64"/>
      <c r="DR1993" s="64"/>
      <c r="DS1993" s="64"/>
      <c r="DT1993" s="64"/>
      <c r="DU1993" s="64"/>
      <c r="DV1993" s="64"/>
      <c r="DW1993" s="64"/>
      <c r="DX1993" s="64"/>
      <c r="DY1993" s="64"/>
      <c r="DZ1993" s="64"/>
      <c r="EA1993" s="64"/>
      <c r="EB1993" s="64"/>
      <c r="EC1993" s="64"/>
      <c r="ED1993" s="64"/>
      <c r="EE1993" s="64"/>
      <c r="EF1993" s="64"/>
      <c r="EG1993" s="64"/>
      <c r="EH1993" s="64"/>
      <c r="EI1993" s="64"/>
      <c r="EJ1993" s="64"/>
      <c r="EK1993" s="64"/>
      <c r="EL1993" s="64"/>
      <c r="EM1993" s="64"/>
      <c r="EN1993" s="64"/>
      <c r="EO1993" s="64"/>
      <c r="EP1993" s="64"/>
      <c r="EQ1993" s="64"/>
      <c r="ER1993" s="64"/>
      <c r="ES1993" s="64"/>
      <c r="ET1993" s="64"/>
      <c r="EU1993" s="64"/>
      <c r="EV1993" s="64"/>
      <c r="EW1993" s="64"/>
      <c r="EX1993" s="64"/>
      <c r="EY1993" s="64"/>
      <c r="EZ1993" s="64"/>
      <c r="FA1993" s="64"/>
      <c r="FB1993" s="64"/>
      <c r="FC1993" s="64"/>
      <c r="FD1993" s="64"/>
      <c r="FE1993" s="64"/>
      <c r="FF1993" s="64"/>
      <c r="FG1993" s="64"/>
      <c r="FH1993" s="64"/>
      <c r="FI1993" s="64"/>
      <c r="FJ1993" s="64"/>
      <c r="FK1993" s="64"/>
      <c r="FL1993" s="64"/>
      <c r="FM1993" s="64"/>
      <c r="FN1993" s="64"/>
      <c r="FO1993" s="64"/>
      <c r="FP1993" s="64"/>
      <c r="FQ1993" s="64"/>
      <c r="FR1993" s="64"/>
      <c r="FS1993" s="64"/>
      <c r="FT1993" s="64"/>
    </row>
    <row r="1994" spans="1:176" ht="15" x14ac:dyDescent="0.25">
      <c r="A1994" s="20">
        <f t="shared" si="458"/>
        <v>45747</v>
      </c>
      <c r="B1994" s="22">
        <f t="shared" ca="1" si="462"/>
        <v>1.3342578963611529</v>
      </c>
      <c r="C1994" s="22">
        <f t="shared" ca="1" si="459"/>
        <v>0.97614444</v>
      </c>
      <c r="D1994" s="23">
        <f ca="1">IF(A1994&lt;$B$1,VLOOKUP(A1994,[1]DI!$A$4:$B$15000,2,FALSE),0)</f>
        <v>0.14149999999999999</v>
      </c>
      <c r="E1994" s="22">
        <f t="shared" ca="1" si="463"/>
        <v>5.2530999999999997E-4</v>
      </c>
      <c r="F1994" s="23">
        <f t="shared" si="464"/>
        <v>1.3</v>
      </c>
      <c r="G1994" s="24">
        <f t="shared" ca="1" si="465"/>
        <v>1.000682903</v>
      </c>
      <c r="H1994" s="22">
        <f ca="1">TRUNC(PRODUCT(G$10:G1993),15)</f>
        <v>1.79639420297748</v>
      </c>
      <c r="I1994" s="22">
        <f t="shared" ca="1" si="466"/>
        <v>1.5015535581434301</v>
      </c>
      <c r="J1994" s="22">
        <f t="shared" ca="1" si="467"/>
        <v>1.19635706</v>
      </c>
      <c r="K1994" s="110">
        <f t="shared" ca="1" si="460"/>
        <v>0.35811345636115277</v>
      </c>
      <c r="L1994" s="115">
        <v>0</v>
      </c>
      <c r="M1994" s="67">
        <f>IF(L1994&gt;0,VLOOKUP(L1994,S$12:$AB$125,7),0)</f>
        <v>0</v>
      </c>
      <c r="N1994" s="2">
        <f t="shared" si="461"/>
        <v>0</v>
      </c>
      <c r="O1994" s="22">
        <f t="shared" ca="1" si="468"/>
        <v>0.35811345636115277</v>
      </c>
      <c r="P1994" s="25" t="str">
        <f t="shared" si="469"/>
        <v>A+J=</v>
      </c>
      <c r="Q1994" s="26">
        <f t="shared" si="470"/>
        <v>45306</v>
      </c>
      <c r="R1994" s="4"/>
      <c r="S1994" s="98"/>
      <c r="U1994" s="4"/>
      <c r="V1994" s="4"/>
      <c r="W1994" s="4"/>
      <c r="X1994" s="4"/>
      <c r="Y1994" s="4"/>
      <c r="Z1994" s="4"/>
      <c r="AA1994" s="4"/>
      <c r="AB1994" s="4"/>
      <c r="AC1994" s="4"/>
      <c r="AD1994" s="64"/>
      <c r="AE1994" s="64"/>
      <c r="AF1994" s="64"/>
      <c r="AG1994" s="64"/>
      <c r="AH1994" s="64"/>
      <c r="AI1994" s="64"/>
      <c r="AJ1994" s="64"/>
      <c r="AK1994" s="64"/>
      <c r="AL1994" s="64"/>
      <c r="AM1994" s="64"/>
      <c r="AN1994" s="64"/>
      <c r="AO1994" s="64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64"/>
      <c r="BB1994" s="64"/>
      <c r="BC1994" s="64"/>
      <c r="BD1994" s="64"/>
      <c r="BE1994" s="64"/>
      <c r="BF1994" s="64"/>
      <c r="BG1994" s="64"/>
      <c r="BH1994" s="64"/>
      <c r="BI1994" s="64"/>
      <c r="BJ1994" s="64"/>
      <c r="BK1994" s="64"/>
      <c r="BL1994" s="64"/>
      <c r="BM1994" s="64"/>
      <c r="BN1994" s="64"/>
      <c r="BO1994" s="64"/>
      <c r="BP1994" s="64"/>
      <c r="BQ1994" s="64"/>
      <c r="BR1994" s="64"/>
      <c r="BS1994" s="64"/>
      <c r="BT1994" s="64"/>
      <c r="BU1994" s="64"/>
      <c r="BV1994" s="64"/>
      <c r="BW1994" s="64"/>
      <c r="BX1994" s="64"/>
      <c r="BY1994" s="64"/>
      <c r="BZ1994" s="64"/>
      <c r="CA1994" s="64"/>
      <c r="CB1994" s="64"/>
      <c r="CC1994" s="64"/>
      <c r="CD1994" s="64"/>
      <c r="CE1994" s="64"/>
      <c r="CF1994" s="64"/>
      <c r="CG1994" s="64"/>
      <c r="CH1994" s="64"/>
      <c r="CI1994" s="64"/>
      <c r="CJ1994" s="64"/>
      <c r="CK1994" s="64"/>
      <c r="CL1994" s="64"/>
      <c r="CM1994" s="64"/>
      <c r="CN1994" s="64"/>
      <c r="CO1994" s="64"/>
      <c r="CP1994" s="64"/>
      <c r="CQ1994" s="64"/>
      <c r="CR1994" s="64"/>
      <c r="CS1994" s="64"/>
      <c r="CT1994" s="64"/>
      <c r="CU1994" s="64"/>
      <c r="CV1994" s="64"/>
      <c r="CW1994" s="64"/>
      <c r="CX1994" s="64"/>
      <c r="CY1994" s="64"/>
      <c r="CZ1994" s="64"/>
      <c r="DA1994" s="64"/>
      <c r="DB1994" s="64"/>
      <c r="DC1994" s="64"/>
      <c r="DD1994" s="64"/>
      <c r="DE1994" s="64"/>
      <c r="DF1994" s="64"/>
      <c r="DG1994" s="64"/>
      <c r="DH1994" s="64"/>
      <c r="DI1994" s="64"/>
      <c r="DJ1994" s="64"/>
      <c r="DK1994" s="64"/>
      <c r="DL1994" s="64"/>
      <c r="DM1994" s="64"/>
      <c r="DN1994" s="64"/>
      <c r="DO1994" s="64"/>
      <c r="DP1994" s="64"/>
      <c r="DQ1994" s="64"/>
      <c r="DR1994" s="64"/>
      <c r="DS1994" s="64"/>
      <c r="DT1994" s="64"/>
      <c r="DU1994" s="64"/>
      <c r="DV1994" s="64"/>
      <c r="DW1994" s="64"/>
      <c r="DX1994" s="64"/>
      <c r="DY1994" s="64"/>
      <c r="DZ1994" s="64"/>
      <c r="EA1994" s="64"/>
      <c r="EB1994" s="64"/>
      <c r="EC1994" s="64"/>
      <c r="ED1994" s="64"/>
      <c r="EE1994" s="64"/>
      <c r="EF1994" s="64"/>
      <c r="EG1994" s="64"/>
      <c r="EH1994" s="64"/>
      <c r="EI1994" s="64"/>
      <c r="EJ1994" s="64"/>
      <c r="EK1994" s="64"/>
      <c r="EL1994" s="64"/>
      <c r="EM1994" s="64"/>
      <c r="EN1994" s="64"/>
      <c r="EO1994" s="64"/>
      <c r="EP1994" s="64"/>
      <c r="EQ1994" s="64"/>
      <c r="ER1994" s="64"/>
      <c r="ES1994" s="64"/>
      <c r="ET1994" s="64"/>
      <c r="EU1994" s="64"/>
      <c r="EV1994" s="64"/>
      <c r="EW1994" s="64"/>
      <c r="EX1994" s="64"/>
      <c r="EY1994" s="64"/>
      <c r="EZ1994" s="64"/>
      <c r="FA1994" s="64"/>
      <c r="FB1994" s="64"/>
      <c r="FC1994" s="64"/>
      <c r="FD1994" s="64"/>
      <c r="FE1994" s="64"/>
      <c r="FF1994" s="64"/>
      <c r="FG1994" s="64"/>
      <c r="FH1994" s="64"/>
      <c r="FI1994" s="64"/>
      <c r="FJ1994" s="64"/>
      <c r="FK1994" s="64"/>
      <c r="FL1994" s="64"/>
      <c r="FM1994" s="64"/>
      <c r="FN1994" s="64"/>
      <c r="FO1994" s="64"/>
      <c r="FP1994" s="64"/>
      <c r="FQ1994" s="64"/>
      <c r="FR1994" s="64"/>
      <c r="FS1994" s="64"/>
      <c r="FT1994" s="64"/>
    </row>
    <row r="1995" spans="1:176" ht="15" x14ac:dyDescent="0.25">
      <c r="A1995" s="20">
        <f t="shared" ref="A1995:A2058" si="471">(A1994+1)</f>
        <v>45748</v>
      </c>
      <c r="B1995" s="22">
        <f t="shared" ca="1" si="462"/>
        <v>1.3351690697313485</v>
      </c>
      <c r="C1995" s="22">
        <f t="shared" ca="1" si="459"/>
        <v>0.97614444</v>
      </c>
      <c r="D1995" s="23">
        <f ca="1">IF(A1995&lt;$B$1,VLOOKUP(A1995,[1]DI!$A$4:$B$15000,2,FALSE),0)</f>
        <v>0.14149999999999999</v>
      </c>
      <c r="E1995" s="22">
        <f t="shared" ca="1" si="463"/>
        <v>5.2530999999999997E-4</v>
      </c>
      <c r="F1995" s="23">
        <f t="shared" si="464"/>
        <v>1.3</v>
      </c>
      <c r="G1995" s="24">
        <f t="shared" ca="1" si="465"/>
        <v>1.000682903</v>
      </c>
      <c r="H1995" s="22">
        <f ca="1">TRUNC(PRODUCT(G$10:G1994),15)</f>
        <v>1.7976209659678699</v>
      </c>
      <c r="I1995" s="22">
        <f t="shared" ca="1" si="466"/>
        <v>1.5015535581434301</v>
      </c>
      <c r="J1995" s="22">
        <f t="shared" ca="1" si="467"/>
        <v>1.19717406</v>
      </c>
      <c r="K1995" s="110">
        <f t="shared" ca="1" si="460"/>
        <v>0.35902462973134852</v>
      </c>
      <c r="L1995" s="115">
        <v>0</v>
      </c>
      <c r="M1995" s="67">
        <f>IF(L1995&gt;0,VLOOKUP(L1995,S$12:$AB$125,7),0)</f>
        <v>0</v>
      </c>
      <c r="N1995" s="2">
        <f t="shared" si="461"/>
        <v>0</v>
      </c>
      <c r="O1995" s="22">
        <f t="shared" ca="1" si="468"/>
        <v>0.35902462973134852</v>
      </c>
      <c r="P1995" s="25" t="str">
        <f t="shared" si="469"/>
        <v>A+J=</v>
      </c>
      <c r="Q1995" s="26">
        <f t="shared" si="470"/>
        <v>45306</v>
      </c>
      <c r="R1995" s="4"/>
      <c r="S1995" s="98"/>
      <c r="U1995" s="4"/>
      <c r="V1995" s="4"/>
      <c r="W1995" s="4"/>
      <c r="X1995" s="4"/>
      <c r="Y1995" s="4"/>
      <c r="Z1995" s="4"/>
      <c r="AA1995" s="4"/>
      <c r="AB1995" s="4"/>
      <c r="AC1995" s="4"/>
      <c r="AD1995" s="64"/>
      <c r="AE1995" s="64"/>
      <c r="AF1995" s="64"/>
      <c r="AG1995" s="64"/>
      <c r="AH1995" s="64"/>
      <c r="AI1995" s="64"/>
      <c r="AJ1995" s="64"/>
      <c r="AK1995" s="64"/>
      <c r="AL1995" s="64"/>
      <c r="AM1995" s="64"/>
      <c r="AN1995" s="64"/>
      <c r="AO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64"/>
      <c r="BB1995" s="64"/>
      <c r="BC1995" s="64"/>
      <c r="BD1995" s="64"/>
      <c r="BE1995" s="64"/>
      <c r="BF1995" s="64"/>
      <c r="BG1995" s="64"/>
      <c r="BH1995" s="64"/>
      <c r="BI1995" s="64"/>
      <c r="BJ1995" s="64"/>
      <c r="BK1995" s="64"/>
      <c r="BL1995" s="64"/>
      <c r="BM1995" s="64"/>
      <c r="BN1995" s="64"/>
      <c r="BO1995" s="64"/>
      <c r="BP1995" s="64"/>
      <c r="BQ1995" s="64"/>
      <c r="BR1995" s="64"/>
      <c r="BS1995" s="64"/>
      <c r="BT1995" s="64"/>
      <c r="BU1995" s="64"/>
      <c r="BV1995" s="64"/>
      <c r="BW1995" s="64"/>
      <c r="BX1995" s="64"/>
      <c r="BY1995" s="64"/>
      <c r="BZ1995" s="64"/>
      <c r="CA1995" s="64"/>
      <c r="CB1995" s="64"/>
      <c r="CC1995" s="64"/>
      <c r="CD1995" s="64"/>
      <c r="CE1995" s="64"/>
      <c r="CF1995" s="64"/>
      <c r="CG1995" s="64"/>
      <c r="CH1995" s="64"/>
      <c r="CI1995" s="64"/>
      <c r="CJ1995" s="64"/>
      <c r="CK1995" s="64"/>
      <c r="CL1995" s="64"/>
      <c r="CM1995" s="64"/>
      <c r="CN1995" s="64"/>
      <c r="CO1995" s="64"/>
      <c r="CP1995" s="64"/>
      <c r="CQ1995" s="64"/>
      <c r="CR1995" s="64"/>
      <c r="CS1995" s="64"/>
      <c r="CT1995" s="64"/>
      <c r="CU1995" s="64"/>
      <c r="CV1995" s="64"/>
      <c r="CW1995" s="64"/>
      <c r="CX1995" s="64"/>
      <c r="CY1995" s="64"/>
      <c r="CZ1995" s="64"/>
      <c r="DA1995" s="64"/>
      <c r="DB1995" s="64"/>
      <c r="DC1995" s="64"/>
      <c r="DD1995" s="64"/>
      <c r="DE1995" s="64"/>
      <c r="DF1995" s="64"/>
      <c r="DG1995" s="64"/>
      <c r="DH1995" s="64"/>
      <c r="DI1995" s="64"/>
      <c r="DJ1995" s="64"/>
      <c r="DK1995" s="64"/>
      <c r="DL1995" s="64"/>
      <c r="DM1995" s="64"/>
      <c r="DN1995" s="64"/>
      <c r="DO1995" s="64"/>
      <c r="DP1995" s="64"/>
      <c r="DQ1995" s="64"/>
      <c r="DR1995" s="64"/>
      <c r="DS1995" s="64"/>
      <c r="DT1995" s="64"/>
      <c r="DU1995" s="64"/>
      <c r="DV1995" s="64"/>
      <c r="DW1995" s="64"/>
      <c r="DX1995" s="64"/>
      <c r="DY1995" s="64"/>
      <c r="DZ1995" s="64"/>
      <c r="EA1995" s="64"/>
      <c r="EB1995" s="64"/>
      <c r="EC1995" s="64"/>
      <c r="ED1995" s="64"/>
      <c r="EE1995" s="64"/>
      <c r="EF1995" s="64"/>
      <c r="EG1995" s="64"/>
      <c r="EH1995" s="64"/>
      <c r="EI1995" s="64"/>
      <c r="EJ1995" s="64"/>
      <c r="EK1995" s="64"/>
      <c r="EL1995" s="64"/>
      <c r="EM1995" s="64"/>
      <c r="EN1995" s="64"/>
      <c r="EO1995" s="64"/>
      <c r="EP1995" s="64"/>
      <c r="EQ1995" s="64"/>
      <c r="ER1995" s="64"/>
      <c r="ES1995" s="64"/>
      <c r="ET1995" s="64"/>
      <c r="EU1995" s="64"/>
      <c r="EV1995" s="64"/>
      <c r="EW1995" s="64"/>
      <c r="EX1995" s="64"/>
      <c r="EY1995" s="64"/>
      <c r="EZ1995" s="64"/>
      <c r="FA1995" s="64"/>
      <c r="FB1995" s="64"/>
      <c r="FC1995" s="64"/>
      <c r="FD1995" s="64"/>
      <c r="FE1995" s="64"/>
      <c r="FF1995" s="64"/>
      <c r="FG1995" s="64"/>
      <c r="FH1995" s="64"/>
      <c r="FI1995" s="64"/>
      <c r="FJ1995" s="64"/>
      <c r="FK1995" s="64"/>
      <c r="FL1995" s="64"/>
      <c r="FM1995" s="64"/>
      <c r="FN1995" s="64"/>
      <c r="FO1995" s="64"/>
      <c r="FP1995" s="64"/>
      <c r="FQ1995" s="64"/>
      <c r="FR1995" s="64"/>
      <c r="FS1995" s="64"/>
      <c r="FT1995" s="64"/>
    </row>
    <row r="1996" spans="1:176" ht="15" x14ac:dyDescent="0.25">
      <c r="A1996" s="20">
        <f t="shared" si="471"/>
        <v>45749</v>
      </c>
      <c r="B1996" s="22">
        <f t="shared" ca="1" si="462"/>
        <v>1.336080849619113</v>
      </c>
      <c r="C1996" s="22">
        <f t="shared" ca="1" si="459"/>
        <v>0.97614444</v>
      </c>
      <c r="D1996" s="23">
        <f ca="1">IF(A1996&lt;$B$1,VLOOKUP(A1996,[1]DI!$A$4:$B$15000,2,FALSE),0)</f>
        <v>0.14149999999999999</v>
      </c>
      <c r="E1996" s="22">
        <f t="shared" ca="1" si="463"/>
        <v>5.2530999999999997E-4</v>
      </c>
      <c r="F1996" s="23">
        <f t="shared" si="464"/>
        <v>1.3</v>
      </c>
      <c r="G1996" s="24">
        <f t="shared" ca="1" si="465"/>
        <v>1.000682903</v>
      </c>
      <c r="H1996" s="22">
        <f ca="1">TRUNC(PRODUCT(G$10:G1995),15)</f>
        <v>1.7988485667184</v>
      </c>
      <c r="I1996" s="22">
        <f t="shared" ca="1" si="466"/>
        <v>1.5015535581434301</v>
      </c>
      <c r="J1996" s="22">
        <f t="shared" ca="1" si="467"/>
        <v>1.1979916100000001</v>
      </c>
      <c r="K1996" s="110">
        <f t="shared" ca="1" si="460"/>
        <v>0.359936409619113</v>
      </c>
      <c r="L1996" s="115">
        <v>0</v>
      </c>
      <c r="M1996" s="67">
        <f>IF(L1996&gt;0,VLOOKUP(L1996,S$12:$AB$125,7),0)</f>
        <v>0</v>
      </c>
      <c r="N1996" s="2">
        <f t="shared" si="461"/>
        <v>0</v>
      </c>
      <c r="O1996" s="22">
        <f t="shared" ca="1" si="468"/>
        <v>0.359936409619113</v>
      </c>
      <c r="P1996" s="25" t="str">
        <f t="shared" si="469"/>
        <v>A+J=</v>
      </c>
      <c r="Q1996" s="26">
        <f t="shared" si="470"/>
        <v>45306</v>
      </c>
      <c r="R1996" s="4"/>
      <c r="S1996" s="98"/>
      <c r="U1996" s="4"/>
      <c r="V1996" s="4"/>
      <c r="W1996" s="4"/>
      <c r="X1996" s="4"/>
      <c r="Y1996" s="4"/>
      <c r="Z1996" s="4"/>
      <c r="AA1996" s="4"/>
      <c r="AB1996" s="4"/>
      <c r="AC1996" s="4"/>
      <c r="AD1996" s="64"/>
      <c r="AE1996" s="64"/>
      <c r="AF1996" s="64"/>
      <c r="AG1996" s="64"/>
      <c r="AH1996" s="64"/>
      <c r="AI1996" s="64"/>
      <c r="AJ1996" s="64"/>
      <c r="AK1996" s="64"/>
      <c r="AL1996" s="64"/>
      <c r="AM1996" s="64"/>
      <c r="AN1996" s="64"/>
      <c r="AO1996" s="64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64"/>
      <c r="BB1996" s="64"/>
      <c r="BC1996" s="64"/>
      <c r="BD1996" s="64"/>
      <c r="BE1996" s="64"/>
      <c r="BF1996" s="64"/>
      <c r="BG1996" s="64"/>
      <c r="BH1996" s="64"/>
      <c r="BI1996" s="64"/>
      <c r="BJ1996" s="64"/>
      <c r="BK1996" s="64"/>
      <c r="BL1996" s="64"/>
      <c r="BM1996" s="64"/>
      <c r="BN1996" s="64"/>
      <c r="BO1996" s="64"/>
      <c r="BP1996" s="64"/>
      <c r="BQ1996" s="64"/>
      <c r="BR1996" s="64"/>
      <c r="BS1996" s="64"/>
      <c r="BT1996" s="64"/>
      <c r="BU1996" s="64"/>
      <c r="BV1996" s="64"/>
      <c r="BW1996" s="64"/>
      <c r="BX1996" s="64"/>
      <c r="BY1996" s="64"/>
      <c r="BZ1996" s="64"/>
      <c r="CA1996" s="64"/>
      <c r="CB1996" s="64"/>
      <c r="CC1996" s="64"/>
      <c r="CD1996" s="64"/>
      <c r="CE1996" s="64"/>
      <c r="CF1996" s="64"/>
      <c r="CG1996" s="64"/>
      <c r="CH1996" s="64"/>
      <c r="CI1996" s="64"/>
      <c r="CJ1996" s="64"/>
      <c r="CK1996" s="64"/>
      <c r="CL1996" s="64"/>
      <c r="CM1996" s="64"/>
      <c r="CN1996" s="64"/>
      <c r="CO1996" s="64"/>
      <c r="CP1996" s="64"/>
      <c r="CQ1996" s="64"/>
      <c r="CR1996" s="64"/>
      <c r="CS1996" s="64"/>
      <c r="CT1996" s="64"/>
      <c r="CU1996" s="64"/>
      <c r="CV1996" s="64"/>
      <c r="CW1996" s="64"/>
      <c r="CX1996" s="64"/>
      <c r="CY1996" s="64"/>
      <c r="CZ1996" s="64"/>
      <c r="DA1996" s="64"/>
      <c r="DB1996" s="64"/>
      <c r="DC1996" s="64"/>
      <c r="DD1996" s="64"/>
      <c r="DE1996" s="64"/>
      <c r="DF1996" s="64"/>
      <c r="DG1996" s="64"/>
      <c r="DH1996" s="64"/>
      <c r="DI1996" s="64"/>
      <c r="DJ1996" s="64"/>
      <c r="DK1996" s="64"/>
      <c r="DL1996" s="64"/>
      <c r="DM1996" s="64"/>
      <c r="DN1996" s="64"/>
      <c r="DO1996" s="64"/>
      <c r="DP1996" s="64"/>
      <c r="DQ1996" s="64"/>
      <c r="DR1996" s="64"/>
      <c r="DS1996" s="64"/>
      <c r="DT1996" s="64"/>
      <c r="DU1996" s="64"/>
      <c r="DV1996" s="64"/>
      <c r="DW1996" s="64"/>
      <c r="DX1996" s="64"/>
      <c r="DY1996" s="64"/>
      <c r="DZ1996" s="64"/>
      <c r="EA1996" s="64"/>
      <c r="EB1996" s="64"/>
      <c r="EC1996" s="64"/>
      <c r="ED1996" s="64"/>
      <c r="EE1996" s="64"/>
      <c r="EF1996" s="64"/>
      <c r="EG1996" s="64"/>
      <c r="EH1996" s="64"/>
      <c r="EI1996" s="64"/>
      <c r="EJ1996" s="64"/>
      <c r="EK1996" s="64"/>
      <c r="EL1996" s="64"/>
      <c r="EM1996" s="64"/>
      <c r="EN1996" s="64"/>
      <c r="EO1996" s="64"/>
      <c r="EP1996" s="64"/>
      <c r="EQ1996" s="64"/>
      <c r="ER1996" s="64"/>
      <c r="ES1996" s="64"/>
      <c r="ET1996" s="64"/>
      <c r="EU1996" s="64"/>
      <c r="EV1996" s="64"/>
      <c r="EW1996" s="64"/>
      <c r="EX1996" s="64"/>
      <c r="EY1996" s="64"/>
      <c r="EZ1996" s="64"/>
      <c r="FA1996" s="64"/>
      <c r="FB1996" s="64"/>
      <c r="FC1996" s="64"/>
      <c r="FD1996" s="64"/>
      <c r="FE1996" s="64"/>
      <c r="FF1996" s="64"/>
      <c r="FG1996" s="64"/>
      <c r="FH1996" s="64"/>
      <c r="FI1996" s="64"/>
      <c r="FJ1996" s="64"/>
      <c r="FK1996" s="64"/>
      <c r="FL1996" s="64"/>
      <c r="FM1996" s="64"/>
      <c r="FN1996" s="64"/>
      <c r="FO1996" s="64"/>
      <c r="FP1996" s="64"/>
      <c r="FQ1996" s="64"/>
      <c r="FR1996" s="64"/>
      <c r="FS1996" s="64"/>
      <c r="FT1996" s="64"/>
    </row>
    <row r="1997" spans="1:176" ht="15" x14ac:dyDescent="0.25">
      <c r="A1997" s="20">
        <f t="shared" si="471"/>
        <v>45750</v>
      </c>
      <c r="B1997" s="22">
        <f t="shared" ca="1" si="462"/>
        <v>1.3369932674156746</v>
      </c>
      <c r="C1997" s="22">
        <f t="shared" ca="1" si="459"/>
        <v>0.97614444</v>
      </c>
      <c r="D1997" s="23">
        <f ca="1">IF(A1997&lt;$B$1,VLOOKUP(A1997,[1]DI!$A$4:$B$15000,2,FALSE),0)</f>
        <v>0.14149999999999999</v>
      </c>
      <c r="E1997" s="22">
        <f t="shared" ca="1" si="463"/>
        <v>5.2530999999999997E-4</v>
      </c>
      <c r="F1997" s="23">
        <f t="shared" si="464"/>
        <v>1.3</v>
      </c>
      <c r="G1997" s="24">
        <f t="shared" ca="1" si="465"/>
        <v>1.000682903</v>
      </c>
      <c r="H1997" s="22">
        <f ca="1">TRUNC(PRODUCT(G$10:G1996),15)</f>
        <v>1.8000770058011499</v>
      </c>
      <c r="I1997" s="22">
        <f t="shared" ca="1" si="466"/>
        <v>1.5015535581434301</v>
      </c>
      <c r="J1997" s="22">
        <f t="shared" ca="1" si="467"/>
        <v>1.1988097200000001</v>
      </c>
      <c r="K1997" s="110">
        <f t="shared" ca="1" si="460"/>
        <v>0.36084882741567459</v>
      </c>
      <c r="L1997" s="115">
        <v>0</v>
      </c>
      <c r="M1997" s="67">
        <f>IF(L1997&gt;0,VLOOKUP(L1997,S$12:$AB$125,7),0)</f>
        <v>0</v>
      </c>
      <c r="N1997" s="2">
        <f t="shared" si="461"/>
        <v>0</v>
      </c>
      <c r="O1997" s="22">
        <f t="shared" ca="1" si="468"/>
        <v>0.36084882741567459</v>
      </c>
      <c r="P1997" s="25" t="str">
        <f t="shared" si="469"/>
        <v>A+J=</v>
      </c>
      <c r="Q1997" s="26">
        <f t="shared" si="470"/>
        <v>45306</v>
      </c>
      <c r="R1997" s="4"/>
      <c r="S1997" s="98"/>
      <c r="U1997" s="4"/>
      <c r="V1997" s="4"/>
      <c r="W1997" s="4"/>
      <c r="X1997" s="4"/>
      <c r="Y1997" s="4"/>
      <c r="Z1997" s="4"/>
      <c r="AA1997" s="4"/>
      <c r="AB1997" s="4"/>
      <c r="AC1997" s="4"/>
      <c r="AD1997" s="64"/>
      <c r="AE1997" s="64"/>
      <c r="AF1997" s="64"/>
      <c r="AG1997" s="64"/>
      <c r="AH1997" s="64"/>
      <c r="AI1997" s="64"/>
      <c r="AJ1997" s="64"/>
      <c r="AK1997" s="64"/>
      <c r="AL1997" s="64"/>
      <c r="AM1997" s="64"/>
      <c r="AN1997" s="64"/>
      <c r="AO1997" s="64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64"/>
      <c r="BB1997" s="64"/>
      <c r="BC1997" s="64"/>
      <c r="BD1997" s="64"/>
      <c r="BE1997" s="64"/>
      <c r="BF1997" s="64"/>
      <c r="BG1997" s="64"/>
      <c r="BH1997" s="64"/>
      <c r="BI1997" s="64"/>
      <c r="BJ1997" s="64"/>
      <c r="BK1997" s="64"/>
      <c r="BL1997" s="64"/>
      <c r="BM1997" s="64"/>
      <c r="BN1997" s="64"/>
      <c r="BO1997" s="64"/>
      <c r="BP1997" s="64"/>
      <c r="BQ1997" s="64"/>
      <c r="BR1997" s="64"/>
      <c r="BS1997" s="64"/>
      <c r="BT1997" s="64"/>
      <c r="BU1997" s="64"/>
      <c r="BV1997" s="64"/>
      <c r="BW1997" s="64"/>
      <c r="BX1997" s="64"/>
      <c r="BY1997" s="64"/>
      <c r="BZ1997" s="64"/>
      <c r="CA1997" s="64"/>
      <c r="CB1997" s="64"/>
      <c r="CC1997" s="64"/>
      <c r="CD1997" s="64"/>
      <c r="CE1997" s="64"/>
      <c r="CF1997" s="64"/>
      <c r="CG1997" s="64"/>
      <c r="CH1997" s="64"/>
      <c r="CI1997" s="64"/>
      <c r="CJ1997" s="64"/>
      <c r="CK1997" s="64"/>
      <c r="CL1997" s="64"/>
      <c r="CM1997" s="64"/>
      <c r="CN1997" s="64"/>
      <c r="CO1997" s="64"/>
      <c r="CP1997" s="64"/>
      <c r="CQ1997" s="64"/>
      <c r="CR1997" s="64"/>
      <c r="CS1997" s="64"/>
      <c r="CT1997" s="64"/>
      <c r="CU1997" s="64"/>
      <c r="CV1997" s="64"/>
      <c r="CW1997" s="64"/>
      <c r="CX1997" s="64"/>
      <c r="CY1997" s="64"/>
      <c r="CZ1997" s="64"/>
      <c r="DA1997" s="64"/>
      <c r="DB1997" s="64"/>
      <c r="DC1997" s="64"/>
      <c r="DD1997" s="64"/>
      <c r="DE1997" s="64"/>
      <c r="DF1997" s="64"/>
      <c r="DG1997" s="64"/>
      <c r="DH1997" s="64"/>
      <c r="DI1997" s="64"/>
      <c r="DJ1997" s="64"/>
      <c r="DK1997" s="64"/>
      <c r="DL1997" s="64"/>
      <c r="DM1997" s="64"/>
      <c r="DN1997" s="64"/>
      <c r="DO1997" s="64"/>
      <c r="DP1997" s="64"/>
      <c r="DQ1997" s="64"/>
      <c r="DR1997" s="64"/>
      <c r="DS1997" s="64"/>
      <c r="DT1997" s="64"/>
      <c r="DU1997" s="64"/>
      <c r="DV1997" s="64"/>
      <c r="DW1997" s="64"/>
      <c r="DX1997" s="64"/>
      <c r="DY1997" s="64"/>
      <c r="DZ1997" s="64"/>
      <c r="EA1997" s="64"/>
      <c r="EB1997" s="64"/>
      <c r="EC1997" s="64"/>
      <c r="ED1997" s="64"/>
      <c r="EE1997" s="64"/>
      <c r="EF1997" s="64"/>
      <c r="EG1997" s="64"/>
      <c r="EH1997" s="64"/>
      <c r="EI1997" s="64"/>
      <c r="EJ1997" s="64"/>
      <c r="EK1997" s="64"/>
      <c r="EL1997" s="64"/>
      <c r="EM1997" s="64"/>
      <c r="EN1997" s="64"/>
      <c r="EO1997" s="64"/>
      <c r="EP1997" s="64"/>
      <c r="EQ1997" s="64"/>
      <c r="ER1997" s="64"/>
      <c r="ES1997" s="64"/>
      <c r="ET1997" s="64"/>
      <c r="EU1997" s="64"/>
      <c r="EV1997" s="64"/>
      <c r="EW1997" s="64"/>
      <c r="EX1997" s="64"/>
      <c r="EY1997" s="64"/>
      <c r="EZ1997" s="64"/>
      <c r="FA1997" s="64"/>
      <c r="FB1997" s="64"/>
      <c r="FC1997" s="64"/>
      <c r="FD1997" s="64"/>
      <c r="FE1997" s="64"/>
      <c r="FF1997" s="64"/>
      <c r="FG1997" s="64"/>
      <c r="FH1997" s="64"/>
      <c r="FI1997" s="64"/>
      <c r="FJ1997" s="64"/>
      <c r="FK1997" s="64"/>
      <c r="FL1997" s="64"/>
      <c r="FM1997" s="64"/>
      <c r="FN1997" s="64"/>
      <c r="FO1997" s="64"/>
      <c r="FP1997" s="64"/>
      <c r="FQ1997" s="64"/>
      <c r="FR1997" s="64"/>
      <c r="FS1997" s="64"/>
      <c r="FT1997" s="64"/>
    </row>
    <row r="1998" spans="1:176" ht="15" x14ac:dyDescent="0.25">
      <c r="A1998" s="20">
        <f t="shared" si="471"/>
        <v>45751</v>
      </c>
      <c r="B1998" s="22">
        <f t="shared" ca="1" si="462"/>
        <v>1.3379063031210334</v>
      </c>
      <c r="C1998" s="22">
        <f t="shared" ca="1" si="459"/>
        <v>0.97614444</v>
      </c>
      <c r="D1998" s="23">
        <f ca="1">IF(A1998&lt;$B$1,VLOOKUP(A1998,[1]DI!$A$4:$B$15000,2,FALSE),0)</f>
        <v>0.14149999999999999</v>
      </c>
      <c r="E1998" s="22">
        <f t="shared" ca="1" si="463"/>
        <v>5.2530999999999997E-4</v>
      </c>
      <c r="F1998" s="23">
        <f t="shared" si="464"/>
        <v>1.3</v>
      </c>
      <c r="G1998" s="24">
        <f t="shared" ca="1" si="465"/>
        <v>1.000682903</v>
      </c>
      <c r="H1998" s="22">
        <f ca="1">TRUNC(PRODUCT(G$10:G1997),15)</f>
        <v>1.80130628378865</v>
      </c>
      <c r="I1998" s="22">
        <f t="shared" ca="1" si="466"/>
        <v>1.5015535581434301</v>
      </c>
      <c r="J1998" s="22">
        <f t="shared" ca="1" si="467"/>
        <v>1.19962839</v>
      </c>
      <c r="K1998" s="110">
        <f t="shared" ca="1" si="460"/>
        <v>0.36176186312103337</v>
      </c>
      <c r="L1998" s="115">
        <v>0</v>
      </c>
      <c r="M1998" s="67">
        <f>IF(L1998&gt;0,VLOOKUP(L1998,S$12:$AB$125,7),0)</f>
        <v>0</v>
      </c>
      <c r="N1998" s="2">
        <f t="shared" si="461"/>
        <v>0</v>
      </c>
      <c r="O1998" s="22">
        <f t="shared" ca="1" si="468"/>
        <v>0.36176186312103337</v>
      </c>
      <c r="P1998" s="25" t="str">
        <f t="shared" si="469"/>
        <v>A+J=</v>
      </c>
      <c r="Q1998" s="26">
        <f t="shared" si="470"/>
        <v>45306</v>
      </c>
      <c r="R1998" s="4"/>
      <c r="S1998" s="98"/>
      <c r="U1998" s="4"/>
      <c r="V1998" s="4"/>
      <c r="W1998" s="4"/>
      <c r="X1998" s="4"/>
      <c r="Y1998" s="4"/>
      <c r="Z1998" s="4"/>
      <c r="AA1998" s="4"/>
      <c r="AB1998" s="4"/>
      <c r="AC1998" s="4"/>
      <c r="AD1998" s="64"/>
      <c r="AE1998" s="64"/>
      <c r="AF1998" s="64"/>
      <c r="AG1998" s="64"/>
      <c r="AH1998" s="64"/>
      <c r="AI1998" s="64"/>
      <c r="AJ1998" s="64"/>
      <c r="AK1998" s="64"/>
      <c r="AL1998" s="64"/>
      <c r="AM1998" s="64"/>
      <c r="AN1998" s="64"/>
      <c r="AO1998" s="64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64"/>
      <c r="BB1998" s="64"/>
      <c r="BC1998" s="64"/>
      <c r="BD1998" s="64"/>
      <c r="BE1998" s="64"/>
      <c r="BF1998" s="64"/>
      <c r="BG1998" s="64"/>
      <c r="BH1998" s="64"/>
      <c r="BI1998" s="64"/>
      <c r="BJ1998" s="64"/>
      <c r="BK1998" s="64"/>
      <c r="BL1998" s="64"/>
      <c r="BM1998" s="64"/>
      <c r="BN1998" s="64"/>
      <c r="BO1998" s="64"/>
      <c r="BP1998" s="64"/>
      <c r="BQ1998" s="64"/>
      <c r="BR1998" s="64"/>
      <c r="BS1998" s="64"/>
      <c r="BT1998" s="64"/>
      <c r="BU1998" s="64"/>
      <c r="BV1998" s="64"/>
      <c r="BW1998" s="64"/>
      <c r="BX1998" s="64"/>
      <c r="BY1998" s="64"/>
      <c r="BZ1998" s="64"/>
      <c r="CA1998" s="64"/>
      <c r="CB1998" s="64"/>
      <c r="CC1998" s="64"/>
      <c r="CD1998" s="64"/>
      <c r="CE1998" s="64"/>
      <c r="CF1998" s="64"/>
      <c r="CG1998" s="64"/>
      <c r="CH1998" s="64"/>
      <c r="CI1998" s="64"/>
      <c r="CJ1998" s="64"/>
      <c r="CK1998" s="64"/>
      <c r="CL1998" s="64"/>
      <c r="CM1998" s="64"/>
      <c r="CN1998" s="64"/>
      <c r="CO1998" s="64"/>
      <c r="CP1998" s="64"/>
      <c r="CQ1998" s="64"/>
      <c r="CR1998" s="64"/>
      <c r="CS1998" s="64"/>
      <c r="CT1998" s="64"/>
      <c r="CU1998" s="64"/>
      <c r="CV1998" s="64"/>
      <c r="CW1998" s="64"/>
      <c r="CX1998" s="64"/>
      <c r="CY1998" s="64"/>
      <c r="CZ1998" s="64"/>
      <c r="DA1998" s="64"/>
      <c r="DB1998" s="64"/>
      <c r="DC1998" s="64"/>
      <c r="DD1998" s="64"/>
      <c r="DE1998" s="64"/>
      <c r="DF1998" s="64"/>
      <c r="DG1998" s="64"/>
      <c r="DH1998" s="64"/>
      <c r="DI1998" s="64"/>
      <c r="DJ1998" s="64"/>
      <c r="DK1998" s="64"/>
      <c r="DL1998" s="64"/>
      <c r="DM1998" s="64"/>
      <c r="DN1998" s="64"/>
      <c r="DO1998" s="64"/>
      <c r="DP1998" s="64"/>
      <c r="DQ1998" s="64"/>
      <c r="DR1998" s="64"/>
      <c r="DS1998" s="64"/>
      <c r="DT1998" s="64"/>
      <c r="DU1998" s="64"/>
      <c r="DV1998" s="64"/>
      <c r="DW1998" s="64"/>
      <c r="DX1998" s="64"/>
      <c r="DY1998" s="64"/>
      <c r="DZ1998" s="64"/>
      <c r="EA1998" s="64"/>
      <c r="EB1998" s="64"/>
      <c r="EC1998" s="64"/>
      <c r="ED1998" s="64"/>
      <c r="EE1998" s="64"/>
      <c r="EF1998" s="64"/>
      <c r="EG1998" s="64"/>
      <c r="EH1998" s="64"/>
      <c r="EI1998" s="64"/>
      <c r="EJ1998" s="64"/>
      <c r="EK1998" s="64"/>
      <c r="EL1998" s="64"/>
      <c r="EM1998" s="64"/>
      <c r="EN1998" s="64"/>
      <c r="EO1998" s="64"/>
      <c r="EP1998" s="64"/>
      <c r="EQ1998" s="64"/>
      <c r="ER1998" s="64"/>
      <c r="ES1998" s="64"/>
      <c r="ET1998" s="64"/>
      <c r="EU1998" s="64"/>
      <c r="EV1998" s="64"/>
      <c r="EW1998" s="64"/>
      <c r="EX1998" s="64"/>
      <c r="EY1998" s="64"/>
      <c r="EZ1998" s="64"/>
      <c r="FA1998" s="64"/>
      <c r="FB1998" s="64"/>
      <c r="FC1998" s="64"/>
      <c r="FD1998" s="64"/>
      <c r="FE1998" s="64"/>
      <c r="FF1998" s="64"/>
      <c r="FG1998" s="64"/>
      <c r="FH1998" s="64"/>
      <c r="FI1998" s="64"/>
      <c r="FJ1998" s="64"/>
      <c r="FK1998" s="64"/>
      <c r="FL1998" s="64"/>
      <c r="FM1998" s="64"/>
      <c r="FN1998" s="64"/>
      <c r="FO1998" s="64"/>
      <c r="FP1998" s="64"/>
      <c r="FQ1998" s="64"/>
      <c r="FR1998" s="64"/>
      <c r="FS1998" s="64"/>
      <c r="FT1998" s="64"/>
    </row>
    <row r="1999" spans="1:176" ht="15" x14ac:dyDescent="0.25">
      <c r="A1999" s="20">
        <f t="shared" si="471"/>
        <v>45752</v>
      </c>
      <c r="B1999" s="22">
        <f t="shared" ca="1" si="462"/>
        <v>1.3388199567351893</v>
      </c>
      <c r="C1999" s="22">
        <f t="shared" ca="1" si="459"/>
        <v>0.97614444</v>
      </c>
      <c r="D1999" s="23">
        <f ca="1">IF(A1999&lt;$B$1,VLOOKUP(A1999,[1]DI!$A$4:$B$15000,2,FALSE),0)</f>
        <v>0</v>
      </c>
      <c r="E1999" s="22">
        <f t="shared" ca="1" si="463"/>
        <v>0</v>
      </c>
      <c r="F1999" s="23">
        <f t="shared" si="464"/>
        <v>1.3</v>
      </c>
      <c r="G1999" s="24">
        <f t="shared" ca="1" si="465"/>
        <v>1</v>
      </c>
      <c r="H1999" s="22">
        <f ca="1">TRUNC(PRODUCT(G$10:G1998),15)</f>
        <v>1.8025364012537699</v>
      </c>
      <c r="I1999" s="22">
        <f t="shared" ca="1" si="466"/>
        <v>1.5015535581434301</v>
      </c>
      <c r="J1999" s="22">
        <f t="shared" ca="1" si="467"/>
        <v>1.20044762</v>
      </c>
      <c r="K1999" s="110">
        <f t="shared" ca="1" si="460"/>
        <v>0.36267551673518938</v>
      </c>
      <c r="L1999" s="115">
        <v>0</v>
      </c>
      <c r="M1999" s="67">
        <f>IF(L1999&gt;0,VLOOKUP(L1999,S$12:$AB$125,7),0)</f>
        <v>0</v>
      </c>
      <c r="N1999" s="2">
        <f t="shared" si="461"/>
        <v>0</v>
      </c>
      <c r="O1999" s="22">
        <f t="shared" ca="1" si="468"/>
        <v>0.36267551673518938</v>
      </c>
      <c r="P1999" s="25" t="str">
        <f t="shared" si="469"/>
        <v>A+J=</v>
      </c>
      <c r="Q1999" s="26">
        <f t="shared" si="470"/>
        <v>45306</v>
      </c>
      <c r="R1999" s="4"/>
      <c r="S1999" s="98"/>
      <c r="U1999" s="4"/>
      <c r="V1999" s="4"/>
      <c r="W1999" s="4"/>
      <c r="X1999" s="4"/>
      <c r="Y1999" s="4"/>
      <c r="Z1999" s="4"/>
      <c r="AA1999" s="4"/>
      <c r="AB1999" s="4"/>
      <c r="AC1999" s="4"/>
      <c r="AD1999" s="64"/>
      <c r="AE1999" s="64"/>
      <c r="AF1999" s="64"/>
      <c r="AG1999" s="64"/>
      <c r="AH1999" s="64"/>
      <c r="AI1999" s="64"/>
      <c r="AJ1999" s="64"/>
      <c r="AK1999" s="64"/>
      <c r="AL1999" s="64"/>
      <c r="AM1999" s="64"/>
      <c r="AN1999" s="64"/>
      <c r="AO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64"/>
      <c r="BB1999" s="64"/>
      <c r="BC1999" s="64"/>
      <c r="BD1999" s="64"/>
      <c r="BE1999" s="64"/>
      <c r="BF1999" s="64"/>
      <c r="BG1999" s="64"/>
      <c r="BH1999" s="64"/>
      <c r="BI1999" s="64"/>
      <c r="BJ1999" s="64"/>
      <c r="BK1999" s="64"/>
      <c r="BL1999" s="64"/>
      <c r="BM1999" s="64"/>
      <c r="BN1999" s="64"/>
      <c r="BO1999" s="64"/>
      <c r="BP1999" s="64"/>
      <c r="BQ1999" s="64"/>
      <c r="BR1999" s="64"/>
      <c r="BS1999" s="64"/>
      <c r="BT1999" s="64"/>
      <c r="BU1999" s="64"/>
      <c r="BV1999" s="64"/>
      <c r="BW1999" s="64"/>
      <c r="BX1999" s="64"/>
      <c r="BY1999" s="64"/>
      <c r="BZ1999" s="64"/>
      <c r="CA1999" s="64"/>
      <c r="CB1999" s="64"/>
      <c r="CC1999" s="64"/>
      <c r="CD1999" s="64"/>
      <c r="CE1999" s="64"/>
      <c r="CF1999" s="64"/>
      <c r="CG1999" s="64"/>
      <c r="CH1999" s="64"/>
      <c r="CI1999" s="64"/>
      <c r="CJ1999" s="64"/>
      <c r="CK1999" s="64"/>
      <c r="CL1999" s="64"/>
      <c r="CM1999" s="64"/>
      <c r="CN1999" s="64"/>
      <c r="CO1999" s="64"/>
      <c r="CP1999" s="64"/>
      <c r="CQ1999" s="64"/>
      <c r="CR1999" s="64"/>
      <c r="CS1999" s="64"/>
      <c r="CT1999" s="64"/>
      <c r="CU1999" s="64"/>
      <c r="CV1999" s="64"/>
      <c r="CW1999" s="64"/>
      <c r="CX1999" s="64"/>
      <c r="CY1999" s="64"/>
      <c r="CZ1999" s="64"/>
      <c r="DA1999" s="64"/>
      <c r="DB1999" s="64"/>
      <c r="DC1999" s="64"/>
      <c r="DD1999" s="64"/>
      <c r="DE1999" s="64"/>
      <c r="DF1999" s="64"/>
      <c r="DG1999" s="64"/>
      <c r="DH1999" s="64"/>
      <c r="DI1999" s="64"/>
      <c r="DJ1999" s="64"/>
      <c r="DK1999" s="64"/>
      <c r="DL1999" s="64"/>
      <c r="DM1999" s="64"/>
      <c r="DN1999" s="64"/>
      <c r="DO1999" s="64"/>
      <c r="DP1999" s="64"/>
      <c r="DQ1999" s="64"/>
      <c r="DR1999" s="64"/>
      <c r="DS1999" s="64"/>
      <c r="DT1999" s="64"/>
      <c r="DU1999" s="64"/>
      <c r="DV1999" s="64"/>
      <c r="DW1999" s="64"/>
      <c r="DX1999" s="64"/>
      <c r="DY1999" s="64"/>
      <c r="DZ1999" s="64"/>
      <c r="EA1999" s="64"/>
      <c r="EB1999" s="64"/>
      <c r="EC1999" s="64"/>
      <c r="ED1999" s="64"/>
      <c r="EE1999" s="64"/>
      <c r="EF1999" s="64"/>
      <c r="EG1999" s="64"/>
      <c r="EH1999" s="64"/>
      <c r="EI1999" s="64"/>
      <c r="EJ1999" s="64"/>
      <c r="EK1999" s="64"/>
      <c r="EL1999" s="64"/>
      <c r="EM1999" s="64"/>
      <c r="EN1999" s="64"/>
      <c r="EO1999" s="64"/>
      <c r="EP1999" s="64"/>
      <c r="EQ1999" s="64"/>
      <c r="ER1999" s="64"/>
      <c r="ES1999" s="64"/>
      <c r="ET1999" s="64"/>
      <c r="EU1999" s="64"/>
      <c r="EV1999" s="64"/>
      <c r="EW1999" s="64"/>
      <c r="EX1999" s="64"/>
      <c r="EY1999" s="64"/>
      <c r="EZ1999" s="64"/>
      <c r="FA1999" s="64"/>
      <c r="FB1999" s="64"/>
      <c r="FC1999" s="64"/>
      <c r="FD1999" s="64"/>
      <c r="FE1999" s="64"/>
      <c r="FF1999" s="64"/>
      <c r="FG1999" s="64"/>
      <c r="FH1999" s="64"/>
      <c r="FI1999" s="64"/>
      <c r="FJ1999" s="64"/>
      <c r="FK1999" s="64"/>
      <c r="FL1999" s="64"/>
      <c r="FM1999" s="64"/>
      <c r="FN1999" s="64"/>
      <c r="FO1999" s="64"/>
      <c r="FP1999" s="64"/>
      <c r="FQ1999" s="64"/>
      <c r="FR1999" s="64"/>
      <c r="FS1999" s="64"/>
      <c r="FT1999" s="64"/>
    </row>
    <row r="2000" spans="1:176" ht="15" x14ac:dyDescent="0.25">
      <c r="A2000" s="20">
        <f t="shared" si="471"/>
        <v>45753</v>
      </c>
      <c r="B2000" s="22">
        <f t="shared" ca="1" si="462"/>
        <v>1.3388199567351893</v>
      </c>
      <c r="C2000" s="22">
        <f t="shared" ca="1" si="459"/>
        <v>0.97614444</v>
      </c>
      <c r="D2000" s="23">
        <f ca="1">IF(A2000&lt;$B$1,VLOOKUP(A2000,[1]DI!$A$4:$B$15000,2,FALSE),0)</f>
        <v>0</v>
      </c>
      <c r="E2000" s="22">
        <f t="shared" ca="1" si="463"/>
        <v>0</v>
      </c>
      <c r="F2000" s="23">
        <f t="shared" si="464"/>
        <v>1.3</v>
      </c>
      <c r="G2000" s="24">
        <f t="shared" ca="1" si="465"/>
        <v>1</v>
      </c>
      <c r="H2000" s="22">
        <f ca="1">TRUNC(PRODUCT(G$10:G1999),15)</f>
        <v>1.8025364012537699</v>
      </c>
      <c r="I2000" s="22">
        <f t="shared" ca="1" si="466"/>
        <v>1.5015535581434301</v>
      </c>
      <c r="J2000" s="22">
        <f t="shared" ca="1" si="467"/>
        <v>1.20044762</v>
      </c>
      <c r="K2000" s="110">
        <f t="shared" ca="1" si="460"/>
        <v>0.36267551673518938</v>
      </c>
      <c r="L2000" s="115">
        <v>0</v>
      </c>
      <c r="M2000" s="67">
        <f>IF(L2000&gt;0,VLOOKUP(L2000,S$12:$AB$125,7),0)</f>
        <v>0</v>
      </c>
      <c r="N2000" s="2">
        <f t="shared" si="461"/>
        <v>0</v>
      </c>
      <c r="O2000" s="22">
        <f t="shared" ca="1" si="468"/>
        <v>0.36267551673518938</v>
      </c>
      <c r="P2000" s="25" t="str">
        <f t="shared" si="469"/>
        <v>A+J=</v>
      </c>
      <c r="Q2000" s="26">
        <f t="shared" si="470"/>
        <v>45306</v>
      </c>
      <c r="R2000" s="4"/>
      <c r="S2000" s="98"/>
      <c r="U2000" s="4"/>
      <c r="V2000" s="4"/>
      <c r="W2000" s="4"/>
      <c r="X2000" s="4"/>
      <c r="Y2000" s="4"/>
      <c r="Z2000" s="4"/>
      <c r="AA2000" s="4"/>
      <c r="AB2000" s="4"/>
      <c r="AC2000" s="4"/>
      <c r="AD2000" s="64"/>
      <c r="AE2000" s="64"/>
      <c r="AF2000" s="64"/>
      <c r="AG2000" s="64"/>
      <c r="AH2000" s="64"/>
      <c r="AI2000" s="64"/>
      <c r="AJ2000" s="64"/>
      <c r="AK2000" s="64"/>
      <c r="AL2000" s="64"/>
      <c r="AM2000" s="64"/>
      <c r="AN2000" s="64"/>
      <c r="AO2000" s="64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64"/>
      <c r="BB2000" s="64"/>
      <c r="BC2000" s="64"/>
      <c r="BD2000" s="64"/>
      <c r="BE2000" s="64"/>
      <c r="BF2000" s="64"/>
      <c r="BG2000" s="64"/>
      <c r="BH2000" s="64"/>
      <c r="BI2000" s="64"/>
      <c r="BJ2000" s="64"/>
      <c r="BK2000" s="64"/>
      <c r="BL2000" s="64"/>
      <c r="BM2000" s="64"/>
      <c r="BN2000" s="64"/>
      <c r="BO2000" s="64"/>
      <c r="BP2000" s="64"/>
      <c r="BQ2000" s="64"/>
      <c r="BR2000" s="64"/>
      <c r="BS2000" s="64"/>
      <c r="BT2000" s="64"/>
      <c r="BU2000" s="64"/>
      <c r="BV2000" s="64"/>
      <c r="BW2000" s="64"/>
      <c r="BX2000" s="64"/>
      <c r="BY2000" s="64"/>
      <c r="BZ2000" s="64"/>
      <c r="CA2000" s="64"/>
      <c r="CB2000" s="64"/>
      <c r="CC2000" s="64"/>
      <c r="CD2000" s="64"/>
      <c r="CE2000" s="64"/>
      <c r="CF2000" s="64"/>
      <c r="CG2000" s="64"/>
      <c r="CH2000" s="64"/>
      <c r="CI2000" s="64"/>
      <c r="CJ2000" s="64"/>
      <c r="CK2000" s="64"/>
      <c r="CL2000" s="64"/>
      <c r="CM2000" s="64"/>
      <c r="CN2000" s="64"/>
      <c r="CO2000" s="64"/>
      <c r="CP2000" s="64"/>
      <c r="CQ2000" s="64"/>
      <c r="CR2000" s="64"/>
      <c r="CS2000" s="64"/>
      <c r="CT2000" s="64"/>
      <c r="CU2000" s="64"/>
      <c r="CV2000" s="64"/>
      <c r="CW2000" s="64"/>
      <c r="CX2000" s="64"/>
      <c r="CY2000" s="64"/>
      <c r="CZ2000" s="64"/>
      <c r="DA2000" s="64"/>
      <c r="DB2000" s="64"/>
      <c r="DC2000" s="64"/>
      <c r="DD2000" s="64"/>
      <c r="DE2000" s="64"/>
      <c r="DF2000" s="64"/>
      <c r="DG2000" s="64"/>
      <c r="DH2000" s="64"/>
      <c r="DI2000" s="64"/>
      <c r="DJ2000" s="64"/>
      <c r="DK2000" s="64"/>
      <c r="DL2000" s="64"/>
      <c r="DM2000" s="64"/>
      <c r="DN2000" s="64"/>
      <c r="DO2000" s="64"/>
      <c r="DP2000" s="64"/>
      <c r="DQ2000" s="64"/>
      <c r="DR2000" s="64"/>
      <c r="DS2000" s="64"/>
      <c r="DT2000" s="64"/>
      <c r="DU2000" s="64"/>
      <c r="DV2000" s="64"/>
      <c r="DW2000" s="64"/>
      <c r="DX2000" s="64"/>
      <c r="DY2000" s="64"/>
      <c r="DZ2000" s="64"/>
      <c r="EA2000" s="64"/>
      <c r="EB2000" s="64"/>
      <c r="EC2000" s="64"/>
      <c r="ED2000" s="64"/>
      <c r="EE2000" s="64"/>
      <c r="EF2000" s="64"/>
      <c r="EG2000" s="64"/>
      <c r="EH2000" s="64"/>
      <c r="EI2000" s="64"/>
      <c r="EJ2000" s="64"/>
      <c r="EK2000" s="64"/>
      <c r="EL2000" s="64"/>
      <c r="EM2000" s="64"/>
      <c r="EN2000" s="64"/>
      <c r="EO2000" s="64"/>
      <c r="EP2000" s="64"/>
      <c r="EQ2000" s="64"/>
      <c r="ER2000" s="64"/>
      <c r="ES2000" s="64"/>
      <c r="ET2000" s="64"/>
      <c r="EU2000" s="64"/>
      <c r="EV2000" s="64"/>
      <c r="EW2000" s="64"/>
      <c r="EX2000" s="64"/>
      <c r="EY2000" s="64"/>
      <c r="EZ2000" s="64"/>
      <c r="FA2000" s="64"/>
      <c r="FB2000" s="64"/>
      <c r="FC2000" s="64"/>
      <c r="FD2000" s="64"/>
      <c r="FE2000" s="64"/>
      <c r="FF2000" s="64"/>
      <c r="FG2000" s="64"/>
      <c r="FH2000" s="64"/>
      <c r="FI2000" s="64"/>
      <c r="FJ2000" s="64"/>
      <c r="FK2000" s="64"/>
      <c r="FL2000" s="64"/>
      <c r="FM2000" s="64"/>
      <c r="FN2000" s="64"/>
      <c r="FO2000" s="64"/>
      <c r="FP2000" s="64"/>
      <c r="FQ2000" s="64"/>
      <c r="FR2000" s="64"/>
      <c r="FS2000" s="64"/>
      <c r="FT2000" s="64"/>
    </row>
    <row r="2001" spans="1:176" ht="15" x14ac:dyDescent="0.25">
      <c r="A2001" s="20">
        <f t="shared" si="471"/>
        <v>45754</v>
      </c>
      <c r="B2001" s="22">
        <f t="shared" ca="1" si="462"/>
        <v>1.3388199567351893</v>
      </c>
      <c r="C2001" s="22">
        <f t="shared" ca="1" si="459"/>
        <v>0.97614444</v>
      </c>
      <c r="D2001" s="23">
        <f ca="1">IF(A2001&lt;$B$1,VLOOKUP(A2001,[1]DI!$A$4:$B$15000,2,FALSE),0)</f>
        <v>0.14149999999999999</v>
      </c>
      <c r="E2001" s="22">
        <f t="shared" ca="1" si="463"/>
        <v>5.2530999999999997E-4</v>
      </c>
      <c r="F2001" s="23">
        <f t="shared" si="464"/>
        <v>1.3</v>
      </c>
      <c r="G2001" s="24">
        <f t="shared" ca="1" si="465"/>
        <v>1.000682903</v>
      </c>
      <c r="H2001" s="22">
        <f ca="1">TRUNC(PRODUCT(G$10:G2000),15)</f>
        <v>1.8025364012537699</v>
      </c>
      <c r="I2001" s="22">
        <f t="shared" ca="1" si="466"/>
        <v>1.5015535581434301</v>
      </c>
      <c r="J2001" s="22">
        <f t="shared" ca="1" si="467"/>
        <v>1.20044762</v>
      </c>
      <c r="K2001" s="110">
        <f t="shared" ca="1" si="460"/>
        <v>0.36267551673518938</v>
      </c>
      <c r="L2001" s="115">
        <v>0</v>
      </c>
      <c r="M2001" s="67">
        <f>IF(L2001&gt;0,VLOOKUP(L2001,S$12:$AB$125,7),0)</f>
        <v>0</v>
      </c>
      <c r="N2001" s="2">
        <f t="shared" si="461"/>
        <v>0</v>
      </c>
      <c r="O2001" s="22">
        <f t="shared" ca="1" si="468"/>
        <v>0.36267551673518938</v>
      </c>
      <c r="P2001" s="25" t="str">
        <f t="shared" si="469"/>
        <v>A+J=</v>
      </c>
      <c r="Q2001" s="26">
        <f t="shared" si="470"/>
        <v>45306</v>
      </c>
      <c r="R2001" s="4"/>
      <c r="S2001" s="98"/>
      <c r="U2001" s="4"/>
      <c r="V2001" s="4"/>
      <c r="W2001" s="4"/>
      <c r="X2001" s="4"/>
      <c r="Y2001" s="4"/>
      <c r="Z2001" s="4"/>
      <c r="AA2001" s="4"/>
      <c r="AB2001" s="4"/>
      <c r="AC2001" s="4"/>
      <c r="AD2001" s="64"/>
      <c r="AE2001" s="64"/>
      <c r="AF2001" s="64"/>
      <c r="AG2001" s="64"/>
      <c r="AH2001" s="64"/>
      <c r="AI2001" s="64"/>
      <c r="AJ2001" s="64"/>
      <c r="AK2001" s="64"/>
      <c r="AL2001" s="64"/>
      <c r="AM2001" s="64"/>
      <c r="AN2001" s="64"/>
      <c r="AO2001" s="64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64"/>
      <c r="BB2001" s="64"/>
      <c r="BC2001" s="64"/>
      <c r="BD2001" s="64"/>
      <c r="BE2001" s="64"/>
      <c r="BF2001" s="64"/>
      <c r="BG2001" s="64"/>
      <c r="BH2001" s="64"/>
      <c r="BI2001" s="64"/>
      <c r="BJ2001" s="64"/>
      <c r="BK2001" s="64"/>
      <c r="BL2001" s="64"/>
      <c r="BM2001" s="64"/>
      <c r="BN2001" s="64"/>
      <c r="BO2001" s="64"/>
      <c r="BP2001" s="64"/>
      <c r="BQ2001" s="64"/>
      <c r="BR2001" s="64"/>
      <c r="BS2001" s="64"/>
      <c r="BT2001" s="64"/>
      <c r="BU2001" s="64"/>
      <c r="BV2001" s="64"/>
      <c r="BW2001" s="64"/>
      <c r="BX2001" s="64"/>
      <c r="BY2001" s="64"/>
      <c r="BZ2001" s="64"/>
      <c r="CA2001" s="64"/>
      <c r="CB2001" s="64"/>
      <c r="CC2001" s="64"/>
      <c r="CD2001" s="64"/>
      <c r="CE2001" s="64"/>
      <c r="CF2001" s="64"/>
      <c r="CG2001" s="64"/>
      <c r="CH2001" s="64"/>
      <c r="CI2001" s="64"/>
      <c r="CJ2001" s="64"/>
      <c r="CK2001" s="64"/>
      <c r="CL2001" s="64"/>
      <c r="CM2001" s="64"/>
      <c r="CN2001" s="64"/>
      <c r="CO2001" s="64"/>
      <c r="CP2001" s="64"/>
      <c r="CQ2001" s="64"/>
      <c r="CR2001" s="64"/>
      <c r="CS2001" s="64"/>
      <c r="CT2001" s="64"/>
      <c r="CU2001" s="64"/>
      <c r="CV2001" s="64"/>
      <c r="CW2001" s="64"/>
      <c r="CX2001" s="64"/>
      <c r="CY2001" s="64"/>
      <c r="CZ2001" s="64"/>
      <c r="DA2001" s="64"/>
      <c r="DB2001" s="64"/>
      <c r="DC2001" s="64"/>
      <c r="DD2001" s="64"/>
      <c r="DE2001" s="64"/>
      <c r="DF2001" s="64"/>
      <c r="DG2001" s="64"/>
      <c r="DH2001" s="64"/>
      <c r="DI2001" s="64"/>
      <c r="DJ2001" s="64"/>
      <c r="DK2001" s="64"/>
      <c r="DL2001" s="64"/>
      <c r="DM2001" s="64"/>
      <c r="DN2001" s="64"/>
      <c r="DO2001" s="64"/>
      <c r="DP2001" s="64"/>
      <c r="DQ2001" s="64"/>
      <c r="DR2001" s="64"/>
      <c r="DS2001" s="64"/>
      <c r="DT2001" s="64"/>
      <c r="DU2001" s="64"/>
      <c r="DV2001" s="64"/>
      <c r="DW2001" s="64"/>
      <c r="DX2001" s="64"/>
      <c r="DY2001" s="64"/>
      <c r="DZ2001" s="64"/>
      <c r="EA2001" s="64"/>
      <c r="EB2001" s="64"/>
      <c r="EC2001" s="64"/>
      <c r="ED2001" s="64"/>
      <c r="EE2001" s="64"/>
      <c r="EF2001" s="64"/>
      <c r="EG2001" s="64"/>
      <c r="EH2001" s="64"/>
      <c r="EI2001" s="64"/>
      <c r="EJ2001" s="64"/>
      <c r="EK2001" s="64"/>
      <c r="EL2001" s="64"/>
      <c r="EM2001" s="64"/>
      <c r="EN2001" s="64"/>
      <c r="EO2001" s="64"/>
      <c r="EP2001" s="64"/>
      <c r="EQ2001" s="64"/>
      <c r="ER2001" s="64"/>
      <c r="ES2001" s="64"/>
      <c r="ET2001" s="64"/>
      <c r="EU2001" s="64"/>
      <c r="EV2001" s="64"/>
      <c r="EW2001" s="64"/>
      <c r="EX2001" s="64"/>
      <c r="EY2001" s="64"/>
      <c r="EZ2001" s="64"/>
      <c r="FA2001" s="64"/>
      <c r="FB2001" s="64"/>
      <c r="FC2001" s="64"/>
      <c r="FD2001" s="64"/>
      <c r="FE2001" s="64"/>
      <c r="FF2001" s="64"/>
      <c r="FG2001" s="64"/>
      <c r="FH2001" s="64"/>
      <c r="FI2001" s="64"/>
      <c r="FJ2001" s="64"/>
      <c r="FK2001" s="64"/>
      <c r="FL2001" s="64"/>
      <c r="FM2001" s="64"/>
      <c r="FN2001" s="64"/>
      <c r="FO2001" s="64"/>
      <c r="FP2001" s="64"/>
      <c r="FQ2001" s="64"/>
      <c r="FR2001" s="64"/>
      <c r="FS2001" s="64"/>
      <c r="FT2001" s="64"/>
    </row>
    <row r="2002" spans="1:176" ht="15" x14ac:dyDescent="0.25">
      <c r="A2002" s="20">
        <f t="shared" si="471"/>
        <v>45755</v>
      </c>
      <c r="B2002" s="22">
        <f t="shared" ca="1" si="462"/>
        <v>1.3397342482581425</v>
      </c>
      <c r="C2002" s="22">
        <f t="shared" ref="C2002:C2065" ca="1" si="472">IF(L2001&gt;0,TRUNC(C2001-N2001,8),C2001)</f>
        <v>0.97614444</v>
      </c>
      <c r="D2002" s="23">
        <f ca="1">IF(A2002&lt;$B$1,VLOOKUP(A2002,[1]DI!$A$4:$B$15000,2,FALSE),0)</f>
        <v>0.14149999999999999</v>
      </c>
      <c r="E2002" s="22">
        <f t="shared" ca="1" si="463"/>
        <v>5.2530999999999997E-4</v>
      </c>
      <c r="F2002" s="23">
        <f t="shared" si="464"/>
        <v>1.3</v>
      </c>
      <c r="G2002" s="24">
        <f t="shared" ca="1" si="465"/>
        <v>1.000682903</v>
      </c>
      <c r="H2002" s="22">
        <f ca="1">TRUNC(PRODUCT(G$10:G2001),15)</f>
        <v>1.80376735876979</v>
      </c>
      <c r="I2002" s="22">
        <f t="shared" ca="1" si="466"/>
        <v>1.5015535581434301</v>
      </c>
      <c r="J2002" s="22">
        <f t="shared" ca="1" si="467"/>
        <v>1.20126741</v>
      </c>
      <c r="K2002" s="110">
        <f t="shared" ca="1" si="460"/>
        <v>0.36358980825814258</v>
      </c>
      <c r="L2002" s="115">
        <v>0</v>
      </c>
      <c r="M2002" s="67">
        <f>IF(L2002&gt;0,VLOOKUP(L2002,S$12:$AB$125,7),0)</f>
        <v>0</v>
      </c>
      <c r="N2002" s="2">
        <f t="shared" si="461"/>
        <v>0</v>
      </c>
      <c r="O2002" s="22">
        <f t="shared" ca="1" si="468"/>
        <v>0.36358980825814258</v>
      </c>
      <c r="P2002" s="25" t="str">
        <f t="shared" si="469"/>
        <v>A+J=</v>
      </c>
      <c r="Q2002" s="26">
        <f t="shared" si="470"/>
        <v>45306</v>
      </c>
      <c r="R2002" s="4"/>
      <c r="S2002" s="98"/>
      <c r="U2002" s="4"/>
      <c r="V2002" s="4"/>
      <c r="W2002" s="4"/>
      <c r="X2002" s="4"/>
      <c r="Y2002" s="4"/>
      <c r="Z2002" s="4"/>
      <c r="AA2002" s="4"/>
      <c r="AB2002" s="4"/>
      <c r="AC2002" s="4"/>
      <c r="AD2002" s="64"/>
      <c r="AE2002" s="64"/>
      <c r="AF2002" s="64"/>
      <c r="AG2002" s="64"/>
      <c r="AH2002" s="64"/>
      <c r="AI2002" s="64"/>
      <c r="AJ2002" s="64"/>
      <c r="AK2002" s="64"/>
      <c r="AL2002" s="64"/>
      <c r="AM2002" s="64"/>
      <c r="AN2002" s="64"/>
      <c r="AO2002" s="64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64"/>
      <c r="BB2002" s="64"/>
      <c r="BC2002" s="64"/>
      <c r="BD2002" s="64"/>
      <c r="BE2002" s="64"/>
      <c r="BF2002" s="64"/>
      <c r="BG2002" s="64"/>
      <c r="BH2002" s="64"/>
      <c r="BI2002" s="64"/>
      <c r="BJ2002" s="64"/>
      <c r="BK2002" s="64"/>
      <c r="BL2002" s="64"/>
      <c r="BM2002" s="64"/>
      <c r="BN2002" s="64"/>
      <c r="BO2002" s="64"/>
      <c r="BP2002" s="64"/>
      <c r="BQ2002" s="64"/>
      <c r="BR2002" s="64"/>
      <c r="BS2002" s="64"/>
      <c r="BT2002" s="64"/>
      <c r="BU2002" s="64"/>
      <c r="BV2002" s="64"/>
      <c r="BW2002" s="64"/>
      <c r="BX2002" s="64"/>
      <c r="BY2002" s="64"/>
      <c r="BZ2002" s="64"/>
      <c r="CA2002" s="64"/>
      <c r="CB2002" s="64"/>
      <c r="CC2002" s="64"/>
      <c r="CD2002" s="64"/>
      <c r="CE2002" s="64"/>
      <c r="CF2002" s="64"/>
      <c r="CG2002" s="64"/>
      <c r="CH2002" s="64"/>
      <c r="CI2002" s="64"/>
      <c r="CJ2002" s="64"/>
      <c r="CK2002" s="64"/>
      <c r="CL2002" s="64"/>
      <c r="CM2002" s="64"/>
      <c r="CN2002" s="64"/>
      <c r="CO2002" s="64"/>
      <c r="CP2002" s="64"/>
      <c r="CQ2002" s="64"/>
      <c r="CR2002" s="64"/>
      <c r="CS2002" s="64"/>
      <c r="CT2002" s="64"/>
      <c r="CU2002" s="64"/>
      <c r="CV2002" s="64"/>
      <c r="CW2002" s="64"/>
      <c r="CX2002" s="64"/>
      <c r="CY2002" s="64"/>
      <c r="CZ2002" s="64"/>
      <c r="DA2002" s="64"/>
      <c r="DB2002" s="64"/>
      <c r="DC2002" s="64"/>
      <c r="DD2002" s="64"/>
      <c r="DE2002" s="64"/>
      <c r="DF2002" s="64"/>
      <c r="DG2002" s="64"/>
      <c r="DH2002" s="64"/>
      <c r="DI2002" s="64"/>
      <c r="DJ2002" s="64"/>
      <c r="DK2002" s="64"/>
      <c r="DL2002" s="64"/>
      <c r="DM2002" s="64"/>
      <c r="DN2002" s="64"/>
      <c r="DO2002" s="64"/>
      <c r="DP2002" s="64"/>
      <c r="DQ2002" s="64"/>
      <c r="DR2002" s="64"/>
      <c r="DS2002" s="64"/>
      <c r="DT2002" s="64"/>
      <c r="DU2002" s="64"/>
      <c r="DV2002" s="64"/>
      <c r="DW2002" s="64"/>
      <c r="DX2002" s="64"/>
      <c r="DY2002" s="64"/>
      <c r="DZ2002" s="64"/>
      <c r="EA2002" s="64"/>
      <c r="EB2002" s="64"/>
      <c r="EC2002" s="64"/>
      <c r="ED2002" s="64"/>
      <c r="EE2002" s="64"/>
      <c r="EF2002" s="64"/>
      <c r="EG2002" s="64"/>
      <c r="EH2002" s="64"/>
      <c r="EI2002" s="64"/>
      <c r="EJ2002" s="64"/>
      <c r="EK2002" s="64"/>
      <c r="EL2002" s="64"/>
      <c r="EM2002" s="64"/>
      <c r="EN2002" s="64"/>
      <c r="EO2002" s="64"/>
      <c r="EP2002" s="64"/>
      <c r="EQ2002" s="64"/>
      <c r="ER2002" s="64"/>
      <c r="ES2002" s="64"/>
      <c r="ET2002" s="64"/>
      <c r="EU2002" s="64"/>
      <c r="EV2002" s="64"/>
      <c r="EW2002" s="64"/>
      <c r="EX2002" s="64"/>
      <c r="EY2002" s="64"/>
      <c r="EZ2002" s="64"/>
      <c r="FA2002" s="64"/>
      <c r="FB2002" s="64"/>
      <c r="FC2002" s="64"/>
      <c r="FD2002" s="64"/>
      <c r="FE2002" s="64"/>
      <c r="FF2002" s="64"/>
      <c r="FG2002" s="64"/>
      <c r="FH2002" s="64"/>
      <c r="FI2002" s="64"/>
      <c r="FJ2002" s="64"/>
      <c r="FK2002" s="64"/>
      <c r="FL2002" s="64"/>
      <c r="FM2002" s="64"/>
      <c r="FN2002" s="64"/>
      <c r="FO2002" s="64"/>
      <c r="FP2002" s="64"/>
      <c r="FQ2002" s="64"/>
      <c r="FR2002" s="64"/>
      <c r="FS2002" s="64"/>
      <c r="FT2002" s="64"/>
    </row>
    <row r="2003" spans="1:176" ht="15" x14ac:dyDescent="0.25">
      <c r="A2003" s="20">
        <f t="shared" si="471"/>
        <v>45756</v>
      </c>
      <c r="B2003" s="22">
        <f t="shared" ca="1" si="462"/>
        <v>1.3406491576898929</v>
      </c>
      <c r="C2003" s="22">
        <f t="shared" ca="1" si="472"/>
        <v>0.97614444</v>
      </c>
      <c r="D2003" s="23">
        <f ca="1">IF(A2003&lt;$B$1,VLOOKUP(A2003,[1]DI!$A$4:$B$15000,2,FALSE),0)</f>
        <v>0.14149999999999999</v>
      </c>
      <c r="E2003" s="22">
        <f t="shared" ca="1" si="463"/>
        <v>5.2530999999999997E-4</v>
      </c>
      <c r="F2003" s="23">
        <f t="shared" si="464"/>
        <v>1.3</v>
      </c>
      <c r="G2003" s="24">
        <f t="shared" ca="1" si="465"/>
        <v>1.000682903</v>
      </c>
      <c r="H2003" s="22">
        <f ca="1">TRUNC(PRODUCT(G$10:G2002),15)</f>
        <v>1.8049991569104</v>
      </c>
      <c r="I2003" s="22">
        <f t="shared" ca="1" si="466"/>
        <v>1.5015535581434301</v>
      </c>
      <c r="J2003" s="22">
        <f t="shared" ca="1" si="467"/>
        <v>1.2020877599999999</v>
      </c>
      <c r="K2003" s="110">
        <f t="shared" ca="1" si="460"/>
        <v>0.36450471768989295</v>
      </c>
      <c r="L2003" s="115">
        <v>0</v>
      </c>
      <c r="M2003" s="67">
        <f>IF(L2003&gt;0,VLOOKUP(L2003,S$12:$AB$125,7),0)</f>
        <v>0</v>
      </c>
      <c r="N2003" s="2">
        <f t="shared" si="461"/>
        <v>0</v>
      </c>
      <c r="O2003" s="22">
        <f t="shared" ca="1" si="468"/>
        <v>0.36450471768989295</v>
      </c>
      <c r="P2003" s="25" t="str">
        <f t="shared" si="469"/>
        <v>A+J=</v>
      </c>
      <c r="Q2003" s="26">
        <f t="shared" si="470"/>
        <v>45306</v>
      </c>
      <c r="R2003" s="4"/>
      <c r="S2003" s="98"/>
      <c r="U2003" s="4"/>
      <c r="V2003" s="4"/>
      <c r="W2003" s="4"/>
      <c r="X2003" s="4"/>
      <c r="Y2003" s="4"/>
      <c r="Z2003" s="4"/>
      <c r="AA2003" s="4"/>
      <c r="AB2003" s="4"/>
      <c r="AC2003" s="4"/>
      <c r="AD2003" s="64"/>
      <c r="AE2003" s="64"/>
      <c r="AF2003" s="64"/>
      <c r="AG2003" s="64"/>
      <c r="AH2003" s="64"/>
      <c r="AI2003" s="64"/>
      <c r="AJ2003" s="64"/>
      <c r="AK2003" s="64"/>
      <c r="AL2003" s="64"/>
      <c r="AM2003" s="64"/>
      <c r="AN2003" s="64"/>
      <c r="AO2003" s="64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64"/>
      <c r="BB2003" s="64"/>
      <c r="BC2003" s="64"/>
      <c r="BD2003" s="64"/>
      <c r="BE2003" s="64"/>
      <c r="BF2003" s="64"/>
      <c r="BG2003" s="64"/>
      <c r="BH2003" s="64"/>
      <c r="BI2003" s="64"/>
      <c r="BJ2003" s="64"/>
      <c r="BK2003" s="64"/>
      <c r="BL2003" s="64"/>
      <c r="BM2003" s="64"/>
      <c r="BN2003" s="64"/>
      <c r="BO2003" s="64"/>
      <c r="BP2003" s="64"/>
      <c r="BQ2003" s="64"/>
      <c r="BR2003" s="64"/>
      <c r="BS2003" s="64"/>
      <c r="BT2003" s="64"/>
      <c r="BU2003" s="64"/>
      <c r="BV2003" s="64"/>
      <c r="BW2003" s="64"/>
      <c r="BX2003" s="64"/>
      <c r="BY2003" s="64"/>
      <c r="BZ2003" s="64"/>
      <c r="CA2003" s="64"/>
      <c r="CB2003" s="64"/>
      <c r="CC2003" s="64"/>
      <c r="CD2003" s="64"/>
      <c r="CE2003" s="64"/>
      <c r="CF2003" s="64"/>
      <c r="CG2003" s="64"/>
      <c r="CH2003" s="64"/>
      <c r="CI2003" s="64"/>
      <c r="CJ2003" s="64"/>
      <c r="CK2003" s="64"/>
      <c r="CL2003" s="64"/>
      <c r="CM2003" s="64"/>
      <c r="CN2003" s="64"/>
      <c r="CO2003" s="64"/>
      <c r="CP2003" s="64"/>
      <c r="CQ2003" s="64"/>
      <c r="CR2003" s="64"/>
      <c r="CS2003" s="64"/>
      <c r="CT2003" s="64"/>
      <c r="CU2003" s="64"/>
      <c r="CV2003" s="64"/>
      <c r="CW2003" s="64"/>
      <c r="CX2003" s="64"/>
      <c r="CY2003" s="64"/>
      <c r="CZ2003" s="64"/>
      <c r="DA2003" s="64"/>
      <c r="DB2003" s="64"/>
      <c r="DC2003" s="64"/>
      <c r="DD2003" s="64"/>
      <c r="DE2003" s="64"/>
      <c r="DF2003" s="64"/>
      <c r="DG2003" s="64"/>
      <c r="DH2003" s="64"/>
      <c r="DI2003" s="64"/>
      <c r="DJ2003" s="64"/>
      <c r="DK2003" s="64"/>
      <c r="DL2003" s="64"/>
      <c r="DM2003" s="64"/>
      <c r="DN2003" s="64"/>
      <c r="DO2003" s="64"/>
      <c r="DP2003" s="64"/>
      <c r="DQ2003" s="64"/>
      <c r="DR2003" s="64"/>
      <c r="DS2003" s="64"/>
      <c r="DT2003" s="64"/>
      <c r="DU2003" s="64"/>
      <c r="DV2003" s="64"/>
      <c r="DW2003" s="64"/>
      <c r="DX2003" s="64"/>
      <c r="DY2003" s="64"/>
      <c r="DZ2003" s="64"/>
      <c r="EA2003" s="64"/>
      <c r="EB2003" s="64"/>
      <c r="EC2003" s="64"/>
      <c r="ED2003" s="64"/>
      <c r="EE2003" s="64"/>
      <c r="EF2003" s="64"/>
      <c r="EG2003" s="64"/>
      <c r="EH2003" s="64"/>
      <c r="EI2003" s="64"/>
      <c r="EJ2003" s="64"/>
      <c r="EK2003" s="64"/>
      <c r="EL2003" s="64"/>
      <c r="EM2003" s="64"/>
      <c r="EN2003" s="64"/>
      <c r="EO2003" s="64"/>
      <c r="EP2003" s="64"/>
      <c r="EQ2003" s="64"/>
      <c r="ER2003" s="64"/>
      <c r="ES2003" s="64"/>
      <c r="ET2003" s="64"/>
      <c r="EU2003" s="64"/>
      <c r="EV2003" s="64"/>
      <c r="EW2003" s="64"/>
      <c r="EX2003" s="64"/>
      <c r="EY2003" s="64"/>
      <c r="EZ2003" s="64"/>
      <c r="FA2003" s="64"/>
      <c r="FB2003" s="64"/>
      <c r="FC2003" s="64"/>
      <c r="FD2003" s="64"/>
      <c r="FE2003" s="64"/>
      <c r="FF2003" s="64"/>
      <c r="FG2003" s="64"/>
      <c r="FH2003" s="64"/>
      <c r="FI2003" s="64"/>
      <c r="FJ2003" s="64"/>
      <c r="FK2003" s="64"/>
      <c r="FL2003" s="64"/>
      <c r="FM2003" s="64"/>
      <c r="FN2003" s="64"/>
      <c r="FO2003" s="64"/>
      <c r="FP2003" s="64"/>
      <c r="FQ2003" s="64"/>
      <c r="FR2003" s="64"/>
      <c r="FS2003" s="64"/>
      <c r="FT2003" s="64"/>
    </row>
    <row r="2004" spans="1:176" ht="15" x14ac:dyDescent="0.25">
      <c r="A2004" s="20">
        <f t="shared" si="471"/>
        <v>45757</v>
      </c>
      <c r="B2004" s="22">
        <f t="shared" ca="1" si="462"/>
        <v>1.3415646950304405</v>
      </c>
      <c r="C2004" s="22">
        <f t="shared" ca="1" si="472"/>
        <v>0.97614444</v>
      </c>
      <c r="D2004" s="23">
        <f ca="1">IF(A2004&lt;$B$1,VLOOKUP(A2004,[1]DI!$A$4:$B$15000,2,FALSE),0)</f>
        <v>0.14149999999999999</v>
      </c>
      <c r="E2004" s="22">
        <f t="shared" ca="1" si="463"/>
        <v>5.2530999999999997E-4</v>
      </c>
      <c r="F2004" s="23">
        <f t="shared" si="464"/>
        <v>1.3</v>
      </c>
      <c r="G2004" s="24">
        <f t="shared" ca="1" si="465"/>
        <v>1.000682903</v>
      </c>
      <c r="H2004" s="22">
        <f ca="1">TRUNC(PRODUCT(G$10:G2003),15)</f>
        <v>1.8062317962496499</v>
      </c>
      <c r="I2004" s="22">
        <f t="shared" ca="1" si="466"/>
        <v>1.5015535581434301</v>
      </c>
      <c r="J2004" s="22">
        <f t="shared" ca="1" si="467"/>
        <v>1.20290867</v>
      </c>
      <c r="K2004" s="110">
        <f t="shared" ca="1" si="460"/>
        <v>0.36542025503044051</v>
      </c>
      <c r="L2004" s="115">
        <v>0</v>
      </c>
      <c r="M2004" s="67">
        <f>IF(L2004&gt;0,VLOOKUP(L2004,S$12:$AB$125,7),0)</f>
        <v>0</v>
      </c>
      <c r="N2004" s="2">
        <f t="shared" si="461"/>
        <v>0</v>
      </c>
      <c r="O2004" s="22">
        <f t="shared" ca="1" si="468"/>
        <v>0.36542025503044051</v>
      </c>
      <c r="P2004" s="25" t="str">
        <f t="shared" si="469"/>
        <v>A+J=</v>
      </c>
      <c r="Q2004" s="26">
        <f t="shared" si="470"/>
        <v>45306</v>
      </c>
      <c r="R2004" s="4"/>
      <c r="S2004" s="98"/>
      <c r="U2004" s="4"/>
      <c r="V2004" s="4"/>
      <c r="W2004" s="4"/>
      <c r="X2004" s="4"/>
      <c r="Y2004" s="4"/>
      <c r="Z2004" s="4"/>
      <c r="AA2004" s="4"/>
      <c r="AB2004" s="4"/>
      <c r="AC2004" s="4"/>
      <c r="AD2004" s="64"/>
      <c r="AE2004" s="64"/>
      <c r="AF2004" s="64"/>
      <c r="AG2004" s="64"/>
      <c r="AH2004" s="64"/>
      <c r="AI2004" s="64"/>
      <c r="AJ2004" s="64"/>
      <c r="AK2004" s="64"/>
      <c r="AL2004" s="64"/>
      <c r="AM2004" s="64"/>
      <c r="AN2004" s="64"/>
      <c r="AO2004" s="64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64"/>
      <c r="BB2004" s="64"/>
      <c r="BC2004" s="64"/>
      <c r="BD2004" s="64"/>
      <c r="BE2004" s="64"/>
      <c r="BF2004" s="64"/>
      <c r="BG2004" s="64"/>
      <c r="BH2004" s="64"/>
      <c r="BI2004" s="64"/>
      <c r="BJ2004" s="64"/>
      <c r="BK2004" s="64"/>
      <c r="BL2004" s="64"/>
      <c r="BM2004" s="64"/>
      <c r="BN2004" s="64"/>
      <c r="BO2004" s="64"/>
      <c r="BP2004" s="64"/>
      <c r="BQ2004" s="64"/>
      <c r="BR2004" s="64"/>
      <c r="BS2004" s="64"/>
      <c r="BT2004" s="64"/>
      <c r="BU2004" s="64"/>
      <c r="BV2004" s="64"/>
      <c r="BW2004" s="64"/>
      <c r="BX2004" s="64"/>
      <c r="BY2004" s="64"/>
      <c r="BZ2004" s="64"/>
      <c r="CA2004" s="64"/>
      <c r="CB2004" s="64"/>
      <c r="CC2004" s="64"/>
      <c r="CD2004" s="64"/>
      <c r="CE2004" s="64"/>
      <c r="CF2004" s="64"/>
      <c r="CG2004" s="64"/>
      <c r="CH2004" s="64"/>
      <c r="CI2004" s="64"/>
      <c r="CJ2004" s="64"/>
      <c r="CK2004" s="64"/>
      <c r="CL2004" s="64"/>
      <c r="CM2004" s="64"/>
      <c r="CN2004" s="64"/>
      <c r="CO2004" s="64"/>
      <c r="CP2004" s="64"/>
      <c r="CQ2004" s="64"/>
      <c r="CR2004" s="64"/>
      <c r="CS2004" s="64"/>
      <c r="CT2004" s="64"/>
      <c r="CU2004" s="64"/>
      <c r="CV2004" s="64"/>
      <c r="CW2004" s="64"/>
      <c r="CX2004" s="64"/>
      <c r="CY2004" s="64"/>
      <c r="CZ2004" s="64"/>
      <c r="DA2004" s="64"/>
      <c r="DB2004" s="64"/>
      <c r="DC2004" s="64"/>
      <c r="DD2004" s="64"/>
      <c r="DE2004" s="64"/>
      <c r="DF2004" s="64"/>
      <c r="DG2004" s="64"/>
      <c r="DH2004" s="64"/>
      <c r="DI2004" s="64"/>
      <c r="DJ2004" s="64"/>
      <c r="DK2004" s="64"/>
      <c r="DL2004" s="64"/>
      <c r="DM2004" s="64"/>
      <c r="DN2004" s="64"/>
      <c r="DO2004" s="64"/>
      <c r="DP2004" s="64"/>
      <c r="DQ2004" s="64"/>
      <c r="DR2004" s="64"/>
      <c r="DS2004" s="64"/>
      <c r="DT2004" s="64"/>
      <c r="DU2004" s="64"/>
      <c r="DV2004" s="64"/>
      <c r="DW2004" s="64"/>
      <c r="DX2004" s="64"/>
      <c r="DY2004" s="64"/>
      <c r="DZ2004" s="64"/>
      <c r="EA2004" s="64"/>
      <c r="EB2004" s="64"/>
      <c r="EC2004" s="64"/>
      <c r="ED2004" s="64"/>
      <c r="EE2004" s="64"/>
      <c r="EF2004" s="64"/>
      <c r="EG2004" s="64"/>
      <c r="EH2004" s="64"/>
      <c r="EI2004" s="64"/>
      <c r="EJ2004" s="64"/>
      <c r="EK2004" s="64"/>
      <c r="EL2004" s="64"/>
      <c r="EM2004" s="64"/>
      <c r="EN2004" s="64"/>
      <c r="EO2004" s="64"/>
      <c r="EP2004" s="64"/>
      <c r="EQ2004" s="64"/>
      <c r="ER2004" s="64"/>
      <c r="ES2004" s="64"/>
      <c r="ET2004" s="64"/>
      <c r="EU2004" s="64"/>
      <c r="EV2004" s="64"/>
      <c r="EW2004" s="64"/>
      <c r="EX2004" s="64"/>
      <c r="EY2004" s="64"/>
      <c r="EZ2004" s="64"/>
      <c r="FA2004" s="64"/>
      <c r="FB2004" s="64"/>
      <c r="FC2004" s="64"/>
      <c r="FD2004" s="64"/>
      <c r="FE2004" s="64"/>
      <c r="FF2004" s="64"/>
      <c r="FG2004" s="64"/>
      <c r="FH2004" s="64"/>
      <c r="FI2004" s="64"/>
      <c r="FJ2004" s="64"/>
      <c r="FK2004" s="64"/>
      <c r="FL2004" s="64"/>
      <c r="FM2004" s="64"/>
      <c r="FN2004" s="64"/>
      <c r="FO2004" s="64"/>
      <c r="FP2004" s="64"/>
      <c r="FQ2004" s="64"/>
      <c r="FR2004" s="64"/>
      <c r="FS2004" s="64"/>
      <c r="FT2004" s="64"/>
    </row>
    <row r="2005" spans="1:176" ht="15" x14ac:dyDescent="0.25">
      <c r="A2005" s="20">
        <f t="shared" si="471"/>
        <v>45758</v>
      </c>
      <c r="B2005" s="22">
        <f t="shared" ca="1" si="462"/>
        <v>1.3424808502797854</v>
      </c>
      <c r="C2005" s="22">
        <f t="shared" ca="1" si="472"/>
        <v>0.97614444</v>
      </c>
      <c r="D2005" s="23">
        <f ca="1">IF(A2005&lt;$B$1,VLOOKUP(A2005,[1]DI!$A$4:$B$15000,2,FALSE),0)</f>
        <v>0.14149999999999999</v>
      </c>
      <c r="E2005" s="22">
        <f t="shared" ca="1" si="463"/>
        <v>5.2530999999999997E-4</v>
      </c>
      <c r="F2005" s="23">
        <f t="shared" si="464"/>
        <v>1.3</v>
      </c>
      <c r="G2005" s="24">
        <f t="shared" ca="1" si="465"/>
        <v>1.000682903</v>
      </c>
      <c r="H2005" s="22">
        <f ca="1">TRUNC(PRODUCT(G$10:G2004),15)</f>
        <v>1.8074652773619999</v>
      </c>
      <c r="I2005" s="22">
        <f t="shared" ca="1" si="466"/>
        <v>1.5015535581434301</v>
      </c>
      <c r="J2005" s="22">
        <f t="shared" ca="1" si="467"/>
        <v>1.20373014</v>
      </c>
      <c r="K2005" s="110">
        <f t="shared" ca="1" si="460"/>
        <v>0.36633641027978536</v>
      </c>
      <c r="L2005" s="115">
        <v>0</v>
      </c>
      <c r="M2005" s="67">
        <f>IF(L2005&gt;0,VLOOKUP(L2005,S$12:$AB$125,7),0)</f>
        <v>0</v>
      </c>
      <c r="N2005" s="2">
        <f t="shared" si="461"/>
        <v>0</v>
      </c>
      <c r="O2005" s="22">
        <f t="shared" ca="1" si="468"/>
        <v>0.36633641027978536</v>
      </c>
      <c r="P2005" s="25" t="str">
        <f t="shared" si="469"/>
        <v>A+J=</v>
      </c>
      <c r="Q2005" s="26">
        <f t="shared" si="470"/>
        <v>45306</v>
      </c>
      <c r="R2005" s="4"/>
      <c r="S2005" s="98"/>
      <c r="U2005" s="4"/>
      <c r="V2005" s="4"/>
      <c r="W2005" s="4"/>
      <c r="X2005" s="4"/>
      <c r="Y2005" s="4"/>
      <c r="Z2005" s="4"/>
      <c r="AA2005" s="4"/>
      <c r="AB2005" s="4"/>
      <c r="AC2005" s="4"/>
      <c r="AD2005" s="64"/>
      <c r="AE2005" s="64"/>
      <c r="AF2005" s="64"/>
      <c r="AG2005" s="64"/>
      <c r="AH2005" s="64"/>
      <c r="AI2005" s="64"/>
      <c r="AJ2005" s="64"/>
      <c r="AK2005" s="64"/>
      <c r="AL2005" s="64"/>
      <c r="AM2005" s="64"/>
      <c r="AN2005" s="64"/>
      <c r="AO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64"/>
      <c r="BB2005" s="64"/>
      <c r="BC2005" s="64"/>
      <c r="BD2005" s="64"/>
      <c r="BE2005" s="64"/>
      <c r="BF2005" s="64"/>
      <c r="BG2005" s="64"/>
      <c r="BH2005" s="64"/>
      <c r="BI2005" s="64"/>
      <c r="BJ2005" s="64"/>
      <c r="BK2005" s="64"/>
      <c r="BL2005" s="64"/>
      <c r="BM2005" s="64"/>
      <c r="BN2005" s="64"/>
      <c r="BO2005" s="64"/>
      <c r="BP2005" s="64"/>
      <c r="BQ2005" s="64"/>
      <c r="BR2005" s="64"/>
      <c r="BS2005" s="64"/>
      <c r="BT2005" s="64"/>
      <c r="BU2005" s="64"/>
      <c r="BV2005" s="64"/>
      <c r="BW2005" s="64"/>
      <c r="BX2005" s="64"/>
      <c r="BY2005" s="64"/>
      <c r="BZ2005" s="64"/>
      <c r="CA2005" s="64"/>
      <c r="CB2005" s="64"/>
      <c r="CC2005" s="64"/>
      <c r="CD2005" s="64"/>
      <c r="CE2005" s="64"/>
      <c r="CF2005" s="64"/>
      <c r="CG2005" s="64"/>
      <c r="CH2005" s="64"/>
      <c r="CI2005" s="64"/>
      <c r="CJ2005" s="64"/>
      <c r="CK2005" s="64"/>
      <c r="CL2005" s="64"/>
      <c r="CM2005" s="64"/>
      <c r="CN2005" s="64"/>
      <c r="CO2005" s="64"/>
      <c r="CP2005" s="64"/>
      <c r="CQ2005" s="64"/>
      <c r="CR2005" s="64"/>
      <c r="CS2005" s="64"/>
      <c r="CT2005" s="64"/>
      <c r="CU2005" s="64"/>
      <c r="CV2005" s="64"/>
      <c r="CW2005" s="64"/>
      <c r="CX2005" s="64"/>
      <c r="CY2005" s="64"/>
      <c r="CZ2005" s="64"/>
      <c r="DA2005" s="64"/>
      <c r="DB2005" s="64"/>
      <c r="DC2005" s="64"/>
      <c r="DD2005" s="64"/>
      <c r="DE2005" s="64"/>
      <c r="DF2005" s="64"/>
      <c r="DG2005" s="64"/>
      <c r="DH2005" s="64"/>
      <c r="DI2005" s="64"/>
      <c r="DJ2005" s="64"/>
      <c r="DK2005" s="64"/>
      <c r="DL2005" s="64"/>
      <c r="DM2005" s="64"/>
      <c r="DN2005" s="64"/>
      <c r="DO2005" s="64"/>
      <c r="DP2005" s="64"/>
      <c r="DQ2005" s="64"/>
      <c r="DR2005" s="64"/>
      <c r="DS2005" s="64"/>
      <c r="DT2005" s="64"/>
      <c r="DU2005" s="64"/>
      <c r="DV2005" s="64"/>
      <c r="DW2005" s="64"/>
      <c r="DX2005" s="64"/>
      <c r="DY2005" s="64"/>
      <c r="DZ2005" s="64"/>
      <c r="EA2005" s="64"/>
      <c r="EB2005" s="64"/>
      <c r="EC2005" s="64"/>
      <c r="ED2005" s="64"/>
      <c r="EE2005" s="64"/>
      <c r="EF2005" s="64"/>
      <c r="EG2005" s="64"/>
      <c r="EH2005" s="64"/>
      <c r="EI2005" s="64"/>
      <c r="EJ2005" s="64"/>
      <c r="EK2005" s="64"/>
      <c r="EL2005" s="64"/>
      <c r="EM2005" s="64"/>
      <c r="EN2005" s="64"/>
      <c r="EO2005" s="64"/>
      <c r="EP2005" s="64"/>
      <c r="EQ2005" s="64"/>
      <c r="ER2005" s="64"/>
      <c r="ES2005" s="64"/>
      <c r="ET2005" s="64"/>
      <c r="EU2005" s="64"/>
      <c r="EV2005" s="64"/>
      <c r="EW2005" s="64"/>
      <c r="EX2005" s="64"/>
      <c r="EY2005" s="64"/>
      <c r="EZ2005" s="64"/>
      <c r="FA2005" s="64"/>
      <c r="FB2005" s="64"/>
      <c r="FC2005" s="64"/>
      <c r="FD2005" s="64"/>
      <c r="FE2005" s="64"/>
      <c r="FF2005" s="64"/>
      <c r="FG2005" s="64"/>
      <c r="FH2005" s="64"/>
      <c r="FI2005" s="64"/>
      <c r="FJ2005" s="64"/>
      <c r="FK2005" s="64"/>
      <c r="FL2005" s="64"/>
      <c r="FM2005" s="64"/>
      <c r="FN2005" s="64"/>
      <c r="FO2005" s="64"/>
      <c r="FP2005" s="64"/>
      <c r="FQ2005" s="64"/>
      <c r="FR2005" s="64"/>
      <c r="FS2005" s="64"/>
      <c r="FT2005" s="64"/>
    </row>
    <row r="2006" spans="1:176" ht="15" x14ac:dyDescent="0.25">
      <c r="A2006" s="20">
        <f t="shared" si="471"/>
        <v>45759</v>
      </c>
      <c r="B2006" s="22">
        <f t="shared" ca="1" si="462"/>
        <v>1.3433976334379274</v>
      </c>
      <c r="C2006" s="22">
        <f t="shared" ca="1" si="472"/>
        <v>0.97614444</v>
      </c>
      <c r="D2006" s="23">
        <f ca="1">IF(A2006&lt;$B$1,VLOOKUP(A2006,[1]DI!$A$4:$B$15000,2,FALSE),0)</f>
        <v>0</v>
      </c>
      <c r="E2006" s="22">
        <f t="shared" ca="1" si="463"/>
        <v>0</v>
      </c>
      <c r="F2006" s="23">
        <f t="shared" si="464"/>
        <v>1.3</v>
      </c>
      <c r="G2006" s="24">
        <f t="shared" ca="1" si="465"/>
        <v>1</v>
      </c>
      <c r="H2006" s="22">
        <f ca="1">TRUNC(PRODUCT(G$10:G2005),15)</f>
        <v>1.80869960082231</v>
      </c>
      <c r="I2006" s="22">
        <f t="shared" ca="1" si="466"/>
        <v>1.5015535581434301</v>
      </c>
      <c r="J2006" s="22">
        <f t="shared" ca="1" si="467"/>
        <v>1.2045521699999999</v>
      </c>
      <c r="K2006" s="110">
        <f t="shared" ca="1" si="460"/>
        <v>0.36725319343792728</v>
      </c>
      <c r="L2006" s="115">
        <v>0</v>
      </c>
      <c r="M2006" s="67">
        <f>IF(L2006&gt;0,VLOOKUP(L2006,S$12:$AB$125,7),0)</f>
        <v>0</v>
      </c>
      <c r="N2006" s="2">
        <f t="shared" si="461"/>
        <v>0</v>
      </c>
      <c r="O2006" s="22">
        <f t="shared" ca="1" si="468"/>
        <v>0.36725319343792728</v>
      </c>
      <c r="P2006" s="25" t="str">
        <f t="shared" si="469"/>
        <v>A+J=</v>
      </c>
      <c r="Q2006" s="26">
        <f t="shared" si="470"/>
        <v>45306</v>
      </c>
      <c r="R2006" s="4"/>
      <c r="S2006" s="98"/>
      <c r="U2006" s="4"/>
      <c r="V2006" s="4"/>
      <c r="W2006" s="4"/>
      <c r="X2006" s="4"/>
      <c r="Y2006" s="4"/>
      <c r="Z2006" s="4"/>
      <c r="AA2006" s="4"/>
      <c r="AB2006" s="4"/>
      <c r="AC2006" s="4"/>
      <c r="AD2006" s="64"/>
      <c r="AE2006" s="64"/>
      <c r="AF2006" s="64"/>
      <c r="AG2006" s="64"/>
      <c r="AH2006" s="64"/>
      <c r="AI2006" s="64"/>
      <c r="AJ2006" s="64"/>
      <c r="AK2006" s="64"/>
      <c r="AL2006" s="64"/>
      <c r="AM2006" s="64"/>
      <c r="AN2006" s="64"/>
      <c r="AO2006" s="64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64"/>
      <c r="BB2006" s="64"/>
      <c r="BC2006" s="64"/>
      <c r="BD2006" s="64"/>
      <c r="BE2006" s="64"/>
      <c r="BF2006" s="64"/>
      <c r="BG2006" s="64"/>
      <c r="BH2006" s="64"/>
      <c r="BI2006" s="64"/>
      <c r="BJ2006" s="64"/>
      <c r="BK2006" s="64"/>
      <c r="BL2006" s="64"/>
      <c r="BM2006" s="64"/>
      <c r="BN2006" s="64"/>
      <c r="BO2006" s="64"/>
      <c r="BP2006" s="64"/>
      <c r="BQ2006" s="64"/>
      <c r="BR2006" s="64"/>
      <c r="BS2006" s="64"/>
      <c r="BT2006" s="64"/>
      <c r="BU2006" s="64"/>
      <c r="BV2006" s="64"/>
      <c r="BW2006" s="64"/>
      <c r="BX2006" s="64"/>
      <c r="BY2006" s="64"/>
      <c r="BZ2006" s="64"/>
      <c r="CA2006" s="64"/>
      <c r="CB2006" s="64"/>
      <c r="CC2006" s="64"/>
      <c r="CD2006" s="64"/>
      <c r="CE2006" s="64"/>
      <c r="CF2006" s="64"/>
      <c r="CG2006" s="64"/>
      <c r="CH2006" s="64"/>
      <c r="CI2006" s="64"/>
      <c r="CJ2006" s="64"/>
      <c r="CK2006" s="64"/>
      <c r="CL2006" s="64"/>
      <c r="CM2006" s="64"/>
      <c r="CN2006" s="64"/>
      <c r="CO2006" s="64"/>
      <c r="CP2006" s="64"/>
      <c r="CQ2006" s="64"/>
      <c r="CR2006" s="64"/>
      <c r="CS2006" s="64"/>
      <c r="CT2006" s="64"/>
      <c r="CU2006" s="64"/>
      <c r="CV2006" s="64"/>
      <c r="CW2006" s="64"/>
      <c r="CX2006" s="64"/>
      <c r="CY2006" s="64"/>
      <c r="CZ2006" s="64"/>
      <c r="DA2006" s="64"/>
      <c r="DB2006" s="64"/>
      <c r="DC2006" s="64"/>
      <c r="DD2006" s="64"/>
      <c r="DE2006" s="64"/>
      <c r="DF2006" s="64"/>
      <c r="DG2006" s="64"/>
      <c r="DH2006" s="64"/>
      <c r="DI2006" s="64"/>
      <c r="DJ2006" s="64"/>
      <c r="DK2006" s="64"/>
      <c r="DL2006" s="64"/>
      <c r="DM2006" s="64"/>
      <c r="DN2006" s="64"/>
      <c r="DO2006" s="64"/>
      <c r="DP2006" s="64"/>
      <c r="DQ2006" s="64"/>
      <c r="DR2006" s="64"/>
      <c r="DS2006" s="64"/>
      <c r="DT2006" s="64"/>
      <c r="DU2006" s="64"/>
      <c r="DV2006" s="64"/>
      <c r="DW2006" s="64"/>
      <c r="DX2006" s="64"/>
      <c r="DY2006" s="64"/>
      <c r="DZ2006" s="64"/>
      <c r="EA2006" s="64"/>
      <c r="EB2006" s="64"/>
      <c r="EC2006" s="64"/>
      <c r="ED2006" s="64"/>
      <c r="EE2006" s="64"/>
      <c r="EF2006" s="64"/>
      <c r="EG2006" s="64"/>
      <c r="EH2006" s="64"/>
      <c r="EI2006" s="64"/>
      <c r="EJ2006" s="64"/>
      <c r="EK2006" s="64"/>
      <c r="EL2006" s="64"/>
      <c r="EM2006" s="64"/>
      <c r="EN2006" s="64"/>
      <c r="EO2006" s="64"/>
      <c r="EP2006" s="64"/>
      <c r="EQ2006" s="64"/>
      <c r="ER2006" s="64"/>
      <c r="ES2006" s="64"/>
      <c r="ET2006" s="64"/>
      <c r="EU2006" s="64"/>
      <c r="EV2006" s="64"/>
      <c r="EW2006" s="64"/>
      <c r="EX2006" s="64"/>
      <c r="EY2006" s="64"/>
      <c r="EZ2006" s="64"/>
      <c r="FA2006" s="64"/>
      <c r="FB2006" s="64"/>
      <c r="FC2006" s="64"/>
      <c r="FD2006" s="64"/>
      <c r="FE2006" s="64"/>
      <c r="FF2006" s="64"/>
      <c r="FG2006" s="64"/>
      <c r="FH2006" s="64"/>
      <c r="FI2006" s="64"/>
      <c r="FJ2006" s="64"/>
      <c r="FK2006" s="64"/>
      <c r="FL2006" s="64"/>
      <c r="FM2006" s="64"/>
      <c r="FN2006" s="64"/>
      <c r="FO2006" s="64"/>
      <c r="FP2006" s="64"/>
      <c r="FQ2006" s="64"/>
      <c r="FR2006" s="64"/>
      <c r="FS2006" s="64"/>
      <c r="FT2006" s="64"/>
    </row>
    <row r="2007" spans="1:176" ht="15" x14ac:dyDescent="0.25">
      <c r="A2007" s="20">
        <f t="shared" si="471"/>
        <v>45760</v>
      </c>
      <c r="B2007" s="22">
        <f t="shared" ca="1" si="462"/>
        <v>1.3433976334379274</v>
      </c>
      <c r="C2007" s="22">
        <f t="shared" ca="1" si="472"/>
        <v>0.97614444</v>
      </c>
      <c r="D2007" s="23">
        <f ca="1">IF(A2007&lt;$B$1,VLOOKUP(A2007,[1]DI!$A$4:$B$15000,2,FALSE),0)</f>
        <v>0</v>
      </c>
      <c r="E2007" s="22">
        <f t="shared" ca="1" si="463"/>
        <v>0</v>
      </c>
      <c r="F2007" s="23">
        <f t="shared" si="464"/>
        <v>1.3</v>
      </c>
      <c r="G2007" s="24">
        <f t="shared" ca="1" si="465"/>
        <v>1</v>
      </c>
      <c r="H2007" s="22">
        <f ca="1">TRUNC(PRODUCT(G$10:G2006),15)</f>
        <v>1.80869960082231</v>
      </c>
      <c r="I2007" s="22">
        <f t="shared" ca="1" si="466"/>
        <v>1.5015535581434301</v>
      </c>
      <c r="J2007" s="22">
        <f t="shared" ca="1" si="467"/>
        <v>1.2045521699999999</v>
      </c>
      <c r="K2007" s="110">
        <f t="shared" ca="1" si="460"/>
        <v>0.36725319343792728</v>
      </c>
      <c r="L2007" s="115">
        <v>0</v>
      </c>
      <c r="M2007" s="67">
        <f>IF(L2007&gt;0,VLOOKUP(L2007,S$12:$AB$125,7),0)</f>
        <v>0</v>
      </c>
      <c r="N2007" s="2">
        <f t="shared" si="461"/>
        <v>0</v>
      </c>
      <c r="O2007" s="22">
        <f t="shared" ca="1" si="468"/>
        <v>0.36725319343792728</v>
      </c>
      <c r="P2007" s="25" t="str">
        <f t="shared" si="469"/>
        <v>A+J=</v>
      </c>
      <c r="Q2007" s="26">
        <f t="shared" si="470"/>
        <v>45306</v>
      </c>
      <c r="R2007" s="4"/>
      <c r="S2007" s="98"/>
      <c r="U2007" s="4"/>
      <c r="V2007" s="4"/>
      <c r="W2007" s="4"/>
      <c r="X2007" s="4"/>
      <c r="Y2007" s="4"/>
      <c r="Z2007" s="4"/>
      <c r="AA2007" s="4"/>
      <c r="AB2007" s="4"/>
      <c r="AC2007" s="4"/>
      <c r="AD2007" s="64"/>
      <c r="AE2007" s="64"/>
      <c r="AF2007" s="64"/>
      <c r="AG2007" s="64"/>
      <c r="AH2007" s="64"/>
      <c r="AI2007" s="64"/>
      <c r="AJ2007" s="64"/>
      <c r="AK2007" s="64"/>
      <c r="AL2007" s="64"/>
      <c r="AM2007" s="64"/>
      <c r="AN2007" s="64"/>
      <c r="AO2007" s="64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64"/>
      <c r="BB2007" s="64"/>
      <c r="BC2007" s="64"/>
      <c r="BD2007" s="64"/>
      <c r="BE2007" s="64"/>
      <c r="BF2007" s="64"/>
      <c r="BG2007" s="64"/>
      <c r="BH2007" s="64"/>
      <c r="BI2007" s="64"/>
      <c r="BJ2007" s="64"/>
      <c r="BK2007" s="64"/>
      <c r="BL2007" s="64"/>
      <c r="BM2007" s="64"/>
      <c r="BN2007" s="64"/>
      <c r="BO2007" s="64"/>
      <c r="BP2007" s="64"/>
      <c r="BQ2007" s="64"/>
      <c r="BR2007" s="64"/>
      <c r="BS2007" s="64"/>
      <c r="BT2007" s="64"/>
      <c r="BU2007" s="64"/>
      <c r="BV2007" s="64"/>
      <c r="BW2007" s="64"/>
      <c r="BX2007" s="64"/>
      <c r="BY2007" s="64"/>
      <c r="BZ2007" s="64"/>
      <c r="CA2007" s="64"/>
      <c r="CB2007" s="64"/>
      <c r="CC2007" s="64"/>
      <c r="CD2007" s="64"/>
      <c r="CE2007" s="64"/>
      <c r="CF2007" s="64"/>
      <c r="CG2007" s="64"/>
      <c r="CH2007" s="64"/>
      <c r="CI2007" s="64"/>
      <c r="CJ2007" s="64"/>
      <c r="CK2007" s="64"/>
      <c r="CL2007" s="64"/>
      <c r="CM2007" s="64"/>
      <c r="CN2007" s="64"/>
      <c r="CO2007" s="64"/>
      <c r="CP2007" s="64"/>
      <c r="CQ2007" s="64"/>
      <c r="CR2007" s="64"/>
      <c r="CS2007" s="64"/>
      <c r="CT2007" s="64"/>
      <c r="CU2007" s="64"/>
      <c r="CV2007" s="64"/>
      <c r="CW2007" s="64"/>
      <c r="CX2007" s="64"/>
      <c r="CY2007" s="64"/>
      <c r="CZ2007" s="64"/>
      <c r="DA2007" s="64"/>
      <c r="DB2007" s="64"/>
      <c r="DC2007" s="64"/>
      <c r="DD2007" s="64"/>
      <c r="DE2007" s="64"/>
      <c r="DF2007" s="64"/>
      <c r="DG2007" s="64"/>
      <c r="DH2007" s="64"/>
      <c r="DI2007" s="64"/>
      <c r="DJ2007" s="64"/>
      <c r="DK2007" s="64"/>
      <c r="DL2007" s="64"/>
      <c r="DM2007" s="64"/>
      <c r="DN2007" s="64"/>
      <c r="DO2007" s="64"/>
      <c r="DP2007" s="64"/>
      <c r="DQ2007" s="64"/>
      <c r="DR2007" s="64"/>
      <c r="DS2007" s="64"/>
      <c r="DT2007" s="64"/>
      <c r="DU2007" s="64"/>
      <c r="DV2007" s="64"/>
      <c r="DW2007" s="64"/>
      <c r="DX2007" s="64"/>
      <c r="DY2007" s="64"/>
      <c r="DZ2007" s="64"/>
      <c r="EA2007" s="64"/>
      <c r="EB2007" s="64"/>
      <c r="EC2007" s="64"/>
      <c r="ED2007" s="64"/>
      <c r="EE2007" s="64"/>
      <c r="EF2007" s="64"/>
      <c r="EG2007" s="64"/>
      <c r="EH2007" s="64"/>
      <c r="EI2007" s="64"/>
      <c r="EJ2007" s="64"/>
      <c r="EK2007" s="64"/>
      <c r="EL2007" s="64"/>
      <c r="EM2007" s="64"/>
      <c r="EN2007" s="64"/>
      <c r="EO2007" s="64"/>
      <c r="EP2007" s="64"/>
      <c r="EQ2007" s="64"/>
      <c r="ER2007" s="64"/>
      <c r="ES2007" s="64"/>
      <c r="ET2007" s="64"/>
      <c r="EU2007" s="64"/>
      <c r="EV2007" s="64"/>
      <c r="EW2007" s="64"/>
      <c r="EX2007" s="64"/>
      <c r="EY2007" s="64"/>
      <c r="EZ2007" s="64"/>
      <c r="FA2007" s="64"/>
      <c r="FB2007" s="64"/>
      <c r="FC2007" s="64"/>
      <c r="FD2007" s="64"/>
      <c r="FE2007" s="64"/>
      <c r="FF2007" s="64"/>
      <c r="FG2007" s="64"/>
      <c r="FH2007" s="64"/>
      <c r="FI2007" s="64"/>
      <c r="FJ2007" s="64"/>
      <c r="FK2007" s="64"/>
      <c r="FL2007" s="64"/>
      <c r="FM2007" s="64"/>
      <c r="FN2007" s="64"/>
      <c r="FO2007" s="64"/>
      <c r="FP2007" s="64"/>
      <c r="FQ2007" s="64"/>
      <c r="FR2007" s="64"/>
      <c r="FS2007" s="64"/>
      <c r="FT2007" s="64"/>
    </row>
    <row r="2008" spans="1:176" ht="15" x14ac:dyDescent="0.25">
      <c r="A2008" s="20">
        <f t="shared" si="471"/>
        <v>45761</v>
      </c>
      <c r="B2008" s="22">
        <f t="shared" ca="1" si="462"/>
        <v>1.3433976334379274</v>
      </c>
      <c r="C2008" s="22">
        <f t="shared" ca="1" si="472"/>
        <v>0.97614444</v>
      </c>
      <c r="D2008" s="23">
        <f ca="1">IF(A2008&lt;$B$1,VLOOKUP(A2008,[1]DI!$A$4:$B$15000,2,FALSE),0)</f>
        <v>0.14149999999999999</v>
      </c>
      <c r="E2008" s="22">
        <f t="shared" ca="1" si="463"/>
        <v>5.2530999999999997E-4</v>
      </c>
      <c r="F2008" s="23">
        <f t="shared" si="464"/>
        <v>1.3</v>
      </c>
      <c r="G2008" s="24">
        <f t="shared" ca="1" si="465"/>
        <v>1.000682903</v>
      </c>
      <c r="H2008" s="22">
        <f ca="1">TRUNC(PRODUCT(G$10:G2007),15)</f>
        <v>1.80869960082231</v>
      </c>
      <c r="I2008" s="22">
        <f t="shared" ca="1" si="466"/>
        <v>1.5015535581434301</v>
      </c>
      <c r="J2008" s="22">
        <f t="shared" ca="1" si="467"/>
        <v>1.2045521699999999</v>
      </c>
      <c r="K2008" s="110">
        <f t="shared" ca="1" si="460"/>
        <v>0.36725319343792728</v>
      </c>
      <c r="L2008" s="115">
        <v>0</v>
      </c>
      <c r="M2008" s="67">
        <f>IF(L2008&gt;0,VLOOKUP(L2008,S$12:$AB$125,7),0)</f>
        <v>0</v>
      </c>
      <c r="N2008" s="2">
        <f t="shared" si="461"/>
        <v>0</v>
      </c>
      <c r="O2008" s="22">
        <f t="shared" ca="1" si="468"/>
        <v>0.36725319343792728</v>
      </c>
      <c r="P2008" s="25" t="str">
        <f t="shared" si="469"/>
        <v>A+J=</v>
      </c>
      <c r="Q2008" s="26">
        <f t="shared" si="470"/>
        <v>45306</v>
      </c>
      <c r="R2008" s="4"/>
      <c r="S2008" s="98"/>
      <c r="U2008" s="4"/>
      <c r="V2008" s="4"/>
      <c r="W2008" s="4"/>
      <c r="X2008" s="4"/>
      <c r="Y2008" s="4"/>
      <c r="Z2008" s="4"/>
      <c r="AA2008" s="4"/>
      <c r="AB2008" s="4"/>
      <c r="AC2008" s="4"/>
      <c r="AD2008" s="64"/>
      <c r="AE2008" s="64"/>
      <c r="AF2008" s="64"/>
      <c r="AG2008" s="64"/>
      <c r="AH2008" s="64"/>
      <c r="AI2008" s="64"/>
      <c r="AJ2008" s="64"/>
      <c r="AK2008" s="64"/>
      <c r="AL2008" s="64"/>
      <c r="AM2008" s="64"/>
      <c r="AN2008" s="64"/>
      <c r="AO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64"/>
      <c r="BB2008" s="64"/>
      <c r="BC2008" s="64"/>
      <c r="BD2008" s="64"/>
      <c r="BE2008" s="64"/>
      <c r="BF2008" s="64"/>
      <c r="BG2008" s="64"/>
      <c r="BH2008" s="64"/>
      <c r="BI2008" s="64"/>
      <c r="BJ2008" s="64"/>
      <c r="BK2008" s="64"/>
      <c r="BL2008" s="64"/>
      <c r="BM2008" s="64"/>
      <c r="BN2008" s="64"/>
      <c r="BO2008" s="64"/>
      <c r="BP2008" s="64"/>
      <c r="BQ2008" s="64"/>
      <c r="BR2008" s="64"/>
      <c r="BS2008" s="64"/>
      <c r="BT2008" s="64"/>
      <c r="BU2008" s="64"/>
      <c r="BV2008" s="64"/>
      <c r="BW2008" s="64"/>
      <c r="BX2008" s="64"/>
      <c r="BY2008" s="64"/>
      <c r="BZ2008" s="64"/>
      <c r="CA2008" s="64"/>
      <c r="CB2008" s="64"/>
      <c r="CC2008" s="64"/>
      <c r="CD2008" s="64"/>
      <c r="CE2008" s="64"/>
      <c r="CF2008" s="64"/>
      <c r="CG2008" s="64"/>
      <c r="CH2008" s="64"/>
      <c r="CI2008" s="64"/>
      <c r="CJ2008" s="64"/>
      <c r="CK2008" s="64"/>
      <c r="CL2008" s="64"/>
      <c r="CM2008" s="64"/>
      <c r="CN2008" s="64"/>
      <c r="CO2008" s="64"/>
      <c r="CP2008" s="64"/>
      <c r="CQ2008" s="64"/>
      <c r="CR2008" s="64"/>
      <c r="CS2008" s="64"/>
      <c r="CT2008" s="64"/>
      <c r="CU2008" s="64"/>
      <c r="CV2008" s="64"/>
      <c r="CW2008" s="64"/>
      <c r="CX2008" s="64"/>
      <c r="CY2008" s="64"/>
      <c r="CZ2008" s="64"/>
      <c r="DA2008" s="64"/>
      <c r="DB2008" s="64"/>
      <c r="DC2008" s="64"/>
      <c r="DD2008" s="64"/>
      <c r="DE2008" s="64"/>
      <c r="DF2008" s="64"/>
      <c r="DG2008" s="64"/>
      <c r="DH2008" s="64"/>
      <c r="DI2008" s="64"/>
      <c r="DJ2008" s="64"/>
      <c r="DK2008" s="64"/>
      <c r="DL2008" s="64"/>
      <c r="DM2008" s="64"/>
      <c r="DN2008" s="64"/>
      <c r="DO2008" s="64"/>
      <c r="DP2008" s="64"/>
      <c r="DQ2008" s="64"/>
      <c r="DR2008" s="64"/>
      <c r="DS2008" s="64"/>
      <c r="DT2008" s="64"/>
      <c r="DU2008" s="64"/>
      <c r="DV2008" s="64"/>
      <c r="DW2008" s="64"/>
      <c r="DX2008" s="64"/>
      <c r="DY2008" s="64"/>
      <c r="DZ2008" s="64"/>
      <c r="EA2008" s="64"/>
      <c r="EB2008" s="64"/>
      <c r="EC2008" s="64"/>
      <c r="ED2008" s="64"/>
      <c r="EE2008" s="64"/>
      <c r="EF2008" s="64"/>
      <c r="EG2008" s="64"/>
      <c r="EH2008" s="64"/>
      <c r="EI2008" s="64"/>
      <c r="EJ2008" s="64"/>
      <c r="EK2008" s="64"/>
      <c r="EL2008" s="64"/>
      <c r="EM2008" s="64"/>
      <c r="EN2008" s="64"/>
      <c r="EO2008" s="64"/>
      <c r="EP2008" s="64"/>
      <c r="EQ2008" s="64"/>
      <c r="ER2008" s="64"/>
      <c r="ES2008" s="64"/>
      <c r="ET2008" s="64"/>
      <c r="EU2008" s="64"/>
      <c r="EV2008" s="64"/>
      <c r="EW2008" s="64"/>
      <c r="EX2008" s="64"/>
      <c r="EY2008" s="64"/>
      <c r="EZ2008" s="64"/>
      <c r="FA2008" s="64"/>
      <c r="FB2008" s="64"/>
      <c r="FC2008" s="64"/>
      <c r="FD2008" s="64"/>
      <c r="FE2008" s="64"/>
      <c r="FF2008" s="64"/>
      <c r="FG2008" s="64"/>
      <c r="FH2008" s="64"/>
      <c r="FI2008" s="64"/>
      <c r="FJ2008" s="64"/>
      <c r="FK2008" s="64"/>
      <c r="FL2008" s="64"/>
      <c r="FM2008" s="64"/>
      <c r="FN2008" s="64"/>
      <c r="FO2008" s="64"/>
      <c r="FP2008" s="64"/>
      <c r="FQ2008" s="64"/>
      <c r="FR2008" s="64"/>
      <c r="FS2008" s="64"/>
      <c r="FT2008" s="64"/>
    </row>
    <row r="2009" spans="1:176" ht="15" x14ac:dyDescent="0.25">
      <c r="A2009" s="20">
        <f t="shared" si="471"/>
        <v>45762</v>
      </c>
      <c r="B2009" s="22">
        <f t="shared" ca="1" si="462"/>
        <v>1.3443150445048664</v>
      </c>
      <c r="C2009" s="22">
        <f t="shared" ca="1" si="472"/>
        <v>0.97614444</v>
      </c>
      <c r="D2009" s="23">
        <f ca="1">IF(A2009&lt;$B$1,VLOOKUP(A2009,[1]DI!$A$4:$B$15000,2,FALSE),0)</f>
        <v>0.14149999999999999</v>
      </c>
      <c r="E2009" s="22">
        <f t="shared" ca="1" si="463"/>
        <v>5.2530999999999997E-4</v>
      </c>
      <c r="F2009" s="23">
        <f t="shared" si="464"/>
        <v>1.3</v>
      </c>
      <c r="G2009" s="24">
        <f t="shared" ca="1" si="465"/>
        <v>1.000682903</v>
      </c>
      <c r="H2009" s="22">
        <f ca="1">TRUNC(PRODUCT(G$10:G2008),15)</f>
        <v>1.8099347672058099</v>
      </c>
      <c r="I2009" s="22">
        <f t="shared" ca="1" si="466"/>
        <v>1.5015535581434301</v>
      </c>
      <c r="J2009" s="22">
        <f t="shared" ca="1" si="467"/>
        <v>1.20537476</v>
      </c>
      <c r="K2009" s="110">
        <f t="shared" ca="1" si="460"/>
        <v>0.36817060450486649</v>
      </c>
      <c r="L2009" s="115">
        <v>0</v>
      </c>
      <c r="M2009" s="67">
        <f>IF(L2009&gt;0,VLOOKUP(L2009,S$12:$AB$125,7),0)</f>
        <v>0</v>
      </c>
      <c r="N2009" s="2">
        <f t="shared" si="461"/>
        <v>0</v>
      </c>
      <c r="O2009" s="22">
        <f t="shared" ca="1" si="468"/>
        <v>0.36817060450486649</v>
      </c>
      <c r="P2009" s="25" t="str">
        <f t="shared" si="469"/>
        <v>A+J=</v>
      </c>
      <c r="Q2009" s="26">
        <f t="shared" si="470"/>
        <v>45306</v>
      </c>
      <c r="R2009" s="4"/>
      <c r="S2009" s="98"/>
      <c r="U2009" s="4"/>
      <c r="V2009" s="4"/>
      <c r="W2009" s="4"/>
      <c r="X2009" s="4"/>
      <c r="Y2009" s="4"/>
      <c r="Z2009" s="4"/>
      <c r="AA2009" s="4"/>
      <c r="AB2009" s="4"/>
      <c r="AC2009" s="4"/>
      <c r="AD2009" s="64"/>
      <c r="AE2009" s="64"/>
      <c r="AF2009" s="64"/>
      <c r="AG2009" s="64"/>
      <c r="AH2009" s="64"/>
      <c r="AI2009" s="64"/>
      <c r="AJ2009" s="64"/>
      <c r="AK2009" s="64"/>
      <c r="AL2009" s="64"/>
      <c r="AM2009" s="64"/>
      <c r="AN2009" s="64"/>
      <c r="AO2009" s="64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64"/>
      <c r="BB2009" s="64"/>
      <c r="BC2009" s="64"/>
      <c r="BD2009" s="64"/>
      <c r="BE2009" s="64"/>
      <c r="BF2009" s="64"/>
      <c r="BG2009" s="64"/>
      <c r="BH2009" s="64"/>
      <c r="BI2009" s="64"/>
      <c r="BJ2009" s="64"/>
      <c r="BK2009" s="64"/>
      <c r="BL2009" s="64"/>
      <c r="BM2009" s="64"/>
      <c r="BN2009" s="64"/>
      <c r="BO2009" s="64"/>
      <c r="BP2009" s="64"/>
      <c r="BQ2009" s="64"/>
      <c r="BR2009" s="64"/>
      <c r="BS2009" s="64"/>
      <c r="BT2009" s="64"/>
      <c r="BU2009" s="64"/>
      <c r="BV2009" s="64"/>
      <c r="BW2009" s="64"/>
      <c r="BX2009" s="64"/>
      <c r="BY2009" s="64"/>
      <c r="BZ2009" s="64"/>
      <c r="CA2009" s="64"/>
      <c r="CB2009" s="64"/>
      <c r="CC2009" s="64"/>
      <c r="CD2009" s="64"/>
      <c r="CE2009" s="64"/>
      <c r="CF2009" s="64"/>
      <c r="CG2009" s="64"/>
      <c r="CH2009" s="64"/>
      <c r="CI2009" s="64"/>
      <c r="CJ2009" s="64"/>
      <c r="CK2009" s="64"/>
      <c r="CL2009" s="64"/>
      <c r="CM2009" s="64"/>
      <c r="CN2009" s="64"/>
      <c r="CO2009" s="64"/>
      <c r="CP2009" s="64"/>
      <c r="CQ2009" s="64"/>
      <c r="CR2009" s="64"/>
      <c r="CS2009" s="64"/>
      <c r="CT2009" s="64"/>
      <c r="CU2009" s="64"/>
      <c r="CV2009" s="64"/>
      <c r="CW2009" s="64"/>
      <c r="CX2009" s="64"/>
      <c r="CY2009" s="64"/>
      <c r="CZ2009" s="64"/>
      <c r="DA2009" s="64"/>
      <c r="DB2009" s="64"/>
      <c r="DC2009" s="64"/>
      <c r="DD2009" s="64"/>
      <c r="DE2009" s="64"/>
      <c r="DF2009" s="64"/>
      <c r="DG2009" s="64"/>
      <c r="DH2009" s="64"/>
      <c r="DI2009" s="64"/>
      <c r="DJ2009" s="64"/>
      <c r="DK2009" s="64"/>
      <c r="DL2009" s="64"/>
      <c r="DM2009" s="64"/>
      <c r="DN2009" s="64"/>
      <c r="DO2009" s="64"/>
      <c r="DP2009" s="64"/>
      <c r="DQ2009" s="64"/>
      <c r="DR2009" s="64"/>
      <c r="DS2009" s="64"/>
      <c r="DT2009" s="64"/>
      <c r="DU2009" s="64"/>
      <c r="DV2009" s="64"/>
      <c r="DW2009" s="64"/>
      <c r="DX2009" s="64"/>
      <c r="DY2009" s="64"/>
      <c r="DZ2009" s="64"/>
      <c r="EA2009" s="64"/>
      <c r="EB2009" s="64"/>
      <c r="EC2009" s="64"/>
      <c r="ED2009" s="64"/>
      <c r="EE2009" s="64"/>
      <c r="EF2009" s="64"/>
      <c r="EG2009" s="64"/>
      <c r="EH2009" s="64"/>
      <c r="EI2009" s="64"/>
      <c r="EJ2009" s="64"/>
      <c r="EK2009" s="64"/>
      <c r="EL2009" s="64"/>
      <c r="EM2009" s="64"/>
      <c r="EN2009" s="64"/>
      <c r="EO2009" s="64"/>
      <c r="EP2009" s="64"/>
      <c r="EQ2009" s="64"/>
      <c r="ER2009" s="64"/>
      <c r="ES2009" s="64"/>
      <c r="ET2009" s="64"/>
      <c r="EU2009" s="64"/>
      <c r="EV2009" s="64"/>
      <c r="EW2009" s="64"/>
      <c r="EX2009" s="64"/>
      <c r="EY2009" s="64"/>
      <c r="EZ2009" s="64"/>
      <c r="FA2009" s="64"/>
      <c r="FB2009" s="64"/>
      <c r="FC2009" s="64"/>
      <c r="FD2009" s="64"/>
      <c r="FE2009" s="64"/>
      <c r="FF2009" s="64"/>
      <c r="FG2009" s="64"/>
      <c r="FH2009" s="64"/>
      <c r="FI2009" s="64"/>
      <c r="FJ2009" s="64"/>
      <c r="FK2009" s="64"/>
      <c r="FL2009" s="64"/>
      <c r="FM2009" s="64"/>
      <c r="FN2009" s="64"/>
      <c r="FO2009" s="64"/>
      <c r="FP2009" s="64"/>
      <c r="FQ2009" s="64"/>
      <c r="FR2009" s="64"/>
      <c r="FS2009" s="64"/>
      <c r="FT2009" s="64"/>
    </row>
    <row r="2010" spans="1:176" ht="15" x14ac:dyDescent="0.25">
      <c r="A2010" s="20">
        <f t="shared" si="471"/>
        <v>45763</v>
      </c>
      <c r="B2010" s="22">
        <f t="shared" ca="1" si="462"/>
        <v>1.3452330848718315</v>
      </c>
      <c r="C2010" s="22">
        <f t="shared" ca="1" si="472"/>
        <v>0.97614444</v>
      </c>
      <c r="D2010" s="23">
        <f ca="1">IF(A2010&lt;$B$1,VLOOKUP(A2010,[1]DI!$A$4:$B$15000,2,FALSE),0)</f>
        <v>0.14149999999999999</v>
      </c>
      <c r="E2010" s="22">
        <f t="shared" ca="1" si="463"/>
        <v>5.2530999999999997E-4</v>
      </c>
      <c r="F2010" s="23">
        <f t="shared" si="464"/>
        <v>1.3</v>
      </c>
      <c r="G2010" s="24">
        <f t="shared" ca="1" si="465"/>
        <v>1.000682903</v>
      </c>
      <c r="H2010" s="22">
        <f ca="1">TRUNC(PRODUCT(G$10:G2009),15)</f>
        <v>1.81117077708814</v>
      </c>
      <c r="I2010" s="22">
        <f t="shared" ca="1" si="466"/>
        <v>1.5015535581434301</v>
      </c>
      <c r="J2010" s="22">
        <f t="shared" ca="1" si="467"/>
        <v>1.2061979199999999</v>
      </c>
      <c r="K2010" s="110">
        <f t="shared" ca="1" si="460"/>
        <v>0.36908864487183141</v>
      </c>
      <c r="L2010" s="115">
        <v>0</v>
      </c>
      <c r="M2010" s="67">
        <f>IF(L2010&gt;0,VLOOKUP(L2010,S$12:$AB$125,7),0)</f>
        <v>0</v>
      </c>
      <c r="N2010" s="2">
        <f t="shared" si="461"/>
        <v>0</v>
      </c>
      <c r="O2010" s="22">
        <f t="shared" ca="1" si="468"/>
        <v>0.36908864487183141</v>
      </c>
      <c r="P2010" s="25" t="str">
        <f t="shared" si="469"/>
        <v>A+J=</v>
      </c>
      <c r="Q2010" s="26">
        <f t="shared" si="470"/>
        <v>45306</v>
      </c>
      <c r="R2010" s="4"/>
      <c r="S2010" s="98"/>
      <c r="U2010" s="4"/>
      <c r="V2010" s="4"/>
      <c r="W2010" s="4"/>
      <c r="X2010" s="4"/>
      <c r="Y2010" s="4"/>
      <c r="Z2010" s="4"/>
      <c r="AA2010" s="4"/>
      <c r="AB2010" s="4"/>
      <c r="AC2010" s="4"/>
      <c r="AD2010" s="64"/>
      <c r="AE2010" s="64"/>
      <c r="AF2010" s="64"/>
      <c r="AG2010" s="64"/>
      <c r="AH2010" s="64"/>
      <c r="AI2010" s="64"/>
      <c r="AJ2010" s="64"/>
      <c r="AK2010" s="64"/>
      <c r="AL2010" s="64"/>
      <c r="AM2010" s="64"/>
      <c r="AN2010" s="64"/>
      <c r="AO2010" s="64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64"/>
      <c r="BB2010" s="64"/>
      <c r="BC2010" s="64"/>
      <c r="BD2010" s="64"/>
      <c r="BE2010" s="64"/>
      <c r="BF2010" s="64"/>
      <c r="BG2010" s="64"/>
      <c r="BH2010" s="64"/>
      <c r="BI2010" s="64"/>
      <c r="BJ2010" s="64"/>
      <c r="BK2010" s="64"/>
      <c r="BL2010" s="64"/>
      <c r="BM2010" s="64"/>
      <c r="BN2010" s="64"/>
      <c r="BO2010" s="64"/>
      <c r="BP2010" s="64"/>
      <c r="BQ2010" s="64"/>
      <c r="BR2010" s="64"/>
      <c r="BS2010" s="64"/>
      <c r="BT2010" s="64"/>
      <c r="BU2010" s="64"/>
      <c r="BV2010" s="64"/>
      <c r="BW2010" s="64"/>
      <c r="BX2010" s="64"/>
      <c r="BY2010" s="64"/>
      <c r="BZ2010" s="64"/>
      <c r="CA2010" s="64"/>
      <c r="CB2010" s="64"/>
      <c r="CC2010" s="64"/>
      <c r="CD2010" s="64"/>
      <c r="CE2010" s="64"/>
      <c r="CF2010" s="64"/>
      <c r="CG2010" s="64"/>
      <c r="CH2010" s="64"/>
      <c r="CI2010" s="64"/>
      <c r="CJ2010" s="64"/>
      <c r="CK2010" s="64"/>
      <c r="CL2010" s="64"/>
      <c r="CM2010" s="64"/>
      <c r="CN2010" s="64"/>
      <c r="CO2010" s="64"/>
      <c r="CP2010" s="64"/>
      <c r="CQ2010" s="64"/>
      <c r="CR2010" s="64"/>
      <c r="CS2010" s="64"/>
      <c r="CT2010" s="64"/>
      <c r="CU2010" s="64"/>
      <c r="CV2010" s="64"/>
      <c r="CW2010" s="64"/>
      <c r="CX2010" s="64"/>
      <c r="CY2010" s="64"/>
      <c r="CZ2010" s="64"/>
      <c r="DA2010" s="64"/>
      <c r="DB2010" s="64"/>
      <c r="DC2010" s="64"/>
      <c r="DD2010" s="64"/>
      <c r="DE2010" s="64"/>
      <c r="DF2010" s="64"/>
      <c r="DG2010" s="64"/>
      <c r="DH2010" s="64"/>
      <c r="DI2010" s="64"/>
      <c r="DJ2010" s="64"/>
      <c r="DK2010" s="64"/>
      <c r="DL2010" s="64"/>
      <c r="DM2010" s="64"/>
      <c r="DN2010" s="64"/>
      <c r="DO2010" s="64"/>
      <c r="DP2010" s="64"/>
      <c r="DQ2010" s="64"/>
      <c r="DR2010" s="64"/>
      <c r="DS2010" s="64"/>
      <c r="DT2010" s="64"/>
      <c r="DU2010" s="64"/>
      <c r="DV2010" s="64"/>
      <c r="DW2010" s="64"/>
      <c r="DX2010" s="64"/>
      <c r="DY2010" s="64"/>
      <c r="DZ2010" s="64"/>
      <c r="EA2010" s="64"/>
      <c r="EB2010" s="64"/>
      <c r="EC2010" s="64"/>
      <c r="ED2010" s="64"/>
      <c r="EE2010" s="64"/>
      <c r="EF2010" s="64"/>
      <c r="EG2010" s="64"/>
      <c r="EH2010" s="64"/>
      <c r="EI2010" s="64"/>
      <c r="EJ2010" s="64"/>
      <c r="EK2010" s="64"/>
      <c r="EL2010" s="64"/>
      <c r="EM2010" s="64"/>
      <c r="EN2010" s="64"/>
      <c r="EO2010" s="64"/>
      <c r="EP2010" s="64"/>
      <c r="EQ2010" s="64"/>
      <c r="ER2010" s="64"/>
      <c r="ES2010" s="64"/>
      <c r="ET2010" s="64"/>
      <c r="EU2010" s="64"/>
      <c r="EV2010" s="64"/>
      <c r="EW2010" s="64"/>
      <c r="EX2010" s="64"/>
      <c r="EY2010" s="64"/>
      <c r="EZ2010" s="64"/>
      <c r="FA2010" s="64"/>
      <c r="FB2010" s="64"/>
      <c r="FC2010" s="64"/>
      <c r="FD2010" s="64"/>
      <c r="FE2010" s="64"/>
      <c r="FF2010" s="64"/>
      <c r="FG2010" s="64"/>
      <c r="FH2010" s="64"/>
      <c r="FI2010" s="64"/>
      <c r="FJ2010" s="64"/>
      <c r="FK2010" s="64"/>
      <c r="FL2010" s="64"/>
      <c r="FM2010" s="64"/>
      <c r="FN2010" s="64"/>
      <c r="FO2010" s="64"/>
      <c r="FP2010" s="64"/>
      <c r="FQ2010" s="64"/>
      <c r="FR2010" s="64"/>
      <c r="FS2010" s="64"/>
      <c r="FT2010" s="64"/>
    </row>
    <row r="2011" spans="1:176" ht="15" x14ac:dyDescent="0.25">
      <c r="A2011" s="20">
        <f t="shared" si="471"/>
        <v>45764</v>
      </c>
      <c r="B2011" s="22">
        <f t="shared" ca="1" si="462"/>
        <v>1.3461517531475935</v>
      </c>
      <c r="C2011" s="22">
        <f t="shared" ca="1" si="472"/>
        <v>0.97614444</v>
      </c>
      <c r="D2011" s="23">
        <f ca="1">IF(A2011&lt;$B$1,VLOOKUP(A2011,[1]DI!$A$4:$B$15000,2,FALSE),0)</f>
        <v>0.14149999999999999</v>
      </c>
      <c r="E2011" s="22">
        <f t="shared" ca="1" si="463"/>
        <v>5.2530999999999997E-4</v>
      </c>
      <c r="F2011" s="23">
        <f t="shared" si="464"/>
        <v>1.3</v>
      </c>
      <c r="G2011" s="24">
        <f t="shared" ca="1" si="465"/>
        <v>1.000682903</v>
      </c>
      <c r="H2011" s="22">
        <f ca="1">TRUNC(PRODUCT(G$10:G2010),15)</f>
        <v>1.8124076310453201</v>
      </c>
      <c r="I2011" s="22">
        <f t="shared" ca="1" si="466"/>
        <v>1.5015535581434301</v>
      </c>
      <c r="J2011" s="22">
        <f t="shared" ca="1" si="467"/>
        <v>1.20702164</v>
      </c>
      <c r="K2011" s="110">
        <f t="shared" ca="1" si="460"/>
        <v>0.3700073131475935</v>
      </c>
      <c r="L2011" s="115">
        <v>0</v>
      </c>
      <c r="M2011" s="67">
        <f>IF(L2011&gt;0,VLOOKUP(L2011,S$12:$AB$125,7),0)</f>
        <v>0</v>
      </c>
      <c r="N2011" s="2">
        <f t="shared" si="461"/>
        <v>0</v>
      </c>
      <c r="O2011" s="22">
        <f t="shared" ca="1" si="468"/>
        <v>0.3700073131475935</v>
      </c>
      <c r="P2011" s="25" t="str">
        <f t="shared" si="469"/>
        <v>A+J=</v>
      </c>
      <c r="Q2011" s="26">
        <f t="shared" si="470"/>
        <v>45306</v>
      </c>
      <c r="R2011" s="4"/>
      <c r="S2011" s="98"/>
      <c r="U2011" s="4"/>
      <c r="V2011" s="4"/>
      <c r="W2011" s="4"/>
      <c r="X2011" s="4"/>
      <c r="Y2011" s="4"/>
      <c r="Z2011" s="4"/>
      <c r="AA2011" s="4"/>
      <c r="AB2011" s="4"/>
      <c r="AC2011" s="4"/>
      <c r="AD2011" s="64"/>
      <c r="AE2011" s="64"/>
      <c r="AF2011" s="64"/>
      <c r="AG2011" s="64"/>
      <c r="AH2011" s="64"/>
      <c r="AI2011" s="64"/>
      <c r="AJ2011" s="64"/>
      <c r="AK2011" s="64"/>
      <c r="AL2011" s="64"/>
      <c r="AM2011" s="64"/>
      <c r="AN2011" s="64"/>
      <c r="AO2011" s="64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64"/>
      <c r="BB2011" s="64"/>
      <c r="BC2011" s="64"/>
      <c r="BD2011" s="64"/>
      <c r="BE2011" s="64"/>
      <c r="BF2011" s="64"/>
      <c r="BG2011" s="64"/>
      <c r="BH2011" s="64"/>
      <c r="BI2011" s="64"/>
      <c r="BJ2011" s="64"/>
      <c r="BK2011" s="64"/>
      <c r="BL2011" s="64"/>
      <c r="BM2011" s="64"/>
      <c r="BN2011" s="64"/>
      <c r="BO2011" s="64"/>
      <c r="BP2011" s="64"/>
      <c r="BQ2011" s="64"/>
      <c r="BR2011" s="64"/>
      <c r="BS2011" s="64"/>
      <c r="BT2011" s="64"/>
      <c r="BU2011" s="64"/>
      <c r="BV2011" s="64"/>
      <c r="BW2011" s="64"/>
      <c r="BX2011" s="64"/>
      <c r="BY2011" s="64"/>
      <c r="BZ2011" s="64"/>
      <c r="CA2011" s="64"/>
      <c r="CB2011" s="64"/>
      <c r="CC2011" s="64"/>
      <c r="CD2011" s="64"/>
      <c r="CE2011" s="64"/>
      <c r="CF2011" s="64"/>
      <c r="CG2011" s="64"/>
      <c r="CH2011" s="64"/>
      <c r="CI2011" s="64"/>
      <c r="CJ2011" s="64"/>
      <c r="CK2011" s="64"/>
      <c r="CL2011" s="64"/>
      <c r="CM2011" s="64"/>
      <c r="CN2011" s="64"/>
      <c r="CO2011" s="64"/>
      <c r="CP2011" s="64"/>
      <c r="CQ2011" s="64"/>
      <c r="CR2011" s="64"/>
      <c r="CS2011" s="64"/>
      <c r="CT2011" s="64"/>
      <c r="CU2011" s="64"/>
      <c r="CV2011" s="64"/>
      <c r="CW2011" s="64"/>
      <c r="CX2011" s="64"/>
      <c r="CY2011" s="64"/>
      <c r="CZ2011" s="64"/>
      <c r="DA2011" s="64"/>
      <c r="DB2011" s="64"/>
      <c r="DC2011" s="64"/>
      <c r="DD2011" s="64"/>
      <c r="DE2011" s="64"/>
      <c r="DF2011" s="64"/>
      <c r="DG2011" s="64"/>
      <c r="DH2011" s="64"/>
      <c r="DI2011" s="64"/>
      <c r="DJ2011" s="64"/>
      <c r="DK2011" s="64"/>
      <c r="DL2011" s="64"/>
      <c r="DM2011" s="64"/>
      <c r="DN2011" s="64"/>
      <c r="DO2011" s="64"/>
      <c r="DP2011" s="64"/>
      <c r="DQ2011" s="64"/>
      <c r="DR2011" s="64"/>
      <c r="DS2011" s="64"/>
      <c r="DT2011" s="64"/>
      <c r="DU2011" s="64"/>
      <c r="DV2011" s="64"/>
      <c r="DW2011" s="64"/>
      <c r="DX2011" s="64"/>
      <c r="DY2011" s="64"/>
      <c r="DZ2011" s="64"/>
      <c r="EA2011" s="64"/>
      <c r="EB2011" s="64"/>
      <c r="EC2011" s="64"/>
      <c r="ED2011" s="64"/>
      <c r="EE2011" s="64"/>
      <c r="EF2011" s="64"/>
      <c r="EG2011" s="64"/>
      <c r="EH2011" s="64"/>
      <c r="EI2011" s="64"/>
      <c r="EJ2011" s="64"/>
      <c r="EK2011" s="64"/>
      <c r="EL2011" s="64"/>
      <c r="EM2011" s="64"/>
      <c r="EN2011" s="64"/>
      <c r="EO2011" s="64"/>
      <c r="EP2011" s="64"/>
      <c r="EQ2011" s="64"/>
      <c r="ER2011" s="64"/>
      <c r="ES2011" s="64"/>
      <c r="ET2011" s="64"/>
      <c r="EU2011" s="64"/>
      <c r="EV2011" s="64"/>
      <c r="EW2011" s="64"/>
      <c r="EX2011" s="64"/>
      <c r="EY2011" s="64"/>
      <c r="EZ2011" s="64"/>
      <c r="FA2011" s="64"/>
      <c r="FB2011" s="64"/>
      <c r="FC2011" s="64"/>
      <c r="FD2011" s="64"/>
      <c r="FE2011" s="64"/>
      <c r="FF2011" s="64"/>
      <c r="FG2011" s="64"/>
      <c r="FH2011" s="64"/>
      <c r="FI2011" s="64"/>
      <c r="FJ2011" s="64"/>
      <c r="FK2011" s="64"/>
      <c r="FL2011" s="64"/>
      <c r="FM2011" s="64"/>
      <c r="FN2011" s="64"/>
      <c r="FO2011" s="64"/>
      <c r="FP2011" s="64"/>
      <c r="FQ2011" s="64"/>
      <c r="FR2011" s="64"/>
      <c r="FS2011" s="64"/>
      <c r="FT2011" s="64"/>
    </row>
    <row r="2012" spans="1:176" ht="15" x14ac:dyDescent="0.25">
      <c r="A2012" s="20">
        <f t="shared" si="471"/>
        <v>45765</v>
      </c>
      <c r="B2012" s="22">
        <f t="shared" ca="1" si="462"/>
        <v>1.3470710279409244</v>
      </c>
      <c r="C2012" s="22">
        <f t="shared" ca="1" si="472"/>
        <v>0.97614444</v>
      </c>
      <c r="D2012" s="23">
        <f ca="1">IF(A2012&lt;$B$1,VLOOKUP(A2012,[1]DI!$A$4:$B$15000,2,FALSE),0)</f>
        <v>0</v>
      </c>
      <c r="E2012" s="22">
        <f t="shared" ca="1" si="463"/>
        <v>0</v>
      </c>
      <c r="F2012" s="23">
        <f t="shared" si="464"/>
        <v>1.3</v>
      </c>
      <c r="G2012" s="24">
        <f t="shared" ca="1" si="465"/>
        <v>1</v>
      </c>
      <c r="H2012" s="22">
        <f ca="1">TRUNC(PRODUCT(G$10:G2011),15)</f>
        <v>1.81364532965379</v>
      </c>
      <c r="I2012" s="22">
        <f t="shared" ca="1" si="466"/>
        <v>1.5015535581434301</v>
      </c>
      <c r="J2012" s="22">
        <f t="shared" ca="1" si="467"/>
        <v>1.2078459100000001</v>
      </c>
      <c r="K2012" s="110">
        <f t="shared" ca="1" si="460"/>
        <v>0.37092658794092426</v>
      </c>
      <c r="L2012" s="115">
        <v>0</v>
      </c>
      <c r="M2012" s="67">
        <f>IF(L2012&gt;0,VLOOKUP(L2012,S$12:$AB$125,7),0)</f>
        <v>0</v>
      </c>
      <c r="N2012" s="2">
        <f t="shared" si="461"/>
        <v>0</v>
      </c>
      <c r="O2012" s="22">
        <f t="shared" ca="1" si="468"/>
        <v>0.37092658794092426</v>
      </c>
      <c r="P2012" s="25" t="str">
        <f t="shared" si="469"/>
        <v>A+J=</v>
      </c>
      <c r="Q2012" s="26">
        <f t="shared" si="470"/>
        <v>45306</v>
      </c>
      <c r="R2012" s="4"/>
      <c r="S2012" s="98"/>
      <c r="U2012" s="4"/>
      <c r="V2012" s="4"/>
      <c r="W2012" s="4"/>
      <c r="X2012" s="4"/>
      <c r="Y2012" s="4"/>
      <c r="Z2012" s="4"/>
      <c r="AA2012" s="4"/>
      <c r="AB2012" s="4"/>
      <c r="AC2012" s="4"/>
      <c r="AD2012" s="64"/>
      <c r="AE2012" s="64"/>
      <c r="AF2012" s="64"/>
      <c r="AG2012" s="64"/>
      <c r="AH2012" s="64"/>
      <c r="AI2012" s="64"/>
      <c r="AJ2012" s="64"/>
      <c r="AK2012" s="64"/>
      <c r="AL2012" s="64"/>
      <c r="AM2012" s="64"/>
      <c r="AN2012" s="64"/>
      <c r="AO2012" s="64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64"/>
      <c r="BB2012" s="64"/>
      <c r="BC2012" s="64"/>
      <c r="BD2012" s="64"/>
      <c r="BE2012" s="64"/>
      <c r="BF2012" s="64"/>
      <c r="BG2012" s="64"/>
      <c r="BH2012" s="64"/>
      <c r="BI2012" s="64"/>
      <c r="BJ2012" s="64"/>
      <c r="BK2012" s="64"/>
      <c r="BL2012" s="64"/>
      <c r="BM2012" s="64"/>
      <c r="BN2012" s="64"/>
      <c r="BO2012" s="64"/>
      <c r="BP2012" s="64"/>
      <c r="BQ2012" s="64"/>
      <c r="BR2012" s="64"/>
      <c r="BS2012" s="64"/>
      <c r="BT2012" s="64"/>
      <c r="BU2012" s="64"/>
      <c r="BV2012" s="64"/>
      <c r="BW2012" s="64"/>
      <c r="BX2012" s="64"/>
      <c r="BY2012" s="64"/>
      <c r="BZ2012" s="64"/>
      <c r="CA2012" s="64"/>
      <c r="CB2012" s="64"/>
      <c r="CC2012" s="64"/>
      <c r="CD2012" s="64"/>
      <c r="CE2012" s="64"/>
      <c r="CF2012" s="64"/>
      <c r="CG2012" s="64"/>
      <c r="CH2012" s="64"/>
      <c r="CI2012" s="64"/>
      <c r="CJ2012" s="64"/>
      <c r="CK2012" s="64"/>
      <c r="CL2012" s="64"/>
      <c r="CM2012" s="64"/>
      <c r="CN2012" s="64"/>
      <c r="CO2012" s="64"/>
      <c r="CP2012" s="64"/>
      <c r="CQ2012" s="64"/>
      <c r="CR2012" s="64"/>
      <c r="CS2012" s="64"/>
      <c r="CT2012" s="64"/>
      <c r="CU2012" s="64"/>
      <c r="CV2012" s="64"/>
      <c r="CW2012" s="64"/>
      <c r="CX2012" s="64"/>
      <c r="CY2012" s="64"/>
      <c r="CZ2012" s="64"/>
      <c r="DA2012" s="64"/>
      <c r="DB2012" s="64"/>
      <c r="DC2012" s="64"/>
      <c r="DD2012" s="64"/>
      <c r="DE2012" s="64"/>
      <c r="DF2012" s="64"/>
      <c r="DG2012" s="64"/>
      <c r="DH2012" s="64"/>
      <c r="DI2012" s="64"/>
      <c r="DJ2012" s="64"/>
      <c r="DK2012" s="64"/>
      <c r="DL2012" s="64"/>
      <c r="DM2012" s="64"/>
      <c r="DN2012" s="64"/>
      <c r="DO2012" s="64"/>
      <c r="DP2012" s="64"/>
      <c r="DQ2012" s="64"/>
      <c r="DR2012" s="64"/>
      <c r="DS2012" s="64"/>
      <c r="DT2012" s="64"/>
      <c r="DU2012" s="64"/>
      <c r="DV2012" s="64"/>
      <c r="DW2012" s="64"/>
      <c r="DX2012" s="64"/>
      <c r="DY2012" s="64"/>
      <c r="DZ2012" s="64"/>
      <c r="EA2012" s="64"/>
      <c r="EB2012" s="64"/>
      <c r="EC2012" s="64"/>
      <c r="ED2012" s="64"/>
      <c r="EE2012" s="64"/>
      <c r="EF2012" s="64"/>
      <c r="EG2012" s="64"/>
      <c r="EH2012" s="64"/>
      <c r="EI2012" s="64"/>
      <c r="EJ2012" s="64"/>
      <c r="EK2012" s="64"/>
      <c r="EL2012" s="64"/>
      <c r="EM2012" s="64"/>
      <c r="EN2012" s="64"/>
      <c r="EO2012" s="64"/>
      <c r="EP2012" s="64"/>
      <c r="EQ2012" s="64"/>
      <c r="ER2012" s="64"/>
      <c r="ES2012" s="64"/>
      <c r="ET2012" s="64"/>
      <c r="EU2012" s="64"/>
      <c r="EV2012" s="64"/>
      <c r="EW2012" s="64"/>
      <c r="EX2012" s="64"/>
      <c r="EY2012" s="64"/>
      <c r="EZ2012" s="64"/>
      <c r="FA2012" s="64"/>
      <c r="FB2012" s="64"/>
      <c r="FC2012" s="64"/>
      <c r="FD2012" s="64"/>
      <c r="FE2012" s="64"/>
      <c r="FF2012" s="64"/>
      <c r="FG2012" s="64"/>
      <c r="FH2012" s="64"/>
      <c r="FI2012" s="64"/>
      <c r="FJ2012" s="64"/>
      <c r="FK2012" s="64"/>
      <c r="FL2012" s="64"/>
      <c r="FM2012" s="64"/>
      <c r="FN2012" s="64"/>
      <c r="FO2012" s="64"/>
      <c r="FP2012" s="64"/>
      <c r="FQ2012" s="64"/>
      <c r="FR2012" s="64"/>
      <c r="FS2012" s="64"/>
      <c r="FT2012" s="64"/>
    </row>
    <row r="2013" spans="1:176" ht="15" x14ac:dyDescent="0.25">
      <c r="A2013" s="20">
        <f t="shared" si="471"/>
        <v>45766</v>
      </c>
      <c r="B2013" s="22">
        <f t="shared" ca="1" si="462"/>
        <v>1.3470710279409244</v>
      </c>
      <c r="C2013" s="22">
        <f t="shared" ca="1" si="472"/>
        <v>0.97614444</v>
      </c>
      <c r="D2013" s="23">
        <f ca="1">IF(A2013&lt;$B$1,VLOOKUP(A2013,[1]DI!$A$4:$B$15000,2,FALSE),0)</f>
        <v>0</v>
      </c>
      <c r="E2013" s="22">
        <f t="shared" ca="1" si="463"/>
        <v>0</v>
      </c>
      <c r="F2013" s="23">
        <f t="shared" si="464"/>
        <v>1.3</v>
      </c>
      <c r="G2013" s="24">
        <f t="shared" ca="1" si="465"/>
        <v>1</v>
      </c>
      <c r="H2013" s="22">
        <f ca="1">TRUNC(PRODUCT(G$10:G2012),15)</f>
        <v>1.81364532965379</v>
      </c>
      <c r="I2013" s="22">
        <f t="shared" ca="1" si="466"/>
        <v>1.5015535581434301</v>
      </c>
      <c r="J2013" s="22">
        <f t="shared" ca="1" si="467"/>
        <v>1.2078459100000001</v>
      </c>
      <c r="K2013" s="110">
        <f t="shared" ca="1" si="460"/>
        <v>0.37092658794092426</v>
      </c>
      <c r="L2013" s="115">
        <v>0</v>
      </c>
      <c r="M2013" s="67">
        <f>IF(L2013&gt;0,VLOOKUP(L2013,S$12:$AB$125,7),0)</f>
        <v>0</v>
      </c>
      <c r="N2013" s="2">
        <f t="shared" si="461"/>
        <v>0</v>
      </c>
      <c r="O2013" s="22">
        <f t="shared" ca="1" si="468"/>
        <v>0.37092658794092426</v>
      </c>
      <c r="P2013" s="25" t="str">
        <f t="shared" si="469"/>
        <v>A+J=</v>
      </c>
      <c r="Q2013" s="26">
        <f t="shared" si="470"/>
        <v>45306</v>
      </c>
      <c r="R2013" s="4"/>
      <c r="S2013" s="98"/>
      <c r="U2013" s="4"/>
      <c r="V2013" s="4"/>
      <c r="W2013" s="4"/>
      <c r="X2013" s="4"/>
      <c r="Y2013" s="4"/>
      <c r="Z2013" s="4"/>
      <c r="AA2013" s="4"/>
      <c r="AB2013" s="4"/>
      <c r="AC2013" s="4"/>
      <c r="AD2013" s="64"/>
      <c r="AE2013" s="64"/>
      <c r="AF2013" s="64"/>
      <c r="AG2013" s="64"/>
      <c r="AH2013" s="64"/>
      <c r="AI2013" s="64"/>
      <c r="AJ2013" s="64"/>
      <c r="AK2013" s="64"/>
      <c r="AL2013" s="64"/>
      <c r="AM2013" s="64"/>
      <c r="AN2013" s="64"/>
      <c r="AO2013" s="64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64"/>
      <c r="BB2013" s="64"/>
      <c r="BC2013" s="64"/>
      <c r="BD2013" s="64"/>
      <c r="BE2013" s="64"/>
      <c r="BF2013" s="64"/>
      <c r="BG2013" s="64"/>
      <c r="BH2013" s="64"/>
      <c r="BI2013" s="64"/>
      <c r="BJ2013" s="64"/>
      <c r="BK2013" s="64"/>
      <c r="BL2013" s="64"/>
      <c r="BM2013" s="64"/>
      <c r="BN2013" s="64"/>
      <c r="BO2013" s="64"/>
      <c r="BP2013" s="64"/>
      <c r="BQ2013" s="64"/>
      <c r="BR2013" s="64"/>
      <c r="BS2013" s="64"/>
      <c r="BT2013" s="64"/>
      <c r="BU2013" s="64"/>
      <c r="BV2013" s="64"/>
      <c r="BW2013" s="64"/>
      <c r="BX2013" s="64"/>
      <c r="BY2013" s="64"/>
      <c r="BZ2013" s="64"/>
      <c r="CA2013" s="64"/>
      <c r="CB2013" s="64"/>
      <c r="CC2013" s="64"/>
      <c r="CD2013" s="64"/>
      <c r="CE2013" s="64"/>
      <c r="CF2013" s="64"/>
      <c r="CG2013" s="64"/>
      <c r="CH2013" s="64"/>
      <c r="CI2013" s="64"/>
      <c r="CJ2013" s="64"/>
      <c r="CK2013" s="64"/>
      <c r="CL2013" s="64"/>
      <c r="CM2013" s="64"/>
      <c r="CN2013" s="64"/>
      <c r="CO2013" s="64"/>
      <c r="CP2013" s="64"/>
      <c r="CQ2013" s="64"/>
      <c r="CR2013" s="64"/>
      <c r="CS2013" s="64"/>
      <c r="CT2013" s="64"/>
      <c r="CU2013" s="64"/>
      <c r="CV2013" s="64"/>
      <c r="CW2013" s="64"/>
      <c r="CX2013" s="64"/>
      <c r="CY2013" s="64"/>
      <c r="CZ2013" s="64"/>
      <c r="DA2013" s="64"/>
      <c r="DB2013" s="64"/>
      <c r="DC2013" s="64"/>
      <c r="DD2013" s="64"/>
      <c r="DE2013" s="64"/>
      <c r="DF2013" s="64"/>
      <c r="DG2013" s="64"/>
      <c r="DH2013" s="64"/>
      <c r="DI2013" s="64"/>
      <c r="DJ2013" s="64"/>
      <c r="DK2013" s="64"/>
      <c r="DL2013" s="64"/>
      <c r="DM2013" s="64"/>
      <c r="DN2013" s="64"/>
      <c r="DO2013" s="64"/>
      <c r="DP2013" s="64"/>
      <c r="DQ2013" s="64"/>
      <c r="DR2013" s="64"/>
      <c r="DS2013" s="64"/>
      <c r="DT2013" s="64"/>
      <c r="DU2013" s="64"/>
      <c r="DV2013" s="64"/>
      <c r="DW2013" s="64"/>
      <c r="DX2013" s="64"/>
      <c r="DY2013" s="64"/>
      <c r="DZ2013" s="64"/>
      <c r="EA2013" s="64"/>
      <c r="EB2013" s="64"/>
      <c r="EC2013" s="64"/>
      <c r="ED2013" s="64"/>
      <c r="EE2013" s="64"/>
      <c r="EF2013" s="64"/>
      <c r="EG2013" s="64"/>
      <c r="EH2013" s="64"/>
      <c r="EI2013" s="64"/>
      <c r="EJ2013" s="64"/>
      <c r="EK2013" s="64"/>
      <c r="EL2013" s="64"/>
      <c r="EM2013" s="64"/>
      <c r="EN2013" s="64"/>
      <c r="EO2013" s="64"/>
      <c r="EP2013" s="64"/>
      <c r="EQ2013" s="64"/>
      <c r="ER2013" s="64"/>
      <c r="ES2013" s="64"/>
      <c r="ET2013" s="64"/>
      <c r="EU2013" s="64"/>
      <c r="EV2013" s="64"/>
      <c r="EW2013" s="64"/>
      <c r="EX2013" s="64"/>
      <c r="EY2013" s="64"/>
      <c r="EZ2013" s="64"/>
      <c r="FA2013" s="64"/>
      <c r="FB2013" s="64"/>
      <c r="FC2013" s="64"/>
      <c r="FD2013" s="64"/>
      <c r="FE2013" s="64"/>
      <c r="FF2013" s="64"/>
      <c r="FG2013" s="64"/>
      <c r="FH2013" s="64"/>
      <c r="FI2013" s="64"/>
      <c r="FJ2013" s="64"/>
      <c r="FK2013" s="64"/>
      <c r="FL2013" s="64"/>
      <c r="FM2013" s="64"/>
      <c r="FN2013" s="64"/>
      <c r="FO2013" s="64"/>
      <c r="FP2013" s="64"/>
      <c r="FQ2013" s="64"/>
      <c r="FR2013" s="64"/>
      <c r="FS2013" s="64"/>
      <c r="FT2013" s="64"/>
    </row>
    <row r="2014" spans="1:176" ht="15" x14ac:dyDescent="0.25">
      <c r="A2014" s="20">
        <f t="shared" si="471"/>
        <v>45767</v>
      </c>
      <c r="B2014" s="22">
        <f t="shared" ca="1" si="462"/>
        <v>1.3470710279409244</v>
      </c>
      <c r="C2014" s="22">
        <f t="shared" ca="1" si="472"/>
        <v>0.97614444</v>
      </c>
      <c r="D2014" s="23">
        <f ca="1">IF(A2014&lt;$B$1,VLOOKUP(A2014,[1]DI!$A$4:$B$15000,2,FALSE),0)</f>
        <v>0</v>
      </c>
      <c r="E2014" s="22">
        <f t="shared" ca="1" si="463"/>
        <v>0</v>
      </c>
      <c r="F2014" s="23">
        <f t="shared" si="464"/>
        <v>1.3</v>
      </c>
      <c r="G2014" s="24">
        <f t="shared" ca="1" si="465"/>
        <v>1</v>
      </c>
      <c r="H2014" s="22">
        <f ca="1">TRUNC(PRODUCT(G$10:G2013),15)</f>
        <v>1.81364532965379</v>
      </c>
      <c r="I2014" s="22">
        <f t="shared" ca="1" si="466"/>
        <v>1.5015535581434301</v>
      </c>
      <c r="J2014" s="22">
        <f t="shared" ca="1" si="467"/>
        <v>1.2078459100000001</v>
      </c>
      <c r="K2014" s="110">
        <f t="shared" ca="1" si="460"/>
        <v>0.37092658794092426</v>
      </c>
      <c r="L2014" s="115">
        <v>0</v>
      </c>
      <c r="M2014" s="67">
        <f>IF(L2014&gt;0,VLOOKUP(L2014,S$12:$AB$125,7),0)</f>
        <v>0</v>
      </c>
      <c r="N2014" s="2">
        <f t="shared" si="461"/>
        <v>0</v>
      </c>
      <c r="O2014" s="22">
        <f t="shared" ca="1" si="468"/>
        <v>0.37092658794092426</v>
      </c>
      <c r="P2014" s="25" t="str">
        <f t="shared" si="469"/>
        <v>A+J=</v>
      </c>
      <c r="Q2014" s="26">
        <f t="shared" si="470"/>
        <v>45306</v>
      </c>
      <c r="R2014" s="4"/>
      <c r="S2014" s="98"/>
      <c r="U2014" s="4"/>
      <c r="V2014" s="4"/>
      <c r="W2014" s="4"/>
      <c r="X2014" s="4"/>
      <c r="Y2014" s="4"/>
      <c r="Z2014" s="4"/>
      <c r="AA2014" s="4"/>
      <c r="AB2014" s="4"/>
      <c r="AC2014" s="4"/>
      <c r="AD2014" s="64"/>
      <c r="AE2014" s="64"/>
      <c r="AF2014" s="64"/>
      <c r="AG2014" s="64"/>
      <c r="AH2014" s="64"/>
      <c r="AI2014" s="64"/>
      <c r="AJ2014" s="64"/>
      <c r="AK2014" s="64"/>
      <c r="AL2014" s="64"/>
      <c r="AM2014" s="64"/>
      <c r="AN2014" s="64"/>
      <c r="AO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64"/>
      <c r="BB2014" s="64"/>
      <c r="BC2014" s="64"/>
      <c r="BD2014" s="64"/>
      <c r="BE2014" s="64"/>
      <c r="BF2014" s="64"/>
      <c r="BG2014" s="64"/>
      <c r="BH2014" s="64"/>
      <c r="BI2014" s="64"/>
      <c r="BJ2014" s="64"/>
      <c r="BK2014" s="64"/>
      <c r="BL2014" s="64"/>
      <c r="BM2014" s="64"/>
      <c r="BN2014" s="64"/>
      <c r="BO2014" s="64"/>
      <c r="BP2014" s="64"/>
      <c r="BQ2014" s="64"/>
      <c r="BR2014" s="64"/>
      <c r="BS2014" s="64"/>
      <c r="BT2014" s="64"/>
      <c r="BU2014" s="64"/>
      <c r="BV2014" s="64"/>
      <c r="BW2014" s="64"/>
      <c r="BX2014" s="64"/>
      <c r="BY2014" s="64"/>
      <c r="BZ2014" s="64"/>
      <c r="CA2014" s="64"/>
      <c r="CB2014" s="64"/>
      <c r="CC2014" s="64"/>
      <c r="CD2014" s="64"/>
      <c r="CE2014" s="64"/>
      <c r="CF2014" s="64"/>
      <c r="CG2014" s="64"/>
      <c r="CH2014" s="64"/>
      <c r="CI2014" s="64"/>
      <c r="CJ2014" s="64"/>
      <c r="CK2014" s="64"/>
      <c r="CL2014" s="64"/>
      <c r="CM2014" s="64"/>
      <c r="CN2014" s="64"/>
      <c r="CO2014" s="64"/>
      <c r="CP2014" s="64"/>
      <c r="CQ2014" s="64"/>
      <c r="CR2014" s="64"/>
      <c r="CS2014" s="64"/>
      <c r="CT2014" s="64"/>
      <c r="CU2014" s="64"/>
      <c r="CV2014" s="64"/>
      <c r="CW2014" s="64"/>
      <c r="CX2014" s="64"/>
      <c r="CY2014" s="64"/>
      <c r="CZ2014" s="64"/>
      <c r="DA2014" s="64"/>
      <c r="DB2014" s="64"/>
      <c r="DC2014" s="64"/>
      <c r="DD2014" s="64"/>
      <c r="DE2014" s="64"/>
      <c r="DF2014" s="64"/>
      <c r="DG2014" s="64"/>
      <c r="DH2014" s="64"/>
      <c r="DI2014" s="64"/>
      <c r="DJ2014" s="64"/>
      <c r="DK2014" s="64"/>
      <c r="DL2014" s="64"/>
      <c r="DM2014" s="64"/>
      <c r="DN2014" s="64"/>
      <c r="DO2014" s="64"/>
      <c r="DP2014" s="64"/>
      <c r="DQ2014" s="64"/>
      <c r="DR2014" s="64"/>
      <c r="DS2014" s="64"/>
      <c r="DT2014" s="64"/>
      <c r="DU2014" s="64"/>
      <c r="DV2014" s="64"/>
      <c r="DW2014" s="64"/>
      <c r="DX2014" s="64"/>
      <c r="DY2014" s="64"/>
      <c r="DZ2014" s="64"/>
      <c r="EA2014" s="64"/>
      <c r="EB2014" s="64"/>
      <c r="EC2014" s="64"/>
      <c r="ED2014" s="64"/>
      <c r="EE2014" s="64"/>
      <c r="EF2014" s="64"/>
      <c r="EG2014" s="64"/>
      <c r="EH2014" s="64"/>
      <c r="EI2014" s="64"/>
      <c r="EJ2014" s="64"/>
      <c r="EK2014" s="64"/>
      <c r="EL2014" s="64"/>
      <c r="EM2014" s="64"/>
      <c r="EN2014" s="64"/>
      <c r="EO2014" s="64"/>
      <c r="EP2014" s="64"/>
      <c r="EQ2014" s="64"/>
      <c r="ER2014" s="64"/>
      <c r="ES2014" s="64"/>
      <c r="ET2014" s="64"/>
      <c r="EU2014" s="64"/>
      <c r="EV2014" s="64"/>
      <c r="EW2014" s="64"/>
      <c r="EX2014" s="64"/>
      <c r="EY2014" s="64"/>
      <c r="EZ2014" s="64"/>
      <c r="FA2014" s="64"/>
      <c r="FB2014" s="64"/>
      <c r="FC2014" s="64"/>
      <c r="FD2014" s="64"/>
      <c r="FE2014" s="64"/>
      <c r="FF2014" s="64"/>
      <c r="FG2014" s="64"/>
      <c r="FH2014" s="64"/>
      <c r="FI2014" s="64"/>
      <c r="FJ2014" s="64"/>
      <c r="FK2014" s="64"/>
      <c r="FL2014" s="64"/>
      <c r="FM2014" s="64"/>
      <c r="FN2014" s="64"/>
      <c r="FO2014" s="64"/>
      <c r="FP2014" s="64"/>
      <c r="FQ2014" s="64"/>
      <c r="FR2014" s="64"/>
      <c r="FS2014" s="64"/>
      <c r="FT2014" s="64"/>
    </row>
    <row r="2015" spans="1:176" ht="15" x14ac:dyDescent="0.25">
      <c r="A2015" s="20">
        <f t="shared" si="471"/>
        <v>45768</v>
      </c>
      <c r="B2015" s="22">
        <f t="shared" ca="1" si="462"/>
        <v>1.3470710279409244</v>
      </c>
      <c r="C2015" s="22">
        <f t="shared" ca="1" si="472"/>
        <v>0.97614444</v>
      </c>
      <c r="D2015" s="23">
        <f ca="1">IF(A2015&lt;$B$1,VLOOKUP(A2015,[1]DI!$A$4:$B$15000,2,FALSE),0)</f>
        <v>0</v>
      </c>
      <c r="E2015" s="22">
        <f t="shared" ca="1" si="463"/>
        <v>0</v>
      </c>
      <c r="F2015" s="23">
        <f t="shared" si="464"/>
        <v>1.3</v>
      </c>
      <c r="G2015" s="24">
        <f t="shared" ca="1" si="465"/>
        <v>1</v>
      </c>
      <c r="H2015" s="22">
        <f ca="1">TRUNC(PRODUCT(G$10:G2014),15)</f>
        <v>1.81364532965379</v>
      </c>
      <c r="I2015" s="22">
        <f t="shared" ca="1" si="466"/>
        <v>1.5015535581434301</v>
      </c>
      <c r="J2015" s="22">
        <f t="shared" ca="1" si="467"/>
        <v>1.2078459100000001</v>
      </c>
      <c r="K2015" s="110">
        <f t="shared" ca="1" si="460"/>
        <v>0.37092658794092426</v>
      </c>
      <c r="L2015" s="115">
        <v>0</v>
      </c>
      <c r="M2015" s="67">
        <f>IF(L2015&gt;0,VLOOKUP(L2015,S$12:$AB$125,7),0)</f>
        <v>0</v>
      </c>
      <c r="N2015" s="2">
        <f t="shared" si="461"/>
        <v>0</v>
      </c>
      <c r="O2015" s="22">
        <f t="shared" ca="1" si="468"/>
        <v>0.37092658794092426</v>
      </c>
      <c r="P2015" s="25" t="str">
        <f t="shared" si="469"/>
        <v>A+J=</v>
      </c>
      <c r="Q2015" s="26">
        <f t="shared" si="470"/>
        <v>45306</v>
      </c>
      <c r="R2015" s="4"/>
      <c r="S2015" s="98"/>
      <c r="U2015" s="4"/>
      <c r="V2015" s="4"/>
      <c r="W2015" s="4"/>
      <c r="X2015" s="4"/>
      <c r="Y2015" s="4"/>
      <c r="Z2015" s="4"/>
      <c r="AA2015" s="4"/>
      <c r="AB2015" s="4"/>
      <c r="AC2015" s="4"/>
      <c r="AD2015" s="64"/>
      <c r="AE2015" s="64"/>
      <c r="AF2015" s="64"/>
      <c r="AG2015" s="64"/>
      <c r="AH2015" s="64"/>
      <c r="AI2015" s="64"/>
      <c r="AJ2015" s="64"/>
      <c r="AK2015" s="64"/>
      <c r="AL2015" s="64"/>
      <c r="AM2015" s="64"/>
      <c r="AN2015" s="64"/>
      <c r="AO2015" s="64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64"/>
      <c r="BB2015" s="64"/>
      <c r="BC2015" s="64"/>
      <c r="BD2015" s="64"/>
      <c r="BE2015" s="64"/>
      <c r="BF2015" s="64"/>
      <c r="BG2015" s="64"/>
      <c r="BH2015" s="64"/>
      <c r="BI2015" s="64"/>
      <c r="BJ2015" s="64"/>
      <c r="BK2015" s="64"/>
      <c r="BL2015" s="64"/>
      <c r="BM2015" s="64"/>
      <c r="BN2015" s="64"/>
      <c r="BO2015" s="64"/>
      <c r="BP2015" s="64"/>
      <c r="BQ2015" s="64"/>
      <c r="BR2015" s="64"/>
      <c r="BS2015" s="64"/>
      <c r="BT2015" s="64"/>
      <c r="BU2015" s="64"/>
      <c r="BV2015" s="64"/>
      <c r="BW2015" s="64"/>
      <c r="BX2015" s="64"/>
      <c r="BY2015" s="64"/>
      <c r="BZ2015" s="64"/>
      <c r="CA2015" s="64"/>
      <c r="CB2015" s="64"/>
      <c r="CC2015" s="64"/>
      <c r="CD2015" s="64"/>
      <c r="CE2015" s="64"/>
      <c r="CF2015" s="64"/>
      <c r="CG2015" s="64"/>
      <c r="CH2015" s="64"/>
      <c r="CI2015" s="64"/>
      <c r="CJ2015" s="64"/>
      <c r="CK2015" s="64"/>
      <c r="CL2015" s="64"/>
      <c r="CM2015" s="64"/>
      <c r="CN2015" s="64"/>
      <c r="CO2015" s="64"/>
      <c r="CP2015" s="64"/>
      <c r="CQ2015" s="64"/>
      <c r="CR2015" s="64"/>
      <c r="CS2015" s="64"/>
      <c r="CT2015" s="64"/>
      <c r="CU2015" s="64"/>
      <c r="CV2015" s="64"/>
      <c r="CW2015" s="64"/>
      <c r="CX2015" s="64"/>
      <c r="CY2015" s="64"/>
      <c r="CZ2015" s="64"/>
      <c r="DA2015" s="64"/>
      <c r="DB2015" s="64"/>
      <c r="DC2015" s="64"/>
      <c r="DD2015" s="64"/>
      <c r="DE2015" s="64"/>
      <c r="DF2015" s="64"/>
      <c r="DG2015" s="64"/>
      <c r="DH2015" s="64"/>
      <c r="DI2015" s="64"/>
      <c r="DJ2015" s="64"/>
      <c r="DK2015" s="64"/>
      <c r="DL2015" s="64"/>
      <c r="DM2015" s="64"/>
      <c r="DN2015" s="64"/>
      <c r="DO2015" s="64"/>
      <c r="DP2015" s="64"/>
      <c r="DQ2015" s="64"/>
      <c r="DR2015" s="64"/>
      <c r="DS2015" s="64"/>
      <c r="DT2015" s="64"/>
      <c r="DU2015" s="64"/>
      <c r="DV2015" s="64"/>
      <c r="DW2015" s="64"/>
      <c r="DX2015" s="64"/>
      <c r="DY2015" s="64"/>
      <c r="DZ2015" s="64"/>
      <c r="EA2015" s="64"/>
      <c r="EB2015" s="64"/>
      <c r="EC2015" s="64"/>
      <c r="ED2015" s="64"/>
      <c r="EE2015" s="64"/>
      <c r="EF2015" s="64"/>
      <c r="EG2015" s="64"/>
      <c r="EH2015" s="64"/>
      <c r="EI2015" s="64"/>
      <c r="EJ2015" s="64"/>
      <c r="EK2015" s="64"/>
      <c r="EL2015" s="64"/>
      <c r="EM2015" s="64"/>
      <c r="EN2015" s="64"/>
      <c r="EO2015" s="64"/>
      <c r="EP2015" s="64"/>
      <c r="EQ2015" s="64"/>
      <c r="ER2015" s="64"/>
      <c r="ES2015" s="64"/>
      <c r="ET2015" s="64"/>
      <c r="EU2015" s="64"/>
      <c r="EV2015" s="64"/>
      <c r="EW2015" s="64"/>
      <c r="EX2015" s="64"/>
      <c r="EY2015" s="64"/>
      <c r="EZ2015" s="64"/>
      <c r="FA2015" s="64"/>
      <c r="FB2015" s="64"/>
      <c r="FC2015" s="64"/>
      <c r="FD2015" s="64"/>
      <c r="FE2015" s="64"/>
      <c r="FF2015" s="64"/>
      <c r="FG2015" s="64"/>
      <c r="FH2015" s="64"/>
      <c r="FI2015" s="64"/>
      <c r="FJ2015" s="64"/>
      <c r="FK2015" s="64"/>
      <c r="FL2015" s="64"/>
      <c r="FM2015" s="64"/>
      <c r="FN2015" s="64"/>
      <c r="FO2015" s="64"/>
      <c r="FP2015" s="64"/>
      <c r="FQ2015" s="64"/>
      <c r="FR2015" s="64"/>
      <c r="FS2015" s="64"/>
      <c r="FT2015" s="64"/>
    </row>
    <row r="2016" spans="1:176" ht="15" x14ac:dyDescent="0.25">
      <c r="A2016" s="20">
        <f t="shared" si="471"/>
        <v>45769</v>
      </c>
      <c r="B2016" s="22">
        <f t="shared" ca="1" si="462"/>
        <v>1.3470710279409244</v>
      </c>
      <c r="C2016" s="22">
        <f t="shared" ca="1" si="472"/>
        <v>0.97614444</v>
      </c>
      <c r="D2016" s="23">
        <f ca="1">IF(A2016&lt;$B$1,VLOOKUP(A2016,[1]DI!$A$4:$B$15000,2,FALSE),0)</f>
        <v>0.14149999999999999</v>
      </c>
      <c r="E2016" s="22">
        <f t="shared" ca="1" si="463"/>
        <v>5.2530999999999997E-4</v>
      </c>
      <c r="F2016" s="23">
        <f t="shared" si="464"/>
        <v>1.3</v>
      </c>
      <c r="G2016" s="24">
        <f t="shared" ca="1" si="465"/>
        <v>1.000682903</v>
      </c>
      <c r="H2016" s="22">
        <f ca="1">TRUNC(PRODUCT(G$10:G2015),15)</f>
        <v>1.81364532965379</v>
      </c>
      <c r="I2016" s="22">
        <f t="shared" ca="1" si="466"/>
        <v>1.5015535581434301</v>
      </c>
      <c r="J2016" s="22">
        <f t="shared" ca="1" si="467"/>
        <v>1.2078459100000001</v>
      </c>
      <c r="K2016" s="110">
        <f t="shared" ca="1" si="460"/>
        <v>0.37092658794092426</v>
      </c>
      <c r="L2016" s="115">
        <v>0</v>
      </c>
      <c r="M2016" s="67">
        <f>IF(L2016&gt;0,VLOOKUP(L2016,S$12:$AB$125,7),0)</f>
        <v>0</v>
      </c>
      <c r="N2016" s="2">
        <f t="shared" si="461"/>
        <v>0</v>
      </c>
      <c r="O2016" s="22">
        <f t="shared" ca="1" si="468"/>
        <v>0.37092658794092426</v>
      </c>
      <c r="P2016" s="25" t="str">
        <f t="shared" si="469"/>
        <v>A+J=</v>
      </c>
      <c r="Q2016" s="26">
        <f t="shared" si="470"/>
        <v>45306</v>
      </c>
      <c r="R2016" s="4"/>
      <c r="S2016" s="98"/>
      <c r="U2016" s="4"/>
      <c r="V2016" s="4"/>
      <c r="W2016" s="4"/>
      <c r="X2016" s="4"/>
      <c r="Y2016" s="4"/>
      <c r="Z2016" s="4"/>
      <c r="AA2016" s="4"/>
      <c r="AB2016" s="4"/>
      <c r="AC2016" s="4"/>
      <c r="AD2016" s="64"/>
      <c r="AE2016" s="64"/>
      <c r="AF2016" s="64"/>
      <c r="AG2016" s="64"/>
      <c r="AH2016" s="64"/>
      <c r="AI2016" s="64"/>
      <c r="AJ2016" s="64"/>
      <c r="AK2016" s="64"/>
      <c r="AL2016" s="64"/>
      <c r="AM2016" s="64"/>
      <c r="AN2016" s="64"/>
      <c r="AO2016" s="64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64"/>
      <c r="BB2016" s="64"/>
      <c r="BC2016" s="64"/>
      <c r="BD2016" s="64"/>
      <c r="BE2016" s="64"/>
      <c r="BF2016" s="64"/>
      <c r="BG2016" s="64"/>
      <c r="BH2016" s="64"/>
      <c r="BI2016" s="64"/>
      <c r="BJ2016" s="64"/>
      <c r="BK2016" s="64"/>
      <c r="BL2016" s="64"/>
      <c r="BM2016" s="64"/>
      <c r="BN2016" s="64"/>
      <c r="BO2016" s="64"/>
      <c r="BP2016" s="64"/>
      <c r="BQ2016" s="64"/>
      <c r="BR2016" s="64"/>
      <c r="BS2016" s="64"/>
      <c r="BT2016" s="64"/>
      <c r="BU2016" s="64"/>
      <c r="BV2016" s="64"/>
      <c r="BW2016" s="64"/>
      <c r="BX2016" s="64"/>
      <c r="BY2016" s="64"/>
      <c r="BZ2016" s="64"/>
      <c r="CA2016" s="64"/>
      <c r="CB2016" s="64"/>
      <c r="CC2016" s="64"/>
      <c r="CD2016" s="64"/>
      <c r="CE2016" s="64"/>
      <c r="CF2016" s="64"/>
      <c r="CG2016" s="64"/>
      <c r="CH2016" s="64"/>
      <c r="CI2016" s="64"/>
      <c r="CJ2016" s="64"/>
      <c r="CK2016" s="64"/>
      <c r="CL2016" s="64"/>
      <c r="CM2016" s="64"/>
      <c r="CN2016" s="64"/>
      <c r="CO2016" s="64"/>
      <c r="CP2016" s="64"/>
      <c r="CQ2016" s="64"/>
      <c r="CR2016" s="64"/>
      <c r="CS2016" s="64"/>
      <c r="CT2016" s="64"/>
      <c r="CU2016" s="64"/>
      <c r="CV2016" s="64"/>
      <c r="CW2016" s="64"/>
      <c r="CX2016" s="64"/>
      <c r="CY2016" s="64"/>
      <c r="CZ2016" s="64"/>
      <c r="DA2016" s="64"/>
      <c r="DB2016" s="64"/>
      <c r="DC2016" s="64"/>
      <c r="DD2016" s="64"/>
      <c r="DE2016" s="64"/>
      <c r="DF2016" s="64"/>
      <c r="DG2016" s="64"/>
      <c r="DH2016" s="64"/>
      <c r="DI2016" s="64"/>
      <c r="DJ2016" s="64"/>
      <c r="DK2016" s="64"/>
      <c r="DL2016" s="64"/>
      <c r="DM2016" s="64"/>
      <c r="DN2016" s="64"/>
      <c r="DO2016" s="64"/>
      <c r="DP2016" s="64"/>
      <c r="DQ2016" s="64"/>
      <c r="DR2016" s="64"/>
      <c r="DS2016" s="64"/>
      <c r="DT2016" s="64"/>
      <c r="DU2016" s="64"/>
      <c r="DV2016" s="64"/>
      <c r="DW2016" s="64"/>
      <c r="DX2016" s="64"/>
      <c r="DY2016" s="64"/>
      <c r="DZ2016" s="64"/>
      <c r="EA2016" s="64"/>
      <c r="EB2016" s="64"/>
      <c r="EC2016" s="64"/>
      <c r="ED2016" s="64"/>
      <c r="EE2016" s="64"/>
      <c r="EF2016" s="64"/>
      <c r="EG2016" s="64"/>
      <c r="EH2016" s="64"/>
      <c r="EI2016" s="64"/>
      <c r="EJ2016" s="64"/>
      <c r="EK2016" s="64"/>
      <c r="EL2016" s="64"/>
      <c r="EM2016" s="64"/>
      <c r="EN2016" s="64"/>
      <c r="EO2016" s="64"/>
      <c r="EP2016" s="64"/>
      <c r="EQ2016" s="64"/>
      <c r="ER2016" s="64"/>
      <c r="ES2016" s="64"/>
      <c r="ET2016" s="64"/>
      <c r="EU2016" s="64"/>
      <c r="EV2016" s="64"/>
      <c r="EW2016" s="64"/>
      <c r="EX2016" s="64"/>
      <c r="EY2016" s="64"/>
      <c r="EZ2016" s="64"/>
      <c r="FA2016" s="64"/>
      <c r="FB2016" s="64"/>
      <c r="FC2016" s="64"/>
      <c r="FD2016" s="64"/>
      <c r="FE2016" s="64"/>
      <c r="FF2016" s="64"/>
      <c r="FG2016" s="64"/>
      <c r="FH2016" s="64"/>
      <c r="FI2016" s="64"/>
      <c r="FJ2016" s="64"/>
      <c r="FK2016" s="64"/>
      <c r="FL2016" s="64"/>
      <c r="FM2016" s="64"/>
      <c r="FN2016" s="64"/>
      <c r="FO2016" s="64"/>
      <c r="FP2016" s="64"/>
      <c r="FQ2016" s="64"/>
      <c r="FR2016" s="64"/>
      <c r="FS2016" s="64"/>
      <c r="FT2016" s="64"/>
    </row>
    <row r="2017" spans="1:176" ht="15" x14ac:dyDescent="0.25">
      <c r="A2017" s="20">
        <f t="shared" si="471"/>
        <v>45770</v>
      </c>
      <c r="B2017" s="22">
        <f t="shared" ca="1" si="462"/>
        <v>1.3479909634255094</v>
      </c>
      <c r="C2017" s="22">
        <f t="shared" ca="1" si="472"/>
        <v>0.97614444</v>
      </c>
      <c r="D2017" s="23">
        <f ca="1">IF(A2017&lt;$B$1,VLOOKUP(A2017,[1]DI!$A$4:$B$15000,2,FALSE),0)</f>
        <v>0.14149999999999999</v>
      </c>
      <c r="E2017" s="22">
        <f t="shared" ca="1" si="463"/>
        <v>5.2530999999999997E-4</v>
      </c>
      <c r="F2017" s="23">
        <f t="shared" si="464"/>
        <v>1.3</v>
      </c>
      <c r="G2017" s="24">
        <f t="shared" ca="1" si="465"/>
        <v>1.000682903</v>
      </c>
      <c r="H2017" s="22">
        <f ca="1">TRUNC(PRODUCT(G$10:G2016),15)</f>
        <v>1.8148838734903401</v>
      </c>
      <c r="I2017" s="22">
        <f t="shared" ca="1" si="466"/>
        <v>1.5015535581434301</v>
      </c>
      <c r="J2017" s="22">
        <f t="shared" ca="1" si="467"/>
        <v>1.20867076</v>
      </c>
      <c r="K2017" s="110">
        <f t="shared" ca="1" si="460"/>
        <v>0.37184652342550928</v>
      </c>
      <c r="L2017" s="115">
        <v>0</v>
      </c>
      <c r="M2017" s="67">
        <f>IF(L2017&gt;0,VLOOKUP(L2017,S$12:$AB$125,7),0)</f>
        <v>0</v>
      </c>
      <c r="N2017" s="2">
        <f t="shared" si="461"/>
        <v>0</v>
      </c>
      <c r="O2017" s="22">
        <f t="shared" ca="1" si="468"/>
        <v>0.37184652342550928</v>
      </c>
      <c r="P2017" s="25" t="str">
        <f t="shared" si="469"/>
        <v>A+J=</v>
      </c>
      <c r="Q2017" s="26">
        <f t="shared" si="470"/>
        <v>45306</v>
      </c>
      <c r="R2017" s="4"/>
      <c r="S2017" s="98"/>
      <c r="U2017" s="4"/>
      <c r="V2017" s="4"/>
      <c r="W2017" s="4"/>
      <c r="X2017" s="4"/>
      <c r="Y2017" s="4"/>
      <c r="Z2017" s="4"/>
      <c r="AA2017" s="4"/>
      <c r="AB2017" s="4"/>
      <c r="AC2017" s="4"/>
      <c r="AD2017" s="64"/>
      <c r="AE2017" s="64"/>
      <c r="AF2017" s="64"/>
      <c r="AG2017" s="64"/>
      <c r="AH2017" s="64"/>
      <c r="AI2017" s="64"/>
      <c r="AJ2017" s="64"/>
      <c r="AK2017" s="64"/>
      <c r="AL2017" s="64"/>
      <c r="AM2017" s="64"/>
      <c r="AN2017" s="64"/>
      <c r="AO2017" s="64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64"/>
      <c r="BB2017" s="64"/>
      <c r="BC2017" s="64"/>
      <c r="BD2017" s="64"/>
      <c r="BE2017" s="64"/>
      <c r="BF2017" s="64"/>
      <c r="BG2017" s="64"/>
      <c r="BH2017" s="64"/>
      <c r="BI2017" s="64"/>
      <c r="BJ2017" s="64"/>
      <c r="BK2017" s="64"/>
      <c r="BL2017" s="64"/>
      <c r="BM2017" s="64"/>
      <c r="BN2017" s="64"/>
      <c r="BO2017" s="64"/>
      <c r="BP2017" s="64"/>
      <c r="BQ2017" s="64"/>
      <c r="BR2017" s="64"/>
      <c r="BS2017" s="64"/>
      <c r="BT2017" s="64"/>
      <c r="BU2017" s="64"/>
      <c r="BV2017" s="64"/>
      <c r="BW2017" s="64"/>
      <c r="BX2017" s="64"/>
      <c r="BY2017" s="64"/>
      <c r="BZ2017" s="64"/>
      <c r="CA2017" s="64"/>
      <c r="CB2017" s="64"/>
      <c r="CC2017" s="64"/>
      <c r="CD2017" s="64"/>
      <c r="CE2017" s="64"/>
      <c r="CF2017" s="64"/>
      <c r="CG2017" s="64"/>
      <c r="CH2017" s="64"/>
      <c r="CI2017" s="64"/>
      <c r="CJ2017" s="64"/>
      <c r="CK2017" s="64"/>
      <c r="CL2017" s="64"/>
      <c r="CM2017" s="64"/>
      <c r="CN2017" s="64"/>
      <c r="CO2017" s="64"/>
      <c r="CP2017" s="64"/>
      <c r="CQ2017" s="64"/>
      <c r="CR2017" s="64"/>
      <c r="CS2017" s="64"/>
      <c r="CT2017" s="64"/>
      <c r="CU2017" s="64"/>
      <c r="CV2017" s="64"/>
      <c r="CW2017" s="64"/>
      <c r="CX2017" s="64"/>
      <c r="CY2017" s="64"/>
      <c r="CZ2017" s="64"/>
      <c r="DA2017" s="64"/>
      <c r="DB2017" s="64"/>
      <c r="DC2017" s="64"/>
      <c r="DD2017" s="64"/>
      <c r="DE2017" s="64"/>
      <c r="DF2017" s="64"/>
      <c r="DG2017" s="64"/>
      <c r="DH2017" s="64"/>
      <c r="DI2017" s="64"/>
      <c r="DJ2017" s="64"/>
      <c r="DK2017" s="64"/>
      <c r="DL2017" s="64"/>
      <c r="DM2017" s="64"/>
      <c r="DN2017" s="64"/>
      <c r="DO2017" s="64"/>
      <c r="DP2017" s="64"/>
      <c r="DQ2017" s="64"/>
      <c r="DR2017" s="64"/>
      <c r="DS2017" s="64"/>
      <c r="DT2017" s="64"/>
      <c r="DU2017" s="64"/>
      <c r="DV2017" s="64"/>
      <c r="DW2017" s="64"/>
      <c r="DX2017" s="64"/>
      <c r="DY2017" s="64"/>
      <c r="DZ2017" s="64"/>
      <c r="EA2017" s="64"/>
      <c r="EB2017" s="64"/>
      <c r="EC2017" s="64"/>
      <c r="ED2017" s="64"/>
      <c r="EE2017" s="64"/>
      <c r="EF2017" s="64"/>
      <c r="EG2017" s="64"/>
      <c r="EH2017" s="64"/>
      <c r="EI2017" s="64"/>
      <c r="EJ2017" s="64"/>
      <c r="EK2017" s="64"/>
      <c r="EL2017" s="64"/>
      <c r="EM2017" s="64"/>
      <c r="EN2017" s="64"/>
      <c r="EO2017" s="64"/>
      <c r="EP2017" s="64"/>
      <c r="EQ2017" s="64"/>
      <c r="ER2017" s="64"/>
      <c r="ES2017" s="64"/>
      <c r="ET2017" s="64"/>
      <c r="EU2017" s="64"/>
      <c r="EV2017" s="64"/>
      <c r="EW2017" s="64"/>
      <c r="EX2017" s="64"/>
      <c r="EY2017" s="64"/>
      <c r="EZ2017" s="64"/>
      <c r="FA2017" s="64"/>
      <c r="FB2017" s="64"/>
      <c r="FC2017" s="64"/>
      <c r="FD2017" s="64"/>
      <c r="FE2017" s="64"/>
      <c r="FF2017" s="64"/>
      <c r="FG2017" s="64"/>
      <c r="FH2017" s="64"/>
      <c r="FI2017" s="64"/>
      <c r="FJ2017" s="64"/>
      <c r="FK2017" s="64"/>
      <c r="FL2017" s="64"/>
      <c r="FM2017" s="64"/>
      <c r="FN2017" s="64"/>
      <c r="FO2017" s="64"/>
      <c r="FP2017" s="64"/>
      <c r="FQ2017" s="64"/>
      <c r="FR2017" s="64"/>
      <c r="FS2017" s="64"/>
      <c r="FT2017" s="64"/>
    </row>
    <row r="2018" spans="1:176" ht="15" x14ac:dyDescent="0.25">
      <c r="A2018" s="20">
        <f t="shared" si="471"/>
        <v>45771</v>
      </c>
      <c r="B2018" s="22">
        <f t="shared" ca="1" si="462"/>
        <v>1.348911505427663</v>
      </c>
      <c r="C2018" s="22">
        <f t="shared" ca="1" si="472"/>
        <v>0.97614444</v>
      </c>
      <c r="D2018" s="23">
        <f ca="1">IF(A2018&lt;$B$1,VLOOKUP(A2018,[1]DI!$A$4:$B$15000,2,FALSE),0)</f>
        <v>0.14149999999999999</v>
      </c>
      <c r="E2018" s="22">
        <f t="shared" ca="1" si="463"/>
        <v>5.2530999999999997E-4</v>
      </c>
      <c r="F2018" s="23">
        <f t="shared" si="464"/>
        <v>1.3</v>
      </c>
      <c r="G2018" s="24">
        <f t="shared" ca="1" si="465"/>
        <v>1.000682903</v>
      </c>
      <c r="H2018" s="22">
        <f ca="1">TRUNC(PRODUCT(G$10:G2017),15)</f>
        <v>1.8161232631322</v>
      </c>
      <c r="I2018" s="22">
        <f t="shared" ca="1" si="466"/>
        <v>1.5015535581434301</v>
      </c>
      <c r="J2018" s="22">
        <f t="shared" ca="1" si="467"/>
        <v>1.20949616</v>
      </c>
      <c r="K2018" s="110">
        <f t="shared" ca="1" si="460"/>
        <v>0.37276706542766297</v>
      </c>
      <c r="L2018" s="115">
        <v>0</v>
      </c>
      <c r="M2018" s="67">
        <f>IF(L2018&gt;0,VLOOKUP(L2018,S$12:$AB$125,7),0)</f>
        <v>0</v>
      </c>
      <c r="N2018" s="2">
        <f t="shared" si="461"/>
        <v>0</v>
      </c>
      <c r="O2018" s="22">
        <f t="shared" ca="1" si="468"/>
        <v>0.37276706542766297</v>
      </c>
      <c r="P2018" s="25" t="str">
        <f t="shared" si="469"/>
        <v>A+J=</v>
      </c>
      <c r="Q2018" s="26">
        <f t="shared" si="470"/>
        <v>45306</v>
      </c>
      <c r="R2018" s="4"/>
      <c r="S2018" s="98"/>
      <c r="U2018" s="4"/>
      <c r="V2018" s="4"/>
      <c r="W2018" s="4"/>
      <c r="X2018" s="4"/>
      <c r="Y2018" s="4"/>
      <c r="Z2018" s="4"/>
      <c r="AA2018" s="4"/>
      <c r="AB2018" s="4"/>
      <c r="AC2018" s="4"/>
      <c r="AD2018" s="64"/>
      <c r="AE2018" s="64"/>
      <c r="AF2018" s="64"/>
      <c r="AG2018" s="64"/>
      <c r="AH2018" s="64"/>
      <c r="AI2018" s="64"/>
      <c r="AJ2018" s="64"/>
      <c r="AK2018" s="64"/>
      <c r="AL2018" s="64"/>
      <c r="AM2018" s="64"/>
      <c r="AN2018" s="64"/>
      <c r="AO2018" s="64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64"/>
      <c r="BB2018" s="64"/>
      <c r="BC2018" s="64"/>
      <c r="BD2018" s="64"/>
      <c r="BE2018" s="64"/>
      <c r="BF2018" s="64"/>
      <c r="BG2018" s="64"/>
      <c r="BH2018" s="64"/>
      <c r="BI2018" s="64"/>
      <c r="BJ2018" s="64"/>
      <c r="BK2018" s="64"/>
      <c r="BL2018" s="64"/>
      <c r="BM2018" s="64"/>
      <c r="BN2018" s="64"/>
      <c r="BO2018" s="64"/>
      <c r="BP2018" s="64"/>
      <c r="BQ2018" s="64"/>
      <c r="BR2018" s="64"/>
      <c r="BS2018" s="64"/>
      <c r="BT2018" s="64"/>
      <c r="BU2018" s="64"/>
      <c r="BV2018" s="64"/>
      <c r="BW2018" s="64"/>
      <c r="BX2018" s="64"/>
      <c r="BY2018" s="64"/>
      <c r="BZ2018" s="64"/>
      <c r="CA2018" s="64"/>
      <c r="CB2018" s="64"/>
      <c r="CC2018" s="64"/>
      <c r="CD2018" s="64"/>
      <c r="CE2018" s="64"/>
      <c r="CF2018" s="64"/>
      <c r="CG2018" s="64"/>
      <c r="CH2018" s="64"/>
      <c r="CI2018" s="64"/>
      <c r="CJ2018" s="64"/>
      <c r="CK2018" s="64"/>
      <c r="CL2018" s="64"/>
      <c r="CM2018" s="64"/>
      <c r="CN2018" s="64"/>
      <c r="CO2018" s="64"/>
      <c r="CP2018" s="64"/>
      <c r="CQ2018" s="64"/>
      <c r="CR2018" s="64"/>
      <c r="CS2018" s="64"/>
      <c r="CT2018" s="64"/>
      <c r="CU2018" s="64"/>
      <c r="CV2018" s="64"/>
      <c r="CW2018" s="64"/>
      <c r="CX2018" s="64"/>
      <c r="CY2018" s="64"/>
      <c r="CZ2018" s="64"/>
      <c r="DA2018" s="64"/>
      <c r="DB2018" s="64"/>
      <c r="DC2018" s="64"/>
      <c r="DD2018" s="64"/>
      <c r="DE2018" s="64"/>
      <c r="DF2018" s="64"/>
      <c r="DG2018" s="64"/>
      <c r="DH2018" s="64"/>
      <c r="DI2018" s="64"/>
      <c r="DJ2018" s="64"/>
      <c r="DK2018" s="64"/>
      <c r="DL2018" s="64"/>
      <c r="DM2018" s="64"/>
      <c r="DN2018" s="64"/>
      <c r="DO2018" s="64"/>
      <c r="DP2018" s="64"/>
      <c r="DQ2018" s="64"/>
      <c r="DR2018" s="64"/>
      <c r="DS2018" s="64"/>
      <c r="DT2018" s="64"/>
      <c r="DU2018" s="64"/>
      <c r="DV2018" s="64"/>
      <c r="DW2018" s="64"/>
      <c r="DX2018" s="64"/>
      <c r="DY2018" s="64"/>
      <c r="DZ2018" s="64"/>
      <c r="EA2018" s="64"/>
      <c r="EB2018" s="64"/>
      <c r="EC2018" s="64"/>
      <c r="ED2018" s="64"/>
      <c r="EE2018" s="64"/>
      <c r="EF2018" s="64"/>
      <c r="EG2018" s="64"/>
      <c r="EH2018" s="64"/>
      <c r="EI2018" s="64"/>
      <c r="EJ2018" s="64"/>
      <c r="EK2018" s="64"/>
      <c r="EL2018" s="64"/>
      <c r="EM2018" s="64"/>
      <c r="EN2018" s="64"/>
      <c r="EO2018" s="64"/>
      <c r="EP2018" s="64"/>
      <c r="EQ2018" s="64"/>
      <c r="ER2018" s="64"/>
      <c r="ES2018" s="64"/>
      <c r="ET2018" s="64"/>
      <c r="EU2018" s="64"/>
      <c r="EV2018" s="64"/>
      <c r="EW2018" s="64"/>
      <c r="EX2018" s="64"/>
      <c r="EY2018" s="64"/>
      <c r="EZ2018" s="64"/>
      <c r="FA2018" s="64"/>
      <c r="FB2018" s="64"/>
      <c r="FC2018" s="64"/>
      <c r="FD2018" s="64"/>
      <c r="FE2018" s="64"/>
      <c r="FF2018" s="64"/>
      <c r="FG2018" s="64"/>
      <c r="FH2018" s="64"/>
      <c r="FI2018" s="64"/>
      <c r="FJ2018" s="64"/>
      <c r="FK2018" s="64"/>
      <c r="FL2018" s="64"/>
      <c r="FM2018" s="64"/>
      <c r="FN2018" s="64"/>
      <c r="FO2018" s="64"/>
      <c r="FP2018" s="64"/>
      <c r="FQ2018" s="64"/>
      <c r="FR2018" s="64"/>
      <c r="FS2018" s="64"/>
      <c r="FT2018" s="64"/>
    </row>
    <row r="2019" spans="1:176" ht="15" x14ac:dyDescent="0.25">
      <c r="A2019" s="20">
        <f t="shared" si="471"/>
        <v>45772</v>
      </c>
      <c r="B2019" s="22">
        <f t="shared" ca="1" si="462"/>
        <v>1.3498326767298423</v>
      </c>
      <c r="C2019" s="22">
        <f t="shared" ca="1" si="472"/>
        <v>0.97614444</v>
      </c>
      <c r="D2019" s="23">
        <f ca="1">IF(A2019&lt;$B$1,VLOOKUP(A2019,[1]DI!$A$4:$B$15000,2,FALSE),0)</f>
        <v>0.14149999999999999</v>
      </c>
      <c r="E2019" s="22">
        <f t="shared" ca="1" si="463"/>
        <v>5.2530999999999997E-4</v>
      </c>
      <c r="F2019" s="23">
        <f t="shared" si="464"/>
        <v>1.3</v>
      </c>
      <c r="G2019" s="24">
        <f t="shared" ca="1" si="465"/>
        <v>1.000682903</v>
      </c>
      <c r="H2019" s="22">
        <f ca="1">TRUNC(PRODUCT(G$10:G2018),15)</f>
        <v>1.81736349915696</v>
      </c>
      <c r="I2019" s="22">
        <f t="shared" ca="1" si="466"/>
        <v>1.5015535581434301</v>
      </c>
      <c r="J2019" s="22">
        <f t="shared" ca="1" si="467"/>
        <v>1.21032213</v>
      </c>
      <c r="K2019" s="110">
        <f t="shared" ca="1" si="460"/>
        <v>0.37368823672984236</v>
      </c>
      <c r="L2019" s="115">
        <v>0</v>
      </c>
      <c r="M2019" s="67">
        <f>IF(L2019&gt;0,VLOOKUP(L2019,S$12:$AB$125,7),0)</f>
        <v>0</v>
      </c>
      <c r="N2019" s="2">
        <f t="shared" si="461"/>
        <v>0</v>
      </c>
      <c r="O2019" s="22">
        <f t="shared" ca="1" si="468"/>
        <v>0.37368823672984236</v>
      </c>
      <c r="P2019" s="25" t="str">
        <f t="shared" si="469"/>
        <v>A+J=</v>
      </c>
      <c r="Q2019" s="26">
        <f t="shared" si="470"/>
        <v>45306</v>
      </c>
      <c r="R2019" s="4"/>
      <c r="S2019" s="98"/>
      <c r="U2019" s="4"/>
      <c r="V2019" s="4"/>
      <c r="W2019" s="4"/>
      <c r="X2019" s="4"/>
      <c r="Y2019" s="4"/>
      <c r="Z2019" s="4"/>
      <c r="AA2019" s="4"/>
      <c r="AB2019" s="4"/>
      <c r="AC2019" s="4"/>
      <c r="AD2019" s="64"/>
      <c r="AE2019" s="64"/>
      <c r="AF2019" s="64"/>
      <c r="AG2019" s="64"/>
      <c r="AH2019" s="64"/>
      <c r="AI2019" s="64"/>
      <c r="AJ2019" s="64"/>
      <c r="AK2019" s="64"/>
      <c r="AL2019" s="64"/>
      <c r="AM2019" s="64"/>
      <c r="AN2019" s="64"/>
      <c r="AO2019" s="64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4"/>
      <c r="AZ2019" s="64"/>
      <c r="BA2019" s="64"/>
      <c r="BB2019" s="64"/>
      <c r="BC2019" s="64"/>
      <c r="BD2019" s="64"/>
      <c r="BE2019" s="64"/>
      <c r="BF2019" s="64"/>
      <c r="BG2019" s="64"/>
      <c r="BH2019" s="64"/>
      <c r="BI2019" s="64"/>
      <c r="BJ2019" s="64"/>
      <c r="BK2019" s="64"/>
      <c r="BL2019" s="64"/>
      <c r="BM2019" s="64"/>
      <c r="BN2019" s="64"/>
      <c r="BO2019" s="64"/>
      <c r="BP2019" s="64"/>
      <c r="BQ2019" s="64"/>
      <c r="BR2019" s="64"/>
      <c r="BS2019" s="64"/>
      <c r="BT2019" s="64"/>
      <c r="BU2019" s="64"/>
      <c r="BV2019" s="64"/>
      <c r="BW2019" s="64"/>
      <c r="BX2019" s="64"/>
      <c r="BY2019" s="64"/>
      <c r="BZ2019" s="64"/>
      <c r="CA2019" s="64"/>
      <c r="CB2019" s="64"/>
      <c r="CC2019" s="64"/>
      <c r="CD2019" s="64"/>
      <c r="CE2019" s="64"/>
      <c r="CF2019" s="64"/>
      <c r="CG2019" s="64"/>
      <c r="CH2019" s="64"/>
      <c r="CI2019" s="64"/>
      <c r="CJ2019" s="64"/>
      <c r="CK2019" s="64"/>
      <c r="CL2019" s="64"/>
      <c r="CM2019" s="64"/>
      <c r="CN2019" s="64"/>
      <c r="CO2019" s="64"/>
      <c r="CP2019" s="64"/>
      <c r="CQ2019" s="64"/>
      <c r="CR2019" s="64"/>
      <c r="CS2019" s="64"/>
      <c r="CT2019" s="64"/>
      <c r="CU2019" s="64"/>
      <c r="CV2019" s="64"/>
      <c r="CW2019" s="64"/>
      <c r="CX2019" s="64"/>
      <c r="CY2019" s="64"/>
      <c r="CZ2019" s="64"/>
      <c r="DA2019" s="64"/>
      <c r="DB2019" s="64"/>
      <c r="DC2019" s="64"/>
      <c r="DD2019" s="64"/>
      <c r="DE2019" s="64"/>
      <c r="DF2019" s="64"/>
      <c r="DG2019" s="64"/>
      <c r="DH2019" s="64"/>
      <c r="DI2019" s="64"/>
      <c r="DJ2019" s="64"/>
      <c r="DK2019" s="64"/>
      <c r="DL2019" s="64"/>
      <c r="DM2019" s="64"/>
      <c r="DN2019" s="64"/>
      <c r="DO2019" s="64"/>
      <c r="DP2019" s="64"/>
      <c r="DQ2019" s="64"/>
      <c r="DR2019" s="64"/>
      <c r="DS2019" s="64"/>
      <c r="DT2019" s="64"/>
      <c r="DU2019" s="64"/>
      <c r="DV2019" s="64"/>
      <c r="DW2019" s="64"/>
      <c r="DX2019" s="64"/>
      <c r="DY2019" s="64"/>
      <c r="DZ2019" s="64"/>
      <c r="EA2019" s="64"/>
      <c r="EB2019" s="64"/>
      <c r="EC2019" s="64"/>
      <c r="ED2019" s="64"/>
      <c r="EE2019" s="64"/>
      <c r="EF2019" s="64"/>
      <c r="EG2019" s="64"/>
      <c r="EH2019" s="64"/>
      <c r="EI2019" s="64"/>
      <c r="EJ2019" s="64"/>
      <c r="EK2019" s="64"/>
      <c r="EL2019" s="64"/>
      <c r="EM2019" s="64"/>
      <c r="EN2019" s="64"/>
      <c r="EO2019" s="64"/>
      <c r="EP2019" s="64"/>
      <c r="EQ2019" s="64"/>
      <c r="ER2019" s="64"/>
      <c r="ES2019" s="64"/>
      <c r="ET2019" s="64"/>
      <c r="EU2019" s="64"/>
      <c r="EV2019" s="64"/>
      <c r="EW2019" s="64"/>
      <c r="EX2019" s="64"/>
      <c r="EY2019" s="64"/>
      <c r="EZ2019" s="64"/>
      <c r="FA2019" s="64"/>
      <c r="FB2019" s="64"/>
      <c r="FC2019" s="64"/>
      <c r="FD2019" s="64"/>
      <c r="FE2019" s="64"/>
      <c r="FF2019" s="64"/>
      <c r="FG2019" s="64"/>
      <c r="FH2019" s="64"/>
      <c r="FI2019" s="64"/>
      <c r="FJ2019" s="64"/>
      <c r="FK2019" s="64"/>
      <c r="FL2019" s="64"/>
      <c r="FM2019" s="64"/>
      <c r="FN2019" s="64"/>
      <c r="FO2019" s="64"/>
      <c r="FP2019" s="64"/>
      <c r="FQ2019" s="64"/>
      <c r="FR2019" s="64"/>
      <c r="FS2019" s="64"/>
      <c r="FT2019" s="64"/>
    </row>
    <row r="2020" spans="1:176" ht="15" x14ac:dyDescent="0.25">
      <c r="A2020" s="20">
        <f t="shared" si="471"/>
        <v>45773</v>
      </c>
      <c r="B2020" s="22">
        <f t="shared" ca="1" si="462"/>
        <v>1.3507544859408189</v>
      </c>
      <c r="C2020" s="22">
        <f t="shared" ca="1" si="472"/>
        <v>0.97614444</v>
      </c>
      <c r="D2020" s="23">
        <f ca="1">IF(A2020&lt;$B$1,VLOOKUP(A2020,[1]DI!$A$4:$B$15000,2,FALSE),0)</f>
        <v>0</v>
      </c>
      <c r="E2020" s="22">
        <f t="shared" ca="1" si="463"/>
        <v>0</v>
      </c>
      <c r="F2020" s="23">
        <f t="shared" si="464"/>
        <v>1.3</v>
      </c>
      <c r="G2020" s="24">
        <f t="shared" ca="1" si="465"/>
        <v>1</v>
      </c>
      <c r="H2020" s="22">
        <f ca="1">TRUNC(PRODUCT(G$10:G2019),15)</f>
        <v>1.81860458214263</v>
      </c>
      <c r="I2020" s="22">
        <f t="shared" ca="1" si="466"/>
        <v>1.5015535581434301</v>
      </c>
      <c r="J2020" s="22">
        <f t="shared" ca="1" si="467"/>
        <v>1.2111486600000001</v>
      </c>
      <c r="K2020" s="110">
        <f t="shared" ca="1" si="460"/>
        <v>0.37461004594081898</v>
      </c>
      <c r="L2020" s="115">
        <v>0</v>
      </c>
      <c r="M2020" s="67">
        <f>IF(L2020&gt;0,VLOOKUP(L2020,S$12:$AB$125,7),0)</f>
        <v>0</v>
      </c>
      <c r="N2020" s="2">
        <f t="shared" si="461"/>
        <v>0</v>
      </c>
      <c r="O2020" s="22">
        <f t="shared" ca="1" si="468"/>
        <v>0.37461004594081898</v>
      </c>
      <c r="P2020" s="25" t="str">
        <f t="shared" si="469"/>
        <v>A+J=</v>
      </c>
      <c r="Q2020" s="26">
        <f t="shared" si="470"/>
        <v>45306</v>
      </c>
      <c r="R2020" s="4"/>
      <c r="S2020" s="98"/>
      <c r="U2020" s="4"/>
      <c r="V2020" s="4"/>
      <c r="W2020" s="4"/>
      <c r="X2020" s="4"/>
      <c r="Y2020" s="4"/>
      <c r="Z2020" s="4"/>
      <c r="AA2020" s="4"/>
      <c r="AB2020" s="4"/>
      <c r="AC2020" s="4"/>
      <c r="AD2020" s="64"/>
      <c r="AE2020" s="64"/>
      <c r="AF2020" s="64"/>
      <c r="AG2020" s="64"/>
      <c r="AH2020" s="64"/>
      <c r="AI2020" s="64"/>
      <c r="AJ2020" s="64"/>
      <c r="AK2020" s="64"/>
      <c r="AL2020" s="64"/>
      <c r="AM2020" s="64"/>
      <c r="AN2020" s="64"/>
      <c r="AO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64"/>
      <c r="BB2020" s="64"/>
      <c r="BC2020" s="64"/>
      <c r="BD2020" s="64"/>
      <c r="BE2020" s="64"/>
      <c r="BF2020" s="64"/>
      <c r="BG2020" s="64"/>
      <c r="BH2020" s="64"/>
      <c r="BI2020" s="64"/>
      <c r="BJ2020" s="64"/>
      <c r="BK2020" s="64"/>
      <c r="BL2020" s="64"/>
      <c r="BM2020" s="64"/>
      <c r="BN2020" s="64"/>
      <c r="BO2020" s="64"/>
      <c r="BP2020" s="64"/>
      <c r="BQ2020" s="64"/>
      <c r="BR2020" s="64"/>
      <c r="BS2020" s="64"/>
      <c r="BT2020" s="64"/>
      <c r="BU2020" s="64"/>
      <c r="BV2020" s="64"/>
      <c r="BW2020" s="64"/>
      <c r="BX2020" s="64"/>
      <c r="BY2020" s="64"/>
      <c r="BZ2020" s="64"/>
      <c r="CA2020" s="64"/>
      <c r="CB2020" s="64"/>
      <c r="CC2020" s="64"/>
      <c r="CD2020" s="64"/>
      <c r="CE2020" s="64"/>
      <c r="CF2020" s="64"/>
      <c r="CG2020" s="64"/>
      <c r="CH2020" s="64"/>
      <c r="CI2020" s="64"/>
      <c r="CJ2020" s="64"/>
      <c r="CK2020" s="64"/>
      <c r="CL2020" s="64"/>
      <c r="CM2020" s="64"/>
      <c r="CN2020" s="64"/>
      <c r="CO2020" s="64"/>
      <c r="CP2020" s="64"/>
      <c r="CQ2020" s="64"/>
      <c r="CR2020" s="64"/>
      <c r="CS2020" s="64"/>
      <c r="CT2020" s="64"/>
      <c r="CU2020" s="64"/>
      <c r="CV2020" s="64"/>
      <c r="CW2020" s="64"/>
      <c r="CX2020" s="64"/>
      <c r="CY2020" s="64"/>
      <c r="CZ2020" s="64"/>
      <c r="DA2020" s="64"/>
      <c r="DB2020" s="64"/>
      <c r="DC2020" s="64"/>
      <c r="DD2020" s="64"/>
      <c r="DE2020" s="64"/>
      <c r="DF2020" s="64"/>
      <c r="DG2020" s="64"/>
      <c r="DH2020" s="64"/>
      <c r="DI2020" s="64"/>
      <c r="DJ2020" s="64"/>
      <c r="DK2020" s="64"/>
      <c r="DL2020" s="64"/>
      <c r="DM2020" s="64"/>
      <c r="DN2020" s="64"/>
      <c r="DO2020" s="64"/>
      <c r="DP2020" s="64"/>
      <c r="DQ2020" s="64"/>
      <c r="DR2020" s="64"/>
      <c r="DS2020" s="64"/>
      <c r="DT2020" s="64"/>
      <c r="DU2020" s="64"/>
      <c r="DV2020" s="64"/>
      <c r="DW2020" s="64"/>
      <c r="DX2020" s="64"/>
      <c r="DY2020" s="64"/>
      <c r="DZ2020" s="64"/>
      <c r="EA2020" s="64"/>
      <c r="EB2020" s="64"/>
      <c r="EC2020" s="64"/>
      <c r="ED2020" s="64"/>
      <c r="EE2020" s="64"/>
      <c r="EF2020" s="64"/>
      <c r="EG2020" s="64"/>
      <c r="EH2020" s="64"/>
      <c r="EI2020" s="64"/>
      <c r="EJ2020" s="64"/>
      <c r="EK2020" s="64"/>
      <c r="EL2020" s="64"/>
      <c r="EM2020" s="64"/>
      <c r="EN2020" s="64"/>
      <c r="EO2020" s="64"/>
      <c r="EP2020" s="64"/>
      <c r="EQ2020" s="64"/>
      <c r="ER2020" s="64"/>
      <c r="ES2020" s="64"/>
      <c r="ET2020" s="64"/>
      <c r="EU2020" s="64"/>
      <c r="EV2020" s="64"/>
      <c r="EW2020" s="64"/>
      <c r="EX2020" s="64"/>
      <c r="EY2020" s="64"/>
      <c r="EZ2020" s="64"/>
      <c r="FA2020" s="64"/>
      <c r="FB2020" s="64"/>
      <c r="FC2020" s="64"/>
      <c r="FD2020" s="64"/>
      <c r="FE2020" s="64"/>
      <c r="FF2020" s="64"/>
      <c r="FG2020" s="64"/>
      <c r="FH2020" s="64"/>
      <c r="FI2020" s="64"/>
      <c r="FJ2020" s="64"/>
      <c r="FK2020" s="64"/>
      <c r="FL2020" s="64"/>
      <c r="FM2020" s="64"/>
      <c r="FN2020" s="64"/>
      <c r="FO2020" s="64"/>
      <c r="FP2020" s="64"/>
      <c r="FQ2020" s="64"/>
      <c r="FR2020" s="64"/>
      <c r="FS2020" s="64"/>
      <c r="FT2020" s="64"/>
    </row>
    <row r="2021" spans="1:176" ht="15" x14ac:dyDescent="0.25">
      <c r="A2021" s="20">
        <f t="shared" si="471"/>
        <v>45774</v>
      </c>
      <c r="B2021" s="22">
        <f t="shared" ca="1" si="462"/>
        <v>1.3507544859408189</v>
      </c>
      <c r="C2021" s="22">
        <f t="shared" ca="1" si="472"/>
        <v>0.97614444</v>
      </c>
      <c r="D2021" s="23">
        <f ca="1">IF(A2021&lt;$B$1,VLOOKUP(A2021,[1]DI!$A$4:$B$15000,2,FALSE),0)</f>
        <v>0</v>
      </c>
      <c r="E2021" s="22">
        <f t="shared" ca="1" si="463"/>
        <v>0</v>
      </c>
      <c r="F2021" s="23">
        <f t="shared" si="464"/>
        <v>1.3</v>
      </c>
      <c r="G2021" s="24">
        <f t="shared" ca="1" si="465"/>
        <v>1</v>
      </c>
      <c r="H2021" s="22">
        <f ca="1">TRUNC(PRODUCT(G$10:G2020),15)</f>
        <v>1.81860458214263</v>
      </c>
      <c r="I2021" s="22">
        <f t="shared" ca="1" si="466"/>
        <v>1.5015535581434301</v>
      </c>
      <c r="J2021" s="22">
        <f t="shared" ca="1" si="467"/>
        <v>1.2111486600000001</v>
      </c>
      <c r="K2021" s="110">
        <f t="shared" ca="1" si="460"/>
        <v>0.37461004594081898</v>
      </c>
      <c r="L2021" s="115">
        <v>0</v>
      </c>
      <c r="M2021" s="67">
        <f>IF(L2021&gt;0,VLOOKUP(L2021,S$12:$AB$125,7),0)</f>
        <v>0</v>
      </c>
      <c r="N2021" s="2">
        <f t="shared" si="461"/>
        <v>0</v>
      </c>
      <c r="O2021" s="22">
        <f t="shared" ca="1" si="468"/>
        <v>0.37461004594081898</v>
      </c>
      <c r="P2021" s="25" t="str">
        <f t="shared" si="469"/>
        <v>A+J=</v>
      </c>
      <c r="Q2021" s="26">
        <f t="shared" si="470"/>
        <v>45306</v>
      </c>
      <c r="R2021" s="4"/>
      <c r="S2021" s="98"/>
      <c r="U2021" s="4"/>
      <c r="V2021" s="4"/>
      <c r="W2021" s="4"/>
      <c r="X2021" s="4"/>
      <c r="Y2021" s="4"/>
      <c r="Z2021" s="4"/>
      <c r="AA2021" s="4"/>
      <c r="AB2021" s="4"/>
      <c r="AC2021" s="4"/>
      <c r="AD2021" s="64"/>
      <c r="AE2021" s="64"/>
      <c r="AF2021" s="64"/>
      <c r="AG2021" s="64"/>
      <c r="AH2021" s="64"/>
      <c r="AI2021" s="64"/>
      <c r="AJ2021" s="64"/>
      <c r="AK2021" s="64"/>
      <c r="AL2021" s="64"/>
      <c r="AM2021" s="64"/>
      <c r="AN2021" s="64"/>
      <c r="AO2021" s="64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64"/>
      <c r="BB2021" s="64"/>
      <c r="BC2021" s="64"/>
      <c r="BD2021" s="64"/>
      <c r="BE2021" s="64"/>
      <c r="BF2021" s="64"/>
      <c r="BG2021" s="64"/>
      <c r="BH2021" s="64"/>
      <c r="BI2021" s="64"/>
      <c r="BJ2021" s="64"/>
      <c r="BK2021" s="64"/>
      <c r="BL2021" s="64"/>
      <c r="BM2021" s="64"/>
      <c r="BN2021" s="64"/>
      <c r="BO2021" s="64"/>
      <c r="BP2021" s="64"/>
      <c r="BQ2021" s="64"/>
      <c r="BR2021" s="64"/>
      <c r="BS2021" s="64"/>
      <c r="BT2021" s="64"/>
      <c r="BU2021" s="64"/>
      <c r="BV2021" s="64"/>
      <c r="BW2021" s="64"/>
      <c r="BX2021" s="64"/>
      <c r="BY2021" s="64"/>
      <c r="BZ2021" s="64"/>
      <c r="CA2021" s="64"/>
      <c r="CB2021" s="64"/>
      <c r="CC2021" s="64"/>
      <c r="CD2021" s="64"/>
      <c r="CE2021" s="64"/>
      <c r="CF2021" s="64"/>
      <c r="CG2021" s="64"/>
      <c r="CH2021" s="64"/>
      <c r="CI2021" s="64"/>
      <c r="CJ2021" s="64"/>
      <c r="CK2021" s="64"/>
      <c r="CL2021" s="64"/>
      <c r="CM2021" s="64"/>
      <c r="CN2021" s="64"/>
      <c r="CO2021" s="64"/>
      <c r="CP2021" s="64"/>
      <c r="CQ2021" s="64"/>
      <c r="CR2021" s="64"/>
      <c r="CS2021" s="64"/>
      <c r="CT2021" s="64"/>
      <c r="CU2021" s="64"/>
      <c r="CV2021" s="64"/>
      <c r="CW2021" s="64"/>
      <c r="CX2021" s="64"/>
      <c r="CY2021" s="64"/>
      <c r="CZ2021" s="64"/>
      <c r="DA2021" s="64"/>
      <c r="DB2021" s="64"/>
      <c r="DC2021" s="64"/>
      <c r="DD2021" s="64"/>
      <c r="DE2021" s="64"/>
      <c r="DF2021" s="64"/>
      <c r="DG2021" s="64"/>
      <c r="DH2021" s="64"/>
      <c r="DI2021" s="64"/>
      <c r="DJ2021" s="64"/>
      <c r="DK2021" s="64"/>
      <c r="DL2021" s="64"/>
      <c r="DM2021" s="64"/>
      <c r="DN2021" s="64"/>
      <c r="DO2021" s="64"/>
      <c r="DP2021" s="64"/>
      <c r="DQ2021" s="64"/>
      <c r="DR2021" s="64"/>
      <c r="DS2021" s="64"/>
      <c r="DT2021" s="64"/>
      <c r="DU2021" s="64"/>
      <c r="DV2021" s="64"/>
      <c r="DW2021" s="64"/>
      <c r="DX2021" s="64"/>
      <c r="DY2021" s="64"/>
      <c r="DZ2021" s="64"/>
      <c r="EA2021" s="64"/>
      <c r="EB2021" s="64"/>
      <c r="EC2021" s="64"/>
      <c r="ED2021" s="64"/>
      <c r="EE2021" s="64"/>
      <c r="EF2021" s="64"/>
      <c r="EG2021" s="64"/>
      <c r="EH2021" s="64"/>
      <c r="EI2021" s="64"/>
      <c r="EJ2021" s="64"/>
      <c r="EK2021" s="64"/>
      <c r="EL2021" s="64"/>
      <c r="EM2021" s="64"/>
      <c r="EN2021" s="64"/>
      <c r="EO2021" s="64"/>
      <c r="EP2021" s="64"/>
      <c r="EQ2021" s="64"/>
      <c r="ER2021" s="64"/>
      <c r="ES2021" s="64"/>
      <c r="ET2021" s="64"/>
      <c r="EU2021" s="64"/>
      <c r="EV2021" s="64"/>
      <c r="EW2021" s="64"/>
      <c r="EX2021" s="64"/>
      <c r="EY2021" s="64"/>
      <c r="EZ2021" s="64"/>
      <c r="FA2021" s="64"/>
      <c r="FB2021" s="64"/>
      <c r="FC2021" s="64"/>
      <c r="FD2021" s="64"/>
      <c r="FE2021" s="64"/>
      <c r="FF2021" s="64"/>
      <c r="FG2021" s="64"/>
      <c r="FH2021" s="64"/>
      <c r="FI2021" s="64"/>
      <c r="FJ2021" s="64"/>
      <c r="FK2021" s="64"/>
      <c r="FL2021" s="64"/>
      <c r="FM2021" s="64"/>
      <c r="FN2021" s="64"/>
      <c r="FO2021" s="64"/>
      <c r="FP2021" s="64"/>
      <c r="FQ2021" s="64"/>
      <c r="FR2021" s="64"/>
      <c r="FS2021" s="64"/>
      <c r="FT2021" s="64"/>
    </row>
    <row r="2022" spans="1:176" ht="15" x14ac:dyDescent="0.25">
      <c r="A2022" s="20">
        <f t="shared" si="471"/>
        <v>45775</v>
      </c>
      <c r="B2022" s="22">
        <f t="shared" ca="1" si="462"/>
        <v>1.3507544859408189</v>
      </c>
      <c r="C2022" s="22">
        <f t="shared" ca="1" si="472"/>
        <v>0.97614444</v>
      </c>
      <c r="D2022" s="23">
        <f ca="1">IF(A2022&lt;$B$1,VLOOKUP(A2022,[1]DI!$A$4:$B$15000,2,FALSE),0)</f>
        <v>0.14149999999999999</v>
      </c>
      <c r="E2022" s="22">
        <f t="shared" ca="1" si="463"/>
        <v>5.2530999999999997E-4</v>
      </c>
      <c r="F2022" s="23">
        <f t="shared" si="464"/>
        <v>1.3</v>
      </c>
      <c r="G2022" s="24">
        <f t="shared" ca="1" si="465"/>
        <v>1.000682903</v>
      </c>
      <c r="H2022" s="22">
        <f ca="1">TRUNC(PRODUCT(G$10:G2021),15)</f>
        <v>1.81860458214263</v>
      </c>
      <c r="I2022" s="22">
        <f t="shared" ca="1" si="466"/>
        <v>1.5015535581434301</v>
      </c>
      <c r="J2022" s="22">
        <f t="shared" ca="1" si="467"/>
        <v>1.2111486600000001</v>
      </c>
      <c r="K2022" s="110">
        <f t="shared" ca="1" si="460"/>
        <v>0.37461004594081898</v>
      </c>
      <c r="L2022" s="115">
        <v>0</v>
      </c>
      <c r="M2022" s="67">
        <f>IF(L2022&gt;0,VLOOKUP(L2022,S$12:$AB$125,7),0)</f>
        <v>0</v>
      </c>
      <c r="N2022" s="2">
        <f t="shared" si="461"/>
        <v>0</v>
      </c>
      <c r="O2022" s="22">
        <f t="shared" ca="1" si="468"/>
        <v>0.37461004594081898</v>
      </c>
      <c r="P2022" s="25" t="str">
        <f t="shared" si="469"/>
        <v>A+J=</v>
      </c>
      <c r="Q2022" s="26">
        <f t="shared" si="470"/>
        <v>45306</v>
      </c>
      <c r="R2022" s="4"/>
      <c r="S2022" s="98"/>
      <c r="U2022" s="4"/>
      <c r="V2022" s="4"/>
      <c r="W2022" s="4"/>
      <c r="X2022" s="4"/>
      <c r="Y2022" s="4"/>
      <c r="Z2022" s="4"/>
      <c r="AA2022" s="4"/>
      <c r="AB2022" s="4"/>
      <c r="AC2022" s="4"/>
      <c r="AD2022" s="64"/>
      <c r="AE2022" s="64"/>
      <c r="AF2022" s="64"/>
      <c r="AG2022" s="64"/>
      <c r="AH2022" s="64"/>
      <c r="AI2022" s="64"/>
      <c r="AJ2022" s="64"/>
      <c r="AK2022" s="64"/>
      <c r="AL2022" s="64"/>
      <c r="AM2022" s="64"/>
      <c r="AN2022" s="64"/>
      <c r="AO2022" s="64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64"/>
      <c r="BB2022" s="64"/>
      <c r="BC2022" s="64"/>
      <c r="BD2022" s="64"/>
      <c r="BE2022" s="64"/>
      <c r="BF2022" s="64"/>
      <c r="BG2022" s="64"/>
      <c r="BH2022" s="64"/>
      <c r="BI2022" s="64"/>
      <c r="BJ2022" s="64"/>
      <c r="BK2022" s="64"/>
      <c r="BL2022" s="64"/>
      <c r="BM2022" s="64"/>
      <c r="BN2022" s="64"/>
      <c r="BO2022" s="64"/>
      <c r="BP2022" s="64"/>
      <c r="BQ2022" s="64"/>
      <c r="BR2022" s="64"/>
      <c r="BS2022" s="64"/>
      <c r="BT2022" s="64"/>
      <c r="BU2022" s="64"/>
      <c r="BV2022" s="64"/>
      <c r="BW2022" s="64"/>
      <c r="BX2022" s="64"/>
      <c r="BY2022" s="64"/>
      <c r="BZ2022" s="64"/>
      <c r="CA2022" s="64"/>
      <c r="CB2022" s="64"/>
      <c r="CC2022" s="64"/>
      <c r="CD2022" s="64"/>
      <c r="CE2022" s="64"/>
      <c r="CF2022" s="64"/>
      <c r="CG2022" s="64"/>
      <c r="CH2022" s="64"/>
      <c r="CI2022" s="64"/>
      <c r="CJ2022" s="64"/>
      <c r="CK2022" s="64"/>
      <c r="CL2022" s="64"/>
      <c r="CM2022" s="64"/>
      <c r="CN2022" s="64"/>
      <c r="CO2022" s="64"/>
      <c r="CP2022" s="64"/>
      <c r="CQ2022" s="64"/>
      <c r="CR2022" s="64"/>
      <c r="CS2022" s="64"/>
      <c r="CT2022" s="64"/>
      <c r="CU2022" s="64"/>
      <c r="CV2022" s="64"/>
      <c r="CW2022" s="64"/>
      <c r="CX2022" s="64"/>
      <c r="CY2022" s="64"/>
      <c r="CZ2022" s="64"/>
      <c r="DA2022" s="64"/>
      <c r="DB2022" s="64"/>
      <c r="DC2022" s="64"/>
      <c r="DD2022" s="64"/>
      <c r="DE2022" s="64"/>
      <c r="DF2022" s="64"/>
      <c r="DG2022" s="64"/>
      <c r="DH2022" s="64"/>
      <c r="DI2022" s="64"/>
      <c r="DJ2022" s="64"/>
      <c r="DK2022" s="64"/>
      <c r="DL2022" s="64"/>
      <c r="DM2022" s="64"/>
      <c r="DN2022" s="64"/>
      <c r="DO2022" s="64"/>
      <c r="DP2022" s="64"/>
      <c r="DQ2022" s="64"/>
      <c r="DR2022" s="64"/>
      <c r="DS2022" s="64"/>
      <c r="DT2022" s="64"/>
      <c r="DU2022" s="64"/>
      <c r="DV2022" s="64"/>
      <c r="DW2022" s="64"/>
      <c r="DX2022" s="64"/>
      <c r="DY2022" s="64"/>
      <c r="DZ2022" s="64"/>
      <c r="EA2022" s="64"/>
      <c r="EB2022" s="64"/>
      <c r="EC2022" s="64"/>
      <c r="ED2022" s="64"/>
      <c r="EE2022" s="64"/>
      <c r="EF2022" s="64"/>
      <c r="EG2022" s="64"/>
      <c r="EH2022" s="64"/>
      <c r="EI2022" s="64"/>
      <c r="EJ2022" s="64"/>
      <c r="EK2022" s="64"/>
      <c r="EL2022" s="64"/>
      <c r="EM2022" s="64"/>
      <c r="EN2022" s="64"/>
      <c r="EO2022" s="64"/>
      <c r="EP2022" s="64"/>
      <c r="EQ2022" s="64"/>
      <c r="ER2022" s="64"/>
      <c r="ES2022" s="64"/>
      <c r="ET2022" s="64"/>
      <c r="EU2022" s="64"/>
      <c r="EV2022" s="64"/>
      <c r="EW2022" s="64"/>
      <c r="EX2022" s="64"/>
      <c r="EY2022" s="64"/>
      <c r="EZ2022" s="64"/>
      <c r="FA2022" s="64"/>
      <c r="FB2022" s="64"/>
      <c r="FC2022" s="64"/>
      <c r="FD2022" s="64"/>
      <c r="FE2022" s="64"/>
      <c r="FF2022" s="64"/>
      <c r="FG2022" s="64"/>
      <c r="FH2022" s="64"/>
      <c r="FI2022" s="64"/>
      <c r="FJ2022" s="64"/>
      <c r="FK2022" s="64"/>
      <c r="FL2022" s="64"/>
      <c r="FM2022" s="64"/>
      <c r="FN2022" s="64"/>
      <c r="FO2022" s="64"/>
      <c r="FP2022" s="64"/>
      <c r="FQ2022" s="64"/>
      <c r="FR2022" s="64"/>
      <c r="FS2022" s="64"/>
      <c r="FT2022" s="64"/>
    </row>
    <row r="2023" spans="1:176" ht="15" x14ac:dyDescent="0.25">
      <c r="A2023" s="20">
        <f t="shared" si="471"/>
        <v>45776</v>
      </c>
      <c r="B2023" s="22">
        <f t="shared" ca="1" si="462"/>
        <v>1.3516769144518213</v>
      </c>
      <c r="C2023" s="22">
        <f t="shared" ca="1" si="472"/>
        <v>0.97614444</v>
      </c>
      <c r="D2023" s="23">
        <f ca="1">IF(A2023&lt;$B$1,VLOOKUP(A2023,[1]DI!$A$4:$B$15000,2,FALSE),0)</f>
        <v>0</v>
      </c>
      <c r="E2023" s="22">
        <f t="shared" ca="1" si="463"/>
        <v>0</v>
      </c>
      <c r="F2023" s="23">
        <f t="shared" si="464"/>
        <v>1.3</v>
      </c>
      <c r="G2023" s="24">
        <f t="shared" ca="1" si="465"/>
        <v>1</v>
      </c>
      <c r="H2023" s="22">
        <f ca="1">TRUNC(PRODUCT(G$10:G2022),15)</f>
        <v>1.81984651266759</v>
      </c>
      <c r="I2023" s="22">
        <f t="shared" ca="1" si="466"/>
        <v>1.5015535581434301</v>
      </c>
      <c r="J2023" s="22">
        <f t="shared" ca="1" si="467"/>
        <v>1.2119757600000001</v>
      </c>
      <c r="K2023" s="110">
        <f t="shared" ca="1" si="460"/>
        <v>0.37553247445182125</v>
      </c>
      <c r="L2023" s="115">
        <v>0</v>
      </c>
      <c r="M2023" s="67">
        <f>IF(L2023&gt;0,VLOOKUP(L2023,S$12:$AB$125,7),0)</f>
        <v>0</v>
      </c>
      <c r="N2023" s="2">
        <f t="shared" si="461"/>
        <v>0</v>
      </c>
      <c r="O2023" s="22">
        <f t="shared" ca="1" si="468"/>
        <v>0.37553247445182125</v>
      </c>
      <c r="P2023" s="25" t="str">
        <f t="shared" si="469"/>
        <v>A+J=</v>
      </c>
      <c r="Q2023" s="26">
        <f t="shared" si="470"/>
        <v>45306</v>
      </c>
      <c r="R2023" s="4"/>
      <c r="S2023" s="98"/>
      <c r="U2023" s="4"/>
      <c r="V2023" s="4"/>
      <c r="W2023" s="4"/>
      <c r="X2023" s="4"/>
      <c r="Y2023" s="4"/>
      <c r="Z2023" s="4"/>
      <c r="AA2023" s="4"/>
      <c r="AB2023" s="4"/>
      <c r="AC2023" s="4"/>
      <c r="AD2023" s="64"/>
      <c r="AE2023" s="64"/>
      <c r="AF2023" s="64"/>
      <c r="AG2023" s="64"/>
      <c r="AH2023" s="64"/>
      <c r="AI2023" s="64"/>
      <c r="AJ2023" s="64"/>
      <c r="AK2023" s="64"/>
      <c r="AL2023" s="64"/>
      <c r="AM2023" s="64"/>
      <c r="AN2023" s="64"/>
      <c r="AO2023" s="64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64"/>
      <c r="BB2023" s="64"/>
      <c r="BC2023" s="64"/>
      <c r="BD2023" s="64"/>
      <c r="BE2023" s="64"/>
      <c r="BF2023" s="64"/>
      <c r="BG2023" s="64"/>
      <c r="BH2023" s="64"/>
      <c r="BI2023" s="64"/>
      <c r="BJ2023" s="64"/>
      <c r="BK2023" s="64"/>
      <c r="BL2023" s="64"/>
      <c r="BM2023" s="64"/>
      <c r="BN2023" s="64"/>
      <c r="BO2023" s="64"/>
      <c r="BP2023" s="64"/>
      <c r="BQ2023" s="64"/>
      <c r="BR2023" s="64"/>
      <c r="BS2023" s="64"/>
      <c r="BT2023" s="64"/>
      <c r="BU2023" s="64"/>
      <c r="BV2023" s="64"/>
      <c r="BW2023" s="64"/>
      <c r="BX2023" s="64"/>
      <c r="BY2023" s="64"/>
      <c r="BZ2023" s="64"/>
      <c r="CA2023" s="64"/>
      <c r="CB2023" s="64"/>
      <c r="CC2023" s="64"/>
      <c r="CD2023" s="64"/>
      <c r="CE2023" s="64"/>
      <c r="CF2023" s="64"/>
      <c r="CG2023" s="64"/>
      <c r="CH2023" s="64"/>
      <c r="CI2023" s="64"/>
      <c r="CJ2023" s="64"/>
      <c r="CK2023" s="64"/>
      <c r="CL2023" s="64"/>
      <c r="CM2023" s="64"/>
      <c r="CN2023" s="64"/>
      <c r="CO2023" s="64"/>
      <c r="CP2023" s="64"/>
      <c r="CQ2023" s="64"/>
      <c r="CR2023" s="64"/>
      <c r="CS2023" s="64"/>
      <c r="CT2023" s="64"/>
      <c r="CU2023" s="64"/>
      <c r="CV2023" s="64"/>
      <c r="CW2023" s="64"/>
      <c r="CX2023" s="64"/>
      <c r="CY2023" s="64"/>
      <c r="CZ2023" s="64"/>
      <c r="DA2023" s="64"/>
      <c r="DB2023" s="64"/>
      <c r="DC2023" s="64"/>
      <c r="DD2023" s="64"/>
      <c r="DE2023" s="64"/>
      <c r="DF2023" s="64"/>
      <c r="DG2023" s="64"/>
      <c r="DH2023" s="64"/>
      <c r="DI2023" s="64"/>
      <c r="DJ2023" s="64"/>
      <c r="DK2023" s="64"/>
      <c r="DL2023" s="64"/>
      <c r="DM2023" s="64"/>
      <c r="DN2023" s="64"/>
      <c r="DO2023" s="64"/>
      <c r="DP2023" s="64"/>
      <c r="DQ2023" s="64"/>
      <c r="DR2023" s="64"/>
      <c r="DS2023" s="64"/>
      <c r="DT2023" s="64"/>
      <c r="DU2023" s="64"/>
      <c r="DV2023" s="64"/>
      <c r="DW2023" s="64"/>
      <c r="DX2023" s="64"/>
      <c r="DY2023" s="64"/>
      <c r="DZ2023" s="64"/>
      <c r="EA2023" s="64"/>
      <c r="EB2023" s="64"/>
      <c r="EC2023" s="64"/>
      <c r="ED2023" s="64"/>
      <c r="EE2023" s="64"/>
      <c r="EF2023" s="64"/>
      <c r="EG2023" s="64"/>
      <c r="EH2023" s="64"/>
      <c r="EI2023" s="64"/>
      <c r="EJ2023" s="64"/>
      <c r="EK2023" s="64"/>
      <c r="EL2023" s="64"/>
      <c r="EM2023" s="64"/>
      <c r="EN2023" s="64"/>
      <c r="EO2023" s="64"/>
      <c r="EP2023" s="64"/>
      <c r="EQ2023" s="64"/>
      <c r="ER2023" s="64"/>
      <c r="ES2023" s="64"/>
      <c r="ET2023" s="64"/>
      <c r="EU2023" s="64"/>
      <c r="EV2023" s="64"/>
      <c r="EW2023" s="64"/>
      <c r="EX2023" s="64"/>
      <c r="EY2023" s="64"/>
      <c r="EZ2023" s="64"/>
      <c r="FA2023" s="64"/>
      <c r="FB2023" s="64"/>
      <c r="FC2023" s="64"/>
      <c r="FD2023" s="64"/>
      <c r="FE2023" s="64"/>
      <c r="FF2023" s="64"/>
      <c r="FG2023" s="64"/>
      <c r="FH2023" s="64"/>
      <c r="FI2023" s="64"/>
      <c r="FJ2023" s="64"/>
      <c r="FK2023" s="64"/>
      <c r="FL2023" s="64"/>
      <c r="FM2023" s="64"/>
      <c r="FN2023" s="64"/>
      <c r="FO2023" s="64"/>
      <c r="FP2023" s="64"/>
      <c r="FQ2023" s="64"/>
      <c r="FR2023" s="64"/>
      <c r="FS2023" s="64"/>
      <c r="FT2023" s="64"/>
    </row>
    <row r="2024" spans="1:176" ht="15" x14ac:dyDescent="0.25">
      <c r="A2024" s="20">
        <f t="shared" si="471"/>
        <v>45777</v>
      </c>
      <c r="B2024" s="22" t="str">
        <f t="shared" ca="1" si="462"/>
        <v>n.d</v>
      </c>
      <c r="C2024" s="22">
        <f t="shared" ca="1" si="472"/>
        <v>0.97614444</v>
      </c>
      <c r="D2024" s="23">
        <f ca="1">IF(A2024&lt;$B$1,VLOOKUP(A2024,[1]DI!$A$4:$B$15000,2,FALSE),0)</f>
        <v>0</v>
      </c>
      <c r="E2024" s="22">
        <f t="shared" ca="1" si="463"/>
        <v>0</v>
      </c>
      <c r="F2024" s="23">
        <f t="shared" si="464"/>
        <v>1.3</v>
      </c>
      <c r="G2024" s="24">
        <f t="shared" ca="1" si="465"/>
        <v>1</v>
      </c>
      <c r="H2024" s="22">
        <f ca="1">TRUNC(PRODUCT(G$10:G2023),15)</f>
        <v>1.81984651266759</v>
      </c>
      <c r="I2024" s="22">
        <f t="shared" ca="1" si="466"/>
        <v>1.5015535581434301</v>
      </c>
      <c r="J2024" s="22">
        <f t="shared" ca="1" si="467"/>
        <v>1.2119757600000001</v>
      </c>
      <c r="K2024" s="110">
        <f t="shared" ca="1" si="460"/>
        <v>0.37553247445182125</v>
      </c>
      <c r="L2024" s="115">
        <v>0</v>
      </c>
      <c r="M2024" s="67">
        <f>IF(L2024&gt;0,VLOOKUP(L2024,S$12:$AB$125,7),0)</f>
        <v>0</v>
      </c>
      <c r="N2024" s="2">
        <f t="shared" si="461"/>
        <v>0</v>
      </c>
      <c r="O2024" s="22">
        <f t="shared" ca="1" si="468"/>
        <v>0.37553247445182125</v>
      </c>
      <c r="P2024" s="25" t="str">
        <f t="shared" si="469"/>
        <v>A+J=</v>
      </c>
      <c r="Q2024" s="26">
        <f t="shared" si="470"/>
        <v>45306</v>
      </c>
      <c r="R2024" s="4"/>
      <c r="S2024" s="98"/>
      <c r="U2024" s="4"/>
      <c r="V2024" s="4"/>
      <c r="W2024" s="4"/>
      <c r="X2024" s="4"/>
      <c r="Y2024" s="4"/>
      <c r="Z2024" s="4"/>
      <c r="AA2024" s="4"/>
      <c r="AB2024" s="4"/>
      <c r="AC2024" s="4"/>
      <c r="AD2024" s="64"/>
      <c r="AE2024" s="64"/>
      <c r="AF2024" s="64"/>
      <c r="AG2024" s="64"/>
      <c r="AH2024" s="64"/>
      <c r="AI2024" s="64"/>
      <c r="AJ2024" s="64"/>
      <c r="AK2024" s="64"/>
      <c r="AL2024" s="64"/>
      <c r="AM2024" s="64"/>
      <c r="AN2024" s="64"/>
      <c r="AO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64"/>
      <c r="BB2024" s="64"/>
      <c r="BC2024" s="64"/>
      <c r="BD2024" s="64"/>
      <c r="BE2024" s="64"/>
      <c r="BF2024" s="64"/>
      <c r="BG2024" s="64"/>
      <c r="BH2024" s="64"/>
      <c r="BI2024" s="64"/>
      <c r="BJ2024" s="64"/>
      <c r="BK2024" s="64"/>
      <c r="BL2024" s="64"/>
      <c r="BM2024" s="64"/>
      <c r="BN2024" s="64"/>
      <c r="BO2024" s="64"/>
      <c r="BP2024" s="64"/>
      <c r="BQ2024" s="64"/>
      <c r="BR2024" s="64"/>
      <c r="BS2024" s="64"/>
      <c r="BT2024" s="64"/>
      <c r="BU2024" s="64"/>
      <c r="BV2024" s="64"/>
      <c r="BW2024" s="64"/>
      <c r="BX2024" s="64"/>
      <c r="BY2024" s="64"/>
      <c r="BZ2024" s="64"/>
      <c r="CA2024" s="64"/>
      <c r="CB2024" s="64"/>
      <c r="CC2024" s="64"/>
      <c r="CD2024" s="64"/>
      <c r="CE2024" s="64"/>
      <c r="CF2024" s="64"/>
      <c r="CG2024" s="64"/>
      <c r="CH2024" s="64"/>
      <c r="CI2024" s="64"/>
      <c r="CJ2024" s="64"/>
      <c r="CK2024" s="64"/>
      <c r="CL2024" s="64"/>
      <c r="CM2024" s="64"/>
      <c r="CN2024" s="64"/>
      <c r="CO2024" s="64"/>
      <c r="CP2024" s="64"/>
      <c r="CQ2024" s="64"/>
      <c r="CR2024" s="64"/>
      <c r="CS2024" s="64"/>
      <c r="CT2024" s="64"/>
      <c r="CU2024" s="64"/>
      <c r="CV2024" s="64"/>
      <c r="CW2024" s="64"/>
      <c r="CX2024" s="64"/>
      <c r="CY2024" s="64"/>
      <c r="CZ2024" s="64"/>
      <c r="DA2024" s="64"/>
      <c r="DB2024" s="64"/>
      <c r="DC2024" s="64"/>
      <c r="DD2024" s="64"/>
      <c r="DE2024" s="64"/>
      <c r="DF2024" s="64"/>
      <c r="DG2024" s="64"/>
      <c r="DH2024" s="64"/>
      <c r="DI2024" s="64"/>
      <c r="DJ2024" s="64"/>
      <c r="DK2024" s="64"/>
      <c r="DL2024" s="64"/>
      <c r="DM2024" s="64"/>
      <c r="DN2024" s="64"/>
      <c r="DO2024" s="64"/>
      <c r="DP2024" s="64"/>
      <c r="DQ2024" s="64"/>
      <c r="DR2024" s="64"/>
      <c r="DS2024" s="64"/>
      <c r="DT2024" s="64"/>
      <c r="DU2024" s="64"/>
      <c r="DV2024" s="64"/>
      <c r="DW2024" s="64"/>
      <c r="DX2024" s="64"/>
      <c r="DY2024" s="64"/>
      <c r="DZ2024" s="64"/>
      <c r="EA2024" s="64"/>
      <c r="EB2024" s="64"/>
      <c r="EC2024" s="64"/>
      <c r="ED2024" s="64"/>
      <c r="EE2024" s="64"/>
      <c r="EF2024" s="64"/>
      <c r="EG2024" s="64"/>
      <c r="EH2024" s="64"/>
      <c r="EI2024" s="64"/>
      <c r="EJ2024" s="64"/>
      <c r="EK2024" s="64"/>
      <c r="EL2024" s="64"/>
      <c r="EM2024" s="64"/>
      <c r="EN2024" s="64"/>
      <c r="EO2024" s="64"/>
      <c r="EP2024" s="64"/>
      <c r="EQ2024" s="64"/>
      <c r="ER2024" s="64"/>
      <c r="ES2024" s="64"/>
      <c r="ET2024" s="64"/>
      <c r="EU2024" s="64"/>
      <c r="EV2024" s="64"/>
      <c r="EW2024" s="64"/>
      <c r="EX2024" s="64"/>
      <c r="EY2024" s="64"/>
      <c r="EZ2024" s="64"/>
      <c r="FA2024" s="64"/>
      <c r="FB2024" s="64"/>
      <c r="FC2024" s="64"/>
      <c r="FD2024" s="64"/>
      <c r="FE2024" s="64"/>
      <c r="FF2024" s="64"/>
      <c r="FG2024" s="64"/>
      <c r="FH2024" s="64"/>
      <c r="FI2024" s="64"/>
      <c r="FJ2024" s="64"/>
      <c r="FK2024" s="64"/>
      <c r="FL2024" s="64"/>
      <c r="FM2024" s="64"/>
      <c r="FN2024" s="64"/>
      <c r="FO2024" s="64"/>
      <c r="FP2024" s="64"/>
      <c r="FQ2024" s="64"/>
      <c r="FR2024" s="64"/>
      <c r="FS2024" s="64"/>
      <c r="FT2024" s="64"/>
    </row>
    <row r="2025" spans="1:176" ht="15" x14ac:dyDescent="0.25">
      <c r="A2025" s="20">
        <f t="shared" si="471"/>
        <v>45778</v>
      </c>
      <c r="B2025" s="22" t="str">
        <f t="shared" ca="1" si="462"/>
        <v>n.d</v>
      </c>
      <c r="C2025" s="22">
        <f t="shared" ca="1" si="472"/>
        <v>0.97614444</v>
      </c>
      <c r="D2025" s="23">
        <f ca="1">IF(A2025&lt;$B$1,VLOOKUP(A2025,[1]DI!$A$4:$B$15000,2,FALSE),0)</f>
        <v>0</v>
      </c>
      <c r="E2025" s="22">
        <f t="shared" ca="1" si="463"/>
        <v>0</v>
      </c>
      <c r="F2025" s="23">
        <f t="shared" si="464"/>
        <v>1.3</v>
      </c>
      <c r="G2025" s="24">
        <f t="shared" ca="1" si="465"/>
        <v>1</v>
      </c>
      <c r="H2025" s="22">
        <f ca="1">TRUNC(PRODUCT(G$10:G2024),15)</f>
        <v>1.81984651266759</v>
      </c>
      <c r="I2025" s="22">
        <f t="shared" ca="1" si="466"/>
        <v>1.5015535581434301</v>
      </c>
      <c r="J2025" s="22">
        <f t="shared" ca="1" si="467"/>
        <v>1.2119757600000001</v>
      </c>
      <c r="K2025" s="110">
        <f t="shared" ca="1" si="460"/>
        <v>0.37553247445182125</v>
      </c>
      <c r="L2025" s="115">
        <v>0</v>
      </c>
      <c r="M2025" s="67">
        <f>IF(L2025&gt;0,VLOOKUP(L2025,S$12:$AB$125,7),0)</f>
        <v>0</v>
      </c>
      <c r="N2025" s="2">
        <f t="shared" si="461"/>
        <v>0</v>
      </c>
      <c r="O2025" s="22">
        <f t="shared" ca="1" si="468"/>
        <v>0.37553247445182125</v>
      </c>
      <c r="P2025" s="25" t="str">
        <f t="shared" si="469"/>
        <v>A+J=</v>
      </c>
      <c r="Q2025" s="26">
        <f t="shared" si="470"/>
        <v>45306</v>
      </c>
      <c r="R2025" s="4"/>
      <c r="S2025" s="98"/>
      <c r="U2025" s="4"/>
      <c r="V2025" s="4"/>
      <c r="W2025" s="4"/>
      <c r="X2025" s="4"/>
      <c r="Y2025" s="4"/>
      <c r="Z2025" s="4"/>
      <c r="AA2025" s="4"/>
      <c r="AB2025" s="4"/>
      <c r="AC2025" s="4"/>
      <c r="AD2025" s="64"/>
      <c r="AE2025" s="64"/>
      <c r="AF2025" s="64"/>
      <c r="AG2025" s="64"/>
      <c r="AH2025" s="64"/>
      <c r="AI2025" s="64"/>
      <c r="AJ2025" s="64"/>
      <c r="AK2025" s="64"/>
      <c r="AL2025" s="64"/>
      <c r="AM2025" s="64"/>
      <c r="AN2025" s="64"/>
      <c r="AO2025" s="64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64"/>
      <c r="BB2025" s="64"/>
      <c r="BC2025" s="64"/>
      <c r="BD2025" s="64"/>
      <c r="BE2025" s="64"/>
      <c r="BF2025" s="64"/>
      <c r="BG2025" s="64"/>
      <c r="BH2025" s="64"/>
      <c r="BI2025" s="64"/>
      <c r="BJ2025" s="64"/>
      <c r="BK2025" s="64"/>
      <c r="BL2025" s="64"/>
      <c r="BM2025" s="64"/>
      <c r="BN2025" s="64"/>
      <c r="BO2025" s="64"/>
      <c r="BP2025" s="64"/>
      <c r="BQ2025" s="64"/>
      <c r="BR2025" s="64"/>
      <c r="BS2025" s="64"/>
      <c r="BT2025" s="64"/>
      <c r="BU2025" s="64"/>
      <c r="BV2025" s="64"/>
      <c r="BW2025" s="64"/>
      <c r="BX2025" s="64"/>
      <c r="BY2025" s="64"/>
      <c r="BZ2025" s="64"/>
      <c r="CA2025" s="64"/>
      <c r="CB2025" s="64"/>
      <c r="CC2025" s="64"/>
      <c r="CD2025" s="64"/>
      <c r="CE2025" s="64"/>
      <c r="CF2025" s="64"/>
      <c r="CG2025" s="64"/>
      <c r="CH2025" s="64"/>
      <c r="CI2025" s="64"/>
      <c r="CJ2025" s="64"/>
      <c r="CK2025" s="64"/>
      <c r="CL2025" s="64"/>
      <c r="CM2025" s="64"/>
      <c r="CN2025" s="64"/>
      <c r="CO2025" s="64"/>
      <c r="CP2025" s="64"/>
      <c r="CQ2025" s="64"/>
      <c r="CR2025" s="64"/>
      <c r="CS2025" s="64"/>
      <c r="CT2025" s="64"/>
      <c r="CU2025" s="64"/>
      <c r="CV2025" s="64"/>
      <c r="CW2025" s="64"/>
      <c r="CX2025" s="64"/>
      <c r="CY2025" s="64"/>
      <c r="CZ2025" s="64"/>
      <c r="DA2025" s="64"/>
      <c r="DB2025" s="64"/>
      <c r="DC2025" s="64"/>
      <c r="DD2025" s="64"/>
      <c r="DE2025" s="64"/>
      <c r="DF2025" s="64"/>
      <c r="DG2025" s="64"/>
      <c r="DH2025" s="64"/>
      <c r="DI2025" s="64"/>
      <c r="DJ2025" s="64"/>
      <c r="DK2025" s="64"/>
      <c r="DL2025" s="64"/>
      <c r="DM2025" s="64"/>
      <c r="DN2025" s="64"/>
      <c r="DO2025" s="64"/>
      <c r="DP2025" s="64"/>
      <c r="DQ2025" s="64"/>
      <c r="DR2025" s="64"/>
      <c r="DS2025" s="64"/>
      <c r="DT2025" s="64"/>
      <c r="DU2025" s="64"/>
      <c r="DV2025" s="64"/>
      <c r="DW2025" s="64"/>
      <c r="DX2025" s="64"/>
      <c r="DY2025" s="64"/>
      <c r="DZ2025" s="64"/>
      <c r="EA2025" s="64"/>
      <c r="EB2025" s="64"/>
      <c r="EC2025" s="64"/>
      <c r="ED2025" s="64"/>
      <c r="EE2025" s="64"/>
      <c r="EF2025" s="64"/>
      <c r="EG2025" s="64"/>
      <c r="EH2025" s="64"/>
      <c r="EI2025" s="64"/>
      <c r="EJ2025" s="64"/>
      <c r="EK2025" s="64"/>
      <c r="EL2025" s="64"/>
      <c r="EM2025" s="64"/>
      <c r="EN2025" s="64"/>
      <c r="EO2025" s="64"/>
      <c r="EP2025" s="64"/>
      <c r="EQ2025" s="64"/>
      <c r="ER2025" s="64"/>
      <c r="ES2025" s="64"/>
      <c r="ET2025" s="64"/>
      <c r="EU2025" s="64"/>
      <c r="EV2025" s="64"/>
      <c r="EW2025" s="64"/>
      <c r="EX2025" s="64"/>
      <c r="EY2025" s="64"/>
      <c r="EZ2025" s="64"/>
      <c r="FA2025" s="64"/>
      <c r="FB2025" s="64"/>
      <c r="FC2025" s="64"/>
      <c r="FD2025" s="64"/>
      <c r="FE2025" s="64"/>
      <c r="FF2025" s="64"/>
      <c r="FG2025" s="64"/>
      <c r="FH2025" s="64"/>
      <c r="FI2025" s="64"/>
      <c r="FJ2025" s="64"/>
      <c r="FK2025" s="64"/>
      <c r="FL2025" s="64"/>
      <c r="FM2025" s="64"/>
      <c r="FN2025" s="64"/>
      <c r="FO2025" s="64"/>
      <c r="FP2025" s="64"/>
      <c r="FQ2025" s="64"/>
      <c r="FR2025" s="64"/>
      <c r="FS2025" s="64"/>
      <c r="FT2025" s="64"/>
    </row>
    <row r="2026" spans="1:176" ht="15" x14ac:dyDescent="0.25">
      <c r="A2026" s="20">
        <f t="shared" si="471"/>
        <v>45779</v>
      </c>
      <c r="B2026" s="22" t="str">
        <f t="shared" ca="1" si="462"/>
        <v>n.d</v>
      </c>
      <c r="C2026" s="22">
        <f t="shared" ca="1" si="472"/>
        <v>0.97614444</v>
      </c>
      <c r="D2026" s="23">
        <f ca="1">IF(A2026&lt;$B$1,VLOOKUP(A2026,[1]DI!$A$4:$B$15000,2,FALSE),0)</f>
        <v>0</v>
      </c>
      <c r="E2026" s="22">
        <f t="shared" ca="1" si="463"/>
        <v>0</v>
      </c>
      <c r="F2026" s="23">
        <f t="shared" si="464"/>
        <v>1.3</v>
      </c>
      <c r="G2026" s="24">
        <f t="shared" ca="1" si="465"/>
        <v>1</v>
      </c>
      <c r="H2026" s="22">
        <f ca="1">TRUNC(PRODUCT(G$10:G2025),15)</f>
        <v>1.81984651266759</v>
      </c>
      <c r="I2026" s="22">
        <f t="shared" ca="1" si="466"/>
        <v>1.5015535581434301</v>
      </c>
      <c r="J2026" s="22">
        <f t="shared" ca="1" si="467"/>
        <v>1.2119757600000001</v>
      </c>
      <c r="K2026" s="110">
        <f t="shared" ca="1" si="460"/>
        <v>0.37553247445182125</v>
      </c>
      <c r="L2026" s="115">
        <v>0</v>
      </c>
      <c r="M2026" s="67">
        <f>IF(L2026&gt;0,VLOOKUP(L2026,S$12:$AB$125,7),0)</f>
        <v>0</v>
      </c>
      <c r="N2026" s="2">
        <f t="shared" si="461"/>
        <v>0</v>
      </c>
      <c r="O2026" s="22">
        <f t="shared" ca="1" si="468"/>
        <v>0.37553247445182125</v>
      </c>
      <c r="P2026" s="25" t="str">
        <f t="shared" si="469"/>
        <v>A+J=</v>
      </c>
      <c r="Q2026" s="26">
        <f t="shared" si="470"/>
        <v>45306</v>
      </c>
      <c r="R2026" s="4"/>
      <c r="S2026" s="98"/>
      <c r="U2026" s="4"/>
      <c r="V2026" s="4"/>
      <c r="W2026" s="4"/>
      <c r="X2026" s="4"/>
      <c r="Y2026" s="4"/>
      <c r="Z2026" s="4"/>
      <c r="AA2026" s="4"/>
      <c r="AB2026" s="4"/>
      <c r="AC2026" s="4"/>
      <c r="AD2026" s="64"/>
      <c r="AE2026" s="64"/>
      <c r="AF2026" s="64"/>
      <c r="AG2026" s="64"/>
      <c r="AH2026" s="64"/>
      <c r="AI2026" s="64"/>
      <c r="AJ2026" s="64"/>
      <c r="AK2026" s="64"/>
      <c r="AL2026" s="64"/>
      <c r="AM2026" s="64"/>
      <c r="AN2026" s="64"/>
      <c r="AO2026" s="64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64"/>
      <c r="BB2026" s="64"/>
      <c r="BC2026" s="64"/>
      <c r="BD2026" s="64"/>
      <c r="BE2026" s="64"/>
      <c r="BF2026" s="64"/>
      <c r="BG2026" s="64"/>
      <c r="BH2026" s="64"/>
      <c r="BI2026" s="64"/>
      <c r="BJ2026" s="64"/>
      <c r="BK2026" s="64"/>
      <c r="BL2026" s="64"/>
      <c r="BM2026" s="64"/>
      <c r="BN2026" s="64"/>
      <c r="BO2026" s="64"/>
      <c r="BP2026" s="64"/>
      <c r="BQ2026" s="64"/>
      <c r="BR2026" s="64"/>
      <c r="BS2026" s="64"/>
      <c r="BT2026" s="64"/>
      <c r="BU2026" s="64"/>
      <c r="BV2026" s="64"/>
      <c r="BW2026" s="64"/>
      <c r="BX2026" s="64"/>
      <c r="BY2026" s="64"/>
      <c r="BZ2026" s="64"/>
      <c r="CA2026" s="64"/>
      <c r="CB2026" s="64"/>
      <c r="CC2026" s="64"/>
      <c r="CD2026" s="64"/>
      <c r="CE2026" s="64"/>
      <c r="CF2026" s="64"/>
      <c r="CG2026" s="64"/>
      <c r="CH2026" s="64"/>
      <c r="CI2026" s="64"/>
      <c r="CJ2026" s="64"/>
      <c r="CK2026" s="64"/>
      <c r="CL2026" s="64"/>
      <c r="CM2026" s="64"/>
      <c r="CN2026" s="64"/>
      <c r="CO2026" s="64"/>
      <c r="CP2026" s="64"/>
      <c r="CQ2026" s="64"/>
      <c r="CR2026" s="64"/>
      <c r="CS2026" s="64"/>
      <c r="CT2026" s="64"/>
      <c r="CU2026" s="64"/>
      <c r="CV2026" s="64"/>
      <c r="CW2026" s="64"/>
      <c r="CX2026" s="64"/>
      <c r="CY2026" s="64"/>
      <c r="CZ2026" s="64"/>
      <c r="DA2026" s="64"/>
      <c r="DB2026" s="64"/>
      <c r="DC2026" s="64"/>
      <c r="DD2026" s="64"/>
      <c r="DE2026" s="64"/>
      <c r="DF2026" s="64"/>
      <c r="DG2026" s="64"/>
      <c r="DH2026" s="64"/>
      <c r="DI2026" s="64"/>
      <c r="DJ2026" s="64"/>
      <c r="DK2026" s="64"/>
      <c r="DL2026" s="64"/>
      <c r="DM2026" s="64"/>
      <c r="DN2026" s="64"/>
      <c r="DO2026" s="64"/>
      <c r="DP2026" s="64"/>
      <c r="DQ2026" s="64"/>
      <c r="DR2026" s="64"/>
      <c r="DS2026" s="64"/>
      <c r="DT2026" s="64"/>
      <c r="DU2026" s="64"/>
      <c r="DV2026" s="64"/>
      <c r="DW2026" s="64"/>
      <c r="DX2026" s="64"/>
      <c r="DY2026" s="64"/>
      <c r="DZ2026" s="64"/>
      <c r="EA2026" s="64"/>
      <c r="EB2026" s="64"/>
      <c r="EC2026" s="64"/>
      <c r="ED2026" s="64"/>
      <c r="EE2026" s="64"/>
      <c r="EF2026" s="64"/>
      <c r="EG2026" s="64"/>
      <c r="EH2026" s="64"/>
      <c r="EI2026" s="64"/>
      <c r="EJ2026" s="64"/>
      <c r="EK2026" s="64"/>
      <c r="EL2026" s="64"/>
      <c r="EM2026" s="64"/>
      <c r="EN2026" s="64"/>
      <c r="EO2026" s="64"/>
      <c r="EP2026" s="64"/>
      <c r="EQ2026" s="64"/>
      <c r="ER2026" s="64"/>
      <c r="ES2026" s="64"/>
      <c r="ET2026" s="64"/>
      <c r="EU2026" s="64"/>
      <c r="EV2026" s="64"/>
      <c r="EW2026" s="64"/>
      <c r="EX2026" s="64"/>
      <c r="EY2026" s="64"/>
      <c r="EZ2026" s="64"/>
      <c r="FA2026" s="64"/>
      <c r="FB2026" s="64"/>
      <c r="FC2026" s="64"/>
      <c r="FD2026" s="64"/>
      <c r="FE2026" s="64"/>
      <c r="FF2026" s="64"/>
      <c r="FG2026" s="64"/>
      <c r="FH2026" s="64"/>
      <c r="FI2026" s="64"/>
      <c r="FJ2026" s="64"/>
      <c r="FK2026" s="64"/>
      <c r="FL2026" s="64"/>
      <c r="FM2026" s="64"/>
      <c r="FN2026" s="64"/>
      <c r="FO2026" s="64"/>
      <c r="FP2026" s="64"/>
      <c r="FQ2026" s="64"/>
      <c r="FR2026" s="64"/>
      <c r="FS2026" s="64"/>
      <c r="FT2026" s="64"/>
    </row>
    <row r="2027" spans="1:176" ht="15" x14ac:dyDescent="0.25">
      <c r="A2027" s="20">
        <f t="shared" si="471"/>
        <v>45780</v>
      </c>
      <c r="B2027" s="22" t="str">
        <f t="shared" ca="1" si="462"/>
        <v>n.d</v>
      </c>
      <c r="C2027" s="22">
        <f t="shared" ca="1" si="472"/>
        <v>0.97614444</v>
      </c>
      <c r="D2027" s="23">
        <f ca="1">IF(A2027&lt;$B$1,VLOOKUP(A2027,[1]DI!$A$4:$B$15000,2,FALSE),0)</f>
        <v>0</v>
      </c>
      <c r="E2027" s="22">
        <f t="shared" ca="1" si="463"/>
        <v>0</v>
      </c>
      <c r="F2027" s="23">
        <f t="shared" si="464"/>
        <v>1.3</v>
      </c>
      <c r="G2027" s="24">
        <f t="shared" ca="1" si="465"/>
        <v>1</v>
      </c>
      <c r="H2027" s="22">
        <f ca="1">TRUNC(PRODUCT(G$10:G2026),15)</f>
        <v>1.81984651266759</v>
      </c>
      <c r="I2027" s="22">
        <f t="shared" ca="1" si="466"/>
        <v>1.5015535581434301</v>
      </c>
      <c r="J2027" s="22">
        <f t="shared" ca="1" si="467"/>
        <v>1.2119757600000001</v>
      </c>
      <c r="K2027" s="110">
        <f t="shared" ca="1" si="460"/>
        <v>0.37553247445182125</v>
      </c>
      <c r="L2027" s="115">
        <v>0</v>
      </c>
      <c r="M2027" s="67">
        <f>IF(L2027&gt;0,VLOOKUP(L2027,S$12:$AB$125,7),0)</f>
        <v>0</v>
      </c>
      <c r="N2027" s="2">
        <f t="shared" si="461"/>
        <v>0</v>
      </c>
      <c r="O2027" s="22">
        <f t="shared" ca="1" si="468"/>
        <v>0.37553247445182125</v>
      </c>
      <c r="P2027" s="25" t="str">
        <f t="shared" si="469"/>
        <v>A+J=</v>
      </c>
      <c r="Q2027" s="26">
        <f t="shared" si="470"/>
        <v>45306</v>
      </c>
      <c r="R2027" s="4"/>
      <c r="S2027" s="98"/>
      <c r="U2027" s="4"/>
      <c r="V2027" s="4"/>
      <c r="W2027" s="4"/>
      <c r="X2027" s="4"/>
      <c r="Y2027" s="4"/>
      <c r="Z2027" s="4"/>
      <c r="AA2027" s="4"/>
      <c r="AB2027" s="4"/>
      <c r="AC2027" s="4"/>
      <c r="AD2027" s="64"/>
      <c r="AE2027" s="64"/>
      <c r="AF2027" s="64"/>
      <c r="AG2027" s="64"/>
      <c r="AH2027" s="64"/>
      <c r="AI2027" s="64"/>
      <c r="AJ2027" s="64"/>
      <c r="AK2027" s="64"/>
      <c r="AL2027" s="64"/>
      <c r="AM2027" s="64"/>
      <c r="AN2027" s="64"/>
      <c r="AO2027" s="64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64"/>
      <c r="BB2027" s="64"/>
      <c r="BC2027" s="64"/>
      <c r="BD2027" s="64"/>
      <c r="BE2027" s="64"/>
      <c r="BF2027" s="64"/>
      <c r="BG2027" s="64"/>
      <c r="BH2027" s="64"/>
      <c r="BI2027" s="64"/>
      <c r="BJ2027" s="64"/>
      <c r="BK2027" s="64"/>
      <c r="BL2027" s="64"/>
      <c r="BM2027" s="64"/>
      <c r="BN2027" s="64"/>
      <c r="BO2027" s="64"/>
      <c r="BP2027" s="64"/>
      <c r="BQ2027" s="64"/>
      <c r="BR2027" s="64"/>
      <c r="BS2027" s="64"/>
      <c r="BT2027" s="64"/>
      <c r="BU2027" s="64"/>
      <c r="BV2027" s="64"/>
      <c r="BW2027" s="64"/>
      <c r="BX2027" s="64"/>
      <c r="BY2027" s="64"/>
      <c r="BZ2027" s="64"/>
      <c r="CA2027" s="64"/>
      <c r="CB2027" s="64"/>
      <c r="CC2027" s="64"/>
      <c r="CD2027" s="64"/>
      <c r="CE2027" s="64"/>
      <c r="CF2027" s="64"/>
      <c r="CG2027" s="64"/>
      <c r="CH2027" s="64"/>
      <c r="CI2027" s="64"/>
      <c r="CJ2027" s="64"/>
      <c r="CK2027" s="64"/>
      <c r="CL2027" s="64"/>
      <c r="CM2027" s="64"/>
      <c r="CN2027" s="64"/>
      <c r="CO2027" s="64"/>
      <c r="CP2027" s="64"/>
      <c r="CQ2027" s="64"/>
      <c r="CR2027" s="64"/>
      <c r="CS2027" s="64"/>
      <c r="CT2027" s="64"/>
      <c r="CU2027" s="64"/>
      <c r="CV2027" s="64"/>
      <c r="CW2027" s="64"/>
      <c r="CX2027" s="64"/>
      <c r="CY2027" s="64"/>
      <c r="CZ2027" s="64"/>
      <c r="DA2027" s="64"/>
      <c r="DB2027" s="64"/>
      <c r="DC2027" s="64"/>
      <c r="DD2027" s="64"/>
      <c r="DE2027" s="64"/>
      <c r="DF2027" s="64"/>
      <c r="DG2027" s="64"/>
      <c r="DH2027" s="64"/>
      <c r="DI2027" s="64"/>
      <c r="DJ2027" s="64"/>
      <c r="DK2027" s="64"/>
      <c r="DL2027" s="64"/>
      <c r="DM2027" s="64"/>
      <c r="DN2027" s="64"/>
      <c r="DO2027" s="64"/>
      <c r="DP2027" s="64"/>
      <c r="DQ2027" s="64"/>
      <c r="DR2027" s="64"/>
      <c r="DS2027" s="64"/>
      <c r="DT2027" s="64"/>
      <c r="DU2027" s="64"/>
      <c r="DV2027" s="64"/>
      <c r="DW2027" s="64"/>
      <c r="DX2027" s="64"/>
      <c r="DY2027" s="64"/>
      <c r="DZ2027" s="64"/>
      <c r="EA2027" s="64"/>
      <c r="EB2027" s="64"/>
      <c r="EC2027" s="64"/>
      <c r="ED2027" s="64"/>
      <c r="EE2027" s="64"/>
      <c r="EF2027" s="64"/>
      <c r="EG2027" s="64"/>
      <c r="EH2027" s="64"/>
      <c r="EI2027" s="64"/>
      <c r="EJ2027" s="64"/>
      <c r="EK2027" s="64"/>
      <c r="EL2027" s="64"/>
      <c r="EM2027" s="64"/>
      <c r="EN2027" s="64"/>
      <c r="EO2027" s="64"/>
      <c r="EP2027" s="64"/>
      <c r="EQ2027" s="64"/>
      <c r="ER2027" s="64"/>
      <c r="ES2027" s="64"/>
      <c r="ET2027" s="64"/>
      <c r="EU2027" s="64"/>
      <c r="EV2027" s="64"/>
      <c r="EW2027" s="64"/>
      <c r="EX2027" s="64"/>
      <c r="EY2027" s="64"/>
      <c r="EZ2027" s="64"/>
      <c r="FA2027" s="64"/>
      <c r="FB2027" s="64"/>
      <c r="FC2027" s="64"/>
      <c r="FD2027" s="64"/>
      <c r="FE2027" s="64"/>
      <c r="FF2027" s="64"/>
      <c r="FG2027" s="64"/>
      <c r="FH2027" s="64"/>
      <c r="FI2027" s="64"/>
      <c r="FJ2027" s="64"/>
      <c r="FK2027" s="64"/>
      <c r="FL2027" s="64"/>
      <c r="FM2027" s="64"/>
      <c r="FN2027" s="64"/>
      <c r="FO2027" s="64"/>
      <c r="FP2027" s="64"/>
      <c r="FQ2027" s="64"/>
      <c r="FR2027" s="64"/>
      <c r="FS2027" s="64"/>
      <c r="FT2027" s="64"/>
    </row>
    <row r="2028" spans="1:176" ht="15" x14ac:dyDescent="0.25">
      <c r="A2028" s="20">
        <f t="shared" si="471"/>
        <v>45781</v>
      </c>
      <c r="B2028" s="22" t="str">
        <f t="shared" ca="1" si="462"/>
        <v>n.d</v>
      </c>
      <c r="C2028" s="22">
        <f t="shared" ca="1" si="472"/>
        <v>0.97614444</v>
      </c>
      <c r="D2028" s="23">
        <f ca="1">IF(A2028&lt;$B$1,VLOOKUP(A2028,[1]DI!$A$4:$B$15000,2,FALSE),0)</f>
        <v>0</v>
      </c>
      <c r="E2028" s="22">
        <f t="shared" ca="1" si="463"/>
        <v>0</v>
      </c>
      <c r="F2028" s="23">
        <f t="shared" si="464"/>
        <v>1.3</v>
      </c>
      <c r="G2028" s="24">
        <f t="shared" ca="1" si="465"/>
        <v>1</v>
      </c>
      <c r="H2028" s="22">
        <f ca="1">TRUNC(PRODUCT(G$10:G2027),15)</f>
        <v>1.81984651266759</v>
      </c>
      <c r="I2028" s="22">
        <f t="shared" ca="1" si="466"/>
        <v>1.5015535581434301</v>
      </c>
      <c r="J2028" s="22">
        <f t="shared" ca="1" si="467"/>
        <v>1.2119757600000001</v>
      </c>
      <c r="K2028" s="110">
        <f t="shared" ca="1" si="460"/>
        <v>0.37553247445182125</v>
      </c>
      <c r="L2028" s="115">
        <v>0</v>
      </c>
      <c r="M2028" s="67">
        <f>IF(L2028&gt;0,VLOOKUP(L2028,S$12:$AB$125,7),0)</f>
        <v>0</v>
      </c>
      <c r="N2028" s="2">
        <f t="shared" si="461"/>
        <v>0</v>
      </c>
      <c r="O2028" s="22">
        <f t="shared" ca="1" si="468"/>
        <v>0.37553247445182125</v>
      </c>
      <c r="P2028" s="25" t="str">
        <f t="shared" si="469"/>
        <v>A+J=</v>
      </c>
      <c r="Q2028" s="26">
        <f t="shared" si="470"/>
        <v>45306</v>
      </c>
      <c r="R2028" s="4"/>
      <c r="S2028" s="98"/>
      <c r="U2028" s="4"/>
      <c r="V2028" s="4"/>
      <c r="W2028" s="4"/>
      <c r="X2028" s="4"/>
      <c r="Y2028" s="4"/>
      <c r="Z2028" s="4"/>
      <c r="AA2028" s="4"/>
      <c r="AB2028" s="4"/>
      <c r="AC2028" s="4"/>
      <c r="AD2028" s="64"/>
      <c r="AE2028" s="64"/>
      <c r="AF2028" s="64"/>
      <c r="AG2028" s="64"/>
      <c r="AH2028" s="64"/>
      <c r="AI2028" s="64"/>
      <c r="AJ2028" s="64"/>
      <c r="AK2028" s="64"/>
      <c r="AL2028" s="64"/>
      <c r="AM2028" s="64"/>
      <c r="AN2028" s="64"/>
      <c r="AO2028" s="64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64"/>
      <c r="BB2028" s="64"/>
      <c r="BC2028" s="64"/>
      <c r="BD2028" s="64"/>
      <c r="BE2028" s="64"/>
      <c r="BF2028" s="64"/>
      <c r="BG2028" s="64"/>
      <c r="BH2028" s="64"/>
      <c r="BI2028" s="64"/>
      <c r="BJ2028" s="64"/>
      <c r="BK2028" s="64"/>
      <c r="BL2028" s="64"/>
      <c r="BM2028" s="64"/>
      <c r="BN2028" s="64"/>
      <c r="BO2028" s="64"/>
      <c r="BP2028" s="64"/>
      <c r="BQ2028" s="64"/>
      <c r="BR2028" s="64"/>
      <c r="BS2028" s="64"/>
      <c r="BT2028" s="64"/>
      <c r="BU2028" s="64"/>
      <c r="BV2028" s="64"/>
      <c r="BW2028" s="64"/>
      <c r="BX2028" s="64"/>
      <c r="BY2028" s="64"/>
      <c r="BZ2028" s="64"/>
      <c r="CA2028" s="64"/>
      <c r="CB2028" s="64"/>
      <c r="CC2028" s="64"/>
      <c r="CD2028" s="64"/>
      <c r="CE2028" s="64"/>
      <c r="CF2028" s="64"/>
      <c r="CG2028" s="64"/>
      <c r="CH2028" s="64"/>
      <c r="CI2028" s="64"/>
      <c r="CJ2028" s="64"/>
      <c r="CK2028" s="64"/>
      <c r="CL2028" s="64"/>
      <c r="CM2028" s="64"/>
      <c r="CN2028" s="64"/>
      <c r="CO2028" s="64"/>
      <c r="CP2028" s="64"/>
      <c r="CQ2028" s="64"/>
      <c r="CR2028" s="64"/>
      <c r="CS2028" s="64"/>
      <c r="CT2028" s="64"/>
      <c r="CU2028" s="64"/>
      <c r="CV2028" s="64"/>
      <c r="CW2028" s="64"/>
      <c r="CX2028" s="64"/>
      <c r="CY2028" s="64"/>
      <c r="CZ2028" s="64"/>
      <c r="DA2028" s="64"/>
      <c r="DB2028" s="64"/>
      <c r="DC2028" s="64"/>
      <c r="DD2028" s="64"/>
      <c r="DE2028" s="64"/>
      <c r="DF2028" s="64"/>
      <c r="DG2028" s="64"/>
      <c r="DH2028" s="64"/>
      <c r="DI2028" s="64"/>
      <c r="DJ2028" s="64"/>
      <c r="DK2028" s="64"/>
      <c r="DL2028" s="64"/>
      <c r="DM2028" s="64"/>
      <c r="DN2028" s="64"/>
      <c r="DO2028" s="64"/>
      <c r="DP2028" s="64"/>
      <c r="DQ2028" s="64"/>
      <c r="DR2028" s="64"/>
      <c r="DS2028" s="64"/>
      <c r="DT2028" s="64"/>
      <c r="DU2028" s="64"/>
      <c r="DV2028" s="64"/>
      <c r="DW2028" s="64"/>
      <c r="DX2028" s="64"/>
      <c r="DY2028" s="64"/>
      <c r="DZ2028" s="64"/>
      <c r="EA2028" s="64"/>
      <c r="EB2028" s="64"/>
      <c r="EC2028" s="64"/>
      <c r="ED2028" s="64"/>
      <c r="EE2028" s="64"/>
      <c r="EF2028" s="64"/>
      <c r="EG2028" s="64"/>
      <c r="EH2028" s="64"/>
      <c r="EI2028" s="64"/>
      <c r="EJ2028" s="64"/>
      <c r="EK2028" s="64"/>
      <c r="EL2028" s="64"/>
      <c r="EM2028" s="64"/>
      <c r="EN2028" s="64"/>
      <c r="EO2028" s="64"/>
      <c r="EP2028" s="64"/>
      <c r="EQ2028" s="64"/>
      <c r="ER2028" s="64"/>
      <c r="ES2028" s="64"/>
      <c r="ET2028" s="64"/>
      <c r="EU2028" s="64"/>
      <c r="EV2028" s="64"/>
      <c r="EW2028" s="64"/>
      <c r="EX2028" s="64"/>
      <c r="EY2028" s="64"/>
      <c r="EZ2028" s="64"/>
      <c r="FA2028" s="64"/>
      <c r="FB2028" s="64"/>
      <c r="FC2028" s="64"/>
      <c r="FD2028" s="64"/>
      <c r="FE2028" s="64"/>
      <c r="FF2028" s="64"/>
      <c r="FG2028" s="64"/>
      <c r="FH2028" s="64"/>
      <c r="FI2028" s="64"/>
      <c r="FJ2028" s="64"/>
      <c r="FK2028" s="64"/>
      <c r="FL2028" s="64"/>
      <c r="FM2028" s="64"/>
      <c r="FN2028" s="64"/>
      <c r="FO2028" s="64"/>
      <c r="FP2028" s="64"/>
      <c r="FQ2028" s="64"/>
      <c r="FR2028" s="64"/>
      <c r="FS2028" s="64"/>
      <c r="FT2028" s="64"/>
    </row>
    <row r="2029" spans="1:176" ht="15" x14ac:dyDescent="0.25">
      <c r="A2029" s="20">
        <f t="shared" si="471"/>
        <v>45782</v>
      </c>
      <c r="B2029" s="22" t="str">
        <f t="shared" ca="1" si="462"/>
        <v>n.d</v>
      </c>
      <c r="C2029" s="22">
        <f t="shared" ca="1" si="472"/>
        <v>0.97614444</v>
      </c>
      <c r="D2029" s="23">
        <f ca="1">IF(A2029&lt;$B$1,VLOOKUP(A2029,[1]DI!$A$4:$B$15000,2,FALSE),0)</f>
        <v>0</v>
      </c>
      <c r="E2029" s="22">
        <f t="shared" ca="1" si="463"/>
        <v>0</v>
      </c>
      <c r="F2029" s="23">
        <f t="shared" si="464"/>
        <v>1.3</v>
      </c>
      <c r="G2029" s="24">
        <f t="shared" ca="1" si="465"/>
        <v>1</v>
      </c>
      <c r="H2029" s="22">
        <f ca="1">TRUNC(PRODUCT(G$10:G2028),15)</f>
        <v>1.81984651266759</v>
      </c>
      <c r="I2029" s="22">
        <f t="shared" ca="1" si="466"/>
        <v>1.5015535581434301</v>
      </c>
      <c r="J2029" s="22">
        <f t="shared" ca="1" si="467"/>
        <v>1.2119757600000001</v>
      </c>
      <c r="K2029" s="110">
        <f t="shared" ca="1" si="460"/>
        <v>0.37553247445182125</v>
      </c>
      <c r="L2029" s="115">
        <v>0</v>
      </c>
      <c r="M2029" s="67">
        <f>IF(L2029&gt;0,VLOOKUP(L2029,S$12:$AB$125,7),0)</f>
        <v>0</v>
      </c>
      <c r="N2029" s="2">
        <f t="shared" si="461"/>
        <v>0</v>
      </c>
      <c r="O2029" s="22">
        <f t="shared" ca="1" si="468"/>
        <v>0.37553247445182125</v>
      </c>
      <c r="P2029" s="25" t="str">
        <f t="shared" si="469"/>
        <v>A+J=</v>
      </c>
      <c r="Q2029" s="26">
        <f t="shared" si="470"/>
        <v>45306</v>
      </c>
      <c r="R2029" s="4"/>
      <c r="S2029" s="98"/>
      <c r="U2029" s="4"/>
      <c r="V2029" s="4"/>
      <c r="W2029" s="4"/>
      <c r="X2029" s="4"/>
      <c r="Y2029" s="4"/>
      <c r="Z2029" s="4"/>
      <c r="AA2029" s="4"/>
      <c r="AB2029" s="4"/>
      <c r="AC2029" s="4"/>
      <c r="AD2029" s="64"/>
      <c r="AE2029" s="64"/>
      <c r="AF2029" s="64"/>
      <c r="AG2029" s="64"/>
      <c r="AH2029" s="64"/>
      <c r="AI2029" s="64"/>
      <c r="AJ2029" s="64"/>
      <c r="AK2029" s="64"/>
      <c r="AL2029" s="64"/>
      <c r="AM2029" s="64"/>
      <c r="AN2029" s="64"/>
      <c r="AO2029" s="64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64"/>
      <c r="BB2029" s="64"/>
      <c r="BC2029" s="64"/>
      <c r="BD2029" s="64"/>
      <c r="BE2029" s="64"/>
      <c r="BF2029" s="64"/>
      <c r="BG2029" s="64"/>
      <c r="BH2029" s="64"/>
      <c r="BI2029" s="64"/>
      <c r="BJ2029" s="64"/>
      <c r="BK2029" s="64"/>
      <c r="BL2029" s="64"/>
      <c r="BM2029" s="64"/>
      <c r="BN2029" s="64"/>
      <c r="BO2029" s="64"/>
      <c r="BP2029" s="64"/>
      <c r="BQ2029" s="64"/>
      <c r="BR2029" s="64"/>
      <c r="BS2029" s="64"/>
      <c r="BT2029" s="64"/>
      <c r="BU2029" s="64"/>
      <c r="BV2029" s="64"/>
      <c r="BW2029" s="64"/>
      <c r="BX2029" s="64"/>
      <c r="BY2029" s="64"/>
      <c r="BZ2029" s="64"/>
      <c r="CA2029" s="64"/>
      <c r="CB2029" s="64"/>
      <c r="CC2029" s="64"/>
      <c r="CD2029" s="64"/>
      <c r="CE2029" s="64"/>
      <c r="CF2029" s="64"/>
      <c r="CG2029" s="64"/>
      <c r="CH2029" s="64"/>
      <c r="CI2029" s="64"/>
      <c r="CJ2029" s="64"/>
      <c r="CK2029" s="64"/>
      <c r="CL2029" s="64"/>
      <c r="CM2029" s="64"/>
      <c r="CN2029" s="64"/>
      <c r="CO2029" s="64"/>
      <c r="CP2029" s="64"/>
      <c r="CQ2029" s="64"/>
      <c r="CR2029" s="64"/>
      <c r="CS2029" s="64"/>
      <c r="CT2029" s="64"/>
      <c r="CU2029" s="64"/>
      <c r="CV2029" s="64"/>
      <c r="CW2029" s="64"/>
      <c r="CX2029" s="64"/>
      <c r="CY2029" s="64"/>
      <c r="CZ2029" s="64"/>
      <c r="DA2029" s="64"/>
      <c r="DB2029" s="64"/>
      <c r="DC2029" s="64"/>
      <c r="DD2029" s="64"/>
      <c r="DE2029" s="64"/>
      <c r="DF2029" s="64"/>
      <c r="DG2029" s="64"/>
      <c r="DH2029" s="64"/>
      <c r="DI2029" s="64"/>
      <c r="DJ2029" s="64"/>
      <c r="DK2029" s="64"/>
      <c r="DL2029" s="64"/>
      <c r="DM2029" s="64"/>
      <c r="DN2029" s="64"/>
      <c r="DO2029" s="64"/>
      <c r="DP2029" s="64"/>
      <c r="DQ2029" s="64"/>
      <c r="DR2029" s="64"/>
      <c r="DS2029" s="64"/>
      <c r="DT2029" s="64"/>
      <c r="DU2029" s="64"/>
      <c r="DV2029" s="64"/>
      <c r="DW2029" s="64"/>
      <c r="DX2029" s="64"/>
      <c r="DY2029" s="64"/>
      <c r="DZ2029" s="64"/>
      <c r="EA2029" s="64"/>
      <c r="EB2029" s="64"/>
      <c r="EC2029" s="64"/>
      <c r="ED2029" s="64"/>
      <c r="EE2029" s="64"/>
      <c r="EF2029" s="64"/>
      <c r="EG2029" s="64"/>
      <c r="EH2029" s="64"/>
      <c r="EI2029" s="64"/>
      <c r="EJ2029" s="64"/>
      <c r="EK2029" s="64"/>
      <c r="EL2029" s="64"/>
      <c r="EM2029" s="64"/>
      <c r="EN2029" s="64"/>
      <c r="EO2029" s="64"/>
      <c r="EP2029" s="64"/>
      <c r="EQ2029" s="64"/>
      <c r="ER2029" s="64"/>
      <c r="ES2029" s="64"/>
      <c r="ET2029" s="64"/>
      <c r="EU2029" s="64"/>
      <c r="EV2029" s="64"/>
      <c r="EW2029" s="64"/>
      <c r="EX2029" s="64"/>
      <c r="EY2029" s="64"/>
      <c r="EZ2029" s="64"/>
      <c r="FA2029" s="64"/>
      <c r="FB2029" s="64"/>
      <c r="FC2029" s="64"/>
      <c r="FD2029" s="64"/>
      <c r="FE2029" s="64"/>
      <c r="FF2029" s="64"/>
      <c r="FG2029" s="64"/>
      <c r="FH2029" s="64"/>
      <c r="FI2029" s="64"/>
      <c r="FJ2029" s="64"/>
      <c r="FK2029" s="64"/>
      <c r="FL2029" s="64"/>
      <c r="FM2029" s="64"/>
      <c r="FN2029" s="64"/>
      <c r="FO2029" s="64"/>
      <c r="FP2029" s="64"/>
      <c r="FQ2029" s="64"/>
      <c r="FR2029" s="64"/>
      <c r="FS2029" s="64"/>
      <c r="FT2029" s="64"/>
    </row>
    <row r="2030" spans="1:176" ht="15" x14ac:dyDescent="0.25">
      <c r="A2030" s="20">
        <f t="shared" si="471"/>
        <v>45783</v>
      </c>
      <c r="B2030" s="22" t="str">
        <f t="shared" ca="1" si="462"/>
        <v>n.d</v>
      </c>
      <c r="C2030" s="22">
        <f t="shared" ca="1" si="472"/>
        <v>0.97614444</v>
      </c>
      <c r="D2030" s="23">
        <f ca="1">IF(A2030&lt;$B$1,VLOOKUP(A2030,[1]DI!$A$4:$B$15000,2,FALSE),0)</f>
        <v>0</v>
      </c>
      <c r="E2030" s="22">
        <f t="shared" ca="1" si="463"/>
        <v>0</v>
      </c>
      <c r="F2030" s="23">
        <f t="shared" si="464"/>
        <v>1.3</v>
      </c>
      <c r="G2030" s="24">
        <f t="shared" ca="1" si="465"/>
        <v>1</v>
      </c>
      <c r="H2030" s="22">
        <f ca="1">TRUNC(PRODUCT(G$10:G2029),15)</f>
        <v>1.81984651266759</v>
      </c>
      <c r="I2030" s="22">
        <f t="shared" ca="1" si="466"/>
        <v>1.5015535581434301</v>
      </c>
      <c r="J2030" s="22">
        <f t="shared" ca="1" si="467"/>
        <v>1.2119757600000001</v>
      </c>
      <c r="K2030" s="110">
        <f t="shared" ca="1" si="460"/>
        <v>0.37553247445182125</v>
      </c>
      <c r="L2030" s="115">
        <v>0</v>
      </c>
      <c r="M2030" s="67">
        <f>IF(L2030&gt;0,VLOOKUP(L2030,S$12:$AB$125,7),0)</f>
        <v>0</v>
      </c>
      <c r="N2030" s="2">
        <f t="shared" si="461"/>
        <v>0</v>
      </c>
      <c r="O2030" s="22">
        <f t="shared" ca="1" si="468"/>
        <v>0.37553247445182125</v>
      </c>
      <c r="P2030" s="25" t="str">
        <f t="shared" si="469"/>
        <v>A+J=</v>
      </c>
      <c r="Q2030" s="26">
        <f t="shared" si="470"/>
        <v>45306</v>
      </c>
      <c r="R2030" s="4"/>
      <c r="S2030" s="98"/>
      <c r="U2030" s="4"/>
      <c r="V2030" s="4"/>
      <c r="W2030" s="4"/>
      <c r="X2030" s="4"/>
      <c r="Y2030" s="4"/>
      <c r="Z2030" s="4"/>
      <c r="AA2030" s="4"/>
      <c r="AB2030" s="4"/>
      <c r="AC2030" s="4"/>
      <c r="AD2030" s="64"/>
      <c r="AE2030" s="64"/>
      <c r="AF2030" s="64"/>
      <c r="AG2030" s="64"/>
      <c r="AH2030" s="64"/>
      <c r="AI2030" s="64"/>
      <c r="AJ2030" s="64"/>
      <c r="AK2030" s="64"/>
      <c r="AL2030" s="64"/>
      <c r="AM2030" s="64"/>
      <c r="AN2030" s="64"/>
      <c r="AO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64"/>
      <c r="BB2030" s="64"/>
      <c r="BC2030" s="64"/>
      <c r="BD2030" s="64"/>
      <c r="BE2030" s="64"/>
      <c r="BF2030" s="64"/>
      <c r="BG2030" s="64"/>
      <c r="BH2030" s="64"/>
      <c r="BI2030" s="64"/>
      <c r="BJ2030" s="64"/>
      <c r="BK2030" s="64"/>
      <c r="BL2030" s="64"/>
      <c r="BM2030" s="64"/>
      <c r="BN2030" s="64"/>
      <c r="BO2030" s="64"/>
      <c r="BP2030" s="64"/>
      <c r="BQ2030" s="64"/>
      <c r="BR2030" s="64"/>
      <c r="BS2030" s="64"/>
      <c r="BT2030" s="64"/>
      <c r="BU2030" s="64"/>
      <c r="BV2030" s="64"/>
      <c r="BW2030" s="64"/>
      <c r="BX2030" s="64"/>
      <c r="BY2030" s="64"/>
      <c r="BZ2030" s="64"/>
      <c r="CA2030" s="64"/>
      <c r="CB2030" s="64"/>
      <c r="CC2030" s="64"/>
      <c r="CD2030" s="64"/>
      <c r="CE2030" s="64"/>
      <c r="CF2030" s="64"/>
      <c r="CG2030" s="64"/>
      <c r="CH2030" s="64"/>
      <c r="CI2030" s="64"/>
      <c r="CJ2030" s="64"/>
      <c r="CK2030" s="64"/>
      <c r="CL2030" s="64"/>
      <c r="CM2030" s="64"/>
      <c r="CN2030" s="64"/>
      <c r="CO2030" s="64"/>
      <c r="CP2030" s="64"/>
      <c r="CQ2030" s="64"/>
      <c r="CR2030" s="64"/>
      <c r="CS2030" s="64"/>
      <c r="CT2030" s="64"/>
      <c r="CU2030" s="64"/>
      <c r="CV2030" s="64"/>
      <c r="CW2030" s="64"/>
      <c r="CX2030" s="64"/>
      <c r="CY2030" s="64"/>
      <c r="CZ2030" s="64"/>
      <c r="DA2030" s="64"/>
      <c r="DB2030" s="64"/>
      <c r="DC2030" s="64"/>
      <c r="DD2030" s="64"/>
      <c r="DE2030" s="64"/>
      <c r="DF2030" s="64"/>
      <c r="DG2030" s="64"/>
      <c r="DH2030" s="64"/>
      <c r="DI2030" s="64"/>
      <c r="DJ2030" s="64"/>
      <c r="DK2030" s="64"/>
      <c r="DL2030" s="64"/>
      <c r="DM2030" s="64"/>
      <c r="DN2030" s="64"/>
      <c r="DO2030" s="64"/>
      <c r="DP2030" s="64"/>
      <c r="DQ2030" s="64"/>
      <c r="DR2030" s="64"/>
      <c r="DS2030" s="64"/>
      <c r="DT2030" s="64"/>
      <c r="DU2030" s="64"/>
      <c r="DV2030" s="64"/>
      <c r="DW2030" s="64"/>
      <c r="DX2030" s="64"/>
      <c r="DY2030" s="64"/>
      <c r="DZ2030" s="64"/>
      <c r="EA2030" s="64"/>
      <c r="EB2030" s="64"/>
      <c r="EC2030" s="64"/>
      <c r="ED2030" s="64"/>
      <c r="EE2030" s="64"/>
      <c r="EF2030" s="64"/>
      <c r="EG2030" s="64"/>
      <c r="EH2030" s="64"/>
      <c r="EI2030" s="64"/>
      <c r="EJ2030" s="64"/>
      <c r="EK2030" s="64"/>
      <c r="EL2030" s="64"/>
      <c r="EM2030" s="64"/>
      <c r="EN2030" s="64"/>
      <c r="EO2030" s="64"/>
      <c r="EP2030" s="64"/>
      <c r="EQ2030" s="64"/>
      <c r="ER2030" s="64"/>
      <c r="ES2030" s="64"/>
      <c r="ET2030" s="64"/>
      <c r="EU2030" s="64"/>
      <c r="EV2030" s="64"/>
      <c r="EW2030" s="64"/>
      <c r="EX2030" s="64"/>
      <c r="EY2030" s="64"/>
      <c r="EZ2030" s="64"/>
      <c r="FA2030" s="64"/>
      <c r="FB2030" s="64"/>
      <c r="FC2030" s="64"/>
      <c r="FD2030" s="64"/>
      <c r="FE2030" s="64"/>
      <c r="FF2030" s="64"/>
      <c r="FG2030" s="64"/>
      <c r="FH2030" s="64"/>
      <c r="FI2030" s="64"/>
      <c r="FJ2030" s="64"/>
      <c r="FK2030" s="64"/>
      <c r="FL2030" s="64"/>
      <c r="FM2030" s="64"/>
      <c r="FN2030" s="64"/>
      <c r="FO2030" s="64"/>
      <c r="FP2030" s="64"/>
      <c r="FQ2030" s="64"/>
      <c r="FR2030" s="64"/>
      <c r="FS2030" s="64"/>
      <c r="FT2030" s="64"/>
    </row>
    <row r="2031" spans="1:176" ht="15" x14ac:dyDescent="0.25">
      <c r="A2031" s="20">
        <f t="shared" si="471"/>
        <v>45784</v>
      </c>
      <c r="B2031" s="22" t="str">
        <f t="shared" ca="1" si="462"/>
        <v>n.d</v>
      </c>
      <c r="C2031" s="22">
        <f t="shared" ca="1" si="472"/>
        <v>0.97614444</v>
      </c>
      <c r="D2031" s="23">
        <f ca="1">IF(A2031&lt;$B$1,VLOOKUP(A2031,[1]DI!$A$4:$B$15000,2,FALSE),0)</f>
        <v>0</v>
      </c>
      <c r="E2031" s="22">
        <f t="shared" ca="1" si="463"/>
        <v>0</v>
      </c>
      <c r="F2031" s="23">
        <f t="shared" si="464"/>
        <v>1.3</v>
      </c>
      <c r="G2031" s="24">
        <f t="shared" ca="1" si="465"/>
        <v>1</v>
      </c>
      <c r="H2031" s="22">
        <f ca="1">TRUNC(PRODUCT(G$10:G2030),15)</f>
        <v>1.81984651266759</v>
      </c>
      <c r="I2031" s="22">
        <f t="shared" ca="1" si="466"/>
        <v>1.5015535581434301</v>
      </c>
      <c r="J2031" s="22">
        <f t="shared" ca="1" si="467"/>
        <v>1.2119757600000001</v>
      </c>
      <c r="K2031" s="110">
        <f t="shared" ca="1" si="460"/>
        <v>0.37553247445182125</v>
      </c>
      <c r="L2031" s="115">
        <v>0</v>
      </c>
      <c r="M2031" s="67">
        <f>IF(L2031&gt;0,VLOOKUP(L2031,S$12:$AB$125,7),0)</f>
        <v>0</v>
      </c>
      <c r="N2031" s="2">
        <f t="shared" si="461"/>
        <v>0</v>
      </c>
      <c r="O2031" s="22">
        <f t="shared" ca="1" si="468"/>
        <v>0.37553247445182125</v>
      </c>
      <c r="P2031" s="25" t="str">
        <f t="shared" si="469"/>
        <v>A+J=</v>
      </c>
      <c r="Q2031" s="26">
        <f t="shared" si="470"/>
        <v>45306</v>
      </c>
      <c r="R2031" s="4"/>
      <c r="S2031" s="98"/>
      <c r="U2031" s="4"/>
      <c r="V2031" s="4"/>
      <c r="W2031" s="4"/>
      <c r="X2031" s="4"/>
      <c r="Y2031" s="4"/>
      <c r="Z2031" s="4"/>
      <c r="AA2031" s="4"/>
      <c r="AB2031" s="4"/>
      <c r="AC2031" s="4"/>
      <c r="AD2031" s="64"/>
      <c r="AE2031" s="64"/>
      <c r="AF2031" s="64"/>
      <c r="AG2031" s="64"/>
      <c r="AH2031" s="64"/>
      <c r="AI2031" s="64"/>
      <c r="AJ2031" s="64"/>
      <c r="AK2031" s="64"/>
      <c r="AL2031" s="64"/>
      <c r="AM2031" s="64"/>
      <c r="AN2031" s="64"/>
      <c r="AO2031" s="64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64"/>
      <c r="BB2031" s="64"/>
      <c r="BC2031" s="64"/>
      <c r="BD2031" s="64"/>
      <c r="BE2031" s="64"/>
      <c r="BF2031" s="64"/>
      <c r="BG2031" s="64"/>
      <c r="BH2031" s="64"/>
      <c r="BI2031" s="64"/>
      <c r="BJ2031" s="64"/>
      <c r="BK2031" s="64"/>
      <c r="BL2031" s="64"/>
      <c r="BM2031" s="64"/>
      <c r="BN2031" s="64"/>
      <c r="BO2031" s="64"/>
      <c r="BP2031" s="64"/>
      <c r="BQ2031" s="64"/>
      <c r="BR2031" s="64"/>
      <c r="BS2031" s="64"/>
      <c r="BT2031" s="64"/>
      <c r="BU2031" s="64"/>
      <c r="BV2031" s="64"/>
      <c r="BW2031" s="64"/>
      <c r="BX2031" s="64"/>
      <c r="BY2031" s="64"/>
      <c r="BZ2031" s="64"/>
      <c r="CA2031" s="64"/>
      <c r="CB2031" s="64"/>
      <c r="CC2031" s="64"/>
      <c r="CD2031" s="64"/>
      <c r="CE2031" s="64"/>
      <c r="CF2031" s="64"/>
      <c r="CG2031" s="64"/>
      <c r="CH2031" s="64"/>
      <c r="CI2031" s="64"/>
      <c r="CJ2031" s="64"/>
      <c r="CK2031" s="64"/>
      <c r="CL2031" s="64"/>
      <c r="CM2031" s="64"/>
      <c r="CN2031" s="64"/>
      <c r="CO2031" s="64"/>
      <c r="CP2031" s="64"/>
      <c r="CQ2031" s="64"/>
      <c r="CR2031" s="64"/>
      <c r="CS2031" s="64"/>
      <c r="CT2031" s="64"/>
      <c r="CU2031" s="64"/>
      <c r="CV2031" s="64"/>
      <c r="CW2031" s="64"/>
      <c r="CX2031" s="64"/>
      <c r="CY2031" s="64"/>
      <c r="CZ2031" s="64"/>
      <c r="DA2031" s="64"/>
      <c r="DB2031" s="64"/>
      <c r="DC2031" s="64"/>
      <c r="DD2031" s="64"/>
      <c r="DE2031" s="64"/>
      <c r="DF2031" s="64"/>
      <c r="DG2031" s="64"/>
      <c r="DH2031" s="64"/>
      <c r="DI2031" s="64"/>
      <c r="DJ2031" s="64"/>
      <c r="DK2031" s="64"/>
      <c r="DL2031" s="64"/>
      <c r="DM2031" s="64"/>
      <c r="DN2031" s="64"/>
      <c r="DO2031" s="64"/>
      <c r="DP2031" s="64"/>
      <c r="DQ2031" s="64"/>
      <c r="DR2031" s="64"/>
      <c r="DS2031" s="64"/>
      <c r="DT2031" s="64"/>
      <c r="DU2031" s="64"/>
      <c r="DV2031" s="64"/>
      <c r="DW2031" s="64"/>
      <c r="DX2031" s="64"/>
      <c r="DY2031" s="64"/>
      <c r="DZ2031" s="64"/>
      <c r="EA2031" s="64"/>
      <c r="EB2031" s="64"/>
      <c r="EC2031" s="64"/>
      <c r="ED2031" s="64"/>
      <c r="EE2031" s="64"/>
      <c r="EF2031" s="64"/>
      <c r="EG2031" s="64"/>
      <c r="EH2031" s="64"/>
      <c r="EI2031" s="64"/>
      <c r="EJ2031" s="64"/>
      <c r="EK2031" s="64"/>
      <c r="EL2031" s="64"/>
      <c r="EM2031" s="64"/>
      <c r="EN2031" s="64"/>
      <c r="EO2031" s="64"/>
      <c r="EP2031" s="64"/>
      <c r="EQ2031" s="64"/>
      <c r="ER2031" s="64"/>
      <c r="ES2031" s="64"/>
      <c r="ET2031" s="64"/>
      <c r="EU2031" s="64"/>
      <c r="EV2031" s="64"/>
      <c r="EW2031" s="64"/>
      <c r="EX2031" s="64"/>
      <c r="EY2031" s="64"/>
      <c r="EZ2031" s="64"/>
      <c r="FA2031" s="64"/>
      <c r="FB2031" s="64"/>
      <c r="FC2031" s="64"/>
      <c r="FD2031" s="64"/>
      <c r="FE2031" s="64"/>
      <c r="FF2031" s="64"/>
      <c r="FG2031" s="64"/>
      <c r="FH2031" s="64"/>
      <c r="FI2031" s="64"/>
      <c r="FJ2031" s="64"/>
      <c r="FK2031" s="64"/>
      <c r="FL2031" s="64"/>
      <c r="FM2031" s="64"/>
      <c r="FN2031" s="64"/>
      <c r="FO2031" s="64"/>
      <c r="FP2031" s="64"/>
      <c r="FQ2031" s="64"/>
      <c r="FR2031" s="64"/>
      <c r="FS2031" s="64"/>
      <c r="FT2031" s="64"/>
    </row>
    <row r="2032" spans="1:176" ht="15" x14ac:dyDescent="0.25">
      <c r="A2032" s="20">
        <f t="shared" si="471"/>
        <v>45785</v>
      </c>
      <c r="B2032" s="22" t="str">
        <f t="shared" ca="1" si="462"/>
        <v>n.d</v>
      </c>
      <c r="C2032" s="22">
        <f t="shared" ca="1" si="472"/>
        <v>0.97614444</v>
      </c>
      <c r="D2032" s="23">
        <f ca="1">IF(A2032&lt;$B$1,VLOOKUP(A2032,[1]DI!$A$4:$B$15000,2,FALSE),0)</f>
        <v>0</v>
      </c>
      <c r="E2032" s="22">
        <f t="shared" ca="1" si="463"/>
        <v>0</v>
      </c>
      <c r="F2032" s="23">
        <f t="shared" si="464"/>
        <v>1.3</v>
      </c>
      <c r="G2032" s="24">
        <f t="shared" ca="1" si="465"/>
        <v>1</v>
      </c>
      <c r="H2032" s="22">
        <f ca="1">TRUNC(PRODUCT(G$10:G2031),15)</f>
        <v>1.81984651266759</v>
      </c>
      <c r="I2032" s="22">
        <f t="shared" ca="1" si="466"/>
        <v>1.5015535581434301</v>
      </c>
      <c r="J2032" s="22">
        <f t="shared" ca="1" si="467"/>
        <v>1.2119757600000001</v>
      </c>
      <c r="K2032" s="110">
        <f t="shared" ref="K2032:K2095" ca="1" si="473">TRUNC((C2032*(J2032-1)),8)+(-R$1531*J2032)</f>
        <v>0.37553247445182125</v>
      </c>
      <c r="L2032" s="115">
        <v>0</v>
      </c>
      <c r="M2032" s="67">
        <f>IF(L2032&gt;0,VLOOKUP(L2032,S$12:$AB$125,7),0)</f>
        <v>0</v>
      </c>
      <c r="N2032" s="2">
        <f t="shared" si="461"/>
        <v>0</v>
      </c>
      <c r="O2032" s="22">
        <f t="shared" ca="1" si="468"/>
        <v>0.37553247445182125</v>
      </c>
      <c r="P2032" s="25" t="str">
        <f t="shared" si="469"/>
        <v>A+J=</v>
      </c>
      <c r="Q2032" s="26">
        <f t="shared" si="470"/>
        <v>45306</v>
      </c>
      <c r="R2032" s="4"/>
      <c r="S2032" s="98"/>
      <c r="U2032" s="4"/>
      <c r="V2032" s="4"/>
      <c r="W2032" s="4"/>
      <c r="X2032" s="4"/>
      <c r="Y2032" s="4"/>
      <c r="Z2032" s="4"/>
      <c r="AA2032" s="4"/>
      <c r="AB2032" s="4"/>
      <c r="AC2032" s="4"/>
      <c r="AD2032" s="64"/>
      <c r="AE2032" s="64"/>
      <c r="AF2032" s="64"/>
      <c r="AG2032" s="64"/>
      <c r="AH2032" s="64"/>
      <c r="AI2032" s="64"/>
      <c r="AJ2032" s="64"/>
      <c r="AK2032" s="64"/>
      <c r="AL2032" s="64"/>
      <c r="AM2032" s="64"/>
      <c r="AN2032" s="64"/>
      <c r="AO2032" s="64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64"/>
      <c r="BB2032" s="64"/>
      <c r="BC2032" s="64"/>
      <c r="BD2032" s="64"/>
      <c r="BE2032" s="64"/>
      <c r="BF2032" s="64"/>
      <c r="BG2032" s="64"/>
      <c r="BH2032" s="64"/>
      <c r="BI2032" s="64"/>
      <c r="BJ2032" s="64"/>
      <c r="BK2032" s="64"/>
      <c r="BL2032" s="64"/>
      <c r="BM2032" s="64"/>
      <c r="BN2032" s="64"/>
      <c r="BO2032" s="64"/>
      <c r="BP2032" s="64"/>
      <c r="BQ2032" s="64"/>
      <c r="BR2032" s="64"/>
      <c r="BS2032" s="64"/>
      <c r="BT2032" s="64"/>
      <c r="BU2032" s="64"/>
      <c r="BV2032" s="64"/>
      <c r="BW2032" s="64"/>
      <c r="BX2032" s="64"/>
      <c r="BY2032" s="64"/>
      <c r="BZ2032" s="64"/>
      <c r="CA2032" s="64"/>
      <c r="CB2032" s="64"/>
      <c r="CC2032" s="64"/>
      <c r="CD2032" s="64"/>
      <c r="CE2032" s="64"/>
      <c r="CF2032" s="64"/>
      <c r="CG2032" s="64"/>
      <c r="CH2032" s="64"/>
      <c r="CI2032" s="64"/>
      <c r="CJ2032" s="64"/>
      <c r="CK2032" s="64"/>
      <c r="CL2032" s="64"/>
      <c r="CM2032" s="64"/>
      <c r="CN2032" s="64"/>
      <c r="CO2032" s="64"/>
      <c r="CP2032" s="64"/>
      <c r="CQ2032" s="64"/>
      <c r="CR2032" s="64"/>
      <c r="CS2032" s="64"/>
      <c r="CT2032" s="64"/>
      <c r="CU2032" s="64"/>
      <c r="CV2032" s="64"/>
      <c r="CW2032" s="64"/>
      <c r="CX2032" s="64"/>
      <c r="CY2032" s="64"/>
      <c r="CZ2032" s="64"/>
      <c r="DA2032" s="64"/>
      <c r="DB2032" s="64"/>
      <c r="DC2032" s="64"/>
      <c r="DD2032" s="64"/>
      <c r="DE2032" s="64"/>
      <c r="DF2032" s="64"/>
      <c r="DG2032" s="64"/>
      <c r="DH2032" s="64"/>
      <c r="DI2032" s="64"/>
      <c r="DJ2032" s="64"/>
      <c r="DK2032" s="64"/>
      <c r="DL2032" s="64"/>
      <c r="DM2032" s="64"/>
      <c r="DN2032" s="64"/>
      <c r="DO2032" s="64"/>
      <c r="DP2032" s="64"/>
      <c r="DQ2032" s="64"/>
      <c r="DR2032" s="64"/>
      <c r="DS2032" s="64"/>
      <c r="DT2032" s="64"/>
      <c r="DU2032" s="64"/>
      <c r="DV2032" s="64"/>
      <c r="DW2032" s="64"/>
      <c r="DX2032" s="64"/>
      <c r="DY2032" s="64"/>
      <c r="DZ2032" s="64"/>
      <c r="EA2032" s="64"/>
      <c r="EB2032" s="64"/>
      <c r="EC2032" s="64"/>
      <c r="ED2032" s="64"/>
      <c r="EE2032" s="64"/>
      <c r="EF2032" s="64"/>
      <c r="EG2032" s="64"/>
      <c r="EH2032" s="64"/>
      <c r="EI2032" s="64"/>
      <c r="EJ2032" s="64"/>
      <c r="EK2032" s="64"/>
      <c r="EL2032" s="64"/>
      <c r="EM2032" s="64"/>
      <c r="EN2032" s="64"/>
      <c r="EO2032" s="64"/>
      <c r="EP2032" s="64"/>
      <c r="EQ2032" s="64"/>
      <c r="ER2032" s="64"/>
      <c r="ES2032" s="64"/>
      <c r="ET2032" s="64"/>
      <c r="EU2032" s="64"/>
      <c r="EV2032" s="64"/>
      <c r="EW2032" s="64"/>
      <c r="EX2032" s="64"/>
      <c r="EY2032" s="64"/>
      <c r="EZ2032" s="64"/>
      <c r="FA2032" s="64"/>
      <c r="FB2032" s="64"/>
      <c r="FC2032" s="64"/>
      <c r="FD2032" s="64"/>
      <c r="FE2032" s="64"/>
      <c r="FF2032" s="64"/>
      <c r="FG2032" s="64"/>
      <c r="FH2032" s="64"/>
      <c r="FI2032" s="64"/>
      <c r="FJ2032" s="64"/>
      <c r="FK2032" s="64"/>
      <c r="FL2032" s="64"/>
      <c r="FM2032" s="64"/>
      <c r="FN2032" s="64"/>
      <c r="FO2032" s="64"/>
      <c r="FP2032" s="64"/>
      <c r="FQ2032" s="64"/>
      <c r="FR2032" s="64"/>
      <c r="FS2032" s="64"/>
      <c r="FT2032" s="64"/>
    </row>
    <row r="2033" spans="1:176" ht="15" x14ac:dyDescent="0.25">
      <c r="A2033" s="20">
        <f t="shared" si="471"/>
        <v>45786</v>
      </c>
      <c r="B2033" s="22" t="str">
        <f t="shared" ca="1" si="462"/>
        <v>n.d</v>
      </c>
      <c r="C2033" s="22">
        <f t="shared" ca="1" si="472"/>
        <v>0.97614444</v>
      </c>
      <c r="D2033" s="23">
        <f ca="1">IF(A2033&lt;$B$1,VLOOKUP(A2033,[1]DI!$A$4:$B$15000,2,FALSE),0)</f>
        <v>0</v>
      </c>
      <c r="E2033" s="22">
        <f t="shared" ca="1" si="463"/>
        <v>0</v>
      </c>
      <c r="F2033" s="23">
        <f t="shared" si="464"/>
        <v>1.3</v>
      </c>
      <c r="G2033" s="24">
        <f t="shared" ca="1" si="465"/>
        <v>1</v>
      </c>
      <c r="H2033" s="22">
        <f ca="1">TRUNC(PRODUCT(G$10:G2032),15)</f>
        <v>1.81984651266759</v>
      </c>
      <c r="I2033" s="22">
        <f t="shared" ca="1" si="466"/>
        <v>1.5015535581434301</v>
      </c>
      <c r="J2033" s="22">
        <f t="shared" ca="1" si="467"/>
        <v>1.2119757600000001</v>
      </c>
      <c r="K2033" s="110">
        <f t="shared" ca="1" si="473"/>
        <v>0.37553247445182125</v>
      </c>
      <c r="L2033" s="115">
        <v>0</v>
      </c>
      <c r="M2033" s="67">
        <f>IF(L2033&gt;0,VLOOKUP(L2033,S$12:$AB$125,7),0)</f>
        <v>0</v>
      </c>
      <c r="N2033" s="2">
        <f t="shared" si="461"/>
        <v>0</v>
      </c>
      <c r="O2033" s="22">
        <f t="shared" ca="1" si="468"/>
        <v>0.37553247445182125</v>
      </c>
      <c r="P2033" s="25" t="str">
        <f t="shared" si="469"/>
        <v>A+J=</v>
      </c>
      <c r="Q2033" s="26">
        <f t="shared" si="470"/>
        <v>45306</v>
      </c>
      <c r="R2033" s="4"/>
      <c r="S2033" s="98"/>
      <c r="U2033" s="4"/>
      <c r="V2033" s="4"/>
      <c r="W2033" s="4"/>
      <c r="X2033" s="4"/>
      <c r="Y2033" s="4"/>
      <c r="Z2033" s="4"/>
      <c r="AA2033" s="4"/>
      <c r="AB2033" s="4"/>
      <c r="AC2033" s="4"/>
      <c r="AD2033" s="64"/>
      <c r="AE2033" s="64"/>
      <c r="AF2033" s="64"/>
      <c r="AG2033" s="64"/>
      <c r="AH2033" s="64"/>
      <c r="AI2033" s="64"/>
      <c r="AJ2033" s="64"/>
      <c r="AK2033" s="64"/>
      <c r="AL2033" s="64"/>
      <c r="AM2033" s="64"/>
      <c r="AN2033" s="64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64"/>
      <c r="BB2033" s="64"/>
      <c r="BC2033" s="64"/>
      <c r="BD2033" s="64"/>
      <c r="BE2033" s="64"/>
      <c r="BF2033" s="64"/>
      <c r="BG2033" s="64"/>
      <c r="BH2033" s="64"/>
      <c r="BI2033" s="64"/>
      <c r="BJ2033" s="64"/>
      <c r="BK2033" s="64"/>
      <c r="BL2033" s="64"/>
      <c r="BM2033" s="64"/>
      <c r="BN2033" s="64"/>
      <c r="BO2033" s="64"/>
      <c r="BP2033" s="64"/>
      <c r="BQ2033" s="64"/>
      <c r="BR2033" s="64"/>
      <c r="BS2033" s="64"/>
      <c r="BT2033" s="64"/>
      <c r="BU2033" s="64"/>
      <c r="BV2033" s="64"/>
      <c r="BW2033" s="64"/>
      <c r="BX2033" s="64"/>
      <c r="BY2033" s="64"/>
      <c r="BZ2033" s="64"/>
      <c r="CA2033" s="64"/>
      <c r="CB2033" s="64"/>
      <c r="CC2033" s="64"/>
      <c r="CD2033" s="64"/>
      <c r="CE2033" s="64"/>
      <c r="CF2033" s="64"/>
      <c r="CG2033" s="64"/>
      <c r="CH2033" s="64"/>
      <c r="CI2033" s="64"/>
      <c r="CJ2033" s="64"/>
      <c r="CK2033" s="64"/>
      <c r="CL2033" s="64"/>
      <c r="CM2033" s="64"/>
      <c r="CN2033" s="64"/>
      <c r="CO2033" s="64"/>
      <c r="CP2033" s="64"/>
      <c r="CQ2033" s="64"/>
      <c r="CR2033" s="64"/>
      <c r="CS2033" s="64"/>
      <c r="CT2033" s="64"/>
      <c r="CU2033" s="64"/>
      <c r="CV2033" s="64"/>
      <c r="CW2033" s="64"/>
      <c r="CX2033" s="64"/>
      <c r="CY2033" s="64"/>
      <c r="CZ2033" s="64"/>
      <c r="DA2033" s="64"/>
      <c r="DB2033" s="64"/>
      <c r="DC2033" s="64"/>
      <c r="DD2033" s="64"/>
      <c r="DE2033" s="64"/>
      <c r="DF2033" s="64"/>
      <c r="DG2033" s="64"/>
      <c r="DH2033" s="64"/>
      <c r="DI2033" s="64"/>
      <c r="DJ2033" s="64"/>
      <c r="DK2033" s="64"/>
      <c r="DL2033" s="64"/>
      <c r="DM2033" s="64"/>
      <c r="DN2033" s="64"/>
      <c r="DO2033" s="64"/>
      <c r="DP2033" s="64"/>
      <c r="DQ2033" s="64"/>
      <c r="DR2033" s="64"/>
      <c r="DS2033" s="64"/>
      <c r="DT2033" s="64"/>
      <c r="DU2033" s="64"/>
      <c r="DV2033" s="64"/>
      <c r="DW2033" s="64"/>
      <c r="DX2033" s="64"/>
      <c r="DY2033" s="64"/>
      <c r="DZ2033" s="64"/>
      <c r="EA2033" s="64"/>
      <c r="EB2033" s="64"/>
      <c r="EC2033" s="64"/>
      <c r="ED2033" s="64"/>
      <c r="EE2033" s="64"/>
      <c r="EF2033" s="64"/>
      <c r="EG2033" s="64"/>
      <c r="EH2033" s="64"/>
      <c r="EI2033" s="64"/>
      <c r="EJ2033" s="64"/>
      <c r="EK2033" s="64"/>
      <c r="EL2033" s="64"/>
      <c r="EM2033" s="64"/>
      <c r="EN2033" s="64"/>
      <c r="EO2033" s="64"/>
      <c r="EP2033" s="64"/>
      <c r="EQ2033" s="64"/>
      <c r="ER2033" s="64"/>
      <c r="ES2033" s="64"/>
      <c r="ET2033" s="64"/>
      <c r="EU2033" s="64"/>
      <c r="EV2033" s="64"/>
      <c r="EW2033" s="64"/>
      <c r="EX2033" s="64"/>
      <c r="EY2033" s="64"/>
      <c r="EZ2033" s="64"/>
      <c r="FA2033" s="64"/>
      <c r="FB2033" s="64"/>
      <c r="FC2033" s="64"/>
      <c r="FD2033" s="64"/>
      <c r="FE2033" s="64"/>
      <c r="FF2033" s="64"/>
      <c r="FG2033" s="64"/>
      <c r="FH2033" s="64"/>
      <c r="FI2033" s="64"/>
      <c r="FJ2033" s="64"/>
      <c r="FK2033" s="64"/>
      <c r="FL2033" s="64"/>
      <c r="FM2033" s="64"/>
      <c r="FN2033" s="64"/>
      <c r="FO2033" s="64"/>
      <c r="FP2033" s="64"/>
      <c r="FQ2033" s="64"/>
      <c r="FR2033" s="64"/>
      <c r="FS2033" s="64"/>
      <c r="FT2033" s="64"/>
    </row>
    <row r="2034" spans="1:176" ht="15" x14ac:dyDescent="0.25">
      <c r="A2034" s="20">
        <f t="shared" si="471"/>
        <v>45787</v>
      </c>
      <c r="B2034" s="22" t="str">
        <f t="shared" ca="1" si="462"/>
        <v>n.d</v>
      </c>
      <c r="C2034" s="22">
        <f t="shared" ca="1" si="472"/>
        <v>0.97614444</v>
      </c>
      <c r="D2034" s="23">
        <f ca="1">IF(A2034&lt;$B$1,VLOOKUP(A2034,[1]DI!$A$4:$B$15000,2,FALSE),0)</f>
        <v>0</v>
      </c>
      <c r="E2034" s="22">
        <f t="shared" ca="1" si="463"/>
        <v>0</v>
      </c>
      <c r="F2034" s="23">
        <f t="shared" si="464"/>
        <v>1.3</v>
      </c>
      <c r="G2034" s="24">
        <f t="shared" ca="1" si="465"/>
        <v>1</v>
      </c>
      <c r="H2034" s="22">
        <f ca="1">TRUNC(PRODUCT(G$10:G2033),15)</f>
        <v>1.81984651266759</v>
      </c>
      <c r="I2034" s="22">
        <f t="shared" ca="1" si="466"/>
        <v>1.5015535581434301</v>
      </c>
      <c r="J2034" s="22">
        <f t="shared" ca="1" si="467"/>
        <v>1.2119757600000001</v>
      </c>
      <c r="K2034" s="110">
        <f t="shared" ca="1" si="473"/>
        <v>0.37553247445182125</v>
      </c>
      <c r="L2034" s="115">
        <v>0</v>
      </c>
      <c r="M2034" s="67">
        <f>IF(L2034&gt;0,VLOOKUP(L2034,S$12:$AB$125,7),0)</f>
        <v>0</v>
      </c>
      <c r="N2034" s="2">
        <f t="shared" si="461"/>
        <v>0</v>
      </c>
      <c r="O2034" s="22">
        <f t="shared" ca="1" si="468"/>
        <v>0.37553247445182125</v>
      </c>
      <c r="P2034" s="25" t="str">
        <f t="shared" si="469"/>
        <v>A+J=</v>
      </c>
      <c r="Q2034" s="26">
        <f t="shared" si="470"/>
        <v>45306</v>
      </c>
      <c r="R2034" s="4"/>
      <c r="S2034" s="98"/>
      <c r="U2034" s="4"/>
      <c r="V2034" s="4"/>
      <c r="W2034" s="4"/>
      <c r="X2034" s="4"/>
      <c r="Y2034" s="4"/>
      <c r="Z2034" s="4"/>
      <c r="AA2034" s="4"/>
      <c r="AB2034" s="4"/>
      <c r="AC2034" s="4"/>
      <c r="AD2034" s="64"/>
      <c r="AE2034" s="64"/>
      <c r="AF2034" s="64"/>
      <c r="AG2034" s="64"/>
      <c r="AH2034" s="64"/>
      <c r="AI2034" s="64"/>
      <c r="AJ2034" s="64"/>
      <c r="AK2034" s="64"/>
      <c r="AL2034" s="64"/>
      <c r="AM2034" s="64"/>
      <c r="AN2034" s="64"/>
      <c r="AO2034" s="64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64"/>
      <c r="BB2034" s="64"/>
      <c r="BC2034" s="64"/>
      <c r="BD2034" s="64"/>
      <c r="BE2034" s="64"/>
      <c r="BF2034" s="64"/>
      <c r="BG2034" s="64"/>
      <c r="BH2034" s="64"/>
      <c r="BI2034" s="64"/>
      <c r="BJ2034" s="64"/>
      <c r="BK2034" s="64"/>
      <c r="BL2034" s="64"/>
      <c r="BM2034" s="64"/>
      <c r="BN2034" s="64"/>
      <c r="BO2034" s="64"/>
      <c r="BP2034" s="64"/>
      <c r="BQ2034" s="64"/>
      <c r="BR2034" s="64"/>
      <c r="BS2034" s="64"/>
      <c r="BT2034" s="64"/>
      <c r="BU2034" s="64"/>
      <c r="BV2034" s="64"/>
      <c r="BW2034" s="64"/>
      <c r="BX2034" s="64"/>
      <c r="BY2034" s="64"/>
      <c r="BZ2034" s="64"/>
      <c r="CA2034" s="64"/>
      <c r="CB2034" s="64"/>
      <c r="CC2034" s="64"/>
      <c r="CD2034" s="64"/>
      <c r="CE2034" s="64"/>
      <c r="CF2034" s="64"/>
      <c r="CG2034" s="64"/>
      <c r="CH2034" s="64"/>
      <c r="CI2034" s="64"/>
      <c r="CJ2034" s="64"/>
      <c r="CK2034" s="64"/>
      <c r="CL2034" s="64"/>
      <c r="CM2034" s="64"/>
      <c r="CN2034" s="64"/>
      <c r="CO2034" s="64"/>
      <c r="CP2034" s="64"/>
      <c r="CQ2034" s="64"/>
      <c r="CR2034" s="64"/>
      <c r="CS2034" s="64"/>
      <c r="CT2034" s="64"/>
      <c r="CU2034" s="64"/>
      <c r="CV2034" s="64"/>
      <c r="CW2034" s="64"/>
      <c r="CX2034" s="64"/>
      <c r="CY2034" s="64"/>
      <c r="CZ2034" s="64"/>
      <c r="DA2034" s="64"/>
      <c r="DB2034" s="64"/>
      <c r="DC2034" s="64"/>
      <c r="DD2034" s="64"/>
      <c r="DE2034" s="64"/>
      <c r="DF2034" s="64"/>
      <c r="DG2034" s="64"/>
      <c r="DH2034" s="64"/>
      <c r="DI2034" s="64"/>
      <c r="DJ2034" s="64"/>
      <c r="DK2034" s="64"/>
      <c r="DL2034" s="64"/>
      <c r="DM2034" s="64"/>
      <c r="DN2034" s="64"/>
      <c r="DO2034" s="64"/>
      <c r="DP2034" s="64"/>
      <c r="DQ2034" s="64"/>
      <c r="DR2034" s="64"/>
      <c r="DS2034" s="64"/>
      <c r="DT2034" s="64"/>
      <c r="DU2034" s="64"/>
      <c r="DV2034" s="64"/>
      <c r="DW2034" s="64"/>
      <c r="DX2034" s="64"/>
      <c r="DY2034" s="64"/>
      <c r="DZ2034" s="64"/>
      <c r="EA2034" s="64"/>
      <c r="EB2034" s="64"/>
      <c r="EC2034" s="64"/>
      <c r="ED2034" s="64"/>
      <c r="EE2034" s="64"/>
      <c r="EF2034" s="64"/>
      <c r="EG2034" s="64"/>
      <c r="EH2034" s="64"/>
      <c r="EI2034" s="64"/>
      <c r="EJ2034" s="64"/>
      <c r="EK2034" s="64"/>
      <c r="EL2034" s="64"/>
      <c r="EM2034" s="64"/>
      <c r="EN2034" s="64"/>
      <c r="EO2034" s="64"/>
      <c r="EP2034" s="64"/>
      <c r="EQ2034" s="64"/>
      <c r="ER2034" s="64"/>
      <c r="ES2034" s="64"/>
      <c r="ET2034" s="64"/>
      <c r="EU2034" s="64"/>
      <c r="EV2034" s="64"/>
      <c r="EW2034" s="64"/>
      <c r="EX2034" s="64"/>
      <c r="EY2034" s="64"/>
      <c r="EZ2034" s="64"/>
      <c r="FA2034" s="64"/>
      <c r="FB2034" s="64"/>
      <c r="FC2034" s="64"/>
      <c r="FD2034" s="64"/>
      <c r="FE2034" s="64"/>
      <c r="FF2034" s="64"/>
      <c r="FG2034" s="64"/>
      <c r="FH2034" s="64"/>
      <c r="FI2034" s="64"/>
      <c r="FJ2034" s="64"/>
      <c r="FK2034" s="64"/>
      <c r="FL2034" s="64"/>
      <c r="FM2034" s="64"/>
      <c r="FN2034" s="64"/>
      <c r="FO2034" s="64"/>
      <c r="FP2034" s="64"/>
      <c r="FQ2034" s="64"/>
      <c r="FR2034" s="64"/>
      <c r="FS2034" s="64"/>
      <c r="FT2034" s="64"/>
    </row>
    <row r="2035" spans="1:176" ht="15" x14ac:dyDescent="0.25">
      <c r="A2035" s="20">
        <f t="shared" si="471"/>
        <v>45788</v>
      </c>
      <c r="B2035" s="22" t="str">
        <f t="shared" ca="1" si="462"/>
        <v>n.d</v>
      </c>
      <c r="C2035" s="22">
        <f t="shared" ca="1" si="472"/>
        <v>0.97614444</v>
      </c>
      <c r="D2035" s="23">
        <f ca="1">IF(A2035&lt;$B$1,VLOOKUP(A2035,[1]DI!$A$4:$B$15000,2,FALSE),0)</f>
        <v>0</v>
      </c>
      <c r="E2035" s="22">
        <f t="shared" ca="1" si="463"/>
        <v>0</v>
      </c>
      <c r="F2035" s="23">
        <f t="shared" si="464"/>
        <v>1.3</v>
      </c>
      <c r="G2035" s="24">
        <f t="shared" ca="1" si="465"/>
        <v>1</v>
      </c>
      <c r="H2035" s="22">
        <f ca="1">TRUNC(PRODUCT(G$10:G2034),15)</f>
        <v>1.81984651266759</v>
      </c>
      <c r="I2035" s="22">
        <f t="shared" ca="1" si="466"/>
        <v>1.5015535581434301</v>
      </c>
      <c r="J2035" s="22">
        <f t="shared" ca="1" si="467"/>
        <v>1.2119757600000001</v>
      </c>
      <c r="K2035" s="110">
        <f t="shared" ca="1" si="473"/>
        <v>0.37553247445182125</v>
      </c>
      <c r="L2035" s="115">
        <v>0</v>
      </c>
      <c r="M2035" s="67">
        <f>IF(L2035&gt;0,VLOOKUP(L2035,S$12:$AB$125,7),0)</f>
        <v>0</v>
      </c>
      <c r="N2035" s="2">
        <f t="shared" si="461"/>
        <v>0</v>
      </c>
      <c r="O2035" s="22">
        <f t="shared" ca="1" si="468"/>
        <v>0.37553247445182125</v>
      </c>
      <c r="P2035" s="25" t="str">
        <f t="shared" si="469"/>
        <v>A+J=</v>
      </c>
      <c r="Q2035" s="26">
        <f t="shared" si="470"/>
        <v>45306</v>
      </c>
      <c r="R2035" s="4"/>
      <c r="S2035" s="98"/>
      <c r="U2035" s="4"/>
      <c r="V2035" s="4"/>
      <c r="W2035" s="4"/>
      <c r="X2035" s="4"/>
      <c r="Y2035" s="4"/>
      <c r="Z2035" s="4"/>
      <c r="AA2035" s="4"/>
      <c r="AB2035" s="4"/>
      <c r="AC2035" s="4"/>
      <c r="AD2035" s="64"/>
      <c r="AE2035" s="64"/>
      <c r="AF2035" s="64"/>
      <c r="AG2035" s="64"/>
      <c r="AH2035" s="64"/>
      <c r="AI2035" s="64"/>
      <c r="AJ2035" s="64"/>
      <c r="AK2035" s="64"/>
      <c r="AL2035" s="64"/>
      <c r="AM2035" s="64"/>
      <c r="AN2035" s="64"/>
      <c r="AO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64"/>
      <c r="BB2035" s="64"/>
      <c r="BC2035" s="64"/>
      <c r="BD2035" s="64"/>
      <c r="BE2035" s="64"/>
      <c r="BF2035" s="64"/>
      <c r="BG2035" s="64"/>
      <c r="BH2035" s="64"/>
      <c r="BI2035" s="64"/>
      <c r="BJ2035" s="64"/>
      <c r="BK2035" s="64"/>
      <c r="BL2035" s="64"/>
      <c r="BM2035" s="64"/>
      <c r="BN2035" s="64"/>
      <c r="BO2035" s="64"/>
      <c r="BP2035" s="64"/>
      <c r="BQ2035" s="64"/>
      <c r="BR2035" s="64"/>
      <c r="BS2035" s="64"/>
      <c r="BT2035" s="64"/>
      <c r="BU2035" s="64"/>
      <c r="BV2035" s="64"/>
      <c r="BW2035" s="64"/>
      <c r="BX2035" s="64"/>
      <c r="BY2035" s="64"/>
      <c r="BZ2035" s="64"/>
      <c r="CA2035" s="64"/>
      <c r="CB2035" s="64"/>
      <c r="CC2035" s="64"/>
      <c r="CD2035" s="64"/>
      <c r="CE2035" s="64"/>
      <c r="CF2035" s="64"/>
      <c r="CG2035" s="64"/>
      <c r="CH2035" s="64"/>
      <c r="CI2035" s="64"/>
      <c r="CJ2035" s="64"/>
      <c r="CK2035" s="64"/>
      <c r="CL2035" s="64"/>
      <c r="CM2035" s="64"/>
      <c r="CN2035" s="64"/>
      <c r="CO2035" s="64"/>
      <c r="CP2035" s="64"/>
      <c r="CQ2035" s="64"/>
      <c r="CR2035" s="64"/>
      <c r="CS2035" s="64"/>
      <c r="CT2035" s="64"/>
      <c r="CU2035" s="64"/>
      <c r="CV2035" s="64"/>
      <c r="CW2035" s="64"/>
      <c r="CX2035" s="64"/>
      <c r="CY2035" s="64"/>
      <c r="CZ2035" s="64"/>
      <c r="DA2035" s="64"/>
      <c r="DB2035" s="64"/>
      <c r="DC2035" s="64"/>
      <c r="DD2035" s="64"/>
      <c r="DE2035" s="64"/>
      <c r="DF2035" s="64"/>
      <c r="DG2035" s="64"/>
      <c r="DH2035" s="64"/>
      <c r="DI2035" s="64"/>
      <c r="DJ2035" s="64"/>
      <c r="DK2035" s="64"/>
      <c r="DL2035" s="64"/>
      <c r="DM2035" s="64"/>
      <c r="DN2035" s="64"/>
      <c r="DO2035" s="64"/>
      <c r="DP2035" s="64"/>
      <c r="DQ2035" s="64"/>
      <c r="DR2035" s="64"/>
      <c r="DS2035" s="64"/>
      <c r="DT2035" s="64"/>
      <c r="DU2035" s="64"/>
      <c r="DV2035" s="64"/>
      <c r="DW2035" s="64"/>
      <c r="DX2035" s="64"/>
      <c r="DY2035" s="64"/>
      <c r="DZ2035" s="64"/>
      <c r="EA2035" s="64"/>
      <c r="EB2035" s="64"/>
      <c r="EC2035" s="64"/>
      <c r="ED2035" s="64"/>
      <c r="EE2035" s="64"/>
      <c r="EF2035" s="64"/>
      <c r="EG2035" s="64"/>
      <c r="EH2035" s="64"/>
      <c r="EI2035" s="64"/>
      <c r="EJ2035" s="64"/>
      <c r="EK2035" s="64"/>
      <c r="EL2035" s="64"/>
      <c r="EM2035" s="64"/>
      <c r="EN2035" s="64"/>
      <c r="EO2035" s="64"/>
      <c r="EP2035" s="64"/>
      <c r="EQ2035" s="64"/>
      <c r="ER2035" s="64"/>
      <c r="ES2035" s="64"/>
      <c r="ET2035" s="64"/>
      <c r="EU2035" s="64"/>
      <c r="EV2035" s="64"/>
      <c r="EW2035" s="64"/>
      <c r="EX2035" s="64"/>
      <c r="EY2035" s="64"/>
      <c r="EZ2035" s="64"/>
      <c r="FA2035" s="64"/>
      <c r="FB2035" s="64"/>
      <c r="FC2035" s="64"/>
      <c r="FD2035" s="64"/>
      <c r="FE2035" s="64"/>
      <c r="FF2035" s="64"/>
      <c r="FG2035" s="64"/>
      <c r="FH2035" s="64"/>
      <c r="FI2035" s="64"/>
      <c r="FJ2035" s="64"/>
      <c r="FK2035" s="64"/>
      <c r="FL2035" s="64"/>
      <c r="FM2035" s="64"/>
      <c r="FN2035" s="64"/>
      <c r="FO2035" s="64"/>
      <c r="FP2035" s="64"/>
      <c r="FQ2035" s="64"/>
      <c r="FR2035" s="64"/>
      <c r="FS2035" s="64"/>
      <c r="FT2035" s="64"/>
    </row>
    <row r="2036" spans="1:176" ht="15" x14ac:dyDescent="0.25">
      <c r="A2036" s="20">
        <f t="shared" si="471"/>
        <v>45789</v>
      </c>
      <c r="B2036" s="22" t="str">
        <f t="shared" ca="1" si="462"/>
        <v>n.d</v>
      </c>
      <c r="C2036" s="22">
        <f t="shared" ca="1" si="472"/>
        <v>0.97614444</v>
      </c>
      <c r="D2036" s="23">
        <f ca="1">IF(A2036&lt;$B$1,VLOOKUP(A2036,[1]DI!$A$4:$B$15000,2,FALSE),0)</f>
        <v>0</v>
      </c>
      <c r="E2036" s="22">
        <f t="shared" ca="1" si="463"/>
        <v>0</v>
      </c>
      <c r="F2036" s="23">
        <f t="shared" si="464"/>
        <v>1.3</v>
      </c>
      <c r="G2036" s="24">
        <f t="shared" ca="1" si="465"/>
        <v>1</v>
      </c>
      <c r="H2036" s="22">
        <f ca="1">TRUNC(PRODUCT(G$10:G2035),15)</f>
        <v>1.81984651266759</v>
      </c>
      <c r="I2036" s="22">
        <f t="shared" ca="1" si="466"/>
        <v>1.5015535581434301</v>
      </c>
      <c r="J2036" s="22">
        <f t="shared" ca="1" si="467"/>
        <v>1.2119757600000001</v>
      </c>
      <c r="K2036" s="110">
        <f t="shared" ca="1" si="473"/>
        <v>0.37553247445182125</v>
      </c>
      <c r="L2036" s="115">
        <v>0</v>
      </c>
      <c r="M2036" s="67">
        <f>IF(L2036&gt;0,VLOOKUP(L2036,S$12:$AB$125,7),0)</f>
        <v>0</v>
      </c>
      <c r="N2036" s="2">
        <f t="shared" si="461"/>
        <v>0</v>
      </c>
      <c r="O2036" s="22">
        <f t="shared" ca="1" si="468"/>
        <v>0.37553247445182125</v>
      </c>
      <c r="P2036" s="25" t="str">
        <f t="shared" si="469"/>
        <v>A+J=</v>
      </c>
      <c r="Q2036" s="26">
        <f t="shared" si="470"/>
        <v>45306</v>
      </c>
      <c r="R2036" s="4"/>
      <c r="S2036" s="98"/>
      <c r="U2036" s="4"/>
      <c r="V2036" s="4"/>
      <c r="W2036" s="4"/>
      <c r="X2036" s="4"/>
      <c r="Y2036" s="4"/>
      <c r="Z2036" s="4"/>
      <c r="AA2036" s="4"/>
      <c r="AB2036" s="4"/>
      <c r="AC2036" s="4"/>
      <c r="AD2036" s="64"/>
      <c r="AE2036" s="64"/>
      <c r="AF2036" s="64"/>
      <c r="AG2036" s="64"/>
      <c r="AH2036" s="64"/>
      <c r="AI2036" s="64"/>
      <c r="AJ2036" s="64"/>
      <c r="AK2036" s="64"/>
      <c r="AL2036" s="64"/>
      <c r="AM2036" s="64"/>
      <c r="AN2036" s="64"/>
      <c r="AO2036" s="64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64"/>
      <c r="BB2036" s="64"/>
      <c r="BC2036" s="64"/>
      <c r="BD2036" s="64"/>
      <c r="BE2036" s="64"/>
      <c r="BF2036" s="64"/>
      <c r="BG2036" s="64"/>
      <c r="BH2036" s="64"/>
      <c r="BI2036" s="64"/>
      <c r="BJ2036" s="64"/>
      <c r="BK2036" s="64"/>
      <c r="BL2036" s="64"/>
      <c r="BM2036" s="64"/>
      <c r="BN2036" s="64"/>
      <c r="BO2036" s="64"/>
      <c r="BP2036" s="64"/>
      <c r="BQ2036" s="64"/>
      <c r="BR2036" s="64"/>
      <c r="BS2036" s="64"/>
      <c r="BT2036" s="64"/>
      <c r="BU2036" s="64"/>
      <c r="BV2036" s="64"/>
      <c r="BW2036" s="64"/>
      <c r="BX2036" s="64"/>
      <c r="BY2036" s="64"/>
      <c r="BZ2036" s="64"/>
      <c r="CA2036" s="64"/>
      <c r="CB2036" s="64"/>
      <c r="CC2036" s="64"/>
      <c r="CD2036" s="64"/>
      <c r="CE2036" s="64"/>
      <c r="CF2036" s="64"/>
      <c r="CG2036" s="64"/>
      <c r="CH2036" s="64"/>
      <c r="CI2036" s="64"/>
      <c r="CJ2036" s="64"/>
      <c r="CK2036" s="64"/>
      <c r="CL2036" s="64"/>
      <c r="CM2036" s="64"/>
      <c r="CN2036" s="64"/>
      <c r="CO2036" s="64"/>
      <c r="CP2036" s="64"/>
      <c r="CQ2036" s="64"/>
      <c r="CR2036" s="64"/>
      <c r="CS2036" s="64"/>
      <c r="CT2036" s="64"/>
      <c r="CU2036" s="64"/>
      <c r="CV2036" s="64"/>
      <c r="CW2036" s="64"/>
      <c r="CX2036" s="64"/>
      <c r="CY2036" s="64"/>
      <c r="CZ2036" s="64"/>
      <c r="DA2036" s="64"/>
      <c r="DB2036" s="64"/>
      <c r="DC2036" s="64"/>
      <c r="DD2036" s="64"/>
      <c r="DE2036" s="64"/>
      <c r="DF2036" s="64"/>
      <c r="DG2036" s="64"/>
      <c r="DH2036" s="64"/>
      <c r="DI2036" s="64"/>
      <c r="DJ2036" s="64"/>
      <c r="DK2036" s="64"/>
      <c r="DL2036" s="64"/>
      <c r="DM2036" s="64"/>
      <c r="DN2036" s="64"/>
      <c r="DO2036" s="64"/>
      <c r="DP2036" s="64"/>
      <c r="DQ2036" s="64"/>
      <c r="DR2036" s="64"/>
      <c r="DS2036" s="64"/>
      <c r="DT2036" s="64"/>
      <c r="DU2036" s="64"/>
      <c r="DV2036" s="64"/>
      <c r="DW2036" s="64"/>
      <c r="DX2036" s="64"/>
      <c r="DY2036" s="64"/>
      <c r="DZ2036" s="64"/>
      <c r="EA2036" s="64"/>
      <c r="EB2036" s="64"/>
      <c r="EC2036" s="64"/>
      <c r="ED2036" s="64"/>
      <c r="EE2036" s="64"/>
      <c r="EF2036" s="64"/>
      <c r="EG2036" s="64"/>
      <c r="EH2036" s="64"/>
      <c r="EI2036" s="64"/>
      <c r="EJ2036" s="64"/>
      <c r="EK2036" s="64"/>
      <c r="EL2036" s="64"/>
      <c r="EM2036" s="64"/>
      <c r="EN2036" s="64"/>
      <c r="EO2036" s="64"/>
      <c r="EP2036" s="64"/>
      <c r="EQ2036" s="64"/>
      <c r="ER2036" s="64"/>
      <c r="ES2036" s="64"/>
      <c r="ET2036" s="64"/>
      <c r="EU2036" s="64"/>
      <c r="EV2036" s="64"/>
      <c r="EW2036" s="64"/>
      <c r="EX2036" s="64"/>
      <c r="EY2036" s="64"/>
      <c r="EZ2036" s="64"/>
      <c r="FA2036" s="64"/>
      <c r="FB2036" s="64"/>
      <c r="FC2036" s="64"/>
      <c r="FD2036" s="64"/>
      <c r="FE2036" s="64"/>
      <c r="FF2036" s="64"/>
      <c r="FG2036" s="64"/>
      <c r="FH2036" s="64"/>
      <c r="FI2036" s="64"/>
      <c r="FJ2036" s="64"/>
      <c r="FK2036" s="64"/>
      <c r="FL2036" s="64"/>
      <c r="FM2036" s="64"/>
      <c r="FN2036" s="64"/>
      <c r="FO2036" s="64"/>
      <c r="FP2036" s="64"/>
      <c r="FQ2036" s="64"/>
      <c r="FR2036" s="64"/>
      <c r="FS2036" s="64"/>
      <c r="FT2036" s="64"/>
    </row>
    <row r="2037" spans="1:176" ht="15" x14ac:dyDescent="0.25">
      <c r="A2037" s="20">
        <f t="shared" si="471"/>
        <v>45790</v>
      </c>
      <c r="B2037" s="22" t="str">
        <f t="shared" ca="1" si="462"/>
        <v>n.d</v>
      </c>
      <c r="C2037" s="22">
        <f t="shared" ca="1" si="472"/>
        <v>0.97614444</v>
      </c>
      <c r="D2037" s="23">
        <f ca="1">IF(A2037&lt;$B$1,VLOOKUP(A2037,[1]DI!$A$4:$B$15000,2,FALSE),0)</f>
        <v>0</v>
      </c>
      <c r="E2037" s="22">
        <f t="shared" ca="1" si="463"/>
        <v>0</v>
      </c>
      <c r="F2037" s="23">
        <f t="shared" si="464"/>
        <v>1.3</v>
      </c>
      <c r="G2037" s="24">
        <f t="shared" ca="1" si="465"/>
        <v>1</v>
      </c>
      <c r="H2037" s="22">
        <f ca="1">TRUNC(PRODUCT(G$10:G2036),15)</f>
        <v>1.81984651266759</v>
      </c>
      <c r="I2037" s="22">
        <f t="shared" ca="1" si="466"/>
        <v>1.5015535581434301</v>
      </c>
      <c r="J2037" s="22">
        <f t="shared" ca="1" si="467"/>
        <v>1.2119757600000001</v>
      </c>
      <c r="K2037" s="110">
        <f t="shared" ca="1" si="473"/>
        <v>0.37553247445182125</v>
      </c>
      <c r="L2037" s="115">
        <v>0</v>
      </c>
      <c r="M2037" s="67">
        <f>IF(L2037&gt;0,VLOOKUP(L2037,S$12:$AB$125,7),0)</f>
        <v>0</v>
      </c>
      <c r="N2037" s="2">
        <f t="shared" si="461"/>
        <v>0</v>
      </c>
      <c r="O2037" s="22">
        <f t="shared" ca="1" si="468"/>
        <v>0.37553247445182125</v>
      </c>
      <c r="P2037" s="25" t="str">
        <f t="shared" si="469"/>
        <v>A+J=</v>
      </c>
      <c r="Q2037" s="26">
        <f t="shared" si="470"/>
        <v>45306</v>
      </c>
      <c r="R2037" s="4"/>
      <c r="S2037" s="98"/>
      <c r="U2037" s="4"/>
      <c r="V2037" s="4"/>
      <c r="W2037" s="4"/>
      <c r="X2037" s="4"/>
      <c r="Y2037" s="4"/>
      <c r="Z2037" s="4"/>
      <c r="AA2037" s="4"/>
      <c r="AB2037" s="4"/>
      <c r="AC2037" s="4"/>
      <c r="AD2037" s="64"/>
      <c r="AE2037" s="64"/>
      <c r="AF2037" s="64"/>
      <c r="AG2037" s="64"/>
      <c r="AH2037" s="64"/>
      <c r="AI2037" s="64"/>
      <c r="AJ2037" s="64"/>
      <c r="AK2037" s="64"/>
      <c r="AL2037" s="64"/>
      <c r="AM2037" s="64"/>
      <c r="AN2037" s="64"/>
      <c r="AO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64"/>
      <c r="BJ2037" s="64"/>
      <c r="BK2037" s="64"/>
      <c r="BL2037" s="64"/>
      <c r="BM2037" s="64"/>
      <c r="BN2037" s="64"/>
      <c r="BO2037" s="64"/>
      <c r="BP2037" s="64"/>
      <c r="BQ2037" s="64"/>
      <c r="BR2037" s="64"/>
      <c r="BS2037" s="64"/>
      <c r="BT2037" s="64"/>
      <c r="BU2037" s="64"/>
      <c r="BV2037" s="64"/>
      <c r="BW2037" s="64"/>
      <c r="BX2037" s="64"/>
      <c r="BY2037" s="64"/>
      <c r="BZ2037" s="64"/>
      <c r="CA2037" s="64"/>
      <c r="CB2037" s="64"/>
      <c r="CC2037" s="64"/>
      <c r="CD2037" s="64"/>
      <c r="CE2037" s="64"/>
      <c r="CF2037" s="64"/>
      <c r="CG2037" s="64"/>
      <c r="CH2037" s="64"/>
      <c r="CI2037" s="64"/>
      <c r="CJ2037" s="64"/>
      <c r="CK2037" s="64"/>
      <c r="CL2037" s="64"/>
      <c r="CM2037" s="64"/>
      <c r="CN2037" s="64"/>
      <c r="CO2037" s="64"/>
      <c r="CP2037" s="64"/>
      <c r="CQ2037" s="64"/>
      <c r="CR2037" s="64"/>
      <c r="CS2037" s="64"/>
      <c r="CT2037" s="64"/>
      <c r="CU2037" s="64"/>
      <c r="CV2037" s="64"/>
      <c r="CW2037" s="64"/>
      <c r="CX2037" s="64"/>
      <c r="CY2037" s="64"/>
      <c r="CZ2037" s="64"/>
      <c r="DA2037" s="64"/>
      <c r="DB2037" s="64"/>
      <c r="DC2037" s="64"/>
      <c r="DD2037" s="64"/>
      <c r="DE2037" s="64"/>
      <c r="DF2037" s="64"/>
      <c r="DG2037" s="64"/>
      <c r="DH2037" s="64"/>
      <c r="DI2037" s="64"/>
      <c r="DJ2037" s="64"/>
      <c r="DK2037" s="64"/>
      <c r="DL2037" s="64"/>
      <c r="DM2037" s="64"/>
      <c r="DN2037" s="64"/>
      <c r="DO2037" s="64"/>
      <c r="DP2037" s="64"/>
      <c r="DQ2037" s="64"/>
      <c r="DR2037" s="64"/>
      <c r="DS2037" s="64"/>
      <c r="DT2037" s="64"/>
      <c r="DU2037" s="64"/>
      <c r="DV2037" s="64"/>
      <c r="DW2037" s="64"/>
      <c r="DX2037" s="64"/>
      <c r="DY2037" s="64"/>
      <c r="DZ2037" s="64"/>
      <c r="EA2037" s="64"/>
      <c r="EB2037" s="64"/>
      <c r="EC2037" s="64"/>
      <c r="ED2037" s="64"/>
      <c r="EE2037" s="64"/>
      <c r="EF2037" s="64"/>
      <c r="EG2037" s="64"/>
      <c r="EH2037" s="64"/>
      <c r="EI2037" s="64"/>
      <c r="EJ2037" s="64"/>
      <c r="EK2037" s="64"/>
      <c r="EL2037" s="64"/>
      <c r="EM2037" s="64"/>
      <c r="EN2037" s="64"/>
      <c r="EO2037" s="64"/>
      <c r="EP2037" s="64"/>
      <c r="EQ2037" s="64"/>
      <c r="ER2037" s="64"/>
      <c r="ES2037" s="64"/>
      <c r="ET2037" s="64"/>
      <c r="EU2037" s="64"/>
      <c r="EV2037" s="64"/>
      <c r="EW2037" s="64"/>
      <c r="EX2037" s="64"/>
      <c r="EY2037" s="64"/>
      <c r="EZ2037" s="64"/>
      <c r="FA2037" s="64"/>
      <c r="FB2037" s="64"/>
      <c r="FC2037" s="64"/>
      <c r="FD2037" s="64"/>
      <c r="FE2037" s="64"/>
      <c r="FF2037" s="64"/>
      <c r="FG2037" s="64"/>
      <c r="FH2037" s="64"/>
      <c r="FI2037" s="64"/>
      <c r="FJ2037" s="64"/>
      <c r="FK2037" s="64"/>
      <c r="FL2037" s="64"/>
      <c r="FM2037" s="64"/>
      <c r="FN2037" s="64"/>
      <c r="FO2037" s="64"/>
      <c r="FP2037" s="64"/>
      <c r="FQ2037" s="64"/>
      <c r="FR2037" s="64"/>
      <c r="FS2037" s="64"/>
      <c r="FT2037" s="64"/>
    </row>
    <row r="2038" spans="1:176" ht="15" x14ac:dyDescent="0.25">
      <c r="A2038" s="20">
        <f t="shared" si="471"/>
        <v>45791</v>
      </c>
      <c r="B2038" s="22" t="str">
        <f t="shared" ca="1" si="462"/>
        <v>n.d</v>
      </c>
      <c r="C2038" s="22">
        <f t="shared" ca="1" si="472"/>
        <v>0.97614444</v>
      </c>
      <c r="D2038" s="23">
        <f ca="1">IF(A2038&lt;$B$1,VLOOKUP(A2038,[1]DI!$A$4:$B$15000,2,FALSE),0)</f>
        <v>0</v>
      </c>
      <c r="E2038" s="22">
        <f t="shared" ca="1" si="463"/>
        <v>0</v>
      </c>
      <c r="F2038" s="23">
        <f t="shared" si="464"/>
        <v>1.3</v>
      </c>
      <c r="G2038" s="24">
        <f t="shared" ca="1" si="465"/>
        <v>1</v>
      </c>
      <c r="H2038" s="22">
        <f ca="1">TRUNC(PRODUCT(G$10:G2037),15)</f>
        <v>1.81984651266759</v>
      </c>
      <c r="I2038" s="22">
        <f t="shared" ca="1" si="466"/>
        <v>1.5015535581434301</v>
      </c>
      <c r="J2038" s="22">
        <f t="shared" ca="1" si="467"/>
        <v>1.2119757600000001</v>
      </c>
      <c r="K2038" s="110">
        <f t="shared" ca="1" si="473"/>
        <v>0.37553247445182125</v>
      </c>
      <c r="L2038" s="115">
        <v>0</v>
      </c>
      <c r="M2038" s="67">
        <f>IF(L2038&gt;0,VLOOKUP(L2038,S$12:$AB$125,7),0)</f>
        <v>0</v>
      </c>
      <c r="N2038" s="2">
        <f t="shared" si="461"/>
        <v>0</v>
      </c>
      <c r="O2038" s="22">
        <f t="shared" ca="1" si="468"/>
        <v>0.37553247445182125</v>
      </c>
      <c r="P2038" s="25" t="str">
        <f t="shared" si="469"/>
        <v>A+J=</v>
      </c>
      <c r="Q2038" s="26">
        <f t="shared" si="470"/>
        <v>45306</v>
      </c>
      <c r="R2038" s="4"/>
      <c r="S2038" s="98"/>
      <c r="U2038" s="4"/>
      <c r="V2038" s="4"/>
      <c r="W2038" s="4"/>
      <c r="X2038" s="4"/>
      <c r="Y2038" s="4"/>
      <c r="Z2038" s="4"/>
      <c r="AA2038" s="4"/>
      <c r="AB2038" s="4"/>
      <c r="AC2038" s="4"/>
      <c r="AD2038" s="64"/>
      <c r="AE2038" s="64"/>
      <c r="AF2038" s="64"/>
      <c r="AG2038" s="64"/>
      <c r="AH2038" s="64"/>
      <c r="AI2038" s="64"/>
      <c r="AJ2038" s="64"/>
      <c r="AK2038" s="64"/>
      <c r="AL2038" s="64"/>
      <c r="AM2038" s="64"/>
      <c r="AN2038" s="64"/>
      <c r="AO2038" s="64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64"/>
      <c r="BB2038" s="64"/>
      <c r="BC2038" s="64"/>
      <c r="BD2038" s="64"/>
      <c r="BE2038" s="64"/>
      <c r="BF2038" s="64"/>
      <c r="BG2038" s="64"/>
      <c r="BH2038" s="64"/>
      <c r="BI2038" s="64"/>
      <c r="BJ2038" s="64"/>
      <c r="BK2038" s="64"/>
      <c r="BL2038" s="64"/>
      <c r="BM2038" s="64"/>
      <c r="BN2038" s="64"/>
      <c r="BO2038" s="64"/>
      <c r="BP2038" s="64"/>
      <c r="BQ2038" s="64"/>
      <c r="BR2038" s="64"/>
      <c r="BS2038" s="64"/>
      <c r="BT2038" s="64"/>
      <c r="BU2038" s="64"/>
      <c r="BV2038" s="64"/>
      <c r="BW2038" s="64"/>
      <c r="BX2038" s="64"/>
      <c r="BY2038" s="64"/>
      <c r="BZ2038" s="64"/>
      <c r="CA2038" s="64"/>
      <c r="CB2038" s="64"/>
      <c r="CC2038" s="64"/>
      <c r="CD2038" s="64"/>
      <c r="CE2038" s="64"/>
      <c r="CF2038" s="64"/>
      <c r="CG2038" s="64"/>
      <c r="CH2038" s="64"/>
      <c r="CI2038" s="64"/>
      <c r="CJ2038" s="64"/>
      <c r="CK2038" s="64"/>
      <c r="CL2038" s="64"/>
      <c r="CM2038" s="64"/>
      <c r="CN2038" s="64"/>
      <c r="CO2038" s="64"/>
      <c r="CP2038" s="64"/>
      <c r="CQ2038" s="64"/>
      <c r="CR2038" s="64"/>
      <c r="CS2038" s="64"/>
      <c r="CT2038" s="64"/>
      <c r="CU2038" s="64"/>
      <c r="CV2038" s="64"/>
      <c r="CW2038" s="64"/>
      <c r="CX2038" s="64"/>
      <c r="CY2038" s="64"/>
      <c r="CZ2038" s="64"/>
      <c r="DA2038" s="64"/>
      <c r="DB2038" s="64"/>
      <c r="DC2038" s="64"/>
      <c r="DD2038" s="64"/>
      <c r="DE2038" s="64"/>
      <c r="DF2038" s="64"/>
      <c r="DG2038" s="64"/>
      <c r="DH2038" s="64"/>
      <c r="DI2038" s="64"/>
      <c r="DJ2038" s="64"/>
      <c r="DK2038" s="64"/>
      <c r="DL2038" s="64"/>
      <c r="DM2038" s="64"/>
      <c r="DN2038" s="64"/>
      <c r="DO2038" s="64"/>
      <c r="DP2038" s="64"/>
      <c r="DQ2038" s="64"/>
      <c r="DR2038" s="64"/>
      <c r="DS2038" s="64"/>
      <c r="DT2038" s="64"/>
      <c r="DU2038" s="64"/>
      <c r="DV2038" s="64"/>
      <c r="DW2038" s="64"/>
      <c r="DX2038" s="64"/>
      <c r="DY2038" s="64"/>
      <c r="DZ2038" s="64"/>
      <c r="EA2038" s="64"/>
      <c r="EB2038" s="64"/>
      <c r="EC2038" s="64"/>
      <c r="ED2038" s="64"/>
      <c r="EE2038" s="64"/>
      <c r="EF2038" s="64"/>
      <c r="EG2038" s="64"/>
      <c r="EH2038" s="64"/>
      <c r="EI2038" s="64"/>
      <c r="EJ2038" s="64"/>
      <c r="EK2038" s="64"/>
      <c r="EL2038" s="64"/>
      <c r="EM2038" s="64"/>
      <c r="EN2038" s="64"/>
      <c r="EO2038" s="64"/>
      <c r="EP2038" s="64"/>
      <c r="EQ2038" s="64"/>
      <c r="ER2038" s="64"/>
      <c r="ES2038" s="64"/>
      <c r="ET2038" s="64"/>
      <c r="EU2038" s="64"/>
      <c r="EV2038" s="64"/>
      <c r="EW2038" s="64"/>
      <c r="EX2038" s="64"/>
      <c r="EY2038" s="64"/>
      <c r="EZ2038" s="64"/>
      <c r="FA2038" s="64"/>
      <c r="FB2038" s="64"/>
      <c r="FC2038" s="64"/>
      <c r="FD2038" s="64"/>
      <c r="FE2038" s="64"/>
      <c r="FF2038" s="64"/>
      <c r="FG2038" s="64"/>
      <c r="FH2038" s="64"/>
      <c r="FI2038" s="64"/>
      <c r="FJ2038" s="64"/>
      <c r="FK2038" s="64"/>
      <c r="FL2038" s="64"/>
      <c r="FM2038" s="64"/>
      <c r="FN2038" s="64"/>
      <c r="FO2038" s="64"/>
      <c r="FP2038" s="64"/>
      <c r="FQ2038" s="64"/>
      <c r="FR2038" s="64"/>
      <c r="FS2038" s="64"/>
      <c r="FT2038" s="64"/>
    </row>
    <row r="2039" spans="1:176" ht="15" x14ac:dyDescent="0.25">
      <c r="A2039" s="20">
        <f t="shared" si="471"/>
        <v>45792</v>
      </c>
      <c r="B2039" s="22" t="str">
        <f t="shared" ca="1" si="462"/>
        <v>n.d</v>
      </c>
      <c r="C2039" s="22">
        <f t="shared" ca="1" si="472"/>
        <v>0.97614444</v>
      </c>
      <c r="D2039" s="23">
        <f ca="1">IF(A2039&lt;$B$1,VLOOKUP(A2039,[1]DI!$A$4:$B$15000,2,FALSE),0)</f>
        <v>0</v>
      </c>
      <c r="E2039" s="22">
        <f t="shared" ca="1" si="463"/>
        <v>0</v>
      </c>
      <c r="F2039" s="23">
        <f t="shared" si="464"/>
        <v>1.3</v>
      </c>
      <c r="G2039" s="24">
        <f t="shared" ca="1" si="465"/>
        <v>1</v>
      </c>
      <c r="H2039" s="22">
        <f ca="1">TRUNC(PRODUCT(G$10:G2038),15)</f>
        <v>1.81984651266759</v>
      </c>
      <c r="I2039" s="22">
        <f t="shared" ca="1" si="466"/>
        <v>1.5015535581434301</v>
      </c>
      <c r="J2039" s="22">
        <f t="shared" ca="1" si="467"/>
        <v>1.2119757600000001</v>
      </c>
      <c r="K2039" s="110">
        <f t="shared" ca="1" si="473"/>
        <v>0.37553247445182125</v>
      </c>
      <c r="L2039" s="115">
        <v>0</v>
      </c>
      <c r="M2039" s="67">
        <f>IF(L2039&gt;0,VLOOKUP(L2039,S$12:$AB$125,7),0)</f>
        <v>0</v>
      </c>
      <c r="N2039" s="2">
        <f t="shared" si="461"/>
        <v>0</v>
      </c>
      <c r="O2039" s="22">
        <f t="shared" ca="1" si="468"/>
        <v>0.37553247445182125</v>
      </c>
      <c r="P2039" s="25" t="str">
        <f t="shared" si="469"/>
        <v>A+J=</v>
      </c>
      <c r="Q2039" s="26">
        <f t="shared" si="470"/>
        <v>45306</v>
      </c>
      <c r="R2039" s="4"/>
      <c r="S2039" s="98"/>
      <c r="U2039" s="4"/>
      <c r="V2039" s="4"/>
      <c r="W2039" s="4"/>
      <c r="X2039" s="4"/>
      <c r="Y2039" s="4"/>
      <c r="Z2039" s="4"/>
      <c r="AA2039" s="4"/>
      <c r="AB2039" s="4"/>
      <c r="AC2039" s="4"/>
      <c r="AD2039" s="64"/>
      <c r="AE2039" s="64"/>
      <c r="AF2039" s="64"/>
      <c r="AG2039" s="64"/>
      <c r="AH2039" s="64"/>
      <c r="AI2039" s="64"/>
      <c r="AJ2039" s="64"/>
      <c r="AK2039" s="64"/>
      <c r="AL2039" s="64"/>
      <c r="AM2039" s="64"/>
      <c r="AN2039" s="64"/>
      <c r="AO2039" s="64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64"/>
      <c r="BB2039" s="64"/>
      <c r="BC2039" s="64"/>
      <c r="BD2039" s="64"/>
      <c r="BE2039" s="64"/>
      <c r="BF2039" s="64"/>
      <c r="BG2039" s="64"/>
      <c r="BH2039" s="64"/>
      <c r="BI2039" s="64"/>
      <c r="BJ2039" s="64"/>
      <c r="BK2039" s="64"/>
      <c r="BL2039" s="64"/>
      <c r="BM2039" s="64"/>
      <c r="BN2039" s="64"/>
      <c r="BO2039" s="64"/>
      <c r="BP2039" s="64"/>
      <c r="BQ2039" s="64"/>
      <c r="BR2039" s="64"/>
      <c r="BS2039" s="64"/>
      <c r="BT2039" s="64"/>
      <c r="BU2039" s="64"/>
      <c r="BV2039" s="64"/>
      <c r="BW2039" s="64"/>
      <c r="BX2039" s="64"/>
      <c r="BY2039" s="64"/>
      <c r="BZ2039" s="64"/>
      <c r="CA2039" s="64"/>
      <c r="CB2039" s="64"/>
      <c r="CC2039" s="64"/>
      <c r="CD2039" s="64"/>
      <c r="CE2039" s="64"/>
      <c r="CF2039" s="64"/>
      <c r="CG2039" s="64"/>
      <c r="CH2039" s="64"/>
      <c r="CI2039" s="64"/>
      <c r="CJ2039" s="64"/>
      <c r="CK2039" s="64"/>
      <c r="CL2039" s="64"/>
      <c r="CM2039" s="64"/>
      <c r="CN2039" s="64"/>
      <c r="CO2039" s="64"/>
      <c r="CP2039" s="64"/>
      <c r="CQ2039" s="64"/>
      <c r="CR2039" s="64"/>
      <c r="CS2039" s="64"/>
      <c r="CT2039" s="64"/>
      <c r="CU2039" s="64"/>
      <c r="CV2039" s="64"/>
      <c r="CW2039" s="64"/>
      <c r="CX2039" s="64"/>
      <c r="CY2039" s="64"/>
      <c r="CZ2039" s="64"/>
      <c r="DA2039" s="64"/>
      <c r="DB2039" s="64"/>
      <c r="DC2039" s="64"/>
      <c r="DD2039" s="64"/>
      <c r="DE2039" s="64"/>
      <c r="DF2039" s="64"/>
      <c r="DG2039" s="64"/>
      <c r="DH2039" s="64"/>
      <c r="DI2039" s="64"/>
      <c r="DJ2039" s="64"/>
      <c r="DK2039" s="64"/>
      <c r="DL2039" s="64"/>
      <c r="DM2039" s="64"/>
      <c r="DN2039" s="64"/>
      <c r="DO2039" s="64"/>
      <c r="DP2039" s="64"/>
      <c r="DQ2039" s="64"/>
      <c r="DR2039" s="64"/>
      <c r="DS2039" s="64"/>
      <c r="DT2039" s="64"/>
      <c r="DU2039" s="64"/>
      <c r="DV2039" s="64"/>
      <c r="DW2039" s="64"/>
      <c r="DX2039" s="64"/>
      <c r="DY2039" s="64"/>
      <c r="DZ2039" s="64"/>
      <c r="EA2039" s="64"/>
      <c r="EB2039" s="64"/>
      <c r="EC2039" s="64"/>
      <c r="ED2039" s="64"/>
      <c r="EE2039" s="64"/>
      <c r="EF2039" s="64"/>
      <c r="EG2039" s="64"/>
      <c r="EH2039" s="64"/>
      <c r="EI2039" s="64"/>
      <c r="EJ2039" s="64"/>
      <c r="EK2039" s="64"/>
      <c r="EL2039" s="64"/>
      <c r="EM2039" s="64"/>
      <c r="EN2039" s="64"/>
      <c r="EO2039" s="64"/>
      <c r="EP2039" s="64"/>
      <c r="EQ2039" s="64"/>
      <c r="ER2039" s="64"/>
      <c r="ES2039" s="64"/>
      <c r="ET2039" s="64"/>
      <c r="EU2039" s="64"/>
      <c r="EV2039" s="64"/>
      <c r="EW2039" s="64"/>
      <c r="EX2039" s="64"/>
      <c r="EY2039" s="64"/>
      <c r="EZ2039" s="64"/>
      <c r="FA2039" s="64"/>
      <c r="FB2039" s="64"/>
      <c r="FC2039" s="64"/>
      <c r="FD2039" s="64"/>
      <c r="FE2039" s="64"/>
      <c r="FF2039" s="64"/>
      <c r="FG2039" s="64"/>
      <c r="FH2039" s="64"/>
      <c r="FI2039" s="64"/>
      <c r="FJ2039" s="64"/>
      <c r="FK2039" s="64"/>
      <c r="FL2039" s="64"/>
      <c r="FM2039" s="64"/>
      <c r="FN2039" s="64"/>
      <c r="FO2039" s="64"/>
      <c r="FP2039" s="64"/>
      <c r="FQ2039" s="64"/>
      <c r="FR2039" s="64"/>
      <c r="FS2039" s="64"/>
      <c r="FT2039" s="64"/>
    </row>
    <row r="2040" spans="1:176" ht="15" x14ac:dyDescent="0.25">
      <c r="A2040" s="20">
        <f t="shared" si="471"/>
        <v>45793</v>
      </c>
      <c r="B2040" s="22" t="str">
        <f t="shared" ca="1" si="462"/>
        <v>n.d</v>
      </c>
      <c r="C2040" s="22">
        <f t="shared" ca="1" si="472"/>
        <v>0.97614444</v>
      </c>
      <c r="D2040" s="23">
        <f ca="1">IF(A2040&lt;$B$1,VLOOKUP(A2040,[1]DI!$A$4:$B$15000,2,FALSE),0)</f>
        <v>0</v>
      </c>
      <c r="E2040" s="22">
        <f t="shared" ca="1" si="463"/>
        <v>0</v>
      </c>
      <c r="F2040" s="23">
        <f t="shared" si="464"/>
        <v>1.3</v>
      </c>
      <c r="G2040" s="24">
        <f t="shared" ca="1" si="465"/>
        <v>1</v>
      </c>
      <c r="H2040" s="22">
        <f ca="1">TRUNC(PRODUCT(G$10:G2039),15)</f>
        <v>1.81984651266759</v>
      </c>
      <c r="I2040" s="22">
        <f t="shared" ca="1" si="466"/>
        <v>1.5015535581434301</v>
      </c>
      <c r="J2040" s="22">
        <f t="shared" ca="1" si="467"/>
        <v>1.2119757600000001</v>
      </c>
      <c r="K2040" s="110">
        <f t="shared" ca="1" si="473"/>
        <v>0.37553247445182125</v>
      </c>
      <c r="L2040" s="115">
        <v>0</v>
      </c>
      <c r="M2040" s="67">
        <f>IF(L2040&gt;0,VLOOKUP(L2040,S$12:$AB$125,7),0)</f>
        <v>0</v>
      </c>
      <c r="N2040" s="2">
        <f t="shared" si="461"/>
        <v>0</v>
      </c>
      <c r="O2040" s="22">
        <f t="shared" ca="1" si="468"/>
        <v>0.37553247445182125</v>
      </c>
      <c r="P2040" s="25" t="str">
        <f t="shared" si="469"/>
        <v>A+J=</v>
      </c>
      <c r="Q2040" s="26">
        <f t="shared" si="470"/>
        <v>45306</v>
      </c>
      <c r="R2040" s="4"/>
      <c r="S2040" s="98"/>
      <c r="U2040" s="4"/>
      <c r="V2040" s="4"/>
      <c r="W2040" s="4"/>
      <c r="X2040" s="4"/>
      <c r="Y2040" s="4"/>
      <c r="Z2040" s="4"/>
      <c r="AA2040" s="4"/>
      <c r="AB2040" s="4"/>
      <c r="AC2040" s="4"/>
      <c r="AD2040" s="64"/>
      <c r="AE2040" s="64"/>
      <c r="AF2040" s="64"/>
      <c r="AG2040" s="64"/>
      <c r="AH2040" s="64"/>
      <c r="AI2040" s="64"/>
      <c r="AJ2040" s="64"/>
      <c r="AK2040" s="64"/>
      <c r="AL2040" s="64"/>
      <c r="AM2040" s="64"/>
      <c r="AN2040" s="64"/>
      <c r="AO2040" s="64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64"/>
      <c r="BB2040" s="64"/>
      <c r="BC2040" s="64"/>
      <c r="BD2040" s="64"/>
      <c r="BE2040" s="64"/>
      <c r="BF2040" s="64"/>
      <c r="BG2040" s="64"/>
      <c r="BH2040" s="64"/>
      <c r="BI2040" s="64"/>
      <c r="BJ2040" s="64"/>
      <c r="BK2040" s="64"/>
      <c r="BL2040" s="64"/>
      <c r="BM2040" s="64"/>
      <c r="BN2040" s="64"/>
      <c r="BO2040" s="64"/>
      <c r="BP2040" s="64"/>
      <c r="BQ2040" s="64"/>
      <c r="BR2040" s="64"/>
      <c r="BS2040" s="64"/>
      <c r="BT2040" s="64"/>
      <c r="BU2040" s="64"/>
      <c r="BV2040" s="64"/>
      <c r="BW2040" s="64"/>
      <c r="BX2040" s="64"/>
      <c r="BY2040" s="64"/>
      <c r="BZ2040" s="64"/>
      <c r="CA2040" s="64"/>
      <c r="CB2040" s="64"/>
      <c r="CC2040" s="64"/>
      <c r="CD2040" s="64"/>
      <c r="CE2040" s="64"/>
      <c r="CF2040" s="64"/>
      <c r="CG2040" s="64"/>
      <c r="CH2040" s="64"/>
      <c r="CI2040" s="64"/>
      <c r="CJ2040" s="64"/>
      <c r="CK2040" s="64"/>
      <c r="CL2040" s="64"/>
      <c r="CM2040" s="64"/>
      <c r="CN2040" s="64"/>
      <c r="CO2040" s="64"/>
      <c r="CP2040" s="64"/>
      <c r="CQ2040" s="64"/>
      <c r="CR2040" s="64"/>
      <c r="CS2040" s="64"/>
      <c r="CT2040" s="64"/>
      <c r="CU2040" s="64"/>
      <c r="CV2040" s="64"/>
      <c r="CW2040" s="64"/>
      <c r="CX2040" s="64"/>
      <c r="CY2040" s="64"/>
      <c r="CZ2040" s="64"/>
      <c r="DA2040" s="64"/>
      <c r="DB2040" s="64"/>
      <c r="DC2040" s="64"/>
      <c r="DD2040" s="64"/>
      <c r="DE2040" s="64"/>
      <c r="DF2040" s="64"/>
      <c r="DG2040" s="64"/>
      <c r="DH2040" s="64"/>
      <c r="DI2040" s="64"/>
      <c r="DJ2040" s="64"/>
      <c r="DK2040" s="64"/>
      <c r="DL2040" s="64"/>
      <c r="DM2040" s="64"/>
      <c r="DN2040" s="64"/>
      <c r="DO2040" s="64"/>
      <c r="DP2040" s="64"/>
      <c r="DQ2040" s="64"/>
      <c r="DR2040" s="64"/>
      <c r="DS2040" s="64"/>
      <c r="DT2040" s="64"/>
      <c r="DU2040" s="64"/>
      <c r="DV2040" s="64"/>
      <c r="DW2040" s="64"/>
      <c r="DX2040" s="64"/>
      <c r="DY2040" s="64"/>
      <c r="DZ2040" s="64"/>
      <c r="EA2040" s="64"/>
      <c r="EB2040" s="64"/>
      <c r="EC2040" s="64"/>
      <c r="ED2040" s="64"/>
      <c r="EE2040" s="64"/>
      <c r="EF2040" s="64"/>
      <c r="EG2040" s="64"/>
      <c r="EH2040" s="64"/>
      <c r="EI2040" s="64"/>
      <c r="EJ2040" s="64"/>
      <c r="EK2040" s="64"/>
      <c r="EL2040" s="64"/>
      <c r="EM2040" s="64"/>
      <c r="EN2040" s="64"/>
      <c r="EO2040" s="64"/>
      <c r="EP2040" s="64"/>
      <c r="EQ2040" s="64"/>
      <c r="ER2040" s="64"/>
      <c r="ES2040" s="64"/>
      <c r="ET2040" s="64"/>
      <c r="EU2040" s="64"/>
      <c r="EV2040" s="64"/>
      <c r="EW2040" s="64"/>
      <c r="EX2040" s="64"/>
      <c r="EY2040" s="64"/>
      <c r="EZ2040" s="64"/>
      <c r="FA2040" s="64"/>
      <c r="FB2040" s="64"/>
      <c r="FC2040" s="64"/>
      <c r="FD2040" s="64"/>
      <c r="FE2040" s="64"/>
      <c r="FF2040" s="64"/>
      <c r="FG2040" s="64"/>
      <c r="FH2040" s="64"/>
      <c r="FI2040" s="64"/>
      <c r="FJ2040" s="64"/>
      <c r="FK2040" s="64"/>
      <c r="FL2040" s="64"/>
      <c r="FM2040" s="64"/>
      <c r="FN2040" s="64"/>
      <c r="FO2040" s="64"/>
      <c r="FP2040" s="64"/>
      <c r="FQ2040" s="64"/>
      <c r="FR2040" s="64"/>
      <c r="FS2040" s="64"/>
      <c r="FT2040" s="64"/>
    </row>
    <row r="2041" spans="1:176" ht="15" x14ac:dyDescent="0.25">
      <c r="A2041" s="20">
        <f t="shared" si="471"/>
        <v>45794</v>
      </c>
      <c r="B2041" s="22" t="str">
        <f t="shared" ca="1" si="462"/>
        <v>n.d</v>
      </c>
      <c r="C2041" s="22">
        <f t="shared" ca="1" si="472"/>
        <v>0.97614444</v>
      </c>
      <c r="D2041" s="23">
        <f ca="1">IF(A2041&lt;$B$1,VLOOKUP(A2041,[1]DI!$A$4:$B$15000,2,FALSE),0)</f>
        <v>0</v>
      </c>
      <c r="E2041" s="22">
        <f t="shared" ca="1" si="463"/>
        <v>0</v>
      </c>
      <c r="F2041" s="23">
        <f t="shared" si="464"/>
        <v>1.3</v>
      </c>
      <c r="G2041" s="24">
        <f t="shared" ca="1" si="465"/>
        <v>1</v>
      </c>
      <c r="H2041" s="22">
        <f ca="1">TRUNC(PRODUCT(G$10:G2040),15)</f>
        <v>1.81984651266759</v>
      </c>
      <c r="I2041" s="22">
        <f t="shared" ca="1" si="466"/>
        <v>1.5015535581434301</v>
      </c>
      <c r="J2041" s="22">
        <f t="shared" ca="1" si="467"/>
        <v>1.2119757600000001</v>
      </c>
      <c r="K2041" s="110">
        <f t="shared" ca="1" si="473"/>
        <v>0.37553247445182125</v>
      </c>
      <c r="L2041" s="115">
        <v>0</v>
      </c>
      <c r="M2041" s="67">
        <f>IF(L2041&gt;0,VLOOKUP(L2041,S$12:$AB$125,7),0)</f>
        <v>0</v>
      </c>
      <c r="N2041" s="2">
        <f t="shared" si="461"/>
        <v>0</v>
      </c>
      <c r="O2041" s="22">
        <f t="shared" ca="1" si="468"/>
        <v>0.37553247445182125</v>
      </c>
      <c r="P2041" s="25" t="str">
        <f t="shared" si="469"/>
        <v>A+J=</v>
      </c>
      <c r="Q2041" s="26">
        <f t="shared" si="470"/>
        <v>45306</v>
      </c>
      <c r="R2041" s="4"/>
      <c r="S2041" s="98"/>
      <c r="U2041" s="4"/>
      <c r="V2041" s="4"/>
      <c r="W2041" s="4"/>
      <c r="X2041" s="4"/>
      <c r="Y2041" s="4"/>
      <c r="Z2041" s="4"/>
      <c r="AA2041" s="4"/>
      <c r="AB2041" s="4"/>
      <c r="AC2041" s="4"/>
      <c r="AD2041" s="64"/>
      <c r="AE2041" s="64"/>
      <c r="AF2041" s="64"/>
      <c r="AG2041" s="64"/>
      <c r="AH2041" s="64"/>
      <c r="AI2041" s="64"/>
      <c r="AJ2041" s="64"/>
      <c r="AK2041" s="64"/>
      <c r="AL2041" s="64"/>
      <c r="AM2041" s="64"/>
      <c r="AN2041" s="64"/>
      <c r="AO2041" s="64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64"/>
      <c r="BB2041" s="64"/>
      <c r="BC2041" s="64"/>
      <c r="BD2041" s="64"/>
      <c r="BE2041" s="64"/>
      <c r="BF2041" s="64"/>
      <c r="BG2041" s="64"/>
      <c r="BH2041" s="64"/>
      <c r="BI2041" s="64"/>
      <c r="BJ2041" s="64"/>
      <c r="BK2041" s="64"/>
      <c r="BL2041" s="64"/>
      <c r="BM2041" s="64"/>
      <c r="BN2041" s="64"/>
      <c r="BO2041" s="64"/>
      <c r="BP2041" s="64"/>
      <c r="BQ2041" s="64"/>
      <c r="BR2041" s="64"/>
      <c r="BS2041" s="64"/>
      <c r="BT2041" s="64"/>
      <c r="BU2041" s="64"/>
      <c r="BV2041" s="64"/>
      <c r="BW2041" s="64"/>
      <c r="BX2041" s="64"/>
      <c r="BY2041" s="64"/>
      <c r="BZ2041" s="64"/>
      <c r="CA2041" s="64"/>
      <c r="CB2041" s="64"/>
      <c r="CC2041" s="64"/>
      <c r="CD2041" s="64"/>
      <c r="CE2041" s="64"/>
      <c r="CF2041" s="64"/>
      <c r="CG2041" s="64"/>
      <c r="CH2041" s="64"/>
      <c r="CI2041" s="64"/>
      <c r="CJ2041" s="64"/>
      <c r="CK2041" s="64"/>
      <c r="CL2041" s="64"/>
      <c r="CM2041" s="64"/>
      <c r="CN2041" s="64"/>
      <c r="CO2041" s="64"/>
      <c r="CP2041" s="64"/>
      <c r="CQ2041" s="64"/>
      <c r="CR2041" s="64"/>
      <c r="CS2041" s="64"/>
      <c r="CT2041" s="64"/>
      <c r="CU2041" s="64"/>
      <c r="CV2041" s="64"/>
      <c r="CW2041" s="64"/>
      <c r="CX2041" s="64"/>
      <c r="CY2041" s="64"/>
      <c r="CZ2041" s="64"/>
      <c r="DA2041" s="64"/>
      <c r="DB2041" s="64"/>
      <c r="DC2041" s="64"/>
      <c r="DD2041" s="64"/>
      <c r="DE2041" s="64"/>
      <c r="DF2041" s="64"/>
      <c r="DG2041" s="64"/>
      <c r="DH2041" s="64"/>
      <c r="DI2041" s="64"/>
      <c r="DJ2041" s="64"/>
      <c r="DK2041" s="64"/>
      <c r="DL2041" s="64"/>
      <c r="DM2041" s="64"/>
      <c r="DN2041" s="64"/>
      <c r="DO2041" s="64"/>
      <c r="DP2041" s="64"/>
      <c r="DQ2041" s="64"/>
      <c r="DR2041" s="64"/>
      <c r="DS2041" s="64"/>
      <c r="DT2041" s="64"/>
      <c r="DU2041" s="64"/>
      <c r="DV2041" s="64"/>
      <c r="DW2041" s="64"/>
      <c r="DX2041" s="64"/>
      <c r="DY2041" s="64"/>
      <c r="DZ2041" s="64"/>
      <c r="EA2041" s="64"/>
      <c r="EB2041" s="64"/>
      <c r="EC2041" s="64"/>
      <c r="ED2041" s="64"/>
      <c r="EE2041" s="64"/>
      <c r="EF2041" s="64"/>
      <c r="EG2041" s="64"/>
      <c r="EH2041" s="64"/>
      <c r="EI2041" s="64"/>
      <c r="EJ2041" s="64"/>
      <c r="EK2041" s="64"/>
      <c r="EL2041" s="64"/>
      <c r="EM2041" s="64"/>
      <c r="EN2041" s="64"/>
      <c r="EO2041" s="64"/>
      <c r="EP2041" s="64"/>
      <c r="EQ2041" s="64"/>
      <c r="ER2041" s="64"/>
      <c r="ES2041" s="64"/>
      <c r="ET2041" s="64"/>
      <c r="EU2041" s="64"/>
      <c r="EV2041" s="64"/>
      <c r="EW2041" s="64"/>
      <c r="EX2041" s="64"/>
      <c r="EY2041" s="64"/>
      <c r="EZ2041" s="64"/>
      <c r="FA2041" s="64"/>
      <c r="FB2041" s="64"/>
      <c r="FC2041" s="64"/>
      <c r="FD2041" s="64"/>
      <c r="FE2041" s="64"/>
      <c r="FF2041" s="64"/>
      <c r="FG2041" s="64"/>
      <c r="FH2041" s="64"/>
      <c r="FI2041" s="64"/>
      <c r="FJ2041" s="64"/>
      <c r="FK2041" s="64"/>
      <c r="FL2041" s="64"/>
      <c r="FM2041" s="64"/>
      <c r="FN2041" s="64"/>
      <c r="FO2041" s="64"/>
      <c r="FP2041" s="64"/>
      <c r="FQ2041" s="64"/>
      <c r="FR2041" s="64"/>
      <c r="FS2041" s="64"/>
      <c r="FT2041" s="64"/>
    </row>
    <row r="2042" spans="1:176" ht="15" x14ac:dyDescent="0.25">
      <c r="A2042" s="20">
        <f t="shared" si="471"/>
        <v>45795</v>
      </c>
      <c r="B2042" s="22" t="str">
        <f t="shared" ca="1" si="462"/>
        <v>n.d</v>
      </c>
      <c r="C2042" s="22">
        <f t="shared" ca="1" si="472"/>
        <v>0.97614444</v>
      </c>
      <c r="D2042" s="23">
        <f ca="1">IF(A2042&lt;$B$1,VLOOKUP(A2042,[1]DI!$A$4:$B$15000,2,FALSE),0)</f>
        <v>0</v>
      </c>
      <c r="E2042" s="22">
        <f t="shared" ca="1" si="463"/>
        <v>0</v>
      </c>
      <c r="F2042" s="23">
        <f t="shared" si="464"/>
        <v>1.3</v>
      </c>
      <c r="G2042" s="24">
        <f t="shared" ca="1" si="465"/>
        <v>1</v>
      </c>
      <c r="H2042" s="22">
        <f ca="1">TRUNC(PRODUCT(G$10:G2041),15)</f>
        <v>1.81984651266759</v>
      </c>
      <c r="I2042" s="22">
        <f t="shared" ca="1" si="466"/>
        <v>1.5015535581434301</v>
      </c>
      <c r="J2042" s="22">
        <f t="shared" ca="1" si="467"/>
        <v>1.2119757600000001</v>
      </c>
      <c r="K2042" s="110">
        <f t="shared" ca="1" si="473"/>
        <v>0.37553247445182125</v>
      </c>
      <c r="L2042" s="115">
        <v>0</v>
      </c>
      <c r="M2042" s="67">
        <f>IF(L2042&gt;0,VLOOKUP(L2042,S$12:$AB$125,7),0)</f>
        <v>0</v>
      </c>
      <c r="N2042" s="2">
        <f t="shared" si="461"/>
        <v>0</v>
      </c>
      <c r="O2042" s="22">
        <f t="shared" ca="1" si="468"/>
        <v>0.37553247445182125</v>
      </c>
      <c r="P2042" s="25" t="str">
        <f t="shared" si="469"/>
        <v>A+J=</v>
      </c>
      <c r="Q2042" s="26">
        <f t="shared" si="470"/>
        <v>45306</v>
      </c>
      <c r="R2042" s="4"/>
      <c r="S2042" s="98"/>
      <c r="U2042" s="4"/>
      <c r="V2042" s="4"/>
      <c r="W2042" s="4"/>
      <c r="X2042" s="4"/>
      <c r="Y2042" s="4"/>
      <c r="Z2042" s="4"/>
      <c r="AA2042" s="4"/>
      <c r="AB2042" s="4"/>
      <c r="AC2042" s="4"/>
      <c r="AD2042" s="64"/>
      <c r="AE2042" s="64"/>
      <c r="AF2042" s="64"/>
      <c r="AG2042" s="64"/>
      <c r="AH2042" s="64"/>
      <c r="AI2042" s="64"/>
      <c r="AJ2042" s="64"/>
      <c r="AK2042" s="64"/>
      <c r="AL2042" s="64"/>
      <c r="AM2042" s="64"/>
      <c r="AN2042" s="64"/>
      <c r="AO2042" s="64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64"/>
      <c r="BB2042" s="64"/>
      <c r="BC2042" s="64"/>
      <c r="BD2042" s="64"/>
      <c r="BE2042" s="64"/>
      <c r="BF2042" s="64"/>
      <c r="BG2042" s="64"/>
      <c r="BH2042" s="64"/>
      <c r="BI2042" s="64"/>
      <c r="BJ2042" s="64"/>
      <c r="BK2042" s="64"/>
      <c r="BL2042" s="64"/>
      <c r="BM2042" s="64"/>
      <c r="BN2042" s="64"/>
      <c r="BO2042" s="64"/>
      <c r="BP2042" s="64"/>
      <c r="BQ2042" s="64"/>
      <c r="BR2042" s="64"/>
      <c r="BS2042" s="64"/>
      <c r="BT2042" s="64"/>
      <c r="BU2042" s="64"/>
      <c r="BV2042" s="64"/>
      <c r="BW2042" s="64"/>
      <c r="BX2042" s="64"/>
      <c r="BY2042" s="64"/>
      <c r="BZ2042" s="64"/>
      <c r="CA2042" s="64"/>
      <c r="CB2042" s="64"/>
      <c r="CC2042" s="64"/>
      <c r="CD2042" s="64"/>
      <c r="CE2042" s="64"/>
      <c r="CF2042" s="64"/>
      <c r="CG2042" s="64"/>
      <c r="CH2042" s="64"/>
      <c r="CI2042" s="64"/>
      <c r="CJ2042" s="64"/>
      <c r="CK2042" s="64"/>
      <c r="CL2042" s="64"/>
      <c r="CM2042" s="64"/>
      <c r="CN2042" s="64"/>
      <c r="CO2042" s="64"/>
      <c r="CP2042" s="64"/>
      <c r="CQ2042" s="64"/>
      <c r="CR2042" s="64"/>
      <c r="CS2042" s="64"/>
      <c r="CT2042" s="64"/>
      <c r="CU2042" s="64"/>
      <c r="CV2042" s="64"/>
      <c r="CW2042" s="64"/>
      <c r="CX2042" s="64"/>
      <c r="CY2042" s="64"/>
      <c r="CZ2042" s="64"/>
      <c r="DA2042" s="64"/>
      <c r="DB2042" s="64"/>
      <c r="DC2042" s="64"/>
      <c r="DD2042" s="64"/>
      <c r="DE2042" s="64"/>
      <c r="DF2042" s="64"/>
      <c r="DG2042" s="64"/>
      <c r="DH2042" s="64"/>
      <c r="DI2042" s="64"/>
      <c r="DJ2042" s="64"/>
      <c r="DK2042" s="64"/>
      <c r="DL2042" s="64"/>
      <c r="DM2042" s="64"/>
      <c r="DN2042" s="64"/>
      <c r="DO2042" s="64"/>
      <c r="DP2042" s="64"/>
      <c r="DQ2042" s="64"/>
      <c r="DR2042" s="64"/>
      <c r="DS2042" s="64"/>
      <c r="DT2042" s="64"/>
      <c r="DU2042" s="64"/>
      <c r="DV2042" s="64"/>
      <c r="DW2042" s="64"/>
      <c r="DX2042" s="64"/>
      <c r="DY2042" s="64"/>
      <c r="DZ2042" s="64"/>
      <c r="EA2042" s="64"/>
      <c r="EB2042" s="64"/>
      <c r="EC2042" s="64"/>
      <c r="ED2042" s="64"/>
      <c r="EE2042" s="64"/>
      <c r="EF2042" s="64"/>
      <c r="EG2042" s="64"/>
      <c r="EH2042" s="64"/>
      <c r="EI2042" s="64"/>
      <c r="EJ2042" s="64"/>
      <c r="EK2042" s="64"/>
      <c r="EL2042" s="64"/>
      <c r="EM2042" s="64"/>
      <c r="EN2042" s="64"/>
      <c r="EO2042" s="64"/>
      <c r="EP2042" s="64"/>
      <c r="EQ2042" s="64"/>
      <c r="ER2042" s="64"/>
      <c r="ES2042" s="64"/>
      <c r="ET2042" s="64"/>
      <c r="EU2042" s="64"/>
      <c r="EV2042" s="64"/>
      <c r="EW2042" s="64"/>
      <c r="EX2042" s="64"/>
      <c r="EY2042" s="64"/>
      <c r="EZ2042" s="64"/>
      <c r="FA2042" s="64"/>
      <c r="FB2042" s="64"/>
      <c r="FC2042" s="64"/>
      <c r="FD2042" s="64"/>
      <c r="FE2042" s="64"/>
      <c r="FF2042" s="64"/>
      <c r="FG2042" s="64"/>
      <c r="FH2042" s="64"/>
      <c r="FI2042" s="64"/>
      <c r="FJ2042" s="64"/>
      <c r="FK2042" s="64"/>
      <c r="FL2042" s="64"/>
      <c r="FM2042" s="64"/>
      <c r="FN2042" s="64"/>
      <c r="FO2042" s="64"/>
      <c r="FP2042" s="64"/>
      <c r="FQ2042" s="64"/>
      <c r="FR2042" s="64"/>
      <c r="FS2042" s="64"/>
      <c r="FT2042" s="64"/>
    </row>
    <row r="2043" spans="1:176" ht="15" x14ac:dyDescent="0.25">
      <c r="A2043" s="20">
        <f t="shared" si="471"/>
        <v>45796</v>
      </c>
      <c r="B2043" s="22" t="str">
        <f t="shared" ca="1" si="462"/>
        <v>n.d</v>
      </c>
      <c r="C2043" s="22">
        <f t="shared" ca="1" si="472"/>
        <v>0.97614444</v>
      </c>
      <c r="D2043" s="23">
        <f ca="1">IF(A2043&lt;$B$1,VLOOKUP(A2043,[1]DI!$A$4:$B$15000,2,FALSE),0)</f>
        <v>0</v>
      </c>
      <c r="E2043" s="22">
        <f t="shared" ca="1" si="463"/>
        <v>0</v>
      </c>
      <c r="F2043" s="23">
        <f t="shared" si="464"/>
        <v>1.3</v>
      </c>
      <c r="G2043" s="24">
        <f t="shared" ca="1" si="465"/>
        <v>1</v>
      </c>
      <c r="H2043" s="22">
        <f ca="1">TRUNC(PRODUCT(G$10:G2042),15)</f>
        <v>1.81984651266759</v>
      </c>
      <c r="I2043" s="22">
        <f t="shared" ca="1" si="466"/>
        <v>1.5015535581434301</v>
      </c>
      <c r="J2043" s="22">
        <f t="shared" ca="1" si="467"/>
        <v>1.2119757600000001</v>
      </c>
      <c r="K2043" s="110">
        <f t="shared" ca="1" si="473"/>
        <v>0.37553247445182125</v>
      </c>
      <c r="L2043" s="115">
        <v>0</v>
      </c>
      <c r="M2043" s="67">
        <f>IF(L2043&gt;0,VLOOKUP(L2043,S$12:$AB$125,7),0)</f>
        <v>0</v>
      </c>
      <c r="N2043" s="2">
        <f t="shared" si="461"/>
        <v>0</v>
      </c>
      <c r="O2043" s="22">
        <f t="shared" ca="1" si="468"/>
        <v>0.37553247445182125</v>
      </c>
      <c r="P2043" s="25" t="str">
        <f t="shared" si="469"/>
        <v>A+J=</v>
      </c>
      <c r="Q2043" s="26">
        <f t="shared" si="470"/>
        <v>45306</v>
      </c>
      <c r="R2043" s="4"/>
      <c r="S2043" s="98"/>
      <c r="U2043" s="4"/>
      <c r="V2043" s="4"/>
      <c r="W2043" s="4"/>
      <c r="X2043" s="4"/>
      <c r="Y2043" s="4"/>
      <c r="Z2043" s="4"/>
      <c r="AA2043" s="4"/>
      <c r="AB2043" s="4"/>
      <c r="AC2043" s="4"/>
      <c r="AD2043" s="64"/>
      <c r="AE2043" s="64"/>
      <c r="AF2043" s="64"/>
      <c r="AG2043" s="64"/>
      <c r="AH2043" s="64"/>
      <c r="AI2043" s="64"/>
      <c r="AJ2043" s="64"/>
      <c r="AK2043" s="64"/>
      <c r="AL2043" s="64"/>
      <c r="AM2043" s="64"/>
      <c r="AN2043" s="64"/>
      <c r="AO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64"/>
      <c r="BB2043" s="64"/>
      <c r="BC2043" s="64"/>
      <c r="BD2043" s="64"/>
      <c r="BE2043" s="64"/>
      <c r="BF2043" s="64"/>
      <c r="BG2043" s="64"/>
      <c r="BH2043" s="64"/>
      <c r="BI2043" s="64"/>
      <c r="BJ2043" s="64"/>
      <c r="BK2043" s="64"/>
      <c r="BL2043" s="64"/>
      <c r="BM2043" s="64"/>
      <c r="BN2043" s="64"/>
      <c r="BO2043" s="64"/>
      <c r="BP2043" s="64"/>
      <c r="BQ2043" s="64"/>
      <c r="BR2043" s="64"/>
      <c r="BS2043" s="64"/>
      <c r="BT2043" s="64"/>
      <c r="BU2043" s="64"/>
      <c r="BV2043" s="64"/>
      <c r="BW2043" s="64"/>
      <c r="BX2043" s="64"/>
      <c r="BY2043" s="64"/>
      <c r="BZ2043" s="64"/>
      <c r="CA2043" s="64"/>
      <c r="CB2043" s="64"/>
      <c r="CC2043" s="64"/>
      <c r="CD2043" s="64"/>
      <c r="CE2043" s="64"/>
      <c r="CF2043" s="64"/>
      <c r="CG2043" s="64"/>
      <c r="CH2043" s="64"/>
      <c r="CI2043" s="64"/>
      <c r="CJ2043" s="64"/>
      <c r="CK2043" s="64"/>
      <c r="CL2043" s="64"/>
      <c r="CM2043" s="64"/>
      <c r="CN2043" s="64"/>
      <c r="CO2043" s="64"/>
      <c r="CP2043" s="64"/>
      <c r="CQ2043" s="64"/>
      <c r="CR2043" s="64"/>
      <c r="CS2043" s="64"/>
      <c r="CT2043" s="64"/>
      <c r="CU2043" s="64"/>
      <c r="CV2043" s="64"/>
      <c r="CW2043" s="64"/>
      <c r="CX2043" s="64"/>
      <c r="CY2043" s="64"/>
      <c r="CZ2043" s="64"/>
      <c r="DA2043" s="64"/>
      <c r="DB2043" s="64"/>
      <c r="DC2043" s="64"/>
      <c r="DD2043" s="64"/>
      <c r="DE2043" s="64"/>
      <c r="DF2043" s="64"/>
      <c r="DG2043" s="64"/>
      <c r="DH2043" s="64"/>
      <c r="DI2043" s="64"/>
      <c r="DJ2043" s="64"/>
      <c r="DK2043" s="64"/>
      <c r="DL2043" s="64"/>
      <c r="DM2043" s="64"/>
      <c r="DN2043" s="64"/>
      <c r="DO2043" s="64"/>
      <c r="DP2043" s="64"/>
      <c r="DQ2043" s="64"/>
      <c r="DR2043" s="64"/>
      <c r="DS2043" s="64"/>
      <c r="DT2043" s="64"/>
      <c r="DU2043" s="64"/>
      <c r="DV2043" s="64"/>
      <c r="DW2043" s="64"/>
      <c r="DX2043" s="64"/>
      <c r="DY2043" s="64"/>
      <c r="DZ2043" s="64"/>
      <c r="EA2043" s="64"/>
      <c r="EB2043" s="64"/>
      <c r="EC2043" s="64"/>
      <c r="ED2043" s="64"/>
      <c r="EE2043" s="64"/>
      <c r="EF2043" s="64"/>
      <c r="EG2043" s="64"/>
      <c r="EH2043" s="64"/>
      <c r="EI2043" s="64"/>
      <c r="EJ2043" s="64"/>
      <c r="EK2043" s="64"/>
      <c r="EL2043" s="64"/>
      <c r="EM2043" s="64"/>
      <c r="EN2043" s="64"/>
      <c r="EO2043" s="64"/>
      <c r="EP2043" s="64"/>
      <c r="EQ2043" s="64"/>
      <c r="ER2043" s="64"/>
      <c r="ES2043" s="64"/>
      <c r="ET2043" s="64"/>
      <c r="EU2043" s="64"/>
      <c r="EV2043" s="64"/>
      <c r="EW2043" s="64"/>
      <c r="EX2043" s="64"/>
      <c r="EY2043" s="64"/>
      <c r="EZ2043" s="64"/>
      <c r="FA2043" s="64"/>
      <c r="FB2043" s="64"/>
      <c r="FC2043" s="64"/>
      <c r="FD2043" s="64"/>
      <c r="FE2043" s="64"/>
      <c r="FF2043" s="64"/>
      <c r="FG2043" s="64"/>
      <c r="FH2043" s="64"/>
      <c r="FI2043" s="64"/>
      <c r="FJ2043" s="64"/>
      <c r="FK2043" s="64"/>
      <c r="FL2043" s="64"/>
      <c r="FM2043" s="64"/>
      <c r="FN2043" s="64"/>
      <c r="FO2043" s="64"/>
      <c r="FP2043" s="64"/>
      <c r="FQ2043" s="64"/>
      <c r="FR2043" s="64"/>
      <c r="FS2043" s="64"/>
      <c r="FT2043" s="64"/>
    </row>
    <row r="2044" spans="1:176" ht="15" x14ac:dyDescent="0.25">
      <c r="A2044" s="20">
        <f t="shared" si="471"/>
        <v>45797</v>
      </c>
      <c r="B2044" s="22" t="str">
        <f t="shared" ca="1" si="462"/>
        <v>n.d</v>
      </c>
      <c r="C2044" s="22">
        <f t="shared" ca="1" si="472"/>
        <v>0.97614444</v>
      </c>
      <c r="D2044" s="23">
        <f ca="1">IF(A2044&lt;$B$1,VLOOKUP(A2044,[1]DI!$A$4:$B$15000,2,FALSE),0)</f>
        <v>0</v>
      </c>
      <c r="E2044" s="22">
        <f t="shared" ca="1" si="463"/>
        <v>0</v>
      </c>
      <c r="F2044" s="23">
        <f t="shared" si="464"/>
        <v>1.3</v>
      </c>
      <c r="G2044" s="24">
        <f t="shared" ca="1" si="465"/>
        <v>1</v>
      </c>
      <c r="H2044" s="22">
        <f ca="1">TRUNC(PRODUCT(G$10:G2043),15)</f>
        <v>1.81984651266759</v>
      </c>
      <c r="I2044" s="22">
        <f t="shared" ca="1" si="466"/>
        <v>1.5015535581434301</v>
      </c>
      <c r="J2044" s="22">
        <f t="shared" ca="1" si="467"/>
        <v>1.2119757600000001</v>
      </c>
      <c r="K2044" s="110">
        <f t="shared" ca="1" si="473"/>
        <v>0.37553247445182125</v>
      </c>
      <c r="L2044" s="115">
        <v>0</v>
      </c>
      <c r="M2044" s="67">
        <f>IF(L2044&gt;0,VLOOKUP(L2044,S$12:$AB$125,7),0)</f>
        <v>0</v>
      </c>
      <c r="N2044" s="2">
        <f t="shared" si="461"/>
        <v>0</v>
      </c>
      <c r="O2044" s="22">
        <f t="shared" ca="1" si="468"/>
        <v>0.37553247445182125</v>
      </c>
      <c r="P2044" s="25" t="str">
        <f t="shared" si="469"/>
        <v>A+J=</v>
      </c>
      <c r="Q2044" s="26">
        <f t="shared" si="470"/>
        <v>45306</v>
      </c>
      <c r="R2044" s="4"/>
      <c r="S2044" s="98"/>
      <c r="U2044" s="4"/>
      <c r="V2044" s="4"/>
      <c r="W2044" s="4"/>
      <c r="X2044" s="4"/>
      <c r="Y2044" s="4"/>
      <c r="Z2044" s="4"/>
      <c r="AA2044" s="4"/>
      <c r="AB2044" s="4"/>
      <c r="AC2044" s="4"/>
      <c r="AD2044" s="64"/>
      <c r="AE2044" s="64"/>
      <c r="AF2044" s="64"/>
      <c r="AG2044" s="64"/>
      <c r="AH2044" s="64"/>
      <c r="AI2044" s="64"/>
      <c r="AJ2044" s="64"/>
      <c r="AK2044" s="64"/>
      <c r="AL2044" s="64"/>
      <c r="AM2044" s="64"/>
      <c r="AN2044" s="64"/>
      <c r="AO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64"/>
      <c r="BB2044" s="64"/>
      <c r="BC2044" s="64"/>
      <c r="BD2044" s="64"/>
      <c r="BE2044" s="64"/>
      <c r="BF2044" s="64"/>
      <c r="BG2044" s="64"/>
      <c r="BH2044" s="64"/>
      <c r="BI2044" s="64"/>
      <c r="BJ2044" s="64"/>
      <c r="BK2044" s="64"/>
      <c r="BL2044" s="64"/>
      <c r="BM2044" s="64"/>
      <c r="BN2044" s="64"/>
      <c r="BO2044" s="64"/>
      <c r="BP2044" s="64"/>
      <c r="BQ2044" s="64"/>
      <c r="BR2044" s="64"/>
      <c r="BS2044" s="64"/>
      <c r="BT2044" s="64"/>
      <c r="BU2044" s="64"/>
      <c r="BV2044" s="64"/>
      <c r="BW2044" s="64"/>
      <c r="BX2044" s="64"/>
      <c r="BY2044" s="64"/>
      <c r="BZ2044" s="64"/>
      <c r="CA2044" s="64"/>
      <c r="CB2044" s="64"/>
      <c r="CC2044" s="64"/>
      <c r="CD2044" s="64"/>
      <c r="CE2044" s="64"/>
      <c r="CF2044" s="64"/>
      <c r="CG2044" s="64"/>
      <c r="CH2044" s="64"/>
      <c r="CI2044" s="64"/>
      <c r="CJ2044" s="64"/>
      <c r="CK2044" s="64"/>
      <c r="CL2044" s="64"/>
      <c r="CM2044" s="64"/>
      <c r="CN2044" s="64"/>
      <c r="CO2044" s="64"/>
      <c r="CP2044" s="64"/>
      <c r="CQ2044" s="64"/>
      <c r="CR2044" s="64"/>
      <c r="CS2044" s="64"/>
      <c r="CT2044" s="64"/>
      <c r="CU2044" s="64"/>
      <c r="CV2044" s="64"/>
      <c r="CW2044" s="64"/>
      <c r="CX2044" s="64"/>
      <c r="CY2044" s="64"/>
      <c r="CZ2044" s="64"/>
      <c r="DA2044" s="64"/>
      <c r="DB2044" s="64"/>
      <c r="DC2044" s="64"/>
      <c r="DD2044" s="64"/>
      <c r="DE2044" s="64"/>
      <c r="DF2044" s="64"/>
      <c r="DG2044" s="64"/>
      <c r="DH2044" s="64"/>
      <c r="DI2044" s="64"/>
      <c r="DJ2044" s="64"/>
      <c r="DK2044" s="64"/>
      <c r="DL2044" s="64"/>
      <c r="DM2044" s="64"/>
      <c r="DN2044" s="64"/>
      <c r="DO2044" s="64"/>
      <c r="DP2044" s="64"/>
      <c r="DQ2044" s="64"/>
      <c r="DR2044" s="64"/>
      <c r="DS2044" s="64"/>
      <c r="DT2044" s="64"/>
      <c r="DU2044" s="64"/>
      <c r="DV2044" s="64"/>
      <c r="DW2044" s="64"/>
      <c r="DX2044" s="64"/>
      <c r="DY2044" s="64"/>
      <c r="DZ2044" s="64"/>
      <c r="EA2044" s="64"/>
      <c r="EB2044" s="64"/>
      <c r="EC2044" s="64"/>
      <c r="ED2044" s="64"/>
      <c r="EE2044" s="64"/>
      <c r="EF2044" s="64"/>
      <c r="EG2044" s="64"/>
      <c r="EH2044" s="64"/>
      <c r="EI2044" s="64"/>
      <c r="EJ2044" s="64"/>
      <c r="EK2044" s="64"/>
      <c r="EL2044" s="64"/>
      <c r="EM2044" s="64"/>
      <c r="EN2044" s="64"/>
      <c r="EO2044" s="64"/>
      <c r="EP2044" s="64"/>
      <c r="EQ2044" s="64"/>
      <c r="ER2044" s="64"/>
      <c r="ES2044" s="64"/>
      <c r="ET2044" s="64"/>
      <c r="EU2044" s="64"/>
      <c r="EV2044" s="64"/>
      <c r="EW2044" s="64"/>
      <c r="EX2044" s="64"/>
      <c r="EY2044" s="64"/>
      <c r="EZ2044" s="64"/>
      <c r="FA2044" s="64"/>
      <c r="FB2044" s="64"/>
      <c r="FC2044" s="64"/>
      <c r="FD2044" s="64"/>
      <c r="FE2044" s="64"/>
      <c r="FF2044" s="64"/>
      <c r="FG2044" s="64"/>
      <c r="FH2044" s="64"/>
      <c r="FI2044" s="64"/>
      <c r="FJ2044" s="64"/>
      <c r="FK2044" s="64"/>
      <c r="FL2044" s="64"/>
      <c r="FM2044" s="64"/>
      <c r="FN2044" s="64"/>
      <c r="FO2044" s="64"/>
      <c r="FP2044" s="64"/>
      <c r="FQ2044" s="64"/>
      <c r="FR2044" s="64"/>
      <c r="FS2044" s="64"/>
      <c r="FT2044" s="64"/>
    </row>
    <row r="2045" spans="1:176" ht="15" x14ac:dyDescent="0.25">
      <c r="A2045" s="20">
        <f t="shared" si="471"/>
        <v>45798</v>
      </c>
      <c r="B2045" s="22" t="str">
        <f t="shared" ca="1" si="462"/>
        <v>n.d</v>
      </c>
      <c r="C2045" s="22">
        <f t="shared" ca="1" si="472"/>
        <v>0.97614444</v>
      </c>
      <c r="D2045" s="23">
        <f ca="1">IF(A2045&lt;$B$1,VLOOKUP(A2045,[1]DI!$A$4:$B$15000,2,FALSE),0)</f>
        <v>0</v>
      </c>
      <c r="E2045" s="22">
        <f t="shared" ca="1" si="463"/>
        <v>0</v>
      </c>
      <c r="F2045" s="23">
        <f t="shared" si="464"/>
        <v>1.3</v>
      </c>
      <c r="G2045" s="24">
        <f t="shared" ca="1" si="465"/>
        <v>1</v>
      </c>
      <c r="H2045" s="22">
        <f ca="1">TRUNC(PRODUCT(G$10:G2044),15)</f>
        <v>1.81984651266759</v>
      </c>
      <c r="I2045" s="22">
        <f t="shared" ca="1" si="466"/>
        <v>1.5015535581434301</v>
      </c>
      <c r="J2045" s="22">
        <f t="shared" ca="1" si="467"/>
        <v>1.2119757600000001</v>
      </c>
      <c r="K2045" s="110">
        <f t="shared" ca="1" si="473"/>
        <v>0.37553247445182125</v>
      </c>
      <c r="L2045" s="115">
        <v>0</v>
      </c>
      <c r="M2045" s="67">
        <f>IF(L2045&gt;0,VLOOKUP(L2045,S$12:$AB$125,7),0)</f>
        <v>0</v>
      </c>
      <c r="N2045" s="2">
        <f t="shared" si="461"/>
        <v>0</v>
      </c>
      <c r="O2045" s="22">
        <f t="shared" ca="1" si="468"/>
        <v>0.37553247445182125</v>
      </c>
      <c r="P2045" s="25" t="str">
        <f t="shared" si="469"/>
        <v>A+J=</v>
      </c>
      <c r="Q2045" s="26">
        <f t="shared" si="470"/>
        <v>45306</v>
      </c>
      <c r="R2045" s="4"/>
      <c r="S2045" s="98"/>
      <c r="U2045" s="4"/>
      <c r="V2045" s="4"/>
      <c r="W2045" s="4"/>
      <c r="X2045" s="4"/>
      <c r="Y2045" s="4"/>
      <c r="Z2045" s="4"/>
      <c r="AA2045" s="4"/>
      <c r="AB2045" s="4"/>
      <c r="AC2045" s="4"/>
      <c r="AD2045" s="64"/>
      <c r="AE2045" s="64"/>
      <c r="AF2045" s="64"/>
      <c r="AG2045" s="64"/>
      <c r="AH2045" s="64"/>
      <c r="AI2045" s="64"/>
      <c r="AJ2045" s="64"/>
      <c r="AK2045" s="64"/>
      <c r="AL2045" s="64"/>
      <c r="AM2045" s="64"/>
      <c r="AN2045" s="64"/>
      <c r="AO2045" s="64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64"/>
      <c r="BB2045" s="64"/>
      <c r="BC2045" s="64"/>
      <c r="BD2045" s="64"/>
      <c r="BE2045" s="64"/>
      <c r="BF2045" s="64"/>
      <c r="BG2045" s="64"/>
      <c r="BH2045" s="64"/>
      <c r="BI2045" s="64"/>
      <c r="BJ2045" s="64"/>
      <c r="BK2045" s="64"/>
      <c r="BL2045" s="64"/>
      <c r="BM2045" s="64"/>
      <c r="BN2045" s="64"/>
      <c r="BO2045" s="64"/>
      <c r="BP2045" s="64"/>
      <c r="BQ2045" s="64"/>
      <c r="BR2045" s="64"/>
      <c r="BS2045" s="64"/>
      <c r="BT2045" s="64"/>
      <c r="BU2045" s="64"/>
      <c r="BV2045" s="64"/>
      <c r="BW2045" s="64"/>
      <c r="BX2045" s="64"/>
      <c r="BY2045" s="64"/>
      <c r="BZ2045" s="64"/>
      <c r="CA2045" s="64"/>
      <c r="CB2045" s="64"/>
      <c r="CC2045" s="64"/>
      <c r="CD2045" s="64"/>
      <c r="CE2045" s="64"/>
      <c r="CF2045" s="64"/>
      <c r="CG2045" s="64"/>
      <c r="CH2045" s="64"/>
      <c r="CI2045" s="64"/>
      <c r="CJ2045" s="64"/>
      <c r="CK2045" s="64"/>
      <c r="CL2045" s="64"/>
      <c r="CM2045" s="64"/>
      <c r="CN2045" s="64"/>
      <c r="CO2045" s="64"/>
      <c r="CP2045" s="64"/>
      <c r="CQ2045" s="64"/>
      <c r="CR2045" s="64"/>
      <c r="CS2045" s="64"/>
      <c r="CT2045" s="64"/>
      <c r="CU2045" s="64"/>
      <c r="CV2045" s="64"/>
      <c r="CW2045" s="64"/>
      <c r="CX2045" s="64"/>
      <c r="CY2045" s="64"/>
      <c r="CZ2045" s="64"/>
      <c r="DA2045" s="64"/>
      <c r="DB2045" s="64"/>
      <c r="DC2045" s="64"/>
      <c r="DD2045" s="64"/>
      <c r="DE2045" s="64"/>
      <c r="DF2045" s="64"/>
      <c r="DG2045" s="64"/>
      <c r="DH2045" s="64"/>
      <c r="DI2045" s="64"/>
      <c r="DJ2045" s="64"/>
      <c r="DK2045" s="64"/>
      <c r="DL2045" s="64"/>
      <c r="DM2045" s="64"/>
      <c r="DN2045" s="64"/>
      <c r="DO2045" s="64"/>
      <c r="DP2045" s="64"/>
      <c r="DQ2045" s="64"/>
      <c r="DR2045" s="64"/>
      <c r="DS2045" s="64"/>
      <c r="DT2045" s="64"/>
      <c r="DU2045" s="64"/>
      <c r="DV2045" s="64"/>
      <c r="DW2045" s="64"/>
      <c r="DX2045" s="64"/>
      <c r="DY2045" s="64"/>
      <c r="DZ2045" s="64"/>
      <c r="EA2045" s="64"/>
      <c r="EB2045" s="64"/>
      <c r="EC2045" s="64"/>
      <c r="ED2045" s="64"/>
      <c r="EE2045" s="64"/>
      <c r="EF2045" s="64"/>
      <c r="EG2045" s="64"/>
      <c r="EH2045" s="64"/>
      <c r="EI2045" s="64"/>
      <c r="EJ2045" s="64"/>
      <c r="EK2045" s="64"/>
      <c r="EL2045" s="64"/>
      <c r="EM2045" s="64"/>
      <c r="EN2045" s="64"/>
      <c r="EO2045" s="64"/>
      <c r="EP2045" s="64"/>
      <c r="EQ2045" s="64"/>
      <c r="ER2045" s="64"/>
      <c r="ES2045" s="64"/>
      <c r="ET2045" s="64"/>
      <c r="EU2045" s="64"/>
      <c r="EV2045" s="64"/>
      <c r="EW2045" s="64"/>
      <c r="EX2045" s="64"/>
      <c r="EY2045" s="64"/>
      <c r="EZ2045" s="64"/>
      <c r="FA2045" s="64"/>
      <c r="FB2045" s="64"/>
      <c r="FC2045" s="64"/>
      <c r="FD2045" s="64"/>
      <c r="FE2045" s="64"/>
      <c r="FF2045" s="64"/>
      <c r="FG2045" s="64"/>
      <c r="FH2045" s="64"/>
      <c r="FI2045" s="64"/>
      <c r="FJ2045" s="64"/>
      <c r="FK2045" s="64"/>
      <c r="FL2045" s="64"/>
      <c r="FM2045" s="64"/>
      <c r="FN2045" s="64"/>
      <c r="FO2045" s="64"/>
      <c r="FP2045" s="64"/>
      <c r="FQ2045" s="64"/>
      <c r="FR2045" s="64"/>
      <c r="FS2045" s="64"/>
      <c r="FT2045" s="64"/>
    </row>
    <row r="2046" spans="1:176" ht="15" x14ac:dyDescent="0.25">
      <c r="A2046" s="20">
        <f t="shared" si="471"/>
        <v>45799</v>
      </c>
      <c r="B2046" s="22" t="str">
        <f t="shared" ca="1" si="462"/>
        <v>n.d</v>
      </c>
      <c r="C2046" s="22">
        <f t="shared" ca="1" si="472"/>
        <v>0.97614444</v>
      </c>
      <c r="D2046" s="23">
        <f ca="1">IF(A2046&lt;$B$1,VLOOKUP(A2046,[1]DI!$A$4:$B$15000,2,FALSE),0)</f>
        <v>0</v>
      </c>
      <c r="E2046" s="22">
        <f t="shared" ca="1" si="463"/>
        <v>0</v>
      </c>
      <c r="F2046" s="23">
        <f t="shared" si="464"/>
        <v>1.3</v>
      </c>
      <c r="G2046" s="24">
        <f t="shared" ca="1" si="465"/>
        <v>1</v>
      </c>
      <c r="H2046" s="22">
        <f ca="1">TRUNC(PRODUCT(G$10:G2045),15)</f>
        <v>1.81984651266759</v>
      </c>
      <c r="I2046" s="22">
        <f t="shared" ca="1" si="466"/>
        <v>1.5015535581434301</v>
      </c>
      <c r="J2046" s="22">
        <f t="shared" ca="1" si="467"/>
        <v>1.2119757600000001</v>
      </c>
      <c r="K2046" s="110">
        <f t="shared" ca="1" si="473"/>
        <v>0.37553247445182125</v>
      </c>
      <c r="L2046" s="115">
        <v>0</v>
      </c>
      <c r="M2046" s="67">
        <f>IF(L2046&gt;0,VLOOKUP(L2046,S$12:$AB$125,7),0)</f>
        <v>0</v>
      </c>
      <c r="N2046" s="2">
        <f t="shared" si="461"/>
        <v>0</v>
      </c>
      <c r="O2046" s="22">
        <f t="shared" ca="1" si="468"/>
        <v>0.37553247445182125</v>
      </c>
      <c r="P2046" s="25" t="str">
        <f t="shared" si="469"/>
        <v>A+J=</v>
      </c>
      <c r="Q2046" s="26">
        <f t="shared" si="470"/>
        <v>45306</v>
      </c>
      <c r="R2046" s="4"/>
      <c r="S2046" s="98"/>
      <c r="U2046" s="4"/>
      <c r="V2046" s="4"/>
      <c r="W2046" s="4"/>
      <c r="X2046" s="4"/>
      <c r="Y2046" s="4"/>
      <c r="Z2046" s="4"/>
      <c r="AA2046" s="4"/>
      <c r="AB2046" s="4"/>
      <c r="AC2046" s="4"/>
      <c r="AD2046" s="64"/>
      <c r="AE2046" s="64"/>
      <c r="AF2046" s="64"/>
      <c r="AG2046" s="64"/>
      <c r="AH2046" s="64"/>
      <c r="AI2046" s="64"/>
      <c r="AJ2046" s="64"/>
      <c r="AK2046" s="64"/>
      <c r="AL2046" s="64"/>
      <c r="AM2046" s="64"/>
      <c r="AN2046" s="64"/>
      <c r="AO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64"/>
      <c r="BB2046" s="64"/>
      <c r="BC2046" s="64"/>
      <c r="BD2046" s="64"/>
      <c r="BE2046" s="64"/>
      <c r="BF2046" s="64"/>
      <c r="BG2046" s="64"/>
      <c r="BH2046" s="64"/>
      <c r="BI2046" s="64"/>
      <c r="BJ2046" s="64"/>
      <c r="BK2046" s="64"/>
      <c r="BL2046" s="64"/>
      <c r="BM2046" s="64"/>
      <c r="BN2046" s="64"/>
      <c r="BO2046" s="64"/>
      <c r="BP2046" s="64"/>
      <c r="BQ2046" s="64"/>
      <c r="BR2046" s="64"/>
      <c r="BS2046" s="64"/>
      <c r="BT2046" s="64"/>
      <c r="BU2046" s="64"/>
      <c r="BV2046" s="64"/>
      <c r="BW2046" s="64"/>
      <c r="BX2046" s="64"/>
      <c r="BY2046" s="64"/>
      <c r="BZ2046" s="64"/>
      <c r="CA2046" s="64"/>
      <c r="CB2046" s="64"/>
      <c r="CC2046" s="64"/>
      <c r="CD2046" s="64"/>
      <c r="CE2046" s="64"/>
      <c r="CF2046" s="64"/>
      <c r="CG2046" s="64"/>
      <c r="CH2046" s="64"/>
      <c r="CI2046" s="64"/>
      <c r="CJ2046" s="64"/>
      <c r="CK2046" s="64"/>
      <c r="CL2046" s="64"/>
      <c r="CM2046" s="64"/>
      <c r="CN2046" s="64"/>
      <c r="CO2046" s="64"/>
      <c r="CP2046" s="64"/>
      <c r="CQ2046" s="64"/>
      <c r="CR2046" s="64"/>
      <c r="CS2046" s="64"/>
      <c r="CT2046" s="64"/>
      <c r="CU2046" s="64"/>
      <c r="CV2046" s="64"/>
      <c r="CW2046" s="64"/>
      <c r="CX2046" s="64"/>
      <c r="CY2046" s="64"/>
      <c r="CZ2046" s="64"/>
      <c r="DA2046" s="64"/>
      <c r="DB2046" s="64"/>
      <c r="DC2046" s="64"/>
      <c r="DD2046" s="64"/>
      <c r="DE2046" s="64"/>
      <c r="DF2046" s="64"/>
      <c r="DG2046" s="64"/>
      <c r="DH2046" s="64"/>
      <c r="DI2046" s="64"/>
      <c r="DJ2046" s="64"/>
      <c r="DK2046" s="64"/>
      <c r="DL2046" s="64"/>
      <c r="DM2046" s="64"/>
      <c r="DN2046" s="64"/>
      <c r="DO2046" s="64"/>
      <c r="DP2046" s="64"/>
      <c r="DQ2046" s="64"/>
      <c r="DR2046" s="64"/>
      <c r="DS2046" s="64"/>
      <c r="DT2046" s="64"/>
      <c r="DU2046" s="64"/>
      <c r="DV2046" s="64"/>
      <c r="DW2046" s="64"/>
      <c r="DX2046" s="64"/>
      <c r="DY2046" s="64"/>
      <c r="DZ2046" s="64"/>
      <c r="EA2046" s="64"/>
      <c r="EB2046" s="64"/>
      <c r="EC2046" s="64"/>
      <c r="ED2046" s="64"/>
      <c r="EE2046" s="64"/>
      <c r="EF2046" s="64"/>
      <c r="EG2046" s="64"/>
      <c r="EH2046" s="64"/>
      <c r="EI2046" s="64"/>
      <c r="EJ2046" s="64"/>
      <c r="EK2046" s="64"/>
      <c r="EL2046" s="64"/>
      <c r="EM2046" s="64"/>
      <c r="EN2046" s="64"/>
      <c r="EO2046" s="64"/>
      <c r="EP2046" s="64"/>
      <c r="EQ2046" s="64"/>
      <c r="ER2046" s="64"/>
      <c r="ES2046" s="64"/>
      <c r="ET2046" s="64"/>
      <c r="EU2046" s="64"/>
      <c r="EV2046" s="64"/>
      <c r="EW2046" s="64"/>
      <c r="EX2046" s="64"/>
      <c r="EY2046" s="64"/>
      <c r="EZ2046" s="64"/>
      <c r="FA2046" s="64"/>
      <c r="FB2046" s="64"/>
      <c r="FC2046" s="64"/>
      <c r="FD2046" s="64"/>
      <c r="FE2046" s="64"/>
      <c r="FF2046" s="64"/>
      <c r="FG2046" s="64"/>
      <c r="FH2046" s="64"/>
      <c r="FI2046" s="64"/>
      <c r="FJ2046" s="64"/>
      <c r="FK2046" s="64"/>
      <c r="FL2046" s="64"/>
      <c r="FM2046" s="64"/>
      <c r="FN2046" s="64"/>
      <c r="FO2046" s="64"/>
      <c r="FP2046" s="64"/>
      <c r="FQ2046" s="64"/>
      <c r="FR2046" s="64"/>
      <c r="FS2046" s="64"/>
      <c r="FT2046" s="64"/>
    </row>
    <row r="2047" spans="1:176" ht="15" x14ac:dyDescent="0.25">
      <c r="A2047" s="20">
        <f t="shared" si="471"/>
        <v>45800</v>
      </c>
      <c r="B2047" s="22" t="str">
        <f t="shared" ca="1" si="462"/>
        <v>n.d</v>
      </c>
      <c r="C2047" s="22">
        <f t="shared" ca="1" si="472"/>
        <v>0.97614444</v>
      </c>
      <c r="D2047" s="23">
        <f ca="1">IF(A2047&lt;$B$1,VLOOKUP(A2047,[1]DI!$A$4:$B$15000,2,FALSE),0)</f>
        <v>0</v>
      </c>
      <c r="E2047" s="22">
        <f t="shared" ca="1" si="463"/>
        <v>0</v>
      </c>
      <c r="F2047" s="23">
        <f t="shared" si="464"/>
        <v>1.3</v>
      </c>
      <c r="G2047" s="24">
        <f t="shared" ca="1" si="465"/>
        <v>1</v>
      </c>
      <c r="H2047" s="22">
        <f ca="1">TRUNC(PRODUCT(G$10:G2046),15)</f>
        <v>1.81984651266759</v>
      </c>
      <c r="I2047" s="22">
        <f t="shared" ca="1" si="466"/>
        <v>1.5015535581434301</v>
      </c>
      <c r="J2047" s="22">
        <f t="shared" ca="1" si="467"/>
        <v>1.2119757600000001</v>
      </c>
      <c r="K2047" s="110">
        <f t="shared" ca="1" si="473"/>
        <v>0.37553247445182125</v>
      </c>
      <c r="L2047" s="115">
        <v>0</v>
      </c>
      <c r="M2047" s="67">
        <f>IF(L2047&gt;0,VLOOKUP(L2047,S$12:$AB$125,7),0)</f>
        <v>0</v>
      </c>
      <c r="N2047" s="2">
        <f t="shared" si="461"/>
        <v>0</v>
      </c>
      <c r="O2047" s="22">
        <f t="shared" ca="1" si="468"/>
        <v>0.37553247445182125</v>
      </c>
      <c r="P2047" s="25" t="str">
        <f t="shared" si="469"/>
        <v>A+J=</v>
      </c>
      <c r="Q2047" s="26">
        <f t="shared" si="470"/>
        <v>45306</v>
      </c>
      <c r="R2047" s="4"/>
      <c r="S2047" s="98"/>
      <c r="U2047" s="4"/>
      <c r="V2047" s="4"/>
      <c r="W2047" s="4"/>
      <c r="X2047" s="4"/>
      <c r="Y2047" s="4"/>
      <c r="Z2047" s="4"/>
      <c r="AA2047" s="4"/>
      <c r="AB2047" s="4"/>
      <c r="AC2047" s="4"/>
      <c r="AD2047" s="64"/>
      <c r="AE2047" s="64"/>
      <c r="AF2047" s="64"/>
      <c r="AG2047" s="64"/>
      <c r="AH2047" s="64"/>
      <c r="AI2047" s="64"/>
      <c r="AJ2047" s="64"/>
      <c r="AK2047" s="64"/>
      <c r="AL2047" s="64"/>
      <c r="AM2047" s="64"/>
      <c r="AN2047" s="64"/>
      <c r="AO2047" s="64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64"/>
      <c r="BB2047" s="64"/>
      <c r="BC2047" s="64"/>
      <c r="BD2047" s="64"/>
      <c r="BE2047" s="64"/>
      <c r="BF2047" s="64"/>
      <c r="BG2047" s="64"/>
      <c r="BH2047" s="64"/>
      <c r="BI2047" s="64"/>
      <c r="BJ2047" s="64"/>
      <c r="BK2047" s="64"/>
      <c r="BL2047" s="64"/>
      <c r="BM2047" s="64"/>
      <c r="BN2047" s="64"/>
      <c r="BO2047" s="64"/>
      <c r="BP2047" s="64"/>
      <c r="BQ2047" s="64"/>
      <c r="BR2047" s="64"/>
      <c r="BS2047" s="64"/>
      <c r="BT2047" s="64"/>
      <c r="BU2047" s="64"/>
      <c r="BV2047" s="64"/>
      <c r="BW2047" s="64"/>
      <c r="BX2047" s="64"/>
      <c r="BY2047" s="64"/>
      <c r="BZ2047" s="64"/>
      <c r="CA2047" s="64"/>
      <c r="CB2047" s="64"/>
      <c r="CC2047" s="64"/>
      <c r="CD2047" s="64"/>
      <c r="CE2047" s="64"/>
      <c r="CF2047" s="64"/>
      <c r="CG2047" s="64"/>
      <c r="CH2047" s="64"/>
      <c r="CI2047" s="64"/>
      <c r="CJ2047" s="64"/>
      <c r="CK2047" s="64"/>
      <c r="CL2047" s="64"/>
      <c r="CM2047" s="64"/>
      <c r="CN2047" s="64"/>
      <c r="CO2047" s="64"/>
      <c r="CP2047" s="64"/>
      <c r="CQ2047" s="64"/>
      <c r="CR2047" s="64"/>
      <c r="CS2047" s="64"/>
      <c r="CT2047" s="64"/>
      <c r="CU2047" s="64"/>
      <c r="CV2047" s="64"/>
      <c r="CW2047" s="64"/>
      <c r="CX2047" s="64"/>
      <c r="CY2047" s="64"/>
      <c r="CZ2047" s="64"/>
      <c r="DA2047" s="64"/>
      <c r="DB2047" s="64"/>
      <c r="DC2047" s="64"/>
      <c r="DD2047" s="64"/>
      <c r="DE2047" s="64"/>
      <c r="DF2047" s="64"/>
      <c r="DG2047" s="64"/>
      <c r="DH2047" s="64"/>
      <c r="DI2047" s="64"/>
      <c r="DJ2047" s="64"/>
      <c r="DK2047" s="64"/>
      <c r="DL2047" s="64"/>
      <c r="DM2047" s="64"/>
      <c r="DN2047" s="64"/>
      <c r="DO2047" s="64"/>
      <c r="DP2047" s="64"/>
      <c r="DQ2047" s="64"/>
      <c r="DR2047" s="64"/>
      <c r="DS2047" s="64"/>
      <c r="DT2047" s="64"/>
      <c r="DU2047" s="64"/>
      <c r="DV2047" s="64"/>
      <c r="DW2047" s="64"/>
      <c r="DX2047" s="64"/>
      <c r="DY2047" s="64"/>
      <c r="DZ2047" s="64"/>
      <c r="EA2047" s="64"/>
      <c r="EB2047" s="64"/>
      <c r="EC2047" s="64"/>
      <c r="ED2047" s="64"/>
      <c r="EE2047" s="64"/>
      <c r="EF2047" s="64"/>
      <c r="EG2047" s="64"/>
      <c r="EH2047" s="64"/>
      <c r="EI2047" s="64"/>
      <c r="EJ2047" s="64"/>
      <c r="EK2047" s="64"/>
      <c r="EL2047" s="64"/>
      <c r="EM2047" s="64"/>
      <c r="EN2047" s="64"/>
      <c r="EO2047" s="64"/>
      <c r="EP2047" s="64"/>
      <c r="EQ2047" s="64"/>
      <c r="ER2047" s="64"/>
      <c r="ES2047" s="64"/>
      <c r="ET2047" s="64"/>
      <c r="EU2047" s="64"/>
      <c r="EV2047" s="64"/>
      <c r="EW2047" s="64"/>
      <c r="EX2047" s="64"/>
      <c r="EY2047" s="64"/>
      <c r="EZ2047" s="64"/>
      <c r="FA2047" s="64"/>
      <c r="FB2047" s="64"/>
      <c r="FC2047" s="64"/>
      <c r="FD2047" s="64"/>
      <c r="FE2047" s="64"/>
      <c r="FF2047" s="64"/>
      <c r="FG2047" s="64"/>
      <c r="FH2047" s="64"/>
      <c r="FI2047" s="64"/>
      <c r="FJ2047" s="64"/>
      <c r="FK2047" s="64"/>
      <c r="FL2047" s="64"/>
      <c r="FM2047" s="64"/>
      <c r="FN2047" s="64"/>
      <c r="FO2047" s="64"/>
      <c r="FP2047" s="64"/>
      <c r="FQ2047" s="64"/>
      <c r="FR2047" s="64"/>
      <c r="FS2047" s="64"/>
      <c r="FT2047" s="64"/>
    </row>
    <row r="2048" spans="1:176" ht="15" x14ac:dyDescent="0.25">
      <c r="A2048" s="20">
        <f t="shared" si="471"/>
        <v>45801</v>
      </c>
      <c r="B2048" s="22" t="str">
        <f t="shared" ca="1" si="462"/>
        <v>n.d</v>
      </c>
      <c r="C2048" s="22">
        <f t="shared" ca="1" si="472"/>
        <v>0.97614444</v>
      </c>
      <c r="D2048" s="23">
        <f ca="1">IF(A2048&lt;$B$1,VLOOKUP(A2048,[1]DI!$A$4:$B$15000,2,FALSE),0)</f>
        <v>0</v>
      </c>
      <c r="E2048" s="22">
        <f t="shared" ca="1" si="463"/>
        <v>0</v>
      </c>
      <c r="F2048" s="23">
        <f t="shared" si="464"/>
        <v>1.3</v>
      </c>
      <c r="G2048" s="24">
        <f t="shared" ca="1" si="465"/>
        <v>1</v>
      </c>
      <c r="H2048" s="22">
        <f ca="1">TRUNC(PRODUCT(G$10:G2047),15)</f>
        <v>1.81984651266759</v>
      </c>
      <c r="I2048" s="22">
        <f t="shared" ca="1" si="466"/>
        <v>1.5015535581434301</v>
      </c>
      <c r="J2048" s="22">
        <f t="shared" ca="1" si="467"/>
        <v>1.2119757600000001</v>
      </c>
      <c r="K2048" s="110">
        <f t="shared" ca="1" si="473"/>
        <v>0.37553247445182125</v>
      </c>
      <c r="L2048" s="115">
        <v>0</v>
      </c>
      <c r="M2048" s="67">
        <f>IF(L2048&gt;0,VLOOKUP(L2048,S$12:$AB$125,7),0)</f>
        <v>0</v>
      </c>
      <c r="N2048" s="2">
        <f t="shared" si="461"/>
        <v>0</v>
      </c>
      <c r="O2048" s="22">
        <f t="shared" ca="1" si="468"/>
        <v>0.37553247445182125</v>
      </c>
      <c r="P2048" s="25" t="str">
        <f t="shared" si="469"/>
        <v>A+J=</v>
      </c>
      <c r="Q2048" s="26">
        <f t="shared" si="470"/>
        <v>45306</v>
      </c>
      <c r="R2048" s="4"/>
      <c r="S2048" s="98"/>
      <c r="U2048" s="4"/>
      <c r="V2048" s="4"/>
      <c r="W2048" s="4"/>
      <c r="X2048" s="4"/>
      <c r="Y2048" s="4"/>
      <c r="Z2048" s="4"/>
      <c r="AA2048" s="4"/>
      <c r="AB2048" s="4"/>
      <c r="AC2048" s="4"/>
      <c r="AD2048" s="64"/>
      <c r="AE2048" s="64"/>
      <c r="AF2048" s="64"/>
      <c r="AG2048" s="64"/>
      <c r="AH2048" s="64"/>
      <c r="AI2048" s="64"/>
      <c r="AJ2048" s="64"/>
      <c r="AK2048" s="64"/>
      <c r="AL2048" s="64"/>
      <c r="AM2048" s="64"/>
      <c r="AN2048" s="64"/>
      <c r="AO2048" s="64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64"/>
      <c r="BB2048" s="64"/>
      <c r="BC2048" s="64"/>
      <c r="BD2048" s="64"/>
      <c r="BE2048" s="64"/>
      <c r="BF2048" s="64"/>
      <c r="BG2048" s="64"/>
      <c r="BH2048" s="64"/>
      <c r="BI2048" s="64"/>
      <c r="BJ2048" s="64"/>
      <c r="BK2048" s="64"/>
      <c r="BL2048" s="64"/>
      <c r="BM2048" s="64"/>
      <c r="BN2048" s="64"/>
      <c r="BO2048" s="64"/>
      <c r="BP2048" s="64"/>
      <c r="BQ2048" s="64"/>
      <c r="BR2048" s="64"/>
      <c r="BS2048" s="64"/>
      <c r="BT2048" s="64"/>
      <c r="BU2048" s="64"/>
      <c r="BV2048" s="64"/>
      <c r="BW2048" s="64"/>
      <c r="BX2048" s="64"/>
      <c r="BY2048" s="64"/>
      <c r="BZ2048" s="64"/>
      <c r="CA2048" s="64"/>
      <c r="CB2048" s="64"/>
      <c r="CC2048" s="64"/>
      <c r="CD2048" s="64"/>
      <c r="CE2048" s="64"/>
      <c r="CF2048" s="64"/>
      <c r="CG2048" s="64"/>
      <c r="CH2048" s="64"/>
      <c r="CI2048" s="64"/>
      <c r="CJ2048" s="64"/>
      <c r="CK2048" s="64"/>
      <c r="CL2048" s="64"/>
      <c r="CM2048" s="64"/>
      <c r="CN2048" s="64"/>
      <c r="CO2048" s="64"/>
      <c r="CP2048" s="64"/>
      <c r="CQ2048" s="64"/>
      <c r="CR2048" s="64"/>
      <c r="CS2048" s="64"/>
      <c r="CT2048" s="64"/>
      <c r="CU2048" s="64"/>
      <c r="CV2048" s="64"/>
      <c r="CW2048" s="64"/>
      <c r="CX2048" s="64"/>
      <c r="CY2048" s="64"/>
      <c r="CZ2048" s="64"/>
      <c r="DA2048" s="64"/>
      <c r="DB2048" s="64"/>
      <c r="DC2048" s="64"/>
      <c r="DD2048" s="64"/>
      <c r="DE2048" s="64"/>
      <c r="DF2048" s="64"/>
      <c r="DG2048" s="64"/>
      <c r="DH2048" s="64"/>
      <c r="DI2048" s="64"/>
      <c r="DJ2048" s="64"/>
      <c r="DK2048" s="64"/>
      <c r="DL2048" s="64"/>
      <c r="DM2048" s="64"/>
      <c r="DN2048" s="64"/>
      <c r="DO2048" s="64"/>
      <c r="DP2048" s="64"/>
      <c r="DQ2048" s="64"/>
      <c r="DR2048" s="64"/>
      <c r="DS2048" s="64"/>
      <c r="DT2048" s="64"/>
      <c r="DU2048" s="64"/>
      <c r="DV2048" s="64"/>
      <c r="DW2048" s="64"/>
      <c r="DX2048" s="64"/>
      <c r="DY2048" s="64"/>
      <c r="DZ2048" s="64"/>
      <c r="EA2048" s="64"/>
      <c r="EB2048" s="64"/>
      <c r="EC2048" s="64"/>
      <c r="ED2048" s="64"/>
      <c r="EE2048" s="64"/>
      <c r="EF2048" s="64"/>
      <c r="EG2048" s="64"/>
      <c r="EH2048" s="64"/>
      <c r="EI2048" s="64"/>
      <c r="EJ2048" s="64"/>
      <c r="EK2048" s="64"/>
      <c r="EL2048" s="64"/>
      <c r="EM2048" s="64"/>
      <c r="EN2048" s="64"/>
      <c r="EO2048" s="64"/>
      <c r="EP2048" s="64"/>
      <c r="EQ2048" s="64"/>
      <c r="ER2048" s="64"/>
      <c r="ES2048" s="64"/>
      <c r="ET2048" s="64"/>
      <c r="EU2048" s="64"/>
      <c r="EV2048" s="64"/>
      <c r="EW2048" s="64"/>
      <c r="EX2048" s="64"/>
      <c r="EY2048" s="64"/>
      <c r="EZ2048" s="64"/>
      <c r="FA2048" s="64"/>
      <c r="FB2048" s="64"/>
      <c r="FC2048" s="64"/>
      <c r="FD2048" s="64"/>
      <c r="FE2048" s="64"/>
      <c r="FF2048" s="64"/>
      <c r="FG2048" s="64"/>
      <c r="FH2048" s="64"/>
      <c r="FI2048" s="64"/>
      <c r="FJ2048" s="64"/>
      <c r="FK2048" s="64"/>
      <c r="FL2048" s="64"/>
      <c r="FM2048" s="64"/>
      <c r="FN2048" s="64"/>
      <c r="FO2048" s="64"/>
      <c r="FP2048" s="64"/>
      <c r="FQ2048" s="64"/>
      <c r="FR2048" s="64"/>
      <c r="FS2048" s="64"/>
      <c r="FT2048" s="64"/>
    </row>
    <row r="2049" spans="1:176" ht="15" x14ac:dyDescent="0.25">
      <c r="A2049" s="20">
        <f t="shared" si="471"/>
        <v>45802</v>
      </c>
      <c r="B2049" s="22" t="str">
        <f t="shared" ca="1" si="462"/>
        <v>n.d</v>
      </c>
      <c r="C2049" s="22">
        <f t="shared" ca="1" si="472"/>
        <v>0.97614444</v>
      </c>
      <c r="D2049" s="23">
        <f ca="1">IF(A2049&lt;$B$1,VLOOKUP(A2049,[1]DI!$A$4:$B$15000,2,FALSE),0)</f>
        <v>0</v>
      </c>
      <c r="E2049" s="22">
        <f t="shared" ca="1" si="463"/>
        <v>0</v>
      </c>
      <c r="F2049" s="23">
        <f t="shared" si="464"/>
        <v>1.3</v>
      </c>
      <c r="G2049" s="24">
        <f t="shared" ca="1" si="465"/>
        <v>1</v>
      </c>
      <c r="H2049" s="22">
        <f ca="1">TRUNC(PRODUCT(G$10:G2048),15)</f>
        <v>1.81984651266759</v>
      </c>
      <c r="I2049" s="22">
        <f t="shared" ca="1" si="466"/>
        <v>1.5015535581434301</v>
      </c>
      <c r="J2049" s="22">
        <f t="shared" ca="1" si="467"/>
        <v>1.2119757600000001</v>
      </c>
      <c r="K2049" s="110">
        <f t="shared" ca="1" si="473"/>
        <v>0.37553247445182125</v>
      </c>
      <c r="L2049" s="115">
        <v>0</v>
      </c>
      <c r="M2049" s="67">
        <f>IF(L2049&gt;0,VLOOKUP(L2049,S$12:$AB$125,7),0)</f>
        <v>0</v>
      </c>
      <c r="N2049" s="2">
        <f t="shared" ref="N2049:N2112" si="474">IF(L2049&gt;0,TRUNC(M2049*C$448,8),0)</f>
        <v>0</v>
      </c>
      <c r="O2049" s="22">
        <f t="shared" ca="1" si="468"/>
        <v>0.37553247445182125</v>
      </c>
      <c r="P2049" s="25" t="str">
        <f t="shared" si="469"/>
        <v>A+J=</v>
      </c>
      <c r="Q2049" s="26">
        <f t="shared" si="470"/>
        <v>45306</v>
      </c>
      <c r="R2049" s="4"/>
      <c r="S2049" s="98"/>
      <c r="U2049" s="4"/>
      <c r="V2049" s="4"/>
      <c r="W2049" s="4"/>
      <c r="X2049" s="4"/>
      <c r="Y2049" s="4"/>
      <c r="Z2049" s="4"/>
      <c r="AA2049" s="4"/>
      <c r="AB2049" s="4"/>
      <c r="AC2049" s="4"/>
      <c r="AD2049" s="64"/>
      <c r="AE2049" s="64"/>
      <c r="AF2049" s="64"/>
      <c r="AG2049" s="64"/>
      <c r="AH2049" s="64"/>
      <c r="AI2049" s="64"/>
      <c r="AJ2049" s="64"/>
      <c r="AK2049" s="64"/>
      <c r="AL2049" s="64"/>
      <c r="AM2049" s="64"/>
      <c r="AN2049" s="64"/>
      <c r="AO2049" s="64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64"/>
      <c r="BB2049" s="64"/>
      <c r="BC2049" s="64"/>
      <c r="BD2049" s="64"/>
      <c r="BE2049" s="64"/>
      <c r="BF2049" s="64"/>
      <c r="BG2049" s="64"/>
      <c r="BH2049" s="64"/>
      <c r="BI2049" s="64"/>
      <c r="BJ2049" s="64"/>
      <c r="BK2049" s="64"/>
      <c r="BL2049" s="64"/>
      <c r="BM2049" s="64"/>
      <c r="BN2049" s="64"/>
      <c r="BO2049" s="64"/>
      <c r="BP2049" s="64"/>
      <c r="BQ2049" s="64"/>
      <c r="BR2049" s="64"/>
      <c r="BS2049" s="64"/>
      <c r="BT2049" s="64"/>
      <c r="BU2049" s="64"/>
      <c r="BV2049" s="64"/>
      <c r="BW2049" s="64"/>
      <c r="BX2049" s="64"/>
      <c r="BY2049" s="64"/>
      <c r="BZ2049" s="64"/>
      <c r="CA2049" s="64"/>
      <c r="CB2049" s="64"/>
      <c r="CC2049" s="64"/>
      <c r="CD2049" s="64"/>
      <c r="CE2049" s="64"/>
      <c r="CF2049" s="64"/>
      <c r="CG2049" s="64"/>
      <c r="CH2049" s="64"/>
      <c r="CI2049" s="64"/>
      <c r="CJ2049" s="64"/>
      <c r="CK2049" s="64"/>
      <c r="CL2049" s="64"/>
      <c r="CM2049" s="64"/>
      <c r="CN2049" s="64"/>
      <c r="CO2049" s="64"/>
      <c r="CP2049" s="64"/>
      <c r="CQ2049" s="64"/>
      <c r="CR2049" s="64"/>
      <c r="CS2049" s="64"/>
      <c r="CT2049" s="64"/>
      <c r="CU2049" s="64"/>
      <c r="CV2049" s="64"/>
      <c r="CW2049" s="64"/>
      <c r="CX2049" s="64"/>
      <c r="CY2049" s="64"/>
      <c r="CZ2049" s="64"/>
      <c r="DA2049" s="64"/>
      <c r="DB2049" s="64"/>
      <c r="DC2049" s="64"/>
      <c r="DD2049" s="64"/>
      <c r="DE2049" s="64"/>
      <c r="DF2049" s="64"/>
      <c r="DG2049" s="64"/>
      <c r="DH2049" s="64"/>
      <c r="DI2049" s="64"/>
      <c r="DJ2049" s="64"/>
      <c r="DK2049" s="64"/>
      <c r="DL2049" s="64"/>
      <c r="DM2049" s="64"/>
      <c r="DN2049" s="64"/>
      <c r="DO2049" s="64"/>
      <c r="DP2049" s="64"/>
      <c r="DQ2049" s="64"/>
      <c r="DR2049" s="64"/>
      <c r="DS2049" s="64"/>
      <c r="DT2049" s="64"/>
      <c r="DU2049" s="64"/>
      <c r="DV2049" s="64"/>
      <c r="DW2049" s="64"/>
      <c r="DX2049" s="64"/>
      <c r="DY2049" s="64"/>
      <c r="DZ2049" s="64"/>
      <c r="EA2049" s="64"/>
      <c r="EB2049" s="64"/>
      <c r="EC2049" s="64"/>
      <c r="ED2049" s="64"/>
      <c r="EE2049" s="64"/>
      <c r="EF2049" s="64"/>
      <c r="EG2049" s="64"/>
      <c r="EH2049" s="64"/>
      <c r="EI2049" s="64"/>
      <c r="EJ2049" s="64"/>
      <c r="EK2049" s="64"/>
      <c r="EL2049" s="64"/>
      <c r="EM2049" s="64"/>
      <c r="EN2049" s="64"/>
      <c r="EO2049" s="64"/>
      <c r="EP2049" s="64"/>
      <c r="EQ2049" s="64"/>
      <c r="ER2049" s="64"/>
      <c r="ES2049" s="64"/>
      <c r="ET2049" s="64"/>
      <c r="EU2049" s="64"/>
      <c r="EV2049" s="64"/>
      <c r="EW2049" s="64"/>
      <c r="EX2049" s="64"/>
      <c r="EY2049" s="64"/>
      <c r="EZ2049" s="64"/>
      <c r="FA2049" s="64"/>
      <c r="FB2049" s="64"/>
      <c r="FC2049" s="64"/>
      <c r="FD2049" s="64"/>
      <c r="FE2049" s="64"/>
      <c r="FF2049" s="64"/>
      <c r="FG2049" s="64"/>
      <c r="FH2049" s="64"/>
      <c r="FI2049" s="64"/>
      <c r="FJ2049" s="64"/>
      <c r="FK2049" s="64"/>
      <c r="FL2049" s="64"/>
      <c r="FM2049" s="64"/>
      <c r="FN2049" s="64"/>
      <c r="FO2049" s="64"/>
      <c r="FP2049" s="64"/>
      <c r="FQ2049" s="64"/>
      <c r="FR2049" s="64"/>
      <c r="FS2049" s="64"/>
      <c r="FT2049" s="64"/>
    </row>
    <row r="2050" spans="1:176" ht="15" x14ac:dyDescent="0.25">
      <c r="A2050" s="20">
        <f t="shared" si="471"/>
        <v>45803</v>
      </c>
      <c r="B2050" s="22" t="str">
        <f t="shared" ca="1" si="462"/>
        <v>n.d</v>
      </c>
      <c r="C2050" s="22">
        <f t="shared" ca="1" si="472"/>
        <v>0.97614444</v>
      </c>
      <c r="D2050" s="23">
        <f ca="1">IF(A2050&lt;$B$1,VLOOKUP(A2050,[1]DI!$A$4:$B$15000,2,FALSE),0)</f>
        <v>0</v>
      </c>
      <c r="E2050" s="22">
        <f t="shared" ca="1" si="463"/>
        <v>0</v>
      </c>
      <c r="F2050" s="23">
        <f t="shared" si="464"/>
        <v>1.3</v>
      </c>
      <c r="G2050" s="24">
        <f t="shared" ca="1" si="465"/>
        <v>1</v>
      </c>
      <c r="H2050" s="22">
        <f ca="1">TRUNC(PRODUCT(G$10:G2049),15)</f>
        <v>1.81984651266759</v>
      </c>
      <c r="I2050" s="22">
        <f t="shared" ca="1" si="466"/>
        <v>1.5015535581434301</v>
      </c>
      <c r="J2050" s="22">
        <f t="shared" ca="1" si="467"/>
        <v>1.2119757600000001</v>
      </c>
      <c r="K2050" s="110">
        <f t="shared" ca="1" si="473"/>
        <v>0.37553247445182125</v>
      </c>
      <c r="L2050" s="115">
        <v>0</v>
      </c>
      <c r="M2050" s="67">
        <f>IF(L2050&gt;0,VLOOKUP(L2050,S$12:$AB$125,7),0)</f>
        <v>0</v>
      </c>
      <c r="N2050" s="2">
        <f t="shared" si="474"/>
        <v>0</v>
      </c>
      <c r="O2050" s="22">
        <f t="shared" ca="1" si="468"/>
        <v>0.37553247445182125</v>
      </c>
      <c r="P2050" s="25" t="str">
        <f t="shared" si="469"/>
        <v>A+J=</v>
      </c>
      <c r="Q2050" s="26">
        <f t="shared" si="470"/>
        <v>45306</v>
      </c>
      <c r="R2050" s="4"/>
      <c r="S2050" s="98"/>
      <c r="U2050" s="4"/>
      <c r="V2050" s="4"/>
      <c r="W2050" s="4"/>
      <c r="X2050" s="4"/>
      <c r="Y2050" s="4"/>
      <c r="Z2050" s="4"/>
      <c r="AA2050" s="4"/>
      <c r="AB2050" s="4"/>
      <c r="AC2050" s="4"/>
      <c r="AD2050" s="64"/>
      <c r="AE2050" s="64"/>
      <c r="AF2050" s="64"/>
      <c r="AG2050" s="64"/>
      <c r="AH2050" s="64"/>
      <c r="AI2050" s="64"/>
      <c r="AJ2050" s="64"/>
      <c r="AK2050" s="64"/>
      <c r="AL2050" s="64"/>
      <c r="AM2050" s="64"/>
      <c r="AN2050" s="64"/>
      <c r="AO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64"/>
      <c r="BB2050" s="64"/>
      <c r="BC2050" s="64"/>
      <c r="BD2050" s="64"/>
      <c r="BE2050" s="64"/>
      <c r="BF2050" s="64"/>
      <c r="BG2050" s="64"/>
      <c r="BH2050" s="64"/>
      <c r="BI2050" s="64"/>
      <c r="BJ2050" s="64"/>
      <c r="BK2050" s="64"/>
      <c r="BL2050" s="64"/>
      <c r="BM2050" s="64"/>
      <c r="BN2050" s="64"/>
      <c r="BO2050" s="64"/>
      <c r="BP2050" s="64"/>
      <c r="BQ2050" s="64"/>
      <c r="BR2050" s="64"/>
      <c r="BS2050" s="64"/>
      <c r="BT2050" s="64"/>
      <c r="BU2050" s="64"/>
      <c r="BV2050" s="64"/>
      <c r="BW2050" s="64"/>
      <c r="BX2050" s="64"/>
      <c r="BY2050" s="64"/>
      <c r="BZ2050" s="64"/>
      <c r="CA2050" s="64"/>
      <c r="CB2050" s="64"/>
      <c r="CC2050" s="64"/>
      <c r="CD2050" s="64"/>
      <c r="CE2050" s="64"/>
      <c r="CF2050" s="64"/>
      <c r="CG2050" s="64"/>
      <c r="CH2050" s="64"/>
      <c r="CI2050" s="64"/>
      <c r="CJ2050" s="64"/>
      <c r="CK2050" s="64"/>
      <c r="CL2050" s="64"/>
      <c r="CM2050" s="64"/>
      <c r="CN2050" s="64"/>
      <c r="CO2050" s="64"/>
      <c r="CP2050" s="64"/>
      <c r="CQ2050" s="64"/>
      <c r="CR2050" s="64"/>
      <c r="CS2050" s="64"/>
      <c r="CT2050" s="64"/>
      <c r="CU2050" s="64"/>
      <c r="CV2050" s="64"/>
      <c r="CW2050" s="64"/>
      <c r="CX2050" s="64"/>
      <c r="CY2050" s="64"/>
      <c r="CZ2050" s="64"/>
      <c r="DA2050" s="64"/>
      <c r="DB2050" s="64"/>
      <c r="DC2050" s="64"/>
      <c r="DD2050" s="64"/>
      <c r="DE2050" s="64"/>
      <c r="DF2050" s="64"/>
      <c r="DG2050" s="64"/>
      <c r="DH2050" s="64"/>
      <c r="DI2050" s="64"/>
      <c r="DJ2050" s="64"/>
      <c r="DK2050" s="64"/>
      <c r="DL2050" s="64"/>
      <c r="DM2050" s="64"/>
      <c r="DN2050" s="64"/>
      <c r="DO2050" s="64"/>
      <c r="DP2050" s="64"/>
      <c r="DQ2050" s="64"/>
      <c r="DR2050" s="64"/>
      <c r="DS2050" s="64"/>
      <c r="DT2050" s="64"/>
      <c r="DU2050" s="64"/>
      <c r="DV2050" s="64"/>
      <c r="DW2050" s="64"/>
      <c r="DX2050" s="64"/>
      <c r="DY2050" s="64"/>
      <c r="DZ2050" s="64"/>
      <c r="EA2050" s="64"/>
      <c r="EB2050" s="64"/>
      <c r="EC2050" s="64"/>
      <c r="ED2050" s="64"/>
      <c r="EE2050" s="64"/>
      <c r="EF2050" s="64"/>
      <c r="EG2050" s="64"/>
      <c r="EH2050" s="64"/>
      <c r="EI2050" s="64"/>
      <c r="EJ2050" s="64"/>
      <c r="EK2050" s="64"/>
      <c r="EL2050" s="64"/>
      <c r="EM2050" s="64"/>
      <c r="EN2050" s="64"/>
      <c r="EO2050" s="64"/>
      <c r="EP2050" s="64"/>
      <c r="EQ2050" s="64"/>
      <c r="ER2050" s="64"/>
      <c r="ES2050" s="64"/>
      <c r="ET2050" s="64"/>
      <c r="EU2050" s="64"/>
      <c r="EV2050" s="64"/>
      <c r="EW2050" s="64"/>
      <c r="EX2050" s="64"/>
      <c r="EY2050" s="64"/>
      <c r="EZ2050" s="64"/>
      <c r="FA2050" s="64"/>
      <c r="FB2050" s="64"/>
      <c r="FC2050" s="64"/>
      <c r="FD2050" s="64"/>
      <c r="FE2050" s="64"/>
      <c r="FF2050" s="64"/>
      <c r="FG2050" s="64"/>
      <c r="FH2050" s="64"/>
      <c r="FI2050" s="64"/>
      <c r="FJ2050" s="64"/>
      <c r="FK2050" s="64"/>
      <c r="FL2050" s="64"/>
      <c r="FM2050" s="64"/>
      <c r="FN2050" s="64"/>
      <c r="FO2050" s="64"/>
      <c r="FP2050" s="64"/>
      <c r="FQ2050" s="64"/>
      <c r="FR2050" s="64"/>
      <c r="FS2050" s="64"/>
      <c r="FT2050" s="64"/>
    </row>
    <row r="2051" spans="1:176" ht="15" x14ac:dyDescent="0.25">
      <c r="A2051" s="20">
        <f t="shared" si="471"/>
        <v>45804</v>
      </c>
      <c r="B2051" s="22" t="str">
        <f t="shared" ca="1" si="462"/>
        <v>n.d</v>
      </c>
      <c r="C2051" s="22">
        <f t="shared" ca="1" si="472"/>
        <v>0.97614444</v>
      </c>
      <c r="D2051" s="23">
        <f ca="1">IF(A2051&lt;$B$1,VLOOKUP(A2051,[1]DI!$A$4:$B$15000,2,FALSE),0)</f>
        <v>0</v>
      </c>
      <c r="E2051" s="22">
        <f t="shared" ca="1" si="463"/>
        <v>0</v>
      </c>
      <c r="F2051" s="23">
        <f t="shared" si="464"/>
        <v>1.3</v>
      </c>
      <c r="G2051" s="24">
        <f t="shared" ca="1" si="465"/>
        <v>1</v>
      </c>
      <c r="H2051" s="22">
        <f ca="1">TRUNC(PRODUCT(G$10:G2050),15)</f>
        <v>1.81984651266759</v>
      </c>
      <c r="I2051" s="22">
        <f t="shared" ca="1" si="466"/>
        <v>1.5015535581434301</v>
      </c>
      <c r="J2051" s="22">
        <f t="shared" ca="1" si="467"/>
        <v>1.2119757600000001</v>
      </c>
      <c r="K2051" s="110">
        <f t="shared" ca="1" si="473"/>
        <v>0.37553247445182125</v>
      </c>
      <c r="L2051" s="115">
        <v>0</v>
      </c>
      <c r="M2051" s="67">
        <f>IF(L2051&gt;0,VLOOKUP(L2051,S$12:$AB$125,7),0)</f>
        <v>0</v>
      </c>
      <c r="N2051" s="2">
        <f t="shared" si="474"/>
        <v>0</v>
      </c>
      <c r="O2051" s="22">
        <f t="shared" ca="1" si="468"/>
        <v>0.37553247445182125</v>
      </c>
      <c r="P2051" s="25" t="str">
        <f t="shared" si="469"/>
        <v>A+J=</v>
      </c>
      <c r="Q2051" s="26">
        <f t="shared" si="470"/>
        <v>45306</v>
      </c>
      <c r="R2051" s="4"/>
      <c r="S2051" s="98"/>
      <c r="U2051" s="4"/>
      <c r="V2051" s="4"/>
      <c r="W2051" s="4"/>
      <c r="X2051" s="4"/>
      <c r="Y2051" s="4"/>
      <c r="Z2051" s="4"/>
      <c r="AA2051" s="4"/>
      <c r="AB2051" s="4"/>
      <c r="AC2051" s="4"/>
      <c r="AD2051" s="64"/>
      <c r="AE2051" s="64"/>
      <c r="AF2051" s="64"/>
      <c r="AG2051" s="64"/>
      <c r="AH2051" s="64"/>
      <c r="AI2051" s="64"/>
      <c r="AJ2051" s="64"/>
      <c r="AK2051" s="64"/>
      <c r="AL2051" s="64"/>
      <c r="AM2051" s="64"/>
      <c r="AN2051" s="64"/>
      <c r="AO2051" s="64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64"/>
      <c r="BB2051" s="64"/>
      <c r="BC2051" s="64"/>
      <c r="BD2051" s="64"/>
      <c r="BE2051" s="64"/>
      <c r="BF2051" s="64"/>
      <c r="BG2051" s="64"/>
      <c r="BH2051" s="64"/>
      <c r="BI2051" s="64"/>
      <c r="BJ2051" s="64"/>
      <c r="BK2051" s="64"/>
      <c r="BL2051" s="64"/>
      <c r="BM2051" s="64"/>
      <c r="BN2051" s="64"/>
      <c r="BO2051" s="64"/>
      <c r="BP2051" s="64"/>
      <c r="BQ2051" s="64"/>
      <c r="BR2051" s="64"/>
      <c r="BS2051" s="64"/>
      <c r="BT2051" s="64"/>
      <c r="BU2051" s="64"/>
      <c r="BV2051" s="64"/>
      <c r="BW2051" s="64"/>
      <c r="BX2051" s="64"/>
      <c r="BY2051" s="64"/>
      <c r="BZ2051" s="64"/>
      <c r="CA2051" s="64"/>
      <c r="CB2051" s="64"/>
      <c r="CC2051" s="64"/>
      <c r="CD2051" s="64"/>
      <c r="CE2051" s="64"/>
      <c r="CF2051" s="64"/>
      <c r="CG2051" s="64"/>
      <c r="CH2051" s="64"/>
      <c r="CI2051" s="64"/>
      <c r="CJ2051" s="64"/>
      <c r="CK2051" s="64"/>
      <c r="CL2051" s="64"/>
      <c r="CM2051" s="64"/>
      <c r="CN2051" s="64"/>
      <c r="CO2051" s="64"/>
      <c r="CP2051" s="64"/>
      <c r="CQ2051" s="64"/>
      <c r="CR2051" s="64"/>
      <c r="CS2051" s="64"/>
      <c r="CT2051" s="64"/>
      <c r="CU2051" s="64"/>
      <c r="CV2051" s="64"/>
      <c r="CW2051" s="64"/>
      <c r="CX2051" s="64"/>
      <c r="CY2051" s="64"/>
      <c r="CZ2051" s="64"/>
      <c r="DA2051" s="64"/>
      <c r="DB2051" s="64"/>
      <c r="DC2051" s="64"/>
      <c r="DD2051" s="64"/>
      <c r="DE2051" s="64"/>
      <c r="DF2051" s="64"/>
      <c r="DG2051" s="64"/>
      <c r="DH2051" s="64"/>
      <c r="DI2051" s="64"/>
      <c r="DJ2051" s="64"/>
      <c r="DK2051" s="64"/>
      <c r="DL2051" s="64"/>
      <c r="DM2051" s="64"/>
      <c r="DN2051" s="64"/>
      <c r="DO2051" s="64"/>
      <c r="DP2051" s="64"/>
      <c r="DQ2051" s="64"/>
      <c r="DR2051" s="64"/>
      <c r="DS2051" s="64"/>
      <c r="DT2051" s="64"/>
      <c r="DU2051" s="64"/>
      <c r="DV2051" s="64"/>
      <c r="DW2051" s="64"/>
      <c r="DX2051" s="64"/>
      <c r="DY2051" s="64"/>
      <c r="DZ2051" s="64"/>
      <c r="EA2051" s="64"/>
      <c r="EB2051" s="64"/>
      <c r="EC2051" s="64"/>
      <c r="ED2051" s="64"/>
      <c r="EE2051" s="64"/>
      <c r="EF2051" s="64"/>
      <c r="EG2051" s="64"/>
      <c r="EH2051" s="64"/>
      <c r="EI2051" s="64"/>
      <c r="EJ2051" s="64"/>
      <c r="EK2051" s="64"/>
      <c r="EL2051" s="64"/>
      <c r="EM2051" s="64"/>
      <c r="EN2051" s="64"/>
      <c r="EO2051" s="64"/>
      <c r="EP2051" s="64"/>
      <c r="EQ2051" s="64"/>
      <c r="ER2051" s="64"/>
      <c r="ES2051" s="64"/>
      <c r="ET2051" s="64"/>
      <c r="EU2051" s="64"/>
      <c r="EV2051" s="64"/>
      <c r="EW2051" s="64"/>
      <c r="EX2051" s="64"/>
      <c r="EY2051" s="64"/>
      <c r="EZ2051" s="64"/>
      <c r="FA2051" s="64"/>
      <c r="FB2051" s="64"/>
      <c r="FC2051" s="64"/>
      <c r="FD2051" s="64"/>
      <c r="FE2051" s="64"/>
      <c r="FF2051" s="64"/>
      <c r="FG2051" s="64"/>
      <c r="FH2051" s="64"/>
      <c r="FI2051" s="64"/>
      <c r="FJ2051" s="64"/>
      <c r="FK2051" s="64"/>
      <c r="FL2051" s="64"/>
      <c r="FM2051" s="64"/>
      <c r="FN2051" s="64"/>
      <c r="FO2051" s="64"/>
      <c r="FP2051" s="64"/>
      <c r="FQ2051" s="64"/>
      <c r="FR2051" s="64"/>
      <c r="FS2051" s="64"/>
      <c r="FT2051" s="64"/>
    </row>
    <row r="2052" spans="1:176" ht="15" x14ac:dyDescent="0.25">
      <c r="A2052" s="20">
        <f t="shared" si="471"/>
        <v>45805</v>
      </c>
      <c r="B2052" s="22" t="str">
        <f t="shared" ref="B2052:B2115" ca="1" si="475">IF(A2052&lt;=TODAY(),C2052+K2052,IF(AND(A2052&gt;TODAY(),A2052&lt;=$B$1),IF(VLOOKUP(TODAY(),$A$10:$D$5000,4,FALSE)=0,"n.d",C2052+K2052),"n.d"))</f>
        <v>n.d</v>
      </c>
      <c r="C2052" s="22">
        <f t="shared" ca="1" si="472"/>
        <v>0.97614444</v>
      </c>
      <c r="D2052" s="23">
        <f ca="1">IF(A2052&lt;$B$1,VLOOKUP(A2052,[1]DI!$A$4:$B$15000,2,FALSE),0)</f>
        <v>0</v>
      </c>
      <c r="E2052" s="22">
        <f t="shared" ref="E2052:E2115" ca="1" si="476">ROUND((((1+D2052)^(1/252)-1)),8)</f>
        <v>0</v>
      </c>
      <c r="F2052" s="23">
        <f t="shared" ref="F2052:F2115" si="477">VLOOKUP(A2052,$Y$90:$Z$96,2)</f>
        <v>1.3</v>
      </c>
      <c r="G2052" s="24">
        <f t="shared" ref="G2052:G2115" ca="1" si="478">TRUNC((1+(E2052*F2052)),15)</f>
        <v>1</v>
      </c>
      <c r="H2052" s="22">
        <f ca="1">TRUNC(PRODUCT(G$10:G2051),15)</f>
        <v>1.81984651266759</v>
      </c>
      <c r="I2052" s="22">
        <f t="shared" ref="I2052:I2115" ca="1" si="479">IF(OR(L2051&gt;0,L2051="E"),H2051,I2051)</f>
        <v>1.5015535581434301</v>
      </c>
      <c r="J2052" s="22">
        <f t="shared" ref="J2052:J2115" ca="1" si="480">ROUND(TRUNC(H2052/I2052,15),8)</f>
        <v>1.2119757600000001</v>
      </c>
      <c r="K2052" s="110">
        <f t="shared" ca="1" si="473"/>
        <v>0.37553247445182125</v>
      </c>
      <c r="L2052" s="115">
        <v>0</v>
      </c>
      <c r="M2052" s="67">
        <f>IF(L2052&gt;0,VLOOKUP(L2052,S$12:$AB$125,7),0)</f>
        <v>0</v>
      </c>
      <c r="N2052" s="2">
        <f t="shared" si="474"/>
        <v>0</v>
      </c>
      <c r="O2052" s="22">
        <f t="shared" ref="O2052:O2115" ca="1" si="481">(K2052+N2052)</f>
        <v>0.37553247445182125</v>
      </c>
      <c r="P2052" s="25" t="str">
        <f t="shared" ref="P2052:P2115" si="482">IF(L2051&gt;0,VLOOKUP(A2051,$T$12:$AC$125,9),P2051)</f>
        <v>A+J=</v>
      </c>
      <c r="Q2052" s="26">
        <f t="shared" ref="Q2052:Q2115" si="483">IF(L2051&gt;0,VLOOKUP(A2051,$T$12:$AC$125,10),Q2051)</f>
        <v>45306</v>
      </c>
      <c r="R2052" s="4"/>
      <c r="S2052" s="98"/>
      <c r="U2052" s="4"/>
      <c r="V2052" s="4"/>
      <c r="W2052" s="4"/>
      <c r="X2052" s="4"/>
      <c r="Y2052" s="4"/>
      <c r="Z2052" s="4"/>
      <c r="AA2052" s="4"/>
      <c r="AB2052" s="4"/>
      <c r="AC2052" s="4"/>
      <c r="AD2052" s="64"/>
      <c r="AE2052" s="64"/>
      <c r="AF2052" s="64"/>
      <c r="AG2052" s="64"/>
      <c r="AH2052" s="64"/>
      <c r="AI2052" s="64"/>
      <c r="AJ2052" s="64"/>
      <c r="AK2052" s="64"/>
      <c r="AL2052" s="64"/>
      <c r="AM2052" s="64"/>
      <c r="AN2052" s="64"/>
      <c r="AO2052" s="64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64"/>
      <c r="BB2052" s="64"/>
      <c r="BC2052" s="64"/>
      <c r="BD2052" s="64"/>
      <c r="BE2052" s="64"/>
      <c r="BF2052" s="64"/>
      <c r="BG2052" s="64"/>
      <c r="BH2052" s="64"/>
      <c r="BI2052" s="64"/>
      <c r="BJ2052" s="64"/>
      <c r="BK2052" s="64"/>
      <c r="BL2052" s="64"/>
      <c r="BM2052" s="64"/>
      <c r="BN2052" s="64"/>
      <c r="BO2052" s="64"/>
      <c r="BP2052" s="64"/>
      <c r="BQ2052" s="64"/>
      <c r="BR2052" s="64"/>
      <c r="BS2052" s="64"/>
      <c r="BT2052" s="64"/>
      <c r="BU2052" s="64"/>
      <c r="BV2052" s="64"/>
      <c r="BW2052" s="64"/>
      <c r="BX2052" s="64"/>
      <c r="BY2052" s="64"/>
      <c r="BZ2052" s="64"/>
      <c r="CA2052" s="64"/>
      <c r="CB2052" s="64"/>
      <c r="CC2052" s="64"/>
      <c r="CD2052" s="64"/>
      <c r="CE2052" s="64"/>
      <c r="CF2052" s="64"/>
      <c r="CG2052" s="64"/>
      <c r="CH2052" s="64"/>
      <c r="CI2052" s="64"/>
      <c r="CJ2052" s="64"/>
      <c r="CK2052" s="64"/>
      <c r="CL2052" s="64"/>
      <c r="CM2052" s="64"/>
      <c r="CN2052" s="64"/>
      <c r="CO2052" s="64"/>
      <c r="CP2052" s="64"/>
      <c r="CQ2052" s="64"/>
      <c r="CR2052" s="64"/>
      <c r="CS2052" s="64"/>
      <c r="CT2052" s="64"/>
      <c r="CU2052" s="64"/>
      <c r="CV2052" s="64"/>
      <c r="CW2052" s="64"/>
      <c r="CX2052" s="64"/>
      <c r="CY2052" s="64"/>
      <c r="CZ2052" s="64"/>
      <c r="DA2052" s="64"/>
      <c r="DB2052" s="64"/>
      <c r="DC2052" s="64"/>
      <c r="DD2052" s="64"/>
      <c r="DE2052" s="64"/>
      <c r="DF2052" s="64"/>
      <c r="DG2052" s="64"/>
      <c r="DH2052" s="64"/>
      <c r="DI2052" s="64"/>
      <c r="DJ2052" s="64"/>
      <c r="DK2052" s="64"/>
      <c r="DL2052" s="64"/>
      <c r="DM2052" s="64"/>
      <c r="DN2052" s="64"/>
      <c r="DO2052" s="64"/>
      <c r="DP2052" s="64"/>
      <c r="DQ2052" s="64"/>
      <c r="DR2052" s="64"/>
      <c r="DS2052" s="64"/>
      <c r="DT2052" s="64"/>
      <c r="DU2052" s="64"/>
      <c r="DV2052" s="64"/>
      <c r="DW2052" s="64"/>
      <c r="DX2052" s="64"/>
      <c r="DY2052" s="64"/>
      <c r="DZ2052" s="64"/>
      <c r="EA2052" s="64"/>
      <c r="EB2052" s="64"/>
      <c r="EC2052" s="64"/>
      <c r="ED2052" s="64"/>
      <c r="EE2052" s="64"/>
      <c r="EF2052" s="64"/>
      <c r="EG2052" s="64"/>
      <c r="EH2052" s="64"/>
      <c r="EI2052" s="64"/>
      <c r="EJ2052" s="64"/>
      <c r="EK2052" s="64"/>
      <c r="EL2052" s="64"/>
      <c r="EM2052" s="64"/>
      <c r="EN2052" s="64"/>
      <c r="EO2052" s="64"/>
      <c r="EP2052" s="64"/>
      <c r="EQ2052" s="64"/>
      <c r="ER2052" s="64"/>
      <c r="ES2052" s="64"/>
      <c r="ET2052" s="64"/>
      <c r="EU2052" s="64"/>
      <c r="EV2052" s="64"/>
      <c r="EW2052" s="64"/>
      <c r="EX2052" s="64"/>
      <c r="EY2052" s="64"/>
      <c r="EZ2052" s="64"/>
      <c r="FA2052" s="64"/>
      <c r="FB2052" s="64"/>
      <c r="FC2052" s="64"/>
      <c r="FD2052" s="64"/>
      <c r="FE2052" s="64"/>
      <c r="FF2052" s="64"/>
      <c r="FG2052" s="64"/>
      <c r="FH2052" s="64"/>
      <c r="FI2052" s="64"/>
      <c r="FJ2052" s="64"/>
      <c r="FK2052" s="64"/>
      <c r="FL2052" s="64"/>
      <c r="FM2052" s="64"/>
      <c r="FN2052" s="64"/>
      <c r="FO2052" s="64"/>
      <c r="FP2052" s="64"/>
      <c r="FQ2052" s="64"/>
      <c r="FR2052" s="64"/>
      <c r="FS2052" s="64"/>
      <c r="FT2052" s="64"/>
    </row>
    <row r="2053" spans="1:176" ht="15" x14ac:dyDescent="0.25">
      <c r="A2053" s="20">
        <f t="shared" si="471"/>
        <v>45806</v>
      </c>
      <c r="B2053" s="22" t="str">
        <f t="shared" ca="1" si="475"/>
        <v>n.d</v>
      </c>
      <c r="C2053" s="22">
        <f t="shared" ca="1" si="472"/>
        <v>0.97614444</v>
      </c>
      <c r="D2053" s="23">
        <f ca="1">IF(A2053&lt;$B$1,VLOOKUP(A2053,[1]DI!$A$4:$B$15000,2,FALSE),0)</f>
        <v>0</v>
      </c>
      <c r="E2053" s="22">
        <f t="shared" ca="1" si="476"/>
        <v>0</v>
      </c>
      <c r="F2053" s="23">
        <f t="shared" si="477"/>
        <v>1.3</v>
      </c>
      <c r="G2053" s="24">
        <f t="shared" ca="1" si="478"/>
        <v>1</v>
      </c>
      <c r="H2053" s="22">
        <f ca="1">TRUNC(PRODUCT(G$10:G2052),15)</f>
        <v>1.81984651266759</v>
      </c>
      <c r="I2053" s="22">
        <f t="shared" ca="1" si="479"/>
        <v>1.5015535581434301</v>
      </c>
      <c r="J2053" s="22">
        <f t="shared" ca="1" si="480"/>
        <v>1.2119757600000001</v>
      </c>
      <c r="K2053" s="110">
        <f t="shared" ca="1" si="473"/>
        <v>0.37553247445182125</v>
      </c>
      <c r="L2053" s="115">
        <v>0</v>
      </c>
      <c r="M2053" s="67">
        <f>IF(L2053&gt;0,VLOOKUP(L2053,S$12:$AB$125,7),0)</f>
        <v>0</v>
      </c>
      <c r="N2053" s="2">
        <f t="shared" si="474"/>
        <v>0</v>
      </c>
      <c r="O2053" s="22">
        <f t="shared" ca="1" si="481"/>
        <v>0.37553247445182125</v>
      </c>
      <c r="P2053" s="25" t="str">
        <f t="shared" si="482"/>
        <v>A+J=</v>
      </c>
      <c r="Q2053" s="26">
        <f t="shared" si="483"/>
        <v>45306</v>
      </c>
      <c r="R2053" s="4"/>
      <c r="S2053" s="98"/>
      <c r="U2053" s="4"/>
      <c r="V2053" s="4"/>
      <c r="W2053" s="4"/>
      <c r="X2053" s="4"/>
      <c r="Y2053" s="4"/>
      <c r="Z2053" s="4"/>
      <c r="AA2053" s="4"/>
      <c r="AB2053" s="4"/>
      <c r="AC2053" s="4"/>
      <c r="AD2053" s="64"/>
      <c r="AE2053" s="64"/>
      <c r="AF2053" s="64"/>
      <c r="AG2053" s="64"/>
      <c r="AH2053" s="64"/>
      <c r="AI2053" s="64"/>
      <c r="AJ2053" s="64"/>
      <c r="AK2053" s="64"/>
      <c r="AL2053" s="64"/>
      <c r="AM2053" s="64"/>
      <c r="AN2053" s="64"/>
      <c r="AO2053" s="64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64"/>
      <c r="BB2053" s="64"/>
      <c r="BC2053" s="64"/>
      <c r="BD2053" s="64"/>
      <c r="BE2053" s="64"/>
      <c r="BF2053" s="64"/>
      <c r="BG2053" s="64"/>
      <c r="BH2053" s="64"/>
      <c r="BI2053" s="64"/>
      <c r="BJ2053" s="64"/>
      <c r="BK2053" s="64"/>
      <c r="BL2053" s="64"/>
      <c r="BM2053" s="64"/>
      <c r="BN2053" s="64"/>
      <c r="BO2053" s="64"/>
      <c r="BP2053" s="64"/>
      <c r="BQ2053" s="64"/>
      <c r="BR2053" s="64"/>
      <c r="BS2053" s="64"/>
      <c r="BT2053" s="64"/>
      <c r="BU2053" s="64"/>
      <c r="BV2053" s="64"/>
      <c r="BW2053" s="64"/>
      <c r="BX2053" s="64"/>
      <c r="BY2053" s="64"/>
      <c r="BZ2053" s="64"/>
      <c r="CA2053" s="64"/>
      <c r="CB2053" s="64"/>
      <c r="CC2053" s="64"/>
      <c r="CD2053" s="64"/>
      <c r="CE2053" s="64"/>
      <c r="CF2053" s="64"/>
      <c r="CG2053" s="64"/>
      <c r="CH2053" s="64"/>
      <c r="CI2053" s="64"/>
      <c r="CJ2053" s="64"/>
      <c r="CK2053" s="64"/>
      <c r="CL2053" s="64"/>
      <c r="CM2053" s="64"/>
      <c r="CN2053" s="64"/>
      <c r="CO2053" s="64"/>
      <c r="CP2053" s="64"/>
      <c r="CQ2053" s="64"/>
      <c r="CR2053" s="64"/>
      <c r="CS2053" s="64"/>
      <c r="CT2053" s="64"/>
      <c r="CU2053" s="64"/>
      <c r="CV2053" s="64"/>
      <c r="CW2053" s="64"/>
      <c r="CX2053" s="64"/>
      <c r="CY2053" s="64"/>
      <c r="CZ2053" s="64"/>
      <c r="DA2053" s="64"/>
      <c r="DB2053" s="64"/>
      <c r="DC2053" s="64"/>
      <c r="DD2053" s="64"/>
      <c r="DE2053" s="64"/>
      <c r="DF2053" s="64"/>
      <c r="DG2053" s="64"/>
      <c r="DH2053" s="64"/>
      <c r="DI2053" s="64"/>
      <c r="DJ2053" s="64"/>
      <c r="DK2053" s="64"/>
      <c r="DL2053" s="64"/>
      <c r="DM2053" s="64"/>
      <c r="DN2053" s="64"/>
      <c r="DO2053" s="64"/>
      <c r="DP2053" s="64"/>
      <c r="DQ2053" s="64"/>
      <c r="DR2053" s="64"/>
      <c r="DS2053" s="64"/>
      <c r="DT2053" s="64"/>
      <c r="DU2053" s="64"/>
      <c r="DV2053" s="64"/>
      <c r="DW2053" s="64"/>
      <c r="DX2053" s="64"/>
      <c r="DY2053" s="64"/>
      <c r="DZ2053" s="64"/>
      <c r="EA2053" s="64"/>
      <c r="EB2053" s="64"/>
      <c r="EC2053" s="64"/>
      <c r="ED2053" s="64"/>
      <c r="EE2053" s="64"/>
      <c r="EF2053" s="64"/>
      <c r="EG2053" s="64"/>
      <c r="EH2053" s="64"/>
      <c r="EI2053" s="64"/>
      <c r="EJ2053" s="64"/>
      <c r="EK2053" s="64"/>
      <c r="EL2053" s="64"/>
      <c r="EM2053" s="64"/>
      <c r="EN2053" s="64"/>
      <c r="EO2053" s="64"/>
      <c r="EP2053" s="64"/>
      <c r="EQ2053" s="64"/>
      <c r="ER2053" s="64"/>
      <c r="ES2053" s="64"/>
      <c r="ET2053" s="64"/>
      <c r="EU2053" s="64"/>
      <c r="EV2053" s="64"/>
      <c r="EW2053" s="64"/>
      <c r="EX2053" s="64"/>
      <c r="EY2053" s="64"/>
      <c r="EZ2053" s="64"/>
      <c r="FA2053" s="64"/>
      <c r="FB2053" s="64"/>
      <c r="FC2053" s="64"/>
      <c r="FD2053" s="64"/>
      <c r="FE2053" s="64"/>
      <c r="FF2053" s="64"/>
      <c r="FG2053" s="64"/>
      <c r="FH2053" s="64"/>
      <c r="FI2053" s="64"/>
      <c r="FJ2053" s="64"/>
      <c r="FK2053" s="64"/>
      <c r="FL2053" s="64"/>
      <c r="FM2053" s="64"/>
      <c r="FN2053" s="64"/>
      <c r="FO2053" s="64"/>
      <c r="FP2053" s="64"/>
      <c r="FQ2053" s="64"/>
      <c r="FR2053" s="64"/>
      <c r="FS2053" s="64"/>
      <c r="FT2053" s="64"/>
    </row>
    <row r="2054" spans="1:176" ht="15" x14ac:dyDescent="0.25">
      <c r="A2054" s="20">
        <f t="shared" si="471"/>
        <v>45807</v>
      </c>
      <c r="B2054" s="22" t="str">
        <f t="shared" ca="1" si="475"/>
        <v>n.d</v>
      </c>
      <c r="C2054" s="22">
        <f t="shared" ca="1" si="472"/>
        <v>0.97614444</v>
      </c>
      <c r="D2054" s="23">
        <f ca="1">IF(A2054&lt;$B$1,VLOOKUP(A2054,[1]DI!$A$4:$B$15000,2,FALSE),0)</f>
        <v>0</v>
      </c>
      <c r="E2054" s="22">
        <f t="shared" ca="1" si="476"/>
        <v>0</v>
      </c>
      <c r="F2054" s="23">
        <f t="shared" si="477"/>
        <v>1.3</v>
      </c>
      <c r="G2054" s="24">
        <f t="shared" ca="1" si="478"/>
        <v>1</v>
      </c>
      <c r="H2054" s="22">
        <f ca="1">TRUNC(PRODUCT(G$10:G2053),15)</f>
        <v>1.81984651266759</v>
      </c>
      <c r="I2054" s="22">
        <f t="shared" ca="1" si="479"/>
        <v>1.5015535581434301</v>
      </c>
      <c r="J2054" s="22">
        <f t="shared" ca="1" si="480"/>
        <v>1.2119757600000001</v>
      </c>
      <c r="K2054" s="110">
        <f t="shared" ca="1" si="473"/>
        <v>0.37553247445182125</v>
      </c>
      <c r="L2054" s="115">
        <v>0</v>
      </c>
      <c r="M2054" s="67">
        <f>IF(L2054&gt;0,VLOOKUP(L2054,S$12:$AB$125,7),0)</f>
        <v>0</v>
      </c>
      <c r="N2054" s="2">
        <f t="shared" si="474"/>
        <v>0</v>
      </c>
      <c r="O2054" s="22">
        <f t="shared" ca="1" si="481"/>
        <v>0.37553247445182125</v>
      </c>
      <c r="P2054" s="25" t="str">
        <f t="shared" si="482"/>
        <v>A+J=</v>
      </c>
      <c r="Q2054" s="26">
        <f t="shared" si="483"/>
        <v>45306</v>
      </c>
      <c r="R2054" s="4"/>
      <c r="S2054" s="98"/>
      <c r="U2054" s="4"/>
      <c r="V2054" s="4"/>
      <c r="W2054" s="4"/>
      <c r="X2054" s="4"/>
      <c r="Y2054" s="4"/>
      <c r="Z2054" s="4"/>
      <c r="AA2054" s="4"/>
      <c r="AB2054" s="4"/>
      <c r="AC2054" s="4"/>
      <c r="AD2054" s="64"/>
      <c r="AE2054" s="64"/>
      <c r="AF2054" s="64"/>
      <c r="AG2054" s="64"/>
      <c r="AH2054" s="64"/>
      <c r="AI2054" s="64"/>
      <c r="AJ2054" s="64"/>
      <c r="AK2054" s="64"/>
      <c r="AL2054" s="64"/>
      <c r="AM2054" s="64"/>
      <c r="AN2054" s="64"/>
      <c r="AO2054" s="64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64"/>
      <c r="BB2054" s="64"/>
      <c r="BC2054" s="64"/>
      <c r="BD2054" s="64"/>
      <c r="BE2054" s="64"/>
      <c r="BF2054" s="64"/>
      <c r="BG2054" s="64"/>
      <c r="BH2054" s="64"/>
      <c r="BI2054" s="64"/>
      <c r="BJ2054" s="64"/>
      <c r="BK2054" s="64"/>
      <c r="BL2054" s="64"/>
      <c r="BM2054" s="64"/>
      <c r="BN2054" s="64"/>
      <c r="BO2054" s="64"/>
      <c r="BP2054" s="64"/>
      <c r="BQ2054" s="64"/>
      <c r="BR2054" s="64"/>
      <c r="BS2054" s="64"/>
      <c r="BT2054" s="64"/>
      <c r="BU2054" s="64"/>
      <c r="BV2054" s="64"/>
      <c r="BW2054" s="64"/>
      <c r="BX2054" s="64"/>
      <c r="BY2054" s="64"/>
      <c r="BZ2054" s="64"/>
      <c r="CA2054" s="64"/>
      <c r="CB2054" s="64"/>
      <c r="CC2054" s="64"/>
      <c r="CD2054" s="64"/>
      <c r="CE2054" s="64"/>
      <c r="CF2054" s="64"/>
      <c r="CG2054" s="64"/>
      <c r="CH2054" s="64"/>
      <c r="CI2054" s="64"/>
      <c r="CJ2054" s="64"/>
      <c r="CK2054" s="64"/>
      <c r="CL2054" s="64"/>
      <c r="CM2054" s="64"/>
      <c r="CN2054" s="64"/>
      <c r="CO2054" s="64"/>
      <c r="CP2054" s="64"/>
      <c r="CQ2054" s="64"/>
      <c r="CR2054" s="64"/>
      <c r="CS2054" s="64"/>
      <c r="CT2054" s="64"/>
      <c r="CU2054" s="64"/>
      <c r="CV2054" s="64"/>
      <c r="CW2054" s="64"/>
      <c r="CX2054" s="64"/>
      <c r="CY2054" s="64"/>
      <c r="CZ2054" s="64"/>
      <c r="DA2054" s="64"/>
      <c r="DB2054" s="64"/>
      <c r="DC2054" s="64"/>
      <c r="DD2054" s="64"/>
      <c r="DE2054" s="64"/>
      <c r="DF2054" s="64"/>
      <c r="DG2054" s="64"/>
      <c r="DH2054" s="64"/>
      <c r="DI2054" s="64"/>
      <c r="DJ2054" s="64"/>
      <c r="DK2054" s="64"/>
      <c r="DL2054" s="64"/>
      <c r="DM2054" s="64"/>
      <c r="DN2054" s="64"/>
      <c r="DO2054" s="64"/>
      <c r="DP2054" s="64"/>
      <c r="DQ2054" s="64"/>
      <c r="DR2054" s="64"/>
      <c r="DS2054" s="64"/>
      <c r="DT2054" s="64"/>
      <c r="DU2054" s="64"/>
      <c r="DV2054" s="64"/>
      <c r="DW2054" s="64"/>
      <c r="DX2054" s="64"/>
      <c r="DY2054" s="64"/>
      <c r="DZ2054" s="64"/>
      <c r="EA2054" s="64"/>
      <c r="EB2054" s="64"/>
      <c r="EC2054" s="64"/>
      <c r="ED2054" s="64"/>
      <c r="EE2054" s="64"/>
      <c r="EF2054" s="64"/>
      <c r="EG2054" s="64"/>
      <c r="EH2054" s="64"/>
      <c r="EI2054" s="64"/>
      <c r="EJ2054" s="64"/>
      <c r="EK2054" s="64"/>
      <c r="EL2054" s="64"/>
      <c r="EM2054" s="64"/>
      <c r="EN2054" s="64"/>
      <c r="EO2054" s="64"/>
      <c r="EP2054" s="64"/>
      <c r="EQ2054" s="64"/>
      <c r="ER2054" s="64"/>
      <c r="ES2054" s="64"/>
      <c r="ET2054" s="64"/>
      <c r="EU2054" s="64"/>
      <c r="EV2054" s="64"/>
      <c r="EW2054" s="64"/>
      <c r="EX2054" s="64"/>
      <c r="EY2054" s="64"/>
      <c r="EZ2054" s="64"/>
      <c r="FA2054" s="64"/>
      <c r="FB2054" s="64"/>
      <c r="FC2054" s="64"/>
      <c r="FD2054" s="64"/>
      <c r="FE2054" s="64"/>
      <c r="FF2054" s="64"/>
      <c r="FG2054" s="64"/>
      <c r="FH2054" s="64"/>
      <c r="FI2054" s="64"/>
      <c r="FJ2054" s="64"/>
      <c r="FK2054" s="64"/>
      <c r="FL2054" s="64"/>
      <c r="FM2054" s="64"/>
      <c r="FN2054" s="64"/>
      <c r="FO2054" s="64"/>
      <c r="FP2054" s="64"/>
      <c r="FQ2054" s="64"/>
      <c r="FR2054" s="64"/>
      <c r="FS2054" s="64"/>
      <c r="FT2054" s="64"/>
    </row>
    <row r="2055" spans="1:176" ht="15" x14ac:dyDescent="0.25">
      <c r="A2055" s="20">
        <f t="shared" si="471"/>
        <v>45808</v>
      </c>
      <c r="B2055" s="22" t="str">
        <f t="shared" ca="1" si="475"/>
        <v>n.d</v>
      </c>
      <c r="C2055" s="22">
        <f t="shared" ca="1" si="472"/>
        <v>0.97614444</v>
      </c>
      <c r="D2055" s="23">
        <f ca="1">IF(A2055&lt;$B$1,VLOOKUP(A2055,[1]DI!$A$4:$B$15000,2,FALSE),0)</f>
        <v>0</v>
      </c>
      <c r="E2055" s="22">
        <f t="shared" ca="1" si="476"/>
        <v>0</v>
      </c>
      <c r="F2055" s="23">
        <f t="shared" si="477"/>
        <v>1.3</v>
      </c>
      <c r="G2055" s="24">
        <f t="shared" ca="1" si="478"/>
        <v>1</v>
      </c>
      <c r="H2055" s="22">
        <f ca="1">TRUNC(PRODUCT(G$10:G2054),15)</f>
        <v>1.81984651266759</v>
      </c>
      <c r="I2055" s="22">
        <f t="shared" ca="1" si="479"/>
        <v>1.5015535581434301</v>
      </c>
      <c r="J2055" s="22">
        <f t="shared" ca="1" si="480"/>
        <v>1.2119757600000001</v>
      </c>
      <c r="K2055" s="110">
        <f t="shared" ca="1" si="473"/>
        <v>0.37553247445182125</v>
      </c>
      <c r="L2055" s="115">
        <v>0</v>
      </c>
      <c r="M2055" s="67">
        <f>IF(L2055&gt;0,VLOOKUP(L2055,S$12:$AB$125,7),0)</f>
        <v>0</v>
      </c>
      <c r="N2055" s="2">
        <f t="shared" si="474"/>
        <v>0</v>
      </c>
      <c r="O2055" s="22">
        <f t="shared" ca="1" si="481"/>
        <v>0.37553247445182125</v>
      </c>
      <c r="P2055" s="25" t="str">
        <f t="shared" si="482"/>
        <v>A+J=</v>
      </c>
      <c r="Q2055" s="26">
        <f t="shared" si="483"/>
        <v>45306</v>
      </c>
      <c r="R2055" s="4"/>
      <c r="S2055" s="98"/>
      <c r="U2055" s="4"/>
      <c r="V2055" s="4"/>
      <c r="W2055" s="4"/>
      <c r="X2055" s="4"/>
      <c r="Y2055" s="4"/>
      <c r="Z2055" s="4"/>
      <c r="AA2055" s="4"/>
      <c r="AB2055" s="4"/>
      <c r="AC2055" s="4"/>
      <c r="AD2055" s="64"/>
      <c r="AE2055" s="64"/>
      <c r="AF2055" s="64"/>
      <c r="AG2055" s="64"/>
      <c r="AH2055" s="64"/>
      <c r="AI2055" s="64"/>
      <c r="AJ2055" s="64"/>
      <c r="AK2055" s="64"/>
      <c r="AL2055" s="64"/>
      <c r="AM2055" s="64"/>
      <c r="AN2055" s="64"/>
      <c r="AO2055" s="64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64"/>
      <c r="BB2055" s="64"/>
      <c r="BC2055" s="64"/>
      <c r="BD2055" s="64"/>
      <c r="BE2055" s="64"/>
      <c r="BF2055" s="64"/>
      <c r="BG2055" s="64"/>
      <c r="BH2055" s="64"/>
      <c r="BI2055" s="64"/>
      <c r="BJ2055" s="64"/>
      <c r="BK2055" s="64"/>
      <c r="BL2055" s="64"/>
      <c r="BM2055" s="64"/>
      <c r="BN2055" s="64"/>
      <c r="BO2055" s="64"/>
      <c r="BP2055" s="64"/>
      <c r="BQ2055" s="64"/>
      <c r="BR2055" s="64"/>
      <c r="BS2055" s="64"/>
      <c r="BT2055" s="64"/>
      <c r="BU2055" s="64"/>
      <c r="BV2055" s="64"/>
      <c r="BW2055" s="64"/>
      <c r="BX2055" s="64"/>
      <c r="BY2055" s="64"/>
      <c r="BZ2055" s="64"/>
      <c r="CA2055" s="64"/>
      <c r="CB2055" s="64"/>
      <c r="CC2055" s="64"/>
      <c r="CD2055" s="64"/>
      <c r="CE2055" s="64"/>
      <c r="CF2055" s="64"/>
      <c r="CG2055" s="64"/>
      <c r="CH2055" s="64"/>
      <c r="CI2055" s="64"/>
      <c r="CJ2055" s="64"/>
      <c r="CK2055" s="64"/>
      <c r="CL2055" s="64"/>
      <c r="CM2055" s="64"/>
      <c r="CN2055" s="64"/>
      <c r="CO2055" s="64"/>
      <c r="CP2055" s="64"/>
      <c r="CQ2055" s="64"/>
      <c r="CR2055" s="64"/>
      <c r="CS2055" s="64"/>
      <c r="CT2055" s="64"/>
      <c r="CU2055" s="64"/>
      <c r="CV2055" s="64"/>
      <c r="CW2055" s="64"/>
      <c r="CX2055" s="64"/>
      <c r="CY2055" s="64"/>
      <c r="CZ2055" s="64"/>
      <c r="DA2055" s="64"/>
      <c r="DB2055" s="64"/>
      <c r="DC2055" s="64"/>
      <c r="DD2055" s="64"/>
      <c r="DE2055" s="64"/>
      <c r="DF2055" s="64"/>
      <c r="DG2055" s="64"/>
      <c r="DH2055" s="64"/>
      <c r="DI2055" s="64"/>
      <c r="DJ2055" s="64"/>
      <c r="DK2055" s="64"/>
      <c r="DL2055" s="64"/>
      <c r="DM2055" s="64"/>
      <c r="DN2055" s="64"/>
      <c r="DO2055" s="64"/>
      <c r="DP2055" s="64"/>
      <c r="DQ2055" s="64"/>
      <c r="DR2055" s="64"/>
      <c r="DS2055" s="64"/>
      <c r="DT2055" s="64"/>
      <c r="DU2055" s="64"/>
      <c r="DV2055" s="64"/>
      <c r="DW2055" s="64"/>
      <c r="DX2055" s="64"/>
      <c r="DY2055" s="64"/>
      <c r="DZ2055" s="64"/>
      <c r="EA2055" s="64"/>
      <c r="EB2055" s="64"/>
      <c r="EC2055" s="64"/>
      <c r="ED2055" s="64"/>
      <c r="EE2055" s="64"/>
      <c r="EF2055" s="64"/>
      <c r="EG2055" s="64"/>
      <c r="EH2055" s="64"/>
      <c r="EI2055" s="64"/>
      <c r="EJ2055" s="64"/>
      <c r="EK2055" s="64"/>
      <c r="EL2055" s="64"/>
      <c r="EM2055" s="64"/>
      <c r="EN2055" s="64"/>
      <c r="EO2055" s="64"/>
      <c r="EP2055" s="64"/>
      <c r="EQ2055" s="64"/>
      <c r="ER2055" s="64"/>
      <c r="ES2055" s="64"/>
      <c r="ET2055" s="64"/>
      <c r="EU2055" s="64"/>
      <c r="EV2055" s="64"/>
      <c r="EW2055" s="64"/>
      <c r="EX2055" s="64"/>
      <c r="EY2055" s="64"/>
      <c r="EZ2055" s="64"/>
      <c r="FA2055" s="64"/>
      <c r="FB2055" s="64"/>
      <c r="FC2055" s="64"/>
      <c r="FD2055" s="64"/>
      <c r="FE2055" s="64"/>
      <c r="FF2055" s="64"/>
      <c r="FG2055" s="64"/>
      <c r="FH2055" s="64"/>
      <c r="FI2055" s="64"/>
      <c r="FJ2055" s="64"/>
      <c r="FK2055" s="64"/>
      <c r="FL2055" s="64"/>
      <c r="FM2055" s="64"/>
      <c r="FN2055" s="64"/>
      <c r="FO2055" s="64"/>
      <c r="FP2055" s="64"/>
      <c r="FQ2055" s="64"/>
      <c r="FR2055" s="64"/>
      <c r="FS2055" s="64"/>
      <c r="FT2055" s="64"/>
    </row>
    <row r="2056" spans="1:176" ht="15" x14ac:dyDescent="0.25">
      <c r="A2056" s="20">
        <f t="shared" si="471"/>
        <v>45809</v>
      </c>
      <c r="B2056" s="22" t="str">
        <f t="shared" ca="1" si="475"/>
        <v>n.d</v>
      </c>
      <c r="C2056" s="22">
        <f t="shared" ca="1" si="472"/>
        <v>0.97614444</v>
      </c>
      <c r="D2056" s="23">
        <f ca="1">IF(A2056&lt;$B$1,VLOOKUP(A2056,[1]DI!$A$4:$B$15000,2,FALSE),0)</f>
        <v>0</v>
      </c>
      <c r="E2056" s="22">
        <f t="shared" ca="1" si="476"/>
        <v>0</v>
      </c>
      <c r="F2056" s="23">
        <f t="shared" si="477"/>
        <v>1.3</v>
      </c>
      <c r="G2056" s="24">
        <f t="shared" ca="1" si="478"/>
        <v>1</v>
      </c>
      <c r="H2056" s="22">
        <f ca="1">TRUNC(PRODUCT(G$10:G2055),15)</f>
        <v>1.81984651266759</v>
      </c>
      <c r="I2056" s="22">
        <f t="shared" ca="1" si="479"/>
        <v>1.5015535581434301</v>
      </c>
      <c r="J2056" s="22">
        <f t="shared" ca="1" si="480"/>
        <v>1.2119757600000001</v>
      </c>
      <c r="K2056" s="110">
        <f t="shared" ca="1" si="473"/>
        <v>0.37553247445182125</v>
      </c>
      <c r="L2056" s="115">
        <v>0</v>
      </c>
      <c r="M2056" s="67">
        <f>IF(L2056&gt;0,VLOOKUP(L2056,S$12:$AB$125,7),0)</f>
        <v>0</v>
      </c>
      <c r="N2056" s="2">
        <f t="shared" si="474"/>
        <v>0</v>
      </c>
      <c r="O2056" s="22">
        <f t="shared" ca="1" si="481"/>
        <v>0.37553247445182125</v>
      </c>
      <c r="P2056" s="25" t="str">
        <f t="shared" si="482"/>
        <v>A+J=</v>
      </c>
      <c r="Q2056" s="26">
        <f t="shared" si="483"/>
        <v>45306</v>
      </c>
      <c r="R2056" s="4"/>
      <c r="S2056" s="98"/>
      <c r="U2056" s="4"/>
      <c r="V2056" s="4"/>
      <c r="W2056" s="4"/>
      <c r="X2056" s="4"/>
      <c r="Y2056" s="4"/>
      <c r="Z2056" s="4"/>
      <c r="AA2056" s="4"/>
      <c r="AB2056" s="4"/>
      <c r="AC2056" s="4"/>
      <c r="AD2056" s="64"/>
      <c r="AE2056" s="64"/>
      <c r="AF2056" s="64"/>
      <c r="AG2056" s="64"/>
      <c r="AH2056" s="64"/>
      <c r="AI2056" s="64"/>
      <c r="AJ2056" s="64"/>
      <c r="AK2056" s="64"/>
      <c r="AL2056" s="64"/>
      <c r="AM2056" s="64"/>
      <c r="AN2056" s="64"/>
      <c r="AO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64"/>
      <c r="BB2056" s="64"/>
      <c r="BC2056" s="64"/>
      <c r="BD2056" s="64"/>
      <c r="BE2056" s="64"/>
      <c r="BF2056" s="64"/>
      <c r="BG2056" s="64"/>
      <c r="BH2056" s="64"/>
      <c r="BI2056" s="64"/>
      <c r="BJ2056" s="64"/>
      <c r="BK2056" s="64"/>
      <c r="BL2056" s="64"/>
      <c r="BM2056" s="64"/>
      <c r="BN2056" s="64"/>
      <c r="BO2056" s="64"/>
      <c r="BP2056" s="64"/>
      <c r="BQ2056" s="64"/>
      <c r="BR2056" s="64"/>
      <c r="BS2056" s="64"/>
      <c r="BT2056" s="64"/>
      <c r="BU2056" s="64"/>
      <c r="BV2056" s="64"/>
      <c r="BW2056" s="64"/>
      <c r="BX2056" s="64"/>
      <c r="BY2056" s="64"/>
      <c r="BZ2056" s="64"/>
      <c r="CA2056" s="64"/>
      <c r="CB2056" s="64"/>
      <c r="CC2056" s="64"/>
      <c r="CD2056" s="64"/>
      <c r="CE2056" s="64"/>
      <c r="CF2056" s="64"/>
      <c r="CG2056" s="64"/>
      <c r="CH2056" s="64"/>
      <c r="CI2056" s="64"/>
      <c r="CJ2056" s="64"/>
      <c r="CK2056" s="64"/>
      <c r="CL2056" s="64"/>
      <c r="CM2056" s="64"/>
      <c r="CN2056" s="64"/>
      <c r="CO2056" s="64"/>
      <c r="CP2056" s="64"/>
      <c r="CQ2056" s="64"/>
      <c r="CR2056" s="64"/>
      <c r="CS2056" s="64"/>
      <c r="CT2056" s="64"/>
      <c r="CU2056" s="64"/>
      <c r="CV2056" s="64"/>
      <c r="CW2056" s="64"/>
      <c r="CX2056" s="64"/>
      <c r="CY2056" s="64"/>
      <c r="CZ2056" s="64"/>
      <c r="DA2056" s="64"/>
      <c r="DB2056" s="64"/>
      <c r="DC2056" s="64"/>
      <c r="DD2056" s="64"/>
      <c r="DE2056" s="64"/>
      <c r="DF2056" s="64"/>
      <c r="DG2056" s="64"/>
      <c r="DH2056" s="64"/>
      <c r="DI2056" s="64"/>
      <c r="DJ2056" s="64"/>
      <c r="DK2056" s="64"/>
      <c r="DL2056" s="64"/>
      <c r="DM2056" s="64"/>
      <c r="DN2056" s="64"/>
      <c r="DO2056" s="64"/>
      <c r="DP2056" s="64"/>
      <c r="DQ2056" s="64"/>
      <c r="DR2056" s="64"/>
      <c r="DS2056" s="64"/>
      <c r="DT2056" s="64"/>
      <c r="DU2056" s="64"/>
      <c r="DV2056" s="64"/>
      <c r="DW2056" s="64"/>
      <c r="DX2056" s="64"/>
      <c r="DY2056" s="64"/>
      <c r="DZ2056" s="64"/>
      <c r="EA2056" s="64"/>
      <c r="EB2056" s="64"/>
      <c r="EC2056" s="64"/>
      <c r="ED2056" s="64"/>
      <c r="EE2056" s="64"/>
      <c r="EF2056" s="64"/>
      <c r="EG2056" s="64"/>
      <c r="EH2056" s="64"/>
      <c r="EI2056" s="64"/>
      <c r="EJ2056" s="64"/>
      <c r="EK2056" s="64"/>
      <c r="EL2056" s="64"/>
      <c r="EM2056" s="64"/>
      <c r="EN2056" s="64"/>
      <c r="EO2056" s="64"/>
      <c r="EP2056" s="64"/>
      <c r="EQ2056" s="64"/>
      <c r="ER2056" s="64"/>
      <c r="ES2056" s="64"/>
      <c r="ET2056" s="64"/>
      <c r="EU2056" s="64"/>
      <c r="EV2056" s="64"/>
      <c r="EW2056" s="64"/>
      <c r="EX2056" s="64"/>
      <c r="EY2056" s="64"/>
      <c r="EZ2056" s="64"/>
      <c r="FA2056" s="64"/>
      <c r="FB2056" s="64"/>
      <c r="FC2056" s="64"/>
      <c r="FD2056" s="64"/>
      <c r="FE2056" s="64"/>
      <c r="FF2056" s="64"/>
      <c r="FG2056" s="64"/>
      <c r="FH2056" s="64"/>
      <c r="FI2056" s="64"/>
      <c r="FJ2056" s="64"/>
      <c r="FK2056" s="64"/>
      <c r="FL2056" s="64"/>
      <c r="FM2056" s="64"/>
      <c r="FN2056" s="64"/>
      <c r="FO2056" s="64"/>
      <c r="FP2056" s="64"/>
      <c r="FQ2056" s="64"/>
      <c r="FR2056" s="64"/>
      <c r="FS2056" s="64"/>
      <c r="FT2056" s="64"/>
    </row>
    <row r="2057" spans="1:176" ht="15" x14ac:dyDescent="0.25">
      <c r="A2057" s="20">
        <f t="shared" si="471"/>
        <v>45810</v>
      </c>
      <c r="B2057" s="22" t="str">
        <f t="shared" ca="1" si="475"/>
        <v>n.d</v>
      </c>
      <c r="C2057" s="22">
        <f t="shared" ca="1" si="472"/>
        <v>0.97614444</v>
      </c>
      <c r="D2057" s="23">
        <f ca="1">IF(A2057&lt;$B$1,VLOOKUP(A2057,[1]DI!$A$4:$B$15000,2,FALSE),0)</f>
        <v>0</v>
      </c>
      <c r="E2057" s="22">
        <f t="shared" ca="1" si="476"/>
        <v>0</v>
      </c>
      <c r="F2057" s="23">
        <f t="shared" si="477"/>
        <v>1.3</v>
      </c>
      <c r="G2057" s="24">
        <f t="shared" ca="1" si="478"/>
        <v>1</v>
      </c>
      <c r="H2057" s="22">
        <f ca="1">TRUNC(PRODUCT(G$10:G2056),15)</f>
        <v>1.81984651266759</v>
      </c>
      <c r="I2057" s="22">
        <f t="shared" ca="1" si="479"/>
        <v>1.5015535581434301</v>
      </c>
      <c r="J2057" s="22">
        <f t="shared" ca="1" si="480"/>
        <v>1.2119757600000001</v>
      </c>
      <c r="K2057" s="110">
        <f t="shared" ca="1" si="473"/>
        <v>0.37553247445182125</v>
      </c>
      <c r="L2057" s="115">
        <v>0</v>
      </c>
      <c r="M2057" s="67">
        <f>IF(L2057&gt;0,VLOOKUP(L2057,S$12:$AB$125,7),0)</f>
        <v>0</v>
      </c>
      <c r="N2057" s="2">
        <f t="shared" si="474"/>
        <v>0</v>
      </c>
      <c r="O2057" s="22">
        <f t="shared" ca="1" si="481"/>
        <v>0.37553247445182125</v>
      </c>
      <c r="P2057" s="25" t="str">
        <f t="shared" si="482"/>
        <v>A+J=</v>
      </c>
      <c r="Q2057" s="26">
        <f t="shared" si="483"/>
        <v>45306</v>
      </c>
      <c r="R2057" s="4"/>
      <c r="S2057" s="98"/>
      <c r="U2057" s="4"/>
      <c r="V2057" s="4"/>
      <c r="W2057" s="4"/>
      <c r="X2057" s="4"/>
      <c r="Y2057" s="4"/>
      <c r="Z2057" s="4"/>
      <c r="AA2057" s="4"/>
      <c r="AB2057" s="4"/>
      <c r="AC2057" s="4"/>
      <c r="AD2057" s="64"/>
      <c r="AE2057" s="64"/>
      <c r="AF2057" s="64"/>
      <c r="AG2057" s="64"/>
      <c r="AH2057" s="64"/>
      <c r="AI2057" s="64"/>
      <c r="AJ2057" s="64"/>
      <c r="AK2057" s="64"/>
      <c r="AL2057" s="64"/>
      <c r="AM2057" s="64"/>
      <c r="AN2057" s="64"/>
      <c r="AO2057" s="64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64"/>
      <c r="BB2057" s="64"/>
      <c r="BC2057" s="64"/>
      <c r="BD2057" s="64"/>
      <c r="BE2057" s="64"/>
      <c r="BF2057" s="64"/>
      <c r="BG2057" s="64"/>
      <c r="BH2057" s="64"/>
      <c r="BI2057" s="64"/>
      <c r="BJ2057" s="64"/>
      <c r="BK2057" s="64"/>
      <c r="BL2057" s="64"/>
      <c r="BM2057" s="64"/>
      <c r="BN2057" s="64"/>
      <c r="BO2057" s="64"/>
      <c r="BP2057" s="64"/>
      <c r="BQ2057" s="64"/>
      <c r="BR2057" s="64"/>
      <c r="BS2057" s="64"/>
      <c r="BT2057" s="64"/>
      <c r="BU2057" s="64"/>
      <c r="BV2057" s="64"/>
      <c r="BW2057" s="64"/>
      <c r="BX2057" s="64"/>
      <c r="BY2057" s="64"/>
      <c r="BZ2057" s="64"/>
      <c r="CA2057" s="64"/>
      <c r="CB2057" s="64"/>
      <c r="CC2057" s="64"/>
      <c r="CD2057" s="64"/>
      <c r="CE2057" s="64"/>
      <c r="CF2057" s="64"/>
      <c r="CG2057" s="64"/>
      <c r="CH2057" s="64"/>
      <c r="CI2057" s="64"/>
      <c r="CJ2057" s="64"/>
      <c r="CK2057" s="64"/>
      <c r="CL2057" s="64"/>
      <c r="CM2057" s="64"/>
      <c r="CN2057" s="64"/>
      <c r="CO2057" s="64"/>
      <c r="CP2057" s="64"/>
      <c r="CQ2057" s="64"/>
      <c r="CR2057" s="64"/>
      <c r="CS2057" s="64"/>
      <c r="CT2057" s="64"/>
      <c r="CU2057" s="64"/>
      <c r="CV2057" s="64"/>
      <c r="CW2057" s="64"/>
      <c r="CX2057" s="64"/>
      <c r="CY2057" s="64"/>
      <c r="CZ2057" s="64"/>
      <c r="DA2057" s="64"/>
      <c r="DB2057" s="64"/>
      <c r="DC2057" s="64"/>
      <c r="DD2057" s="64"/>
      <c r="DE2057" s="64"/>
      <c r="DF2057" s="64"/>
      <c r="DG2057" s="64"/>
      <c r="DH2057" s="64"/>
      <c r="DI2057" s="64"/>
      <c r="DJ2057" s="64"/>
      <c r="DK2057" s="64"/>
      <c r="DL2057" s="64"/>
      <c r="DM2057" s="64"/>
      <c r="DN2057" s="64"/>
      <c r="DO2057" s="64"/>
      <c r="DP2057" s="64"/>
      <c r="DQ2057" s="64"/>
      <c r="DR2057" s="64"/>
      <c r="DS2057" s="64"/>
      <c r="DT2057" s="64"/>
      <c r="DU2057" s="64"/>
      <c r="DV2057" s="64"/>
      <c r="DW2057" s="64"/>
      <c r="DX2057" s="64"/>
      <c r="DY2057" s="64"/>
      <c r="DZ2057" s="64"/>
      <c r="EA2057" s="64"/>
      <c r="EB2057" s="64"/>
      <c r="EC2057" s="64"/>
      <c r="ED2057" s="64"/>
      <c r="EE2057" s="64"/>
      <c r="EF2057" s="64"/>
      <c r="EG2057" s="64"/>
      <c r="EH2057" s="64"/>
      <c r="EI2057" s="64"/>
      <c r="EJ2057" s="64"/>
      <c r="EK2057" s="64"/>
      <c r="EL2057" s="64"/>
      <c r="EM2057" s="64"/>
      <c r="EN2057" s="64"/>
      <c r="EO2057" s="64"/>
      <c r="EP2057" s="64"/>
      <c r="EQ2057" s="64"/>
      <c r="ER2057" s="64"/>
      <c r="ES2057" s="64"/>
      <c r="ET2057" s="64"/>
      <c r="EU2057" s="64"/>
      <c r="EV2057" s="64"/>
      <c r="EW2057" s="64"/>
      <c r="EX2057" s="64"/>
      <c r="EY2057" s="64"/>
      <c r="EZ2057" s="64"/>
      <c r="FA2057" s="64"/>
      <c r="FB2057" s="64"/>
      <c r="FC2057" s="64"/>
      <c r="FD2057" s="64"/>
      <c r="FE2057" s="64"/>
      <c r="FF2057" s="64"/>
      <c r="FG2057" s="64"/>
      <c r="FH2057" s="64"/>
      <c r="FI2057" s="64"/>
      <c r="FJ2057" s="64"/>
      <c r="FK2057" s="64"/>
      <c r="FL2057" s="64"/>
      <c r="FM2057" s="64"/>
      <c r="FN2057" s="64"/>
      <c r="FO2057" s="64"/>
      <c r="FP2057" s="64"/>
      <c r="FQ2057" s="64"/>
      <c r="FR2057" s="64"/>
      <c r="FS2057" s="64"/>
      <c r="FT2057" s="64"/>
    </row>
    <row r="2058" spans="1:176" ht="15" x14ac:dyDescent="0.25">
      <c r="A2058" s="20">
        <f t="shared" si="471"/>
        <v>45811</v>
      </c>
      <c r="B2058" s="22" t="str">
        <f t="shared" ca="1" si="475"/>
        <v>n.d</v>
      </c>
      <c r="C2058" s="22">
        <f t="shared" ca="1" si="472"/>
        <v>0.97614444</v>
      </c>
      <c r="D2058" s="23">
        <f ca="1">IF(A2058&lt;$B$1,VLOOKUP(A2058,[1]DI!$A$4:$B$15000,2,FALSE),0)</f>
        <v>0</v>
      </c>
      <c r="E2058" s="22">
        <f t="shared" ca="1" si="476"/>
        <v>0</v>
      </c>
      <c r="F2058" s="23">
        <f t="shared" si="477"/>
        <v>1.3</v>
      </c>
      <c r="G2058" s="24">
        <f t="shared" ca="1" si="478"/>
        <v>1</v>
      </c>
      <c r="H2058" s="22">
        <f ca="1">TRUNC(PRODUCT(G$10:G2057),15)</f>
        <v>1.81984651266759</v>
      </c>
      <c r="I2058" s="22">
        <f t="shared" ca="1" si="479"/>
        <v>1.5015535581434301</v>
      </c>
      <c r="J2058" s="22">
        <f t="shared" ca="1" si="480"/>
        <v>1.2119757600000001</v>
      </c>
      <c r="K2058" s="110">
        <f t="shared" ca="1" si="473"/>
        <v>0.37553247445182125</v>
      </c>
      <c r="L2058" s="115">
        <v>0</v>
      </c>
      <c r="M2058" s="67">
        <f>IF(L2058&gt;0,VLOOKUP(L2058,S$12:$AB$125,7),0)</f>
        <v>0</v>
      </c>
      <c r="N2058" s="2">
        <f t="shared" si="474"/>
        <v>0</v>
      </c>
      <c r="O2058" s="22">
        <f t="shared" ca="1" si="481"/>
        <v>0.37553247445182125</v>
      </c>
      <c r="P2058" s="25" t="str">
        <f t="shared" si="482"/>
        <v>A+J=</v>
      </c>
      <c r="Q2058" s="26">
        <f t="shared" si="483"/>
        <v>45306</v>
      </c>
      <c r="R2058" s="4"/>
      <c r="S2058" s="98"/>
      <c r="U2058" s="4"/>
      <c r="V2058" s="4"/>
      <c r="W2058" s="4"/>
      <c r="X2058" s="4"/>
      <c r="Y2058" s="4"/>
      <c r="Z2058" s="4"/>
      <c r="AA2058" s="4"/>
      <c r="AB2058" s="4"/>
      <c r="AC2058" s="4"/>
      <c r="AD2058" s="64"/>
      <c r="AE2058" s="64"/>
      <c r="AF2058" s="64"/>
      <c r="AG2058" s="64"/>
      <c r="AH2058" s="64"/>
      <c r="AI2058" s="64"/>
      <c r="AJ2058" s="64"/>
      <c r="AK2058" s="64"/>
      <c r="AL2058" s="64"/>
      <c r="AM2058" s="64"/>
      <c r="AN2058" s="64"/>
      <c r="AO2058" s="64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64"/>
      <c r="BB2058" s="64"/>
      <c r="BC2058" s="64"/>
      <c r="BD2058" s="64"/>
      <c r="BE2058" s="64"/>
      <c r="BF2058" s="64"/>
      <c r="BG2058" s="64"/>
      <c r="BH2058" s="64"/>
      <c r="BI2058" s="64"/>
      <c r="BJ2058" s="64"/>
      <c r="BK2058" s="64"/>
      <c r="BL2058" s="64"/>
      <c r="BM2058" s="64"/>
      <c r="BN2058" s="64"/>
      <c r="BO2058" s="64"/>
      <c r="BP2058" s="64"/>
      <c r="BQ2058" s="64"/>
      <c r="BR2058" s="64"/>
      <c r="BS2058" s="64"/>
      <c r="BT2058" s="64"/>
      <c r="BU2058" s="64"/>
      <c r="BV2058" s="64"/>
      <c r="BW2058" s="64"/>
      <c r="BX2058" s="64"/>
      <c r="BY2058" s="64"/>
      <c r="BZ2058" s="64"/>
      <c r="CA2058" s="64"/>
      <c r="CB2058" s="64"/>
      <c r="CC2058" s="64"/>
      <c r="CD2058" s="64"/>
      <c r="CE2058" s="64"/>
      <c r="CF2058" s="64"/>
      <c r="CG2058" s="64"/>
      <c r="CH2058" s="64"/>
      <c r="CI2058" s="64"/>
      <c r="CJ2058" s="64"/>
      <c r="CK2058" s="64"/>
      <c r="CL2058" s="64"/>
      <c r="CM2058" s="64"/>
      <c r="CN2058" s="64"/>
      <c r="CO2058" s="64"/>
      <c r="CP2058" s="64"/>
      <c r="CQ2058" s="64"/>
      <c r="CR2058" s="64"/>
      <c r="CS2058" s="64"/>
      <c r="CT2058" s="64"/>
      <c r="CU2058" s="64"/>
      <c r="CV2058" s="64"/>
      <c r="CW2058" s="64"/>
      <c r="CX2058" s="64"/>
      <c r="CY2058" s="64"/>
      <c r="CZ2058" s="64"/>
      <c r="DA2058" s="64"/>
      <c r="DB2058" s="64"/>
      <c r="DC2058" s="64"/>
      <c r="DD2058" s="64"/>
      <c r="DE2058" s="64"/>
      <c r="DF2058" s="64"/>
      <c r="DG2058" s="64"/>
      <c r="DH2058" s="64"/>
      <c r="DI2058" s="64"/>
      <c r="DJ2058" s="64"/>
      <c r="DK2058" s="64"/>
      <c r="DL2058" s="64"/>
      <c r="DM2058" s="64"/>
      <c r="DN2058" s="64"/>
      <c r="DO2058" s="64"/>
      <c r="DP2058" s="64"/>
      <c r="DQ2058" s="64"/>
      <c r="DR2058" s="64"/>
      <c r="DS2058" s="64"/>
      <c r="DT2058" s="64"/>
      <c r="DU2058" s="64"/>
      <c r="DV2058" s="64"/>
      <c r="DW2058" s="64"/>
      <c r="DX2058" s="64"/>
      <c r="DY2058" s="64"/>
      <c r="DZ2058" s="64"/>
      <c r="EA2058" s="64"/>
      <c r="EB2058" s="64"/>
      <c r="EC2058" s="64"/>
      <c r="ED2058" s="64"/>
      <c r="EE2058" s="64"/>
      <c r="EF2058" s="64"/>
      <c r="EG2058" s="64"/>
      <c r="EH2058" s="64"/>
      <c r="EI2058" s="64"/>
      <c r="EJ2058" s="64"/>
      <c r="EK2058" s="64"/>
      <c r="EL2058" s="64"/>
      <c r="EM2058" s="64"/>
      <c r="EN2058" s="64"/>
      <c r="EO2058" s="64"/>
      <c r="EP2058" s="64"/>
      <c r="EQ2058" s="64"/>
      <c r="ER2058" s="64"/>
      <c r="ES2058" s="64"/>
      <c r="ET2058" s="64"/>
      <c r="EU2058" s="64"/>
      <c r="EV2058" s="64"/>
      <c r="EW2058" s="64"/>
      <c r="EX2058" s="64"/>
      <c r="EY2058" s="64"/>
      <c r="EZ2058" s="64"/>
      <c r="FA2058" s="64"/>
      <c r="FB2058" s="64"/>
      <c r="FC2058" s="64"/>
      <c r="FD2058" s="64"/>
      <c r="FE2058" s="64"/>
      <c r="FF2058" s="64"/>
      <c r="FG2058" s="64"/>
      <c r="FH2058" s="64"/>
      <c r="FI2058" s="64"/>
      <c r="FJ2058" s="64"/>
      <c r="FK2058" s="64"/>
      <c r="FL2058" s="64"/>
      <c r="FM2058" s="64"/>
      <c r="FN2058" s="64"/>
      <c r="FO2058" s="64"/>
      <c r="FP2058" s="64"/>
      <c r="FQ2058" s="64"/>
      <c r="FR2058" s="64"/>
      <c r="FS2058" s="64"/>
      <c r="FT2058" s="64"/>
    </row>
    <row r="2059" spans="1:176" ht="15" x14ac:dyDescent="0.25">
      <c r="A2059" s="20">
        <f t="shared" ref="A2059:A2122" si="484">(A2058+1)</f>
        <v>45812</v>
      </c>
      <c r="B2059" s="22" t="str">
        <f t="shared" ca="1" si="475"/>
        <v>n.d</v>
      </c>
      <c r="C2059" s="22">
        <f t="shared" ca="1" si="472"/>
        <v>0.97614444</v>
      </c>
      <c r="D2059" s="23">
        <f ca="1">IF(A2059&lt;$B$1,VLOOKUP(A2059,[1]DI!$A$4:$B$15000,2,FALSE),0)</f>
        <v>0</v>
      </c>
      <c r="E2059" s="22">
        <f t="shared" ca="1" si="476"/>
        <v>0</v>
      </c>
      <c r="F2059" s="23">
        <f t="shared" si="477"/>
        <v>1.3</v>
      </c>
      <c r="G2059" s="24">
        <f t="shared" ca="1" si="478"/>
        <v>1</v>
      </c>
      <c r="H2059" s="22">
        <f ca="1">TRUNC(PRODUCT(G$10:G2058),15)</f>
        <v>1.81984651266759</v>
      </c>
      <c r="I2059" s="22">
        <f t="shared" ca="1" si="479"/>
        <v>1.5015535581434301</v>
      </c>
      <c r="J2059" s="22">
        <f t="shared" ca="1" si="480"/>
        <v>1.2119757600000001</v>
      </c>
      <c r="K2059" s="110">
        <f t="shared" ca="1" si="473"/>
        <v>0.37553247445182125</v>
      </c>
      <c r="L2059" s="115">
        <v>0</v>
      </c>
      <c r="M2059" s="67">
        <f>IF(L2059&gt;0,VLOOKUP(L2059,S$12:$AB$125,7),0)</f>
        <v>0</v>
      </c>
      <c r="N2059" s="2">
        <f t="shared" si="474"/>
        <v>0</v>
      </c>
      <c r="O2059" s="22">
        <f t="shared" ca="1" si="481"/>
        <v>0.37553247445182125</v>
      </c>
      <c r="P2059" s="25" t="str">
        <f t="shared" si="482"/>
        <v>A+J=</v>
      </c>
      <c r="Q2059" s="26">
        <f t="shared" si="483"/>
        <v>45306</v>
      </c>
      <c r="R2059" s="4"/>
      <c r="S2059" s="98"/>
      <c r="U2059" s="4"/>
      <c r="V2059" s="4"/>
      <c r="W2059" s="4"/>
      <c r="X2059" s="4"/>
      <c r="Y2059" s="4"/>
      <c r="Z2059" s="4"/>
      <c r="AA2059" s="4"/>
      <c r="AB2059" s="4"/>
      <c r="AC2059" s="4"/>
      <c r="AD2059" s="64"/>
      <c r="AE2059" s="64"/>
      <c r="AF2059" s="64"/>
      <c r="AG2059" s="64"/>
      <c r="AH2059" s="64"/>
      <c r="AI2059" s="64"/>
      <c r="AJ2059" s="64"/>
      <c r="AK2059" s="64"/>
      <c r="AL2059" s="64"/>
      <c r="AM2059" s="64"/>
      <c r="AN2059" s="64"/>
      <c r="AO2059" s="64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64"/>
      <c r="BB2059" s="64"/>
      <c r="BC2059" s="64"/>
      <c r="BD2059" s="64"/>
      <c r="BE2059" s="64"/>
      <c r="BF2059" s="64"/>
      <c r="BG2059" s="64"/>
      <c r="BH2059" s="64"/>
      <c r="BI2059" s="64"/>
      <c r="BJ2059" s="64"/>
      <c r="BK2059" s="64"/>
      <c r="BL2059" s="64"/>
      <c r="BM2059" s="64"/>
      <c r="BN2059" s="64"/>
      <c r="BO2059" s="64"/>
      <c r="BP2059" s="64"/>
      <c r="BQ2059" s="64"/>
      <c r="BR2059" s="64"/>
      <c r="BS2059" s="64"/>
      <c r="BT2059" s="64"/>
      <c r="BU2059" s="64"/>
      <c r="BV2059" s="64"/>
      <c r="BW2059" s="64"/>
      <c r="BX2059" s="64"/>
      <c r="BY2059" s="64"/>
      <c r="BZ2059" s="64"/>
      <c r="CA2059" s="64"/>
      <c r="CB2059" s="64"/>
      <c r="CC2059" s="64"/>
      <c r="CD2059" s="64"/>
      <c r="CE2059" s="64"/>
      <c r="CF2059" s="64"/>
      <c r="CG2059" s="64"/>
      <c r="CH2059" s="64"/>
      <c r="CI2059" s="64"/>
      <c r="CJ2059" s="64"/>
      <c r="CK2059" s="64"/>
      <c r="CL2059" s="64"/>
      <c r="CM2059" s="64"/>
      <c r="CN2059" s="64"/>
      <c r="CO2059" s="64"/>
      <c r="CP2059" s="64"/>
      <c r="CQ2059" s="64"/>
      <c r="CR2059" s="64"/>
      <c r="CS2059" s="64"/>
      <c r="CT2059" s="64"/>
      <c r="CU2059" s="64"/>
      <c r="CV2059" s="64"/>
      <c r="CW2059" s="64"/>
      <c r="CX2059" s="64"/>
      <c r="CY2059" s="64"/>
      <c r="CZ2059" s="64"/>
      <c r="DA2059" s="64"/>
      <c r="DB2059" s="64"/>
      <c r="DC2059" s="64"/>
      <c r="DD2059" s="64"/>
      <c r="DE2059" s="64"/>
      <c r="DF2059" s="64"/>
      <c r="DG2059" s="64"/>
      <c r="DH2059" s="64"/>
      <c r="DI2059" s="64"/>
      <c r="DJ2059" s="64"/>
      <c r="DK2059" s="64"/>
      <c r="DL2059" s="64"/>
      <c r="DM2059" s="64"/>
      <c r="DN2059" s="64"/>
      <c r="DO2059" s="64"/>
      <c r="DP2059" s="64"/>
      <c r="DQ2059" s="64"/>
      <c r="DR2059" s="64"/>
      <c r="DS2059" s="64"/>
      <c r="DT2059" s="64"/>
      <c r="DU2059" s="64"/>
      <c r="DV2059" s="64"/>
      <c r="DW2059" s="64"/>
      <c r="DX2059" s="64"/>
      <c r="DY2059" s="64"/>
      <c r="DZ2059" s="64"/>
      <c r="EA2059" s="64"/>
      <c r="EB2059" s="64"/>
      <c r="EC2059" s="64"/>
      <c r="ED2059" s="64"/>
      <c r="EE2059" s="64"/>
      <c r="EF2059" s="64"/>
      <c r="EG2059" s="64"/>
      <c r="EH2059" s="64"/>
      <c r="EI2059" s="64"/>
      <c r="EJ2059" s="64"/>
      <c r="EK2059" s="64"/>
      <c r="EL2059" s="64"/>
      <c r="EM2059" s="64"/>
      <c r="EN2059" s="64"/>
      <c r="EO2059" s="64"/>
      <c r="EP2059" s="64"/>
      <c r="EQ2059" s="64"/>
      <c r="ER2059" s="64"/>
      <c r="ES2059" s="64"/>
      <c r="ET2059" s="64"/>
      <c r="EU2059" s="64"/>
      <c r="EV2059" s="64"/>
      <c r="EW2059" s="64"/>
      <c r="EX2059" s="64"/>
      <c r="EY2059" s="64"/>
      <c r="EZ2059" s="64"/>
      <c r="FA2059" s="64"/>
      <c r="FB2059" s="64"/>
      <c r="FC2059" s="64"/>
      <c r="FD2059" s="64"/>
      <c r="FE2059" s="64"/>
      <c r="FF2059" s="64"/>
      <c r="FG2059" s="64"/>
      <c r="FH2059" s="64"/>
      <c r="FI2059" s="64"/>
      <c r="FJ2059" s="64"/>
      <c r="FK2059" s="64"/>
      <c r="FL2059" s="64"/>
      <c r="FM2059" s="64"/>
      <c r="FN2059" s="64"/>
      <c r="FO2059" s="64"/>
      <c r="FP2059" s="64"/>
      <c r="FQ2059" s="64"/>
      <c r="FR2059" s="64"/>
      <c r="FS2059" s="64"/>
      <c r="FT2059" s="64"/>
    </row>
    <row r="2060" spans="1:176" ht="15" x14ac:dyDescent="0.25">
      <c r="A2060" s="20">
        <f t="shared" si="484"/>
        <v>45813</v>
      </c>
      <c r="B2060" s="22" t="str">
        <f t="shared" ca="1" si="475"/>
        <v>n.d</v>
      </c>
      <c r="C2060" s="22">
        <f t="shared" ca="1" si="472"/>
        <v>0.97614444</v>
      </c>
      <c r="D2060" s="23">
        <f ca="1">IF(A2060&lt;$B$1,VLOOKUP(A2060,[1]DI!$A$4:$B$15000,2,FALSE),0)</f>
        <v>0</v>
      </c>
      <c r="E2060" s="22">
        <f t="shared" ca="1" si="476"/>
        <v>0</v>
      </c>
      <c r="F2060" s="23">
        <f t="shared" si="477"/>
        <v>1.3</v>
      </c>
      <c r="G2060" s="24">
        <f t="shared" ca="1" si="478"/>
        <v>1</v>
      </c>
      <c r="H2060" s="22">
        <f ca="1">TRUNC(PRODUCT(G$10:G2059),15)</f>
        <v>1.81984651266759</v>
      </c>
      <c r="I2060" s="22">
        <f t="shared" ca="1" si="479"/>
        <v>1.5015535581434301</v>
      </c>
      <c r="J2060" s="22">
        <f t="shared" ca="1" si="480"/>
        <v>1.2119757600000001</v>
      </c>
      <c r="K2060" s="110">
        <f t="shared" ca="1" si="473"/>
        <v>0.37553247445182125</v>
      </c>
      <c r="L2060" s="115">
        <v>0</v>
      </c>
      <c r="M2060" s="67">
        <f>IF(L2060&gt;0,VLOOKUP(L2060,S$12:$AB$125,7),0)</f>
        <v>0</v>
      </c>
      <c r="N2060" s="2">
        <f t="shared" si="474"/>
        <v>0</v>
      </c>
      <c r="O2060" s="22">
        <f t="shared" ca="1" si="481"/>
        <v>0.37553247445182125</v>
      </c>
      <c r="P2060" s="25" t="str">
        <f t="shared" si="482"/>
        <v>A+J=</v>
      </c>
      <c r="Q2060" s="26">
        <f t="shared" si="483"/>
        <v>45306</v>
      </c>
      <c r="R2060" s="4"/>
      <c r="S2060" s="98"/>
      <c r="U2060" s="4"/>
      <c r="V2060" s="4"/>
      <c r="W2060" s="4"/>
      <c r="X2060" s="4"/>
      <c r="Y2060" s="4"/>
      <c r="Z2060" s="4"/>
      <c r="AA2060" s="4"/>
      <c r="AB2060" s="4"/>
      <c r="AC2060" s="4"/>
      <c r="AD2060" s="64"/>
      <c r="AE2060" s="64"/>
      <c r="AF2060" s="64"/>
      <c r="AG2060" s="64"/>
      <c r="AH2060" s="64"/>
      <c r="AI2060" s="64"/>
      <c r="AJ2060" s="64"/>
      <c r="AK2060" s="64"/>
      <c r="AL2060" s="64"/>
      <c r="AM2060" s="64"/>
      <c r="AN2060" s="64"/>
      <c r="AO2060" s="64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64"/>
      <c r="BB2060" s="64"/>
      <c r="BC2060" s="64"/>
      <c r="BD2060" s="64"/>
      <c r="BE2060" s="64"/>
      <c r="BF2060" s="64"/>
      <c r="BG2060" s="64"/>
      <c r="BH2060" s="64"/>
      <c r="BI2060" s="64"/>
      <c r="BJ2060" s="64"/>
      <c r="BK2060" s="64"/>
      <c r="BL2060" s="64"/>
      <c r="BM2060" s="64"/>
      <c r="BN2060" s="64"/>
      <c r="BO2060" s="64"/>
      <c r="BP2060" s="64"/>
      <c r="BQ2060" s="64"/>
      <c r="BR2060" s="64"/>
      <c r="BS2060" s="64"/>
      <c r="BT2060" s="64"/>
      <c r="BU2060" s="64"/>
      <c r="BV2060" s="64"/>
      <c r="BW2060" s="64"/>
      <c r="BX2060" s="64"/>
      <c r="BY2060" s="64"/>
      <c r="BZ2060" s="64"/>
      <c r="CA2060" s="64"/>
      <c r="CB2060" s="64"/>
      <c r="CC2060" s="64"/>
      <c r="CD2060" s="64"/>
      <c r="CE2060" s="64"/>
      <c r="CF2060" s="64"/>
      <c r="CG2060" s="64"/>
      <c r="CH2060" s="64"/>
      <c r="CI2060" s="64"/>
      <c r="CJ2060" s="64"/>
      <c r="CK2060" s="64"/>
      <c r="CL2060" s="64"/>
      <c r="CM2060" s="64"/>
      <c r="CN2060" s="64"/>
      <c r="CO2060" s="64"/>
      <c r="CP2060" s="64"/>
      <c r="CQ2060" s="64"/>
      <c r="CR2060" s="64"/>
      <c r="CS2060" s="64"/>
      <c r="CT2060" s="64"/>
      <c r="CU2060" s="64"/>
      <c r="CV2060" s="64"/>
      <c r="CW2060" s="64"/>
      <c r="CX2060" s="64"/>
      <c r="CY2060" s="64"/>
      <c r="CZ2060" s="64"/>
      <c r="DA2060" s="64"/>
      <c r="DB2060" s="64"/>
      <c r="DC2060" s="64"/>
      <c r="DD2060" s="64"/>
      <c r="DE2060" s="64"/>
      <c r="DF2060" s="64"/>
      <c r="DG2060" s="64"/>
      <c r="DH2060" s="64"/>
      <c r="DI2060" s="64"/>
      <c r="DJ2060" s="64"/>
      <c r="DK2060" s="64"/>
      <c r="DL2060" s="64"/>
      <c r="DM2060" s="64"/>
      <c r="DN2060" s="64"/>
      <c r="DO2060" s="64"/>
      <c r="DP2060" s="64"/>
      <c r="DQ2060" s="64"/>
      <c r="DR2060" s="64"/>
      <c r="DS2060" s="64"/>
      <c r="DT2060" s="64"/>
      <c r="DU2060" s="64"/>
      <c r="DV2060" s="64"/>
      <c r="DW2060" s="64"/>
      <c r="DX2060" s="64"/>
      <c r="DY2060" s="64"/>
      <c r="DZ2060" s="64"/>
      <c r="EA2060" s="64"/>
      <c r="EB2060" s="64"/>
      <c r="EC2060" s="64"/>
      <c r="ED2060" s="64"/>
      <c r="EE2060" s="64"/>
      <c r="EF2060" s="64"/>
      <c r="EG2060" s="64"/>
      <c r="EH2060" s="64"/>
      <c r="EI2060" s="64"/>
      <c r="EJ2060" s="64"/>
      <c r="EK2060" s="64"/>
      <c r="EL2060" s="64"/>
      <c r="EM2060" s="64"/>
      <c r="EN2060" s="64"/>
      <c r="EO2060" s="64"/>
      <c r="EP2060" s="64"/>
      <c r="EQ2060" s="64"/>
      <c r="ER2060" s="64"/>
      <c r="ES2060" s="64"/>
      <c r="ET2060" s="64"/>
      <c r="EU2060" s="64"/>
      <c r="EV2060" s="64"/>
      <c r="EW2060" s="64"/>
      <c r="EX2060" s="64"/>
      <c r="EY2060" s="64"/>
      <c r="EZ2060" s="64"/>
      <c r="FA2060" s="64"/>
      <c r="FB2060" s="64"/>
      <c r="FC2060" s="64"/>
      <c r="FD2060" s="64"/>
      <c r="FE2060" s="64"/>
      <c r="FF2060" s="64"/>
      <c r="FG2060" s="64"/>
      <c r="FH2060" s="64"/>
      <c r="FI2060" s="64"/>
      <c r="FJ2060" s="64"/>
      <c r="FK2060" s="64"/>
      <c r="FL2060" s="64"/>
      <c r="FM2060" s="64"/>
      <c r="FN2060" s="64"/>
      <c r="FO2060" s="64"/>
      <c r="FP2060" s="64"/>
      <c r="FQ2060" s="64"/>
      <c r="FR2060" s="64"/>
      <c r="FS2060" s="64"/>
      <c r="FT2060" s="64"/>
    </row>
    <row r="2061" spans="1:176" ht="15" x14ac:dyDescent="0.25">
      <c r="A2061" s="20">
        <f t="shared" si="484"/>
        <v>45814</v>
      </c>
      <c r="B2061" s="22" t="str">
        <f t="shared" ca="1" si="475"/>
        <v>n.d</v>
      </c>
      <c r="C2061" s="22">
        <f t="shared" ca="1" si="472"/>
        <v>0.97614444</v>
      </c>
      <c r="D2061" s="23">
        <f ca="1">IF(A2061&lt;$B$1,VLOOKUP(A2061,[1]DI!$A$4:$B$15000,2,FALSE),0)</f>
        <v>0</v>
      </c>
      <c r="E2061" s="22">
        <f t="shared" ca="1" si="476"/>
        <v>0</v>
      </c>
      <c r="F2061" s="23">
        <f t="shared" si="477"/>
        <v>1.3</v>
      </c>
      <c r="G2061" s="24">
        <f t="shared" ca="1" si="478"/>
        <v>1</v>
      </c>
      <c r="H2061" s="22">
        <f ca="1">TRUNC(PRODUCT(G$10:G2060),15)</f>
        <v>1.81984651266759</v>
      </c>
      <c r="I2061" s="22">
        <f t="shared" ca="1" si="479"/>
        <v>1.5015535581434301</v>
      </c>
      <c r="J2061" s="22">
        <f t="shared" ca="1" si="480"/>
        <v>1.2119757600000001</v>
      </c>
      <c r="K2061" s="110">
        <f t="shared" ca="1" si="473"/>
        <v>0.37553247445182125</v>
      </c>
      <c r="L2061" s="115">
        <v>0</v>
      </c>
      <c r="M2061" s="67">
        <f>IF(L2061&gt;0,VLOOKUP(L2061,S$12:$AB$125,7),0)</f>
        <v>0</v>
      </c>
      <c r="N2061" s="2">
        <f t="shared" si="474"/>
        <v>0</v>
      </c>
      <c r="O2061" s="22">
        <f t="shared" ca="1" si="481"/>
        <v>0.37553247445182125</v>
      </c>
      <c r="P2061" s="25" t="str">
        <f t="shared" si="482"/>
        <v>A+J=</v>
      </c>
      <c r="Q2061" s="26">
        <f t="shared" si="483"/>
        <v>45306</v>
      </c>
      <c r="R2061" s="4"/>
      <c r="S2061" s="98"/>
      <c r="U2061" s="4"/>
      <c r="V2061" s="4"/>
      <c r="W2061" s="4"/>
      <c r="X2061" s="4"/>
      <c r="Y2061" s="4"/>
      <c r="Z2061" s="4"/>
      <c r="AA2061" s="4"/>
      <c r="AB2061" s="4"/>
      <c r="AC2061" s="4"/>
      <c r="AD2061" s="64"/>
      <c r="AE2061" s="64"/>
      <c r="AF2061" s="64"/>
      <c r="AG2061" s="64"/>
      <c r="AH2061" s="64"/>
      <c r="AI2061" s="64"/>
      <c r="AJ2061" s="64"/>
      <c r="AK2061" s="64"/>
      <c r="AL2061" s="64"/>
      <c r="AM2061" s="64"/>
      <c r="AN2061" s="64"/>
      <c r="AO2061" s="64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64"/>
      <c r="BB2061" s="64"/>
      <c r="BC2061" s="64"/>
      <c r="BD2061" s="64"/>
      <c r="BE2061" s="64"/>
      <c r="BF2061" s="64"/>
      <c r="BG2061" s="64"/>
      <c r="BH2061" s="64"/>
      <c r="BI2061" s="64"/>
      <c r="BJ2061" s="64"/>
      <c r="BK2061" s="64"/>
      <c r="BL2061" s="64"/>
      <c r="BM2061" s="64"/>
      <c r="BN2061" s="64"/>
      <c r="BO2061" s="64"/>
      <c r="BP2061" s="64"/>
      <c r="BQ2061" s="64"/>
      <c r="BR2061" s="64"/>
      <c r="BS2061" s="64"/>
      <c r="BT2061" s="64"/>
      <c r="BU2061" s="64"/>
      <c r="BV2061" s="64"/>
      <c r="BW2061" s="64"/>
      <c r="BX2061" s="64"/>
      <c r="BY2061" s="64"/>
      <c r="BZ2061" s="64"/>
      <c r="CA2061" s="64"/>
      <c r="CB2061" s="64"/>
      <c r="CC2061" s="64"/>
      <c r="CD2061" s="64"/>
      <c r="CE2061" s="64"/>
      <c r="CF2061" s="64"/>
      <c r="CG2061" s="64"/>
      <c r="CH2061" s="64"/>
      <c r="CI2061" s="64"/>
      <c r="CJ2061" s="64"/>
      <c r="CK2061" s="64"/>
      <c r="CL2061" s="64"/>
      <c r="CM2061" s="64"/>
      <c r="CN2061" s="64"/>
      <c r="CO2061" s="64"/>
      <c r="CP2061" s="64"/>
      <c r="CQ2061" s="64"/>
      <c r="CR2061" s="64"/>
      <c r="CS2061" s="64"/>
      <c r="CT2061" s="64"/>
      <c r="CU2061" s="64"/>
      <c r="CV2061" s="64"/>
      <c r="CW2061" s="64"/>
      <c r="CX2061" s="64"/>
      <c r="CY2061" s="64"/>
      <c r="CZ2061" s="64"/>
      <c r="DA2061" s="64"/>
      <c r="DB2061" s="64"/>
      <c r="DC2061" s="64"/>
      <c r="DD2061" s="64"/>
      <c r="DE2061" s="64"/>
      <c r="DF2061" s="64"/>
      <c r="DG2061" s="64"/>
      <c r="DH2061" s="64"/>
      <c r="DI2061" s="64"/>
      <c r="DJ2061" s="64"/>
      <c r="DK2061" s="64"/>
      <c r="DL2061" s="64"/>
      <c r="DM2061" s="64"/>
      <c r="DN2061" s="64"/>
      <c r="DO2061" s="64"/>
      <c r="DP2061" s="64"/>
      <c r="DQ2061" s="64"/>
      <c r="DR2061" s="64"/>
      <c r="DS2061" s="64"/>
      <c r="DT2061" s="64"/>
      <c r="DU2061" s="64"/>
      <c r="DV2061" s="64"/>
      <c r="DW2061" s="64"/>
      <c r="DX2061" s="64"/>
      <c r="DY2061" s="64"/>
      <c r="DZ2061" s="64"/>
      <c r="EA2061" s="64"/>
      <c r="EB2061" s="64"/>
      <c r="EC2061" s="64"/>
      <c r="ED2061" s="64"/>
      <c r="EE2061" s="64"/>
      <c r="EF2061" s="64"/>
      <c r="EG2061" s="64"/>
      <c r="EH2061" s="64"/>
      <c r="EI2061" s="64"/>
      <c r="EJ2061" s="64"/>
      <c r="EK2061" s="64"/>
      <c r="EL2061" s="64"/>
      <c r="EM2061" s="64"/>
      <c r="EN2061" s="64"/>
      <c r="EO2061" s="64"/>
      <c r="EP2061" s="64"/>
      <c r="EQ2061" s="64"/>
      <c r="ER2061" s="64"/>
      <c r="ES2061" s="64"/>
      <c r="ET2061" s="64"/>
      <c r="EU2061" s="64"/>
      <c r="EV2061" s="64"/>
      <c r="EW2061" s="64"/>
      <c r="EX2061" s="64"/>
      <c r="EY2061" s="64"/>
      <c r="EZ2061" s="64"/>
      <c r="FA2061" s="64"/>
      <c r="FB2061" s="64"/>
      <c r="FC2061" s="64"/>
      <c r="FD2061" s="64"/>
      <c r="FE2061" s="64"/>
      <c r="FF2061" s="64"/>
      <c r="FG2061" s="64"/>
      <c r="FH2061" s="64"/>
      <c r="FI2061" s="64"/>
      <c r="FJ2061" s="64"/>
      <c r="FK2061" s="64"/>
      <c r="FL2061" s="64"/>
      <c r="FM2061" s="64"/>
      <c r="FN2061" s="64"/>
      <c r="FO2061" s="64"/>
      <c r="FP2061" s="64"/>
      <c r="FQ2061" s="64"/>
      <c r="FR2061" s="64"/>
      <c r="FS2061" s="64"/>
      <c r="FT2061" s="64"/>
    </row>
    <row r="2062" spans="1:176" ht="15" x14ac:dyDescent="0.25">
      <c r="A2062" s="20">
        <f t="shared" si="484"/>
        <v>45815</v>
      </c>
      <c r="B2062" s="22" t="str">
        <f t="shared" ca="1" si="475"/>
        <v>n.d</v>
      </c>
      <c r="C2062" s="22">
        <f t="shared" ca="1" si="472"/>
        <v>0.97614444</v>
      </c>
      <c r="D2062" s="23">
        <f ca="1">IF(A2062&lt;$B$1,VLOOKUP(A2062,[1]DI!$A$4:$B$15000,2,FALSE),0)</f>
        <v>0</v>
      </c>
      <c r="E2062" s="22">
        <f t="shared" ca="1" si="476"/>
        <v>0</v>
      </c>
      <c r="F2062" s="23">
        <f t="shared" si="477"/>
        <v>1.3</v>
      </c>
      <c r="G2062" s="24">
        <f t="shared" ca="1" si="478"/>
        <v>1</v>
      </c>
      <c r="H2062" s="22">
        <f ca="1">TRUNC(PRODUCT(G$10:G2061),15)</f>
        <v>1.81984651266759</v>
      </c>
      <c r="I2062" s="22">
        <f t="shared" ca="1" si="479"/>
        <v>1.5015535581434301</v>
      </c>
      <c r="J2062" s="22">
        <f t="shared" ca="1" si="480"/>
        <v>1.2119757600000001</v>
      </c>
      <c r="K2062" s="110">
        <f t="shared" ca="1" si="473"/>
        <v>0.37553247445182125</v>
      </c>
      <c r="L2062" s="115">
        <v>0</v>
      </c>
      <c r="M2062" s="67">
        <f>IF(L2062&gt;0,VLOOKUP(L2062,S$12:$AB$125,7),0)</f>
        <v>0</v>
      </c>
      <c r="N2062" s="2">
        <f t="shared" si="474"/>
        <v>0</v>
      </c>
      <c r="O2062" s="22">
        <f t="shared" ca="1" si="481"/>
        <v>0.37553247445182125</v>
      </c>
      <c r="P2062" s="25" t="str">
        <f t="shared" si="482"/>
        <v>A+J=</v>
      </c>
      <c r="Q2062" s="26">
        <f t="shared" si="483"/>
        <v>45306</v>
      </c>
      <c r="R2062" s="4"/>
      <c r="S2062" s="98"/>
      <c r="U2062" s="4"/>
      <c r="V2062" s="4"/>
      <c r="W2062" s="4"/>
      <c r="X2062" s="4"/>
      <c r="Y2062" s="4"/>
      <c r="Z2062" s="4"/>
      <c r="AA2062" s="4"/>
      <c r="AB2062" s="4"/>
      <c r="AC2062" s="4"/>
      <c r="AD2062" s="64"/>
      <c r="AE2062" s="64"/>
      <c r="AF2062" s="64"/>
      <c r="AG2062" s="64"/>
      <c r="AH2062" s="64"/>
      <c r="AI2062" s="64"/>
      <c r="AJ2062" s="64"/>
      <c r="AK2062" s="64"/>
      <c r="AL2062" s="64"/>
      <c r="AM2062" s="64"/>
      <c r="AN2062" s="64"/>
      <c r="AO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64"/>
      <c r="BB2062" s="64"/>
      <c r="BC2062" s="64"/>
      <c r="BD2062" s="64"/>
      <c r="BE2062" s="64"/>
      <c r="BF2062" s="64"/>
      <c r="BG2062" s="64"/>
      <c r="BH2062" s="64"/>
      <c r="BI2062" s="64"/>
      <c r="BJ2062" s="64"/>
      <c r="BK2062" s="64"/>
      <c r="BL2062" s="64"/>
      <c r="BM2062" s="64"/>
      <c r="BN2062" s="64"/>
      <c r="BO2062" s="64"/>
      <c r="BP2062" s="64"/>
      <c r="BQ2062" s="64"/>
      <c r="BR2062" s="64"/>
      <c r="BS2062" s="64"/>
      <c r="BT2062" s="64"/>
      <c r="BU2062" s="64"/>
      <c r="BV2062" s="64"/>
      <c r="BW2062" s="64"/>
      <c r="BX2062" s="64"/>
      <c r="BY2062" s="64"/>
      <c r="BZ2062" s="64"/>
      <c r="CA2062" s="64"/>
      <c r="CB2062" s="64"/>
      <c r="CC2062" s="64"/>
      <c r="CD2062" s="64"/>
      <c r="CE2062" s="64"/>
      <c r="CF2062" s="64"/>
      <c r="CG2062" s="64"/>
      <c r="CH2062" s="64"/>
      <c r="CI2062" s="64"/>
      <c r="CJ2062" s="64"/>
      <c r="CK2062" s="64"/>
      <c r="CL2062" s="64"/>
      <c r="CM2062" s="64"/>
      <c r="CN2062" s="64"/>
      <c r="CO2062" s="64"/>
      <c r="CP2062" s="64"/>
      <c r="CQ2062" s="64"/>
      <c r="CR2062" s="64"/>
      <c r="CS2062" s="64"/>
      <c r="CT2062" s="64"/>
      <c r="CU2062" s="64"/>
      <c r="CV2062" s="64"/>
      <c r="CW2062" s="64"/>
      <c r="CX2062" s="64"/>
      <c r="CY2062" s="64"/>
      <c r="CZ2062" s="64"/>
      <c r="DA2062" s="64"/>
      <c r="DB2062" s="64"/>
      <c r="DC2062" s="64"/>
      <c r="DD2062" s="64"/>
      <c r="DE2062" s="64"/>
      <c r="DF2062" s="64"/>
      <c r="DG2062" s="64"/>
      <c r="DH2062" s="64"/>
      <c r="DI2062" s="64"/>
      <c r="DJ2062" s="64"/>
      <c r="DK2062" s="64"/>
      <c r="DL2062" s="64"/>
      <c r="DM2062" s="64"/>
      <c r="DN2062" s="64"/>
      <c r="DO2062" s="64"/>
      <c r="DP2062" s="64"/>
      <c r="DQ2062" s="64"/>
      <c r="DR2062" s="64"/>
      <c r="DS2062" s="64"/>
      <c r="DT2062" s="64"/>
      <c r="DU2062" s="64"/>
      <c r="DV2062" s="64"/>
      <c r="DW2062" s="64"/>
      <c r="DX2062" s="64"/>
      <c r="DY2062" s="64"/>
      <c r="DZ2062" s="64"/>
      <c r="EA2062" s="64"/>
      <c r="EB2062" s="64"/>
      <c r="EC2062" s="64"/>
      <c r="ED2062" s="64"/>
      <c r="EE2062" s="64"/>
      <c r="EF2062" s="64"/>
      <c r="EG2062" s="64"/>
      <c r="EH2062" s="64"/>
      <c r="EI2062" s="64"/>
      <c r="EJ2062" s="64"/>
      <c r="EK2062" s="64"/>
      <c r="EL2062" s="64"/>
      <c r="EM2062" s="64"/>
      <c r="EN2062" s="64"/>
      <c r="EO2062" s="64"/>
      <c r="EP2062" s="64"/>
      <c r="EQ2062" s="64"/>
      <c r="ER2062" s="64"/>
      <c r="ES2062" s="64"/>
      <c r="ET2062" s="64"/>
      <c r="EU2062" s="64"/>
      <c r="EV2062" s="64"/>
      <c r="EW2062" s="64"/>
      <c r="EX2062" s="64"/>
      <c r="EY2062" s="64"/>
      <c r="EZ2062" s="64"/>
      <c r="FA2062" s="64"/>
      <c r="FB2062" s="64"/>
      <c r="FC2062" s="64"/>
      <c r="FD2062" s="64"/>
      <c r="FE2062" s="64"/>
      <c r="FF2062" s="64"/>
      <c r="FG2062" s="64"/>
      <c r="FH2062" s="64"/>
      <c r="FI2062" s="64"/>
      <c r="FJ2062" s="64"/>
      <c r="FK2062" s="64"/>
      <c r="FL2062" s="64"/>
      <c r="FM2062" s="64"/>
      <c r="FN2062" s="64"/>
      <c r="FO2062" s="64"/>
      <c r="FP2062" s="64"/>
      <c r="FQ2062" s="64"/>
      <c r="FR2062" s="64"/>
      <c r="FS2062" s="64"/>
      <c r="FT2062" s="64"/>
    </row>
    <row r="2063" spans="1:176" ht="15" x14ac:dyDescent="0.25">
      <c r="A2063" s="20">
        <f t="shared" si="484"/>
        <v>45816</v>
      </c>
      <c r="B2063" s="22" t="str">
        <f t="shared" ca="1" si="475"/>
        <v>n.d</v>
      </c>
      <c r="C2063" s="22">
        <f t="shared" ca="1" si="472"/>
        <v>0.97614444</v>
      </c>
      <c r="D2063" s="23">
        <f ca="1">IF(A2063&lt;$B$1,VLOOKUP(A2063,[1]DI!$A$4:$B$15000,2,FALSE),0)</f>
        <v>0</v>
      </c>
      <c r="E2063" s="22">
        <f t="shared" ca="1" si="476"/>
        <v>0</v>
      </c>
      <c r="F2063" s="23">
        <f t="shared" si="477"/>
        <v>1.3</v>
      </c>
      <c r="G2063" s="24">
        <f t="shared" ca="1" si="478"/>
        <v>1</v>
      </c>
      <c r="H2063" s="22">
        <f ca="1">TRUNC(PRODUCT(G$10:G2062),15)</f>
        <v>1.81984651266759</v>
      </c>
      <c r="I2063" s="22">
        <f t="shared" ca="1" si="479"/>
        <v>1.5015535581434301</v>
      </c>
      <c r="J2063" s="22">
        <f t="shared" ca="1" si="480"/>
        <v>1.2119757600000001</v>
      </c>
      <c r="K2063" s="110">
        <f t="shared" ca="1" si="473"/>
        <v>0.37553247445182125</v>
      </c>
      <c r="L2063" s="115">
        <v>0</v>
      </c>
      <c r="M2063" s="67">
        <f>IF(L2063&gt;0,VLOOKUP(L2063,S$12:$AB$125,7),0)</f>
        <v>0</v>
      </c>
      <c r="N2063" s="2">
        <f t="shared" si="474"/>
        <v>0</v>
      </c>
      <c r="O2063" s="22">
        <f t="shared" ca="1" si="481"/>
        <v>0.37553247445182125</v>
      </c>
      <c r="P2063" s="25" t="str">
        <f t="shared" si="482"/>
        <v>A+J=</v>
      </c>
      <c r="Q2063" s="26">
        <f t="shared" si="483"/>
        <v>45306</v>
      </c>
      <c r="R2063" s="4"/>
      <c r="S2063" s="98"/>
      <c r="U2063" s="4"/>
      <c r="V2063" s="4"/>
      <c r="W2063" s="4"/>
      <c r="X2063" s="4"/>
      <c r="Y2063" s="4"/>
      <c r="Z2063" s="4"/>
      <c r="AA2063" s="4"/>
      <c r="AB2063" s="4"/>
      <c r="AC2063" s="4"/>
      <c r="AD2063" s="64"/>
      <c r="AE2063" s="64"/>
      <c r="AF2063" s="64"/>
      <c r="AG2063" s="64"/>
      <c r="AH2063" s="64"/>
      <c r="AI2063" s="64"/>
      <c r="AJ2063" s="64"/>
      <c r="AK2063" s="64"/>
      <c r="AL2063" s="64"/>
      <c r="AM2063" s="64"/>
      <c r="AN2063" s="64"/>
      <c r="AO2063" s="64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64"/>
      <c r="BB2063" s="64"/>
      <c r="BC2063" s="64"/>
      <c r="BD2063" s="64"/>
      <c r="BE2063" s="64"/>
      <c r="BF2063" s="64"/>
      <c r="BG2063" s="64"/>
      <c r="BH2063" s="64"/>
      <c r="BI2063" s="64"/>
      <c r="BJ2063" s="64"/>
      <c r="BK2063" s="64"/>
      <c r="BL2063" s="64"/>
      <c r="BM2063" s="64"/>
      <c r="BN2063" s="64"/>
      <c r="BO2063" s="64"/>
      <c r="BP2063" s="64"/>
      <c r="BQ2063" s="64"/>
      <c r="BR2063" s="64"/>
      <c r="BS2063" s="64"/>
      <c r="BT2063" s="64"/>
      <c r="BU2063" s="64"/>
      <c r="BV2063" s="64"/>
      <c r="BW2063" s="64"/>
      <c r="BX2063" s="64"/>
      <c r="BY2063" s="64"/>
      <c r="BZ2063" s="64"/>
      <c r="CA2063" s="64"/>
      <c r="CB2063" s="64"/>
      <c r="CC2063" s="64"/>
      <c r="CD2063" s="64"/>
      <c r="CE2063" s="64"/>
      <c r="CF2063" s="64"/>
      <c r="CG2063" s="64"/>
      <c r="CH2063" s="64"/>
      <c r="CI2063" s="64"/>
      <c r="CJ2063" s="64"/>
      <c r="CK2063" s="64"/>
      <c r="CL2063" s="64"/>
      <c r="CM2063" s="64"/>
      <c r="CN2063" s="64"/>
      <c r="CO2063" s="64"/>
      <c r="CP2063" s="64"/>
      <c r="CQ2063" s="64"/>
      <c r="CR2063" s="64"/>
      <c r="CS2063" s="64"/>
      <c r="CT2063" s="64"/>
      <c r="CU2063" s="64"/>
      <c r="CV2063" s="64"/>
      <c r="CW2063" s="64"/>
      <c r="CX2063" s="64"/>
      <c r="CY2063" s="64"/>
      <c r="CZ2063" s="64"/>
      <c r="DA2063" s="64"/>
      <c r="DB2063" s="64"/>
      <c r="DC2063" s="64"/>
      <c r="DD2063" s="64"/>
      <c r="DE2063" s="64"/>
      <c r="DF2063" s="64"/>
      <c r="DG2063" s="64"/>
      <c r="DH2063" s="64"/>
      <c r="DI2063" s="64"/>
      <c r="DJ2063" s="64"/>
      <c r="DK2063" s="64"/>
      <c r="DL2063" s="64"/>
      <c r="DM2063" s="64"/>
      <c r="DN2063" s="64"/>
      <c r="DO2063" s="64"/>
      <c r="DP2063" s="64"/>
      <c r="DQ2063" s="64"/>
      <c r="DR2063" s="64"/>
      <c r="DS2063" s="64"/>
      <c r="DT2063" s="64"/>
      <c r="DU2063" s="64"/>
      <c r="DV2063" s="64"/>
      <c r="DW2063" s="64"/>
      <c r="DX2063" s="64"/>
      <c r="DY2063" s="64"/>
      <c r="DZ2063" s="64"/>
      <c r="EA2063" s="64"/>
      <c r="EB2063" s="64"/>
      <c r="EC2063" s="64"/>
      <c r="ED2063" s="64"/>
      <c r="EE2063" s="64"/>
      <c r="EF2063" s="64"/>
      <c r="EG2063" s="64"/>
      <c r="EH2063" s="64"/>
      <c r="EI2063" s="64"/>
      <c r="EJ2063" s="64"/>
      <c r="EK2063" s="64"/>
      <c r="EL2063" s="64"/>
      <c r="EM2063" s="64"/>
      <c r="EN2063" s="64"/>
      <c r="EO2063" s="64"/>
      <c r="EP2063" s="64"/>
      <c r="EQ2063" s="64"/>
      <c r="ER2063" s="64"/>
      <c r="ES2063" s="64"/>
      <c r="ET2063" s="64"/>
      <c r="EU2063" s="64"/>
      <c r="EV2063" s="64"/>
      <c r="EW2063" s="64"/>
      <c r="EX2063" s="64"/>
      <c r="EY2063" s="64"/>
      <c r="EZ2063" s="64"/>
      <c r="FA2063" s="64"/>
      <c r="FB2063" s="64"/>
      <c r="FC2063" s="64"/>
      <c r="FD2063" s="64"/>
      <c r="FE2063" s="64"/>
      <c r="FF2063" s="64"/>
      <c r="FG2063" s="64"/>
      <c r="FH2063" s="64"/>
      <c r="FI2063" s="64"/>
      <c r="FJ2063" s="64"/>
      <c r="FK2063" s="64"/>
      <c r="FL2063" s="64"/>
      <c r="FM2063" s="64"/>
      <c r="FN2063" s="64"/>
      <c r="FO2063" s="64"/>
      <c r="FP2063" s="64"/>
      <c r="FQ2063" s="64"/>
      <c r="FR2063" s="64"/>
      <c r="FS2063" s="64"/>
      <c r="FT2063" s="64"/>
    </row>
    <row r="2064" spans="1:176" ht="15" x14ac:dyDescent="0.25">
      <c r="A2064" s="20">
        <f t="shared" si="484"/>
        <v>45817</v>
      </c>
      <c r="B2064" s="22" t="str">
        <f t="shared" ca="1" si="475"/>
        <v>n.d</v>
      </c>
      <c r="C2064" s="22">
        <f t="shared" ca="1" si="472"/>
        <v>0.97614444</v>
      </c>
      <c r="D2064" s="23">
        <f ca="1">IF(A2064&lt;$B$1,VLOOKUP(A2064,[1]DI!$A$4:$B$15000,2,FALSE),0)</f>
        <v>0</v>
      </c>
      <c r="E2064" s="22">
        <f t="shared" ca="1" si="476"/>
        <v>0</v>
      </c>
      <c r="F2064" s="23">
        <f t="shared" si="477"/>
        <v>1.3</v>
      </c>
      <c r="G2064" s="24">
        <f t="shared" ca="1" si="478"/>
        <v>1</v>
      </c>
      <c r="H2064" s="22">
        <f ca="1">TRUNC(PRODUCT(G$10:G2063),15)</f>
        <v>1.81984651266759</v>
      </c>
      <c r="I2064" s="22">
        <f t="shared" ca="1" si="479"/>
        <v>1.5015535581434301</v>
      </c>
      <c r="J2064" s="22">
        <f t="shared" ca="1" si="480"/>
        <v>1.2119757600000001</v>
      </c>
      <c r="K2064" s="110">
        <f t="shared" ca="1" si="473"/>
        <v>0.37553247445182125</v>
      </c>
      <c r="L2064" s="115">
        <v>0</v>
      </c>
      <c r="M2064" s="67">
        <f>IF(L2064&gt;0,VLOOKUP(L2064,S$12:$AB$125,7),0)</f>
        <v>0</v>
      </c>
      <c r="N2064" s="2">
        <f t="shared" si="474"/>
        <v>0</v>
      </c>
      <c r="O2064" s="22">
        <f t="shared" ca="1" si="481"/>
        <v>0.37553247445182125</v>
      </c>
      <c r="P2064" s="25" t="str">
        <f t="shared" si="482"/>
        <v>A+J=</v>
      </c>
      <c r="Q2064" s="26">
        <f t="shared" si="483"/>
        <v>45306</v>
      </c>
      <c r="R2064" s="4"/>
      <c r="S2064" s="98"/>
      <c r="U2064" s="4"/>
      <c r="V2064" s="4"/>
      <c r="W2064" s="4"/>
      <c r="X2064" s="4"/>
      <c r="Y2064" s="4"/>
      <c r="Z2064" s="4"/>
      <c r="AA2064" s="4"/>
      <c r="AB2064" s="4"/>
      <c r="AC2064" s="4"/>
      <c r="AD2064" s="64"/>
      <c r="AE2064" s="64"/>
      <c r="AF2064" s="64"/>
      <c r="AG2064" s="64"/>
      <c r="AH2064" s="64"/>
      <c r="AI2064" s="64"/>
      <c r="AJ2064" s="64"/>
      <c r="AK2064" s="64"/>
      <c r="AL2064" s="64"/>
      <c r="AM2064" s="64"/>
      <c r="AN2064" s="64"/>
      <c r="AO2064" s="64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64"/>
      <c r="BB2064" s="64"/>
      <c r="BC2064" s="64"/>
      <c r="BD2064" s="64"/>
      <c r="BE2064" s="64"/>
      <c r="BF2064" s="64"/>
      <c r="BG2064" s="64"/>
      <c r="BH2064" s="64"/>
      <c r="BI2064" s="64"/>
      <c r="BJ2064" s="64"/>
      <c r="BK2064" s="64"/>
      <c r="BL2064" s="64"/>
      <c r="BM2064" s="64"/>
      <c r="BN2064" s="64"/>
      <c r="BO2064" s="64"/>
      <c r="BP2064" s="64"/>
      <c r="BQ2064" s="64"/>
      <c r="BR2064" s="64"/>
      <c r="BS2064" s="64"/>
      <c r="BT2064" s="64"/>
      <c r="BU2064" s="64"/>
      <c r="BV2064" s="64"/>
      <c r="BW2064" s="64"/>
      <c r="BX2064" s="64"/>
      <c r="BY2064" s="64"/>
      <c r="BZ2064" s="64"/>
      <c r="CA2064" s="64"/>
      <c r="CB2064" s="64"/>
      <c r="CC2064" s="64"/>
      <c r="CD2064" s="64"/>
      <c r="CE2064" s="64"/>
      <c r="CF2064" s="64"/>
      <c r="CG2064" s="64"/>
      <c r="CH2064" s="64"/>
      <c r="CI2064" s="64"/>
      <c r="CJ2064" s="64"/>
      <c r="CK2064" s="64"/>
      <c r="CL2064" s="64"/>
      <c r="CM2064" s="64"/>
      <c r="CN2064" s="64"/>
      <c r="CO2064" s="64"/>
      <c r="CP2064" s="64"/>
      <c r="CQ2064" s="64"/>
      <c r="CR2064" s="64"/>
      <c r="CS2064" s="64"/>
      <c r="CT2064" s="64"/>
      <c r="CU2064" s="64"/>
      <c r="CV2064" s="64"/>
      <c r="CW2064" s="64"/>
      <c r="CX2064" s="64"/>
      <c r="CY2064" s="64"/>
      <c r="CZ2064" s="64"/>
      <c r="DA2064" s="64"/>
      <c r="DB2064" s="64"/>
      <c r="DC2064" s="64"/>
      <c r="DD2064" s="64"/>
      <c r="DE2064" s="64"/>
      <c r="DF2064" s="64"/>
      <c r="DG2064" s="64"/>
      <c r="DH2064" s="64"/>
      <c r="DI2064" s="64"/>
      <c r="DJ2064" s="64"/>
      <c r="DK2064" s="64"/>
      <c r="DL2064" s="64"/>
      <c r="DM2064" s="64"/>
      <c r="DN2064" s="64"/>
      <c r="DO2064" s="64"/>
      <c r="DP2064" s="64"/>
      <c r="DQ2064" s="64"/>
      <c r="DR2064" s="64"/>
      <c r="DS2064" s="64"/>
      <c r="DT2064" s="64"/>
      <c r="DU2064" s="64"/>
      <c r="DV2064" s="64"/>
      <c r="DW2064" s="64"/>
      <c r="DX2064" s="64"/>
      <c r="DY2064" s="64"/>
      <c r="DZ2064" s="64"/>
      <c r="EA2064" s="64"/>
      <c r="EB2064" s="64"/>
      <c r="EC2064" s="64"/>
      <c r="ED2064" s="64"/>
      <c r="EE2064" s="64"/>
      <c r="EF2064" s="64"/>
      <c r="EG2064" s="64"/>
      <c r="EH2064" s="64"/>
      <c r="EI2064" s="64"/>
      <c r="EJ2064" s="64"/>
      <c r="EK2064" s="64"/>
      <c r="EL2064" s="64"/>
      <c r="EM2064" s="64"/>
      <c r="EN2064" s="64"/>
      <c r="EO2064" s="64"/>
      <c r="EP2064" s="64"/>
      <c r="EQ2064" s="64"/>
      <c r="ER2064" s="64"/>
      <c r="ES2064" s="64"/>
      <c r="ET2064" s="64"/>
      <c r="EU2064" s="64"/>
      <c r="EV2064" s="64"/>
      <c r="EW2064" s="64"/>
      <c r="EX2064" s="64"/>
      <c r="EY2064" s="64"/>
      <c r="EZ2064" s="64"/>
      <c r="FA2064" s="64"/>
      <c r="FB2064" s="64"/>
      <c r="FC2064" s="64"/>
      <c r="FD2064" s="64"/>
      <c r="FE2064" s="64"/>
      <c r="FF2064" s="64"/>
      <c r="FG2064" s="64"/>
      <c r="FH2064" s="64"/>
      <c r="FI2064" s="64"/>
      <c r="FJ2064" s="64"/>
      <c r="FK2064" s="64"/>
      <c r="FL2064" s="64"/>
      <c r="FM2064" s="64"/>
      <c r="FN2064" s="64"/>
      <c r="FO2064" s="64"/>
      <c r="FP2064" s="64"/>
      <c r="FQ2064" s="64"/>
      <c r="FR2064" s="64"/>
      <c r="FS2064" s="64"/>
      <c r="FT2064" s="64"/>
    </row>
    <row r="2065" spans="1:176" ht="15" x14ac:dyDescent="0.25">
      <c r="A2065" s="20">
        <f t="shared" si="484"/>
        <v>45818</v>
      </c>
      <c r="B2065" s="22" t="str">
        <f t="shared" ca="1" si="475"/>
        <v>n.d</v>
      </c>
      <c r="C2065" s="22">
        <f t="shared" ca="1" si="472"/>
        <v>0.97614444</v>
      </c>
      <c r="D2065" s="23">
        <f ca="1">IF(A2065&lt;$B$1,VLOOKUP(A2065,[1]DI!$A$4:$B$15000,2,FALSE),0)</f>
        <v>0</v>
      </c>
      <c r="E2065" s="22">
        <f t="shared" ca="1" si="476"/>
        <v>0</v>
      </c>
      <c r="F2065" s="23">
        <f t="shared" si="477"/>
        <v>1.3</v>
      </c>
      <c r="G2065" s="24">
        <f t="shared" ca="1" si="478"/>
        <v>1</v>
      </c>
      <c r="H2065" s="22">
        <f ca="1">TRUNC(PRODUCT(G$10:G2064),15)</f>
        <v>1.81984651266759</v>
      </c>
      <c r="I2065" s="22">
        <f t="shared" ca="1" si="479"/>
        <v>1.5015535581434301</v>
      </c>
      <c r="J2065" s="22">
        <f t="shared" ca="1" si="480"/>
        <v>1.2119757600000001</v>
      </c>
      <c r="K2065" s="110">
        <f t="shared" ca="1" si="473"/>
        <v>0.37553247445182125</v>
      </c>
      <c r="L2065" s="115">
        <v>0</v>
      </c>
      <c r="M2065" s="67">
        <f>IF(L2065&gt;0,VLOOKUP(L2065,S$12:$AB$125,7),0)</f>
        <v>0</v>
      </c>
      <c r="N2065" s="2">
        <f t="shared" si="474"/>
        <v>0</v>
      </c>
      <c r="O2065" s="22">
        <f t="shared" ca="1" si="481"/>
        <v>0.37553247445182125</v>
      </c>
      <c r="P2065" s="25" t="str">
        <f t="shared" si="482"/>
        <v>A+J=</v>
      </c>
      <c r="Q2065" s="26">
        <f t="shared" si="483"/>
        <v>45306</v>
      </c>
      <c r="R2065" s="4"/>
      <c r="S2065" s="98"/>
      <c r="U2065" s="4"/>
      <c r="V2065" s="4"/>
      <c r="W2065" s="4"/>
      <c r="X2065" s="4"/>
      <c r="Y2065" s="4"/>
      <c r="Z2065" s="4"/>
      <c r="AA2065" s="4"/>
      <c r="AB2065" s="4"/>
      <c r="AC2065" s="4"/>
      <c r="AD2065" s="64"/>
      <c r="AE2065" s="64"/>
      <c r="AF2065" s="64"/>
      <c r="AG2065" s="64"/>
      <c r="AH2065" s="64"/>
      <c r="AI2065" s="64"/>
      <c r="AJ2065" s="64"/>
      <c r="AK2065" s="64"/>
      <c r="AL2065" s="64"/>
      <c r="AM2065" s="64"/>
      <c r="AN2065" s="64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64"/>
      <c r="BB2065" s="64"/>
      <c r="BC2065" s="64"/>
      <c r="BD2065" s="64"/>
      <c r="BE2065" s="64"/>
      <c r="BF2065" s="64"/>
      <c r="BG2065" s="64"/>
      <c r="BH2065" s="64"/>
      <c r="BI2065" s="64"/>
      <c r="BJ2065" s="64"/>
      <c r="BK2065" s="64"/>
      <c r="BL2065" s="64"/>
      <c r="BM2065" s="64"/>
      <c r="BN2065" s="64"/>
      <c r="BO2065" s="64"/>
      <c r="BP2065" s="64"/>
      <c r="BQ2065" s="64"/>
      <c r="BR2065" s="64"/>
      <c r="BS2065" s="64"/>
      <c r="BT2065" s="64"/>
      <c r="BU2065" s="64"/>
      <c r="BV2065" s="64"/>
      <c r="BW2065" s="64"/>
      <c r="BX2065" s="64"/>
      <c r="BY2065" s="64"/>
      <c r="BZ2065" s="64"/>
      <c r="CA2065" s="64"/>
      <c r="CB2065" s="64"/>
      <c r="CC2065" s="64"/>
      <c r="CD2065" s="64"/>
      <c r="CE2065" s="64"/>
      <c r="CF2065" s="64"/>
      <c r="CG2065" s="64"/>
      <c r="CH2065" s="64"/>
      <c r="CI2065" s="64"/>
      <c r="CJ2065" s="64"/>
      <c r="CK2065" s="64"/>
      <c r="CL2065" s="64"/>
      <c r="CM2065" s="64"/>
      <c r="CN2065" s="64"/>
      <c r="CO2065" s="64"/>
      <c r="CP2065" s="64"/>
      <c r="CQ2065" s="64"/>
      <c r="CR2065" s="64"/>
      <c r="CS2065" s="64"/>
      <c r="CT2065" s="64"/>
      <c r="CU2065" s="64"/>
      <c r="CV2065" s="64"/>
      <c r="CW2065" s="64"/>
      <c r="CX2065" s="64"/>
      <c r="CY2065" s="64"/>
      <c r="CZ2065" s="64"/>
      <c r="DA2065" s="64"/>
      <c r="DB2065" s="64"/>
      <c r="DC2065" s="64"/>
      <c r="DD2065" s="64"/>
      <c r="DE2065" s="64"/>
      <c r="DF2065" s="64"/>
      <c r="DG2065" s="64"/>
      <c r="DH2065" s="64"/>
      <c r="DI2065" s="64"/>
      <c r="DJ2065" s="64"/>
      <c r="DK2065" s="64"/>
      <c r="DL2065" s="64"/>
      <c r="DM2065" s="64"/>
      <c r="DN2065" s="64"/>
      <c r="DO2065" s="64"/>
      <c r="DP2065" s="64"/>
      <c r="DQ2065" s="64"/>
      <c r="DR2065" s="64"/>
      <c r="DS2065" s="64"/>
      <c r="DT2065" s="64"/>
      <c r="DU2065" s="64"/>
      <c r="DV2065" s="64"/>
      <c r="DW2065" s="64"/>
      <c r="DX2065" s="64"/>
      <c r="DY2065" s="64"/>
      <c r="DZ2065" s="64"/>
      <c r="EA2065" s="64"/>
      <c r="EB2065" s="64"/>
      <c r="EC2065" s="64"/>
      <c r="ED2065" s="64"/>
      <c r="EE2065" s="64"/>
      <c r="EF2065" s="64"/>
      <c r="EG2065" s="64"/>
      <c r="EH2065" s="64"/>
      <c r="EI2065" s="64"/>
      <c r="EJ2065" s="64"/>
      <c r="EK2065" s="64"/>
      <c r="EL2065" s="64"/>
      <c r="EM2065" s="64"/>
      <c r="EN2065" s="64"/>
      <c r="EO2065" s="64"/>
      <c r="EP2065" s="64"/>
      <c r="EQ2065" s="64"/>
      <c r="ER2065" s="64"/>
      <c r="ES2065" s="64"/>
      <c r="ET2065" s="64"/>
      <c r="EU2065" s="64"/>
      <c r="EV2065" s="64"/>
      <c r="EW2065" s="64"/>
      <c r="EX2065" s="64"/>
      <c r="EY2065" s="64"/>
      <c r="EZ2065" s="64"/>
      <c r="FA2065" s="64"/>
      <c r="FB2065" s="64"/>
      <c r="FC2065" s="64"/>
      <c r="FD2065" s="64"/>
      <c r="FE2065" s="64"/>
      <c r="FF2065" s="64"/>
      <c r="FG2065" s="64"/>
      <c r="FH2065" s="64"/>
      <c r="FI2065" s="64"/>
      <c r="FJ2065" s="64"/>
      <c r="FK2065" s="64"/>
      <c r="FL2065" s="64"/>
      <c r="FM2065" s="64"/>
      <c r="FN2065" s="64"/>
      <c r="FO2065" s="64"/>
      <c r="FP2065" s="64"/>
      <c r="FQ2065" s="64"/>
      <c r="FR2065" s="64"/>
      <c r="FS2065" s="64"/>
      <c r="FT2065" s="64"/>
    </row>
    <row r="2066" spans="1:176" ht="15" x14ac:dyDescent="0.25">
      <c r="A2066" s="20">
        <f t="shared" si="484"/>
        <v>45819</v>
      </c>
      <c r="B2066" s="22" t="str">
        <f t="shared" ca="1" si="475"/>
        <v>n.d</v>
      </c>
      <c r="C2066" s="22">
        <f t="shared" ref="C2066:C2129" ca="1" si="485">IF(L2065&gt;0,TRUNC(C2065-N2065,8),C2065)</f>
        <v>0.97614444</v>
      </c>
      <c r="D2066" s="23">
        <f ca="1">IF(A2066&lt;$B$1,VLOOKUP(A2066,[1]DI!$A$4:$B$15000,2,FALSE),0)</f>
        <v>0</v>
      </c>
      <c r="E2066" s="22">
        <f t="shared" ca="1" si="476"/>
        <v>0</v>
      </c>
      <c r="F2066" s="23">
        <f t="shared" si="477"/>
        <v>1.3</v>
      </c>
      <c r="G2066" s="24">
        <f t="shared" ca="1" si="478"/>
        <v>1</v>
      </c>
      <c r="H2066" s="22">
        <f ca="1">TRUNC(PRODUCT(G$10:G2065),15)</f>
        <v>1.81984651266759</v>
      </c>
      <c r="I2066" s="22">
        <f t="shared" ca="1" si="479"/>
        <v>1.5015535581434301</v>
      </c>
      <c r="J2066" s="22">
        <f t="shared" ca="1" si="480"/>
        <v>1.2119757600000001</v>
      </c>
      <c r="K2066" s="110">
        <f t="shared" ca="1" si="473"/>
        <v>0.37553247445182125</v>
      </c>
      <c r="L2066" s="115">
        <v>0</v>
      </c>
      <c r="M2066" s="67">
        <f>IF(L2066&gt;0,VLOOKUP(L2066,S$12:$AB$125,7),0)</f>
        <v>0</v>
      </c>
      <c r="N2066" s="2">
        <f t="shared" si="474"/>
        <v>0</v>
      </c>
      <c r="O2066" s="22">
        <f t="shared" ca="1" si="481"/>
        <v>0.37553247445182125</v>
      </c>
      <c r="P2066" s="25" t="str">
        <f t="shared" si="482"/>
        <v>A+J=</v>
      </c>
      <c r="Q2066" s="26">
        <f t="shared" si="483"/>
        <v>45306</v>
      </c>
      <c r="R2066" s="4"/>
      <c r="S2066" s="98"/>
      <c r="U2066" s="4"/>
      <c r="V2066" s="4"/>
      <c r="W2066" s="4"/>
      <c r="X2066" s="4"/>
      <c r="Y2066" s="4"/>
      <c r="Z2066" s="4"/>
      <c r="AA2066" s="4"/>
      <c r="AB2066" s="4"/>
      <c r="AC2066" s="4"/>
      <c r="AD2066" s="64"/>
      <c r="AE2066" s="64"/>
      <c r="AF2066" s="64"/>
      <c r="AG2066" s="64"/>
      <c r="AH2066" s="64"/>
      <c r="AI2066" s="64"/>
      <c r="AJ2066" s="64"/>
      <c r="AK2066" s="64"/>
      <c r="AL2066" s="64"/>
      <c r="AM2066" s="64"/>
      <c r="AN2066" s="64"/>
      <c r="AO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64"/>
      <c r="BB2066" s="64"/>
      <c r="BC2066" s="64"/>
      <c r="BD2066" s="64"/>
      <c r="BE2066" s="64"/>
      <c r="BF2066" s="64"/>
      <c r="BG2066" s="64"/>
      <c r="BH2066" s="64"/>
      <c r="BI2066" s="64"/>
      <c r="BJ2066" s="64"/>
      <c r="BK2066" s="64"/>
      <c r="BL2066" s="64"/>
      <c r="BM2066" s="64"/>
      <c r="BN2066" s="64"/>
      <c r="BO2066" s="64"/>
      <c r="BP2066" s="64"/>
      <c r="BQ2066" s="64"/>
      <c r="BR2066" s="64"/>
      <c r="BS2066" s="64"/>
      <c r="BT2066" s="64"/>
      <c r="BU2066" s="64"/>
      <c r="BV2066" s="64"/>
      <c r="BW2066" s="64"/>
      <c r="BX2066" s="64"/>
      <c r="BY2066" s="64"/>
      <c r="BZ2066" s="64"/>
      <c r="CA2066" s="64"/>
      <c r="CB2066" s="64"/>
      <c r="CC2066" s="64"/>
      <c r="CD2066" s="64"/>
      <c r="CE2066" s="64"/>
      <c r="CF2066" s="64"/>
      <c r="CG2066" s="64"/>
      <c r="CH2066" s="64"/>
      <c r="CI2066" s="64"/>
      <c r="CJ2066" s="64"/>
      <c r="CK2066" s="64"/>
      <c r="CL2066" s="64"/>
      <c r="CM2066" s="64"/>
      <c r="CN2066" s="64"/>
      <c r="CO2066" s="64"/>
      <c r="CP2066" s="64"/>
      <c r="CQ2066" s="64"/>
      <c r="CR2066" s="64"/>
      <c r="CS2066" s="64"/>
      <c r="CT2066" s="64"/>
      <c r="CU2066" s="64"/>
      <c r="CV2066" s="64"/>
      <c r="CW2066" s="64"/>
      <c r="CX2066" s="64"/>
      <c r="CY2066" s="64"/>
      <c r="CZ2066" s="64"/>
      <c r="DA2066" s="64"/>
      <c r="DB2066" s="64"/>
      <c r="DC2066" s="64"/>
      <c r="DD2066" s="64"/>
      <c r="DE2066" s="64"/>
      <c r="DF2066" s="64"/>
      <c r="DG2066" s="64"/>
      <c r="DH2066" s="64"/>
      <c r="DI2066" s="64"/>
      <c r="DJ2066" s="64"/>
      <c r="DK2066" s="64"/>
      <c r="DL2066" s="64"/>
      <c r="DM2066" s="64"/>
      <c r="DN2066" s="64"/>
      <c r="DO2066" s="64"/>
      <c r="DP2066" s="64"/>
      <c r="DQ2066" s="64"/>
      <c r="DR2066" s="64"/>
      <c r="DS2066" s="64"/>
      <c r="DT2066" s="64"/>
      <c r="DU2066" s="64"/>
      <c r="DV2066" s="64"/>
      <c r="DW2066" s="64"/>
      <c r="DX2066" s="64"/>
      <c r="DY2066" s="64"/>
      <c r="DZ2066" s="64"/>
      <c r="EA2066" s="64"/>
      <c r="EB2066" s="64"/>
      <c r="EC2066" s="64"/>
      <c r="ED2066" s="64"/>
      <c r="EE2066" s="64"/>
      <c r="EF2066" s="64"/>
      <c r="EG2066" s="64"/>
      <c r="EH2066" s="64"/>
      <c r="EI2066" s="64"/>
      <c r="EJ2066" s="64"/>
      <c r="EK2066" s="64"/>
      <c r="EL2066" s="64"/>
      <c r="EM2066" s="64"/>
      <c r="EN2066" s="64"/>
      <c r="EO2066" s="64"/>
      <c r="EP2066" s="64"/>
      <c r="EQ2066" s="64"/>
      <c r="ER2066" s="64"/>
      <c r="ES2066" s="64"/>
      <c r="ET2066" s="64"/>
      <c r="EU2066" s="64"/>
      <c r="EV2066" s="64"/>
      <c r="EW2066" s="64"/>
      <c r="EX2066" s="64"/>
      <c r="EY2066" s="64"/>
      <c r="EZ2066" s="64"/>
      <c r="FA2066" s="64"/>
      <c r="FB2066" s="64"/>
      <c r="FC2066" s="64"/>
      <c r="FD2066" s="64"/>
      <c r="FE2066" s="64"/>
      <c r="FF2066" s="64"/>
      <c r="FG2066" s="64"/>
      <c r="FH2066" s="64"/>
      <c r="FI2066" s="64"/>
      <c r="FJ2066" s="64"/>
      <c r="FK2066" s="64"/>
      <c r="FL2066" s="64"/>
      <c r="FM2066" s="64"/>
      <c r="FN2066" s="64"/>
      <c r="FO2066" s="64"/>
      <c r="FP2066" s="64"/>
      <c r="FQ2066" s="64"/>
      <c r="FR2066" s="64"/>
      <c r="FS2066" s="64"/>
      <c r="FT2066" s="64"/>
    </row>
    <row r="2067" spans="1:176" ht="15" x14ac:dyDescent="0.25">
      <c r="A2067" s="20">
        <f t="shared" si="484"/>
        <v>45820</v>
      </c>
      <c r="B2067" s="22" t="str">
        <f t="shared" ca="1" si="475"/>
        <v>n.d</v>
      </c>
      <c r="C2067" s="22">
        <f t="shared" ca="1" si="485"/>
        <v>0.97614444</v>
      </c>
      <c r="D2067" s="23">
        <f ca="1">IF(A2067&lt;$B$1,VLOOKUP(A2067,[1]DI!$A$4:$B$15000,2,FALSE),0)</f>
        <v>0</v>
      </c>
      <c r="E2067" s="22">
        <f t="shared" ca="1" si="476"/>
        <v>0</v>
      </c>
      <c r="F2067" s="23">
        <f t="shared" si="477"/>
        <v>1.3</v>
      </c>
      <c r="G2067" s="24">
        <f t="shared" ca="1" si="478"/>
        <v>1</v>
      </c>
      <c r="H2067" s="22">
        <f ca="1">TRUNC(PRODUCT(G$10:G2066),15)</f>
        <v>1.81984651266759</v>
      </c>
      <c r="I2067" s="22">
        <f t="shared" ca="1" si="479"/>
        <v>1.5015535581434301</v>
      </c>
      <c r="J2067" s="22">
        <f t="shared" ca="1" si="480"/>
        <v>1.2119757600000001</v>
      </c>
      <c r="K2067" s="110">
        <f t="shared" ca="1" si="473"/>
        <v>0.37553247445182125</v>
      </c>
      <c r="L2067" s="115">
        <v>0</v>
      </c>
      <c r="M2067" s="67">
        <f>IF(L2067&gt;0,VLOOKUP(L2067,S$12:$AB$125,7),0)</f>
        <v>0</v>
      </c>
      <c r="N2067" s="2">
        <f t="shared" si="474"/>
        <v>0</v>
      </c>
      <c r="O2067" s="22">
        <f t="shared" ca="1" si="481"/>
        <v>0.37553247445182125</v>
      </c>
      <c r="P2067" s="25" t="str">
        <f t="shared" si="482"/>
        <v>A+J=</v>
      </c>
      <c r="Q2067" s="26">
        <f t="shared" si="483"/>
        <v>45306</v>
      </c>
      <c r="R2067" s="4"/>
      <c r="S2067" s="98"/>
      <c r="U2067" s="4"/>
      <c r="V2067" s="4"/>
      <c r="W2067" s="4"/>
      <c r="X2067" s="4"/>
      <c r="Y2067" s="4"/>
      <c r="Z2067" s="4"/>
      <c r="AA2067" s="4"/>
      <c r="AB2067" s="4"/>
      <c r="AC2067" s="4"/>
      <c r="AD2067" s="64"/>
      <c r="AE2067" s="64"/>
      <c r="AF2067" s="64"/>
      <c r="AG2067" s="64"/>
      <c r="AH2067" s="64"/>
      <c r="AI2067" s="64"/>
      <c r="AJ2067" s="64"/>
      <c r="AK2067" s="64"/>
      <c r="AL2067" s="64"/>
      <c r="AM2067" s="64"/>
      <c r="AN2067" s="64"/>
      <c r="AO2067" s="64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64"/>
      <c r="BB2067" s="64"/>
      <c r="BC2067" s="64"/>
      <c r="BD2067" s="64"/>
      <c r="BE2067" s="64"/>
      <c r="BF2067" s="64"/>
      <c r="BG2067" s="64"/>
      <c r="BH2067" s="64"/>
      <c r="BI2067" s="64"/>
      <c r="BJ2067" s="64"/>
      <c r="BK2067" s="64"/>
      <c r="BL2067" s="64"/>
      <c r="BM2067" s="64"/>
      <c r="BN2067" s="64"/>
      <c r="BO2067" s="64"/>
      <c r="BP2067" s="64"/>
      <c r="BQ2067" s="64"/>
      <c r="BR2067" s="64"/>
      <c r="BS2067" s="64"/>
      <c r="BT2067" s="64"/>
      <c r="BU2067" s="64"/>
      <c r="BV2067" s="64"/>
      <c r="BW2067" s="64"/>
      <c r="BX2067" s="64"/>
      <c r="BY2067" s="64"/>
      <c r="BZ2067" s="64"/>
      <c r="CA2067" s="64"/>
      <c r="CB2067" s="64"/>
      <c r="CC2067" s="64"/>
      <c r="CD2067" s="64"/>
      <c r="CE2067" s="64"/>
      <c r="CF2067" s="64"/>
      <c r="CG2067" s="64"/>
      <c r="CH2067" s="64"/>
      <c r="CI2067" s="64"/>
      <c r="CJ2067" s="64"/>
      <c r="CK2067" s="64"/>
      <c r="CL2067" s="64"/>
      <c r="CM2067" s="64"/>
      <c r="CN2067" s="64"/>
      <c r="CO2067" s="64"/>
      <c r="CP2067" s="64"/>
      <c r="CQ2067" s="64"/>
      <c r="CR2067" s="64"/>
      <c r="CS2067" s="64"/>
      <c r="CT2067" s="64"/>
      <c r="CU2067" s="64"/>
      <c r="CV2067" s="64"/>
      <c r="CW2067" s="64"/>
      <c r="CX2067" s="64"/>
      <c r="CY2067" s="64"/>
      <c r="CZ2067" s="64"/>
      <c r="DA2067" s="64"/>
      <c r="DB2067" s="64"/>
      <c r="DC2067" s="64"/>
      <c r="DD2067" s="64"/>
      <c r="DE2067" s="64"/>
      <c r="DF2067" s="64"/>
      <c r="DG2067" s="64"/>
      <c r="DH2067" s="64"/>
      <c r="DI2067" s="64"/>
      <c r="DJ2067" s="64"/>
      <c r="DK2067" s="64"/>
      <c r="DL2067" s="64"/>
      <c r="DM2067" s="64"/>
      <c r="DN2067" s="64"/>
      <c r="DO2067" s="64"/>
      <c r="DP2067" s="64"/>
      <c r="DQ2067" s="64"/>
      <c r="DR2067" s="64"/>
      <c r="DS2067" s="64"/>
      <c r="DT2067" s="64"/>
      <c r="DU2067" s="64"/>
      <c r="DV2067" s="64"/>
      <c r="DW2067" s="64"/>
      <c r="DX2067" s="64"/>
      <c r="DY2067" s="64"/>
      <c r="DZ2067" s="64"/>
      <c r="EA2067" s="64"/>
      <c r="EB2067" s="64"/>
      <c r="EC2067" s="64"/>
      <c r="ED2067" s="64"/>
      <c r="EE2067" s="64"/>
      <c r="EF2067" s="64"/>
      <c r="EG2067" s="64"/>
      <c r="EH2067" s="64"/>
      <c r="EI2067" s="64"/>
      <c r="EJ2067" s="64"/>
      <c r="EK2067" s="64"/>
      <c r="EL2067" s="64"/>
      <c r="EM2067" s="64"/>
      <c r="EN2067" s="64"/>
      <c r="EO2067" s="64"/>
      <c r="EP2067" s="64"/>
      <c r="EQ2067" s="64"/>
      <c r="ER2067" s="64"/>
      <c r="ES2067" s="64"/>
      <c r="ET2067" s="64"/>
      <c r="EU2067" s="64"/>
      <c r="EV2067" s="64"/>
      <c r="EW2067" s="64"/>
      <c r="EX2067" s="64"/>
      <c r="EY2067" s="64"/>
      <c r="EZ2067" s="64"/>
      <c r="FA2067" s="64"/>
      <c r="FB2067" s="64"/>
      <c r="FC2067" s="64"/>
      <c r="FD2067" s="64"/>
      <c r="FE2067" s="64"/>
      <c r="FF2067" s="64"/>
      <c r="FG2067" s="64"/>
      <c r="FH2067" s="64"/>
      <c r="FI2067" s="64"/>
      <c r="FJ2067" s="64"/>
      <c r="FK2067" s="64"/>
      <c r="FL2067" s="64"/>
      <c r="FM2067" s="64"/>
      <c r="FN2067" s="64"/>
      <c r="FO2067" s="64"/>
      <c r="FP2067" s="64"/>
      <c r="FQ2067" s="64"/>
      <c r="FR2067" s="64"/>
      <c r="FS2067" s="64"/>
      <c r="FT2067" s="64"/>
    </row>
    <row r="2068" spans="1:176" ht="15" x14ac:dyDescent="0.25">
      <c r="A2068" s="20">
        <f t="shared" si="484"/>
        <v>45821</v>
      </c>
      <c r="B2068" s="22" t="str">
        <f t="shared" ca="1" si="475"/>
        <v>n.d</v>
      </c>
      <c r="C2068" s="22">
        <f t="shared" ca="1" si="485"/>
        <v>0.97614444</v>
      </c>
      <c r="D2068" s="23">
        <f ca="1">IF(A2068&lt;$B$1,VLOOKUP(A2068,[1]DI!$A$4:$B$15000,2,FALSE),0)</f>
        <v>0</v>
      </c>
      <c r="E2068" s="22">
        <f t="shared" ca="1" si="476"/>
        <v>0</v>
      </c>
      <c r="F2068" s="23">
        <f t="shared" si="477"/>
        <v>1.3</v>
      </c>
      <c r="G2068" s="24">
        <f t="shared" ca="1" si="478"/>
        <v>1</v>
      </c>
      <c r="H2068" s="22">
        <f ca="1">TRUNC(PRODUCT(G$10:G2067),15)</f>
        <v>1.81984651266759</v>
      </c>
      <c r="I2068" s="22">
        <f t="shared" ca="1" si="479"/>
        <v>1.5015535581434301</v>
      </c>
      <c r="J2068" s="22">
        <f t="shared" ca="1" si="480"/>
        <v>1.2119757600000001</v>
      </c>
      <c r="K2068" s="110">
        <f t="shared" ca="1" si="473"/>
        <v>0.37553247445182125</v>
      </c>
      <c r="L2068" s="115">
        <v>0</v>
      </c>
      <c r="M2068" s="67">
        <f>IF(L2068&gt;0,VLOOKUP(L2068,S$12:$AB$125,7),0)</f>
        <v>0</v>
      </c>
      <c r="N2068" s="2">
        <f t="shared" si="474"/>
        <v>0</v>
      </c>
      <c r="O2068" s="22">
        <f t="shared" ca="1" si="481"/>
        <v>0.37553247445182125</v>
      </c>
      <c r="P2068" s="25" t="str">
        <f t="shared" si="482"/>
        <v>A+J=</v>
      </c>
      <c r="Q2068" s="26">
        <f t="shared" si="483"/>
        <v>45306</v>
      </c>
      <c r="R2068" s="4"/>
      <c r="S2068" s="98"/>
      <c r="U2068" s="4"/>
      <c r="V2068" s="4"/>
      <c r="W2068" s="4"/>
      <c r="X2068" s="4"/>
      <c r="Y2068" s="4"/>
      <c r="Z2068" s="4"/>
      <c r="AA2068" s="4"/>
      <c r="AB2068" s="4"/>
      <c r="AC2068" s="4"/>
      <c r="AD2068" s="64"/>
      <c r="AE2068" s="64"/>
      <c r="AF2068" s="64"/>
      <c r="AG2068" s="64"/>
      <c r="AH2068" s="64"/>
      <c r="AI2068" s="64"/>
      <c r="AJ2068" s="64"/>
      <c r="AK2068" s="64"/>
      <c r="AL2068" s="64"/>
      <c r="AM2068" s="64"/>
      <c r="AN2068" s="64"/>
      <c r="AO2068" s="64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64"/>
      <c r="BB2068" s="64"/>
      <c r="BC2068" s="64"/>
      <c r="BD2068" s="64"/>
      <c r="BE2068" s="64"/>
      <c r="BF2068" s="64"/>
      <c r="BG2068" s="64"/>
      <c r="BH2068" s="64"/>
      <c r="BI2068" s="64"/>
      <c r="BJ2068" s="64"/>
      <c r="BK2068" s="64"/>
      <c r="BL2068" s="64"/>
      <c r="BM2068" s="64"/>
      <c r="BN2068" s="64"/>
      <c r="BO2068" s="64"/>
      <c r="BP2068" s="64"/>
      <c r="BQ2068" s="64"/>
      <c r="BR2068" s="64"/>
      <c r="BS2068" s="64"/>
      <c r="BT2068" s="64"/>
      <c r="BU2068" s="64"/>
      <c r="BV2068" s="64"/>
      <c r="BW2068" s="64"/>
      <c r="BX2068" s="64"/>
      <c r="BY2068" s="64"/>
      <c r="BZ2068" s="64"/>
      <c r="CA2068" s="64"/>
      <c r="CB2068" s="64"/>
      <c r="CC2068" s="64"/>
      <c r="CD2068" s="64"/>
      <c r="CE2068" s="64"/>
      <c r="CF2068" s="64"/>
      <c r="CG2068" s="64"/>
      <c r="CH2068" s="64"/>
      <c r="CI2068" s="64"/>
      <c r="CJ2068" s="64"/>
      <c r="CK2068" s="64"/>
      <c r="CL2068" s="64"/>
      <c r="CM2068" s="64"/>
      <c r="CN2068" s="64"/>
      <c r="CO2068" s="64"/>
      <c r="CP2068" s="64"/>
      <c r="CQ2068" s="64"/>
      <c r="CR2068" s="64"/>
      <c r="CS2068" s="64"/>
      <c r="CT2068" s="64"/>
      <c r="CU2068" s="64"/>
      <c r="CV2068" s="64"/>
      <c r="CW2068" s="64"/>
      <c r="CX2068" s="64"/>
      <c r="CY2068" s="64"/>
      <c r="CZ2068" s="64"/>
      <c r="DA2068" s="64"/>
      <c r="DB2068" s="64"/>
      <c r="DC2068" s="64"/>
      <c r="DD2068" s="64"/>
      <c r="DE2068" s="64"/>
      <c r="DF2068" s="64"/>
      <c r="DG2068" s="64"/>
      <c r="DH2068" s="64"/>
      <c r="DI2068" s="64"/>
      <c r="DJ2068" s="64"/>
      <c r="DK2068" s="64"/>
      <c r="DL2068" s="64"/>
      <c r="DM2068" s="64"/>
      <c r="DN2068" s="64"/>
      <c r="DO2068" s="64"/>
      <c r="DP2068" s="64"/>
      <c r="DQ2068" s="64"/>
      <c r="DR2068" s="64"/>
      <c r="DS2068" s="64"/>
      <c r="DT2068" s="64"/>
      <c r="DU2068" s="64"/>
      <c r="DV2068" s="64"/>
      <c r="DW2068" s="64"/>
      <c r="DX2068" s="64"/>
      <c r="DY2068" s="64"/>
      <c r="DZ2068" s="64"/>
      <c r="EA2068" s="64"/>
      <c r="EB2068" s="64"/>
      <c r="EC2068" s="64"/>
      <c r="ED2068" s="64"/>
      <c r="EE2068" s="64"/>
      <c r="EF2068" s="64"/>
      <c r="EG2068" s="64"/>
      <c r="EH2068" s="64"/>
      <c r="EI2068" s="64"/>
      <c r="EJ2068" s="64"/>
      <c r="EK2068" s="64"/>
      <c r="EL2068" s="64"/>
      <c r="EM2068" s="64"/>
      <c r="EN2068" s="64"/>
      <c r="EO2068" s="64"/>
      <c r="EP2068" s="64"/>
      <c r="EQ2068" s="64"/>
      <c r="ER2068" s="64"/>
      <c r="ES2068" s="64"/>
      <c r="ET2068" s="64"/>
      <c r="EU2068" s="64"/>
      <c r="EV2068" s="64"/>
      <c r="EW2068" s="64"/>
      <c r="EX2068" s="64"/>
      <c r="EY2068" s="64"/>
      <c r="EZ2068" s="64"/>
      <c r="FA2068" s="64"/>
      <c r="FB2068" s="64"/>
      <c r="FC2068" s="64"/>
      <c r="FD2068" s="64"/>
      <c r="FE2068" s="64"/>
      <c r="FF2068" s="64"/>
      <c r="FG2068" s="64"/>
      <c r="FH2068" s="64"/>
      <c r="FI2068" s="64"/>
      <c r="FJ2068" s="64"/>
      <c r="FK2068" s="64"/>
      <c r="FL2068" s="64"/>
      <c r="FM2068" s="64"/>
      <c r="FN2068" s="64"/>
      <c r="FO2068" s="64"/>
      <c r="FP2068" s="64"/>
      <c r="FQ2068" s="64"/>
      <c r="FR2068" s="64"/>
      <c r="FS2068" s="64"/>
      <c r="FT2068" s="64"/>
    </row>
    <row r="2069" spans="1:176" ht="15" x14ac:dyDescent="0.25">
      <c r="A2069" s="20">
        <f t="shared" si="484"/>
        <v>45822</v>
      </c>
      <c r="B2069" s="22" t="str">
        <f t="shared" ca="1" si="475"/>
        <v>n.d</v>
      </c>
      <c r="C2069" s="22">
        <f t="shared" ca="1" si="485"/>
        <v>0.97614444</v>
      </c>
      <c r="D2069" s="23">
        <f ca="1">IF(A2069&lt;$B$1,VLOOKUP(A2069,[1]DI!$A$4:$B$15000,2,FALSE),0)</f>
        <v>0</v>
      </c>
      <c r="E2069" s="22">
        <f t="shared" ca="1" si="476"/>
        <v>0</v>
      </c>
      <c r="F2069" s="23">
        <f t="shared" si="477"/>
        <v>1.3</v>
      </c>
      <c r="G2069" s="24">
        <f t="shared" ca="1" si="478"/>
        <v>1</v>
      </c>
      <c r="H2069" s="22">
        <f ca="1">TRUNC(PRODUCT(G$10:G2068),15)</f>
        <v>1.81984651266759</v>
      </c>
      <c r="I2069" s="22">
        <f t="shared" ca="1" si="479"/>
        <v>1.5015535581434301</v>
      </c>
      <c r="J2069" s="22">
        <f t="shared" ca="1" si="480"/>
        <v>1.2119757600000001</v>
      </c>
      <c r="K2069" s="110">
        <f t="shared" ca="1" si="473"/>
        <v>0.37553247445182125</v>
      </c>
      <c r="L2069" s="115">
        <v>0</v>
      </c>
      <c r="M2069" s="67">
        <f>IF(L2069&gt;0,VLOOKUP(L2069,S$12:$AB$125,7),0)</f>
        <v>0</v>
      </c>
      <c r="N2069" s="2">
        <f t="shared" si="474"/>
        <v>0</v>
      </c>
      <c r="O2069" s="22">
        <f t="shared" ca="1" si="481"/>
        <v>0.37553247445182125</v>
      </c>
      <c r="P2069" s="25" t="str">
        <f t="shared" si="482"/>
        <v>A+J=</v>
      </c>
      <c r="Q2069" s="26">
        <f t="shared" si="483"/>
        <v>45306</v>
      </c>
      <c r="R2069" s="4"/>
      <c r="S2069" s="98"/>
      <c r="U2069" s="4"/>
      <c r="V2069" s="4"/>
      <c r="W2069" s="4"/>
      <c r="X2069" s="4"/>
      <c r="Y2069" s="4"/>
      <c r="Z2069" s="4"/>
      <c r="AA2069" s="4"/>
      <c r="AB2069" s="4"/>
      <c r="AC2069" s="4"/>
      <c r="AD2069" s="64"/>
      <c r="AE2069" s="64"/>
      <c r="AF2069" s="64"/>
      <c r="AG2069" s="64"/>
      <c r="AH2069" s="64"/>
      <c r="AI2069" s="64"/>
      <c r="AJ2069" s="64"/>
      <c r="AK2069" s="64"/>
      <c r="AL2069" s="64"/>
      <c r="AM2069" s="64"/>
      <c r="AN2069" s="64"/>
      <c r="AO2069" s="64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64"/>
      <c r="BB2069" s="64"/>
      <c r="BC2069" s="64"/>
      <c r="BD2069" s="64"/>
      <c r="BE2069" s="64"/>
      <c r="BF2069" s="64"/>
      <c r="BG2069" s="64"/>
      <c r="BH2069" s="64"/>
      <c r="BI2069" s="64"/>
      <c r="BJ2069" s="64"/>
      <c r="BK2069" s="64"/>
      <c r="BL2069" s="64"/>
      <c r="BM2069" s="64"/>
      <c r="BN2069" s="64"/>
      <c r="BO2069" s="64"/>
      <c r="BP2069" s="64"/>
      <c r="BQ2069" s="64"/>
      <c r="BR2069" s="64"/>
      <c r="BS2069" s="64"/>
      <c r="BT2069" s="64"/>
      <c r="BU2069" s="64"/>
      <c r="BV2069" s="64"/>
      <c r="BW2069" s="64"/>
      <c r="BX2069" s="64"/>
      <c r="BY2069" s="64"/>
      <c r="BZ2069" s="64"/>
      <c r="CA2069" s="64"/>
      <c r="CB2069" s="64"/>
      <c r="CC2069" s="64"/>
      <c r="CD2069" s="64"/>
      <c r="CE2069" s="64"/>
      <c r="CF2069" s="64"/>
      <c r="CG2069" s="64"/>
      <c r="CH2069" s="64"/>
      <c r="CI2069" s="64"/>
      <c r="CJ2069" s="64"/>
      <c r="CK2069" s="64"/>
      <c r="CL2069" s="64"/>
      <c r="CM2069" s="64"/>
      <c r="CN2069" s="64"/>
      <c r="CO2069" s="64"/>
      <c r="CP2069" s="64"/>
      <c r="CQ2069" s="64"/>
      <c r="CR2069" s="64"/>
      <c r="CS2069" s="64"/>
      <c r="CT2069" s="64"/>
      <c r="CU2069" s="64"/>
      <c r="CV2069" s="64"/>
      <c r="CW2069" s="64"/>
      <c r="CX2069" s="64"/>
      <c r="CY2069" s="64"/>
      <c r="CZ2069" s="64"/>
      <c r="DA2069" s="64"/>
      <c r="DB2069" s="64"/>
      <c r="DC2069" s="64"/>
      <c r="DD2069" s="64"/>
      <c r="DE2069" s="64"/>
      <c r="DF2069" s="64"/>
      <c r="DG2069" s="64"/>
      <c r="DH2069" s="64"/>
      <c r="DI2069" s="64"/>
      <c r="DJ2069" s="64"/>
      <c r="DK2069" s="64"/>
      <c r="DL2069" s="64"/>
      <c r="DM2069" s="64"/>
      <c r="DN2069" s="64"/>
      <c r="DO2069" s="64"/>
      <c r="DP2069" s="64"/>
      <c r="DQ2069" s="64"/>
      <c r="DR2069" s="64"/>
      <c r="DS2069" s="64"/>
      <c r="DT2069" s="64"/>
      <c r="DU2069" s="64"/>
      <c r="DV2069" s="64"/>
      <c r="DW2069" s="64"/>
      <c r="DX2069" s="64"/>
      <c r="DY2069" s="64"/>
      <c r="DZ2069" s="64"/>
      <c r="EA2069" s="64"/>
      <c r="EB2069" s="64"/>
      <c r="EC2069" s="64"/>
      <c r="ED2069" s="64"/>
      <c r="EE2069" s="64"/>
      <c r="EF2069" s="64"/>
      <c r="EG2069" s="64"/>
      <c r="EH2069" s="64"/>
      <c r="EI2069" s="64"/>
      <c r="EJ2069" s="64"/>
      <c r="EK2069" s="64"/>
      <c r="EL2069" s="64"/>
      <c r="EM2069" s="64"/>
      <c r="EN2069" s="64"/>
      <c r="EO2069" s="64"/>
      <c r="EP2069" s="64"/>
      <c r="EQ2069" s="64"/>
      <c r="ER2069" s="64"/>
      <c r="ES2069" s="64"/>
      <c r="ET2069" s="64"/>
      <c r="EU2069" s="64"/>
      <c r="EV2069" s="64"/>
      <c r="EW2069" s="64"/>
      <c r="EX2069" s="64"/>
      <c r="EY2069" s="64"/>
      <c r="EZ2069" s="64"/>
      <c r="FA2069" s="64"/>
      <c r="FB2069" s="64"/>
      <c r="FC2069" s="64"/>
      <c r="FD2069" s="64"/>
      <c r="FE2069" s="64"/>
      <c r="FF2069" s="64"/>
      <c r="FG2069" s="64"/>
      <c r="FH2069" s="64"/>
      <c r="FI2069" s="64"/>
      <c r="FJ2069" s="64"/>
      <c r="FK2069" s="64"/>
      <c r="FL2069" s="64"/>
      <c r="FM2069" s="64"/>
      <c r="FN2069" s="64"/>
      <c r="FO2069" s="64"/>
      <c r="FP2069" s="64"/>
      <c r="FQ2069" s="64"/>
      <c r="FR2069" s="64"/>
      <c r="FS2069" s="64"/>
      <c r="FT2069" s="64"/>
    </row>
    <row r="2070" spans="1:176" ht="15" x14ac:dyDescent="0.25">
      <c r="A2070" s="20">
        <f t="shared" si="484"/>
        <v>45823</v>
      </c>
      <c r="B2070" s="22" t="str">
        <f t="shared" ca="1" si="475"/>
        <v>n.d</v>
      </c>
      <c r="C2070" s="22">
        <f t="shared" ca="1" si="485"/>
        <v>0.97614444</v>
      </c>
      <c r="D2070" s="23">
        <f ca="1">IF(A2070&lt;$B$1,VLOOKUP(A2070,[1]DI!$A$4:$B$15000,2,FALSE),0)</f>
        <v>0</v>
      </c>
      <c r="E2070" s="22">
        <f t="shared" ca="1" si="476"/>
        <v>0</v>
      </c>
      <c r="F2070" s="23">
        <f t="shared" si="477"/>
        <v>1.3</v>
      </c>
      <c r="G2070" s="24">
        <f t="shared" ca="1" si="478"/>
        <v>1</v>
      </c>
      <c r="H2070" s="22">
        <f ca="1">TRUNC(PRODUCT(G$10:G2069),15)</f>
        <v>1.81984651266759</v>
      </c>
      <c r="I2070" s="22">
        <f t="shared" ca="1" si="479"/>
        <v>1.5015535581434301</v>
      </c>
      <c r="J2070" s="22">
        <f t="shared" ca="1" si="480"/>
        <v>1.2119757600000001</v>
      </c>
      <c r="K2070" s="110">
        <f t="shared" ca="1" si="473"/>
        <v>0.37553247445182125</v>
      </c>
      <c r="L2070" s="115">
        <v>0</v>
      </c>
      <c r="M2070" s="67">
        <f>IF(L2070&gt;0,VLOOKUP(L2070,S$12:$AB$125,7),0)</f>
        <v>0</v>
      </c>
      <c r="N2070" s="2">
        <f t="shared" si="474"/>
        <v>0</v>
      </c>
      <c r="O2070" s="22">
        <f t="shared" ca="1" si="481"/>
        <v>0.37553247445182125</v>
      </c>
      <c r="P2070" s="25" t="str">
        <f t="shared" si="482"/>
        <v>A+J=</v>
      </c>
      <c r="Q2070" s="26">
        <f t="shared" si="483"/>
        <v>45306</v>
      </c>
      <c r="R2070" s="4"/>
      <c r="S2070" s="98"/>
      <c r="U2070" s="4"/>
      <c r="V2070" s="4"/>
      <c r="W2070" s="4"/>
      <c r="X2070" s="4"/>
      <c r="Y2070" s="4"/>
      <c r="Z2070" s="4"/>
      <c r="AA2070" s="4"/>
      <c r="AB2070" s="4"/>
      <c r="AC2070" s="4"/>
      <c r="AD2070" s="64"/>
      <c r="AE2070" s="64"/>
      <c r="AF2070" s="64"/>
      <c r="AG2070" s="64"/>
      <c r="AH2070" s="64"/>
      <c r="AI2070" s="64"/>
      <c r="AJ2070" s="64"/>
      <c r="AK2070" s="64"/>
      <c r="AL2070" s="64"/>
      <c r="AM2070" s="64"/>
      <c r="AN2070" s="64"/>
      <c r="AO2070" s="64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64"/>
      <c r="BB2070" s="64"/>
      <c r="BC2070" s="64"/>
      <c r="BD2070" s="64"/>
      <c r="BE2070" s="64"/>
      <c r="BF2070" s="64"/>
      <c r="BG2070" s="64"/>
      <c r="BH2070" s="64"/>
      <c r="BI2070" s="64"/>
      <c r="BJ2070" s="64"/>
      <c r="BK2070" s="64"/>
      <c r="BL2070" s="64"/>
      <c r="BM2070" s="64"/>
      <c r="BN2070" s="64"/>
      <c r="BO2070" s="64"/>
      <c r="BP2070" s="64"/>
      <c r="BQ2070" s="64"/>
      <c r="BR2070" s="64"/>
      <c r="BS2070" s="64"/>
      <c r="BT2070" s="64"/>
      <c r="BU2070" s="64"/>
      <c r="BV2070" s="64"/>
      <c r="BW2070" s="64"/>
      <c r="BX2070" s="64"/>
      <c r="BY2070" s="64"/>
      <c r="BZ2070" s="64"/>
      <c r="CA2070" s="64"/>
      <c r="CB2070" s="64"/>
      <c r="CC2070" s="64"/>
      <c r="CD2070" s="64"/>
      <c r="CE2070" s="64"/>
      <c r="CF2070" s="64"/>
      <c r="CG2070" s="64"/>
      <c r="CH2070" s="64"/>
      <c r="CI2070" s="64"/>
      <c r="CJ2070" s="64"/>
      <c r="CK2070" s="64"/>
      <c r="CL2070" s="64"/>
      <c r="CM2070" s="64"/>
      <c r="CN2070" s="64"/>
      <c r="CO2070" s="64"/>
      <c r="CP2070" s="64"/>
      <c r="CQ2070" s="64"/>
      <c r="CR2070" s="64"/>
      <c r="CS2070" s="64"/>
      <c r="CT2070" s="64"/>
      <c r="CU2070" s="64"/>
      <c r="CV2070" s="64"/>
      <c r="CW2070" s="64"/>
      <c r="CX2070" s="64"/>
      <c r="CY2070" s="64"/>
      <c r="CZ2070" s="64"/>
      <c r="DA2070" s="64"/>
      <c r="DB2070" s="64"/>
      <c r="DC2070" s="64"/>
      <c r="DD2070" s="64"/>
      <c r="DE2070" s="64"/>
      <c r="DF2070" s="64"/>
      <c r="DG2070" s="64"/>
      <c r="DH2070" s="64"/>
      <c r="DI2070" s="64"/>
      <c r="DJ2070" s="64"/>
      <c r="DK2070" s="64"/>
      <c r="DL2070" s="64"/>
      <c r="DM2070" s="64"/>
      <c r="DN2070" s="64"/>
      <c r="DO2070" s="64"/>
      <c r="DP2070" s="64"/>
      <c r="DQ2070" s="64"/>
      <c r="DR2070" s="64"/>
      <c r="DS2070" s="64"/>
      <c r="DT2070" s="64"/>
      <c r="DU2070" s="64"/>
      <c r="DV2070" s="64"/>
      <c r="DW2070" s="64"/>
      <c r="DX2070" s="64"/>
      <c r="DY2070" s="64"/>
      <c r="DZ2070" s="64"/>
      <c r="EA2070" s="64"/>
      <c r="EB2070" s="64"/>
      <c r="EC2070" s="64"/>
      <c r="ED2070" s="64"/>
      <c r="EE2070" s="64"/>
      <c r="EF2070" s="64"/>
      <c r="EG2070" s="64"/>
      <c r="EH2070" s="64"/>
      <c r="EI2070" s="64"/>
      <c r="EJ2070" s="64"/>
      <c r="EK2070" s="64"/>
      <c r="EL2070" s="64"/>
      <c r="EM2070" s="64"/>
      <c r="EN2070" s="64"/>
      <c r="EO2070" s="64"/>
      <c r="EP2070" s="64"/>
      <c r="EQ2070" s="64"/>
      <c r="ER2070" s="64"/>
      <c r="ES2070" s="64"/>
      <c r="ET2070" s="64"/>
      <c r="EU2070" s="64"/>
      <c r="EV2070" s="64"/>
      <c r="EW2070" s="64"/>
      <c r="EX2070" s="64"/>
      <c r="EY2070" s="64"/>
      <c r="EZ2070" s="64"/>
      <c r="FA2070" s="64"/>
      <c r="FB2070" s="64"/>
      <c r="FC2070" s="64"/>
      <c r="FD2070" s="64"/>
      <c r="FE2070" s="64"/>
      <c r="FF2070" s="64"/>
      <c r="FG2070" s="64"/>
      <c r="FH2070" s="64"/>
      <c r="FI2070" s="64"/>
      <c r="FJ2070" s="64"/>
      <c r="FK2070" s="64"/>
      <c r="FL2070" s="64"/>
      <c r="FM2070" s="64"/>
      <c r="FN2070" s="64"/>
      <c r="FO2070" s="64"/>
      <c r="FP2070" s="64"/>
      <c r="FQ2070" s="64"/>
      <c r="FR2070" s="64"/>
      <c r="FS2070" s="64"/>
      <c r="FT2070" s="64"/>
    </row>
    <row r="2071" spans="1:176" ht="15" x14ac:dyDescent="0.25">
      <c r="A2071" s="20">
        <f t="shared" si="484"/>
        <v>45824</v>
      </c>
      <c r="B2071" s="22" t="str">
        <f t="shared" ca="1" si="475"/>
        <v>n.d</v>
      </c>
      <c r="C2071" s="22">
        <f t="shared" ca="1" si="485"/>
        <v>0.97614444</v>
      </c>
      <c r="D2071" s="23">
        <f ca="1">IF(A2071&lt;$B$1,VLOOKUP(A2071,[1]DI!$A$4:$B$15000,2,FALSE),0)</f>
        <v>0</v>
      </c>
      <c r="E2071" s="22">
        <f t="shared" ca="1" si="476"/>
        <v>0</v>
      </c>
      <c r="F2071" s="23">
        <f t="shared" si="477"/>
        <v>1.3</v>
      </c>
      <c r="G2071" s="24">
        <f t="shared" ca="1" si="478"/>
        <v>1</v>
      </c>
      <c r="H2071" s="22">
        <f ca="1">TRUNC(PRODUCT(G$10:G2070),15)</f>
        <v>1.81984651266759</v>
      </c>
      <c r="I2071" s="22">
        <f t="shared" ca="1" si="479"/>
        <v>1.5015535581434301</v>
      </c>
      <c r="J2071" s="22">
        <f t="shared" ca="1" si="480"/>
        <v>1.2119757600000001</v>
      </c>
      <c r="K2071" s="110">
        <f t="shared" ca="1" si="473"/>
        <v>0.37553247445182125</v>
      </c>
      <c r="L2071" s="115">
        <v>0</v>
      </c>
      <c r="M2071" s="67">
        <f>IF(L2071&gt;0,VLOOKUP(L2071,S$12:$AB$125,7),0)</f>
        <v>0</v>
      </c>
      <c r="N2071" s="2">
        <f t="shared" si="474"/>
        <v>0</v>
      </c>
      <c r="O2071" s="22">
        <f t="shared" ca="1" si="481"/>
        <v>0.37553247445182125</v>
      </c>
      <c r="P2071" s="25" t="str">
        <f t="shared" si="482"/>
        <v>A+J=</v>
      </c>
      <c r="Q2071" s="26">
        <f t="shared" si="483"/>
        <v>45306</v>
      </c>
      <c r="R2071" s="4"/>
      <c r="S2071" s="98"/>
      <c r="U2071" s="4"/>
      <c r="V2071" s="4"/>
      <c r="W2071" s="4"/>
      <c r="X2071" s="4"/>
      <c r="Y2071" s="4"/>
      <c r="Z2071" s="4"/>
      <c r="AA2071" s="4"/>
      <c r="AB2071" s="4"/>
      <c r="AC2071" s="4"/>
      <c r="AD2071" s="64"/>
      <c r="AE2071" s="64"/>
      <c r="AF2071" s="64"/>
      <c r="AG2071" s="64"/>
      <c r="AH2071" s="64"/>
      <c r="AI2071" s="64"/>
      <c r="AJ2071" s="64"/>
      <c r="AK2071" s="64"/>
      <c r="AL2071" s="64"/>
      <c r="AM2071" s="64"/>
      <c r="AN2071" s="64"/>
      <c r="AO2071" s="64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64"/>
      <c r="BB2071" s="64"/>
      <c r="BC2071" s="64"/>
      <c r="BD2071" s="64"/>
      <c r="BE2071" s="64"/>
      <c r="BF2071" s="64"/>
      <c r="BG2071" s="64"/>
      <c r="BH2071" s="64"/>
      <c r="BI2071" s="64"/>
      <c r="BJ2071" s="64"/>
      <c r="BK2071" s="64"/>
      <c r="BL2071" s="64"/>
      <c r="BM2071" s="64"/>
      <c r="BN2071" s="64"/>
      <c r="BO2071" s="64"/>
      <c r="BP2071" s="64"/>
      <c r="BQ2071" s="64"/>
      <c r="BR2071" s="64"/>
      <c r="BS2071" s="64"/>
      <c r="BT2071" s="64"/>
      <c r="BU2071" s="64"/>
      <c r="BV2071" s="64"/>
      <c r="BW2071" s="64"/>
      <c r="BX2071" s="64"/>
      <c r="BY2071" s="64"/>
      <c r="BZ2071" s="64"/>
      <c r="CA2071" s="64"/>
      <c r="CB2071" s="64"/>
      <c r="CC2071" s="64"/>
      <c r="CD2071" s="64"/>
      <c r="CE2071" s="64"/>
      <c r="CF2071" s="64"/>
      <c r="CG2071" s="64"/>
      <c r="CH2071" s="64"/>
      <c r="CI2071" s="64"/>
      <c r="CJ2071" s="64"/>
      <c r="CK2071" s="64"/>
      <c r="CL2071" s="64"/>
      <c r="CM2071" s="64"/>
      <c r="CN2071" s="64"/>
      <c r="CO2071" s="64"/>
      <c r="CP2071" s="64"/>
      <c r="CQ2071" s="64"/>
      <c r="CR2071" s="64"/>
      <c r="CS2071" s="64"/>
      <c r="CT2071" s="64"/>
      <c r="CU2071" s="64"/>
      <c r="CV2071" s="64"/>
      <c r="CW2071" s="64"/>
      <c r="CX2071" s="64"/>
      <c r="CY2071" s="64"/>
      <c r="CZ2071" s="64"/>
      <c r="DA2071" s="64"/>
      <c r="DB2071" s="64"/>
      <c r="DC2071" s="64"/>
      <c r="DD2071" s="64"/>
      <c r="DE2071" s="64"/>
      <c r="DF2071" s="64"/>
      <c r="DG2071" s="64"/>
      <c r="DH2071" s="64"/>
      <c r="DI2071" s="64"/>
      <c r="DJ2071" s="64"/>
      <c r="DK2071" s="64"/>
      <c r="DL2071" s="64"/>
      <c r="DM2071" s="64"/>
      <c r="DN2071" s="64"/>
      <c r="DO2071" s="64"/>
      <c r="DP2071" s="64"/>
      <c r="DQ2071" s="64"/>
      <c r="DR2071" s="64"/>
      <c r="DS2071" s="64"/>
      <c r="DT2071" s="64"/>
      <c r="DU2071" s="64"/>
      <c r="DV2071" s="64"/>
      <c r="DW2071" s="64"/>
      <c r="DX2071" s="64"/>
      <c r="DY2071" s="64"/>
      <c r="DZ2071" s="64"/>
      <c r="EA2071" s="64"/>
      <c r="EB2071" s="64"/>
      <c r="EC2071" s="64"/>
      <c r="ED2071" s="64"/>
      <c r="EE2071" s="64"/>
      <c r="EF2071" s="64"/>
      <c r="EG2071" s="64"/>
      <c r="EH2071" s="64"/>
      <c r="EI2071" s="64"/>
      <c r="EJ2071" s="64"/>
      <c r="EK2071" s="64"/>
      <c r="EL2071" s="64"/>
      <c r="EM2071" s="64"/>
      <c r="EN2071" s="64"/>
      <c r="EO2071" s="64"/>
      <c r="EP2071" s="64"/>
      <c r="EQ2071" s="64"/>
      <c r="ER2071" s="64"/>
      <c r="ES2071" s="64"/>
      <c r="ET2071" s="64"/>
      <c r="EU2071" s="64"/>
      <c r="EV2071" s="64"/>
      <c r="EW2071" s="64"/>
      <c r="EX2071" s="64"/>
      <c r="EY2071" s="64"/>
      <c r="EZ2071" s="64"/>
      <c r="FA2071" s="64"/>
      <c r="FB2071" s="64"/>
      <c r="FC2071" s="64"/>
      <c r="FD2071" s="64"/>
      <c r="FE2071" s="64"/>
      <c r="FF2071" s="64"/>
      <c r="FG2071" s="64"/>
      <c r="FH2071" s="64"/>
      <c r="FI2071" s="64"/>
      <c r="FJ2071" s="64"/>
      <c r="FK2071" s="64"/>
      <c r="FL2071" s="64"/>
      <c r="FM2071" s="64"/>
      <c r="FN2071" s="64"/>
      <c r="FO2071" s="64"/>
      <c r="FP2071" s="64"/>
      <c r="FQ2071" s="64"/>
      <c r="FR2071" s="64"/>
      <c r="FS2071" s="64"/>
      <c r="FT2071" s="64"/>
    </row>
    <row r="2072" spans="1:176" ht="15" x14ac:dyDescent="0.25">
      <c r="A2072" s="20">
        <f t="shared" si="484"/>
        <v>45825</v>
      </c>
      <c r="B2072" s="22" t="str">
        <f t="shared" ca="1" si="475"/>
        <v>n.d</v>
      </c>
      <c r="C2072" s="22">
        <f t="shared" ca="1" si="485"/>
        <v>0.97614444</v>
      </c>
      <c r="D2072" s="23">
        <f ca="1">IF(A2072&lt;$B$1,VLOOKUP(A2072,[1]DI!$A$4:$B$15000,2,FALSE),0)</f>
        <v>0</v>
      </c>
      <c r="E2072" s="22">
        <f t="shared" ca="1" si="476"/>
        <v>0</v>
      </c>
      <c r="F2072" s="23">
        <f t="shared" si="477"/>
        <v>1.3</v>
      </c>
      <c r="G2072" s="24">
        <f t="shared" ca="1" si="478"/>
        <v>1</v>
      </c>
      <c r="H2072" s="22">
        <f ca="1">TRUNC(PRODUCT(G$10:G2071),15)</f>
        <v>1.81984651266759</v>
      </c>
      <c r="I2072" s="22">
        <f t="shared" ca="1" si="479"/>
        <v>1.5015535581434301</v>
      </c>
      <c r="J2072" s="22">
        <f t="shared" ca="1" si="480"/>
        <v>1.2119757600000001</v>
      </c>
      <c r="K2072" s="110">
        <f t="shared" ca="1" si="473"/>
        <v>0.37553247445182125</v>
      </c>
      <c r="L2072" s="115">
        <v>0</v>
      </c>
      <c r="M2072" s="67">
        <f>IF(L2072&gt;0,VLOOKUP(L2072,S$12:$AB$125,7),0)</f>
        <v>0</v>
      </c>
      <c r="N2072" s="2">
        <f t="shared" si="474"/>
        <v>0</v>
      </c>
      <c r="O2072" s="22">
        <f t="shared" ca="1" si="481"/>
        <v>0.37553247445182125</v>
      </c>
      <c r="P2072" s="25" t="str">
        <f t="shared" si="482"/>
        <v>A+J=</v>
      </c>
      <c r="Q2072" s="26">
        <f t="shared" si="483"/>
        <v>45306</v>
      </c>
      <c r="R2072" s="4"/>
      <c r="S2072" s="98"/>
      <c r="U2072" s="4"/>
      <c r="V2072" s="4"/>
      <c r="W2072" s="4"/>
      <c r="X2072" s="4"/>
      <c r="Y2072" s="4"/>
      <c r="Z2072" s="4"/>
      <c r="AA2072" s="4"/>
      <c r="AB2072" s="4"/>
      <c r="AC2072" s="4"/>
      <c r="AD2072" s="64"/>
      <c r="AE2072" s="64"/>
      <c r="AF2072" s="64"/>
      <c r="AG2072" s="64"/>
      <c r="AH2072" s="64"/>
      <c r="AI2072" s="64"/>
      <c r="AJ2072" s="64"/>
      <c r="AK2072" s="64"/>
      <c r="AL2072" s="64"/>
      <c r="AM2072" s="64"/>
      <c r="AN2072" s="64"/>
      <c r="AO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64"/>
      <c r="BB2072" s="64"/>
      <c r="BC2072" s="64"/>
      <c r="BD2072" s="64"/>
      <c r="BE2072" s="64"/>
      <c r="BF2072" s="64"/>
      <c r="BG2072" s="64"/>
      <c r="BH2072" s="64"/>
      <c r="BI2072" s="64"/>
      <c r="BJ2072" s="64"/>
      <c r="BK2072" s="64"/>
      <c r="BL2072" s="64"/>
      <c r="BM2072" s="64"/>
      <c r="BN2072" s="64"/>
      <c r="BO2072" s="64"/>
      <c r="BP2072" s="64"/>
      <c r="BQ2072" s="64"/>
      <c r="BR2072" s="64"/>
      <c r="BS2072" s="64"/>
      <c r="BT2072" s="64"/>
      <c r="BU2072" s="64"/>
      <c r="BV2072" s="64"/>
      <c r="BW2072" s="64"/>
      <c r="BX2072" s="64"/>
      <c r="BY2072" s="64"/>
      <c r="BZ2072" s="64"/>
      <c r="CA2072" s="64"/>
      <c r="CB2072" s="64"/>
      <c r="CC2072" s="64"/>
      <c r="CD2072" s="64"/>
      <c r="CE2072" s="64"/>
      <c r="CF2072" s="64"/>
      <c r="CG2072" s="64"/>
      <c r="CH2072" s="64"/>
      <c r="CI2072" s="64"/>
      <c r="CJ2072" s="64"/>
      <c r="CK2072" s="64"/>
      <c r="CL2072" s="64"/>
      <c r="CM2072" s="64"/>
      <c r="CN2072" s="64"/>
      <c r="CO2072" s="64"/>
      <c r="CP2072" s="64"/>
      <c r="CQ2072" s="64"/>
      <c r="CR2072" s="64"/>
      <c r="CS2072" s="64"/>
      <c r="CT2072" s="64"/>
      <c r="CU2072" s="64"/>
      <c r="CV2072" s="64"/>
      <c r="CW2072" s="64"/>
      <c r="CX2072" s="64"/>
      <c r="CY2072" s="64"/>
      <c r="CZ2072" s="64"/>
      <c r="DA2072" s="64"/>
      <c r="DB2072" s="64"/>
      <c r="DC2072" s="64"/>
      <c r="DD2072" s="64"/>
      <c r="DE2072" s="64"/>
      <c r="DF2072" s="64"/>
      <c r="DG2072" s="64"/>
      <c r="DH2072" s="64"/>
      <c r="DI2072" s="64"/>
      <c r="DJ2072" s="64"/>
      <c r="DK2072" s="64"/>
      <c r="DL2072" s="64"/>
      <c r="DM2072" s="64"/>
      <c r="DN2072" s="64"/>
      <c r="DO2072" s="64"/>
      <c r="DP2072" s="64"/>
      <c r="DQ2072" s="64"/>
      <c r="DR2072" s="64"/>
      <c r="DS2072" s="64"/>
      <c r="DT2072" s="64"/>
      <c r="DU2072" s="64"/>
      <c r="DV2072" s="64"/>
      <c r="DW2072" s="64"/>
      <c r="DX2072" s="64"/>
      <c r="DY2072" s="64"/>
      <c r="DZ2072" s="64"/>
      <c r="EA2072" s="64"/>
      <c r="EB2072" s="64"/>
      <c r="EC2072" s="64"/>
      <c r="ED2072" s="64"/>
      <c r="EE2072" s="64"/>
      <c r="EF2072" s="64"/>
      <c r="EG2072" s="64"/>
      <c r="EH2072" s="64"/>
      <c r="EI2072" s="64"/>
      <c r="EJ2072" s="64"/>
      <c r="EK2072" s="64"/>
      <c r="EL2072" s="64"/>
      <c r="EM2072" s="64"/>
      <c r="EN2072" s="64"/>
      <c r="EO2072" s="64"/>
      <c r="EP2072" s="64"/>
      <c r="EQ2072" s="64"/>
      <c r="ER2072" s="64"/>
      <c r="ES2072" s="64"/>
      <c r="ET2072" s="64"/>
      <c r="EU2072" s="64"/>
      <c r="EV2072" s="64"/>
      <c r="EW2072" s="64"/>
      <c r="EX2072" s="64"/>
      <c r="EY2072" s="64"/>
      <c r="EZ2072" s="64"/>
      <c r="FA2072" s="64"/>
      <c r="FB2072" s="64"/>
      <c r="FC2072" s="64"/>
      <c r="FD2072" s="64"/>
      <c r="FE2072" s="64"/>
      <c r="FF2072" s="64"/>
      <c r="FG2072" s="64"/>
      <c r="FH2072" s="64"/>
      <c r="FI2072" s="64"/>
      <c r="FJ2072" s="64"/>
      <c r="FK2072" s="64"/>
      <c r="FL2072" s="64"/>
      <c r="FM2072" s="64"/>
      <c r="FN2072" s="64"/>
      <c r="FO2072" s="64"/>
      <c r="FP2072" s="64"/>
      <c r="FQ2072" s="64"/>
      <c r="FR2072" s="64"/>
      <c r="FS2072" s="64"/>
      <c r="FT2072" s="64"/>
    </row>
    <row r="2073" spans="1:176" ht="15" x14ac:dyDescent="0.25">
      <c r="A2073" s="20">
        <f t="shared" si="484"/>
        <v>45826</v>
      </c>
      <c r="B2073" s="22" t="str">
        <f t="shared" ca="1" si="475"/>
        <v>n.d</v>
      </c>
      <c r="C2073" s="22">
        <f t="shared" ca="1" si="485"/>
        <v>0.97614444</v>
      </c>
      <c r="D2073" s="23">
        <f ca="1">IF(A2073&lt;$B$1,VLOOKUP(A2073,[1]DI!$A$4:$B$15000,2,FALSE),0)</f>
        <v>0</v>
      </c>
      <c r="E2073" s="22">
        <f t="shared" ca="1" si="476"/>
        <v>0</v>
      </c>
      <c r="F2073" s="23">
        <f t="shared" si="477"/>
        <v>1.3</v>
      </c>
      <c r="G2073" s="24">
        <f t="shared" ca="1" si="478"/>
        <v>1</v>
      </c>
      <c r="H2073" s="22">
        <f ca="1">TRUNC(PRODUCT(G$10:G2072),15)</f>
        <v>1.81984651266759</v>
      </c>
      <c r="I2073" s="22">
        <f t="shared" ca="1" si="479"/>
        <v>1.5015535581434301</v>
      </c>
      <c r="J2073" s="22">
        <f t="shared" ca="1" si="480"/>
        <v>1.2119757600000001</v>
      </c>
      <c r="K2073" s="110">
        <f t="shared" ca="1" si="473"/>
        <v>0.37553247445182125</v>
      </c>
      <c r="L2073" s="115">
        <v>0</v>
      </c>
      <c r="M2073" s="67">
        <f>IF(L2073&gt;0,VLOOKUP(L2073,S$12:$AB$125,7),0)</f>
        <v>0</v>
      </c>
      <c r="N2073" s="2">
        <f t="shared" si="474"/>
        <v>0</v>
      </c>
      <c r="O2073" s="22">
        <f t="shared" ca="1" si="481"/>
        <v>0.37553247445182125</v>
      </c>
      <c r="P2073" s="25" t="str">
        <f t="shared" si="482"/>
        <v>A+J=</v>
      </c>
      <c r="Q2073" s="26">
        <f t="shared" si="483"/>
        <v>45306</v>
      </c>
      <c r="R2073" s="4"/>
      <c r="S2073" s="98"/>
      <c r="U2073" s="4"/>
      <c r="V2073" s="4"/>
      <c r="W2073" s="4"/>
      <c r="X2073" s="4"/>
      <c r="Y2073" s="4"/>
      <c r="Z2073" s="4"/>
      <c r="AA2073" s="4"/>
      <c r="AB2073" s="4"/>
      <c r="AC2073" s="4"/>
      <c r="AD2073" s="64"/>
      <c r="AE2073" s="64"/>
      <c r="AF2073" s="64"/>
      <c r="AG2073" s="64"/>
      <c r="AH2073" s="64"/>
      <c r="AI2073" s="64"/>
      <c r="AJ2073" s="64"/>
      <c r="AK2073" s="64"/>
      <c r="AL2073" s="64"/>
      <c r="AM2073" s="64"/>
      <c r="AN2073" s="64"/>
      <c r="AO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64"/>
      <c r="BB2073" s="64"/>
      <c r="BC2073" s="64"/>
      <c r="BD2073" s="64"/>
      <c r="BE2073" s="64"/>
      <c r="BF2073" s="64"/>
      <c r="BG2073" s="64"/>
      <c r="BH2073" s="64"/>
      <c r="BI2073" s="64"/>
      <c r="BJ2073" s="64"/>
      <c r="BK2073" s="64"/>
      <c r="BL2073" s="64"/>
      <c r="BM2073" s="64"/>
      <c r="BN2073" s="64"/>
      <c r="BO2073" s="64"/>
      <c r="BP2073" s="64"/>
      <c r="BQ2073" s="64"/>
      <c r="BR2073" s="64"/>
      <c r="BS2073" s="64"/>
      <c r="BT2073" s="64"/>
      <c r="BU2073" s="64"/>
      <c r="BV2073" s="64"/>
      <c r="BW2073" s="64"/>
      <c r="BX2073" s="64"/>
      <c r="BY2073" s="64"/>
      <c r="BZ2073" s="64"/>
      <c r="CA2073" s="64"/>
      <c r="CB2073" s="64"/>
      <c r="CC2073" s="64"/>
      <c r="CD2073" s="64"/>
      <c r="CE2073" s="64"/>
      <c r="CF2073" s="64"/>
      <c r="CG2073" s="64"/>
      <c r="CH2073" s="64"/>
      <c r="CI2073" s="64"/>
      <c r="CJ2073" s="64"/>
      <c r="CK2073" s="64"/>
      <c r="CL2073" s="64"/>
      <c r="CM2073" s="64"/>
      <c r="CN2073" s="64"/>
      <c r="CO2073" s="64"/>
      <c r="CP2073" s="64"/>
      <c r="CQ2073" s="64"/>
      <c r="CR2073" s="64"/>
      <c r="CS2073" s="64"/>
      <c r="CT2073" s="64"/>
      <c r="CU2073" s="64"/>
      <c r="CV2073" s="64"/>
      <c r="CW2073" s="64"/>
      <c r="CX2073" s="64"/>
      <c r="CY2073" s="64"/>
      <c r="CZ2073" s="64"/>
      <c r="DA2073" s="64"/>
      <c r="DB2073" s="64"/>
      <c r="DC2073" s="64"/>
      <c r="DD2073" s="64"/>
      <c r="DE2073" s="64"/>
      <c r="DF2073" s="64"/>
      <c r="DG2073" s="64"/>
      <c r="DH2073" s="64"/>
      <c r="DI2073" s="64"/>
      <c r="DJ2073" s="64"/>
      <c r="DK2073" s="64"/>
      <c r="DL2073" s="64"/>
      <c r="DM2073" s="64"/>
      <c r="DN2073" s="64"/>
      <c r="DO2073" s="64"/>
      <c r="DP2073" s="64"/>
      <c r="DQ2073" s="64"/>
      <c r="DR2073" s="64"/>
      <c r="DS2073" s="64"/>
      <c r="DT2073" s="64"/>
      <c r="DU2073" s="64"/>
      <c r="DV2073" s="64"/>
      <c r="DW2073" s="64"/>
      <c r="DX2073" s="64"/>
      <c r="DY2073" s="64"/>
      <c r="DZ2073" s="64"/>
      <c r="EA2073" s="64"/>
      <c r="EB2073" s="64"/>
      <c r="EC2073" s="64"/>
      <c r="ED2073" s="64"/>
      <c r="EE2073" s="64"/>
      <c r="EF2073" s="64"/>
      <c r="EG2073" s="64"/>
      <c r="EH2073" s="64"/>
      <c r="EI2073" s="64"/>
      <c r="EJ2073" s="64"/>
      <c r="EK2073" s="64"/>
      <c r="EL2073" s="64"/>
      <c r="EM2073" s="64"/>
      <c r="EN2073" s="64"/>
      <c r="EO2073" s="64"/>
      <c r="EP2073" s="64"/>
      <c r="EQ2073" s="64"/>
      <c r="ER2073" s="64"/>
      <c r="ES2073" s="64"/>
      <c r="ET2073" s="64"/>
      <c r="EU2073" s="64"/>
      <c r="EV2073" s="64"/>
      <c r="EW2073" s="64"/>
      <c r="EX2073" s="64"/>
      <c r="EY2073" s="64"/>
      <c r="EZ2073" s="64"/>
      <c r="FA2073" s="64"/>
      <c r="FB2073" s="64"/>
      <c r="FC2073" s="64"/>
      <c r="FD2073" s="64"/>
      <c r="FE2073" s="64"/>
      <c r="FF2073" s="64"/>
      <c r="FG2073" s="64"/>
      <c r="FH2073" s="64"/>
      <c r="FI2073" s="64"/>
      <c r="FJ2073" s="64"/>
      <c r="FK2073" s="64"/>
      <c r="FL2073" s="64"/>
      <c r="FM2073" s="64"/>
      <c r="FN2073" s="64"/>
      <c r="FO2073" s="64"/>
      <c r="FP2073" s="64"/>
      <c r="FQ2073" s="64"/>
      <c r="FR2073" s="64"/>
      <c r="FS2073" s="64"/>
      <c r="FT2073" s="64"/>
    </row>
    <row r="2074" spans="1:176" ht="15" x14ac:dyDescent="0.25">
      <c r="A2074" s="20">
        <f t="shared" si="484"/>
        <v>45827</v>
      </c>
      <c r="B2074" s="22" t="str">
        <f t="shared" ca="1" si="475"/>
        <v>n.d</v>
      </c>
      <c r="C2074" s="22">
        <f t="shared" ca="1" si="485"/>
        <v>0.97614444</v>
      </c>
      <c r="D2074" s="23">
        <f ca="1">IF(A2074&lt;$B$1,VLOOKUP(A2074,[1]DI!$A$4:$B$15000,2,FALSE),0)</f>
        <v>0</v>
      </c>
      <c r="E2074" s="22">
        <f t="shared" ca="1" si="476"/>
        <v>0</v>
      </c>
      <c r="F2074" s="23">
        <f t="shared" si="477"/>
        <v>1.3</v>
      </c>
      <c r="G2074" s="24">
        <f t="shared" ca="1" si="478"/>
        <v>1</v>
      </c>
      <c r="H2074" s="22">
        <f ca="1">TRUNC(PRODUCT(G$10:G2073),15)</f>
        <v>1.81984651266759</v>
      </c>
      <c r="I2074" s="22">
        <f t="shared" ca="1" si="479"/>
        <v>1.5015535581434301</v>
      </c>
      <c r="J2074" s="22">
        <f t="shared" ca="1" si="480"/>
        <v>1.2119757600000001</v>
      </c>
      <c r="K2074" s="110">
        <f t="shared" ca="1" si="473"/>
        <v>0.37553247445182125</v>
      </c>
      <c r="L2074" s="115">
        <v>0</v>
      </c>
      <c r="M2074" s="67">
        <f>IF(L2074&gt;0,VLOOKUP(L2074,S$12:$AB$125,7),0)</f>
        <v>0</v>
      </c>
      <c r="N2074" s="2">
        <f t="shared" si="474"/>
        <v>0</v>
      </c>
      <c r="O2074" s="22">
        <f t="shared" ca="1" si="481"/>
        <v>0.37553247445182125</v>
      </c>
      <c r="P2074" s="25" t="str">
        <f t="shared" si="482"/>
        <v>A+J=</v>
      </c>
      <c r="Q2074" s="26">
        <f t="shared" si="483"/>
        <v>45306</v>
      </c>
      <c r="R2074" s="4"/>
      <c r="S2074" s="98"/>
      <c r="U2074" s="4"/>
      <c r="V2074" s="4"/>
      <c r="W2074" s="4"/>
      <c r="X2074" s="4"/>
      <c r="Y2074" s="4"/>
      <c r="Z2074" s="4"/>
      <c r="AA2074" s="4"/>
      <c r="AB2074" s="4"/>
      <c r="AC2074" s="4"/>
      <c r="AD2074" s="64"/>
      <c r="AE2074" s="64"/>
      <c r="AF2074" s="64"/>
      <c r="AG2074" s="64"/>
      <c r="AH2074" s="64"/>
      <c r="AI2074" s="64"/>
      <c r="AJ2074" s="64"/>
      <c r="AK2074" s="64"/>
      <c r="AL2074" s="64"/>
      <c r="AM2074" s="64"/>
      <c r="AN2074" s="64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64"/>
      <c r="BB2074" s="64"/>
      <c r="BC2074" s="64"/>
      <c r="BD2074" s="64"/>
      <c r="BE2074" s="64"/>
      <c r="BF2074" s="64"/>
      <c r="BG2074" s="64"/>
      <c r="BH2074" s="64"/>
      <c r="BI2074" s="64"/>
      <c r="BJ2074" s="64"/>
      <c r="BK2074" s="64"/>
      <c r="BL2074" s="64"/>
      <c r="BM2074" s="64"/>
      <c r="BN2074" s="64"/>
      <c r="BO2074" s="64"/>
      <c r="BP2074" s="64"/>
      <c r="BQ2074" s="64"/>
      <c r="BR2074" s="64"/>
      <c r="BS2074" s="64"/>
      <c r="BT2074" s="64"/>
      <c r="BU2074" s="64"/>
      <c r="BV2074" s="64"/>
      <c r="BW2074" s="64"/>
      <c r="BX2074" s="64"/>
      <c r="BY2074" s="64"/>
      <c r="BZ2074" s="64"/>
      <c r="CA2074" s="64"/>
      <c r="CB2074" s="64"/>
      <c r="CC2074" s="64"/>
      <c r="CD2074" s="64"/>
      <c r="CE2074" s="64"/>
      <c r="CF2074" s="64"/>
      <c r="CG2074" s="64"/>
      <c r="CH2074" s="64"/>
      <c r="CI2074" s="64"/>
      <c r="CJ2074" s="64"/>
      <c r="CK2074" s="64"/>
      <c r="CL2074" s="64"/>
      <c r="CM2074" s="64"/>
      <c r="CN2074" s="64"/>
      <c r="CO2074" s="64"/>
      <c r="CP2074" s="64"/>
      <c r="CQ2074" s="64"/>
      <c r="CR2074" s="64"/>
      <c r="CS2074" s="64"/>
      <c r="CT2074" s="64"/>
      <c r="CU2074" s="64"/>
      <c r="CV2074" s="64"/>
      <c r="CW2074" s="64"/>
      <c r="CX2074" s="64"/>
      <c r="CY2074" s="64"/>
      <c r="CZ2074" s="64"/>
      <c r="DA2074" s="64"/>
      <c r="DB2074" s="64"/>
      <c r="DC2074" s="64"/>
      <c r="DD2074" s="64"/>
      <c r="DE2074" s="64"/>
      <c r="DF2074" s="64"/>
      <c r="DG2074" s="64"/>
      <c r="DH2074" s="64"/>
      <c r="DI2074" s="64"/>
      <c r="DJ2074" s="64"/>
      <c r="DK2074" s="64"/>
      <c r="DL2074" s="64"/>
      <c r="DM2074" s="64"/>
      <c r="DN2074" s="64"/>
      <c r="DO2074" s="64"/>
      <c r="DP2074" s="64"/>
      <c r="DQ2074" s="64"/>
      <c r="DR2074" s="64"/>
      <c r="DS2074" s="64"/>
      <c r="DT2074" s="64"/>
      <c r="DU2074" s="64"/>
      <c r="DV2074" s="64"/>
      <c r="DW2074" s="64"/>
      <c r="DX2074" s="64"/>
      <c r="DY2074" s="64"/>
      <c r="DZ2074" s="64"/>
      <c r="EA2074" s="64"/>
      <c r="EB2074" s="64"/>
      <c r="EC2074" s="64"/>
      <c r="ED2074" s="64"/>
      <c r="EE2074" s="64"/>
      <c r="EF2074" s="64"/>
      <c r="EG2074" s="64"/>
      <c r="EH2074" s="64"/>
      <c r="EI2074" s="64"/>
      <c r="EJ2074" s="64"/>
      <c r="EK2074" s="64"/>
      <c r="EL2074" s="64"/>
      <c r="EM2074" s="64"/>
      <c r="EN2074" s="64"/>
      <c r="EO2074" s="64"/>
      <c r="EP2074" s="64"/>
      <c r="EQ2074" s="64"/>
      <c r="ER2074" s="64"/>
      <c r="ES2074" s="64"/>
      <c r="ET2074" s="64"/>
      <c r="EU2074" s="64"/>
      <c r="EV2074" s="64"/>
      <c r="EW2074" s="64"/>
      <c r="EX2074" s="64"/>
      <c r="EY2074" s="64"/>
      <c r="EZ2074" s="64"/>
      <c r="FA2074" s="64"/>
      <c r="FB2074" s="64"/>
      <c r="FC2074" s="64"/>
      <c r="FD2074" s="64"/>
      <c r="FE2074" s="64"/>
      <c r="FF2074" s="64"/>
      <c r="FG2074" s="64"/>
      <c r="FH2074" s="64"/>
      <c r="FI2074" s="64"/>
      <c r="FJ2074" s="64"/>
      <c r="FK2074" s="64"/>
      <c r="FL2074" s="64"/>
      <c r="FM2074" s="64"/>
      <c r="FN2074" s="64"/>
      <c r="FO2074" s="64"/>
      <c r="FP2074" s="64"/>
      <c r="FQ2074" s="64"/>
      <c r="FR2074" s="64"/>
      <c r="FS2074" s="64"/>
      <c r="FT2074" s="64"/>
    </row>
    <row r="2075" spans="1:176" ht="15" x14ac:dyDescent="0.25">
      <c r="A2075" s="20">
        <f t="shared" si="484"/>
        <v>45828</v>
      </c>
      <c r="B2075" s="22" t="str">
        <f t="shared" ca="1" si="475"/>
        <v>n.d</v>
      </c>
      <c r="C2075" s="22">
        <f t="shared" ca="1" si="485"/>
        <v>0.97614444</v>
      </c>
      <c r="D2075" s="23">
        <f ca="1">IF(A2075&lt;$B$1,VLOOKUP(A2075,[1]DI!$A$4:$B$15000,2,FALSE),0)</f>
        <v>0</v>
      </c>
      <c r="E2075" s="22">
        <f t="shared" ca="1" si="476"/>
        <v>0</v>
      </c>
      <c r="F2075" s="23">
        <f t="shared" si="477"/>
        <v>1.3</v>
      </c>
      <c r="G2075" s="24">
        <f t="shared" ca="1" si="478"/>
        <v>1</v>
      </c>
      <c r="H2075" s="22">
        <f ca="1">TRUNC(PRODUCT(G$10:G2074),15)</f>
        <v>1.81984651266759</v>
      </c>
      <c r="I2075" s="22">
        <f t="shared" ca="1" si="479"/>
        <v>1.5015535581434301</v>
      </c>
      <c r="J2075" s="22">
        <f t="shared" ca="1" si="480"/>
        <v>1.2119757600000001</v>
      </c>
      <c r="K2075" s="110">
        <f t="shared" ca="1" si="473"/>
        <v>0.37553247445182125</v>
      </c>
      <c r="L2075" s="115">
        <v>0</v>
      </c>
      <c r="M2075" s="67">
        <f>IF(L2075&gt;0,VLOOKUP(L2075,S$12:$AB$125,7),0)</f>
        <v>0</v>
      </c>
      <c r="N2075" s="2">
        <f t="shared" si="474"/>
        <v>0</v>
      </c>
      <c r="O2075" s="22">
        <f t="shared" ca="1" si="481"/>
        <v>0.37553247445182125</v>
      </c>
      <c r="P2075" s="25" t="str">
        <f t="shared" si="482"/>
        <v>A+J=</v>
      </c>
      <c r="Q2075" s="26">
        <f t="shared" si="483"/>
        <v>45306</v>
      </c>
      <c r="R2075" s="4"/>
      <c r="S2075" s="98"/>
      <c r="U2075" s="4"/>
      <c r="V2075" s="4"/>
      <c r="W2075" s="4"/>
      <c r="X2075" s="4"/>
      <c r="Y2075" s="4"/>
      <c r="Z2075" s="4"/>
      <c r="AA2075" s="4"/>
      <c r="AB2075" s="4"/>
      <c r="AC2075" s="4"/>
      <c r="AD2075" s="64"/>
      <c r="AE2075" s="64"/>
      <c r="AF2075" s="64"/>
      <c r="AG2075" s="64"/>
      <c r="AH2075" s="64"/>
      <c r="AI2075" s="64"/>
      <c r="AJ2075" s="64"/>
      <c r="AK2075" s="64"/>
      <c r="AL2075" s="64"/>
      <c r="AM2075" s="64"/>
      <c r="AN2075" s="64"/>
      <c r="AO2075" s="64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64"/>
      <c r="BB2075" s="64"/>
      <c r="BC2075" s="64"/>
      <c r="BD2075" s="64"/>
      <c r="BE2075" s="64"/>
      <c r="BF2075" s="64"/>
      <c r="BG2075" s="64"/>
      <c r="BH2075" s="64"/>
      <c r="BI2075" s="64"/>
      <c r="BJ2075" s="64"/>
      <c r="BK2075" s="64"/>
      <c r="BL2075" s="64"/>
      <c r="BM2075" s="64"/>
      <c r="BN2075" s="64"/>
      <c r="BO2075" s="64"/>
      <c r="BP2075" s="64"/>
      <c r="BQ2075" s="64"/>
      <c r="BR2075" s="64"/>
      <c r="BS2075" s="64"/>
      <c r="BT2075" s="64"/>
      <c r="BU2075" s="64"/>
      <c r="BV2075" s="64"/>
      <c r="BW2075" s="64"/>
      <c r="BX2075" s="64"/>
      <c r="BY2075" s="64"/>
      <c r="BZ2075" s="64"/>
      <c r="CA2075" s="64"/>
      <c r="CB2075" s="64"/>
      <c r="CC2075" s="64"/>
      <c r="CD2075" s="64"/>
      <c r="CE2075" s="64"/>
      <c r="CF2075" s="64"/>
      <c r="CG2075" s="64"/>
      <c r="CH2075" s="64"/>
      <c r="CI2075" s="64"/>
      <c r="CJ2075" s="64"/>
      <c r="CK2075" s="64"/>
      <c r="CL2075" s="64"/>
      <c r="CM2075" s="64"/>
      <c r="CN2075" s="64"/>
      <c r="CO2075" s="64"/>
      <c r="CP2075" s="64"/>
      <c r="CQ2075" s="64"/>
      <c r="CR2075" s="64"/>
      <c r="CS2075" s="64"/>
      <c r="CT2075" s="64"/>
      <c r="CU2075" s="64"/>
      <c r="CV2075" s="64"/>
      <c r="CW2075" s="64"/>
      <c r="CX2075" s="64"/>
      <c r="CY2075" s="64"/>
      <c r="CZ2075" s="64"/>
      <c r="DA2075" s="64"/>
      <c r="DB2075" s="64"/>
      <c r="DC2075" s="64"/>
      <c r="DD2075" s="64"/>
      <c r="DE2075" s="64"/>
      <c r="DF2075" s="64"/>
      <c r="DG2075" s="64"/>
      <c r="DH2075" s="64"/>
      <c r="DI2075" s="64"/>
      <c r="DJ2075" s="64"/>
      <c r="DK2075" s="64"/>
      <c r="DL2075" s="64"/>
      <c r="DM2075" s="64"/>
      <c r="DN2075" s="64"/>
      <c r="DO2075" s="64"/>
      <c r="DP2075" s="64"/>
      <c r="DQ2075" s="64"/>
      <c r="DR2075" s="64"/>
      <c r="DS2075" s="64"/>
      <c r="DT2075" s="64"/>
      <c r="DU2075" s="64"/>
      <c r="DV2075" s="64"/>
      <c r="DW2075" s="64"/>
      <c r="DX2075" s="64"/>
      <c r="DY2075" s="64"/>
      <c r="DZ2075" s="64"/>
      <c r="EA2075" s="64"/>
      <c r="EB2075" s="64"/>
      <c r="EC2075" s="64"/>
      <c r="ED2075" s="64"/>
      <c r="EE2075" s="64"/>
      <c r="EF2075" s="64"/>
      <c r="EG2075" s="64"/>
      <c r="EH2075" s="64"/>
      <c r="EI2075" s="64"/>
      <c r="EJ2075" s="64"/>
      <c r="EK2075" s="64"/>
      <c r="EL2075" s="64"/>
      <c r="EM2075" s="64"/>
      <c r="EN2075" s="64"/>
      <c r="EO2075" s="64"/>
      <c r="EP2075" s="64"/>
      <c r="EQ2075" s="64"/>
      <c r="ER2075" s="64"/>
      <c r="ES2075" s="64"/>
      <c r="ET2075" s="64"/>
      <c r="EU2075" s="64"/>
      <c r="EV2075" s="64"/>
      <c r="EW2075" s="64"/>
      <c r="EX2075" s="64"/>
      <c r="EY2075" s="64"/>
      <c r="EZ2075" s="64"/>
      <c r="FA2075" s="64"/>
      <c r="FB2075" s="64"/>
      <c r="FC2075" s="64"/>
      <c r="FD2075" s="64"/>
      <c r="FE2075" s="64"/>
      <c r="FF2075" s="64"/>
      <c r="FG2075" s="64"/>
      <c r="FH2075" s="64"/>
      <c r="FI2075" s="64"/>
      <c r="FJ2075" s="64"/>
      <c r="FK2075" s="64"/>
      <c r="FL2075" s="64"/>
      <c r="FM2075" s="64"/>
      <c r="FN2075" s="64"/>
      <c r="FO2075" s="64"/>
      <c r="FP2075" s="64"/>
      <c r="FQ2075" s="64"/>
      <c r="FR2075" s="64"/>
      <c r="FS2075" s="64"/>
      <c r="FT2075" s="64"/>
    </row>
    <row r="2076" spans="1:176" ht="15" x14ac:dyDescent="0.25">
      <c r="A2076" s="20">
        <f t="shared" si="484"/>
        <v>45829</v>
      </c>
      <c r="B2076" s="22" t="str">
        <f t="shared" ca="1" si="475"/>
        <v>n.d</v>
      </c>
      <c r="C2076" s="22">
        <f t="shared" ca="1" si="485"/>
        <v>0.97614444</v>
      </c>
      <c r="D2076" s="23">
        <f ca="1">IF(A2076&lt;$B$1,VLOOKUP(A2076,[1]DI!$A$4:$B$15000,2,FALSE),0)</f>
        <v>0</v>
      </c>
      <c r="E2076" s="22">
        <f t="shared" ca="1" si="476"/>
        <v>0</v>
      </c>
      <c r="F2076" s="23">
        <f t="shared" si="477"/>
        <v>1.3</v>
      </c>
      <c r="G2076" s="24">
        <f t="shared" ca="1" si="478"/>
        <v>1</v>
      </c>
      <c r="H2076" s="22">
        <f ca="1">TRUNC(PRODUCT(G$10:G2075),15)</f>
        <v>1.81984651266759</v>
      </c>
      <c r="I2076" s="22">
        <f t="shared" ca="1" si="479"/>
        <v>1.5015535581434301</v>
      </c>
      <c r="J2076" s="22">
        <f t="shared" ca="1" si="480"/>
        <v>1.2119757600000001</v>
      </c>
      <c r="K2076" s="110">
        <f t="shared" ca="1" si="473"/>
        <v>0.37553247445182125</v>
      </c>
      <c r="L2076" s="115">
        <v>0</v>
      </c>
      <c r="M2076" s="67">
        <f>IF(L2076&gt;0,VLOOKUP(L2076,S$12:$AB$125,7),0)</f>
        <v>0</v>
      </c>
      <c r="N2076" s="2">
        <f t="shared" si="474"/>
        <v>0</v>
      </c>
      <c r="O2076" s="22">
        <f t="shared" ca="1" si="481"/>
        <v>0.37553247445182125</v>
      </c>
      <c r="P2076" s="25" t="str">
        <f t="shared" si="482"/>
        <v>A+J=</v>
      </c>
      <c r="Q2076" s="26">
        <f t="shared" si="483"/>
        <v>45306</v>
      </c>
      <c r="R2076" s="4"/>
      <c r="S2076" s="98"/>
      <c r="U2076" s="4"/>
      <c r="V2076" s="4"/>
      <c r="W2076" s="4"/>
      <c r="X2076" s="4"/>
      <c r="Y2076" s="4"/>
      <c r="Z2076" s="4"/>
      <c r="AA2076" s="4"/>
      <c r="AB2076" s="4"/>
      <c r="AC2076" s="4"/>
      <c r="AD2076" s="64"/>
      <c r="AE2076" s="64"/>
      <c r="AF2076" s="64"/>
      <c r="AG2076" s="64"/>
      <c r="AH2076" s="64"/>
      <c r="AI2076" s="64"/>
      <c r="AJ2076" s="64"/>
      <c r="AK2076" s="64"/>
      <c r="AL2076" s="64"/>
      <c r="AM2076" s="64"/>
      <c r="AN2076" s="64"/>
      <c r="AO2076" s="64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64"/>
      <c r="BB2076" s="64"/>
      <c r="BC2076" s="64"/>
      <c r="BD2076" s="64"/>
      <c r="BE2076" s="64"/>
      <c r="BF2076" s="64"/>
      <c r="BG2076" s="64"/>
      <c r="BH2076" s="64"/>
      <c r="BI2076" s="64"/>
      <c r="BJ2076" s="64"/>
      <c r="BK2076" s="64"/>
      <c r="BL2076" s="64"/>
      <c r="BM2076" s="64"/>
      <c r="BN2076" s="64"/>
      <c r="BO2076" s="64"/>
      <c r="BP2076" s="64"/>
      <c r="BQ2076" s="64"/>
      <c r="BR2076" s="64"/>
      <c r="BS2076" s="64"/>
      <c r="BT2076" s="64"/>
      <c r="BU2076" s="64"/>
      <c r="BV2076" s="64"/>
      <c r="BW2076" s="64"/>
      <c r="BX2076" s="64"/>
      <c r="BY2076" s="64"/>
      <c r="BZ2076" s="64"/>
      <c r="CA2076" s="64"/>
      <c r="CB2076" s="64"/>
      <c r="CC2076" s="64"/>
      <c r="CD2076" s="64"/>
      <c r="CE2076" s="64"/>
      <c r="CF2076" s="64"/>
      <c r="CG2076" s="64"/>
      <c r="CH2076" s="64"/>
      <c r="CI2076" s="64"/>
      <c r="CJ2076" s="64"/>
      <c r="CK2076" s="64"/>
      <c r="CL2076" s="64"/>
      <c r="CM2076" s="64"/>
      <c r="CN2076" s="64"/>
      <c r="CO2076" s="64"/>
      <c r="CP2076" s="64"/>
      <c r="CQ2076" s="64"/>
      <c r="CR2076" s="64"/>
      <c r="CS2076" s="64"/>
      <c r="CT2076" s="64"/>
      <c r="CU2076" s="64"/>
      <c r="CV2076" s="64"/>
      <c r="CW2076" s="64"/>
      <c r="CX2076" s="64"/>
      <c r="CY2076" s="64"/>
      <c r="CZ2076" s="64"/>
      <c r="DA2076" s="64"/>
      <c r="DB2076" s="64"/>
      <c r="DC2076" s="64"/>
      <c r="DD2076" s="64"/>
      <c r="DE2076" s="64"/>
      <c r="DF2076" s="64"/>
      <c r="DG2076" s="64"/>
      <c r="DH2076" s="64"/>
      <c r="DI2076" s="64"/>
      <c r="DJ2076" s="64"/>
      <c r="DK2076" s="64"/>
      <c r="DL2076" s="64"/>
      <c r="DM2076" s="64"/>
      <c r="DN2076" s="64"/>
      <c r="DO2076" s="64"/>
      <c r="DP2076" s="64"/>
      <c r="DQ2076" s="64"/>
      <c r="DR2076" s="64"/>
      <c r="DS2076" s="64"/>
      <c r="DT2076" s="64"/>
      <c r="DU2076" s="64"/>
      <c r="DV2076" s="64"/>
      <c r="DW2076" s="64"/>
      <c r="DX2076" s="64"/>
      <c r="DY2076" s="64"/>
      <c r="DZ2076" s="64"/>
      <c r="EA2076" s="64"/>
      <c r="EB2076" s="64"/>
      <c r="EC2076" s="64"/>
      <c r="ED2076" s="64"/>
      <c r="EE2076" s="64"/>
      <c r="EF2076" s="64"/>
      <c r="EG2076" s="64"/>
      <c r="EH2076" s="64"/>
      <c r="EI2076" s="64"/>
      <c r="EJ2076" s="64"/>
      <c r="EK2076" s="64"/>
      <c r="EL2076" s="64"/>
      <c r="EM2076" s="64"/>
      <c r="EN2076" s="64"/>
      <c r="EO2076" s="64"/>
      <c r="EP2076" s="64"/>
      <c r="EQ2076" s="64"/>
      <c r="ER2076" s="64"/>
      <c r="ES2076" s="64"/>
      <c r="ET2076" s="64"/>
      <c r="EU2076" s="64"/>
      <c r="EV2076" s="64"/>
      <c r="EW2076" s="64"/>
      <c r="EX2076" s="64"/>
      <c r="EY2076" s="64"/>
      <c r="EZ2076" s="64"/>
      <c r="FA2076" s="64"/>
      <c r="FB2076" s="64"/>
      <c r="FC2076" s="64"/>
      <c r="FD2076" s="64"/>
      <c r="FE2076" s="64"/>
      <c r="FF2076" s="64"/>
      <c r="FG2076" s="64"/>
      <c r="FH2076" s="64"/>
      <c r="FI2076" s="64"/>
      <c r="FJ2076" s="64"/>
      <c r="FK2076" s="64"/>
      <c r="FL2076" s="64"/>
      <c r="FM2076" s="64"/>
      <c r="FN2076" s="64"/>
      <c r="FO2076" s="64"/>
      <c r="FP2076" s="64"/>
      <c r="FQ2076" s="64"/>
      <c r="FR2076" s="64"/>
      <c r="FS2076" s="64"/>
      <c r="FT2076" s="64"/>
    </row>
    <row r="2077" spans="1:176" ht="15" x14ac:dyDescent="0.25">
      <c r="A2077" s="20">
        <f t="shared" si="484"/>
        <v>45830</v>
      </c>
      <c r="B2077" s="22" t="str">
        <f t="shared" ca="1" si="475"/>
        <v>n.d</v>
      </c>
      <c r="C2077" s="22">
        <f t="shared" ca="1" si="485"/>
        <v>0.97614444</v>
      </c>
      <c r="D2077" s="23">
        <f ca="1">IF(A2077&lt;$B$1,VLOOKUP(A2077,[1]DI!$A$4:$B$15000,2,FALSE),0)</f>
        <v>0</v>
      </c>
      <c r="E2077" s="22">
        <f t="shared" ca="1" si="476"/>
        <v>0</v>
      </c>
      <c r="F2077" s="23">
        <f t="shared" si="477"/>
        <v>1.3</v>
      </c>
      <c r="G2077" s="24">
        <f t="shared" ca="1" si="478"/>
        <v>1</v>
      </c>
      <c r="H2077" s="22">
        <f ca="1">TRUNC(PRODUCT(G$10:G2076),15)</f>
        <v>1.81984651266759</v>
      </c>
      <c r="I2077" s="22">
        <f t="shared" ca="1" si="479"/>
        <v>1.5015535581434301</v>
      </c>
      <c r="J2077" s="22">
        <f t="shared" ca="1" si="480"/>
        <v>1.2119757600000001</v>
      </c>
      <c r="K2077" s="110">
        <f t="shared" ca="1" si="473"/>
        <v>0.37553247445182125</v>
      </c>
      <c r="L2077" s="115">
        <v>0</v>
      </c>
      <c r="M2077" s="67">
        <f>IF(L2077&gt;0,VLOOKUP(L2077,S$12:$AB$125,7),0)</f>
        <v>0</v>
      </c>
      <c r="N2077" s="2">
        <f t="shared" si="474"/>
        <v>0</v>
      </c>
      <c r="O2077" s="22">
        <f t="shared" ca="1" si="481"/>
        <v>0.37553247445182125</v>
      </c>
      <c r="P2077" s="25" t="str">
        <f t="shared" si="482"/>
        <v>A+J=</v>
      </c>
      <c r="Q2077" s="26">
        <f t="shared" si="483"/>
        <v>45306</v>
      </c>
      <c r="R2077" s="4"/>
      <c r="S2077" s="98"/>
      <c r="U2077" s="4"/>
      <c r="V2077" s="4"/>
      <c r="W2077" s="4"/>
      <c r="X2077" s="4"/>
      <c r="Y2077" s="4"/>
      <c r="Z2077" s="4"/>
      <c r="AA2077" s="4"/>
      <c r="AB2077" s="4"/>
      <c r="AC2077" s="4"/>
      <c r="AD2077" s="64"/>
      <c r="AE2077" s="64"/>
      <c r="AF2077" s="64"/>
      <c r="AG2077" s="64"/>
      <c r="AH2077" s="64"/>
      <c r="AI2077" s="64"/>
      <c r="AJ2077" s="64"/>
      <c r="AK2077" s="64"/>
      <c r="AL2077" s="64"/>
      <c r="AM2077" s="64"/>
      <c r="AN2077" s="64"/>
      <c r="AO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64"/>
      <c r="BB2077" s="64"/>
      <c r="BC2077" s="64"/>
      <c r="BD2077" s="64"/>
      <c r="BE2077" s="64"/>
      <c r="BF2077" s="64"/>
      <c r="BG2077" s="64"/>
      <c r="BH2077" s="64"/>
      <c r="BI2077" s="64"/>
      <c r="BJ2077" s="64"/>
      <c r="BK2077" s="64"/>
      <c r="BL2077" s="64"/>
      <c r="BM2077" s="64"/>
      <c r="BN2077" s="64"/>
      <c r="BO2077" s="64"/>
      <c r="BP2077" s="64"/>
      <c r="BQ2077" s="64"/>
      <c r="BR2077" s="64"/>
      <c r="BS2077" s="64"/>
      <c r="BT2077" s="64"/>
      <c r="BU2077" s="64"/>
      <c r="BV2077" s="64"/>
      <c r="BW2077" s="64"/>
      <c r="BX2077" s="64"/>
      <c r="BY2077" s="64"/>
      <c r="BZ2077" s="64"/>
      <c r="CA2077" s="64"/>
      <c r="CB2077" s="64"/>
      <c r="CC2077" s="64"/>
      <c r="CD2077" s="64"/>
      <c r="CE2077" s="64"/>
      <c r="CF2077" s="64"/>
      <c r="CG2077" s="64"/>
      <c r="CH2077" s="64"/>
      <c r="CI2077" s="64"/>
      <c r="CJ2077" s="64"/>
      <c r="CK2077" s="64"/>
      <c r="CL2077" s="64"/>
      <c r="CM2077" s="64"/>
      <c r="CN2077" s="64"/>
      <c r="CO2077" s="64"/>
      <c r="CP2077" s="64"/>
      <c r="CQ2077" s="64"/>
      <c r="CR2077" s="64"/>
      <c r="CS2077" s="64"/>
      <c r="CT2077" s="64"/>
      <c r="CU2077" s="64"/>
      <c r="CV2077" s="64"/>
      <c r="CW2077" s="64"/>
      <c r="CX2077" s="64"/>
      <c r="CY2077" s="64"/>
      <c r="CZ2077" s="64"/>
      <c r="DA2077" s="64"/>
      <c r="DB2077" s="64"/>
      <c r="DC2077" s="64"/>
      <c r="DD2077" s="64"/>
      <c r="DE2077" s="64"/>
      <c r="DF2077" s="64"/>
      <c r="DG2077" s="64"/>
      <c r="DH2077" s="64"/>
      <c r="DI2077" s="64"/>
      <c r="DJ2077" s="64"/>
      <c r="DK2077" s="64"/>
      <c r="DL2077" s="64"/>
      <c r="DM2077" s="64"/>
      <c r="DN2077" s="64"/>
      <c r="DO2077" s="64"/>
      <c r="DP2077" s="64"/>
      <c r="DQ2077" s="64"/>
      <c r="DR2077" s="64"/>
      <c r="DS2077" s="64"/>
      <c r="DT2077" s="64"/>
      <c r="DU2077" s="64"/>
      <c r="DV2077" s="64"/>
      <c r="DW2077" s="64"/>
      <c r="DX2077" s="64"/>
      <c r="DY2077" s="64"/>
      <c r="DZ2077" s="64"/>
      <c r="EA2077" s="64"/>
      <c r="EB2077" s="64"/>
      <c r="EC2077" s="64"/>
      <c r="ED2077" s="64"/>
      <c r="EE2077" s="64"/>
      <c r="EF2077" s="64"/>
      <c r="EG2077" s="64"/>
      <c r="EH2077" s="64"/>
      <c r="EI2077" s="64"/>
      <c r="EJ2077" s="64"/>
      <c r="EK2077" s="64"/>
      <c r="EL2077" s="64"/>
      <c r="EM2077" s="64"/>
      <c r="EN2077" s="64"/>
      <c r="EO2077" s="64"/>
      <c r="EP2077" s="64"/>
      <c r="EQ2077" s="64"/>
      <c r="ER2077" s="64"/>
      <c r="ES2077" s="64"/>
      <c r="ET2077" s="64"/>
      <c r="EU2077" s="64"/>
      <c r="EV2077" s="64"/>
      <c r="EW2077" s="64"/>
      <c r="EX2077" s="64"/>
      <c r="EY2077" s="64"/>
      <c r="EZ2077" s="64"/>
      <c r="FA2077" s="64"/>
      <c r="FB2077" s="64"/>
      <c r="FC2077" s="64"/>
      <c r="FD2077" s="64"/>
      <c r="FE2077" s="64"/>
      <c r="FF2077" s="64"/>
      <c r="FG2077" s="64"/>
      <c r="FH2077" s="64"/>
      <c r="FI2077" s="64"/>
      <c r="FJ2077" s="64"/>
      <c r="FK2077" s="64"/>
      <c r="FL2077" s="64"/>
      <c r="FM2077" s="64"/>
      <c r="FN2077" s="64"/>
      <c r="FO2077" s="64"/>
      <c r="FP2077" s="64"/>
      <c r="FQ2077" s="64"/>
      <c r="FR2077" s="64"/>
      <c r="FS2077" s="64"/>
      <c r="FT2077" s="64"/>
    </row>
    <row r="2078" spans="1:176" ht="15" x14ac:dyDescent="0.25">
      <c r="A2078" s="20">
        <f t="shared" si="484"/>
        <v>45831</v>
      </c>
      <c r="B2078" s="22" t="str">
        <f t="shared" ca="1" si="475"/>
        <v>n.d</v>
      </c>
      <c r="C2078" s="22">
        <f t="shared" ca="1" si="485"/>
        <v>0.97614444</v>
      </c>
      <c r="D2078" s="23">
        <f ca="1">IF(A2078&lt;$B$1,VLOOKUP(A2078,[1]DI!$A$4:$B$15000,2,FALSE),0)</f>
        <v>0</v>
      </c>
      <c r="E2078" s="22">
        <f t="shared" ca="1" si="476"/>
        <v>0</v>
      </c>
      <c r="F2078" s="23">
        <f t="shared" si="477"/>
        <v>1.3</v>
      </c>
      <c r="G2078" s="24">
        <f t="shared" ca="1" si="478"/>
        <v>1</v>
      </c>
      <c r="H2078" s="22">
        <f ca="1">TRUNC(PRODUCT(G$10:G2077),15)</f>
        <v>1.81984651266759</v>
      </c>
      <c r="I2078" s="22">
        <f t="shared" ca="1" si="479"/>
        <v>1.5015535581434301</v>
      </c>
      <c r="J2078" s="22">
        <f t="shared" ca="1" si="480"/>
        <v>1.2119757600000001</v>
      </c>
      <c r="K2078" s="110">
        <f t="shared" ca="1" si="473"/>
        <v>0.37553247445182125</v>
      </c>
      <c r="L2078" s="115">
        <v>0</v>
      </c>
      <c r="M2078" s="67">
        <f>IF(L2078&gt;0,VLOOKUP(L2078,S$12:$AB$125,7),0)</f>
        <v>0</v>
      </c>
      <c r="N2078" s="2">
        <f t="shared" si="474"/>
        <v>0</v>
      </c>
      <c r="O2078" s="22">
        <f t="shared" ca="1" si="481"/>
        <v>0.37553247445182125</v>
      </c>
      <c r="P2078" s="25" t="str">
        <f t="shared" si="482"/>
        <v>A+J=</v>
      </c>
      <c r="Q2078" s="26">
        <f t="shared" si="483"/>
        <v>45306</v>
      </c>
      <c r="R2078" s="4"/>
      <c r="S2078" s="98"/>
      <c r="U2078" s="4"/>
      <c r="V2078" s="4"/>
      <c r="W2078" s="4"/>
      <c r="X2078" s="4"/>
      <c r="Y2078" s="4"/>
      <c r="Z2078" s="4"/>
      <c r="AA2078" s="4"/>
      <c r="AB2078" s="4"/>
      <c r="AC2078" s="4"/>
      <c r="AD2078" s="64"/>
      <c r="AE2078" s="64"/>
      <c r="AF2078" s="64"/>
      <c r="AG2078" s="64"/>
      <c r="AH2078" s="64"/>
      <c r="AI2078" s="64"/>
      <c r="AJ2078" s="64"/>
      <c r="AK2078" s="64"/>
      <c r="AL2078" s="64"/>
      <c r="AM2078" s="64"/>
      <c r="AN2078" s="64"/>
      <c r="AO2078" s="64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64"/>
      <c r="BB2078" s="64"/>
      <c r="BC2078" s="64"/>
      <c r="BD2078" s="64"/>
      <c r="BE2078" s="64"/>
      <c r="BF2078" s="64"/>
      <c r="BG2078" s="64"/>
      <c r="BH2078" s="64"/>
      <c r="BI2078" s="64"/>
      <c r="BJ2078" s="64"/>
      <c r="BK2078" s="64"/>
      <c r="BL2078" s="64"/>
      <c r="BM2078" s="64"/>
      <c r="BN2078" s="64"/>
      <c r="BO2078" s="64"/>
      <c r="BP2078" s="64"/>
      <c r="BQ2078" s="64"/>
      <c r="BR2078" s="64"/>
      <c r="BS2078" s="64"/>
      <c r="BT2078" s="64"/>
      <c r="BU2078" s="64"/>
      <c r="BV2078" s="64"/>
      <c r="BW2078" s="64"/>
      <c r="BX2078" s="64"/>
      <c r="BY2078" s="64"/>
      <c r="BZ2078" s="64"/>
      <c r="CA2078" s="64"/>
      <c r="CB2078" s="64"/>
      <c r="CC2078" s="64"/>
      <c r="CD2078" s="64"/>
      <c r="CE2078" s="64"/>
      <c r="CF2078" s="64"/>
      <c r="CG2078" s="64"/>
      <c r="CH2078" s="64"/>
      <c r="CI2078" s="64"/>
      <c r="CJ2078" s="64"/>
      <c r="CK2078" s="64"/>
      <c r="CL2078" s="64"/>
      <c r="CM2078" s="64"/>
      <c r="CN2078" s="64"/>
      <c r="CO2078" s="64"/>
      <c r="CP2078" s="64"/>
      <c r="CQ2078" s="64"/>
      <c r="CR2078" s="64"/>
      <c r="CS2078" s="64"/>
      <c r="CT2078" s="64"/>
      <c r="CU2078" s="64"/>
      <c r="CV2078" s="64"/>
      <c r="CW2078" s="64"/>
      <c r="CX2078" s="64"/>
      <c r="CY2078" s="64"/>
      <c r="CZ2078" s="64"/>
      <c r="DA2078" s="64"/>
      <c r="DB2078" s="64"/>
      <c r="DC2078" s="64"/>
      <c r="DD2078" s="64"/>
      <c r="DE2078" s="64"/>
      <c r="DF2078" s="64"/>
      <c r="DG2078" s="64"/>
      <c r="DH2078" s="64"/>
      <c r="DI2078" s="64"/>
      <c r="DJ2078" s="64"/>
      <c r="DK2078" s="64"/>
      <c r="DL2078" s="64"/>
      <c r="DM2078" s="64"/>
      <c r="DN2078" s="64"/>
      <c r="DO2078" s="64"/>
      <c r="DP2078" s="64"/>
      <c r="DQ2078" s="64"/>
      <c r="DR2078" s="64"/>
      <c r="DS2078" s="64"/>
      <c r="DT2078" s="64"/>
      <c r="DU2078" s="64"/>
      <c r="DV2078" s="64"/>
      <c r="DW2078" s="64"/>
      <c r="DX2078" s="64"/>
      <c r="DY2078" s="64"/>
      <c r="DZ2078" s="64"/>
      <c r="EA2078" s="64"/>
      <c r="EB2078" s="64"/>
      <c r="EC2078" s="64"/>
      <c r="ED2078" s="64"/>
      <c r="EE2078" s="64"/>
      <c r="EF2078" s="64"/>
      <c r="EG2078" s="64"/>
      <c r="EH2078" s="64"/>
      <c r="EI2078" s="64"/>
      <c r="EJ2078" s="64"/>
      <c r="EK2078" s="64"/>
      <c r="EL2078" s="64"/>
      <c r="EM2078" s="64"/>
      <c r="EN2078" s="64"/>
      <c r="EO2078" s="64"/>
      <c r="EP2078" s="64"/>
      <c r="EQ2078" s="64"/>
      <c r="ER2078" s="64"/>
      <c r="ES2078" s="64"/>
      <c r="ET2078" s="64"/>
      <c r="EU2078" s="64"/>
      <c r="EV2078" s="64"/>
      <c r="EW2078" s="64"/>
      <c r="EX2078" s="64"/>
      <c r="EY2078" s="64"/>
      <c r="EZ2078" s="64"/>
      <c r="FA2078" s="64"/>
      <c r="FB2078" s="64"/>
      <c r="FC2078" s="64"/>
      <c r="FD2078" s="64"/>
      <c r="FE2078" s="64"/>
      <c r="FF2078" s="64"/>
      <c r="FG2078" s="64"/>
      <c r="FH2078" s="64"/>
      <c r="FI2078" s="64"/>
      <c r="FJ2078" s="64"/>
      <c r="FK2078" s="64"/>
      <c r="FL2078" s="64"/>
      <c r="FM2078" s="64"/>
      <c r="FN2078" s="64"/>
      <c r="FO2078" s="64"/>
      <c r="FP2078" s="64"/>
      <c r="FQ2078" s="64"/>
      <c r="FR2078" s="64"/>
      <c r="FS2078" s="64"/>
      <c r="FT2078" s="64"/>
    </row>
    <row r="2079" spans="1:176" ht="15" x14ac:dyDescent="0.25">
      <c r="A2079" s="20">
        <f t="shared" si="484"/>
        <v>45832</v>
      </c>
      <c r="B2079" s="22" t="str">
        <f t="shared" ca="1" si="475"/>
        <v>n.d</v>
      </c>
      <c r="C2079" s="22">
        <f t="shared" ca="1" si="485"/>
        <v>0.97614444</v>
      </c>
      <c r="D2079" s="23">
        <f ca="1">IF(A2079&lt;$B$1,VLOOKUP(A2079,[1]DI!$A$4:$B$15000,2,FALSE),0)</f>
        <v>0</v>
      </c>
      <c r="E2079" s="22">
        <f t="shared" ca="1" si="476"/>
        <v>0</v>
      </c>
      <c r="F2079" s="23">
        <f t="shared" si="477"/>
        <v>1.3</v>
      </c>
      <c r="G2079" s="24">
        <f t="shared" ca="1" si="478"/>
        <v>1</v>
      </c>
      <c r="H2079" s="22">
        <f ca="1">TRUNC(PRODUCT(G$10:G2078),15)</f>
        <v>1.81984651266759</v>
      </c>
      <c r="I2079" s="22">
        <f t="shared" ca="1" si="479"/>
        <v>1.5015535581434301</v>
      </c>
      <c r="J2079" s="22">
        <f t="shared" ca="1" si="480"/>
        <v>1.2119757600000001</v>
      </c>
      <c r="K2079" s="110">
        <f t="shared" ca="1" si="473"/>
        <v>0.37553247445182125</v>
      </c>
      <c r="L2079" s="115">
        <v>0</v>
      </c>
      <c r="M2079" s="67">
        <f>IF(L2079&gt;0,VLOOKUP(L2079,S$12:$AB$125,7),0)</f>
        <v>0</v>
      </c>
      <c r="N2079" s="2">
        <f t="shared" si="474"/>
        <v>0</v>
      </c>
      <c r="O2079" s="22">
        <f t="shared" ca="1" si="481"/>
        <v>0.37553247445182125</v>
      </c>
      <c r="P2079" s="25" t="str">
        <f t="shared" si="482"/>
        <v>A+J=</v>
      </c>
      <c r="Q2079" s="26">
        <f t="shared" si="483"/>
        <v>45306</v>
      </c>
      <c r="R2079" s="4"/>
      <c r="S2079" s="98"/>
      <c r="U2079" s="4"/>
      <c r="V2079" s="4"/>
      <c r="W2079" s="4"/>
      <c r="X2079" s="4"/>
      <c r="Y2079" s="4"/>
      <c r="Z2079" s="4"/>
      <c r="AA2079" s="4"/>
      <c r="AB2079" s="4"/>
      <c r="AC2079" s="4"/>
      <c r="AD2079" s="64"/>
      <c r="AE2079" s="64"/>
      <c r="AF2079" s="64"/>
      <c r="AG2079" s="64"/>
      <c r="AH2079" s="64"/>
      <c r="AI2079" s="64"/>
      <c r="AJ2079" s="64"/>
      <c r="AK2079" s="64"/>
      <c r="AL2079" s="64"/>
      <c r="AM2079" s="64"/>
      <c r="AN2079" s="64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64"/>
      <c r="BB2079" s="64"/>
      <c r="BC2079" s="64"/>
      <c r="BD2079" s="64"/>
      <c r="BE2079" s="64"/>
      <c r="BF2079" s="64"/>
      <c r="BG2079" s="64"/>
      <c r="BH2079" s="64"/>
      <c r="BI2079" s="64"/>
      <c r="BJ2079" s="64"/>
      <c r="BK2079" s="64"/>
      <c r="BL2079" s="64"/>
      <c r="BM2079" s="64"/>
      <c r="BN2079" s="64"/>
      <c r="BO2079" s="64"/>
      <c r="BP2079" s="64"/>
      <c r="BQ2079" s="64"/>
      <c r="BR2079" s="64"/>
      <c r="BS2079" s="64"/>
      <c r="BT2079" s="64"/>
      <c r="BU2079" s="64"/>
      <c r="BV2079" s="64"/>
      <c r="BW2079" s="64"/>
      <c r="BX2079" s="64"/>
      <c r="BY2079" s="64"/>
      <c r="BZ2079" s="64"/>
      <c r="CA2079" s="64"/>
      <c r="CB2079" s="64"/>
      <c r="CC2079" s="64"/>
      <c r="CD2079" s="64"/>
      <c r="CE2079" s="64"/>
      <c r="CF2079" s="64"/>
      <c r="CG2079" s="64"/>
      <c r="CH2079" s="64"/>
      <c r="CI2079" s="64"/>
      <c r="CJ2079" s="64"/>
      <c r="CK2079" s="64"/>
      <c r="CL2079" s="64"/>
      <c r="CM2079" s="64"/>
      <c r="CN2079" s="64"/>
      <c r="CO2079" s="64"/>
      <c r="CP2079" s="64"/>
      <c r="CQ2079" s="64"/>
      <c r="CR2079" s="64"/>
      <c r="CS2079" s="64"/>
      <c r="CT2079" s="64"/>
      <c r="CU2079" s="64"/>
      <c r="CV2079" s="64"/>
      <c r="CW2079" s="64"/>
      <c r="CX2079" s="64"/>
      <c r="CY2079" s="64"/>
      <c r="CZ2079" s="64"/>
      <c r="DA2079" s="64"/>
      <c r="DB2079" s="64"/>
      <c r="DC2079" s="64"/>
      <c r="DD2079" s="64"/>
      <c r="DE2079" s="64"/>
      <c r="DF2079" s="64"/>
      <c r="DG2079" s="64"/>
      <c r="DH2079" s="64"/>
      <c r="DI2079" s="64"/>
      <c r="DJ2079" s="64"/>
      <c r="DK2079" s="64"/>
      <c r="DL2079" s="64"/>
      <c r="DM2079" s="64"/>
      <c r="DN2079" s="64"/>
      <c r="DO2079" s="64"/>
      <c r="DP2079" s="64"/>
      <c r="DQ2079" s="64"/>
      <c r="DR2079" s="64"/>
      <c r="DS2079" s="64"/>
      <c r="DT2079" s="64"/>
      <c r="DU2079" s="64"/>
      <c r="DV2079" s="64"/>
      <c r="DW2079" s="64"/>
      <c r="DX2079" s="64"/>
      <c r="DY2079" s="64"/>
      <c r="DZ2079" s="64"/>
      <c r="EA2079" s="64"/>
      <c r="EB2079" s="64"/>
      <c r="EC2079" s="64"/>
      <c r="ED2079" s="64"/>
      <c r="EE2079" s="64"/>
      <c r="EF2079" s="64"/>
      <c r="EG2079" s="64"/>
      <c r="EH2079" s="64"/>
      <c r="EI2079" s="64"/>
      <c r="EJ2079" s="64"/>
      <c r="EK2079" s="64"/>
      <c r="EL2079" s="64"/>
      <c r="EM2079" s="64"/>
      <c r="EN2079" s="64"/>
      <c r="EO2079" s="64"/>
      <c r="EP2079" s="64"/>
      <c r="EQ2079" s="64"/>
      <c r="ER2079" s="64"/>
      <c r="ES2079" s="64"/>
      <c r="ET2079" s="64"/>
      <c r="EU2079" s="64"/>
      <c r="EV2079" s="64"/>
      <c r="EW2079" s="64"/>
      <c r="EX2079" s="64"/>
      <c r="EY2079" s="64"/>
      <c r="EZ2079" s="64"/>
      <c r="FA2079" s="64"/>
      <c r="FB2079" s="64"/>
      <c r="FC2079" s="64"/>
      <c r="FD2079" s="64"/>
      <c r="FE2079" s="64"/>
      <c r="FF2079" s="64"/>
      <c r="FG2079" s="64"/>
      <c r="FH2079" s="64"/>
      <c r="FI2079" s="64"/>
      <c r="FJ2079" s="64"/>
      <c r="FK2079" s="64"/>
      <c r="FL2079" s="64"/>
      <c r="FM2079" s="64"/>
      <c r="FN2079" s="64"/>
      <c r="FO2079" s="64"/>
      <c r="FP2079" s="64"/>
      <c r="FQ2079" s="64"/>
      <c r="FR2079" s="64"/>
      <c r="FS2079" s="64"/>
      <c r="FT2079" s="64"/>
    </row>
    <row r="2080" spans="1:176" ht="15" x14ac:dyDescent="0.25">
      <c r="A2080" s="20">
        <f t="shared" si="484"/>
        <v>45833</v>
      </c>
      <c r="B2080" s="22" t="str">
        <f t="shared" ca="1" si="475"/>
        <v>n.d</v>
      </c>
      <c r="C2080" s="22">
        <f t="shared" ca="1" si="485"/>
        <v>0.97614444</v>
      </c>
      <c r="D2080" s="23">
        <f ca="1">IF(A2080&lt;$B$1,VLOOKUP(A2080,[1]DI!$A$4:$B$15000,2,FALSE),0)</f>
        <v>0</v>
      </c>
      <c r="E2080" s="22">
        <f t="shared" ca="1" si="476"/>
        <v>0</v>
      </c>
      <c r="F2080" s="23">
        <f t="shared" si="477"/>
        <v>1.3</v>
      </c>
      <c r="G2080" s="24">
        <f t="shared" ca="1" si="478"/>
        <v>1</v>
      </c>
      <c r="H2080" s="22">
        <f ca="1">TRUNC(PRODUCT(G$10:G2079),15)</f>
        <v>1.81984651266759</v>
      </c>
      <c r="I2080" s="22">
        <f t="shared" ca="1" si="479"/>
        <v>1.5015535581434301</v>
      </c>
      <c r="J2080" s="22">
        <f t="shared" ca="1" si="480"/>
        <v>1.2119757600000001</v>
      </c>
      <c r="K2080" s="110">
        <f t="shared" ca="1" si="473"/>
        <v>0.37553247445182125</v>
      </c>
      <c r="L2080" s="115">
        <v>0</v>
      </c>
      <c r="M2080" s="67">
        <f>IF(L2080&gt;0,VLOOKUP(L2080,S$12:$AB$125,7),0)</f>
        <v>0</v>
      </c>
      <c r="N2080" s="2">
        <f t="shared" si="474"/>
        <v>0</v>
      </c>
      <c r="O2080" s="22">
        <f t="shared" ca="1" si="481"/>
        <v>0.37553247445182125</v>
      </c>
      <c r="P2080" s="25" t="str">
        <f t="shared" si="482"/>
        <v>A+J=</v>
      </c>
      <c r="Q2080" s="26">
        <f t="shared" si="483"/>
        <v>45306</v>
      </c>
      <c r="R2080" s="4"/>
      <c r="S2080" s="98"/>
      <c r="U2080" s="4"/>
      <c r="V2080" s="4"/>
      <c r="W2080" s="4"/>
      <c r="X2080" s="4"/>
      <c r="Y2080" s="4"/>
      <c r="Z2080" s="4"/>
      <c r="AA2080" s="4"/>
      <c r="AB2080" s="4"/>
      <c r="AC2080" s="4"/>
      <c r="AD2080" s="64"/>
      <c r="AE2080" s="64"/>
      <c r="AF2080" s="64"/>
      <c r="AG2080" s="64"/>
      <c r="AH2080" s="64"/>
      <c r="AI2080" s="64"/>
      <c r="AJ2080" s="64"/>
      <c r="AK2080" s="64"/>
      <c r="AL2080" s="64"/>
      <c r="AM2080" s="64"/>
      <c r="AN2080" s="64"/>
      <c r="AO2080" s="64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64"/>
      <c r="BB2080" s="64"/>
      <c r="BC2080" s="64"/>
      <c r="BD2080" s="64"/>
      <c r="BE2080" s="64"/>
      <c r="BF2080" s="64"/>
      <c r="BG2080" s="64"/>
      <c r="BH2080" s="64"/>
      <c r="BI2080" s="64"/>
      <c r="BJ2080" s="64"/>
      <c r="BK2080" s="64"/>
      <c r="BL2080" s="64"/>
      <c r="BM2080" s="64"/>
      <c r="BN2080" s="64"/>
      <c r="BO2080" s="64"/>
      <c r="BP2080" s="64"/>
      <c r="BQ2080" s="64"/>
      <c r="BR2080" s="64"/>
      <c r="BS2080" s="64"/>
      <c r="BT2080" s="64"/>
      <c r="BU2080" s="64"/>
      <c r="BV2080" s="64"/>
      <c r="BW2080" s="64"/>
      <c r="BX2080" s="64"/>
      <c r="BY2080" s="64"/>
      <c r="BZ2080" s="64"/>
      <c r="CA2080" s="64"/>
      <c r="CB2080" s="64"/>
      <c r="CC2080" s="64"/>
      <c r="CD2080" s="64"/>
      <c r="CE2080" s="64"/>
      <c r="CF2080" s="64"/>
      <c r="CG2080" s="64"/>
      <c r="CH2080" s="64"/>
      <c r="CI2080" s="64"/>
      <c r="CJ2080" s="64"/>
      <c r="CK2080" s="64"/>
      <c r="CL2080" s="64"/>
      <c r="CM2080" s="64"/>
      <c r="CN2080" s="64"/>
      <c r="CO2080" s="64"/>
      <c r="CP2080" s="64"/>
      <c r="CQ2080" s="64"/>
      <c r="CR2080" s="64"/>
      <c r="CS2080" s="64"/>
      <c r="CT2080" s="64"/>
      <c r="CU2080" s="64"/>
      <c r="CV2080" s="64"/>
      <c r="CW2080" s="64"/>
      <c r="CX2080" s="64"/>
      <c r="CY2080" s="64"/>
      <c r="CZ2080" s="64"/>
      <c r="DA2080" s="64"/>
      <c r="DB2080" s="64"/>
      <c r="DC2080" s="64"/>
      <c r="DD2080" s="64"/>
      <c r="DE2080" s="64"/>
      <c r="DF2080" s="64"/>
      <c r="DG2080" s="64"/>
      <c r="DH2080" s="64"/>
      <c r="DI2080" s="64"/>
      <c r="DJ2080" s="64"/>
      <c r="DK2080" s="64"/>
      <c r="DL2080" s="64"/>
      <c r="DM2080" s="64"/>
      <c r="DN2080" s="64"/>
      <c r="DO2080" s="64"/>
      <c r="DP2080" s="64"/>
      <c r="DQ2080" s="64"/>
      <c r="DR2080" s="64"/>
      <c r="DS2080" s="64"/>
      <c r="DT2080" s="64"/>
      <c r="DU2080" s="64"/>
      <c r="DV2080" s="64"/>
      <c r="DW2080" s="64"/>
      <c r="DX2080" s="64"/>
      <c r="DY2080" s="64"/>
      <c r="DZ2080" s="64"/>
      <c r="EA2080" s="64"/>
      <c r="EB2080" s="64"/>
      <c r="EC2080" s="64"/>
      <c r="ED2080" s="64"/>
      <c r="EE2080" s="64"/>
      <c r="EF2080" s="64"/>
      <c r="EG2080" s="64"/>
      <c r="EH2080" s="64"/>
      <c r="EI2080" s="64"/>
      <c r="EJ2080" s="64"/>
      <c r="EK2080" s="64"/>
      <c r="EL2080" s="64"/>
      <c r="EM2080" s="64"/>
      <c r="EN2080" s="64"/>
      <c r="EO2080" s="64"/>
      <c r="EP2080" s="64"/>
      <c r="EQ2080" s="64"/>
      <c r="ER2080" s="64"/>
      <c r="ES2080" s="64"/>
      <c r="ET2080" s="64"/>
      <c r="EU2080" s="64"/>
      <c r="EV2080" s="64"/>
      <c r="EW2080" s="64"/>
      <c r="EX2080" s="64"/>
      <c r="EY2080" s="64"/>
      <c r="EZ2080" s="64"/>
      <c r="FA2080" s="64"/>
      <c r="FB2080" s="64"/>
      <c r="FC2080" s="64"/>
      <c r="FD2080" s="64"/>
      <c r="FE2080" s="64"/>
      <c r="FF2080" s="64"/>
      <c r="FG2080" s="64"/>
      <c r="FH2080" s="64"/>
      <c r="FI2080" s="64"/>
      <c r="FJ2080" s="64"/>
      <c r="FK2080" s="64"/>
      <c r="FL2080" s="64"/>
      <c r="FM2080" s="64"/>
      <c r="FN2080" s="64"/>
      <c r="FO2080" s="64"/>
      <c r="FP2080" s="64"/>
      <c r="FQ2080" s="64"/>
      <c r="FR2080" s="64"/>
      <c r="FS2080" s="64"/>
      <c r="FT2080" s="64"/>
    </row>
    <row r="2081" spans="1:176" ht="15" x14ac:dyDescent="0.25">
      <c r="A2081" s="20">
        <f t="shared" si="484"/>
        <v>45834</v>
      </c>
      <c r="B2081" s="22" t="str">
        <f t="shared" ca="1" si="475"/>
        <v>n.d</v>
      </c>
      <c r="C2081" s="22">
        <f t="shared" ca="1" si="485"/>
        <v>0.97614444</v>
      </c>
      <c r="D2081" s="23">
        <f ca="1">IF(A2081&lt;$B$1,VLOOKUP(A2081,[1]DI!$A$4:$B$15000,2,FALSE),0)</f>
        <v>0</v>
      </c>
      <c r="E2081" s="22">
        <f t="shared" ca="1" si="476"/>
        <v>0</v>
      </c>
      <c r="F2081" s="23">
        <f t="shared" si="477"/>
        <v>1.3</v>
      </c>
      <c r="G2081" s="24">
        <f t="shared" ca="1" si="478"/>
        <v>1</v>
      </c>
      <c r="H2081" s="22">
        <f ca="1">TRUNC(PRODUCT(G$10:G2080),15)</f>
        <v>1.81984651266759</v>
      </c>
      <c r="I2081" s="22">
        <f t="shared" ca="1" si="479"/>
        <v>1.5015535581434301</v>
      </c>
      <c r="J2081" s="22">
        <f t="shared" ca="1" si="480"/>
        <v>1.2119757600000001</v>
      </c>
      <c r="K2081" s="110">
        <f t="shared" ca="1" si="473"/>
        <v>0.37553247445182125</v>
      </c>
      <c r="L2081" s="115">
        <v>0</v>
      </c>
      <c r="M2081" s="67">
        <f>IF(L2081&gt;0,VLOOKUP(L2081,S$12:$AB$125,7),0)</f>
        <v>0</v>
      </c>
      <c r="N2081" s="2">
        <f t="shared" si="474"/>
        <v>0</v>
      </c>
      <c r="O2081" s="22">
        <f t="shared" ca="1" si="481"/>
        <v>0.37553247445182125</v>
      </c>
      <c r="P2081" s="25" t="str">
        <f t="shared" si="482"/>
        <v>A+J=</v>
      </c>
      <c r="Q2081" s="26">
        <f t="shared" si="483"/>
        <v>45306</v>
      </c>
      <c r="R2081" s="4"/>
      <c r="S2081" s="98"/>
      <c r="U2081" s="4"/>
      <c r="V2081" s="4"/>
      <c r="W2081" s="4"/>
      <c r="X2081" s="4"/>
      <c r="Y2081" s="4"/>
      <c r="Z2081" s="4"/>
      <c r="AA2081" s="4"/>
      <c r="AB2081" s="4"/>
      <c r="AC2081" s="4"/>
      <c r="AD2081" s="64"/>
      <c r="AE2081" s="64"/>
      <c r="AF2081" s="64"/>
      <c r="AG2081" s="64"/>
      <c r="AH2081" s="64"/>
      <c r="AI2081" s="64"/>
      <c r="AJ2081" s="64"/>
      <c r="AK2081" s="64"/>
      <c r="AL2081" s="64"/>
      <c r="AM2081" s="64"/>
      <c r="AN2081" s="64"/>
      <c r="AO2081" s="64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64"/>
      <c r="BB2081" s="64"/>
      <c r="BC2081" s="64"/>
      <c r="BD2081" s="64"/>
      <c r="BE2081" s="64"/>
      <c r="BF2081" s="64"/>
      <c r="BG2081" s="64"/>
      <c r="BH2081" s="64"/>
      <c r="BI2081" s="64"/>
      <c r="BJ2081" s="64"/>
      <c r="BK2081" s="64"/>
      <c r="BL2081" s="64"/>
      <c r="BM2081" s="64"/>
      <c r="BN2081" s="64"/>
      <c r="BO2081" s="64"/>
      <c r="BP2081" s="64"/>
      <c r="BQ2081" s="64"/>
      <c r="BR2081" s="64"/>
      <c r="BS2081" s="64"/>
      <c r="BT2081" s="64"/>
      <c r="BU2081" s="64"/>
      <c r="BV2081" s="64"/>
      <c r="BW2081" s="64"/>
      <c r="BX2081" s="64"/>
      <c r="BY2081" s="64"/>
      <c r="BZ2081" s="64"/>
      <c r="CA2081" s="64"/>
      <c r="CB2081" s="64"/>
      <c r="CC2081" s="64"/>
      <c r="CD2081" s="64"/>
      <c r="CE2081" s="64"/>
      <c r="CF2081" s="64"/>
      <c r="CG2081" s="64"/>
      <c r="CH2081" s="64"/>
      <c r="CI2081" s="64"/>
      <c r="CJ2081" s="64"/>
      <c r="CK2081" s="64"/>
      <c r="CL2081" s="64"/>
      <c r="CM2081" s="64"/>
      <c r="CN2081" s="64"/>
      <c r="CO2081" s="64"/>
      <c r="CP2081" s="64"/>
      <c r="CQ2081" s="64"/>
      <c r="CR2081" s="64"/>
      <c r="CS2081" s="64"/>
      <c r="CT2081" s="64"/>
      <c r="CU2081" s="64"/>
      <c r="CV2081" s="64"/>
      <c r="CW2081" s="64"/>
      <c r="CX2081" s="64"/>
      <c r="CY2081" s="64"/>
      <c r="CZ2081" s="64"/>
      <c r="DA2081" s="64"/>
      <c r="DB2081" s="64"/>
      <c r="DC2081" s="64"/>
      <c r="DD2081" s="64"/>
      <c r="DE2081" s="64"/>
      <c r="DF2081" s="64"/>
      <c r="DG2081" s="64"/>
      <c r="DH2081" s="64"/>
      <c r="DI2081" s="64"/>
      <c r="DJ2081" s="64"/>
      <c r="DK2081" s="64"/>
      <c r="DL2081" s="64"/>
      <c r="DM2081" s="64"/>
      <c r="DN2081" s="64"/>
      <c r="DO2081" s="64"/>
      <c r="DP2081" s="64"/>
      <c r="DQ2081" s="64"/>
      <c r="DR2081" s="64"/>
      <c r="DS2081" s="64"/>
      <c r="DT2081" s="64"/>
      <c r="DU2081" s="64"/>
      <c r="DV2081" s="64"/>
      <c r="DW2081" s="64"/>
      <c r="DX2081" s="64"/>
      <c r="DY2081" s="64"/>
      <c r="DZ2081" s="64"/>
      <c r="EA2081" s="64"/>
      <c r="EB2081" s="64"/>
      <c r="EC2081" s="64"/>
      <c r="ED2081" s="64"/>
      <c r="EE2081" s="64"/>
      <c r="EF2081" s="64"/>
      <c r="EG2081" s="64"/>
      <c r="EH2081" s="64"/>
      <c r="EI2081" s="64"/>
      <c r="EJ2081" s="64"/>
      <c r="EK2081" s="64"/>
      <c r="EL2081" s="64"/>
      <c r="EM2081" s="64"/>
      <c r="EN2081" s="64"/>
      <c r="EO2081" s="64"/>
      <c r="EP2081" s="64"/>
      <c r="EQ2081" s="64"/>
      <c r="ER2081" s="64"/>
      <c r="ES2081" s="64"/>
      <c r="ET2081" s="64"/>
      <c r="EU2081" s="64"/>
      <c r="EV2081" s="64"/>
      <c r="EW2081" s="64"/>
      <c r="EX2081" s="64"/>
      <c r="EY2081" s="64"/>
      <c r="EZ2081" s="64"/>
      <c r="FA2081" s="64"/>
      <c r="FB2081" s="64"/>
      <c r="FC2081" s="64"/>
      <c r="FD2081" s="64"/>
      <c r="FE2081" s="64"/>
      <c r="FF2081" s="64"/>
      <c r="FG2081" s="64"/>
      <c r="FH2081" s="64"/>
      <c r="FI2081" s="64"/>
      <c r="FJ2081" s="64"/>
      <c r="FK2081" s="64"/>
      <c r="FL2081" s="64"/>
      <c r="FM2081" s="64"/>
      <c r="FN2081" s="64"/>
      <c r="FO2081" s="64"/>
      <c r="FP2081" s="64"/>
      <c r="FQ2081" s="64"/>
      <c r="FR2081" s="64"/>
      <c r="FS2081" s="64"/>
      <c r="FT2081" s="64"/>
    </row>
    <row r="2082" spans="1:176" ht="15" x14ac:dyDescent="0.25">
      <c r="A2082" s="20">
        <f t="shared" si="484"/>
        <v>45835</v>
      </c>
      <c r="B2082" s="22" t="str">
        <f t="shared" ca="1" si="475"/>
        <v>n.d</v>
      </c>
      <c r="C2082" s="22">
        <f t="shared" ca="1" si="485"/>
        <v>0.97614444</v>
      </c>
      <c r="D2082" s="23">
        <f ca="1">IF(A2082&lt;$B$1,VLOOKUP(A2082,[1]DI!$A$4:$B$15000,2,FALSE),0)</f>
        <v>0</v>
      </c>
      <c r="E2082" s="22">
        <f t="shared" ca="1" si="476"/>
        <v>0</v>
      </c>
      <c r="F2082" s="23">
        <f t="shared" si="477"/>
        <v>1.3</v>
      </c>
      <c r="G2082" s="24">
        <f t="shared" ca="1" si="478"/>
        <v>1</v>
      </c>
      <c r="H2082" s="22">
        <f ca="1">TRUNC(PRODUCT(G$10:G2081),15)</f>
        <v>1.81984651266759</v>
      </c>
      <c r="I2082" s="22">
        <f t="shared" ca="1" si="479"/>
        <v>1.5015535581434301</v>
      </c>
      <c r="J2082" s="22">
        <f t="shared" ca="1" si="480"/>
        <v>1.2119757600000001</v>
      </c>
      <c r="K2082" s="110">
        <f t="shared" ca="1" si="473"/>
        <v>0.37553247445182125</v>
      </c>
      <c r="L2082" s="115">
        <v>0</v>
      </c>
      <c r="M2082" s="67">
        <f>IF(L2082&gt;0,VLOOKUP(L2082,S$12:$AB$125,7),0)</f>
        <v>0</v>
      </c>
      <c r="N2082" s="2">
        <f t="shared" si="474"/>
        <v>0</v>
      </c>
      <c r="O2082" s="22">
        <f t="shared" ca="1" si="481"/>
        <v>0.37553247445182125</v>
      </c>
      <c r="P2082" s="25" t="str">
        <f t="shared" si="482"/>
        <v>A+J=</v>
      </c>
      <c r="Q2082" s="26">
        <f t="shared" si="483"/>
        <v>45306</v>
      </c>
      <c r="R2082" s="4"/>
      <c r="S2082" s="98"/>
      <c r="U2082" s="4"/>
      <c r="V2082" s="4"/>
      <c r="W2082" s="4"/>
      <c r="X2082" s="4"/>
      <c r="Y2082" s="4"/>
      <c r="Z2082" s="4"/>
      <c r="AA2082" s="4"/>
      <c r="AB2082" s="4"/>
      <c r="AC2082" s="4"/>
      <c r="AD2082" s="64"/>
      <c r="AE2082" s="64"/>
      <c r="AF2082" s="64"/>
      <c r="AG2082" s="64"/>
      <c r="AH2082" s="64"/>
      <c r="AI2082" s="64"/>
      <c r="AJ2082" s="64"/>
      <c r="AK2082" s="64"/>
      <c r="AL2082" s="64"/>
      <c r="AM2082" s="64"/>
      <c r="AN2082" s="64"/>
      <c r="AO2082" s="64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64"/>
      <c r="BB2082" s="64"/>
      <c r="BC2082" s="64"/>
      <c r="BD2082" s="64"/>
      <c r="BE2082" s="64"/>
      <c r="BF2082" s="64"/>
      <c r="BG2082" s="64"/>
      <c r="BH2082" s="64"/>
      <c r="BI2082" s="64"/>
      <c r="BJ2082" s="64"/>
      <c r="BK2082" s="64"/>
      <c r="BL2082" s="64"/>
      <c r="BM2082" s="64"/>
      <c r="BN2082" s="64"/>
      <c r="BO2082" s="64"/>
      <c r="BP2082" s="64"/>
      <c r="BQ2082" s="64"/>
      <c r="BR2082" s="64"/>
      <c r="BS2082" s="64"/>
      <c r="BT2082" s="64"/>
      <c r="BU2082" s="64"/>
      <c r="BV2082" s="64"/>
      <c r="BW2082" s="64"/>
      <c r="BX2082" s="64"/>
      <c r="BY2082" s="64"/>
      <c r="BZ2082" s="64"/>
      <c r="CA2082" s="64"/>
      <c r="CB2082" s="64"/>
      <c r="CC2082" s="64"/>
      <c r="CD2082" s="64"/>
      <c r="CE2082" s="64"/>
      <c r="CF2082" s="64"/>
      <c r="CG2082" s="64"/>
      <c r="CH2082" s="64"/>
      <c r="CI2082" s="64"/>
      <c r="CJ2082" s="64"/>
      <c r="CK2082" s="64"/>
      <c r="CL2082" s="64"/>
      <c r="CM2082" s="64"/>
      <c r="CN2082" s="64"/>
      <c r="CO2082" s="64"/>
      <c r="CP2082" s="64"/>
      <c r="CQ2082" s="64"/>
      <c r="CR2082" s="64"/>
      <c r="CS2082" s="64"/>
      <c r="CT2082" s="64"/>
      <c r="CU2082" s="64"/>
      <c r="CV2082" s="64"/>
      <c r="CW2082" s="64"/>
      <c r="CX2082" s="64"/>
      <c r="CY2082" s="64"/>
      <c r="CZ2082" s="64"/>
      <c r="DA2082" s="64"/>
      <c r="DB2082" s="64"/>
      <c r="DC2082" s="64"/>
      <c r="DD2082" s="64"/>
      <c r="DE2082" s="64"/>
      <c r="DF2082" s="64"/>
      <c r="DG2082" s="64"/>
      <c r="DH2082" s="64"/>
      <c r="DI2082" s="64"/>
      <c r="DJ2082" s="64"/>
      <c r="DK2082" s="64"/>
      <c r="DL2082" s="64"/>
      <c r="DM2082" s="64"/>
      <c r="DN2082" s="64"/>
      <c r="DO2082" s="64"/>
      <c r="DP2082" s="64"/>
      <c r="DQ2082" s="64"/>
      <c r="DR2082" s="64"/>
      <c r="DS2082" s="64"/>
      <c r="DT2082" s="64"/>
      <c r="DU2082" s="64"/>
      <c r="DV2082" s="64"/>
      <c r="DW2082" s="64"/>
      <c r="DX2082" s="64"/>
      <c r="DY2082" s="64"/>
      <c r="DZ2082" s="64"/>
      <c r="EA2082" s="64"/>
      <c r="EB2082" s="64"/>
      <c r="EC2082" s="64"/>
      <c r="ED2082" s="64"/>
      <c r="EE2082" s="64"/>
      <c r="EF2082" s="64"/>
      <c r="EG2082" s="64"/>
      <c r="EH2082" s="64"/>
      <c r="EI2082" s="64"/>
      <c r="EJ2082" s="64"/>
      <c r="EK2082" s="64"/>
      <c r="EL2082" s="64"/>
      <c r="EM2082" s="64"/>
      <c r="EN2082" s="64"/>
      <c r="EO2082" s="64"/>
      <c r="EP2082" s="64"/>
      <c r="EQ2082" s="64"/>
      <c r="ER2082" s="64"/>
      <c r="ES2082" s="64"/>
      <c r="ET2082" s="64"/>
      <c r="EU2082" s="64"/>
      <c r="EV2082" s="64"/>
      <c r="EW2082" s="64"/>
      <c r="EX2082" s="64"/>
      <c r="EY2082" s="64"/>
      <c r="EZ2082" s="64"/>
      <c r="FA2082" s="64"/>
      <c r="FB2082" s="64"/>
      <c r="FC2082" s="64"/>
      <c r="FD2082" s="64"/>
      <c r="FE2082" s="64"/>
      <c r="FF2082" s="64"/>
      <c r="FG2082" s="64"/>
      <c r="FH2082" s="64"/>
      <c r="FI2082" s="64"/>
      <c r="FJ2082" s="64"/>
      <c r="FK2082" s="64"/>
      <c r="FL2082" s="64"/>
      <c r="FM2082" s="64"/>
      <c r="FN2082" s="64"/>
      <c r="FO2082" s="64"/>
      <c r="FP2082" s="64"/>
      <c r="FQ2082" s="64"/>
      <c r="FR2082" s="64"/>
      <c r="FS2082" s="64"/>
      <c r="FT2082" s="64"/>
    </row>
    <row r="2083" spans="1:176" ht="15" x14ac:dyDescent="0.25">
      <c r="A2083" s="20">
        <f t="shared" si="484"/>
        <v>45836</v>
      </c>
      <c r="B2083" s="22" t="str">
        <f t="shared" ca="1" si="475"/>
        <v>n.d</v>
      </c>
      <c r="C2083" s="22">
        <f t="shared" ca="1" si="485"/>
        <v>0.97614444</v>
      </c>
      <c r="D2083" s="23">
        <f ca="1">IF(A2083&lt;$B$1,VLOOKUP(A2083,[1]DI!$A$4:$B$15000,2,FALSE),0)</f>
        <v>0</v>
      </c>
      <c r="E2083" s="22">
        <f t="shared" ca="1" si="476"/>
        <v>0</v>
      </c>
      <c r="F2083" s="23">
        <f t="shared" si="477"/>
        <v>1.3</v>
      </c>
      <c r="G2083" s="24">
        <f t="shared" ca="1" si="478"/>
        <v>1</v>
      </c>
      <c r="H2083" s="22">
        <f ca="1">TRUNC(PRODUCT(G$10:G2082),15)</f>
        <v>1.81984651266759</v>
      </c>
      <c r="I2083" s="22">
        <f t="shared" ca="1" si="479"/>
        <v>1.5015535581434301</v>
      </c>
      <c r="J2083" s="22">
        <f t="shared" ca="1" si="480"/>
        <v>1.2119757600000001</v>
      </c>
      <c r="K2083" s="110">
        <f t="shared" ca="1" si="473"/>
        <v>0.37553247445182125</v>
      </c>
      <c r="L2083" s="115">
        <v>0</v>
      </c>
      <c r="M2083" s="67">
        <f>IF(L2083&gt;0,VLOOKUP(L2083,S$12:$AB$125,7),0)</f>
        <v>0</v>
      </c>
      <c r="N2083" s="2">
        <f t="shared" si="474"/>
        <v>0</v>
      </c>
      <c r="O2083" s="22">
        <f t="shared" ca="1" si="481"/>
        <v>0.37553247445182125</v>
      </c>
      <c r="P2083" s="25" t="str">
        <f t="shared" si="482"/>
        <v>A+J=</v>
      </c>
      <c r="Q2083" s="26">
        <f t="shared" si="483"/>
        <v>45306</v>
      </c>
      <c r="R2083" s="4"/>
      <c r="S2083" s="98"/>
      <c r="U2083" s="4"/>
      <c r="V2083" s="4"/>
      <c r="W2083" s="4"/>
      <c r="X2083" s="4"/>
      <c r="Y2083" s="4"/>
      <c r="Z2083" s="4"/>
      <c r="AA2083" s="4"/>
      <c r="AB2083" s="4"/>
      <c r="AC2083" s="4"/>
      <c r="AD2083" s="64"/>
      <c r="AE2083" s="64"/>
      <c r="AF2083" s="64"/>
      <c r="AG2083" s="64"/>
      <c r="AH2083" s="64"/>
      <c r="AI2083" s="64"/>
      <c r="AJ2083" s="64"/>
      <c r="AK2083" s="64"/>
      <c r="AL2083" s="64"/>
      <c r="AM2083" s="64"/>
      <c r="AN2083" s="64"/>
      <c r="AO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64"/>
      <c r="BB2083" s="64"/>
      <c r="BC2083" s="64"/>
      <c r="BD2083" s="64"/>
      <c r="BE2083" s="64"/>
      <c r="BF2083" s="64"/>
      <c r="BG2083" s="64"/>
      <c r="BH2083" s="64"/>
      <c r="BI2083" s="64"/>
      <c r="BJ2083" s="64"/>
      <c r="BK2083" s="64"/>
      <c r="BL2083" s="64"/>
      <c r="BM2083" s="64"/>
      <c r="BN2083" s="64"/>
      <c r="BO2083" s="64"/>
      <c r="BP2083" s="64"/>
      <c r="BQ2083" s="64"/>
      <c r="BR2083" s="64"/>
      <c r="BS2083" s="64"/>
      <c r="BT2083" s="64"/>
      <c r="BU2083" s="64"/>
      <c r="BV2083" s="64"/>
      <c r="BW2083" s="64"/>
      <c r="BX2083" s="64"/>
      <c r="BY2083" s="64"/>
      <c r="BZ2083" s="64"/>
      <c r="CA2083" s="64"/>
      <c r="CB2083" s="64"/>
      <c r="CC2083" s="64"/>
      <c r="CD2083" s="64"/>
      <c r="CE2083" s="64"/>
      <c r="CF2083" s="64"/>
      <c r="CG2083" s="64"/>
      <c r="CH2083" s="64"/>
      <c r="CI2083" s="64"/>
      <c r="CJ2083" s="64"/>
      <c r="CK2083" s="64"/>
      <c r="CL2083" s="64"/>
      <c r="CM2083" s="64"/>
      <c r="CN2083" s="64"/>
      <c r="CO2083" s="64"/>
      <c r="CP2083" s="64"/>
      <c r="CQ2083" s="64"/>
      <c r="CR2083" s="64"/>
      <c r="CS2083" s="64"/>
      <c r="CT2083" s="64"/>
      <c r="CU2083" s="64"/>
      <c r="CV2083" s="64"/>
      <c r="CW2083" s="64"/>
      <c r="CX2083" s="64"/>
      <c r="CY2083" s="64"/>
      <c r="CZ2083" s="64"/>
      <c r="DA2083" s="64"/>
      <c r="DB2083" s="64"/>
      <c r="DC2083" s="64"/>
      <c r="DD2083" s="64"/>
      <c r="DE2083" s="64"/>
      <c r="DF2083" s="64"/>
      <c r="DG2083" s="64"/>
      <c r="DH2083" s="64"/>
      <c r="DI2083" s="64"/>
      <c r="DJ2083" s="64"/>
      <c r="DK2083" s="64"/>
      <c r="DL2083" s="64"/>
      <c r="DM2083" s="64"/>
      <c r="DN2083" s="64"/>
      <c r="DO2083" s="64"/>
      <c r="DP2083" s="64"/>
      <c r="DQ2083" s="64"/>
      <c r="DR2083" s="64"/>
      <c r="DS2083" s="64"/>
      <c r="DT2083" s="64"/>
      <c r="DU2083" s="64"/>
      <c r="DV2083" s="64"/>
      <c r="DW2083" s="64"/>
      <c r="DX2083" s="64"/>
      <c r="DY2083" s="64"/>
      <c r="DZ2083" s="64"/>
      <c r="EA2083" s="64"/>
      <c r="EB2083" s="64"/>
      <c r="EC2083" s="64"/>
      <c r="ED2083" s="64"/>
      <c r="EE2083" s="64"/>
      <c r="EF2083" s="64"/>
      <c r="EG2083" s="64"/>
      <c r="EH2083" s="64"/>
      <c r="EI2083" s="64"/>
      <c r="EJ2083" s="64"/>
      <c r="EK2083" s="64"/>
      <c r="EL2083" s="64"/>
      <c r="EM2083" s="64"/>
      <c r="EN2083" s="64"/>
      <c r="EO2083" s="64"/>
      <c r="EP2083" s="64"/>
      <c r="EQ2083" s="64"/>
      <c r="ER2083" s="64"/>
      <c r="ES2083" s="64"/>
      <c r="ET2083" s="64"/>
      <c r="EU2083" s="64"/>
      <c r="EV2083" s="64"/>
      <c r="EW2083" s="64"/>
      <c r="EX2083" s="64"/>
      <c r="EY2083" s="64"/>
      <c r="EZ2083" s="64"/>
      <c r="FA2083" s="64"/>
      <c r="FB2083" s="64"/>
      <c r="FC2083" s="64"/>
      <c r="FD2083" s="64"/>
      <c r="FE2083" s="64"/>
      <c r="FF2083" s="64"/>
      <c r="FG2083" s="64"/>
      <c r="FH2083" s="64"/>
      <c r="FI2083" s="64"/>
      <c r="FJ2083" s="64"/>
      <c r="FK2083" s="64"/>
      <c r="FL2083" s="64"/>
      <c r="FM2083" s="64"/>
      <c r="FN2083" s="64"/>
      <c r="FO2083" s="64"/>
      <c r="FP2083" s="64"/>
      <c r="FQ2083" s="64"/>
      <c r="FR2083" s="64"/>
      <c r="FS2083" s="64"/>
      <c r="FT2083" s="64"/>
    </row>
    <row r="2084" spans="1:176" ht="15" x14ac:dyDescent="0.25">
      <c r="A2084" s="20">
        <f t="shared" si="484"/>
        <v>45837</v>
      </c>
      <c r="B2084" s="22" t="str">
        <f t="shared" ca="1" si="475"/>
        <v>n.d</v>
      </c>
      <c r="C2084" s="22">
        <f t="shared" ca="1" si="485"/>
        <v>0.97614444</v>
      </c>
      <c r="D2084" s="23">
        <f ca="1">IF(A2084&lt;$B$1,VLOOKUP(A2084,[1]DI!$A$4:$B$15000,2,FALSE),0)</f>
        <v>0</v>
      </c>
      <c r="E2084" s="22">
        <f t="shared" ca="1" si="476"/>
        <v>0</v>
      </c>
      <c r="F2084" s="23">
        <f t="shared" si="477"/>
        <v>1.3</v>
      </c>
      <c r="G2084" s="24">
        <f t="shared" ca="1" si="478"/>
        <v>1</v>
      </c>
      <c r="H2084" s="22">
        <f ca="1">TRUNC(PRODUCT(G$10:G2083),15)</f>
        <v>1.81984651266759</v>
      </c>
      <c r="I2084" s="22">
        <f t="shared" ca="1" si="479"/>
        <v>1.5015535581434301</v>
      </c>
      <c r="J2084" s="22">
        <f t="shared" ca="1" si="480"/>
        <v>1.2119757600000001</v>
      </c>
      <c r="K2084" s="110">
        <f t="shared" ca="1" si="473"/>
        <v>0.37553247445182125</v>
      </c>
      <c r="L2084" s="115">
        <v>0</v>
      </c>
      <c r="M2084" s="67">
        <f>IF(L2084&gt;0,VLOOKUP(L2084,S$12:$AB$125,7),0)</f>
        <v>0</v>
      </c>
      <c r="N2084" s="2">
        <f t="shared" si="474"/>
        <v>0</v>
      </c>
      <c r="O2084" s="22">
        <f t="shared" ca="1" si="481"/>
        <v>0.37553247445182125</v>
      </c>
      <c r="P2084" s="25" t="str">
        <f t="shared" si="482"/>
        <v>A+J=</v>
      </c>
      <c r="Q2084" s="26">
        <f t="shared" si="483"/>
        <v>45306</v>
      </c>
      <c r="R2084" s="4"/>
      <c r="S2084" s="98"/>
      <c r="U2084" s="4"/>
      <c r="V2084" s="4"/>
      <c r="W2084" s="4"/>
      <c r="X2084" s="4"/>
      <c r="Y2084" s="4"/>
      <c r="Z2084" s="4"/>
      <c r="AA2084" s="4"/>
      <c r="AB2084" s="4"/>
      <c r="AC2084" s="4"/>
      <c r="AD2084" s="64"/>
      <c r="AE2084" s="64"/>
      <c r="AF2084" s="64"/>
      <c r="AG2084" s="64"/>
      <c r="AH2084" s="64"/>
      <c r="AI2084" s="64"/>
      <c r="AJ2084" s="64"/>
      <c r="AK2084" s="64"/>
      <c r="AL2084" s="64"/>
      <c r="AM2084" s="64"/>
      <c r="AN2084" s="64"/>
      <c r="AO2084" s="64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64"/>
      <c r="BB2084" s="64"/>
      <c r="BC2084" s="64"/>
      <c r="BD2084" s="64"/>
      <c r="BE2084" s="64"/>
      <c r="BF2084" s="64"/>
      <c r="BG2084" s="64"/>
      <c r="BH2084" s="64"/>
      <c r="BI2084" s="64"/>
      <c r="BJ2084" s="64"/>
      <c r="BK2084" s="64"/>
      <c r="BL2084" s="64"/>
      <c r="BM2084" s="64"/>
      <c r="BN2084" s="64"/>
      <c r="BO2084" s="64"/>
      <c r="BP2084" s="64"/>
      <c r="BQ2084" s="64"/>
      <c r="BR2084" s="64"/>
      <c r="BS2084" s="64"/>
      <c r="BT2084" s="64"/>
      <c r="BU2084" s="64"/>
      <c r="BV2084" s="64"/>
      <c r="BW2084" s="64"/>
      <c r="BX2084" s="64"/>
      <c r="BY2084" s="64"/>
      <c r="BZ2084" s="64"/>
      <c r="CA2084" s="64"/>
      <c r="CB2084" s="64"/>
      <c r="CC2084" s="64"/>
      <c r="CD2084" s="64"/>
      <c r="CE2084" s="64"/>
      <c r="CF2084" s="64"/>
      <c r="CG2084" s="64"/>
      <c r="CH2084" s="64"/>
      <c r="CI2084" s="64"/>
      <c r="CJ2084" s="64"/>
      <c r="CK2084" s="64"/>
      <c r="CL2084" s="64"/>
      <c r="CM2084" s="64"/>
      <c r="CN2084" s="64"/>
      <c r="CO2084" s="64"/>
      <c r="CP2084" s="64"/>
      <c r="CQ2084" s="64"/>
      <c r="CR2084" s="64"/>
      <c r="CS2084" s="64"/>
      <c r="CT2084" s="64"/>
      <c r="CU2084" s="64"/>
      <c r="CV2084" s="64"/>
      <c r="CW2084" s="64"/>
      <c r="CX2084" s="64"/>
      <c r="CY2084" s="64"/>
      <c r="CZ2084" s="64"/>
      <c r="DA2084" s="64"/>
      <c r="DB2084" s="64"/>
      <c r="DC2084" s="64"/>
      <c r="DD2084" s="64"/>
      <c r="DE2084" s="64"/>
      <c r="DF2084" s="64"/>
      <c r="DG2084" s="64"/>
      <c r="DH2084" s="64"/>
      <c r="DI2084" s="64"/>
      <c r="DJ2084" s="64"/>
      <c r="DK2084" s="64"/>
      <c r="DL2084" s="64"/>
      <c r="DM2084" s="64"/>
      <c r="DN2084" s="64"/>
      <c r="DO2084" s="64"/>
      <c r="DP2084" s="64"/>
      <c r="DQ2084" s="64"/>
      <c r="DR2084" s="64"/>
      <c r="DS2084" s="64"/>
      <c r="DT2084" s="64"/>
      <c r="DU2084" s="64"/>
      <c r="DV2084" s="64"/>
      <c r="DW2084" s="64"/>
      <c r="DX2084" s="64"/>
      <c r="DY2084" s="64"/>
      <c r="DZ2084" s="64"/>
      <c r="EA2084" s="64"/>
      <c r="EB2084" s="64"/>
      <c r="EC2084" s="64"/>
      <c r="ED2084" s="64"/>
      <c r="EE2084" s="64"/>
      <c r="EF2084" s="64"/>
      <c r="EG2084" s="64"/>
      <c r="EH2084" s="64"/>
      <c r="EI2084" s="64"/>
      <c r="EJ2084" s="64"/>
      <c r="EK2084" s="64"/>
      <c r="EL2084" s="64"/>
      <c r="EM2084" s="64"/>
      <c r="EN2084" s="64"/>
      <c r="EO2084" s="64"/>
      <c r="EP2084" s="64"/>
      <c r="EQ2084" s="64"/>
      <c r="ER2084" s="64"/>
      <c r="ES2084" s="64"/>
      <c r="ET2084" s="64"/>
      <c r="EU2084" s="64"/>
      <c r="EV2084" s="64"/>
      <c r="EW2084" s="64"/>
      <c r="EX2084" s="64"/>
      <c r="EY2084" s="64"/>
      <c r="EZ2084" s="64"/>
      <c r="FA2084" s="64"/>
      <c r="FB2084" s="64"/>
      <c r="FC2084" s="64"/>
      <c r="FD2084" s="64"/>
      <c r="FE2084" s="64"/>
      <c r="FF2084" s="64"/>
      <c r="FG2084" s="64"/>
      <c r="FH2084" s="64"/>
      <c r="FI2084" s="64"/>
      <c r="FJ2084" s="64"/>
      <c r="FK2084" s="64"/>
      <c r="FL2084" s="64"/>
      <c r="FM2084" s="64"/>
      <c r="FN2084" s="64"/>
      <c r="FO2084" s="64"/>
      <c r="FP2084" s="64"/>
      <c r="FQ2084" s="64"/>
      <c r="FR2084" s="64"/>
      <c r="FS2084" s="64"/>
      <c r="FT2084" s="64"/>
    </row>
    <row r="2085" spans="1:176" ht="15" x14ac:dyDescent="0.25">
      <c r="A2085" s="20">
        <f t="shared" si="484"/>
        <v>45838</v>
      </c>
      <c r="B2085" s="22" t="str">
        <f t="shared" ca="1" si="475"/>
        <v>n.d</v>
      </c>
      <c r="C2085" s="22">
        <f t="shared" ca="1" si="485"/>
        <v>0.97614444</v>
      </c>
      <c r="D2085" s="23">
        <f ca="1">IF(A2085&lt;$B$1,VLOOKUP(A2085,[1]DI!$A$4:$B$15000,2,FALSE),0)</f>
        <v>0</v>
      </c>
      <c r="E2085" s="22">
        <f t="shared" ca="1" si="476"/>
        <v>0</v>
      </c>
      <c r="F2085" s="23">
        <f t="shared" si="477"/>
        <v>1.3</v>
      </c>
      <c r="G2085" s="24">
        <f t="shared" ca="1" si="478"/>
        <v>1</v>
      </c>
      <c r="H2085" s="22">
        <f ca="1">TRUNC(PRODUCT(G$10:G2084),15)</f>
        <v>1.81984651266759</v>
      </c>
      <c r="I2085" s="22">
        <f t="shared" ca="1" si="479"/>
        <v>1.5015535581434301</v>
      </c>
      <c r="J2085" s="22">
        <f t="shared" ca="1" si="480"/>
        <v>1.2119757600000001</v>
      </c>
      <c r="K2085" s="110">
        <f t="shared" ca="1" si="473"/>
        <v>0.37553247445182125</v>
      </c>
      <c r="L2085" s="115">
        <v>0</v>
      </c>
      <c r="M2085" s="67">
        <f>IF(L2085&gt;0,VLOOKUP(L2085,S$12:$AB$125,7),0)</f>
        <v>0</v>
      </c>
      <c r="N2085" s="2">
        <f t="shared" si="474"/>
        <v>0</v>
      </c>
      <c r="O2085" s="22">
        <f t="shared" ca="1" si="481"/>
        <v>0.37553247445182125</v>
      </c>
      <c r="P2085" s="25" t="str">
        <f t="shared" si="482"/>
        <v>A+J=</v>
      </c>
      <c r="Q2085" s="26">
        <f t="shared" si="483"/>
        <v>45306</v>
      </c>
      <c r="R2085" s="4"/>
      <c r="S2085" s="98"/>
      <c r="U2085" s="4"/>
      <c r="V2085" s="4"/>
      <c r="W2085" s="4"/>
      <c r="X2085" s="4"/>
      <c r="Y2085" s="4"/>
      <c r="Z2085" s="4"/>
      <c r="AA2085" s="4"/>
      <c r="AB2085" s="4"/>
      <c r="AC2085" s="4"/>
      <c r="AD2085" s="64"/>
      <c r="AE2085" s="64"/>
      <c r="AF2085" s="64"/>
      <c r="AG2085" s="64"/>
      <c r="AH2085" s="64"/>
      <c r="AI2085" s="64"/>
      <c r="AJ2085" s="64"/>
      <c r="AK2085" s="64"/>
      <c r="AL2085" s="64"/>
      <c r="AM2085" s="64"/>
      <c r="AN2085" s="64"/>
      <c r="AO2085" s="64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64"/>
      <c r="BB2085" s="64"/>
      <c r="BC2085" s="64"/>
      <c r="BD2085" s="64"/>
      <c r="BE2085" s="64"/>
      <c r="BF2085" s="64"/>
      <c r="BG2085" s="64"/>
      <c r="BH2085" s="64"/>
      <c r="BI2085" s="64"/>
      <c r="BJ2085" s="64"/>
      <c r="BK2085" s="64"/>
      <c r="BL2085" s="64"/>
      <c r="BM2085" s="64"/>
      <c r="BN2085" s="64"/>
      <c r="BO2085" s="64"/>
      <c r="BP2085" s="64"/>
      <c r="BQ2085" s="64"/>
      <c r="BR2085" s="64"/>
      <c r="BS2085" s="64"/>
      <c r="BT2085" s="64"/>
      <c r="BU2085" s="64"/>
      <c r="BV2085" s="64"/>
      <c r="BW2085" s="64"/>
      <c r="BX2085" s="64"/>
      <c r="BY2085" s="64"/>
      <c r="BZ2085" s="64"/>
      <c r="CA2085" s="64"/>
      <c r="CB2085" s="64"/>
      <c r="CC2085" s="64"/>
      <c r="CD2085" s="64"/>
      <c r="CE2085" s="64"/>
      <c r="CF2085" s="64"/>
      <c r="CG2085" s="64"/>
      <c r="CH2085" s="64"/>
      <c r="CI2085" s="64"/>
      <c r="CJ2085" s="64"/>
      <c r="CK2085" s="64"/>
      <c r="CL2085" s="64"/>
      <c r="CM2085" s="64"/>
      <c r="CN2085" s="64"/>
      <c r="CO2085" s="64"/>
      <c r="CP2085" s="64"/>
      <c r="CQ2085" s="64"/>
      <c r="CR2085" s="64"/>
      <c r="CS2085" s="64"/>
      <c r="CT2085" s="64"/>
      <c r="CU2085" s="64"/>
      <c r="CV2085" s="64"/>
      <c r="CW2085" s="64"/>
      <c r="CX2085" s="64"/>
      <c r="CY2085" s="64"/>
      <c r="CZ2085" s="64"/>
      <c r="DA2085" s="64"/>
      <c r="DB2085" s="64"/>
      <c r="DC2085" s="64"/>
      <c r="DD2085" s="64"/>
      <c r="DE2085" s="64"/>
      <c r="DF2085" s="64"/>
      <c r="DG2085" s="64"/>
      <c r="DH2085" s="64"/>
      <c r="DI2085" s="64"/>
      <c r="DJ2085" s="64"/>
      <c r="DK2085" s="64"/>
      <c r="DL2085" s="64"/>
      <c r="DM2085" s="64"/>
      <c r="DN2085" s="64"/>
      <c r="DO2085" s="64"/>
      <c r="DP2085" s="64"/>
      <c r="DQ2085" s="64"/>
      <c r="DR2085" s="64"/>
      <c r="DS2085" s="64"/>
      <c r="DT2085" s="64"/>
      <c r="DU2085" s="64"/>
      <c r="DV2085" s="64"/>
      <c r="DW2085" s="64"/>
      <c r="DX2085" s="64"/>
      <c r="DY2085" s="64"/>
      <c r="DZ2085" s="64"/>
      <c r="EA2085" s="64"/>
      <c r="EB2085" s="64"/>
      <c r="EC2085" s="64"/>
      <c r="ED2085" s="64"/>
      <c r="EE2085" s="64"/>
      <c r="EF2085" s="64"/>
      <c r="EG2085" s="64"/>
      <c r="EH2085" s="64"/>
      <c r="EI2085" s="64"/>
      <c r="EJ2085" s="64"/>
      <c r="EK2085" s="64"/>
      <c r="EL2085" s="64"/>
      <c r="EM2085" s="64"/>
      <c r="EN2085" s="64"/>
      <c r="EO2085" s="64"/>
      <c r="EP2085" s="64"/>
      <c r="EQ2085" s="64"/>
      <c r="ER2085" s="64"/>
      <c r="ES2085" s="64"/>
      <c r="ET2085" s="64"/>
      <c r="EU2085" s="64"/>
      <c r="EV2085" s="64"/>
      <c r="EW2085" s="64"/>
      <c r="EX2085" s="64"/>
      <c r="EY2085" s="64"/>
      <c r="EZ2085" s="64"/>
      <c r="FA2085" s="64"/>
      <c r="FB2085" s="64"/>
      <c r="FC2085" s="64"/>
      <c r="FD2085" s="64"/>
      <c r="FE2085" s="64"/>
      <c r="FF2085" s="64"/>
      <c r="FG2085" s="64"/>
      <c r="FH2085" s="64"/>
      <c r="FI2085" s="64"/>
      <c r="FJ2085" s="64"/>
      <c r="FK2085" s="64"/>
      <c r="FL2085" s="64"/>
      <c r="FM2085" s="64"/>
      <c r="FN2085" s="64"/>
      <c r="FO2085" s="64"/>
      <c r="FP2085" s="64"/>
      <c r="FQ2085" s="64"/>
      <c r="FR2085" s="64"/>
      <c r="FS2085" s="64"/>
      <c r="FT2085" s="64"/>
    </row>
    <row r="2086" spans="1:176" ht="15" x14ac:dyDescent="0.25">
      <c r="A2086" s="20">
        <f t="shared" si="484"/>
        <v>45839</v>
      </c>
      <c r="B2086" s="22" t="str">
        <f t="shared" ca="1" si="475"/>
        <v>n.d</v>
      </c>
      <c r="C2086" s="22">
        <f t="shared" ca="1" si="485"/>
        <v>0.97614444</v>
      </c>
      <c r="D2086" s="23">
        <f ca="1">IF(A2086&lt;$B$1,VLOOKUP(A2086,[1]DI!$A$4:$B$15000,2,FALSE),0)</f>
        <v>0</v>
      </c>
      <c r="E2086" s="22">
        <f t="shared" ca="1" si="476"/>
        <v>0</v>
      </c>
      <c r="F2086" s="23">
        <f t="shared" si="477"/>
        <v>1.3</v>
      </c>
      <c r="G2086" s="24">
        <f t="shared" ca="1" si="478"/>
        <v>1</v>
      </c>
      <c r="H2086" s="22">
        <f ca="1">TRUNC(PRODUCT(G$10:G2085),15)</f>
        <v>1.81984651266759</v>
      </c>
      <c r="I2086" s="22">
        <f t="shared" ca="1" si="479"/>
        <v>1.5015535581434301</v>
      </c>
      <c r="J2086" s="22">
        <f t="shared" ca="1" si="480"/>
        <v>1.2119757600000001</v>
      </c>
      <c r="K2086" s="110">
        <f t="shared" ca="1" si="473"/>
        <v>0.37553247445182125</v>
      </c>
      <c r="L2086" s="115">
        <v>0</v>
      </c>
      <c r="M2086" s="67">
        <f>IF(L2086&gt;0,VLOOKUP(L2086,S$12:$AB$125,7),0)</f>
        <v>0</v>
      </c>
      <c r="N2086" s="2">
        <f t="shared" si="474"/>
        <v>0</v>
      </c>
      <c r="O2086" s="22">
        <f t="shared" ca="1" si="481"/>
        <v>0.37553247445182125</v>
      </c>
      <c r="P2086" s="25" t="str">
        <f t="shared" si="482"/>
        <v>A+J=</v>
      </c>
      <c r="Q2086" s="26">
        <f t="shared" si="483"/>
        <v>45306</v>
      </c>
      <c r="R2086" s="4"/>
      <c r="S2086" s="98"/>
      <c r="U2086" s="4"/>
      <c r="V2086" s="4"/>
      <c r="W2086" s="4"/>
      <c r="X2086" s="4"/>
      <c r="Y2086" s="4"/>
      <c r="Z2086" s="4"/>
      <c r="AA2086" s="4"/>
      <c r="AB2086" s="4"/>
      <c r="AC2086" s="4"/>
      <c r="AD2086" s="64"/>
      <c r="AE2086" s="64"/>
      <c r="AF2086" s="64"/>
      <c r="AG2086" s="64"/>
      <c r="AH2086" s="64"/>
      <c r="AI2086" s="64"/>
      <c r="AJ2086" s="64"/>
      <c r="AK2086" s="64"/>
      <c r="AL2086" s="64"/>
      <c r="AM2086" s="64"/>
      <c r="AN2086" s="64"/>
      <c r="AO2086" s="64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64"/>
      <c r="BB2086" s="64"/>
      <c r="BC2086" s="64"/>
      <c r="BD2086" s="64"/>
      <c r="BE2086" s="64"/>
      <c r="BF2086" s="64"/>
      <c r="BG2086" s="64"/>
      <c r="BH2086" s="64"/>
      <c r="BI2086" s="64"/>
      <c r="BJ2086" s="64"/>
      <c r="BK2086" s="64"/>
      <c r="BL2086" s="64"/>
      <c r="BM2086" s="64"/>
      <c r="BN2086" s="64"/>
      <c r="BO2086" s="64"/>
      <c r="BP2086" s="64"/>
      <c r="BQ2086" s="64"/>
      <c r="BR2086" s="64"/>
      <c r="BS2086" s="64"/>
      <c r="BT2086" s="64"/>
      <c r="BU2086" s="64"/>
      <c r="BV2086" s="64"/>
      <c r="BW2086" s="64"/>
      <c r="BX2086" s="64"/>
      <c r="BY2086" s="64"/>
      <c r="BZ2086" s="64"/>
      <c r="CA2086" s="64"/>
      <c r="CB2086" s="64"/>
      <c r="CC2086" s="64"/>
      <c r="CD2086" s="64"/>
      <c r="CE2086" s="64"/>
      <c r="CF2086" s="64"/>
      <c r="CG2086" s="64"/>
      <c r="CH2086" s="64"/>
      <c r="CI2086" s="64"/>
      <c r="CJ2086" s="64"/>
      <c r="CK2086" s="64"/>
      <c r="CL2086" s="64"/>
      <c r="CM2086" s="64"/>
      <c r="CN2086" s="64"/>
      <c r="CO2086" s="64"/>
      <c r="CP2086" s="64"/>
      <c r="CQ2086" s="64"/>
      <c r="CR2086" s="64"/>
      <c r="CS2086" s="64"/>
      <c r="CT2086" s="64"/>
      <c r="CU2086" s="64"/>
      <c r="CV2086" s="64"/>
      <c r="CW2086" s="64"/>
      <c r="CX2086" s="64"/>
      <c r="CY2086" s="64"/>
      <c r="CZ2086" s="64"/>
      <c r="DA2086" s="64"/>
      <c r="DB2086" s="64"/>
      <c r="DC2086" s="64"/>
      <c r="DD2086" s="64"/>
      <c r="DE2086" s="64"/>
      <c r="DF2086" s="64"/>
      <c r="DG2086" s="64"/>
      <c r="DH2086" s="64"/>
      <c r="DI2086" s="64"/>
      <c r="DJ2086" s="64"/>
      <c r="DK2086" s="64"/>
      <c r="DL2086" s="64"/>
      <c r="DM2086" s="64"/>
      <c r="DN2086" s="64"/>
      <c r="DO2086" s="64"/>
      <c r="DP2086" s="64"/>
      <c r="DQ2086" s="64"/>
      <c r="DR2086" s="64"/>
      <c r="DS2086" s="64"/>
      <c r="DT2086" s="64"/>
      <c r="DU2086" s="64"/>
      <c r="DV2086" s="64"/>
      <c r="DW2086" s="64"/>
      <c r="DX2086" s="64"/>
      <c r="DY2086" s="64"/>
      <c r="DZ2086" s="64"/>
      <c r="EA2086" s="64"/>
      <c r="EB2086" s="64"/>
      <c r="EC2086" s="64"/>
      <c r="ED2086" s="64"/>
      <c r="EE2086" s="64"/>
      <c r="EF2086" s="64"/>
      <c r="EG2086" s="64"/>
      <c r="EH2086" s="64"/>
      <c r="EI2086" s="64"/>
      <c r="EJ2086" s="64"/>
      <c r="EK2086" s="64"/>
      <c r="EL2086" s="64"/>
      <c r="EM2086" s="64"/>
      <c r="EN2086" s="64"/>
      <c r="EO2086" s="64"/>
      <c r="EP2086" s="64"/>
      <c r="EQ2086" s="64"/>
      <c r="ER2086" s="64"/>
      <c r="ES2086" s="64"/>
      <c r="ET2086" s="64"/>
      <c r="EU2086" s="64"/>
      <c r="EV2086" s="64"/>
      <c r="EW2086" s="64"/>
      <c r="EX2086" s="64"/>
      <c r="EY2086" s="64"/>
      <c r="EZ2086" s="64"/>
      <c r="FA2086" s="64"/>
      <c r="FB2086" s="64"/>
      <c r="FC2086" s="64"/>
      <c r="FD2086" s="64"/>
      <c r="FE2086" s="64"/>
      <c r="FF2086" s="64"/>
      <c r="FG2086" s="64"/>
      <c r="FH2086" s="64"/>
      <c r="FI2086" s="64"/>
      <c r="FJ2086" s="64"/>
      <c r="FK2086" s="64"/>
      <c r="FL2086" s="64"/>
      <c r="FM2086" s="64"/>
      <c r="FN2086" s="64"/>
      <c r="FO2086" s="64"/>
      <c r="FP2086" s="64"/>
      <c r="FQ2086" s="64"/>
      <c r="FR2086" s="64"/>
      <c r="FS2086" s="64"/>
      <c r="FT2086" s="64"/>
    </row>
    <row r="2087" spans="1:176" ht="15" x14ac:dyDescent="0.25">
      <c r="A2087" s="20">
        <f t="shared" si="484"/>
        <v>45840</v>
      </c>
      <c r="B2087" s="22" t="str">
        <f t="shared" ca="1" si="475"/>
        <v>n.d</v>
      </c>
      <c r="C2087" s="22">
        <f t="shared" ca="1" si="485"/>
        <v>0.97614444</v>
      </c>
      <c r="D2087" s="23">
        <f ca="1">IF(A2087&lt;$B$1,VLOOKUP(A2087,[1]DI!$A$4:$B$15000,2,FALSE),0)</f>
        <v>0</v>
      </c>
      <c r="E2087" s="22">
        <f t="shared" ca="1" si="476"/>
        <v>0</v>
      </c>
      <c r="F2087" s="23">
        <f t="shared" si="477"/>
        <v>1.3</v>
      </c>
      <c r="G2087" s="24">
        <f t="shared" ca="1" si="478"/>
        <v>1</v>
      </c>
      <c r="H2087" s="22">
        <f ca="1">TRUNC(PRODUCT(G$10:G2086),15)</f>
        <v>1.81984651266759</v>
      </c>
      <c r="I2087" s="22">
        <f t="shared" ca="1" si="479"/>
        <v>1.5015535581434301</v>
      </c>
      <c r="J2087" s="22">
        <f t="shared" ca="1" si="480"/>
        <v>1.2119757600000001</v>
      </c>
      <c r="K2087" s="110">
        <f t="shared" ca="1" si="473"/>
        <v>0.37553247445182125</v>
      </c>
      <c r="L2087" s="115">
        <v>0</v>
      </c>
      <c r="M2087" s="67">
        <f>IF(L2087&gt;0,VLOOKUP(L2087,S$12:$AB$125,7),0)</f>
        <v>0</v>
      </c>
      <c r="N2087" s="2">
        <f t="shared" si="474"/>
        <v>0</v>
      </c>
      <c r="O2087" s="22">
        <f t="shared" ca="1" si="481"/>
        <v>0.37553247445182125</v>
      </c>
      <c r="P2087" s="25" t="str">
        <f t="shared" si="482"/>
        <v>A+J=</v>
      </c>
      <c r="Q2087" s="26">
        <f t="shared" si="483"/>
        <v>45306</v>
      </c>
      <c r="R2087" s="4"/>
      <c r="S2087" s="98"/>
      <c r="U2087" s="4"/>
      <c r="V2087" s="4"/>
      <c r="W2087" s="4"/>
      <c r="X2087" s="4"/>
      <c r="Y2087" s="4"/>
      <c r="Z2087" s="4"/>
      <c r="AA2087" s="4"/>
      <c r="AB2087" s="4"/>
      <c r="AC2087" s="4"/>
      <c r="AD2087" s="64"/>
      <c r="AE2087" s="64"/>
      <c r="AF2087" s="64"/>
      <c r="AG2087" s="64"/>
      <c r="AH2087" s="64"/>
      <c r="AI2087" s="64"/>
      <c r="AJ2087" s="64"/>
      <c r="AK2087" s="64"/>
      <c r="AL2087" s="64"/>
      <c r="AM2087" s="64"/>
      <c r="AN2087" s="64"/>
      <c r="AO2087" s="64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64"/>
      <c r="BB2087" s="64"/>
      <c r="BC2087" s="64"/>
      <c r="BD2087" s="64"/>
      <c r="BE2087" s="64"/>
      <c r="BF2087" s="64"/>
      <c r="BG2087" s="64"/>
      <c r="BH2087" s="64"/>
      <c r="BI2087" s="64"/>
      <c r="BJ2087" s="64"/>
      <c r="BK2087" s="64"/>
      <c r="BL2087" s="64"/>
      <c r="BM2087" s="64"/>
      <c r="BN2087" s="64"/>
      <c r="BO2087" s="64"/>
      <c r="BP2087" s="64"/>
      <c r="BQ2087" s="64"/>
      <c r="BR2087" s="64"/>
      <c r="BS2087" s="64"/>
      <c r="BT2087" s="64"/>
      <c r="BU2087" s="64"/>
      <c r="BV2087" s="64"/>
      <c r="BW2087" s="64"/>
      <c r="BX2087" s="64"/>
      <c r="BY2087" s="64"/>
      <c r="BZ2087" s="64"/>
      <c r="CA2087" s="64"/>
      <c r="CB2087" s="64"/>
      <c r="CC2087" s="64"/>
      <c r="CD2087" s="64"/>
      <c r="CE2087" s="64"/>
      <c r="CF2087" s="64"/>
      <c r="CG2087" s="64"/>
      <c r="CH2087" s="64"/>
      <c r="CI2087" s="64"/>
      <c r="CJ2087" s="64"/>
      <c r="CK2087" s="64"/>
      <c r="CL2087" s="64"/>
      <c r="CM2087" s="64"/>
      <c r="CN2087" s="64"/>
      <c r="CO2087" s="64"/>
      <c r="CP2087" s="64"/>
      <c r="CQ2087" s="64"/>
      <c r="CR2087" s="64"/>
      <c r="CS2087" s="64"/>
      <c r="CT2087" s="64"/>
      <c r="CU2087" s="64"/>
      <c r="CV2087" s="64"/>
      <c r="CW2087" s="64"/>
      <c r="CX2087" s="64"/>
      <c r="CY2087" s="64"/>
      <c r="CZ2087" s="64"/>
      <c r="DA2087" s="64"/>
      <c r="DB2087" s="64"/>
      <c r="DC2087" s="64"/>
      <c r="DD2087" s="64"/>
      <c r="DE2087" s="64"/>
      <c r="DF2087" s="64"/>
      <c r="DG2087" s="64"/>
      <c r="DH2087" s="64"/>
      <c r="DI2087" s="64"/>
      <c r="DJ2087" s="64"/>
      <c r="DK2087" s="64"/>
      <c r="DL2087" s="64"/>
      <c r="DM2087" s="64"/>
      <c r="DN2087" s="64"/>
      <c r="DO2087" s="64"/>
      <c r="DP2087" s="64"/>
      <c r="DQ2087" s="64"/>
      <c r="DR2087" s="64"/>
      <c r="DS2087" s="64"/>
      <c r="DT2087" s="64"/>
      <c r="DU2087" s="64"/>
      <c r="DV2087" s="64"/>
      <c r="DW2087" s="64"/>
      <c r="DX2087" s="64"/>
      <c r="DY2087" s="64"/>
      <c r="DZ2087" s="64"/>
      <c r="EA2087" s="64"/>
      <c r="EB2087" s="64"/>
      <c r="EC2087" s="64"/>
      <c r="ED2087" s="64"/>
      <c r="EE2087" s="64"/>
      <c r="EF2087" s="64"/>
      <c r="EG2087" s="64"/>
      <c r="EH2087" s="64"/>
      <c r="EI2087" s="64"/>
      <c r="EJ2087" s="64"/>
      <c r="EK2087" s="64"/>
      <c r="EL2087" s="64"/>
      <c r="EM2087" s="64"/>
      <c r="EN2087" s="64"/>
      <c r="EO2087" s="64"/>
      <c r="EP2087" s="64"/>
      <c r="EQ2087" s="64"/>
      <c r="ER2087" s="64"/>
      <c r="ES2087" s="64"/>
      <c r="ET2087" s="64"/>
      <c r="EU2087" s="64"/>
      <c r="EV2087" s="64"/>
      <c r="EW2087" s="64"/>
      <c r="EX2087" s="64"/>
      <c r="EY2087" s="64"/>
      <c r="EZ2087" s="64"/>
      <c r="FA2087" s="64"/>
      <c r="FB2087" s="64"/>
      <c r="FC2087" s="64"/>
      <c r="FD2087" s="64"/>
      <c r="FE2087" s="64"/>
      <c r="FF2087" s="64"/>
      <c r="FG2087" s="64"/>
      <c r="FH2087" s="64"/>
      <c r="FI2087" s="64"/>
      <c r="FJ2087" s="64"/>
      <c r="FK2087" s="64"/>
      <c r="FL2087" s="64"/>
      <c r="FM2087" s="64"/>
      <c r="FN2087" s="64"/>
      <c r="FO2087" s="64"/>
      <c r="FP2087" s="64"/>
      <c r="FQ2087" s="64"/>
      <c r="FR2087" s="64"/>
      <c r="FS2087" s="64"/>
      <c r="FT2087" s="64"/>
    </row>
    <row r="2088" spans="1:176" ht="15" x14ac:dyDescent="0.25">
      <c r="A2088" s="20">
        <f t="shared" si="484"/>
        <v>45841</v>
      </c>
      <c r="B2088" s="22" t="str">
        <f t="shared" ca="1" si="475"/>
        <v>n.d</v>
      </c>
      <c r="C2088" s="22">
        <f t="shared" ca="1" si="485"/>
        <v>0.97614444</v>
      </c>
      <c r="D2088" s="23">
        <f ca="1">IF(A2088&lt;$B$1,VLOOKUP(A2088,[1]DI!$A$4:$B$15000,2,FALSE),0)</f>
        <v>0</v>
      </c>
      <c r="E2088" s="22">
        <f t="shared" ca="1" si="476"/>
        <v>0</v>
      </c>
      <c r="F2088" s="23">
        <f t="shared" si="477"/>
        <v>1.3</v>
      </c>
      <c r="G2088" s="24">
        <f t="shared" ca="1" si="478"/>
        <v>1</v>
      </c>
      <c r="H2088" s="22">
        <f ca="1">TRUNC(PRODUCT(G$10:G2087),15)</f>
        <v>1.81984651266759</v>
      </c>
      <c r="I2088" s="22">
        <f t="shared" ca="1" si="479"/>
        <v>1.5015535581434301</v>
      </c>
      <c r="J2088" s="22">
        <f t="shared" ca="1" si="480"/>
        <v>1.2119757600000001</v>
      </c>
      <c r="K2088" s="110">
        <f t="shared" ca="1" si="473"/>
        <v>0.37553247445182125</v>
      </c>
      <c r="L2088" s="115">
        <v>0</v>
      </c>
      <c r="M2088" s="67">
        <f>IF(L2088&gt;0,VLOOKUP(L2088,S$12:$AB$125,7),0)</f>
        <v>0</v>
      </c>
      <c r="N2088" s="2">
        <f t="shared" si="474"/>
        <v>0</v>
      </c>
      <c r="O2088" s="22">
        <f t="shared" ca="1" si="481"/>
        <v>0.37553247445182125</v>
      </c>
      <c r="P2088" s="25" t="str">
        <f t="shared" si="482"/>
        <v>A+J=</v>
      </c>
      <c r="Q2088" s="26">
        <f t="shared" si="483"/>
        <v>45306</v>
      </c>
      <c r="R2088" s="4"/>
      <c r="S2088" s="98"/>
      <c r="U2088" s="4"/>
      <c r="V2088" s="4"/>
      <c r="W2088" s="4"/>
      <c r="X2088" s="4"/>
      <c r="Y2088" s="4"/>
      <c r="Z2088" s="4"/>
      <c r="AA2088" s="4"/>
      <c r="AB2088" s="4"/>
      <c r="AC2088" s="4"/>
      <c r="AD2088" s="64"/>
      <c r="AE2088" s="64"/>
      <c r="AF2088" s="64"/>
      <c r="AG2088" s="64"/>
      <c r="AH2088" s="64"/>
      <c r="AI2088" s="64"/>
      <c r="AJ2088" s="64"/>
      <c r="AK2088" s="64"/>
      <c r="AL2088" s="64"/>
      <c r="AM2088" s="64"/>
      <c r="AN2088" s="64"/>
      <c r="AO2088" s="64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64"/>
      <c r="BB2088" s="64"/>
      <c r="BC2088" s="64"/>
      <c r="BD2088" s="64"/>
      <c r="BE2088" s="64"/>
      <c r="BF2088" s="64"/>
      <c r="BG2088" s="64"/>
      <c r="BH2088" s="64"/>
      <c r="BI2088" s="64"/>
      <c r="BJ2088" s="64"/>
      <c r="BK2088" s="64"/>
      <c r="BL2088" s="64"/>
      <c r="BM2088" s="64"/>
      <c r="BN2088" s="64"/>
      <c r="BO2088" s="64"/>
      <c r="BP2088" s="64"/>
      <c r="BQ2088" s="64"/>
      <c r="BR2088" s="64"/>
      <c r="BS2088" s="64"/>
      <c r="BT2088" s="64"/>
      <c r="BU2088" s="64"/>
      <c r="BV2088" s="64"/>
      <c r="BW2088" s="64"/>
      <c r="BX2088" s="64"/>
      <c r="BY2088" s="64"/>
      <c r="BZ2088" s="64"/>
      <c r="CA2088" s="64"/>
      <c r="CB2088" s="64"/>
      <c r="CC2088" s="64"/>
      <c r="CD2088" s="64"/>
      <c r="CE2088" s="64"/>
      <c r="CF2088" s="64"/>
      <c r="CG2088" s="64"/>
      <c r="CH2088" s="64"/>
      <c r="CI2088" s="64"/>
      <c r="CJ2088" s="64"/>
      <c r="CK2088" s="64"/>
      <c r="CL2088" s="64"/>
      <c r="CM2088" s="64"/>
      <c r="CN2088" s="64"/>
      <c r="CO2088" s="64"/>
      <c r="CP2088" s="64"/>
      <c r="CQ2088" s="64"/>
      <c r="CR2088" s="64"/>
      <c r="CS2088" s="64"/>
      <c r="CT2088" s="64"/>
      <c r="CU2088" s="64"/>
      <c r="CV2088" s="64"/>
      <c r="CW2088" s="64"/>
      <c r="CX2088" s="64"/>
      <c r="CY2088" s="64"/>
      <c r="CZ2088" s="64"/>
      <c r="DA2088" s="64"/>
      <c r="DB2088" s="64"/>
      <c r="DC2088" s="64"/>
      <c r="DD2088" s="64"/>
      <c r="DE2088" s="64"/>
      <c r="DF2088" s="64"/>
      <c r="DG2088" s="64"/>
      <c r="DH2088" s="64"/>
      <c r="DI2088" s="64"/>
      <c r="DJ2088" s="64"/>
      <c r="DK2088" s="64"/>
      <c r="DL2088" s="64"/>
      <c r="DM2088" s="64"/>
      <c r="DN2088" s="64"/>
      <c r="DO2088" s="64"/>
      <c r="DP2088" s="64"/>
      <c r="DQ2088" s="64"/>
      <c r="DR2088" s="64"/>
      <c r="DS2088" s="64"/>
      <c r="DT2088" s="64"/>
      <c r="DU2088" s="64"/>
      <c r="DV2088" s="64"/>
      <c r="DW2088" s="64"/>
      <c r="DX2088" s="64"/>
      <c r="DY2088" s="64"/>
      <c r="DZ2088" s="64"/>
      <c r="EA2088" s="64"/>
      <c r="EB2088" s="64"/>
      <c r="EC2088" s="64"/>
      <c r="ED2088" s="64"/>
      <c r="EE2088" s="64"/>
      <c r="EF2088" s="64"/>
      <c r="EG2088" s="64"/>
      <c r="EH2088" s="64"/>
      <c r="EI2088" s="64"/>
      <c r="EJ2088" s="64"/>
      <c r="EK2088" s="64"/>
      <c r="EL2088" s="64"/>
      <c r="EM2088" s="64"/>
      <c r="EN2088" s="64"/>
      <c r="EO2088" s="64"/>
      <c r="EP2088" s="64"/>
      <c r="EQ2088" s="64"/>
      <c r="ER2088" s="64"/>
      <c r="ES2088" s="64"/>
      <c r="ET2088" s="64"/>
      <c r="EU2088" s="64"/>
      <c r="EV2088" s="64"/>
      <c r="EW2088" s="64"/>
      <c r="EX2088" s="64"/>
      <c r="EY2088" s="64"/>
      <c r="EZ2088" s="64"/>
      <c r="FA2088" s="64"/>
      <c r="FB2088" s="64"/>
      <c r="FC2088" s="64"/>
      <c r="FD2088" s="64"/>
      <c r="FE2088" s="64"/>
      <c r="FF2088" s="64"/>
      <c r="FG2088" s="64"/>
      <c r="FH2088" s="64"/>
      <c r="FI2088" s="64"/>
      <c r="FJ2088" s="64"/>
      <c r="FK2088" s="64"/>
      <c r="FL2088" s="64"/>
      <c r="FM2088" s="64"/>
      <c r="FN2088" s="64"/>
      <c r="FO2088" s="64"/>
      <c r="FP2088" s="64"/>
      <c r="FQ2088" s="64"/>
      <c r="FR2088" s="64"/>
      <c r="FS2088" s="64"/>
      <c r="FT2088" s="64"/>
    </row>
    <row r="2089" spans="1:176" ht="15" x14ac:dyDescent="0.25">
      <c r="A2089" s="20">
        <f t="shared" si="484"/>
        <v>45842</v>
      </c>
      <c r="B2089" s="22" t="str">
        <f t="shared" ca="1" si="475"/>
        <v>n.d</v>
      </c>
      <c r="C2089" s="22">
        <f t="shared" ca="1" si="485"/>
        <v>0.97614444</v>
      </c>
      <c r="D2089" s="23">
        <f ca="1">IF(A2089&lt;$B$1,VLOOKUP(A2089,[1]DI!$A$4:$B$15000,2,FALSE),0)</f>
        <v>0</v>
      </c>
      <c r="E2089" s="22">
        <f t="shared" ca="1" si="476"/>
        <v>0</v>
      </c>
      <c r="F2089" s="23">
        <f t="shared" si="477"/>
        <v>1.3</v>
      </c>
      <c r="G2089" s="24">
        <f t="shared" ca="1" si="478"/>
        <v>1</v>
      </c>
      <c r="H2089" s="22">
        <f ca="1">TRUNC(PRODUCT(G$10:G2088),15)</f>
        <v>1.81984651266759</v>
      </c>
      <c r="I2089" s="22">
        <f t="shared" ca="1" si="479"/>
        <v>1.5015535581434301</v>
      </c>
      <c r="J2089" s="22">
        <f t="shared" ca="1" si="480"/>
        <v>1.2119757600000001</v>
      </c>
      <c r="K2089" s="110">
        <f t="shared" ca="1" si="473"/>
        <v>0.37553247445182125</v>
      </c>
      <c r="L2089" s="115">
        <v>0</v>
      </c>
      <c r="M2089" s="67">
        <f>IF(L2089&gt;0,VLOOKUP(L2089,S$12:$AB$125,7),0)</f>
        <v>0</v>
      </c>
      <c r="N2089" s="2">
        <f t="shared" si="474"/>
        <v>0</v>
      </c>
      <c r="O2089" s="22">
        <f t="shared" ca="1" si="481"/>
        <v>0.37553247445182125</v>
      </c>
      <c r="P2089" s="25" t="str">
        <f t="shared" si="482"/>
        <v>A+J=</v>
      </c>
      <c r="Q2089" s="26">
        <f t="shared" si="483"/>
        <v>45306</v>
      </c>
      <c r="R2089" s="4"/>
      <c r="S2089" s="98"/>
      <c r="U2089" s="4"/>
      <c r="V2089" s="4"/>
      <c r="W2089" s="4"/>
      <c r="X2089" s="4"/>
      <c r="Y2089" s="4"/>
      <c r="Z2089" s="4"/>
      <c r="AA2089" s="4"/>
      <c r="AB2089" s="4"/>
      <c r="AC2089" s="4"/>
      <c r="AD2089" s="64"/>
      <c r="AE2089" s="64"/>
      <c r="AF2089" s="64"/>
      <c r="AG2089" s="64"/>
      <c r="AH2089" s="64"/>
      <c r="AI2089" s="64"/>
      <c r="AJ2089" s="64"/>
      <c r="AK2089" s="64"/>
      <c r="AL2089" s="64"/>
      <c r="AM2089" s="64"/>
      <c r="AN2089" s="64"/>
      <c r="AO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64"/>
      <c r="BB2089" s="64"/>
      <c r="BC2089" s="64"/>
      <c r="BD2089" s="64"/>
      <c r="BE2089" s="64"/>
      <c r="BF2089" s="64"/>
      <c r="BG2089" s="64"/>
      <c r="BH2089" s="64"/>
      <c r="BI2089" s="64"/>
      <c r="BJ2089" s="64"/>
      <c r="BK2089" s="64"/>
      <c r="BL2089" s="64"/>
      <c r="BM2089" s="64"/>
      <c r="BN2089" s="64"/>
      <c r="BO2089" s="64"/>
      <c r="BP2089" s="64"/>
      <c r="BQ2089" s="64"/>
      <c r="BR2089" s="64"/>
      <c r="BS2089" s="64"/>
      <c r="BT2089" s="64"/>
      <c r="BU2089" s="64"/>
      <c r="BV2089" s="64"/>
      <c r="BW2089" s="64"/>
      <c r="BX2089" s="64"/>
      <c r="BY2089" s="64"/>
      <c r="BZ2089" s="64"/>
      <c r="CA2089" s="64"/>
      <c r="CB2089" s="64"/>
      <c r="CC2089" s="64"/>
      <c r="CD2089" s="64"/>
      <c r="CE2089" s="64"/>
      <c r="CF2089" s="64"/>
      <c r="CG2089" s="64"/>
      <c r="CH2089" s="64"/>
      <c r="CI2089" s="64"/>
      <c r="CJ2089" s="64"/>
      <c r="CK2089" s="64"/>
      <c r="CL2089" s="64"/>
      <c r="CM2089" s="64"/>
      <c r="CN2089" s="64"/>
      <c r="CO2089" s="64"/>
      <c r="CP2089" s="64"/>
      <c r="CQ2089" s="64"/>
      <c r="CR2089" s="64"/>
      <c r="CS2089" s="64"/>
      <c r="CT2089" s="64"/>
      <c r="CU2089" s="64"/>
      <c r="CV2089" s="64"/>
      <c r="CW2089" s="64"/>
      <c r="CX2089" s="64"/>
      <c r="CY2089" s="64"/>
      <c r="CZ2089" s="64"/>
      <c r="DA2089" s="64"/>
      <c r="DB2089" s="64"/>
      <c r="DC2089" s="64"/>
      <c r="DD2089" s="64"/>
      <c r="DE2089" s="64"/>
      <c r="DF2089" s="64"/>
      <c r="DG2089" s="64"/>
      <c r="DH2089" s="64"/>
      <c r="DI2089" s="64"/>
      <c r="DJ2089" s="64"/>
      <c r="DK2089" s="64"/>
      <c r="DL2089" s="64"/>
      <c r="DM2089" s="64"/>
      <c r="DN2089" s="64"/>
      <c r="DO2089" s="64"/>
      <c r="DP2089" s="64"/>
      <c r="DQ2089" s="64"/>
      <c r="DR2089" s="64"/>
      <c r="DS2089" s="64"/>
      <c r="DT2089" s="64"/>
      <c r="DU2089" s="64"/>
      <c r="DV2089" s="64"/>
      <c r="DW2089" s="64"/>
      <c r="DX2089" s="64"/>
      <c r="DY2089" s="64"/>
      <c r="DZ2089" s="64"/>
      <c r="EA2089" s="64"/>
      <c r="EB2089" s="64"/>
      <c r="EC2089" s="64"/>
      <c r="ED2089" s="64"/>
      <c r="EE2089" s="64"/>
      <c r="EF2089" s="64"/>
      <c r="EG2089" s="64"/>
      <c r="EH2089" s="64"/>
      <c r="EI2089" s="64"/>
      <c r="EJ2089" s="64"/>
      <c r="EK2089" s="64"/>
      <c r="EL2089" s="64"/>
      <c r="EM2089" s="64"/>
      <c r="EN2089" s="64"/>
      <c r="EO2089" s="64"/>
      <c r="EP2089" s="64"/>
      <c r="EQ2089" s="64"/>
      <c r="ER2089" s="64"/>
      <c r="ES2089" s="64"/>
      <c r="ET2089" s="64"/>
      <c r="EU2089" s="64"/>
      <c r="EV2089" s="64"/>
      <c r="EW2089" s="64"/>
      <c r="EX2089" s="64"/>
      <c r="EY2089" s="64"/>
      <c r="EZ2089" s="64"/>
      <c r="FA2089" s="64"/>
      <c r="FB2089" s="64"/>
      <c r="FC2089" s="64"/>
      <c r="FD2089" s="64"/>
      <c r="FE2089" s="64"/>
      <c r="FF2089" s="64"/>
      <c r="FG2089" s="64"/>
      <c r="FH2089" s="64"/>
      <c r="FI2089" s="64"/>
      <c r="FJ2089" s="64"/>
      <c r="FK2089" s="64"/>
      <c r="FL2089" s="64"/>
      <c r="FM2089" s="64"/>
      <c r="FN2089" s="64"/>
      <c r="FO2089" s="64"/>
      <c r="FP2089" s="64"/>
      <c r="FQ2089" s="64"/>
      <c r="FR2089" s="64"/>
      <c r="FS2089" s="64"/>
      <c r="FT2089" s="64"/>
    </row>
    <row r="2090" spans="1:176" ht="15" x14ac:dyDescent="0.25">
      <c r="A2090" s="20">
        <f t="shared" si="484"/>
        <v>45843</v>
      </c>
      <c r="B2090" s="22" t="str">
        <f t="shared" ca="1" si="475"/>
        <v>n.d</v>
      </c>
      <c r="C2090" s="22">
        <f t="shared" ca="1" si="485"/>
        <v>0.97614444</v>
      </c>
      <c r="D2090" s="23">
        <f ca="1">IF(A2090&lt;$B$1,VLOOKUP(A2090,[1]DI!$A$4:$B$15000,2,FALSE),0)</f>
        <v>0</v>
      </c>
      <c r="E2090" s="22">
        <f t="shared" ca="1" si="476"/>
        <v>0</v>
      </c>
      <c r="F2090" s="23">
        <f t="shared" si="477"/>
        <v>1.3</v>
      </c>
      <c r="G2090" s="24">
        <f t="shared" ca="1" si="478"/>
        <v>1</v>
      </c>
      <c r="H2090" s="22">
        <f ca="1">TRUNC(PRODUCT(G$10:G2089),15)</f>
        <v>1.81984651266759</v>
      </c>
      <c r="I2090" s="22">
        <f t="shared" ca="1" si="479"/>
        <v>1.5015535581434301</v>
      </c>
      <c r="J2090" s="22">
        <f t="shared" ca="1" si="480"/>
        <v>1.2119757600000001</v>
      </c>
      <c r="K2090" s="110">
        <f t="shared" ca="1" si="473"/>
        <v>0.37553247445182125</v>
      </c>
      <c r="L2090" s="115">
        <v>0</v>
      </c>
      <c r="M2090" s="67">
        <f>IF(L2090&gt;0,VLOOKUP(L2090,S$12:$AB$125,7),0)</f>
        <v>0</v>
      </c>
      <c r="N2090" s="2">
        <f t="shared" si="474"/>
        <v>0</v>
      </c>
      <c r="O2090" s="22">
        <f t="shared" ca="1" si="481"/>
        <v>0.37553247445182125</v>
      </c>
      <c r="P2090" s="25" t="str">
        <f t="shared" si="482"/>
        <v>A+J=</v>
      </c>
      <c r="Q2090" s="26">
        <f t="shared" si="483"/>
        <v>45306</v>
      </c>
      <c r="R2090" s="4"/>
      <c r="S2090" s="98"/>
      <c r="U2090" s="4"/>
      <c r="V2090" s="4"/>
      <c r="W2090" s="4"/>
      <c r="X2090" s="4"/>
      <c r="Y2090" s="4"/>
      <c r="Z2090" s="4"/>
      <c r="AA2090" s="4"/>
      <c r="AB2090" s="4"/>
      <c r="AC2090" s="4"/>
      <c r="AD2090" s="64"/>
      <c r="AE2090" s="64"/>
      <c r="AF2090" s="64"/>
      <c r="AG2090" s="64"/>
      <c r="AH2090" s="64"/>
      <c r="AI2090" s="64"/>
      <c r="AJ2090" s="64"/>
      <c r="AK2090" s="64"/>
      <c r="AL2090" s="64"/>
      <c r="AM2090" s="64"/>
      <c r="AN2090" s="64"/>
      <c r="AO2090" s="64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64"/>
      <c r="BB2090" s="64"/>
      <c r="BC2090" s="64"/>
      <c r="BD2090" s="64"/>
      <c r="BE2090" s="64"/>
      <c r="BF2090" s="64"/>
      <c r="BG2090" s="64"/>
      <c r="BH2090" s="64"/>
      <c r="BI2090" s="64"/>
      <c r="BJ2090" s="64"/>
      <c r="BK2090" s="64"/>
      <c r="BL2090" s="64"/>
      <c r="BM2090" s="64"/>
      <c r="BN2090" s="64"/>
      <c r="BO2090" s="64"/>
      <c r="BP2090" s="64"/>
      <c r="BQ2090" s="64"/>
      <c r="BR2090" s="64"/>
      <c r="BS2090" s="64"/>
      <c r="BT2090" s="64"/>
      <c r="BU2090" s="64"/>
      <c r="BV2090" s="64"/>
      <c r="BW2090" s="64"/>
      <c r="BX2090" s="64"/>
      <c r="BY2090" s="64"/>
      <c r="BZ2090" s="64"/>
      <c r="CA2090" s="64"/>
      <c r="CB2090" s="64"/>
      <c r="CC2090" s="64"/>
      <c r="CD2090" s="64"/>
      <c r="CE2090" s="64"/>
      <c r="CF2090" s="64"/>
      <c r="CG2090" s="64"/>
      <c r="CH2090" s="64"/>
      <c r="CI2090" s="64"/>
      <c r="CJ2090" s="64"/>
      <c r="CK2090" s="64"/>
      <c r="CL2090" s="64"/>
      <c r="CM2090" s="64"/>
      <c r="CN2090" s="64"/>
      <c r="CO2090" s="64"/>
      <c r="CP2090" s="64"/>
      <c r="CQ2090" s="64"/>
      <c r="CR2090" s="64"/>
      <c r="CS2090" s="64"/>
      <c r="CT2090" s="64"/>
      <c r="CU2090" s="64"/>
      <c r="CV2090" s="64"/>
      <c r="CW2090" s="64"/>
      <c r="CX2090" s="64"/>
      <c r="CY2090" s="64"/>
      <c r="CZ2090" s="64"/>
      <c r="DA2090" s="64"/>
      <c r="DB2090" s="64"/>
      <c r="DC2090" s="64"/>
      <c r="DD2090" s="64"/>
      <c r="DE2090" s="64"/>
      <c r="DF2090" s="64"/>
      <c r="DG2090" s="64"/>
      <c r="DH2090" s="64"/>
      <c r="DI2090" s="64"/>
      <c r="DJ2090" s="64"/>
      <c r="DK2090" s="64"/>
      <c r="DL2090" s="64"/>
      <c r="DM2090" s="64"/>
      <c r="DN2090" s="64"/>
      <c r="DO2090" s="64"/>
      <c r="DP2090" s="64"/>
      <c r="DQ2090" s="64"/>
      <c r="DR2090" s="64"/>
      <c r="DS2090" s="64"/>
      <c r="DT2090" s="64"/>
      <c r="DU2090" s="64"/>
      <c r="DV2090" s="64"/>
      <c r="DW2090" s="64"/>
      <c r="DX2090" s="64"/>
      <c r="DY2090" s="64"/>
      <c r="DZ2090" s="64"/>
      <c r="EA2090" s="64"/>
      <c r="EB2090" s="64"/>
      <c r="EC2090" s="64"/>
      <c r="ED2090" s="64"/>
      <c r="EE2090" s="64"/>
      <c r="EF2090" s="64"/>
      <c r="EG2090" s="64"/>
      <c r="EH2090" s="64"/>
      <c r="EI2090" s="64"/>
      <c r="EJ2090" s="64"/>
      <c r="EK2090" s="64"/>
      <c r="EL2090" s="64"/>
      <c r="EM2090" s="64"/>
      <c r="EN2090" s="64"/>
      <c r="EO2090" s="64"/>
      <c r="EP2090" s="64"/>
      <c r="EQ2090" s="64"/>
      <c r="ER2090" s="64"/>
      <c r="ES2090" s="64"/>
      <c r="ET2090" s="64"/>
      <c r="EU2090" s="64"/>
      <c r="EV2090" s="64"/>
      <c r="EW2090" s="64"/>
      <c r="EX2090" s="64"/>
      <c r="EY2090" s="64"/>
      <c r="EZ2090" s="64"/>
      <c r="FA2090" s="64"/>
      <c r="FB2090" s="64"/>
      <c r="FC2090" s="64"/>
      <c r="FD2090" s="64"/>
      <c r="FE2090" s="64"/>
      <c r="FF2090" s="64"/>
      <c r="FG2090" s="64"/>
      <c r="FH2090" s="64"/>
      <c r="FI2090" s="64"/>
      <c r="FJ2090" s="64"/>
      <c r="FK2090" s="64"/>
      <c r="FL2090" s="64"/>
      <c r="FM2090" s="64"/>
      <c r="FN2090" s="64"/>
      <c r="FO2090" s="64"/>
      <c r="FP2090" s="64"/>
      <c r="FQ2090" s="64"/>
      <c r="FR2090" s="64"/>
      <c r="FS2090" s="64"/>
      <c r="FT2090" s="64"/>
    </row>
    <row r="2091" spans="1:176" ht="15" x14ac:dyDescent="0.25">
      <c r="A2091" s="20">
        <f t="shared" si="484"/>
        <v>45844</v>
      </c>
      <c r="B2091" s="22" t="str">
        <f t="shared" ca="1" si="475"/>
        <v>n.d</v>
      </c>
      <c r="C2091" s="22">
        <f t="shared" ca="1" si="485"/>
        <v>0.97614444</v>
      </c>
      <c r="D2091" s="23">
        <f ca="1">IF(A2091&lt;$B$1,VLOOKUP(A2091,[1]DI!$A$4:$B$15000,2,FALSE),0)</f>
        <v>0</v>
      </c>
      <c r="E2091" s="22">
        <f t="shared" ca="1" si="476"/>
        <v>0</v>
      </c>
      <c r="F2091" s="23">
        <f t="shared" si="477"/>
        <v>1.3</v>
      </c>
      <c r="G2091" s="24">
        <f t="shared" ca="1" si="478"/>
        <v>1</v>
      </c>
      <c r="H2091" s="22">
        <f ca="1">TRUNC(PRODUCT(G$10:G2090),15)</f>
        <v>1.81984651266759</v>
      </c>
      <c r="I2091" s="22">
        <f t="shared" ca="1" si="479"/>
        <v>1.5015535581434301</v>
      </c>
      <c r="J2091" s="22">
        <f t="shared" ca="1" si="480"/>
        <v>1.2119757600000001</v>
      </c>
      <c r="K2091" s="110">
        <f t="shared" ca="1" si="473"/>
        <v>0.37553247445182125</v>
      </c>
      <c r="L2091" s="115">
        <v>0</v>
      </c>
      <c r="M2091" s="67">
        <f>IF(L2091&gt;0,VLOOKUP(L2091,S$12:$AB$125,7),0)</f>
        <v>0</v>
      </c>
      <c r="N2091" s="2">
        <f t="shared" si="474"/>
        <v>0</v>
      </c>
      <c r="O2091" s="22">
        <f t="shared" ca="1" si="481"/>
        <v>0.37553247445182125</v>
      </c>
      <c r="P2091" s="25" t="str">
        <f t="shared" si="482"/>
        <v>A+J=</v>
      </c>
      <c r="Q2091" s="26">
        <f t="shared" si="483"/>
        <v>45306</v>
      </c>
      <c r="R2091" s="4"/>
      <c r="S2091" s="98"/>
      <c r="U2091" s="4"/>
      <c r="V2091" s="4"/>
      <c r="W2091" s="4"/>
      <c r="X2091" s="4"/>
      <c r="Y2091" s="4"/>
      <c r="Z2091" s="4"/>
      <c r="AA2091" s="4"/>
      <c r="AB2091" s="4"/>
      <c r="AC2091" s="4"/>
      <c r="AD2091" s="64"/>
      <c r="AE2091" s="64"/>
      <c r="AF2091" s="64"/>
      <c r="AG2091" s="64"/>
      <c r="AH2091" s="64"/>
      <c r="AI2091" s="64"/>
      <c r="AJ2091" s="64"/>
      <c r="AK2091" s="64"/>
      <c r="AL2091" s="64"/>
      <c r="AM2091" s="64"/>
      <c r="AN2091" s="64"/>
      <c r="AO2091" s="64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64"/>
      <c r="BB2091" s="64"/>
      <c r="BC2091" s="64"/>
      <c r="BD2091" s="64"/>
      <c r="BE2091" s="64"/>
      <c r="BF2091" s="64"/>
      <c r="BG2091" s="64"/>
      <c r="BH2091" s="64"/>
      <c r="BI2091" s="64"/>
      <c r="BJ2091" s="64"/>
      <c r="BK2091" s="64"/>
      <c r="BL2091" s="64"/>
      <c r="BM2091" s="64"/>
      <c r="BN2091" s="64"/>
      <c r="BO2091" s="64"/>
      <c r="BP2091" s="64"/>
      <c r="BQ2091" s="64"/>
      <c r="BR2091" s="64"/>
      <c r="BS2091" s="64"/>
      <c r="BT2091" s="64"/>
      <c r="BU2091" s="64"/>
      <c r="BV2091" s="64"/>
      <c r="BW2091" s="64"/>
      <c r="BX2091" s="64"/>
      <c r="BY2091" s="64"/>
      <c r="BZ2091" s="64"/>
      <c r="CA2091" s="64"/>
      <c r="CB2091" s="64"/>
      <c r="CC2091" s="64"/>
      <c r="CD2091" s="64"/>
      <c r="CE2091" s="64"/>
      <c r="CF2091" s="64"/>
      <c r="CG2091" s="64"/>
      <c r="CH2091" s="64"/>
      <c r="CI2091" s="64"/>
      <c r="CJ2091" s="64"/>
      <c r="CK2091" s="64"/>
      <c r="CL2091" s="64"/>
      <c r="CM2091" s="64"/>
      <c r="CN2091" s="64"/>
      <c r="CO2091" s="64"/>
      <c r="CP2091" s="64"/>
      <c r="CQ2091" s="64"/>
      <c r="CR2091" s="64"/>
      <c r="CS2091" s="64"/>
      <c r="CT2091" s="64"/>
      <c r="CU2091" s="64"/>
      <c r="CV2091" s="64"/>
      <c r="CW2091" s="64"/>
      <c r="CX2091" s="64"/>
      <c r="CY2091" s="64"/>
      <c r="CZ2091" s="64"/>
      <c r="DA2091" s="64"/>
      <c r="DB2091" s="64"/>
      <c r="DC2091" s="64"/>
      <c r="DD2091" s="64"/>
      <c r="DE2091" s="64"/>
      <c r="DF2091" s="64"/>
      <c r="DG2091" s="64"/>
      <c r="DH2091" s="64"/>
      <c r="DI2091" s="64"/>
      <c r="DJ2091" s="64"/>
      <c r="DK2091" s="64"/>
      <c r="DL2091" s="64"/>
      <c r="DM2091" s="64"/>
      <c r="DN2091" s="64"/>
      <c r="DO2091" s="64"/>
      <c r="DP2091" s="64"/>
      <c r="DQ2091" s="64"/>
      <c r="DR2091" s="64"/>
      <c r="DS2091" s="64"/>
      <c r="DT2091" s="64"/>
      <c r="DU2091" s="64"/>
      <c r="DV2091" s="64"/>
      <c r="DW2091" s="64"/>
      <c r="DX2091" s="64"/>
      <c r="DY2091" s="64"/>
      <c r="DZ2091" s="64"/>
      <c r="EA2091" s="64"/>
      <c r="EB2091" s="64"/>
      <c r="EC2091" s="64"/>
      <c r="ED2091" s="64"/>
      <c r="EE2091" s="64"/>
      <c r="EF2091" s="64"/>
      <c r="EG2091" s="64"/>
      <c r="EH2091" s="64"/>
      <c r="EI2091" s="64"/>
      <c r="EJ2091" s="64"/>
      <c r="EK2091" s="64"/>
      <c r="EL2091" s="64"/>
      <c r="EM2091" s="64"/>
      <c r="EN2091" s="64"/>
      <c r="EO2091" s="64"/>
      <c r="EP2091" s="64"/>
      <c r="EQ2091" s="64"/>
      <c r="ER2091" s="64"/>
      <c r="ES2091" s="64"/>
      <c r="ET2091" s="64"/>
      <c r="EU2091" s="64"/>
      <c r="EV2091" s="64"/>
      <c r="EW2091" s="64"/>
      <c r="EX2091" s="64"/>
      <c r="EY2091" s="64"/>
      <c r="EZ2091" s="64"/>
      <c r="FA2091" s="64"/>
      <c r="FB2091" s="64"/>
      <c r="FC2091" s="64"/>
      <c r="FD2091" s="64"/>
      <c r="FE2091" s="64"/>
      <c r="FF2091" s="64"/>
      <c r="FG2091" s="64"/>
      <c r="FH2091" s="64"/>
      <c r="FI2091" s="64"/>
      <c r="FJ2091" s="64"/>
      <c r="FK2091" s="64"/>
      <c r="FL2091" s="64"/>
      <c r="FM2091" s="64"/>
      <c r="FN2091" s="64"/>
      <c r="FO2091" s="64"/>
      <c r="FP2091" s="64"/>
      <c r="FQ2091" s="64"/>
      <c r="FR2091" s="64"/>
      <c r="FS2091" s="64"/>
      <c r="FT2091" s="64"/>
    </row>
    <row r="2092" spans="1:176" ht="15" x14ac:dyDescent="0.25">
      <c r="A2092" s="20">
        <f t="shared" si="484"/>
        <v>45845</v>
      </c>
      <c r="B2092" s="22" t="str">
        <f t="shared" ca="1" si="475"/>
        <v>n.d</v>
      </c>
      <c r="C2092" s="22">
        <f t="shared" ca="1" si="485"/>
        <v>0.97614444</v>
      </c>
      <c r="D2092" s="23">
        <f ca="1">IF(A2092&lt;$B$1,VLOOKUP(A2092,[1]DI!$A$4:$B$15000,2,FALSE),0)</f>
        <v>0</v>
      </c>
      <c r="E2092" s="22">
        <f t="shared" ca="1" si="476"/>
        <v>0</v>
      </c>
      <c r="F2092" s="23">
        <f t="shared" si="477"/>
        <v>1.3</v>
      </c>
      <c r="G2092" s="24">
        <f t="shared" ca="1" si="478"/>
        <v>1</v>
      </c>
      <c r="H2092" s="22">
        <f ca="1">TRUNC(PRODUCT(G$10:G2091),15)</f>
        <v>1.81984651266759</v>
      </c>
      <c r="I2092" s="22">
        <f t="shared" ca="1" si="479"/>
        <v>1.5015535581434301</v>
      </c>
      <c r="J2092" s="22">
        <f t="shared" ca="1" si="480"/>
        <v>1.2119757600000001</v>
      </c>
      <c r="K2092" s="110">
        <f t="shared" ca="1" si="473"/>
        <v>0.37553247445182125</v>
      </c>
      <c r="L2092" s="115">
        <v>0</v>
      </c>
      <c r="M2092" s="67">
        <f>IF(L2092&gt;0,VLOOKUP(L2092,S$12:$AB$125,7),0)</f>
        <v>0</v>
      </c>
      <c r="N2092" s="2">
        <f t="shared" si="474"/>
        <v>0</v>
      </c>
      <c r="O2092" s="22">
        <f t="shared" ca="1" si="481"/>
        <v>0.37553247445182125</v>
      </c>
      <c r="P2092" s="25" t="str">
        <f t="shared" si="482"/>
        <v>A+J=</v>
      </c>
      <c r="Q2092" s="26">
        <f t="shared" si="483"/>
        <v>45306</v>
      </c>
      <c r="R2092" s="4"/>
      <c r="S2092" s="98"/>
      <c r="U2092" s="4"/>
      <c r="V2092" s="4"/>
      <c r="W2092" s="4"/>
      <c r="X2092" s="4"/>
      <c r="Y2092" s="4"/>
      <c r="Z2092" s="4"/>
      <c r="AA2092" s="4"/>
      <c r="AB2092" s="4"/>
      <c r="AC2092" s="4"/>
      <c r="AD2092" s="64"/>
      <c r="AE2092" s="64"/>
      <c r="AF2092" s="64"/>
      <c r="AG2092" s="64"/>
      <c r="AH2092" s="64"/>
      <c r="AI2092" s="64"/>
      <c r="AJ2092" s="64"/>
      <c r="AK2092" s="64"/>
      <c r="AL2092" s="64"/>
      <c r="AM2092" s="64"/>
      <c r="AN2092" s="64"/>
      <c r="AO2092" s="64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64"/>
      <c r="BB2092" s="64"/>
      <c r="BC2092" s="64"/>
      <c r="BD2092" s="64"/>
      <c r="BE2092" s="64"/>
      <c r="BF2092" s="64"/>
      <c r="BG2092" s="64"/>
      <c r="BH2092" s="64"/>
      <c r="BI2092" s="64"/>
      <c r="BJ2092" s="64"/>
      <c r="BK2092" s="64"/>
      <c r="BL2092" s="64"/>
      <c r="BM2092" s="64"/>
      <c r="BN2092" s="64"/>
      <c r="BO2092" s="64"/>
      <c r="BP2092" s="64"/>
      <c r="BQ2092" s="64"/>
      <c r="BR2092" s="64"/>
      <c r="BS2092" s="64"/>
      <c r="BT2092" s="64"/>
      <c r="BU2092" s="64"/>
      <c r="BV2092" s="64"/>
      <c r="BW2092" s="64"/>
      <c r="BX2092" s="64"/>
      <c r="BY2092" s="64"/>
      <c r="BZ2092" s="64"/>
      <c r="CA2092" s="64"/>
      <c r="CB2092" s="64"/>
      <c r="CC2092" s="64"/>
      <c r="CD2092" s="64"/>
      <c r="CE2092" s="64"/>
      <c r="CF2092" s="64"/>
      <c r="CG2092" s="64"/>
      <c r="CH2092" s="64"/>
      <c r="CI2092" s="64"/>
      <c r="CJ2092" s="64"/>
      <c r="CK2092" s="64"/>
      <c r="CL2092" s="64"/>
      <c r="CM2092" s="64"/>
      <c r="CN2092" s="64"/>
      <c r="CO2092" s="64"/>
      <c r="CP2092" s="64"/>
      <c r="CQ2092" s="64"/>
      <c r="CR2092" s="64"/>
      <c r="CS2092" s="64"/>
      <c r="CT2092" s="64"/>
      <c r="CU2092" s="64"/>
      <c r="CV2092" s="64"/>
      <c r="CW2092" s="64"/>
      <c r="CX2092" s="64"/>
      <c r="CY2092" s="64"/>
      <c r="CZ2092" s="64"/>
      <c r="DA2092" s="64"/>
      <c r="DB2092" s="64"/>
      <c r="DC2092" s="64"/>
      <c r="DD2092" s="64"/>
      <c r="DE2092" s="64"/>
      <c r="DF2092" s="64"/>
      <c r="DG2092" s="64"/>
      <c r="DH2092" s="64"/>
      <c r="DI2092" s="64"/>
      <c r="DJ2092" s="64"/>
      <c r="DK2092" s="64"/>
      <c r="DL2092" s="64"/>
      <c r="DM2092" s="64"/>
      <c r="DN2092" s="64"/>
      <c r="DO2092" s="64"/>
      <c r="DP2092" s="64"/>
      <c r="DQ2092" s="64"/>
      <c r="DR2092" s="64"/>
      <c r="DS2092" s="64"/>
      <c r="DT2092" s="64"/>
      <c r="DU2092" s="64"/>
      <c r="DV2092" s="64"/>
      <c r="DW2092" s="64"/>
      <c r="DX2092" s="64"/>
      <c r="DY2092" s="64"/>
      <c r="DZ2092" s="64"/>
      <c r="EA2092" s="64"/>
      <c r="EB2092" s="64"/>
      <c r="EC2092" s="64"/>
      <c r="ED2092" s="64"/>
      <c r="EE2092" s="64"/>
      <c r="EF2092" s="64"/>
      <c r="EG2092" s="64"/>
      <c r="EH2092" s="64"/>
      <c r="EI2092" s="64"/>
      <c r="EJ2092" s="64"/>
      <c r="EK2092" s="64"/>
      <c r="EL2092" s="64"/>
      <c r="EM2092" s="64"/>
      <c r="EN2092" s="64"/>
      <c r="EO2092" s="64"/>
      <c r="EP2092" s="64"/>
      <c r="EQ2092" s="64"/>
      <c r="ER2092" s="64"/>
      <c r="ES2092" s="64"/>
      <c r="ET2092" s="64"/>
      <c r="EU2092" s="64"/>
      <c r="EV2092" s="64"/>
      <c r="EW2092" s="64"/>
      <c r="EX2092" s="64"/>
      <c r="EY2092" s="64"/>
      <c r="EZ2092" s="64"/>
      <c r="FA2092" s="64"/>
      <c r="FB2092" s="64"/>
      <c r="FC2092" s="64"/>
      <c r="FD2092" s="64"/>
      <c r="FE2092" s="64"/>
      <c r="FF2092" s="64"/>
      <c r="FG2092" s="64"/>
      <c r="FH2092" s="64"/>
      <c r="FI2092" s="64"/>
      <c r="FJ2092" s="64"/>
      <c r="FK2092" s="64"/>
      <c r="FL2092" s="64"/>
      <c r="FM2092" s="64"/>
      <c r="FN2092" s="64"/>
      <c r="FO2092" s="64"/>
      <c r="FP2092" s="64"/>
      <c r="FQ2092" s="64"/>
      <c r="FR2092" s="64"/>
      <c r="FS2092" s="64"/>
      <c r="FT2092" s="64"/>
    </row>
    <row r="2093" spans="1:176" ht="15" x14ac:dyDescent="0.25">
      <c r="A2093" s="20">
        <f t="shared" si="484"/>
        <v>45846</v>
      </c>
      <c r="B2093" s="22" t="str">
        <f t="shared" ca="1" si="475"/>
        <v>n.d</v>
      </c>
      <c r="C2093" s="22">
        <f t="shared" ca="1" si="485"/>
        <v>0.97614444</v>
      </c>
      <c r="D2093" s="23">
        <f ca="1">IF(A2093&lt;$B$1,VLOOKUP(A2093,[1]DI!$A$4:$B$15000,2,FALSE),0)</f>
        <v>0</v>
      </c>
      <c r="E2093" s="22">
        <f t="shared" ca="1" si="476"/>
        <v>0</v>
      </c>
      <c r="F2093" s="23">
        <f t="shared" si="477"/>
        <v>1.3</v>
      </c>
      <c r="G2093" s="24">
        <f t="shared" ca="1" si="478"/>
        <v>1</v>
      </c>
      <c r="H2093" s="22">
        <f ca="1">TRUNC(PRODUCT(G$10:G2092),15)</f>
        <v>1.81984651266759</v>
      </c>
      <c r="I2093" s="22">
        <f t="shared" ca="1" si="479"/>
        <v>1.5015535581434301</v>
      </c>
      <c r="J2093" s="22">
        <f t="shared" ca="1" si="480"/>
        <v>1.2119757600000001</v>
      </c>
      <c r="K2093" s="110">
        <f t="shared" ca="1" si="473"/>
        <v>0.37553247445182125</v>
      </c>
      <c r="L2093" s="115">
        <v>0</v>
      </c>
      <c r="M2093" s="67">
        <f>IF(L2093&gt;0,VLOOKUP(L2093,S$12:$AB$125,7),0)</f>
        <v>0</v>
      </c>
      <c r="N2093" s="2">
        <f t="shared" si="474"/>
        <v>0</v>
      </c>
      <c r="O2093" s="22">
        <f t="shared" ca="1" si="481"/>
        <v>0.37553247445182125</v>
      </c>
      <c r="P2093" s="25" t="str">
        <f t="shared" si="482"/>
        <v>A+J=</v>
      </c>
      <c r="Q2093" s="26">
        <f t="shared" si="483"/>
        <v>45306</v>
      </c>
      <c r="R2093" s="4"/>
      <c r="S2093" s="98"/>
      <c r="U2093" s="4"/>
      <c r="V2093" s="4"/>
      <c r="W2093" s="4"/>
      <c r="X2093" s="4"/>
      <c r="Y2093" s="4"/>
      <c r="Z2093" s="4"/>
      <c r="AA2093" s="4"/>
      <c r="AB2093" s="4"/>
      <c r="AC2093" s="4"/>
      <c r="AD2093" s="64"/>
      <c r="AE2093" s="64"/>
      <c r="AF2093" s="64"/>
      <c r="AG2093" s="64"/>
      <c r="AH2093" s="64"/>
      <c r="AI2093" s="64"/>
      <c r="AJ2093" s="64"/>
      <c r="AK2093" s="64"/>
      <c r="AL2093" s="64"/>
      <c r="AM2093" s="64"/>
      <c r="AN2093" s="64"/>
      <c r="AO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64"/>
      <c r="BB2093" s="64"/>
      <c r="BC2093" s="64"/>
      <c r="BD2093" s="64"/>
      <c r="BE2093" s="64"/>
      <c r="BF2093" s="64"/>
      <c r="BG2093" s="64"/>
      <c r="BH2093" s="64"/>
      <c r="BI2093" s="64"/>
      <c r="BJ2093" s="64"/>
      <c r="BK2093" s="64"/>
      <c r="BL2093" s="64"/>
      <c r="BM2093" s="64"/>
      <c r="BN2093" s="64"/>
      <c r="BO2093" s="64"/>
      <c r="BP2093" s="64"/>
      <c r="BQ2093" s="64"/>
      <c r="BR2093" s="64"/>
      <c r="BS2093" s="64"/>
      <c r="BT2093" s="64"/>
      <c r="BU2093" s="64"/>
      <c r="BV2093" s="64"/>
      <c r="BW2093" s="64"/>
      <c r="BX2093" s="64"/>
      <c r="BY2093" s="64"/>
      <c r="BZ2093" s="64"/>
      <c r="CA2093" s="64"/>
      <c r="CB2093" s="64"/>
      <c r="CC2093" s="64"/>
      <c r="CD2093" s="64"/>
      <c r="CE2093" s="64"/>
      <c r="CF2093" s="64"/>
      <c r="CG2093" s="64"/>
      <c r="CH2093" s="64"/>
      <c r="CI2093" s="64"/>
      <c r="CJ2093" s="64"/>
      <c r="CK2093" s="64"/>
      <c r="CL2093" s="64"/>
      <c r="CM2093" s="64"/>
      <c r="CN2093" s="64"/>
      <c r="CO2093" s="64"/>
      <c r="CP2093" s="64"/>
      <c r="CQ2093" s="64"/>
      <c r="CR2093" s="64"/>
      <c r="CS2093" s="64"/>
      <c r="CT2093" s="64"/>
      <c r="CU2093" s="64"/>
      <c r="CV2093" s="64"/>
      <c r="CW2093" s="64"/>
      <c r="CX2093" s="64"/>
      <c r="CY2093" s="64"/>
      <c r="CZ2093" s="64"/>
      <c r="DA2093" s="64"/>
      <c r="DB2093" s="64"/>
      <c r="DC2093" s="64"/>
      <c r="DD2093" s="64"/>
      <c r="DE2093" s="64"/>
      <c r="DF2093" s="64"/>
      <c r="DG2093" s="64"/>
      <c r="DH2093" s="64"/>
      <c r="DI2093" s="64"/>
      <c r="DJ2093" s="64"/>
      <c r="DK2093" s="64"/>
      <c r="DL2093" s="64"/>
      <c r="DM2093" s="64"/>
      <c r="DN2093" s="64"/>
      <c r="DO2093" s="64"/>
      <c r="DP2093" s="64"/>
      <c r="DQ2093" s="64"/>
      <c r="DR2093" s="64"/>
      <c r="DS2093" s="64"/>
      <c r="DT2093" s="64"/>
      <c r="DU2093" s="64"/>
      <c r="DV2093" s="64"/>
      <c r="DW2093" s="64"/>
      <c r="DX2093" s="64"/>
      <c r="DY2093" s="64"/>
      <c r="DZ2093" s="64"/>
      <c r="EA2093" s="64"/>
      <c r="EB2093" s="64"/>
      <c r="EC2093" s="64"/>
      <c r="ED2093" s="64"/>
      <c r="EE2093" s="64"/>
      <c r="EF2093" s="64"/>
      <c r="EG2093" s="64"/>
      <c r="EH2093" s="64"/>
      <c r="EI2093" s="64"/>
      <c r="EJ2093" s="64"/>
      <c r="EK2093" s="64"/>
      <c r="EL2093" s="64"/>
      <c r="EM2093" s="64"/>
      <c r="EN2093" s="64"/>
      <c r="EO2093" s="64"/>
      <c r="EP2093" s="64"/>
      <c r="EQ2093" s="64"/>
      <c r="ER2093" s="64"/>
      <c r="ES2093" s="64"/>
      <c r="ET2093" s="64"/>
      <c r="EU2093" s="64"/>
      <c r="EV2093" s="64"/>
      <c r="EW2093" s="64"/>
      <c r="EX2093" s="64"/>
      <c r="EY2093" s="64"/>
      <c r="EZ2093" s="64"/>
      <c r="FA2093" s="64"/>
      <c r="FB2093" s="64"/>
      <c r="FC2093" s="64"/>
      <c r="FD2093" s="64"/>
      <c r="FE2093" s="64"/>
      <c r="FF2093" s="64"/>
      <c r="FG2093" s="64"/>
      <c r="FH2093" s="64"/>
      <c r="FI2093" s="64"/>
      <c r="FJ2093" s="64"/>
      <c r="FK2093" s="64"/>
      <c r="FL2093" s="64"/>
      <c r="FM2093" s="64"/>
      <c r="FN2093" s="64"/>
      <c r="FO2093" s="64"/>
      <c r="FP2093" s="64"/>
      <c r="FQ2093" s="64"/>
      <c r="FR2093" s="64"/>
      <c r="FS2093" s="64"/>
      <c r="FT2093" s="64"/>
    </row>
    <row r="2094" spans="1:176" ht="15" x14ac:dyDescent="0.25">
      <c r="A2094" s="20">
        <f t="shared" si="484"/>
        <v>45847</v>
      </c>
      <c r="B2094" s="22" t="str">
        <f t="shared" ca="1" si="475"/>
        <v>n.d</v>
      </c>
      <c r="C2094" s="22">
        <f t="shared" ca="1" si="485"/>
        <v>0.97614444</v>
      </c>
      <c r="D2094" s="23">
        <f ca="1">IF(A2094&lt;$B$1,VLOOKUP(A2094,[1]DI!$A$4:$B$15000,2,FALSE),0)</f>
        <v>0</v>
      </c>
      <c r="E2094" s="22">
        <f t="shared" ca="1" si="476"/>
        <v>0</v>
      </c>
      <c r="F2094" s="23">
        <f t="shared" si="477"/>
        <v>1.3</v>
      </c>
      <c r="G2094" s="24">
        <f t="shared" ca="1" si="478"/>
        <v>1</v>
      </c>
      <c r="H2094" s="22">
        <f ca="1">TRUNC(PRODUCT(G$10:G2093),15)</f>
        <v>1.81984651266759</v>
      </c>
      <c r="I2094" s="22">
        <f t="shared" ca="1" si="479"/>
        <v>1.5015535581434301</v>
      </c>
      <c r="J2094" s="22">
        <f t="shared" ca="1" si="480"/>
        <v>1.2119757600000001</v>
      </c>
      <c r="K2094" s="110">
        <f t="shared" ca="1" si="473"/>
        <v>0.37553247445182125</v>
      </c>
      <c r="L2094" s="115">
        <v>0</v>
      </c>
      <c r="M2094" s="67">
        <f>IF(L2094&gt;0,VLOOKUP(L2094,S$12:$AB$125,7),0)</f>
        <v>0</v>
      </c>
      <c r="N2094" s="2">
        <f t="shared" si="474"/>
        <v>0</v>
      </c>
      <c r="O2094" s="22">
        <f t="shared" ca="1" si="481"/>
        <v>0.37553247445182125</v>
      </c>
      <c r="P2094" s="25" t="str">
        <f t="shared" si="482"/>
        <v>A+J=</v>
      </c>
      <c r="Q2094" s="26">
        <f t="shared" si="483"/>
        <v>45306</v>
      </c>
      <c r="R2094" s="4"/>
      <c r="S2094" s="98"/>
      <c r="U2094" s="4"/>
      <c r="V2094" s="4"/>
      <c r="W2094" s="4"/>
      <c r="X2094" s="4"/>
      <c r="Y2094" s="4"/>
      <c r="Z2094" s="4"/>
      <c r="AA2094" s="4"/>
      <c r="AB2094" s="4"/>
      <c r="AC2094" s="4"/>
      <c r="AD2094" s="64"/>
      <c r="AE2094" s="64"/>
      <c r="AF2094" s="64"/>
      <c r="AG2094" s="64"/>
      <c r="AH2094" s="64"/>
      <c r="AI2094" s="64"/>
      <c r="AJ2094" s="64"/>
      <c r="AK2094" s="64"/>
      <c r="AL2094" s="64"/>
      <c r="AM2094" s="64"/>
      <c r="AN2094" s="64"/>
      <c r="AO2094" s="64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64"/>
      <c r="BB2094" s="64"/>
      <c r="BC2094" s="64"/>
      <c r="BD2094" s="64"/>
      <c r="BE2094" s="64"/>
      <c r="BF2094" s="64"/>
      <c r="BG2094" s="64"/>
      <c r="BH2094" s="64"/>
      <c r="BI2094" s="64"/>
      <c r="BJ2094" s="64"/>
      <c r="BK2094" s="64"/>
      <c r="BL2094" s="64"/>
      <c r="BM2094" s="64"/>
      <c r="BN2094" s="64"/>
      <c r="BO2094" s="64"/>
      <c r="BP2094" s="64"/>
      <c r="BQ2094" s="64"/>
      <c r="BR2094" s="64"/>
      <c r="BS2094" s="64"/>
      <c r="BT2094" s="64"/>
      <c r="BU2094" s="64"/>
      <c r="BV2094" s="64"/>
      <c r="BW2094" s="64"/>
      <c r="BX2094" s="64"/>
      <c r="BY2094" s="64"/>
      <c r="BZ2094" s="64"/>
      <c r="CA2094" s="64"/>
      <c r="CB2094" s="64"/>
      <c r="CC2094" s="64"/>
      <c r="CD2094" s="64"/>
      <c r="CE2094" s="64"/>
      <c r="CF2094" s="64"/>
      <c r="CG2094" s="64"/>
      <c r="CH2094" s="64"/>
      <c r="CI2094" s="64"/>
      <c r="CJ2094" s="64"/>
      <c r="CK2094" s="64"/>
      <c r="CL2094" s="64"/>
      <c r="CM2094" s="64"/>
      <c r="CN2094" s="64"/>
      <c r="CO2094" s="64"/>
      <c r="CP2094" s="64"/>
      <c r="CQ2094" s="64"/>
      <c r="CR2094" s="64"/>
      <c r="CS2094" s="64"/>
      <c r="CT2094" s="64"/>
      <c r="CU2094" s="64"/>
      <c r="CV2094" s="64"/>
      <c r="CW2094" s="64"/>
      <c r="CX2094" s="64"/>
      <c r="CY2094" s="64"/>
      <c r="CZ2094" s="64"/>
      <c r="DA2094" s="64"/>
      <c r="DB2094" s="64"/>
      <c r="DC2094" s="64"/>
      <c r="DD2094" s="64"/>
      <c r="DE2094" s="64"/>
      <c r="DF2094" s="64"/>
      <c r="DG2094" s="64"/>
      <c r="DH2094" s="64"/>
      <c r="DI2094" s="64"/>
      <c r="DJ2094" s="64"/>
      <c r="DK2094" s="64"/>
      <c r="DL2094" s="64"/>
      <c r="DM2094" s="64"/>
      <c r="DN2094" s="64"/>
      <c r="DO2094" s="64"/>
      <c r="DP2094" s="64"/>
      <c r="DQ2094" s="64"/>
      <c r="DR2094" s="64"/>
      <c r="DS2094" s="64"/>
      <c r="DT2094" s="64"/>
      <c r="DU2094" s="64"/>
      <c r="DV2094" s="64"/>
      <c r="DW2094" s="64"/>
      <c r="DX2094" s="64"/>
      <c r="DY2094" s="64"/>
      <c r="DZ2094" s="64"/>
      <c r="EA2094" s="64"/>
      <c r="EB2094" s="64"/>
      <c r="EC2094" s="64"/>
      <c r="ED2094" s="64"/>
      <c r="EE2094" s="64"/>
      <c r="EF2094" s="64"/>
      <c r="EG2094" s="64"/>
      <c r="EH2094" s="64"/>
      <c r="EI2094" s="64"/>
      <c r="EJ2094" s="64"/>
      <c r="EK2094" s="64"/>
      <c r="EL2094" s="64"/>
      <c r="EM2094" s="64"/>
      <c r="EN2094" s="64"/>
      <c r="EO2094" s="64"/>
      <c r="EP2094" s="64"/>
      <c r="EQ2094" s="64"/>
      <c r="ER2094" s="64"/>
      <c r="ES2094" s="64"/>
      <c r="ET2094" s="64"/>
      <c r="EU2094" s="64"/>
      <c r="EV2094" s="64"/>
      <c r="EW2094" s="64"/>
      <c r="EX2094" s="64"/>
      <c r="EY2094" s="64"/>
      <c r="EZ2094" s="64"/>
      <c r="FA2094" s="64"/>
      <c r="FB2094" s="64"/>
      <c r="FC2094" s="64"/>
      <c r="FD2094" s="64"/>
      <c r="FE2094" s="64"/>
      <c r="FF2094" s="64"/>
      <c r="FG2094" s="64"/>
      <c r="FH2094" s="64"/>
      <c r="FI2094" s="64"/>
      <c r="FJ2094" s="64"/>
      <c r="FK2094" s="64"/>
      <c r="FL2094" s="64"/>
      <c r="FM2094" s="64"/>
      <c r="FN2094" s="64"/>
      <c r="FO2094" s="64"/>
      <c r="FP2094" s="64"/>
      <c r="FQ2094" s="64"/>
      <c r="FR2094" s="64"/>
      <c r="FS2094" s="64"/>
      <c r="FT2094" s="64"/>
    </row>
    <row r="2095" spans="1:176" ht="15" x14ac:dyDescent="0.25">
      <c r="A2095" s="20">
        <f t="shared" si="484"/>
        <v>45848</v>
      </c>
      <c r="B2095" s="22" t="str">
        <f t="shared" ca="1" si="475"/>
        <v>n.d</v>
      </c>
      <c r="C2095" s="22">
        <f t="shared" ca="1" si="485"/>
        <v>0.97614444</v>
      </c>
      <c r="D2095" s="23">
        <f ca="1">IF(A2095&lt;$B$1,VLOOKUP(A2095,[1]DI!$A$4:$B$15000,2,FALSE),0)</f>
        <v>0</v>
      </c>
      <c r="E2095" s="22">
        <f t="shared" ca="1" si="476"/>
        <v>0</v>
      </c>
      <c r="F2095" s="23">
        <f t="shared" si="477"/>
        <v>1.3</v>
      </c>
      <c r="G2095" s="24">
        <f t="shared" ca="1" si="478"/>
        <v>1</v>
      </c>
      <c r="H2095" s="22">
        <f ca="1">TRUNC(PRODUCT(G$10:G2094),15)</f>
        <v>1.81984651266759</v>
      </c>
      <c r="I2095" s="22">
        <f t="shared" ca="1" si="479"/>
        <v>1.5015535581434301</v>
      </c>
      <c r="J2095" s="22">
        <f t="shared" ca="1" si="480"/>
        <v>1.2119757600000001</v>
      </c>
      <c r="K2095" s="110">
        <f t="shared" ca="1" si="473"/>
        <v>0.37553247445182125</v>
      </c>
      <c r="L2095" s="115">
        <v>0</v>
      </c>
      <c r="M2095" s="67">
        <f>IF(L2095&gt;0,VLOOKUP(L2095,S$12:$AB$125,7),0)</f>
        <v>0</v>
      </c>
      <c r="N2095" s="2">
        <f t="shared" si="474"/>
        <v>0</v>
      </c>
      <c r="O2095" s="22">
        <f t="shared" ca="1" si="481"/>
        <v>0.37553247445182125</v>
      </c>
      <c r="P2095" s="25" t="str">
        <f t="shared" si="482"/>
        <v>A+J=</v>
      </c>
      <c r="Q2095" s="26">
        <f t="shared" si="483"/>
        <v>45306</v>
      </c>
      <c r="R2095" s="4"/>
      <c r="S2095" s="98"/>
      <c r="U2095" s="4"/>
      <c r="V2095" s="4"/>
      <c r="W2095" s="4"/>
      <c r="X2095" s="4"/>
      <c r="Y2095" s="4"/>
      <c r="Z2095" s="4"/>
      <c r="AA2095" s="4"/>
      <c r="AB2095" s="4"/>
      <c r="AC2095" s="4"/>
      <c r="AD2095" s="64"/>
      <c r="AE2095" s="64"/>
      <c r="AF2095" s="64"/>
      <c r="AG2095" s="64"/>
      <c r="AH2095" s="64"/>
      <c r="AI2095" s="64"/>
      <c r="AJ2095" s="64"/>
      <c r="AK2095" s="64"/>
      <c r="AL2095" s="64"/>
      <c r="AM2095" s="64"/>
      <c r="AN2095" s="64"/>
      <c r="AO2095" s="64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64"/>
      <c r="BB2095" s="64"/>
      <c r="BC2095" s="64"/>
      <c r="BD2095" s="64"/>
      <c r="BE2095" s="64"/>
      <c r="BF2095" s="64"/>
      <c r="BG2095" s="64"/>
      <c r="BH2095" s="64"/>
      <c r="BI2095" s="64"/>
      <c r="BJ2095" s="64"/>
      <c r="BK2095" s="64"/>
      <c r="BL2095" s="64"/>
      <c r="BM2095" s="64"/>
      <c r="BN2095" s="64"/>
      <c r="BO2095" s="64"/>
      <c r="BP2095" s="64"/>
      <c r="BQ2095" s="64"/>
      <c r="BR2095" s="64"/>
      <c r="BS2095" s="64"/>
      <c r="BT2095" s="64"/>
      <c r="BU2095" s="64"/>
      <c r="BV2095" s="64"/>
      <c r="BW2095" s="64"/>
      <c r="BX2095" s="64"/>
      <c r="BY2095" s="64"/>
      <c r="BZ2095" s="64"/>
      <c r="CA2095" s="64"/>
      <c r="CB2095" s="64"/>
      <c r="CC2095" s="64"/>
      <c r="CD2095" s="64"/>
      <c r="CE2095" s="64"/>
      <c r="CF2095" s="64"/>
      <c r="CG2095" s="64"/>
      <c r="CH2095" s="64"/>
      <c r="CI2095" s="64"/>
      <c r="CJ2095" s="64"/>
      <c r="CK2095" s="64"/>
      <c r="CL2095" s="64"/>
      <c r="CM2095" s="64"/>
      <c r="CN2095" s="64"/>
      <c r="CO2095" s="64"/>
      <c r="CP2095" s="64"/>
      <c r="CQ2095" s="64"/>
      <c r="CR2095" s="64"/>
      <c r="CS2095" s="64"/>
      <c r="CT2095" s="64"/>
      <c r="CU2095" s="64"/>
      <c r="CV2095" s="64"/>
      <c r="CW2095" s="64"/>
      <c r="CX2095" s="64"/>
      <c r="CY2095" s="64"/>
      <c r="CZ2095" s="64"/>
      <c r="DA2095" s="64"/>
      <c r="DB2095" s="64"/>
      <c r="DC2095" s="64"/>
      <c r="DD2095" s="64"/>
      <c r="DE2095" s="64"/>
      <c r="DF2095" s="64"/>
      <c r="DG2095" s="64"/>
      <c r="DH2095" s="64"/>
      <c r="DI2095" s="64"/>
      <c r="DJ2095" s="64"/>
      <c r="DK2095" s="64"/>
      <c r="DL2095" s="64"/>
      <c r="DM2095" s="64"/>
      <c r="DN2095" s="64"/>
      <c r="DO2095" s="64"/>
      <c r="DP2095" s="64"/>
      <c r="DQ2095" s="64"/>
      <c r="DR2095" s="64"/>
      <c r="DS2095" s="64"/>
      <c r="DT2095" s="64"/>
      <c r="DU2095" s="64"/>
      <c r="DV2095" s="64"/>
      <c r="DW2095" s="64"/>
      <c r="DX2095" s="64"/>
      <c r="DY2095" s="64"/>
      <c r="DZ2095" s="64"/>
      <c r="EA2095" s="64"/>
      <c r="EB2095" s="64"/>
      <c r="EC2095" s="64"/>
      <c r="ED2095" s="64"/>
      <c r="EE2095" s="64"/>
      <c r="EF2095" s="64"/>
      <c r="EG2095" s="64"/>
      <c r="EH2095" s="64"/>
      <c r="EI2095" s="64"/>
      <c r="EJ2095" s="64"/>
      <c r="EK2095" s="64"/>
      <c r="EL2095" s="64"/>
      <c r="EM2095" s="64"/>
      <c r="EN2095" s="64"/>
      <c r="EO2095" s="64"/>
      <c r="EP2095" s="64"/>
      <c r="EQ2095" s="64"/>
      <c r="ER2095" s="64"/>
      <c r="ES2095" s="64"/>
      <c r="ET2095" s="64"/>
      <c r="EU2095" s="64"/>
      <c r="EV2095" s="64"/>
      <c r="EW2095" s="64"/>
      <c r="EX2095" s="64"/>
      <c r="EY2095" s="64"/>
      <c r="EZ2095" s="64"/>
      <c r="FA2095" s="64"/>
      <c r="FB2095" s="64"/>
      <c r="FC2095" s="64"/>
      <c r="FD2095" s="64"/>
      <c r="FE2095" s="64"/>
      <c r="FF2095" s="64"/>
      <c r="FG2095" s="64"/>
      <c r="FH2095" s="64"/>
      <c r="FI2095" s="64"/>
      <c r="FJ2095" s="64"/>
      <c r="FK2095" s="64"/>
      <c r="FL2095" s="64"/>
      <c r="FM2095" s="64"/>
      <c r="FN2095" s="64"/>
      <c r="FO2095" s="64"/>
      <c r="FP2095" s="64"/>
      <c r="FQ2095" s="64"/>
      <c r="FR2095" s="64"/>
      <c r="FS2095" s="64"/>
      <c r="FT2095" s="64"/>
    </row>
    <row r="2096" spans="1:176" ht="15" x14ac:dyDescent="0.25">
      <c r="A2096" s="20">
        <f t="shared" si="484"/>
        <v>45849</v>
      </c>
      <c r="B2096" s="22" t="str">
        <f t="shared" ca="1" si="475"/>
        <v>n.d</v>
      </c>
      <c r="C2096" s="22">
        <f t="shared" ca="1" si="485"/>
        <v>0.97614444</v>
      </c>
      <c r="D2096" s="23">
        <f ca="1">IF(A2096&lt;$B$1,VLOOKUP(A2096,[1]DI!$A$4:$B$15000,2,FALSE),0)</f>
        <v>0</v>
      </c>
      <c r="E2096" s="22">
        <f t="shared" ca="1" si="476"/>
        <v>0</v>
      </c>
      <c r="F2096" s="23">
        <f t="shared" si="477"/>
        <v>1.3</v>
      </c>
      <c r="G2096" s="24">
        <f t="shared" ca="1" si="478"/>
        <v>1</v>
      </c>
      <c r="H2096" s="22">
        <f ca="1">TRUNC(PRODUCT(G$10:G2095),15)</f>
        <v>1.81984651266759</v>
      </c>
      <c r="I2096" s="22">
        <f t="shared" ca="1" si="479"/>
        <v>1.5015535581434301</v>
      </c>
      <c r="J2096" s="22">
        <f t="shared" ca="1" si="480"/>
        <v>1.2119757600000001</v>
      </c>
      <c r="K2096" s="110">
        <f t="shared" ref="K2096:K2159" ca="1" si="486">TRUNC((C2096*(J2096-1)),8)+(-R$1531*J2096)</f>
        <v>0.37553247445182125</v>
      </c>
      <c r="L2096" s="115">
        <v>0</v>
      </c>
      <c r="M2096" s="67">
        <f>IF(L2096&gt;0,VLOOKUP(L2096,S$12:$AB$125,7),0)</f>
        <v>0</v>
      </c>
      <c r="N2096" s="2">
        <f t="shared" si="474"/>
        <v>0</v>
      </c>
      <c r="O2096" s="22">
        <f t="shared" ca="1" si="481"/>
        <v>0.37553247445182125</v>
      </c>
      <c r="P2096" s="25" t="str">
        <f t="shared" si="482"/>
        <v>A+J=</v>
      </c>
      <c r="Q2096" s="26">
        <f t="shared" si="483"/>
        <v>45306</v>
      </c>
      <c r="R2096" s="4"/>
      <c r="S2096" s="98"/>
      <c r="U2096" s="4"/>
      <c r="V2096" s="4"/>
      <c r="W2096" s="4"/>
      <c r="X2096" s="4"/>
      <c r="Y2096" s="4"/>
      <c r="Z2096" s="4"/>
      <c r="AA2096" s="4"/>
      <c r="AB2096" s="4"/>
      <c r="AC2096" s="4"/>
      <c r="AD2096" s="64"/>
      <c r="AE2096" s="64"/>
      <c r="AF2096" s="64"/>
      <c r="AG2096" s="64"/>
      <c r="AH2096" s="64"/>
      <c r="AI2096" s="64"/>
      <c r="AJ2096" s="64"/>
      <c r="AK2096" s="64"/>
      <c r="AL2096" s="64"/>
      <c r="AM2096" s="64"/>
      <c r="AN2096" s="64"/>
      <c r="AO2096" s="64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64"/>
      <c r="BB2096" s="64"/>
      <c r="BC2096" s="64"/>
      <c r="BD2096" s="64"/>
      <c r="BE2096" s="64"/>
      <c r="BF2096" s="64"/>
      <c r="BG2096" s="64"/>
      <c r="BH2096" s="64"/>
      <c r="BI2096" s="64"/>
      <c r="BJ2096" s="64"/>
      <c r="BK2096" s="64"/>
      <c r="BL2096" s="64"/>
      <c r="BM2096" s="64"/>
      <c r="BN2096" s="64"/>
      <c r="BO2096" s="64"/>
      <c r="BP2096" s="64"/>
      <c r="BQ2096" s="64"/>
      <c r="BR2096" s="64"/>
      <c r="BS2096" s="64"/>
      <c r="BT2096" s="64"/>
      <c r="BU2096" s="64"/>
      <c r="BV2096" s="64"/>
      <c r="BW2096" s="64"/>
      <c r="BX2096" s="64"/>
      <c r="BY2096" s="64"/>
      <c r="BZ2096" s="64"/>
      <c r="CA2096" s="64"/>
      <c r="CB2096" s="64"/>
      <c r="CC2096" s="64"/>
      <c r="CD2096" s="64"/>
      <c r="CE2096" s="64"/>
      <c r="CF2096" s="64"/>
      <c r="CG2096" s="64"/>
      <c r="CH2096" s="64"/>
      <c r="CI2096" s="64"/>
      <c r="CJ2096" s="64"/>
      <c r="CK2096" s="64"/>
      <c r="CL2096" s="64"/>
      <c r="CM2096" s="64"/>
      <c r="CN2096" s="64"/>
      <c r="CO2096" s="64"/>
      <c r="CP2096" s="64"/>
      <c r="CQ2096" s="64"/>
      <c r="CR2096" s="64"/>
      <c r="CS2096" s="64"/>
      <c r="CT2096" s="64"/>
      <c r="CU2096" s="64"/>
      <c r="CV2096" s="64"/>
      <c r="CW2096" s="64"/>
      <c r="CX2096" s="64"/>
      <c r="CY2096" s="64"/>
      <c r="CZ2096" s="64"/>
      <c r="DA2096" s="64"/>
      <c r="DB2096" s="64"/>
      <c r="DC2096" s="64"/>
      <c r="DD2096" s="64"/>
      <c r="DE2096" s="64"/>
      <c r="DF2096" s="64"/>
      <c r="DG2096" s="64"/>
      <c r="DH2096" s="64"/>
      <c r="DI2096" s="64"/>
      <c r="DJ2096" s="64"/>
      <c r="DK2096" s="64"/>
      <c r="DL2096" s="64"/>
      <c r="DM2096" s="64"/>
      <c r="DN2096" s="64"/>
      <c r="DO2096" s="64"/>
      <c r="DP2096" s="64"/>
      <c r="DQ2096" s="64"/>
      <c r="DR2096" s="64"/>
      <c r="DS2096" s="64"/>
      <c r="DT2096" s="64"/>
      <c r="DU2096" s="64"/>
      <c r="DV2096" s="64"/>
      <c r="DW2096" s="64"/>
      <c r="DX2096" s="64"/>
      <c r="DY2096" s="64"/>
      <c r="DZ2096" s="64"/>
      <c r="EA2096" s="64"/>
      <c r="EB2096" s="64"/>
      <c r="EC2096" s="64"/>
      <c r="ED2096" s="64"/>
      <c r="EE2096" s="64"/>
      <c r="EF2096" s="64"/>
      <c r="EG2096" s="64"/>
      <c r="EH2096" s="64"/>
      <c r="EI2096" s="64"/>
      <c r="EJ2096" s="64"/>
      <c r="EK2096" s="64"/>
      <c r="EL2096" s="64"/>
      <c r="EM2096" s="64"/>
      <c r="EN2096" s="64"/>
      <c r="EO2096" s="64"/>
      <c r="EP2096" s="64"/>
      <c r="EQ2096" s="64"/>
      <c r="ER2096" s="64"/>
      <c r="ES2096" s="64"/>
      <c r="ET2096" s="64"/>
      <c r="EU2096" s="64"/>
      <c r="EV2096" s="64"/>
      <c r="EW2096" s="64"/>
      <c r="EX2096" s="64"/>
      <c r="EY2096" s="64"/>
      <c r="EZ2096" s="64"/>
      <c r="FA2096" s="64"/>
      <c r="FB2096" s="64"/>
      <c r="FC2096" s="64"/>
      <c r="FD2096" s="64"/>
      <c r="FE2096" s="64"/>
      <c r="FF2096" s="64"/>
      <c r="FG2096" s="64"/>
      <c r="FH2096" s="64"/>
      <c r="FI2096" s="64"/>
      <c r="FJ2096" s="64"/>
      <c r="FK2096" s="64"/>
      <c r="FL2096" s="64"/>
      <c r="FM2096" s="64"/>
      <c r="FN2096" s="64"/>
      <c r="FO2096" s="64"/>
      <c r="FP2096" s="64"/>
      <c r="FQ2096" s="64"/>
      <c r="FR2096" s="64"/>
      <c r="FS2096" s="64"/>
      <c r="FT2096" s="64"/>
    </row>
    <row r="2097" spans="1:176" ht="15" x14ac:dyDescent="0.25">
      <c r="A2097" s="20">
        <f t="shared" si="484"/>
        <v>45850</v>
      </c>
      <c r="B2097" s="22" t="str">
        <f t="shared" ca="1" si="475"/>
        <v>n.d</v>
      </c>
      <c r="C2097" s="22">
        <f t="shared" ca="1" si="485"/>
        <v>0.97614444</v>
      </c>
      <c r="D2097" s="23">
        <f ca="1">IF(A2097&lt;$B$1,VLOOKUP(A2097,[1]DI!$A$4:$B$15000,2,FALSE),0)</f>
        <v>0</v>
      </c>
      <c r="E2097" s="22">
        <f t="shared" ca="1" si="476"/>
        <v>0</v>
      </c>
      <c r="F2097" s="23">
        <f t="shared" si="477"/>
        <v>1.3</v>
      </c>
      <c r="G2097" s="24">
        <f t="shared" ca="1" si="478"/>
        <v>1</v>
      </c>
      <c r="H2097" s="22">
        <f ca="1">TRUNC(PRODUCT(G$10:G2096),15)</f>
        <v>1.81984651266759</v>
      </c>
      <c r="I2097" s="22">
        <f t="shared" ca="1" si="479"/>
        <v>1.5015535581434301</v>
      </c>
      <c r="J2097" s="22">
        <f t="shared" ca="1" si="480"/>
        <v>1.2119757600000001</v>
      </c>
      <c r="K2097" s="110">
        <f t="shared" ca="1" si="486"/>
        <v>0.37553247445182125</v>
      </c>
      <c r="L2097" s="115">
        <v>0</v>
      </c>
      <c r="M2097" s="67">
        <f>IF(L2097&gt;0,VLOOKUP(L2097,S$12:$AB$125,7),0)</f>
        <v>0</v>
      </c>
      <c r="N2097" s="2">
        <f t="shared" si="474"/>
        <v>0</v>
      </c>
      <c r="O2097" s="22">
        <f t="shared" ca="1" si="481"/>
        <v>0.37553247445182125</v>
      </c>
      <c r="P2097" s="25" t="str">
        <f t="shared" si="482"/>
        <v>A+J=</v>
      </c>
      <c r="Q2097" s="26">
        <f t="shared" si="483"/>
        <v>45306</v>
      </c>
      <c r="R2097" s="4"/>
      <c r="S2097" s="98"/>
      <c r="U2097" s="4"/>
      <c r="V2097" s="4"/>
      <c r="W2097" s="4"/>
      <c r="X2097" s="4"/>
      <c r="Y2097" s="4"/>
      <c r="Z2097" s="4"/>
      <c r="AA2097" s="4"/>
      <c r="AB2097" s="4"/>
      <c r="AC2097" s="4"/>
      <c r="AD2097" s="64"/>
      <c r="AE2097" s="64"/>
      <c r="AF2097" s="64"/>
      <c r="AG2097" s="64"/>
      <c r="AH2097" s="64"/>
      <c r="AI2097" s="64"/>
      <c r="AJ2097" s="64"/>
      <c r="AK2097" s="64"/>
      <c r="AL2097" s="64"/>
      <c r="AM2097" s="64"/>
      <c r="AN2097" s="64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64"/>
      <c r="BB2097" s="64"/>
      <c r="BC2097" s="64"/>
      <c r="BD2097" s="64"/>
      <c r="BE2097" s="64"/>
      <c r="BF2097" s="64"/>
      <c r="BG2097" s="64"/>
      <c r="BH2097" s="64"/>
      <c r="BI2097" s="64"/>
      <c r="BJ2097" s="64"/>
      <c r="BK2097" s="64"/>
      <c r="BL2097" s="64"/>
      <c r="BM2097" s="64"/>
      <c r="BN2097" s="64"/>
      <c r="BO2097" s="64"/>
      <c r="BP2097" s="64"/>
      <c r="BQ2097" s="64"/>
      <c r="BR2097" s="64"/>
      <c r="BS2097" s="64"/>
      <c r="BT2097" s="64"/>
      <c r="BU2097" s="64"/>
      <c r="BV2097" s="64"/>
      <c r="BW2097" s="64"/>
      <c r="BX2097" s="64"/>
      <c r="BY2097" s="64"/>
      <c r="BZ2097" s="64"/>
      <c r="CA2097" s="64"/>
      <c r="CB2097" s="64"/>
      <c r="CC2097" s="64"/>
      <c r="CD2097" s="64"/>
      <c r="CE2097" s="64"/>
      <c r="CF2097" s="64"/>
      <c r="CG2097" s="64"/>
      <c r="CH2097" s="64"/>
      <c r="CI2097" s="64"/>
      <c r="CJ2097" s="64"/>
      <c r="CK2097" s="64"/>
      <c r="CL2097" s="64"/>
      <c r="CM2097" s="64"/>
      <c r="CN2097" s="64"/>
      <c r="CO2097" s="64"/>
      <c r="CP2097" s="64"/>
      <c r="CQ2097" s="64"/>
      <c r="CR2097" s="64"/>
      <c r="CS2097" s="64"/>
      <c r="CT2097" s="64"/>
      <c r="CU2097" s="64"/>
      <c r="CV2097" s="64"/>
      <c r="CW2097" s="64"/>
      <c r="CX2097" s="64"/>
      <c r="CY2097" s="64"/>
      <c r="CZ2097" s="64"/>
      <c r="DA2097" s="64"/>
      <c r="DB2097" s="64"/>
      <c r="DC2097" s="64"/>
      <c r="DD2097" s="64"/>
      <c r="DE2097" s="64"/>
      <c r="DF2097" s="64"/>
      <c r="DG2097" s="64"/>
      <c r="DH2097" s="64"/>
      <c r="DI2097" s="64"/>
      <c r="DJ2097" s="64"/>
      <c r="DK2097" s="64"/>
      <c r="DL2097" s="64"/>
      <c r="DM2097" s="64"/>
      <c r="DN2097" s="64"/>
      <c r="DO2097" s="64"/>
      <c r="DP2097" s="64"/>
      <c r="DQ2097" s="64"/>
      <c r="DR2097" s="64"/>
      <c r="DS2097" s="64"/>
      <c r="DT2097" s="64"/>
      <c r="DU2097" s="64"/>
      <c r="DV2097" s="64"/>
      <c r="DW2097" s="64"/>
      <c r="DX2097" s="64"/>
      <c r="DY2097" s="64"/>
      <c r="DZ2097" s="64"/>
      <c r="EA2097" s="64"/>
      <c r="EB2097" s="64"/>
      <c r="EC2097" s="64"/>
      <c r="ED2097" s="64"/>
      <c r="EE2097" s="64"/>
      <c r="EF2097" s="64"/>
      <c r="EG2097" s="64"/>
      <c r="EH2097" s="64"/>
      <c r="EI2097" s="64"/>
      <c r="EJ2097" s="64"/>
      <c r="EK2097" s="64"/>
      <c r="EL2097" s="64"/>
      <c r="EM2097" s="64"/>
      <c r="EN2097" s="64"/>
      <c r="EO2097" s="64"/>
      <c r="EP2097" s="64"/>
      <c r="EQ2097" s="64"/>
      <c r="ER2097" s="64"/>
      <c r="ES2097" s="64"/>
      <c r="ET2097" s="64"/>
      <c r="EU2097" s="64"/>
      <c r="EV2097" s="64"/>
      <c r="EW2097" s="64"/>
      <c r="EX2097" s="64"/>
      <c r="EY2097" s="64"/>
      <c r="EZ2097" s="64"/>
      <c r="FA2097" s="64"/>
      <c r="FB2097" s="64"/>
      <c r="FC2097" s="64"/>
      <c r="FD2097" s="64"/>
      <c r="FE2097" s="64"/>
      <c r="FF2097" s="64"/>
      <c r="FG2097" s="64"/>
      <c r="FH2097" s="64"/>
      <c r="FI2097" s="64"/>
      <c r="FJ2097" s="64"/>
      <c r="FK2097" s="64"/>
      <c r="FL2097" s="64"/>
      <c r="FM2097" s="64"/>
      <c r="FN2097" s="64"/>
      <c r="FO2097" s="64"/>
      <c r="FP2097" s="64"/>
      <c r="FQ2097" s="64"/>
      <c r="FR2097" s="64"/>
      <c r="FS2097" s="64"/>
      <c r="FT2097" s="64"/>
    </row>
    <row r="2098" spans="1:176" ht="15" x14ac:dyDescent="0.25">
      <c r="A2098" s="20">
        <f t="shared" si="484"/>
        <v>45851</v>
      </c>
      <c r="B2098" s="22" t="str">
        <f t="shared" ca="1" si="475"/>
        <v>n.d</v>
      </c>
      <c r="C2098" s="22">
        <f t="shared" ca="1" si="485"/>
        <v>0.97614444</v>
      </c>
      <c r="D2098" s="23">
        <f ca="1">IF(A2098&lt;$B$1,VLOOKUP(A2098,[1]DI!$A$4:$B$15000,2,FALSE),0)</f>
        <v>0</v>
      </c>
      <c r="E2098" s="22">
        <f t="shared" ca="1" si="476"/>
        <v>0</v>
      </c>
      <c r="F2098" s="23">
        <f t="shared" si="477"/>
        <v>1.3</v>
      </c>
      <c r="G2098" s="24">
        <f t="shared" ca="1" si="478"/>
        <v>1</v>
      </c>
      <c r="H2098" s="22">
        <f ca="1">TRUNC(PRODUCT(G$10:G2097),15)</f>
        <v>1.81984651266759</v>
      </c>
      <c r="I2098" s="22">
        <f t="shared" ca="1" si="479"/>
        <v>1.5015535581434301</v>
      </c>
      <c r="J2098" s="22">
        <f t="shared" ca="1" si="480"/>
        <v>1.2119757600000001</v>
      </c>
      <c r="K2098" s="110">
        <f t="shared" ca="1" si="486"/>
        <v>0.37553247445182125</v>
      </c>
      <c r="L2098" s="115">
        <v>0</v>
      </c>
      <c r="M2098" s="67">
        <f>IF(L2098&gt;0,VLOOKUP(L2098,S$12:$AB$125,7),0)</f>
        <v>0</v>
      </c>
      <c r="N2098" s="2">
        <f t="shared" si="474"/>
        <v>0</v>
      </c>
      <c r="O2098" s="22">
        <f t="shared" ca="1" si="481"/>
        <v>0.37553247445182125</v>
      </c>
      <c r="P2098" s="25" t="str">
        <f t="shared" si="482"/>
        <v>A+J=</v>
      </c>
      <c r="Q2098" s="26">
        <f t="shared" si="483"/>
        <v>45306</v>
      </c>
      <c r="R2098" s="4"/>
      <c r="S2098" s="98"/>
      <c r="U2098" s="4"/>
      <c r="V2098" s="4"/>
      <c r="W2098" s="4"/>
      <c r="X2098" s="4"/>
      <c r="Y2098" s="4"/>
      <c r="Z2098" s="4"/>
      <c r="AA2098" s="4"/>
      <c r="AB2098" s="4"/>
      <c r="AC2098" s="4"/>
      <c r="AD2098" s="64"/>
      <c r="AE2098" s="64"/>
      <c r="AF2098" s="64"/>
      <c r="AG2098" s="64"/>
      <c r="AH2098" s="64"/>
      <c r="AI2098" s="64"/>
      <c r="AJ2098" s="64"/>
      <c r="AK2098" s="64"/>
      <c r="AL2098" s="64"/>
      <c r="AM2098" s="64"/>
      <c r="AN2098" s="64"/>
      <c r="AO2098" s="64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64"/>
      <c r="BB2098" s="64"/>
      <c r="BC2098" s="64"/>
      <c r="BD2098" s="64"/>
      <c r="BE2098" s="64"/>
      <c r="BF2098" s="64"/>
      <c r="BG2098" s="64"/>
      <c r="BH2098" s="64"/>
      <c r="BI2098" s="64"/>
      <c r="BJ2098" s="64"/>
      <c r="BK2098" s="64"/>
      <c r="BL2098" s="64"/>
      <c r="BM2098" s="64"/>
      <c r="BN2098" s="64"/>
      <c r="BO2098" s="64"/>
      <c r="BP2098" s="64"/>
      <c r="BQ2098" s="64"/>
      <c r="BR2098" s="64"/>
      <c r="BS2098" s="64"/>
      <c r="BT2098" s="64"/>
      <c r="BU2098" s="64"/>
      <c r="BV2098" s="64"/>
      <c r="BW2098" s="64"/>
      <c r="BX2098" s="64"/>
      <c r="BY2098" s="64"/>
      <c r="BZ2098" s="64"/>
      <c r="CA2098" s="64"/>
      <c r="CB2098" s="64"/>
      <c r="CC2098" s="64"/>
      <c r="CD2098" s="64"/>
      <c r="CE2098" s="64"/>
      <c r="CF2098" s="64"/>
      <c r="CG2098" s="64"/>
      <c r="CH2098" s="64"/>
      <c r="CI2098" s="64"/>
      <c r="CJ2098" s="64"/>
      <c r="CK2098" s="64"/>
      <c r="CL2098" s="64"/>
      <c r="CM2098" s="64"/>
      <c r="CN2098" s="64"/>
      <c r="CO2098" s="64"/>
      <c r="CP2098" s="64"/>
      <c r="CQ2098" s="64"/>
      <c r="CR2098" s="64"/>
      <c r="CS2098" s="64"/>
      <c r="CT2098" s="64"/>
      <c r="CU2098" s="64"/>
      <c r="CV2098" s="64"/>
      <c r="CW2098" s="64"/>
      <c r="CX2098" s="64"/>
      <c r="CY2098" s="64"/>
      <c r="CZ2098" s="64"/>
      <c r="DA2098" s="64"/>
      <c r="DB2098" s="64"/>
      <c r="DC2098" s="64"/>
      <c r="DD2098" s="64"/>
      <c r="DE2098" s="64"/>
      <c r="DF2098" s="64"/>
      <c r="DG2098" s="64"/>
      <c r="DH2098" s="64"/>
      <c r="DI2098" s="64"/>
      <c r="DJ2098" s="64"/>
      <c r="DK2098" s="64"/>
      <c r="DL2098" s="64"/>
      <c r="DM2098" s="64"/>
      <c r="DN2098" s="64"/>
      <c r="DO2098" s="64"/>
      <c r="DP2098" s="64"/>
      <c r="DQ2098" s="64"/>
      <c r="DR2098" s="64"/>
      <c r="DS2098" s="64"/>
      <c r="DT2098" s="64"/>
      <c r="DU2098" s="64"/>
      <c r="DV2098" s="64"/>
      <c r="DW2098" s="64"/>
      <c r="DX2098" s="64"/>
      <c r="DY2098" s="64"/>
      <c r="DZ2098" s="64"/>
      <c r="EA2098" s="64"/>
      <c r="EB2098" s="64"/>
      <c r="EC2098" s="64"/>
      <c r="ED2098" s="64"/>
      <c r="EE2098" s="64"/>
      <c r="EF2098" s="64"/>
      <c r="EG2098" s="64"/>
      <c r="EH2098" s="64"/>
      <c r="EI2098" s="64"/>
      <c r="EJ2098" s="64"/>
      <c r="EK2098" s="64"/>
      <c r="EL2098" s="64"/>
      <c r="EM2098" s="64"/>
      <c r="EN2098" s="64"/>
      <c r="EO2098" s="64"/>
      <c r="EP2098" s="64"/>
      <c r="EQ2098" s="64"/>
      <c r="ER2098" s="64"/>
      <c r="ES2098" s="64"/>
      <c r="ET2098" s="64"/>
      <c r="EU2098" s="64"/>
      <c r="EV2098" s="64"/>
      <c r="EW2098" s="64"/>
      <c r="EX2098" s="64"/>
      <c r="EY2098" s="64"/>
      <c r="EZ2098" s="64"/>
      <c r="FA2098" s="64"/>
      <c r="FB2098" s="64"/>
      <c r="FC2098" s="64"/>
      <c r="FD2098" s="64"/>
      <c r="FE2098" s="64"/>
      <c r="FF2098" s="64"/>
      <c r="FG2098" s="64"/>
      <c r="FH2098" s="64"/>
      <c r="FI2098" s="64"/>
      <c r="FJ2098" s="64"/>
      <c r="FK2098" s="64"/>
      <c r="FL2098" s="64"/>
      <c r="FM2098" s="64"/>
      <c r="FN2098" s="64"/>
      <c r="FO2098" s="64"/>
      <c r="FP2098" s="64"/>
      <c r="FQ2098" s="64"/>
      <c r="FR2098" s="64"/>
      <c r="FS2098" s="64"/>
      <c r="FT2098" s="64"/>
    </row>
    <row r="2099" spans="1:176" ht="15" x14ac:dyDescent="0.25">
      <c r="A2099" s="20">
        <f t="shared" si="484"/>
        <v>45852</v>
      </c>
      <c r="B2099" s="22" t="str">
        <f t="shared" ca="1" si="475"/>
        <v>n.d</v>
      </c>
      <c r="C2099" s="22">
        <f t="shared" ca="1" si="485"/>
        <v>0.97614444</v>
      </c>
      <c r="D2099" s="23">
        <f ca="1">IF(A2099&lt;$B$1,VLOOKUP(A2099,[1]DI!$A$4:$B$15000,2,FALSE),0)</f>
        <v>0</v>
      </c>
      <c r="E2099" s="22">
        <f t="shared" ca="1" si="476"/>
        <v>0</v>
      </c>
      <c r="F2099" s="23">
        <f t="shared" si="477"/>
        <v>1.3</v>
      </c>
      <c r="G2099" s="24">
        <f t="shared" ca="1" si="478"/>
        <v>1</v>
      </c>
      <c r="H2099" s="22">
        <f ca="1">TRUNC(PRODUCT(G$10:G2098),15)</f>
        <v>1.81984651266759</v>
      </c>
      <c r="I2099" s="22">
        <f t="shared" ca="1" si="479"/>
        <v>1.5015535581434301</v>
      </c>
      <c r="J2099" s="22">
        <f t="shared" ca="1" si="480"/>
        <v>1.2119757600000001</v>
      </c>
      <c r="K2099" s="110">
        <f t="shared" ca="1" si="486"/>
        <v>0.37553247445182125</v>
      </c>
      <c r="L2099" s="115">
        <v>0</v>
      </c>
      <c r="M2099" s="67">
        <f>IF(L2099&gt;0,VLOOKUP(L2099,S$12:$AB$125,7),0)</f>
        <v>0</v>
      </c>
      <c r="N2099" s="2">
        <f t="shared" si="474"/>
        <v>0</v>
      </c>
      <c r="O2099" s="22">
        <f t="shared" ca="1" si="481"/>
        <v>0.37553247445182125</v>
      </c>
      <c r="P2099" s="25" t="str">
        <f t="shared" si="482"/>
        <v>A+J=</v>
      </c>
      <c r="Q2099" s="26">
        <f t="shared" si="483"/>
        <v>45306</v>
      </c>
      <c r="R2099" s="4"/>
      <c r="S2099" s="98"/>
      <c r="U2099" s="4"/>
      <c r="V2099" s="4"/>
      <c r="W2099" s="4"/>
      <c r="X2099" s="4"/>
      <c r="Y2099" s="4"/>
      <c r="Z2099" s="4"/>
      <c r="AA2099" s="4"/>
      <c r="AB2099" s="4"/>
      <c r="AC2099" s="4"/>
      <c r="AD2099" s="64"/>
      <c r="AE2099" s="64"/>
      <c r="AF2099" s="64"/>
      <c r="AG2099" s="64"/>
      <c r="AH2099" s="64"/>
      <c r="AI2099" s="64"/>
      <c r="AJ2099" s="64"/>
      <c r="AK2099" s="64"/>
      <c r="AL2099" s="64"/>
      <c r="AM2099" s="64"/>
      <c r="AN2099" s="64"/>
      <c r="AO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64"/>
      <c r="BB2099" s="64"/>
      <c r="BC2099" s="64"/>
      <c r="BD2099" s="64"/>
      <c r="BE2099" s="64"/>
      <c r="BF2099" s="64"/>
      <c r="BG2099" s="64"/>
      <c r="BH2099" s="64"/>
      <c r="BI2099" s="64"/>
      <c r="BJ2099" s="64"/>
      <c r="BK2099" s="64"/>
      <c r="BL2099" s="64"/>
      <c r="BM2099" s="64"/>
      <c r="BN2099" s="64"/>
      <c r="BO2099" s="64"/>
      <c r="BP2099" s="64"/>
      <c r="BQ2099" s="64"/>
      <c r="BR2099" s="64"/>
      <c r="BS2099" s="64"/>
      <c r="BT2099" s="64"/>
      <c r="BU2099" s="64"/>
      <c r="BV2099" s="64"/>
      <c r="BW2099" s="64"/>
      <c r="BX2099" s="64"/>
      <c r="BY2099" s="64"/>
      <c r="BZ2099" s="64"/>
      <c r="CA2099" s="64"/>
      <c r="CB2099" s="64"/>
      <c r="CC2099" s="64"/>
      <c r="CD2099" s="64"/>
      <c r="CE2099" s="64"/>
      <c r="CF2099" s="64"/>
      <c r="CG2099" s="64"/>
      <c r="CH2099" s="64"/>
      <c r="CI2099" s="64"/>
      <c r="CJ2099" s="64"/>
      <c r="CK2099" s="64"/>
      <c r="CL2099" s="64"/>
      <c r="CM2099" s="64"/>
      <c r="CN2099" s="64"/>
      <c r="CO2099" s="64"/>
      <c r="CP2099" s="64"/>
      <c r="CQ2099" s="64"/>
      <c r="CR2099" s="64"/>
      <c r="CS2099" s="64"/>
      <c r="CT2099" s="64"/>
      <c r="CU2099" s="64"/>
      <c r="CV2099" s="64"/>
      <c r="CW2099" s="64"/>
      <c r="CX2099" s="64"/>
      <c r="CY2099" s="64"/>
      <c r="CZ2099" s="64"/>
      <c r="DA2099" s="64"/>
      <c r="DB2099" s="64"/>
      <c r="DC2099" s="64"/>
      <c r="DD2099" s="64"/>
      <c r="DE2099" s="64"/>
      <c r="DF2099" s="64"/>
      <c r="DG2099" s="64"/>
      <c r="DH2099" s="64"/>
      <c r="DI2099" s="64"/>
      <c r="DJ2099" s="64"/>
      <c r="DK2099" s="64"/>
      <c r="DL2099" s="64"/>
      <c r="DM2099" s="64"/>
      <c r="DN2099" s="64"/>
      <c r="DO2099" s="64"/>
      <c r="DP2099" s="64"/>
      <c r="DQ2099" s="64"/>
      <c r="DR2099" s="64"/>
      <c r="DS2099" s="64"/>
      <c r="DT2099" s="64"/>
      <c r="DU2099" s="64"/>
      <c r="DV2099" s="64"/>
      <c r="DW2099" s="64"/>
      <c r="DX2099" s="64"/>
      <c r="DY2099" s="64"/>
      <c r="DZ2099" s="64"/>
      <c r="EA2099" s="64"/>
      <c r="EB2099" s="64"/>
      <c r="EC2099" s="64"/>
      <c r="ED2099" s="64"/>
      <c r="EE2099" s="64"/>
      <c r="EF2099" s="64"/>
      <c r="EG2099" s="64"/>
      <c r="EH2099" s="64"/>
      <c r="EI2099" s="64"/>
      <c r="EJ2099" s="64"/>
      <c r="EK2099" s="64"/>
      <c r="EL2099" s="64"/>
      <c r="EM2099" s="64"/>
      <c r="EN2099" s="64"/>
      <c r="EO2099" s="64"/>
      <c r="EP2099" s="64"/>
      <c r="EQ2099" s="64"/>
      <c r="ER2099" s="64"/>
      <c r="ES2099" s="64"/>
      <c r="ET2099" s="64"/>
      <c r="EU2099" s="64"/>
      <c r="EV2099" s="64"/>
      <c r="EW2099" s="64"/>
      <c r="EX2099" s="64"/>
      <c r="EY2099" s="64"/>
      <c r="EZ2099" s="64"/>
      <c r="FA2099" s="64"/>
      <c r="FB2099" s="64"/>
      <c r="FC2099" s="64"/>
      <c r="FD2099" s="64"/>
      <c r="FE2099" s="64"/>
      <c r="FF2099" s="64"/>
      <c r="FG2099" s="64"/>
      <c r="FH2099" s="64"/>
      <c r="FI2099" s="64"/>
      <c r="FJ2099" s="64"/>
      <c r="FK2099" s="64"/>
      <c r="FL2099" s="64"/>
      <c r="FM2099" s="64"/>
      <c r="FN2099" s="64"/>
      <c r="FO2099" s="64"/>
      <c r="FP2099" s="64"/>
      <c r="FQ2099" s="64"/>
      <c r="FR2099" s="64"/>
      <c r="FS2099" s="64"/>
      <c r="FT2099" s="64"/>
    </row>
    <row r="2100" spans="1:176" ht="15" x14ac:dyDescent="0.25">
      <c r="A2100" s="20">
        <f t="shared" si="484"/>
        <v>45853</v>
      </c>
      <c r="B2100" s="22" t="str">
        <f t="shared" ca="1" si="475"/>
        <v>n.d</v>
      </c>
      <c r="C2100" s="22">
        <f t="shared" ca="1" si="485"/>
        <v>0.97614444</v>
      </c>
      <c r="D2100" s="23">
        <f ca="1">IF(A2100&lt;$B$1,VLOOKUP(A2100,[1]DI!$A$4:$B$15000,2,FALSE),0)</f>
        <v>0</v>
      </c>
      <c r="E2100" s="22">
        <f t="shared" ca="1" si="476"/>
        <v>0</v>
      </c>
      <c r="F2100" s="23">
        <f t="shared" si="477"/>
        <v>1.3</v>
      </c>
      <c r="G2100" s="24">
        <f t="shared" ca="1" si="478"/>
        <v>1</v>
      </c>
      <c r="H2100" s="22">
        <f ca="1">TRUNC(PRODUCT(G$10:G2099),15)</f>
        <v>1.81984651266759</v>
      </c>
      <c r="I2100" s="22">
        <f t="shared" ca="1" si="479"/>
        <v>1.5015535581434301</v>
      </c>
      <c r="J2100" s="22">
        <f t="shared" ca="1" si="480"/>
        <v>1.2119757600000001</v>
      </c>
      <c r="K2100" s="110">
        <f t="shared" ca="1" si="486"/>
        <v>0.37553247445182125</v>
      </c>
      <c r="L2100" s="115">
        <v>0</v>
      </c>
      <c r="M2100" s="67">
        <f>IF(L2100&gt;0,VLOOKUP(L2100,S$12:$AB$125,7),0)</f>
        <v>0</v>
      </c>
      <c r="N2100" s="2">
        <f t="shared" si="474"/>
        <v>0</v>
      </c>
      <c r="O2100" s="22">
        <f t="shared" ca="1" si="481"/>
        <v>0.37553247445182125</v>
      </c>
      <c r="P2100" s="25" t="str">
        <f t="shared" si="482"/>
        <v>A+J=</v>
      </c>
      <c r="Q2100" s="26">
        <f t="shared" si="483"/>
        <v>45306</v>
      </c>
      <c r="R2100" s="4"/>
      <c r="S2100" s="98"/>
      <c r="U2100" s="4"/>
      <c r="V2100" s="4"/>
      <c r="W2100" s="4"/>
      <c r="X2100" s="4"/>
      <c r="Y2100" s="4"/>
      <c r="Z2100" s="4"/>
      <c r="AA2100" s="4"/>
      <c r="AB2100" s="4"/>
      <c r="AC2100" s="4"/>
      <c r="AD2100" s="64"/>
      <c r="AE2100" s="64"/>
      <c r="AF2100" s="64"/>
      <c r="AG2100" s="64"/>
      <c r="AH2100" s="64"/>
      <c r="AI2100" s="64"/>
      <c r="AJ2100" s="64"/>
      <c r="AK2100" s="64"/>
      <c r="AL2100" s="64"/>
      <c r="AM2100" s="64"/>
      <c r="AN2100" s="64"/>
      <c r="AO2100" s="64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64"/>
      <c r="BB2100" s="64"/>
      <c r="BC2100" s="64"/>
      <c r="BD2100" s="64"/>
      <c r="BE2100" s="64"/>
      <c r="BF2100" s="64"/>
      <c r="BG2100" s="64"/>
      <c r="BH2100" s="64"/>
      <c r="BI2100" s="64"/>
      <c r="BJ2100" s="64"/>
      <c r="BK2100" s="64"/>
      <c r="BL2100" s="64"/>
      <c r="BM2100" s="64"/>
      <c r="BN2100" s="64"/>
      <c r="BO2100" s="64"/>
      <c r="BP2100" s="64"/>
      <c r="BQ2100" s="64"/>
      <c r="BR2100" s="64"/>
      <c r="BS2100" s="64"/>
      <c r="BT2100" s="64"/>
      <c r="BU2100" s="64"/>
      <c r="BV2100" s="64"/>
      <c r="BW2100" s="64"/>
      <c r="BX2100" s="64"/>
      <c r="BY2100" s="64"/>
      <c r="BZ2100" s="64"/>
      <c r="CA2100" s="64"/>
      <c r="CB2100" s="64"/>
      <c r="CC2100" s="64"/>
      <c r="CD2100" s="64"/>
      <c r="CE2100" s="64"/>
      <c r="CF2100" s="64"/>
      <c r="CG2100" s="64"/>
      <c r="CH2100" s="64"/>
      <c r="CI2100" s="64"/>
      <c r="CJ2100" s="64"/>
      <c r="CK2100" s="64"/>
      <c r="CL2100" s="64"/>
      <c r="CM2100" s="64"/>
      <c r="CN2100" s="64"/>
      <c r="CO2100" s="64"/>
      <c r="CP2100" s="64"/>
      <c r="CQ2100" s="64"/>
      <c r="CR2100" s="64"/>
      <c r="CS2100" s="64"/>
      <c r="CT2100" s="64"/>
      <c r="CU2100" s="64"/>
      <c r="CV2100" s="64"/>
      <c r="CW2100" s="64"/>
      <c r="CX2100" s="64"/>
      <c r="CY2100" s="64"/>
      <c r="CZ2100" s="64"/>
      <c r="DA2100" s="64"/>
      <c r="DB2100" s="64"/>
      <c r="DC2100" s="64"/>
      <c r="DD2100" s="64"/>
      <c r="DE2100" s="64"/>
      <c r="DF2100" s="64"/>
      <c r="DG2100" s="64"/>
      <c r="DH2100" s="64"/>
      <c r="DI2100" s="64"/>
      <c r="DJ2100" s="64"/>
      <c r="DK2100" s="64"/>
      <c r="DL2100" s="64"/>
      <c r="DM2100" s="64"/>
      <c r="DN2100" s="64"/>
      <c r="DO2100" s="64"/>
      <c r="DP2100" s="64"/>
      <c r="DQ2100" s="64"/>
      <c r="DR2100" s="64"/>
      <c r="DS2100" s="64"/>
      <c r="DT2100" s="64"/>
      <c r="DU2100" s="64"/>
      <c r="DV2100" s="64"/>
      <c r="DW2100" s="64"/>
      <c r="DX2100" s="64"/>
      <c r="DY2100" s="64"/>
      <c r="DZ2100" s="64"/>
      <c r="EA2100" s="64"/>
      <c r="EB2100" s="64"/>
      <c r="EC2100" s="64"/>
      <c r="ED2100" s="64"/>
      <c r="EE2100" s="64"/>
      <c r="EF2100" s="64"/>
      <c r="EG2100" s="64"/>
      <c r="EH2100" s="64"/>
      <c r="EI2100" s="64"/>
      <c r="EJ2100" s="64"/>
      <c r="EK2100" s="64"/>
      <c r="EL2100" s="64"/>
      <c r="EM2100" s="64"/>
      <c r="EN2100" s="64"/>
      <c r="EO2100" s="64"/>
      <c r="EP2100" s="64"/>
      <c r="EQ2100" s="64"/>
      <c r="ER2100" s="64"/>
      <c r="ES2100" s="64"/>
      <c r="ET2100" s="64"/>
      <c r="EU2100" s="64"/>
      <c r="EV2100" s="64"/>
      <c r="EW2100" s="64"/>
      <c r="EX2100" s="64"/>
      <c r="EY2100" s="64"/>
      <c r="EZ2100" s="64"/>
      <c r="FA2100" s="64"/>
      <c r="FB2100" s="64"/>
      <c r="FC2100" s="64"/>
      <c r="FD2100" s="64"/>
      <c r="FE2100" s="64"/>
      <c r="FF2100" s="64"/>
      <c r="FG2100" s="64"/>
      <c r="FH2100" s="64"/>
      <c r="FI2100" s="64"/>
      <c r="FJ2100" s="64"/>
      <c r="FK2100" s="64"/>
      <c r="FL2100" s="64"/>
      <c r="FM2100" s="64"/>
      <c r="FN2100" s="64"/>
      <c r="FO2100" s="64"/>
      <c r="FP2100" s="64"/>
      <c r="FQ2100" s="64"/>
      <c r="FR2100" s="64"/>
      <c r="FS2100" s="64"/>
      <c r="FT2100" s="64"/>
    </row>
    <row r="2101" spans="1:176" ht="15" x14ac:dyDescent="0.25">
      <c r="A2101" s="20">
        <f t="shared" si="484"/>
        <v>45854</v>
      </c>
      <c r="B2101" s="22" t="str">
        <f t="shared" ca="1" si="475"/>
        <v>n.d</v>
      </c>
      <c r="C2101" s="22">
        <f t="shared" ca="1" si="485"/>
        <v>0.97614444</v>
      </c>
      <c r="D2101" s="23">
        <f ca="1">IF(A2101&lt;$B$1,VLOOKUP(A2101,[1]DI!$A$4:$B$15000,2,FALSE),0)</f>
        <v>0</v>
      </c>
      <c r="E2101" s="22">
        <f t="shared" ca="1" si="476"/>
        <v>0</v>
      </c>
      <c r="F2101" s="23">
        <f t="shared" si="477"/>
        <v>1.3</v>
      </c>
      <c r="G2101" s="24">
        <f t="shared" ca="1" si="478"/>
        <v>1</v>
      </c>
      <c r="H2101" s="22">
        <f ca="1">TRUNC(PRODUCT(G$10:G2100),15)</f>
        <v>1.81984651266759</v>
      </c>
      <c r="I2101" s="22">
        <f t="shared" ca="1" si="479"/>
        <v>1.5015535581434301</v>
      </c>
      <c r="J2101" s="22">
        <f t="shared" ca="1" si="480"/>
        <v>1.2119757600000001</v>
      </c>
      <c r="K2101" s="110">
        <f t="shared" ca="1" si="486"/>
        <v>0.37553247445182125</v>
      </c>
      <c r="L2101" s="115">
        <v>0</v>
      </c>
      <c r="M2101" s="67">
        <f>IF(L2101&gt;0,VLOOKUP(L2101,S$12:$AB$125,7),0)</f>
        <v>0</v>
      </c>
      <c r="N2101" s="2">
        <f t="shared" si="474"/>
        <v>0</v>
      </c>
      <c r="O2101" s="22">
        <f t="shared" ca="1" si="481"/>
        <v>0.37553247445182125</v>
      </c>
      <c r="P2101" s="25" t="str">
        <f t="shared" si="482"/>
        <v>A+J=</v>
      </c>
      <c r="Q2101" s="26">
        <f t="shared" si="483"/>
        <v>45306</v>
      </c>
      <c r="R2101" s="4"/>
      <c r="S2101" s="98"/>
      <c r="U2101" s="4"/>
      <c r="V2101" s="4"/>
      <c r="W2101" s="4"/>
      <c r="X2101" s="4"/>
      <c r="Y2101" s="4"/>
      <c r="Z2101" s="4"/>
      <c r="AA2101" s="4"/>
      <c r="AB2101" s="4"/>
      <c r="AC2101" s="4"/>
      <c r="AD2101" s="64"/>
      <c r="AE2101" s="64"/>
      <c r="AF2101" s="64"/>
      <c r="AG2101" s="64"/>
      <c r="AH2101" s="64"/>
      <c r="AI2101" s="64"/>
      <c r="AJ2101" s="64"/>
      <c r="AK2101" s="64"/>
      <c r="AL2101" s="64"/>
      <c r="AM2101" s="64"/>
      <c r="AN2101" s="64"/>
      <c r="AO2101" s="64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64"/>
      <c r="BB2101" s="64"/>
      <c r="BC2101" s="64"/>
      <c r="BD2101" s="64"/>
      <c r="BE2101" s="64"/>
      <c r="BF2101" s="64"/>
      <c r="BG2101" s="64"/>
      <c r="BH2101" s="64"/>
      <c r="BI2101" s="64"/>
      <c r="BJ2101" s="64"/>
      <c r="BK2101" s="64"/>
      <c r="BL2101" s="64"/>
      <c r="BM2101" s="64"/>
      <c r="BN2101" s="64"/>
      <c r="BO2101" s="64"/>
      <c r="BP2101" s="64"/>
      <c r="BQ2101" s="64"/>
      <c r="BR2101" s="64"/>
      <c r="BS2101" s="64"/>
      <c r="BT2101" s="64"/>
      <c r="BU2101" s="64"/>
      <c r="BV2101" s="64"/>
      <c r="BW2101" s="64"/>
      <c r="BX2101" s="64"/>
      <c r="BY2101" s="64"/>
      <c r="BZ2101" s="64"/>
      <c r="CA2101" s="64"/>
      <c r="CB2101" s="64"/>
      <c r="CC2101" s="64"/>
      <c r="CD2101" s="64"/>
      <c r="CE2101" s="64"/>
      <c r="CF2101" s="64"/>
      <c r="CG2101" s="64"/>
      <c r="CH2101" s="64"/>
      <c r="CI2101" s="64"/>
      <c r="CJ2101" s="64"/>
      <c r="CK2101" s="64"/>
      <c r="CL2101" s="64"/>
      <c r="CM2101" s="64"/>
      <c r="CN2101" s="64"/>
      <c r="CO2101" s="64"/>
      <c r="CP2101" s="64"/>
      <c r="CQ2101" s="64"/>
      <c r="CR2101" s="64"/>
      <c r="CS2101" s="64"/>
      <c r="CT2101" s="64"/>
      <c r="CU2101" s="64"/>
      <c r="CV2101" s="64"/>
      <c r="CW2101" s="64"/>
      <c r="CX2101" s="64"/>
      <c r="CY2101" s="64"/>
      <c r="CZ2101" s="64"/>
      <c r="DA2101" s="64"/>
      <c r="DB2101" s="64"/>
      <c r="DC2101" s="64"/>
      <c r="DD2101" s="64"/>
      <c r="DE2101" s="64"/>
      <c r="DF2101" s="64"/>
      <c r="DG2101" s="64"/>
      <c r="DH2101" s="64"/>
      <c r="DI2101" s="64"/>
      <c r="DJ2101" s="64"/>
      <c r="DK2101" s="64"/>
      <c r="DL2101" s="64"/>
      <c r="DM2101" s="64"/>
      <c r="DN2101" s="64"/>
      <c r="DO2101" s="64"/>
      <c r="DP2101" s="64"/>
      <c r="DQ2101" s="64"/>
      <c r="DR2101" s="64"/>
      <c r="DS2101" s="64"/>
      <c r="DT2101" s="64"/>
      <c r="DU2101" s="64"/>
      <c r="DV2101" s="64"/>
      <c r="DW2101" s="64"/>
      <c r="DX2101" s="64"/>
      <c r="DY2101" s="64"/>
      <c r="DZ2101" s="64"/>
      <c r="EA2101" s="64"/>
      <c r="EB2101" s="64"/>
      <c r="EC2101" s="64"/>
      <c r="ED2101" s="64"/>
      <c r="EE2101" s="64"/>
      <c r="EF2101" s="64"/>
      <c r="EG2101" s="64"/>
      <c r="EH2101" s="64"/>
      <c r="EI2101" s="64"/>
      <c r="EJ2101" s="64"/>
      <c r="EK2101" s="64"/>
      <c r="EL2101" s="64"/>
      <c r="EM2101" s="64"/>
      <c r="EN2101" s="64"/>
      <c r="EO2101" s="64"/>
      <c r="EP2101" s="64"/>
      <c r="EQ2101" s="64"/>
      <c r="ER2101" s="64"/>
      <c r="ES2101" s="64"/>
      <c r="ET2101" s="64"/>
      <c r="EU2101" s="64"/>
      <c r="EV2101" s="64"/>
      <c r="EW2101" s="64"/>
      <c r="EX2101" s="64"/>
      <c r="EY2101" s="64"/>
      <c r="EZ2101" s="64"/>
      <c r="FA2101" s="64"/>
      <c r="FB2101" s="64"/>
      <c r="FC2101" s="64"/>
      <c r="FD2101" s="64"/>
      <c r="FE2101" s="64"/>
      <c r="FF2101" s="64"/>
      <c r="FG2101" s="64"/>
      <c r="FH2101" s="64"/>
      <c r="FI2101" s="64"/>
      <c r="FJ2101" s="64"/>
      <c r="FK2101" s="64"/>
      <c r="FL2101" s="64"/>
      <c r="FM2101" s="64"/>
      <c r="FN2101" s="64"/>
      <c r="FO2101" s="64"/>
      <c r="FP2101" s="64"/>
      <c r="FQ2101" s="64"/>
      <c r="FR2101" s="64"/>
      <c r="FS2101" s="64"/>
      <c r="FT2101" s="64"/>
    </row>
    <row r="2102" spans="1:176" ht="15" x14ac:dyDescent="0.25">
      <c r="A2102" s="20">
        <f t="shared" si="484"/>
        <v>45855</v>
      </c>
      <c r="B2102" s="22" t="str">
        <f t="shared" ca="1" si="475"/>
        <v>n.d</v>
      </c>
      <c r="C2102" s="22">
        <f t="shared" ca="1" si="485"/>
        <v>0.97614444</v>
      </c>
      <c r="D2102" s="23">
        <f ca="1">IF(A2102&lt;$B$1,VLOOKUP(A2102,[1]DI!$A$4:$B$15000,2,FALSE),0)</f>
        <v>0</v>
      </c>
      <c r="E2102" s="22">
        <f t="shared" ca="1" si="476"/>
        <v>0</v>
      </c>
      <c r="F2102" s="23">
        <f t="shared" si="477"/>
        <v>1.3</v>
      </c>
      <c r="G2102" s="24">
        <f t="shared" ca="1" si="478"/>
        <v>1</v>
      </c>
      <c r="H2102" s="22">
        <f ca="1">TRUNC(PRODUCT(G$10:G2101),15)</f>
        <v>1.81984651266759</v>
      </c>
      <c r="I2102" s="22">
        <f t="shared" ca="1" si="479"/>
        <v>1.5015535581434301</v>
      </c>
      <c r="J2102" s="22">
        <f t="shared" ca="1" si="480"/>
        <v>1.2119757600000001</v>
      </c>
      <c r="K2102" s="110">
        <f t="shared" ca="1" si="486"/>
        <v>0.37553247445182125</v>
      </c>
      <c r="L2102" s="115">
        <v>0</v>
      </c>
      <c r="M2102" s="67">
        <f>IF(L2102&gt;0,VLOOKUP(L2102,S$12:$AB$125,7),0)</f>
        <v>0</v>
      </c>
      <c r="N2102" s="2">
        <f t="shared" si="474"/>
        <v>0</v>
      </c>
      <c r="O2102" s="22">
        <f t="shared" ca="1" si="481"/>
        <v>0.37553247445182125</v>
      </c>
      <c r="P2102" s="25" t="str">
        <f t="shared" si="482"/>
        <v>A+J=</v>
      </c>
      <c r="Q2102" s="26">
        <f t="shared" si="483"/>
        <v>45306</v>
      </c>
      <c r="R2102" s="4"/>
      <c r="S2102" s="98"/>
      <c r="U2102" s="4"/>
      <c r="V2102" s="4"/>
      <c r="W2102" s="4"/>
      <c r="X2102" s="4"/>
      <c r="Y2102" s="4"/>
      <c r="Z2102" s="4"/>
      <c r="AA2102" s="4"/>
      <c r="AB2102" s="4"/>
      <c r="AC2102" s="4"/>
      <c r="AD2102" s="64"/>
      <c r="AE2102" s="64"/>
      <c r="AF2102" s="64"/>
      <c r="AG2102" s="64"/>
      <c r="AH2102" s="64"/>
      <c r="AI2102" s="64"/>
      <c r="AJ2102" s="64"/>
      <c r="AK2102" s="64"/>
      <c r="AL2102" s="64"/>
      <c r="AM2102" s="64"/>
      <c r="AN2102" s="64"/>
      <c r="AO2102" s="64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64"/>
      <c r="BB2102" s="64"/>
      <c r="BC2102" s="64"/>
      <c r="BD2102" s="64"/>
      <c r="BE2102" s="64"/>
      <c r="BF2102" s="64"/>
      <c r="BG2102" s="64"/>
      <c r="BH2102" s="64"/>
      <c r="BI2102" s="64"/>
      <c r="BJ2102" s="64"/>
      <c r="BK2102" s="64"/>
      <c r="BL2102" s="64"/>
      <c r="BM2102" s="64"/>
      <c r="BN2102" s="64"/>
      <c r="BO2102" s="64"/>
      <c r="BP2102" s="64"/>
      <c r="BQ2102" s="64"/>
      <c r="BR2102" s="64"/>
      <c r="BS2102" s="64"/>
      <c r="BT2102" s="64"/>
      <c r="BU2102" s="64"/>
      <c r="BV2102" s="64"/>
      <c r="BW2102" s="64"/>
      <c r="BX2102" s="64"/>
      <c r="BY2102" s="64"/>
      <c r="BZ2102" s="64"/>
      <c r="CA2102" s="64"/>
      <c r="CB2102" s="64"/>
      <c r="CC2102" s="64"/>
      <c r="CD2102" s="64"/>
      <c r="CE2102" s="64"/>
      <c r="CF2102" s="64"/>
      <c r="CG2102" s="64"/>
      <c r="CH2102" s="64"/>
      <c r="CI2102" s="64"/>
      <c r="CJ2102" s="64"/>
      <c r="CK2102" s="64"/>
      <c r="CL2102" s="64"/>
      <c r="CM2102" s="64"/>
      <c r="CN2102" s="64"/>
      <c r="CO2102" s="64"/>
      <c r="CP2102" s="64"/>
      <c r="CQ2102" s="64"/>
      <c r="CR2102" s="64"/>
      <c r="CS2102" s="64"/>
      <c r="CT2102" s="64"/>
      <c r="CU2102" s="64"/>
      <c r="CV2102" s="64"/>
      <c r="CW2102" s="64"/>
      <c r="CX2102" s="64"/>
      <c r="CY2102" s="64"/>
      <c r="CZ2102" s="64"/>
      <c r="DA2102" s="64"/>
      <c r="DB2102" s="64"/>
      <c r="DC2102" s="64"/>
      <c r="DD2102" s="64"/>
      <c r="DE2102" s="64"/>
      <c r="DF2102" s="64"/>
      <c r="DG2102" s="64"/>
      <c r="DH2102" s="64"/>
      <c r="DI2102" s="64"/>
      <c r="DJ2102" s="64"/>
      <c r="DK2102" s="64"/>
      <c r="DL2102" s="64"/>
      <c r="DM2102" s="64"/>
      <c r="DN2102" s="64"/>
      <c r="DO2102" s="64"/>
      <c r="DP2102" s="64"/>
      <c r="DQ2102" s="64"/>
      <c r="DR2102" s="64"/>
      <c r="DS2102" s="64"/>
      <c r="DT2102" s="64"/>
      <c r="DU2102" s="64"/>
      <c r="DV2102" s="64"/>
      <c r="DW2102" s="64"/>
      <c r="DX2102" s="64"/>
      <c r="DY2102" s="64"/>
      <c r="DZ2102" s="64"/>
      <c r="EA2102" s="64"/>
      <c r="EB2102" s="64"/>
      <c r="EC2102" s="64"/>
      <c r="ED2102" s="64"/>
      <c r="EE2102" s="64"/>
      <c r="EF2102" s="64"/>
      <c r="EG2102" s="64"/>
      <c r="EH2102" s="64"/>
      <c r="EI2102" s="64"/>
      <c r="EJ2102" s="64"/>
      <c r="EK2102" s="64"/>
      <c r="EL2102" s="64"/>
      <c r="EM2102" s="64"/>
      <c r="EN2102" s="64"/>
      <c r="EO2102" s="64"/>
      <c r="EP2102" s="64"/>
      <c r="EQ2102" s="64"/>
      <c r="ER2102" s="64"/>
      <c r="ES2102" s="64"/>
      <c r="ET2102" s="64"/>
      <c r="EU2102" s="64"/>
      <c r="EV2102" s="64"/>
      <c r="EW2102" s="64"/>
      <c r="EX2102" s="64"/>
      <c r="EY2102" s="64"/>
      <c r="EZ2102" s="64"/>
      <c r="FA2102" s="64"/>
      <c r="FB2102" s="64"/>
      <c r="FC2102" s="64"/>
      <c r="FD2102" s="64"/>
      <c r="FE2102" s="64"/>
      <c r="FF2102" s="64"/>
      <c r="FG2102" s="64"/>
      <c r="FH2102" s="64"/>
      <c r="FI2102" s="64"/>
      <c r="FJ2102" s="64"/>
      <c r="FK2102" s="64"/>
      <c r="FL2102" s="64"/>
      <c r="FM2102" s="64"/>
      <c r="FN2102" s="64"/>
      <c r="FO2102" s="64"/>
      <c r="FP2102" s="64"/>
      <c r="FQ2102" s="64"/>
      <c r="FR2102" s="64"/>
      <c r="FS2102" s="64"/>
      <c r="FT2102" s="64"/>
    </row>
    <row r="2103" spans="1:176" ht="15" x14ac:dyDescent="0.25">
      <c r="A2103" s="20">
        <f t="shared" si="484"/>
        <v>45856</v>
      </c>
      <c r="B2103" s="22" t="str">
        <f t="shared" ca="1" si="475"/>
        <v>n.d</v>
      </c>
      <c r="C2103" s="22">
        <f t="shared" ca="1" si="485"/>
        <v>0.97614444</v>
      </c>
      <c r="D2103" s="23">
        <f ca="1">IF(A2103&lt;$B$1,VLOOKUP(A2103,[1]DI!$A$4:$B$15000,2,FALSE),0)</f>
        <v>0</v>
      </c>
      <c r="E2103" s="22">
        <f t="shared" ca="1" si="476"/>
        <v>0</v>
      </c>
      <c r="F2103" s="23">
        <f t="shared" si="477"/>
        <v>1.3</v>
      </c>
      <c r="G2103" s="24">
        <f t="shared" ca="1" si="478"/>
        <v>1</v>
      </c>
      <c r="H2103" s="22">
        <f ca="1">TRUNC(PRODUCT(G$10:G2102),15)</f>
        <v>1.81984651266759</v>
      </c>
      <c r="I2103" s="22">
        <f t="shared" ca="1" si="479"/>
        <v>1.5015535581434301</v>
      </c>
      <c r="J2103" s="22">
        <f t="shared" ca="1" si="480"/>
        <v>1.2119757600000001</v>
      </c>
      <c r="K2103" s="110">
        <f t="shared" ca="1" si="486"/>
        <v>0.37553247445182125</v>
      </c>
      <c r="L2103" s="115">
        <v>0</v>
      </c>
      <c r="M2103" s="67">
        <f>IF(L2103&gt;0,VLOOKUP(L2103,S$12:$AB$125,7),0)</f>
        <v>0</v>
      </c>
      <c r="N2103" s="2">
        <f t="shared" si="474"/>
        <v>0</v>
      </c>
      <c r="O2103" s="22">
        <f t="shared" ca="1" si="481"/>
        <v>0.37553247445182125</v>
      </c>
      <c r="P2103" s="25" t="str">
        <f t="shared" si="482"/>
        <v>A+J=</v>
      </c>
      <c r="Q2103" s="26">
        <f t="shared" si="483"/>
        <v>45306</v>
      </c>
      <c r="R2103" s="4"/>
      <c r="S2103" s="98"/>
      <c r="U2103" s="4"/>
      <c r="V2103" s="4"/>
      <c r="W2103" s="4"/>
      <c r="X2103" s="4"/>
      <c r="Y2103" s="4"/>
      <c r="Z2103" s="4"/>
      <c r="AA2103" s="4"/>
      <c r="AB2103" s="4"/>
      <c r="AC2103" s="4"/>
      <c r="AD2103" s="64"/>
      <c r="AE2103" s="64"/>
      <c r="AF2103" s="64"/>
      <c r="AG2103" s="64"/>
      <c r="AH2103" s="64"/>
      <c r="AI2103" s="64"/>
      <c r="AJ2103" s="64"/>
      <c r="AK2103" s="64"/>
      <c r="AL2103" s="64"/>
      <c r="AM2103" s="64"/>
      <c r="AN2103" s="64"/>
      <c r="AO2103" s="64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64"/>
      <c r="BB2103" s="64"/>
      <c r="BC2103" s="64"/>
      <c r="BD2103" s="64"/>
      <c r="BE2103" s="64"/>
      <c r="BF2103" s="64"/>
      <c r="BG2103" s="64"/>
      <c r="BH2103" s="64"/>
      <c r="BI2103" s="64"/>
      <c r="BJ2103" s="64"/>
      <c r="BK2103" s="64"/>
      <c r="BL2103" s="64"/>
      <c r="BM2103" s="64"/>
      <c r="BN2103" s="64"/>
      <c r="BO2103" s="64"/>
      <c r="BP2103" s="64"/>
      <c r="BQ2103" s="64"/>
      <c r="BR2103" s="64"/>
      <c r="BS2103" s="64"/>
      <c r="BT2103" s="64"/>
      <c r="BU2103" s="64"/>
      <c r="BV2103" s="64"/>
      <c r="BW2103" s="64"/>
      <c r="BX2103" s="64"/>
      <c r="BY2103" s="64"/>
      <c r="BZ2103" s="64"/>
      <c r="CA2103" s="64"/>
      <c r="CB2103" s="64"/>
      <c r="CC2103" s="64"/>
      <c r="CD2103" s="64"/>
      <c r="CE2103" s="64"/>
      <c r="CF2103" s="64"/>
      <c r="CG2103" s="64"/>
      <c r="CH2103" s="64"/>
      <c r="CI2103" s="64"/>
      <c r="CJ2103" s="64"/>
      <c r="CK2103" s="64"/>
      <c r="CL2103" s="64"/>
      <c r="CM2103" s="64"/>
      <c r="CN2103" s="64"/>
      <c r="CO2103" s="64"/>
      <c r="CP2103" s="64"/>
      <c r="CQ2103" s="64"/>
      <c r="CR2103" s="64"/>
      <c r="CS2103" s="64"/>
      <c r="CT2103" s="64"/>
      <c r="CU2103" s="64"/>
      <c r="CV2103" s="64"/>
      <c r="CW2103" s="64"/>
      <c r="CX2103" s="64"/>
      <c r="CY2103" s="64"/>
      <c r="CZ2103" s="64"/>
      <c r="DA2103" s="64"/>
      <c r="DB2103" s="64"/>
      <c r="DC2103" s="64"/>
      <c r="DD2103" s="64"/>
      <c r="DE2103" s="64"/>
      <c r="DF2103" s="64"/>
      <c r="DG2103" s="64"/>
      <c r="DH2103" s="64"/>
      <c r="DI2103" s="64"/>
      <c r="DJ2103" s="64"/>
      <c r="DK2103" s="64"/>
      <c r="DL2103" s="64"/>
      <c r="DM2103" s="64"/>
      <c r="DN2103" s="64"/>
      <c r="DO2103" s="64"/>
      <c r="DP2103" s="64"/>
      <c r="DQ2103" s="64"/>
      <c r="DR2103" s="64"/>
      <c r="DS2103" s="64"/>
      <c r="DT2103" s="64"/>
      <c r="DU2103" s="64"/>
      <c r="DV2103" s="64"/>
      <c r="DW2103" s="64"/>
      <c r="DX2103" s="64"/>
      <c r="DY2103" s="64"/>
      <c r="DZ2103" s="64"/>
      <c r="EA2103" s="64"/>
      <c r="EB2103" s="64"/>
      <c r="EC2103" s="64"/>
      <c r="ED2103" s="64"/>
      <c r="EE2103" s="64"/>
      <c r="EF2103" s="64"/>
      <c r="EG2103" s="64"/>
      <c r="EH2103" s="64"/>
      <c r="EI2103" s="64"/>
      <c r="EJ2103" s="64"/>
      <c r="EK2103" s="64"/>
      <c r="EL2103" s="64"/>
      <c r="EM2103" s="64"/>
      <c r="EN2103" s="64"/>
      <c r="EO2103" s="64"/>
      <c r="EP2103" s="64"/>
      <c r="EQ2103" s="64"/>
      <c r="ER2103" s="64"/>
      <c r="ES2103" s="64"/>
      <c r="ET2103" s="64"/>
      <c r="EU2103" s="64"/>
      <c r="EV2103" s="64"/>
      <c r="EW2103" s="64"/>
      <c r="EX2103" s="64"/>
      <c r="EY2103" s="64"/>
      <c r="EZ2103" s="64"/>
      <c r="FA2103" s="64"/>
      <c r="FB2103" s="64"/>
      <c r="FC2103" s="64"/>
      <c r="FD2103" s="64"/>
      <c r="FE2103" s="64"/>
      <c r="FF2103" s="64"/>
      <c r="FG2103" s="64"/>
      <c r="FH2103" s="64"/>
      <c r="FI2103" s="64"/>
      <c r="FJ2103" s="64"/>
      <c r="FK2103" s="64"/>
      <c r="FL2103" s="64"/>
      <c r="FM2103" s="64"/>
      <c r="FN2103" s="64"/>
      <c r="FO2103" s="64"/>
      <c r="FP2103" s="64"/>
      <c r="FQ2103" s="64"/>
      <c r="FR2103" s="64"/>
      <c r="FS2103" s="64"/>
      <c r="FT2103" s="64"/>
    </row>
    <row r="2104" spans="1:176" ht="15" x14ac:dyDescent="0.25">
      <c r="A2104" s="20">
        <f t="shared" si="484"/>
        <v>45857</v>
      </c>
      <c r="B2104" s="22" t="str">
        <f t="shared" ca="1" si="475"/>
        <v>n.d</v>
      </c>
      <c r="C2104" s="22">
        <f t="shared" ca="1" si="485"/>
        <v>0.97614444</v>
      </c>
      <c r="D2104" s="23">
        <f ca="1">IF(A2104&lt;$B$1,VLOOKUP(A2104,[1]DI!$A$4:$B$15000,2,FALSE),0)</f>
        <v>0</v>
      </c>
      <c r="E2104" s="22">
        <f t="shared" ca="1" si="476"/>
        <v>0</v>
      </c>
      <c r="F2104" s="23">
        <f t="shared" si="477"/>
        <v>1.3</v>
      </c>
      <c r="G2104" s="24">
        <f t="shared" ca="1" si="478"/>
        <v>1</v>
      </c>
      <c r="H2104" s="22">
        <f ca="1">TRUNC(PRODUCT(G$10:G2103),15)</f>
        <v>1.81984651266759</v>
      </c>
      <c r="I2104" s="22">
        <f t="shared" ca="1" si="479"/>
        <v>1.5015535581434301</v>
      </c>
      <c r="J2104" s="22">
        <f t="shared" ca="1" si="480"/>
        <v>1.2119757600000001</v>
      </c>
      <c r="K2104" s="110">
        <f t="shared" ca="1" si="486"/>
        <v>0.37553247445182125</v>
      </c>
      <c r="L2104" s="115">
        <v>0</v>
      </c>
      <c r="M2104" s="67">
        <f>IF(L2104&gt;0,VLOOKUP(L2104,S$12:$AB$125,7),0)</f>
        <v>0</v>
      </c>
      <c r="N2104" s="2">
        <f t="shared" si="474"/>
        <v>0</v>
      </c>
      <c r="O2104" s="22">
        <f t="shared" ca="1" si="481"/>
        <v>0.37553247445182125</v>
      </c>
      <c r="P2104" s="25" t="str">
        <f t="shared" si="482"/>
        <v>A+J=</v>
      </c>
      <c r="Q2104" s="26">
        <f t="shared" si="483"/>
        <v>45306</v>
      </c>
      <c r="R2104" s="4"/>
      <c r="S2104" s="98"/>
      <c r="U2104" s="4"/>
      <c r="V2104" s="4"/>
      <c r="W2104" s="4"/>
      <c r="X2104" s="4"/>
      <c r="Y2104" s="4"/>
      <c r="Z2104" s="4"/>
      <c r="AA2104" s="4"/>
      <c r="AB2104" s="4"/>
      <c r="AC2104" s="4"/>
      <c r="AD2104" s="64"/>
      <c r="AE2104" s="64"/>
      <c r="AF2104" s="64"/>
      <c r="AG2104" s="64"/>
      <c r="AH2104" s="64"/>
      <c r="AI2104" s="64"/>
      <c r="AJ2104" s="64"/>
      <c r="AK2104" s="64"/>
      <c r="AL2104" s="64"/>
      <c r="AM2104" s="64"/>
      <c r="AN2104" s="64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64"/>
      <c r="BJ2104" s="64"/>
      <c r="BK2104" s="64"/>
      <c r="BL2104" s="64"/>
      <c r="BM2104" s="64"/>
      <c r="BN2104" s="64"/>
      <c r="BO2104" s="64"/>
      <c r="BP2104" s="64"/>
      <c r="BQ2104" s="64"/>
      <c r="BR2104" s="64"/>
      <c r="BS2104" s="64"/>
      <c r="BT2104" s="64"/>
      <c r="BU2104" s="64"/>
      <c r="BV2104" s="64"/>
      <c r="BW2104" s="64"/>
      <c r="BX2104" s="64"/>
      <c r="BY2104" s="64"/>
      <c r="BZ2104" s="64"/>
      <c r="CA2104" s="64"/>
      <c r="CB2104" s="64"/>
      <c r="CC2104" s="64"/>
      <c r="CD2104" s="64"/>
      <c r="CE2104" s="64"/>
      <c r="CF2104" s="64"/>
      <c r="CG2104" s="64"/>
      <c r="CH2104" s="64"/>
      <c r="CI2104" s="64"/>
      <c r="CJ2104" s="64"/>
      <c r="CK2104" s="64"/>
      <c r="CL2104" s="64"/>
      <c r="CM2104" s="64"/>
      <c r="CN2104" s="64"/>
      <c r="CO2104" s="64"/>
      <c r="CP2104" s="64"/>
      <c r="CQ2104" s="64"/>
      <c r="CR2104" s="64"/>
      <c r="CS2104" s="64"/>
      <c r="CT2104" s="64"/>
      <c r="CU2104" s="64"/>
      <c r="CV2104" s="64"/>
      <c r="CW2104" s="64"/>
      <c r="CX2104" s="64"/>
      <c r="CY2104" s="64"/>
      <c r="CZ2104" s="64"/>
      <c r="DA2104" s="64"/>
      <c r="DB2104" s="64"/>
      <c r="DC2104" s="64"/>
      <c r="DD2104" s="64"/>
      <c r="DE2104" s="64"/>
      <c r="DF2104" s="64"/>
      <c r="DG2104" s="64"/>
      <c r="DH2104" s="64"/>
      <c r="DI2104" s="64"/>
      <c r="DJ2104" s="64"/>
      <c r="DK2104" s="64"/>
      <c r="DL2104" s="64"/>
      <c r="DM2104" s="64"/>
      <c r="DN2104" s="64"/>
      <c r="DO2104" s="64"/>
      <c r="DP2104" s="64"/>
      <c r="DQ2104" s="64"/>
      <c r="DR2104" s="64"/>
      <c r="DS2104" s="64"/>
      <c r="DT2104" s="64"/>
      <c r="DU2104" s="64"/>
      <c r="DV2104" s="64"/>
      <c r="DW2104" s="64"/>
      <c r="DX2104" s="64"/>
      <c r="DY2104" s="64"/>
      <c r="DZ2104" s="64"/>
      <c r="EA2104" s="64"/>
      <c r="EB2104" s="64"/>
      <c r="EC2104" s="64"/>
      <c r="ED2104" s="64"/>
      <c r="EE2104" s="64"/>
      <c r="EF2104" s="64"/>
      <c r="EG2104" s="64"/>
      <c r="EH2104" s="64"/>
      <c r="EI2104" s="64"/>
      <c r="EJ2104" s="64"/>
      <c r="EK2104" s="64"/>
      <c r="EL2104" s="64"/>
      <c r="EM2104" s="64"/>
      <c r="EN2104" s="64"/>
      <c r="EO2104" s="64"/>
      <c r="EP2104" s="64"/>
      <c r="EQ2104" s="64"/>
      <c r="ER2104" s="64"/>
      <c r="ES2104" s="64"/>
      <c r="ET2104" s="64"/>
      <c r="EU2104" s="64"/>
      <c r="EV2104" s="64"/>
      <c r="EW2104" s="64"/>
      <c r="EX2104" s="64"/>
      <c r="EY2104" s="64"/>
      <c r="EZ2104" s="64"/>
      <c r="FA2104" s="64"/>
      <c r="FB2104" s="64"/>
      <c r="FC2104" s="64"/>
      <c r="FD2104" s="64"/>
      <c r="FE2104" s="64"/>
      <c r="FF2104" s="64"/>
      <c r="FG2104" s="64"/>
      <c r="FH2104" s="64"/>
      <c r="FI2104" s="64"/>
      <c r="FJ2104" s="64"/>
      <c r="FK2104" s="64"/>
      <c r="FL2104" s="64"/>
      <c r="FM2104" s="64"/>
      <c r="FN2104" s="64"/>
      <c r="FO2104" s="64"/>
      <c r="FP2104" s="64"/>
      <c r="FQ2104" s="64"/>
      <c r="FR2104" s="64"/>
      <c r="FS2104" s="64"/>
      <c r="FT2104" s="64"/>
    </row>
    <row r="2105" spans="1:176" ht="15" x14ac:dyDescent="0.25">
      <c r="A2105" s="20">
        <f t="shared" si="484"/>
        <v>45858</v>
      </c>
      <c r="B2105" s="22" t="str">
        <f t="shared" ca="1" si="475"/>
        <v>n.d</v>
      </c>
      <c r="C2105" s="22">
        <f t="shared" ca="1" si="485"/>
        <v>0.97614444</v>
      </c>
      <c r="D2105" s="23">
        <f ca="1">IF(A2105&lt;$B$1,VLOOKUP(A2105,[1]DI!$A$4:$B$15000,2,FALSE),0)</f>
        <v>0</v>
      </c>
      <c r="E2105" s="22">
        <f t="shared" ca="1" si="476"/>
        <v>0</v>
      </c>
      <c r="F2105" s="23">
        <f t="shared" si="477"/>
        <v>1.3</v>
      </c>
      <c r="G2105" s="24">
        <f t="shared" ca="1" si="478"/>
        <v>1</v>
      </c>
      <c r="H2105" s="22">
        <f ca="1">TRUNC(PRODUCT(G$10:G2104),15)</f>
        <v>1.81984651266759</v>
      </c>
      <c r="I2105" s="22">
        <f t="shared" ca="1" si="479"/>
        <v>1.5015535581434301</v>
      </c>
      <c r="J2105" s="22">
        <f t="shared" ca="1" si="480"/>
        <v>1.2119757600000001</v>
      </c>
      <c r="K2105" s="110">
        <f t="shared" ca="1" si="486"/>
        <v>0.37553247445182125</v>
      </c>
      <c r="L2105" s="115">
        <v>0</v>
      </c>
      <c r="M2105" s="67">
        <f>IF(L2105&gt;0,VLOOKUP(L2105,S$12:$AB$125,7),0)</f>
        <v>0</v>
      </c>
      <c r="N2105" s="2">
        <f t="shared" si="474"/>
        <v>0</v>
      </c>
      <c r="O2105" s="22">
        <f t="shared" ca="1" si="481"/>
        <v>0.37553247445182125</v>
      </c>
      <c r="P2105" s="25" t="str">
        <f t="shared" si="482"/>
        <v>A+J=</v>
      </c>
      <c r="Q2105" s="26">
        <f t="shared" si="483"/>
        <v>45306</v>
      </c>
      <c r="R2105" s="4"/>
      <c r="S2105" s="98"/>
      <c r="U2105" s="4"/>
      <c r="V2105" s="4"/>
      <c r="W2105" s="4"/>
      <c r="X2105" s="4"/>
      <c r="Y2105" s="4"/>
      <c r="Z2105" s="4"/>
      <c r="AA2105" s="4"/>
      <c r="AB2105" s="4"/>
      <c r="AC2105" s="4"/>
      <c r="AD2105" s="64"/>
      <c r="AE2105" s="64"/>
      <c r="AF2105" s="64"/>
      <c r="AG2105" s="64"/>
      <c r="AH2105" s="64"/>
      <c r="AI2105" s="64"/>
      <c r="AJ2105" s="64"/>
      <c r="AK2105" s="64"/>
      <c r="AL2105" s="64"/>
      <c r="AM2105" s="64"/>
      <c r="AN2105" s="64"/>
      <c r="AO2105" s="64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64"/>
      <c r="BB2105" s="64"/>
      <c r="BC2105" s="64"/>
      <c r="BD2105" s="64"/>
      <c r="BE2105" s="64"/>
      <c r="BF2105" s="64"/>
      <c r="BG2105" s="64"/>
      <c r="BH2105" s="64"/>
      <c r="BI2105" s="64"/>
      <c r="BJ2105" s="64"/>
      <c r="BK2105" s="64"/>
      <c r="BL2105" s="64"/>
      <c r="BM2105" s="64"/>
      <c r="BN2105" s="64"/>
      <c r="BO2105" s="64"/>
      <c r="BP2105" s="64"/>
      <c r="BQ2105" s="64"/>
      <c r="BR2105" s="64"/>
      <c r="BS2105" s="64"/>
      <c r="BT2105" s="64"/>
      <c r="BU2105" s="64"/>
      <c r="BV2105" s="64"/>
      <c r="BW2105" s="64"/>
      <c r="BX2105" s="64"/>
      <c r="BY2105" s="64"/>
      <c r="BZ2105" s="64"/>
      <c r="CA2105" s="64"/>
      <c r="CB2105" s="64"/>
      <c r="CC2105" s="64"/>
      <c r="CD2105" s="64"/>
      <c r="CE2105" s="64"/>
      <c r="CF2105" s="64"/>
      <c r="CG2105" s="64"/>
      <c r="CH2105" s="64"/>
      <c r="CI2105" s="64"/>
      <c r="CJ2105" s="64"/>
      <c r="CK2105" s="64"/>
      <c r="CL2105" s="64"/>
      <c r="CM2105" s="64"/>
      <c r="CN2105" s="64"/>
      <c r="CO2105" s="64"/>
      <c r="CP2105" s="64"/>
      <c r="CQ2105" s="64"/>
      <c r="CR2105" s="64"/>
      <c r="CS2105" s="64"/>
      <c r="CT2105" s="64"/>
      <c r="CU2105" s="64"/>
      <c r="CV2105" s="64"/>
      <c r="CW2105" s="64"/>
      <c r="CX2105" s="64"/>
      <c r="CY2105" s="64"/>
      <c r="CZ2105" s="64"/>
      <c r="DA2105" s="64"/>
      <c r="DB2105" s="64"/>
      <c r="DC2105" s="64"/>
      <c r="DD2105" s="64"/>
      <c r="DE2105" s="64"/>
      <c r="DF2105" s="64"/>
      <c r="DG2105" s="64"/>
      <c r="DH2105" s="64"/>
      <c r="DI2105" s="64"/>
      <c r="DJ2105" s="64"/>
      <c r="DK2105" s="64"/>
      <c r="DL2105" s="64"/>
      <c r="DM2105" s="64"/>
      <c r="DN2105" s="64"/>
      <c r="DO2105" s="64"/>
      <c r="DP2105" s="64"/>
      <c r="DQ2105" s="64"/>
      <c r="DR2105" s="64"/>
      <c r="DS2105" s="64"/>
      <c r="DT2105" s="64"/>
      <c r="DU2105" s="64"/>
      <c r="DV2105" s="64"/>
      <c r="DW2105" s="64"/>
      <c r="DX2105" s="64"/>
      <c r="DY2105" s="64"/>
      <c r="DZ2105" s="64"/>
      <c r="EA2105" s="64"/>
      <c r="EB2105" s="64"/>
      <c r="EC2105" s="64"/>
      <c r="ED2105" s="64"/>
      <c r="EE2105" s="64"/>
      <c r="EF2105" s="64"/>
      <c r="EG2105" s="64"/>
      <c r="EH2105" s="64"/>
      <c r="EI2105" s="64"/>
      <c r="EJ2105" s="64"/>
      <c r="EK2105" s="64"/>
      <c r="EL2105" s="64"/>
      <c r="EM2105" s="64"/>
      <c r="EN2105" s="64"/>
      <c r="EO2105" s="64"/>
      <c r="EP2105" s="64"/>
      <c r="EQ2105" s="64"/>
      <c r="ER2105" s="64"/>
      <c r="ES2105" s="64"/>
      <c r="ET2105" s="64"/>
      <c r="EU2105" s="64"/>
      <c r="EV2105" s="64"/>
      <c r="EW2105" s="64"/>
      <c r="EX2105" s="64"/>
      <c r="EY2105" s="64"/>
      <c r="EZ2105" s="64"/>
      <c r="FA2105" s="64"/>
      <c r="FB2105" s="64"/>
      <c r="FC2105" s="64"/>
      <c r="FD2105" s="64"/>
      <c r="FE2105" s="64"/>
      <c r="FF2105" s="64"/>
      <c r="FG2105" s="64"/>
      <c r="FH2105" s="64"/>
      <c r="FI2105" s="64"/>
      <c r="FJ2105" s="64"/>
      <c r="FK2105" s="64"/>
      <c r="FL2105" s="64"/>
      <c r="FM2105" s="64"/>
      <c r="FN2105" s="64"/>
      <c r="FO2105" s="64"/>
      <c r="FP2105" s="64"/>
      <c r="FQ2105" s="64"/>
      <c r="FR2105" s="64"/>
      <c r="FS2105" s="64"/>
      <c r="FT2105" s="64"/>
    </row>
    <row r="2106" spans="1:176" ht="15" x14ac:dyDescent="0.25">
      <c r="A2106" s="20">
        <f t="shared" si="484"/>
        <v>45859</v>
      </c>
      <c r="B2106" s="22" t="str">
        <f t="shared" ca="1" si="475"/>
        <v>n.d</v>
      </c>
      <c r="C2106" s="22">
        <f t="shared" ca="1" si="485"/>
        <v>0.97614444</v>
      </c>
      <c r="D2106" s="23">
        <f ca="1">IF(A2106&lt;$B$1,VLOOKUP(A2106,[1]DI!$A$4:$B$15000,2,FALSE),0)</f>
        <v>0</v>
      </c>
      <c r="E2106" s="22">
        <f t="shared" ca="1" si="476"/>
        <v>0</v>
      </c>
      <c r="F2106" s="23">
        <f t="shared" si="477"/>
        <v>1.3</v>
      </c>
      <c r="G2106" s="24">
        <f t="shared" ca="1" si="478"/>
        <v>1</v>
      </c>
      <c r="H2106" s="22">
        <f ca="1">TRUNC(PRODUCT(G$10:G2105),15)</f>
        <v>1.81984651266759</v>
      </c>
      <c r="I2106" s="22">
        <f t="shared" ca="1" si="479"/>
        <v>1.5015535581434301</v>
      </c>
      <c r="J2106" s="22">
        <f t="shared" ca="1" si="480"/>
        <v>1.2119757600000001</v>
      </c>
      <c r="K2106" s="110">
        <f t="shared" ca="1" si="486"/>
        <v>0.37553247445182125</v>
      </c>
      <c r="L2106" s="115">
        <v>0</v>
      </c>
      <c r="M2106" s="67">
        <f>IF(L2106&gt;0,VLOOKUP(L2106,S$12:$AB$125,7),0)</f>
        <v>0</v>
      </c>
      <c r="N2106" s="2">
        <f t="shared" si="474"/>
        <v>0</v>
      </c>
      <c r="O2106" s="22">
        <f t="shared" ca="1" si="481"/>
        <v>0.37553247445182125</v>
      </c>
      <c r="P2106" s="25" t="str">
        <f t="shared" si="482"/>
        <v>A+J=</v>
      </c>
      <c r="Q2106" s="26">
        <f t="shared" si="483"/>
        <v>45306</v>
      </c>
      <c r="R2106" s="4"/>
      <c r="S2106" s="98"/>
      <c r="U2106" s="4"/>
      <c r="V2106" s="4"/>
      <c r="W2106" s="4"/>
      <c r="X2106" s="4"/>
      <c r="Y2106" s="4"/>
      <c r="Z2106" s="4"/>
      <c r="AA2106" s="4"/>
      <c r="AB2106" s="4"/>
      <c r="AC2106" s="4"/>
      <c r="AD2106" s="64"/>
      <c r="AE2106" s="64"/>
      <c r="AF2106" s="64"/>
      <c r="AG2106" s="64"/>
      <c r="AH2106" s="64"/>
      <c r="AI2106" s="64"/>
      <c r="AJ2106" s="64"/>
      <c r="AK2106" s="64"/>
      <c r="AL2106" s="64"/>
      <c r="AM2106" s="64"/>
      <c r="AN2106" s="64"/>
      <c r="AO2106" s="64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64"/>
      <c r="BB2106" s="64"/>
      <c r="BC2106" s="64"/>
      <c r="BD2106" s="64"/>
      <c r="BE2106" s="64"/>
      <c r="BF2106" s="64"/>
      <c r="BG2106" s="64"/>
      <c r="BH2106" s="64"/>
      <c r="BI2106" s="64"/>
      <c r="BJ2106" s="64"/>
      <c r="BK2106" s="64"/>
      <c r="BL2106" s="64"/>
      <c r="BM2106" s="64"/>
      <c r="BN2106" s="64"/>
      <c r="BO2106" s="64"/>
      <c r="BP2106" s="64"/>
      <c r="BQ2106" s="64"/>
      <c r="BR2106" s="64"/>
      <c r="BS2106" s="64"/>
      <c r="BT2106" s="64"/>
      <c r="BU2106" s="64"/>
      <c r="BV2106" s="64"/>
      <c r="BW2106" s="64"/>
      <c r="BX2106" s="64"/>
      <c r="BY2106" s="64"/>
      <c r="BZ2106" s="64"/>
      <c r="CA2106" s="64"/>
      <c r="CB2106" s="64"/>
      <c r="CC2106" s="64"/>
      <c r="CD2106" s="64"/>
      <c r="CE2106" s="64"/>
      <c r="CF2106" s="64"/>
      <c r="CG2106" s="64"/>
      <c r="CH2106" s="64"/>
      <c r="CI2106" s="64"/>
      <c r="CJ2106" s="64"/>
      <c r="CK2106" s="64"/>
      <c r="CL2106" s="64"/>
      <c r="CM2106" s="64"/>
      <c r="CN2106" s="64"/>
      <c r="CO2106" s="64"/>
      <c r="CP2106" s="64"/>
      <c r="CQ2106" s="64"/>
      <c r="CR2106" s="64"/>
      <c r="CS2106" s="64"/>
      <c r="CT2106" s="64"/>
      <c r="CU2106" s="64"/>
      <c r="CV2106" s="64"/>
      <c r="CW2106" s="64"/>
      <c r="CX2106" s="64"/>
      <c r="CY2106" s="64"/>
      <c r="CZ2106" s="64"/>
      <c r="DA2106" s="64"/>
      <c r="DB2106" s="64"/>
      <c r="DC2106" s="64"/>
      <c r="DD2106" s="64"/>
      <c r="DE2106" s="64"/>
      <c r="DF2106" s="64"/>
      <c r="DG2106" s="64"/>
      <c r="DH2106" s="64"/>
      <c r="DI2106" s="64"/>
      <c r="DJ2106" s="64"/>
      <c r="DK2106" s="64"/>
      <c r="DL2106" s="64"/>
      <c r="DM2106" s="64"/>
      <c r="DN2106" s="64"/>
      <c r="DO2106" s="64"/>
      <c r="DP2106" s="64"/>
      <c r="DQ2106" s="64"/>
      <c r="DR2106" s="64"/>
      <c r="DS2106" s="64"/>
      <c r="DT2106" s="64"/>
      <c r="DU2106" s="64"/>
      <c r="DV2106" s="64"/>
      <c r="DW2106" s="64"/>
      <c r="DX2106" s="64"/>
      <c r="DY2106" s="64"/>
      <c r="DZ2106" s="64"/>
      <c r="EA2106" s="64"/>
      <c r="EB2106" s="64"/>
      <c r="EC2106" s="64"/>
      <c r="ED2106" s="64"/>
      <c r="EE2106" s="64"/>
      <c r="EF2106" s="64"/>
      <c r="EG2106" s="64"/>
      <c r="EH2106" s="64"/>
      <c r="EI2106" s="64"/>
      <c r="EJ2106" s="64"/>
      <c r="EK2106" s="64"/>
      <c r="EL2106" s="64"/>
      <c r="EM2106" s="64"/>
      <c r="EN2106" s="64"/>
      <c r="EO2106" s="64"/>
      <c r="EP2106" s="64"/>
      <c r="EQ2106" s="64"/>
      <c r="ER2106" s="64"/>
      <c r="ES2106" s="64"/>
      <c r="ET2106" s="64"/>
      <c r="EU2106" s="64"/>
      <c r="EV2106" s="64"/>
      <c r="EW2106" s="64"/>
      <c r="EX2106" s="64"/>
      <c r="EY2106" s="64"/>
      <c r="EZ2106" s="64"/>
      <c r="FA2106" s="64"/>
      <c r="FB2106" s="64"/>
      <c r="FC2106" s="64"/>
      <c r="FD2106" s="64"/>
      <c r="FE2106" s="64"/>
      <c r="FF2106" s="64"/>
      <c r="FG2106" s="64"/>
      <c r="FH2106" s="64"/>
      <c r="FI2106" s="64"/>
      <c r="FJ2106" s="64"/>
      <c r="FK2106" s="64"/>
      <c r="FL2106" s="64"/>
      <c r="FM2106" s="64"/>
      <c r="FN2106" s="64"/>
      <c r="FO2106" s="64"/>
      <c r="FP2106" s="64"/>
      <c r="FQ2106" s="64"/>
      <c r="FR2106" s="64"/>
      <c r="FS2106" s="64"/>
      <c r="FT2106" s="64"/>
    </row>
    <row r="2107" spans="1:176" ht="15" x14ac:dyDescent="0.25">
      <c r="A2107" s="20">
        <f t="shared" si="484"/>
        <v>45860</v>
      </c>
      <c r="B2107" s="22" t="str">
        <f t="shared" ca="1" si="475"/>
        <v>n.d</v>
      </c>
      <c r="C2107" s="22">
        <f t="shared" ca="1" si="485"/>
        <v>0.97614444</v>
      </c>
      <c r="D2107" s="23">
        <f ca="1">IF(A2107&lt;$B$1,VLOOKUP(A2107,[1]DI!$A$4:$B$15000,2,FALSE),0)</f>
        <v>0</v>
      </c>
      <c r="E2107" s="22">
        <f t="shared" ca="1" si="476"/>
        <v>0</v>
      </c>
      <c r="F2107" s="23">
        <f t="shared" si="477"/>
        <v>1.3</v>
      </c>
      <c r="G2107" s="24">
        <f t="shared" ca="1" si="478"/>
        <v>1</v>
      </c>
      <c r="H2107" s="22">
        <f ca="1">TRUNC(PRODUCT(G$10:G2106),15)</f>
        <v>1.81984651266759</v>
      </c>
      <c r="I2107" s="22">
        <f t="shared" ca="1" si="479"/>
        <v>1.5015535581434301</v>
      </c>
      <c r="J2107" s="22">
        <f t="shared" ca="1" si="480"/>
        <v>1.2119757600000001</v>
      </c>
      <c r="K2107" s="110">
        <f t="shared" ca="1" si="486"/>
        <v>0.37553247445182125</v>
      </c>
      <c r="L2107" s="115">
        <v>0</v>
      </c>
      <c r="M2107" s="67">
        <f>IF(L2107&gt;0,VLOOKUP(L2107,S$12:$AB$125,7),0)</f>
        <v>0</v>
      </c>
      <c r="N2107" s="2">
        <f t="shared" si="474"/>
        <v>0</v>
      </c>
      <c r="O2107" s="22">
        <f t="shared" ca="1" si="481"/>
        <v>0.37553247445182125</v>
      </c>
      <c r="P2107" s="25" t="str">
        <f t="shared" si="482"/>
        <v>A+J=</v>
      </c>
      <c r="Q2107" s="26">
        <f t="shared" si="483"/>
        <v>45306</v>
      </c>
      <c r="R2107" s="4"/>
      <c r="S2107" s="98"/>
      <c r="U2107" s="4"/>
      <c r="V2107" s="4"/>
      <c r="W2107" s="4"/>
      <c r="X2107" s="4"/>
      <c r="Y2107" s="4"/>
      <c r="Z2107" s="4"/>
      <c r="AA2107" s="4"/>
      <c r="AB2107" s="4"/>
      <c r="AC2107" s="4"/>
      <c r="AD2107" s="64"/>
      <c r="AE2107" s="64"/>
      <c r="AF2107" s="64"/>
      <c r="AG2107" s="64"/>
      <c r="AH2107" s="64"/>
      <c r="AI2107" s="64"/>
      <c r="AJ2107" s="64"/>
      <c r="AK2107" s="64"/>
      <c r="AL2107" s="64"/>
      <c r="AM2107" s="64"/>
      <c r="AN2107" s="64"/>
      <c r="AO2107" s="64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64"/>
      <c r="BB2107" s="64"/>
      <c r="BC2107" s="64"/>
      <c r="BD2107" s="64"/>
      <c r="BE2107" s="64"/>
      <c r="BF2107" s="64"/>
      <c r="BG2107" s="64"/>
      <c r="BH2107" s="64"/>
      <c r="BI2107" s="64"/>
      <c r="BJ2107" s="64"/>
      <c r="BK2107" s="64"/>
      <c r="BL2107" s="64"/>
      <c r="BM2107" s="64"/>
      <c r="BN2107" s="64"/>
      <c r="BO2107" s="64"/>
      <c r="BP2107" s="64"/>
      <c r="BQ2107" s="64"/>
      <c r="BR2107" s="64"/>
      <c r="BS2107" s="64"/>
      <c r="BT2107" s="64"/>
      <c r="BU2107" s="64"/>
      <c r="BV2107" s="64"/>
      <c r="BW2107" s="64"/>
      <c r="BX2107" s="64"/>
      <c r="BY2107" s="64"/>
      <c r="BZ2107" s="64"/>
      <c r="CA2107" s="64"/>
      <c r="CB2107" s="64"/>
      <c r="CC2107" s="64"/>
      <c r="CD2107" s="64"/>
      <c r="CE2107" s="64"/>
      <c r="CF2107" s="64"/>
      <c r="CG2107" s="64"/>
      <c r="CH2107" s="64"/>
      <c r="CI2107" s="64"/>
      <c r="CJ2107" s="64"/>
      <c r="CK2107" s="64"/>
      <c r="CL2107" s="64"/>
      <c r="CM2107" s="64"/>
      <c r="CN2107" s="64"/>
      <c r="CO2107" s="64"/>
      <c r="CP2107" s="64"/>
      <c r="CQ2107" s="64"/>
      <c r="CR2107" s="64"/>
      <c r="CS2107" s="64"/>
      <c r="CT2107" s="64"/>
      <c r="CU2107" s="64"/>
      <c r="CV2107" s="64"/>
      <c r="CW2107" s="64"/>
      <c r="CX2107" s="64"/>
      <c r="CY2107" s="64"/>
      <c r="CZ2107" s="64"/>
      <c r="DA2107" s="64"/>
      <c r="DB2107" s="64"/>
      <c r="DC2107" s="64"/>
      <c r="DD2107" s="64"/>
      <c r="DE2107" s="64"/>
      <c r="DF2107" s="64"/>
      <c r="DG2107" s="64"/>
      <c r="DH2107" s="64"/>
      <c r="DI2107" s="64"/>
      <c r="DJ2107" s="64"/>
      <c r="DK2107" s="64"/>
      <c r="DL2107" s="64"/>
      <c r="DM2107" s="64"/>
      <c r="DN2107" s="64"/>
      <c r="DO2107" s="64"/>
      <c r="DP2107" s="64"/>
      <c r="DQ2107" s="64"/>
      <c r="DR2107" s="64"/>
      <c r="DS2107" s="64"/>
      <c r="DT2107" s="64"/>
      <c r="DU2107" s="64"/>
      <c r="DV2107" s="64"/>
      <c r="DW2107" s="64"/>
      <c r="DX2107" s="64"/>
      <c r="DY2107" s="64"/>
      <c r="DZ2107" s="64"/>
      <c r="EA2107" s="64"/>
      <c r="EB2107" s="64"/>
      <c r="EC2107" s="64"/>
      <c r="ED2107" s="64"/>
      <c r="EE2107" s="64"/>
      <c r="EF2107" s="64"/>
      <c r="EG2107" s="64"/>
      <c r="EH2107" s="64"/>
      <c r="EI2107" s="64"/>
      <c r="EJ2107" s="64"/>
      <c r="EK2107" s="64"/>
      <c r="EL2107" s="64"/>
      <c r="EM2107" s="64"/>
      <c r="EN2107" s="64"/>
      <c r="EO2107" s="64"/>
      <c r="EP2107" s="64"/>
      <c r="EQ2107" s="64"/>
      <c r="ER2107" s="64"/>
      <c r="ES2107" s="64"/>
      <c r="ET2107" s="64"/>
      <c r="EU2107" s="64"/>
      <c r="EV2107" s="64"/>
      <c r="EW2107" s="64"/>
      <c r="EX2107" s="64"/>
      <c r="EY2107" s="64"/>
      <c r="EZ2107" s="64"/>
      <c r="FA2107" s="64"/>
      <c r="FB2107" s="64"/>
      <c r="FC2107" s="64"/>
      <c r="FD2107" s="64"/>
      <c r="FE2107" s="64"/>
      <c r="FF2107" s="64"/>
      <c r="FG2107" s="64"/>
      <c r="FH2107" s="64"/>
      <c r="FI2107" s="64"/>
      <c r="FJ2107" s="64"/>
      <c r="FK2107" s="64"/>
      <c r="FL2107" s="64"/>
      <c r="FM2107" s="64"/>
      <c r="FN2107" s="64"/>
      <c r="FO2107" s="64"/>
      <c r="FP2107" s="64"/>
      <c r="FQ2107" s="64"/>
      <c r="FR2107" s="64"/>
      <c r="FS2107" s="64"/>
      <c r="FT2107" s="64"/>
    </row>
    <row r="2108" spans="1:176" ht="15" x14ac:dyDescent="0.25">
      <c r="A2108" s="20">
        <f t="shared" si="484"/>
        <v>45861</v>
      </c>
      <c r="B2108" s="22" t="str">
        <f t="shared" ca="1" si="475"/>
        <v>n.d</v>
      </c>
      <c r="C2108" s="22">
        <f t="shared" ca="1" si="485"/>
        <v>0.97614444</v>
      </c>
      <c r="D2108" s="23">
        <f ca="1">IF(A2108&lt;$B$1,VLOOKUP(A2108,[1]DI!$A$4:$B$15000,2,FALSE),0)</f>
        <v>0</v>
      </c>
      <c r="E2108" s="22">
        <f t="shared" ca="1" si="476"/>
        <v>0</v>
      </c>
      <c r="F2108" s="23">
        <f t="shared" si="477"/>
        <v>1.3</v>
      </c>
      <c r="G2108" s="24">
        <f t="shared" ca="1" si="478"/>
        <v>1</v>
      </c>
      <c r="H2108" s="22">
        <f ca="1">TRUNC(PRODUCT(G$10:G2107),15)</f>
        <v>1.81984651266759</v>
      </c>
      <c r="I2108" s="22">
        <f t="shared" ca="1" si="479"/>
        <v>1.5015535581434301</v>
      </c>
      <c r="J2108" s="22">
        <f t="shared" ca="1" si="480"/>
        <v>1.2119757600000001</v>
      </c>
      <c r="K2108" s="110">
        <f t="shared" ca="1" si="486"/>
        <v>0.37553247445182125</v>
      </c>
      <c r="L2108" s="115">
        <v>0</v>
      </c>
      <c r="M2108" s="67">
        <f>IF(L2108&gt;0,VLOOKUP(L2108,S$12:$AB$125,7),0)</f>
        <v>0</v>
      </c>
      <c r="N2108" s="2">
        <f t="shared" si="474"/>
        <v>0</v>
      </c>
      <c r="O2108" s="22">
        <f t="shared" ca="1" si="481"/>
        <v>0.37553247445182125</v>
      </c>
      <c r="P2108" s="25" t="str">
        <f t="shared" si="482"/>
        <v>A+J=</v>
      </c>
      <c r="Q2108" s="26">
        <f t="shared" si="483"/>
        <v>45306</v>
      </c>
      <c r="R2108" s="4"/>
      <c r="S2108" s="98"/>
      <c r="U2108" s="4"/>
      <c r="V2108" s="4"/>
      <c r="W2108" s="4"/>
      <c r="X2108" s="4"/>
      <c r="Y2108" s="4"/>
      <c r="Z2108" s="4"/>
      <c r="AA2108" s="4"/>
      <c r="AB2108" s="4"/>
      <c r="AC2108" s="4"/>
      <c r="AD2108" s="64"/>
      <c r="AE2108" s="64"/>
      <c r="AF2108" s="64"/>
      <c r="AG2108" s="64"/>
      <c r="AH2108" s="64"/>
      <c r="AI2108" s="64"/>
      <c r="AJ2108" s="64"/>
      <c r="AK2108" s="64"/>
      <c r="AL2108" s="64"/>
      <c r="AM2108" s="64"/>
      <c r="AN2108" s="64"/>
      <c r="AO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64"/>
      <c r="BB2108" s="64"/>
      <c r="BC2108" s="64"/>
      <c r="BD2108" s="64"/>
      <c r="BE2108" s="64"/>
      <c r="BF2108" s="64"/>
      <c r="BG2108" s="64"/>
      <c r="BH2108" s="64"/>
      <c r="BI2108" s="64"/>
      <c r="BJ2108" s="64"/>
      <c r="BK2108" s="64"/>
      <c r="BL2108" s="64"/>
      <c r="BM2108" s="64"/>
      <c r="BN2108" s="64"/>
      <c r="BO2108" s="64"/>
      <c r="BP2108" s="64"/>
      <c r="BQ2108" s="64"/>
      <c r="BR2108" s="64"/>
      <c r="BS2108" s="64"/>
      <c r="BT2108" s="64"/>
      <c r="BU2108" s="64"/>
      <c r="BV2108" s="64"/>
      <c r="BW2108" s="64"/>
      <c r="BX2108" s="64"/>
      <c r="BY2108" s="64"/>
      <c r="BZ2108" s="64"/>
      <c r="CA2108" s="64"/>
      <c r="CB2108" s="64"/>
      <c r="CC2108" s="64"/>
      <c r="CD2108" s="64"/>
      <c r="CE2108" s="64"/>
      <c r="CF2108" s="64"/>
      <c r="CG2108" s="64"/>
      <c r="CH2108" s="64"/>
      <c r="CI2108" s="64"/>
      <c r="CJ2108" s="64"/>
      <c r="CK2108" s="64"/>
      <c r="CL2108" s="64"/>
      <c r="CM2108" s="64"/>
      <c r="CN2108" s="64"/>
      <c r="CO2108" s="64"/>
      <c r="CP2108" s="64"/>
      <c r="CQ2108" s="64"/>
      <c r="CR2108" s="64"/>
      <c r="CS2108" s="64"/>
      <c r="CT2108" s="64"/>
      <c r="CU2108" s="64"/>
      <c r="CV2108" s="64"/>
      <c r="CW2108" s="64"/>
      <c r="CX2108" s="64"/>
      <c r="CY2108" s="64"/>
      <c r="CZ2108" s="64"/>
      <c r="DA2108" s="64"/>
      <c r="DB2108" s="64"/>
      <c r="DC2108" s="64"/>
      <c r="DD2108" s="64"/>
      <c r="DE2108" s="64"/>
      <c r="DF2108" s="64"/>
      <c r="DG2108" s="64"/>
      <c r="DH2108" s="64"/>
      <c r="DI2108" s="64"/>
      <c r="DJ2108" s="64"/>
      <c r="DK2108" s="64"/>
      <c r="DL2108" s="64"/>
      <c r="DM2108" s="64"/>
      <c r="DN2108" s="64"/>
      <c r="DO2108" s="64"/>
      <c r="DP2108" s="64"/>
      <c r="DQ2108" s="64"/>
      <c r="DR2108" s="64"/>
      <c r="DS2108" s="64"/>
      <c r="DT2108" s="64"/>
      <c r="DU2108" s="64"/>
      <c r="DV2108" s="64"/>
      <c r="DW2108" s="64"/>
      <c r="DX2108" s="64"/>
      <c r="DY2108" s="64"/>
      <c r="DZ2108" s="64"/>
      <c r="EA2108" s="64"/>
      <c r="EB2108" s="64"/>
      <c r="EC2108" s="64"/>
      <c r="ED2108" s="64"/>
      <c r="EE2108" s="64"/>
      <c r="EF2108" s="64"/>
      <c r="EG2108" s="64"/>
      <c r="EH2108" s="64"/>
      <c r="EI2108" s="64"/>
      <c r="EJ2108" s="64"/>
      <c r="EK2108" s="64"/>
      <c r="EL2108" s="64"/>
      <c r="EM2108" s="64"/>
      <c r="EN2108" s="64"/>
      <c r="EO2108" s="64"/>
      <c r="EP2108" s="64"/>
      <c r="EQ2108" s="64"/>
      <c r="ER2108" s="64"/>
      <c r="ES2108" s="64"/>
      <c r="ET2108" s="64"/>
      <c r="EU2108" s="64"/>
      <c r="EV2108" s="64"/>
      <c r="EW2108" s="64"/>
      <c r="EX2108" s="64"/>
      <c r="EY2108" s="64"/>
      <c r="EZ2108" s="64"/>
      <c r="FA2108" s="64"/>
      <c r="FB2108" s="64"/>
      <c r="FC2108" s="64"/>
      <c r="FD2108" s="64"/>
      <c r="FE2108" s="64"/>
      <c r="FF2108" s="64"/>
      <c r="FG2108" s="64"/>
      <c r="FH2108" s="64"/>
      <c r="FI2108" s="64"/>
      <c r="FJ2108" s="64"/>
      <c r="FK2108" s="64"/>
      <c r="FL2108" s="64"/>
      <c r="FM2108" s="64"/>
      <c r="FN2108" s="64"/>
      <c r="FO2108" s="64"/>
      <c r="FP2108" s="64"/>
      <c r="FQ2108" s="64"/>
      <c r="FR2108" s="64"/>
      <c r="FS2108" s="64"/>
      <c r="FT2108" s="64"/>
    </row>
    <row r="2109" spans="1:176" ht="15" x14ac:dyDescent="0.25">
      <c r="A2109" s="20">
        <f t="shared" si="484"/>
        <v>45862</v>
      </c>
      <c r="B2109" s="22" t="str">
        <f t="shared" ca="1" si="475"/>
        <v>n.d</v>
      </c>
      <c r="C2109" s="22">
        <f t="shared" ca="1" si="485"/>
        <v>0.97614444</v>
      </c>
      <c r="D2109" s="23">
        <f ca="1">IF(A2109&lt;$B$1,VLOOKUP(A2109,[1]DI!$A$4:$B$15000,2,FALSE),0)</f>
        <v>0</v>
      </c>
      <c r="E2109" s="22">
        <f t="shared" ca="1" si="476"/>
        <v>0</v>
      </c>
      <c r="F2109" s="23">
        <f t="shared" si="477"/>
        <v>1.3</v>
      </c>
      <c r="G2109" s="24">
        <f t="shared" ca="1" si="478"/>
        <v>1</v>
      </c>
      <c r="H2109" s="22">
        <f ca="1">TRUNC(PRODUCT(G$10:G2108),15)</f>
        <v>1.81984651266759</v>
      </c>
      <c r="I2109" s="22">
        <f t="shared" ca="1" si="479"/>
        <v>1.5015535581434301</v>
      </c>
      <c r="J2109" s="22">
        <f t="shared" ca="1" si="480"/>
        <v>1.2119757600000001</v>
      </c>
      <c r="K2109" s="110">
        <f t="shared" ca="1" si="486"/>
        <v>0.37553247445182125</v>
      </c>
      <c r="L2109" s="115">
        <v>0</v>
      </c>
      <c r="M2109" s="67">
        <f>IF(L2109&gt;0,VLOOKUP(L2109,S$12:$AB$125,7),0)</f>
        <v>0</v>
      </c>
      <c r="N2109" s="2">
        <f t="shared" si="474"/>
        <v>0</v>
      </c>
      <c r="O2109" s="22">
        <f t="shared" ca="1" si="481"/>
        <v>0.37553247445182125</v>
      </c>
      <c r="P2109" s="25" t="str">
        <f t="shared" si="482"/>
        <v>A+J=</v>
      </c>
      <c r="Q2109" s="26">
        <f t="shared" si="483"/>
        <v>45306</v>
      </c>
      <c r="R2109" s="4"/>
      <c r="S2109" s="98"/>
      <c r="U2109" s="4"/>
      <c r="V2109" s="4"/>
      <c r="W2109" s="4"/>
      <c r="X2109" s="4"/>
      <c r="Y2109" s="4"/>
      <c r="Z2109" s="4"/>
      <c r="AA2109" s="4"/>
      <c r="AB2109" s="4"/>
      <c r="AC2109" s="4"/>
      <c r="AD2109" s="64"/>
      <c r="AE2109" s="64"/>
      <c r="AF2109" s="64"/>
      <c r="AG2109" s="64"/>
      <c r="AH2109" s="64"/>
      <c r="AI2109" s="64"/>
      <c r="AJ2109" s="64"/>
      <c r="AK2109" s="64"/>
      <c r="AL2109" s="64"/>
      <c r="AM2109" s="64"/>
      <c r="AN2109" s="64"/>
      <c r="AO2109" s="64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64"/>
      <c r="BB2109" s="64"/>
      <c r="BC2109" s="64"/>
      <c r="BD2109" s="64"/>
      <c r="BE2109" s="64"/>
      <c r="BF2109" s="64"/>
      <c r="BG2109" s="64"/>
      <c r="BH2109" s="64"/>
      <c r="BI2109" s="64"/>
      <c r="BJ2109" s="64"/>
      <c r="BK2109" s="64"/>
      <c r="BL2109" s="64"/>
      <c r="BM2109" s="64"/>
      <c r="BN2109" s="64"/>
      <c r="BO2109" s="64"/>
      <c r="BP2109" s="64"/>
      <c r="BQ2109" s="64"/>
      <c r="BR2109" s="64"/>
      <c r="BS2109" s="64"/>
      <c r="BT2109" s="64"/>
      <c r="BU2109" s="64"/>
      <c r="BV2109" s="64"/>
      <c r="BW2109" s="64"/>
      <c r="BX2109" s="64"/>
      <c r="BY2109" s="64"/>
      <c r="BZ2109" s="64"/>
      <c r="CA2109" s="64"/>
      <c r="CB2109" s="64"/>
      <c r="CC2109" s="64"/>
      <c r="CD2109" s="64"/>
      <c r="CE2109" s="64"/>
      <c r="CF2109" s="64"/>
      <c r="CG2109" s="64"/>
      <c r="CH2109" s="64"/>
      <c r="CI2109" s="64"/>
      <c r="CJ2109" s="64"/>
      <c r="CK2109" s="64"/>
      <c r="CL2109" s="64"/>
      <c r="CM2109" s="64"/>
      <c r="CN2109" s="64"/>
      <c r="CO2109" s="64"/>
      <c r="CP2109" s="64"/>
      <c r="CQ2109" s="64"/>
      <c r="CR2109" s="64"/>
      <c r="CS2109" s="64"/>
      <c r="CT2109" s="64"/>
      <c r="CU2109" s="64"/>
      <c r="CV2109" s="64"/>
      <c r="CW2109" s="64"/>
      <c r="CX2109" s="64"/>
      <c r="CY2109" s="64"/>
      <c r="CZ2109" s="64"/>
      <c r="DA2109" s="64"/>
      <c r="DB2109" s="64"/>
      <c r="DC2109" s="64"/>
      <c r="DD2109" s="64"/>
      <c r="DE2109" s="64"/>
      <c r="DF2109" s="64"/>
      <c r="DG2109" s="64"/>
      <c r="DH2109" s="64"/>
      <c r="DI2109" s="64"/>
      <c r="DJ2109" s="64"/>
      <c r="DK2109" s="64"/>
      <c r="DL2109" s="64"/>
      <c r="DM2109" s="64"/>
      <c r="DN2109" s="64"/>
      <c r="DO2109" s="64"/>
      <c r="DP2109" s="64"/>
      <c r="DQ2109" s="64"/>
      <c r="DR2109" s="64"/>
      <c r="DS2109" s="64"/>
      <c r="DT2109" s="64"/>
      <c r="DU2109" s="64"/>
      <c r="DV2109" s="64"/>
      <c r="DW2109" s="64"/>
      <c r="DX2109" s="64"/>
      <c r="DY2109" s="64"/>
      <c r="DZ2109" s="64"/>
      <c r="EA2109" s="64"/>
      <c r="EB2109" s="64"/>
      <c r="EC2109" s="64"/>
      <c r="ED2109" s="64"/>
      <c r="EE2109" s="64"/>
      <c r="EF2109" s="64"/>
      <c r="EG2109" s="64"/>
      <c r="EH2109" s="64"/>
      <c r="EI2109" s="64"/>
      <c r="EJ2109" s="64"/>
      <c r="EK2109" s="64"/>
      <c r="EL2109" s="64"/>
      <c r="EM2109" s="64"/>
      <c r="EN2109" s="64"/>
      <c r="EO2109" s="64"/>
      <c r="EP2109" s="64"/>
      <c r="EQ2109" s="64"/>
      <c r="ER2109" s="64"/>
      <c r="ES2109" s="64"/>
      <c r="ET2109" s="64"/>
      <c r="EU2109" s="64"/>
      <c r="EV2109" s="64"/>
      <c r="EW2109" s="64"/>
      <c r="EX2109" s="64"/>
      <c r="EY2109" s="64"/>
      <c r="EZ2109" s="64"/>
      <c r="FA2109" s="64"/>
      <c r="FB2109" s="64"/>
      <c r="FC2109" s="64"/>
      <c r="FD2109" s="64"/>
      <c r="FE2109" s="64"/>
      <c r="FF2109" s="64"/>
      <c r="FG2109" s="64"/>
      <c r="FH2109" s="64"/>
      <c r="FI2109" s="64"/>
      <c r="FJ2109" s="64"/>
      <c r="FK2109" s="64"/>
      <c r="FL2109" s="64"/>
      <c r="FM2109" s="64"/>
      <c r="FN2109" s="64"/>
      <c r="FO2109" s="64"/>
      <c r="FP2109" s="64"/>
      <c r="FQ2109" s="64"/>
      <c r="FR2109" s="64"/>
      <c r="FS2109" s="64"/>
      <c r="FT2109" s="64"/>
    </row>
    <row r="2110" spans="1:176" ht="15" x14ac:dyDescent="0.25">
      <c r="A2110" s="20">
        <f t="shared" si="484"/>
        <v>45863</v>
      </c>
      <c r="B2110" s="22" t="str">
        <f t="shared" ca="1" si="475"/>
        <v>n.d</v>
      </c>
      <c r="C2110" s="22">
        <f t="shared" ca="1" si="485"/>
        <v>0.97614444</v>
      </c>
      <c r="D2110" s="23">
        <f ca="1">IF(A2110&lt;$B$1,VLOOKUP(A2110,[1]DI!$A$4:$B$15000,2,FALSE),0)</f>
        <v>0</v>
      </c>
      <c r="E2110" s="22">
        <f t="shared" ca="1" si="476"/>
        <v>0</v>
      </c>
      <c r="F2110" s="23">
        <f t="shared" si="477"/>
        <v>1.3</v>
      </c>
      <c r="G2110" s="24">
        <f t="shared" ca="1" si="478"/>
        <v>1</v>
      </c>
      <c r="H2110" s="22">
        <f ca="1">TRUNC(PRODUCT(G$10:G2109),15)</f>
        <v>1.81984651266759</v>
      </c>
      <c r="I2110" s="22">
        <f t="shared" ca="1" si="479"/>
        <v>1.5015535581434301</v>
      </c>
      <c r="J2110" s="22">
        <f t="shared" ca="1" si="480"/>
        <v>1.2119757600000001</v>
      </c>
      <c r="K2110" s="110">
        <f t="shared" ca="1" si="486"/>
        <v>0.37553247445182125</v>
      </c>
      <c r="L2110" s="115">
        <v>0</v>
      </c>
      <c r="M2110" s="67">
        <f>IF(L2110&gt;0,VLOOKUP(L2110,S$12:$AB$125,7),0)</f>
        <v>0</v>
      </c>
      <c r="N2110" s="2">
        <f t="shared" si="474"/>
        <v>0</v>
      </c>
      <c r="O2110" s="22">
        <f t="shared" ca="1" si="481"/>
        <v>0.37553247445182125</v>
      </c>
      <c r="P2110" s="25" t="str">
        <f t="shared" si="482"/>
        <v>A+J=</v>
      </c>
      <c r="Q2110" s="26">
        <f t="shared" si="483"/>
        <v>45306</v>
      </c>
      <c r="R2110" s="4"/>
      <c r="S2110" s="98"/>
      <c r="U2110" s="4"/>
      <c r="V2110" s="4"/>
      <c r="W2110" s="4"/>
      <c r="X2110" s="4"/>
      <c r="Y2110" s="4"/>
      <c r="Z2110" s="4"/>
      <c r="AA2110" s="4"/>
      <c r="AB2110" s="4"/>
      <c r="AC2110" s="4"/>
      <c r="AD2110" s="64"/>
      <c r="AE2110" s="64"/>
      <c r="AF2110" s="64"/>
      <c r="AG2110" s="64"/>
      <c r="AH2110" s="64"/>
      <c r="AI2110" s="64"/>
      <c r="AJ2110" s="64"/>
      <c r="AK2110" s="64"/>
      <c r="AL2110" s="64"/>
      <c r="AM2110" s="64"/>
      <c r="AN2110" s="64"/>
      <c r="AO2110" s="64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64"/>
      <c r="BB2110" s="64"/>
      <c r="BC2110" s="64"/>
      <c r="BD2110" s="64"/>
      <c r="BE2110" s="64"/>
      <c r="BF2110" s="64"/>
      <c r="BG2110" s="64"/>
      <c r="BH2110" s="64"/>
      <c r="BI2110" s="64"/>
      <c r="BJ2110" s="64"/>
      <c r="BK2110" s="64"/>
      <c r="BL2110" s="64"/>
      <c r="BM2110" s="64"/>
      <c r="BN2110" s="64"/>
      <c r="BO2110" s="64"/>
      <c r="BP2110" s="64"/>
      <c r="BQ2110" s="64"/>
      <c r="BR2110" s="64"/>
      <c r="BS2110" s="64"/>
      <c r="BT2110" s="64"/>
      <c r="BU2110" s="64"/>
      <c r="BV2110" s="64"/>
      <c r="BW2110" s="64"/>
      <c r="BX2110" s="64"/>
      <c r="BY2110" s="64"/>
      <c r="BZ2110" s="64"/>
      <c r="CA2110" s="64"/>
      <c r="CB2110" s="64"/>
      <c r="CC2110" s="64"/>
      <c r="CD2110" s="64"/>
      <c r="CE2110" s="64"/>
      <c r="CF2110" s="64"/>
      <c r="CG2110" s="64"/>
      <c r="CH2110" s="64"/>
      <c r="CI2110" s="64"/>
      <c r="CJ2110" s="64"/>
      <c r="CK2110" s="64"/>
      <c r="CL2110" s="64"/>
      <c r="CM2110" s="64"/>
      <c r="CN2110" s="64"/>
      <c r="CO2110" s="64"/>
      <c r="CP2110" s="64"/>
      <c r="CQ2110" s="64"/>
      <c r="CR2110" s="64"/>
      <c r="CS2110" s="64"/>
      <c r="CT2110" s="64"/>
      <c r="CU2110" s="64"/>
      <c r="CV2110" s="64"/>
      <c r="CW2110" s="64"/>
      <c r="CX2110" s="64"/>
      <c r="CY2110" s="64"/>
      <c r="CZ2110" s="64"/>
      <c r="DA2110" s="64"/>
      <c r="DB2110" s="64"/>
      <c r="DC2110" s="64"/>
      <c r="DD2110" s="64"/>
      <c r="DE2110" s="64"/>
      <c r="DF2110" s="64"/>
      <c r="DG2110" s="64"/>
      <c r="DH2110" s="64"/>
      <c r="DI2110" s="64"/>
      <c r="DJ2110" s="64"/>
      <c r="DK2110" s="64"/>
      <c r="DL2110" s="64"/>
      <c r="DM2110" s="64"/>
      <c r="DN2110" s="64"/>
      <c r="DO2110" s="64"/>
      <c r="DP2110" s="64"/>
      <c r="DQ2110" s="64"/>
      <c r="DR2110" s="64"/>
      <c r="DS2110" s="64"/>
      <c r="DT2110" s="64"/>
      <c r="DU2110" s="64"/>
      <c r="DV2110" s="64"/>
      <c r="DW2110" s="64"/>
      <c r="DX2110" s="64"/>
      <c r="DY2110" s="64"/>
      <c r="DZ2110" s="64"/>
      <c r="EA2110" s="64"/>
      <c r="EB2110" s="64"/>
      <c r="EC2110" s="64"/>
      <c r="ED2110" s="64"/>
      <c r="EE2110" s="64"/>
      <c r="EF2110" s="64"/>
      <c r="EG2110" s="64"/>
      <c r="EH2110" s="64"/>
      <c r="EI2110" s="64"/>
      <c r="EJ2110" s="64"/>
      <c r="EK2110" s="64"/>
      <c r="EL2110" s="64"/>
      <c r="EM2110" s="64"/>
      <c r="EN2110" s="64"/>
      <c r="EO2110" s="64"/>
      <c r="EP2110" s="64"/>
      <c r="EQ2110" s="64"/>
      <c r="ER2110" s="64"/>
      <c r="ES2110" s="64"/>
      <c r="ET2110" s="64"/>
      <c r="EU2110" s="64"/>
      <c r="EV2110" s="64"/>
      <c r="EW2110" s="64"/>
      <c r="EX2110" s="64"/>
      <c r="EY2110" s="64"/>
      <c r="EZ2110" s="64"/>
      <c r="FA2110" s="64"/>
      <c r="FB2110" s="64"/>
      <c r="FC2110" s="64"/>
      <c r="FD2110" s="64"/>
      <c r="FE2110" s="64"/>
      <c r="FF2110" s="64"/>
      <c r="FG2110" s="64"/>
      <c r="FH2110" s="64"/>
      <c r="FI2110" s="64"/>
      <c r="FJ2110" s="64"/>
      <c r="FK2110" s="64"/>
      <c r="FL2110" s="64"/>
      <c r="FM2110" s="64"/>
      <c r="FN2110" s="64"/>
      <c r="FO2110" s="64"/>
      <c r="FP2110" s="64"/>
      <c r="FQ2110" s="64"/>
      <c r="FR2110" s="64"/>
      <c r="FS2110" s="64"/>
      <c r="FT2110" s="64"/>
    </row>
    <row r="2111" spans="1:176" ht="15" x14ac:dyDescent="0.25">
      <c r="A2111" s="20">
        <f t="shared" si="484"/>
        <v>45864</v>
      </c>
      <c r="B2111" s="22" t="str">
        <f t="shared" ca="1" si="475"/>
        <v>n.d</v>
      </c>
      <c r="C2111" s="22">
        <f t="shared" ca="1" si="485"/>
        <v>0.97614444</v>
      </c>
      <c r="D2111" s="23">
        <f ca="1">IF(A2111&lt;$B$1,VLOOKUP(A2111,[1]DI!$A$4:$B$15000,2,FALSE),0)</f>
        <v>0</v>
      </c>
      <c r="E2111" s="22">
        <f t="shared" ca="1" si="476"/>
        <v>0</v>
      </c>
      <c r="F2111" s="23">
        <f t="shared" si="477"/>
        <v>1.3</v>
      </c>
      <c r="G2111" s="24">
        <f t="shared" ca="1" si="478"/>
        <v>1</v>
      </c>
      <c r="H2111" s="22">
        <f ca="1">TRUNC(PRODUCT(G$10:G2110),15)</f>
        <v>1.81984651266759</v>
      </c>
      <c r="I2111" s="22">
        <f t="shared" ca="1" si="479"/>
        <v>1.5015535581434301</v>
      </c>
      <c r="J2111" s="22">
        <f t="shared" ca="1" si="480"/>
        <v>1.2119757600000001</v>
      </c>
      <c r="K2111" s="110">
        <f t="shared" ca="1" si="486"/>
        <v>0.37553247445182125</v>
      </c>
      <c r="L2111" s="115">
        <v>0</v>
      </c>
      <c r="M2111" s="67">
        <f>IF(L2111&gt;0,VLOOKUP(L2111,S$12:$AB$125,7),0)</f>
        <v>0</v>
      </c>
      <c r="N2111" s="2">
        <f t="shared" si="474"/>
        <v>0</v>
      </c>
      <c r="O2111" s="22">
        <f t="shared" ca="1" si="481"/>
        <v>0.37553247445182125</v>
      </c>
      <c r="P2111" s="25" t="str">
        <f t="shared" si="482"/>
        <v>A+J=</v>
      </c>
      <c r="Q2111" s="26">
        <f t="shared" si="483"/>
        <v>45306</v>
      </c>
      <c r="R2111" s="4"/>
      <c r="S2111" s="98"/>
      <c r="U2111" s="4"/>
      <c r="V2111" s="4"/>
      <c r="W2111" s="4"/>
      <c r="X2111" s="4"/>
      <c r="Y2111" s="4"/>
      <c r="Z2111" s="4"/>
      <c r="AA2111" s="4"/>
      <c r="AB2111" s="4"/>
      <c r="AC2111" s="4"/>
      <c r="AD2111" s="64"/>
      <c r="AE2111" s="64"/>
      <c r="AF2111" s="64"/>
      <c r="AG2111" s="64"/>
      <c r="AH2111" s="64"/>
      <c r="AI2111" s="64"/>
      <c r="AJ2111" s="64"/>
      <c r="AK2111" s="64"/>
      <c r="AL2111" s="64"/>
      <c r="AM2111" s="64"/>
      <c r="AN2111" s="64"/>
      <c r="AO2111" s="64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64"/>
      <c r="BB2111" s="64"/>
      <c r="BC2111" s="64"/>
      <c r="BD2111" s="64"/>
      <c r="BE2111" s="64"/>
      <c r="BF2111" s="64"/>
      <c r="BG2111" s="64"/>
      <c r="BH2111" s="64"/>
      <c r="BI2111" s="64"/>
      <c r="BJ2111" s="64"/>
      <c r="BK2111" s="64"/>
      <c r="BL2111" s="64"/>
      <c r="BM2111" s="64"/>
      <c r="BN2111" s="64"/>
      <c r="BO2111" s="64"/>
      <c r="BP2111" s="64"/>
      <c r="BQ2111" s="64"/>
      <c r="BR2111" s="64"/>
      <c r="BS2111" s="64"/>
      <c r="BT2111" s="64"/>
      <c r="BU2111" s="64"/>
      <c r="BV2111" s="64"/>
      <c r="BW2111" s="64"/>
      <c r="BX2111" s="64"/>
      <c r="BY2111" s="64"/>
      <c r="BZ2111" s="64"/>
      <c r="CA2111" s="64"/>
      <c r="CB2111" s="64"/>
      <c r="CC2111" s="64"/>
      <c r="CD2111" s="64"/>
      <c r="CE2111" s="64"/>
      <c r="CF2111" s="64"/>
      <c r="CG2111" s="64"/>
      <c r="CH2111" s="64"/>
      <c r="CI2111" s="64"/>
      <c r="CJ2111" s="64"/>
      <c r="CK2111" s="64"/>
      <c r="CL2111" s="64"/>
      <c r="CM2111" s="64"/>
      <c r="CN2111" s="64"/>
      <c r="CO2111" s="64"/>
      <c r="CP2111" s="64"/>
      <c r="CQ2111" s="64"/>
      <c r="CR2111" s="64"/>
      <c r="CS2111" s="64"/>
      <c r="CT2111" s="64"/>
      <c r="CU2111" s="64"/>
      <c r="CV2111" s="64"/>
      <c r="CW2111" s="64"/>
      <c r="CX2111" s="64"/>
      <c r="CY2111" s="64"/>
      <c r="CZ2111" s="64"/>
      <c r="DA2111" s="64"/>
      <c r="DB2111" s="64"/>
      <c r="DC2111" s="64"/>
      <c r="DD2111" s="64"/>
      <c r="DE2111" s="64"/>
      <c r="DF2111" s="64"/>
      <c r="DG2111" s="64"/>
      <c r="DH2111" s="64"/>
      <c r="DI2111" s="64"/>
      <c r="DJ2111" s="64"/>
      <c r="DK2111" s="64"/>
      <c r="DL2111" s="64"/>
      <c r="DM2111" s="64"/>
      <c r="DN2111" s="64"/>
      <c r="DO2111" s="64"/>
      <c r="DP2111" s="64"/>
      <c r="DQ2111" s="64"/>
      <c r="DR2111" s="64"/>
      <c r="DS2111" s="64"/>
      <c r="DT2111" s="64"/>
      <c r="DU2111" s="64"/>
      <c r="DV2111" s="64"/>
      <c r="DW2111" s="64"/>
      <c r="DX2111" s="64"/>
      <c r="DY2111" s="64"/>
      <c r="DZ2111" s="64"/>
      <c r="EA2111" s="64"/>
      <c r="EB2111" s="64"/>
      <c r="EC2111" s="64"/>
      <c r="ED2111" s="64"/>
      <c r="EE2111" s="64"/>
      <c r="EF2111" s="64"/>
      <c r="EG2111" s="64"/>
      <c r="EH2111" s="64"/>
      <c r="EI2111" s="64"/>
      <c r="EJ2111" s="64"/>
      <c r="EK2111" s="64"/>
      <c r="EL2111" s="64"/>
      <c r="EM2111" s="64"/>
      <c r="EN2111" s="64"/>
      <c r="EO2111" s="64"/>
      <c r="EP2111" s="64"/>
      <c r="EQ2111" s="64"/>
      <c r="ER2111" s="64"/>
      <c r="ES2111" s="64"/>
      <c r="ET2111" s="64"/>
      <c r="EU2111" s="64"/>
      <c r="EV2111" s="64"/>
      <c r="EW2111" s="64"/>
      <c r="EX2111" s="64"/>
      <c r="EY2111" s="64"/>
      <c r="EZ2111" s="64"/>
      <c r="FA2111" s="64"/>
      <c r="FB2111" s="64"/>
      <c r="FC2111" s="64"/>
      <c r="FD2111" s="64"/>
      <c r="FE2111" s="64"/>
      <c r="FF2111" s="64"/>
      <c r="FG2111" s="64"/>
      <c r="FH2111" s="64"/>
      <c r="FI2111" s="64"/>
      <c r="FJ2111" s="64"/>
      <c r="FK2111" s="64"/>
      <c r="FL2111" s="64"/>
      <c r="FM2111" s="64"/>
      <c r="FN2111" s="64"/>
      <c r="FO2111" s="64"/>
      <c r="FP2111" s="64"/>
      <c r="FQ2111" s="64"/>
      <c r="FR2111" s="64"/>
      <c r="FS2111" s="64"/>
      <c r="FT2111" s="64"/>
    </row>
    <row r="2112" spans="1:176" ht="15" x14ac:dyDescent="0.25">
      <c r="A2112" s="20">
        <f t="shared" si="484"/>
        <v>45865</v>
      </c>
      <c r="B2112" s="22" t="str">
        <f t="shared" ca="1" si="475"/>
        <v>n.d</v>
      </c>
      <c r="C2112" s="22">
        <f t="shared" ca="1" si="485"/>
        <v>0.97614444</v>
      </c>
      <c r="D2112" s="23">
        <f ca="1">IF(A2112&lt;$B$1,VLOOKUP(A2112,[1]DI!$A$4:$B$15000,2,FALSE),0)</f>
        <v>0</v>
      </c>
      <c r="E2112" s="22">
        <f t="shared" ca="1" si="476"/>
        <v>0</v>
      </c>
      <c r="F2112" s="23">
        <f t="shared" si="477"/>
        <v>1.3</v>
      </c>
      <c r="G2112" s="24">
        <f t="shared" ca="1" si="478"/>
        <v>1</v>
      </c>
      <c r="H2112" s="22">
        <f ca="1">TRUNC(PRODUCT(G$10:G2111),15)</f>
        <v>1.81984651266759</v>
      </c>
      <c r="I2112" s="22">
        <f t="shared" ca="1" si="479"/>
        <v>1.5015535581434301</v>
      </c>
      <c r="J2112" s="22">
        <f t="shared" ca="1" si="480"/>
        <v>1.2119757600000001</v>
      </c>
      <c r="K2112" s="110">
        <f t="shared" ca="1" si="486"/>
        <v>0.37553247445182125</v>
      </c>
      <c r="L2112" s="115">
        <v>0</v>
      </c>
      <c r="M2112" s="67">
        <f>IF(L2112&gt;0,VLOOKUP(L2112,S$12:$AB$125,7),0)</f>
        <v>0</v>
      </c>
      <c r="N2112" s="2">
        <f t="shared" si="474"/>
        <v>0</v>
      </c>
      <c r="O2112" s="22">
        <f t="shared" ca="1" si="481"/>
        <v>0.37553247445182125</v>
      </c>
      <c r="P2112" s="25" t="str">
        <f t="shared" si="482"/>
        <v>A+J=</v>
      </c>
      <c r="Q2112" s="26">
        <f t="shared" si="483"/>
        <v>45306</v>
      </c>
      <c r="R2112" s="4"/>
      <c r="S2112" s="98"/>
      <c r="U2112" s="4"/>
      <c r="V2112" s="4"/>
      <c r="W2112" s="4"/>
      <c r="X2112" s="4"/>
      <c r="Y2112" s="4"/>
      <c r="Z2112" s="4"/>
      <c r="AA2112" s="4"/>
      <c r="AB2112" s="4"/>
      <c r="AC2112" s="4"/>
      <c r="AD2112" s="64"/>
      <c r="AE2112" s="64"/>
      <c r="AF2112" s="64"/>
      <c r="AG2112" s="64"/>
      <c r="AH2112" s="64"/>
      <c r="AI2112" s="64"/>
      <c r="AJ2112" s="64"/>
      <c r="AK2112" s="64"/>
      <c r="AL2112" s="64"/>
      <c r="AM2112" s="64"/>
      <c r="AN2112" s="64"/>
      <c r="AO2112" s="64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64"/>
      <c r="BB2112" s="64"/>
      <c r="BC2112" s="64"/>
      <c r="BD2112" s="64"/>
      <c r="BE2112" s="64"/>
      <c r="BF2112" s="64"/>
      <c r="BG2112" s="64"/>
      <c r="BH2112" s="64"/>
      <c r="BI2112" s="64"/>
      <c r="BJ2112" s="64"/>
      <c r="BK2112" s="64"/>
      <c r="BL2112" s="64"/>
      <c r="BM2112" s="64"/>
      <c r="BN2112" s="64"/>
      <c r="BO2112" s="64"/>
      <c r="BP2112" s="64"/>
      <c r="BQ2112" s="64"/>
      <c r="BR2112" s="64"/>
      <c r="BS2112" s="64"/>
      <c r="BT2112" s="64"/>
      <c r="BU2112" s="64"/>
      <c r="BV2112" s="64"/>
      <c r="BW2112" s="64"/>
      <c r="BX2112" s="64"/>
      <c r="BY2112" s="64"/>
      <c r="BZ2112" s="64"/>
      <c r="CA2112" s="64"/>
      <c r="CB2112" s="64"/>
      <c r="CC2112" s="64"/>
      <c r="CD2112" s="64"/>
      <c r="CE2112" s="64"/>
      <c r="CF2112" s="64"/>
      <c r="CG2112" s="64"/>
      <c r="CH2112" s="64"/>
      <c r="CI2112" s="64"/>
      <c r="CJ2112" s="64"/>
      <c r="CK2112" s="64"/>
      <c r="CL2112" s="64"/>
      <c r="CM2112" s="64"/>
      <c r="CN2112" s="64"/>
      <c r="CO2112" s="64"/>
      <c r="CP2112" s="64"/>
      <c r="CQ2112" s="64"/>
      <c r="CR2112" s="64"/>
      <c r="CS2112" s="64"/>
      <c r="CT2112" s="64"/>
      <c r="CU2112" s="64"/>
      <c r="CV2112" s="64"/>
      <c r="CW2112" s="64"/>
      <c r="CX2112" s="64"/>
      <c r="CY2112" s="64"/>
      <c r="CZ2112" s="64"/>
      <c r="DA2112" s="64"/>
      <c r="DB2112" s="64"/>
      <c r="DC2112" s="64"/>
      <c r="DD2112" s="64"/>
      <c r="DE2112" s="64"/>
      <c r="DF2112" s="64"/>
      <c r="DG2112" s="64"/>
      <c r="DH2112" s="64"/>
      <c r="DI2112" s="64"/>
      <c r="DJ2112" s="64"/>
      <c r="DK2112" s="64"/>
      <c r="DL2112" s="64"/>
      <c r="DM2112" s="64"/>
      <c r="DN2112" s="64"/>
      <c r="DO2112" s="64"/>
      <c r="DP2112" s="64"/>
      <c r="DQ2112" s="64"/>
      <c r="DR2112" s="64"/>
      <c r="DS2112" s="64"/>
      <c r="DT2112" s="64"/>
      <c r="DU2112" s="64"/>
      <c r="DV2112" s="64"/>
      <c r="DW2112" s="64"/>
      <c r="DX2112" s="64"/>
      <c r="DY2112" s="64"/>
      <c r="DZ2112" s="64"/>
      <c r="EA2112" s="64"/>
      <c r="EB2112" s="64"/>
      <c r="EC2112" s="64"/>
      <c r="ED2112" s="64"/>
      <c r="EE2112" s="64"/>
      <c r="EF2112" s="64"/>
      <c r="EG2112" s="64"/>
      <c r="EH2112" s="64"/>
      <c r="EI2112" s="64"/>
      <c r="EJ2112" s="64"/>
      <c r="EK2112" s="64"/>
      <c r="EL2112" s="64"/>
      <c r="EM2112" s="64"/>
      <c r="EN2112" s="64"/>
      <c r="EO2112" s="64"/>
      <c r="EP2112" s="64"/>
      <c r="EQ2112" s="64"/>
      <c r="ER2112" s="64"/>
      <c r="ES2112" s="64"/>
      <c r="ET2112" s="64"/>
      <c r="EU2112" s="64"/>
      <c r="EV2112" s="64"/>
      <c r="EW2112" s="64"/>
      <c r="EX2112" s="64"/>
      <c r="EY2112" s="64"/>
      <c r="EZ2112" s="64"/>
      <c r="FA2112" s="64"/>
      <c r="FB2112" s="64"/>
      <c r="FC2112" s="64"/>
      <c r="FD2112" s="64"/>
      <c r="FE2112" s="64"/>
      <c r="FF2112" s="64"/>
      <c r="FG2112" s="64"/>
      <c r="FH2112" s="64"/>
      <c r="FI2112" s="64"/>
      <c r="FJ2112" s="64"/>
      <c r="FK2112" s="64"/>
      <c r="FL2112" s="64"/>
      <c r="FM2112" s="64"/>
      <c r="FN2112" s="64"/>
      <c r="FO2112" s="64"/>
      <c r="FP2112" s="64"/>
      <c r="FQ2112" s="64"/>
      <c r="FR2112" s="64"/>
      <c r="FS2112" s="64"/>
      <c r="FT2112" s="64"/>
    </row>
    <row r="2113" spans="1:176" ht="15" x14ac:dyDescent="0.25">
      <c r="A2113" s="20">
        <f t="shared" si="484"/>
        <v>45866</v>
      </c>
      <c r="B2113" s="22" t="str">
        <f t="shared" ca="1" si="475"/>
        <v>n.d</v>
      </c>
      <c r="C2113" s="22">
        <f t="shared" ca="1" si="485"/>
        <v>0.97614444</v>
      </c>
      <c r="D2113" s="23">
        <f ca="1">IF(A2113&lt;$B$1,VLOOKUP(A2113,[1]DI!$A$4:$B$15000,2,FALSE),0)</f>
        <v>0</v>
      </c>
      <c r="E2113" s="22">
        <f t="shared" ca="1" si="476"/>
        <v>0</v>
      </c>
      <c r="F2113" s="23">
        <f t="shared" si="477"/>
        <v>1.3</v>
      </c>
      <c r="G2113" s="24">
        <f t="shared" ca="1" si="478"/>
        <v>1</v>
      </c>
      <c r="H2113" s="22">
        <f ca="1">TRUNC(PRODUCT(G$10:G2112),15)</f>
        <v>1.81984651266759</v>
      </c>
      <c r="I2113" s="22">
        <f t="shared" ca="1" si="479"/>
        <v>1.5015535581434301</v>
      </c>
      <c r="J2113" s="22">
        <f t="shared" ca="1" si="480"/>
        <v>1.2119757600000001</v>
      </c>
      <c r="K2113" s="110">
        <f t="shared" ca="1" si="486"/>
        <v>0.37553247445182125</v>
      </c>
      <c r="L2113" s="115">
        <v>0</v>
      </c>
      <c r="M2113" s="67">
        <f>IF(L2113&gt;0,VLOOKUP(L2113,S$12:$AB$125,7),0)</f>
        <v>0</v>
      </c>
      <c r="N2113" s="2">
        <f t="shared" ref="N2113:N2176" si="487">IF(L2113&gt;0,TRUNC(M2113*C$448,8),0)</f>
        <v>0</v>
      </c>
      <c r="O2113" s="22">
        <f t="shared" ca="1" si="481"/>
        <v>0.37553247445182125</v>
      </c>
      <c r="P2113" s="25" t="str">
        <f t="shared" si="482"/>
        <v>A+J=</v>
      </c>
      <c r="Q2113" s="26">
        <f t="shared" si="483"/>
        <v>45306</v>
      </c>
      <c r="R2113" s="4"/>
      <c r="S2113" s="98"/>
      <c r="U2113" s="4"/>
      <c r="V2113" s="4"/>
      <c r="W2113" s="4"/>
      <c r="X2113" s="4"/>
      <c r="Y2113" s="4"/>
      <c r="Z2113" s="4"/>
      <c r="AA2113" s="4"/>
      <c r="AB2113" s="4"/>
      <c r="AC2113" s="4"/>
      <c r="AD2113" s="64"/>
      <c r="AE2113" s="64"/>
      <c r="AF2113" s="64"/>
      <c r="AG2113" s="64"/>
      <c r="AH2113" s="64"/>
      <c r="AI2113" s="64"/>
      <c r="AJ2113" s="64"/>
      <c r="AK2113" s="64"/>
      <c r="AL2113" s="64"/>
      <c r="AM2113" s="64"/>
      <c r="AN2113" s="64"/>
      <c r="AO2113" s="64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64"/>
      <c r="BB2113" s="64"/>
      <c r="BC2113" s="64"/>
      <c r="BD2113" s="64"/>
      <c r="BE2113" s="64"/>
      <c r="BF2113" s="64"/>
      <c r="BG2113" s="64"/>
      <c r="BH2113" s="64"/>
      <c r="BI2113" s="64"/>
      <c r="BJ2113" s="64"/>
      <c r="BK2113" s="64"/>
      <c r="BL2113" s="64"/>
      <c r="BM2113" s="64"/>
      <c r="BN2113" s="64"/>
      <c r="BO2113" s="64"/>
      <c r="BP2113" s="64"/>
      <c r="BQ2113" s="64"/>
      <c r="BR2113" s="64"/>
      <c r="BS2113" s="64"/>
      <c r="BT2113" s="64"/>
      <c r="BU2113" s="64"/>
      <c r="BV2113" s="64"/>
      <c r="BW2113" s="64"/>
      <c r="BX2113" s="64"/>
      <c r="BY2113" s="64"/>
      <c r="BZ2113" s="64"/>
      <c r="CA2113" s="64"/>
      <c r="CB2113" s="64"/>
      <c r="CC2113" s="64"/>
      <c r="CD2113" s="64"/>
      <c r="CE2113" s="64"/>
      <c r="CF2113" s="64"/>
      <c r="CG2113" s="64"/>
      <c r="CH2113" s="64"/>
      <c r="CI2113" s="64"/>
      <c r="CJ2113" s="64"/>
      <c r="CK2113" s="64"/>
      <c r="CL2113" s="64"/>
      <c r="CM2113" s="64"/>
      <c r="CN2113" s="64"/>
      <c r="CO2113" s="64"/>
      <c r="CP2113" s="64"/>
      <c r="CQ2113" s="64"/>
      <c r="CR2113" s="64"/>
      <c r="CS2113" s="64"/>
      <c r="CT2113" s="64"/>
      <c r="CU2113" s="64"/>
      <c r="CV2113" s="64"/>
      <c r="CW2113" s="64"/>
      <c r="CX2113" s="64"/>
      <c r="CY2113" s="64"/>
      <c r="CZ2113" s="64"/>
      <c r="DA2113" s="64"/>
      <c r="DB2113" s="64"/>
      <c r="DC2113" s="64"/>
      <c r="DD2113" s="64"/>
      <c r="DE2113" s="64"/>
      <c r="DF2113" s="64"/>
      <c r="DG2113" s="64"/>
      <c r="DH2113" s="64"/>
      <c r="DI2113" s="64"/>
      <c r="DJ2113" s="64"/>
      <c r="DK2113" s="64"/>
      <c r="DL2113" s="64"/>
      <c r="DM2113" s="64"/>
      <c r="DN2113" s="64"/>
      <c r="DO2113" s="64"/>
      <c r="DP2113" s="64"/>
      <c r="DQ2113" s="64"/>
      <c r="DR2113" s="64"/>
      <c r="DS2113" s="64"/>
      <c r="DT2113" s="64"/>
      <c r="DU2113" s="64"/>
      <c r="DV2113" s="64"/>
      <c r="DW2113" s="64"/>
      <c r="DX2113" s="64"/>
      <c r="DY2113" s="64"/>
      <c r="DZ2113" s="64"/>
      <c r="EA2113" s="64"/>
      <c r="EB2113" s="64"/>
      <c r="EC2113" s="64"/>
      <c r="ED2113" s="64"/>
      <c r="EE2113" s="64"/>
      <c r="EF2113" s="64"/>
      <c r="EG2113" s="64"/>
      <c r="EH2113" s="64"/>
      <c r="EI2113" s="64"/>
      <c r="EJ2113" s="64"/>
      <c r="EK2113" s="64"/>
      <c r="EL2113" s="64"/>
      <c r="EM2113" s="64"/>
      <c r="EN2113" s="64"/>
      <c r="EO2113" s="64"/>
      <c r="EP2113" s="64"/>
      <c r="EQ2113" s="64"/>
      <c r="ER2113" s="64"/>
      <c r="ES2113" s="64"/>
      <c r="ET2113" s="64"/>
      <c r="EU2113" s="64"/>
      <c r="EV2113" s="64"/>
      <c r="EW2113" s="64"/>
      <c r="EX2113" s="64"/>
      <c r="EY2113" s="64"/>
      <c r="EZ2113" s="64"/>
      <c r="FA2113" s="64"/>
      <c r="FB2113" s="64"/>
      <c r="FC2113" s="64"/>
      <c r="FD2113" s="64"/>
      <c r="FE2113" s="64"/>
      <c r="FF2113" s="64"/>
      <c r="FG2113" s="64"/>
      <c r="FH2113" s="64"/>
      <c r="FI2113" s="64"/>
      <c r="FJ2113" s="64"/>
      <c r="FK2113" s="64"/>
      <c r="FL2113" s="64"/>
      <c r="FM2113" s="64"/>
      <c r="FN2113" s="64"/>
      <c r="FO2113" s="64"/>
      <c r="FP2113" s="64"/>
      <c r="FQ2113" s="64"/>
      <c r="FR2113" s="64"/>
      <c r="FS2113" s="64"/>
      <c r="FT2113" s="64"/>
    </row>
    <row r="2114" spans="1:176" ht="15" x14ac:dyDescent="0.25">
      <c r="A2114" s="20">
        <f t="shared" si="484"/>
        <v>45867</v>
      </c>
      <c r="B2114" s="22" t="str">
        <f t="shared" ca="1" si="475"/>
        <v>n.d</v>
      </c>
      <c r="C2114" s="22">
        <f t="shared" ca="1" si="485"/>
        <v>0.97614444</v>
      </c>
      <c r="D2114" s="23">
        <f ca="1">IF(A2114&lt;$B$1,VLOOKUP(A2114,[1]DI!$A$4:$B$15000,2,FALSE),0)</f>
        <v>0</v>
      </c>
      <c r="E2114" s="22">
        <f t="shared" ca="1" si="476"/>
        <v>0</v>
      </c>
      <c r="F2114" s="23">
        <f t="shared" si="477"/>
        <v>1.3</v>
      </c>
      <c r="G2114" s="24">
        <f t="shared" ca="1" si="478"/>
        <v>1</v>
      </c>
      <c r="H2114" s="22">
        <f ca="1">TRUNC(PRODUCT(G$10:G2113),15)</f>
        <v>1.81984651266759</v>
      </c>
      <c r="I2114" s="22">
        <f t="shared" ca="1" si="479"/>
        <v>1.5015535581434301</v>
      </c>
      <c r="J2114" s="22">
        <f t="shared" ca="1" si="480"/>
        <v>1.2119757600000001</v>
      </c>
      <c r="K2114" s="110">
        <f t="shared" ca="1" si="486"/>
        <v>0.37553247445182125</v>
      </c>
      <c r="L2114" s="115">
        <v>0</v>
      </c>
      <c r="M2114" s="67">
        <f>IF(L2114&gt;0,VLOOKUP(L2114,S$12:$AB$125,7),0)</f>
        <v>0</v>
      </c>
      <c r="N2114" s="2">
        <f t="shared" si="487"/>
        <v>0</v>
      </c>
      <c r="O2114" s="22">
        <f t="shared" ca="1" si="481"/>
        <v>0.37553247445182125</v>
      </c>
      <c r="P2114" s="25" t="str">
        <f t="shared" si="482"/>
        <v>A+J=</v>
      </c>
      <c r="Q2114" s="26">
        <f t="shared" si="483"/>
        <v>45306</v>
      </c>
      <c r="R2114" s="4"/>
      <c r="S2114" s="98"/>
      <c r="U2114" s="4"/>
      <c r="V2114" s="4"/>
      <c r="W2114" s="4"/>
      <c r="X2114" s="4"/>
      <c r="Y2114" s="4"/>
      <c r="Z2114" s="4"/>
      <c r="AA2114" s="4"/>
      <c r="AB2114" s="4"/>
      <c r="AC2114" s="4"/>
      <c r="AD2114" s="64"/>
      <c r="AE2114" s="64"/>
      <c r="AF2114" s="64"/>
      <c r="AG2114" s="64"/>
      <c r="AH2114" s="64"/>
      <c r="AI2114" s="64"/>
      <c r="AJ2114" s="64"/>
      <c r="AK2114" s="64"/>
      <c r="AL2114" s="64"/>
      <c r="AM2114" s="64"/>
      <c r="AN2114" s="64"/>
      <c r="AO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64"/>
      <c r="BB2114" s="64"/>
      <c r="BC2114" s="64"/>
      <c r="BD2114" s="64"/>
      <c r="BE2114" s="64"/>
      <c r="BF2114" s="64"/>
      <c r="BG2114" s="64"/>
      <c r="BH2114" s="64"/>
      <c r="BI2114" s="64"/>
      <c r="BJ2114" s="64"/>
      <c r="BK2114" s="64"/>
      <c r="BL2114" s="64"/>
      <c r="BM2114" s="64"/>
      <c r="BN2114" s="64"/>
      <c r="BO2114" s="64"/>
      <c r="BP2114" s="64"/>
      <c r="BQ2114" s="64"/>
      <c r="BR2114" s="64"/>
      <c r="BS2114" s="64"/>
      <c r="BT2114" s="64"/>
      <c r="BU2114" s="64"/>
      <c r="BV2114" s="64"/>
      <c r="BW2114" s="64"/>
      <c r="BX2114" s="64"/>
      <c r="BY2114" s="64"/>
      <c r="BZ2114" s="64"/>
      <c r="CA2114" s="64"/>
      <c r="CB2114" s="64"/>
      <c r="CC2114" s="64"/>
      <c r="CD2114" s="64"/>
      <c r="CE2114" s="64"/>
      <c r="CF2114" s="64"/>
      <c r="CG2114" s="64"/>
      <c r="CH2114" s="64"/>
      <c r="CI2114" s="64"/>
      <c r="CJ2114" s="64"/>
      <c r="CK2114" s="64"/>
      <c r="CL2114" s="64"/>
      <c r="CM2114" s="64"/>
      <c r="CN2114" s="64"/>
      <c r="CO2114" s="64"/>
      <c r="CP2114" s="64"/>
      <c r="CQ2114" s="64"/>
      <c r="CR2114" s="64"/>
      <c r="CS2114" s="64"/>
      <c r="CT2114" s="64"/>
      <c r="CU2114" s="64"/>
      <c r="CV2114" s="64"/>
      <c r="CW2114" s="64"/>
      <c r="CX2114" s="64"/>
      <c r="CY2114" s="64"/>
      <c r="CZ2114" s="64"/>
      <c r="DA2114" s="64"/>
      <c r="DB2114" s="64"/>
      <c r="DC2114" s="64"/>
      <c r="DD2114" s="64"/>
      <c r="DE2114" s="64"/>
      <c r="DF2114" s="64"/>
      <c r="DG2114" s="64"/>
      <c r="DH2114" s="64"/>
      <c r="DI2114" s="64"/>
      <c r="DJ2114" s="64"/>
      <c r="DK2114" s="64"/>
      <c r="DL2114" s="64"/>
      <c r="DM2114" s="64"/>
      <c r="DN2114" s="64"/>
      <c r="DO2114" s="64"/>
      <c r="DP2114" s="64"/>
      <c r="DQ2114" s="64"/>
      <c r="DR2114" s="64"/>
      <c r="DS2114" s="64"/>
      <c r="DT2114" s="64"/>
      <c r="DU2114" s="64"/>
      <c r="DV2114" s="64"/>
      <c r="DW2114" s="64"/>
      <c r="DX2114" s="64"/>
      <c r="DY2114" s="64"/>
      <c r="DZ2114" s="64"/>
      <c r="EA2114" s="64"/>
      <c r="EB2114" s="64"/>
      <c r="EC2114" s="64"/>
      <c r="ED2114" s="64"/>
      <c r="EE2114" s="64"/>
      <c r="EF2114" s="64"/>
      <c r="EG2114" s="64"/>
      <c r="EH2114" s="64"/>
      <c r="EI2114" s="64"/>
      <c r="EJ2114" s="64"/>
      <c r="EK2114" s="64"/>
      <c r="EL2114" s="64"/>
      <c r="EM2114" s="64"/>
      <c r="EN2114" s="64"/>
      <c r="EO2114" s="64"/>
      <c r="EP2114" s="64"/>
      <c r="EQ2114" s="64"/>
      <c r="ER2114" s="64"/>
      <c r="ES2114" s="64"/>
      <c r="ET2114" s="64"/>
      <c r="EU2114" s="64"/>
      <c r="EV2114" s="64"/>
      <c r="EW2114" s="64"/>
      <c r="EX2114" s="64"/>
      <c r="EY2114" s="64"/>
      <c r="EZ2114" s="64"/>
      <c r="FA2114" s="64"/>
      <c r="FB2114" s="64"/>
      <c r="FC2114" s="64"/>
      <c r="FD2114" s="64"/>
      <c r="FE2114" s="64"/>
      <c r="FF2114" s="64"/>
      <c r="FG2114" s="64"/>
      <c r="FH2114" s="64"/>
      <c r="FI2114" s="64"/>
      <c r="FJ2114" s="64"/>
      <c r="FK2114" s="64"/>
      <c r="FL2114" s="64"/>
      <c r="FM2114" s="64"/>
      <c r="FN2114" s="64"/>
      <c r="FO2114" s="64"/>
      <c r="FP2114" s="64"/>
      <c r="FQ2114" s="64"/>
      <c r="FR2114" s="64"/>
      <c r="FS2114" s="64"/>
      <c r="FT2114" s="64"/>
    </row>
    <row r="2115" spans="1:176" ht="15" x14ac:dyDescent="0.25">
      <c r="A2115" s="20">
        <f t="shared" si="484"/>
        <v>45868</v>
      </c>
      <c r="B2115" s="22" t="str">
        <f t="shared" ca="1" si="475"/>
        <v>n.d</v>
      </c>
      <c r="C2115" s="22">
        <f t="shared" ca="1" si="485"/>
        <v>0.97614444</v>
      </c>
      <c r="D2115" s="23">
        <f ca="1">IF(A2115&lt;$B$1,VLOOKUP(A2115,[1]DI!$A$4:$B$15000,2,FALSE),0)</f>
        <v>0</v>
      </c>
      <c r="E2115" s="22">
        <f t="shared" ca="1" si="476"/>
        <v>0</v>
      </c>
      <c r="F2115" s="23">
        <f t="shared" si="477"/>
        <v>1.3</v>
      </c>
      <c r="G2115" s="24">
        <f t="shared" ca="1" si="478"/>
        <v>1</v>
      </c>
      <c r="H2115" s="22">
        <f ca="1">TRUNC(PRODUCT(G$10:G2114),15)</f>
        <v>1.81984651266759</v>
      </c>
      <c r="I2115" s="22">
        <f t="shared" ca="1" si="479"/>
        <v>1.5015535581434301</v>
      </c>
      <c r="J2115" s="22">
        <f t="shared" ca="1" si="480"/>
        <v>1.2119757600000001</v>
      </c>
      <c r="K2115" s="110">
        <f t="shared" ca="1" si="486"/>
        <v>0.37553247445182125</v>
      </c>
      <c r="L2115" s="115">
        <v>0</v>
      </c>
      <c r="M2115" s="67">
        <f>IF(L2115&gt;0,VLOOKUP(L2115,S$12:$AB$125,7),0)</f>
        <v>0</v>
      </c>
      <c r="N2115" s="2">
        <f t="shared" si="487"/>
        <v>0</v>
      </c>
      <c r="O2115" s="22">
        <f t="shared" ca="1" si="481"/>
        <v>0.37553247445182125</v>
      </c>
      <c r="P2115" s="25" t="str">
        <f t="shared" si="482"/>
        <v>A+J=</v>
      </c>
      <c r="Q2115" s="26">
        <f t="shared" si="483"/>
        <v>45306</v>
      </c>
      <c r="R2115" s="4"/>
      <c r="S2115" s="98"/>
      <c r="U2115" s="4"/>
      <c r="V2115" s="4"/>
      <c r="W2115" s="4"/>
      <c r="X2115" s="4"/>
      <c r="Y2115" s="4"/>
      <c r="Z2115" s="4"/>
      <c r="AA2115" s="4"/>
      <c r="AB2115" s="4"/>
      <c r="AC2115" s="4"/>
      <c r="AD2115" s="64"/>
      <c r="AE2115" s="64"/>
      <c r="AF2115" s="64"/>
      <c r="AG2115" s="64"/>
      <c r="AH2115" s="64"/>
      <c r="AI2115" s="64"/>
      <c r="AJ2115" s="64"/>
      <c r="AK2115" s="64"/>
      <c r="AL2115" s="64"/>
      <c r="AM2115" s="64"/>
      <c r="AN2115" s="64"/>
      <c r="AO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64"/>
      <c r="BJ2115" s="64"/>
      <c r="BK2115" s="64"/>
      <c r="BL2115" s="64"/>
      <c r="BM2115" s="64"/>
      <c r="BN2115" s="64"/>
      <c r="BO2115" s="64"/>
      <c r="BP2115" s="64"/>
      <c r="BQ2115" s="64"/>
      <c r="BR2115" s="64"/>
      <c r="BS2115" s="64"/>
      <c r="BT2115" s="64"/>
      <c r="BU2115" s="64"/>
      <c r="BV2115" s="64"/>
      <c r="BW2115" s="64"/>
      <c r="BX2115" s="64"/>
      <c r="BY2115" s="64"/>
      <c r="BZ2115" s="64"/>
      <c r="CA2115" s="64"/>
      <c r="CB2115" s="64"/>
      <c r="CC2115" s="64"/>
      <c r="CD2115" s="64"/>
      <c r="CE2115" s="64"/>
      <c r="CF2115" s="64"/>
      <c r="CG2115" s="64"/>
      <c r="CH2115" s="64"/>
      <c r="CI2115" s="64"/>
      <c r="CJ2115" s="64"/>
      <c r="CK2115" s="64"/>
      <c r="CL2115" s="64"/>
      <c r="CM2115" s="64"/>
      <c r="CN2115" s="64"/>
      <c r="CO2115" s="64"/>
      <c r="CP2115" s="64"/>
      <c r="CQ2115" s="64"/>
      <c r="CR2115" s="64"/>
      <c r="CS2115" s="64"/>
      <c r="CT2115" s="64"/>
      <c r="CU2115" s="64"/>
      <c r="CV2115" s="64"/>
      <c r="CW2115" s="64"/>
      <c r="CX2115" s="64"/>
      <c r="CY2115" s="64"/>
      <c r="CZ2115" s="64"/>
      <c r="DA2115" s="64"/>
      <c r="DB2115" s="64"/>
      <c r="DC2115" s="64"/>
      <c r="DD2115" s="64"/>
      <c r="DE2115" s="64"/>
      <c r="DF2115" s="64"/>
      <c r="DG2115" s="64"/>
      <c r="DH2115" s="64"/>
      <c r="DI2115" s="64"/>
      <c r="DJ2115" s="64"/>
      <c r="DK2115" s="64"/>
      <c r="DL2115" s="64"/>
      <c r="DM2115" s="64"/>
      <c r="DN2115" s="64"/>
      <c r="DO2115" s="64"/>
      <c r="DP2115" s="64"/>
      <c r="DQ2115" s="64"/>
      <c r="DR2115" s="64"/>
      <c r="DS2115" s="64"/>
      <c r="DT2115" s="64"/>
      <c r="DU2115" s="64"/>
      <c r="DV2115" s="64"/>
      <c r="DW2115" s="64"/>
      <c r="DX2115" s="64"/>
      <c r="DY2115" s="64"/>
      <c r="DZ2115" s="64"/>
      <c r="EA2115" s="64"/>
      <c r="EB2115" s="64"/>
      <c r="EC2115" s="64"/>
      <c r="ED2115" s="64"/>
      <c r="EE2115" s="64"/>
      <c r="EF2115" s="64"/>
      <c r="EG2115" s="64"/>
      <c r="EH2115" s="64"/>
      <c r="EI2115" s="64"/>
      <c r="EJ2115" s="64"/>
      <c r="EK2115" s="64"/>
      <c r="EL2115" s="64"/>
      <c r="EM2115" s="64"/>
      <c r="EN2115" s="64"/>
      <c r="EO2115" s="64"/>
      <c r="EP2115" s="64"/>
      <c r="EQ2115" s="64"/>
      <c r="ER2115" s="64"/>
      <c r="ES2115" s="64"/>
      <c r="ET2115" s="64"/>
      <c r="EU2115" s="64"/>
      <c r="EV2115" s="64"/>
      <c r="EW2115" s="64"/>
      <c r="EX2115" s="64"/>
      <c r="EY2115" s="64"/>
      <c r="EZ2115" s="64"/>
      <c r="FA2115" s="64"/>
      <c r="FB2115" s="64"/>
      <c r="FC2115" s="64"/>
      <c r="FD2115" s="64"/>
      <c r="FE2115" s="64"/>
      <c r="FF2115" s="64"/>
      <c r="FG2115" s="64"/>
      <c r="FH2115" s="64"/>
      <c r="FI2115" s="64"/>
      <c r="FJ2115" s="64"/>
      <c r="FK2115" s="64"/>
      <c r="FL2115" s="64"/>
      <c r="FM2115" s="64"/>
      <c r="FN2115" s="64"/>
      <c r="FO2115" s="64"/>
      <c r="FP2115" s="64"/>
      <c r="FQ2115" s="64"/>
      <c r="FR2115" s="64"/>
      <c r="FS2115" s="64"/>
      <c r="FT2115" s="64"/>
    </row>
    <row r="2116" spans="1:176" ht="15" x14ac:dyDescent="0.25">
      <c r="A2116" s="20">
        <f t="shared" si="484"/>
        <v>45869</v>
      </c>
      <c r="B2116" s="22" t="str">
        <f t="shared" ref="B2116:B2179" ca="1" si="488">IF(A2116&lt;=TODAY(),C2116+K2116,IF(AND(A2116&gt;TODAY(),A2116&lt;=$B$1),IF(VLOOKUP(TODAY(),$A$10:$D$5000,4,FALSE)=0,"n.d",C2116+K2116),"n.d"))</f>
        <v>n.d</v>
      </c>
      <c r="C2116" s="22">
        <f t="shared" ca="1" si="485"/>
        <v>0.97614444</v>
      </c>
      <c r="D2116" s="23">
        <f ca="1">IF(A2116&lt;$B$1,VLOOKUP(A2116,[1]DI!$A$4:$B$15000,2,FALSE),0)</f>
        <v>0</v>
      </c>
      <c r="E2116" s="22">
        <f t="shared" ref="E2116:E2179" ca="1" si="489">ROUND((((1+D2116)^(1/252)-1)),8)</f>
        <v>0</v>
      </c>
      <c r="F2116" s="23">
        <f t="shared" ref="F2116:F2179" si="490">VLOOKUP(A2116,$Y$90:$Z$96,2)</f>
        <v>1.3</v>
      </c>
      <c r="G2116" s="24">
        <f t="shared" ref="G2116:G2179" ca="1" si="491">TRUNC((1+(E2116*F2116)),15)</f>
        <v>1</v>
      </c>
      <c r="H2116" s="22">
        <f ca="1">TRUNC(PRODUCT(G$10:G2115),15)</f>
        <v>1.81984651266759</v>
      </c>
      <c r="I2116" s="22">
        <f t="shared" ref="I2116:I2179" ca="1" si="492">IF(OR(L2115&gt;0,L2115="E"),H2115,I2115)</f>
        <v>1.5015535581434301</v>
      </c>
      <c r="J2116" s="22">
        <f t="shared" ref="J2116:J2179" ca="1" si="493">ROUND(TRUNC(H2116/I2116,15),8)</f>
        <v>1.2119757600000001</v>
      </c>
      <c r="K2116" s="110">
        <f t="shared" ca="1" si="486"/>
        <v>0.37553247445182125</v>
      </c>
      <c r="L2116" s="115">
        <v>0</v>
      </c>
      <c r="M2116" s="67">
        <f>IF(L2116&gt;0,VLOOKUP(L2116,S$12:$AB$125,7),0)</f>
        <v>0</v>
      </c>
      <c r="N2116" s="2">
        <f t="shared" si="487"/>
        <v>0</v>
      </c>
      <c r="O2116" s="22">
        <f t="shared" ref="O2116:O2179" ca="1" si="494">(K2116+N2116)</f>
        <v>0.37553247445182125</v>
      </c>
      <c r="P2116" s="25" t="str">
        <f t="shared" ref="P2116:P2179" si="495">IF(L2115&gt;0,VLOOKUP(A2115,$T$12:$AC$125,9),P2115)</f>
        <v>A+J=</v>
      </c>
      <c r="Q2116" s="26">
        <f t="shared" ref="Q2116:Q2179" si="496">IF(L2115&gt;0,VLOOKUP(A2115,$T$12:$AC$125,10),Q2115)</f>
        <v>45306</v>
      </c>
      <c r="R2116" s="4"/>
      <c r="S2116" s="98"/>
      <c r="U2116" s="4"/>
      <c r="V2116" s="4"/>
      <c r="W2116" s="4"/>
      <c r="X2116" s="4"/>
      <c r="Y2116" s="4"/>
      <c r="Z2116" s="4"/>
      <c r="AA2116" s="4"/>
      <c r="AB2116" s="4"/>
      <c r="AC2116" s="4"/>
      <c r="AD2116" s="64"/>
      <c r="AE2116" s="64"/>
      <c r="AF2116" s="64"/>
      <c r="AG2116" s="64"/>
      <c r="AH2116" s="64"/>
      <c r="AI2116" s="64"/>
      <c r="AJ2116" s="64"/>
      <c r="AK2116" s="64"/>
      <c r="AL2116" s="64"/>
      <c r="AM2116" s="64"/>
      <c r="AN2116" s="64"/>
      <c r="AO2116" s="64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64"/>
      <c r="BB2116" s="64"/>
      <c r="BC2116" s="64"/>
      <c r="BD2116" s="64"/>
      <c r="BE2116" s="64"/>
      <c r="BF2116" s="64"/>
      <c r="BG2116" s="64"/>
      <c r="BH2116" s="64"/>
      <c r="BI2116" s="64"/>
      <c r="BJ2116" s="64"/>
      <c r="BK2116" s="64"/>
      <c r="BL2116" s="64"/>
      <c r="BM2116" s="64"/>
      <c r="BN2116" s="64"/>
      <c r="BO2116" s="64"/>
      <c r="BP2116" s="64"/>
      <c r="BQ2116" s="64"/>
      <c r="BR2116" s="64"/>
      <c r="BS2116" s="64"/>
      <c r="BT2116" s="64"/>
      <c r="BU2116" s="64"/>
      <c r="BV2116" s="64"/>
      <c r="BW2116" s="64"/>
      <c r="BX2116" s="64"/>
      <c r="BY2116" s="64"/>
      <c r="BZ2116" s="64"/>
      <c r="CA2116" s="64"/>
      <c r="CB2116" s="64"/>
      <c r="CC2116" s="64"/>
      <c r="CD2116" s="64"/>
      <c r="CE2116" s="64"/>
      <c r="CF2116" s="64"/>
      <c r="CG2116" s="64"/>
      <c r="CH2116" s="64"/>
      <c r="CI2116" s="64"/>
      <c r="CJ2116" s="64"/>
      <c r="CK2116" s="64"/>
      <c r="CL2116" s="64"/>
      <c r="CM2116" s="64"/>
      <c r="CN2116" s="64"/>
      <c r="CO2116" s="64"/>
      <c r="CP2116" s="64"/>
      <c r="CQ2116" s="64"/>
      <c r="CR2116" s="64"/>
      <c r="CS2116" s="64"/>
      <c r="CT2116" s="64"/>
      <c r="CU2116" s="64"/>
      <c r="CV2116" s="64"/>
      <c r="CW2116" s="64"/>
      <c r="CX2116" s="64"/>
      <c r="CY2116" s="64"/>
      <c r="CZ2116" s="64"/>
      <c r="DA2116" s="64"/>
      <c r="DB2116" s="64"/>
      <c r="DC2116" s="64"/>
      <c r="DD2116" s="64"/>
      <c r="DE2116" s="64"/>
      <c r="DF2116" s="64"/>
      <c r="DG2116" s="64"/>
      <c r="DH2116" s="64"/>
      <c r="DI2116" s="64"/>
      <c r="DJ2116" s="64"/>
      <c r="DK2116" s="64"/>
      <c r="DL2116" s="64"/>
      <c r="DM2116" s="64"/>
      <c r="DN2116" s="64"/>
      <c r="DO2116" s="64"/>
      <c r="DP2116" s="64"/>
      <c r="DQ2116" s="64"/>
      <c r="DR2116" s="64"/>
      <c r="DS2116" s="64"/>
      <c r="DT2116" s="64"/>
      <c r="DU2116" s="64"/>
      <c r="DV2116" s="64"/>
      <c r="DW2116" s="64"/>
      <c r="DX2116" s="64"/>
      <c r="DY2116" s="64"/>
      <c r="DZ2116" s="64"/>
      <c r="EA2116" s="64"/>
      <c r="EB2116" s="64"/>
      <c r="EC2116" s="64"/>
      <c r="ED2116" s="64"/>
      <c r="EE2116" s="64"/>
      <c r="EF2116" s="64"/>
      <c r="EG2116" s="64"/>
      <c r="EH2116" s="64"/>
      <c r="EI2116" s="64"/>
      <c r="EJ2116" s="64"/>
      <c r="EK2116" s="64"/>
      <c r="EL2116" s="64"/>
      <c r="EM2116" s="64"/>
      <c r="EN2116" s="64"/>
      <c r="EO2116" s="64"/>
      <c r="EP2116" s="64"/>
      <c r="EQ2116" s="64"/>
      <c r="ER2116" s="64"/>
      <c r="ES2116" s="64"/>
      <c r="ET2116" s="64"/>
      <c r="EU2116" s="64"/>
      <c r="EV2116" s="64"/>
      <c r="EW2116" s="64"/>
      <c r="EX2116" s="64"/>
      <c r="EY2116" s="64"/>
      <c r="EZ2116" s="64"/>
      <c r="FA2116" s="64"/>
      <c r="FB2116" s="64"/>
      <c r="FC2116" s="64"/>
      <c r="FD2116" s="64"/>
      <c r="FE2116" s="64"/>
      <c r="FF2116" s="64"/>
      <c r="FG2116" s="64"/>
      <c r="FH2116" s="64"/>
      <c r="FI2116" s="64"/>
      <c r="FJ2116" s="64"/>
      <c r="FK2116" s="64"/>
      <c r="FL2116" s="64"/>
      <c r="FM2116" s="64"/>
      <c r="FN2116" s="64"/>
      <c r="FO2116" s="64"/>
      <c r="FP2116" s="64"/>
      <c r="FQ2116" s="64"/>
      <c r="FR2116" s="64"/>
      <c r="FS2116" s="64"/>
      <c r="FT2116" s="64"/>
    </row>
    <row r="2117" spans="1:176" ht="15" x14ac:dyDescent="0.25">
      <c r="A2117" s="20">
        <f t="shared" si="484"/>
        <v>45870</v>
      </c>
      <c r="B2117" s="22" t="str">
        <f t="shared" ca="1" si="488"/>
        <v>n.d</v>
      </c>
      <c r="C2117" s="22">
        <f t="shared" ca="1" si="485"/>
        <v>0.97614444</v>
      </c>
      <c r="D2117" s="23">
        <f ca="1">IF(A2117&lt;$B$1,VLOOKUP(A2117,[1]DI!$A$4:$B$15000,2,FALSE),0)</f>
        <v>0</v>
      </c>
      <c r="E2117" s="22">
        <f t="shared" ca="1" si="489"/>
        <v>0</v>
      </c>
      <c r="F2117" s="23">
        <f t="shared" si="490"/>
        <v>1.3</v>
      </c>
      <c r="G2117" s="24">
        <f t="shared" ca="1" si="491"/>
        <v>1</v>
      </c>
      <c r="H2117" s="22">
        <f ca="1">TRUNC(PRODUCT(G$10:G2116),15)</f>
        <v>1.81984651266759</v>
      </c>
      <c r="I2117" s="22">
        <f t="shared" ca="1" si="492"/>
        <v>1.5015535581434301</v>
      </c>
      <c r="J2117" s="22">
        <f t="shared" ca="1" si="493"/>
        <v>1.2119757600000001</v>
      </c>
      <c r="K2117" s="110">
        <f t="shared" ca="1" si="486"/>
        <v>0.37553247445182125</v>
      </c>
      <c r="L2117" s="115">
        <v>0</v>
      </c>
      <c r="M2117" s="67">
        <f>IF(L2117&gt;0,VLOOKUP(L2117,S$12:$AB$125,7),0)</f>
        <v>0</v>
      </c>
      <c r="N2117" s="2">
        <f t="shared" si="487"/>
        <v>0</v>
      </c>
      <c r="O2117" s="22">
        <f t="shared" ca="1" si="494"/>
        <v>0.37553247445182125</v>
      </c>
      <c r="P2117" s="25" t="str">
        <f t="shared" si="495"/>
        <v>A+J=</v>
      </c>
      <c r="Q2117" s="26">
        <f t="shared" si="496"/>
        <v>45306</v>
      </c>
      <c r="R2117" s="4"/>
      <c r="S2117" s="98"/>
      <c r="U2117" s="4"/>
      <c r="V2117" s="4"/>
      <c r="W2117" s="4"/>
      <c r="X2117" s="4"/>
      <c r="Y2117" s="4"/>
      <c r="Z2117" s="4"/>
      <c r="AA2117" s="4"/>
      <c r="AB2117" s="4"/>
      <c r="AC2117" s="4"/>
      <c r="AD2117" s="64"/>
      <c r="AE2117" s="64"/>
      <c r="AF2117" s="64"/>
      <c r="AG2117" s="64"/>
      <c r="AH2117" s="64"/>
      <c r="AI2117" s="64"/>
      <c r="AJ2117" s="64"/>
      <c r="AK2117" s="64"/>
      <c r="AL2117" s="64"/>
      <c r="AM2117" s="64"/>
      <c r="AN2117" s="64"/>
      <c r="AO2117" s="64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64"/>
      <c r="BB2117" s="64"/>
      <c r="BC2117" s="64"/>
      <c r="BD2117" s="64"/>
      <c r="BE2117" s="64"/>
      <c r="BF2117" s="64"/>
      <c r="BG2117" s="64"/>
      <c r="BH2117" s="64"/>
      <c r="BI2117" s="64"/>
      <c r="BJ2117" s="64"/>
      <c r="BK2117" s="64"/>
      <c r="BL2117" s="64"/>
      <c r="BM2117" s="64"/>
      <c r="BN2117" s="64"/>
      <c r="BO2117" s="64"/>
      <c r="BP2117" s="64"/>
      <c r="BQ2117" s="64"/>
      <c r="BR2117" s="64"/>
      <c r="BS2117" s="64"/>
      <c r="BT2117" s="64"/>
      <c r="BU2117" s="64"/>
      <c r="BV2117" s="64"/>
      <c r="BW2117" s="64"/>
      <c r="BX2117" s="64"/>
      <c r="BY2117" s="64"/>
      <c r="BZ2117" s="64"/>
      <c r="CA2117" s="64"/>
      <c r="CB2117" s="64"/>
      <c r="CC2117" s="64"/>
      <c r="CD2117" s="64"/>
      <c r="CE2117" s="64"/>
      <c r="CF2117" s="64"/>
      <c r="CG2117" s="64"/>
      <c r="CH2117" s="64"/>
      <c r="CI2117" s="64"/>
      <c r="CJ2117" s="64"/>
      <c r="CK2117" s="64"/>
      <c r="CL2117" s="64"/>
      <c r="CM2117" s="64"/>
      <c r="CN2117" s="64"/>
      <c r="CO2117" s="64"/>
      <c r="CP2117" s="64"/>
      <c r="CQ2117" s="64"/>
      <c r="CR2117" s="64"/>
      <c r="CS2117" s="64"/>
      <c r="CT2117" s="64"/>
      <c r="CU2117" s="64"/>
      <c r="CV2117" s="64"/>
      <c r="CW2117" s="64"/>
      <c r="CX2117" s="64"/>
      <c r="CY2117" s="64"/>
      <c r="CZ2117" s="64"/>
      <c r="DA2117" s="64"/>
      <c r="DB2117" s="64"/>
      <c r="DC2117" s="64"/>
      <c r="DD2117" s="64"/>
      <c r="DE2117" s="64"/>
      <c r="DF2117" s="64"/>
      <c r="DG2117" s="64"/>
      <c r="DH2117" s="64"/>
      <c r="DI2117" s="64"/>
      <c r="DJ2117" s="64"/>
      <c r="DK2117" s="64"/>
      <c r="DL2117" s="64"/>
      <c r="DM2117" s="64"/>
      <c r="DN2117" s="64"/>
      <c r="DO2117" s="64"/>
      <c r="DP2117" s="64"/>
      <c r="DQ2117" s="64"/>
      <c r="DR2117" s="64"/>
      <c r="DS2117" s="64"/>
      <c r="DT2117" s="64"/>
      <c r="DU2117" s="64"/>
      <c r="DV2117" s="64"/>
      <c r="DW2117" s="64"/>
      <c r="DX2117" s="64"/>
      <c r="DY2117" s="64"/>
      <c r="DZ2117" s="64"/>
      <c r="EA2117" s="64"/>
      <c r="EB2117" s="64"/>
      <c r="EC2117" s="64"/>
      <c r="ED2117" s="64"/>
      <c r="EE2117" s="64"/>
      <c r="EF2117" s="64"/>
      <c r="EG2117" s="64"/>
      <c r="EH2117" s="64"/>
      <c r="EI2117" s="64"/>
      <c r="EJ2117" s="64"/>
      <c r="EK2117" s="64"/>
      <c r="EL2117" s="64"/>
      <c r="EM2117" s="64"/>
      <c r="EN2117" s="64"/>
      <c r="EO2117" s="64"/>
      <c r="EP2117" s="64"/>
      <c r="EQ2117" s="64"/>
      <c r="ER2117" s="64"/>
      <c r="ES2117" s="64"/>
      <c r="ET2117" s="64"/>
      <c r="EU2117" s="64"/>
      <c r="EV2117" s="64"/>
      <c r="EW2117" s="64"/>
      <c r="EX2117" s="64"/>
      <c r="EY2117" s="64"/>
      <c r="EZ2117" s="64"/>
      <c r="FA2117" s="64"/>
      <c r="FB2117" s="64"/>
      <c r="FC2117" s="64"/>
      <c r="FD2117" s="64"/>
      <c r="FE2117" s="64"/>
      <c r="FF2117" s="64"/>
      <c r="FG2117" s="64"/>
      <c r="FH2117" s="64"/>
      <c r="FI2117" s="64"/>
      <c r="FJ2117" s="64"/>
      <c r="FK2117" s="64"/>
      <c r="FL2117" s="64"/>
      <c r="FM2117" s="64"/>
      <c r="FN2117" s="64"/>
      <c r="FO2117" s="64"/>
      <c r="FP2117" s="64"/>
      <c r="FQ2117" s="64"/>
      <c r="FR2117" s="64"/>
      <c r="FS2117" s="64"/>
      <c r="FT2117" s="64"/>
    </row>
    <row r="2118" spans="1:176" ht="15" x14ac:dyDescent="0.25">
      <c r="A2118" s="20">
        <f t="shared" si="484"/>
        <v>45871</v>
      </c>
      <c r="B2118" s="22" t="str">
        <f t="shared" ca="1" si="488"/>
        <v>n.d</v>
      </c>
      <c r="C2118" s="22">
        <f t="shared" ca="1" si="485"/>
        <v>0.97614444</v>
      </c>
      <c r="D2118" s="23">
        <f ca="1">IF(A2118&lt;$B$1,VLOOKUP(A2118,[1]DI!$A$4:$B$15000,2,FALSE),0)</f>
        <v>0</v>
      </c>
      <c r="E2118" s="22">
        <f t="shared" ca="1" si="489"/>
        <v>0</v>
      </c>
      <c r="F2118" s="23">
        <f t="shared" si="490"/>
        <v>1.3</v>
      </c>
      <c r="G2118" s="24">
        <f t="shared" ca="1" si="491"/>
        <v>1</v>
      </c>
      <c r="H2118" s="22">
        <f ca="1">TRUNC(PRODUCT(G$10:G2117),15)</f>
        <v>1.81984651266759</v>
      </c>
      <c r="I2118" s="22">
        <f t="shared" ca="1" si="492"/>
        <v>1.5015535581434301</v>
      </c>
      <c r="J2118" s="22">
        <f t="shared" ca="1" si="493"/>
        <v>1.2119757600000001</v>
      </c>
      <c r="K2118" s="110">
        <f t="shared" ca="1" si="486"/>
        <v>0.37553247445182125</v>
      </c>
      <c r="L2118" s="115">
        <v>0</v>
      </c>
      <c r="M2118" s="67">
        <f>IF(L2118&gt;0,VLOOKUP(L2118,S$12:$AB$125,7),0)</f>
        <v>0</v>
      </c>
      <c r="N2118" s="2">
        <f t="shared" si="487"/>
        <v>0</v>
      </c>
      <c r="O2118" s="22">
        <f t="shared" ca="1" si="494"/>
        <v>0.37553247445182125</v>
      </c>
      <c r="P2118" s="25" t="str">
        <f t="shared" si="495"/>
        <v>A+J=</v>
      </c>
      <c r="Q2118" s="26">
        <f t="shared" si="496"/>
        <v>45306</v>
      </c>
      <c r="R2118" s="4"/>
      <c r="S2118" s="98"/>
      <c r="U2118" s="4"/>
      <c r="V2118" s="4"/>
      <c r="W2118" s="4"/>
      <c r="X2118" s="4"/>
      <c r="Y2118" s="4"/>
      <c r="Z2118" s="4"/>
      <c r="AA2118" s="4"/>
      <c r="AB2118" s="4"/>
      <c r="AC2118" s="4"/>
      <c r="AD2118" s="64"/>
      <c r="AE2118" s="64"/>
      <c r="AF2118" s="64"/>
      <c r="AG2118" s="64"/>
      <c r="AH2118" s="64"/>
      <c r="AI2118" s="64"/>
      <c r="AJ2118" s="64"/>
      <c r="AK2118" s="64"/>
      <c r="AL2118" s="64"/>
      <c r="AM2118" s="64"/>
      <c r="AN2118" s="64"/>
      <c r="AO2118" s="64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64"/>
      <c r="BB2118" s="64"/>
      <c r="BC2118" s="64"/>
      <c r="BD2118" s="64"/>
      <c r="BE2118" s="64"/>
      <c r="BF2118" s="64"/>
      <c r="BG2118" s="64"/>
      <c r="BH2118" s="64"/>
      <c r="BI2118" s="64"/>
      <c r="BJ2118" s="64"/>
      <c r="BK2118" s="64"/>
      <c r="BL2118" s="64"/>
      <c r="BM2118" s="64"/>
      <c r="BN2118" s="64"/>
      <c r="BO2118" s="64"/>
      <c r="BP2118" s="64"/>
      <c r="BQ2118" s="64"/>
      <c r="BR2118" s="64"/>
      <c r="BS2118" s="64"/>
      <c r="BT2118" s="64"/>
      <c r="BU2118" s="64"/>
      <c r="BV2118" s="64"/>
      <c r="BW2118" s="64"/>
      <c r="BX2118" s="64"/>
      <c r="BY2118" s="64"/>
      <c r="BZ2118" s="64"/>
      <c r="CA2118" s="64"/>
      <c r="CB2118" s="64"/>
      <c r="CC2118" s="64"/>
      <c r="CD2118" s="64"/>
      <c r="CE2118" s="64"/>
      <c r="CF2118" s="64"/>
      <c r="CG2118" s="64"/>
      <c r="CH2118" s="64"/>
      <c r="CI2118" s="64"/>
      <c r="CJ2118" s="64"/>
      <c r="CK2118" s="64"/>
      <c r="CL2118" s="64"/>
      <c r="CM2118" s="64"/>
      <c r="CN2118" s="64"/>
      <c r="CO2118" s="64"/>
      <c r="CP2118" s="64"/>
      <c r="CQ2118" s="64"/>
      <c r="CR2118" s="64"/>
      <c r="CS2118" s="64"/>
      <c r="CT2118" s="64"/>
      <c r="CU2118" s="64"/>
      <c r="CV2118" s="64"/>
      <c r="CW2118" s="64"/>
      <c r="CX2118" s="64"/>
      <c r="CY2118" s="64"/>
      <c r="CZ2118" s="64"/>
      <c r="DA2118" s="64"/>
      <c r="DB2118" s="64"/>
      <c r="DC2118" s="64"/>
      <c r="DD2118" s="64"/>
      <c r="DE2118" s="64"/>
      <c r="DF2118" s="64"/>
      <c r="DG2118" s="64"/>
      <c r="DH2118" s="64"/>
      <c r="DI2118" s="64"/>
      <c r="DJ2118" s="64"/>
      <c r="DK2118" s="64"/>
      <c r="DL2118" s="64"/>
      <c r="DM2118" s="64"/>
      <c r="DN2118" s="64"/>
      <c r="DO2118" s="64"/>
      <c r="DP2118" s="64"/>
      <c r="DQ2118" s="64"/>
      <c r="DR2118" s="64"/>
      <c r="DS2118" s="64"/>
      <c r="DT2118" s="64"/>
      <c r="DU2118" s="64"/>
      <c r="DV2118" s="64"/>
      <c r="DW2118" s="64"/>
      <c r="DX2118" s="64"/>
      <c r="DY2118" s="64"/>
      <c r="DZ2118" s="64"/>
      <c r="EA2118" s="64"/>
      <c r="EB2118" s="64"/>
      <c r="EC2118" s="64"/>
      <c r="ED2118" s="64"/>
      <c r="EE2118" s="64"/>
      <c r="EF2118" s="64"/>
      <c r="EG2118" s="64"/>
      <c r="EH2118" s="64"/>
      <c r="EI2118" s="64"/>
      <c r="EJ2118" s="64"/>
      <c r="EK2118" s="64"/>
      <c r="EL2118" s="64"/>
      <c r="EM2118" s="64"/>
      <c r="EN2118" s="64"/>
      <c r="EO2118" s="64"/>
      <c r="EP2118" s="64"/>
      <c r="EQ2118" s="64"/>
      <c r="ER2118" s="64"/>
      <c r="ES2118" s="64"/>
      <c r="ET2118" s="64"/>
      <c r="EU2118" s="64"/>
      <c r="EV2118" s="64"/>
      <c r="EW2118" s="64"/>
      <c r="EX2118" s="64"/>
      <c r="EY2118" s="64"/>
      <c r="EZ2118" s="64"/>
      <c r="FA2118" s="64"/>
      <c r="FB2118" s="64"/>
      <c r="FC2118" s="64"/>
      <c r="FD2118" s="64"/>
      <c r="FE2118" s="64"/>
      <c r="FF2118" s="64"/>
      <c r="FG2118" s="64"/>
      <c r="FH2118" s="64"/>
      <c r="FI2118" s="64"/>
      <c r="FJ2118" s="64"/>
      <c r="FK2118" s="64"/>
      <c r="FL2118" s="64"/>
      <c r="FM2118" s="64"/>
      <c r="FN2118" s="64"/>
      <c r="FO2118" s="64"/>
      <c r="FP2118" s="64"/>
      <c r="FQ2118" s="64"/>
      <c r="FR2118" s="64"/>
      <c r="FS2118" s="64"/>
      <c r="FT2118" s="64"/>
    </row>
    <row r="2119" spans="1:176" ht="15" x14ac:dyDescent="0.25">
      <c r="A2119" s="20">
        <f t="shared" si="484"/>
        <v>45872</v>
      </c>
      <c r="B2119" s="22" t="str">
        <f t="shared" ca="1" si="488"/>
        <v>n.d</v>
      </c>
      <c r="C2119" s="22">
        <f t="shared" ca="1" si="485"/>
        <v>0.97614444</v>
      </c>
      <c r="D2119" s="23">
        <f ca="1">IF(A2119&lt;$B$1,VLOOKUP(A2119,[1]DI!$A$4:$B$15000,2,FALSE),0)</f>
        <v>0</v>
      </c>
      <c r="E2119" s="22">
        <f t="shared" ca="1" si="489"/>
        <v>0</v>
      </c>
      <c r="F2119" s="23">
        <f t="shared" si="490"/>
        <v>1.3</v>
      </c>
      <c r="G2119" s="24">
        <f t="shared" ca="1" si="491"/>
        <v>1</v>
      </c>
      <c r="H2119" s="22">
        <f ca="1">TRUNC(PRODUCT(G$10:G2118),15)</f>
        <v>1.81984651266759</v>
      </c>
      <c r="I2119" s="22">
        <f t="shared" ca="1" si="492"/>
        <v>1.5015535581434301</v>
      </c>
      <c r="J2119" s="22">
        <f t="shared" ca="1" si="493"/>
        <v>1.2119757600000001</v>
      </c>
      <c r="K2119" s="110">
        <f t="shared" ca="1" si="486"/>
        <v>0.37553247445182125</v>
      </c>
      <c r="L2119" s="115">
        <v>0</v>
      </c>
      <c r="M2119" s="67">
        <f>IF(L2119&gt;0,VLOOKUP(L2119,S$12:$AB$125,7),0)</f>
        <v>0</v>
      </c>
      <c r="N2119" s="2">
        <f t="shared" si="487"/>
        <v>0</v>
      </c>
      <c r="O2119" s="22">
        <f t="shared" ca="1" si="494"/>
        <v>0.37553247445182125</v>
      </c>
      <c r="P2119" s="25" t="str">
        <f t="shared" si="495"/>
        <v>A+J=</v>
      </c>
      <c r="Q2119" s="26">
        <f t="shared" si="496"/>
        <v>45306</v>
      </c>
      <c r="R2119" s="4"/>
      <c r="S2119" s="98"/>
      <c r="U2119" s="4"/>
      <c r="V2119" s="4"/>
      <c r="W2119" s="4"/>
      <c r="X2119" s="4"/>
      <c r="Y2119" s="4"/>
      <c r="Z2119" s="4"/>
      <c r="AA2119" s="4"/>
      <c r="AB2119" s="4"/>
      <c r="AC2119" s="4"/>
      <c r="AD2119" s="64"/>
      <c r="AE2119" s="64"/>
      <c r="AF2119" s="64"/>
      <c r="AG2119" s="64"/>
      <c r="AH2119" s="64"/>
      <c r="AI2119" s="64"/>
      <c r="AJ2119" s="64"/>
      <c r="AK2119" s="64"/>
      <c r="AL2119" s="64"/>
      <c r="AM2119" s="64"/>
      <c r="AN2119" s="64"/>
      <c r="AO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64"/>
      <c r="BB2119" s="64"/>
      <c r="BC2119" s="64"/>
      <c r="BD2119" s="64"/>
      <c r="BE2119" s="64"/>
      <c r="BF2119" s="64"/>
      <c r="BG2119" s="64"/>
      <c r="BH2119" s="64"/>
      <c r="BI2119" s="64"/>
      <c r="BJ2119" s="64"/>
      <c r="BK2119" s="64"/>
      <c r="BL2119" s="64"/>
      <c r="BM2119" s="64"/>
      <c r="BN2119" s="64"/>
      <c r="BO2119" s="64"/>
      <c r="BP2119" s="64"/>
      <c r="BQ2119" s="64"/>
      <c r="BR2119" s="64"/>
      <c r="BS2119" s="64"/>
      <c r="BT2119" s="64"/>
      <c r="BU2119" s="64"/>
      <c r="BV2119" s="64"/>
      <c r="BW2119" s="64"/>
      <c r="BX2119" s="64"/>
      <c r="BY2119" s="64"/>
      <c r="BZ2119" s="64"/>
      <c r="CA2119" s="64"/>
      <c r="CB2119" s="64"/>
      <c r="CC2119" s="64"/>
      <c r="CD2119" s="64"/>
      <c r="CE2119" s="64"/>
      <c r="CF2119" s="64"/>
      <c r="CG2119" s="64"/>
      <c r="CH2119" s="64"/>
      <c r="CI2119" s="64"/>
      <c r="CJ2119" s="64"/>
      <c r="CK2119" s="64"/>
      <c r="CL2119" s="64"/>
      <c r="CM2119" s="64"/>
      <c r="CN2119" s="64"/>
      <c r="CO2119" s="64"/>
      <c r="CP2119" s="64"/>
      <c r="CQ2119" s="64"/>
      <c r="CR2119" s="64"/>
      <c r="CS2119" s="64"/>
      <c r="CT2119" s="64"/>
      <c r="CU2119" s="64"/>
      <c r="CV2119" s="64"/>
      <c r="CW2119" s="64"/>
      <c r="CX2119" s="64"/>
      <c r="CY2119" s="64"/>
      <c r="CZ2119" s="64"/>
      <c r="DA2119" s="64"/>
      <c r="DB2119" s="64"/>
      <c r="DC2119" s="64"/>
      <c r="DD2119" s="64"/>
      <c r="DE2119" s="64"/>
      <c r="DF2119" s="64"/>
      <c r="DG2119" s="64"/>
      <c r="DH2119" s="64"/>
      <c r="DI2119" s="64"/>
      <c r="DJ2119" s="64"/>
      <c r="DK2119" s="64"/>
      <c r="DL2119" s="64"/>
      <c r="DM2119" s="64"/>
      <c r="DN2119" s="64"/>
      <c r="DO2119" s="64"/>
      <c r="DP2119" s="64"/>
      <c r="DQ2119" s="64"/>
      <c r="DR2119" s="64"/>
      <c r="DS2119" s="64"/>
      <c r="DT2119" s="64"/>
      <c r="DU2119" s="64"/>
      <c r="DV2119" s="64"/>
      <c r="DW2119" s="64"/>
      <c r="DX2119" s="64"/>
      <c r="DY2119" s="64"/>
      <c r="DZ2119" s="64"/>
      <c r="EA2119" s="64"/>
      <c r="EB2119" s="64"/>
      <c r="EC2119" s="64"/>
      <c r="ED2119" s="64"/>
      <c r="EE2119" s="64"/>
      <c r="EF2119" s="64"/>
      <c r="EG2119" s="64"/>
      <c r="EH2119" s="64"/>
      <c r="EI2119" s="64"/>
      <c r="EJ2119" s="64"/>
      <c r="EK2119" s="64"/>
      <c r="EL2119" s="64"/>
      <c r="EM2119" s="64"/>
      <c r="EN2119" s="64"/>
      <c r="EO2119" s="64"/>
      <c r="EP2119" s="64"/>
      <c r="EQ2119" s="64"/>
      <c r="ER2119" s="64"/>
      <c r="ES2119" s="64"/>
      <c r="ET2119" s="64"/>
      <c r="EU2119" s="64"/>
      <c r="EV2119" s="64"/>
      <c r="EW2119" s="64"/>
      <c r="EX2119" s="64"/>
      <c r="EY2119" s="64"/>
      <c r="EZ2119" s="64"/>
      <c r="FA2119" s="64"/>
      <c r="FB2119" s="64"/>
      <c r="FC2119" s="64"/>
      <c r="FD2119" s="64"/>
      <c r="FE2119" s="64"/>
      <c r="FF2119" s="64"/>
      <c r="FG2119" s="64"/>
      <c r="FH2119" s="64"/>
      <c r="FI2119" s="64"/>
      <c r="FJ2119" s="64"/>
      <c r="FK2119" s="64"/>
      <c r="FL2119" s="64"/>
      <c r="FM2119" s="64"/>
      <c r="FN2119" s="64"/>
      <c r="FO2119" s="64"/>
      <c r="FP2119" s="64"/>
      <c r="FQ2119" s="64"/>
      <c r="FR2119" s="64"/>
      <c r="FS2119" s="64"/>
      <c r="FT2119" s="64"/>
    </row>
    <row r="2120" spans="1:176" ht="15" x14ac:dyDescent="0.25">
      <c r="A2120" s="20">
        <f t="shared" si="484"/>
        <v>45873</v>
      </c>
      <c r="B2120" s="22" t="str">
        <f t="shared" ca="1" si="488"/>
        <v>n.d</v>
      </c>
      <c r="C2120" s="22">
        <f t="shared" ca="1" si="485"/>
        <v>0.97614444</v>
      </c>
      <c r="D2120" s="23">
        <f ca="1">IF(A2120&lt;$B$1,VLOOKUP(A2120,[1]DI!$A$4:$B$15000,2,FALSE),0)</f>
        <v>0</v>
      </c>
      <c r="E2120" s="22">
        <f t="shared" ca="1" si="489"/>
        <v>0</v>
      </c>
      <c r="F2120" s="23">
        <f t="shared" si="490"/>
        <v>1.3</v>
      </c>
      <c r="G2120" s="24">
        <f t="shared" ca="1" si="491"/>
        <v>1</v>
      </c>
      <c r="H2120" s="22">
        <f ca="1">TRUNC(PRODUCT(G$10:G2119),15)</f>
        <v>1.81984651266759</v>
      </c>
      <c r="I2120" s="22">
        <f t="shared" ca="1" si="492"/>
        <v>1.5015535581434301</v>
      </c>
      <c r="J2120" s="22">
        <f t="shared" ca="1" si="493"/>
        <v>1.2119757600000001</v>
      </c>
      <c r="K2120" s="110">
        <f t="shared" ca="1" si="486"/>
        <v>0.37553247445182125</v>
      </c>
      <c r="L2120" s="115">
        <v>0</v>
      </c>
      <c r="M2120" s="67">
        <f>IF(L2120&gt;0,VLOOKUP(L2120,S$12:$AB$125,7),0)</f>
        <v>0</v>
      </c>
      <c r="N2120" s="2">
        <f t="shared" si="487"/>
        <v>0</v>
      </c>
      <c r="O2120" s="22">
        <f t="shared" ca="1" si="494"/>
        <v>0.37553247445182125</v>
      </c>
      <c r="P2120" s="25" t="str">
        <f t="shared" si="495"/>
        <v>A+J=</v>
      </c>
      <c r="Q2120" s="26">
        <f t="shared" si="496"/>
        <v>45306</v>
      </c>
      <c r="R2120" s="4"/>
      <c r="S2120" s="98"/>
      <c r="U2120" s="4"/>
      <c r="V2120" s="4"/>
      <c r="W2120" s="4"/>
      <c r="X2120" s="4"/>
      <c r="Y2120" s="4"/>
      <c r="Z2120" s="4"/>
      <c r="AA2120" s="4"/>
      <c r="AB2120" s="4"/>
      <c r="AC2120" s="4"/>
      <c r="AD2120" s="64"/>
      <c r="AE2120" s="64"/>
      <c r="AF2120" s="64"/>
      <c r="AG2120" s="64"/>
      <c r="AH2120" s="64"/>
      <c r="AI2120" s="64"/>
      <c r="AJ2120" s="64"/>
      <c r="AK2120" s="64"/>
      <c r="AL2120" s="64"/>
      <c r="AM2120" s="64"/>
      <c r="AN2120" s="64"/>
      <c r="AO2120" s="64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64"/>
      <c r="BB2120" s="64"/>
      <c r="BC2120" s="64"/>
      <c r="BD2120" s="64"/>
      <c r="BE2120" s="64"/>
      <c r="BF2120" s="64"/>
      <c r="BG2120" s="64"/>
      <c r="BH2120" s="64"/>
      <c r="BI2120" s="64"/>
      <c r="BJ2120" s="64"/>
      <c r="BK2120" s="64"/>
      <c r="BL2120" s="64"/>
      <c r="BM2120" s="64"/>
      <c r="BN2120" s="64"/>
      <c r="BO2120" s="64"/>
      <c r="BP2120" s="64"/>
      <c r="BQ2120" s="64"/>
      <c r="BR2120" s="64"/>
      <c r="BS2120" s="64"/>
      <c r="BT2120" s="64"/>
      <c r="BU2120" s="64"/>
      <c r="BV2120" s="64"/>
      <c r="BW2120" s="64"/>
      <c r="BX2120" s="64"/>
      <c r="BY2120" s="64"/>
      <c r="BZ2120" s="64"/>
      <c r="CA2120" s="64"/>
      <c r="CB2120" s="64"/>
      <c r="CC2120" s="64"/>
      <c r="CD2120" s="64"/>
      <c r="CE2120" s="64"/>
      <c r="CF2120" s="64"/>
      <c r="CG2120" s="64"/>
      <c r="CH2120" s="64"/>
      <c r="CI2120" s="64"/>
      <c r="CJ2120" s="64"/>
      <c r="CK2120" s="64"/>
      <c r="CL2120" s="64"/>
      <c r="CM2120" s="64"/>
      <c r="CN2120" s="64"/>
      <c r="CO2120" s="64"/>
      <c r="CP2120" s="64"/>
      <c r="CQ2120" s="64"/>
      <c r="CR2120" s="64"/>
      <c r="CS2120" s="64"/>
      <c r="CT2120" s="64"/>
      <c r="CU2120" s="64"/>
      <c r="CV2120" s="64"/>
      <c r="CW2120" s="64"/>
      <c r="CX2120" s="64"/>
      <c r="CY2120" s="64"/>
      <c r="CZ2120" s="64"/>
      <c r="DA2120" s="64"/>
      <c r="DB2120" s="64"/>
      <c r="DC2120" s="64"/>
      <c r="DD2120" s="64"/>
      <c r="DE2120" s="64"/>
      <c r="DF2120" s="64"/>
      <c r="DG2120" s="64"/>
      <c r="DH2120" s="64"/>
      <c r="DI2120" s="64"/>
      <c r="DJ2120" s="64"/>
      <c r="DK2120" s="64"/>
      <c r="DL2120" s="64"/>
      <c r="DM2120" s="64"/>
      <c r="DN2120" s="64"/>
      <c r="DO2120" s="64"/>
      <c r="DP2120" s="64"/>
      <c r="DQ2120" s="64"/>
      <c r="DR2120" s="64"/>
      <c r="DS2120" s="64"/>
      <c r="DT2120" s="64"/>
      <c r="DU2120" s="64"/>
      <c r="DV2120" s="64"/>
      <c r="DW2120" s="64"/>
      <c r="DX2120" s="64"/>
      <c r="DY2120" s="64"/>
      <c r="DZ2120" s="64"/>
      <c r="EA2120" s="64"/>
      <c r="EB2120" s="64"/>
      <c r="EC2120" s="64"/>
      <c r="ED2120" s="64"/>
      <c r="EE2120" s="64"/>
      <c r="EF2120" s="64"/>
      <c r="EG2120" s="64"/>
      <c r="EH2120" s="64"/>
      <c r="EI2120" s="64"/>
      <c r="EJ2120" s="64"/>
      <c r="EK2120" s="64"/>
      <c r="EL2120" s="64"/>
      <c r="EM2120" s="64"/>
      <c r="EN2120" s="64"/>
      <c r="EO2120" s="64"/>
      <c r="EP2120" s="64"/>
      <c r="EQ2120" s="64"/>
      <c r="ER2120" s="64"/>
      <c r="ES2120" s="64"/>
      <c r="ET2120" s="64"/>
      <c r="EU2120" s="64"/>
      <c r="EV2120" s="64"/>
      <c r="EW2120" s="64"/>
      <c r="EX2120" s="64"/>
      <c r="EY2120" s="64"/>
      <c r="EZ2120" s="64"/>
      <c r="FA2120" s="64"/>
      <c r="FB2120" s="64"/>
      <c r="FC2120" s="64"/>
      <c r="FD2120" s="64"/>
      <c r="FE2120" s="64"/>
      <c r="FF2120" s="64"/>
      <c r="FG2120" s="64"/>
      <c r="FH2120" s="64"/>
      <c r="FI2120" s="64"/>
      <c r="FJ2120" s="64"/>
      <c r="FK2120" s="64"/>
      <c r="FL2120" s="64"/>
      <c r="FM2120" s="64"/>
      <c r="FN2120" s="64"/>
      <c r="FO2120" s="64"/>
      <c r="FP2120" s="64"/>
      <c r="FQ2120" s="64"/>
      <c r="FR2120" s="64"/>
      <c r="FS2120" s="64"/>
      <c r="FT2120" s="64"/>
    </row>
    <row r="2121" spans="1:176" ht="15" x14ac:dyDescent="0.25">
      <c r="A2121" s="20">
        <f t="shared" si="484"/>
        <v>45874</v>
      </c>
      <c r="B2121" s="22" t="str">
        <f t="shared" ca="1" si="488"/>
        <v>n.d</v>
      </c>
      <c r="C2121" s="22">
        <f t="shared" ca="1" si="485"/>
        <v>0.97614444</v>
      </c>
      <c r="D2121" s="23">
        <f ca="1">IF(A2121&lt;$B$1,VLOOKUP(A2121,[1]DI!$A$4:$B$15000,2,FALSE),0)</f>
        <v>0</v>
      </c>
      <c r="E2121" s="22">
        <f t="shared" ca="1" si="489"/>
        <v>0</v>
      </c>
      <c r="F2121" s="23">
        <f t="shared" si="490"/>
        <v>1.3</v>
      </c>
      <c r="G2121" s="24">
        <f t="shared" ca="1" si="491"/>
        <v>1</v>
      </c>
      <c r="H2121" s="22">
        <f ca="1">TRUNC(PRODUCT(G$10:G2120),15)</f>
        <v>1.81984651266759</v>
      </c>
      <c r="I2121" s="22">
        <f t="shared" ca="1" si="492"/>
        <v>1.5015535581434301</v>
      </c>
      <c r="J2121" s="22">
        <f t="shared" ca="1" si="493"/>
        <v>1.2119757600000001</v>
      </c>
      <c r="K2121" s="110">
        <f t="shared" ca="1" si="486"/>
        <v>0.37553247445182125</v>
      </c>
      <c r="L2121" s="115">
        <v>0</v>
      </c>
      <c r="M2121" s="67">
        <f>IF(L2121&gt;0,VLOOKUP(L2121,S$12:$AB$125,7),0)</f>
        <v>0</v>
      </c>
      <c r="N2121" s="2">
        <f t="shared" si="487"/>
        <v>0</v>
      </c>
      <c r="O2121" s="22">
        <f t="shared" ca="1" si="494"/>
        <v>0.37553247445182125</v>
      </c>
      <c r="P2121" s="25" t="str">
        <f t="shared" si="495"/>
        <v>A+J=</v>
      </c>
      <c r="Q2121" s="26">
        <f t="shared" si="496"/>
        <v>45306</v>
      </c>
      <c r="R2121" s="4"/>
      <c r="S2121" s="98"/>
      <c r="U2121" s="4"/>
      <c r="V2121" s="4"/>
      <c r="W2121" s="4"/>
      <c r="X2121" s="4"/>
      <c r="Y2121" s="4"/>
      <c r="Z2121" s="4"/>
      <c r="AA2121" s="4"/>
      <c r="AB2121" s="4"/>
      <c r="AC2121" s="4"/>
      <c r="AD2121" s="64"/>
      <c r="AE2121" s="64"/>
      <c r="AF2121" s="64"/>
      <c r="AG2121" s="64"/>
      <c r="AH2121" s="64"/>
      <c r="AI2121" s="64"/>
      <c r="AJ2121" s="64"/>
      <c r="AK2121" s="64"/>
      <c r="AL2121" s="64"/>
      <c r="AM2121" s="64"/>
      <c r="AN2121" s="64"/>
      <c r="AO2121" s="64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64"/>
      <c r="BB2121" s="64"/>
      <c r="BC2121" s="64"/>
      <c r="BD2121" s="64"/>
      <c r="BE2121" s="64"/>
      <c r="BF2121" s="64"/>
      <c r="BG2121" s="64"/>
      <c r="BH2121" s="64"/>
      <c r="BI2121" s="64"/>
      <c r="BJ2121" s="64"/>
      <c r="BK2121" s="64"/>
      <c r="BL2121" s="64"/>
      <c r="BM2121" s="64"/>
      <c r="BN2121" s="64"/>
      <c r="BO2121" s="64"/>
      <c r="BP2121" s="64"/>
      <c r="BQ2121" s="64"/>
      <c r="BR2121" s="64"/>
      <c r="BS2121" s="64"/>
      <c r="BT2121" s="64"/>
      <c r="BU2121" s="64"/>
      <c r="BV2121" s="64"/>
      <c r="BW2121" s="64"/>
      <c r="BX2121" s="64"/>
      <c r="BY2121" s="64"/>
      <c r="BZ2121" s="64"/>
      <c r="CA2121" s="64"/>
      <c r="CB2121" s="64"/>
      <c r="CC2121" s="64"/>
      <c r="CD2121" s="64"/>
      <c r="CE2121" s="64"/>
      <c r="CF2121" s="64"/>
      <c r="CG2121" s="64"/>
      <c r="CH2121" s="64"/>
      <c r="CI2121" s="64"/>
      <c r="CJ2121" s="64"/>
      <c r="CK2121" s="64"/>
      <c r="CL2121" s="64"/>
      <c r="CM2121" s="64"/>
      <c r="CN2121" s="64"/>
      <c r="CO2121" s="64"/>
      <c r="CP2121" s="64"/>
      <c r="CQ2121" s="64"/>
      <c r="CR2121" s="64"/>
      <c r="CS2121" s="64"/>
      <c r="CT2121" s="64"/>
      <c r="CU2121" s="64"/>
      <c r="CV2121" s="64"/>
      <c r="CW2121" s="64"/>
      <c r="CX2121" s="64"/>
      <c r="CY2121" s="64"/>
      <c r="CZ2121" s="64"/>
      <c r="DA2121" s="64"/>
      <c r="DB2121" s="64"/>
      <c r="DC2121" s="64"/>
      <c r="DD2121" s="64"/>
      <c r="DE2121" s="64"/>
      <c r="DF2121" s="64"/>
      <c r="DG2121" s="64"/>
      <c r="DH2121" s="64"/>
      <c r="DI2121" s="64"/>
      <c r="DJ2121" s="64"/>
      <c r="DK2121" s="64"/>
      <c r="DL2121" s="64"/>
      <c r="DM2121" s="64"/>
      <c r="DN2121" s="64"/>
      <c r="DO2121" s="64"/>
      <c r="DP2121" s="64"/>
      <c r="DQ2121" s="64"/>
      <c r="DR2121" s="64"/>
      <c r="DS2121" s="64"/>
      <c r="DT2121" s="64"/>
      <c r="DU2121" s="64"/>
      <c r="DV2121" s="64"/>
      <c r="DW2121" s="64"/>
      <c r="DX2121" s="64"/>
      <c r="DY2121" s="64"/>
      <c r="DZ2121" s="64"/>
      <c r="EA2121" s="64"/>
      <c r="EB2121" s="64"/>
      <c r="EC2121" s="64"/>
      <c r="ED2121" s="64"/>
      <c r="EE2121" s="64"/>
      <c r="EF2121" s="64"/>
      <c r="EG2121" s="64"/>
      <c r="EH2121" s="64"/>
      <c r="EI2121" s="64"/>
      <c r="EJ2121" s="64"/>
      <c r="EK2121" s="64"/>
      <c r="EL2121" s="64"/>
      <c r="EM2121" s="64"/>
      <c r="EN2121" s="64"/>
      <c r="EO2121" s="64"/>
      <c r="EP2121" s="64"/>
      <c r="EQ2121" s="64"/>
      <c r="ER2121" s="64"/>
      <c r="ES2121" s="64"/>
      <c r="ET2121" s="64"/>
      <c r="EU2121" s="64"/>
      <c r="EV2121" s="64"/>
      <c r="EW2121" s="64"/>
      <c r="EX2121" s="64"/>
      <c r="EY2121" s="64"/>
      <c r="EZ2121" s="64"/>
      <c r="FA2121" s="64"/>
      <c r="FB2121" s="64"/>
      <c r="FC2121" s="64"/>
      <c r="FD2121" s="64"/>
      <c r="FE2121" s="64"/>
      <c r="FF2121" s="64"/>
      <c r="FG2121" s="64"/>
      <c r="FH2121" s="64"/>
      <c r="FI2121" s="64"/>
      <c r="FJ2121" s="64"/>
      <c r="FK2121" s="64"/>
      <c r="FL2121" s="64"/>
      <c r="FM2121" s="64"/>
      <c r="FN2121" s="64"/>
      <c r="FO2121" s="64"/>
      <c r="FP2121" s="64"/>
      <c r="FQ2121" s="64"/>
      <c r="FR2121" s="64"/>
      <c r="FS2121" s="64"/>
      <c r="FT2121" s="64"/>
    </row>
    <row r="2122" spans="1:176" ht="15" x14ac:dyDescent="0.25">
      <c r="A2122" s="20">
        <f t="shared" si="484"/>
        <v>45875</v>
      </c>
      <c r="B2122" s="22" t="str">
        <f t="shared" ca="1" si="488"/>
        <v>n.d</v>
      </c>
      <c r="C2122" s="22">
        <f t="shared" ca="1" si="485"/>
        <v>0.97614444</v>
      </c>
      <c r="D2122" s="23">
        <f ca="1">IF(A2122&lt;$B$1,VLOOKUP(A2122,[1]DI!$A$4:$B$15000,2,FALSE),0)</f>
        <v>0</v>
      </c>
      <c r="E2122" s="22">
        <f t="shared" ca="1" si="489"/>
        <v>0</v>
      </c>
      <c r="F2122" s="23">
        <f t="shared" si="490"/>
        <v>1.3</v>
      </c>
      <c r="G2122" s="24">
        <f t="shared" ca="1" si="491"/>
        <v>1</v>
      </c>
      <c r="H2122" s="22">
        <f ca="1">TRUNC(PRODUCT(G$10:G2121),15)</f>
        <v>1.81984651266759</v>
      </c>
      <c r="I2122" s="22">
        <f t="shared" ca="1" si="492"/>
        <v>1.5015535581434301</v>
      </c>
      <c r="J2122" s="22">
        <f t="shared" ca="1" si="493"/>
        <v>1.2119757600000001</v>
      </c>
      <c r="K2122" s="110">
        <f t="shared" ca="1" si="486"/>
        <v>0.37553247445182125</v>
      </c>
      <c r="L2122" s="115">
        <v>0</v>
      </c>
      <c r="M2122" s="67">
        <f>IF(L2122&gt;0,VLOOKUP(L2122,S$12:$AB$125,7),0)</f>
        <v>0</v>
      </c>
      <c r="N2122" s="2">
        <f t="shared" si="487"/>
        <v>0</v>
      </c>
      <c r="O2122" s="22">
        <f t="shared" ca="1" si="494"/>
        <v>0.37553247445182125</v>
      </c>
      <c r="P2122" s="25" t="str">
        <f t="shared" si="495"/>
        <v>A+J=</v>
      </c>
      <c r="Q2122" s="26">
        <f t="shared" si="496"/>
        <v>45306</v>
      </c>
      <c r="R2122" s="4"/>
      <c r="S2122" s="98"/>
      <c r="U2122" s="4"/>
      <c r="V2122" s="4"/>
      <c r="W2122" s="4"/>
      <c r="X2122" s="4"/>
      <c r="Y2122" s="4"/>
      <c r="Z2122" s="4"/>
      <c r="AA2122" s="4"/>
      <c r="AB2122" s="4"/>
      <c r="AC2122" s="4"/>
      <c r="AD2122" s="64"/>
      <c r="AE2122" s="64"/>
      <c r="AF2122" s="64"/>
      <c r="AG2122" s="64"/>
      <c r="AH2122" s="64"/>
      <c r="AI2122" s="64"/>
      <c r="AJ2122" s="64"/>
      <c r="AK2122" s="64"/>
      <c r="AL2122" s="64"/>
      <c r="AM2122" s="64"/>
      <c r="AN2122" s="64"/>
      <c r="AO2122" s="64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64"/>
      <c r="BB2122" s="64"/>
      <c r="BC2122" s="64"/>
      <c r="BD2122" s="64"/>
      <c r="BE2122" s="64"/>
      <c r="BF2122" s="64"/>
      <c r="BG2122" s="64"/>
      <c r="BH2122" s="64"/>
      <c r="BI2122" s="64"/>
      <c r="BJ2122" s="64"/>
      <c r="BK2122" s="64"/>
      <c r="BL2122" s="64"/>
      <c r="BM2122" s="64"/>
      <c r="BN2122" s="64"/>
      <c r="BO2122" s="64"/>
      <c r="BP2122" s="64"/>
      <c r="BQ2122" s="64"/>
      <c r="BR2122" s="64"/>
      <c r="BS2122" s="64"/>
      <c r="BT2122" s="64"/>
      <c r="BU2122" s="64"/>
      <c r="BV2122" s="64"/>
      <c r="BW2122" s="64"/>
      <c r="BX2122" s="64"/>
      <c r="BY2122" s="64"/>
      <c r="BZ2122" s="64"/>
      <c r="CA2122" s="64"/>
      <c r="CB2122" s="64"/>
      <c r="CC2122" s="64"/>
      <c r="CD2122" s="64"/>
      <c r="CE2122" s="64"/>
      <c r="CF2122" s="64"/>
      <c r="CG2122" s="64"/>
      <c r="CH2122" s="64"/>
      <c r="CI2122" s="64"/>
      <c r="CJ2122" s="64"/>
      <c r="CK2122" s="64"/>
      <c r="CL2122" s="64"/>
      <c r="CM2122" s="64"/>
      <c r="CN2122" s="64"/>
      <c r="CO2122" s="64"/>
      <c r="CP2122" s="64"/>
      <c r="CQ2122" s="64"/>
      <c r="CR2122" s="64"/>
      <c r="CS2122" s="64"/>
      <c r="CT2122" s="64"/>
      <c r="CU2122" s="64"/>
      <c r="CV2122" s="64"/>
      <c r="CW2122" s="64"/>
      <c r="CX2122" s="64"/>
      <c r="CY2122" s="64"/>
      <c r="CZ2122" s="64"/>
      <c r="DA2122" s="64"/>
      <c r="DB2122" s="64"/>
      <c r="DC2122" s="64"/>
      <c r="DD2122" s="64"/>
      <c r="DE2122" s="64"/>
      <c r="DF2122" s="64"/>
      <c r="DG2122" s="64"/>
      <c r="DH2122" s="64"/>
      <c r="DI2122" s="64"/>
      <c r="DJ2122" s="64"/>
      <c r="DK2122" s="64"/>
      <c r="DL2122" s="64"/>
      <c r="DM2122" s="64"/>
      <c r="DN2122" s="64"/>
      <c r="DO2122" s="64"/>
      <c r="DP2122" s="64"/>
      <c r="DQ2122" s="64"/>
      <c r="DR2122" s="64"/>
      <c r="DS2122" s="64"/>
      <c r="DT2122" s="64"/>
      <c r="DU2122" s="64"/>
      <c r="DV2122" s="64"/>
      <c r="DW2122" s="64"/>
      <c r="DX2122" s="64"/>
      <c r="DY2122" s="64"/>
      <c r="DZ2122" s="64"/>
      <c r="EA2122" s="64"/>
      <c r="EB2122" s="64"/>
      <c r="EC2122" s="64"/>
      <c r="ED2122" s="64"/>
      <c r="EE2122" s="64"/>
      <c r="EF2122" s="64"/>
      <c r="EG2122" s="64"/>
      <c r="EH2122" s="64"/>
      <c r="EI2122" s="64"/>
      <c r="EJ2122" s="64"/>
      <c r="EK2122" s="64"/>
      <c r="EL2122" s="64"/>
      <c r="EM2122" s="64"/>
      <c r="EN2122" s="64"/>
      <c r="EO2122" s="64"/>
      <c r="EP2122" s="64"/>
      <c r="EQ2122" s="64"/>
      <c r="ER2122" s="64"/>
      <c r="ES2122" s="64"/>
      <c r="ET2122" s="64"/>
      <c r="EU2122" s="64"/>
      <c r="EV2122" s="64"/>
      <c r="EW2122" s="64"/>
      <c r="EX2122" s="64"/>
      <c r="EY2122" s="64"/>
      <c r="EZ2122" s="64"/>
      <c r="FA2122" s="64"/>
      <c r="FB2122" s="64"/>
      <c r="FC2122" s="64"/>
      <c r="FD2122" s="64"/>
      <c r="FE2122" s="64"/>
      <c r="FF2122" s="64"/>
      <c r="FG2122" s="64"/>
      <c r="FH2122" s="64"/>
      <c r="FI2122" s="64"/>
      <c r="FJ2122" s="64"/>
      <c r="FK2122" s="64"/>
      <c r="FL2122" s="64"/>
      <c r="FM2122" s="64"/>
      <c r="FN2122" s="64"/>
      <c r="FO2122" s="64"/>
      <c r="FP2122" s="64"/>
      <c r="FQ2122" s="64"/>
      <c r="FR2122" s="64"/>
      <c r="FS2122" s="64"/>
      <c r="FT2122" s="64"/>
    </row>
    <row r="2123" spans="1:176" ht="15" x14ac:dyDescent="0.25">
      <c r="A2123" s="20">
        <f t="shared" ref="A2123:A2186" si="497">(A2122+1)</f>
        <v>45876</v>
      </c>
      <c r="B2123" s="22" t="str">
        <f t="shared" ca="1" si="488"/>
        <v>n.d</v>
      </c>
      <c r="C2123" s="22">
        <f t="shared" ca="1" si="485"/>
        <v>0.97614444</v>
      </c>
      <c r="D2123" s="23">
        <f ca="1">IF(A2123&lt;$B$1,VLOOKUP(A2123,[1]DI!$A$4:$B$15000,2,FALSE),0)</f>
        <v>0</v>
      </c>
      <c r="E2123" s="22">
        <f t="shared" ca="1" si="489"/>
        <v>0</v>
      </c>
      <c r="F2123" s="23">
        <f t="shared" si="490"/>
        <v>1.3</v>
      </c>
      <c r="G2123" s="24">
        <f t="shared" ca="1" si="491"/>
        <v>1</v>
      </c>
      <c r="H2123" s="22">
        <f ca="1">TRUNC(PRODUCT(G$10:G2122),15)</f>
        <v>1.81984651266759</v>
      </c>
      <c r="I2123" s="22">
        <f t="shared" ca="1" si="492"/>
        <v>1.5015535581434301</v>
      </c>
      <c r="J2123" s="22">
        <f t="shared" ca="1" si="493"/>
        <v>1.2119757600000001</v>
      </c>
      <c r="K2123" s="110">
        <f t="shared" ca="1" si="486"/>
        <v>0.37553247445182125</v>
      </c>
      <c r="L2123" s="115">
        <v>0</v>
      </c>
      <c r="M2123" s="67">
        <f>IF(L2123&gt;0,VLOOKUP(L2123,S$12:$AB$125,7),0)</f>
        <v>0</v>
      </c>
      <c r="N2123" s="2">
        <f t="shared" si="487"/>
        <v>0</v>
      </c>
      <c r="O2123" s="22">
        <f t="shared" ca="1" si="494"/>
        <v>0.37553247445182125</v>
      </c>
      <c r="P2123" s="25" t="str">
        <f t="shared" si="495"/>
        <v>A+J=</v>
      </c>
      <c r="Q2123" s="26">
        <f t="shared" si="496"/>
        <v>45306</v>
      </c>
      <c r="R2123" s="4"/>
      <c r="S2123" s="98"/>
      <c r="U2123" s="4"/>
      <c r="V2123" s="4"/>
      <c r="W2123" s="4"/>
      <c r="X2123" s="4"/>
      <c r="Y2123" s="4"/>
      <c r="Z2123" s="4"/>
      <c r="AA2123" s="4"/>
      <c r="AB2123" s="4"/>
      <c r="AC2123" s="4"/>
      <c r="AD2123" s="64"/>
      <c r="AE2123" s="64"/>
      <c r="AF2123" s="64"/>
      <c r="AG2123" s="64"/>
      <c r="AH2123" s="64"/>
      <c r="AI2123" s="64"/>
      <c r="AJ2123" s="64"/>
      <c r="AK2123" s="64"/>
      <c r="AL2123" s="64"/>
      <c r="AM2123" s="64"/>
      <c r="AN2123" s="64"/>
      <c r="AO2123" s="64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64"/>
      <c r="BB2123" s="64"/>
      <c r="BC2123" s="64"/>
      <c r="BD2123" s="64"/>
      <c r="BE2123" s="64"/>
      <c r="BF2123" s="64"/>
      <c r="BG2123" s="64"/>
      <c r="BH2123" s="64"/>
      <c r="BI2123" s="64"/>
      <c r="BJ2123" s="64"/>
      <c r="BK2123" s="64"/>
      <c r="BL2123" s="64"/>
      <c r="BM2123" s="64"/>
      <c r="BN2123" s="64"/>
      <c r="BO2123" s="64"/>
      <c r="BP2123" s="64"/>
      <c r="BQ2123" s="64"/>
      <c r="BR2123" s="64"/>
      <c r="BS2123" s="64"/>
      <c r="BT2123" s="64"/>
      <c r="BU2123" s="64"/>
      <c r="BV2123" s="64"/>
      <c r="BW2123" s="64"/>
      <c r="BX2123" s="64"/>
      <c r="BY2123" s="64"/>
      <c r="BZ2123" s="64"/>
      <c r="CA2123" s="64"/>
      <c r="CB2123" s="64"/>
      <c r="CC2123" s="64"/>
      <c r="CD2123" s="64"/>
      <c r="CE2123" s="64"/>
      <c r="CF2123" s="64"/>
      <c r="CG2123" s="64"/>
      <c r="CH2123" s="64"/>
      <c r="CI2123" s="64"/>
      <c r="CJ2123" s="64"/>
      <c r="CK2123" s="64"/>
      <c r="CL2123" s="64"/>
      <c r="CM2123" s="64"/>
      <c r="CN2123" s="64"/>
      <c r="CO2123" s="64"/>
      <c r="CP2123" s="64"/>
      <c r="CQ2123" s="64"/>
      <c r="CR2123" s="64"/>
      <c r="CS2123" s="64"/>
      <c r="CT2123" s="64"/>
      <c r="CU2123" s="64"/>
      <c r="CV2123" s="64"/>
      <c r="CW2123" s="64"/>
      <c r="CX2123" s="64"/>
      <c r="CY2123" s="64"/>
      <c r="CZ2123" s="64"/>
      <c r="DA2123" s="64"/>
      <c r="DB2123" s="64"/>
      <c r="DC2123" s="64"/>
      <c r="DD2123" s="64"/>
      <c r="DE2123" s="64"/>
      <c r="DF2123" s="64"/>
      <c r="DG2123" s="64"/>
      <c r="DH2123" s="64"/>
      <c r="DI2123" s="64"/>
      <c r="DJ2123" s="64"/>
      <c r="DK2123" s="64"/>
      <c r="DL2123" s="64"/>
      <c r="DM2123" s="64"/>
      <c r="DN2123" s="64"/>
      <c r="DO2123" s="64"/>
      <c r="DP2123" s="64"/>
      <c r="DQ2123" s="64"/>
      <c r="DR2123" s="64"/>
      <c r="DS2123" s="64"/>
      <c r="DT2123" s="64"/>
      <c r="DU2123" s="64"/>
      <c r="DV2123" s="64"/>
      <c r="DW2123" s="64"/>
      <c r="DX2123" s="64"/>
      <c r="DY2123" s="64"/>
      <c r="DZ2123" s="64"/>
      <c r="EA2123" s="64"/>
      <c r="EB2123" s="64"/>
      <c r="EC2123" s="64"/>
      <c r="ED2123" s="64"/>
      <c r="EE2123" s="64"/>
      <c r="EF2123" s="64"/>
      <c r="EG2123" s="64"/>
      <c r="EH2123" s="64"/>
      <c r="EI2123" s="64"/>
      <c r="EJ2123" s="64"/>
      <c r="EK2123" s="64"/>
      <c r="EL2123" s="64"/>
      <c r="EM2123" s="64"/>
      <c r="EN2123" s="64"/>
      <c r="EO2123" s="64"/>
      <c r="EP2123" s="64"/>
      <c r="EQ2123" s="64"/>
      <c r="ER2123" s="64"/>
      <c r="ES2123" s="64"/>
      <c r="ET2123" s="64"/>
      <c r="EU2123" s="64"/>
      <c r="EV2123" s="64"/>
      <c r="EW2123" s="64"/>
      <c r="EX2123" s="64"/>
      <c r="EY2123" s="64"/>
      <c r="EZ2123" s="64"/>
      <c r="FA2123" s="64"/>
      <c r="FB2123" s="64"/>
      <c r="FC2123" s="64"/>
      <c r="FD2123" s="64"/>
      <c r="FE2123" s="64"/>
      <c r="FF2123" s="64"/>
      <c r="FG2123" s="64"/>
      <c r="FH2123" s="64"/>
      <c r="FI2123" s="64"/>
      <c r="FJ2123" s="64"/>
      <c r="FK2123" s="64"/>
      <c r="FL2123" s="64"/>
      <c r="FM2123" s="64"/>
      <c r="FN2123" s="64"/>
      <c r="FO2123" s="64"/>
      <c r="FP2123" s="64"/>
      <c r="FQ2123" s="64"/>
      <c r="FR2123" s="64"/>
      <c r="FS2123" s="64"/>
      <c r="FT2123" s="64"/>
    </row>
    <row r="2124" spans="1:176" ht="15" x14ac:dyDescent="0.25">
      <c r="A2124" s="20">
        <f t="shared" si="497"/>
        <v>45877</v>
      </c>
      <c r="B2124" s="22" t="str">
        <f t="shared" ca="1" si="488"/>
        <v>n.d</v>
      </c>
      <c r="C2124" s="22">
        <f t="shared" ca="1" si="485"/>
        <v>0.97614444</v>
      </c>
      <c r="D2124" s="23">
        <f ca="1">IF(A2124&lt;$B$1,VLOOKUP(A2124,[1]DI!$A$4:$B$15000,2,FALSE),0)</f>
        <v>0</v>
      </c>
      <c r="E2124" s="22">
        <f t="shared" ca="1" si="489"/>
        <v>0</v>
      </c>
      <c r="F2124" s="23">
        <f t="shared" si="490"/>
        <v>1.3</v>
      </c>
      <c r="G2124" s="24">
        <f t="shared" ca="1" si="491"/>
        <v>1</v>
      </c>
      <c r="H2124" s="22">
        <f ca="1">TRUNC(PRODUCT(G$10:G2123),15)</f>
        <v>1.81984651266759</v>
      </c>
      <c r="I2124" s="22">
        <f t="shared" ca="1" si="492"/>
        <v>1.5015535581434301</v>
      </c>
      <c r="J2124" s="22">
        <f t="shared" ca="1" si="493"/>
        <v>1.2119757600000001</v>
      </c>
      <c r="K2124" s="110">
        <f t="shared" ca="1" si="486"/>
        <v>0.37553247445182125</v>
      </c>
      <c r="L2124" s="115">
        <v>0</v>
      </c>
      <c r="M2124" s="67">
        <f>IF(L2124&gt;0,VLOOKUP(L2124,S$12:$AB$125,7),0)</f>
        <v>0</v>
      </c>
      <c r="N2124" s="2">
        <f t="shared" si="487"/>
        <v>0</v>
      </c>
      <c r="O2124" s="22">
        <f t="shared" ca="1" si="494"/>
        <v>0.37553247445182125</v>
      </c>
      <c r="P2124" s="25" t="str">
        <f t="shared" si="495"/>
        <v>A+J=</v>
      </c>
      <c r="Q2124" s="26">
        <f t="shared" si="496"/>
        <v>45306</v>
      </c>
      <c r="R2124" s="4"/>
      <c r="S2124" s="98"/>
      <c r="U2124" s="4"/>
      <c r="V2124" s="4"/>
      <c r="W2124" s="4"/>
      <c r="X2124" s="4"/>
      <c r="Y2124" s="4"/>
      <c r="Z2124" s="4"/>
      <c r="AA2124" s="4"/>
      <c r="AB2124" s="4"/>
      <c r="AC2124" s="4"/>
      <c r="AD2124" s="64"/>
      <c r="AE2124" s="64"/>
      <c r="AF2124" s="64"/>
      <c r="AG2124" s="64"/>
      <c r="AH2124" s="64"/>
      <c r="AI2124" s="64"/>
      <c r="AJ2124" s="64"/>
      <c r="AK2124" s="64"/>
      <c r="AL2124" s="64"/>
      <c r="AM2124" s="64"/>
      <c r="AN2124" s="64"/>
      <c r="AO2124" s="64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64"/>
      <c r="BB2124" s="64"/>
      <c r="BC2124" s="64"/>
      <c r="BD2124" s="64"/>
      <c r="BE2124" s="64"/>
      <c r="BF2124" s="64"/>
      <c r="BG2124" s="64"/>
      <c r="BH2124" s="64"/>
      <c r="BI2124" s="64"/>
      <c r="BJ2124" s="64"/>
      <c r="BK2124" s="64"/>
      <c r="BL2124" s="64"/>
      <c r="BM2124" s="64"/>
      <c r="BN2124" s="64"/>
      <c r="BO2124" s="64"/>
      <c r="BP2124" s="64"/>
      <c r="BQ2124" s="64"/>
      <c r="BR2124" s="64"/>
      <c r="BS2124" s="64"/>
      <c r="BT2124" s="64"/>
      <c r="BU2124" s="64"/>
      <c r="BV2124" s="64"/>
      <c r="BW2124" s="64"/>
      <c r="BX2124" s="64"/>
      <c r="BY2124" s="64"/>
      <c r="BZ2124" s="64"/>
      <c r="CA2124" s="64"/>
      <c r="CB2124" s="64"/>
      <c r="CC2124" s="64"/>
      <c r="CD2124" s="64"/>
      <c r="CE2124" s="64"/>
      <c r="CF2124" s="64"/>
      <c r="CG2124" s="64"/>
      <c r="CH2124" s="64"/>
      <c r="CI2124" s="64"/>
      <c r="CJ2124" s="64"/>
      <c r="CK2124" s="64"/>
      <c r="CL2124" s="64"/>
      <c r="CM2124" s="64"/>
      <c r="CN2124" s="64"/>
      <c r="CO2124" s="64"/>
      <c r="CP2124" s="64"/>
      <c r="CQ2124" s="64"/>
      <c r="CR2124" s="64"/>
      <c r="CS2124" s="64"/>
      <c r="CT2124" s="64"/>
      <c r="CU2124" s="64"/>
      <c r="CV2124" s="64"/>
      <c r="CW2124" s="64"/>
      <c r="CX2124" s="64"/>
      <c r="CY2124" s="64"/>
      <c r="CZ2124" s="64"/>
      <c r="DA2124" s="64"/>
      <c r="DB2124" s="64"/>
      <c r="DC2124" s="64"/>
      <c r="DD2124" s="64"/>
      <c r="DE2124" s="64"/>
      <c r="DF2124" s="64"/>
      <c r="DG2124" s="64"/>
      <c r="DH2124" s="64"/>
      <c r="DI2124" s="64"/>
      <c r="DJ2124" s="64"/>
      <c r="DK2124" s="64"/>
      <c r="DL2124" s="64"/>
      <c r="DM2124" s="64"/>
      <c r="DN2124" s="64"/>
      <c r="DO2124" s="64"/>
      <c r="DP2124" s="64"/>
      <c r="DQ2124" s="64"/>
      <c r="DR2124" s="64"/>
      <c r="DS2124" s="64"/>
      <c r="DT2124" s="64"/>
      <c r="DU2124" s="64"/>
      <c r="DV2124" s="64"/>
      <c r="DW2124" s="64"/>
      <c r="DX2124" s="64"/>
      <c r="DY2124" s="64"/>
      <c r="DZ2124" s="64"/>
      <c r="EA2124" s="64"/>
      <c r="EB2124" s="64"/>
      <c r="EC2124" s="64"/>
      <c r="ED2124" s="64"/>
      <c r="EE2124" s="64"/>
      <c r="EF2124" s="64"/>
      <c r="EG2124" s="64"/>
      <c r="EH2124" s="64"/>
      <c r="EI2124" s="64"/>
      <c r="EJ2124" s="64"/>
      <c r="EK2124" s="64"/>
      <c r="EL2124" s="64"/>
      <c r="EM2124" s="64"/>
      <c r="EN2124" s="64"/>
      <c r="EO2124" s="64"/>
      <c r="EP2124" s="64"/>
      <c r="EQ2124" s="64"/>
      <c r="ER2124" s="64"/>
      <c r="ES2124" s="64"/>
      <c r="ET2124" s="64"/>
      <c r="EU2124" s="64"/>
      <c r="EV2124" s="64"/>
      <c r="EW2124" s="64"/>
      <c r="EX2124" s="64"/>
      <c r="EY2124" s="64"/>
      <c r="EZ2124" s="64"/>
      <c r="FA2124" s="64"/>
      <c r="FB2124" s="64"/>
      <c r="FC2124" s="64"/>
      <c r="FD2124" s="64"/>
      <c r="FE2124" s="64"/>
      <c r="FF2124" s="64"/>
      <c r="FG2124" s="64"/>
      <c r="FH2124" s="64"/>
      <c r="FI2124" s="64"/>
      <c r="FJ2124" s="64"/>
      <c r="FK2124" s="64"/>
      <c r="FL2124" s="64"/>
      <c r="FM2124" s="64"/>
      <c r="FN2124" s="64"/>
      <c r="FO2124" s="64"/>
      <c r="FP2124" s="64"/>
      <c r="FQ2124" s="64"/>
      <c r="FR2124" s="64"/>
      <c r="FS2124" s="64"/>
      <c r="FT2124" s="64"/>
    </row>
    <row r="2125" spans="1:176" ht="15" x14ac:dyDescent="0.25">
      <c r="A2125" s="20">
        <f t="shared" si="497"/>
        <v>45878</v>
      </c>
      <c r="B2125" s="22" t="str">
        <f t="shared" ca="1" si="488"/>
        <v>n.d</v>
      </c>
      <c r="C2125" s="22">
        <f t="shared" ca="1" si="485"/>
        <v>0.97614444</v>
      </c>
      <c r="D2125" s="23">
        <f ca="1">IF(A2125&lt;$B$1,VLOOKUP(A2125,[1]DI!$A$4:$B$15000,2,FALSE),0)</f>
        <v>0</v>
      </c>
      <c r="E2125" s="22">
        <f t="shared" ca="1" si="489"/>
        <v>0</v>
      </c>
      <c r="F2125" s="23">
        <f t="shared" si="490"/>
        <v>1.3</v>
      </c>
      <c r="G2125" s="24">
        <f t="shared" ca="1" si="491"/>
        <v>1</v>
      </c>
      <c r="H2125" s="22">
        <f ca="1">TRUNC(PRODUCT(G$10:G2124),15)</f>
        <v>1.81984651266759</v>
      </c>
      <c r="I2125" s="22">
        <f t="shared" ca="1" si="492"/>
        <v>1.5015535581434301</v>
      </c>
      <c r="J2125" s="22">
        <f t="shared" ca="1" si="493"/>
        <v>1.2119757600000001</v>
      </c>
      <c r="K2125" s="110">
        <f t="shared" ca="1" si="486"/>
        <v>0.37553247445182125</v>
      </c>
      <c r="L2125" s="115">
        <v>0</v>
      </c>
      <c r="M2125" s="67">
        <f>IF(L2125&gt;0,VLOOKUP(L2125,S$12:$AB$125,7),0)</f>
        <v>0</v>
      </c>
      <c r="N2125" s="2">
        <f t="shared" si="487"/>
        <v>0</v>
      </c>
      <c r="O2125" s="22">
        <f t="shared" ca="1" si="494"/>
        <v>0.37553247445182125</v>
      </c>
      <c r="P2125" s="25" t="str">
        <f t="shared" si="495"/>
        <v>A+J=</v>
      </c>
      <c r="Q2125" s="26">
        <f t="shared" si="496"/>
        <v>45306</v>
      </c>
      <c r="R2125" s="4"/>
      <c r="S2125" s="98"/>
      <c r="U2125" s="4"/>
      <c r="V2125" s="4"/>
      <c r="W2125" s="4"/>
      <c r="X2125" s="4"/>
      <c r="Y2125" s="4"/>
      <c r="Z2125" s="4"/>
      <c r="AA2125" s="4"/>
      <c r="AB2125" s="4"/>
      <c r="AC2125" s="4"/>
      <c r="AD2125" s="64"/>
      <c r="AE2125" s="64"/>
      <c r="AF2125" s="64"/>
      <c r="AG2125" s="64"/>
      <c r="AH2125" s="64"/>
      <c r="AI2125" s="64"/>
      <c r="AJ2125" s="64"/>
      <c r="AK2125" s="64"/>
      <c r="AL2125" s="64"/>
      <c r="AM2125" s="64"/>
      <c r="AN2125" s="64"/>
      <c r="AO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64"/>
      <c r="BB2125" s="64"/>
      <c r="BC2125" s="64"/>
      <c r="BD2125" s="64"/>
      <c r="BE2125" s="64"/>
      <c r="BF2125" s="64"/>
      <c r="BG2125" s="64"/>
      <c r="BH2125" s="64"/>
      <c r="BI2125" s="64"/>
      <c r="BJ2125" s="64"/>
      <c r="BK2125" s="64"/>
      <c r="BL2125" s="64"/>
      <c r="BM2125" s="64"/>
      <c r="BN2125" s="64"/>
      <c r="BO2125" s="64"/>
      <c r="BP2125" s="64"/>
      <c r="BQ2125" s="64"/>
      <c r="BR2125" s="64"/>
      <c r="BS2125" s="64"/>
      <c r="BT2125" s="64"/>
      <c r="BU2125" s="64"/>
      <c r="BV2125" s="64"/>
      <c r="BW2125" s="64"/>
      <c r="BX2125" s="64"/>
      <c r="BY2125" s="64"/>
      <c r="BZ2125" s="64"/>
      <c r="CA2125" s="64"/>
      <c r="CB2125" s="64"/>
      <c r="CC2125" s="64"/>
      <c r="CD2125" s="64"/>
      <c r="CE2125" s="64"/>
      <c r="CF2125" s="64"/>
      <c r="CG2125" s="64"/>
      <c r="CH2125" s="64"/>
      <c r="CI2125" s="64"/>
      <c r="CJ2125" s="64"/>
      <c r="CK2125" s="64"/>
      <c r="CL2125" s="64"/>
      <c r="CM2125" s="64"/>
      <c r="CN2125" s="64"/>
      <c r="CO2125" s="64"/>
      <c r="CP2125" s="64"/>
      <c r="CQ2125" s="64"/>
      <c r="CR2125" s="64"/>
      <c r="CS2125" s="64"/>
      <c r="CT2125" s="64"/>
      <c r="CU2125" s="64"/>
      <c r="CV2125" s="64"/>
      <c r="CW2125" s="64"/>
      <c r="CX2125" s="64"/>
      <c r="CY2125" s="64"/>
      <c r="CZ2125" s="64"/>
      <c r="DA2125" s="64"/>
      <c r="DB2125" s="64"/>
      <c r="DC2125" s="64"/>
      <c r="DD2125" s="64"/>
      <c r="DE2125" s="64"/>
      <c r="DF2125" s="64"/>
      <c r="DG2125" s="64"/>
      <c r="DH2125" s="64"/>
      <c r="DI2125" s="64"/>
      <c r="DJ2125" s="64"/>
      <c r="DK2125" s="64"/>
      <c r="DL2125" s="64"/>
      <c r="DM2125" s="64"/>
      <c r="DN2125" s="64"/>
      <c r="DO2125" s="64"/>
      <c r="DP2125" s="64"/>
      <c r="DQ2125" s="64"/>
      <c r="DR2125" s="64"/>
      <c r="DS2125" s="64"/>
      <c r="DT2125" s="64"/>
      <c r="DU2125" s="64"/>
      <c r="DV2125" s="64"/>
      <c r="DW2125" s="64"/>
      <c r="DX2125" s="64"/>
      <c r="DY2125" s="64"/>
      <c r="DZ2125" s="64"/>
      <c r="EA2125" s="64"/>
      <c r="EB2125" s="64"/>
      <c r="EC2125" s="64"/>
      <c r="ED2125" s="64"/>
      <c r="EE2125" s="64"/>
      <c r="EF2125" s="64"/>
      <c r="EG2125" s="64"/>
      <c r="EH2125" s="64"/>
      <c r="EI2125" s="64"/>
      <c r="EJ2125" s="64"/>
      <c r="EK2125" s="64"/>
      <c r="EL2125" s="64"/>
      <c r="EM2125" s="64"/>
      <c r="EN2125" s="64"/>
      <c r="EO2125" s="64"/>
      <c r="EP2125" s="64"/>
      <c r="EQ2125" s="64"/>
      <c r="ER2125" s="64"/>
      <c r="ES2125" s="64"/>
      <c r="ET2125" s="64"/>
      <c r="EU2125" s="64"/>
      <c r="EV2125" s="64"/>
      <c r="EW2125" s="64"/>
      <c r="EX2125" s="64"/>
      <c r="EY2125" s="64"/>
      <c r="EZ2125" s="64"/>
      <c r="FA2125" s="64"/>
      <c r="FB2125" s="64"/>
      <c r="FC2125" s="64"/>
      <c r="FD2125" s="64"/>
      <c r="FE2125" s="64"/>
      <c r="FF2125" s="64"/>
      <c r="FG2125" s="64"/>
      <c r="FH2125" s="64"/>
      <c r="FI2125" s="64"/>
      <c r="FJ2125" s="64"/>
      <c r="FK2125" s="64"/>
      <c r="FL2125" s="64"/>
      <c r="FM2125" s="64"/>
      <c r="FN2125" s="64"/>
      <c r="FO2125" s="64"/>
      <c r="FP2125" s="64"/>
      <c r="FQ2125" s="64"/>
      <c r="FR2125" s="64"/>
      <c r="FS2125" s="64"/>
      <c r="FT2125" s="64"/>
    </row>
    <row r="2126" spans="1:176" ht="15" x14ac:dyDescent="0.25">
      <c r="A2126" s="20">
        <f t="shared" si="497"/>
        <v>45879</v>
      </c>
      <c r="B2126" s="22" t="str">
        <f t="shared" ca="1" si="488"/>
        <v>n.d</v>
      </c>
      <c r="C2126" s="22">
        <f t="shared" ca="1" si="485"/>
        <v>0.97614444</v>
      </c>
      <c r="D2126" s="23">
        <f ca="1">IF(A2126&lt;$B$1,VLOOKUP(A2126,[1]DI!$A$4:$B$15000,2,FALSE),0)</f>
        <v>0</v>
      </c>
      <c r="E2126" s="22">
        <f t="shared" ca="1" si="489"/>
        <v>0</v>
      </c>
      <c r="F2126" s="23">
        <f t="shared" si="490"/>
        <v>1.3</v>
      </c>
      <c r="G2126" s="24">
        <f t="shared" ca="1" si="491"/>
        <v>1</v>
      </c>
      <c r="H2126" s="22">
        <f ca="1">TRUNC(PRODUCT(G$10:G2125),15)</f>
        <v>1.81984651266759</v>
      </c>
      <c r="I2126" s="22">
        <f t="shared" ca="1" si="492"/>
        <v>1.5015535581434301</v>
      </c>
      <c r="J2126" s="22">
        <f t="shared" ca="1" si="493"/>
        <v>1.2119757600000001</v>
      </c>
      <c r="K2126" s="110">
        <f t="shared" ca="1" si="486"/>
        <v>0.37553247445182125</v>
      </c>
      <c r="L2126" s="115">
        <v>0</v>
      </c>
      <c r="M2126" s="67">
        <f>IF(L2126&gt;0,VLOOKUP(L2126,S$12:$AB$125,7),0)</f>
        <v>0</v>
      </c>
      <c r="N2126" s="2">
        <f t="shared" si="487"/>
        <v>0</v>
      </c>
      <c r="O2126" s="22">
        <f t="shared" ca="1" si="494"/>
        <v>0.37553247445182125</v>
      </c>
      <c r="P2126" s="25" t="str">
        <f t="shared" si="495"/>
        <v>A+J=</v>
      </c>
      <c r="Q2126" s="26">
        <f t="shared" si="496"/>
        <v>45306</v>
      </c>
      <c r="R2126" s="4"/>
      <c r="S2126" s="98"/>
      <c r="U2126" s="4"/>
      <c r="V2126" s="4"/>
      <c r="W2126" s="4"/>
      <c r="X2126" s="4"/>
      <c r="Y2126" s="4"/>
      <c r="Z2126" s="4"/>
      <c r="AA2126" s="4"/>
      <c r="AB2126" s="4"/>
      <c r="AC2126" s="4"/>
      <c r="AD2126" s="64"/>
      <c r="AE2126" s="64"/>
      <c r="AF2126" s="64"/>
      <c r="AG2126" s="64"/>
      <c r="AH2126" s="64"/>
      <c r="AI2126" s="64"/>
      <c r="AJ2126" s="64"/>
      <c r="AK2126" s="64"/>
      <c r="AL2126" s="64"/>
      <c r="AM2126" s="64"/>
      <c r="AN2126" s="64"/>
      <c r="AO2126" s="64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64"/>
      <c r="BB2126" s="64"/>
      <c r="BC2126" s="64"/>
      <c r="BD2126" s="64"/>
      <c r="BE2126" s="64"/>
      <c r="BF2126" s="64"/>
      <c r="BG2126" s="64"/>
      <c r="BH2126" s="64"/>
      <c r="BI2126" s="64"/>
      <c r="BJ2126" s="64"/>
      <c r="BK2126" s="64"/>
      <c r="BL2126" s="64"/>
      <c r="BM2126" s="64"/>
      <c r="BN2126" s="64"/>
      <c r="BO2126" s="64"/>
      <c r="BP2126" s="64"/>
      <c r="BQ2126" s="64"/>
      <c r="BR2126" s="64"/>
      <c r="BS2126" s="64"/>
      <c r="BT2126" s="64"/>
      <c r="BU2126" s="64"/>
      <c r="BV2126" s="64"/>
      <c r="BW2126" s="64"/>
      <c r="BX2126" s="64"/>
      <c r="BY2126" s="64"/>
      <c r="BZ2126" s="64"/>
      <c r="CA2126" s="64"/>
      <c r="CB2126" s="64"/>
      <c r="CC2126" s="64"/>
      <c r="CD2126" s="64"/>
      <c r="CE2126" s="64"/>
      <c r="CF2126" s="64"/>
      <c r="CG2126" s="64"/>
      <c r="CH2126" s="64"/>
      <c r="CI2126" s="64"/>
      <c r="CJ2126" s="64"/>
      <c r="CK2126" s="64"/>
      <c r="CL2126" s="64"/>
      <c r="CM2126" s="64"/>
      <c r="CN2126" s="64"/>
      <c r="CO2126" s="64"/>
      <c r="CP2126" s="64"/>
      <c r="CQ2126" s="64"/>
      <c r="CR2126" s="64"/>
      <c r="CS2126" s="64"/>
      <c r="CT2126" s="64"/>
      <c r="CU2126" s="64"/>
      <c r="CV2126" s="64"/>
      <c r="CW2126" s="64"/>
      <c r="CX2126" s="64"/>
      <c r="CY2126" s="64"/>
      <c r="CZ2126" s="64"/>
      <c r="DA2126" s="64"/>
      <c r="DB2126" s="64"/>
      <c r="DC2126" s="64"/>
      <c r="DD2126" s="64"/>
      <c r="DE2126" s="64"/>
      <c r="DF2126" s="64"/>
      <c r="DG2126" s="64"/>
      <c r="DH2126" s="64"/>
      <c r="DI2126" s="64"/>
      <c r="DJ2126" s="64"/>
      <c r="DK2126" s="64"/>
      <c r="DL2126" s="64"/>
      <c r="DM2126" s="64"/>
      <c r="DN2126" s="64"/>
      <c r="DO2126" s="64"/>
      <c r="DP2126" s="64"/>
      <c r="DQ2126" s="64"/>
      <c r="DR2126" s="64"/>
      <c r="DS2126" s="64"/>
      <c r="DT2126" s="64"/>
      <c r="DU2126" s="64"/>
      <c r="DV2126" s="64"/>
      <c r="DW2126" s="64"/>
      <c r="DX2126" s="64"/>
      <c r="DY2126" s="64"/>
      <c r="DZ2126" s="64"/>
      <c r="EA2126" s="64"/>
      <c r="EB2126" s="64"/>
      <c r="EC2126" s="64"/>
      <c r="ED2126" s="64"/>
      <c r="EE2126" s="64"/>
      <c r="EF2126" s="64"/>
      <c r="EG2126" s="64"/>
      <c r="EH2126" s="64"/>
      <c r="EI2126" s="64"/>
      <c r="EJ2126" s="64"/>
      <c r="EK2126" s="64"/>
      <c r="EL2126" s="64"/>
      <c r="EM2126" s="64"/>
      <c r="EN2126" s="64"/>
      <c r="EO2126" s="64"/>
      <c r="EP2126" s="64"/>
      <c r="EQ2126" s="64"/>
      <c r="ER2126" s="64"/>
      <c r="ES2126" s="64"/>
      <c r="ET2126" s="64"/>
      <c r="EU2126" s="64"/>
      <c r="EV2126" s="64"/>
      <c r="EW2126" s="64"/>
      <c r="EX2126" s="64"/>
      <c r="EY2126" s="64"/>
      <c r="EZ2126" s="64"/>
      <c r="FA2126" s="64"/>
      <c r="FB2126" s="64"/>
      <c r="FC2126" s="64"/>
      <c r="FD2126" s="64"/>
      <c r="FE2126" s="64"/>
      <c r="FF2126" s="64"/>
      <c r="FG2126" s="64"/>
      <c r="FH2126" s="64"/>
      <c r="FI2126" s="64"/>
      <c r="FJ2126" s="64"/>
      <c r="FK2126" s="64"/>
      <c r="FL2126" s="64"/>
      <c r="FM2126" s="64"/>
      <c r="FN2126" s="64"/>
      <c r="FO2126" s="64"/>
      <c r="FP2126" s="64"/>
      <c r="FQ2126" s="64"/>
      <c r="FR2126" s="64"/>
      <c r="FS2126" s="64"/>
      <c r="FT2126" s="64"/>
    </row>
    <row r="2127" spans="1:176" ht="15" x14ac:dyDescent="0.25">
      <c r="A2127" s="20">
        <f t="shared" si="497"/>
        <v>45880</v>
      </c>
      <c r="B2127" s="22" t="str">
        <f t="shared" ca="1" si="488"/>
        <v>n.d</v>
      </c>
      <c r="C2127" s="22">
        <f t="shared" ca="1" si="485"/>
        <v>0.97614444</v>
      </c>
      <c r="D2127" s="23">
        <f ca="1">IF(A2127&lt;$B$1,VLOOKUP(A2127,[1]DI!$A$4:$B$15000,2,FALSE),0)</f>
        <v>0</v>
      </c>
      <c r="E2127" s="22">
        <f t="shared" ca="1" si="489"/>
        <v>0</v>
      </c>
      <c r="F2127" s="23">
        <f t="shared" si="490"/>
        <v>1.3</v>
      </c>
      <c r="G2127" s="24">
        <f t="shared" ca="1" si="491"/>
        <v>1</v>
      </c>
      <c r="H2127" s="22">
        <f ca="1">TRUNC(PRODUCT(G$10:G2126),15)</f>
        <v>1.81984651266759</v>
      </c>
      <c r="I2127" s="22">
        <f t="shared" ca="1" si="492"/>
        <v>1.5015535581434301</v>
      </c>
      <c r="J2127" s="22">
        <f t="shared" ca="1" si="493"/>
        <v>1.2119757600000001</v>
      </c>
      <c r="K2127" s="110">
        <f t="shared" ca="1" si="486"/>
        <v>0.37553247445182125</v>
      </c>
      <c r="L2127" s="115">
        <v>0</v>
      </c>
      <c r="M2127" s="67">
        <f>IF(L2127&gt;0,VLOOKUP(L2127,S$12:$AB$125,7),0)</f>
        <v>0</v>
      </c>
      <c r="N2127" s="2">
        <f t="shared" si="487"/>
        <v>0</v>
      </c>
      <c r="O2127" s="22">
        <f t="shared" ca="1" si="494"/>
        <v>0.37553247445182125</v>
      </c>
      <c r="P2127" s="25" t="str">
        <f t="shared" si="495"/>
        <v>A+J=</v>
      </c>
      <c r="Q2127" s="26">
        <f t="shared" si="496"/>
        <v>45306</v>
      </c>
      <c r="R2127" s="4"/>
      <c r="S2127" s="98"/>
      <c r="U2127" s="4"/>
      <c r="V2127" s="4"/>
      <c r="W2127" s="4"/>
      <c r="X2127" s="4"/>
      <c r="Y2127" s="4"/>
      <c r="Z2127" s="4"/>
      <c r="AA2127" s="4"/>
      <c r="AB2127" s="4"/>
      <c r="AC2127" s="4"/>
      <c r="AD2127" s="64"/>
      <c r="AE2127" s="64"/>
      <c r="AF2127" s="64"/>
      <c r="AG2127" s="64"/>
      <c r="AH2127" s="64"/>
      <c r="AI2127" s="64"/>
      <c r="AJ2127" s="64"/>
      <c r="AK2127" s="64"/>
      <c r="AL2127" s="64"/>
      <c r="AM2127" s="64"/>
      <c r="AN2127" s="64"/>
      <c r="AO2127" s="64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64"/>
      <c r="BB2127" s="64"/>
      <c r="BC2127" s="64"/>
      <c r="BD2127" s="64"/>
      <c r="BE2127" s="64"/>
      <c r="BF2127" s="64"/>
      <c r="BG2127" s="64"/>
      <c r="BH2127" s="64"/>
      <c r="BI2127" s="64"/>
      <c r="BJ2127" s="64"/>
      <c r="BK2127" s="64"/>
      <c r="BL2127" s="64"/>
      <c r="BM2127" s="64"/>
      <c r="BN2127" s="64"/>
      <c r="BO2127" s="64"/>
      <c r="BP2127" s="64"/>
      <c r="BQ2127" s="64"/>
      <c r="BR2127" s="64"/>
      <c r="BS2127" s="64"/>
      <c r="BT2127" s="64"/>
      <c r="BU2127" s="64"/>
      <c r="BV2127" s="64"/>
      <c r="BW2127" s="64"/>
      <c r="BX2127" s="64"/>
      <c r="BY2127" s="64"/>
      <c r="BZ2127" s="64"/>
      <c r="CA2127" s="64"/>
      <c r="CB2127" s="64"/>
      <c r="CC2127" s="64"/>
      <c r="CD2127" s="64"/>
      <c r="CE2127" s="64"/>
      <c r="CF2127" s="64"/>
      <c r="CG2127" s="64"/>
      <c r="CH2127" s="64"/>
      <c r="CI2127" s="64"/>
      <c r="CJ2127" s="64"/>
      <c r="CK2127" s="64"/>
      <c r="CL2127" s="64"/>
      <c r="CM2127" s="64"/>
      <c r="CN2127" s="64"/>
      <c r="CO2127" s="64"/>
      <c r="CP2127" s="64"/>
      <c r="CQ2127" s="64"/>
      <c r="CR2127" s="64"/>
      <c r="CS2127" s="64"/>
      <c r="CT2127" s="64"/>
      <c r="CU2127" s="64"/>
      <c r="CV2127" s="64"/>
      <c r="CW2127" s="64"/>
      <c r="CX2127" s="64"/>
      <c r="CY2127" s="64"/>
      <c r="CZ2127" s="64"/>
      <c r="DA2127" s="64"/>
      <c r="DB2127" s="64"/>
      <c r="DC2127" s="64"/>
      <c r="DD2127" s="64"/>
      <c r="DE2127" s="64"/>
      <c r="DF2127" s="64"/>
      <c r="DG2127" s="64"/>
      <c r="DH2127" s="64"/>
      <c r="DI2127" s="64"/>
      <c r="DJ2127" s="64"/>
      <c r="DK2127" s="64"/>
      <c r="DL2127" s="64"/>
      <c r="DM2127" s="64"/>
      <c r="DN2127" s="64"/>
      <c r="DO2127" s="64"/>
      <c r="DP2127" s="64"/>
      <c r="DQ2127" s="64"/>
      <c r="DR2127" s="64"/>
      <c r="DS2127" s="64"/>
      <c r="DT2127" s="64"/>
      <c r="DU2127" s="64"/>
      <c r="DV2127" s="64"/>
      <c r="DW2127" s="64"/>
      <c r="DX2127" s="64"/>
      <c r="DY2127" s="64"/>
      <c r="DZ2127" s="64"/>
      <c r="EA2127" s="64"/>
      <c r="EB2127" s="64"/>
      <c r="EC2127" s="64"/>
      <c r="ED2127" s="64"/>
      <c r="EE2127" s="64"/>
      <c r="EF2127" s="64"/>
      <c r="EG2127" s="64"/>
      <c r="EH2127" s="64"/>
      <c r="EI2127" s="64"/>
      <c r="EJ2127" s="64"/>
      <c r="EK2127" s="64"/>
      <c r="EL2127" s="64"/>
      <c r="EM2127" s="64"/>
      <c r="EN2127" s="64"/>
      <c r="EO2127" s="64"/>
      <c r="EP2127" s="64"/>
      <c r="EQ2127" s="64"/>
      <c r="ER2127" s="64"/>
      <c r="ES2127" s="64"/>
      <c r="ET2127" s="64"/>
      <c r="EU2127" s="64"/>
      <c r="EV2127" s="64"/>
      <c r="EW2127" s="64"/>
      <c r="EX2127" s="64"/>
      <c r="EY2127" s="64"/>
      <c r="EZ2127" s="64"/>
      <c r="FA2127" s="64"/>
      <c r="FB2127" s="64"/>
      <c r="FC2127" s="64"/>
      <c r="FD2127" s="64"/>
      <c r="FE2127" s="64"/>
      <c r="FF2127" s="64"/>
      <c r="FG2127" s="64"/>
      <c r="FH2127" s="64"/>
      <c r="FI2127" s="64"/>
      <c r="FJ2127" s="64"/>
      <c r="FK2127" s="64"/>
      <c r="FL2127" s="64"/>
      <c r="FM2127" s="64"/>
      <c r="FN2127" s="64"/>
      <c r="FO2127" s="64"/>
      <c r="FP2127" s="64"/>
      <c r="FQ2127" s="64"/>
      <c r="FR2127" s="64"/>
      <c r="FS2127" s="64"/>
      <c r="FT2127" s="64"/>
    </row>
    <row r="2128" spans="1:176" ht="15" x14ac:dyDescent="0.25">
      <c r="A2128" s="20">
        <f t="shared" si="497"/>
        <v>45881</v>
      </c>
      <c r="B2128" s="22" t="str">
        <f t="shared" ca="1" si="488"/>
        <v>n.d</v>
      </c>
      <c r="C2128" s="22">
        <f t="shared" ca="1" si="485"/>
        <v>0.97614444</v>
      </c>
      <c r="D2128" s="23">
        <f ca="1">IF(A2128&lt;$B$1,VLOOKUP(A2128,[1]DI!$A$4:$B$15000,2,FALSE),0)</f>
        <v>0</v>
      </c>
      <c r="E2128" s="22">
        <f t="shared" ca="1" si="489"/>
        <v>0</v>
      </c>
      <c r="F2128" s="23">
        <f t="shared" si="490"/>
        <v>1.3</v>
      </c>
      <c r="G2128" s="24">
        <f t="shared" ca="1" si="491"/>
        <v>1</v>
      </c>
      <c r="H2128" s="22">
        <f ca="1">TRUNC(PRODUCT(G$10:G2127),15)</f>
        <v>1.81984651266759</v>
      </c>
      <c r="I2128" s="22">
        <f t="shared" ca="1" si="492"/>
        <v>1.5015535581434301</v>
      </c>
      <c r="J2128" s="22">
        <f t="shared" ca="1" si="493"/>
        <v>1.2119757600000001</v>
      </c>
      <c r="K2128" s="110">
        <f t="shared" ca="1" si="486"/>
        <v>0.37553247445182125</v>
      </c>
      <c r="L2128" s="115">
        <v>0</v>
      </c>
      <c r="M2128" s="67">
        <f>IF(L2128&gt;0,VLOOKUP(L2128,S$12:$AB$125,7),0)</f>
        <v>0</v>
      </c>
      <c r="N2128" s="2">
        <f t="shared" si="487"/>
        <v>0</v>
      </c>
      <c r="O2128" s="22">
        <f t="shared" ca="1" si="494"/>
        <v>0.37553247445182125</v>
      </c>
      <c r="P2128" s="25" t="str">
        <f t="shared" si="495"/>
        <v>A+J=</v>
      </c>
      <c r="Q2128" s="26">
        <f t="shared" si="496"/>
        <v>45306</v>
      </c>
      <c r="R2128" s="4"/>
      <c r="S2128" s="98"/>
      <c r="U2128" s="4"/>
      <c r="V2128" s="4"/>
      <c r="W2128" s="4"/>
      <c r="X2128" s="4"/>
      <c r="Y2128" s="4"/>
      <c r="Z2128" s="4"/>
      <c r="AA2128" s="4"/>
      <c r="AB2128" s="4"/>
      <c r="AC2128" s="4"/>
      <c r="AD2128" s="64"/>
      <c r="AE2128" s="64"/>
      <c r="AF2128" s="64"/>
      <c r="AG2128" s="64"/>
      <c r="AH2128" s="64"/>
      <c r="AI2128" s="64"/>
      <c r="AJ2128" s="64"/>
      <c r="AK2128" s="64"/>
      <c r="AL2128" s="64"/>
      <c r="AM2128" s="64"/>
      <c r="AN2128" s="64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64"/>
      <c r="BB2128" s="64"/>
      <c r="BC2128" s="64"/>
      <c r="BD2128" s="64"/>
      <c r="BE2128" s="64"/>
      <c r="BF2128" s="64"/>
      <c r="BG2128" s="64"/>
      <c r="BH2128" s="64"/>
      <c r="BI2128" s="64"/>
      <c r="BJ2128" s="64"/>
      <c r="BK2128" s="64"/>
      <c r="BL2128" s="64"/>
      <c r="BM2128" s="64"/>
      <c r="BN2128" s="64"/>
      <c r="BO2128" s="64"/>
      <c r="BP2128" s="64"/>
      <c r="BQ2128" s="64"/>
      <c r="BR2128" s="64"/>
      <c r="BS2128" s="64"/>
      <c r="BT2128" s="64"/>
      <c r="BU2128" s="64"/>
      <c r="BV2128" s="64"/>
      <c r="BW2128" s="64"/>
      <c r="BX2128" s="64"/>
      <c r="BY2128" s="64"/>
      <c r="BZ2128" s="64"/>
      <c r="CA2128" s="64"/>
      <c r="CB2128" s="64"/>
      <c r="CC2128" s="64"/>
      <c r="CD2128" s="64"/>
      <c r="CE2128" s="64"/>
      <c r="CF2128" s="64"/>
      <c r="CG2128" s="64"/>
      <c r="CH2128" s="64"/>
      <c r="CI2128" s="64"/>
      <c r="CJ2128" s="64"/>
      <c r="CK2128" s="64"/>
      <c r="CL2128" s="64"/>
      <c r="CM2128" s="64"/>
      <c r="CN2128" s="64"/>
      <c r="CO2128" s="64"/>
      <c r="CP2128" s="64"/>
      <c r="CQ2128" s="64"/>
      <c r="CR2128" s="64"/>
      <c r="CS2128" s="64"/>
      <c r="CT2128" s="64"/>
      <c r="CU2128" s="64"/>
      <c r="CV2128" s="64"/>
      <c r="CW2128" s="64"/>
      <c r="CX2128" s="64"/>
      <c r="CY2128" s="64"/>
      <c r="CZ2128" s="64"/>
      <c r="DA2128" s="64"/>
      <c r="DB2128" s="64"/>
      <c r="DC2128" s="64"/>
      <c r="DD2128" s="64"/>
      <c r="DE2128" s="64"/>
      <c r="DF2128" s="64"/>
      <c r="DG2128" s="64"/>
      <c r="DH2128" s="64"/>
      <c r="DI2128" s="64"/>
      <c r="DJ2128" s="64"/>
      <c r="DK2128" s="64"/>
      <c r="DL2128" s="64"/>
      <c r="DM2128" s="64"/>
      <c r="DN2128" s="64"/>
      <c r="DO2128" s="64"/>
      <c r="DP2128" s="64"/>
      <c r="DQ2128" s="64"/>
      <c r="DR2128" s="64"/>
      <c r="DS2128" s="64"/>
      <c r="DT2128" s="64"/>
      <c r="DU2128" s="64"/>
      <c r="DV2128" s="64"/>
      <c r="DW2128" s="64"/>
      <c r="DX2128" s="64"/>
      <c r="DY2128" s="64"/>
      <c r="DZ2128" s="64"/>
      <c r="EA2128" s="64"/>
      <c r="EB2128" s="64"/>
      <c r="EC2128" s="64"/>
      <c r="ED2128" s="64"/>
      <c r="EE2128" s="64"/>
      <c r="EF2128" s="64"/>
      <c r="EG2128" s="64"/>
      <c r="EH2128" s="64"/>
      <c r="EI2128" s="64"/>
      <c r="EJ2128" s="64"/>
      <c r="EK2128" s="64"/>
      <c r="EL2128" s="64"/>
      <c r="EM2128" s="64"/>
      <c r="EN2128" s="64"/>
      <c r="EO2128" s="64"/>
      <c r="EP2128" s="64"/>
      <c r="EQ2128" s="64"/>
      <c r="ER2128" s="64"/>
      <c r="ES2128" s="64"/>
      <c r="ET2128" s="64"/>
      <c r="EU2128" s="64"/>
      <c r="EV2128" s="64"/>
      <c r="EW2128" s="64"/>
      <c r="EX2128" s="64"/>
      <c r="EY2128" s="64"/>
      <c r="EZ2128" s="64"/>
      <c r="FA2128" s="64"/>
      <c r="FB2128" s="64"/>
      <c r="FC2128" s="64"/>
      <c r="FD2128" s="64"/>
      <c r="FE2128" s="64"/>
      <c r="FF2128" s="64"/>
      <c r="FG2128" s="64"/>
      <c r="FH2128" s="64"/>
      <c r="FI2128" s="64"/>
      <c r="FJ2128" s="64"/>
      <c r="FK2128" s="64"/>
      <c r="FL2128" s="64"/>
      <c r="FM2128" s="64"/>
      <c r="FN2128" s="64"/>
      <c r="FO2128" s="64"/>
      <c r="FP2128" s="64"/>
      <c r="FQ2128" s="64"/>
      <c r="FR2128" s="64"/>
      <c r="FS2128" s="64"/>
      <c r="FT2128" s="64"/>
    </row>
    <row r="2129" spans="1:176" ht="15" x14ac:dyDescent="0.25">
      <c r="A2129" s="20">
        <f t="shared" si="497"/>
        <v>45882</v>
      </c>
      <c r="B2129" s="22" t="str">
        <f t="shared" ca="1" si="488"/>
        <v>n.d</v>
      </c>
      <c r="C2129" s="22">
        <f t="shared" ca="1" si="485"/>
        <v>0.97614444</v>
      </c>
      <c r="D2129" s="23">
        <f ca="1">IF(A2129&lt;$B$1,VLOOKUP(A2129,[1]DI!$A$4:$B$15000,2,FALSE),0)</f>
        <v>0</v>
      </c>
      <c r="E2129" s="22">
        <f t="shared" ca="1" si="489"/>
        <v>0</v>
      </c>
      <c r="F2129" s="23">
        <f t="shared" si="490"/>
        <v>1.3</v>
      </c>
      <c r="G2129" s="24">
        <f t="shared" ca="1" si="491"/>
        <v>1</v>
      </c>
      <c r="H2129" s="22">
        <f ca="1">TRUNC(PRODUCT(G$10:G2128),15)</f>
        <v>1.81984651266759</v>
      </c>
      <c r="I2129" s="22">
        <f t="shared" ca="1" si="492"/>
        <v>1.5015535581434301</v>
      </c>
      <c r="J2129" s="22">
        <f t="shared" ca="1" si="493"/>
        <v>1.2119757600000001</v>
      </c>
      <c r="K2129" s="110">
        <f t="shared" ca="1" si="486"/>
        <v>0.37553247445182125</v>
      </c>
      <c r="L2129" s="115">
        <v>0</v>
      </c>
      <c r="M2129" s="67">
        <f>IF(L2129&gt;0,VLOOKUP(L2129,S$12:$AB$125,7),0)</f>
        <v>0</v>
      </c>
      <c r="N2129" s="2">
        <f t="shared" si="487"/>
        <v>0</v>
      </c>
      <c r="O2129" s="22">
        <f t="shared" ca="1" si="494"/>
        <v>0.37553247445182125</v>
      </c>
      <c r="P2129" s="25" t="str">
        <f t="shared" si="495"/>
        <v>A+J=</v>
      </c>
      <c r="Q2129" s="26">
        <f t="shared" si="496"/>
        <v>45306</v>
      </c>
      <c r="R2129" s="4"/>
      <c r="S2129" s="98"/>
      <c r="U2129" s="4"/>
      <c r="V2129" s="4"/>
      <c r="W2129" s="4"/>
      <c r="X2129" s="4"/>
      <c r="Y2129" s="4"/>
      <c r="Z2129" s="4"/>
      <c r="AA2129" s="4"/>
      <c r="AB2129" s="4"/>
      <c r="AC2129" s="4"/>
      <c r="AD2129" s="64"/>
      <c r="AE2129" s="64"/>
      <c r="AF2129" s="64"/>
      <c r="AG2129" s="64"/>
      <c r="AH2129" s="64"/>
      <c r="AI2129" s="64"/>
      <c r="AJ2129" s="64"/>
      <c r="AK2129" s="64"/>
      <c r="AL2129" s="64"/>
      <c r="AM2129" s="64"/>
      <c r="AN2129" s="64"/>
      <c r="AO2129" s="64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64"/>
      <c r="BB2129" s="64"/>
      <c r="BC2129" s="64"/>
      <c r="BD2129" s="64"/>
      <c r="BE2129" s="64"/>
      <c r="BF2129" s="64"/>
      <c r="BG2129" s="64"/>
      <c r="BH2129" s="64"/>
      <c r="BI2129" s="64"/>
      <c r="BJ2129" s="64"/>
      <c r="BK2129" s="64"/>
      <c r="BL2129" s="64"/>
      <c r="BM2129" s="64"/>
      <c r="BN2129" s="64"/>
      <c r="BO2129" s="64"/>
      <c r="BP2129" s="64"/>
      <c r="BQ2129" s="64"/>
      <c r="BR2129" s="64"/>
      <c r="BS2129" s="64"/>
      <c r="BT2129" s="64"/>
      <c r="BU2129" s="64"/>
      <c r="BV2129" s="64"/>
      <c r="BW2129" s="64"/>
      <c r="BX2129" s="64"/>
      <c r="BY2129" s="64"/>
      <c r="BZ2129" s="64"/>
      <c r="CA2129" s="64"/>
      <c r="CB2129" s="64"/>
      <c r="CC2129" s="64"/>
      <c r="CD2129" s="64"/>
      <c r="CE2129" s="64"/>
      <c r="CF2129" s="64"/>
      <c r="CG2129" s="64"/>
      <c r="CH2129" s="64"/>
      <c r="CI2129" s="64"/>
      <c r="CJ2129" s="64"/>
      <c r="CK2129" s="64"/>
      <c r="CL2129" s="64"/>
      <c r="CM2129" s="64"/>
      <c r="CN2129" s="64"/>
      <c r="CO2129" s="64"/>
      <c r="CP2129" s="64"/>
      <c r="CQ2129" s="64"/>
      <c r="CR2129" s="64"/>
      <c r="CS2129" s="64"/>
      <c r="CT2129" s="64"/>
      <c r="CU2129" s="64"/>
      <c r="CV2129" s="64"/>
      <c r="CW2129" s="64"/>
      <c r="CX2129" s="64"/>
      <c r="CY2129" s="64"/>
      <c r="CZ2129" s="64"/>
      <c r="DA2129" s="64"/>
      <c r="DB2129" s="64"/>
      <c r="DC2129" s="64"/>
      <c r="DD2129" s="64"/>
      <c r="DE2129" s="64"/>
      <c r="DF2129" s="64"/>
      <c r="DG2129" s="64"/>
      <c r="DH2129" s="64"/>
      <c r="DI2129" s="64"/>
      <c r="DJ2129" s="64"/>
      <c r="DK2129" s="64"/>
      <c r="DL2129" s="64"/>
      <c r="DM2129" s="64"/>
      <c r="DN2129" s="64"/>
      <c r="DO2129" s="64"/>
      <c r="DP2129" s="64"/>
      <c r="DQ2129" s="64"/>
      <c r="DR2129" s="64"/>
      <c r="DS2129" s="64"/>
      <c r="DT2129" s="64"/>
      <c r="DU2129" s="64"/>
      <c r="DV2129" s="64"/>
      <c r="DW2129" s="64"/>
      <c r="DX2129" s="64"/>
      <c r="DY2129" s="64"/>
      <c r="DZ2129" s="64"/>
      <c r="EA2129" s="64"/>
      <c r="EB2129" s="64"/>
      <c r="EC2129" s="64"/>
      <c r="ED2129" s="64"/>
      <c r="EE2129" s="64"/>
      <c r="EF2129" s="64"/>
      <c r="EG2129" s="64"/>
      <c r="EH2129" s="64"/>
      <c r="EI2129" s="64"/>
      <c r="EJ2129" s="64"/>
      <c r="EK2129" s="64"/>
      <c r="EL2129" s="64"/>
      <c r="EM2129" s="64"/>
      <c r="EN2129" s="64"/>
      <c r="EO2129" s="64"/>
      <c r="EP2129" s="64"/>
      <c r="EQ2129" s="64"/>
      <c r="ER2129" s="64"/>
      <c r="ES2129" s="64"/>
      <c r="ET2129" s="64"/>
      <c r="EU2129" s="64"/>
      <c r="EV2129" s="64"/>
      <c r="EW2129" s="64"/>
      <c r="EX2129" s="64"/>
      <c r="EY2129" s="64"/>
      <c r="EZ2129" s="64"/>
      <c r="FA2129" s="64"/>
      <c r="FB2129" s="64"/>
      <c r="FC2129" s="64"/>
      <c r="FD2129" s="64"/>
      <c r="FE2129" s="64"/>
      <c r="FF2129" s="64"/>
      <c r="FG2129" s="64"/>
      <c r="FH2129" s="64"/>
      <c r="FI2129" s="64"/>
      <c r="FJ2129" s="64"/>
      <c r="FK2129" s="64"/>
      <c r="FL2129" s="64"/>
      <c r="FM2129" s="64"/>
      <c r="FN2129" s="64"/>
      <c r="FO2129" s="64"/>
      <c r="FP2129" s="64"/>
      <c r="FQ2129" s="64"/>
      <c r="FR2129" s="64"/>
      <c r="FS2129" s="64"/>
      <c r="FT2129" s="64"/>
    </row>
    <row r="2130" spans="1:176" ht="15" x14ac:dyDescent="0.25">
      <c r="A2130" s="20">
        <f t="shared" si="497"/>
        <v>45883</v>
      </c>
      <c r="B2130" s="22" t="str">
        <f t="shared" ca="1" si="488"/>
        <v>n.d</v>
      </c>
      <c r="C2130" s="22">
        <f t="shared" ref="C2130:C2193" ca="1" si="498">IF(L2129&gt;0,TRUNC(C2129-N2129,8),C2129)</f>
        <v>0.97614444</v>
      </c>
      <c r="D2130" s="23">
        <f ca="1">IF(A2130&lt;$B$1,VLOOKUP(A2130,[1]DI!$A$4:$B$15000,2,FALSE),0)</f>
        <v>0</v>
      </c>
      <c r="E2130" s="22">
        <f t="shared" ca="1" si="489"/>
        <v>0</v>
      </c>
      <c r="F2130" s="23">
        <f t="shared" si="490"/>
        <v>1.3</v>
      </c>
      <c r="G2130" s="24">
        <f t="shared" ca="1" si="491"/>
        <v>1</v>
      </c>
      <c r="H2130" s="22">
        <f ca="1">TRUNC(PRODUCT(G$10:G2129),15)</f>
        <v>1.81984651266759</v>
      </c>
      <c r="I2130" s="22">
        <f t="shared" ca="1" si="492"/>
        <v>1.5015535581434301</v>
      </c>
      <c r="J2130" s="22">
        <f t="shared" ca="1" si="493"/>
        <v>1.2119757600000001</v>
      </c>
      <c r="K2130" s="110">
        <f t="shared" ca="1" si="486"/>
        <v>0.37553247445182125</v>
      </c>
      <c r="L2130" s="115">
        <v>0</v>
      </c>
      <c r="M2130" s="67">
        <f>IF(L2130&gt;0,VLOOKUP(L2130,S$12:$AB$125,7),0)</f>
        <v>0</v>
      </c>
      <c r="N2130" s="2">
        <f t="shared" si="487"/>
        <v>0</v>
      </c>
      <c r="O2130" s="22">
        <f t="shared" ca="1" si="494"/>
        <v>0.37553247445182125</v>
      </c>
      <c r="P2130" s="25" t="str">
        <f t="shared" si="495"/>
        <v>A+J=</v>
      </c>
      <c r="Q2130" s="26">
        <f t="shared" si="496"/>
        <v>45306</v>
      </c>
      <c r="R2130" s="4"/>
      <c r="S2130" s="98"/>
      <c r="U2130" s="4"/>
      <c r="V2130" s="4"/>
      <c r="W2130" s="4"/>
      <c r="X2130" s="4"/>
      <c r="Y2130" s="4"/>
      <c r="Z2130" s="4"/>
      <c r="AA2130" s="4"/>
      <c r="AB2130" s="4"/>
      <c r="AC2130" s="4"/>
      <c r="AD2130" s="64"/>
      <c r="AE2130" s="64"/>
      <c r="AF2130" s="64"/>
      <c r="AG2130" s="64"/>
      <c r="AH2130" s="64"/>
      <c r="AI2130" s="64"/>
      <c r="AJ2130" s="64"/>
      <c r="AK2130" s="64"/>
      <c r="AL2130" s="64"/>
      <c r="AM2130" s="64"/>
      <c r="AN2130" s="64"/>
      <c r="AO2130" s="64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64"/>
      <c r="BB2130" s="64"/>
      <c r="BC2130" s="64"/>
      <c r="BD2130" s="64"/>
      <c r="BE2130" s="64"/>
      <c r="BF2130" s="64"/>
      <c r="BG2130" s="64"/>
      <c r="BH2130" s="64"/>
      <c r="BI2130" s="64"/>
      <c r="BJ2130" s="64"/>
      <c r="BK2130" s="64"/>
      <c r="BL2130" s="64"/>
      <c r="BM2130" s="64"/>
      <c r="BN2130" s="64"/>
      <c r="BO2130" s="64"/>
      <c r="BP2130" s="64"/>
      <c r="BQ2130" s="64"/>
      <c r="BR2130" s="64"/>
      <c r="BS2130" s="64"/>
      <c r="BT2130" s="64"/>
      <c r="BU2130" s="64"/>
      <c r="BV2130" s="64"/>
      <c r="BW2130" s="64"/>
      <c r="BX2130" s="64"/>
      <c r="BY2130" s="64"/>
      <c r="BZ2130" s="64"/>
      <c r="CA2130" s="64"/>
      <c r="CB2130" s="64"/>
      <c r="CC2130" s="64"/>
      <c r="CD2130" s="64"/>
      <c r="CE2130" s="64"/>
      <c r="CF2130" s="64"/>
      <c r="CG2130" s="64"/>
      <c r="CH2130" s="64"/>
      <c r="CI2130" s="64"/>
      <c r="CJ2130" s="64"/>
      <c r="CK2130" s="64"/>
      <c r="CL2130" s="64"/>
      <c r="CM2130" s="64"/>
      <c r="CN2130" s="64"/>
      <c r="CO2130" s="64"/>
      <c r="CP2130" s="64"/>
      <c r="CQ2130" s="64"/>
      <c r="CR2130" s="64"/>
      <c r="CS2130" s="64"/>
      <c r="CT2130" s="64"/>
      <c r="CU2130" s="64"/>
      <c r="CV2130" s="64"/>
      <c r="CW2130" s="64"/>
      <c r="CX2130" s="64"/>
      <c r="CY2130" s="64"/>
      <c r="CZ2130" s="64"/>
      <c r="DA2130" s="64"/>
      <c r="DB2130" s="64"/>
      <c r="DC2130" s="64"/>
      <c r="DD2130" s="64"/>
      <c r="DE2130" s="64"/>
      <c r="DF2130" s="64"/>
      <c r="DG2130" s="64"/>
      <c r="DH2130" s="64"/>
      <c r="DI2130" s="64"/>
      <c r="DJ2130" s="64"/>
      <c r="DK2130" s="64"/>
      <c r="DL2130" s="64"/>
      <c r="DM2130" s="64"/>
      <c r="DN2130" s="64"/>
      <c r="DO2130" s="64"/>
      <c r="DP2130" s="64"/>
      <c r="DQ2130" s="64"/>
      <c r="DR2130" s="64"/>
      <c r="DS2130" s="64"/>
      <c r="DT2130" s="64"/>
      <c r="DU2130" s="64"/>
      <c r="DV2130" s="64"/>
      <c r="DW2130" s="64"/>
      <c r="DX2130" s="64"/>
      <c r="DY2130" s="64"/>
      <c r="DZ2130" s="64"/>
      <c r="EA2130" s="64"/>
      <c r="EB2130" s="64"/>
      <c r="EC2130" s="64"/>
      <c r="ED2130" s="64"/>
      <c r="EE2130" s="64"/>
      <c r="EF2130" s="64"/>
      <c r="EG2130" s="64"/>
      <c r="EH2130" s="64"/>
      <c r="EI2130" s="64"/>
      <c r="EJ2130" s="64"/>
      <c r="EK2130" s="64"/>
      <c r="EL2130" s="64"/>
      <c r="EM2130" s="64"/>
      <c r="EN2130" s="64"/>
      <c r="EO2130" s="64"/>
      <c r="EP2130" s="64"/>
      <c r="EQ2130" s="64"/>
      <c r="ER2130" s="64"/>
      <c r="ES2130" s="64"/>
      <c r="ET2130" s="64"/>
      <c r="EU2130" s="64"/>
      <c r="EV2130" s="64"/>
      <c r="EW2130" s="64"/>
      <c r="EX2130" s="64"/>
      <c r="EY2130" s="64"/>
      <c r="EZ2130" s="64"/>
      <c r="FA2130" s="64"/>
      <c r="FB2130" s="64"/>
      <c r="FC2130" s="64"/>
      <c r="FD2130" s="64"/>
      <c r="FE2130" s="64"/>
      <c r="FF2130" s="64"/>
      <c r="FG2130" s="64"/>
      <c r="FH2130" s="64"/>
      <c r="FI2130" s="64"/>
      <c r="FJ2130" s="64"/>
      <c r="FK2130" s="64"/>
      <c r="FL2130" s="64"/>
      <c r="FM2130" s="64"/>
      <c r="FN2130" s="64"/>
      <c r="FO2130" s="64"/>
      <c r="FP2130" s="64"/>
      <c r="FQ2130" s="64"/>
      <c r="FR2130" s="64"/>
      <c r="FS2130" s="64"/>
      <c r="FT2130" s="64"/>
    </row>
    <row r="2131" spans="1:176" ht="15" x14ac:dyDescent="0.25">
      <c r="A2131" s="20">
        <f t="shared" si="497"/>
        <v>45884</v>
      </c>
      <c r="B2131" s="22" t="str">
        <f t="shared" ca="1" si="488"/>
        <v>n.d</v>
      </c>
      <c r="C2131" s="22">
        <f t="shared" ca="1" si="498"/>
        <v>0.97614444</v>
      </c>
      <c r="D2131" s="23">
        <f ca="1">IF(A2131&lt;$B$1,VLOOKUP(A2131,[1]DI!$A$4:$B$15000,2,FALSE),0)</f>
        <v>0</v>
      </c>
      <c r="E2131" s="22">
        <f t="shared" ca="1" si="489"/>
        <v>0</v>
      </c>
      <c r="F2131" s="23">
        <f t="shared" si="490"/>
        <v>1.3</v>
      </c>
      <c r="G2131" s="24">
        <f t="shared" ca="1" si="491"/>
        <v>1</v>
      </c>
      <c r="H2131" s="22">
        <f ca="1">TRUNC(PRODUCT(G$10:G2130),15)</f>
        <v>1.81984651266759</v>
      </c>
      <c r="I2131" s="22">
        <f t="shared" ca="1" si="492"/>
        <v>1.5015535581434301</v>
      </c>
      <c r="J2131" s="22">
        <f t="shared" ca="1" si="493"/>
        <v>1.2119757600000001</v>
      </c>
      <c r="K2131" s="110">
        <f t="shared" ca="1" si="486"/>
        <v>0.37553247445182125</v>
      </c>
      <c r="L2131" s="115">
        <v>0</v>
      </c>
      <c r="M2131" s="67">
        <f>IF(L2131&gt;0,VLOOKUP(L2131,S$12:$AB$125,7),0)</f>
        <v>0</v>
      </c>
      <c r="N2131" s="2">
        <f t="shared" si="487"/>
        <v>0</v>
      </c>
      <c r="O2131" s="22">
        <f t="shared" ca="1" si="494"/>
        <v>0.37553247445182125</v>
      </c>
      <c r="P2131" s="25" t="str">
        <f t="shared" si="495"/>
        <v>A+J=</v>
      </c>
      <c r="Q2131" s="26">
        <f t="shared" si="496"/>
        <v>45306</v>
      </c>
      <c r="R2131" s="4"/>
      <c r="S2131" s="98"/>
      <c r="U2131" s="4"/>
      <c r="V2131" s="4"/>
      <c r="W2131" s="4"/>
      <c r="X2131" s="4"/>
      <c r="Y2131" s="4"/>
      <c r="Z2131" s="4"/>
      <c r="AA2131" s="4"/>
      <c r="AB2131" s="4"/>
      <c r="AC2131" s="4"/>
      <c r="AD2131" s="64"/>
      <c r="AE2131" s="64"/>
      <c r="AF2131" s="64"/>
      <c r="AG2131" s="64"/>
      <c r="AH2131" s="64"/>
      <c r="AI2131" s="64"/>
      <c r="AJ2131" s="64"/>
      <c r="AK2131" s="64"/>
      <c r="AL2131" s="64"/>
      <c r="AM2131" s="64"/>
      <c r="AN2131" s="64"/>
      <c r="AO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64"/>
      <c r="BB2131" s="64"/>
      <c r="BC2131" s="64"/>
      <c r="BD2131" s="64"/>
      <c r="BE2131" s="64"/>
      <c r="BF2131" s="64"/>
      <c r="BG2131" s="64"/>
      <c r="BH2131" s="64"/>
      <c r="BI2131" s="64"/>
      <c r="BJ2131" s="64"/>
      <c r="BK2131" s="64"/>
      <c r="BL2131" s="64"/>
      <c r="BM2131" s="64"/>
      <c r="BN2131" s="64"/>
      <c r="BO2131" s="64"/>
      <c r="BP2131" s="64"/>
      <c r="BQ2131" s="64"/>
      <c r="BR2131" s="64"/>
      <c r="BS2131" s="64"/>
      <c r="BT2131" s="64"/>
      <c r="BU2131" s="64"/>
      <c r="BV2131" s="64"/>
      <c r="BW2131" s="64"/>
      <c r="BX2131" s="64"/>
      <c r="BY2131" s="64"/>
      <c r="BZ2131" s="64"/>
      <c r="CA2131" s="64"/>
      <c r="CB2131" s="64"/>
      <c r="CC2131" s="64"/>
      <c r="CD2131" s="64"/>
      <c r="CE2131" s="64"/>
      <c r="CF2131" s="64"/>
      <c r="CG2131" s="64"/>
      <c r="CH2131" s="64"/>
      <c r="CI2131" s="64"/>
      <c r="CJ2131" s="64"/>
      <c r="CK2131" s="64"/>
      <c r="CL2131" s="64"/>
      <c r="CM2131" s="64"/>
      <c r="CN2131" s="64"/>
      <c r="CO2131" s="64"/>
      <c r="CP2131" s="64"/>
      <c r="CQ2131" s="64"/>
      <c r="CR2131" s="64"/>
      <c r="CS2131" s="64"/>
      <c r="CT2131" s="64"/>
      <c r="CU2131" s="64"/>
      <c r="CV2131" s="64"/>
      <c r="CW2131" s="64"/>
      <c r="CX2131" s="64"/>
      <c r="CY2131" s="64"/>
      <c r="CZ2131" s="64"/>
      <c r="DA2131" s="64"/>
      <c r="DB2131" s="64"/>
      <c r="DC2131" s="64"/>
      <c r="DD2131" s="64"/>
      <c r="DE2131" s="64"/>
      <c r="DF2131" s="64"/>
      <c r="DG2131" s="64"/>
      <c r="DH2131" s="64"/>
      <c r="DI2131" s="64"/>
      <c r="DJ2131" s="64"/>
      <c r="DK2131" s="64"/>
      <c r="DL2131" s="64"/>
      <c r="DM2131" s="64"/>
      <c r="DN2131" s="64"/>
      <c r="DO2131" s="64"/>
      <c r="DP2131" s="64"/>
      <c r="DQ2131" s="64"/>
      <c r="DR2131" s="64"/>
      <c r="DS2131" s="64"/>
      <c r="DT2131" s="64"/>
      <c r="DU2131" s="64"/>
      <c r="DV2131" s="64"/>
      <c r="DW2131" s="64"/>
      <c r="DX2131" s="64"/>
      <c r="DY2131" s="64"/>
      <c r="DZ2131" s="64"/>
      <c r="EA2131" s="64"/>
      <c r="EB2131" s="64"/>
      <c r="EC2131" s="64"/>
      <c r="ED2131" s="64"/>
      <c r="EE2131" s="64"/>
      <c r="EF2131" s="64"/>
      <c r="EG2131" s="64"/>
      <c r="EH2131" s="64"/>
      <c r="EI2131" s="64"/>
      <c r="EJ2131" s="64"/>
      <c r="EK2131" s="64"/>
      <c r="EL2131" s="64"/>
      <c r="EM2131" s="64"/>
      <c r="EN2131" s="64"/>
      <c r="EO2131" s="64"/>
      <c r="EP2131" s="64"/>
      <c r="EQ2131" s="64"/>
      <c r="ER2131" s="64"/>
      <c r="ES2131" s="64"/>
      <c r="ET2131" s="64"/>
      <c r="EU2131" s="64"/>
      <c r="EV2131" s="64"/>
      <c r="EW2131" s="64"/>
      <c r="EX2131" s="64"/>
      <c r="EY2131" s="64"/>
      <c r="EZ2131" s="64"/>
      <c r="FA2131" s="64"/>
      <c r="FB2131" s="64"/>
      <c r="FC2131" s="64"/>
      <c r="FD2131" s="64"/>
      <c r="FE2131" s="64"/>
      <c r="FF2131" s="64"/>
      <c r="FG2131" s="64"/>
      <c r="FH2131" s="64"/>
      <c r="FI2131" s="64"/>
      <c r="FJ2131" s="64"/>
      <c r="FK2131" s="64"/>
      <c r="FL2131" s="64"/>
      <c r="FM2131" s="64"/>
      <c r="FN2131" s="64"/>
      <c r="FO2131" s="64"/>
      <c r="FP2131" s="64"/>
      <c r="FQ2131" s="64"/>
      <c r="FR2131" s="64"/>
      <c r="FS2131" s="64"/>
      <c r="FT2131" s="64"/>
    </row>
    <row r="2132" spans="1:176" ht="15" x14ac:dyDescent="0.25">
      <c r="A2132" s="20">
        <f t="shared" si="497"/>
        <v>45885</v>
      </c>
      <c r="B2132" s="22" t="str">
        <f t="shared" ca="1" si="488"/>
        <v>n.d</v>
      </c>
      <c r="C2132" s="22">
        <f t="shared" ca="1" si="498"/>
        <v>0.97614444</v>
      </c>
      <c r="D2132" s="23">
        <f ca="1">IF(A2132&lt;$B$1,VLOOKUP(A2132,[1]DI!$A$4:$B$15000,2,FALSE),0)</f>
        <v>0</v>
      </c>
      <c r="E2132" s="22">
        <f t="shared" ca="1" si="489"/>
        <v>0</v>
      </c>
      <c r="F2132" s="23">
        <f t="shared" si="490"/>
        <v>1.3</v>
      </c>
      <c r="G2132" s="24">
        <f t="shared" ca="1" si="491"/>
        <v>1</v>
      </c>
      <c r="H2132" s="22">
        <f ca="1">TRUNC(PRODUCT(G$10:G2131),15)</f>
        <v>1.81984651266759</v>
      </c>
      <c r="I2132" s="22">
        <f t="shared" ca="1" si="492"/>
        <v>1.5015535581434301</v>
      </c>
      <c r="J2132" s="22">
        <f t="shared" ca="1" si="493"/>
        <v>1.2119757600000001</v>
      </c>
      <c r="K2132" s="110">
        <f t="shared" ca="1" si="486"/>
        <v>0.37553247445182125</v>
      </c>
      <c r="L2132" s="115">
        <v>0</v>
      </c>
      <c r="M2132" s="67">
        <f>IF(L2132&gt;0,VLOOKUP(L2132,S$12:$AB$125,7),0)</f>
        <v>0</v>
      </c>
      <c r="N2132" s="2">
        <f t="shared" si="487"/>
        <v>0</v>
      </c>
      <c r="O2132" s="22">
        <f t="shared" ca="1" si="494"/>
        <v>0.37553247445182125</v>
      </c>
      <c r="P2132" s="25" t="str">
        <f t="shared" si="495"/>
        <v>A+J=</v>
      </c>
      <c r="Q2132" s="26">
        <f t="shared" si="496"/>
        <v>45306</v>
      </c>
      <c r="R2132" s="4"/>
      <c r="S2132" s="98"/>
      <c r="U2132" s="4"/>
      <c r="V2132" s="4"/>
      <c r="W2132" s="4"/>
      <c r="X2132" s="4"/>
      <c r="Y2132" s="4"/>
      <c r="Z2132" s="4"/>
      <c r="AA2132" s="4"/>
      <c r="AB2132" s="4"/>
      <c r="AC2132" s="4"/>
      <c r="AD2132" s="64"/>
      <c r="AE2132" s="64"/>
      <c r="AF2132" s="64"/>
      <c r="AG2132" s="64"/>
      <c r="AH2132" s="64"/>
      <c r="AI2132" s="64"/>
      <c r="AJ2132" s="64"/>
      <c r="AK2132" s="64"/>
      <c r="AL2132" s="64"/>
      <c r="AM2132" s="64"/>
      <c r="AN2132" s="64"/>
      <c r="AO2132" s="64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64"/>
      <c r="BB2132" s="64"/>
      <c r="BC2132" s="64"/>
      <c r="BD2132" s="64"/>
      <c r="BE2132" s="64"/>
      <c r="BF2132" s="64"/>
      <c r="BG2132" s="64"/>
      <c r="BH2132" s="64"/>
      <c r="BI2132" s="64"/>
      <c r="BJ2132" s="64"/>
      <c r="BK2132" s="64"/>
      <c r="BL2132" s="64"/>
      <c r="BM2132" s="64"/>
      <c r="BN2132" s="64"/>
      <c r="BO2132" s="64"/>
      <c r="BP2132" s="64"/>
      <c r="BQ2132" s="64"/>
      <c r="BR2132" s="64"/>
      <c r="BS2132" s="64"/>
      <c r="BT2132" s="64"/>
      <c r="BU2132" s="64"/>
      <c r="BV2132" s="64"/>
      <c r="BW2132" s="64"/>
      <c r="BX2132" s="64"/>
      <c r="BY2132" s="64"/>
      <c r="BZ2132" s="64"/>
      <c r="CA2132" s="64"/>
      <c r="CB2132" s="64"/>
      <c r="CC2132" s="64"/>
      <c r="CD2132" s="64"/>
      <c r="CE2132" s="64"/>
      <c r="CF2132" s="64"/>
      <c r="CG2132" s="64"/>
      <c r="CH2132" s="64"/>
      <c r="CI2132" s="64"/>
      <c r="CJ2132" s="64"/>
      <c r="CK2132" s="64"/>
      <c r="CL2132" s="64"/>
      <c r="CM2132" s="64"/>
      <c r="CN2132" s="64"/>
      <c r="CO2132" s="64"/>
      <c r="CP2132" s="64"/>
      <c r="CQ2132" s="64"/>
      <c r="CR2132" s="64"/>
      <c r="CS2132" s="64"/>
      <c r="CT2132" s="64"/>
      <c r="CU2132" s="64"/>
      <c r="CV2132" s="64"/>
      <c r="CW2132" s="64"/>
      <c r="CX2132" s="64"/>
      <c r="CY2132" s="64"/>
      <c r="CZ2132" s="64"/>
      <c r="DA2132" s="64"/>
      <c r="DB2132" s="64"/>
      <c r="DC2132" s="64"/>
      <c r="DD2132" s="64"/>
      <c r="DE2132" s="64"/>
      <c r="DF2132" s="64"/>
      <c r="DG2132" s="64"/>
      <c r="DH2132" s="64"/>
      <c r="DI2132" s="64"/>
      <c r="DJ2132" s="64"/>
      <c r="DK2132" s="64"/>
      <c r="DL2132" s="64"/>
      <c r="DM2132" s="64"/>
      <c r="DN2132" s="64"/>
      <c r="DO2132" s="64"/>
      <c r="DP2132" s="64"/>
      <c r="DQ2132" s="64"/>
      <c r="DR2132" s="64"/>
      <c r="DS2132" s="64"/>
      <c r="DT2132" s="64"/>
      <c r="DU2132" s="64"/>
      <c r="DV2132" s="64"/>
      <c r="DW2132" s="64"/>
      <c r="DX2132" s="64"/>
      <c r="DY2132" s="64"/>
      <c r="DZ2132" s="64"/>
      <c r="EA2132" s="64"/>
      <c r="EB2132" s="64"/>
      <c r="EC2132" s="64"/>
      <c r="ED2132" s="64"/>
      <c r="EE2132" s="64"/>
      <c r="EF2132" s="64"/>
      <c r="EG2132" s="64"/>
      <c r="EH2132" s="64"/>
      <c r="EI2132" s="64"/>
      <c r="EJ2132" s="64"/>
      <c r="EK2132" s="64"/>
      <c r="EL2132" s="64"/>
      <c r="EM2132" s="64"/>
      <c r="EN2132" s="64"/>
      <c r="EO2132" s="64"/>
      <c r="EP2132" s="64"/>
      <c r="EQ2132" s="64"/>
      <c r="ER2132" s="64"/>
      <c r="ES2132" s="64"/>
      <c r="ET2132" s="64"/>
      <c r="EU2132" s="64"/>
      <c r="EV2132" s="64"/>
      <c r="EW2132" s="64"/>
      <c r="EX2132" s="64"/>
      <c r="EY2132" s="64"/>
      <c r="EZ2132" s="64"/>
      <c r="FA2132" s="64"/>
      <c r="FB2132" s="64"/>
      <c r="FC2132" s="64"/>
      <c r="FD2132" s="64"/>
      <c r="FE2132" s="64"/>
      <c r="FF2132" s="64"/>
      <c r="FG2132" s="64"/>
      <c r="FH2132" s="64"/>
      <c r="FI2132" s="64"/>
      <c r="FJ2132" s="64"/>
      <c r="FK2132" s="64"/>
      <c r="FL2132" s="64"/>
      <c r="FM2132" s="64"/>
      <c r="FN2132" s="64"/>
      <c r="FO2132" s="64"/>
      <c r="FP2132" s="64"/>
      <c r="FQ2132" s="64"/>
      <c r="FR2132" s="64"/>
      <c r="FS2132" s="64"/>
      <c r="FT2132" s="64"/>
    </row>
    <row r="2133" spans="1:176" ht="15" x14ac:dyDescent="0.25">
      <c r="A2133" s="20">
        <f t="shared" si="497"/>
        <v>45886</v>
      </c>
      <c r="B2133" s="22" t="str">
        <f t="shared" ca="1" si="488"/>
        <v>n.d</v>
      </c>
      <c r="C2133" s="22">
        <f t="shared" ca="1" si="498"/>
        <v>0.97614444</v>
      </c>
      <c r="D2133" s="23">
        <f ca="1">IF(A2133&lt;$B$1,VLOOKUP(A2133,[1]DI!$A$4:$B$15000,2,FALSE),0)</f>
        <v>0</v>
      </c>
      <c r="E2133" s="22">
        <f t="shared" ca="1" si="489"/>
        <v>0</v>
      </c>
      <c r="F2133" s="23">
        <f t="shared" si="490"/>
        <v>1.3</v>
      </c>
      <c r="G2133" s="24">
        <f t="shared" ca="1" si="491"/>
        <v>1</v>
      </c>
      <c r="H2133" s="22">
        <f ca="1">TRUNC(PRODUCT(G$10:G2132),15)</f>
        <v>1.81984651266759</v>
      </c>
      <c r="I2133" s="22">
        <f t="shared" ca="1" si="492"/>
        <v>1.5015535581434301</v>
      </c>
      <c r="J2133" s="22">
        <f t="shared" ca="1" si="493"/>
        <v>1.2119757600000001</v>
      </c>
      <c r="K2133" s="110">
        <f t="shared" ca="1" si="486"/>
        <v>0.37553247445182125</v>
      </c>
      <c r="L2133" s="115">
        <v>0</v>
      </c>
      <c r="M2133" s="67">
        <f>IF(L2133&gt;0,VLOOKUP(L2133,S$12:$AB$125,7),0)</f>
        <v>0</v>
      </c>
      <c r="N2133" s="2">
        <f t="shared" si="487"/>
        <v>0</v>
      </c>
      <c r="O2133" s="22">
        <f t="shared" ca="1" si="494"/>
        <v>0.37553247445182125</v>
      </c>
      <c r="P2133" s="25" t="str">
        <f t="shared" si="495"/>
        <v>A+J=</v>
      </c>
      <c r="Q2133" s="26">
        <f t="shared" si="496"/>
        <v>45306</v>
      </c>
      <c r="R2133" s="4"/>
      <c r="S2133" s="98"/>
      <c r="U2133" s="4"/>
      <c r="V2133" s="4"/>
      <c r="W2133" s="4"/>
      <c r="X2133" s="4"/>
      <c r="Y2133" s="4"/>
      <c r="Z2133" s="4"/>
      <c r="AA2133" s="4"/>
      <c r="AB2133" s="4"/>
      <c r="AC2133" s="4"/>
      <c r="AD2133" s="64"/>
      <c r="AE2133" s="64"/>
      <c r="AF2133" s="64"/>
      <c r="AG2133" s="64"/>
      <c r="AH2133" s="64"/>
      <c r="AI2133" s="64"/>
      <c r="AJ2133" s="64"/>
      <c r="AK2133" s="64"/>
      <c r="AL2133" s="64"/>
      <c r="AM2133" s="64"/>
      <c r="AN2133" s="64"/>
      <c r="AO2133" s="64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64"/>
      <c r="BB2133" s="64"/>
      <c r="BC2133" s="64"/>
      <c r="BD2133" s="64"/>
      <c r="BE2133" s="64"/>
      <c r="BF2133" s="64"/>
      <c r="BG2133" s="64"/>
      <c r="BH2133" s="64"/>
      <c r="BI2133" s="64"/>
      <c r="BJ2133" s="64"/>
      <c r="BK2133" s="64"/>
      <c r="BL2133" s="64"/>
      <c r="BM2133" s="64"/>
      <c r="BN2133" s="64"/>
      <c r="BO2133" s="64"/>
      <c r="BP2133" s="64"/>
      <c r="BQ2133" s="64"/>
      <c r="BR2133" s="64"/>
      <c r="BS2133" s="64"/>
      <c r="BT2133" s="64"/>
      <c r="BU2133" s="64"/>
      <c r="BV2133" s="64"/>
      <c r="BW2133" s="64"/>
      <c r="BX2133" s="64"/>
      <c r="BY2133" s="64"/>
      <c r="BZ2133" s="64"/>
      <c r="CA2133" s="64"/>
      <c r="CB2133" s="64"/>
      <c r="CC2133" s="64"/>
      <c r="CD2133" s="64"/>
      <c r="CE2133" s="64"/>
      <c r="CF2133" s="64"/>
      <c r="CG2133" s="64"/>
      <c r="CH2133" s="64"/>
      <c r="CI2133" s="64"/>
      <c r="CJ2133" s="64"/>
      <c r="CK2133" s="64"/>
      <c r="CL2133" s="64"/>
      <c r="CM2133" s="64"/>
      <c r="CN2133" s="64"/>
      <c r="CO2133" s="64"/>
      <c r="CP2133" s="64"/>
      <c r="CQ2133" s="64"/>
      <c r="CR2133" s="64"/>
      <c r="CS2133" s="64"/>
      <c r="CT2133" s="64"/>
      <c r="CU2133" s="64"/>
      <c r="CV2133" s="64"/>
      <c r="CW2133" s="64"/>
      <c r="CX2133" s="64"/>
      <c r="CY2133" s="64"/>
      <c r="CZ2133" s="64"/>
      <c r="DA2133" s="64"/>
      <c r="DB2133" s="64"/>
      <c r="DC2133" s="64"/>
      <c r="DD2133" s="64"/>
      <c r="DE2133" s="64"/>
      <c r="DF2133" s="64"/>
      <c r="DG2133" s="64"/>
      <c r="DH2133" s="64"/>
      <c r="DI2133" s="64"/>
      <c r="DJ2133" s="64"/>
      <c r="DK2133" s="64"/>
      <c r="DL2133" s="64"/>
      <c r="DM2133" s="64"/>
      <c r="DN2133" s="64"/>
      <c r="DO2133" s="64"/>
      <c r="DP2133" s="64"/>
      <c r="DQ2133" s="64"/>
      <c r="DR2133" s="64"/>
      <c r="DS2133" s="64"/>
      <c r="DT2133" s="64"/>
      <c r="DU2133" s="64"/>
      <c r="DV2133" s="64"/>
      <c r="DW2133" s="64"/>
      <c r="DX2133" s="64"/>
      <c r="DY2133" s="64"/>
      <c r="DZ2133" s="64"/>
      <c r="EA2133" s="64"/>
      <c r="EB2133" s="64"/>
      <c r="EC2133" s="64"/>
      <c r="ED2133" s="64"/>
      <c r="EE2133" s="64"/>
      <c r="EF2133" s="64"/>
      <c r="EG2133" s="64"/>
      <c r="EH2133" s="64"/>
      <c r="EI2133" s="64"/>
      <c r="EJ2133" s="64"/>
      <c r="EK2133" s="64"/>
      <c r="EL2133" s="64"/>
      <c r="EM2133" s="64"/>
      <c r="EN2133" s="64"/>
      <c r="EO2133" s="64"/>
      <c r="EP2133" s="64"/>
      <c r="EQ2133" s="64"/>
      <c r="ER2133" s="64"/>
      <c r="ES2133" s="64"/>
      <c r="ET2133" s="64"/>
      <c r="EU2133" s="64"/>
      <c r="EV2133" s="64"/>
      <c r="EW2133" s="64"/>
      <c r="EX2133" s="64"/>
      <c r="EY2133" s="64"/>
      <c r="EZ2133" s="64"/>
      <c r="FA2133" s="64"/>
      <c r="FB2133" s="64"/>
      <c r="FC2133" s="64"/>
      <c r="FD2133" s="64"/>
      <c r="FE2133" s="64"/>
      <c r="FF2133" s="64"/>
      <c r="FG2133" s="64"/>
      <c r="FH2133" s="64"/>
      <c r="FI2133" s="64"/>
      <c r="FJ2133" s="64"/>
      <c r="FK2133" s="64"/>
      <c r="FL2133" s="64"/>
      <c r="FM2133" s="64"/>
      <c r="FN2133" s="64"/>
      <c r="FO2133" s="64"/>
      <c r="FP2133" s="64"/>
      <c r="FQ2133" s="64"/>
      <c r="FR2133" s="64"/>
      <c r="FS2133" s="64"/>
      <c r="FT2133" s="64"/>
    </row>
    <row r="2134" spans="1:176" ht="15" x14ac:dyDescent="0.25">
      <c r="A2134" s="20">
        <f t="shared" si="497"/>
        <v>45887</v>
      </c>
      <c r="B2134" s="22" t="str">
        <f t="shared" ca="1" si="488"/>
        <v>n.d</v>
      </c>
      <c r="C2134" s="22">
        <f t="shared" ca="1" si="498"/>
        <v>0.97614444</v>
      </c>
      <c r="D2134" s="23">
        <f ca="1">IF(A2134&lt;$B$1,VLOOKUP(A2134,[1]DI!$A$4:$B$15000,2,FALSE),0)</f>
        <v>0</v>
      </c>
      <c r="E2134" s="22">
        <f t="shared" ca="1" si="489"/>
        <v>0</v>
      </c>
      <c r="F2134" s="23">
        <f t="shared" si="490"/>
        <v>1.3</v>
      </c>
      <c r="G2134" s="24">
        <f t="shared" ca="1" si="491"/>
        <v>1</v>
      </c>
      <c r="H2134" s="22">
        <f ca="1">TRUNC(PRODUCT(G$10:G2133),15)</f>
        <v>1.81984651266759</v>
      </c>
      <c r="I2134" s="22">
        <f t="shared" ca="1" si="492"/>
        <v>1.5015535581434301</v>
      </c>
      <c r="J2134" s="22">
        <f t="shared" ca="1" si="493"/>
        <v>1.2119757600000001</v>
      </c>
      <c r="K2134" s="110">
        <f t="shared" ca="1" si="486"/>
        <v>0.37553247445182125</v>
      </c>
      <c r="L2134" s="115">
        <v>0</v>
      </c>
      <c r="M2134" s="67">
        <f>IF(L2134&gt;0,VLOOKUP(L2134,S$12:$AB$125,7),0)</f>
        <v>0</v>
      </c>
      <c r="N2134" s="2">
        <f t="shared" si="487"/>
        <v>0</v>
      </c>
      <c r="O2134" s="22">
        <f t="shared" ca="1" si="494"/>
        <v>0.37553247445182125</v>
      </c>
      <c r="P2134" s="25" t="str">
        <f t="shared" si="495"/>
        <v>A+J=</v>
      </c>
      <c r="Q2134" s="26">
        <f t="shared" si="496"/>
        <v>45306</v>
      </c>
      <c r="R2134" s="4"/>
      <c r="S2134" s="98"/>
      <c r="U2134" s="4"/>
      <c r="V2134" s="4"/>
      <c r="W2134" s="4"/>
      <c r="X2134" s="4"/>
      <c r="Y2134" s="4"/>
      <c r="Z2134" s="4"/>
      <c r="AA2134" s="4"/>
      <c r="AB2134" s="4"/>
      <c r="AC2134" s="4"/>
      <c r="AD2134" s="64"/>
      <c r="AE2134" s="64"/>
      <c r="AF2134" s="64"/>
      <c r="AG2134" s="64"/>
      <c r="AH2134" s="64"/>
      <c r="AI2134" s="64"/>
      <c r="AJ2134" s="64"/>
      <c r="AK2134" s="64"/>
      <c r="AL2134" s="64"/>
      <c r="AM2134" s="64"/>
      <c r="AN2134" s="64"/>
      <c r="AO2134" s="64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64"/>
      <c r="BB2134" s="64"/>
      <c r="BC2134" s="64"/>
      <c r="BD2134" s="64"/>
      <c r="BE2134" s="64"/>
      <c r="BF2134" s="64"/>
      <c r="BG2134" s="64"/>
      <c r="BH2134" s="64"/>
      <c r="BI2134" s="64"/>
      <c r="BJ2134" s="64"/>
      <c r="BK2134" s="64"/>
      <c r="BL2134" s="64"/>
      <c r="BM2134" s="64"/>
      <c r="BN2134" s="64"/>
      <c r="BO2134" s="64"/>
      <c r="BP2134" s="64"/>
      <c r="BQ2134" s="64"/>
      <c r="BR2134" s="64"/>
      <c r="BS2134" s="64"/>
      <c r="BT2134" s="64"/>
      <c r="BU2134" s="64"/>
      <c r="BV2134" s="64"/>
      <c r="BW2134" s="64"/>
      <c r="BX2134" s="64"/>
      <c r="BY2134" s="64"/>
      <c r="BZ2134" s="64"/>
      <c r="CA2134" s="64"/>
      <c r="CB2134" s="64"/>
      <c r="CC2134" s="64"/>
      <c r="CD2134" s="64"/>
      <c r="CE2134" s="64"/>
      <c r="CF2134" s="64"/>
      <c r="CG2134" s="64"/>
      <c r="CH2134" s="64"/>
      <c r="CI2134" s="64"/>
      <c r="CJ2134" s="64"/>
      <c r="CK2134" s="64"/>
      <c r="CL2134" s="64"/>
      <c r="CM2134" s="64"/>
      <c r="CN2134" s="64"/>
      <c r="CO2134" s="64"/>
      <c r="CP2134" s="64"/>
      <c r="CQ2134" s="64"/>
      <c r="CR2134" s="64"/>
      <c r="CS2134" s="64"/>
      <c r="CT2134" s="64"/>
      <c r="CU2134" s="64"/>
      <c r="CV2134" s="64"/>
      <c r="CW2134" s="64"/>
      <c r="CX2134" s="64"/>
      <c r="CY2134" s="64"/>
      <c r="CZ2134" s="64"/>
      <c r="DA2134" s="64"/>
      <c r="DB2134" s="64"/>
      <c r="DC2134" s="64"/>
      <c r="DD2134" s="64"/>
      <c r="DE2134" s="64"/>
      <c r="DF2134" s="64"/>
      <c r="DG2134" s="64"/>
      <c r="DH2134" s="64"/>
      <c r="DI2134" s="64"/>
      <c r="DJ2134" s="64"/>
      <c r="DK2134" s="64"/>
      <c r="DL2134" s="64"/>
      <c r="DM2134" s="64"/>
      <c r="DN2134" s="64"/>
      <c r="DO2134" s="64"/>
      <c r="DP2134" s="64"/>
      <c r="DQ2134" s="64"/>
      <c r="DR2134" s="64"/>
      <c r="DS2134" s="64"/>
      <c r="DT2134" s="64"/>
      <c r="DU2134" s="64"/>
      <c r="DV2134" s="64"/>
      <c r="DW2134" s="64"/>
      <c r="DX2134" s="64"/>
      <c r="DY2134" s="64"/>
      <c r="DZ2134" s="64"/>
      <c r="EA2134" s="64"/>
      <c r="EB2134" s="64"/>
      <c r="EC2134" s="64"/>
      <c r="ED2134" s="64"/>
      <c r="EE2134" s="64"/>
      <c r="EF2134" s="64"/>
      <c r="EG2134" s="64"/>
      <c r="EH2134" s="64"/>
      <c r="EI2134" s="64"/>
      <c r="EJ2134" s="64"/>
      <c r="EK2134" s="64"/>
      <c r="EL2134" s="64"/>
      <c r="EM2134" s="64"/>
      <c r="EN2134" s="64"/>
      <c r="EO2134" s="64"/>
      <c r="EP2134" s="64"/>
      <c r="EQ2134" s="64"/>
      <c r="ER2134" s="64"/>
      <c r="ES2134" s="64"/>
      <c r="ET2134" s="64"/>
      <c r="EU2134" s="64"/>
      <c r="EV2134" s="64"/>
      <c r="EW2134" s="64"/>
      <c r="EX2134" s="64"/>
      <c r="EY2134" s="64"/>
      <c r="EZ2134" s="64"/>
      <c r="FA2134" s="64"/>
      <c r="FB2134" s="64"/>
      <c r="FC2134" s="64"/>
      <c r="FD2134" s="64"/>
      <c r="FE2134" s="64"/>
      <c r="FF2134" s="64"/>
      <c r="FG2134" s="64"/>
      <c r="FH2134" s="64"/>
      <c r="FI2134" s="64"/>
      <c r="FJ2134" s="64"/>
      <c r="FK2134" s="64"/>
      <c r="FL2134" s="64"/>
      <c r="FM2134" s="64"/>
      <c r="FN2134" s="64"/>
      <c r="FO2134" s="64"/>
      <c r="FP2134" s="64"/>
      <c r="FQ2134" s="64"/>
      <c r="FR2134" s="64"/>
      <c r="FS2134" s="64"/>
      <c r="FT2134" s="64"/>
    </row>
    <row r="2135" spans="1:176" ht="15" x14ac:dyDescent="0.25">
      <c r="A2135" s="20">
        <f t="shared" si="497"/>
        <v>45888</v>
      </c>
      <c r="B2135" s="22" t="str">
        <f t="shared" ca="1" si="488"/>
        <v>n.d</v>
      </c>
      <c r="C2135" s="22">
        <f t="shared" ca="1" si="498"/>
        <v>0.97614444</v>
      </c>
      <c r="D2135" s="23">
        <f ca="1">IF(A2135&lt;$B$1,VLOOKUP(A2135,[1]DI!$A$4:$B$15000,2,FALSE),0)</f>
        <v>0</v>
      </c>
      <c r="E2135" s="22">
        <f t="shared" ca="1" si="489"/>
        <v>0</v>
      </c>
      <c r="F2135" s="23">
        <f t="shared" si="490"/>
        <v>1.3</v>
      </c>
      <c r="G2135" s="24">
        <f t="shared" ca="1" si="491"/>
        <v>1</v>
      </c>
      <c r="H2135" s="22">
        <f ca="1">TRUNC(PRODUCT(G$10:G2134),15)</f>
        <v>1.81984651266759</v>
      </c>
      <c r="I2135" s="22">
        <f t="shared" ca="1" si="492"/>
        <v>1.5015535581434301</v>
      </c>
      <c r="J2135" s="22">
        <f t="shared" ca="1" si="493"/>
        <v>1.2119757600000001</v>
      </c>
      <c r="K2135" s="110">
        <f t="shared" ca="1" si="486"/>
        <v>0.37553247445182125</v>
      </c>
      <c r="L2135" s="115">
        <v>0</v>
      </c>
      <c r="M2135" s="67">
        <f>IF(L2135&gt;0,VLOOKUP(L2135,S$12:$AB$125,7),0)</f>
        <v>0</v>
      </c>
      <c r="N2135" s="2">
        <f t="shared" si="487"/>
        <v>0</v>
      </c>
      <c r="O2135" s="22">
        <f t="shared" ca="1" si="494"/>
        <v>0.37553247445182125</v>
      </c>
      <c r="P2135" s="25" t="str">
        <f t="shared" si="495"/>
        <v>A+J=</v>
      </c>
      <c r="Q2135" s="26">
        <f t="shared" si="496"/>
        <v>45306</v>
      </c>
      <c r="R2135" s="4"/>
      <c r="S2135" s="98"/>
      <c r="U2135" s="4"/>
      <c r="V2135" s="4"/>
      <c r="W2135" s="4"/>
      <c r="X2135" s="4"/>
      <c r="Y2135" s="4"/>
      <c r="Z2135" s="4"/>
      <c r="AA2135" s="4"/>
      <c r="AB2135" s="4"/>
      <c r="AC2135" s="4"/>
      <c r="AD2135" s="64"/>
      <c r="AE2135" s="64"/>
      <c r="AF2135" s="64"/>
      <c r="AG2135" s="64"/>
      <c r="AH2135" s="64"/>
      <c r="AI2135" s="64"/>
      <c r="AJ2135" s="64"/>
      <c r="AK2135" s="64"/>
      <c r="AL2135" s="64"/>
      <c r="AM2135" s="64"/>
      <c r="AN2135" s="64"/>
      <c r="AO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64"/>
      <c r="BB2135" s="64"/>
      <c r="BC2135" s="64"/>
      <c r="BD2135" s="64"/>
      <c r="BE2135" s="64"/>
      <c r="BF2135" s="64"/>
      <c r="BG2135" s="64"/>
      <c r="BH2135" s="64"/>
      <c r="BI2135" s="64"/>
      <c r="BJ2135" s="64"/>
      <c r="BK2135" s="64"/>
      <c r="BL2135" s="64"/>
      <c r="BM2135" s="64"/>
      <c r="BN2135" s="64"/>
      <c r="BO2135" s="64"/>
      <c r="BP2135" s="64"/>
      <c r="BQ2135" s="64"/>
      <c r="BR2135" s="64"/>
      <c r="BS2135" s="64"/>
      <c r="BT2135" s="64"/>
      <c r="BU2135" s="64"/>
      <c r="BV2135" s="64"/>
      <c r="BW2135" s="64"/>
      <c r="BX2135" s="64"/>
      <c r="BY2135" s="64"/>
      <c r="BZ2135" s="64"/>
      <c r="CA2135" s="64"/>
      <c r="CB2135" s="64"/>
      <c r="CC2135" s="64"/>
      <c r="CD2135" s="64"/>
      <c r="CE2135" s="64"/>
      <c r="CF2135" s="64"/>
      <c r="CG2135" s="64"/>
      <c r="CH2135" s="64"/>
      <c r="CI2135" s="64"/>
      <c r="CJ2135" s="64"/>
      <c r="CK2135" s="64"/>
      <c r="CL2135" s="64"/>
      <c r="CM2135" s="64"/>
      <c r="CN2135" s="64"/>
      <c r="CO2135" s="64"/>
      <c r="CP2135" s="64"/>
      <c r="CQ2135" s="64"/>
      <c r="CR2135" s="64"/>
      <c r="CS2135" s="64"/>
      <c r="CT2135" s="64"/>
      <c r="CU2135" s="64"/>
      <c r="CV2135" s="64"/>
      <c r="CW2135" s="64"/>
      <c r="CX2135" s="64"/>
      <c r="CY2135" s="64"/>
      <c r="CZ2135" s="64"/>
      <c r="DA2135" s="64"/>
      <c r="DB2135" s="64"/>
      <c r="DC2135" s="64"/>
      <c r="DD2135" s="64"/>
      <c r="DE2135" s="64"/>
      <c r="DF2135" s="64"/>
      <c r="DG2135" s="64"/>
      <c r="DH2135" s="64"/>
      <c r="DI2135" s="64"/>
      <c r="DJ2135" s="64"/>
      <c r="DK2135" s="64"/>
      <c r="DL2135" s="64"/>
      <c r="DM2135" s="64"/>
      <c r="DN2135" s="64"/>
      <c r="DO2135" s="64"/>
      <c r="DP2135" s="64"/>
      <c r="DQ2135" s="64"/>
      <c r="DR2135" s="64"/>
      <c r="DS2135" s="64"/>
      <c r="DT2135" s="64"/>
      <c r="DU2135" s="64"/>
      <c r="DV2135" s="64"/>
      <c r="DW2135" s="64"/>
      <c r="DX2135" s="64"/>
      <c r="DY2135" s="64"/>
      <c r="DZ2135" s="64"/>
      <c r="EA2135" s="64"/>
      <c r="EB2135" s="64"/>
      <c r="EC2135" s="64"/>
      <c r="ED2135" s="64"/>
      <c r="EE2135" s="64"/>
      <c r="EF2135" s="64"/>
      <c r="EG2135" s="64"/>
      <c r="EH2135" s="64"/>
      <c r="EI2135" s="64"/>
      <c r="EJ2135" s="64"/>
      <c r="EK2135" s="64"/>
      <c r="EL2135" s="64"/>
      <c r="EM2135" s="64"/>
      <c r="EN2135" s="64"/>
      <c r="EO2135" s="64"/>
      <c r="EP2135" s="64"/>
      <c r="EQ2135" s="64"/>
      <c r="ER2135" s="64"/>
      <c r="ES2135" s="64"/>
      <c r="ET2135" s="64"/>
      <c r="EU2135" s="64"/>
      <c r="EV2135" s="64"/>
      <c r="EW2135" s="64"/>
      <c r="EX2135" s="64"/>
      <c r="EY2135" s="64"/>
      <c r="EZ2135" s="64"/>
      <c r="FA2135" s="64"/>
      <c r="FB2135" s="64"/>
      <c r="FC2135" s="64"/>
      <c r="FD2135" s="64"/>
      <c r="FE2135" s="64"/>
      <c r="FF2135" s="64"/>
      <c r="FG2135" s="64"/>
      <c r="FH2135" s="64"/>
      <c r="FI2135" s="64"/>
      <c r="FJ2135" s="64"/>
      <c r="FK2135" s="64"/>
      <c r="FL2135" s="64"/>
      <c r="FM2135" s="64"/>
      <c r="FN2135" s="64"/>
      <c r="FO2135" s="64"/>
      <c r="FP2135" s="64"/>
      <c r="FQ2135" s="64"/>
      <c r="FR2135" s="64"/>
      <c r="FS2135" s="64"/>
      <c r="FT2135" s="64"/>
    </row>
    <row r="2136" spans="1:176" ht="15" x14ac:dyDescent="0.25">
      <c r="A2136" s="20">
        <f t="shared" si="497"/>
        <v>45889</v>
      </c>
      <c r="B2136" s="22" t="str">
        <f t="shared" ca="1" si="488"/>
        <v>n.d</v>
      </c>
      <c r="C2136" s="22">
        <f t="shared" ca="1" si="498"/>
        <v>0.97614444</v>
      </c>
      <c r="D2136" s="23">
        <f ca="1">IF(A2136&lt;$B$1,VLOOKUP(A2136,[1]DI!$A$4:$B$15000,2,FALSE),0)</f>
        <v>0</v>
      </c>
      <c r="E2136" s="22">
        <f t="shared" ca="1" si="489"/>
        <v>0</v>
      </c>
      <c r="F2136" s="23">
        <f t="shared" si="490"/>
        <v>1.3</v>
      </c>
      <c r="G2136" s="24">
        <f t="shared" ca="1" si="491"/>
        <v>1</v>
      </c>
      <c r="H2136" s="22">
        <f ca="1">TRUNC(PRODUCT(G$10:G2135),15)</f>
        <v>1.81984651266759</v>
      </c>
      <c r="I2136" s="22">
        <f t="shared" ca="1" si="492"/>
        <v>1.5015535581434301</v>
      </c>
      <c r="J2136" s="22">
        <f t="shared" ca="1" si="493"/>
        <v>1.2119757600000001</v>
      </c>
      <c r="K2136" s="110">
        <f t="shared" ca="1" si="486"/>
        <v>0.37553247445182125</v>
      </c>
      <c r="L2136" s="115">
        <v>0</v>
      </c>
      <c r="M2136" s="67">
        <f>IF(L2136&gt;0,VLOOKUP(L2136,S$12:$AB$125,7),0)</f>
        <v>0</v>
      </c>
      <c r="N2136" s="2">
        <f t="shared" si="487"/>
        <v>0</v>
      </c>
      <c r="O2136" s="22">
        <f t="shared" ca="1" si="494"/>
        <v>0.37553247445182125</v>
      </c>
      <c r="P2136" s="25" t="str">
        <f t="shared" si="495"/>
        <v>A+J=</v>
      </c>
      <c r="Q2136" s="26">
        <f t="shared" si="496"/>
        <v>45306</v>
      </c>
      <c r="R2136" s="4"/>
      <c r="S2136" s="98"/>
      <c r="U2136" s="4"/>
      <c r="V2136" s="4"/>
      <c r="W2136" s="4"/>
      <c r="X2136" s="4"/>
      <c r="Y2136" s="4"/>
      <c r="Z2136" s="4"/>
      <c r="AA2136" s="4"/>
      <c r="AB2136" s="4"/>
      <c r="AC2136" s="4"/>
      <c r="AD2136" s="64"/>
      <c r="AE2136" s="64"/>
      <c r="AF2136" s="64"/>
      <c r="AG2136" s="64"/>
      <c r="AH2136" s="64"/>
      <c r="AI2136" s="64"/>
      <c r="AJ2136" s="64"/>
      <c r="AK2136" s="64"/>
      <c r="AL2136" s="64"/>
      <c r="AM2136" s="64"/>
      <c r="AN2136" s="64"/>
      <c r="AO2136" s="64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64"/>
      <c r="BB2136" s="64"/>
      <c r="BC2136" s="64"/>
      <c r="BD2136" s="64"/>
      <c r="BE2136" s="64"/>
      <c r="BF2136" s="64"/>
      <c r="BG2136" s="64"/>
      <c r="BH2136" s="64"/>
      <c r="BI2136" s="64"/>
      <c r="BJ2136" s="64"/>
      <c r="BK2136" s="64"/>
      <c r="BL2136" s="64"/>
      <c r="BM2136" s="64"/>
      <c r="BN2136" s="64"/>
      <c r="BO2136" s="64"/>
      <c r="BP2136" s="64"/>
      <c r="BQ2136" s="64"/>
      <c r="BR2136" s="64"/>
      <c r="BS2136" s="64"/>
      <c r="BT2136" s="64"/>
      <c r="BU2136" s="64"/>
      <c r="BV2136" s="64"/>
      <c r="BW2136" s="64"/>
      <c r="BX2136" s="64"/>
      <c r="BY2136" s="64"/>
      <c r="BZ2136" s="64"/>
      <c r="CA2136" s="64"/>
      <c r="CB2136" s="64"/>
      <c r="CC2136" s="64"/>
      <c r="CD2136" s="64"/>
      <c r="CE2136" s="64"/>
      <c r="CF2136" s="64"/>
      <c r="CG2136" s="64"/>
      <c r="CH2136" s="64"/>
      <c r="CI2136" s="64"/>
      <c r="CJ2136" s="64"/>
      <c r="CK2136" s="64"/>
      <c r="CL2136" s="64"/>
      <c r="CM2136" s="64"/>
      <c r="CN2136" s="64"/>
      <c r="CO2136" s="64"/>
      <c r="CP2136" s="64"/>
      <c r="CQ2136" s="64"/>
      <c r="CR2136" s="64"/>
      <c r="CS2136" s="64"/>
      <c r="CT2136" s="64"/>
      <c r="CU2136" s="64"/>
      <c r="CV2136" s="64"/>
      <c r="CW2136" s="64"/>
      <c r="CX2136" s="64"/>
      <c r="CY2136" s="64"/>
      <c r="CZ2136" s="64"/>
      <c r="DA2136" s="64"/>
      <c r="DB2136" s="64"/>
      <c r="DC2136" s="64"/>
      <c r="DD2136" s="64"/>
      <c r="DE2136" s="64"/>
      <c r="DF2136" s="64"/>
      <c r="DG2136" s="64"/>
      <c r="DH2136" s="64"/>
      <c r="DI2136" s="64"/>
      <c r="DJ2136" s="64"/>
      <c r="DK2136" s="64"/>
      <c r="DL2136" s="64"/>
      <c r="DM2136" s="64"/>
      <c r="DN2136" s="64"/>
      <c r="DO2136" s="64"/>
      <c r="DP2136" s="64"/>
      <c r="DQ2136" s="64"/>
      <c r="DR2136" s="64"/>
      <c r="DS2136" s="64"/>
      <c r="DT2136" s="64"/>
      <c r="DU2136" s="64"/>
      <c r="DV2136" s="64"/>
      <c r="DW2136" s="64"/>
      <c r="DX2136" s="64"/>
      <c r="DY2136" s="64"/>
      <c r="DZ2136" s="64"/>
      <c r="EA2136" s="64"/>
      <c r="EB2136" s="64"/>
      <c r="EC2136" s="64"/>
      <c r="ED2136" s="64"/>
      <c r="EE2136" s="64"/>
      <c r="EF2136" s="64"/>
      <c r="EG2136" s="64"/>
      <c r="EH2136" s="64"/>
      <c r="EI2136" s="64"/>
      <c r="EJ2136" s="64"/>
      <c r="EK2136" s="64"/>
      <c r="EL2136" s="64"/>
      <c r="EM2136" s="64"/>
      <c r="EN2136" s="64"/>
      <c r="EO2136" s="64"/>
      <c r="EP2136" s="64"/>
      <c r="EQ2136" s="64"/>
      <c r="ER2136" s="64"/>
      <c r="ES2136" s="64"/>
      <c r="ET2136" s="64"/>
      <c r="EU2136" s="64"/>
      <c r="EV2136" s="64"/>
      <c r="EW2136" s="64"/>
      <c r="EX2136" s="64"/>
      <c r="EY2136" s="64"/>
      <c r="EZ2136" s="64"/>
      <c r="FA2136" s="64"/>
      <c r="FB2136" s="64"/>
      <c r="FC2136" s="64"/>
      <c r="FD2136" s="64"/>
      <c r="FE2136" s="64"/>
      <c r="FF2136" s="64"/>
      <c r="FG2136" s="64"/>
      <c r="FH2136" s="64"/>
      <c r="FI2136" s="64"/>
      <c r="FJ2136" s="64"/>
      <c r="FK2136" s="64"/>
      <c r="FL2136" s="64"/>
      <c r="FM2136" s="64"/>
      <c r="FN2136" s="64"/>
      <c r="FO2136" s="64"/>
      <c r="FP2136" s="64"/>
      <c r="FQ2136" s="64"/>
      <c r="FR2136" s="64"/>
      <c r="FS2136" s="64"/>
      <c r="FT2136" s="64"/>
    </row>
    <row r="2137" spans="1:176" ht="15" x14ac:dyDescent="0.25">
      <c r="A2137" s="20">
        <f t="shared" si="497"/>
        <v>45890</v>
      </c>
      <c r="B2137" s="22" t="str">
        <f t="shared" ca="1" si="488"/>
        <v>n.d</v>
      </c>
      <c r="C2137" s="22">
        <f t="shared" ca="1" si="498"/>
        <v>0.97614444</v>
      </c>
      <c r="D2137" s="23">
        <f ca="1">IF(A2137&lt;$B$1,VLOOKUP(A2137,[1]DI!$A$4:$B$15000,2,FALSE),0)</f>
        <v>0</v>
      </c>
      <c r="E2137" s="22">
        <f t="shared" ca="1" si="489"/>
        <v>0</v>
      </c>
      <c r="F2137" s="23">
        <f t="shared" si="490"/>
        <v>1.3</v>
      </c>
      <c r="G2137" s="24">
        <f t="shared" ca="1" si="491"/>
        <v>1</v>
      </c>
      <c r="H2137" s="22">
        <f ca="1">TRUNC(PRODUCT(G$10:G2136),15)</f>
        <v>1.81984651266759</v>
      </c>
      <c r="I2137" s="22">
        <f t="shared" ca="1" si="492"/>
        <v>1.5015535581434301</v>
      </c>
      <c r="J2137" s="22">
        <f t="shared" ca="1" si="493"/>
        <v>1.2119757600000001</v>
      </c>
      <c r="K2137" s="110">
        <f t="shared" ca="1" si="486"/>
        <v>0.37553247445182125</v>
      </c>
      <c r="L2137" s="115">
        <v>0</v>
      </c>
      <c r="M2137" s="67">
        <f>IF(L2137&gt;0,VLOOKUP(L2137,S$12:$AB$125,7),0)</f>
        <v>0</v>
      </c>
      <c r="N2137" s="2">
        <f t="shared" si="487"/>
        <v>0</v>
      </c>
      <c r="O2137" s="22">
        <f t="shared" ca="1" si="494"/>
        <v>0.37553247445182125</v>
      </c>
      <c r="P2137" s="25" t="str">
        <f t="shared" si="495"/>
        <v>A+J=</v>
      </c>
      <c r="Q2137" s="26">
        <f t="shared" si="496"/>
        <v>45306</v>
      </c>
      <c r="R2137" s="4"/>
      <c r="S2137" s="98"/>
      <c r="U2137" s="4"/>
      <c r="V2137" s="4"/>
      <c r="W2137" s="4"/>
      <c r="X2137" s="4"/>
      <c r="Y2137" s="4"/>
      <c r="Z2137" s="4"/>
      <c r="AA2137" s="4"/>
      <c r="AB2137" s="4"/>
      <c r="AC2137" s="4"/>
      <c r="AD2137" s="64"/>
      <c r="AE2137" s="64"/>
      <c r="AF2137" s="64"/>
      <c r="AG2137" s="64"/>
      <c r="AH2137" s="64"/>
      <c r="AI2137" s="64"/>
      <c r="AJ2137" s="64"/>
      <c r="AK2137" s="64"/>
      <c r="AL2137" s="64"/>
      <c r="AM2137" s="64"/>
      <c r="AN2137" s="64"/>
      <c r="AO2137" s="64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64"/>
      <c r="BB2137" s="64"/>
      <c r="BC2137" s="64"/>
      <c r="BD2137" s="64"/>
      <c r="BE2137" s="64"/>
      <c r="BF2137" s="64"/>
      <c r="BG2137" s="64"/>
      <c r="BH2137" s="64"/>
      <c r="BI2137" s="64"/>
      <c r="BJ2137" s="64"/>
      <c r="BK2137" s="64"/>
      <c r="BL2137" s="64"/>
      <c r="BM2137" s="64"/>
      <c r="BN2137" s="64"/>
      <c r="BO2137" s="64"/>
      <c r="BP2137" s="64"/>
      <c r="BQ2137" s="64"/>
      <c r="BR2137" s="64"/>
      <c r="BS2137" s="64"/>
      <c r="BT2137" s="64"/>
      <c r="BU2137" s="64"/>
      <c r="BV2137" s="64"/>
      <c r="BW2137" s="64"/>
      <c r="BX2137" s="64"/>
      <c r="BY2137" s="64"/>
      <c r="BZ2137" s="64"/>
      <c r="CA2137" s="64"/>
      <c r="CB2137" s="64"/>
      <c r="CC2137" s="64"/>
      <c r="CD2137" s="64"/>
      <c r="CE2137" s="64"/>
      <c r="CF2137" s="64"/>
      <c r="CG2137" s="64"/>
      <c r="CH2137" s="64"/>
      <c r="CI2137" s="64"/>
      <c r="CJ2137" s="64"/>
      <c r="CK2137" s="64"/>
      <c r="CL2137" s="64"/>
      <c r="CM2137" s="64"/>
      <c r="CN2137" s="64"/>
      <c r="CO2137" s="64"/>
      <c r="CP2137" s="64"/>
      <c r="CQ2137" s="64"/>
      <c r="CR2137" s="64"/>
      <c r="CS2137" s="64"/>
      <c r="CT2137" s="64"/>
      <c r="CU2137" s="64"/>
      <c r="CV2137" s="64"/>
      <c r="CW2137" s="64"/>
      <c r="CX2137" s="64"/>
      <c r="CY2137" s="64"/>
      <c r="CZ2137" s="64"/>
      <c r="DA2137" s="64"/>
      <c r="DB2137" s="64"/>
      <c r="DC2137" s="64"/>
      <c r="DD2137" s="64"/>
      <c r="DE2137" s="64"/>
      <c r="DF2137" s="64"/>
      <c r="DG2137" s="64"/>
      <c r="DH2137" s="64"/>
      <c r="DI2137" s="64"/>
      <c r="DJ2137" s="64"/>
      <c r="DK2137" s="64"/>
      <c r="DL2137" s="64"/>
      <c r="DM2137" s="64"/>
      <c r="DN2137" s="64"/>
      <c r="DO2137" s="64"/>
      <c r="DP2137" s="64"/>
      <c r="DQ2137" s="64"/>
      <c r="DR2137" s="64"/>
      <c r="DS2137" s="64"/>
      <c r="DT2137" s="64"/>
      <c r="DU2137" s="64"/>
      <c r="DV2137" s="64"/>
      <c r="DW2137" s="64"/>
      <c r="DX2137" s="64"/>
      <c r="DY2137" s="64"/>
      <c r="DZ2137" s="64"/>
      <c r="EA2137" s="64"/>
      <c r="EB2137" s="64"/>
      <c r="EC2137" s="64"/>
      <c r="ED2137" s="64"/>
      <c r="EE2137" s="64"/>
      <c r="EF2137" s="64"/>
      <c r="EG2137" s="64"/>
      <c r="EH2137" s="64"/>
      <c r="EI2137" s="64"/>
      <c r="EJ2137" s="64"/>
      <c r="EK2137" s="64"/>
      <c r="EL2137" s="64"/>
      <c r="EM2137" s="64"/>
      <c r="EN2137" s="64"/>
      <c r="EO2137" s="64"/>
      <c r="EP2137" s="64"/>
      <c r="EQ2137" s="64"/>
      <c r="ER2137" s="64"/>
      <c r="ES2137" s="64"/>
      <c r="ET2137" s="64"/>
      <c r="EU2137" s="64"/>
      <c r="EV2137" s="64"/>
      <c r="EW2137" s="64"/>
      <c r="EX2137" s="64"/>
      <c r="EY2137" s="64"/>
      <c r="EZ2137" s="64"/>
      <c r="FA2137" s="64"/>
      <c r="FB2137" s="64"/>
      <c r="FC2137" s="64"/>
      <c r="FD2137" s="64"/>
      <c r="FE2137" s="64"/>
      <c r="FF2137" s="64"/>
      <c r="FG2137" s="64"/>
      <c r="FH2137" s="64"/>
      <c r="FI2137" s="64"/>
      <c r="FJ2137" s="64"/>
      <c r="FK2137" s="64"/>
      <c r="FL2137" s="64"/>
      <c r="FM2137" s="64"/>
      <c r="FN2137" s="64"/>
      <c r="FO2137" s="64"/>
      <c r="FP2137" s="64"/>
      <c r="FQ2137" s="64"/>
      <c r="FR2137" s="64"/>
      <c r="FS2137" s="64"/>
      <c r="FT2137" s="64"/>
    </row>
    <row r="2138" spans="1:176" ht="15" x14ac:dyDescent="0.25">
      <c r="A2138" s="20">
        <f t="shared" si="497"/>
        <v>45891</v>
      </c>
      <c r="B2138" s="22" t="str">
        <f t="shared" ca="1" si="488"/>
        <v>n.d</v>
      </c>
      <c r="C2138" s="22">
        <f t="shared" ca="1" si="498"/>
        <v>0.97614444</v>
      </c>
      <c r="D2138" s="23">
        <f ca="1">IF(A2138&lt;$B$1,VLOOKUP(A2138,[1]DI!$A$4:$B$15000,2,FALSE),0)</f>
        <v>0</v>
      </c>
      <c r="E2138" s="22">
        <f t="shared" ca="1" si="489"/>
        <v>0</v>
      </c>
      <c r="F2138" s="23">
        <f t="shared" si="490"/>
        <v>1.3</v>
      </c>
      <c r="G2138" s="24">
        <f t="shared" ca="1" si="491"/>
        <v>1</v>
      </c>
      <c r="H2138" s="22">
        <f ca="1">TRUNC(PRODUCT(G$10:G2137),15)</f>
        <v>1.81984651266759</v>
      </c>
      <c r="I2138" s="22">
        <f t="shared" ca="1" si="492"/>
        <v>1.5015535581434301</v>
      </c>
      <c r="J2138" s="22">
        <f t="shared" ca="1" si="493"/>
        <v>1.2119757600000001</v>
      </c>
      <c r="K2138" s="110">
        <f t="shared" ca="1" si="486"/>
        <v>0.37553247445182125</v>
      </c>
      <c r="L2138" s="115">
        <v>0</v>
      </c>
      <c r="M2138" s="67">
        <f>IF(L2138&gt;0,VLOOKUP(L2138,S$12:$AB$125,7),0)</f>
        <v>0</v>
      </c>
      <c r="N2138" s="2">
        <f t="shared" si="487"/>
        <v>0</v>
      </c>
      <c r="O2138" s="22">
        <f t="shared" ca="1" si="494"/>
        <v>0.37553247445182125</v>
      </c>
      <c r="P2138" s="25" t="str">
        <f t="shared" si="495"/>
        <v>A+J=</v>
      </c>
      <c r="Q2138" s="26">
        <f t="shared" si="496"/>
        <v>45306</v>
      </c>
      <c r="R2138" s="4"/>
      <c r="S2138" s="98"/>
      <c r="U2138" s="4"/>
      <c r="V2138" s="4"/>
      <c r="W2138" s="4"/>
      <c r="X2138" s="4"/>
      <c r="Y2138" s="4"/>
      <c r="Z2138" s="4"/>
      <c r="AA2138" s="4"/>
      <c r="AB2138" s="4"/>
      <c r="AC2138" s="4"/>
      <c r="AD2138" s="64"/>
      <c r="AE2138" s="64"/>
      <c r="AF2138" s="64"/>
      <c r="AG2138" s="64"/>
      <c r="AH2138" s="64"/>
      <c r="AI2138" s="64"/>
      <c r="AJ2138" s="64"/>
      <c r="AK2138" s="64"/>
      <c r="AL2138" s="64"/>
      <c r="AM2138" s="64"/>
      <c r="AN2138" s="64"/>
      <c r="AO2138" s="64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64"/>
      <c r="BB2138" s="64"/>
      <c r="BC2138" s="64"/>
      <c r="BD2138" s="64"/>
      <c r="BE2138" s="64"/>
      <c r="BF2138" s="64"/>
      <c r="BG2138" s="64"/>
      <c r="BH2138" s="64"/>
      <c r="BI2138" s="64"/>
      <c r="BJ2138" s="64"/>
      <c r="BK2138" s="64"/>
      <c r="BL2138" s="64"/>
      <c r="BM2138" s="64"/>
      <c r="BN2138" s="64"/>
      <c r="BO2138" s="64"/>
      <c r="BP2138" s="64"/>
      <c r="BQ2138" s="64"/>
      <c r="BR2138" s="64"/>
      <c r="BS2138" s="64"/>
      <c r="BT2138" s="64"/>
      <c r="BU2138" s="64"/>
      <c r="BV2138" s="64"/>
      <c r="BW2138" s="64"/>
      <c r="BX2138" s="64"/>
      <c r="BY2138" s="64"/>
      <c r="BZ2138" s="64"/>
      <c r="CA2138" s="64"/>
      <c r="CB2138" s="64"/>
      <c r="CC2138" s="64"/>
      <c r="CD2138" s="64"/>
      <c r="CE2138" s="64"/>
      <c r="CF2138" s="64"/>
      <c r="CG2138" s="64"/>
      <c r="CH2138" s="64"/>
      <c r="CI2138" s="64"/>
      <c r="CJ2138" s="64"/>
      <c r="CK2138" s="64"/>
      <c r="CL2138" s="64"/>
      <c r="CM2138" s="64"/>
      <c r="CN2138" s="64"/>
      <c r="CO2138" s="64"/>
      <c r="CP2138" s="64"/>
      <c r="CQ2138" s="64"/>
      <c r="CR2138" s="64"/>
      <c r="CS2138" s="64"/>
      <c r="CT2138" s="64"/>
      <c r="CU2138" s="64"/>
      <c r="CV2138" s="64"/>
      <c r="CW2138" s="64"/>
      <c r="CX2138" s="64"/>
      <c r="CY2138" s="64"/>
      <c r="CZ2138" s="64"/>
      <c r="DA2138" s="64"/>
      <c r="DB2138" s="64"/>
      <c r="DC2138" s="64"/>
      <c r="DD2138" s="64"/>
      <c r="DE2138" s="64"/>
      <c r="DF2138" s="64"/>
      <c r="DG2138" s="64"/>
      <c r="DH2138" s="64"/>
      <c r="DI2138" s="64"/>
      <c r="DJ2138" s="64"/>
      <c r="DK2138" s="64"/>
      <c r="DL2138" s="64"/>
      <c r="DM2138" s="64"/>
      <c r="DN2138" s="64"/>
      <c r="DO2138" s="64"/>
      <c r="DP2138" s="64"/>
      <c r="DQ2138" s="64"/>
      <c r="DR2138" s="64"/>
      <c r="DS2138" s="64"/>
      <c r="DT2138" s="64"/>
      <c r="DU2138" s="64"/>
      <c r="DV2138" s="64"/>
      <c r="DW2138" s="64"/>
      <c r="DX2138" s="64"/>
      <c r="DY2138" s="64"/>
      <c r="DZ2138" s="64"/>
      <c r="EA2138" s="64"/>
      <c r="EB2138" s="64"/>
      <c r="EC2138" s="64"/>
      <c r="ED2138" s="64"/>
      <c r="EE2138" s="64"/>
      <c r="EF2138" s="64"/>
      <c r="EG2138" s="64"/>
      <c r="EH2138" s="64"/>
      <c r="EI2138" s="64"/>
      <c r="EJ2138" s="64"/>
      <c r="EK2138" s="64"/>
      <c r="EL2138" s="64"/>
      <c r="EM2138" s="64"/>
      <c r="EN2138" s="64"/>
      <c r="EO2138" s="64"/>
      <c r="EP2138" s="64"/>
      <c r="EQ2138" s="64"/>
      <c r="ER2138" s="64"/>
      <c r="ES2138" s="64"/>
      <c r="ET2138" s="64"/>
      <c r="EU2138" s="64"/>
      <c r="EV2138" s="64"/>
      <c r="EW2138" s="64"/>
      <c r="EX2138" s="64"/>
      <c r="EY2138" s="64"/>
      <c r="EZ2138" s="64"/>
      <c r="FA2138" s="64"/>
      <c r="FB2138" s="64"/>
      <c r="FC2138" s="64"/>
      <c r="FD2138" s="64"/>
      <c r="FE2138" s="64"/>
      <c r="FF2138" s="64"/>
      <c r="FG2138" s="64"/>
      <c r="FH2138" s="64"/>
      <c r="FI2138" s="64"/>
      <c r="FJ2138" s="64"/>
      <c r="FK2138" s="64"/>
      <c r="FL2138" s="64"/>
      <c r="FM2138" s="64"/>
      <c r="FN2138" s="64"/>
      <c r="FO2138" s="64"/>
      <c r="FP2138" s="64"/>
      <c r="FQ2138" s="64"/>
      <c r="FR2138" s="64"/>
      <c r="FS2138" s="64"/>
      <c r="FT2138" s="64"/>
    </row>
    <row r="2139" spans="1:176" ht="15" x14ac:dyDescent="0.25">
      <c r="A2139" s="20">
        <f t="shared" si="497"/>
        <v>45892</v>
      </c>
      <c r="B2139" s="22" t="str">
        <f t="shared" ca="1" si="488"/>
        <v>n.d</v>
      </c>
      <c r="C2139" s="22">
        <f t="shared" ca="1" si="498"/>
        <v>0.97614444</v>
      </c>
      <c r="D2139" s="23">
        <f ca="1">IF(A2139&lt;$B$1,VLOOKUP(A2139,[1]DI!$A$4:$B$15000,2,FALSE),0)</f>
        <v>0</v>
      </c>
      <c r="E2139" s="22">
        <f t="shared" ca="1" si="489"/>
        <v>0</v>
      </c>
      <c r="F2139" s="23">
        <f t="shared" si="490"/>
        <v>1.3</v>
      </c>
      <c r="G2139" s="24">
        <f t="shared" ca="1" si="491"/>
        <v>1</v>
      </c>
      <c r="H2139" s="22">
        <f ca="1">TRUNC(PRODUCT(G$10:G2138),15)</f>
        <v>1.81984651266759</v>
      </c>
      <c r="I2139" s="22">
        <f t="shared" ca="1" si="492"/>
        <v>1.5015535581434301</v>
      </c>
      <c r="J2139" s="22">
        <f t="shared" ca="1" si="493"/>
        <v>1.2119757600000001</v>
      </c>
      <c r="K2139" s="110">
        <f t="shared" ca="1" si="486"/>
        <v>0.37553247445182125</v>
      </c>
      <c r="L2139" s="115">
        <v>0</v>
      </c>
      <c r="M2139" s="67">
        <f>IF(L2139&gt;0,VLOOKUP(L2139,S$12:$AB$125,7),0)</f>
        <v>0</v>
      </c>
      <c r="N2139" s="2">
        <f t="shared" si="487"/>
        <v>0</v>
      </c>
      <c r="O2139" s="22">
        <f t="shared" ca="1" si="494"/>
        <v>0.37553247445182125</v>
      </c>
      <c r="P2139" s="25" t="str">
        <f t="shared" si="495"/>
        <v>A+J=</v>
      </c>
      <c r="Q2139" s="26">
        <f t="shared" si="496"/>
        <v>45306</v>
      </c>
      <c r="R2139" s="4"/>
      <c r="S2139" s="98"/>
      <c r="U2139" s="4"/>
      <c r="V2139" s="4"/>
      <c r="W2139" s="4"/>
      <c r="X2139" s="4"/>
      <c r="Y2139" s="4"/>
      <c r="Z2139" s="4"/>
      <c r="AA2139" s="4"/>
      <c r="AB2139" s="4"/>
      <c r="AC2139" s="4"/>
      <c r="AD2139" s="64"/>
      <c r="AE2139" s="64"/>
      <c r="AF2139" s="64"/>
      <c r="AG2139" s="64"/>
      <c r="AH2139" s="64"/>
      <c r="AI2139" s="64"/>
      <c r="AJ2139" s="64"/>
      <c r="AK2139" s="64"/>
      <c r="AL2139" s="64"/>
      <c r="AM2139" s="64"/>
      <c r="AN2139" s="64"/>
      <c r="AO2139" s="64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64"/>
      <c r="BB2139" s="64"/>
      <c r="BC2139" s="64"/>
      <c r="BD2139" s="64"/>
      <c r="BE2139" s="64"/>
      <c r="BF2139" s="64"/>
      <c r="BG2139" s="64"/>
      <c r="BH2139" s="64"/>
      <c r="BI2139" s="64"/>
      <c r="BJ2139" s="64"/>
      <c r="BK2139" s="64"/>
      <c r="BL2139" s="64"/>
      <c r="BM2139" s="64"/>
      <c r="BN2139" s="64"/>
      <c r="BO2139" s="64"/>
      <c r="BP2139" s="64"/>
      <c r="BQ2139" s="64"/>
      <c r="BR2139" s="64"/>
      <c r="BS2139" s="64"/>
      <c r="BT2139" s="64"/>
      <c r="BU2139" s="64"/>
      <c r="BV2139" s="64"/>
      <c r="BW2139" s="64"/>
      <c r="BX2139" s="64"/>
      <c r="BY2139" s="64"/>
      <c r="BZ2139" s="64"/>
      <c r="CA2139" s="64"/>
      <c r="CB2139" s="64"/>
      <c r="CC2139" s="64"/>
      <c r="CD2139" s="64"/>
      <c r="CE2139" s="64"/>
      <c r="CF2139" s="64"/>
      <c r="CG2139" s="64"/>
      <c r="CH2139" s="64"/>
      <c r="CI2139" s="64"/>
      <c r="CJ2139" s="64"/>
      <c r="CK2139" s="64"/>
      <c r="CL2139" s="64"/>
      <c r="CM2139" s="64"/>
      <c r="CN2139" s="64"/>
      <c r="CO2139" s="64"/>
      <c r="CP2139" s="64"/>
      <c r="CQ2139" s="64"/>
      <c r="CR2139" s="64"/>
      <c r="CS2139" s="64"/>
      <c r="CT2139" s="64"/>
      <c r="CU2139" s="64"/>
      <c r="CV2139" s="64"/>
      <c r="CW2139" s="64"/>
      <c r="CX2139" s="64"/>
      <c r="CY2139" s="64"/>
      <c r="CZ2139" s="64"/>
      <c r="DA2139" s="64"/>
      <c r="DB2139" s="64"/>
      <c r="DC2139" s="64"/>
      <c r="DD2139" s="64"/>
      <c r="DE2139" s="64"/>
      <c r="DF2139" s="64"/>
      <c r="DG2139" s="64"/>
      <c r="DH2139" s="64"/>
      <c r="DI2139" s="64"/>
      <c r="DJ2139" s="64"/>
      <c r="DK2139" s="64"/>
      <c r="DL2139" s="64"/>
      <c r="DM2139" s="64"/>
      <c r="DN2139" s="64"/>
      <c r="DO2139" s="64"/>
      <c r="DP2139" s="64"/>
      <c r="DQ2139" s="64"/>
      <c r="DR2139" s="64"/>
      <c r="DS2139" s="64"/>
      <c r="DT2139" s="64"/>
      <c r="DU2139" s="64"/>
      <c r="DV2139" s="64"/>
      <c r="DW2139" s="64"/>
      <c r="DX2139" s="64"/>
      <c r="DY2139" s="64"/>
      <c r="DZ2139" s="64"/>
      <c r="EA2139" s="64"/>
      <c r="EB2139" s="64"/>
      <c r="EC2139" s="64"/>
      <c r="ED2139" s="64"/>
      <c r="EE2139" s="64"/>
      <c r="EF2139" s="64"/>
      <c r="EG2139" s="64"/>
      <c r="EH2139" s="64"/>
      <c r="EI2139" s="64"/>
      <c r="EJ2139" s="64"/>
      <c r="EK2139" s="64"/>
      <c r="EL2139" s="64"/>
      <c r="EM2139" s="64"/>
      <c r="EN2139" s="64"/>
      <c r="EO2139" s="64"/>
      <c r="EP2139" s="64"/>
      <c r="EQ2139" s="64"/>
      <c r="ER2139" s="64"/>
      <c r="ES2139" s="64"/>
      <c r="ET2139" s="64"/>
      <c r="EU2139" s="64"/>
      <c r="EV2139" s="64"/>
      <c r="EW2139" s="64"/>
      <c r="EX2139" s="64"/>
      <c r="EY2139" s="64"/>
      <c r="EZ2139" s="64"/>
      <c r="FA2139" s="64"/>
      <c r="FB2139" s="64"/>
      <c r="FC2139" s="64"/>
      <c r="FD2139" s="64"/>
      <c r="FE2139" s="64"/>
      <c r="FF2139" s="64"/>
      <c r="FG2139" s="64"/>
      <c r="FH2139" s="64"/>
      <c r="FI2139" s="64"/>
      <c r="FJ2139" s="64"/>
      <c r="FK2139" s="64"/>
      <c r="FL2139" s="64"/>
      <c r="FM2139" s="64"/>
      <c r="FN2139" s="64"/>
      <c r="FO2139" s="64"/>
      <c r="FP2139" s="64"/>
      <c r="FQ2139" s="64"/>
      <c r="FR2139" s="64"/>
      <c r="FS2139" s="64"/>
      <c r="FT2139" s="64"/>
    </row>
    <row r="2140" spans="1:176" ht="15" x14ac:dyDescent="0.25">
      <c r="A2140" s="20">
        <f t="shared" si="497"/>
        <v>45893</v>
      </c>
      <c r="B2140" s="22" t="str">
        <f t="shared" ca="1" si="488"/>
        <v>n.d</v>
      </c>
      <c r="C2140" s="22">
        <f t="shared" ca="1" si="498"/>
        <v>0.97614444</v>
      </c>
      <c r="D2140" s="23">
        <f ca="1">IF(A2140&lt;$B$1,VLOOKUP(A2140,[1]DI!$A$4:$B$15000,2,FALSE),0)</f>
        <v>0</v>
      </c>
      <c r="E2140" s="22">
        <f t="shared" ca="1" si="489"/>
        <v>0</v>
      </c>
      <c r="F2140" s="23">
        <f t="shared" si="490"/>
        <v>1.3</v>
      </c>
      <c r="G2140" s="24">
        <f t="shared" ca="1" si="491"/>
        <v>1</v>
      </c>
      <c r="H2140" s="22">
        <f ca="1">TRUNC(PRODUCT(G$10:G2139),15)</f>
        <v>1.81984651266759</v>
      </c>
      <c r="I2140" s="22">
        <f t="shared" ca="1" si="492"/>
        <v>1.5015535581434301</v>
      </c>
      <c r="J2140" s="22">
        <f t="shared" ca="1" si="493"/>
        <v>1.2119757600000001</v>
      </c>
      <c r="K2140" s="110">
        <f t="shared" ca="1" si="486"/>
        <v>0.37553247445182125</v>
      </c>
      <c r="L2140" s="115">
        <v>0</v>
      </c>
      <c r="M2140" s="67">
        <f>IF(L2140&gt;0,VLOOKUP(L2140,S$12:$AB$125,7),0)</f>
        <v>0</v>
      </c>
      <c r="N2140" s="2">
        <f t="shared" si="487"/>
        <v>0</v>
      </c>
      <c r="O2140" s="22">
        <f t="shared" ca="1" si="494"/>
        <v>0.37553247445182125</v>
      </c>
      <c r="P2140" s="25" t="str">
        <f t="shared" si="495"/>
        <v>A+J=</v>
      </c>
      <c r="Q2140" s="26">
        <f t="shared" si="496"/>
        <v>45306</v>
      </c>
      <c r="R2140" s="4"/>
      <c r="S2140" s="98"/>
      <c r="U2140" s="4"/>
      <c r="V2140" s="4"/>
      <c r="W2140" s="4"/>
      <c r="X2140" s="4"/>
      <c r="Y2140" s="4"/>
      <c r="Z2140" s="4"/>
      <c r="AA2140" s="4"/>
      <c r="AB2140" s="4"/>
      <c r="AC2140" s="4"/>
      <c r="AD2140" s="64"/>
      <c r="AE2140" s="64"/>
      <c r="AF2140" s="64"/>
      <c r="AG2140" s="64"/>
      <c r="AH2140" s="64"/>
      <c r="AI2140" s="64"/>
      <c r="AJ2140" s="64"/>
      <c r="AK2140" s="64"/>
      <c r="AL2140" s="64"/>
      <c r="AM2140" s="64"/>
      <c r="AN2140" s="64"/>
      <c r="AO2140" s="64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64"/>
      <c r="BB2140" s="64"/>
      <c r="BC2140" s="64"/>
      <c r="BD2140" s="64"/>
      <c r="BE2140" s="64"/>
      <c r="BF2140" s="64"/>
      <c r="BG2140" s="64"/>
      <c r="BH2140" s="64"/>
      <c r="BI2140" s="64"/>
      <c r="BJ2140" s="64"/>
      <c r="BK2140" s="64"/>
      <c r="BL2140" s="64"/>
      <c r="BM2140" s="64"/>
      <c r="BN2140" s="64"/>
      <c r="BO2140" s="64"/>
      <c r="BP2140" s="64"/>
      <c r="BQ2140" s="64"/>
      <c r="BR2140" s="64"/>
      <c r="BS2140" s="64"/>
      <c r="BT2140" s="64"/>
      <c r="BU2140" s="64"/>
      <c r="BV2140" s="64"/>
      <c r="BW2140" s="64"/>
      <c r="BX2140" s="64"/>
      <c r="BY2140" s="64"/>
      <c r="BZ2140" s="64"/>
      <c r="CA2140" s="64"/>
      <c r="CB2140" s="64"/>
      <c r="CC2140" s="64"/>
      <c r="CD2140" s="64"/>
      <c r="CE2140" s="64"/>
      <c r="CF2140" s="64"/>
      <c r="CG2140" s="64"/>
      <c r="CH2140" s="64"/>
      <c r="CI2140" s="64"/>
      <c r="CJ2140" s="64"/>
      <c r="CK2140" s="64"/>
      <c r="CL2140" s="64"/>
      <c r="CM2140" s="64"/>
      <c r="CN2140" s="64"/>
      <c r="CO2140" s="64"/>
      <c r="CP2140" s="64"/>
      <c r="CQ2140" s="64"/>
      <c r="CR2140" s="64"/>
      <c r="CS2140" s="64"/>
      <c r="CT2140" s="64"/>
      <c r="CU2140" s="64"/>
      <c r="CV2140" s="64"/>
      <c r="CW2140" s="64"/>
      <c r="CX2140" s="64"/>
      <c r="CY2140" s="64"/>
      <c r="CZ2140" s="64"/>
      <c r="DA2140" s="64"/>
      <c r="DB2140" s="64"/>
      <c r="DC2140" s="64"/>
      <c r="DD2140" s="64"/>
      <c r="DE2140" s="64"/>
      <c r="DF2140" s="64"/>
      <c r="DG2140" s="64"/>
      <c r="DH2140" s="64"/>
      <c r="DI2140" s="64"/>
      <c r="DJ2140" s="64"/>
      <c r="DK2140" s="64"/>
      <c r="DL2140" s="64"/>
      <c r="DM2140" s="64"/>
      <c r="DN2140" s="64"/>
      <c r="DO2140" s="64"/>
      <c r="DP2140" s="64"/>
      <c r="DQ2140" s="64"/>
      <c r="DR2140" s="64"/>
      <c r="DS2140" s="64"/>
      <c r="DT2140" s="64"/>
      <c r="DU2140" s="64"/>
      <c r="DV2140" s="64"/>
      <c r="DW2140" s="64"/>
      <c r="DX2140" s="64"/>
      <c r="DY2140" s="64"/>
      <c r="DZ2140" s="64"/>
      <c r="EA2140" s="64"/>
      <c r="EB2140" s="64"/>
      <c r="EC2140" s="64"/>
      <c r="ED2140" s="64"/>
      <c r="EE2140" s="64"/>
      <c r="EF2140" s="64"/>
      <c r="EG2140" s="64"/>
      <c r="EH2140" s="64"/>
      <c r="EI2140" s="64"/>
      <c r="EJ2140" s="64"/>
      <c r="EK2140" s="64"/>
      <c r="EL2140" s="64"/>
      <c r="EM2140" s="64"/>
      <c r="EN2140" s="64"/>
      <c r="EO2140" s="64"/>
      <c r="EP2140" s="64"/>
      <c r="EQ2140" s="64"/>
      <c r="ER2140" s="64"/>
      <c r="ES2140" s="64"/>
      <c r="ET2140" s="64"/>
      <c r="EU2140" s="64"/>
      <c r="EV2140" s="64"/>
      <c r="EW2140" s="64"/>
      <c r="EX2140" s="64"/>
      <c r="EY2140" s="64"/>
      <c r="EZ2140" s="64"/>
      <c r="FA2140" s="64"/>
      <c r="FB2140" s="64"/>
      <c r="FC2140" s="64"/>
      <c r="FD2140" s="64"/>
      <c r="FE2140" s="64"/>
      <c r="FF2140" s="64"/>
      <c r="FG2140" s="64"/>
      <c r="FH2140" s="64"/>
      <c r="FI2140" s="64"/>
      <c r="FJ2140" s="64"/>
      <c r="FK2140" s="64"/>
      <c r="FL2140" s="64"/>
      <c r="FM2140" s="64"/>
      <c r="FN2140" s="64"/>
      <c r="FO2140" s="64"/>
      <c r="FP2140" s="64"/>
      <c r="FQ2140" s="64"/>
      <c r="FR2140" s="64"/>
      <c r="FS2140" s="64"/>
      <c r="FT2140" s="64"/>
    </row>
    <row r="2141" spans="1:176" ht="15" x14ac:dyDescent="0.25">
      <c r="A2141" s="20">
        <f t="shared" si="497"/>
        <v>45894</v>
      </c>
      <c r="B2141" s="22" t="str">
        <f t="shared" ca="1" si="488"/>
        <v>n.d</v>
      </c>
      <c r="C2141" s="22">
        <f t="shared" ca="1" si="498"/>
        <v>0.97614444</v>
      </c>
      <c r="D2141" s="23">
        <f ca="1">IF(A2141&lt;$B$1,VLOOKUP(A2141,[1]DI!$A$4:$B$15000,2,FALSE),0)</f>
        <v>0</v>
      </c>
      <c r="E2141" s="22">
        <f t="shared" ca="1" si="489"/>
        <v>0</v>
      </c>
      <c r="F2141" s="23">
        <f t="shared" si="490"/>
        <v>1.3</v>
      </c>
      <c r="G2141" s="24">
        <f t="shared" ca="1" si="491"/>
        <v>1</v>
      </c>
      <c r="H2141" s="22">
        <f ca="1">TRUNC(PRODUCT(G$10:G2140),15)</f>
        <v>1.81984651266759</v>
      </c>
      <c r="I2141" s="22">
        <f t="shared" ca="1" si="492"/>
        <v>1.5015535581434301</v>
      </c>
      <c r="J2141" s="22">
        <f t="shared" ca="1" si="493"/>
        <v>1.2119757600000001</v>
      </c>
      <c r="K2141" s="110">
        <f t="shared" ca="1" si="486"/>
        <v>0.37553247445182125</v>
      </c>
      <c r="L2141" s="115">
        <v>0</v>
      </c>
      <c r="M2141" s="67">
        <f>IF(L2141&gt;0,VLOOKUP(L2141,S$12:$AB$125,7),0)</f>
        <v>0</v>
      </c>
      <c r="N2141" s="2">
        <f t="shared" si="487"/>
        <v>0</v>
      </c>
      <c r="O2141" s="22">
        <f t="shared" ca="1" si="494"/>
        <v>0.37553247445182125</v>
      </c>
      <c r="P2141" s="25" t="str">
        <f t="shared" si="495"/>
        <v>A+J=</v>
      </c>
      <c r="Q2141" s="26">
        <f t="shared" si="496"/>
        <v>45306</v>
      </c>
      <c r="R2141" s="4"/>
      <c r="S2141" s="98"/>
      <c r="U2141" s="4"/>
      <c r="V2141" s="4"/>
      <c r="W2141" s="4"/>
      <c r="X2141" s="4"/>
      <c r="Y2141" s="4"/>
      <c r="Z2141" s="4"/>
      <c r="AA2141" s="4"/>
      <c r="AB2141" s="4"/>
      <c r="AC2141" s="4"/>
      <c r="AD2141" s="64"/>
      <c r="AE2141" s="64"/>
      <c r="AF2141" s="64"/>
      <c r="AG2141" s="64"/>
      <c r="AH2141" s="64"/>
      <c r="AI2141" s="64"/>
      <c r="AJ2141" s="64"/>
      <c r="AK2141" s="64"/>
      <c r="AL2141" s="64"/>
      <c r="AM2141" s="64"/>
      <c r="AN2141" s="64"/>
      <c r="AO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64"/>
      <c r="BB2141" s="64"/>
      <c r="BC2141" s="64"/>
      <c r="BD2141" s="64"/>
      <c r="BE2141" s="64"/>
      <c r="BF2141" s="64"/>
      <c r="BG2141" s="64"/>
      <c r="BH2141" s="64"/>
      <c r="BI2141" s="64"/>
      <c r="BJ2141" s="64"/>
      <c r="BK2141" s="64"/>
      <c r="BL2141" s="64"/>
      <c r="BM2141" s="64"/>
      <c r="BN2141" s="64"/>
      <c r="BO2141" s="64"/>
      <c r="BP2141" s="64"/>
      <c r="BQ2141" s="64"/>
      <c r="BR2141" s="64"/>
      <c r="BS2141" s="64"/>
      <c r="BT2141" s="64"/>
      <c r="BU2141" s="64"/>
      <c r="BV2141" s="64"/>
      <c r="BW2141" s="64"/>
      <c r="BX2141" s="64"/>
      <c r="BY2141" s="64"/>
      <c r="BZ2141" s="64"/>
      <c r="CA2141" s="64"/>
      <c r="CB2141" s="64"/>
      <c r="CC2141" s="64"/>
      <c r="CD2141" s="64"/>
      <c r="CE2141" s="64"/>
      <c r="CF2141" s="64"/>
      <c r="CG2141" s="64"/>
      <c r="CH2141" s="64"/>
      <c r="CI2141" s="64"/>
      <c r="CJ2141" s="64"/>
      <c r="CK2141" s="64"/>
      <c r="CL2141" s="64"/>
      <c r="CM2141" s="64"/>
      <c r="CN2141" s="64"/>
      <c r="CO2141" s="64"/>
      <c r="CP2141" s="64"/>
      <c r="CQ2141" s="64"/>
      <c r="CR2141" s="64"/>
      <c r="CS2141" s="64"/>
      <c r="CT2141" s="64"/>
      <c r="CU2141" s="64"/>
      <c r="CV2141" s="64"/>
      <c r="CW2141" s="64"/>
      <c r="CX2141" s="64"/>
      <c r="CY2141" s="64"/>
      <c r="CZ2141" s="64"/>
      <c r="DA2141" s="64"/>
      <c r="DB2141" s="64"/>
      <c r="DC2141" s="64"/>
      <c r="DD2141" s="64"/>
      <c r="DE2141" s="64"/>
      <c r="DF2141" s="64"/>
      <c r="DG2141" s="64"/>
      <c r="DH2141" s="64"/>
      <c r="DI2141" s="64"/>
      <c r="DJ2141" s="64"/>
      <c r="DK2141" s="64"/>
      <c r="DL2141" s="64"/>
      <c r="DM2141" s="64"/>
      <c r="DN2141" s="64"/>
      <c r="DO2141" s="64"/>
      <c r="DP2141" s="64"/>
      <c r="DQ2141" s="64"/>
      <c r="DR2141" s="64"/>
      <c r="DS2141" s="64"/>
      <c r="DT2141" s="64"/>
      <c r="DU2141" s="64"/>
      <c r="DV2141" s="64"/>
      <c r="DW2141" s="64"/>
      <c r="DX2141" s="64"/>
      <c r="DY2141" s="64"/>
      <c r="DZ2141" s="64"/>
      <c r="EA2141" s="64"/>
      <c r="EB2141" s="64"/>
      <c r="EC2141" s="64"/>
      <c r="ED2141" s="64"/>
      <c r="EE2141" s="64"/>
      <c r="EF2141" s="64"/>
      <c r="EG2141" s="64"/>
      <c r="EH2141" s="64"/>
      <c r="EI2141" s="64"/>
      <c r="EJ2141" s="64"/>
      <c r="EK2141" s="64"/>
      <c r="EL2141" s="64"/>
      <c r="EM2141" s="64"/>
      <c r="EN2141" s="64"/>
      <c r="EO2141" s="64"/>
      <c r="EP2141" s="64"/>
      <c r="EQ2141" s="64"/>
      <c r="ER2141" s="64"/>
      <c r="ES2141" s="64"/>
      <c r="ET2141" s="64"/>
      <c r="EU2141" s="64"/>
      <c r="EV2141" s="64"/>
      <c r="EW2141" s="64"/>
      <c r="EX2141" s="64"/>
      <c r="EY2141" s="64"/>
      <c r="EZ2141" s="64"/>
      <c r="FA2141" s="64"/>
      <c r="FB2141" s="64"/>
      <c r="FC2141" s="64"/>
      <c r="FD2141" s="64"/>
      <c r="FE2141" s="64"/>
      <c r="FF2141" s="64"/>
      <c r="FG2141" s="64"/>
      <c r="FH2141" s="64"/>
      <c r="FI2141" s="64"/>
      <c r="FJ2141" s="64"/>
      <c r="FK2141" s="64"/>
      <c r="FL2141" s="64"/>
      <c r="FM2141" s="64"/>
      <c r="FN2141" s="64"/>
      <c r="FO2141" s="64"/>
      <c r="FP2141" s="64"/>
      <c r="FQ2141" s="64"/>
      <c r="FR2141" s="64"/>
      <c r="FS2141" s="64"/>
      <c r="FT2141" s="64"/>
    </row>
    <row r="2142" spans="1:176" ht="15" x14ac:dyDescent="0.25">
      <c r="A2142" s="20">
        <f t="shared" si="497"/>
        <v>45895</v>
      </c>
      <c r="B2142" s="22" t="str">
        <f t="shared" ca="1" si="488"/>
        <v>n.d</v>
      </c>
      <c r="C2142" s="22">
        <f t="shared" ca="1" si="498"/>
        <v>0.97614444</v>
      </c>
      <c r="D2142" s="23">
        <f ca="1">IF(A2142&lt;$B$1,VLOOKUP(A2142,[1]DI!$A$4:$B$15000,2,FALSE),0)</f>
        <v>0</v>
      </c>
      <c r="E2142" s="22">
        <f t="shared" ca="1" si="489"/>
        <v>0</v>
      </c>
      <c r="F2142" s="23">
        <f t="shared" si="490"/>
        <v>1.3</v>
      </c>
      <c r="G2142" s="24">
        <f t="shared" ca="1" si="491"/>
        <v>1</v>
      </c>
      <c r="H2142" s="22">
        <f ca="1">TRUNC(PRODUCT(G$10:G2141),15)</f>
        <v>1.81984651266759</v>
      </c>
      <c r="I2142" s="22">
        <f t="shared" ca="1" si="492"/>
        <v>1.5015535581434301</v>
      </c>
      <c r="J2142" s="22">
        <f t="shared" ca="1" si="493"/>
        <v>1.2119757600000001</v>
      </c>
      <c r="K2142" s="110">
        <f t="shared" ca="1" si="486"/>
        <v>0.37553247445182125</v>
      </c>
      <c r="L2142" s="115">
        <v>0</v>
      </c>
      <c r="M2142" s="67">
        <f>IF(L2142&gt;0,VLOOKUP(L2142,S$12:$AB$125,7),0)</f>
        <v>0</v>
      </c>
      <c r="N2142" s="2">
        <f t="shared" si="487"/>
        <v>0</v>
      </c>
      <c r="O2142" s="22">
        <f t="shared" ca="1" si="494"/>
        <v>0.37553247445182125</v>
      </c>
      <c r="P2142" s="25" t="str">
        <f t="shared" si="495"/>
        <v>A+J=</v>
      </c>
      <c r="Q2142" s="26">
        <f t="shared" si="496"/>
        <v>45306</v>
      </c>
      <c r="R2142" s="4"/>
      <c r="S2142" s="98"/>
      <c r="U2142" s="4"/>
      <c r="V2142" s="4"/>
      <c r="W2142" s="4"/>
      <c r="X2142" s="4"/>
      <c r="Y2142" s="4"/>
      <c r="Z2142" s="4"/>
      <c r="AA2142" s="4"/>
      <c r="AB2142" s="4"/>
      <c r="AC2142" s="4"/>
      <c r="AD2142" s="64"/>
      <c r="AE2142" s="64"/>
      <c r="AF2142" s="64"/>
      <c r="AG2142" s="64"/>
      <c r="AH2142" s="64"/>
      <c r="AI2142" s="64"/>
      <c r="AJ2142" s="64"/>
      <c r="AK2142" s="64"/>
      <c r="AL2142" s="64"/>
      <c r="AM2142" s="64"/>
      <c r="AN2142" s="64"/>
      <c r="AO2142" s="64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64"/>
      <c r="BB2142" s="64"/>
      <c r="BC2142" s="64"/>
      <c r="BD2142" s="64"/>
      <c r="BE2142" s="64"/>
      <c r="BF2142" s="64"/>
      <c r="BG2142" s="64"/>
      <c r="BH2142" s="64"/>
      <c r="BI2142" s="64"/>
      <c r="BJ2142" s="64"/>
      <c r="BK2142" s="64"/>
      <c r="BL2142" s="64"/>
      <c r="BM2142" s="64"/>
      <c r="BN2142" s="64"/>
      <c r="BO2142" s="64"/>
      <c r="BP2142" s="64"/>
      <c r="BQ2142" s="64"/>
      <c r="BR2142" s="64"/>
      <c r="BS2142" s="64"/>
      <c r="BT2142" s="64"/>
      <c r="BU2142" s="64"/>
      <c r="BV2142" s="64"/>
      <c r="BW2142" s="64"/>
      <c r="BX2142" s="64"/>
      <c r="BY2142" s="64"/>
      <c r="BZ2142" s="64"/>
      <c r="CA2142" s="64"/>
      <c r="CB2142" s="64"/>
      <c r="CC2142" s="64"/>
      <c r="CD2142" s="64"/>
      <c r="CE2142" s="64"/>
      <c r="CF2142" s="64"/>
      <c r="CG2142" s="64"/>
      <c r="CH2142" s="64"/>
      <c r="CI2142" s="64"/>
      <c r="CJ2142" s="64"/>
      <c r="CK2142" s="64"/>
      <c r="CL2142" s="64"/>
      <c r="CM2142" s="64"/>
      <c r="CN2142" s="64"/>
      <c r="CO2142" s="64"/>
      <c r="CP2142" s="64"/>
      <c r="CQ2142" s="64"/>
      <c r="CR2142" s="64"/>
      <c r="CS2142" s="64"/>
      <c r="CT2142" s="64"/>
      <c r="CU2142" s="64"/>
      <c r="CV2142" s="64"/>
      <c r="CW2142" s="64"/>
      <c r="CX2142" s="64"/>
      <c r="CY2142" s="64"/>
      <c r="CZ2142" s="64"/>
      <c r="DA2142" s="64"/>
      <c r="DB2142" s="64"/>
      <c r="DC2142" s="64"/>
      <c r="DD2142" s="64"/>
      <c r="DE2142" s="64"/>
      <c r="DF2142" s="64"/>
      <c r="DG2142" s="64"/>
      <c r="DH2142" s="64"/>
      <c r="DI2142" s="64"/>
      <c r="DJ2142" s="64"/>
      <c r="DK2142" s="64"/>
      <c r="DL2142" s="64"/>
      <c r="DM2142" s="64"/>
      <c r="DN2142" s="64"/>
      <c r="DO2142" s="64"/>
      <c r="DP2142" s="64"/>
      <c r="DQ2142" s="64"/>
      <c r="DR2142" s="64"/>
      <c r="DS2142" s="64"/>
      <c r="DT2142" s="64"/>
      <c r="DU2142" s="64"/>
      <c r="DV2142" s="64"/>
      <c r="DW2142" s="64"/>
      <c r="DX2142" s="64"/>
      <c r="DY2142" s="64"/>
      <c r="DZ2142" s="64"/>
      <c r="EA2142" s="64"/>
      <c r="EB2142" s="64"/>
      <c r="EC2142" s="64"/>
      <c r="ED2142" s="64"/>
      <c r="EE2142" s="64"/>
      <c r="EF2142" s="64"/>
      <c r="EG2142" s="64"/>
      <c r="EH2142" s="64"/>
      <c r="EI2142" s="64"/>
      <c r="EJ2142" s="64"/>
      <c r="EK2142" s="64"/>
      <c r="EL2142" s="64"/>
      <c r="EM2142" s="64"/>
      <c r="EN2142" s="64"/>
      <c r="EO2142" s="64"/>
      <c r="EP2142" s="64"/>
      <c r="EQ2142" s="64"/>
      <c r="ER2142" s="64"/>
      <c r="ES2142" s="64"/>
      <c r="ET2142" s="64"/>
      <c r="EU2142" s="64"/>
      <c r="EV2142" s="64"/>
      <c r="EW2142" s="64"/>
      <c r="EX2142" s="64"/>
      <c r="EY2142" s="64"/>
      <c r="EZ2142" s="64"/>
      <c r="FA2142" s="64"/>
      <c r="FB2142" s="64"/>
      <c r="FC2142" s="64"/>
      <c r="FD2142" s="64"/>
      <c r="FE2142" s="64"/>
      <c r="FF2142" s="64"/>
      <c r="FG2142" s="64"/>
      <c r="FH2142" s="64"/>
      <c r="FI2142" s="64"/>
      <c r="FJ2142" s="64"/>
      <c r="FK2142" s="64"/>
      <c r="FL2142" s="64"/>
      <c r="FM2142" s="64"/>
      <c r="FN2142" s="64"/>
      <c r="FO2142" s="64"/>
      <c r="FP2142" s="64"/>
      <c r="FQ2142" s="64"/>
      <c r="FR2142" s="64"/>
      <c r="FS2142" s="64"/>
      <c r="FT2142" s="64"/>
    </row>
    <row r="2143" spans="1:176" ht="15" x14ac:dyDescent="0.25">
      <c r="A2143" s="20">
        <f t="shared" si="497"/>
        <v>45896</v>
      </c>
      <c r="B2143" s="22" t="str">
        <f t="shared" ca="1" si="488"/>
        <v>n.d</v>
      </c>
      <c r="C2143" s="22">
        <f t="shared" ca="1" si="498"/>
        <v>0.97614444</v>
      </c>
      <c r="D2143" s="23">
        <f ca="1">IF(A2143&lt;$B$1,VLOOKUP(A2143,[1]DI!$A$4:$B$15000,2,FALSE),0)</f>
        <v>0</v>
      </c>
      <c r="E2143" s="22">
        <f t="shared" ca="1" si="489"/>
        <v>0</v>
      </c>
      <c r="F2143" s="23">
        <f t="shared" si="490"/>
        <v>1.3</v>
      </c>
      <c r="G2143" s="24">
        <f t="shared" ca="1" si="491"/>
        <v>1</v>
      </c>
      <c r="H2143" s="22">
        <f ca="1">TRUNC(PRODUCT(G$10:G2142),15)</f>
        <v>1.81984651266759</v>
      </c>
      <c r="I2143" s="22">
        <f t="shared" ca="1" si="492"/>
        <v>1.5015535581434301</v>
      </c>
      <c r="J2143" s="22">
        <f t="shared" ca="1" si="493"/>
        <v>1.2119757600000001</v>
      </c>
      <c r="K2143" s="110">
        <f t="shared" ca="1" si="486"/>
        <v>0.37553247445182125</v>
      </c>
      <c r="L2143" s="115">
        <v>0</v>
      </c>
      <c r="M2143" s="67">
        <f>IF(L2143&gt;0,VLOOKUP(L2143,S$12:$AB$125,7),0)</f>
        <v>0</v>
      </c>
      <c r="N2143" s="2">
        <f t="shared" si="487"/>
        <v>0</v>
      </c>
      <c r="O2143" s="22">
        <f t="shared" ca="1" si="494"/>
        <v>0.37553247445182125</v>
      </c>
      <c r="P2143" s="25" t="str">
        <f t="shared" si="495"/>
        <v>A+J=</v>
      </c>
      <c r="Q2143" s="26">
        <f t="shared" si="496"/>
        <v>45306</v>
      </c>
      <c r="R2143" s="4"/>
      <c r="S2143" s="98"/>
      <c r="U2143" s="4"/>
      <c r="V2143" s="4"/>
      <c r="W2143" s="4"/>
      <c r="X2143" s="4"/>
      <c r="Y2143" s="4"/>
      <c r="Z2143" s="4"/>
      <c r="AA2143" s="4"/>
      <c r="AB2143" s="4"/>
      <c r="AC2143" s="4"/>
      <c r="AD2143" s="64"/>
      <c r="AE2143" s="64"/>
      <c r="AF2143" s="64"/>
      <c r="AG2143" s="64"/>
      <c r="AH2143" s="64"/>
      <c r="AI2143" s="64"/>
      <c r="AJ2143" s="64"/>
      <c r="AK2143" s="64"/>
      <c r="AL2143" s="64"/>
      <c r="AM2143" s="64"/>
      <c r="AN2143" s="64"/>
      <c r="AO2143" s="64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64"/>
      <c r="BB2143" s="64"/>
      <c r="BC2143" s="64"/>
      <c r="BD2143" s="64"/>
      <c r="BE2143" s="64"/>
      <c r="BF2143" s="64"/>
      <c r="BG2143" s="64"/>
      <c r="BH2143" s="64"/>
      <c r="BI2143" s="64"/>
      <c r="BJ2143" s="64"/>
      <c r="BK2143" s="64"/>
      <c r="BL2143" s="64"/>
      <c r="BM2143" s="64"/>
      <c r="BN2143" s="64"/>
      <c r="BO2143" s="64"/>
      <c r="BP2143" s="64"/>
      <c r="BQ2143" s="64"/>
      <c r="BR2143" s="64"/>
      <c r="BS2143" s="64"/>
      <c r="BT2143" s="64"/>
      <c r="BU2143" s="64"/>
      <c r="BV2143" s="64"/>
      <c r="BW2143" s="64"/>
      <c r="BX2143" s="64"/>
      <c r="BY2143" s="64"/>
      <c r="BZ2143" s="64"/>
      <c r="CA2143" s="64"/>
      <c r="CB2143" s="64"/>
      <c r="CC2143" s="64"/>
      <c r="CD2143" s="64"/>
      <c r="CE2143" s="64"/>
      <c r="CF2143" s="64"/>
      <c r="CG2143" s="64"/>
      <c r="CH2143" s="64"/>
      <c r="CI2143" s="64"/>
      <c r="CJ2143" s="64"/>
      <c r="CK2143" s="64"/>
      <c r="CL2143" s="64"/>
      <c r="CM2143" s="64"/>
      <c r="CN2143" s="64"/>
      <c r="CO2143" s="64"/>
      <c r="CP2143" s="64"/>
      <c r="CQ2143" s="64"/>
      <c r="CR2143" s="64"/>
      <c r="CS2143" s="64"/>
      <c r="CT2143" s="64"/>
      <c r="CU2143" s="64"/>
      <c r="CV2143" s="64"/>
      <c r="CW2143" s="64"/>
      <c r="CX2143" s="64"/>
      <c r="CY2143" s="64"/>
      <c r="CZ2143" s="64"/>
      <c r="DA2143" s="64"/>
      <c r="DB2143" s="64"/>
      <c r="DC2143" s="64"/>
      <c r="DD2143" s="64"/>
      <c r="DE2143" s="64"/>
      <c r="DF2143" s="64"/>
      <c r="DG2143" s="64"/>
      <c r="DH2143" s="64"/>
      <c r="DI2143" s="64"/>
      <c r="DJ2143" s="64"/>
      <c r="DK2143" s="64"/>
      <c r="DL2143" s="64"/>
      <c r="DM2143" s="64"/>
      <c r="DN2143" s="64"/>
      <c r="DO2143" s="64"/>
      <c r="DP2143" s="64"/>
      <c r="DQ2143" s="64"/>
      <c r="DR2143" s="64"/>
      <c r="DS2143" s="64"/>
      <c r="DT2143" s="64"/>
      <c r="DU2143" s="64"/>
      <c r="DV2143" s="64"/>
      <c r="DW2143" s="64"/>
      <c r="DX2143" s="64"/>
      <c r="DY2143" s="64"/>
      <c r="DZ2143" s="64"/>
      <c r="EA2143" s="64"/>
      <c r="EB2143" s="64"/>
      <c r="EC2143" s="64"/>
      <c r="ED2143" s="64"/>
      <c r="EE2143" s="64"/>
      <c r="EF2143" s="64"/>
      <c r="EG2143" s="64"/>
      <c r="EH2143" s="64"/>
      <c r="EI2143" s="64"/>
      <c r="EJ2143" s="64"/>
      <c r="EK2143" s="64"/>
      <c r="EL2143" s="64"/>
      <c r="EM2143" s="64"/>
      <c r="EN2143" s="64"/>
      <c r="EO2143" s="64"/>
      <c r="EP2143" s="64"/>
      <c r="EQ2143" s="64"/>
      <c r="ER2143" s="64"/>
      <c r="ES2143" s="64"/>
      <c r="ET2143" s="64"/>
      <c r="EU2143" s="64"/>
      <c r="EV2143" s="64"/>
      <c r="EW2143" s="64"/>
      <c r="EX2143" s="64"/>
      <c r="EY2143" s="64"/>
      <c r="EZ2143" s="64"/>
      <c r="FA2143" s="64"/>
      <c r="FB2143" s="64"/>
      <c r="FC2143" s="64"/>
      <c r="FD2143" s="64"/>
      <c r="FE2143" s="64"/>
      <c r="FF2143" s="64"/>
      <c r="FG2143" s="64"/>
      <c r="FH2143" s="64"/>
      <c r="FI2143" s="64"/>
      <c r="FJ2143" s="64"/>
      <c r="FK2143" s="64"/>
      <c r="FL2143" s="64"/>
      <c r="FM2143" s="64"/>
      <c r="FN2143" s="64"/>
      <c r="FO2143" s="64"/>
      <c r="FP2143" s="64"/>
      <c r="FQ2143" s="64"/>
      <c r="FR2143" s="64"/>
      <c r="FS2143" s="64"/>
      <c r="FT2143" s="64"/>
    </row>
    <row r="2144" spans="1:176" ht="15" x14ac:dyDescent="0.25">
      <c r="A2144" s="20">
        <f t="shared" si="497"/>
        <v>45897</v>
      </c>
      <c r="B2144" s="22" t="str">
        <f t="shared" ca="1" si="488"/>
        <v>n.d</v>
      </c>
      <c r="C2144" s="22">
        <f t="shared" ca="1" si="498"/>
        <v>0.97614444</v>
      </c>
      <c r="D2144" s="23">
        <f ca="1">IF(A2144&lt;$B$1,VLOOKUP(A2144,[1]DI!$A$4:$B$15000,2,FALSE),0)</f>
        <v>0</v>
      </c>
      <c r="E2144" s="22">
        <f t="shared" ca="1" si="489"/>
        <v>0</v>
      </c>
      <c r="F2144" s="23">
        <f t="shared" si="490"/>
        <v>1.3</v>
      </c>
      <c r="G2144" s="24">
        <f t="shared" ca="1" si="491"/>
        <v>1</v>
      </c>
      <c r="H2144" s="22">
        <f ca="1">TRUNC(PRODUCT(G$10:G2143),15)</f>
        <v>1.81984651266759</v>
      </c>
      <c r="I2144" s="22">
        <f t="shared" ca="1" si="492"/>
        <v>1.5015535581434301</v>
      </c>
      <c r="J2144" s="22">
        <f t="shared" ca="1" si="493"/>
        <v>1.2119757600000001</v>
      </c>
      <c r="K2144" s="110">
        <f t="shared" ca="1" si="486"/>
        <v>0.37553247445182125</v>
      </c>
      <c r="L2144" s="115">
        <v>0</v>
      </c>
      <c r="M2144" s="67">
        <f>IF(L2144&gt;0,VLOOKUP(L2144,S$12:$AB$125,7),0)</f>
        <v>0</v>
      </c>
      <c r="N2144" s="2">
        <f t="shared" si="487"/>
        <v>0</v>
      </c>
      <c r="O2144" s="22">
        <f t="shared" ca="1" si="494"/>
        <v>0.37553247445182125</v>
      </c>
      <c r="P2144" s="25" t="str">
        <f t="shared" si="495"/>
        <v>A+J=</v>
      </c>
      <c r="Q2144" s="26">
        <f t="shared" si="496"/>
        <v>45306</v>
      </c>
      <c r="R2144" s="4"/>
      <c r="S2144" s="98"/>
      <c r="U2144" s="4"/>
      <c r="V2144" s="4"/>
      <c r="W2144" s="4"/>
      <c r="X2144" s="4"/>
      <c r="Y2144" s="4"/>
      <c r="Z2144" s="4"/>
      <c r="AA2144" s="4"/>
      <c r="AB2144" s="4"/>
      <c r="AC2144" s="4"/>
      <c r="AD2144" s="64"/>
      <c r="AE2144" s="64"/>
      <c r="AF2144" s="64"/>
      <c r="AG2144" s="64"/>
      <c r="AH2144" s="64"/>
      <c r="AI2144" s="64"/>
      <c r="AJ2144" s="64"/>
      <c r="AK2144" s="64"/>
      <c r="AL2144" s="64"/>
      <c r="AM2144" s="64"/>
      <c r="AN2144" s="64"/>
      <c r="AO2144" s="64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64"/>
      <c r="BB2144" s="64"/>
      <c r="BC2144" s="64"/>
      <c r="BD2144" s="64"/>
      <c r="BE2144" s="64"/>
      <c r="BF2144" s="64"/>
      <c r="BG2144" s="64"/>
      <c r="BH2144" s="64"/>
      <c r="BI2144" s="64"/>
      <c r="BJ2144" s="64"/>
      <c r="BK2144" s="64"/>
      <c r="BL2144" s="64"/>
      <c r="BM2144" s="64"/>
      <c r="BN2144" s="64"/>
      <c r="BO2144" s="64"/>
      <c r="BP2144" s="64"/>
      <c r="BQ2144" s="64"/>
      <c r="BR2144" s="64"/>
      <c r="BS2144" s="64"/>
      <c r="BT2144" s="64"/>
      <c r="BU2144" s="64"/>
      <c r="BV2144" s="64"/>
      <c r="BW2144" s="64"/>
      <c r="BX2144" s="64"/>
      <c r="BY2144" s="64"/>
      <c r="BZ2144" s="64"/>
      <c r="CA2144" s="64"/>
      <c r="CB2144" s="64"/>
      <c r="CC2144" s="64"/>
      <c r="CD2144" s="64"/>
      <c r="CE2144" s="64"/>
      <c r="CF2144" s="64"/>
      <c r="CG2144" s="64"/>
      <c r="CH2144" s="64"/>
      <c r="CI2144" s="64"/>
      <c r="CJ2144" s="64"/>
      <c r="CK2144" s="64"/>
      <c r="CL2144" s="64"/>
      <c r="CM2144" s="64"/>
      <c r="CN2144" s="64"/>
      <c r="CO2144" s="64"/>
      <c r="CP2144" s="64"/>
      <c r="CQ2144" s="64"/>
      <c r="CR2144" s="64"/>
      <c r="CS2144" s="64"/>
      <c r="CT2144" s="64"/>
      <c r="CU2144" s="64"/>
      <c r="CV2144" s="64"/>
      <c r="CW2144" s="64"/>
      <c r="CX2144" s="64"/>
      <c r="CY2144" s="64"/>
      <c r="CZ2144" s="64"/>
      <c r="DA2144" s="64"/>
      <c r="DB2144" s="64"/>
      <c r="DC2144" s="64"/>
      <c r="DD2144" s="64"/>
      <c r="DE2144" s="64"/>
      <c r="DF2144" s="64"/>
      <c r="DG2144" s="64"/>
      <c r="DH2144" s="64"/>
      <c r="DI2144" s="64"/>
      <c r="DJ2144" s="64"/>
      <c r="DK2144" s="64"/>
      <c r="DL2144" s="64"/>
      <c r="DM2144" s="64"/>
      <c r="DN2144" s="64"/>
      <c r="DO2144" s="64"/>
      <c r="DP2144" s="64"/>
      <c r="DQ2144" s="64"/>
      <c r="DR2144" s="64"/>
      <c r="DS2144" s="64"/>
      <c r="DT2144" s="64"/>
      <c r="DU2144" s="64"/>
      <c r="DV2144" s="64"/>
      <c r="DW2144" s="64"/>
      <c r="DX2144" s="64"/>
      <c r="DY2144" s="64"/>
      <c r="DZ2144" s="64"/>
      <c r="EA2144" s="64"/>
      <c r="EB2144" s="64"/>
      <c r="EC2144" s="64"/>
      <c r="ED2144" s="64"/>
      <c r="EE2144" s="64"/>
      <c r="EF2144" s="64"/>
      <c r="EG2144" s="64"/>
      <c r="EH2144" s="64"/>
      <c r="EI2144" s="64"/>
      <c r="EJ2144" s="64"/>
      <c r="EK2144" s="64"/>
      <c r="EL2144" s="64"/>
      <c r="EM2144" s="64"/>
      <c r="EN2144" s="64"/>
      <c r="EO2144" s="64"/>
      <c r="EP2144" s="64"/>
      <c r="EQ2144" s="64"/>
      <c r="ER2144" s="64"/>
      <c r="ES2144" s="64"/>
      <c r="ET2144" s="64"/>
      <c r="EU2144" s="64"/>
      <c r="EV2144" s="64"/>
      <c r="EW2144" s="64"/>
      <c r="EX2144" s="64"/>
      <c r="EY2144" s="64"/>
      <c r="EZ2144" s="64"/>
      <c r="FA2144" s="64"/>
      <c r="FB2144" s="64"/>
      <c r="FC2144" s="64"/>
      <c r="FD2144" s="64"/>
      <c r="FE2144" s="64"/>
      <c r="FF2144" s="64"/>
      <c r="FG2144" s="64"/>
      <c r="FH2144" s="64"/>
      <c r="FI2144" s="64"/>
      <c r="FJ2144" s="64"/>
      <c r="FK2144" s="64"/>
      <c r="FL2144" s="64"/>
      <c r="FM2144" s="64"/>
      <c r="FN2144" s="64"/>
      <c r="FO2144" s="64"/>
      <c r="FP2144" s="64"/>
      <c r="FQ2144" s="64"/>
      <c r="FR2144" s="64"/>
      <c r="FS2144" s="64"/>
      <c r="FT2144" s="64"/>
    </row>
    <row r="2145" spans="1:176" ht="15" x14ac:dyDescent="0.25">
      <c r="A2145" s="20">
        <f t="shared" si="497"/>
        <v>45898</v>
      </c>
      <c r="B2145" s="22" t="str">
        <f t="shared" ca="1" si="488"/>
        <v>n.d</v>
      </c>
      <c r="C2145" s="22">
        <f t="shared" ca="1" si="498"/>
        <v>0.97614444</v>
      </c>
      <c r="D2145" s="23">
        <f ca="1">IF(A2145&lt;$B$1,VLOOKUP(A2145,[1]DI!$A$4:$B$15000,2,FALSE),0)</f>
        <v>0</v>
      </c>
      <c r="E2145" s="22">
        <f t="shared" ca="1" si="489"/>
        <v>0</v>
      </c>
      <c r="F2145" s="23">
        <f t="shared" si="490"/>
        <v>1.3</v>
      </c>
      <c r="G2145" s="24">
        <f t="shared" ca="1" si="491"/>
        <v>1</v>
      </c>
      <c r="H2145" s="22">
        <f ca="1">TRUNC(PRODUCT(G$10:G2144),15)</f>
        <v>1.81984651266759</v>
      </c>
      <c r="I2145" s="22">
        <f t="shared" ca="1" si="492"/>
        <v>1.5015535581434301</v>
      </c>
      <c r="J2145" s="22">
        <f t="shared" ca="1" si="493"/>
        <v>1.2119757600000001</v>
      </c>
      <c r="K2145" s="110">
        <f t="shared" ca="1" si="486"/>
        <v>0.37553247445182125</v>
      </c>
      <c r="L2145" s="115">
        <v>0</v>
      </c>
      <c r="M2145" s="67">
        <f>IF(L2145&gt;0,VLOOKUP(L2145,S$12:$AB$125,7),0)</f>
        <v>0</v>
      </c>
      <c r="N2145" s="2">
        <f t="shared" si="487"/>
        <v>0</v>
      </c>
      <c r="O2145" s="22">
        <f t="shared" ca="1" si="494"/>
        <v>0.37553247445182125</v>
      </c>
      <c r="P2145" s="25" t="str">
        <f t="shared" si="495"/>
        <v>A+J=</v>
      </c>
      <c r="Q2145" s="26">
        <f t="shared" si="496"/>
        <v>45306</v>
      </c>
      <c r="R2145" s="4"/>
      <c r="S2145" s="98"/>
      <c r="U2145" s="4"/>
      <c r="V2145" s="4"/>
      <c r="W2145" s="4"/>
      <c r="X2145" s="4"/>
      <c r="Y2145" s="4"/>
      <c r="Z2145" s="4"/>
      <c r="AA2145" s="4"/>
      <c r="AB2145" s="4"/>
      <c r="AC2145" s="4"/>
      <c r="AD2145" s="64"/>
      <c r="AE2145" s="64"/>
      <c r="AF2145" s="64"/>
      <c r="AG2145" s="64"/>
      <c r="AH2145" s="64"/>
      <c r="AI2145" s="64"/>
      <c r="AJ2145" s="64"/>
      <c r="AK2145" s="64"/>
      <c r="AL2145" s="64"/>
      <c r="AM2145" s="64"/>
      <c r="AN2145" s="64"/>
      <c r="AO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64"/>
      <c r="BB2145" s="64"/>
      <c r="BC2145" s="64"/>
      <c r="BD2145" s="64"/>
      <c r="BE2145" s="64"/>
      <c r="BF2145" s="64"/>
      <c r="BG2145" s="64"/>
      <c r="BH2145" s="64"/>
      <c r="BI2145" s="64"/>
      <c r="BJ2145" s="64"/>
      <c r="BK2145" s="64"/>
      <c r="BL2145" s="64"/>
      <c r="BM2145" s="64"/>
      <c r="BN2145" s="64"/>
      <c r="BO2145" s="64"/>
      <c r="BP2145" s="64"/>
      <c r="BQ2145" s="64"/>
      <c r="BR2145" s="64"/>
      <c r="BS2145" s="64"/>
      <c r="BT2145" s="64"/>
      <c r="BU2145" s="64"/>
      <c r="BV2145" s="64"/>
      <c r="BW2145" s="64"/>
      <c r="BX2145" s="64"/>
      <c r="BY2145" s="64"/>
      <c r="BZ2145" s="64"/>
      <c r="CA2145" s="64"/>
      <c r="CB2145" s="64"/>
      <c r="CC2145" s="64"/>
      <c r="CD2145" s="64"/>
      <c r="CE2145" s="64"/>
      <c r="CF2145" s="64"/>
      <c r="CG2145" s="64"/>
      <c r="CH2145" s="64"/>
      <c r="CI2145" s="64"/>
      <c r="CJ2145" s="64"/>
      <c r="CK2145" s="64"/>
      <c r="CL2145" s="64"/>
      <c r="CM2145" s="64"/>
      <c r="CN2145" s="64"/>
      <c r="CO2145" s="64"/>
      <c r="CP2145" s="64"/>
      <c r="CQ2145" s="64"/>
      <c r="CR2145" s="64"/>
      <c r="CS2145" s="64"/>
      <c r="CT2145" s="64"/>
      <c r="CU2145" s="64"/>
      <c r="CV2145" s="64"/>
      <c r="CW2145" s="64"/>
      <c r="CX2145" s="64"/>
      <c r="CY2145" s="64"/>
      <c r="CZ2145" s="64"/>
      <c r="DA2145" s="64"/>
      <c r="DB2145" s="64"/>
      <c r="DC2145" s="64"/>
      <c r="DD2145" s="64"/>
      <c r="DE2145" s="64"/>
      <c r="DF2145" s="64"/>
      <c r="DG2145" s="64"/>
      <c r="DH2145" s="64"/>
      <c r="DI2145" s="64"/>
      <c r="DJ2145" s="64"/>
      <c r="DK2145" s="64"/>
      <c r="DL2145" s="64"/>
      <c r="DM2145" s="64"/>
      <c r="DN2145" s="64"/>
      <c r="DO2145" s="64"/>
      <c r="DP2145" s="64"/>
      <c r="DQ2145" s="64"/>
      <c r="DR2145" s="64"/>
      <c r="DS2145" s="64"/>
      <c r="DT2145" s="64"/>
      <c r="DU2145" s="64"/>
      <c r="DV2145" s="64"/>
      <c r="DW2145" s="64"/>
      <c r="DX2145" s="64"/>
      <c r="DY2145" s="64"/>
      <c r="DZ2145" s="64"/>
      <c r="EA2145" s="64"/>
      <c r="EB2145" s="64"/>
      <c r="EC2145" s="64"/>
      <c r="ED2145" s="64"/>
      <c r="EE2145" s="64"/>
      <c r="EF2145" s="64"/>
      <c r="EG2145" s="64"/>
      <c r="EH2145" s="64"/>
      <c r="EI2145" s="64"/>
      <c r="EJ2145" s="64"/>
      <c r="EK2145" s="64"/>
      <c r="EL2145" s="64"/>
      <c r="EM2145" s="64"/>
      <c r="EN2145" s="64"/>
      <c r="EO2145" s="64"/>
      <c r="EP2145" s="64"/>
      <c r="EQ2145" s="64"/>
      <c r="ER2145" s="64"/>
      <c r="ES2145" s="64"/>
      <c r="ET2145" s="64"/>
      <c r="EU2145" s="64"/>
      <c r="EV2145" s="64"/>
      <c r="EW2145" s="64"/>
      <c r="EX2145" s="64"/>
      <c r="EY2145" s="64"/>
      <c r="EZ2145" s="64"/>
      <c r="FA2145" s="64"/>
      <c r="FB2145" s="64"/>
      <c r="FC2145" s="64"/>
      <c r="FD2145" s="64"/>
      <c r="FE2145" s="64"/>
      <c r="FF2145" s="64"/>
      <c r="FG2145" s="64"/>
      <c r="FH2145" s="64"/>
      <c r="FI2145" s="64"/>
      <c r="FJ2145" s="64"/>
      <c r="FK2145" s="64"/>
      <c r="FL2145" s="64"/>
      <c r="FM2145" s="64"/>
      <c r="FN2145" s="64"/>
      <c r="FO2145" s="64"/>
      <c r="FP2145" s="64"/>
      <c r="FQ2145" s="64"/>
      <c r="FR2145" s="64"/>
      <c r="FS2145" s="64"/>
      <c r="FT2145" s="64"/>
    </row>
    <row r="2146" spans="1:176" ht="15" x14ac:dyDescent="0.25">
      <c r="A2146" s="20">
        <f t="shared" si="497"/>
        <v>45899</v>
      </c>
      <c r="B2146" s="22" t="str">
        <f t="shared" ca="1" si="488"/>
        <v>n.d</v>
      </c>
      <c r="C2146" s="22">
        <f t="shared" ca="1" si="498"/>
        <v>0.97614444</v>
      </c>
      <c r="D2146" s="23">
        <f ca="1">IF(A2146&lt;$B$1,VLOOKUP(A2146,[1]DI!$A$4:$B$15000,2,FALSE),0)</f>
        <v>0</v>
      </c>
      <c r="E2146" s="22">
        <f t="shared" ca="1" si="489"/>
        <v>0</v>
      </c>
      <c r="F2146" s="23">
        <f t="shared" si="490"/>
        <v>1.3</v>
      </c>
      <c r="G2146" s="24">
        <f t="shared" ca="1" si="491"/>
        <v>1</v>
      </c>
      <c r="H2146" s="22">
        <f ca="1">TRUNC(PRODUCT(G$10:G2145),15)</f>
        <v>1.81984651266759</v>
      </c>
      <c r="I2146" s="22">
        <f t="shared" ca="1" si="492"/>
        <v>1.5015535581434301</v>
      </c>
      <c r="J2146" s="22">
        <f t="shared" ca="1" si="493"/>
        <v>1.2119757600000001</v>
      </c>
      <c r="K2146" s="110">
        <f t="shared" ca="1" si="486"/>
        <v>0.37553247445182125</v>
      </c>
      <c r="L2146" s="115">
        <v>0</v>
      </c>
      <c r="M2146" s="67">
        <f>IF(L2146&gt;0,VLOOKUP(L2146,S$12:$AB$125,7),0)</f>
        <v>0</v>
      </c>
      <c r="N2146" s="2">
        <f t="shared" si="487"/>
        <v>0</v>
      </c>
      <c r="O2146" s="22">
        <f t="shared" ca="1" si="494"/>
        <v>0.37553247445182125</v>
      </c>
      <c r="P2146" s="25" t="str">
        <f t="shared" si="495"/>
        <v>A+J=</v>
      </c>
      <c r="Q2146" s="26">
        <f t="shared" si="496"/>
        <v>45306</v>
      </c>
      <c r="R2146" s="4"/>
      <c r="S2146" s="98"/>
      <c r="U2146" s="4"/>
      <c r="V2146" s="4"/>
      <c r="W2146" s="4"/>
      <c r="X2146" s="4"/>
      <c r="Y2146" s="4"/>
      <c r="Z2146" s="4"/>
      <c r="AA2146" s="4"/>
      <c r="AB2146" s="4"/>
      <c r="AC2146" s="4"/>
      <c r="AD2146" s="64"/>
      <c r="AE2146" s="64"/>
      <c r="AF2146" s="64"/>
      <c r="AG2146" s="64"/>
      <c r="AH2146" s="64"/>
      <c r="AI2146" s="64"/>
      <c r="AJ2146" s="64"/>
      <c r="AK2146" s="64"/>
      <c r="AL2146" s="64"/>
      <c r="AM2146" s="64"/>
      <c r="AN2146" s="64"/>
      <c r="AO2146" s="64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64"/>
      <c r="BB2146" s="64"/>
      <c r="BC2146" s="64"/>
      <c r="BD2146" s="64"/>
      <c r="BE2146" s="64"/>
      <c r="BF2146" s="64"/>
      <c r="BG2146" s="64"/>
      <c r="BH2146" s="64"/>
      <c r="BI2146" s="64"/>
      <c r="BJ2146" s="64"/>
      <c r="BK2146" s="64"/>
      <c r="BL2146" s="64"/>
      <c r="BM2146" s="64"/>
      <c r="BN2146" s="64"/>
      <c r="BO2146" s="64"/>
      <c r="BP2146" s="64"/>
      <c r="BQ2146" s="64"/>
      <c r="BR2146" s="64"/>
      <c r="BS2146" s="64"/>
      <c r="BT2146" s="64"/>
      <c r="BU2146" s="64"/>
      <c r="BV2146" s="64"/>
      <c r="BW2146" s="64"/>
      <c r="BX2146" s="64"/>
      <c r="BY2146" s="64"/>
      <c r="BZ2146" s="64"/>
      <c r="CA2146" s="64"/>
      <c r="CB2146" s="64"/>
      <c r="CC2146" s="64"/>
      <c r="CD2146" s="64"/>
      <c r="CE2146" s="64"/>
      <c r="CF2146" s="64"/>
      <c r="CG2146" s="64"/>
      <c r="CH2146" s="64"/>
      <c r="CI2146" s="64"/>
      <c r="CJ2146" s="64"/>
      <c r="CK2146" s="64"/>
      <c r="CL2146" s="64"/>
      <c r="CM2146" s="64"/>
      <c r="CN2146" s="64"/>
      <c r="CO2146" s="64"/>
      <c r="CP2146" s="64"/>
      <c r="CQ2146" s="64"/>
      <c r="CR2146" s="64"/>
      <c r="CS2146" s="64"/>
      <c r="CT2146" s="64"/>
      <c r="CU2146" s="64"/>
      <c r="CV2146" s="64"/>
      <c r="CW2146" s="64"/>
      <c r="CX2146" s="64"/>
      <c r="CY2146" s="64"/>
      <c r="CZ2146" s="64"/>
      <c r="DA2146" s="64"/>
      <c r="DB2146" s="64"/>
      <c r="DC2146" s="64"/>
      <c r="DD2146" s="64"/>
      <c r="DE2146" s="64"/>
      <c r="DF2146" s="64"/>
      <c r="DG2146" s="64"/>
      <c r="DH2146" s="64"/>
      <c r="DI2146" s="64"/>
      <c r="DJ2146" s="64"/>
      <c r="DK2146" s="64"/>
      <c r="DL2146" s="64"/>
      <c r="DM2146" s="64"/>
      <c r="DN2146" s="64"/>
      <c r="DO2146" s="64"/>
      <c r="DP2146" s="64"/>
      <c r="DQ2146" s="64"/>
      <c r="DR2146" s="64"/>
      <c r="DS2146" s="64"/>
      <c r="DT2146" s="64"/>
      <c r="DU2146" s="64"/>
      <c r="DV2146" s="64"/>
      <c r="DW2146" s="64"/>
      <c r="DX2146" s="64"/>
      <c r="DY2146" s="64"/>
      <c r="DZ2146" s="64"/>
      <c r="EA2146" s="64"/>
      <c r="EB2146" s="64"/>
      <c r="EC2146" s="64"/>
      <c r="ED2146" s="64"/>
      <c r="EE2146" s="64"/>
      <c r="EF2146" s="64"/>
      <c r="EG2146" s="64"/>
      <c r="EH2146" s="64"/>
      <c r="EI2146" s="64"/>
      <c r="EJ2146" s="64"/>
      <c r="EK2146" s="64"/>
      <c r="EL2146" s="64"/>
      <c r="EM2146" s="64"/>
      <c r="EN2146" s="64"/>
      <c r="EO2146" s="64"/>
      <c r="EP2146" s="64"/>
      <c r="EQ2146" s="64"/>
      <c r="ER2146" s="64"/>
      <c r="ES2146" s="64"/>
      <c r="ET2146" s="64"/>
      <c r="EU2146" s="64"/>
      <c r="EV2146" s="64"/>
      <c r="EW2146" s="64"/>
      <c r="EX2146" s="64"/>
      <c r="EY2146" s="64"/>
      <c r="EZ2146" s="64"/>
      <c r="FA2146" s="64"/>
      <c r="FB2146" s="64"/>
      <c r="FC2146" s="64"/>
      <c r="FD2146" s="64"/>
      <c r="FE2146" s="64"/>
      <c r="FF2146" s="64"/>
      <c r="FG2146" s="64"/>
      <c r="FH2146" s="64"/>
      <c r="FI2146" s="64"/>
      <c r="FJ2146" s="64"/>
      <c r="FK2146" s="64"/>
      <c r="FL2146" s="64"/>
      <c r="FM2146" s="64"/>
      <c r="FN2146" s="64"/>
      <c r="FO2146" s="64"/>
      <c r="FP2146" s="64"/>
      <c r="FQ2146" s="64"/>
      <c r="FR2146" s="64"/>
      <c r="FS2146" s="64"/>
      <c r="FT2146" s="64"/>
    </row>
    <row r="2147" spans="1:176" ht="15" x14ac:dyDescent="0.25">
      <c r="A2147" s="20">
        <f t="shared" si="497"/>
        <v>45900</v>
      </c>
      <c r="B2147" s="22" t="str">
        <f t="shared" ca="1" si="488"/>
        <v>n.d</v>
      </c>
      <c r="C2147" s="22">
        <f t="shared" ca="1" si="498"/>
        <v>0.97614444</v>
      </c>
      <c r="D2147" s="23">
        <f ca="1">IF(A2147&lt;$B$1,VLOOKUP(A2147,[1]DI!$A$4:$B$15000,2,FALSE),0)</f>
        <v>0</v>
      </c>
      <c r="E2147" s="22">
        <f t="shared" ca="1" si="489"/>
        <v>0</v>
      </c>
      <c r="F2147" s="23">
        <f t="shared" si="490"/>
        <v>1.3</v>
      </c>
      <c r="G2147" s="24">
        <f t="shared" ca="1" si="491"/>
        <v>1</v>
      </c>
      <c r="H2147" s="22">
        <f ca="1">TRUNC(PRODUCT(G$10:G2146),15)</f>
        <v>1.81984651266759</v>
      </c>
      <c r="I2147" s="22">
        <f t="shared" ca="1" si="492"/>
        <v>1.5015535581434301</v>
      </c>
      <c r="J2147" s="22">
        <f t="shared" ca="1" si="493"/>
        <v>1.2119757600000001</v>
      </c>
      <c r="K2147" s="110">
        <f t="shared" ca="1" si="486"/>
        <v>0.37553247445182125</v>
      </c>
      <c r="L2147" s="115">
        <v>0</v>
      </c>
      <c r="M2147" s="67">
        <f>IF(L2147&gt;0,VLOOKUP(L2147,S$12:$AB$125,7),0)</f>
        <v>0</v>
      </c>
      <c r="N2147" s="2">
        <f t="shared" si="487"/>
        <v>0</v>
      </c>
      <c r="O2147" s="22">
        <f t="shared" ca="1" si="494"/>
        <v>0.37553247445182125</v>
      </c>
      <c r="P2147" s="25" t="str">
        <f t="shared" si="495"/>
        <v>A+J=</v>
      </c>
      <c r="Q2147" s="26">
        <f t="shared" si="496"/>
        <v>45306</v>
      </c>
      <c r="R2147" s="4"/>
      <c r="S2147" s="98"/>
      <c r="U2147" s="4"/>
      <c r="V2147" s="4"/>
      <c r="W2147" s="4"/>
      <c r="X2147" s="4"/>
      <c r="Y2147" s="4"/>
      <c r="Z2147" s="4"/>
      <c r="AA2147" s="4"/>
      <c r="AB2147" s="4"/>
      <c r="AC2147" s="4"/>
      <c r="AD2147" s="64"/>
      <c r="AE2147" s="64"/>
      <c r="AF2147" s="64"/>
      <c r="AG2147" s="64"/>
      <c r="AH2147" s="64"/>
      <c r="AI2147" s="64"/>
      <c r="AJ2147" s="64"/>
      <c r="AK2147" s="64"/>
      <c r="AL2147" s="64"/>
      <c r="AM2147" s="64"/>
      <c r="AN2147" s="64"/>
      <c r="AO2147" s="64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64"/>
      <c r="BB2147" s="64"/>
      <c r="BC2147" s="64"/>
      <c r="BD2147" s="64"/>
      <c r="BE2147" s="64"/>
      <c r="BF2147" s="64"/>
      <c r="BG2147" s="64"/>
      <c r="BH2147" s="64"/>
      <c r="BI2147" s="64"/>
      <c r="BJ2147" s="64"/>
      <c r="BK2147" s="64"/>
      <c r="BL2147" s="64"/>
      <c r="BM2147" s="64"/>
      <c r="BN2147" s="64"/>
      <c r="BO2147" s="64"/>
      <c r="BP2147" s="64"/>
      <c r="BQ2147" s="64"/>
      <c r="BR2147" s="64"/>
      <c r="BS2147" s="64"/>
      <c r="BT2147" s="64"/>
      <c r="BU2147" s="64"/>
      <c r="BV2147" s="64"/>
      <c r="BW2147" s="64"/>
      <c r="BX2147" s="64"/>
      <c r="BY2147" s="64"/>
      <c r="BZ2147" s="64"/>
      <c r="CA2147" s="64"/>
      <c r="CB2147" s="64"/>
      <c r="CC2147" s="64"/>
      <c r="CD2147" s="64"/>
      <c r="CE2147" s="64"/>
      <c r="CF2147" s="64"/>
      <c r="CG2147" s="64"/>
      <c r="CH2147" s="64"/>
      <c r="CI2147" s="64"/>
      <c r="CJ2147" s="64"/>
      <c r="CK2147" s="64"/>
      <c r="CL2147" s="64"/>
      <c r="CM2147" s="64"/>
      <c r="CN2147" s="64"/>
      <c r="CO2147" s="64"/>
      <c r="CP2147" s="64"/>
      <c r="CQ2147" s="64"/>
      <c r="CR2147" s="64"/>
      <c r="CS2147" s="64"/>
      <c r="CT2147" s="64"/>
      <c r="CU2147" s="64"/>
      <c r="CV2147" s="64"/>
      <c r="CW2147" s="64"/>
      <c r="CX2147" s="64"/>
      <c r="CY2147" s="64"/>
      <c r="CZ2147" s="64"/>
      <c r="DA2147" s="64"/>
      <c r="DB2147" s="64"/>
      <c r="DC2147" s="64"/>
      <c r="DD2147" s="64"/>
      <c r="DE2147" s="64"/>
      <c r="DF2147" s="64"/>
      <c r="DG2147" s="64"/>
      <c r="DH2147" s="64"/>
      <c r="DI2147" s="64"/>
      <c r="DJ2147" s="64"/>
      <c r="DK2147" s="64"/>
      <c r="DL2147" s="64"/>
      <c r="DM2147" s="64"/>
      <c r="DN2147" s="64"/>
      <c r="DO2147" s="64"/>
      <c r="DP2147" s="64"/>
      <c r="DQ2147" s="64"/>
      <c r="DR2147" s="64"/>
      <c r="DS2147" s="64"/>
      <c r="DT2147" s="64"/>
      <c r="DU2147" s="64"/>
      <c r="DV2147" s="64"/>
      <c r="DW2147" s="64"/>
      <c r="DX2147" s="64"/>
      <c r="DY2147" s="64"/>
      <c r="DZ2147" s="64"/>
      <c r="EA2147" s="64"/>
      <c r="EB2147" s="64"/>
      <c r="EC2147" s="64"/>
      <c r="ED2147" s="64"/>
      <c r="EE2147" s="64"/>
      <c r="EF2147" s="64"/>
      <c r="EG2147" s="64"/>
      <c r="EH2147" s="64"/>
      <c r="EI2147" s="64"/>
      <c r="EJ2147" s="64"/>
      <c r="EK2147" s="64"/>
      <c r="EL2147" s="64"/>
      <c r="EM2147" s="64"/>
      <c r="EN2147" s="64"/>
      <c r="EO2147" s="64"/>
      <c r="EP2147" s="64"/>
      <c r="EQ2147" s="64"/>
      <c r="ER2147" s="64"/>
      <c r="ES2147" s="64"/>
      <c r="ET2147" s="64"/>
      <c r="EU2147" s="64"/>
      <c r="EV2147" s="64"/>
      <c r="EW2147" s="64"/>
      <c r="EX2147" s="64"/>
      <c r="EY2147" s="64"/>
      <c r="EZ2147" s="64"/>
      <c r="FA2147" s="64"/>
      <c r="FB2147" s="64"/>
      <c r="FC2147" s="64"/>
      <c r="FD2147" s="64"/>
      <c r="FE2147" s="64"/>
      <c r="FF2147" s="64"/>
      <c r="FG2147" s="64"/>
      <c r="FH2147" s="64"/>
      <c r="FI2147" s="64"/>
      <c r="FJ2147" s="64"/>
      <c r="FK2147" s="64"/>
      <c r="FL2147" s="64"/>
      <c r="FM2147" s="64"/>
      <c r="FN2147" s="64"/>
      <c r="FO2147" s="64"/>
      <c r="FP2147" s="64"/>
      <c r="FQ2147" s="64"/>
      <c r="FR2147" s="64"/>
      <c r="FS2147" s="64"/>
      <c r="FT2147" s="64"/>
    </row>
    <row r="2148" spans="1:176" ht="15" x14ac:dyDescent="0.25">
      <c r="A2148" s="20">
        <f t="shared" si="497"/>
        <v>45901</v>
      </c>
      <c r="B2148" s="22" t="str">
        <f t="shared" ca="1" si="488"/>
        <v>n.d</v>
      </c>
      <c r="C2148" s="22">
        <f t="shared" ca="1" si="498"/>
        <v>0.97614444</v>
      </c>
      <c r="D2148" s="23">
        <f ca="1">IF(A2148&lt;$B$1,VLOOKUP(A2148,[1]DI!$A$4:$B$15000,2,FALSE),0)</f>
        <v>0</v>
      </c>
      <c r="E2148" s="22">
        <f t="shared" ca="1" si="489"/>
        <v>0</v>
      </c>
      <c r="F2148" s="23">
        <f t="shared" si="490"/>
        <v>1.3</v>
      </c>
      <c r="G2148" s="24">
        <f t="shared" ca="1" si="491"/>
        <v>1</v>
      </c>
      <c r="H2148" s="22">
        <f ca="1">TRUNC(PRODUCT(G$10:G2147),15)</f>
        <v>1.81984651266759</v>
      </c>
      <c r="I2148" s="22">
        <f t="shared" ca="1" si="492"/>
        <v>1.5015535581434301</v>
      </c>
      <c r="J2148" s="22">
        <f t="shared" ca="1" si="493"/>
        <v>1.2119757600000001</v>
      </c>
      <c r="K2148" s="110">
        <f t="shared" ca="1" si="486"/>
        <v>0.37553247445182125</v>
      </c>
      <c r="L2148" s="115">
        <v>0</v>
      </c>
      <c r="M2148" s="67">
        <f>IF(L2148&gt;0,VLOOKUP(L2148,S$12:$AB$125,7),0)</f>
        <v>0</v>
      </c>
      <c r="N2148" s="2">
        <f t="shared" si="487"/>
        <v>0</v>
      </c>
      <c r="O2148" s="22">
        <f t="shared" ca="1" si="494"/>
        <v>0.37553247445182125</v>
      </c>
      <c r="P2148" s="25" t="str">
        <f t="shared" si="495"/>
        <v>A+J=</v>
      </c>
      <c r="Q2148" s="26">
        <f t="shared" si="496"/>
        <v>45306</v>
      </c>
      <c r="R2148" s="4"/>
      <c r="S2148" s="98"/>
      <c r="U2148" s="4"/>
      <c r="V2148" s="4"/>
      <c r="W2148" s="4"/>
      <c r="X2148" s="4"/>
      <c r="Y2148" s="4"/>
      <c r="Z2148" s="4"/>
      <c r="AA2148" s="4"/>
      <c r="AB2148" s="4"/>
      <c r="AC2148" s="4"/>
      <c r="AD2148" s="64"/>
      <c r="AE2148" s="64"/>
      <c r="AF2148" s="64"/>
      <c r="AG2148" s="64"/>
      <c r="AH2148" s="64"/>
      <c r="AI2148" s="64"/>
      <c r="AJ2148" s="64"/>
      <c r="AK2148" s="64"/>
      <c r="AL2148" s="64"/>
      <c r="AM2148" s="64"/>
      <c r="AN2148" s="64"/>
      <c r="AO2148" s="64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64"/>
      <c r="BB2148" s="64"/>
      <c r="BC2148" s="64"/>
      <c r="BD2148" s="64"/>
      <c r="BE2148" s="64"/>
      <c r="BF2148" s="64"/>
      <c r="BG2148" s="64"/>
      <c r="BH2148" s="64"/>
      <c r="BI2148" s="64"/>
      <c r="BJ2148" s="64"/>
      <c r="BK2148" s="64"/>
      <c r="BL2148" s="64"/>
      <c r="BM2148" s="64"/>
      <c r="BN2148" s="64"/>
      <c r="BO2148" s="64"/>
      <c r="BP2148" s="64"/>
      <c r="BQ2148" s="64"/>
      <c r="BR2148" s="64"/>
      <c r="BS2148" s="64"/>
      <c r="BT2148" s="64"/>
      <c r="BU2148" s="64"/>
      <c r="BV2148" s="64"/>
      <c r="BW2148" s="64"/>
      <c r="BX2148" s="64"/>
      <c r="BY2148" s="64"/>
      <c r="BZ2148" s="64"/>
      <c r="CA2148" s="64"/>
      <c r="CB2148" s="64"/>
      <c r="CC2148" s="64"/>
      <c r="CD2148" s="64"/>
      <c r="CE2148" s="64"/>
      <c r="CF2148" s="64"/>
      <c r="CG2148" s="64"/>
      <c r="CH2148" s="64"/>
      <c r="CI2148" s="64"/>
      <c r="CJ2148" s="64"/>
      <c r="CK2148" s="64"/>
      <c r="CL2148" s="64"/>
      <c r="CM2148" s="64"/>
      <c r="CN2148" s="64"/>
      <c r="CO2148" s="64"/>
      <c r="CP2148" s="64"/>
      <c r="CQ2148" s="64"/>
      <c r="CR2148" s="64"/>
      <c r="CS2148" s="64"/>
      <c r="CT2148" s="64"/>
      <c r="CU2148" s="64"/>
      <c r="CV2148" s="64"/>
      <c r="CW2148" s="64"/>
      <c r="CX2148" s="64"/>
      <c r="CY2148" s="64"/>
      <c r="CZ2148" s="64"/>
      <c r="DA2148" s="64"/>
      <c r="DB2148" s="64"/>
      <c r="DC2148" s="64"/>
      <c r="DD2148" s="64"/>
      <c r="DE2148" s="64"/>
      <c r="DF2148" s="64"/>
      <c r="DG2148" s="64"/>
      <c r="DH2148" s="64"/>
      <c r="DI2148" s="64"/>
      <c r="DJ2148" s="64"/>
      <c r="DK2148" s="64"/>
      <c r="DL2148" s="64"/>
      <c r="DM2148" s="64"/>
      <c r="DN2148" s="64"/>
      <c r="DO2148" s="64"/>
      <c r="DP2148" s="64"/>
      <c r="DQ2148" s="64"/>
      <c r="DR2148" s="64"/>
      <c r="DS2148" s="64"/>
      <c r="DT2148" s="64"/>
      <c r="DU2148" s="64"/>
      <c r="DV2148" s="64"/>
      <c r="DW2148" s="64"/>
      <c r="DX2148" s="64"/>
      <c r="DY2148" s="64"/>
      <c r="DZ2148" s="64"/>
      <c r="EA2148" s="64"/>
      <c r="EB2148" s="64"/>
      <c r="EC2148" s="64"/>
      <c r="ED2148" s="64"/>
      <c r="EE2148" s="64"/>
      <c r="EF2148" s="64"/>
      <c r="EG2148" s="64"/>
      <c r="EH2148" s="64"/>
      <c r="EI2148" s="64"/>
      <c r="EJ2148" s="64"/>
      <c r="EK2148" s="64"/>
      <c r="EL2148" s="64"/>
      <c r="EM2148" s="64"/>
      <c r="EN2148" s="64"/>
      <c r="EO2148" s="64"/>
      <c r="EP2148" s="64"/>
      <c r="EQ2148" s="64"/>
      <c r="ER2148" s="64"/>
      <c r="ES2148" s="64"/>
      <c r="ET2148" s="64"/>
      <c r="EU2148" s="64"/>
      <c r="EV2148" s="64"/>
      <c r="EW2148" s="64"/>
      <c r="EX2148" s="64"/>
      <c r="EY2148" s="64"/>
      <c r="EZ2148" s="64"/>
      <c r="FA2148" s="64"/>
      <c r="FB2148" s="64"/>
      <c r="FC2148" s="64"/>
      <c r="FD2148" s="64"/>
      <c r="FE2148" s="64"/>
      <c r="FF2148" s="64"/>
      <c r="FG2148" s="64"/>
      <c r="FH2148" s="64"/>
      <c r="FI2148" s="64"/>
      <c r="FJ2148" s="64"/>
      <c r="FK2148" s="64"/>
      <c r="FL2148" s="64"/>
      <c r="FM2148" s="64"/>
      <c r="FN2148" s="64"/>
      <c r="FO2148" s="64"/>
      <c r="FP2148" s="64"/>
      <c r="FQ2148" s="64"/>
      <c r="FR2148" s="64"/>
      <c r="FS2148" s="64"/>
      <c r="FT2148" s="64"/>
    </row>
    <row r="2149" spans="1:176" ht="15" x14ac:dyDescent="0.25">
      <c r="A2149" s="20">
        <f t="shared" si="497"/>
        <v>45902</v>
      </c>
      <c r="B2149" s="22" t="str">
        <f t="shared" ca="1" si="488"/>
        <v>n.d</v>
      </c>
      <c r="C2149" s="22">
        <f t="shared" ca="1" si="498"/>
        <v>0.97614444</v>
      </c>
      <c r="D2149" s="23">
        <f ca="1">IF(A2149&lt;$B$1,VLOOKUP(A2149,[1]DI!$A$4:$B$15000,2,FALSE),0)</f>
        <v>0</v>
      </c>
      <c r="E2149" s="22">
        <f t="shared" ca="1" si="489"/>
        <v>0</v>
      </c>
      <c r="F2149" s="23">
        <f t="shared" si="490"/>
        <v>1.3</v>
      </c>
      <c r="G2149" s="24">
        <f t="shared" ca="1" si="491"/>
        <v>1</v>
      </c>
      <c r="H2149" s="22">
        <f ca="1">TRUNC(PRODUCT(G$10:G2148),15)</f>
        <v>1.81984651266759</v>
      </c>
      <c r="I2149" s="22">
        <f t="shared" ca="1" si="492"/>
        <v>1.5015535581434301</v>
      </c>
      <c r="J2149" s="22">
        <f t="shared" ca="1" si="493"/>
        <v>1.2119757600000001</v>
      </c>
      <c r="K2149" s="110">
        <f t="shared" ca="1" si="486"/>
        <v>0.37553247445182125</v>
      </c>
      <c r="L2149" s="115">
        <v>0</v>
      </c>
      <c r="M2149" s="67">
        <f>IF(L2149&gt;0,VLOOKUP(L2149,S$12:$AB$125,7),0)</f>
        <v>0</v>
      </c>
      <c r="N2149" s="2">
        <f t="shared" si="487"/>
        <v>0</v>
      </c>
      <c r="O2149" s="22">
        <f t="shared" ca="1" si="494"/>
        <v>0.37553247445182125</v>
      </c>
      <c r="P2149" s="25" t="str">
        <f t="shared" si="495"/>
        <v>A+J=</v>
      </c>
      <c r="Q2149" s="26">
        <f t="shared" si="496"/>
        <v>45306</v>
      </c>
      <c r="R2149" s="4"/>
      <c r="S2149" s="98"/>
      <c r="U2149" s="4"/>
      <c r="V2149" s="4"/>
      <c r="W2149" s="4"/>
      <c r="X2149" s="4"/>
      <c r="Y2149" s="4"/>
      <c r="Z2149" s="4"/>
      <c r="AA2149" s="4"/>
      <c r="AB2149" s="4"/>
      <c r="AC2149" s="4"/>
      <c r="AD2149" s="64"/>
      <c r="AE2149" s="64"/>
      <c r="AF2149" s="64"/>
      <c r="AG2149" s="64"/>
      <c r="AH2149" s="64"/>
      <c r="AI2149" s="64"/>
      <c r="AJ2149" s="64"/>
      <c r="AK2149" s="64"/>
      <c r="AL2149" s="64"/>
      <c r="AM2149" s="64"/>
      <c r="AN2149" s="64"/>
      <c r="AO2149" s="64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64"/>
      <c r="BB2149" s="64"/>
      <c r="BC2149" s="64"/>
      <c r="BD2149" s="64"/>
      <c r="BE2149" s="64"/>
      <c r="BF2149" s="64"/>
      <c r="BG2149" s="64"/>
      <c r="BH2149" s="64"/>
      <c r="BI2149" s="64"/>
      <c r="BJ2149" s="64"/>
      <c r="BK2149" s="64"/>
      <c r="BL2149" s="64"/>
      <c r="BM2149" s="64"/>
      <c r="BN2149" s="64"/>
      <c r="BO2149" s="64"/>
      <c r="BP2149" s="64"/>
      <c r="BQ2149" s="64"/>
      <c r="BR2149" s="64"/>
      <c r="BS2149" s="64"/>
      <c r="BT2149" s="64"/>
      <c r="BU2149" s="64"/>
      <c r="BV2149" s="64"/>
      <c r="BW2149" s="64"/>
      <c r="BX2149" s="64"/>
      <c r="BY2149" s="64"/>
      <c r="BZ2149" s="64"/>
      <c r="CA2149" s="64"/>
      <c r="CB2149" s="64"/>
      <c r="CC2149" s="64"/>
      <c r="CD2149" s="64"/>
      <c r="CE2149" s="64"/>
      <c r="CF2149" s="64"/>
      <c r="CG2149" s="64"/>
      <c r="CH2149" s="64"/>
      <c r="CI2149" s="64"/>
      <c r="CJ2149" s="64"/>
      <c r="CK2149" s="64"/>
      <c r="CL2149" s="64"/>
      <c r="CM2149" s="64"/>
      <c r="CN2149" s="64"/>
      <c r="CO2149" s="64"/>
      <c r="CP2149" s="64"/>
      <c r="CQ2149" s="64"/>
      <c r="CR2149" s="64"/>
      <c r="CS2149" s="64"/>
      <c r="CT2149" s="64"/>
      <c r="CU2149" s="64"/>
      <c r="CV2149" s="64"/>
      <c r="CW2149" s="64"/>
      <c r="CX2149" s="64"/>
      <c r="CY2149" s="64"/>
      <c r="CZ2149" s="64"/>
      <c r="DA2149" s="64"/>
      <c r="DB2149" s="64"/>
      <c r="DC2149" s="64"/>
      <c r="DD2149" s="64"/>
      <c r="DE2149" s="64"/>
      <c r="DF2149" s="64"/>
      <c r="DG2149" s="64"/>
      <c r="DH2149" s="64"/>
      <c r="DI2149" s="64"/>
      <c r="DJ2149" s="64"/>
      <c r="DK2149" s="64"/>
      <c r="DL2149" s="64"/>
      <c r="DM2149" s="64"/>
      <c r="DN2149" s="64"/>
      <c r="DO2149" s="64"/>
      <c r="DP2149" s="64"/>
      <c r="DQ2149" s="64"/>
      <c r="DR2149" s="64"/>
      <c r="DS2149" s="64"/>
      <c r="DT2149" s="64"/>
      <c r="DU2149" s="64"/>
      <c r="DV2149" s="64"/>
      <c r="DW2149" s="64"/>
      <c r="DX2149" s="64"/>
      <c r="DY2149" s="64"/>
      <c r="DZ2149" s="64"/>
      <c r="EA2149" s="64"/>
      <c r="EB2149" s="64"/>
      <c r="EC2149" s="64"/>
      <c r="ED2149" s="64"/>
      <c r="EE2149" s="64"/>
      <c r="EF2149" s="64"/>
      <c r="EG2149" s="64"/>
      <c r="EH2149" s="64"/>
      <c r="EI2149" s="64"/>
      <c r="EJ2149" s="64"/>
      <c r="EK2149" s="64"/>
      <c r="EL2149" s="64"/>
      <c r="EM2149" s="64"/>
      <c r="EN2149" s="64"/>
      <c r="EO2149" s="64"/>
      <c r="EP2149" s="64"/>
      <c r="EQ2149" s="64"/>
      <c r="ER2149" s="64"/>
      <c r="ES2149" s="64"/>
      <c r="ET2149" s="64"/>
      <c r="EU2149" s="64"/>
      <c r="EV2149" s="64"/>
      <c r="EW2149" s="64"/>
      <c r="EX2149" s="64"/>
      <c r="EY2149" s="64"/>
      <c r="EZ2149" s="64"/>
      <c r="FA2149" s="64"/>
      <c r="FB2149" s="64"/>
      <c r="FC2149" s="64"/>
      <c r="FD2149" s="64"/>
      <c r="FE2149" s="64"/>
      <c r="FF2149" s="64"/>
      <c r="FG2149" s="64"/>
      <c r="FH2149" s="64"/>
      <c r="FI2149" s="64"/>
      <c r="FJ2149" s="64"/>
      <c r="FK2149" s="64"/>
      <c r="FL2149" s="64"/>
      <c r="FM2149" s="64"/>
      <c r="FN2149" s="64"/>
      <c r="FO2149" s="64"/>
      <c r="FP2149" s="64"/>
      <c r="FQ2149" s="64"/>
      <c r="FR2149" s="64"/>
      <c r="FS2149" s="64"/>
      <c r="FT2149" s="64"/>
    </row>
    <row r="2150" spans="1:176" ht="15" x14ac:dyDescent="0.25">
      <c r="A2150" s="20">
        <f t="shared" si="497"/>
        <v>45903</v>
      </c>
      <c r="B2150" s="22" t="str">
        <f t="shared" ca="1" si="488"/>
        <v>n.d</v>
      </c>
      <c r="C2150" s="22">
        <f t="shared" ca="1" si="498"/>
        <v>0.97614444</v>
      </c>
      <c r="D2150" s="23">
        <f ca="1">IF(A2150&lt;$B$1,VLOOKUP(A2150,[1]DI!$A$4:$B$15000,2,FALSE),0)</f>
        <v>0</v>
      </c>
      <c r="E2150" s="22">
        <f t="shared" ca="1" si="489"/>
        <v>0</v>
      </c>
      <c r="F2150" s="23">
        <f t="shared" si="490"/>
        <v>1.3</v>
      </c>
      <c r="G2150" s="24">
        <f t="shared" ca="1" si="491"/>
        <v>1</v>
      </c>
      <c r="H2150" s="22">
        <f ca="1">TRUNC(PRODUCT(G$10:G2149),15)</f>
        <v>1.81984651266759</v>
      </c>
      <c r="I2150" s="22">
        <f t="shared" ca="1" si="492"/>
        <v>1.5015535581434301</v>
      </c>
      <c r="J2150" s="22">
        <f t="shared" ca="1" si="493"/>
        <v>1.2119757600000001</v>
      </c>
      <c r="K2150" s="110">
        <f t="shared" ca="1" si="486"/>
        <v>0.37553247445182125</v>
      </c>
      <c r="L2150" s="115">
        <v>0</v>
      </c>
      <c r="M2150" s="67">
        <f>IF(L2150&gt;0,VLOOKUP(L2150,S$12:$AB$125,7),0)</f>
        <v>0</v>
      </c>
      <c r="N2150" s="2">
        <f t="shared" si="487"/>
        <v>0</v>
      </c>
      <c r="O2150" s="22">
        <f t="shared" ca="1" si="494"/>
        <v>0.37553247445182125</v>
      </c>
      <c r="P2150" s="25" t="str">
        <f t="shared" si="495"/>
        <v>A+J=</v>
      </c>
      <c r="Q2150" s="26">
        <f t="shared" si="496"/>
        <v>45306</v>
      </c>
      <c r="R2150" s="4"/>
      <c r="S2150" s="98"/>
      <c r="U2150" s="4"/>
      <c r="V2150" s="4"/>
      <c r="W2150" s="4"/>
      <c r="X2150" s="4"/>
      <c r="Y2150" s="4"/>
      <c r="Z2150" s="4"/>
      <c r="AA2150" s="4"/>
      <c r="AB2150" s="4"/>
      <c r="AC2150" s="4"/>
      <c r="AD2150" s="64"/>
      <c r="AE2150" s="64"/>
      <c r="AF2150" s="64"/>
      <c r="AG2150" s="64"/>
      <c r="AH2150" s="64"/>
      <c r="AI2150" s="64"/>
      <c r="AJ2150" s="64"/>
      <c r="AK2150" s="64"/>
      <c r="AL2150" s="64"/>
      <c r="AM2150" s="64"/>
      <c r="AN2150" s="64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64"/>
      <c r="BB2150" s="64"/>
      <c r="BC2150" s="64"/>
      <c r="BD2150" s="64"/>
      <c r="BE2150" s="64"/>
      <c r="BF2150" s="64"/>
      <c r="BG2150" s="64"/>
      <c r="BH2150" s="64"/>
      <c r="BI2150" s="64"/>
      <c r="BJ2150" s="64"/>
      <c r="BK2150" s="64"/>
      <c r="BL2150" s="64"/>
      <c r="BM2150" s="64"/>
      <c r="BN2150" s="64"/>
      <c r="BO2150" s="64"/>
      <c r="BP2150" s="64"/>
      <c r="BQ2150" s="64"/>
      <c r="BR2150" s="64"/>
      <c r="BS2150" s="64"/>
      <c r="BT2150" s="64"/>
      <c r="BU2150" s="64"/>
      <c r="BV2150" s="64"/>
      <c r="BW2150" s="64"/>
      <c r="BX2150" s="64"/>
      <c r="BY2150" s="64"/>
      <c r="BZ2150" s="64"/>
      <c r="CA2150" s="64"/>
      <c r="CB2150" s="64"/>
      <c r="CC2150" s="64"/>
      <c r="CD2150" s="64"/>
      <c r="CE2150" s="64"/>
      <c r="CF2150" s="64"/>
      <c r="CG2150" s="64"/>
      <c r="CH2150" s="64"/>
      <c r="CI2150" s="64"/>
      <c r="CJ2150" s="64"/>
      <c r="CK2150" s="64"/>
      <c r="CL2150" s="64"/>
      <c r="CM2150" s="64"/>
      <c r="CN2150" s="64"/>
      <c r="CO2150" s="64"/>
      <c r="CP2150" s="64"/>
      <c r="CQ2150" s="64"/>
      <c r="CR2150" s="64"/>
      <c r="CS2150" s="64"/>
      <c r="CT2150" s="64"/>
      <c r="CU2150" s="64"/>
      <c r="CV2150" s="64"/>
      <c r="CW2150" s="64"/>
      <c r="CX2150" s="64"/>
      <c r="CY2150" s="64"/>
      <c r="CZ2150" s="64"/>
      <c r="DA2150" s="64"/>
      <c r="DB2150" s="64"/>
      <c r="DC2150" s="64"/>
      <c r="DD2150" s="64"/>
      <c r="DE2150" s="64"/>
      <c r="DF2150" s="64"/>
      <c r="DG2150" s="64"/>
      <c r="DH2150" s="64"/>
      <c r="DI2150" s="64"/>
      <c r="DJ2150" s="64"/>
      <c r="DK2150" s="64"/>
      <c r="DL2150" s="64"/>
      <c r="DM2150" s="64"/>
      <c r="DN2150" s="64"/>
      <c r="DO2150" s="64"/>
      <c r="DP2150" s="64"/>
      <c r="DQ2150" s="64"/>
      <c r="DR2150" s="64"/>
      <c r="DS2150" s="64"/>
      <c r="DT2150" s="64"/>
      <c r="DU2150" s="64"/>
      <c r="DV2150" s="64"/>
      <c r="DW2150" s="64"/>
      <c r="DX2150" s="64"/>
      <c r="DY2150" s="64"/>
      <c r="DZ2150" s="64"/>
      <c r="EA2150" s="64"/>
      <c r="EB2150" s="64"/>
      <c r="EC2150" s="64"/>
      <c r="ED2150" s="64"/>
      <c r="EE2150" s="64"/>
      <c r="EF2150" s="64"/>
      <c r="EG2150" s="64"/>
      <c r="EH2150" s="64"/>
      <c r="EI2150" s="64"/>
      <c r="EJ2150" s="64"/>
      <c r="EK2150" s="64"/>
      <c r="EL2150" s="64"/>
      <c r="EM2150" s="64"/>
      <c r="EN2150" s="64"/>
      <c r="EO2150" s="64"/>
      <c r="EP2150" s="64"/>
      <c r="EQ2150" s="64"/>
      <c r="ER2150" s="64"/>
      <c r="ES2150" s="64"/>
      <c r="ET2150" s="64"/>
      <c r="EU2150" s="64"/>
      <c r="EV2150" s="64"/>
      <c r="EW2150" s="64"/>
      <c r="EX2150" s="64"/>
      <c r="EY2150" s="64"/>
      <c r="EZ2150" s="64"/>
      <c r="FA2150" s="64"/>
      <c r="FB2150" s="64"/>
      <c r="FC2150" s="64"/>
      <c r="FD2150" s="64"/>
      <c r="FE2150" s="64"/>
      <c r="FF2150" s="64"/>
      <c r="FG2150" s="64"/>
      <c r="FH2150" s="64"/>
      <c r="FI2150" s="64"/>
      <c r="FJ2150" s="64"/>
      <c r="FK2150" s="64"/>
      <c r="FL2150" s="64"/>
      <c r="FM2150" s="64"/>
      <c r="FN2150" s="64"/>
      <c r="FO2150" s="64"/>
      <c r="FP2150" s="64"/>
      <c r="FQ2150" s="64"/>
      <c r="FR2150" s="64"/>
      <c r="FS2150" s="64"/>
      <c r="FT2150" s="64"/>
    </row>
    <row r="2151" spans="1:176" ht="15" x14ac:dyDescent="0.25">
      <c r="A2151" s="20">
        <f t="shared" si="497"/>
        <v>45904</v>
      </c>
      <c r="B2151" s="22" t="str">
        <f t="shared" ca="1" si="488"/>
        <v>n.d</v>
      </c>
      <c r="C2151" s="22">
        <f t="shared" ca="1" si="498"/>
        <v>0.97614444</v>
      </c>
      <c r="D2151" s="23">
        <f ca="1">IF(A2151&lt;$B$1,VLOOKUP(A2151,[1]DI!$A$4:$B$15000,2,FALSE),0)</f>
        <v>0</v>
      </c>
      <c r="E2151" s="22">
        <f t="shared" ca="1" si="489"/>
        <v>0</v>
      </c>
      <c r="F2151" s="23">
        <f t="shared" si="490"/>
        <v>1.3</v>
      </c>
      <c r="G2151" s="24">
        <f t="shared" ca="1" si="491"/>
        <v>1</v>
      </c>
      <c r="H2151" s="22">
        <f ca="1">TRUNC(PRODUCT(G$10:G2150),15)</f>
        <v>1.81984651266759</v>
      </c>
      <c r="I2151" s="22">
        <f t="shared" ca="1" si="492"/>
        <v>1.5015535581434301</v>
      </c>
      <c r="J2151" s="22">
        <f t="shared" ca="1" si="493"/>
        <v>1.2119757600000001</v>
      </c>
      <c r="K2151" s="110">
        <f t="shared" ca="1" si="486"/>
        <v>0.37553247445182125</v>
      </c>
      <c r="L2151" s="115">
        <v>0</v>
      </c>
      <c r="M2151" s="67">
        <f>IF(L2151&gt;0,VLOOKUP(L2151,S$12:$AB$125,7),0)</f>
        <v>0</v>
      </c>
      <c r="N2151" s="2">
        <f t="shared" si="487"/>
        <v>0</v>
      </c>
      <c r="O2151" s="22">
        <f t="shared" ca="1" si="494"/>
        <v>0.37553247445182125</v>
      </c>
      <c r="P2151" s="25" t="str">
        <f t="shared" si="495"/>
        <v>A+J=</v>
      </c>
      <c r="Q2151" s="26">
        <f t="shared" si="496"/>
        <v>45306</v>
      </c>
      <c r="R2151" s="4"/>
      <c r="S2151" s="98"/>
      <c r="U2151" s="4"/>
      <c r="V2151" s="4"/>
      <c r="W2151" s="4"/>
      <c r="X2151" s="4"/>
      <c r="Y2151" s="4"/>
      <c r="Z2151" s="4"/>
      <c r="AA2151" s="4"/>
      <c r="AB2151" s="4"/>
      <c r="AC2151" s="4"/>
      <c r="AD2151" s="64"/>
      <c r="AE2151" s="64"/>
      <c r="AF2151" s="64"/>
      <c r="AG2151" s="64"/>
      <c r="AH2151" s="64"/>
      <c r="AI2151" s="64"/>
      <c r="AJ2151" s="64"/>
      <c r="AK2151" s="64"/>
      <c r="AL2151" s="64"/>
      <c r="AM2151" s="64"/>
      <c r="AN2151" s="64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64"/>
      <c r="BJ2151" s="64"/>
      <c r="BK2151" s="64"/>
      <c r="BL2151" s="64"/>
      <c r="BM2151" s="64"/>
      <c r="BN2151" s="64"/>
      <c r="BO2151" s="64"/>
      <c r="BP2151" s="64"/>
      <c r="BQ2151" s="64"/>
      <c r="BR2151" s="64"/>
      <c r="BS2151" s="64"/>
      <c r="BT2151" s="64"/>
      <c r="BU2151" s="64"/>
      <c r="BV2151" s="64"/>
      <c r="BW2151" s="64"/>
      <c r="BX2151" s="64"/>
      <c r="BY2151" s="64"/>
      <c r="BZ2151" s="64"/>
      <c r="CA2151" s="64"/>
      <c r="CB2151" s="64"/>
      <c r="CC2151" s="64"/>
      <c r="CD2151" s="64"/>
      <c r="CE2151" s="64"/>
      <c r="CF2151" s="64"/>
      <c r="CG2151" s="64"/>
      <c r="CH2151" s="64"/>
      <c r="CI2151" s="64"/>
      <c r="CJ2151" s="64"/>
      <c r="CK2151" s="64"/>
      <c r="CL2151" s="64"/>
      <c r="CM2151" s="64"/>
      <c r="CN2151" s="64"/>
      <c r="CO2151" s="64"/>
      <c r="CP2151" s="64"/>
      <c r="CQ2151" s="64"/>
      <c r="CR2151" s="64"/>
      <c r="CS2151" s="64"/>
      <c r="CT2151" s="64"/>
      <c r="CU2151" s="64"/>
      <c r="CV2151" s="64"/>
      <c r="CW2151" s="64"/>
      <c r="CX2151" s="64"/>
      <c r="CY2151" s="64"/>
      <c r="CZ2151" s="64"/>
      <c r="DA2151" s="64"/>
      <c r="DB2151" s="64"/>
      <c r="DC2151" s="64"/>
      <c r="DD2151" s="64"/>
      <c r="DE2151" s="64"/>
      <c r="DF2151" s="64"/>
      <c r="DG2151" s="64"/>
      <c r="DH2151" s="64"/>
      <c r="DI2151" s="64"/>
      <c r="DJ2151" s="64"/>
      <c r="DK2151" s="64"/>
      <c r="DL2151" s="64"/>
      <c r="DM2151" s="64"/>
      <c r="DN2151" s="64"/>
      <c r="DO2151" s="64"/>
      <c r="DP2151" s="64"/>
      <c r="DQ2151" s="64"/>
      <c r="DR2151" s="64"/>
      <c r="DS2151" s="64"/>
      <c r="DT2151" s="64"/>
      <c r="DU2151" s="64"/>
      <c r="DV2151" s="64"/>
      <c r="DW2151" s="64"/>
      <c r="DX2151" s="64"/>
      <c r="DY2151" s="64"/>
      <c r="DZ2151" s="64"/>
      <c r="EA2151" s="64"/>
      <c r="EB2151" s="64"/>
      <c r="EC2151" s="64"/>
      <c r="ED2151" s="64"/>
      <c r="EE2151" s="64"/>
      <c r="EF2151" s="64"/>
      <c r="EG2151" s="64"/>
      <c r="EH2151" s="64"/>
      <c r="EI2151" s="64"/>
      <c r="EJ2151" s="64"/>
      <c r="EK2151" s="64"/>
      <c r="EL2151" s="64"/>
      <c r="EM2151" s="64"/>
      <c r="EN2151" s="64"/>
      <c r="EO2151" s="64"/>
      <c r="EP2151" s="64"/>
      <c r="EQ2151" s="64"/>
      <c r="ER2151" s="64"/>
      <c r="ES2151" s="64"/>
      <c r="ET2151" s="64"/>
      <c r="EU2151" s="64"/>
      <c r="EV2151" s="64"/>
      <c r="EW2151" s="64"/>
      <c r="EX2151" s="64"/>
      <c r="EY2151" s="64"/>
      <c r="EZ2151" s="64"/>
      <c r="FA2151" s="64"/>
      <c r="FB2151" s="64"/>
      <c r="FC2151" s="64"/>
      <c r="FD2151" s="64"/>
      <c r="FE2151" s="64"/>
      <c r="FF2151" s="64"/>
      <c r="FG2151" s="64"/>
      <c r="FH2151" s="64"/>
      <c r="FI2151" s="64"/>
      <c r="FJ2151" s="64"/>
      <c r="FK2151" s="64"/>
      <c r="FL2151" s="64"/>
      <c r="FM2151" s="64"/>
      <c r="FN2151" s="64"/>
      <c r="FO2151" s="64"/>
      <c r="FP2151" s="64"/>
      <c r="FQ2151" s="64"/>
      <c r="FR2151" s="64"/>
      <c r="FS2151" s="64"/>
      <c r="FT2151" s="64"/>
    </row>
    <row r="2152" spans="1:176" ht="15" x14ac:dyDescent="0.25">
      <c r="A2152" s="20">
        <f t="shared" si="497"/>
        <v>45905</v>
      </c>
      <c r="B2152" s="22" t="str">
        <f t="shared" ca="1" si="488"/>
        <v>n.d</v>
      </c>
      <c r="C2152" s="22">
        <f t="shared" ca="1" si="498"/>
        <v>0.97614444</v>
      </c>
      <c r="D2152" s="23">
        <f ca="1">IF(A2152&lt;$B$1,VLOOKUP(A2152,[1]DI!$A$4:$B$15000,2,FALSE),0)</f>
        <v>0</v>
      </c>
      <c r="E2152" s="22">
        <f t="shared" ca="1" si="489"/>
        <v>0</v>
      </c>
      <c r="F2152" s="23">
        <f t="shared" si="490"/>
        <v>1.3</v>
      </c>
      <c r="G2152" s="24">
        <f t="shared" ca="1" si="491"/>
        <v>1</v>
      </c>
      <c r="H2152" s="22">
        <f ca="1">TRUNC(PRODUCT(G$10:G2151),15)</f>
        <v>1.81984651266759</v>
      </c>
      <c r="I2152" s="22">
        <f t="shared" ca="1" si="492"/>
        <v>1.5015535581434301</v>
      </c>
      <c r="J2152" s="22">
        <f t="shared" ca="1" si="493"/>
        <v>1.2119757600000001</v>
      </c>
      <c r="K2152" s="110">
        <f t="shared" ca="1" si="486"/>
        <v>0.37553247445182125</v>
      </c>
      <c r="L2152" s="115">
        <v>0</v>
      </c>
      <c r="M2152" s="67">
        <f>IF(L2152&gt;0,VLOOKUP(L2152,S$12:$AB$125,7),0)</f>
        <v>0</v>
      </c>
      <c r="N2152" s="2">
        <f t="shared" si="487"/>
        <v>0</v>
      </c>
      <c r="O2152" s="22">
        <f t="shared" ca="1" si="494"/>
        <v>0.37553247445182125</v>
      </c>
      <c r="P2152" s="25" t="str">
        <f t="shared" si="495"/>
        <v>A+J=</v>
      </c>
      <c r="Q2152" s="26">
        <f t="shared" si="496"/>
        <v>45306</v>
      </c>
      <c r="R2152" s="4"/>
      <c r="S2152" s="98"/>
      <c r="U2152" s="4"/>
      <c r="V2152" s="4"/>
      <c r="W2152" s="4"/>
      <c r="X2152" s="4"/>
      <c r="Y2152" s="4"/>
      <c r="Z2152" s="4"/>
      <c r="AA2152" s="4"/>
      <c r="AB2152" s="4"/>
      <c r="AC2152" s="4"/>
      <c r="AD2152" s="64"/>
      <c r="AE2152" s="64"/>
      <c r="AF2152" s="64"/>
      <c r="AG2152" s="64"/>
      <c r="AH2152" s="64"/>
      <c r="AI2152" s="64"/>
      <c r="AJ2152" s="64"/>
      <c r="AK2152" s="64"/>
      <c r="AL2152" s="64"/>
      <c r="AM2152" s="64"/>
      <c r="AN2152" s="64"/>
      <c r="AO2152" s="64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64"/>
      <c r="BB2152" s="64"/>
      <c r="BC2152" s="64"/>
      <c r="BD2152" s="64"/>
      <c r="BE2152" s="64"/>
      <c r="BF2152" s="64"/>
      <c r="BG2152" s="64"/>
      <c r="BH2152" s="64"/>
      <c r="BI2152" s="64"/>
      <c r="BJ2152" s="64"/>
      <c r="BK2152" s="64"/>
      <c r="BL2152" s="64"/>
      <c r="BM2152" s="64"/>
      <c r="BN2152" s="64"/>
      <c r="BO2152" s="64"/>
      <c r="BP2152" s="64"/>
      <c r="BQ2152" s="64"/>
      <c r="BR2152" s="64"/>
      <c r="BS2152" s="64"/>
      <c r="BT2152" s="64"/>
      <c r="BU2152" s="64"/>
      <c r="BV2152" s="64"/>
      <c r="BW2152" s="64"/>
      <c r="BX2152" s="64"/>
      <c r="BY2152" s="64"/>
      <c r="BZ2152" s="64"/>
      <c r="CA2152" s="64"/>
      <c r="CB2152" s="64"/>
      <c r="CC2152" s="64"/>
      <c r="CD2152" s="64"/>
      <c r="CE2152" s="64"/>
      <c r="CF2152" s="64"/>
      <c r="CG2152" s="64"/>
      <c r="CH2152" s="64"/>
      <c r="CI2152" s="64"/>
      <c r="CJ2152" s="64"/>
      <c r="CK2152" s="64"/>
      <c r="CL2152" s="64"/>
      <c r="CM2152" s="64"/>
      <c r="CN2152" s="64"/>
      <c r="CO2152" s="64"/>
      <c r="CP2152" s="64"/>
      <c r="CQ2152" s="64"/>
      <c r="CR2152" s="64"/>
      <c r="CS2152" s="64"/>
      <c r="CT2152" s="64"/>
      <c r="CU2152" s="64"/>
      <c r="CV2152" s="64"/>
      <c r="CW2152" s="64"/>
      <c r="CX2152" s="64"/>
      <c r="CY2152" s="64"/>
      <c r="CZ2152" s="64"/>
      <c r="DA2152" s="64"/>
      <c r="DB2152" s="64"/>
      <c r="DC2152" s="64"/>
      <c r="DD2152" s="64"/>
      <c r="DE2152" s="64"/>
      <c r="DF2152" s="64"/>
      <c r="DG2152" s="64"/>
      <c r="DH2152" s="64"/>
      <c r="DI2152" s="64"/>
      <c r="DJ2152" s="64"/>
      <c r="DK2152" s="64"/>
      <c r="DL2152" s="64"/>
      <c r="DM2152" s="64"/>
      <c r="DN2152" s="64"/>
      <c r="DO2152" s="64"/>
      <c r="DP2152" s="64"/>
      <c r="DQ2152" s="64"/>
      <c r="DR2152" s="64"/>
      <c r="DS2152" s="64"/>
      <c r="DT2152" s="64"/>
      <c r="DU2152" s="64"/>
      <c r="DV2152" s="64"/>
      <c r="DW2152" s="64"/>
      <c r="DX2152" s="64"/>
      <c r="DY2152" s="64"/>
      <c r="DZ2152" s="64"/>
      <c r="EA2152" s="64"/>
      <c r="EB2152" s="64"/>
      <c r="EC2152" s="64"/>
      <c r="ED2152" s="64"/>
      <c r="EE2152" s="64"/>
      <c r="EF2152" s="64"/>
      <c r="EG2152" s="64"/>
      <c r="EH2152" s="64"/>
      <c r="EI2152" s="64"/>
      <c r="EJ2152" s="64"/>
      <c r="EK2152" s="64"/>
      <c r="EL2152" s="64"/>
      <c r="EM2152" s="64"/>
      <c r="EN2152" s="64"/>
      <c r="EO2152" s="64"/>
      <c r="EP2152" s="64"/>
      <c r="EQ2152" s="64"/>
      <c r="ER2152" s="64"/>
      <c r="ES2152" s="64"/>
      <c r="ET2152" s="64"/>
      <c r="EU2152" s="64"/>
      <c r="EV2152" s="64"/>
      <c r="EW2152" s="64"/>
      <c r="EX2152" s="64"/>
      <c r="EY2152" s="64"/>
      <c r="EZ2152" s="64"/>
      <c r="FA2152" s="64"/>
      <c r="FB2152" s="64"/>
      <c r="FC2152" s="64"/>
      <c r="FD2152" s="64"/>
      <c r="FE2152" s="64"/>
      <c r="FF2152" s="64"/>
      <c r="FG2152" s="64"/>
      <c r="FH2152" s="64"/>
      <c r="FI2152" s="64"/>
      <c r="FJ2152" s="64"/>
      <c r="FK2152" s="64"/>
      <c r="FL2152" s="64"/>
      <c r="FM2152" s="64"/>
      <c r="FN2152" s="64"/>
      <c r="FO2152" s="64"/>
      <c r="FP2152" s="64"/>
      <c r="FQ2152" s="64"/>
      <c r="FR2152" s="64"/>
      <c r="FS2152" s="64"/>
      <c r="FT2152" s="64"/>
    </row>
    <row r="2153" spans="1:176" ht="15" x14ac:dyDescent="0.25">
      <c r="A2153" s="20">
        <f t="shared" si="497"/>
        <v>45906</v>
      </c>
      <c r="B2153" s="22" t="str">
        <f t="shared" ca="1" si="488"/>
        <v>n.d</v>
      </c>
      <c r="C2153" s="22">
        <f t="shared" ca="1" si="498"/>
        <v>0.97614444</v>
      </c>
      <c r="D2153" s="23">
        <f ca="1">IF(A2153&lt;$B$1,VLOOKUP(A2153,[1]DI!$A$4:$B$15000,2,FALSE),0)</f>
        <v>0</v>
      </c>
      <c r="E2153" s="22">
        <f t="shared" ca="1" si="489"/>
        <v>0</v>
      </c>
      <c r="F2153" s="23">
        <f t="shared" si="490"/>
        <v>1.3</v>
      </c>
      <c r="G2153" s="24">
        <f t="shared" ca="1" si="491"/>
        <v>1</v>
      </c>
      <c r="H2153" s="22">
        <f ca="1">TRUNC(PRODUCT(G$10:G2152),15)</f>
        <v>1.81984651266759</v>
      </c>
      <c r="I2153" s="22">
        <f t="shared" ca="1" si="492"/>
        <v>1.5015535581434301</v>
      </c>
      <c r="J2153" s="22">
        <f t="shared" ca="1" si="493"/>
        <v>1.2119757600000001</v>
      </c>
      <c r="K2153" s="110">
        <f t="shared" ca="1" si="486"/>
        <v>0.37553247445182125</v>
      </c>
      <c r="L2153" s="115">
        <v>0</v>
      </c>
      <c r="M2153" s="67">
        <f>IF(L2153&gt;0,VLOOKUP(L2153,S$12:$AB$125,7),0)</f>
        <v>0</v>
      </c>
      <c r="N2153" s="2">
        <f t="shared" si="487"/>
        <v>0</v>
      </c>
      <c r="O2153" s="22">
        <f t="shared" ca="1" si="494"/>
        <v>0.37553247445182125</v>
      </c>
      <c r="P2153" s="25" t="str">
        <f t="shared" si="495"/>
        <v>A+J=</v>
      </c>
      <c r="Q2153" s="26">
        <f t="shared" si="496"/>
        <v>45306</v>
      </c>
      <c r="R2153" s="4"/>
      <c r="S2153" s="98"/>
      <c r="U2153" s="4"/>
      <c r="V2153" s="4"/>
      <c r="W2153" s="4"/>
      <c r="X2153" s="4"/>
      <c r="Y2153" s="4"/>
      <c r="Z2153" s="4"/>
      <c r="AA2153" s="4"/>
      <c r="AB2153" s="4"/>
      <c r="AC2153" s="4"/>
      <c r="AD2153" s="64"/>
      <c r="AE2153" s="64"/>
      <c r="AF2153" s="64"/>
      <c r="AG2153" s="64"/>
      <c r="AH2153" s="64"/>
      <c r="AI2153" s="64"/>
      <c r="AJ2153" s="64"/>
      <c r="AK2153" s="64"/>
      <c r="AL2153" s="64"/>
      <c r="AM2153" s="64"/>
      <c r="AN2153" s="64"/>
      <c r="AO2153" s="64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64"/>
      <c r="BB2153" s="64"/>
      <c r="BC2153" s="64"/>
      <c r="BD2153" s="64"/>
      <c r="BE2153" s="64"/>
      <c r="BF2153" s="64"/>
      <c r="BG2153" s="64"/>
      <c r="BH2153" s="64"/>
      <c r="BI2153" s="64"/>
      <c r="BJ2153" s="64"/>
      <c r="BK2153" s="64"/>
      <c r="BL2153" s="64"/>
      <c r="BM2153" s="64"/>
      <c r="BN2153" s="64"/>
      <c r="BO2153" s="64"/>
      <c r="BP2153" s="64"/>
      <c r="BQ2153" s="64"/>
      <c r="BR2153" s="64"/>
      <c r="BS2153" s="64"/>
      <c r="BT2153" s="64"/>
      <c r="BU2153" s="64"/>
      <c r="BV2153" s="64"/>
      <c r="BW2153" s="64"/>
      <c r="BX2153" s="64"/>
      <c r="BY2153" s="64"/>
      <c r="BZ2153" s="64"/>
      <c r="CA2153" s="64"/>
      <c r="CB2153" s="64"/>
      <c r="CC2153" s="64"/>
      <c r="CD2153" s="64"/>
      <c r="CE2153" s="64"/>
      <c r="CF2153" s="64"/>
      <c r="CG2153" s="64"/>
      <c r="CH2153" s="64"/>
      <c r="CI2153" s="64"/>
      <c r="CJ2153" s="64"/>
      <c r="CK2153" s="64"/>
      <c r="CL2153" s="64"/>
      <c r="CM2153" s="64"/>
      <c r="CN2153" s="64"/>
      <c r="CO2153" s="64"/>
      <c r="CP2153" s="64"/>
      <c r="CQ2153" s="64"/>
      <c r="CR2153" s="64"/>
      <c r="CS2153" s="64"/>
      <c r="CT2153" s="64"/>
      <c r="CU2153" s="64"/>
      <c r="CV2153" s="64"/>
      <c r="CW2153" s="64"/>
      <c r="CX2153" s="64"/>
      <c r="CY2153" s="64"/>
      <c r="CZ2153" s="64"/>
      <c r="DA2153" s="64"/>
      <c r="DB2153" s="64"/>
      <c r="DC2153" s="64"/>
      <c r="DD2153" s="64"/>
      <c r="DE2153" s="64"/>
      <c r="DF2153" s="64"/>
      <c r="DG2153" s="64"/>
      <c r="DH2153" s="64"/>
      <c r="DI2153" s="64"/>
      <c r="DJ2153" s="64"/>
      <c r="DK2153" s="64"/>
      <c r="DL2153" s="64"/>
      <c r="DM2153" s="64"/>
      <c r="DN2153" s="64"/>
      <c r="DO2153" s="64"/>
      <c r="DP2153" s="64"/>
      <c r="DQ2153" s="64"/>
      <c r="DR2153" s="64"/>
      <c r="DS2153" s="64"/>
      <c r="DT2153" s="64"/>
      <c r="DU2153" s="64"/>
      <c r="DV2153" s="64"/>
      <c r="DW2153" s="64"/>
      <c r="DX2153" s="64"/>
      <c r="DY2153" s="64"/>
      <c r="DZ2153" s="64"/>
      <c r="EA2153" s="64"/>
      <c r="EB2153" s="64"/>
      <c r="EC2153" s="64"/>
      <c r="ED2153" s="64"/>
      <c r="EE2153" s="64"/>
      <c r="EF2153" s="64"/>
      <c r="EG2153" s="64"/>
      <c r="EH2153" s="64"/>
      <c r="EI2153" s="64"/>
      <c r="EJ2153" s="64"/>
      <c r="EK2153" s="64"/>
      <c r="EL2153" s="64"/>
      <c r="EM2153" s="64"/>
      <c r="EN2153" s="64"/>
      <c r="EO2153" s="64"/>
      <c r="EP2153" s="64"/>
      <c r="EQ2153" s="64"/>
      <c r="ER2153" s="64"/>
      <c r="ES2153" s="64"/>
      <c r="ET2153" s="64"/>
      <c r="EU2153" s="64"/>
      <c r="EV2153" s="64"/>
      <c r="EW2153" s="64"/>
      <c r="EX2153" s="64"/>
      <c r="EY2153" s="64"/>
      <c r="EZ2153" s="64"/>
      <c r="FA2153" s="64"/>
      <c r="FB2153" s="64"/>
      <c r="FC2153" s="64"/>
      <c r="FD2153" s="64"/>
      <c r="FE2153" s="64"/>
      <c r="FF2153" s="64"/>
      <c r="FG2153" s="64"/>
      <c r="FH2153" s="64"/>
      <c r="FI2153" s="64"/>
      <c r="FJ2153" s="64"/>
      <c r="FK2153" s="64"/>
      <c r="FL2153" s="64"/>
      <c r="FM2153" s="64"/>
      <c r="FN2153" s="64"/>
      <c r="FO2153" s="64"/>
      <c r="FP2153" s="64"/>
      <c r="FQ2153" s="64"/>
      <c r="FR2153" s="64"/>
      <c r="FS2153" s="64"/>
      <c r="FT2153" s="64"/>
    </row>
    <row r="2154" spans="1:176" ht="15" x14ac:dyDescent="0.25">
      <c r="A2154" s="20">
        <f t="shared" si="497"/>
        <v>45907</v>
      </c>
      <c r="B2154" s="22" t="str">
        <f t="shared" ca="1" si="488"/>
        <v>n.d</v>
      </c>
      <c r="C2154" s="22">
        <f t="shared" ca="1" si="498"/>
        <v>0.97614444</v>
      </c>
      <c r="D2154" s="23">
        <f ca="1">IF(A2154&lt;$B$1,VLOOKUP(A2154,[1]DI!$A$4:$B$15000,2,FALSE),0)</f>
        <v>0</v>
      </c>
      <c r="E2154" s="22">
        <f t="shared" ca="1" si="489"/>
        <v>0</v>
      </c>
      <c r="F2154" s="23">
        <f t="shared" si="490"/>
        <v>1.3</v>
      </c>
      <c r="G2154" s="24">
        <f t="shared" ca="1" si="491"/>
        <v>1</v>
      </c>
      <c r="H2154" s="22">
        <f ca="1">TRUNC(PRODUCT(G$10:G2153),15)</f>
        <v>1.81984651266759</v>
      </c>
      <c r="I2154" s="22">
        <f t="shared" ca="1" si="492"/>
        <v>1.5015535581434301</v>
      </c>
      <c r="J2154" s="22">
        <f t="shared" ca="1" si="493"/>
        <v>1.2119757600000001</v>
      </c>
      <c r="K2154" s="110">
        <f t="shared" ca="1" si="486"/>
        <v>0.37553247445182125</v>
      </c>
      <c r="L2154" s="115">
        <v>0</v>
      </c>
      <c r="M2154" s="67">
        <f>IF(L2154&gt;0,VLOOKUP(L2154,S$12:$AB$125,7),0)</f>
        <v>0</v>
      </c>
      <c r="N2154" s="2">
        <f t="shared" si="487"/>
        <v>0</v>
      </c>
      <c r="O2154" s="22">
        <f t="shared" ca="1" si="494"/>
        <v>0.37553247445182125</v>
      </c>
      <c r="P2154" s="25" t="str">
        <f t="shared" si="495"/>
        <v>A+J=</v>
      </c>
      <c r="Q2154" s="26">
        <f t="shared" si="496"/>
        <v>45306</v>
      </c>
      <c r="R2154" s="4"/>
      <c r="S2154" s="98"/>
      <c r="U2154" s="4"/>
      <c r="V2154" s="4"/>
      <c r="W2154" s="4"/>
      <c r="X2154" s="4"/>
      <c r="Y2154" s="4"/>
      <c r="Z2154" s="4"/>
      <c r="AA2154" s="4"/>
      <c r="AB2154" s="4"/>
      <c r="AC2154" s="4"/>
      <c r="AD2154" s="64"/>
      <c r="AE2154" s="64"/>
      <c r="AF2154" s="64"/>
      <c r="AG2154" s="64"/>
      <c r="AH2154" s="64"/>
      <c r="AI2154" s="64"/>
      <c r="AJ2154" s="64"/>
      <c r="AK2154" s="64"/>
      <c r="AL2154" s="64"/>
      <c r="AM2154" s="64"/>
      <c r="AN2154" s="64"/>
      <c r="AO2154" s="64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64"/>
      <c r="BB2154" s="64"/>
      <c r="BC2154" s="64"/>
      <c r="BD2154" s="64"/>
      <c r="BE2154" s="64"/>
      <c r="BF2154" s="64"/>
      <c r="BG2154" s="64"/>
      <c r="BH2154" s="64"/>
      <c r="BI2154" s="64"/>
      <c r="BJ2154" s="64"/>
      <c r="BK2154" s="64"/>
      <c r="BL2154" s="64"/>
      <c r="BM2154" s="64"/>
      <c r="BN2154" s="64"/>
      <c r="BO2154" s="64"/>
      <c r="BP2154" s="64"/>
      <c r="BQ2154" s="64"/>
      <c r="BR2154" s="64"/>
      <c r="BS2154" s="64"/>
      <c r="BT2154" s="64"/>
      <c r="BU2154" s="64"/>
      <c r="BV2154" s="64"/>
      <c r="BW2154" s="64"/>
      <c r="BX2154" s="64"/>
      <c r="BY2154" s="64"/>
      <c r="BZ2154" s="64"/>
      <c r="CA2154" s="64"/>
      <c r="CB2154" s="64"/>
      <c r="CC2154" s="64"/>
      <c r="CD2154" s="64"/>
      <c r="CE2154" s="64"/>
      <c r="CF2154" s="64"/>
      <c r="CG2154" s="64"/>
      <c r="CH2154" s="64"/>
      <c r="CI2154" s="64"/>
      <c r="CJ2154" s="64"/>
      <c r="CK2154" s="64"/>
      <c r="CL2154" s="64"/>
      <c r="CM2154" s="64"/>
      <c r="CN2154" s="64"/>
      <c r="CO2154" s="64"/>
      <c r="CP2154" s="64"/>
      <c r="CQ2154" s="64"/>
      <c r="CR2154" s="64"/>
      <c r="CS2154" s="64"/>
      <c r="CT2154" s="64"/>
      <c r="CU2154" s="64"/>
      <c r="CV2154" s="64"/>
      <c r="CW2154" s="64"/>
      <c r="CX2154" s="64"/>
      <c r="CY2154" s="64"/>
      <c r="CZ2154" s="64"/>
      <c r="DA2154" s="64"/>
      <c r="DB2154" s="64"/>
      <c r="DC2154" s="64"/>
      <c r="DD2154" s="64"/>
      <c r="DE2154" s="64"/>
      <c r="DF2154" s="64"/>
      <c r="DG2154" s="64"/>
      <c r="DH2154" s="64"/>
      <c r="DI2154" s="64"/>
      <c r="DJ2154" s="64"/>
      <c r="DK2154" s="64"/>
      <c r="DL2154" s="64"/>
      <c r="DM2154" s="64"/>
      <c r="DN2154" s="64"/>
      <c r="DO2154" s="64"/>
      <c r="DP2154" s="64"/>
      <c r="DQ2154" s="64"/>
      <c r="DR2154" s="64"/>
      <c r="DS2154" s="64"/>
      <c r="DT2154" s="64"/>
      <c r="DU2154" s="64"/>
      <c r="DV2154" s="64"/>
      <c r="DW2154" s="64"/>
      <c r="DX2154" s="64"/>
      <c r="DY2154" s="64"/>
      <c r="DZ2154" s="64"/>
      <c r="EA2154" s="64"/>
      <c r="EB2154" s="64"/>
      <c r="EC2154" s="64"/>
      <c r="ED2154" s="64"/>
      <c r="EE2154" s="64"/>
      <c r="EF2154" s="64"/>
      <c r="EG2154" s="64"/>
      <c r="EH2154" s="64"/>
      <c r="EI2154" s="64"/>
      <c r="EJ2154" s="64"/>
      <c r="EK2154" s="64"/>
      <c r="EL2154" s="64"/>
      <c r="EM2154" s="64"/>
      <c r="EN2154" s="64"/>
      <c r="EO2154" s="64"/>
      <c r="EP2154" s="64"/>
      <c r="EQ2154" s="64"/>
      <c r="ER2154" s="64"/>
      <c r="ES2154" s="64"/>
      <c r="ET2154" s="64"/>
      <c r="EU2154" s="64"/>
      <c r="EV2154" s="64"/>
      <c r="EW2154" s="64"/>
      <c r="EX2154" s="64"/>
      <c r="EY2154" s="64"/>
      <c r="EZ2154" s="64"/>
      <c r="FA2154" s="64"/>
      <c r="FB2154" s="64"/>
      <c r="FC2154" s="64"/>
      <c r="FD2154" s="64"/>
      <c r="FE2154" s="64"/>
      <c r="FF2154" s="64"/>
      <c r="FG2154" s="64"/>
      <c r="FH2154" s="64"/>
      <c r="FI2154" s="64"/>
      <c r="FJ2154" s="64"/>
      <c r="FK2154" s="64"/>
      <c r="FL2154" s="64"/>
      <c r="FM2154" s="64"/>
      <c r="FN2154" s="64"/>
      <c r="FO2154" s="64"/>
      <c r="FP2154" s="64"/>
      <c r="FQ2154" s="64"/>
      <c r="FR2154" s="64"/>
      <c r="FS2154" s="64"/>
      <c r="FT2154" s="64"/>
    </row>
    <row r="2155" spans="1:176" ht="15" x14ac:dyDescent="0.25">
      <c r="A2155" s="20">
        <f t="shared" si="497"/>
        <v>45908</v>
      </c>
      <c r="B2155" s="22" t="str">
        <f t="shared" ca="1" si="488"/>
        <v>n.d</v>
      </c>
      <c r="C2155" s="22">
        <f t="shared" ca="1" si="498"/>
        <v>0.97614444</v>
      </c>
      <c r="D2155" s="23">
        <f ca="1">IF(A2155&lt;$B$1,VLOOKUP(A2155,[1]DI!$A$4:$B$15000,2,FALSE),0)</f>
        <v>0</v>
      </c>
      <c r="E2155" s="22">
        <f t="shared" ca="1" si="489"/>
        <v>0</v>
      </c>
      <c r="F2155" s="23">
        <f t="shared" si="490"/>
        <v>1.3</v>
      </c>
      <c r="G2155" s="24">
        <f t="shared" ca="1" si="491"/>
        <v>1</v>
      </c>
      <c r="H2155" s="22">
        <f ca="1">TRUNC(PRODUCT(G$10:G2154),15)</f>
        <v>1.81984651266759</v>
      </c>
      <c r="I2155" s="22">
        <f t="shared" ca="1" si="492"/>
        <v>1.5015535581434301</v>
      </c>
      <c r="J2155" s="22">
        <f t="shared" ca="1" si="493"/>
        <v>1.2119757600000001</v>
      </c>
      <c r="K2155" s="110">
        <f t="shared" ca="1" si="486"/>
        <v>0.37553247445182125</v>
      </c>
      <c r="L2155" s="115">
        <v>0</v>
      </c>
      <c r="M2155" s="67">
        <f>IF(L2155&gt;0,VLOOKUP(L2155,S$12:$AB$125,7),0)</f>
        <v>0</v>
      </c>
      <c r="N2155" s="2">
        <f t="shared" si="487"/>
        <v>0</v>
      </c>
      <c r="O2155" s="22">
        <f t="shared" ca="1" si="494"/>
        <v>0.37553247445182125</v>
      </c>
      <c r="P2155" s="25" t="str">
        <f t="shared" si="495"/>
        <v>A+J=</v>
      </c>
      <c r="Q2155" s="26">
        <f t="shared" si="496"/>
        <v>45306</v>
      </c>
      <c r="R2155" s="4"/>
      <c r="S2155" s="98"/>
      <c r="U2155" s="4"/>
      <c r="V2155" s="4"/>
      <c r="W2155" s="4"/>
      <c r="X2155" s="4"/>
      <c r="Y2155" s="4"/>
      <c r="Z2155" s="4"/>
      <c r="AA2155" s="4"/>
      <c r="AB2155" s="4"/>
      <c r="AC2155" s="4"/>
      <c r="AD2155" s="64"/>
      <c r="AE2155" s="64"/>
      <c r="AF2155" s="64"/>
      <c r="AG2155" s="64"/>
      <c r="AH2155" s="64"/>
      <c r="AI2155" s="64"/>
      <c r="AJ2155" s="64"/>
      <c r="AK2155" s="64"/>
      <c r="AL2155" s="64"/>
      <c r="AM2155" s="64"/>
      <c r="AN2155" s="64"/>
      <c r="AO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64"/>
      <c r="BB2155" s="64"/>
      <c r="BC2155" s="64"/>
      <c r="BD2155" s="64"/>
      <c r="BE2155" s="64"/>
      <c r="BF2155" s="64"/>
      <c r="BG2155" s="64"/>
      <c r="BH2155" s="64"/>
      <c r="BI2155" s="64"/>
      <c r="BJ2155" s="64"/>
      <c r="BK2155" s="64"/>
      <c r="BL2155" s="64"/>
      <c r="BM2155" s="64"/>
      <c r="BN2155" s="64"/>
      <c r="BO2155" s="64"/>
      <c r="BP2155" s="64"/>
      <c r="BQ2155" s="64"/>
      <c r="BR2155" s="64"/>
      <c r="BS2155" s="64"/>
      <c r="BT2155" s="64"/>
      <c r="BU2155" s="64"/>
      <c r="BV2155" s="64"/>
      <c r="BW2155" s="64"/>
      <c r="BX2155" s="64"/>
      <c r="BY2155" s="64"/>
      <c r="BZ2155" s="64"/>
      <c r="CA2155" s="64"/>
      <c r="CB2155" s="64"/>
      <c r="CC2155" s="64"/>
      <c r="CD2155" s="64"/>
      <c r="CE2155" s="64"/>
      <c r="CF2155" s="64"/>
      <c r="CG2155" s="64"/>
      <c r="CH2155" s="64"/>
      <c r="CI2155" s="64"/>
      <c r="CJ2155" s="64"/>
      <c r="CK2155" s="64"/>
      <c r="CL2155" s="64"/>
      <c r="CM2155" s="64"/>
      <c r="CN2155" s="64"/>
      <c r="CO2155" s="64"/>
      <c r="CP2155" s="64"/>
      <c r="CQ2155" s="64"/>
      <c r="CR2155" s="64"/>
      <c r="CS2155" s="64"/>
      <c r="CT2155" s="64"/>
      <c r="CU2155" s="64"/>
      <c r="CV2155" s="64"/>
      <c r="CW2155" s="64"/>
      <c r="CX2155" s="64"/>
      <c r="CY2155" s="64"/>
      <c r="CZ2155" s="64"/>
      <c r="DA2155" s="64"/>
      <c r="DB2155" s="64"/>
      <c r="DC2155" s="64"/>
      <c r="DD2155" s="64"/>
      <c r="DE2155" s="64"/>
      <c r="DF2155" s="64"/>
      <c r="DG2155" s="64"/>
      <c r="DH2155" s="64"/>
      <c r="DI2155" s="64"/>
      <c r="DJ2155" s="64"/>
      <c r="DK2155" s="64"/>
      <c r="DL2155" s="64"/>
      <c r="DM2155" s="64"/>
      <c r="DN2155" s="64"/>
      <c r="DO2155" s="64"/>
      <c r="DP2155" s="64"/>
      <c r="DQ2155" s="64"/>
      <c r="DR2155" s="64"/>
      <c r="DS2155" s="64"/>
      <c r="DT2155" s="64"/>
      <c r="DU2155" s="64"/>
      <c r="DV2155" s="64"/>
      <c r="DW2155" s="64"/>
      <c r="DX2155" s="64"/>
      <c r="DY2155" s="64"/>
      <c r="DZ2155" s="64"/>
      <c r="EA2155" s="64"/>
      <c r="EB2155" s="64"/>
      <c r="EC2155" s="64"/>
      <c r="ED2155" s="64"/>
      <c r="EE2155" s="64"/>
      <c r="EF2155" s="64"/>
      <c r="EG2155" s="64"/>
      <c r="EH2155" s="64"/>
      <c r="EI2155" s="64"/>
      <c r="EJ2155" s="64"/>
      <c r="EK2155" s="64"/>
      <c r="EL2155" s="64"/>
      <c r="EM2155" s="64"/>
      <c r="EN2155" s="64"/>
      <c r="EO2155" s="64"/>
      <c r="EP2155" s="64"/>
      <c r="EQ2155" s="64"/>
      <c r="ER2155" s="64"/>
      <c r="ES2155" s="64"/>
      <c r="ET2155" s="64"/>
      <c r="EU2155" s="64"/>
      <c r="EV2155" s="64"/>
      <c r="EW2155" s="64"/>
      <c r="EX2155" s="64"/>
      <c r="EY2155" s="64"/>
      <c r="EZ2155" s="64"/>
      <c r="FA2155" s="64"/>
      <c r="FB2155" s="64"/>
      <c r="FC2155" s="64"/>
      <c r="FD2155" s="64"/>
      <c r="FE2155" s="64"/>
      <c r="FF2155" s="64"/>
      <c r="FG2155" s="64"/>
      <c r="FH2155" s="64"/>
      <c r="FI2155" s="64"/>
      <c r="FJ2155" s="64"/>
      <c r="FK2155" s="64"/>
      <c r="FL2155" s="64"/>
      <c r="FM2155" s="64"/>
      <c r="FN2155" s="64"/>
      <c r="FO2155" s="64"/>
      <c r="FP2155" s="64"/>
      <c r="FQ2155" s="64"/>
      <c r="FR2155" s="64"/>
      <c r="FS2155" s="64"/>
      <c r="FT2155" s="64"/>
    </row>
    <row r="2156" spans="1:176" ht="15" x14ac:dyDescent="0.25">
      <c r="A2156" s="20">
        <f t="shared" si="497"/>
        <v>45909</v>
      </c>
      <c r="B2156" s="22" t="str">
        <f t="shared" ca="1" si="488"/>
        <v>n.d</v>
      </c>
      <c r="C2156" s="22">
        <f t="shared" ca="1" si="498"/>
        <v>0.97614444</v>
      </c>
      <c r="D2156" s="23">
        <f ca="1">IF(A2156&lt;$B$1,VLOOKUP(A2156,[1]DI!$A$4:$B$15000,2,FALSE),0)</f>
        <v>0</v>
      </c>
      <c r="E2156" s="22">
        <f t="shared" ca="1" si="489"/>
        <v>0</v>
      </c>
      <c r="F2156" s="23">
        <f t="shared" si="490"/>
        <v>1.3</v>
      </c>
      <c r="G2156" s="24">
        <f t="shared" ca="1" si="491"/>
        <v>1</v>
      </c>
      <c r="H2156" s="22">
        <f ca="1">TRUNC(PRODUCT(G$10:G2155),15)</f>
        <v>1.81984651266759</v>
      </c>
      <c r="I2156" s="22">
        <f t="shared" ca="1" si="492"/>
        <v>1.5015535581434301</v>
      </c>
      <c r="J2156" s="22">
        <f t="shared" ca="1" si="493"/>
        <v>1.2119757600000001</v>
      </c>
      <c r="K2156" s="110">
        <f t="shared" ca="1" si="486"/>
        <v>0.37553247445182125</v>
      </c>
      <c r="L2156" s="115">
        <v>0</v>
      </c>
      <c r="M2156" s="67">
        <f>IF(L2156&gt;0,VLOOKUP(L2156,S$12:$AB$125,7),0)</f>
        <v>0</v>
      </c>
      <c r="N2156" s="2">
        <f t="shared" si="487"/>
        <v>0</v>
      </c>
      <c r="O2156" s="22">
        <f t="shared" ca="1" si="494"/>
        <v>0.37553247445182125</v>
      </c>
      <c r="P2156" s="25" t="str">
        <f t="shared" si="495"/>
        <v>A+J=</v>
      </c>
      <c r="Q2156" s="26">
        <f t="shared" si="496"/>
        <v>45306</v>
      </c>
      <c r="R2156" s="4"/>
      <c r="S2156" s="98"/>
      <c r="U2156" s="4"/>
      <c r="V2156" s="4"/>
      <c r="W2156" s="4"/>
      <c r="X2156" s="4"/>
      <c r="Y2156" s="4"/>
      <c r="Z2156" s="4"/>
      <c r="AA2156" s="4"/>
      <c r="AB2156" s="4"/>
      <c r="AC2156" s="4"/>
      <c r="AD2156" s="64"/>
      <c r="AE2156" s="64"/>
      <c r="AF2156" s="64"/>
      <c r="AG2156" s="64"/>
      <c r="AH2156" s="64"/>
      <c r="AI2156" s="64"/>
      <c r="AJ2156" s="64"/>
      <c r="AK2156" s="64"/>
      <c r="AL2156" s="64"/>
      <c r="AM2156" s="64"/>
      <c r="AN2156" s="64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64"/>
      <c r="BB2156" s="64"/>
      <c r="BC2156" s="64"/>
      <c r="BD2156" s="64"/>
      <c r="BE2156" s="64"/>
      <c r="BF2156" s="64"/>
      <c r="BG2156" s="64"/>
      <c r="BH2156" s="64"/>
      <c r="BI2156" s="64"/>
      <c r="BJ2156" s="64"/>
      <c r="BK2156" s="64"/>
      <c r="BL2156" s="64"/>
      <c r="BM2156" s="64"/>
      <c r="BN2156" s="64"/>
      <c r="BO2156" s="64"/>
      <c r="BP2156" s="64"/>
      <c r="BQ2156" s="64"/>
      <c r="BR2156" s="64"/>
      <c r="BS2156" s="64"/>
      <c r="BT2156" s="64"/>
      <c r="BU2156" s="64"/>
      <c r="BV2156" s="64"/>
      <c r="BW2156" s="64"/>
      <c r="BX2156" s="64"/>
      <c r="BY2156" s="64"/>
      <c r="BZ2156" s="64"/>
      <c r="CA2156" s="64"/>
      <c r="CB2156" s="64"/>
      <c r="CC2156" s="64"/>
      <c r="CD2156" s="64"/>
      <c r="CE2156" s="64"/>
      <c r="CF2156" s="64"/>
      <c r="CG2156" s="64"/>
      <c r="CH2156" s="64"/>
      <c r="CI2156" s="64"/>
      <c r="CJ2156" s="64"/>
      <c r="CK2156" s="64"/>
      <c r="CL2156" s="64"/>
      <c r="CM2156" s="64"/>
      <c r="CN2156" s="64"/>
      <c r="CO2156" s="64"/>
      <c r="CP2156" s="64"/>
      <c r="CQ2156" s="64"/>
      <c r="CR2156" s="64"/>
      <c r="CS2156" s="64"/>
      <c r="CT2156" s="64"/>
      <c r="CU2156" s="64"/>
      <c r="CV2156" s="64"/>
      <c r="CW2156" s="64"/>
      <c r="CX2156" s="64"/>
      <c r="CY2156" s="64"/>
      <c r="CZ2156" s="64"/>
      <c r="DA2156" s="64"/>
      <c r="DB2156" s="64"/>
      <c r="DC2156" s="64"/>
      <c r="DD2156" s="64"/>
      <c r="DE2156" s="64"/>
      <c r="DF2156" s="64"/>
      <c r="DG2156" s="64"/>
      <c r="DH2156" s="64"/>
      <c r="DI2156" s="64"/>
      <c r="DJ2156" s="64"/>
      <c r="DK2156" s="64"/>
      <c r="DL2156" s="64"/>
      <c r="DM2156" s="64"/>
      <c r="DN2156" s="64"/>
      <c r="DO2156" s="64"/>
      <c r="DP2156" s="64"/>
      <c r="DQ2156" s="64"/>
      <c r="DR2156" s="64"/>
      <c r="DS2156" s="64"/>
      <c r="DT2156" s="64"/>
      <c r="DU2156" s="64"/>
      <c r="DV2156" s="64"/>
      <c r="DW2156" s="64"/>
      <c r="DX2156" s="64"/>
      <c r="DY2156" s="64"/>
      <c r="DZ2156" s="64"/>
      <c r="EA2156" s="64"/>
      <c r="EB2156" s="64"/>
      <c r="EC2156" s="64"/>
      <c r="ED2156" s="64"/>
      <c r="EE2156" s="64"/>
      <c r="EF2156" s="64"/>
      <c r="EG2156" s="64"/>
      <c r="EH2156" s="64"/>
      <c r="EI2156" s="64"/>
      <c r="EJ2156" s="64"/>
      <c r="EK2156" s="64"/>
      <c r="EL2156" s="64"/>
      <c r="EM2156" s="64"/>
      <c r="EN2156" s="64"/>
      <c r="EO2156" s="64"/>
      <c r="EP2156" s="64"/>
      <c r="EQ2156" s="64"/>
      <c r="ER2156" s="64"/>
      <c r="ES2156" s="64"/>
      <c r="ET2156" s="64"/>
      <c r="EU2156" s="64"/>
      <c r="EV2156" s="64"/>
      <c r="EW2156" s="64"/>
      <c r="EX2156" s="64"/>
      <c r="EY2156" s="64"/>
      <c r="EZ2156" s="64"/>
      <c r="FA2156" s="64"/>
      <c r="FB2156" s="64"/>
      <c r="FC2156" s="64"/>
      <c r="FD2156" s="64"/>
      <c r="FE2156" s="64"/>
      <c r="FF2156" s="64"/>
      <c r="FG2156" s="64"/>
      <c r="FH2156" s="64"/>
      <c r="FI2156" s="64"/>
      <c r="FJ2156" s="64"/>
      <c r="FK2156" s="64"/>
      <c r="FL2156" s="64"/>
      <c r="FM2156" s="64"/>
      <c r="FN2156" s="64"/>
      <c r="FO2156" s="64"/>
      <c r="FP2156" s="64"/>
      <c r="FQ2156" s="64"/>
      <c r="FR2156" s="64"/>
      <c r="FS2156" s="64"/>
      <c r="FT2156" s="64"/>
    </row>
    <row r="2157" spans="1:176" ht="15" x14ac:dyDescent="0.25">
      <c r="A2157" s="20">
        <f t="shared" si="497"/>
        <v>45910</v>
      </c>
      <c r="B2157" s="22" t="str">
        <f t="shared" ca="1" si="488"/>
        <v>n.d</v>
      </c>
      <c r="C2157" s="22">
        <f t="shared" ca="1" si="498"/>
        <v>0.97614444</v>
      </c>
      <c r="D2157" s="23">
        <f ca="1">IF(A2157&lt;$B$1,VLOOKUP(A2157,[1]DI!$A$4:$B$15000,2,FALSE),0)</f>
        <v>0</v>
      </c>
      <c r="E2157" s="22">
        <f t="shared" ca="1" si="489"/>
        <v>0</v>
      </c>
      <c r="F2157" s="23">
        <f t="shared" si="490"/>
        <v>1.3</v>
      </c>
      <c r="G2157" s="24">
        <f t="shared" ca="1" si="491"/>
        <v>1</v>
      </c>
      <c r="H2157" s="22">
        <f ca="1">TRUNC(PRODUCT(G$10:G2156),15)</f>
        <v>1.81984651266759</v>
      </c>
      <c r="I2157" s="22">
        <f t="shared" ca="1" si="492"/>
        <v>1.5015535581434301</v>
      </c>
      <c r="J2157" s="22">
        <f t="shared" ca="1" si="493"/>
        <v>1.2119757600000001</v>
      </c>
      <c r="K2157" s="110">
        <f t="shared" ca="1" si="486"/>
        <v>0.37553247445182125</v>
      </c>
      <c r="L2157" s="115">
        <v>0</v>
      </c>
      <c r="M2157" s="67">
        <f>IF(L2157&gt;0,VLOOKUP(L2157,S$12:$AB$125,7),0)</f>
        <v>0</v>
      </c>
      <c r="N2157" s="2">
        <f t="shared" si="487"/>
        <v>0</v>
      </c>
      <c r="O2157" s="22">
        <f t="shared" ca="1" si="494"/>
        <v>0.37553247445182125</v>
      </c>
      <c r="P2157" s="25" t="str">
        <f t="shared" si="495"/>
        <v>A+J=</v>
      </c>
      <c r="Q2157" s="26">
        <f t="shared" si="496"/>
        <v>45306</v>
      </c>
      <c r="R2157" s="4"/>
      <c r="S2157" s="98"/>
      <c r="U2157" s="4"/>
      <c r="V2157" s="4"/>
      <c r="W2157" s="4"/>
      <c r="X2157" s="4"/>
      <c r="Y2157" s="4"/>
      <c r="Z2157" s="4"/>
      <c r="AA2157" s="4"/>
      <c r="AB2157" s="4"/>
      <c r="AC2157" s="4"/>
      <c r="AD2157" s="64"/>
      <c r="AE2157" s="64"/>
      <c r="AF2157" s="64"/>
      <c r="AG2157" s="64"/>
      <c r="AH2157" s="64"/>
      <c r="AI2157" s="64"/>
      <c r="AJ2157" s="64"/>
      <c r="AK2157" s="64"/>
      <c r="AL2157" s="64"/>
      <c r="AM2157" s="64"/>
      <c r="AN2157" s="64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64"/>
      <c r="BJ2157" s="64"/>
      <c r="BK2157" s="64"/>
      <c r="BL2157" s="64"/>
      <c r="BM2157" s="64"/>
      <c r="BN2157" s="64"/>
      <c r="BO2157" s="64"/>
      <c r="BP2157" s="64"/>
      <c r="BQ2157" s="64"/>
      <c r="BR2157" s="64"/>
      <c r="BS2157" s="64"/>
      <c r="BT2157" s="64"/>
      <c r="BU2157" s="64"/>
      <c r="BV2157" s="64"/>
      <c r="BW2157" s="64"/>
      <c r="BX2157" s="64"/>
      <c r="BY2157" s="64"/>
      <c r="BZ2157" s="64"/>
      <c r="CA2157" s="64"/>
      <c r="CB2157" s="64"/>
      <c r="CC2157" s="64"/>
      <c r="CD2157" s="64"/>
      <c r="CE2157" s="64"/>
      <c r="CF2157" s="64"/>
      <c r="CG2157" s="64"/>
      <c r="CH2157" s="64"/>
      <c r="CI2157" s="64"/>
      <c r="CJ2157" s="64"/>
      <c r="CK2157" s="64"/>
      <c r="CL2157" s="64"/>
      <c r="CM2157" s="64"/>
      <c r="CN2157" s="64"/>
      <c r="CO2157" s="64"/>
      <c r="CP2157" s="64"/>
      <c r="CQ2157" s="64"/>
      <c r="CR2157" s="64"/>
      <c r="CS2157" s="64"/>
      <c r="CT2157" s="64"/>
      <c r="CU2157" s="64"/>
      <c r="CV2157" s="64"/>
      <c r="CW2157" s="64"/>
      <c r="CX2157" s="64"/>
      <c r="CY2157" s="64"/>
      <c r="CZ2157" s="64"/>
      <c r="DA2157" s="64"/>
      <c r="DB2157" s="64"/>
      <c r="DC2157" s="64"/>
      <c r="DD2157" s="64"/>
      <c r="DE2157" s="64"/>
      <c r="DF2157" s="64"/>
      <c r="DG2157" s="64"/>
      <c r="DH2157" s="64"/>
      <c r="DI2157" s="64"/>
      <c r="DJ2157" s="64"/>
      <c r="DK2157" s="64"/>
      <c r="DL2157" s="64"/>
      <c r="DM2157" s="64"/>
      <c r="DN2157" s="64"/>
      <c r="DO2157" s="64"/>
      <c r="DP2157" s="64"/>
      <c r="DQ2157" s="64"/>
      <c r="DR2157" s="64"/>
      <c r="DS2157" s="64"/>
      <c r="DT2157" s="64"/>
      <c r="DU2157" s="64"/>
      <c r="DV2157" s="64"/>
      <c r="DW2157" s="64"/>
      <c r="DX2157" s="64"/>
      <c r="DY2157" s="64"/>
      <c r="DZ2157" s="64"/>
      <c r="EA2157" s="64"/>
      <c r="EB2157" s="64"/>
      <c r="EC2157" s="64"/>
      <c r="ED2157" s="64"/>
      <c r="EE2157" s="64"/>
      <c r="EF2157" s="64"/>
      <c r="EG2157" s="64"/>
      <c r="EH2157" s="64"/>
      <c r="EI2157" s="64"/>
      <c r="EJ2157" s="64"/>
      <c r="EK2157" s="64"/>
      <c r="EL2157" s="64"/>
      <c r="EM2157" s="64"/>
      <c r="EN2157" s="64"/>
      <c r="EO2157" s="64"/>
      <c r="EP2157" s="64"/>
      <c r="EQ2157" s="64"/>
      <c r="ER2157" s="64"/>
      <c r="ES2157" s="64"/>
      <c r="ET2157" s="64"/>
      <c r="EU2157" s="64"/>
      <c r="EV2157" s="64"/>
      <c r="EW2157" s="64"/>
      <c r="EX2157" s="64"/>
      <c r="EY2157" s="64"/>
      <c r="EZ2157" s="64"/>
      <c r="FA2157" s="64"/>
      <c r="FB2157" s="64"/>
      <c r="FC2157" s="64"/>
      <c r="FD2157" s="64"/>
      <c r="FE2157" s="64"/>
      <c r="FF2157" s="64"/>
      <c r="FG2157" s="64"/>
      <c r="FH2157" s="64"/>
      <c r="FI2157" s="64"/>
      <c r="FJ2157" s="64"/>
      <c r="FK2157" s="64"/>
      <c r="FL2157" s="64"/>
      <c r="FM2157" s="64"/>
      <c r="FN2157" s="64"/>
      <c r="FO2157" s="64"/>
      <c r="FP2157" s="64"/>
      <c r="FQ2157" s="64"/>
      <c r="FR2157" s="64"/>
      <c r="FS2157" s="64"/>
      <c r="FT2157" s="64"/>
    </row>
    <row r="2158" spans="1:176" ht="15" x14ac:dyDescent="0.25">
      <c r="A2158" s="20">
        <f t="shared" si="497"/>
        <v>45911</v>
      </c>
      <c r="B2158" s="22" t="str">
        <f t="shared" ca="1" si="488"/>
        <v>n.d</v>
      </c>
      <c r="C2158" s="22">
        <f t="shared" ca="1" si="498"/>
        <v>0.97614444</v>
      </c>
      <c r="D2158" s="23">
        <f ca="1">IF(A2158&lt;$B$1,VLOOKUP(A2158,[1]DI!$A$4:$B$15000,2,FALSE),0)</f>
        <v>0</v>
      </c>
      <c r="E2158" s="22">
        <f t="shared" ca="1" si="489"/>
        <v>0</v>
      </c>
      <c r="F2158" s="23">
        <f t="shared" si="490"/>
        <v>1.3</v>
      </c>
      <c r="G2158" s="24">
        <f t="shared" ca="1" si="491"/>
        <v>1</v>
      </c>
      <c r="H2158" s="22">
        <f ca="1">TRUNC(PRODUCT(G$10:G2157),15)</f>
        <v>1.81984651266759</v>
      </c>
      <c r="I2158" s="22">
        <f t="shared" ca="1" si="492"/>
        <v>1.5015535581434301</v>
      </c>
      <c r="J2158" s="22">
        <f t="shared" ca="1" si="493"/>
        <v>1.2119757600000001</v>
      </c>
      <c r="K2158" s="110">
        <f t="shared" ca="1" si="486"/>
        <v>0.37553247445182125</v>
      </c>
      <c r="L2158" s="115">
        <v>0</v>
      </c>
      <c r="M2158" s="67">
        <f>IF(L2158&gt;0,VLOOKUP(L2158,S$12:$AB$125,7),0)</f>
        <v>0</v>
      </c>
      <c r="N2158" s="2">
        <f t="shared" si="487"/>
        <v>0</v>
      </c>
      <c r="O2158" s="22">
        <f t="shared" ca="1" si="494"/>
        <v>0.37553247445182125</v>
      </c>
      <c r="P2158" s="25" t="str">
        <f t="shared" si="495"/>
        <v>A+J=</v>
      </c>
      <c r="Q2158" s="26">
        <f t="shared" si="496"/>
        <v>45306</v>
      </c>
      <c r="R2158" s="4"/>
      <c r="S2158" s="98"/>
      <c r="U2158" s="4"/>
      <c r="V2158" s="4"/>
      <c r="W2158" s="4"/>
      <c r="X2158" s="4"/>
      <c r="Y2158" s="4"/>
      <c r="Z2158" s="4"/>
      <c r="AA2158" s="4"/>
      <c r="AB2158" s="4"/>
      <c r="AC2158" s="4"/>
      <c r="AD2158" s="64"/>
      <c r="AE2158" s="64"/>
      <c r="AF2158" s="64"/>
      <c r="AG2158" s="64"/>
      <c r="AH2158" s="64"/>
      <c r="AI2158" s="64"/>
      <c r="AJ2158" s="64"/>
      <c r="AK2158" s="64"/>
      <c r="AL2158" s="64"/>
      <c r="AM2158" s="64"/>
      <c r="AN2158" s="64"/>
      <c r="AO2158" s="64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64"/>
      <c r="BB2158" s="64"/>
      <c r="BC2158" s="64"/>
      <c r="BD2158" s="64"/>
      <c r="BE2158" s="64"/>
      <c r="BF2158" s="64"/>
      <c r="BG2158" s="64"/>
      <c r="BH2158" s="64"/>
      <c r="BI2158" s="64"/>
      <c r="BJ2158" s="64"/>
      <c r="BK2158" s="64"/>
      <c r="BL2158" s="64"/>
      <c r="BM2158" s="64"/>
      <c r="BN2158" s="64"/>
      <c r="BO2158" s="64"/>
      <c r="BP2158" s="64"/>
      <c r="BQ2158" s="64"/>
      <c r="BR2158" s="64"/>
      <c r="BS2158" s="64"/>
      <c r="BT2158" s="64"/>
      <c r="BU2158" s="64"/>
      <c r="BV2158" s="64"/>
      <c r="BW2158" s="64"/>
      <c r="BX2158" s="64"/>
      <c r="BY2158" s="64"/>
      <c r="BZ2158" s="64"/>
      <c r="CA2158" s="64"/>
      <c r="CB2158" s="64"/>
      <c r="CC2158" s="64"/>
      <c r="CD2158" s="64"/>
      <c r="CE2158" s="64"/>
      <c r="CF2158" s="64"/>
      <c r="CG2158" s="64"/>
      <c r="CH2158" s="64"/>
      <c r="CI2158" s="64"/>
      <c r="CJ2158" s="64"/>
      <c r="CK2158" s="64"/>
      <c r="CL2158" s="64"/>
      <c r="CM2158" s="64"/>
      <c r="CN2158" s="64"/>
      <c r="CO2158" s="64"/>
      <c r="CP2158" s="64"/>
      <c r="CQ2158" s="64"/>
      <c r="CR2158" s="64"/>
      <c r="CS2158" s="64"/>
      <c r="CT2158" s="64"/>
      <c r="CU2158" s="64"/>
      <c r="CV2158" s="64"/>
      <c r="CW2158" s="64"/>
      <c r="CX2158" s="64"/>
      <c r="CY2158" s="64"/>
      <c r="CZ2158" s="64"/>
      <c r="DA2158" s="64"/>
      <c r="DB2158" s="64"/>
      <c r="DC2158" s="64"/>
      <c r="DD2158" s="64"/>
      <c r="DE2158" s="64"/>
      <c r="DF2158" s="64"/>
      <c r="DG2158" s="64"/>
      <c r="DH2158" s="64"/>
      <c r="DI2158" s="64"/>
      <c r="DJ2158" s="64"/>
      <c r="DK2158" s="64"/>
      <c r="DL2158" s="64"/>
      <c r="DM2158" s="64"/>
      <c r="DN2158" s="64"/>
      <c r="DO2158" s="64"/>
      <c r="DP2158" s="64"/>
      <c r="DQ2158" s="64"/>
      <c r="DR2158" s="64"/>
      <c r="DS2158" s="64"/>
      <c r="DT2158" s="64"/>
      <c r="DU2158" s="64"/>
      <c r="DV2158" s="64"/>
      <c r="DW2158" s="64"/>
      <c r="DX2158" s="64"/>
      <c r="DY2158" s="64"/>
      <c r="DZ2158" s="64"/>
      <c r="EA2158" s="64"/>
      <c r="EB2158" s="64"/>
      <c r="EC2158" s="64"/>
      <c r="ED2158" s="64"/>
      <c r="EE2158" s="64"/>
      <c r="EF2158" s="64"/>
      <c r="EG2158" s="64"/>
      <c r="EH2158" s="64"/>
      <c r="EI2158" s="64"/>
      <c r="EJ2158" s="64"/>
      <c r="EK2158" s="64"/>
      <c r="EL2158" s="64"/>
      <c r="EM2158" s="64"/>
      <c r="EN2158" s="64"/>
      <c r="EO2158" s="64"/>
      <c r="EP2158" s="64"/>
      <c r="EQ2158" s="64"/>
      <c r="ER2158" s="64"/>
      <c r="ES2158" s="64"/>
      <c r="ET2158" s="64"/>
      <c r="EU2158" s="64"/>
      <c r="EV2158" s="64"/>
      <c r="EW2158" s="64"/>
      <c r="EX2158" s="64"/>
      <c r="EY2158" s="64"/>
      <c r="EZ2158" s="64"/>
      <c r="FA2158" s="64"/>
      <c r="FB2158" s="64"/>
      <c r="FC2158" s="64"/>
      <c r="FD2158" s="64"/>
      <c r="FE2158" s="64"/>
      <c r="FF2158" s="64"/>
      <c r="FG2158" s="64"/>
      <c r="FH2158" s="64"/>
      <c r="FI2158" s="64"/>
      <c r="FJ2158" s="64"/>
      <c r="FK2158" s="64"/>
      <c r="FL2158" s="64"/>
      <c r="FM2158" s="64"/>
      <c r="FN2158" s="64"/>
      <c r="FO2158" s="64"/>
      <c r="FP2158" s="64"/>
      <c r="FQ2158" s="64"/>
      <c r="FR2158" s="64"/>
      <c r="FS2158" s="64"/>
      <c r="FT2158" s="64"/>
    </row>
    <row r="2159" spans="1:176" ht="15" x14ac:dyDescent="0.25">
      <c r="A2159" s="20">
        <f t="shared" si="497"/>
        <v>45912</v>
      </c>
      <c r="B2159" s="22" t="str">
        <f t="shared" ca="1" si="488"/>
        <v>n.d</v>
      </c>
      <c r="C2159" s="22">
        <f t="shared" ca="1" si="498"/>
        <v>0.97614444</v>
      </c>
      <c r="D2159" s="23">
        <f ca="1">IF(A2159&lt;$B$1,VLOOKUP(A2159,[1]DI!$A$4:$B$15000,2,FALSE),0)</f>
        <v>0</v>
      </c>
      <c r="E2159" s="22">
        <f t="shared" ca="1" si="489"/>
        <v>0</v>
      </c>
      <c r="F2159" s="23">
        <f t="shared" si="490"/>
        <v>1.3</v>
      </c>
      <c r="G2159" s="24">
        <f t="shared" ca="1" si="491"/>
        <v>1</v>
      </c>
      <c r="H2159" s="22">
        <f ca="1">TRUNC(PRODUCT(G$10:G2158),15)</f>
        <v>1.81984651266759</v>
      </c>
      <c r="I2159" s="22">
        <f t="shared" ca="1" si="492"/>
        <v>1.5015535581434301</v>
      </c>
      <c r="J2159" s="22">
        <f t="shared" ca="1" si="493"/>
        <v>1.2119757600000001</v>
      </c>
      <c r="K2159" s="110">
        <f t="shared" ca="1" si="486"/>
        <v>0.37553247445182125</v>
      </c>
      <c r="L2159" s="115">
        <v>0</v>
      </c>
      <c r="M2159" s="67">
        <f>IF(L2159&gt;0,VLOOKUP(L2159,S$12:$AB$125,7),0)</f>
        <v>0</v>
      </c>
      <c r="N2159" s="2">
        <f t="shared" si="487"/>
        <v>0</v>
      </c>
      <c r="O2159" s="22">
        <f t="shared" ca="1" si="494"/>
        <v>0.37553247445182125</v>
      </c>
      <c r="P2159" s="25" t="str">
        <f t="shared" si="495"/>
        <v>A+J=</v>
      </c>
      <c r="Q2159" s="26">
        <f t="shared" si="496"/>
        <v>45306</v>
      </c>
      <c r="R2159" s="4"/>
      <c r="S2159" s="98"/>
      <c r="U2159" s="4"/>
      <c r="V2159" s="4"/>
      <c r="W2159" s="4"/>
      <c r="X2159" s="4"/>
      <c r="Y2159" s="4"/>
      <c r="Z2159" s="4"/>
      <c r="AA2159" s="4"/>
      <c r="AB2159" s="4"/>
      <c r="AC2159" s="4"/>
      <c r="AD2159" s="64"/>
      <c r="AE2159" s="64"/>
      <c r="AF2159" s="64"/>
      <c r="AG2159" s="64"/>
      <c r="AH2159" s="64"/>
      <c r="AI2159" s="64"/>
      <c r="AJ2159" s="64"/>
      <c r="AK2159" s="64"/>
      <c r="AL2159" s="64"/>
      <c r="AM2159" s="64"/>
      <c r="AN2159" s="64"/>
      <c r="AO2159" s="64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64"/>
      <c r="BB2159" s="64"/>
      <c r="BC2159" s="64"/>
      <c r="BD2159" s="64"/>
      <c r="BE2159" s="64"/>
      <c r="BF2159" s="64"/>
      <c r="BG2159" s="64"/>
      <c r="BH2159" s="64"/>
      <c r="BI2159" s="64"/>
      <c r="BJ2159" s="64"/>
      <c r="BK2159" s="64"/>
      <c r="BL2159" s="64"/>
      <c r="BM2159" s="64"/>
      <c r="BN2159" s="64"/>
      <c r="BO2159" s="64"/>
      <c r="BP2159" s="64"/>
      <c r="BQ2159" s="64"/>
      <c r="BR2159" s="64"/>
      <c r="BS2159" s="64"/>
      <c r="BT2159" s="64"/>
      <c r="BU2159" s="64"/>
      <c r="BV2159" s="64"/>
      <c r="BW2159" s="64"/>
      <c r="BX2159" s="64"/>
      <c r="BY2159" s="64"/>
      <c r="BZ2159" s="64"/>
      <c r="CA2159" s="64"/>
      <c r="CB2159" s="64"/>
      <c r="CC2159" s="64"/>
      <c r="CD2159" s="64"/>
      <c r="CE2159" s="64"/>
      <c r="CF2159" s="64"/>
      <c r="CG2159" s="64"/>
      <c r="CH2159" s="64"/>
      <c r="CI2159" s="64"/>
      <c r="CJ2159" s="64"/>
      <c r="CK2159" s="64"/>
      <c r="CL2159" s="64"/>
      <c r="CM2159" s="64"/>
      <c r="CN2159" s="64"/>
      <c r="CO2159" s="64"/>
      <c r="CP2159" s="64"/>
      <c r="CQ2159" s="64"/>
      <c r="CR2159" s="64"/>
      <c r="CS2159" s="64"/>
      <c r="CT2159" s="64"/>
      <c r="CU2159" s="64"/>
      <c r="CV2159" s="64"/>
      <c r="CW2159" s="64"/>
      <c r="CX2159" s="64"/>
      <c r="CY2159" s="64"/>
      <c r="CZ2159" s="64"/>
      <c r="DA2159" s="64"/>
      <c r="DB2159" s="64"/>
      <c r="DC2159" s="64"/>
      <c r="DD2159" s="64"/>
      <c r="DE2159" s="64"/>
      <c r="DF2159" s="64"/>
      <c r="DG2159" s="64"/>
      <c r="DH2159" s="64"/>
      <c r="DI2159" s="64"/>
      <c r="DJ2159" s="64"/>
      <c r="DK2159" s="64"/>
      <c r="DL2159" s="64"/>
      <c r="DM2159" s="64"/>
      <c r="DN2159" s="64"/>
      <c r="DO2159" s="64"/>
      <c r="DP2159" s="64"/>
      <c r="DQ2159" s="64"/>
      <c r="DR2159" s="64"/>
      <c r="DS2159" s="64"/>
      <c r="DT2159" s="64"/>
      <c r="DU2159" s="64"/>
      <c r="DV2159" s="64"/>
      <c r="DW2159" s="64"/>
      <c r="DX2159" s="64"/>
      <c r="DY2159" s="64"/>
      <c r="DZ2159" s="64"/>
      <c r="EA2159" s="64"/>
      <c r="EB2159" s="64"/>
      <c r="EC2159" s="64"/>
      <c r="ED2159" s="64"/>
      <c r="EE2159" s="64"/>
      <c r="EF2159" s="64"/>
      <c r="EG2159" s="64"/>
      <c r="EH2159" s="64"/>
      <c r="EI2159" s="64"/>
      <c r="EJ2159" s="64"/>
      <c r="EK2159" s="64"/>
      <c r="EL2159" s="64"/>
      <c r="EM2159" s="64"/>
      <c r="EN2159" s="64"/>
      <c r="EO2159" s="64"/>
      <c r="EP2159" s="64"/>
      <c r="EQ2159" s="64"/>
      <c r="ER2159" s="64"/>
      <c r="ES2159" s="64"/>
      <c r="ET2159" s="64"/>
      <c r="EU2159" s="64"/>
      <c r="EV2159" s="64"/>
      <c r="EW2159" s="64"/>
      <c r="EX2159" s="64"/>
      <c r="EY2159" s="64"/>
      <c r="EZ2159" s="64"/>
      <c r="FA2159" s="64"/>
      <c r="FB2159" s="64"/>
      <c r="FC2159" s="64"/>
      <c r="FD2159" s="64"/>
      <c r="FE2159" s="64"/>
      <c r="FF2159" s="64"/>
      <c r="FG2159" s="64"/>
      <c r="FH2159" s="64"/>
      <c r="FI2159" s="64"/>
      <c r="FJ2159" s="64"/>
      <c r="FK2159" s="64"/>
      <c r="FL2159" s="64"/>
      <c r="FM2159" s="64"/>
      <c r="FN2159" s="64"/>
      <c r="FO2159" s="64"/>
      <c r="FP2159" s="64"/>
      <c r="FQ2159" s="64"/>
      <c r="FR2159" s="64"/>
      <c r="FS2159" s="64"/>
      <c r="FT2159" s="64"/>
    </row>
    <row r="2160" spans="1:176" ht="15" x14ac:dyDescent="0.25">
      <c r="A2160" s="20">
        <f t="shared" si="497"/>
        <v>45913</v>
      </c>
      <c r="B2160" s="22" t="str">
        <f t="shared" ca="1" si="488"/>
        <v>n.d</v>
      </c>
      <c r="C2160" s="22">
        <f t="shared" ca="1" si="498"/>
        <v>0.97614444</v>
      </c>
      <c r="D2160" s="23">
        <f ca="1">IF(A2160&lt;$B$1,VLOOKUP(A2160,[1]DI!$A$4:$B$15000,2,FALSE),0)</f>
        <v>0</v>
      </c>
      <c r="E2160" s="22">
        <f t="shared" ca="1" si="489"/>
        <v>0</v>
      </c>
      <c r="F2160" s="23">
        <f t="shared" si="490"/>
        <v>1.3</v>
      </c>
      <c r="G2160" s="24">
        <f t="shared" ca="1" si="491"/>
        <v>1</v>
      </c>
      <c r="H2160" s="22">
        <f ca="1">TRUNC(PRODUCT(G$10:G2159),15)</f>
        <v>1.81984651266759</v>
      </c>
      <c r="I2160" s="22">
        <f t="shared" ca="1" si="492"/>
        <v>1.5015535581434301</v>
      </c>
      <c r="J2160" s="22">
        <f t="shared" ca="1" si="493"/>
        <v>1.2119757600000001</v>
      </c>
      <c r="K2160" s="110">
        <f t="shared" ref="K2160:K2223" ca="1" si="499">TRUNC((C2160*(J2160-1)),8)+(-R$1531*J2160)</f>
        <v>0.37553247445182125</v>
      </c>
      <c r="L2160" s="115">
        <v>0</v>
      </c>
      <c r="M2160" s="67">
        <f>IF(L2160&gt;0,VLOOKUP(L2160,S$12:$AB$125,7),0)</f>
        <v>0</v>
      </c>
      <c r="N2160" s="2">
        <f t="shared" si="487"/>
        <v>0</v>
      </c>
      <c r="O2160" s="22">
        <f t="shared" ca="1" si="494"/>
        <v>0.37553247445182125</v>
      </c>
      <c r="P2160" s="25" t="str">
        <f t="shared" si="495"/>
        <v>A+J=</v>
      </c>
      <c r="Q2160" s="26">
        <f t="shared" si="496"/>
        <v>45306</v>
      </c>
      <c r="R2160" s="4"/>
      <c r="S2160" s="98"/>
      <c r="U2160" s="4"/>
      <c r="V2160" s="4"/>
      <c r="W2160" s="4"/>
      <c r="X2160" s="4"/>
      <c r="Y2160" s="4"/>
      <c r="Z2160" s="4"/>
      <c r="AA2160" s="4"/>
      <c r="AB2160" s="4"/>
      <c r="AC2160" s="4"/>
      <c r="AD2160" s="64"/>
      <c r="AE2160" s="64"/>
      <c r="AF2160" s="64"/>
      <c r="AG2160" s="64"/>
      <c r="AH2160" s="64"/>
      <c r="AI2160" s="64"/>
      <c r="AJ2160" s="64"/>
      <c r="AK2160" s="64"/>
      <c r="AL2160" s="64"/>
      <c r="AM2160" s="64"/>
      <c r="AN2160" s="64"/>
      <c r="AO2160" s="64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64"/>
      <c r="BB2160" s="64"/>
      <c r="BC2160" s="64"/>
      <c r="BD2160" s="64"/>
      <c r="BE2160" s="64"/>
      <c r="BF2160" s="64"/>
      <c r="BG2160" s="64"/>
      <c r="BH2160" s="64"/>
      <c r="BI2160" s="64"/>
      <c r="BJ2160" s="64"/>
      <c r="BK2160" s="64"/>
      <c r="BL2160" s="64"/>
      <c r="BM2160" s="64"/>
      <c r="BN2160" s="64"/>
      <c r="BO2160" s="64"/>
      <c r="BP2160" s="64"/>
      <c r="BQ2160" s="64"/>
      <c r="BR2160" s="64"/>
      <c r="BS2160" s="64"/>
      <c r="BT2160" s="64"/>
      <c r="BU2160" s="64"/>
      <c r="BV2160" s="64"/>
      <c r="BW2160" s="64"/>
      <c r="BX2160" s="64"/>
      <c r="BY2160" s="64"/>
      <c r="BZ2160" s="64"/>
      <c r="CA2160" s="64"/>
      <c r="CB2160" s="64"/>
      <c r="CC2160" s="64"/>
      <c r="CD2160" s="64"/>
      <c r="CE2160" s="64"/>
      <c r="CF2160" s="64"/>
      <c r="CG2160" s="64"/>
      <c r="CH2160" s="64"/>
      <c r="CI2160" s="64"/>
      <c r="CJ2160" s="64"/>
      <c r="CK2160" s="64"/>
      <c r="CL2160" s="64"/>
      <c r="CM2160" s="64"/>
      <c r="CN2160" s="64"/>
      <c r="CO2160" s="64"/>
      <c r="CP2160" s="64"/>
      <c r="CQ2160" s="64"/>
      <c r="CR2160" s="64"/>
      <c r="CS2160" s="64"/>
      <c r="CT2160" s="64"/>
      <c r="CU2160" s="64"/>
      <c r="CV2160" s="64"/>
      <c r="CW2160" s="64"/>
      <c r="CX2160" s="64"/>
      <c r="CY2160" s="64"/>
      <c r="CZ2160" s="64"/>
      <c r="DA2160" s="64"/>
      <c r="DB2160" s="64"/>
      <c r="DC2160" s="64"/>
      <c r="DD2160" s="64"/>
      <c r="DE2160" s="64"/>
      <c r="DF2160" s="64"/>
      <c r="DG2160" s="64"/>
      <c r="DH2160" s="64"/>
      <c r="DI2160" s="64"/>
      <c r="DJ2160" s="64"/>
      <c r="DK2160" s="64"/>
      <c r="DL2160" s="64"/>
      <c r="DM2160" s="64"/>
      <c r="DN2160" s="64"/>
      <c r="DO2160" s="64"/>
      <c r="DP2160" s="64"/>
      <c r="DQ2160" s="64"/>
      <c r="DR2160" s="64"/>
      <c r="DS2160" s="64"/>
      <c r="DT2160" s="64"/>
      <c r="DU2160" s="64"/>
      <c r="DV2160" s="64"/>
      <c r="DW2160" s="64"/>
      <c r="DX2160" s="64"/>
      <c r="DY2160" s="64"/>
      <c r="DZ2160" s="64"/>
      <c r="EA2160" s="64"/>
      <c r="EB2160" s="64"/>
      <c r="EC2160" s="64"/>
      <c r="ED2160" s="64"/>
      <c r="EE2160" s="64"/>
      <c r="EF2160" s="64"/>
      <c r="EG2160" s="64"/>
      <c r="EH2160" s="64"/>
      <c r="EI2160" s="64"/>
      <c r="EJ2160" s="64"/>
      <c r="EK2160" s="64"/>
      <c r="EL2160" s="64"/>
      <c r="EM2160" s="64"/>
      <c r="EN2160" s="64"/>
      <c r="EO2160" s="64"/>
      <c r="EP2160" s="64"/>
      <c r="EQ2160" s="64"/>
      <c r="ER2160" s="64"/>
      <c r="ES2160" s="64"/>
      <c r="ET2160" s="64"/>
      <c r="EU2160" s="64"/>
      <c r="EV2160" s="64"/>
      <c r="EW2160" s="64"/>
      <c r="EX2160" s="64"/>
      <c r="EY2160" s="64"/>
      <c r="EZ2160" s="64"/>
      <c r="FA2160" s="64"/>
      <c r="FB2160" s="64"/>
      <c r="FC2160" s="64"/>
      <c r="FD2160" s="64"/>
      <c r="FE2160" s="64"/>
      <c r="FF2160" s="64"/>
      <c r="FG2160" s="64"/>
      <c r="FH2160" s="64"/>
      <c r="FI2160" s="64"/>
      <c r="FJ2160" s="64"/>
      <c r="FK2160" s="64"/>
      <c r="FL2160" s="64"/>
      <c r="FM2160" s="64"/>
      <c r="FN2160" s="64"/>
      <c r="FO2160" s="64"/>
      <c r="FP2160" s="64"/>
      <c r="FQ2160" s="64"/>
      <c r="FR2160" s="64"/>
      <c r="FS2160" s="64"/>
      <c r="FT2160" s="64"/>
    </row>
    <row r="2161" spans="1:176" ht="15" x14ac:dyDescent="0.25">
      <c r="A2161" s="20">
        <f t="shared" si="497"/>
        <v>45914</v>
      </c>
      <c r="B2161" s="22" t="str">
        <f t="shared" ca="1" si="488"/>
        <v>n.d</v>
      </c>
      <c r="C2161" s="22">
        <f t="shared" ca="1" si="498"/>
        <v>0.97614444</v>
      </c>
      <c r="D2161" s="23">
        <f ca="1">IF(A2161&lt;$B$1,VLOOKUP(A2161,[1]DI!$A$4:$B$15000,2,FALSE),0)</f>
        <v>0</v>
      </c>
      <c r="E2161" s="22">
        <f t="shared" ca="1" si="489"/>
        <v>0</v>
      </c>
      <c r="F2161" s="23">
        <f t="shared" si="490"/>
        <v>1.3</v>
      </c>
      <c r="G2161" s="24">
        <f t="shared" ca="1" si="491"/>
        <v>1</v>
      </c>
      <c r="H2161" s="22">
        <f ca="1">TRUNC(PRODUCT(G$10:G2160),15)</f>
        <v>1.81984651266759</v>
      </c>
      <c r="I2161" s="22">
        <f t="shared" ca="1" si="492"/>
        <v>1.5015535581434301</v>
      </c>
      <c r="J2161" s="22">
        <f t="shared" ca="1" si="493"/>
        <v>1.2119757600000001</v>
      </c>
      <c r="K2161" s="110">
        <f t="shared" ca="1" si="499"/>
        <v>0.37553247445182125</v>
      </c>
      <c r="L2161" s="115">
        <v>0</v>
      </c>
      <c r="M2161" s="67">
        <f>IF(L2161&gt;0,VLOOKUP(L2161,S$12:$AB$125,7),0)</f>
        <v>0</v>
      </c>
      <c r="N2161" s="2">
        <f t="shared" si="487"/>
        <v>0</v>
      </c>
      <c r="O2161" s="22">
        <f t="shared" ca="1" si="494"/>
        <v>0.37553247445182125</v>
      </c>
      <c r="P2161" s="25" t="str">
        <f t="shared" si="495"/>
        <v>A+J=</v>
      </c>
      <c r="Q2161" s="26">
        <f t="shared" si="496"/>
        <v>45306</v>
      </c>
      <c r="R2161" s="4"/>
      <c r="S2161" s="98"/>
      <c r="U2161" s="4"/>
      <c r="V2161" s="4"/>
      <c r="W2161" s="4"/>
      <c r="X2161" s="4"/>
      <c r="Y2161" s="4"/>
      <c r="Z2161" s="4"/>
      <c r="AA2161" s="4"/>
      <c r="AB2161" s="4"/>
      <c r="AC2161" s="4"/>
      <c r="AD2161" s="64"/>
      <c r="AE2161" s="64"/>
      <c r="AF2161" s="64"/>
      <c r="AG2161" s="64"/>
      <c r="AH2161" s="64"/>
      <c r="AI2161" s="64"/>
      <c r="AJ2161" s="64"/>
      <c r="AK2161" s="64"/>
      <c r="AL2161" s="64"/>
      <c r="AM2161" s="64"/>
      <c r="AN2161" s="64"/>
      <c r="AO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64"/>
      <c r="BB2161" s="64"/>
      <c r="BC2161" s="64"/>
      <c r="BD2161" s="64"/>
      <c r="BE2161" s="64"/>
      <c r="BF2161" s="64"/>
      <c r="BG2161" s="64"/>
      <c r="BH2161" s="64"/>
      <c r="BI2161" s="64"/>
      <c r="BJ2161" s="64"/>
      <c r="BK2161" s="64"/>
      <c r="BL2161" s="64"/>
      <c r="BM2161" s="64"/>
      <c r="BN2161" s="64"/>
      <c r="BO2161" s="64"/>
      <c r="BP2161" s="64"/>
      <c r="BQ2161" s="64"/>
      <c r="BR2161" s="64"/>
      <c r="BS2161" s="64"/>
      <c r="BT2161" s="64"/>
      <c r="BU2161" s="64"/>
      <c r="BV2161" s="64"/>
      <c r="BW2161" s="64"/>
      <c r="BX2161" s="64"/>
      <c r="BY2161" s="64"/>
      <c r="BZ2161" s="64"/>
      <c r="CA2161" s="64"/>
      <c r="CB2161" s="64"/>
      <c r="CC2161" s="64"/>
      <c r="CD2161" s="64"/>
      <c r="CE2161" s="64"/>
      <c r="CF2161" s="64"/>
      <c r="CG2161" s="64"/>
      <c r="CH2161" s="64"/>
      <c r="CI2161" s="64"/>
      <c r="CJ2161" s="64"/>
      <c r="CK2161" s="64"/>
      <c r="CL2161" s="64"/>
      <c r="CM2161" s="64"/>
      <c r="CN2161" s="64"/>
      <c r="CO2161" s="64"/>
      <c r="CP2161" s="64"/>
      <c r="CQ2161" s="64"/>
      <c r="CR2161" s="64"/>
      <c r="CS2161" s="64"/>
      <c r="CT2161" s="64"/>
      <c r="CU2161" s="64"/>
      <c r="CV2161" s="64"/>
      <c r="CW2161" s="64"/>
      <c r="CX2161" s="64"/>
      <c r="CY2161" s="64"/>
      <c r="CZ2161" s="64"/>
      <c r="DA2161" s="64"/>
      <c r="DB2161" s="64"/>
      <c r="DC2161" s="64"/>
      <c r="DD2161" s="64"/>
      <c r="DE2161" s="64"/>
      <c r="DF2161" s="64"/>
      <c r="DG2161" s="64"/>
      <c r="DH2161" s="64"/>
      <c r="DI2161" s="64"/>
      <c r="DJ2161" s="64"/>
      <c r="DK2161" s="64"/>
      <c r="DL2161" s="64"/>
      <c r="DM2161" s="64"/>
      <c r="DN2161" s="64"/>
      <c r="DO2161" s="64"/>
      <c r="DP2161" s="64"/>
      <c r="DQ2161" s="64"/>
      <c r="DR2161" s="64"/>
      <c r="DS2161" s="64"/>
      <c r="DT2161" s="64"/>
      <c r="DU2161" s="64"/>
      <c r="DV2161" s="64"/>
      <c r="DW2161" s="64"/>
      <c r="DX2161" s="64"/>
      <c r="DY2161" s="64"/>
      <c r="DZ2161" s="64"/>
      <c r="EA2161" s="64"/>
      <c r="EB2161" s="64"/>
      <c r="EC2161" s="64"/>
      <c r="ED2161" s="64"/>
      <c r="EE2161" s="64"/>
      <c r="EF2161" s="64"/>
      <c r="EG2161" s="64"/>
      <c r="EH2161" s="64"/>
      <c r="EI2161" s="64"/>
      <c r="EJ2161" s="64"/>
      <c r="EK2161" s="64"/>
      <c r="EL2161" s="64"/>
      <c r="EM2161" s="64"/>
      <c r="EN2161" s="64"/>
      <c r="EO2161" s="64"/>
      <c r="EP2161" s="64"/>
      <c r="EQ2161" s="64"/>
      <c r="ER2161" s="64"/>
      <c r="ES2161" s="64"/>
      <c r="ET2161" s="64"/>
      <c r="EU2161" s="64"/>
      <c r="EV2161" s="64"/>
      <c r="EW2161" s="64"/>
      <c r="EX2161" s="64"/>
      <c r="EY2161" s="64"/>
      <c r="EZ2161" s="64"/>
      <c r="FA2161" s="64"/>
      <c r="FB2161" s="64"/>
      <c r="FC2161" s="64"/>
      <c r="FD2161" s="64"/>
      <c r="FE2161" s="64"/>
      <c r="FF2161" s="64"/>
      <c r="FG2161" s="64"/>
      <c r="FH2161" s="64"/>
      <c r="FI2161" s="64"/>
      <c r="FJ2161" s="64"/>
      <c r="FK2161" s="64"/>
      <c r="FL2161" s="64"/>
      <c r="FM2161" s="64"/>
      <c r="FN2161" s="64"/>
      <c r="FO2161" s="64"/>
      <c r="FP2161" s="64"/>
      <c r="FQ2161" s="64"/>
      <c r="FR2161" s="64"/>
      <c r="FS2161" s="64"/>
      <c r="FT2161" s="64"/>
    </row>
    <row r="2162" spans="1:176" ht="15" x14ac:dyDescent="0.25">
      <c r="A2162" s="20">
        <f t="shared" si="497"/>
        <v>45915</v>
      </c>
      <c r="B2162" s="22" t="str">
        <f t="shared" ca="1" si="488"/>
        <v>n.d</v>
      </c>
      <c r="C2162" s="22">
        <f t="shared" ca="1" si="498"/>
        <v>0.97614444</v>
      </c>
      <c r="D2162" s="23">
        <f ca="1">IF(A2162&lt;$B$1,VLOOKUP(A2162,[1]DI!$A$4:$B$15000,2,FALSE),0)</f>
        <v>0</v>
      </c>
      <c r="E2162" s="22">
        <f t="shared" ca="1" si="489"/>
        <v>0</v>
      </c>
      <c r="F2162" s="23">
        <f t="shared" si="490"/>
        <v>1.3</v>
      </c>
      <c r="G2162" s="24">
        <f t="shared" ca="1" si="491"/>
        <v>1</v>
      </c>
      <c r="H2162" s="22">
        <f ca="1">TRUNC(PRODUCT(G$10:G2161),15)</f>
        <v>1.81984651266759</v>
      </c>
      <c r="I2162" s="22">
        <f t="shared" ca="1" si="492"/>
        <v>1.5015535581434301</v>
      </c>
      <c r="J2162" s="22">
        <f t="shared" ca="1" si="493"/>
        <v>1.2119757600000001</v>
      </c>
      <c r="K2162" s="110">
        <f t="shared" ca="1" si="499"/>
        <v>0.37553247445182125</v>
      </c>
      <c r="L2162" s="115">
        <v>0</v>
      </c>
      <c r="M2162" s="67">
        <f>IF(L2162&gt;0,VLOOKUP(L2162,S$12:$AB$125,7),0)</f>
        <v>0</v>
      </c>
      <c r="N2162" s="2">
        <f t="shared" si="487"/>
        <v>0</v>
      </c>
      <c r="O2162" s="22">
        <f t="shared" ca="1" si="494"/>
        <v>0.37553247445182125</v>
      </c>
      <c r="P2162" s="25" t="str">
        <f t="shared" si="495"/>
        <v>A+J=</v>
      </c>
      <c r="Q2162" s="26">
        <f t="shared" si="496"/>
        <v>45306</v>
      </c>
      <c r="R2162" s="4"/>
      <c r="S2162" s="98"/>
      <c r="U2162" s="4"/>
      <c r="V2162" s="4"/>
      <c r="W2162" s="4"/>
      <c r="X2162" s="4"/>
      <c r="Y2162" s="4"/>
      <c r="Z2162" s="4"/>
      <c r="AA2162" s="4"/>
      <c r="AB2162" s="4"/>
      <c r="AC2162" s="4"/>
      <c r="AD2162" s="64"/>
      <c r="AE2162" s="64"/>
      <c r="AF2162" s="64"/>
      <c r="AG2162" s="64"/>
      <c r="AH2162" s="64"/>
      <c r="AI2162" s="64"/>
      <c r="AJ2162" s="64"/>
      <c r="AK2162" s="64"/>
      <c r="AL2162" s="64"/>
      <c r="AM2162" s="64"/>
      <c r="AN2162" s="64"/>
      <c r="AO2162" s="64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64"/>
      <c r="BB2162" s="64"/>
      <c r="BC2162" s="64"/>
      <c r="BD2162" s="64"/>
      <c r="BE2162" s="64"/>
      <c r="BF2162" s="64"/>
      <c r="BG2162" s="64"/>
      <c r="BH2162" s="64"/>
      <c r="BI2162" s="64"/>
      <c r="BJ2162" s="64"/>
      <c r="BK2162" s="64"/>
      <c r="BL2162" s="64"/>
      <c r="BM2162" s="64"/>
      <c r="BN2162" s="64"/>
      <c r="BO2162" s="64"/>
      <c r="BP2162" s="64"/>
      <c r="BQ2162" s="64"/>
      <c r="BR2162" s="64"/>
      <c r="BS2162" s="64"/>
      <c r="BT2162" s="64"/>
      <c r="BU2162" s="64"/>
      <c r="BV2162" s="64"/>
      <c r="BW2162" s="64"/>
      <c r="BX2162" s="64"/>
      <c r="BY2162" s="64"/>
      <c r="BZ2162" s="64"/>
      <c r="CA2162" s="64"/>
      <c r="CB2162" s="64"/>
      <c r="CC2162" s="64"/>
      <c r="CD2162" s="64"/>
      <c r="CE2162" s="64"/>
      <c r="CF2162" s="64"/>
      <c r="CG2162" s="64"/>
      <c r="CH2162" s="64"/>
      <c r="CI2162" s="64"/>
      <c r="CJ2162" s="64"/>
      <c r="CK2162" s="64"/>
      <c r="CL2162" s="64"/>
      <c r="CM2162" s="64"/>
      <c r="CN2162" s="64"/>
      <c r="CO2162" s="64"/>
      <c r="CP2162" s="64"/>
      <c r="CQ2162" s="64"/>
      <c r="CR2162" s="64"/>
      <c r="CS2162" s="64"/>
      <c r="CT2162" s="64"/>
      <c r="CU2162" s="64"/>
      <c r="CV2162" s="64"/>
      <c r="CW2162" s="64"/>
      <c r="CX2162" s="64"/>
      <c r="CY2162" s="64"/>
      <c r="CZ2162" s="64"/>
      <c r="DA2162" s="64"/>
      <c r="DB2162" s="64"/>
      <c r="DC2162" s="64"/>
      <c r="DD2162" s="64"/>
      <c r="DE2162" s="64"/>
      <c r="DF2162" s="64"/>
      <c r="DG2162" s="64"/>
      <c r="DH2162" s="64"/>
      <c r="DI2162" s="64"/>
      <c r="DJ2162" s="64"/>
      <c r="DK2162" s="64"/>
      <c r="DL2162" s="64"/>
      <c r="DM2162" s="64"/>
      <c r="DN2162" s="64"/>
      <c r="DO2162" s="64"/>
      <c r="DP2162" s="64"/>
      <c r="DQ2162" s="64"/>
      <c r="DR2162" s="64"/>
      <c r="DS2162" s="64"/>
      <c r="DT2162" s="64"/>
      <c r="DU2162" s="64"/>
      <c r="DV2162" s="64"/>
      <c r="DW2162" s="64"/>
      <c r="DX2162" s="64"/>
      <c r="DY2162" s="64"/>
      <c r="DZ2162" s="64"/>
      <c r="EA2162" s="64"/>
      <c r="EB2162" s="64"/>
      <c r="EC2162" s="64"/>
      <c r="ED2162" s="64"/>
      <c r="EE2162" s="64"/>
      <c r="EF2162" s="64"/>
      <c r="EG2162" s="64"/>
      <c r="EH2162" s="64"/>
      <c r="EI2162" s="64"/>
      <c r="EJ2162" s="64"/>
      <c r="EK2162" s="64"/>
      <c r="EL2162" s="64"/>
      <c r="EM2162" s="64"/>
      <c r="EN2162" s="64"/>
      <c r="EO2162" s="64"/>
      <c r="EP2162" s="64"/>
      <c r="EQ2162" s="64"/>
      <c r="ER2162" s="64"/>
      <c r="ES2162" s="64"/>
      <c r="ET2162" s="64"/>
      <c r="EU2162" s="64"/>
      <c r="EV2162" s="64"/>
      <c r="EW2162" s="64"/>
      <c r="EX2162" s="64"/>
      <c r="EY2162" s="64"/>
      <c r="EZ2162" s="64"/>
      <c r="FA2162" s="64"/>
      <c r="FB2162" s="64"/>
      <c r="FC2162" s="64"/>
      <c r="FD2162" s="64"/>
      <c r="FE2162" s="64"/>
      <c r="FF2162" s="64"/>
      <c r="FG2162" s="64"/>
      <c r="FH2162" s="64"/>
      <c r="FI2162" s="64"/>
      <c r="FJ2162" s="64"/>
      <c r="FK2162" s="64"/>
      <c r="FL2162" s="64"/>
      <c r="FM2162" s="64"/>
      <c r="FN2162" s="64"/>
      <c r="FO2162" s="64"/>
      <c r="FP2162" s="64"/>
      <c r="FQ2162" s="64"/>
      <c r="FR2162" s="64"/>
      <c r="FS2162" s="64"/>
      <c r="FT2162" s="64"/>
    </row>
    <row r="2163" spans="1:176" ht="15" x14ac:dyDescent="0.25">
      <c r="A2163" s="20">
        <f t="shared" si="497"/>
        <v>45916</v>
      </c>
      <c r="B2163" s="22" t="str">
        <f t="shared" ca="1" si="488"/>
        <v>n.d</v>
      </c>
      <c r="C2163" s="22">
        <f t="shared" ca="1" si="498"/>
        <v>0.97614444</v>
      </c>
      <c r="D2163" s="23">
        <f ca="1">IF(A2163&lt;$B$1,VLOOKUP(A2163,[1]DI!$A$4:$B$15000,2,FALSE),0)</f>
        <v>0</v>
      </c>
      <c r="E2163" s="22">
        <f t="shared" ca="1" si="489"/>
        <v>0</v>
      </c>
      <c r="F2163" s="23">
        <f t="shared" si="490"/>
        <v>1.3</v>
      </c>
      <c r="G2163" s="24">
        <f t="shared" ca="1" si="491"/>
        <v>1</v>
      </c>
      <c r="H2163" s="22">
        <f ca="1">TRUNC(PRODUCT(G$10:G2162),15)</f>
        <v>1.81984651266759</v>
      </c>
      <c r="I2163" s="22">
        <f t="shared" ca="1" si="492"/>
        <v>1.5015535581434301</v>
      </c>
      <c r="J2163" s="22">
        <f t="shared" ca="1" si="493"/>
        <v>1.2119757600000001</v>
      </c>
      <c r="K2163" s="110">
        <f t="shared" ca="1" si="499"/>
        <v>0.37553247445182125</v>
      </c>
      <c r="L2163" s="115">
        <v>0</v>
      </c>
      <c r="M2163" s="67">
        <f>IF(L2163&gt;0,VLOOKUP(L2163,S$12:$AB$125,7),0)</f>
        <v>0</v>
      </c>
      <c r="N2163" s="2">
        <f t="shared" si="487"/>
        <v>0</v>
      </c>
      <c r="O2163" s="22">
        <f t="shared" ca="1" si="494"/>
        <v>0.37553247445182125</v>
      </c>
      <c r="P2163" s="25" t="str">
        <f t="shared" si="495"/>
        <v>A+J=</v>
      </c>
      <c r="Q2163" s="26">
        <f t="shared" si="496"/>
        <v>45306</v>
      </c>
      <c r="R2163" s="4"/>
      <c r="S2163" s="98"/>
      <c r="U2163" s="4"/>
      <c r="V2163" s="4"/>
      <c r="W2163" s="4"/>
      <c r="X2163" s="4"/>
      <c r="Y2163" s="4"/>
      <c r="Z2163" s="4"/>
      <c r="AA2163" s="4"/>
      <c r="AB2163" s="4"/>
      <c r="AC2163" s="4"/>
      <c r="AD2163" s="64"/>
      <c r="AE2163" s="64"/>
      <c r="AF2163" s="64"/>
      <c r="AG2163" s="64"/>
      <c r="AH2163" s="64"/>
      <c r="AI2163" s="64"/>
      <c r="AJ2163" s="64"/>
      <c r="AK2163" s="64"/>
      <c r="AL2163" s="64"/>
      <c r="AM2163" s="64"/>
      <c r="AN2163" s="64"/>
      <c r="AO2163" s="64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64"/>
      <c r="BB2163" s="64"/>
      <c r="BC2163" s="64"/>
      <c r="BD2163" s="64"/>
      <c r="BE2163" s="64"/>
      <c r="BF2163" s="64"/>
      <c r="BG2163" s="64"/>
      <c r="BH2163" s="64"/>
      <c r="BI2163" s="64"/>
      <c r="BJ2163" s="64"/>
      <c r="BK2163" s="64"/>
      <c r="BL2163" s="64"/>
      <c r="BM2163" s="64"/>
      <c r="BN2163" s="64"/>
      <c r="BO2163" s="64"/>
      <c r="BP2163" s="64"/>
      <c r="BQ2163" s="64"/>
      <c r="BR2163" s="64"/>
      <c r="BS2163" s="64"/>
      <c r="BT2163" s="64"/>
      <c r="BU2163" s="64"/>
      <c r="BV2163" s="64"/>
      <c r="BW2163" s="64"/>
      <c r="BX2163" s="64"/>
      <c r="BY2163" s="64"/>
      <c r="BZ2163" s="64"/>
      <c r="CA2163" s="64"/>
      <c r="CB2163" s="64"/>
      <c r="CC2163" s="64"/>
      <c r="CD2163" s="64"/>
      <c r="CE2163" s="64"/>
      <c r="CF2163" s="64"/>
      <c r="CG2163" s="64"/>
      <c r="CH2163" s="64"/>
      <c r="CI2163" s="64"/>
      <c r="CJ2163" s="64"/>
      <c r="CK2163" s="64"/>
      <c r="CL2163" s="64"/>
      <c r="CM2163" s="64"/>
      <c r="CN2163" s="64"/>
      <c r="CO2163" s="64"/>
      <c r="CP2163" s="64"/>
      <c r="CQ2163" s="64"/>
      <c r="CR2163" s="64"/>
      <c r="CS2163" s="64"/>
      <c r="CT2163" s="64"/>
      <c r="CU2163" s="64"/>
      <c r="CV2163" s="64"/>
      <c r="CW2163" s="64"/>
      <c r="CX2163" s="64"/>
      <c r="CY2163" s="64"/>
      <c r="CZ2163" s="64"/>
      <c r="DA2163" s="64"/>
      <c r="DB2163" s="64"/>
      <c r="DC2163" s="64"/>
      <c r="DD2163" s="64"/>
      <c r="DE2163" s="64"/>
      <c r="DF2163" s="64"/>
      <c r="DG2163" s="64"/>
      <c r="DH2163" s="64"/>
      <c r="DI2163" s="64"/>
      <c r="DJ2163" s="64"/>
      <c r="DK2163" s="64"/>
      <c r="DL2163" s="64"/>
      <c r="DM2163" s="64"/>
      <c r="DN2163" s="64"/>
      <c r="DO2163" s="64"/>
      <c r="DP2163" s="64"/>
      <c r="DQ2163" s="64"/>
      <c r="DR2163" s="64"/>
      <c r="DS2163" s="64"/>
      <c r="DT2163" s="64"/>
      <c r="DU2163" s="64"/>
      <c r="DV2163" s="64"/>
      <c r="DW2163" s="64"/>
      <c r="DX2163" s="64"/>
      <c r="DY2163" s="64"/>
      <c r="DZ2163" s="64"/>
      <c r="EA2163" s="64"/>
      <c r="EB2163" s="64"/>
      <c r="EC2163" s="64"/>
      <c r="ED2163" s="64"/>
      <c r="EE2163" s="64"/>
      <c r="EF2163" s="64"/>
      <c r="EG2163" s="64"/>
      <c r="EH2163" s="64"/>
      <c r="EI2163" s="64"/>
      <c r="EJ2163" s="64"/>
      <c r="EK2163" s="64"/>
      <c r="EL2163" s="64"/>
      <c r="EM2163" s="64"/>
      <c r="EN2163" s="64"/>
      <c r="EO2163" s="64"/>
      <c r="EP2163" s="64"/>
      <c r="EQ2163" s="64"/>
      <c r="ER2163" s="64"/>
      <c r="ES2163" s="64"/>
      <c r="ET2163" s="64"/>
      <c r="EU2163" s="64"/>
      <c r="EV2163" s="64"/>
      <c r="EW2163" s="64"/>
      <c r="EX2163" s="64"/>
      <c r="EY2163" s="64"/>
      <c r="EZ2163" s="64"/>
      <c r="FA2163" s="64"/>
      <c r="FB2163" s="64"/>
      <c r="FC2163" s="64"/>
      <c r="FD2163" s="64"/>
      <c r="FE2163" s="64"/>
      <c r="FF2163" s="64"/>
      <c r="FG2163" s="64"/>
      <c r="FH2163" s="64"/>
      <c r="FI2163" s="64"/>
      <c r="FJ2163" s="64"/>
      <c r="FK2163" s="64"/>
      <c r="FL2163" s="64"/>
      <c r="FM2163" s="64"/>
      <c r="FN2163" s="64"/>
      <c r="FO2163" s="64"/>
      <c r="FP2163" s="64"/>
      <c r="FQ2163" s="64"/>
      <c r="FR2163" s="64"/>
      <c r="FS2163" s="64"/>
      <c r="FT2163" s="64"/>
    </row>
    <row r="2164" spans="1:176" ht="15" x14ac:dyDescent="0.25">
      <c r="A2164" s="20">
        <f t="shared" si="497"/>
        <v>45917</v>
      </c>
      <c r="B2164" s="22" t="str">
        <f t="shared" ca="1" si="488"/>
        <v>n.d</v>
      </c>
      <c r="C2164" s="22">
        <f t="shared" ca="1" si="498"/>
        <v>0.97614444</v>
      </c>
      <c r="D2164" s="23">
        <f ca="1">IF(A2164&lt;$B$1,VLOOKUP(A2164,[1]DI!$A$4:$B$15000,2,FALSE),0)</f>
        <v>0</v>
      </c>
      <c r="E2164" s="22">
        <f t="shared" ca="1" si="489"/>
        <v>0</v>
      </c>
      <c r="F2164" s="23">
        <f t="shared" si="490"/>
        <v>1.3</v>
      </c>
      <c r="G2164" s="24">
        <f t="shared" ca="1" si="491"/>
        <v>1</v>
      </c>
      <c r="H2164" s="22">
        <f ca="1">TRUNC(PRODUCT(G$10:G2163),15)</f>
        <v>1.81984651266759</v>
      </c>
      <c r="I2164" s="22">
        <f t="shared" ca="1" si="492"/>
        <v>1.5015535581434301</v>
      </c>
      <c r="J2164" s="22">
        <f t="shared" ca="1" si="493"/>
        <v>1.2119757600000001</v>
      </c>
      <c r="K2164" s="110">
        <f t="shared" ca="1" si="499"/>
        <v>0.37553247445182125</v>
      </c>
      <c r="L2164" s="115">
        <v>0</v>
      </c>
      <c r="M2164" s="67">
        <f>IF(L2164&gt;0,VLOOKUP(L2164,S$12:$AB$125,7),0)</f>
        <v>0</v>
      </c>
      <c r="N2164" s="2">
        <f t="shared" si="487"/>
        <v>0</v>
      </c>
      <c r="O2164" s="22">
        <f t="shared" ca="1" si="494"/>
        <v>0.37553247445182125</v>
      </c>
      <c r="P2164" s="25" t="str">
        <f t="shared" si="495"/>
        <v>A+J=</v>
      </c>
      <c r="Q2164" s="26">
        <f t="shared" si="496"/>
        <v>45306</v>
      </c>
      <c r="R2164" s="4"/>
      <c r="S2164" s="98"/>
      <c r="U2164" s="4"/>
      <c r="V2164" s="4"/>
      <c r="W2164" s="4"/>
      <c r="X2164" s="4"/>
      <c r="Y2164" s="4"/>
      <c r="Z2164" s="4"/>
      <c r="AA2164" s="4"/>
      <c r="AB2164" s="4"/>
      <c r="AC2164" s="4"/>
      <c r="AD2164" s="64"/>
      <c r="AE2164" s="64"/>
      <c r="AF2164" s="64"/>
      <c r="AG2164" s="64"/>
      <c r="AH2164" s="64"/>
      <c r="AI2164" s="64"/>
      <c r="AJ2164" s="64"/>
      <c r="AK2164" s="64"/>
      <c r="AL2164" s="64"/>
      <c r="AM2164" s="64"/>
      <c r="AN2164" s="64"/>
      <c r="AO2164" s="64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64"/>
      <c r="BB2164" s="64"/>
      <c r="BC2164" s="64"/>
      <c r="BD2164" s="64"/>
      <c r="BE2164" s="64"/>
      <c r="BF2164" s="64"/>
      <c r="BG2164" s="64"/>
      <c r="BH2164" s="64"/>
      <c r="BI2164" s="64"/>
      <c r="BJ2164" s="64"/>
      <c r="BK2164" s="64"/>
      <c r="BL2164" s="64"/>
      <c r="BM2164" s="64"/>
      <c r="BN2164" s="64"/>
      <c r="BO2164" s="64"/>
      <c r="BP2164" s="64"/>
      <c r="BQ2164" s="64"/>
      <c r="BR2164" s="64"/>
      <c r="BS2164" s="64"/>
      <c r="BT2164" s="64"/>
      <c r="BU2164" s="64"/>
      <c r="BV2164" s="64"/>
      <c r="BW2164" s="64"/>
      <c r="BX2164" s="64"/>
      <c r="BY2164" s="64"/>
      <c r="BZ2164" s="64"/>
      <c r="CA2164" s="64"/>
      <c r="CB2164" s="64"/>
      <c r="CC2164" s="64"/>
      <c r="CD2164" s="64"/>
      <c r="CE2164" s="64"/>
      <c r="CF2164" s="64"/>
      <c r="CG2164" s="64"/>
      <c r="CH2164" s="64"/>
      <c r="CI2164" s="64"/>
      <c r="CJ2164" s="64"/>
      <c r="CK2164" s="64"/>
      <c r="CL2164" s="64"/>
      <c r="CM2164" s="64"/>
      <c r="CN2164" s="64"/>
      <c r="CO2164" s="64"/>
      <c r="CP2164" s="64"/>
      <c r="CQ2164" s="64"/>
      <c r="CR2164" s="64"/>
      <c r="CS2164" s="64"/>
      <c r="CT2164" s="64"/>
      <c r="CU2164" s="64"/>
      <c r="CV2164" s="64"/>
      <c r="CW2164" s="64"/>
      <c r="CX2164" s="64"/>
      <c r="CY2164" s="64"/>
      <c r="CZ2164" s="64"/>
      <c r="DA2164" s="64"/>
      <c r="DB2164" s="64"/>
      <c r="DC2164" s="64"/>
      <c r="DD2164" s="64"/>
      <c r="DE2164" s="64"/>
      <c r="DF2164" s="64"/>
      <c r="DG2164" s="64"/>
      <c r="DH2164" s="64"/>
      <c r="DI2164" s="64"/>
      <c r="DJ2164" s="64"/>
      <c r="DK2164" s="64"/>
      <c r="DL2164" s="64"/>
      <c r="DM2164" s="64"/>
      <c r="DN2164" s="64"/>
      <c r="DO2164" s="64"/>
      <c r="DP2164" s="64"/>
      <c r="DQ2164" s="64"/>
      <c r="DR2164" s="64"/>
      <c r="DS2164" s="64"/>
      <c r="DT2164" s="64"/>
      <c r="DU2164" s="64"/>
      <c r="DV2164" s="64"/>
      <c r="DW2164" s="64"/>
      <c r="DX2164" s="64"/>
      <c r="DY2164" s="64"/>
      <c r="DZ2164" s="64"/>
      <c r="EA2164" s="64"/>
      <c r="EB2164" s="64"/>
      <c r="EC2164" s="64"/>
      <c r="ED2164" s="64"/>
      <c r="EE2164" s="64"/>
      <c r="EF2164" s="64"/>
      <c r="EG2164" s="64"/>
      <c r="EH2164" s="64"/>
      <c r="EI2164" s="64"/>
      <c r="EJ2164" s="64"/>
      <c r="EK2164" s="64"/>
      <c r="EL2164" s="64"/>
      <c r="EM2164" s="64"/>
      <c r="EN2164" s="64"/>
      <c r="EO2164" s="64"/>
      <c r="EP2164" s="64"/>
      <c r="EQ2164" s="64"/>
      <c r="ER2164" s="64"/>
      <c r="ES2164" s="64"/>
      <c r="ET2164" s="64"/>
      <c r="EU2164" s="64"/>
      <c r="EV2164" s="64"/>
      <c r="EW2164" s="64"/>
      <c r="EX2164" s="64"/>
      <c r="EY2164" s="64"/>
      <c r="EZ2164" s="64"/>
      <c r="FA2164" s="64"/>
      <c r="FB2164" s="64"/>
      <c r="FC2164" s="64"/>
      <c r="FD2164" s="64"/>
      <c r="FE2164" s="64"/>
      <c r="FF2164" s="64"/>
      <c r="FG2164" s="64"/>
      <c r="FH2164" s="64"/>
      <c r="FI2164" s="64"/>
      <c r="FJ2164" s="64"/>
      <c r="FK2164" s="64"/>
      <c r="FL2164" s="64"/>
      <c r="FM2164" s="64"/>
      <c r="FN2164" s="64"/>
      <c r="FO2164" s="64"/>
      <c r="FP2164" s="64"/>
      <c r="FQ2164" s="64"/>
      <c r="FR2164" s="64"/>
      <c r="FS2164" s="64"/>
      <c r="FT2164" s="64"/>
    </row>
    <row r="2165" spans="1:176" ht="15" x14ac:dyDescent="0.25">
      <c r="A2165" s="20">
        <f t="shared" si="497"/>
        <v>45918</v>
      </c>
      <c r="B2165" s="22" t="str">
        <f t="shared" ca="1" si="488"/>
        <v>n.d</v>
      </c>
      <c r="C2165" s="22">
        <f t="shared" ca="1" si="498"/>
        <v>0.97614444</v>
      </c>
      <c r="D2165" s="23">
        <f ca="1">IF(A2165&lt;$B$1,VLOOKUP(A2165,[1]DI!$A$4:$B$15000,2,FALSE),0)</f>
        <v>0</v>
      </c>
      <c r="E2165" s="22">
        <f t="shared" ca="1" si="489"/>
        <v>0</v>
      </c>
      <c r="F2165" s="23">
        <f t="shared" si="490"/>
        <v>1.3</v>
      </c>
      <c r="G2165" s="24">
        <f t="shared" ca="1" si="491"/>
        <v>1</v>
      </c>
      <c r="H2165" s="22">
        <f ca="1">TRUNC(PRODUCT(G$10:G2164),15)</f>
        <v>1.81984651266759</v>
      </c>
      <c r="I2165" s="22">
        <f t="shared" ca="1" si="492"/>
        <v>1.5015535581434301</v>
      </c>
      <c r="J2165" s="22">
        <f t="shared" ca="1" si="493"/>
        <v>1.2119757600000001</v>
      </c>
      <c r="K2165" s="110">
        <f t="shared" ca="1" si="499"/>
        <v>0.37553247445182125</v>
      </c>
      <c r="L2165" s="115">
        <v>0</v>
      </c>
      <c r="M2165" s="67">
        <f>IF(L2165&gt;0,VLOOKUP(L2165,S$12:$AB$125,7),0)</f>
        <v>0</v>
      </c>
      <c r="N2165" s="2">
        <f t="shared" si="487"/>
        <v>0</v>
      </c>
      <c r="O2165" s="22">
        <f t="shared" ca="1" si="494"/>
        <v>0.37553247445182125</v>
      </c>
      <c r="P2165" s="25" t="str">
        <f t="shared" si="495"/>
        <v>A+J=</v>
      </c>
      <c r="Q2165" s="26">
        <f t="shared" si="496"/>
        <v>45306</v>
      </c>
      <c r="R2165" s="4"/>
      <c r="S2165" s="98"/>
      <c r="U2165" s="4"/>
      <c r="V2165" s="4"/>
      <c r="W2165" s="4"/>
      <c r="X2165" s="4"/>
      <c r="Y2165" s="4"/>
      <c r="Z2165" s="4"/>
      <c r="AA2165" s="4"/>
      <c r="AB2165" s="4"/>
      <c r="AC2165" s="4"/>
      <c r="AD2165" s="64"/>
      <c r="AE2165" s="64"/>
      <c r="AF2165" s="64"/>
      <c r="AG2165" s="64"/>
      <c r="AH2165" s="64"/>
      <c r="AI2165" s="64"/>
      <c r="AJ2165" s="64"/>
      <c r="AK2165" s="64"/>
      <c r="AL2165" s="64"/>
      <c r="AM2165" s="64"/>
      <c r="AN2165" s="64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64"/>
      <c r="BB2165" s="64"/>
      <c r="BC2165" s="64"/>
      <c r="BD2165" s="64"/>
      <c r="BE2165" s="64"/>
      <c r="BF2165" s="64"/>
      <c r="BG2165" s="64"/>
      <c r="BH2165" s="64"/>
      <c r="BI2165" s="64"/>
      <c r="BJ2165" s="64"/>
      <c r="BK2165" s="64"/>
      <c r="BL2165" s="64"/>
      <c r="BM2165" s="64"/>
      <c r="BN2165" s="64"/>
      <c r="BO2165" s="64"/>
      <c r="BP2165" s="64"/>
      <c r="BQ2165" s="64"/>
      <c r="BR2165" s="64"/>
      <c r="BS2165" s="64"/>
      <c r="BT2165" s="64"/>
      <c r="BU2165" s="64"/>
      <c r="BV2165" s="64"/>
      <c r="BW2165" s="64"/>
      <c r="BX2165" s="64"/>
      <c r="BY2165" s="64"/>
      <c r="BZ2165" s="64"/>
      <c r="CA2165" s="64"/>
      <c r="CB2165" s="64"/>
      <c r="CC2165" s="64"/>
      <c r="CD2165" s="64"/>
      <c r="CE2165" s="64"/>
      <c r="CF2165" s="64"/>
      <c r="CG2165" s="64"/>
      <c r="CH2165" s="64"/>
      <c r="CI2165" s="64"/>
      <c r="CJ2165" s="64"/>
      <c r="CK2165" s="64"/>
      <c r="CL2165" s="64"/>
      <c r="CM2165" s="64"/>
      <c r="CN2165" s="64"/>
      <c r="CO2165" s="64"/>
      <c r="CP2165" s="64"/>
      <c r="CQ2165" s="64"/>
      <c r="CR2165" s="64"/>
      <c r="CS2165" s="64"/>
      <c r="CT2165" s="64"/>
      <c r="CU2165" s="64"/>
      <c r="CV2165" s="64"/>
      <c r="CW2165" s="64"/>
      <c r="CX2165" s="64"/>
      <c r="CY2165" s="64"/>
      <c r="CZ2165" s="64"/>
      <c r="DA2165" s="64"/>
      <c r="DB2165" s="64"/>
      <c r="DC2165" s="64"/>
      <c r="DD2165" s="64"/>
      <c r="DE2165" s="64"/>
      <c r="DF2165" s="64"/>
      <c r="DG2165" s="64"/>
      <c r="DH2165" s="64"/>
      <c r="DI2165" s="64"/>
      <c r="DJ2165" s="64"/>
      <c r="DK2165" s="64"/>
      <c r="DL2165" s="64"/>
      <c r="DM2165" s="64"/>
      <c r="DN2165" s="64"/>
      <c r="DO2165" s="64"/>
      <c r="DP2165" s="64"/>
      <c r="DQ2165" s="64"/>
      <c r="DR2165" s="64"/>
      <c r="DS2165" s="64"/>
      <c r="DT2165" s="64"/>
      <c r="DU2165" s="64"/>
      <c r="DV2165" s="64"/>
      <c r="DW2165" s="64"/>
      <c r="DX2165" s="64"/>
      <c r="DY2165" s="64"/>
      <c r="DZ2165" s="64"/>
      <c r="EA2165" s="64"/>
      <c r="EB2165" s="64"/>
      <c r="EC2165" s="64"/>
      <c r="ED2165" s="64"/>
      <c r="EE2165" s="64"/>
      <c r="EF2165" s="64"/>
      <c r="EG2165" s="64"/>
      <c r="EH2165" s="64"/>
      <c r="EI2165" s="64"/>
      <c r="EJ2165" s="64"/>
      <c r="EK2165" s="64"/>
      <c r="EL2165" s="64"/>
      <c r="EM2165" s="64"/>
      <c r="EN2165" s="64"/>
      <c r="EO2165" s="64"/>
      <c r="EP2165" s="64"/>
      <c r="EQ2165" s="64"/>
      <c r="ER2165" s="64"/>
      <c r="ES2165" s="64"/>
      <c r="ET2165" s="64"/>
      <c r="EU2165" s="64"/>
      <c r="EV2165" s="64"/>
      <c r="EW2165" s="64"/>
      <c r="EX2165" s="64"/>
      <c r="EY2165" s="64"/>
      <c r="EZ2165" s="64"/>
      <c r="FA2165" s="64"/>
      <c r="FB2165" s="64"/>
      <c r="FC2165" s="64"/>
      <c r="FD2165" s="64"/>
      <c r="FE2165" s="64"/>
      <c r="FF2165" s="64"/>
      <c r="FG2165" s="64"/>
      <c r="FH2165" s="64"/>
      <c r="FI2165" s="64"/>
      <c r="FJ2165" s="64"/>
      <c r="FK2165" s="64"/>
      <c r="FL2165" s="64"/>
      <c r="FM2165" s="64"/>
      <c r="FN2165" s="64"/>
      <c r="FO2165" s="64"/>
      <c r="FP2165" s="64"/>
      <c r="FQ2165" s="64"/>
      <c r="FR2165" s="64"/>
      <c r="FS2165" s="64"/>
      <c r="FT2165" s="64"/>
    </row>
    <row r="2166" spans="1:176" ht="15" x14ac:dyDescent="0.25">
      <c r="A2166" s="20">
        <f t="shared" si="497"/>
        <v>45919</v>
      </c>
      <c r="B2166" s="22" t="str">
        <f t="shared" ca="1" si="488"/>
        <v>n.d</v>
      </c>
      <c r="C2166" s="22">
        <f t="shared" ca="1" si="498"/>
        <v>0.97614444</v>
      </c>
      <c r="D2166" s="23">
        <f ca="1">IF(A2166&lt;$B$1,VLOOKUP(A2166,[1]DI!$A$4:$B$15000,2,FALSE),0)</f>
        <v>0</v>
      </c>
      <c r="E2166" s="22">
        <f t="shared" ca="1" si="489"/>
        <v>0</v>
      </c>
      <c r="F2166" s="23">
        <f t="shared" si="490"/>
        <v>1.3</v>
      </c>
      <c r="G2166" s="24">
        <f t="shared" ca="1" si="491"/>
        <v>1</v>
      </c>
      <c r="H2166" s="22">
        <f ca="1">TRUNC(PRODUCT(G$10:G2165),15)</f>
        <v>1.81984651266759</v>
      </c>
      <c r="I2166" s="22">
        <f t="shared" ca="1" si="492"/>
        <v>1.5015535581434301</v>
      </c>
      <c r="J2166" s="22">
        <f t="shared" ca="1" si="493"/>
        <v>1.2119757600000001</v>
      </c>
      <c r="K2166" s="110">
        <f t="shared" ca="1" si="499"/>
        <v>0.37553247445182125</v>
      </c>
      <c r="L2166" s="115">
        <v>0</v>
      </c>
      <c r="M2166" s="67">
        <f>IF(L2166&gt;0,VLOOKUP(L2166,S$12:$AB$125,7),0)</f>
        <v>0</v>
      </c>
      <c r="N2166" s="2">
        <f t="shared" si="487"/>
        <v>0</v>
      </c>
      <c r="O2166" s="22">
        <f t="shared" ca="1" si="494"/>
        <v>0.37553247445182125</v>
      </c>
      <c r="P2166" s="25" t="str">
        <f t="shared" si="495"/>
        <v>A+J=</v>
      </c>
      <c r="Q2166" s="26">
        <f t="shared" si="496"/>
        <v>45306</v>
      </c>
      <c r="R2166" s="4"/>
      <c r="S2166" s="98"/>
      <c r="U2166" s="4"/>
      <c r="V2166" s="4"/>
      <c r="W2166" s="4"/>
      <c r="X2166" s="4"/>
      <c r="Y2166" s="4"/>
      <c r="Z2166" s="4"/>
      <c r="AA2166" s="4"/>
      <c r="AB2166" s="4"/>
      <c r="AC2166" s="4"/>
      <c r="AD2166" s="64"/>
      <c r="AE2166" s="64"/>
      <c r="AF2166" s="64"/>
      <c r="AG2166" s="64"/>
      <c r="AH2166" s="64"/>
      <c r="AI2166" s="64"/>
      <c r="AJ2166" s="64"/>
      <c r="AK2166" s="64"/>
      <c r="AL2166" s="64"/>
      <c r="AM2166" s="64"/>
      <c r="AN2166" s="64"/>
      <c r="AO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64"/>
      <c r="BB2166" s="64"/>
      <c r="BC2166" s="64"/>
      <c r="BD2166" s="64"/>
      <c r="BE2166" s="64"/>
      <c r="BF2166" s="64"/>
      <c r="BG2166" s="64"/>
      <c r="BH2166" s="64"/>
      <c r="BI2166" s="64"/>
      <c r="BJ2166" s="64"/>
      <c r="BK2166" s="64"/>
      <c r="BL2166" s="64"/>
      <c r="BM2166" s="64"/>
      <c r="BN2166" s="64"/>
      <c r="BO2166" s="64"/>
      <c r="BP2166" s="64"/>
      <c r="BQ2166" s="64"/>
      <c r="BR2166" s="64"/>
      <c r="BS2166" s="64"/>
      <c r="BT2166" s="64"/>
      <c r="BU2166" s="64"/>
      <c r="BV2166" s="64"/>
      <c r="BW2166" s="64"/>
      <c r="BX2166" s="64"/>
      <c r="BY2166" s="64"/>
      <c r="BZ2166" s="64"/>
      <c r="CA2166" s="64"/>
      <c r="CB2166" s="64"/>
      <c r="CC2166" s="64"/>
      <c r="CD2166" s="64"/>
      <c r="CE2166" s="64"/>
      <c r="CF2166" s="64"/>
      <c r="CG2166" s="64"/>
      <c r="CH2166" s="64"/>
      <c r="CI2166" s="64"/>
      <c r="CJ2166" s="64"/>
      <c r="CK2166" s="64"/>
      <c r="CL2166" s="64"/>
      <c r="CM2166" s="64"/>
      <c r="CN2166" s="64"/>
      <c r="CO2166" s="64"/>
      <c r="CP2166" s="64"/>
      <c r="CQ2166" s="64"/>
      <c r="CR2166" s="64"/>
      <c r="CS2166" s="64"/>
      <c r="CT2166" s="64"/>
      <c r="CU2166" s="64"/>
      <c r="CV2166" s="64"/>
      <c r="CW2166" s="64"/>
      <c r="CX2166" s="64"/>
      <c r="CY2166" s="64"/>
      <c r="CZ2166" s="64"/>
      <c r="DA2166" s="64"/>
      <c r="DB2166" s="64"/>
      <c r="DC2166" s="64"/>
      <c r="DD2166" s="64"/>
      <c r="DE2166" s="64"/>
      <c r="DF2166" s="64"/>
      <c r="DG2166" s="64"/>
      <c r="DH2166" s="64"/>
      <c r="DI2166" s="64"/>
      <c r="DJ2166" s="64"/>
      <c r="DK2166" s="64"/>
      <c r="DL2166" s="64"/>
      <c r="DM2166" s="64"/>
      <c r="DN2166" s="64"/>
      <c r="DO2166" s="64"/>
      <c r="DP2166" s="64"/>
      <c r="DQ2166" s="64"/>
      <c r="DR2166" s="64"/>
      <c r="DS2166" s="64"/>
      <c r="DT2166" s="64"/>
      <c r="DU2166" s="64"/>
      <c r="DV2166" s="64"/>
      <c r="DW2166" s="64"/>
      <c r="DX2166" s="64"/>
      <c r="DY2166" s="64"/>
      <c r="DZ2166" s="64"/>
      <c r="EA2166" s="64"/>
      <c r="EB2166" s="64"/>
      <c r="EC2166" s="64"/>
      <c r="ED2166" s="64"/>
      <c r="EE2166" s="64"/>
      <c r="EF2166" s="64"/>
      <c r="EG2166" s="64"/>
      <c r="EH2166" s="64"/>
      <c r="EI2166" s="64"/>
      <c r="EJ2166" s="64"/>
      <c r="EK2166" s="64"/>
      <c r="EL2166" s="64"/>
      <c r="EM2166" s="64"/>
      <c r="EN2166" s="64"/>
      <c r="EO2166" s="64"/>
      <c r="EP2166" s="64"/>
      <c r="EQ2166" s="64"/>
      <c r="ER2166" s="64"/>
      <c r="ES2166" s="64"/>
      <c r="ET2166" s="64"/>
      <c r="EU2166" s="64"/>
      <c r="EV2166" s="64"/>
      <c r="EW2166" s="64"/>
      <c r="EX2166" s="64"/>
      <c r="EY2166" s="64"/>
      <c r="EZ2166" s="64"/>
      <c r="FA2166" s="64"/>
      <c r="FB2166" s="64"/>
      <c r="FC2166" s="64"/>
      <c r="FD2166" s="64"/>
      <c r="FE2166" s="64"/>
      <c r="FF2166" s="64"/>
      <c r="FG2166" s="64"/>
      <c r="FH2166" s="64"/>
      <c r="FI2166" s="64"/>
      <c r="FJ2166" s="64"/>
      <c r="FK2166" s="64"/>
      <c r="FL2166" s="64"/>
      <c r="FM2166" s="64"/>
      <c r="FN2166" s="64"/>
      <c r="FO2166" s="64"/>
      <c r="FP2166" s="64"/>
      <c r="FQ2166" s="64"/>
      <c r="FR2166" s="64"/>
      <c r="FS2166" s="64"/>
      <c r="FT2166" s="64"/>
    </row>
    <row r="2167" spans="1:176" ht="15" x14ac:dyDescent="0.25">
      <c r="A2167" s="20">
        <f t="shared" si="497"/>
        <v>45920</v>
      </c>
      <c r="B2167" s="22" t="str">
        <f t="shared" ca="1" si="488"/>
        <v>n.d</v>
      </c>
      <c r="C2167" s="22">
        <f t="shared" ca="1" si="498"/>
        <v>0.97614444</v>
      </c>
      <c r="D2167" s="23">
        <f ca="1">IF(A2167&lt;$B$1,VLOOKUP(A2167,[1]DI!$A$4:$B$15000,2,FALSE),0)</f>
        <v>0</v>
      </c>
      <c r="E2167" s="22">
        <f t="shared" ca="1" si="489"/>
        <v>0</v>
      </c>
      <c r="F2167" s="23">
        <f t="shared" si="490"/>
        <v>1.3</v>
      </c>
      <c r="G2167" s="24">
        <f t="shared" ca="1" si="491"/>
        <v>1</v>
      </c>
      <c r="H2167" s="22">
        <f ca="1">TRUNC(PRODUCT(G$10:G2166),15)</f>
        <v>1.81984651266759</v>
      </c>
      <c r="I2167" s="22">
        <f t="shared" ca="1" si="492"/>
        <v>1.5015535581434301</v>
      </c>
      <c r="J2167" s="22">
        <f t="shared" ca="1" si="493"/>
        <v>1.2119757600000001</v>
      </c>
      <c r="K2167" s="110">
        <f t="shared" ca="1" si="499"/>
        <v>0.37553247445182125</v>
      </c>
      <c r="L2167" s="115">
        <v>0</v>
      </c>
      <c r="M2167" s="67">
        <f>IF(L2167&gt;0,VLOOKUP(L2167,S$12:$AB$125,7),0)</f>
        <v>0</v>
      </c>
      <c r="N2167" s="2">
        <f t="shared" si="487"/>
        <v>0</v>
      </c>
      <c r="O2167" s="22">
        <f t="shared" ca="1" si="494"/>
        <v>0.37553247445182125</v>
      </c>
      <c r="P2167" s="25" t="str">
        <f t="shared" si="495"/>
        <v>A+J=</v>
      </c>
      <c r="Q2167" s="26">
        <f t="shared" si="496"/>
        <v>45306</v>
      </c>
      <c r="R2167" s="4"/>
      <c r="S2167" s="98"/>
      <c r="U2167" s="4"/>
      <c r="V2167" s="4"/>
      <c r="W2167" s="4"/>
      <c r="X2167" s="4"/>
      <c r="Y2167" s="4"/>
      <c r="Z2167" s="4"/>
      <c r="AA2167" s="4"/>
      <c r="AB2167" s="4"/>
      <c r="AC2167" s="4"/>
      <c r="AD2167" s="64"/>
      <c r="AE2167" s="64"/>
      <c r="AF2167" s="64"/>
      <c r="AG2167" s="64"/>
      <c r="AH2167" s="64"/>
      <c r="AI2167" s="64"/>
      <c r="AJ2167" s="64"/>
      <c r="AK2167" s="64"/>
      <c r="AL2167" s="64"/>
      <c r="AM2167" s="64"/>
      <c r="AN2167" s="64"/>
      <c r="AO2167" s="64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4"/>
      <c r="AZ2167" s="64"/>
      <c r="BA2167" s="64"/>
      <c r="BB2167" s="64"/>
      <c r="BC2167" s="64"/>
      <c r="BD2167" s="64"/>
      <c r="BE2167" s="64"/>
      <c r="BF2167" s="64"/>
      <c r="BG2167" s="64"/>
      <c r="BH2167" s="64"/>
      <c r="BI2167" s="64"/>
      <c r="BJ2167" s="64"/>
      <c r="BK2167" s="64"/>
      <c r="BL2167" s="64"/>
      <c r="BM2167" s="64"/>
      <c r="BN2167" s="64"/>
      <c r="BO2167" s="64"/>
      <c r="BP2167" s="64"/>
      <c r="BQ2167" s="64"/>
      <c r="BR2167" s="64"/>
      <c r="BS2167" s="64"/>
      <c r="BT2167" s="64"/>
      <c r="BU2167" s="64"/>
      <c r="BV2167" s="64"/>
      <c r="BW2167" s="64"/>
      <c r="BX2167" s="64"/>
      <c r="BY2167" s="64"/>
      <c r="BZ2167" s="64"/>
      <c r="CA2167" s="64"/>
      <c r="CB2167" s="64"/>
      <c r="CC2167" s="64"/>
      <c r="CD2167" s="64"/>
      <c r="CE2167" s="64"/>
      <c r="CF2167" s="64"/>
      <c r="CG2167" s="64"/>
      <c r="CH2167" s="64"/>
      <c r="CI2167" s="64"/>
      <c r="CJ2167" s="64"/>
      <c r="CK2167" s="64"/>
      <c r="CL2167" s="64"/>
      <c r="CM2167" s="64"/>
      <c r="CN2167" s="64"/>
      <c r="CO2167" s="64"/>
      <c r="CP2167" s="64"/>
      <c r="CQ2167" s="64"/>
      <c r="CR2167" s="64"/>
      <c r="CS2167" s="64"/>
      <c r="CT2167" s="64"/>
      <c r="CU2167" s="64"/>
      <c r="CV2167" s="64"/>
      <c r="CW2167" s="64"/>
      <c r="CX2167" s="64"/>
      <c r="CY2167" s="64"/>
      <c r="CZ2167" s="64"/>
      <c r="DA2167" s="64"/>
      <c r="DB2167" s="64"/>
      <c r="DC2167" s="64"/>
      <c r="DD2167" s="64"/>
      <c r="DE2167" s="64"/>
      <c r="DF2167" s="64"/>
      <c r="DG2167" s="64"/>
      <c r="DH2167" s="64"/>
      <c r="DI2167" s="64"/>
      <c r="DJ2167" s="64"/>
      <c r="DK2167" s="64"/>
      <c r="DL2167" s="64"/>
      <c r="DM2167" s="64"/>
      <c r="DN2167" s="64"/>
      <c r="DO2167" s="64"/>
      <c r="DP2167" s="64"/>
      <c r="DQ2167" s="64"/>
      <c r="DR2167" s="64"/>
      <c r="DS2167" s="64"/>
      <c r="DT2167" s="64"/>
      <c r="DU2167" s="64"/>
      <c r="DV2167" s="64"/>
      <c r="DW2167" s="64"/>
      <c r="DX2167" s="64"/>
      <c r="DY2167" s="64"/>
      <c r="DZ2167" s="64"/>
      <c r="EA2167" s="64"/>
      <c r="EB2167" s="64"/>
      <c r="EC2167" s="64"/>
      <c r="ED2167" s="64"/>
      <c r="EE2167" s="64"/>
      <c r="EF2167" s="64"/>
      <c r="EG2167" s="64"/>
      <c r="EH2167" s="64"/>
      <c r="EI2167" s="64"/>
      <c r="EJ2167" s="64"/>
      <c r="EK2167" s="64"/>
      <c r="EL2167" s="64"/>
      <c r="EM2167" s="64"/>
      <c r="EN2167" s="64"/>
      <c r="EO2167" s="64"/>
      <c r="EP2167" s="64"/>
      <c r="EQ2167" s="64"/>
      <c r="ER2167" s="64"/>
      <c r="ES2167" s="64"/>
      <c r="ET2167" s="64"/>
      <c r="EU2167" s="64"/>
      <c r="EV2167" s="64"/>
      <c r="EW2167" s="64"/>
      <c r="EX2167" s="64"/>
      <c r="EY2167" s="64"/>
      <c r="EZ2167" s="64"/>
      <c r="FA2167" s="64"/>
      <c r="FB2167" s="64"/>
      <c r="FC2167" s="64"/>
      <c r="FD2167" s="64"/>
      <c r="FE2167" s="64"/>
      <c r="FF2167" s="64"/>
      <c r="FG2167" s="64"/>
      <c r="FH2167" s="64"/>
      <c r="FI2167" s="64"/>
      <c r="FJ2167" s="64"/>
      <c r="FK2167" s="64"/>
      <c r="FL2167" s="64"/>
      <c r="FM2167" s="64"/>
      <c r="FN2167" s="64"/>
      <c r="FO2167" s="64"/>
      <c r="FP2167" s="64"/>
      <c r="FQ2167" s="64"/>
      <c r="FR2167" s="64"/>
      <c r="FS2167" s="64"/>
      <c r="FT2167" s="64"/>
    </row>
    <row r="2168" spans="1:176" ht="15" x14ac:dyDescent="0.25">
      <c r="A2168" s="20">
        <f t="shared" si="497"/>
        <v>45921</v>
      </c>
      <c r="B2168" s="22" t="str">
        <f t="shared" ca="1" si="488"/>
        <v>n.d</v>
      </c>
      <c r="C2168" s="22">
        <f t="shared" ca="1" si="498"/>
        <v>0.97614444</v>
      </c>
      <c r="D2168" s="23">
        <f ca="1">IF(A2168&lt;$B$1,VLOOKUP(A2168,[1]DI!$A$4:$B$15000,2,FALSE),0)</f>
        <v>0</v>
      </c>
      <c r="E2168" s="22">
        <f t="shared" ca="1" si="489"/>
        <v>0</v>
      </c>
      <c r="F2168" s="23">
        <f t="shared" si="490"/>
        <v>1.3</v>
      </c>
      <c r="G2168" s="24">
        <f t="shared" ca="1" si="491"/>
        <v>1</v>
      </c>
      <c r="H2168" s="22">
        <f ca="1">TRUNC(PRODUCT(G$10:G2167),15)</f>
        <v>1.81984651266759</v>
      </c>
      <c r="I2168" s="22">
        <f t="shared" ca="1" si="492"/>
        <v>1.5015535581434301</v>
      </c>
      <c r="J2168" s="22">
        <f t="shared" ca="1" si="493"/>
        <v>1.2119757600000001</v>
      </c>
      <c r="K2168" s="110">
        <f t="shared" ca="1" si="499"/>
        <v>0.37553247445182125</v>
      </c>
      <c r="L2168" s="115">
        <v>0</v>
      </c>
      <c r="M2168" s="67">
        <f>IF(L2168&gt;0,VLOOKUP(L2168,S$12:$AB$125,7),0)</f>
        <v>0</v>
      </c>
      <c r="N2168" s="2">
        <f t="shared" si="487"/>
        <v>0</v>
      </c>
      <c r="O2168" s="22">
        <f t="shared" ca="1" si="494"/>
        <v>0.37553247445182125</v>
      </c>
      <c r="P2168" s="25" t="str">
        <f t="shared" si="495"/>
        <v>A+J=</v>
      </c>
      <c r="Q2168" s="26">
        <f t="shared" si="496"/>
        <v>45306</v>
      </c>
      <c r="R2168" s="4"/>
      <c r="S2168" s="98"/>
      <c r="U2168" s="4"/>
      <c r="V2168" s="4"/>
      <c r="W2168" s="4"/>
      <c r="X2168" s="4"/>
      <c r="Y2168" s="4"/>
      <c r="Z2168" s="4"/>
      <c r="AA2168" s="4"/>
      <c r="AB2168" s="4"/>
      <c r="AC2168" s="4"/>
      <c r="AD2168" s="64"/>
      <c r="AE2168" s="64"/>
      <c r="AF2168" s="64"/>
      <c r="AG2168" s="64"/>
      <c r="AH2168" s="64"/>
      <c r="AI2168" s="64"/>
      <c r="AJ2168" s="64"/>
      <c r="AK2168" s="64"/>
      <c r="AL2168" s="64"/>
      <c r="AM2168" s="64"/>
      <c r="AN2168" s="64"/>
      <c r="AO2168" s="64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4"/>
      <c r="AZ2168" s="64"/>
      <c r="BA2168" s="64"/>
      <c r="BB2168" s="64"/>
      <c r="BC2168" s="64"/>
      <c r="BD2168" s="64"/>
      <c r="BE2168" s="64"/>
      <c r="BF2168" s="64"/>
      <c r="BG2168" s="64"/>
      <c r="BH2168" s="64"/>
      <c r="BI2168" s="64"/>
      <c r="BJ2168" s="64"/>
      <c r="BK2168" s="64"/>
      <c r="BL2168" s="64"/>
      <c r="BM2168" s="64"/>
      <c r="BN2168" s="64"/>
      <c r="BO2168" s="64"/>
      <c r="BP2168" s="64"/>
      <c r="BQ2168" s="64"/>
      <c r="BR2168" s="64"/>
      <c r="BS2168" s="64"/>
      <c r="BT2168" s="64"/>
      <c r="BU2168" s="64"/>
      <c r="BV2168" s="64"/>
      <c r="BW2168" s="64"/>
      <c r="BX2168" s="64"/>
      <c r="BY2168" s="64"/>
      <c r="BZ2168" s="64"/>
      <c r="CA2168" s="64"/>
      <c r="CB2168" s="64"/>
      <c r="CC2168" s="64"/>
      <c r="CD2168" s="64"/>
      <c r="CE2168" s="64"/>
      <c r="CF2168" s="64"/>
      <c r="CG2168" s="64"/>
      <c r="CH2168" s="64"/>
      <c r="CI2168" s="64"/>
      <c r="CJ2168" s="64"/>
      <c r="CK2168" s="64"/>
      <c r="CL2168" s="64"/>
      <c r="CM2168" s="64"/>
      <c r="CN2168" s="64"/>
      <c r="CO2168" s="64"/>
      <c r="CP2168" s="64"/>
      <c r="CQ2168" s="64"/>
      <c r="CR2168" s="64"/>
      <c r="CS2168" s="64"/>
      <c r="CT2168" s="64"/>
      <c r="CU2168" s="64"/>
      <c r="CV2168" s="64"/>
      <c r="CW2168" s="64"/>
      <c r="CX2168" s="64"/>
      <c r="CY2168" s="64"/>
      <c r="CZ2168" s="64"/>
      <c r="DA2168" s="64"/>
      <c r="DB2168" s="64"/>
      <c r="DC2168" s="64"/>
      <c r="DD2168" s="64"/>
      <c r="DE2168" s="64"/>
      <c r="DF2168" s="64"/>
      <c r="DG2168" s="64"/>
      <c r="DH2168" s="64"/>
      <c r="DI2168" s="64"/>
      <c r="DJ2168" s="64"/>
      <c r="DK2168" s="64"/>
      <c r="DL2168" s="64"/>
      <c r="DM2168" s="64"/>
      <c r="DN2168" s="64"/>
      <c r="DO2168" s="64"/>
      <c r="DP2168" s="64"/>
      <c r="DQ2168" s="64"/>
      <c r="DR2168" s="64"/>
      <c r="DS2168" s="64"/>
      <c r="DT2168" s="64"/>
      <c r="DU2168" s="64"/>
      <c r="DV2168" s="64"/>
      <c r="DW2168" s="64"/>
      <c r="DX2168" s="64"/>
      <c r="DY2168" s="64"/>
      <c r="DZ2168" s="64"/>
      <c r="EA2168" s="64"/>
      <c r="EB2168" s="64"/>
      <c r="EC2168" s="64"/>
      <c r="ED2168" s="64"/>
      <c r="EE2168" s="64"/>
      <c r="EF2168" s="64"/>
      <c r="EG2168" s="64"/>
      <c r="EH2168" s="64"/>
      <c r="EI2168" s="64"/>
      <c r="EJ2168" s="64"/>
      <c r="EK2168" s="64"/>
      <c r="EL2168" s="64"/>
      <c r="EM2168" s="64"/>
      <c r="EN2168" s="64"/>
      <c r="EO2168" s="64"/>
      <c r="EP2168" s="64"/>
      <c r="EQ2168" s="64"/>
      <c r="ER2168" s="64"/>
      <c r="ES2168" s="64"/>
      <c r="ET2168" s="64"/>
      <c r="EU2168" s="64"/>
      <c r="EV2168" s="64"/>
      <c r="EW2168" s="64"/>
      <c r="EX2168" s="64"/>
      <c r="EY2168" s="64"/>
      <c r="EZ2168" s="64"/>
      <c r="FA2168" s="64"/>
      <c r="FB2168" s="64"/>
      <c r="FC2168" s="64"/>
      <c r="FD2168" s="64"/>
      <c r="FE2168" s="64"/>
      <c r="FF2168" s="64"/>
      <c r="FG2168" s="64"/>
      <c r="FH2168" s="64"/>
      <c r="FI2168" s="64"/>
      <c r="FJ2168" s="64"/>
      <c r="FK2168" s="64"/>
      <c r="FL2168" s="64"/>
      <c r="FM2168" s="64"/>
      <c r="FN2168" s="64"/>
      <c r="FO2168" s="64"/>
      <c r="FP2168" s="64"/>
      <c r="FQ2168" s="64"/>
      <c r="FR2168" s="64"/>
      <c r="FS2168" s="64"/>
      <c r="FT2168" s="64"/>
    </row>
    <row r="2169" spans="1:176" ht="15" x14ac:dyDescent="0.25">
      <c r="A2169" s="20">
        <f t="shared" si="497"/>
        <v>45922</v>
      </c>
      <c r="B2169" s="22" t="str">
        <f t="shared" ca="1" si="488"/>
        <v>n.d</v>
      </c>
      <c r="C2169" s="22">
        <f t="shared" ca="1" si="498"/>
        <v>0.97614444</v>
      </c>
      <c r="D2169" s="23">
        <f ca="1">IF(A2169&lt;$B$1,VLOOKUP(A2169,[1]DI!$A$4:$B$15000,2,FALSE),0)</f>
        <v>0</v>
      </c>
      <c r="E2169" s="22">
        <f t="shared" ca="1" si="489"/>
        <v>0</v>
      </c>
      <c r="F2169" s="23">
        <f t="shared" si="490"/>
        <v>1.3</v>
      </c>
      <c r="G2169" s="24">
        <f t="shared" ca="1" si="491"/>
        <v>1</v>
      </c>
      <c r="H2169" s="22">
        <f ca="1">TRUNC(PRODUCT(G$10:G2168),15)</f>
        <v>1.81984651266759</v>
      </c>
      <c r="I2169" s="22">
        <f t="shared" ca="1" si="492"/>
        <v>1.5015535581434301</v>
      </c>
      <c r="J2169" s="22">
        <f t="shared" ca="1" si="493"/>
        <v>1.2119757600000001</v>
      </c>
      <c r="K2169" s="110">
        <f t="shared" ca="1" si="499"/>
        <v>0.37553247445182125</v>
      </c>
      <c r="L2169" s="115">
        <v>0</v>
      </c>
      <c r="M2169" s="67">
        <f>IF(L2169&gt;0,VLOOKUP(L2169,S$12:$AB$125,7),0)</f>
        <v>0</v>
      </c>
      <c r="N2169" s="2">
        <f t="shared" si="487"/>
        <v>0</v>
      </c>
      <c r="O2169" s="22">
        <f t="shared" ca="1" si="494"/>
        <v>0.37553247445182125</v>
      </c>
      <c r="P2169" s="25" t="str">
        <f t="shared" si="495"/>
        <v>A+J=</v>
      </c>
      <c r="Q2169" s="26">
        <f t="shared" si="496"/>
        <v>45306</v>
      </c>
      <c r="R2169" s="4"/>
      <c r="S2169" s="98"/>
      <c r="U2169" s="4"/>
      <c r="V2169" s="4"/>
      <c r="W2169" s="4"/>
      <c r="X2169" s="4"/>
      <c r="Y2169" s="4"/>
      <c r="Z2169" s="4"/>
      <c r="AA2169" s="4"/>
      <c r="AB2169" s="4"/>
      <c r="AC2169" s="4"/>
      <c r="AD2169" s="64"/>
      <c r="AE2169" s="64"/>
      <c r="AF2169" s="64"/>
      <c r="AG2169" s="64"/>
      <c r="AH2169" s="64"/>
      <c r="AI2169" s="64"/>
      <c r="AJ2169" s="64"/>
      <c r="AK2169" s="64"/>
      <c r="AL2169" s="64"/>
      <c r="AM2169" s="64"/>
      <c r="AN2169" s="64"/>
      <c r="AO2169" s="64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4"/>
      <c r="AZ2169" s="64"/>
      <c r="BA2169" s="64"/>
      <c r="BB2169" s="64"/>
      <c r="BC2169" s="64"/>
      <c r="BD2169" s="64"/>
      <c r="BE2169" s="64"/>
      <c r="BF2169" s="64"/>
      <c r="BG2169" s="64"/>
      <c r="BH2169" s="64"/>
      <c r="BI2169" s="64"/>
      <c r="BJ2169" s="64"/>
      <c r="BK2169" s="64"/>
      <c r="BL2169" s="64"/>
      <c r="BM2169" s="64"/>
      <c r="BN2169" s="64"/>
      <c r="BO2169" s="64"/>
      <c r="BP2169" s="64"/>
      <c r="BQ2169" s="64"/>
      <c r="BR2169" s="64"/>
      <c r="BS2169" s="64"/>
      <c r="BT2169" s="64"/>
      <c r="BU2169" s="64"/>
      <c r="BV2169" s="64"/>
      <c r="BW2169" s="64"/>
      <c r="BX2169" s="64"/>
      <c r="BY2169" s="64"/>
      <c r="BZ2169" s="64"/>
      <c r="CA2169" s="64"/>
      <c r="CB2169" s="64"/>
      <c r="CC2169" s="64"/>
      <c r="CD2169" s="64"/>
      <c r="CE2169" s="64"/>
      <c r="CF2169" s="64"/>
      <c r="CG2169" s="64"/>
      <c r="CH2169" s="64"/>
      <c r="CI2169" s="64"/>
      <c r="CJ2169" s="64"/>
      <c r="CK2169" s="64"/>
      <c r="CL2169" s="64"/>
      <c r="CM2169" s="64"/>
      <c r="CN2169" s="64"/>
      <c r="CO2169" s="64"/>
      <c r="CP2169" s="64"/>
      <c r="CQ2169" s="64"/>
      <c r="CR2169" s="64"/>
      <c r="CS2169" s="64"/>
      <c r="CT2169" s="64"/>
      <c r="CU2169" s="64"/>
      <c r="CV2169" s="64"/>
      <c r="CW2169" s="64"/>
      <c r="CX2169" s="64"/>
      <c r="CY2169" s="64"/>
      <c r="CZ2169" s="64"/>
      <c r="DA2169" s="64"/>
      <c r="DB2169" s="64"/>
      <c r="DC2169" s="64"/>
      <c r="DD2169" s="64"/>
      <c r="DE2169" s="64"/>
      <c r="DF2169" s="64"/>
      <c r="DG2169" s="64"/>
      <c r="DH2169" s="64"/>
      <c r="DI2169" s="64"/>
      <c r="DJ2169" s="64"/>
      <c r="DK2169" s="64"/>
      <c r="DL2169" s="64"/>
      <c r="DM2169" s="64"/>
      <c r="DN2169" s="64"/>
      <c r="DO2169" s="64"/>
      <c r="DP2169" s="64"/>
      <c r="DQ2169" s="64"/>
      <c r="DR2169" s="64"/>
      <c r="DS2169" s="64"/>
      <c r="DT2169" s="64"/>
      <c r="DU2169" s="64"/>
      <c r="DV2169" s="64"/>
      <c r="DW2169" s="64"/>
      <c r="DX2169" s="64"/>
      <c r="DY2169" s="64"/>
      <c r="DZ2169" s="64"/>
      <c r="EA2169" s="64"/>
      <c r="EB2169" s="64"/>
      <c r="EC2169" s="64"/>
      <c r="ED2169" s="64"/>
      <c r="EE2169" s="64"/>
      <c r="EF2169" s="64"/>
      <c r="EG2169" s="64"/>
      <c r="EH2169" s="64"/>
      <c r="EI2169" s="64"/>
      <c r="EJ2169" s="64"/>
      <c r="EK2169" s="64"/>
      <c r="EL2169" s="64"/>
      <c r="EM2169" s="64"/>
      <c r="EN2169" s="64"/>
      <c r="EO2169" s="64"/>
      <c r="EP2169" s="64"/>
      <c r="EQ2169" s="64"/>
      <c r="ER2169" s="64"/>
      <c r="ES2169" s="64"/>
      <c r="ET2169" s="64"/>
      <c r="EU2169" s="64"/>
      <c r="EV2169" s="64"/>
      <c r="EW2169" s="64"/>
      <c r="EX2169" s="64"/>
      <c r="EY2169" s="64"/>
      <c r="EZ2169" s="64"/>
      <c r="FA2169" s="64"/>
      <c r="FB2169" s="64"/>
      <c r="FC2169" s="64"/>
      <c r="FD2169" s="64"/>
      <c r="FE2169" s="64"/>
      <c r="FF2169" s="64"/>
      <c r="FG2169" s="64"/>
      <c r="FH2169" s="64"/>
      <c r="FI2169" s="64"/>
      <c r="FJ2169" s="64"/>
      <c r="FK2169" s="64"/>
      <c r="FL2169" s="64"/>
      <c r="FM2169" s="64"/>
      <c r="FN2169" s="64"/>
      <c r="FO2169" s="64"/>
      <c r="FP2169" s="64"/>
      <c r="FQ2169" s="64"/>
      <c r="FR2169" s="64"/>
      <c r="FS2169" s="64"/>
      <c r="FT2169" s="64"/>
    </row>
    <row r="2170" spans="1:176" ht="15" x14ac:dyDescent="0.25">
      <c r="A2170" s="20">
        <f t="shared" si="497"/>
        <v>45923</v>
      </c>
      <c r="B2170" s="22" t="str">
        <f t="shared" ca="1" si="488"/>
        <v>n.d</v>
      </c>
      <c r="C2170" s="22">
        <f t="shared" ca="1" si="498"/>
        <v>0.97614444</v>
      </c>
      <c r="D2170" s="23">
        <f ca="1">IF(A2170&lt;$B$1,VLOOKUP(A2170,[1]DI!$A$4:$B$15000,2,FALSE),0)</f>
        <v>0</v>
      </c>
      <c r="E2170" s="22">
        <f t="shared" ca="1" si="489"/>
        <v>0</v>
      </c>
      <c r="F2170" s="23">
        <f t="shared" si="490"/>
        <v>1.3</v>
      </c>
      <c r="G2170" s="24">
        <f t="shared" ca="1" si="491"/>
        <v>1</v>
      </c>
      <c r="H2170" s="22">
        <f ca="1">TRUNC(PRODUCT(G$10:G2169),15)</f>
        <v>1.81984651266759</v>
      </c>
      <c r="I2170" s="22">
        <f t="shared" ca="1" si="492"/>
        <v>1.5015535581434301</v>
      </c>
      <c r="J2170" s="22">
        <f t="shared" ca="1" si="493"/>
        <v>1.2119757600000001</v>
      </c>
      <c r="K2170" s="110">
        <f t="shared" ca="1" si="499"/>
        <v>0.37553247445182125</v>
      </c>
      <c r="L2170" s="115">
        <v>0</v>
      </c>
      <c r="M2170" s="67">
        <f>IF(L2170&gt;0,VLOOKUP(L2170,S$12:$AB$125,7),0)</f>
        <v>0</v>
      </c>
      <c r="N2170" s="2">
        <f t="shared" si="487"/>
        <v>0</v>
      </c>
      <c r="O2170" s="22">
        <f t="shared" ca="1" si="494"/>
        <v>0.37553247445182125</v>
      </c>
      <c r="P2170" s="25" t="str">
        <f t="shared" si="495"/>
        <v>A+J=</v>
      </c>
      <c r="Q2170" s="26">
        <f t="shared" si="496"/>
        <v>45306</v>
      </c>
      <c r="R2170" s="4"/>
      <c r="S2170" s="98"/>
      <c r="U2170" s="4"/>
      <c r="V2170" s="4"/>
      <c r="W2170" s="4"/>
      <c r="X2170" s="4"/>
      <c r="Y2170" s="4"/>
      <c r="Z2170" s="4"/>
      <c r="AA2170" s="4"/>
      <c r="AB2170" s="4"/>
      <c r="AC2170" s="4"/>
      <c r="AD2170" s="64"/>
      <c r="AE2170" s="64"/>
      <c r="AF2170" s="64"/>
      <c r="AG2170" s="64"/>
      <c r="AH2170" s="64"/>
      <c r="AI2170" s="64"/>
      <c r="AJ2170" s="64"/>
      <c r="AK2170" s="64"/>
      <c r="AL2170" s="64"/>
      <c r="AM2170" s="64"/>
      <c r="AN2170" s="64"/>
      <c r="AO2170" s="64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64"/>
      <c r="BB2170" s="64"/>
      <c r="BC2170" s="64"/>
      <c r="BD2170" s="64"/>
      <c r="BE2170" s="64"/>
      <c r="BF2170" s="64"/>
      <c r="BG2170" s="64"/>
      <c r="BH2170" s="64"/>
      <c r="BI2170" s="64"/>
      <c r="BJ2170" s="64"/>
      <c r="BK2170" s="64"/>
      <c r="BL2170" s="64"/>
      <c r="BM2170" s="64"/>
      <c r="BN2170" s="64"/>
      <c r="BO2170" s="64"/>
      <c r="BP2170" s="64"/>
      <c r="BQ2170" s="64"/>
      <c r="BR2170" s="64"/>
      <c r="BS2170" s="64"/>
      <c r="BT2170" s="64"/>
      <c r="BU2170" s="64"/>
      <c r="BV2170" s="64"/>
      <c r="BW2170" s="64"/>
      <c r="BX2170" s="64"/>
      <c r="BY2170" s="64"/>
      <c r="BZ2170" s="64"/>
      <c r="CA2170" s="64"/>
      <c r="CB2170" s="64"/>
      <c r="CC2170" s="64"/>
      <c r="CD2170" s="64"/>
      <c r="CE2170" s="64"/>
      <c r="CF2170" s="64"/>
      <c r="CG2170" s="64"/>
      <c r="CH2170" s="64"/>
      <c r="CI2170" s="64"/>
      <c r="CJ2170" s="64"/>
      <c r="CK2170" s="64"/>
      <c r="CL2170" s="64"/>
      <c r="CM2170" s="64"/>
      <c r="CN2170" s="64"/>
      <c r="CO2170" s="64"/>
      <c r="CP2170" s="64"/>
      <c r="CQ2170" s="64"/>
      <c r="CR2170" s="64"/>
      <c r="CS2170" s="64"/>
      <c r="CT2170" s="64"/>
      <c r="CU2170" s="64"/>
      <c r="CV2170" s="64"/>
      <c r="CW2170" s="64"/>
      <c r="CX2170" s="64"/>
      <c r="CY2170" s="64"/>
      <c r="CZ2170" s="64"/>
      <c r="DA2170" s="64"/>
      <c r="DB2170" s="64"/>
      <c r="DC2170" s="64"/>
      <c r="DD2170" s="64"/>
      <c r="DE2170" s="64"/>
      <c r="DF2170" s="64"/>
      <c r="DG2170" s="64"/>
      <c r="DH2170" s="64"/>
      <c r="DI2170" s="64"/>
      <c r="DJ2170" s="64"/>
      <c r="DK2170" s="64"/>
      <c r="DL2170" s="64"/>
      <c r="DM2170" s="64"/>
      <c r="DN2170" s="64"/>
      <c r="DO2170" s="64"/>
      <c r="DP2170" s="64"/>
      <c r="DQ2170" s="64"/>
      <c r="DR2170" s="64"/>
      <c r="DS2170" s="64"/>
      <c r="DT2170" s="64"/>
      <c r="DU2170" s="64"/>
      <c r="DV2170" s="64"/>
      <c r="DW2170" s="64"/>
      <c r="DX2170" s="64"/>
      <c r="DY2170" s="64"/>
      <c r="DZ2170" s="64"/>
      <c r="EA2170" s="64"/>
      <c r="EB2170" s="64"/>
      <c r="EC2170" s="64"/>
      <c r="ED2170" s="64"/>
      <c r="EE2170" s="64"/>
      <c r="EF2170" s="64"/>
      <c r="EG2170" s="64"/>
      <c r="EH2170" s="64"/>
      <c r="EI2170" s="64"/>
      <c r="EJ2170" s="64"/>
      <c r="EK2170" s="64"/>
      <c r="EL2170" s="64"/>
      <c r="EM2170" s="64"/>
      <c r="EN2170" s="64"/>
      <c r="EO2170" s="64"/>
      <c r="EP2170" s="64"/>
      <c r="EQ2170" s="64"/>
      <c r="ER2170" s="64"/>
      <c r="ES2170" s="64"/>
      <c r="ET2170" s="64"/>
      <c r="EU2170" s="64"/>
      <c r="EV2170" s="64"/>
      <c r="EW2170" s="64"/>
      <c r="EX2170" s="64"/>
      <c r="EY2170" s="64"/>
      <c r="EZ2170" s="64"/>
      <c r="FA2170" s="64"/>
      <c r="FB2170" s="64"/>
      <c r="FC2170" s="64"/>
      <c r="FD2170" s="64"/>
      <c r="FE2170" s="64"/>
      <c r="FF2170" s="64"/>
      <c r="FG2170" s="64"/>
      <c r="FH2170" s="64"/>
      <c r="FI2170" s="64"/>
      <c r="FJ2170" s="64"/>
      <c r="FK2170" s="64"/>
      <c r="FL2170" s="64"/>
      <c r="FM2170" s="64"/>
      <c r="FN2170" s="64"/>
      <c r="FO2170" s="64"/>
      <c r="FP2170" s="64"/>
      <c r="FQ2170" s="64"/>
      <c r="FR2170" s="64"/>
      <c r="FS2170" s="64"/>
      <c r="FT2170" s="64"/>
    </row>
    <row r="2171" spans="1:176" ht="15" x14ac:dyDescent="0.25">
      <c r="A2171" s="20">
        <f t="shared" si="497"/>
        <v>45924</v>
      </c>
      <c r="B2171" s="22" t="str">
        <f t="shared" ca="1" si="488"/>
        <v>n.d</v>
      </c>
      <c r="C2171" s="22">
        <f t="shared" ca="1" si="498"/>
        <v>0.97614444</v>
      </c>
      <c r="D2171" s="23">
        <f ca="1">IF(A2171&lt;$B$1,VLOOKUP(A2171,[1]DI!$A$4:$B$15000,2,FALSE),0)</f>
        <v>0</v>
      </c>
      <c r="E2171" s="22">
        <f t="shared" ca="1" si="489"/>
        <v>0</v>
      </c>
      <c r="F2171" s="23">
        <f t="shared" si="490"/>
        <v>1.3</v>
      </c>
      <c r="G2171" s="24">
        <f t="shared" ca="1" si="491"/>
        <v>1</v>
      </c>
      <c r="H2171" s="22">
        <f ca="1">TRUNC(PRODUCT(G$10:G2170),15)</f>
        <v>1.81984651266759</v>
      </c>
      <c r="I2171" s="22">
        <f t="shared" ca="1" si="492"/>
        <v>1.5015535581434301</v>
      </c>
      <c r="J2171" s="22">
        <f t="shared" ca="1" si="493"/>
        <v>1.2119757600000001</v>
      </c>
      <c r="K2171" s="110">
        <f t="shared" ca="1" si="499"/>
        <v>0.37553247445182125</v>
      </c>
      <c r="L2171" s="115">
        <v>0</v>
      </c>
      <c r="M2171" s="67">
        <f>IF(L2171&gt;0,VLOOKUP(L2171,S$12:$AB$125,7),0)</f>
        <v>0</v>
      </c>
      <c r="N2171" s="2">
        <f t="shared" si="487"/>
        <v>0</v>
      </c>
      <c r="O2171" s="22">
        <f t="shared" ca="1" si="494"/>
        <v>0.37553247445182125</v>
      </c>
      <c r="P2171" s="25" t="str">
        <f t="shared" si="495"/>
        <v>A+J=</v>
      </c>
      <c r="Q2171" s="26">
        <f t="shared" si="496"/>
        <v>45306</v>
      </c>
      <c r="R2171" s="4"/>
      <c r="S2171" s="98"/>
      <c r="U2171" s="4"/>
      <c r="V2171" s="4"/>
      <c r="W2171" s="4"/>
      <c r="X2171" s="4"/>
      <c r="Y2171" s="4"/>
      <c r="Z2171" s="4"/>
      <c r="AA2171" s="4"/>
      <c r="AB2171" s="4"/>
      <c r="AC2171" s="4"/>
      <c r="AD2171" s="64"/>
      <c r="AE2171" s="64"/>
      <c r="AF2171" s="64"/>
      <c r="AG2171" s="64"/>
      <c r="AH2171" s="64"/>
      <c r="AI2171" s="64"/>
      <c r="AJ2171" s="64"/>
      <c r="AK2171" s="64"/>
      <c r="AL2171" s="64"/>
      <c r="AM2171" s="64"/>
      <c r="AN2171" s="64"/>
      <c r="AO2171" s="64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4"/>
      <c r="AZ2171" s="64"/>
      <c r="BA2171" s="64"/>
      <c r="BB2171" s="64"/>
      <c r="BC2171" s="64"/>
      <c r="BD2171" s="64"/>
      <c r="BE2171" s="64"/>
      <c r="BF2171" s="64"/>
      <c r="BG2171" s="64"/>
      <c r="BH2171" s="64"/>
      <c r="BI2171" s="64"/>
      <c r="BJ2171" s="64"/>
      <c r="BK2171" s="64"/>
      <c r="BL2171" s="64"/>
      <c r="BM2171" s="64"/>
      <c r="BN2171" s="64"/>
      <c r="BO2171" s="64"/>
      <c r="BP2171" s="64"/>
      <c r="BQ2171" s="64"/>
      <c r="BR2171" s="64"/>
      <c r="BS2171" s="64"/>
      <c r="BT2171" s="64"/>
      <c r="BU2171" s="64"/>
      <c r="BV2171" s="64"/>
      <c r="BW2171" s="64"/>
      <c r="BX2171" s="64"/>
      <c r="BY2171" s="64"/>
      <c r="BZ2171" s="64"/>
      <c r="CA2171" s="64"/>
      <c r="CB2171" s="64"/>
      <c r="CC2171" s="64"/>
      <c r="CD2171" s="64"/>
      <c r="CE2171" s="64"/>
      <c r="CF2171" s="64"/>
      <c r="CG2171" s="64"/>
      <c r="CH2171" s="64"/>
      <c r="CI2171" s="64"/>
      <c r="CJ2171" s="64"/>
      <c r="CK2171" s="64"/>
      <c r="CL2171" s="64"/>
      <c r="CM2171" s="64"/>
      <c r="CN2171" s="64"/>
      <c r="CO2171" s="64"/>
      <c r="CP2171" s="64"/>
      <c r="CQ2171" s="64"/>
      <c r="CR2171" s="64"/>
      <c r="CS2171" s="64"/>
      <c r="CT2171" s="64"/>
      <c r="CU2171" s="64"/>
      <c r="CV2171" s="64"/>
      <c r="CW2171" s="64"/>
      <c r="CX2171" s="64"/>
      <c r="CY2171" s="64"/>
      <c r="CZ2171" s="64"/>
      <c r="DA2171" s="64"/>
      <c r="DB2171" s="64"/>
      <c r="DC2171" s="64"/>
      <c r="DD2171" s="64"/>
      <c r="DE2171" s="64"/>
      <c r="DF2171" s="64"/>
      <c r="DG2171" s="64"/>
      <c r="DH2171" s="64"/>
      <c r="DI2171" s="64"/>
      <c r="DJ2171" s="64"/>
      <c r="DK2171" s="64"/>
      <c r="DL2171" s="64"/>
      <c r="DM2171" s="64"/>
      <c r="DN2171" s="64"/>
      <c r="DO2171" s="64"/>
      <c r="DP2171" s="64"/>
      <c r="DQ2171" s="64"/>
      <c r="DR2171" s="64"/>
      <c r="DS2171" s="64"/>
      <c r="DT2171" s="64"/>
      <c r="DU2171" s="64"/>
      <c r="DV2171" s="64"/>
      <c r="DW2171" s="64"/>
      <c r="DX2171" s="64"/>
      <c r="DY2171" s="64"/>
      <c r="DZ2171" s="64"/>
      <c r="EA2171" s="64"/>
      <c r="EB2171" s="64"/>
      <c r="EC2171" s="64"/>
      <c r="ED2171" s="64"/>
      <c r="EE2171" s="64"/>
      <c r="EF2171" s="64"/>
      <c r="EG2171" s="64"/>
      <c r="EH2171" s="64"/>
      <c r="EI2171" s="64"/>
      <c r="EJ2171" s="64"/>
      <c r="EK2171" s="64"/>
      <c r="EL2171" s="64"/>
      <c r="EM2171" s="64"/>
      <c r="EN2171" s="64"/>
      <c r="EO2171" s="64"/>
      <c r="EP2171" s="64"/>
      <c r="EQ2171" s="64"/>
      <c r="ER2171" s="64"/>
      <c r="ES2171" s="64"/>
      <c r="ET2171" s="64"/>
      <c r="EU2171" s="64"/>
      <c r="EV2171" s="64"/>
      <c r="EW2171" s="64"/>
      <c r="EX2171" s="64"/>
      <c r="EY2171" s="64"/>
      <c r="EZ2171" s="64"/>
      <c r="FA2171" s="64"/>
      <c r="FB2171" s="64"/>
      <c r="FC2171" s="64"/>
      <c r="FD2171" s="64"/>
      <c r="FE2171" s="64"/>
      <c r="FF2171" s="64"/>
      <c r="FG2171" s="64"/>
      <c r="FH2171" s="64"/>
      <c r="FI2171" s="64"/>
      <c r="FJ2171" s="64"/>
      <c r="FK2171" s="64"/>
      <c r="FL2171" s="64"/>
      <c r="FM2171" s="64"/>
      <c r="FN2171" s="64"/>
      <c r="FO2171" s="64"/>
      <c r="FP2171" s="64"/>
      <c r="FQ2171" s="64"/>
      <c r="FR2171" s="64"/>
      <c r="FS2171" s="64"/>
      <c r="FT2171" s="64"/>
    </row>
    <row r="2172" spans="1:176" ht="15" x14ac:dyDescent="0.25">
      <c r="A2172" s="20">
        <f t="shared" si="497"/>
        <v>45925</v>
      </c>
      <c r="B2172" s="22" t="str">
        <f t="shared" ca="1" si="488"/>
        <v>n.d</v>
      </c>
      <c r="C2172" s="22">
        <f t="shared" ca="1" si="498"/>
        <v>0.97614444</v>
      </c>
      <c r="D2172" s="23">
        <f ca="1">IF(A2172&lt;$B$1,VLOOKUP(A2172,[1]DI!$A$4:$B$15000,2,FALSE),0)</f>
        <v>0</v>
      </c>
      <c r="E2172" s="22">
        <f t="shared" ca="1" si="489"/>
        <v>0</v>
      </c>
      <c r="F2172" s="23">
        <f t="shared" si="490"/>
        <v>1.3</v>
      </c>
      <c r="G2172" s="24">
        <f t="shared" ca="1" si="491"/>
        <v>1</v>
      </c>
      <c r="H2172" s="22">
        <f ca="1">TRUNC(PRODUCT(G$10:G2171),15)</f>
        <v>1.81984651266759</v>
      </c>
      <c r="I2172" s="22">
        <f t="shared" ca="1" si="492"/>
        <v>1.5015535581434301</v>
      </c>
      <c r="J2172" s="22">
        <f t="shared" ca="1" si="493"/>
        <v>1.2119757600000001</v>
      </c>
      <c r="K2172" s="110">
        <f t="shared" ca="1" si="499"/>
        <v>0.37553247445182125</v>
      </c>
      <c r="L2172" s="115">
        <v>0</v>
      </c>
      <c r="M2172" s="67">
        <f>IF(L2172&gt;0,VLOOKUP(L2172,S$12:$AB$125,7),0)</f>
        <v>0</v>
      </c>
      <c r="N2172" s="2">
        <f t="shared" si="487"/>
        <v>0</v>
      </c>
      <c r="O2172" s="22">
        <f t="shared" ca="1" si="494"/>
        <v>0.37553247445182125</v>
      </c>
      <c r="P2172" s="25" t="str">
        <f t="shared" si="495"/>
        <v>A+J=</v>
      </c>
      <c r="Q2172" s="26">
        <f t="shared" si="496"/>
        <v>45306</v>
      </c>
      <c r="R2172" s="4"/>
      <c r="S2172" s="98"/>
      <c r="U2172" s="4"/>
      <c r="V2172" s="4"/>
      <c r="W2172" s="4"/>
      <c r="X2172" s="4"/>
      <c r="Y2172" s="4"/>
      <c r="Z2172" s="4"/>
      <c r="AA2172" s="4"/>
      <c r="AB2172" s="4"/>
      <c r="AC2172" s="4"/>
      <c r="AD2172" s="64"/>
      <c r="AE2172" s="64"/>
      <c r="AF2172" s="64"/>
      <c r="AG2172" s="64"/>
      <c r="AH2172" s="64"/>
      <c r="AI2172" s="64"/>
      <c r="AJ2172" s="64"/>
      <c r="AK2172" s="64"/>
      <c r="AL2172" s="64"/>
      <c r="AM2172" s="64"/>
      <c r="AN2172" s="64"/>
      <c r="AO2172" s="64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4"/>
      <c r="AZ2172" s="64"/>
      <c r="BA2172" s="64"/>
      <c r="BB2172" s="64"/>
      <c r="BC2172" s="64"/>
      <c r="BD2172" s="64"/>
      <c r="BE2172" s="64"/>
      <c r="BF2172" s="64"/>
      <c r="BG2172" s="64"/>
      <c r="BH2172" s="64"/>
      <c r="BI2172" s="64"/>
      <c r="BJ2172" s="64"/>
      <c r="BK2172" s="64"/>
      <c r="BL2172" s="64"/>
      <c r="BM2172" s="64"/>
      <c r="BN2172" s="64"/>
      <c r="BO2172" s="64"/>
      <c r="BP2172" s="64"/>
      <c r="BQ2172" s="64"/>
      <c r="BR2172" s="64"/>
      <c r="BS2172" s="64"/>
      <c r="BT2172" s="64"/>
      <c r="BU2172" s="64"/>
      <c r="BV2172" s="64"/>
      <c r="BW2172" s="64"/>
      <c r="BX2172" s="64"/>
      <c r="BY2172" s="64"/>
      <c r="BZ2172" s="64"/>
      <c r="CA2172" s="64"/>
      <c r="CB2172" s="64"/>
      <c r="CC2172" s="64"/>
      <c r="CD2172" s="64"/>
      <c r="CE2172" s="64"/>
      <c r="CF2172" s="64"/>
      <c r="CG2172" s="64"/>
      <c r="CH2172" s="64"/>
      <c r="CI2172" s="64"/>
      <c r="CJ2172" s="64"/>
      <c r="CK2172" s="64"/>
      <c r="CL2172" s="64"/>
      <c r="CM2172" s="64"/>
      <c r="CN2172" s="64"/>
      <c r="CO2172" s="64"/>
      <c r="CP2172" s="64"/>
      <c r="CQ2172" s="64"/>
      <c r="CR2172" s="64"/>
      <c r="CS2172" s="64"/>
      <c r="CT2172" s="64"/>
      <c r="CU2172" s="64"/>
      <c r="CV2172" s="64"/>
      <c r="CW2172" s="64"/>
      <c r="CX2172" s="64"/>
      <c r="CY2172" s="64"/>
      <c r="CZ2172" s="64"/>
      <c r="DA2172" s="64"/>
      <c r="DB2172" s="64"/>
      <c r="DC2172" s="64"/>
      <c r="DD2172" s="64"/>
      <c r="DE2172" s="64"/>
      <c r="DF2172" s="64"/>
      <c r="DG2172" s="64"/>
      <c r="DH2172" s="64"/>
      <c r="DI2172" s="64"/>
      <c r="DJ2172" s="64"/>
      <c r="DK2172" s="64"/>
      <c r="DL2172" s="64"/>
      <c r="DM2172" s="64"/>
      <c r="DN2172" s="64"/>
      <c r="DO2172" s="64"/>
      <c r="DP2172" s="64"/>
      <c r="DQ2172" s="64"/>
      <c r="DR2172" s="64"/>
      <c r="DS2172" s="64"/>
      <c r="DT2172" s="64"/>
      <c r="DU2172" s="64"/>
      <c r="DV2172" s="64"/>
      <c r="DW2172" s="64"/>
      <c r="DX2172" s="64"/>
      <c r="DY2172" s="64"/>
      <c r="DZ2172" s="64"/>
      <c r="EA2172" s="64"/>
      <c r="EB2172" s="64"/>
      <c r="EC2172" s="64"/>
      <c r="ED2172" s="64"/>
      <c r="EE2172" s="64"/>
      <c r="EF2172" s="64"/>
      <c r="EG2172" s="64"/>
      <c r="EH2172" s="64"/>
      <c r="EI2172" s="64"/>
      <c r="EJ2172" s="64"/>
      <c r="EK2172" s="64"/>
      <c r="EL2172" s="64"/>
      <c r="EM2172" s="64"/>
      <c r="EN2172" s="64"/>
      <c r="EO2172" s="64"/>
      <c r="EP2172" s="64"/>
      <c r="EQ2172" s="64"/>
      <c r="ER2172" s="64"/>
      <c r="ES2172" s="64"/>
      <c r="ET2172" s="64"/>
      <c r="EU2172" s="64"/>
      <c r="EV2172" s="64"/>
      <c r="EW2172" s="64"/>
      <c r="EX2172" s="64"/>
      <c r="EY2172" s="64"/>
      <c r="EZ2172" s="64"/>
      <c r="FA2172" s="64"/>
      <c r="FB2172" s="64"/>
      <c r="FC2172" s="64"/>
      <c r="FD2172" s="64"/>
      <c r="FE2172" s="64"/>
      <c r="FF2172" s="64"/>
      <c r="FG2172" s="64"/>
      <c r="FH2172" s="64"/>
      <c r="FI2172" s="64"/>
      <c r="FJ2172" s="64"/>
      <c r="FK2172" s="64"/>
      <c r="FL2172" s="64"/>
      <c r="FM2172" s="64"/>
      <c r="FN2172" s="64"/>
      <c r="FO2172" s="64"/>
      <c r="FP2172" s="64"/>
      <c r="FQ2172" s="64"/>
      <c r="FR2172" s="64"/>
      <c r="FS2172" s="64"/>
      <c r="FT2172" s="64"/>
    </row>
    <row r="2173" spans="1:176" ht="15" x14ac:dyDescent="0.25">
      <c r="A2173" s="20">
        <f t="shared" si="497"/>
        <v>45926</v>
      </c>
      <c r="B2173" s="22" t="str">
        <f t="shared" ca="1" si="488"/>
        <v>n.d</v>
      </c>
      <c r="C2173" s="22">
        <f t="shared" ca="1" si="498"/>
        <v>0.97614444</v>
      </c>
      <c r="D2173" s="23">
        <f ca="1">IF(A2173&lt;$B$1,VLOOKUP(A2173,[1]DI!$A$4:$B$15000,2,FALSE),0)</f>
        <v>0</v>
      </c>
      <c r="E2173" s="22">
        <f t="shared" ca="1" si="489"/>
        <v>0</v>
      </c>
      <c r="F2173" s="23">
        <f t="shared" si="490"/>
        <v>1.3</v>
      </c>
      <c r="G2173" s="24">
        <f t="shared" ca="1" si="491"/>
        <v>1</v>
      </c>
      <c r="H2173" s="22">
        <f ca="1">TRUNC(PRODUCT(G$10:G2172),15)</f>
        <v>1.81984651266759</v>
      </c>
      <c r="I2173" s="22">
        <f t="shared" ca="1" si="492"/>
        <v>1.5015535581434301</v>
      </c>
      <c r="J2173" s="22">
        <f t="shared" ca="1" si="493"/>
        <v>1.2119757600000001</v>
      </c>
      <c r="K2173" s="110">
        <f t="shared" ca="1" si="499"/>
        <v>0.37553247445182125</v>
      </c>
      <c r="L2173" s="115">
        <v>0</v>
      </c>
      <c r="M2173" s="67">
        <f>IF(L2173&gt;0,VLOOKUP(L2173,S$12:$AB$125,7),0)</f>
        <v>0</v>
      </c>
      <c r="N2173" s="2">
        <f t="shared" si="487"/>
        <v>0</v>
      </c>
      <c r="O2173" s="22">
        <f t="shared" ca="1" si="494"/>
        <v>0.37553247445182125</v>
      </c>
      <c r="P2173" s="25" t="str">
        <f t="shared" si="495"/>
        <v>A+J=</v>
      </c>
      <c r="Q2173" s="26">
        <f t="shared" si="496"/>
        <v>45306</v>
      </c>
      <c r="R2173" s="4"/>
      <c r="S2173" s="98"/>
      <c r="U2173" s="4"/>
      <c r="V2173" s="4"/>
      <c r="W2173" s="4"/>
      <c r="X2173" s="4"/>
      <c r="Y2173" s="4"/>
      <c r="Z2173" s="4"/>
      <c r="AA2173" s="4"/>
      <c r="AB2173" s="4"/>
      <c r="AC2173" s="4"/>
      <c r="AD2173" s="64"/>
      <c r="AE2173" s="64"/>
      <c r="AF2173" s="64"/>
      <c r="AG2173" s="64"/>
      <c r="AH2173" s="64"/>
      <c r="AI2173" s="64"/>
      <c r="AJ2173" s="64"/>
      <c r="AK2173" s="64"/>
      <c r="AL2173" s="64"/>
      <c r="AM2173" s="64"/>
      <c r="AN2173" s="64"/>
      <c r="AO2173" s="64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4"/>
      <c r="AZ2173" s="64"/>
      <c r="BA2173" s="64"/>
      <c r="BB2173" s="64"/>
      <c r="BC2173" s="64"/>
      <c r="BD2173" s="64"/>
      <c r="BE2173" s="64"/>
      <c r="BF2173" s="64"/>
      <c r="BG2173" s="64"/>
      <c r="BH2173" s="64"/>
      <c r="BI2173" s="64"/>
      <c r="BJ2173" s="64"/>
      <c r="BK2173" s="64"/>
      <c r="BL2173" s="64"/>
      <c r="BM2173" s="64"/>
      <c r="BN2173" s="64"/>
      <c r="BO2173" s="64"/>
      <c r="BP2173" s="64"/>
      <c r="BQ2173" s="64"/>
      <c r="BR2173" s="64"/>
      <c r="BS2173" s="64"/>
      <c r="BT2173" s="64"/>
      <c r="BU2173" s="64"/>
      <c r="BV2173" s="64"/>
      <c r="BW2173" s="64"/>
      <c r="BX2173" s="64"/>
      <c r="BY2173" s="64"/>
      <c r="BZ2173" s="64"/>
      <c r="CA2173" s="64"/>
      <c r="CB2173" s="64"/>
      <c r="CC2173" s="64"/>
      <c r="CD2173" s="64"/>
      <c r="CE2173" s="64"/>
      <c r="CF2173" s="64"/>
      <c r="CG2173" s="64"/>
      <c r="CH2173" s="64"/>
      <c r="CI2173" s="64"/>
      <c r="CJ2173" s="64"/>
      <c r="CK2173" s="64"/>
      <c r="CL2173" s="64"/>
      <c r="CM2173" s="64"/>
      <c r="CN2173" s="64"/>
      <c r="CO2173" s="64"/>
      <c r="CP2173" s="64"/>
      <c r="CQ2173" s="64"/>
      <c r="CR2173" s="64"/>
      <c r="CS2173" s="64"/>
      <c r="CT2173" s="64"/>
      <c r="CU2173" s="64"/>
      <c r="CV2173" s="64"/>
      <c r="CW2173" s="64"/>
      <c r="CX2173" s="64"/>
      <c r="CY2173" s="64"/>
      <c r="CZ2173" s="64"/>
      <c r="DA2173" s="64"/>
      <c r="DB2173" s="64"/>
      <c r="DC2173" s="64"/>
      <c r="DD2173" s="64"/>
      <c r="DE2173" s="64"/>
      <c r="DF2173" s="64"/>
      <c r="DG2173" s="64"/>
      <c r="DH2173" s="64"/>
      <c r="DI2173" s="64"/>
      <c r="DJ2173" s="64"/>
      <c r="DK2173" s="64"/>
      <c r="DL2173" s="64"/>
      <c r="DM2173" s="64"/>
      <c r="DN2173" s="64"/>
      <c r="DO2173" s="64"/>
      <c r="DP2173" s="64"/>
      <c r="DQ2173" s="64"/>
      <c r="DR2173" s="64"/>
      <c r="DS2173" s="64"/>
      <c r="DT2173" s="64"/>
      <c r="DU2173" s="64"/>
      <c r="DV2173" s="64"/>
      <c r="DW2173" s="64"/>
      <c r="DX2173" s="64"/>
      <c r="DY2173" s="64"/>
      <c r="DZ2173" s="64"/>
      <c r="EA2173" s="64"/>
      <c r="EB2173" s="64"/>
      <c r="EC2173" s="64"/>
      <c r="ED2173" s="64"/>
      <c r="EE2173" s="64"/>
      <c r="EF2173" s="64"/>
      <c r="EG2173" s="64"/>
      <c r="EH2173" s="64"/>
      <c r="EI2173" s="64"/>
      <c r="EJ2173" s="64"/>
      <c r="EK2173" s="64"/>
      <c r="EL2173" s="64"/>
      <c r="EM2173" s="64"/>
      <c r="EN2173" s="64"/>
      <c r="EO2173" s="64"/>
      <c r="EP2173" s="64"/>
      <c r="EQ2173" s="64"/>
      <c r="ER2173" s="64"/>
      <c r="ES2173" s="64"/>
      <c r="ET2173" s="64"/>
      <c r="EU2173" s="64"/>
      <c r="EV2173" s="64"/>
      <c r="EW2173" s="64"/>
      <c r="EX2173" s="64"/>
      <c r="EY2173" s="64"/>
      <c r="EZ2173" s="64"/>
      <c r="FA2173" s="64"/>
      <c r="FB2173" s="64"/>
      <c r="FC2173" s="64"/>
      <c r="FD2173" s="64"/>
      <c r="FE2173" s="64"/>
      <c r="FF2173" s="64"/>
      <c r="FG2173" s="64"/>
      <c r="FH2173" s="64"/>
      <c r="FI2173" s="64"/>
      <c r="FJ2173" s="64"/>
      <c r="FK2173" s="64"/>
      <c r="FL2173" s="64"/>
      <c r="FM2173" s="64"/>
      <c r="FN2173" s="64"/>
      <c r="FO2173" s="64"/>
      <c r="FP2173" s="64"/>
      <c r="FQ2173" s="64"/>
      <c r="FR2173" s="64"/>
      <c r="FS2173" s="64"/>
      <c r="FT2173" s="64"/>
    </row>
    <row r="2174" spans="1:176" ht="15" x14ac:dyDescent="0.25">
      <c r="A2174" s="20">
        <f t="shared" si="497"/>
        <v>45927</v>
      </c>
      <c r="B2174" s="22" t="str">
        <f t="shared" ca="1" si="488"/>
        <v>n.d</v>
      </c>
      <c r="C2174" s="22">
        <f t="shared" ca="1" si="498"/>
        <v>0.97614444</v>
      </c>
      <c r="D2174" s="23">
        <f ca="1">IF(A2174&lt;$B$1,VLOOKUP(A2174,[1]DI!$A$4:$B$15000,2,FALSE),0)</f>
        <v>0</v>
      </c>
      <c r="E2174" s="22">
        <f t="shared" ca="1" si="489"/>
        <v>0</v>
      </c>
      <c r="F2174" s="23">
        <f t="shared" si="490"/>
        <v>1.3</v>
      </c>
      <c r="G2174" s="24">
        <f t="shared" ca="1" si="491"/>
        <v>1</v>
      </c>
      <c r="H2174" s="22">
        <f ca="1">TRUNC(PRODUCT(G$10:G2173),15)</f>
        <v>1.81984651266759</v>
      </c>
      <c r="I2174" s="22">
        <f t="shared" ca="1" si="492"/>
        <v>1.5015535581434301</v>
      </c>
      <c r="J2174" s="22">
        <f t="shared" ca="1" si="493"/>
        <v>1.2119757600000001</v>
      </c>
      <c r="K2174" s="110">
        <f t="shared" ca="1" si="499"/>
        <v>0.37553247445182125</v>
      </c>
      <c r="L2174" s="115">
        <v>0</v>
      </c>
      <c r="M2174" s="67">
        <f>IF(L2174&gt;0,VLOOKUP(L2174,S$12:$AB$125,7),0)</f>
        <v>0</v>
      </c>
      <c r="N2174" s="2">
        <f t="shared" si="487"/>
        <v>0</v>
      </c>
      <c r="O2174" s="22">
        <f t="shared" ca="1" si="494"/>
        <v>0.37553247445182125</v>
      </c>
      <c r="P2174" s="25" t="str">
        <f t="shared" si="495"/>
        <v>A+J=</v>
      </c>
      <c r="Q2174" s="26">
        <f t="shared" si="496"/>
        <v>45306</v>
      </c>
      <c r="R2174" s="4"/>
      <c r="S2174" s="98"/>
      <c r="U2174" s="4"/>
      <c r="V2174" s="4"/>
      <c r="W2174" s="4"/>
      <c r="X2174" s="4"/>
      <c r="Y2174" s="4"/>
      <c r="Z2174" s="4"/>
      <c r="AA2174" s="4"/>
      <c r="AB2174" s="4"/>
      <c r="AC2174" s="4"/>
      <c r="AD2174" s="64"/>
      <c r="AE2174" s="64"/>
      <c r="AF2174" s="64"/>
      <c r="AG2174" s="64"/>
      <c r="AH2174" s="64"/>
      <c r="AI2174" s="64"/>
      <c r="AJ2174" s="64"/>
      <c r="AK2174" s="64"/>
      <c r="AL2174" s="64"/>
      <c r="AM2174" s="64"/>
      <c r="AN2174" s="64"/>
      <c r="AO2174" s="64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4"/>
      <c r="AZ2174" s="64"/>
      <c r="BA2174" s="64"/>
      <c r="BB2174" s="64"/>
      <c r="BC2174" s="64"/>
      <c r="BD2174" s="64"/>
      <c r="BE2174" s="64"/>
      <c r="BF2174" s="64"/>
      <c r="BG2174" s="64"/>
      <c r="BH2174" s="64"/>
      <c r="BI2174" s="64"/>
      <c r="BJ2174" s="64"/>
      <c r="BK2174" s="64"/>
      <c r="BL2174" s="64"/>
      <c r="BM2174" s="64"/>
      <c r="BN2174" s="64"/>
      <c r="BO2174" s="64"/>
      <c r="BP2174" s="64"/>
      <c r="BQ2174" s="64"/>
      <c r="BR2174" s="64"/>
      <c r="BS2174" s="64"/>
      <c r="BT2174" s="64"/>
      <c r="BU2174" s="64"/>
      <c r="BV2174" s="64"/>
      <c r="BW2174" s="64"/>
      <c r="BX2174" s="64"/>
      <c r="BY2174" s="64"/>
      <c r="BZ2174" s="64"/>
      <c r="CA2174" s="64"/>
      <c r="CB2174" s="64"/>
      <c r="CC2174" s="64"/>
      <c r="CD2174" s="64"/>
      <c r="CE2174" s="64"/>
      <c r="CF2174" s="64"/>
      <c r="CG2174" s="64"/>
      <c r="CH2174" s="64"/>
      <c r="CI2174" s="64"/>
      <c r="CJ2174" s="64"/>
      <c r="CK2174" s="64"/>
      <c r="CL2174" s="64"/>
      <c r="CM2174" s="64"/>
      <c r="CN2174" s="64"/>
      <c r="CO2174" s="64"/>
      <c r="CP2174" s="64"/>
      <c r="CQ2174" s="64"/>
      <c r="CR2174" s="64"/>
      <c r="CS2174" s="64"/>
      <c r="CT2174" s="64"/>
      <c r="CU2174" s="64"/>
      <c r="CV2174" s="64"/>
      <c r="CW2174" s="64"/>
      <c r="CX2174" s="64"/>
      <c r="CY2174" s="64"/>
      <c r="CZ2174" s="64"/>
      <c r="DA2174" s="64"/>
      <c r="DB2174" s="64"/>
      <c r="DC2174" s="64"/>
      <c r="DD2174" s="64"/>
      <c r="DE2174" s="64"/>
      <c r="DF2174" s="64"/>
      <c r="DG2174" s="64"/>
      <c r="DH2174" s="64"/>
      <c r="DI2174" s="64"/>
      <c r="DJ2174" s="64"/>
      <c r="DK2174" s="64"/>
      <c r="DL2174" s="64"/>
      <c r="DM2174" s="64"/>
      <c r="DN2174" s="64"/>
      <c r="DO2174" s="64"/>
      <c r="DP2174" s="64"/>
      <c r="DQ2174" s="64"/>
      <c r="DR2174" s="64"/>
      <c r="DS2174" s="64"/>
      <c r="DT2174" s="64"/>
      <c r="DU2174" s="64"/>
      <c r="DV2174" s="64"/>
      <c r="DW2174" s="64"/>
      <c r="DX2174" s="64"/>
      <c r="DY2174" s="64"/>
      <c r="DZ2174" s="64"/>
      <c r="EA2174" s="64"/>
      <c r="EB2174" s="64"/>
      <c r="EC2174" s="64"/>
      <c r="ED2174" s="64"/>
      <c r="EE2174" s="64"/>
      <c r="EF2174" s="64"/>
      <c r="EG2174" s="64"/>
      <c r="EH2174" s="64"/>
      <c r="EI2174" s="64"/>
      <c r="EJ2174" s="64"/>
      <c r="EK2174" s="64"/>
      <c r="EL2174" s="64"/>
      <c r="EM2174" s="64"/>
      <c r="EN2174" s="64"/>
      <c r="EO2174" s="64"/>
      <c r="EP2174" s="64"/>
      <c r="EQ2174" s="64"/>
      <c r="ER2174" s="64"/>
      <c r="ES2174" s="64"/>
      <c r="ET2174" s="64"/>
      <c r="EU2174" s="64"/>
      <c r="EV2174" s="64"/>
      <c r="EW2174" s="64"/>
      <c r="EX2174" s="64"/>
      <c r="EY2174" s="64"/>
      <c r="EZ2174" s="64"/>
      <c r="FA2174" s="64"/>
      <c r="FB2174" s="64"/>
      <c r="FC2174" s="64"/>
      <c r="FD2174" s="64"/>
      <c r="FE2174" s="64"/>
      <c r="FF2174" s="64"/>
      <c r="FG2174" s="64"/>
      <c r="FH2174" s="64"/>
      <c r="FI2174" s="64"/>
      <c r="FJ2174" s="64"/>
      <c r="FK2174" s="64"/>
      <c r="FL2174" s="64"/>
      <c r="FM2174" s="64"/>
      <c r="FN2174" s="64"/>
      <c r="FO2174" s="64"/>
      <c r="FP2174" s="64"/>
      <c r="FQ2174" s="64"/>
      <c r="FR2174" s="64"/>
      <c r="FS2174" s="64"/>
      <c r="FT2174" s="64"/>
    </row>
    <row r="2175" spans="1:176" ht="15" x14ac:dyDescent="0.25">
      <c r="A2175" s="20">
        <f t="shared" si="497"/>
        <v>45928</v>
      </c>
      <c r="B2175" s="22" t="str">
        <f t="shared" ca="1" si="488"/>
        <v>n.d</v>
      </c>
      <c r="C2175" s="22">
        <f t="shared" ca="1" si="498"/>
        <v>0.97614444</v>
      </c>
      <c r="D2175" s="23">
        <f ca="1">IF(A2175&lt;$B$1,VLOOKUP(A2175,[1]DI!$A$4:$B$15000,2,FALSE),0)</f>
        <v>0</v>
      </c>
      <c r="E2175" s="22">
        <f t="shared" ca="1" si="489"/>
        <v>0</v>
      </c>
      <c r="F2175" s="23">
        <f t="shared" si="490"/>
        <v>1.3</v>
      </c>
      <c r="G2175" s="24">
        <f t="shared" ca="1" si="491"/>
        <v>1</v>
      </c>
      <c r="H2175" s="22">
        <f ca="1">TRUNC(PRODUCT(G$10:G2174),15)</f>
        <v>1.81984651266759</v>
      </c>
      <c r="I2175" s="22">
        <f t="shared" ca="1" si="492"/>
        <v>1.5015535581434301</v>
      </c>
      <c r="J2175" s="22">
        <f t="shared" ca="1" si="493"/>
        <v>1.2119757600000001</v>
      </c>
      <c r="K2175" s="110">
        <f t="shared" ca="1" si="499"/>
        <v>0.37553247445182125</v>
      </c>
      <c r="L2175" s="115">
        <v>0</v>
      </c>
      <c r="M2175" s="67">
        <f>IF(L2175&gt;0,VLOOKUP(L2175,S$12:$AB$125,7),0)</f>
        <v>0</v>
      </c>
      <c r="N2175" s="2">
        <f t="shared" si="487"/>
        <v>0</v>
      </c>
      <c r="O2175" s="22">
        <f t="shared" ca="1" si="494"/>
        <v>0.37553247445182125</v>
      </c>
      <c r="P2175" s="25" t="str">
        <f t="shared" si="495"/>
        <v>A+J=</v>
      </c>
      <c r="Q2175" s="26">
        <f t="shared" si="496"/>
        <v>45306</v>
      </c>
      <c r="R2175" s="4"/>
      <c r="S2175" s="98"/>
      <c r="U2175" s="4"/>
      <c r="V2175" s="4"/>
      <c r="W2175" s="4"/>
      <c r="X2175" s="4"/>
      <c r="Y2175" s="4"/>
      <c r="Z2175" s="4"/>
      <c r="AA2175" s="4"/>
      <c r="AB2175" s="4"/>
      <c r="AC2175" s="4"/>
      <c r="AD2175" s="64"/>
      <c r="AE2175" s="64"/>
      <c r="AF2175" s="64"/>
      <c r="AG2175" s="64"/>
      <c r="AH2175" s="64"/>
      <c r="AI2175" s="64"/>
      <c r="AJ2175" s="64"/>
      <c r="AK2175" s="64"/>
      <c r="AL2175" s="64"/>
      <c r="AM2175" s="64"/>
      <c r="AN2175" s="64"/>
      <c r="AO2175" s="64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4"/>
      <c r="AZ2175" s="64"/>
      <c r="BA2175" s="64"/>
      <c r="BB2175" s="64"/>
      <c r="BC2175" s="64"/>
      <c r="BD2175" s="64"/>
      <c r="BE2175" s="64"/>
      <c r="BF2175" s="64"/>
      <c r="BG2175" s="64"/>
      <c r="BH2175" s="64"/>
      <c r="BI2175" s="64"/>
      <c r="BJ2175" s="64"/>
      <c r="BK2175" s="64"/>
      <c r="BL2175" s="64"/>
      <c r="BM2175" s="64"/>
      <c r="BN2175" s="64"/>
      <c r="BO2175" s="64"/>
      <c r="BP2175" s="64"/>
      <c r="BQ2175" s="64"/>
      <c r="BR2175" s="64"/>
      <c r="BS2175" s="64"/>
      <c r="BT2175" s="64"/>
      <c r="BU2175" s="64"/>
      <c r="BV2175" s="64"/>
      <c r="BW2175" s="64"/>
      <c r="BX2175" s="64"/>
      <c r="BY2175" s="64"/>
      <c r="BZ2175" s="64"/>
      <c r="CA2175" s="64"/>
      <c r="CB2175" s="64"/>
      <c r="CC2175" s="64"/>
      <c r="CD2175" s="64"/>
      <c r="CE2175" s="64"/>
      <c r="CF2175" s="64"/>
      <c r="CG2175" s="64"/>
      <c r="CH2175" s="64"/>
      <c r="CI2175" s="64"/>
      <c r="CJ2175" s="64"/>
      <c r="CK2175" s="64"/>
      <c r="CL2175" s="64"/>
      <c r="CM2175" s="64"/>
      <c r="CN2175" s="64"/>
      <c r="CO2175" s="64"/>
      <c r="CP2175" s="64"/>
      <c r="CQ2175" s="64"/>
      <c r="CR2175" s="64"/>
      <c r="CS2175" s="64"/>
      <c r="CT2175" s="64"/>
      <c r="CU2175" s="64"/>
      <c r="CV2175" s="64"/>
      <c r="CW2175" s="64"/>
      <c r="CX2175" s="64"/>
      <c r="CY2175" s="64"/>
      <c r="CZ2175" s="64"/>
      <c r="DA2175" s="64"/>
      <c r="DB2175" s="64"/>
      <c r="DC2175" s="64"/>
      <c r="DD2175" s="64"/>
      <c r="DE2175" s="64"/>
      <c r="DF2175" s="64"/>
      <c r="DG2175" s="64"/>
      <c r="DH2175" s="64"/>
      <c r="DI2175" s="64"/>
      <c r="DJ2175" s="64"/>
      <c r="DK2175" s="64"/>
      <c r="DL2175" s="64"/>
      <c r="DM2175" s="64"/>
      <c r="DN2175" s="64"/>
      <c r="DO2175" s="64"/>
      <c r="DP2175" s="64"/>
      <c r="DQ2175" s="64"/>
      <c r="DR2175" s="64"/>
      <c r="DS2175" s="64"/>
      <c r="DT2175" s="64"/>
      <c r="DU2175" s="64"/>
      <c r="DV2175" s="64"/>
      <c r="DW2175" s="64"/>
      <c r="DX2175" s="64"/>
      <c r="DY2175" s="64"/>
      <c r="DZ2175" s="64"/>
      <c r="EA2175" s="64"/>
      <c r="EB2175" s="64"/>
      <c r="EC2175" s="64"/>
      <c r="ED2175" s="64"/>
      <c r="EE2175" s="64"/>
      <c r="EF2175" s="64"/>
      <c r="EG2175" s="64"/>
      <c r="EH2175" s="64"/>
      <c r="EI2175" s="64"/>
      <c r="EJ2175" s="64"/>
      <c r="EK2175" s="64"/>
      <c r="EL2175" s="64"/>
      <c r="EM2175" s="64"/>
      <c r="EN2175" s="64"/>
      <c r="EO2175" s="64"/>
      <c r="EP2175" s="64"/>
      <c r="EQ2175" s="64"/>
      <c r="ER2175" s="64"/>
      <c r="ES2175" s="64"/>
      <c r="ET2175" s="64"/>
      <c r="EU2175" s="64"/>
      <c r="EV2175" s="64"/>
      <c r="EW2175" s="64"/>
      <c r="EX2175" s="64"/>
      <c r="EY2175" s="64"/>
      <c r="EZ2175" s="64"/>
      <c r="FA2175" s="64"/>
      <c r="FB2175" s="64"/>
      <c r="FC2175" s="64"/>
      <c r="FD2175" s="64"/>
      <c r="FE2175" s="64"/>
      <c r="FF2175" s="64"/>
      <c r="FG2175" s="64"/>
      <c r="FH2175" s="64"/>
      <c r="FI2175" s="64"/>
      <c r="FJ2175" s="64"/>
      <c r="FK2175" s="64"/>
      <c r="FL2175" s="64"/>
      <c r="FM2175" s="64"/>
      <c r="FN2175" s="64"/>
      <c r="FO2175" s="64"/>
      <c r="FP2175" s="64"/>
      <c r="FQ2175" s="64"/>
      <c r="FR2175" s="64"/>
      <c r="FS2175" s="64"/>
      <c r="FT2175" s="64"/>
    </row>
    <row r="2176" spans="1:176" ht="15" x14ac:dyDescent="0.25">
      <c r="A2176" s="20">
        <f t="shared" si="497"/>
        <v>45929</v>
      </c>
      <c r="B2176" s="22" t="str">
        <f t="shared" ca="1" si="488"/>
        <v>n.d</v>
      </c>
      <c r="C2176" s="22">
        <f t="shared" ca="1" si="498"/>
        <v>0.97614444</v>
      </c>
      <c r="D2176" s="23">
        <f ca="1">IF(A2176&lt;$B$1,VLOOKUP(A2176,[1]DI!$A$4:$B$15000,2,FALSE),0)</f>
        <v>0</v>
      </c>
      <c r="E2176" s="22">
        <f t="shared" ca="1" si="489"/>
        <v>0</v>
      </c>
      <c r="F2176" s="23">
        <f t="shared" si="490"/>
        <v>1.3</v>
      </c>
      <c r="G2176" s="24">
        <f t="shared" ca="1" si="491"/>
        <v>1</v>
      </c>
      <c r="H2176" s="22">
        <f ca="1">TRUNC(PRODUCT(G$10:G2175),15)</f>
        <v>1.81984651266759</v>
      </c>
      <c r="I2176" s="22">
        <f t="shared" ca="1" si="492"/>
        <v>1.5015535581434301</v>
      </c>
      <c r="J2176" s="22">
        <f t="shared" ca="1" si="493"/>
        <v>1.2119757600000001</v>
      </c>
      <c r="K2176" s="110">
        <f t="shared" ca="1" si="499"/>
        <v>0.37553247445182125</v>
      </c>
      <c r="L2176" s="115">
        <v>0</v>
      </c>
      <c r="M2176" s="67">
        <f>IF(L2176&gt;0,VLOOKUP(L2176,S$12:$AB$125,7),0)</f>
        <v>0</v>
      </c>
      <c r="N2176" s="2">
        <f t="shared" si="487"/>
        <v>0</v>
      </c>
      <c r="O2176" s="22">
        <f t="shared" ca="1" si="494"/>
        <v>0.37553247445182125</v>
      </c>
      <c r="P2176" s="25" t="str">
        <f t="shared" si="495"/>
        <v>A+J=</v>
      </c>
      <c r="Q2176" s="26">
        <f t="shared" si="496"/>
        <v>45306</v>
      </c>
      <c r="R2176" s="4"/>
      <c r="S2176" s="98"/>
      <c r="U2176" s="4"/>
      <c r="V2176" s="4"/>
      <c r="W2176" s="4"/>
      <c r="X2176" s="4"/>
      <c r="Y2176" s="4"/>
      <c r="Z2176" s="4"/>
      <c r="AA2176" s="4"/>
      <c r="AB2176" s="4"/>
      <c r="AC2176" s="4"/>
      <c r="AD2176" s="64"/>
      <c r="AE2176" s="64"/>
      <c r="AF2176" s="64"/>
      <c r="AG2176" s="64"/>
      <c r="AH2176" s="64"/>
      <c r="AI2176" s="64"/>
      <c r="AJ2176" s="64"/>
      <c r="AK2176" s="64"/>
      <c r="AL2176" s="64"/>
      <c r="AM2176" s="64"/>
      <c r="AN2176" s="64"/>
      <c r="AO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64"/>
      <c r="BB2176" s="64"/>
      <c r="BC2176" s="64"/>
      <c r="BD2176" s="64"/>
      <c r="BE2176" s="64"/>
      <c r="BF2176" s="64"/>
      <c r="BG2176" s="64"/>
      <c r="BH2176" s="64"/>
      <c r="BI2176" s="64"/>
      <c r="BJ2176" s="64"/>
      <c r="BK2176" s="64"/>
      <c r="BL2176" s="64"/>
      <c r="BM2176" s="64"/>
      <c r="BN2176" s="64"/>
      <c r="BO2176" s="64"/>
      <c r="BP2176" s="64"/>
      <c r="BQ2176" s="64"/>
      <c r="BR2176" s="64"/>
      <c r="BS2176" s="64"/>
      <c r="BT2176" s="64"/>
      <c r="BU2176" s="64"/>
      <c r="BV2176" s="64"/>
      <c r="BW2176" s="64"/>
      <c r="BX2176" s="64"/>
      <c r="BY2176" s="64"/>
      <c r="BZ2176" s="64"/>
      <c r="CA2176" s="64"/>
      <c r="CB2176" s="64"/>
      <c r="CC2176" s="64"/>
      <c r="CD2176" s="64"/>
      <c r="CE2176" s="64"/>
      <c r="CF2176" s="64"/>
      <c r="CG2176" s="64"/>
      <c r="CH2176" s="64"/>
      <c r="CI2176" s="64"/>
      <c r="CJ2176" s="64"/>
      <c r="CK2176" s="64"/>
      <c r="CL2176" s="64"/>
      <c r="CM2176" s="64"/>
      <c r="CN2176" s="64"/>
      <c r="CO2176" s="64"/>
      <c r="CP2176" s="64"/>
      <c r="CQ2176" s="64"/>
      <c r="CR2176" s="64"/>
      <c r="CS2176" s="64"/>
      <c r="CT2176" s="64"/>
      <c r="CU2176" s="64"/>
      <c r="CV2176" s="64"/>
      <c r="CW2176" s="64"/>
      <c r="CX2176" s="64"/>
      <c r="CY2176" s="64"/>
      <c r="CZ2176" s="64"/>
      <c r="DA2176" s="64"/>
      <c r="DB2176" s="64"/>
      <c r="DC2176" s="64"/>
      <c r="DD2176" s="64"/>
      <c r="DE2176" s="64"/>
      <c r="DF2176" s="64"/>
      <c r="DG2176" s="64"/>
      <c r="DH2176" s="64"/>
      <c r="DI2176" s="64"/>
      <c r="DJ2176" s="64"/>
      <c r="DK2176" s="64"/>
      <c r="DL2176" s="64"/>
      <c r="DM2176" s="64"/>
      <c r="DN2176" s="64"/>
      <c r="DO2176" s="64"/>
      <c r="DP2176" s="64"/>
      <c r="DQ2176" s="64"/>
      <c r="DR2176" s="64"/>
      <c r="DS2176" s="64"/>
      <c r="DT2176" s="64"/>
      <c r="DU2176" s="64"/>
      <c r="DV2176" s="64"/>
      <c r="DW2176" s="64"/>
      <c r="DX2176" s="64"/>
      <c r="DY2176" s="64"/>
      <c r="DZ2176" s="64"/>
      <c r="EA2176" s="64"/>
      <c r="EB2176" s="64"/>
      <c r="EC2176" s="64"/>
      <c r="ED2176" s="64"/>
      <c r="EE2176" s="64"/>
      <c r="EF2176" s="64"/>
      <c r="EG2176" s="64"/>
      <c r="EH2176" s="64"/>
      <c r="EI2176" s="64"/>
      <c r="EJ2176" s="64"/>
      <c r="EK2176" s="64"/>
      <c r="EL2176" s="64"/>
      <c r="EM2176" s="64"/>
      <c r="EN2176" s="64"/>
      <c r="EO2176" s="64"/>
      <c r="EP2176" s="64"/>
      <c r="EQ2176" s="64"/>
      <c r="ER2176" s="64"/>
      <c r="ES2176" s="64"/>
      <c r="ET2176" s="64"/>
      <c r="EU2176" s="64"/>
      <c r="EV2176" s="64"/>
      <c r="EW2176" s="64"/>
      <c r="EX2176" s="64"/>
      <c r="EY2176" s="64"/>
      <c r="EZ2176" s="64"/>
      <c r="FA2176" s="64"/>
      <c r="FB2176" s="64"/>
      <c r="FC2176" s="64"/>
      <c r="FD2176" s="64"/>
      <c r="FE2176" s="64"/>
      <c r="FF2176" s="64"/>
      <c r="FG2176" s="64"/>
      <c r="FH2176" s="64"/>
      <c r="FI2176" s="64"/>
      <c r="FJ2176" s="64"/>
      <c r="FK2176" s="64"/>
      <c r="FL2176" s="64"/>
      <c r="FM2176" s="64"/>
      <c r="FN2176" s="64"/>
      <c r="FO2176" s="64"/>
      <c r="FP2176" s="64"/>
      <c r="FQ2176" s="64"/>
      <c r="FR2176" s="64"/>
      <c r="FS2176" s="64"/>
      <c r="FT2176" s="64"/>
    </row>
    <row r="2177" spans="1:176" ht="15" x14ac:dyDescent="0.25">
      <c r="A2177" s="20">
        <f t="shared" si="497"/>
        <v>45930</v>
      </c>
      <c r="B2177" s="22" t="str">
        <f t="shared" ca="1" si="488"/>
        <v>n.d</v>
      </c>
      <c r="C2177" s="22">
        <f t="shared" ca="1" si="498"/>
        <v>0.97614444</v>
      </c>
      <c r="D2177" s="23">
        <f ca="1">IF(A2177&lt;$B$1,VLOOKUP(A2177,[1]DI!$A$4:$B$15000,2,FALSE),0)</f>
        <v>0</v>
      </c>
      <c r="E2177" s="22">
        <f t="shared" ca="1" si="489"/>
        <v>0</v>
      </c>
      <c r="F2177" s="23">
        <f t="shared" si="490"/>
        <v>1.3</v>
      </c>
      <c r="G2177" s="24">
        <f t="shared" ca="1" si="491"/>
        <v>1</v>
      </c>
      <c r="H2177" s="22">
        <f ca="1">TRUNC(PRODUCT(G$10:G2176),15)</f>
        <v>1.81984651266759</v>
      </c>
      <c r="I2177" s="22">
        <f t="shared" ca="1" si="492"/>
        <v>1.5015535581434301</v>
      </c>
      <c r="J2177" s="22">
        <f t="shared" ca="1" si="493"/>
        <v>1.2119757600000001</v>
      </c>
      <c r="K2177" s="110">
        <f t="shared" ca="1" si="499"/>
        <v>0.37553247445182125</v>
      </c>
      <c r="L2177" s="115">
        <v>0</v>
      </c>
      <c r="M2177" s="67">
        <f>IF(L2177&gt;0,VLOOKUP(L2177,S$12:$AB$125,7),0)</f>
        <v>0</v>
      </c>
      <c r="N2177" s="2">
        <f t="shared" ref="N2177:N2240" si="500">IF(L2177&gt;0,TRUNC(M2177*C$448,8),0)</f>
        <v>0</v>
      </c>
      <c r="O2177" s="22">
        <f t="shared" ca="1" si="494"/>
        <v>0.37553247445182125</v>
      </c>
      <c r="P2177" s="25" t="str">
        <f t="shared" si="495"/>
        <v>A+J=</v>
      </c>
      <c r="Q2177" s="26">
        <f t="shared" si="496"/>
        <v>45306</v>
      </c>
      <c r="R2177" s="4"/>
      <c r="S2177" s="98"/>
      <c r="U2177" s="4"/>
      <c r="V2177" s="4"/>
      <c r="W2177" s="4"/>
      <c r="X2177" s="4"/>
      <c r="Y2177" s="4"/>
      <c r="Z2177" s="4"/>
      <c r="AA2177" s="4"/>
      <c r="AB2177" s="4"/>
      <c r="AC2177" s="4"/>
      <c r="AD2177" s="64"/>
      <c r="AE2177" s="64"/>
      <c r="AF2177" s="64"/>
      <c r="AG2177" s="64"/>
      <c r="AH2177" s="64"/>
      <c r="AI2177" s="64"/>
      <c r="AJ2177" s="64"/>
      <c r="AK2177" s="64"/>
      <c r="AL2177" s="64"/>
      <c r="AM2177" s="64"/>
      <c r="AN2177" s="64"/>
      <c r="AO2177" s="64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64"/>
      <c r="BB2177" s="64"/>
      <c r="BC2177" s="64"/>
      <c r="BD2177" s="64"/>
      <c r="BE2177" s="64"/>
      <c r="BF2177" s="64"/>
      <c r="BG2177" s="64"/>
      <c r="BH2177" s="64"/>
      <c r="BI2177" s="64"/>
      <c r="BJ2177" s="64"/>
      <c r="BK2177" s="64"/>
      <c r="BL2177" s="64"/>
      <c r="BM2177" s="64"/>
      <c r="BN2177" s="64"/>
      <c r="BO2177" s="64"/>
      <c r="BP2177" s="64"/>
      <c r="BQ2177" s="64"/>
      <c r="BR2177" s="64"/>
      <c r="BS2177" s="64"/>
      <c r="BT2177" s="64"/>
      <c r="BU2177" s="64"/>
      <c r="BV2177" s="64"/>
      <c r="BW2177" s="64"/>
      <c r="BX2177" s="64"/>
      <c r="BY2177" s="64"/>
      <c r="BZ2177" s="64"/>
      <c r="CA2177" s="64"/>
      <c r="CB2177" s="64"/>
      <c r="CC2177" s="64"/>
      <c r="CD2177" s="64"/>
      <c r="CE2177" s="64"/>
      <c r="CF2177" s="64"/>
      <c r="CG2177" s="64"/>
      <c r="CH2177" s="64"/>
      <c r="CI2177" s="64"/>
      <c r="CJ2177" s="64"/>
      <c r="CK2177" s="64"/>
      <c r="CL2177" s="64"/>
      <c r="CM2177" s="64"/>
      <c r="CN2177" s="64"/>
      <c r="CO2177" s="64"/>
      <c r="CP2177" s="64"/>
      <c r="CQ2177" s="64"/>
      <c r="CR2177" s="64"/>
      <c r="CS2177" s="64"/>
      <c r="CT2177" s="64"/>
      <c r="CU2177" s="64"/>
      <c r="CV2177" s="64"/>
      <c r="CW2177" s="64"/>
      <c r="CX2177" s="64"/>
      <c r="CY2177" s="64"/>
      <c r="CZ2177" s="64"/>
      <c r="DA2177" s="64"/>
      <c r="DB2177" s="64"/>
      <c r="DC2177" s="64"/>
      <c r="DD2177" s="64"/>
      <c r="DE2177" s="64"/>
      <c r="DF2177" s="64"/>
      <c r="DG2177" s="64"/>
      <c r="DH2177" s="64"/>
      <c r="DI2177" s="64"/>
      <c r="DJ2177" s="64"/>
      <c r="DK2177" s="64"/>
      <c r="DL2177" s="64"/>
      <c r="DM2177" s="64"/>
      <c r="DN2177" s="64"/>
      <c r="DO2177" s="64"/>
      <c r="DP2177" s="64"/>
      <c r="DQ2177" s="64"/>
      <c r="DR2177" s="64"/>
      <c r="DS2177" s="64"/>
      <c r="DT2177" s="64"/>
      <c r="DU2177" s="64"/>
      <c r="DV2177" s="64"/>
      <c r="DW2177" s="64"/>
      <c r="DX2177" s="64"/>
      <c r="DY2177" s="64"/>
      <c r="DZ2177" s="64"/>
      <c r="EA2177" s="64"/>
      <c r="EB2177" s="64"/>
      <c r="EC2177" s="64"/>
      <c r="ED2177" s="64"/>
      <c r="EE2177" s="64"/>
      <c r="EF2177" s="64"/>
      <c r="EG2177" s="64"/>
      <c r="EH2177" s="64"/>
      <c r="EI2177" s="64"/>
      <c r="EJ2177" s="64"/>
      <c r="EK2177" s="64"/>
      <c r="EL2177" s="64"/>
      <c r="EM2177" s="64"/>
      <c r="EN2177" s="64"/>
      <c r="EO2177" s="64"/>
      <c r="EP2177" s="64"/>
      <c r="EQ2177" s="64"/>
      <c r="ER2177" s="64"/>
      <c r="ES2177" s="64"/>
      <c r="ET2177" s="64"/>
      <c r="EU2177" s="64"/>
      <c r="EV2177" s="64"/>
      <c r="EW2177" s="64"/>
      <c r="EX2177" s="64"/>
      <c r="EY2177" s="64"/>
      <c r="EZ2177" s="64"/>
      <c r="FA2177" s="64"/>
      <c r="FB2177" s="64"/>
      <c r="FC2177" s="64"/>
      <c r="FD2177" s="64"/>
      <c r="FE2177" s="64"/>
      <c r="FF2177" s="64"/>
      <c r="FG2177" s="64"/>
      <c r="FH2177" s="64"/>
      <c r="FI2177" s="64"/>
      <c r="FJ2177" s="64"/>
      <c r="FK2177" s="64"/>
      <c r="FL2177" s="64"/>
      <c r="FM2177" s="64"/>
      <c r="FN2177" s="64"/>
      <c r="FO2177" s="64"/>
      <c r="FP2177" s="64"/>
      <c r="FQ2177" s="64"/>
      <c r="FR2177" s="64"/>
      <c r="FS2177" s="64"/>
      <c r="FT2177" s="64"/>
    </row>
    <row r="2178" spans="1:176" ht="15" x14ac:dyDescent="0.25">
      <c r="A2178" s="20">
        <f t="shared" si="497"/>
        <v>45931</v>
      </c>
      <c r="B2178" s="22" t="str">
        <f t="shared" ca="1" si="488"/>
        <v>n.d</v>
      </c>
      <c r="C2178" s="22">
        <f t="shared" ca="1" si="498"/>
        <v>0.97614444</v>
      </c>
      <c r="D2178" s="23">
        <f ca="1">IF(A2178&lt;$B$1,VLOOKUP(A2178,[1]DI!$A$4:$B$15000,2,FALSE),0)</f>
        <v>0</v>
      </c>
      <c r="E2178" s="22">
        <f t="shared" ca="1" si="489"/>
        <v>0</v>
      </c>
      <c r="F2178" s="23">
        <f t="shared" si="490"/>
        <v>1.3</v>
      </c>
      <c r="G2178" s="24">
        <f t="shared" ca="1" si="491"/>
        <v>1</v>
      </c>
      <c r="H2178" s="22">
        <f ca="1">TRUNC(PRODUCT(G$10:G2177),15)</f>
        <v>1.81984651266759</v>
      </c>
      <c r="I2178" s="22">
        <f t="shared" ca="1" si="492"/>
        <v>1.5015535581434301</v>
      </c>
      <c r="J2178" s="22">
        <f t="shared" ca="1" si="493"/>
        <v>1.2119757600000001</v>
      </c>
      <c r="K2178" s="110">
        <f t="shared" ca="1" si="499"/>
        <v>0.37553247445182125</v>
      </c>
      <c r="L2178" s="115">
        <v>0</v>
      </c>
      <c r="M2178" s="67">
        <f>IF(L2178&gt;0,VLOOKUP(L2178,S$12:$AB$125,7),0)</f>
        <v>0</v>
      </c>
      <c r="N2178" s="2">
        <f t="shared" si="500"/>
        <v>0</v>
      </c>
      <c r="O2178" s="22">
        <f t="shared" ca="1" si="494"/>
        <v>0.37553247445182125</v>
      </c>
      <c r="P2178" s="25" t="str">
        <f t="shared" si="495"/>
        <v>A+J=</v>
      </c>
      <c r="Q2178" s="26">
        <f t="shared" si="496"/>
        <v>45306</v>
      </c>
      <c r="R2178" s="4"/>
      <c r="S2178" s="98"/>
      <c r="U2178" s="4"/>
      <c r="V2178" s="4"/>
      <c r="W2178" s="4"/>
      <c r="X2178" s="4"/>
      <c r="Y2178" s="4"/>
      <c r="Z2178" s="4"/>
      <c r="AA2178" s="4"/>
      <c r="AB2178" s="4"/>
      <c r="AC2178" s="4"/>
      <c r="AD2178" s="64"/>
      <c r="AE2178" s="64"/>
      <c r="AF2178" s="64"/>
      <c r="AG2178" s="64"/>
      <c r="AH2178" s="64"/>
      <c r="AI2178" s="64"/>
      <c r="AJ2178" s="64"/>
      <c r="AK2178" s="64"/>
      <c r="AL2178" s="64"/>
      <c r="AM2178" s="64"/>
      <c r="AN2178" s="64"/>
      <c r="AO2178" s="64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4"/>
      <c r="AZ2178" s="64"/>
      <c r="BA2178" s="64"/>
      <c r="BB2178" s="64"/>
      <c r="BC2178" s="64"/>
      <c r="BD2178" s="64"/>
      <c r="BE2178" s="64"/>
      <c r="BF2178" s="64"/>
      <c r="BG2178" s="64"/>
      <c r="BH2178" s="64"/>
      <c r="BI2178" s="64"/>
      <c r="BJ2178" s="64"/>
      <c r="BK2178" s="64"/>
      <c r="BL2178" s="64"/>
      <c r="BM2178" s="64"/>
      <c r="BN2178" s="64"/>
      <c r="BO2178" s="64"/>
      <c r="BP2178" s="64"/>
      <c r="BQ2178" s="64"/>
      <c r="BR2178" s="64"/>
      <c r="BS2178" s="64"/>
      <c r="BT2178" s="64"/>
      <c r="BU2178" s="64"/>
      <c r="BV2178" s="64"/>
      <c r="BW2178" s="64"/>
      <c r="BX2178" s="64"/>
      <c r="BY2178" s="64"/>
      <c r="BZ2178" s="64"/>
      <c r="CA2178" s="64"/>
      <c r="CB2178" s="64"/>
      <c r="CC2178" s="64"/>
      <c r="CD2178" s="64"/>
      <c r="CE2178" s="64"/>
      <c r="CF2178" s="64"/>
      <c r="CG2178" s="64"/>
      <c r="CH2178" s="64"/>
      <c r="CI2178" s="64"/>
      <c r="CJ2178" s="64"/>
      <c r="CK2178" s="64"/>
      <c r="CL2178" s="64"/>
      <c r="CM2178" s="64"/>
      <c r="CN2178" s="64"/>
      <c r="CO2178" s="64"/>
      <c r="CP2178" s="64"/>
      <c r="CQ2178" s="64"/>
      <c r="CR2178" s="64"/>
      <c r="CS2178" s="64"/>
      <c r="CT2178" s="64"/>
      <c r="CU2178" s="64"/>
      <c r="CV2178" s="64"/>
      <c r="CW2178" s="64"/>
      <c r="CX2178" s="64"/>
      <c r="CY2178" s="64"/>
      <c r="CZ2178" s="64"/>
      <c r="DA2178" s="64"/>
      <c r="DB2178" s="64"/>
      <c r="DC2178" s="64"/>
      <c r="DD2178" s="64"/>
      <c r="DE2178" s="64"/>
      <c r="DF2178" s="64"/>
      <c r="DG2178" s="64"/>
      <c r="DH2178" s="64"/>
      <c r="DI2178" s="64"/>
      <c r="DJ2178" s="64"/>
      <c r="DK2178" s="64"/>
      <c r="DL2178" s="64"/>
      <c r="DM2178" s="64"/>
      <c r="DN2178" s="64"/>
      <c r="DO2178" s="64"/>
      <c r="DP2178" s="64"/>
      <c r="DQ2178" s="64"/>
      <c r="DR2178" s="64"/>
      <c r="DS2178" s="64"/>
      <c r="DT2178" s="64"/>
      <c r="DU2178" s="64"/>
      <c r="DV2178" s="64"/>
      <c r="DW2178" s="64"/>
      <c r="DX2178" s="64"/>
      <c r="DY2178" s="64"/>
      <c r="DZ2178" s="64"/>
      <c r="EA2178" s="64"/>
      <c r="EB2178" s="64"/>
      <c r="EC2178" s="64"/>
      <c r="ED2178" s="64"/>
      <c r="EE2178" s="64"/>
      <c r="EF2178" s="64"/>
      <c r="EG2178" s="64"/>
      <c r="EH2178" s="64"/>
      <c r="EI2178" s="64"/>
      <c r="EJ2178" s="64"/>
      <c r="EK2178" s="64"/>
      <c r="EL2178" s="64"/>
      <c r="EM2178" s="64"/>
      <c r="EN2178" s="64"/>
      <c r="EO2178" s="64"/>
      <c r="EP2178" s="64"/>
      <c r="EQ2178" s="64"/>
      <c r="ER2178" s="64"/>
      <c r="ES2178" s="64"/>
      <c r="ET2178" s="64"/>
      <c r="EU2178" s="64"/>
      <c r="EV2178" s="64"/>
      <c r="EW2178" s="64"/>
      <c r="EX2178" s="64"/>
      <c r="EY2178" s="64"/>
      <c r="EZ2178" s="64"/>
      <c r="FA2178" s="64"/>
      <c r="FB2178" s="64"/>
      <c r="FC2178" s="64"/>
      <c r="FD2178" s="64"/>
      <c r="FE2178" s="64"/>
      <c r="FF2178" s="64"/>
      <c r="FG2178" s="64"/>
      <c r="FH2178" s="64"/>
      <c r="FI2178" s="64"/>
      <c r="FJ2178" s="64"/>
      <c r="FK2178" s="64"/>
      <c r="FL2178" s="64"/>
      <c r="FM2178" s="64"/>
      <c r="FN2178" s="64"/>
      <c r="FO2178" s="64"/>
      <c r="FP2178" s="64"/>
      <c r="FQ2178" s="64"/>
      <c r="FR2178" s="64"/>
      <c r="FS2178" s="64"/>
      <c r="FT2178" s="64"/>
    </row>
    <row r="2179" spans="1:176" ht="15" x14ac:dyDescent="0.25">
      <c r="A2179" s="20">
        <f t="shared" si="497"/>
        <v>45932</v>
      </c>
      <c r="B2179" s="22" t="str">
        <f t="shared" ca="1" si="488"/>
        <v>n.d</v>
      </c>
      <c r="C2179" s="22">
        <f t="shared" ca="1" si="498"/>
        <v>0.97614444</v>
      </c>
      <c r="D2179" s="23">
        <f ca="1">IF(A2179&lt;$B$1,VLOOKUP(A2179,[1]DI!$A$4:$B$15000,2,FALSE),0)</f>
        <v>0</v>
      </c>
      <c r="E2179" s="22">
        <f t="shared" ca="1" si="489"/>
        <v>0</v>
      </c>
      <c r="F2179" s="23">
        <f t="shared" si="490"/>
        <v>1.3</v>
      </c>
      <c r="G2179" s="24">
        <f t="shared" ca="1" si="491"/>
        <v>1</v>
      </c>
      <c r="H2179" s="22">
        <f ca="1">TRUNC(PRODUCT(G$10:G2178),15)</f>
        <v>1.81984651266759</v>
      </c>
      <c r="I2179" s="22">
        <f t="shared" ca="1" si="492"/>
        <v>1.5015535581434301</v>
      </c>
      <c r="J2179" s="22">
        <f t="shared" ca="1" si="493"/>
        <v>1.2119757600000001</v>
      </c>
      <c r="K2179" s="110">
        <f t="shared" ca="1" si="499"/>
        <v>0.37553247445182125</v>
      </c>
      <c r="L2179" s="115">
        <v>0</v>
      </c>
      <c r="M2179" s="67">
        <f>IF(L2179&gt;0,VLOOKUP(L2179,S$12:$AB$125,7),0)</f>
        <v>0</v>
      </c>
      <c r="N2179" s="2">
        <f t="shared" si="500"/>
        <v>0</v>
      </c>
      <c r="O2179" s="22">
        <f t="shared" ca="1" si="494"/>
        <v>0.37553247445182125</v>
      </c>
      <c r="P2179" s="25" t="str">
        <f t="shared" si="495"/>
        <v>A+J=</v>
      </c>
      <c r="Q2179" s="26">
        <f t="shared" si="496"/>
        <v>45306</v>
      </c>
      <c r="R2179" s="4"/>
      <c r="S2179" s="98"/>
      <c r="U2179" s="4"/>
      <c r="V2179" s="4"/>
      <c r="W2179" s="4"/>
      <c r="X2179" s="4"/>
      <c r="Y2179" s="4"/>
      <c r="Z2179" s="4"/>
      <c r="AA2179" s="4"/>
      <c r="AB2179" s="4"/>
      <c r="AC2179" s="4"/>
      <c r="AD2179" s="64"/>
      <c r="AE2179" s="64"/>
      <c r="AF2179" s="64"/>
      <c r="AG2179" s="64"/>
      <c r="AH2179" s="64"/>
      <c r="AI2179" s="64"/>
      <c r="AJ2179" s="64"/>
      <c r="AK2179" s="64"/>
      <c r="AL2179" s="64"/>
      <c r="AM2179" s="64"/>
      <c r="AN2179" s="64"/>
      <c r="AO2179" s="64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4"/>
      <c r="AZ2179" s="64"/>
      <c r="BA2179" s="64"/>
      <c r="BB2179" s="64"/>
      <c r="BC2179" s="64"/>
      <c r="BD2179" s="64"/>
      <c r="BE2179" s="64"/>
      <c r="BF2179" s="64"/>
      <c r="BG2179" s="64"/>
      <c r="BH2179" s="64"/>
      <c r="BI2179" s="64"/>
      <c r="BJ2179" s="64"/>
      <c r="BK2179" s="64"/>
      <c r="BL2179" s="64"/>
      <c r="BM2179" s="64"/>
      <c r="BN2179" s="64"/>
      <c r="BO2179" s="64"/>
      <c r="BP2179" s="64"/>
      <c r="BQ2179" s="64"/>
      <c r="BR2179" s="64"/>
      <c r="BS2179" s="64"/>
      <c r="BT2179" s="64"/>
      <c r="BU2179" s="64"/>
      <c r="BV2179" s="64"/>
      <c r="BW2179" s="64"/>
      <c r="BX2179" s="64"/>
      <c r="BY2179" s="64"/>
      <c r="BZ2179" s="64"/>
      <c r="CA2179" s="64"/>
      <c r="CB2179" s="64"/>
      <c r="CC2179" s="64"/>
      <c r="CD2179" s="64"/>
      <c r="CE2179" s="64"/>
      <c r="CF2179" s="64"/>
      <c r="CG2179" s="64"/>
      <c r="CH2179" s="64"/>
      <c r="CI2179" s="64"/>
      <c r="CJ2179" s="64"/>
      <c r="CK2179" s="64"/>
      <c r="CL2179" s="64"/>
      <c r="CM2179" s="64"/>
      <c r="CN2179" s="64"/>
      <c r="CO2179" s="64"/>
      <c r="CP2179" s="64"/>
      <c r="CQ2179" s="64"/>
      <c r="CR2179" s="64"/>
      <c r="CS2179" s="64"/>
      <c r="CT2179" s="64"/>
      <c r="CU2179" s="64"/>
      <c r="CV2179" s="64"/>
      <c r="CW2179" s="64"/>
      <c r="CX2179" s="64"/>
      <c r="CY2179" s="64"/>
      <c r="CZ2179" s="64"/>
      <c r="DA2179" s="64"/>
      <c r="DB2179" s="64"/>
      <c r="DC2179" s="64"/>
      <c r="DD2179" s="64"/>
      <c r="DE2179" s="64"/>
      <c r="DF2179" s="64"/>
      <c r="DG2179" s="64"/>
      <c r="DH2179" s="64"/>
      <c r="DI2179" s="64"/>
      <c r="DJ2179" s="64"/>
      <c r="DK2179" s="64"/>
      <c r="DL2179" s="64"/>
      <c r="DM2179" s="64"/>
      <c r="DN2179" s="64"/>
      <c r="DO2179" s="64"/>
      <c r="DP2179" s="64"/>
      <c r="DQ2179" s="64"/>
      <c r="DR2179" s="64"/>
      <c r="DS2179" s="64"/>
      <c r="DT2179" s="64"/>
      <c r="DU2179" s="64"/>
      <c r="DV2179" s="64"/>
      <c r="DW2179" s="64"/>
      <c r="DX2179" s="64"/>
      <c r="DY2179" s="64"/>
      <c r="DZ2179" s="64"/>
      <c r="EA2179" s="64"/>
      <c r="EB2179" s="64"/>
      <c r="EC2179" s="64"/>
      <c r="ED2179" s="64"/>
      <c r="EE2179" s="64"/>
      <c r="EF2179" s="64"/>
      <c r="EG2179" s="64"/>
      <c r="EH2179" s="64"/>
      <c r="EI2179" s="64"/>
      <c r="EJ2179" s="64"/>
      <c r="EK2179" s="64"/>
      <c r="EL2179" s="64"/>
      <c r="EM2179" s="64"/>
      <c r="EN2179" s="64"/>
      <c r="EO2179" s="64"/>
      <c r="EP2179" s="64"/>
      <c r="EQ2179" s="64"/>
      <c r="ER2179" s="64"/>
      <c r="ES2179" s="64"/>
      <c r="ET2179" s="64"/>
      <c r="EU2179" s="64"/>
      <c r="EV2179" s="64"/>
      <c r="EW2179" s="64"/>
      <c r="EX2179" s="64"/>
      <c r="EY2179" s="64"/>
      <c r="EZ2179" s="64"/>
      <c r="FA2179" s="64"/>
      <c r="FB2179" s="64"/>
      <c r="FC2179" s="64"/>
      <c r="FD2179" s="64"/>
      <c r="FE2179" s="64"/>
      <c r="FF2179" s="64"/>
      <c r="FG2179" s="64"/>
      <c r="FH2179" s="64"/>
      <c r="FI2179" s="64"/>
      <c r="FJ2179" s="64"/>
      <c r="FK2179" s="64"/>
      <c r="FL2179" s="64"/>
      <c r="FM2179" s="64"/>
      <c r="FN2179" s="64"/>
      <c r="FO2179" s="64"/>
      <c r="FP2179" s="64"/>
      <c r="FQ2179" s="64"/>
      <c r="FR2179" s="64"/>
      <c r="FS2179" s="64"/>
      <c r="FT2179" s="64"/>
    </row>
    <row r="2180" spans="1:176" ht="15" x14ac:dyDescent="0.25">
      <c r="A2180" s="20">
        <f t="shared" si="497"/>
        <v>45933</v>
      </c>
      <c r="B2180" s="22" t="str">
        <f t="shared" ref="B2180:B2243" ca="1" si="501">IF(A2180&lt;=TODAY(),C2180+K2180,IF(AND(A2180&gt;TODAY(),A2180&lt;=$B$1),IF(VLOOKUP(TODAY(),$A$10:$D$5000,4,FALSE)=0,"n.d",C2180+K2180),"n.d"))</f>
        <v>n.d</v>
      </c>
      <c r="C2180" s="22">
        <f t="shared" ca="1" si="498"/>
        <v>0.97614444</v>
      </c>
      <c r="D2180" s="23">
        <f ca="1">IF(A2180&lt;$B$1,VLOOKUP(A2180,[1]DI!$A$4:$B$15000,2,FALSE),0)</f>
        <v>0</v>
      </c>
      <c r="E2180" s="22">
        <f t="shared" ref="E2180:E2243" ca="1" si="502">ROUND((((1+D2180)^(1/252)-1)),8)</f>
        <v>0</v>
      </c>
      <c r="F2180" s="23">
        <f t="shared" ref="F2180:F2243" si="503">VLOOKUP(A2180,$Y$90:$Z$96,2)</f>
        <v>1.3</v>
      </c>
      <c r="G2180" s="24">
        <f t="shared" ref="G2180:G2243" ca="1" si="504">TRUNC((1+(E2180*F2180)),15)</f>
        <v>1</v>
      </c>
      <c r="H2180" s="22">
        <f ca="1">TRUNC(PRODUCT(G$10:G2179),15)</f>
        <v>1.81984651266759</v>
      </c>
      <c r="I2180" s="22">
        <f t="shared" ref="I2180:I2243" ca="1" si="505">IF(OR(L2179&gt;0,L2179="E"),H2179,I2179)</f>
        <v>1.5015535581434301</v>
      </c>
      <c r="J2180" s="22">
        <f t="shared" ref="J2180:J2243" ca="1" si="506">ROUND(TRUNC(H2180/I2180,15),8)</f>
        <v>1.2119757600000001</v>
      </c>
      <c r="K2180" s="110">
        <f t="shared" ca="1" si="499"/>
        <v>0.37553247445182125</v>
      </c>
      <c r="L2180" s="115">
        <v>0</v>
      </c>
      <c r="M2180" s="67">
        <f>IF(L2180&gt;0,VLOOKUP(L2180,S$12:$AB$125,7),0)</f>
        <v>0</v>
      </c>
      <c r="N2180" s="2">
        <f t="shared" si="500"/>
        <v>0</v>
      </c>
      <c r="O2180" s="22">
        <f t="shared" ref="O2180:O2243" ca="1" si="507">(K2180+N2180)</f>
        <v>0.37553247445182125</v>
      </c>
      <c r="P2180" s="25" t="str">
        <f t="shared" ref="P2180:P2243" si="508">IF(L2179&gt;0,VLOOKUP(A2179,$T$12:$AC$125,9),P2179)</f>
        <v>A+J=</v>
      </c>
      <c r="Q2180" s="26">
        <f t="shared" ref="Q2180:Q2243" si="509">IF(L2179&gt;0,VLOOKUP(A2179,$T$12:$AC$125,10),Q2179)</f>
        <v>45306</v>
      </c>
      <c r="R2180" s="4"/>
      <c r="S2180" s="98"/>
      <c r="U2180" s="4"/>
      <c r="V2180" s="4"/>
      <c r="W2180" s="4"/>
      <c r="X2180" s="4"/>
      <c r="Y2180" s="4"/>
      <c r="Z2180" s="4"/>
      <c r="AA2180" s="4"/>
      <c r="AB2180" s="4"/>
      <c r="AC2180" s="4"/>
      <c r="AD2180" s="64"/>
      <c r="AE2180" s="64"/>
      <c r="AF2180" s="64"/>
      <c r="AG2180" s="64"/>
      <c r="AH2180" s="64"/>
      <c r="AI2180" s="64"/>
      <c r="AJ2180" s="64"/>
      <c r="AK2180" s="64"/>
      <c r="AL2180" s="64"/>
      <c r="AM2180" s="64"/>
      <c r="AN2180" s="64"/>
      <c r="AO2180" s="64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4"/>
      <c r="AZ2180" s="64"/>
      <c r="BA2180" s="64"/>
      <c r="BB2180" s="64"/>
      <c r="BC2180" s="64"/>
      <c r="BD2180" s="64"/>
      <c r="BE2180" s="64"/>
      <c r="BF2180" s="64"/>
      <c r="BG2180" s="64"/>
      <c r="BH2180" s="64"/>
      <c r="BI2180" s="64"/>
      <c r="BJ2180" s="64"/>
      <c r="BK2180" s="64"/>
      <c r="BL2180" s="64"/>
      <c r="BM2180" s="64"/>
      <c r="BN2180" s="64"/>
      <c r="BO2180" s="64"/>
      <c r="BP2180" s="64"/>
      <c r="BQ2180" s="64"/>
      <c r="BR2180" s="64"/>
      <c r="BS2180" s="64"/>
      <c r="BT2180" s="64"/>
      <c r="BU2180" s="64"/>
      <c r="BV2180" s="64"/>
      <c r="BW2180" s="64"/>
      <c r="BX2180" s="64"/>
      <c r="BY2180" s="64"/>
      <c r="BZ2180" s="64"/>
      <c r="CA2180" s="64"/>
      <c r="CB2180" s="64"/>
      <c r="CC2180" s="64"/>
      <c r="CD2180" s="64"/>
      <c r="CE2180" s="64"/>
      <c r="CF2180" s="64"/>
      <c r="CG2180" s="64"/>
      <c r="CH2180" s="64"/>
      <c r="CI2180" s="64"/>
      <c r="CJ2180" s="64"/>
      <c r="CK2180" s="64"/>
      <c r="CL2180" s="64"/>
      <c r="CM2180" s="64"/>
      <c r="CN2180" s="64"/>
      <c r="CO2180" s="64"/>
      <c r="CP2180" s="64"/>
      <c r="CQ2180" s="64"/>
      <c r="CR2180" s="64"/>
      <c r="CS2180" s="64"/>
      <c r="CT2180" s="64"/>
      <c r="CU2180" s="64"/>
      <c r="CV2180" s="64"/>
      <c r="CW2180" s="64"/>
      <c r="CX2180" s="64"/>
      <c r="CY2180" s="64"/>
      <c r="CZ2180" s="64"/>
      <c r="DA2180" s="64"/>
      <c r="DB2180" s="64"/>
      <c r="DC2180" s="64"/>
      <c r="DD2180" s="64"/>
      <c r="DE2180" s="64"/>
      <c r="DF2180" s="64"/>
      <c r="DG2180" s="64"/>
      <c r="DH2180" s="64"/>
      <c r="DI2180" s="64"/>
      <c r="DJ2180" s="64"/>
      <c r="DK2180" s="64"/>
      <c r="DL2180" s="64"/>
      <c r="DM2180" s="64"/>
      <c r="DN2180" s="64"/>
      <c r="DO2180" s="64"/>
      <c r="DP2180" s="64"/>
      <c r="DQ2180" s="64"/>
      <c r="DR2180" s="64"/>
      <c r="DS2180" s="64"/>
      <c r="DT2180" s="64"/>
      <c r="DU2180" s="64"/>
      <c r="DV2180" s="64"/>
      <c r="DW2180" s="64"/>
      <c r="DX2180" s="64"/>
      <c r="DY2180" s="64"/>
      <c r="DZ2180" s="64"/>
      <c r="EA2180" s="64"/>
      <c r="EB2180" s="64"/>
      <c r="EC2180" s="64"/>
      <c r="ED2180" s="64"/>
      <c r="EE2180" s="64"/>
      <c r="EF2180" s="64"/>
      <c r="EG2180" s="64"/>
      <c r="EH2180" s="64"/>
      <c r="EI2180" s="64"/>
      <c r="EJ2180" s="64"/>
      <c r="EK2180" s="64"/>
      <c r="EL2180" s="64"/>
      <c r="EM2180" s="64"/>
      <c r="EN2180" s="64"/>
      <c r="EO2180" s="64"/>
      <c r="EP2180" s="64"/>
      <c r="EQ2180" s="64"/>
      <c r="ER2180" s="64"/>
      <c r="ES2180" s="64"/>
      <c r="ET2180" s="64"/>
      <c r="EU2180" s="64"/>
      <c r="EV2180" s="64"/>
      <c r="EW2180" s="64"/>
      <c r="EX2180" s="64"/>
      <c r="EY2180" s="64"/>
      <c r="EZ2180" s="64"/>
      <c r="FA2180" s="64"/>
      <c r="FB2180" s="64"/>
      <c r="FC2180" s="64"/>
      <c r="FD2180" s="64"/>
      <c r="FE2180" s="64"/>
      <c r="FF2180" s="64"/>
      <c r="FG2180" s="64"/>
      <c r="FH2180" s="64"/>
      <c r="FI2180" s="64"/>
      <c r="FJ2180" s="64"/>
      <c r="FK2180" s="64"/>
      <c r="FL2180" s="64"/>
      <c r="FM2180" s="64"/>
      <c r="FN2180" s="64"/>
      <c r="FO2180" s="64"/>
      <c r="FP2180" s="64"/>
      <c r="FQ2180" s="64"/>
      <c r="FR2180" s="64"/>
      <c r="FS2180" s="64"/>
      <c r="FT2180" s="64"/>
    </row>
    <row r="2181" spans="1:176" ht="15" x14ac:dyDescent="0.25">
      <c r="A2181" s="20">
        <f t="shared" si="497"/>
        <v>45934</v>
      </c>
      <c r="B2181" s="22" t="str">
        <f t="shared" ca="1" si="501"/>
        <v>n.d</v>
      </c>
      <c r="C2181" s="22">
        <f t="shared" ca="1" si="498"/>
        <v>0.97614444</v>
      </c>
      <c r="D2181" s="23">
        <f ca="1">IF(A2181&lt;$B$1,VLOOKUP(A2181,[1]DI!$A$4:$B$15000,2,FALSE),0)</f>
        <v>0</v>
      </c>
      <c r="E2181" s="22">
        <f t="shared" ca="1" si="502"/>
        <v>0</v>
      </c>
      <c r="F2181" s="23">
        <f t="shared" si="503"/>
        <v>1.3</v>
      </c>
      <c r="G2181" s="24">
        <f t="shared" ca="1" si="504"/>
        <v>1</v>
      </c>
      <c r="H2181" s="22">
        <f ca="1">TRUNC(PRODUCT(G$10:G2180),15)</f>
        <v>1.81984651266759</v>
      </c>
      <c r="I2181" s="22">
        <f t="shared" ca="1" si="505"/>
        <v>1.5015535581434301</v>
      </c>
      <c r="J2181" s="22">
        <f t="shared" ca="1" si="506"/>
        <v>1.2119757600000001</v>
      </c>
      <c r="K2181" s="110">
        <f t="shared" ca="1" si="499"/>
        <v>0.37553247445182125</v>
      </c>
      <c r="L2181" s="115">
        <v>0</v>
      </c>
      <c r="M2181" s="67">
        <f>IF(L2181&gt;0,VLOOKUP(L2181,S$12:$AB$125,7),0)</f>
        <v>0</v>
      </c>
      <c r="N2181" s="2">
        <f t="shared" si="500"/>
        <v>0</v>
      </c>
      <c r="O2181" s="22">
        <f t="shared" ca="1" si="507"/>
        <v>0.37553247445182125</v>
      </c>
      <c r="P2181" s="25" t="str">
        <f t="shared" si="508"/>
        <v>A+J=</v>
      </c>
      <c r="Q2181" s="26">
        <f t="shared" si="509"/>
        <v>45306</v>
      </c>
      <c r="R2181" s="4"/>
      <c r="S2181" s="98"/>
      <c r="U2181" s="4"/>
      <c r="V2181" s="4"/>
      <c r="W2181" s="4"/>
      <c r="X2181" s="4"/>
      <c r="Y2181" s="4"/>
      <c r="Z2181" s="4"/>
      <c r="AA2181" s="4"/>
      <c r="AB2181" s="4"/>
      <c r="AC2181" s="4"/>
      <c r="AD2181" s="64"/>
      <c r="AE2181" s="64"/>
      <c r="AF2181" s="64"/>
      <c r="AG2181" s="64"/>
      <c r="AH2181" s="64"/>
      <c r="AI2181" s="64"/>
      <c r="AJ2181" s="64"/>
      <c r="AK2181" s="64"/>
      <c r="AL2181" s="64"/>
      <c r="AM2181" s="64"/>
      <c r="AN2181" s="64"/>
      <c r="AO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64"/>
      <c r="BB2181" s="64"/>
      <c r="BC2181" s="64"/>
      <c r="BD2181" s="64"/>
      <c r="BE2181" s="64"/>
      <c r="BF2181" s="64"/>
      <c r="BG2181" s="64"/>
      <c r="BH2181" s="64"/>
      <c r="BI2181" s="64"/>
      <c r="BJ2181" s="64"/>
      <c r="BK2181" s="64"/>
      <c r="BL2181" s="64"/>
      <c r="BM2181" s="64"/>
      <c r="BN2181" s="64"/>
      <c r="BO2181" s="64"/>
      <c r="BP2181" s="64"/>
      <c r="BQ2181" s="64"/>
      <c r="BR2181" s="64"/>
      <c r="BS2181" s="64"/>
      <c r="BT2181" s="64"/>
      <c r="BU2181" s="64"/>
      <c r="BV2181" s="64"/>
      <c r="BW2181" s="64"/>
      <c r="BX2181" s="64"/>
      <c r="BY2181" s="64"/>
      <c r="BZ2181" s="64"/>
      <c r="CA2181" s="64"/>
      <c r="CB2181" s="64"/>
      <c r="CC2181" s="64"/>
      <c r="CD2181" s="64"/>
      <c r="CE2181" s="64"/>
      <c r="CF2181" s="64"/>
      <c r="CG2181" s="64"/>
      <c r="CH2181" s="64"/>
      <c r="CI2181" s="64"/>
      <c r="CJ2181" s="64"/>
      <c r="CK2181" s="64"/>
      <c r="CL2181" s="64"/>
      <c r="CM2181" s="64"/>
      <c r="CN2181" s="64"/>
      <c r="CO2181" s="64"/>
      <c r="CP2181" s="64"/>
      <c r="CQ2181" s="64"/>
      <c r="CR2181" s="64"/>
      <c r="CS2181" s="64"/>
      <c r="CT2181" s="64"/>
      <c r="CU2181" s="64"/>
      <c r="CV2181" s="64"/>
      <c r="CW2181" s="64"/>
      <c r="CX2181" s="64"/>
      <c r="CY2181" s="64"/>
      <c r="CZ2181" s="64"/>
      <c r="DA2181" s="64"/>
      <c r="DB2181" s="64"/>
      <c r="DC2181" s="64"/>
      <c r="DD2181" s="64"/>
      <c r="DE2181" s="64"/>
      <c r="DF2181" s="64"/>
      <c r="DG2181" s="64"/>
      <c r="DH2181" s="64"/>
      <c r="DI2181" s="64"/>
      <c r="DJ2181" s="64"/>
      <c r="DK2181" s="64"/>
      <c r="DL2181" s="64"/>
      <c r="DM2181" s="64"/>
      <c r="DN2181" s="64"/>
      <c r="DO2181" s="64"/>
      <c r="DP2181" s="64"/>
      <c r="DQ2181" s="64"/>
      <c r="DR2181" s="64"/>
      <c r="DS2181" s="64"/>
      <c r="DT2181" s="64"/>
      <c r="DU2181" s="64"/>
      <c r="DV2181" s="64"/>
      <c r="DW2181" s="64"/>
      <c r="DX2181" s="64"/>
      <c r="DY2181" s="64"/>
      <c r="DZ2181" s="64"/>
      <c r="EA2181" s="64"/>
      <c r="EB2181" s="64"/>
      <c r="EC2181" s="64"/>
      <c r="ED2181" s="64"/>
      <c r="EE2181" s="64"/>
      <c r="EF2181" s="64"/>
      <c r="EG2181" s="64"/>
      <c r="EH2181" s="64"/>
      <c r="EI2181" s="64"/>
      <c r="EJ2181" s="64"/>
      <c r="EK2181" s="64"/>
      <c r="EL2181" s="64"/>
      <c r="EM2181" s="64"/>
      <c r="EN2181" s="64"/>
      <c r="EO2181" s="64"/>
      <c r="EP2181" s="64"/>
      <c r="EQ2181" s="64"/>
      <c r="ER2181" s="64"/>
      <c r="ES2181" s="64"/>
      <c r="ET2181" s="64"/>
      <c r="EU2181" s="64"/>
      <c r="EV2181" s="64"/>
      <c r="EW2181" s="64"/>
      <c r="EX2181" s="64"/>
      <c r="EY2181" s="64"/>
      <c r="EZ2181" s="64"/>
      <c r="FA2181" s="64"/>
      <c r="FB2181" s="64"/>
      <c r="FC2181" s="64"/>
      <c r="FD2181" s="64"/>
      <c r="FE2181" s="64"/>
      <c r="FF2181" s="64"/>
      <c r="FG2181" s="64"/>
      <c r="FH2181" s="64"/>
      <c r="FI2181" s="64"/>
      <c r="FJ2181" s="64"/>
      <c r="FK2181" s="64"/>
      <c r="FL2181" s="64"/>
      <c r="FM2181" s="64"/>
      <c r="FN2181" s="64"/>
      <c r="FO2181" s="64"/>
      <c r="FP2181" s="64"/>
      <c r="FQ2181" s="64"/>
      <c r="FR2181" s="64"/>
      <c r="FS2181" s="64"/>
      <c r="FT2181" s="64"/>
    </row>
    <row r="2182" spans="1:176" ht="15" x14ac:dyDescent="0.25">
      <c r="A2182" s="20">
        <f t="shared" si="497"/>
        <v>45935</v>
      </c>
      <c r="B2182" s="22" t="str">
        <f t="shared" ca="1" si="501"/>
        <v>n.d</v>
      </c>
      <c r="C2182" s="22">
        <f t="shared" ca="1" si="498"/>
        <v>0.97614444</v>
      </c>
      <c r="D2182" s="23">
        <f ca="1">IF(A2182&lt;$B$1,VLOOKUP(A2182,[1]DI!$A$4:$B$15000,2,FALSE),0)</f>
        <v>0</v>
      </c>
      <c r="E2182" s="22">
        <f t="shared" ca="1" si="502"/>
        <v>0</v>
      </c>
      <c r="F2182" s="23">
        <f t="shared" si="503"/>
        <v>1.3</v>
      </c>
      <c r="G2182" s="24">
        <f t="shared" ca="1" si="504"/>
        <v>1</v>
      </c>
      <c r="H2182" s="22">
        <f ca="1">TRUNC(PRODUCT(G$10:G2181),15)</f>
        <v>1.81984651266759</v>
      </c>
      <c r="I2182" s="22">
        <f t="shared" ca="1" si="505"/>
        <v>1.5015535581434301</v>
      </c>
      <c r="J2182" s="22">
        <f t="shared" ca="1" si="506"/>
        <v>1.2119757600000001</v>
      </c>
      <c r="K2182" s="110">
        <f t="shared" ca="1" si="499"/>
        <v>0.37553247445182125</v>
      </c>
      <c r="L2182" s="115">
        <v>0</v>
      </c>
      <c r="M2182" s="67">
        <f>IF(L2182&gt;0,VLOOKUP(L2182,S$12:$AB$125,7),0)</f>
        <v>0</v>
      </c>
      <c r="N2182" s="2">
        <f t="shared" si="500"/>
        <v>0</v>
      </c>
      <c r="O2182" s="22">
        <f t="shared" ca="1" si="507"/>
        <v>0.37553247445182125</v>
      </c>
      <c r="P2182" s="25" t="str">
        <f t="shared" si="508"/>
        <v>A+J=</v>
      </c>
      <c r="Q2182" s="26">
        <f t="shared" si="509"/>
        <v>45306</v>
      </c>
      <c r="R2182" s="4"/>
      <c r="S2182" s="98"/>
      <c r="U2182" s="4"/>
      <c r="V2182" s="4"/>
      <c r="W2182" s="4"/>
      <c r="X2182" s="4"/>
      <c r="Y2182" s="4"/>
      <c r="Z2182" s="4"/>
      <c r="AA2182" s="4"/>
      <c r="AB2182" s="4"/>
      <c r="AC2182" s="4"/>
      <c r="AD2182" s="64"/>
      <c r="AE2182" s="64"/>
      <c r="AF2182" s="64"/>
      <c r="AG2182" s="64"/>
      <c r="AH2182" s="64"/>
      <c r="AI2182" s="64"/>
      <c r="AJ2182" s="64"/>
      <c r="AK2182" s="64"/>
      <c r="AL2182" s="64"/>
      <c r="AM2182" s="64"/>
      <c r="AN2182" s="64"/>
      <c r="AO2182" s="64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4"/>
      <c r="AZ2182" s="64"/>
      <c r="BA2182" s="64"/>
      <c r="BB2182" s="64"/>
      <c r="BC2182" s="64"/>
      <c r="BD2182" s="64"/>
      <c r="BE2182" s="64"/>
      <c r="BF2182" s="64"/>
      <c r="BG2182" s="64"/>
      <c r="BH2182" s="64"/>
      <c r="BI2182" s="64"/>
      <c r="BJ2182" s="64"/>
      <c r="BK2182" s="64"/>
      <c r="BL2182" s="64"/>
      <c r="BM2182" s="64"/>
      <c r="BN2182" s="64"/>
      <c r="BO2182" s="64"/>
      <c r="BP2182" s="64"/>
      <c r="BQ2182" s="64"/>
      <c r="BR2182" s="64"/>
      <c r="BS2182" s="64"/>
      <c r="BT2182" s="64"/>
      <c r="BU2182" s="64"/>
      <c r="BV2182" s="64"/>
      <c r="BW2182" s="64"/>
      <c r="BX2182" s="64"/>
      <c r="BY2182" s="64"/>
      <c r="BZ2182" s="64"/>
      <c r="CA2182" s="64"/>
      <c r="CB2182" s="64"/>
      <c r="CC2182" s="64"/>
      <c r="CD2182" s="64"/>
      <c r="CE2182" s="64"/>
      <c r="CF2182" s="64"/>
      <c r="CG2182" s="64"/>
      <c r="CH2182" s="64"/>
      <c r="CI2182" s="64"/>
      <c r="CJ2182" s="64"/>
      <c r="CK2182" s="64"/>
      <c r="CL2182" s="64"/>
      <c r="CM2182" s="64"/>
      <c r="CN2182" s="64"/>
      <c r="CO2182" s="64"/>
      <c r="CP2182" s="64"/>
      <c r="CQ2182" s="64"/>
      <c r="CR2182" s="64"/>
      <c r="CS2182" s="64"/>
      <c r="CT2182" s="64"/>
      <c r="CU2182" s="64"/>
      <c r="CV2182" s="64"/>
      <c r="CW2182" s="64"/>
      <c r="CX2182" s="64"/>
      <c r="CY2182" s="64"/>
      <c r="CZ2182" s="64"/>
      <c r="DA2182" s="64"/>
      <c r="DB2182" s="64"/>
      <c r="DC2182" s="64"/>
      <c r="DD2182" s="64"/>
      <c r="DE2182" s="64"/>
      <c r="DF2182" s="64"/>
      <c r="DG2182" s="64"/>
      <c r="DH2182" s="64"/>
      <c r="DI2182" s="64"/>
      <c r="DJ2182" s="64"/>
      <c r="DK2182" s="64"/>
      <c r="DL2182" s="64"/>
      <c r="DM2182" s="64"/>
      <c r="DN2182" s="64"/>
      <c r="DO2182" s="64"/>
      <c r="DP2182" s="64"/>
      <c r="DQ2182" s="64"/>
      <c r="DR2182" s="64"/>
      <c r="DS2182" s="64"/>
      <c r="DT2182" s="64"/>
      <c r="DU2182" s="64"/>
      <c r="DV2182" s="64"/>
      <c r="DW2182" s="64"/>
      <c r="DX2182" s="64"/>
      <c r="DY2182" s="64"/>
      <c r="DZ2182" s="64"/>
      <c r="EA2182" s="64"/>
      <c r="EB2182" s="64"/>
      <c r="EC2182" s="64"/>
      <c r="ED2182" s="64"/>
      <c r="EE2182" s="64"/>
      <c r="EF2182" s="64"/>
      <c r="EG2182" s="64"/>
      <c r="EH2182" s="64"/>
      <c r="EI2182" s="64"/>
      <c r="EJ2182" s="64"/>
      <c r="EK2182" s="64"/>
      <c r="EL2182" s="64"/>
      <c r="EM2182" s="64"/>
      <c r="EN2182" s="64"/>
      <c r="EO2182" s="64"/>
      <c r="EP2182" s="64"/>
      <c r="EQ2182" s="64"/>
      <c r="ER2182" s="64"/>
      <c r="ES2182" s="64"/>
      <c r="ET2182" s="64"/>
      <c r="EU2182" s="64"/>
      <c r="EV2182" s="64"/>
      <c r="EW2182" s="64"/>
      <c r="EX2182" s="64"/>
      <c r="EY2182" s="64"/>
      <c r="EZ2182" s="64"/>
      <c r="FA2182" s="64"/>
      <c r="FB2182" s="64"/>
      <c r="FC2182" s="64"/>
      <c r="FD2182" s="64"/>
      <c r="FE2182" s="64"/>
      <c r="FF2182" s="64"/>
      <c r="FG2182" s="64"/>
      <c r="FH2182" s="64"/>
      <c r="FI2182" s="64"/>
      <c r="FJ2182" s="64"/>
      <c r="FK2182" s="64"/>
      <c r="FL2182" s="64"/>
      <c r="FM2182" s="64"/>
      <c r="FN2182" s="64"/>
      <c r="FO2182" s="64"/>
      <c r="FP2182" s="64"/>
      <c r="FQ2182" s="64"/>
      <c r="FR2182" s="64"/>
      <c r="FS2182" s="64"/>
      <c r="FT2182" s="64"/>
    </row>
    <row r="2183" spans="1:176" ht="15" x14ac:dyDescent="0.25">
      <c r="A2183" s="20">
        <f t="shared" si="497"/>
        <v>45936</v>
      </c>
      <c r="B2183" s="22" t="str">
        <f t="shared" ca="1" si="501"/>
        <v>n.d</v>
      </c>
      <c r="C2183" s="22">
        <f t="shared" ca="1" si="498"/>
        <v>0.97614444</v>
      </c>
      <c r="D2183" s="23">
        <f ca="1">IF(A2183&lt;$B$1,VLOOKUP(A2183,[1]DI!$A$4:$B$15000,2,FALSE),0)</f>
        <v>0</v>
      </c>
      <c r="E2183" s="22">
        <f t="shared" ca="1" si="502"/>
        <v>0</v>
      </c>
      <c r="F2183" s="23">
        <f t="shared" si="503"/>
        <v>1.3</v>
      </c>
      <c r="G2183" s="24">
        <f t="shared" ca="1" si="504"/>
        <v>1</v>
      </c>
      <c r="H2183" s="22">
        <f ca="1">TRUNC(PRODUCT(G$10:G2182),15)</f>
        <v>1.81984651266759</v>
      </c>
      <c r="I2183" s="22">
        <f t="shared" ca="1" si="505"/>
        <v>1.5015535581434301</v>
      </c>
      <c r="J2183" s="22">
        <f t="shared" ca="1" si="506"/>
        <v>1.2119757600000001</v>
      </c>
      <c r="K2183" s="110">
        <f t="shared" ca="1" si="499"/>
        <v>0.37553247445182125</v>
      </c>
      <c r="L2183" s="115">
        <v>0</v>
      </c>
      <c r="M2183" s="67">
        <f>IF(L2183&gt;0,VLOOKUP(L2183,S$12:$AB$125,7),0)</f>
        <v>0</v>
      </c>
      <c r="N2183" s="2">
        <f t="shared" si="500"/>
        <v>0</v>
      </c>
      <c r="O2183" s="22">
        <f t="shared" ca="1" si="507"/>
        <v>0.37553247445182125</v>
      </c>
      <c r="P2183" s="25" t="str">
        <f t="shared" si="508"/>
        <v>A+J=</v>
      </c>
      <c r="Q2183" s="26">
        <f t="shared" si="509"/>
        <v>45306</v>
      </c>
      <c r="R2183" s="4"/>
      <c r="S2183" s="98"/>
      <c r="U2183" s="4"/>
      <c r="V2183" s="4"/>
      <c r="W2183" s="4"/>
      <c r="X2183" s="4"/>
      <c r="Y2183" s="4"/>
      <c r="Z2183" s="4"/>
      <c r="AA2183" s="4"/>
      <c r="AB2183" s="4"/>
      <c r="AC2183" s="4"/>
      <c r="AD2183" s="64"/>
      <c r="AE2183" s="64"/>
      <c r="AF2183" s="64"/>
      <c r="AG2183" s="64"/>
      <c r="AH2183" s="64"/>
      <c r="AI2183" s="64"/>
      <c r="AJ2183" s="64"/>
      <c r="AK2183" s="64"/>
      <c r="AL2183" s="64"/>
      <c r="AM2183" s="64"/>
      <c r="AN2183" s="64"/>
      <c r="AO2183" s="64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64"/>
      <c r="BB2183" s="64"/>
      <c r="BC2183" s="64"/>
      <c r="BD2183" s="64"/>
      <c r="BE2183" s="64"/>
      <c r="BF2183" s="64"/>
      <c r="BG2183" s="64"/>
      <c r="BH2183" s="64"/>
      <c r="BI2183" s="64"/>
      <c r="BJ2183" s="64"/>
      <c r="BK2183" s="64"/>
      <c r="BL2183" s="64"/>
      <c r="BM2183" s="64"/>
      <c r="BN2183" s="64"/>
      <c r="BO2183" s="64"/>
      <c r="BP2183" s="64"/>
      <c r="BQ2183" s="64"/>
      <c r="BR2183" s="64"/>
      <c r="BS2183" s="64"/>
      <c r="BT2183" s="64"/>
      <c r="BU2183" s="64"/>
      <c r="BV2183" s="64"/>
      <c r="BW2183" s="64"/>
      <c r="BX2183" s="64"/>
      <c r="BY2183" s="64"/>
      <c r="BZ2183" s="64"/>
      <c r="CA2183" s="64"/>
      <c r="CB2183" s="64"/>
      <c r="CC2183" s="64"/>
      <c r="CD2183" s="64"/>
      <c r="CE2183" s="64"/>
      <c r="CF2183" s="64"/>
      <c r="CG2183" s="64"/>
      <c r="CH2183" s="64"/>
      <c r="CI2183" s="64"/>
      <c r="CJ2183" s="64"/>
      <c r="CK2183" s="64"/>
      <c r="CL2183" s="64"/>
      <c r="CM2183" s="64"/>
      <c r="CN2183" s="64"/>
      <c r="CO2183" s="64"/>
      <c r="CP2183" s="64"/>
      <c r="CQ2183" s="64"/>
      <c r="CR2183" s="64"/>
      <c r="CS2183" s="64"/>
      <c r="CT2183" s="64"/>
      <c r="CU2183" s="64"/>
      <c r="CV2183" s="64"/>
      <c r="CW2183" s="64"/>
      <c r="CX2183" s="64"/>
      <c r="CY2183" s="64"/>
      <c r="CZ2183" s="64"/>
      <c r="DA2183" s="64"/>
      <c r="DB2183" s="64"/>
      <c r="DC2183" s="64"/>
      <c r="DD2183" s="64"/>
      <c r="DE2183" s="64"/>
      <c r="DF2183" s="64"/>
      <c r="DG2183" s="64"/>
      <c r="DH2183" s="64"/>
      <c r="DI2183" s="64"/>
      <c r="DJ2183" s="64"/>
      <c r="DK2183" s="64"/>
      <c r="DL2183" s="64"/>
      <c r="DM2183" s="64"/>
      <c r="DN2183" s="64"/>
      <c r="DO2183" s="64"/>
      <c r="DP2183" s="64"/>
      <c r="DQ2183" s="64"/>
      <c r="DR2183" s="64"/>
      <c r="DS2183" s="64"/>
      <c r="DT2183" s="64"/>
      <c r="DU2183" s="64"/>
      <c r="DV2183" s="64"/>
      <c r="DW2183" s="64"/>
      <c r="DX2183" s="64"/>
      <c r="DY2183" s="64"/>
      <c r="DZ2183" s="64"/>
      <c r="EA2183" s="64"/>
      <c r="EB2183" s="64"/>
      <c r="EC2183" s="64"/>
      <c r="ED2183" s="64"/>
      <c r="EE2183" s="64"/>
      <c r="EF2183" s="64"/>
      <c r="EG2183" s="64"/>
      <c r="EH2183" s="64"/>
      <c r="EI2183" s="64"/>
      <c r="EJ2183" s="64"/>
      <c r="EK2183" s="64"/>
      <c r="EL2183" s="64"/>
      <c r="EM2183" s="64"/>
      <c r="EN2183" s="64"/>
      <c r="EO2183" s="64"/>
      <c r="EP2183" s="64"/>
      <c r="EQ2183" s="64"/>
      <c r="ER2183" s="64"/>
      <c r="ES2183" s="64"/>
      <c r="ET2183" s="64"/>
      <c r="EU2183" s="64"/>
      <c r="EV2183" s="64"/>
      <c r="EW2183" s="64"/>
      <c r="EX2183" s="64"/>
      <c r="EY2183" s="64"/>
      <c r="EZ2183" s="64"/>
      <c r="FA2183" s="64"/>
      <c r="FB2183" s="64"/>
      <c r="FC2183" s="64"/>
      <c r="FD2183" s="64"/>
      <c r="FE2183" s="64"/>
      <c r="FF2183" s="64"/>
      <c r="FG2183" s="64"/>
      <c r="FH2183" s="64"/>
      <c r="FI2183" s="64"/>
      <c r="FJ2183" s="64"/>
      <c r="FK2183" s="64"/>
      <c r="FL2183" s="64"/>
      <c r="FM2183" s="64"/>
      <c r="FN2183" s="64"/>
      <c r="FO2183" s="64"/>
      <c r="FP2183" s="64"/>
      <c r="FQ2183" s="64"/>
      <c r="FR2183" s="64"/>
      <c r="FS2183" s="64"/>
      <c r="FT2183" s="64"/>
    </row>
    <row r="2184" spans="1:176" ht="15" x14ac:dyDescent="0.25">
      <c r="A2184" s="20">
        <f t="shared" si="497"/>
        <v>45937</v>
      </c>
      <c r="B2184" s="22" t="str">
        <f t="shared" ca="1" si="501"/>
        <v>n.d</v>
      </c>
      <c r="C2184" s="22">
        <f t="shared" ca="1" si="498"/>
        <v>0.97614444</v>
      </c>
      <c r="D2184" s="23">
        <f ca="1">IF(A2184&lt;$B$1,VLOOKUP(A2184,[1]DI!$A$4:$B$15000,2,FALSE),0)</f>
        <v>0</v>
      </c>
      <c r="E2184" s="22">
        <f t="shared" ca="1" si="502"/>
        <v>0</v>
      </c>
      <c r="F2184" s="23">
        <f t="shared" si="503"/>
        <v>1.3</v>
      </c>
      <c r="G2184" s="24">
        <f t="shared" ca="1" si="504"/>
        <v>1</v>
      </c>
      <c r="H2184" s="22">
        <f ca="1">TRUNC(PRODUCT(G$10:G2183),15)</f>
        <v>1.81984651266759</v>
      </c>
      <c r="I2184" s="22">
        <f t="shared" ca="1" si="505"/>
        <v>1.5015535581434301</v>
      </c>
      <c r="J2184" s="22">
        <f t="shared" ca="1" si="506"/>
        <v>1.2119757600000001</v>
      </c>
      <c r="K2184" s="110">
        <f t="shared" ca="1" si="499"/>
        <v>0.37553247445182125</v>
      </c>
      <c r="L2184" s="115">
        <v>0</v>
      </c>
      <c r="M2184" s="67">
        <f>IF(L2184&gt;0,VLOOKUP(L2184,S$12:$AB$125,7),0)</f>
        <v>0</v>
      </c>
      <c r="N2184" s="2">
        <f t="shared" si="500"/>
        <v>0</v>
      </c>
      <c r="O2184" s="22">
        <f t="shared" ca="1" si="507"/>
        <v>0.37553247445182125</v>
      </c>
      <c r="P2184" s="25" t="str">
        <f t="shared" si="508"/>
        <v>A+J=</v>
      </c>
      <c r="Q2184" s="26">
        <f t="shared" si="509"/>
        <v>45306</v>
      </c>
      <c r="R2184" s="4"/>
      <c r="S2184" s="98"/>
      <c r="U2184" s="4"/>
      <c r="V2184" s="4"/>
      <c r="W2184" s="4"/>
      <c r="X2184" s="4"/>
      <c r="Y2184" s="4"/>
      <c r="Z2184" s="4"/>
      <c r="AA2184" s="4"/>
      <c r="AB2184" s="4"/>
      <c r="AC2184" s="4"/>
      <c r="AD2184" s="64"/>
      <c r="AE2184" s="64"/>
      <c r="AF2184" s="64"/>
      <c r="AG2184" s="64"/>
      <c r="AH2184" s="64"/>
      <c r="AI2184" s="64"/>
      <c r="AJ2184" s="64"/>
      <c r="AK2184" s="64"/>
      <c r="AL2184" s="64"/>
      <c r="AM2184" s="64"/>
      <c r="AN2184" s="64"/>
      <c r="AO2184" s="64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4"/>
      <c r="AZ2184" s="64"/>
      <c r="BA2184" s="64"/>
      <c r="BB2184" s="64"/>
      <c r="BC2184" s="64"/>
      <c r="BD2184" s="64"/>
      <c r="BE2184" s="64"/>
      <c r="BF2184" s="64"/>
      <c r="BG2184" s="64"/>
      <c r="BH2184" s="64"/>
      <c r="BI2184" s="64"/>
      <c r="BJ2184" s="64"/>
      <c r="BK2184" s="64"/>
      <c r="BL2184" s="64"/>
      <c r="BM2184" s="64"/>
      <c r="BN2184" s="64"/>
      <c r="BO2184" s="64"/>
      <c r="BP2184" s="64"/>
      <c r="BQ2184" s="64"/>
      <c r="BR2184" s="64"/>
      <c r="BS2184" s="64"/>
      <c r="BT2184" s="64"/>
      <c r="BU2184" s="64"/>
      <c r="BV2184" s="64"/>
      <c r="BW2184" s="64"/>
      <c r="BX2184" s="64"/>
      <c r="BY2184" s="64"/>
      <c r="BZ2184" s="64"/>
      <c r="CA2184" s="64"/>
      <c r="CB2184" s="64"/>
      <c r="CC2184" s="64"/>
      <c r="CD2184" s="64"/>
      <c r="CE2184" s="64"/>
      <c r="CF2184" s="64"/>
      <c r="CG2184" s="64"/>
      <c r="CH2184" s="64"/>
      <c r="CI2184" s="64"/>
      <c r="CJ2184" s="64"/>
      <c r="CK2184" s="64"/>
      <c r="CL2184" s="64"/>
      <c r="CM2184" s="64"/>
      <c r="CN2184" s="64"/>
      <c r="CO2184" s="64"/>
      <c r="CP2184" s="64"/>
      <c r="CQ2184" s="64"/>
      <c r="CR2184" s="64"/>
      <c r="CS2184" s="64"/>
      <c r="CT2184" s="64"/>
      <c r="CU2184" s="64"/>
      <c r="CV2184" s="64"/>
      <c r="CW2184" s="64"/>
      <c r="CX2184" s="64"/>
      <c r="CY2184" s="64"/>
      <c r="CZ2184" s="64"/>
      <c r="DA2184" s="64"/>
      <c r="DB2184" s="64"/>
      <c r="DC2184" s="64"/>
      <c r="DD2184" s="64"/>
      <c r="DE2184" s="64"/>
      <c r="DF2184" s="64"/>
      <c r="DG2184" s="64"/>
      <c r="DH2184" s="64"/>
      <c r="DI2184" s="64"/>
      <c r="DJ2184" s="64"/>
      <c r="DK2184" s="64"/>
      <c r="DL2184" s="64"/>
      <c r="DM2184" s="64"/>
      <c r="DN2184" s="64"/>
      <c r="DO2184" s="64"/>
      <c r="DP2184" s="64"/>
      <c r="DQ2184" s="64"/>
      <c r="DR2184" s="64"/>
      <c r="DS2184" s="64"/>
      <c r="DT2184" s="64"/>
      <c r="DU2184" s="64"/>
      <c r="DV2184" s="64"/>
      <c r="DW2184" s="64"/>
      <c r="DX2184" s="64"/>
      <c r="DY2184" s="64"/>
      <c r="DZ2184" s="64"/>
      <c r="EA2184" s="64"/>
      <c r="EB2184" s="64"/>
      <c r="EC2184" s="64"/>
      <c r="ED2184" s="64"/>
      <c r="EE2184" s="64"/>
      <c r="EF2184" s="64"/>
      <c r="EG2184" s="64"/>
      <c r="EH2184" s="64"/>
      <c r="EI2184" s="64"/>
      <c r="EJ2184" s="64"/>
      <c r="EK2184" s="64"/>
      <c r="EL2184" s="64"/>
      <c r="EM2184" s="64"/>
      <c r="EN2184" s="64"/>
      <c r="EO2184" s="64"/>
      <c r="EP2184" s="64"/>
      <c r="EQ2184" s="64"/>
      <c r="ER2184" s="64"/>
      <c r="ES2184" s="64"/>
      <c r="ET2184" s="64"/>
      <c r="EU2184" s="64"/>
      <c r="EV2184" s="64"/>
      <c r="EW2184" s="64"/>
      <c r="EX2184" s="64"/>
      <c r="EY2184" s="64"/>
      <c r="EZ2184" s="64"/>
      <c r="FA2184" s="64"/>
      <c r="FB2184" s="64"/>
      <c r="FC2184" s="64"/>
      <c r="FD2184" s="64"/>
      <c r="FE2184" s="64"/>
      <c r="FF2184" s="64"/>
      <c r="FG2184" s="64"/>
      <c r="FH2184" s="64"/>
      <c r="FI2184" s="64"/>
      <c r="FJ2184" s="64"/>
      <c r="FK2184" s="64"/>
      <c r="FL2184" s="64"/>
      <c r="FM2184" s="64"/>
      <c r="FN2184" s="64"/>
      <c r="FO2184" s="64"/>
      <c r="FP2184" s="64"/>
      <c r="FQ2184" s="64"/>
      <c r="FR2184" s="64"/>
      <c r="FS2184" s="64"/>
      <c r="FT2184" s="64"/>
    </row>
    <row r="2185" spans="1:176" ht="15" x14ac:dyDescent="0.25">
      <c r="A2185" s="20">
        <f t="shared" si="497"/>
        <v>45938</v>
      </c>
      <c r="B2185" s="22" t="str">
        <f t="shared" ca="1" si="501"/>
        <v>n.d</v>
      </c>
      <c r="C2185" s="22">
        <f t="shared" ca="1" si="498"/>
        <v>0.97614444</v>
      </c>
      <c r="D2185" s="23">
        <f ca="1">IF(A2185&lt;$B$1,VLOOKUP(A2185,[1]DI!$A$4:$B$15000,2,FALSE),0)</f>
        <v>0</v>
      </c>
      <c r="E2185" s="22">
        <f t="shared" ca="1" si="502"/>
        <v>0</v>
      </c>
      <c r="F2185" s="23">
        <f t="shared" si="503"/>
        <v>1.3</v>
      </c>
      <c r="G2185" s="24">
        <f t="shared" ca="1" si="504"/>
        <v>1</v>
      </c>
      <c r="H2185" s="22">
        <f ca="1">TRUNC(PRODUCT(G$10:G2184),15)</f>
        <v>1.81984651266759</v>
      </c>
      <c r="I2185" s="22">
        <f t="shared" ca="1" si="505"/>
        <v>1.5015535581434301</v>
      </c>
      <c r="J2185" s="22">
        <f t="shared" ca="1" si="506"/>
        <v>1.2119757600000001</v>
      </c>
      <c r="K2185" s="110">
        <f t="shared" ca="1" si="499"/>
        <v>0.37553247445182125</v>
      </c>
      <c r="L2185" s="115">
        <v>0</v>
      </c>
      <c r="M2185" s="67">
        <f>IF(L2185&gt;0,VLOOKUP(L2185,S$12:$AB$125,7),0)</f>
        <v>0</v>
      </c>
      <c r="N2185" s="2">
        <f t="shared" si="500"/>
        <v>0</v>
      </c>
      <c r="O2185" s="22">
        <f t="shared" ca="1" si="507"/>
        <v>0.37553247445182125</v>
      </c>
      <c r="P2185" s="25" t="str">
        <f t="shared" si="508"/>
        <v>A+J=</v>
      </c>
      <c r="Q2185" s="26">
        <f t="shared" si="509"/>
        <v>45306</v>
      </c>
      <c r="R2185" s="4"/>
      <c r="S2185" s="98"/>
      <c r="U2185" s="4"/>
      <c r="V2185" s="4"/>
      <c r="W2185" s="4"/>
      <c r="X2185" s="4"/>
      <c r="Y2185" s="4"/>
      <c r="Z2185" s="4"/>
      <c r="AA2185" s="4"/>
      <c r="AB2185" s="4"/>
      <c r="AC2185" s="4"/>
      <c r="AD2185" s="64"/>
      <c r="AE2185" s="64"/>
      <c r="AF2185" s="64"/>
      <c r="AG2185" s="64"/>
      <c r="AH2185" s="64"/>
      <c r="AI2185" s="64"/>
      <c r="AJ2185" s="64"/>
      <c r="AK2185" s="64"/>
      <c r="AL2185" s="64"/>
      <c r="AM2185" s="64"/>
      <c r="AN2185" s="64"/>
      <c r="AO2185" s="64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4"/>
      <c r="AZ2185" s="64"/>
      <c r="BA2185" s="64"/>
      <c r="BB2185" s="64"/>
      <c r="BC2185" s="64"/>
      <c r="BD2185" s="64"/>
      <c r="BE2185" s="64"/>
      <c r="BF2185" s="64"/>
      <c r="BG2185" s="64"/>
      <c r="BH2185" s="64"/>
      <c r="BI2185" s="64"/>
      <c r="BJ2185" s="64"/>
      <c r="BK2185" s="64"/>
      <c r="BL2185" s="64"/>
      <c r="BM2185" s="64"/>
      <c r="BN2185" s="64"/>
      <c r="BO2185" s="64"/>
      <c r="BP2185" s="64"/>
      <c r="BQ2185" s="64"/>
      <c r="BR2185" s="64"/>
      <c r="BS2185" s="64"/>
      <c r="BT2185" s="64"/>
      <c r="BU2185" s="64"/>
      <c r="BV2185" s="64"/>
      <c r="BW2185" s="64"/>
      <c r="BX2185" s="64"/>
      <c r="BY2185" s="64"/>
      <c r="BZ2185" s="64"/>
      <c r="CA2185" s="64"/>
      <c r="CB2185" s="64"/>
      <c r="CC2185" s="64"/>
      <c r="CD2185" s="64"/>
      <c r="CE2185" s="64"/>
      <c r="CF2185" s="64"/>
      <c r="CG2185" s="64"/>
      <c r="CH2185" s="64"/>
      <c r="CI2185" s="64"/>
      <c r="CJ2185" s="64"/>
      <c r="CK2185" s="64"/>
      <c r="CL2185" s="64"/>
      <c r="CM2185" s="64"/>
      <c r="CN2185" s="64"/>
      <c r="CO2185" s="64"/>
      <c r="CP2185" s="64"/>
      <c r="CQ2185" s="64"/>
      <c r="CR2185" s="64"/>
      <c r="CS2185" s="64"/>
      <c r="CT2185" s="64"/>
      <c r="CU2185" s="64"/>
      <c r="CV2185" s="64"/>
      <c r="CW2185" s="64"/>
      <c r="CX2185" s="64"/>
      <c r="CY2185" s="64"/>
      <c r="CZ2185" s="64"/>
      <c r="DA2185" s="64"/>
      <c r="DB2185" s="64"/>
      <c r="DC2185" s="64"/>
      <c r="DD2185" s="64"/>
      <c r="DE2185" s="64"/>
      <c r="DF2185" s="64"/>
      <c r="DG2185" s="64"/>
      <c r="DH2185" s="64"/>
      <c r="DI2185" s="64"/>
      <c r="DJ2185" s="64"/>
      <c r="DK2185" s="64"/>
      <c r="DL2185" s="64"/>
      <c r="DM2185" s="64"/>
      <c r="DN2185" s="64"/>
      <c r="DO2185" s="64"/>
      <c r="DP2185" s="64"/>
      <c r="DQ2185" s="64"/>
      <c r="DR2185" s="64"/>
      <c r="DS2185" s="64"/>
      <c r="DT2185" s="64"/>
      <c r="DU2185" s="64"/>
      <c r="DV2185" s="64"/>
      <c r="DW2185" s="64"/>
      <c r="DX2185" s="64"/>
      <c r="DY2185" s="64"/>
      <c r="DZ2185" s="64"/>
      <c r="EA2185" s="64"/>
      <c r="EB2185" s="64"/>
      <c r="EC2185" s="64"/>
      <c r="ED2185" s="64"/>
      <c r="EE2185" s="64"/>
      <c r="EF2185" s="64"/>
      <c r="EG2185" s="64"/>
      <c r="EH2185" s="64"/>
      <c r="EI2185" s="64"/>
      <c r="EJ2185" s="64"/>
      <c r="EK2185" s="64"/>
      <c r="EL2185" s="64"/>
      <c r="EM2185" s="64"/>
      <c r="EN2185" s="64"/>
      <c r="EO2185" s="64"/>
      <c r="EP2185" s="64"/>
      <c r="EQ2185" s="64"/>
      <c r="ER2185" s="64"/>
      <c r="ES2185" s="64"/>
      <c r="ET2185" s="64"/>
      <c r="EU2185" s="64"/>
      <c r="EV2185" s="64"/>
      <c r="EW2185" s="64"/>
      <c r="EX2185" s="64"/>
      <c r="EY2185" s="64"/>
      <c r="EZ2185" s="64"/>
      <c r="FA2185" s="64"/>
      <c r="FB2185" s="64"/>
      <c r="FC2185" s="64"/>
      <c r="FD2185" s="64"/>
      <c r="FE2185" s="64"/>
      <c r="FF2185" s="64"/>
      <c r="FG2185" s="64"/>
      <c r="FH2185" s="64"/>
      <c r="FI2185" s="64"/>
      <c r="FJ2185" s="64"/>
      <c r="FK2185" s="64"/>
      <c r="FL2185" s="64"/>
      <c r="FM2185" s="64"/>
      <c r="FN2185" s="64"/>
      <c r="FO2185" s="64"/>
      <c r="FP2185" s="64"/>
      <c r="FQ2185" s="64"/>
      <c r="FR2185" s="64"/>
      <c r="FS2185" s="64"/>
      <c r="FT2185" s="64"/>
    </row>
    <row r="2186" spans="1:176" ht="15" x14ac:dyDescent="0.25">
      <c r="A2186" s="20">
        <f t="shared" si="497"/>
        <v>45939</v>
      </c>
      <c r="B2186" s="22" t="str">
        <f t="shared" ca="1" si="501"/>
        <v>n.d</v>
      </c>
      <c r="C2186" s="22">
        <f t="shared" ca="1" si="498"/>
        <v>0.97614444</v>
      </c>
      <c r="D2186" s="23">
        <f ca="1">IF(A2186&lt;$B$1,VLOOKUP(A2186,[1]DI!$A$4:$B$15000,2,FALSE),0)</f>
        <v>0</v>
      </c>
      <c r="E2186" s="22">
        <f t="shared" ca="1" si="502"/>
        <v>0</v>
      </c>
      <c r="F2186" s="23">
        <f t="shared" si="503"/>
        <v>1.3</v>
      </c>
      <c r="G2186" s="24">
        <f t="shared" ca="1" si="504"/>
        <v>1</v>
      </c>
      <c r="H2186" s="22">
        <f ca="1">TRUNC(PRODUCT(G$10:G2185),15)</f>
        <v>1.81984651266759</v>
      </c>
      <c r="I2186" s="22">
        <f t="shared" ca="1" si="505"/>
        <v>1.5015535581434301</v>
      </c>
      <c r="J2186" s="22">
        <f t="shared" ca="1" si="506"/>
        <v>1.2119757600000001</v>
      </c>
      <c r="K2186" s="110">
        <f t="shared" ca="1" si="499"/>
        <v>0.37553247445182125</v>
      </c>
      <c r="L2186" s="115">
        <v>0</v>
      </c>
      <c r="M2186" s="67">
        <f>IF(L2186&gt;0,VLOOKUP(L2186,S$12:$AB$125,7),0)</f>
        <v>0</v>
      </c>
      <c r="N2186" s="2">
        <f t="shared" si="500"/>
        <v>0</v>
      </c>
      <c r="O2186" s="22">
        <f t="shared" ca="1" si="507"/>
        <v>0.37553247445182125</v>
      </c>
      <c r="P2186" s="25" t="str">
        <f t="shared" si="508"/>
        <v>A+J=</v>
      </c>
      <c r="Q2186" s="26">
        <f t="shared" si="509"/>
        <v>45306</v>
      </c>
      <c r="R2186" s="4"/>
      <c r="S2186" s="98"/>
      <c r="U2186" s="4"/>
      <c r="V2186" s="4"/>
      <c r="W2186" s="4"/>
      <c r="X2186" s="4"/>
      <c r="Y2186" s="4"/>
      <c r="Z2186" s="4"/>
      <c r="AA2186" s="4"/>
      <c r="AB2186" s="4"/>
      <c r="AC2186" s="4"/>
      <c r="AD2186" s="64"/>
      <c r="AE2186" s="64"/>
      <c r="AF2186" s="64"/>
      <c r="AG2186" s="64"/>
      <c r="AH2186" s="64"/>
      <c r="AI2186" s="64"/>
      <c r="AJ2186" s="64"/>
      <c r="AK2186" s="64"/>
      <c r="AL2186" s="64"/>
      <c r="AM2186" s="64"/>
      <c r="AN2186" s="64"/>
      <c r="AO2186" s="64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4"/>
      <c r="AZ2186" s="64"/>
      <c r="BA2186" s="64"/>
      <c r="BB2186" s="64"/>
      <c r="BC2186" s="64"/>
      <c r="BD2186" s="64"/>
      <c r="BE2186" s="64"/>
      <c r="BF2186" s="64"/>
      <c r="BG2186" s="64"/>
      <c r="BH2186" s="64"/>
      <c r="BI2186" s="64"/>
      <c r="BJ2186" s="64"/>
      <c r="BK2186" s="64"/>
      <c r="BL2186" s="64"/>
      <c r="BM2186" s="64"/>
      <c r="BN2186" s="64"/>
      <c r="BO2186" s="64"/>
      <c r="BP2186" s="64"/>
      <c r="BQ2186" s="64"/>
      <c r="BR2186" s="64"/>
      <c r="BS2186" s="64"/>
      <c r="BT2186" s="64"/>
      <c r="BU2186" s="64"/>
      <c r="BV2186" s="64"/>
      <c r="BW2186" s="64"/>
      <c r="BX2186" s="64"/>
      <c r="BY2186" s="64"/>
      <c r="BZ2186" s="64"/>
      <c r="CA2186" s="64"/>
      <c r="CB2186" s="64"/>
      <c r="CC2186" s="64"/>
      <c r="CD2186" s="64"/>
      <c r="CE2186" s="64"/>
      <c r="CF2186" s="64"/>
      <c r="CG2186" s="64"/>
      <c r="CH2186" s="64"/>
      <c r="CI2186" s="64"/>
      <c r="CJ2186" s="64"/>
      <c r="CK2186" s="64"/>
      <c r="CL2186" s="64"/>
      <c r="CM2186" s="64"/>
      <c r="CN2186" s="64"/>
      <c r="CO2186" s="64"/>
      <c r="CP2186" s="64"/>
      <c r="CQ2186" s="64"/>
      <c r="CR2186" s="64"/>
      <c r="CS2186" s="64"/>
      <c r="CT2186" s="64"/>
      <c r="CU2186" s="64"/>
      <c r="CV2186" s="64"/>
      <c r="CW2186" s="64"/>
      <c r="CX2186" s="64"/>
      <c r="CY2186" s="64"/>
      <c r="CZ2186" s="64"/>
      <c r="DA2186" s="64"/>
      <c r="DB2186" s="64"/>
      <c r="DC2186" s="64"/>
      <c r="DD2186" s="64"/>
      <c r="DE2186" s="64"/>
      <c r="DF2186" s="64"/>
      <c r="DG2186" s="64"/>
      <c r="DH2186" s="64"/>
      <c r="DI2186" s="64"/>
      <c r="DJ2186" s="64"/>
      <c r="DK2186" s="64"/>
      <c r="DL2186" s="64"/>
      <c r="DM2186" s="64"/>
      <c r="DN2186" s="64"/>
      <c r="DO2186" s="64"/>
      <c r="DP2186" s="64"/>
      <c r="DQ2186" s="64"/>
      <c r="DR2186" s="64"/>
      <c r="DS2186" s="64"/>
      <c r="DT2186" s="64"/>
      <c r="DU2186" s="64"/>
      <c r="DV2186" s="64"/>
      <c r="DW2186" s="64"/>
      <c r="DX2186" s="64"/>
      <c r="DY2186" s="64"/>
      <c r="DZ2186" s="64"/>
      <c r="EA2186" s="64"/>
      <c r="EB2186" s="64"/>
      <c r="EC2186" s="64"/>
      <c r="ED2186" s="64"/>
      <c r="EE2186" s="64"/>
      <c r="EF2186" s="64"/>
      <c r="EG2186" s="64"/>
      <c r="EH2186" s="64"/>
      <c r="EI2186" s="64"/>
      <c r="EJ2186" s="64"/>
      <c r="EK2186" s="64"/>
      <c r="EL2186" s="64"/>
      <c r="EM2186" s="64"/>
      <c r="EN2186" s="64"/>
      <c r="EO2186" s="64"/>
      <c r="EP2186" s="64"/>
      <c r="EQ2186" s="64"/>
      <c r="ER2186" s="64"/>
      <c r="ES2186" s="64"/>
      <c r="ET2186" s="64"/>
      <c r="EU2186" s="64"/>
      <c r="EV2186" s="64"/>
      <c r="EW2186" s="64"/>
      <c r="EX2186" s="64"/>
      <c r="EY2186" s="64"/>
      <c r="EZ2186" s="64"/>
      <c r="FA2186" s="64"/>
      <c r="FB2186" s="64"/>
      <c r="FC2186" s="64"/>
      <c r="FD2186" s="64"/>
      <c r="FE2186" s="64"/>
      <c r="FF2186" s="64"/>
      <c r="FG2186" s="64"/>
      <c r="FH2186" s="64"/>
      <c r="FI2186" s="64"/>
      <c r="FJ2186" s="64"/>
      <c r="FK2186" s="64"/>
      <c r="FL2186" s="64"/>
      <c r="FM2186" s="64"/>
      <c r="FN2186" s="64"/>
      <c r="FO2186" s="64"/>
      <c r="FP2186" s="64"/>
      <c r="FQ2186" s="64"/>
      <c r="FR2186" s="64"/>
      <c r="FS2186" s="64"/>
      <c r="FT2186" s="64"/>
    </row>
    <row r="2187" spans="1:176" ht="15" x14ac:dyDescent="0.25">
      <c r="A2187" s="20">
        <f t="shared" ref="A2187:A2250" si="510">(A2186+1)</f>
        <v>45940</v>
      </c>
      <c r="B2187" s="22" t="str">
        <f t="shared" ca="1" si="501"/>
        <v>n.d</v>
      </c>
      <c r="C2187" s="22">
        <f t="shared" ca="1" si="498"/>
        <v>0.97614444</v>
      </c>
      <c r="D2187" s="23">
        <f ca="1">IF(A2187&lt;$B$1,VLOOKUP(A2187,[1]DI!$A$4:$B$15000,2,FALSE),0)</f>
        <v>0</v>
      </c>
      <c r="E2187" s="22">
        <f t="shared" ca="1" si="502"/>
        <v>0</v>
      </c>
      <c r="F2187" s="23">
        <f t="shared" si="503"/>
        <v>1.3</v>
      </c>
      <c r="G2187" s="24">
        <f t="shared" ca="1" si="504"/>
        <v>1</v>
      </c>
      <c r="H2187" s="22">
        <f ca="1">TRUNC(PRODUCT(G$10:G2186),15)</f>
        <v>1.81984651266759</v>
      </c>
      <c r="I2187" s="22">
        <f t="shared" ca="1" si="505"/>
        <v>1.5015535581434301</v>
      </c>
      <c r="J2187" s="22">
        <f t="shared" ca="1" si="506"/>
        <v>1.2119757600000001</v>
      </c>
      <c r="K2187" s="110">
        <f t="shared" ca="1" si="499"/>
        <v>0.37553247445182125</v>
      </c>
      <c r="L2187" s="115">
        <v>0</v>
      </c>
      <c r="M2187" s="67">
        <f>IF(L2187&gt;0,VLOOKUP(L2187,S$12:$AB$125,7),0)</f>
        <v>0</v>
      </c>
      <c r="N2187" s="2">
        <f t="shared" si="500"/>
        <v>0</v>
      </c>
      <c r="O2187" s="22">
        <f t="shared" ca="1" si="507"/>
        <v>0.37553247445182125</v>
      </c>
      <c r="P2187" s="25" t="str">
        <f t="shared" si="508"/>
        <v>A+J=</v>
      </c>
      <c r="Q2187" s="26">
        <f t="shared" si="509"/>
        <v>45306</v>
      </c>
      <c r="R2187" s="4"/>
      <c r="S2187" s="98"/>
      <c r="U2187" s="4"/>
      <c r="V2187" s="4"/>
      <c r="W2187" s="4"/>
      <c r="X2187" s="4"/>
      <c r="Y2187" s="4"/>
      <c r="Z2187" s="4"/>
      <c r="AA2187" s="4"/>
      <c r="AB2187" s="4"/>
      <c r="AC2187" s="4"/>
      <c r="AD2187" s="64"/>
      <c r="AE2187" s="64"/>
      <c r="AF2187" s="64"/>
      <c r="AG2187" s="64"/>
      <c r="AH2187" s="64"/>
      <c r="AI2187" s="64"/>
      <c r="AJ2187" s="64"/>
      <c r="AK2187" s="64"/>
      <c r="AL2187" s="64"/>
      <c r="AM2187" s="64"/>
      <c r="AN2187" s="64"/>
      <c r="AO2187" s="64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64"/>
      <c r="BB2187" s="64"/>
      <c r="BC2187" s="64"/>
      <c r="BD2187" s="64"/>
      <c r="BE2187" s="64"/>
      <c r="BF2187" s="64"/>
      <c r="BG2187" s="64"/>
      <c r="BH2187" s="64"/>
      <c r="BI2187" s="64"/>
      <c r="BJ2187" s="64"/>
      <c r="BK2187" s="64"/>
      <c r="BL2187" s="64"/>
      <c r="BM2187" s="64"/>
      <c r="BN2187" s="64"/>
      <c r="BO2187" s="64"/>
      <c r="BP2187" s="64"/>
      <c r="BQ2187" s="64"/>
      <c r="BR2187" s="64"/>
      <c r="BS2187" s="64"/>
      <c r="BT2187" s="64"/>
      <c r="BU2187" s="64"/>
      <c r="BV2187" s="64"/>
      <c r="BW2187" s="64"/>
      <c r="BX2187" s="64"/>
      <c r="BY2187" s="64"/>
      <c r="BZ2187" s="64"/>
      <c r="CA2187" s="64"/>
      <c r="CB2187" s="64"/>
      <c r="CC2187" s="64"/>
      <c r="CD2187" s="64"/>
      <c r="CE2187" s="64"/>
      <c r="CF2187" s="64"/>
      <c r="CG2187" s="64"/>
      <c r="CH2187" s="64"/>
      <c r="CI2187" s="64"/>
      <c r="CJ2187" s="64"/>
      <c r="CK2187" s="64"/>
      <c r="CL2187" s="64"/>
      <c r="CM2187" s="64"/>
      <c r="CN2187" s="64"/>
      <c r="CO2187" s="64"/>
      <c r="CP2187" s="64"/>
      <c r="CQ2187" s="64"/>
      <c r="CR2187" s="64"/>
      <c r="CS2187" s="64"/>
      <c r="CT2187" s="64"/>
      <c r="CU2187" s="64"/>
      <c r="CV2187" s="64"/>
      <c r="CW2187" s="64"/>
      <c r="CX2187" s="64"/>
      <c r="CY2187" s="64"/>
      <c r="CZ2187" s="64"/>
      <c r="DA2187" s="64"/>
      <c r="DB2187" s="64"/>
      <c r="DC2187" s="64"/>
      <c r="DD2187" s="64"/>
      <c r="DE2187" s="64"/>
      <c r="DF2187" s="64"/>
      <c r="DG2187" s="64"/>
      <c r="DH2187" s="64"/>
      <c r="DI2187" s="64"/>
      <c r="DJ2187" s="64"/>
      <c r="DK2187" s="64"/>
      <c r="DL2187" s="64"/>
      <c r="DM2187" s="64"/>
      <c r="DN2187" s="64"/>
      <c r="DO2187" s="64"/>
      <c r="DP2187" s="64"/>
      <c r="DQ2187" s="64"/>
      <c r="DR2187" s="64"/>
      <c r="DS2187" s="64"/>
      <c r="DT2187" s="64"/>
      <c r="DU2187" s="64"/>
      <c r="DV2187" s="64"/>
      <c r="DW2187" s="64"/>
      <c r="DX2187" s="64"/>
      <c r="DY2187" s="64"/>
      <c r="DZ2187" s="64"/>
      <c r="EA2187" s="64"/>
      <c r="EB2187" s="64"/>
      <c r="EC2187" s="64"/>
      <c r="ED2187" s="64"/>
      <c r="EE2187" s="64"/>
      <c r="EF2187" s="64"/>
      <c r="EG2187" s="64"/>
      <c r="EH2187" s="64"/>
      <c r="EI2187" s="64"/>
      <c r="EJ2187" s="64"/>
      <c r="EK2187" s="64"/>
      <c r="EL2187" s="64"/>
      <c r="EM2187" s="64"/>
      <c r="EN2187" s="64"/>
      <c r="EO2187" s="64"/>
      <c r="EP2187" s="64"/>
      <c r="EQ2187" s="64"/>
      <c r="ER2187" s="64"/>
      <c r="ES2187" s="64"/>
      <c r="ET2187" s="64"/>
      <c r="EU2187" s="64"/>
      <c r="EV2187" s="64"/>
      <c r="EW2187" s="64"/>
      <c r="EX2187" s="64"/>
      <c r="EY2187" s="64"/>
      <c r="EZ2187" s="64"/>
      <c r="FA2187" s="64"/>
      <c r="FB2187" s="64"/>
      <c r="FC2187" s="64"/>
      <c r="FD2187" s="64"/>
      <c r="FE2187" s="64"/>
      <c r="FF2187" s="64"/>
      <c r="FG2187" s="64"/>
      <c r="FH2187" s="64"/>
      <c r="FI2187" s="64"/>
      <c r="FJ2187" s="64"/>
      <c r="FK2187" s="64"/>
      <c r="FL2187" s="64"/>
      <c r="FM2187" s="64"/>
      <c r="FN2187" s="64"/>
      <c r="FO2187" s="64"/>
      <c r="FP2187" s="64"/>
      <c r="FQ2187" s="64"/>
      <c r="FR2187" s="64"/>
      <c r="FS2187" s="64"/>
      <c r="FT2187" s="64"/>
    </row>
    <row r="2188" spans="1:176" ht="15" x14ac:dyDescent="0.25">
      <c r="A2188" s="20">
        <f t="shared" si="510"/>
        <v>45941</v>
      </c>
      <c r="B2188" s="22" t="str">
        <f t="shared" ca="1" si="501"/>
        <v>n.d</v>
      </c>
      <c r="C2188" s="22">
        <f t="shared" ca="1" si="498"/>
        <v>0.97614444</v>
      </c>
      <c r="D2188" s="23">
        <f ca="1">IF(A2188&lt;$B$1,VLOOKUP(A2188,[1]DI!$A$4:$B$15000,2,FALSE),0)</f>
        <v>0</v>
      </c>
      <c r="E2188" s="22">
        <f t="shared" ca="1" si="502"/>
        <v>0</v>
      </c>
      <c r="F2188" s="23">
        <f t="shared" si="503"/>
        <v>1.3</v>
      </c>
      <c r="G2188" s="24">
        <f t="shared" ca="1" si="504"/>
        <v>1</v>
      </c>
      <c r="H2188" s="22">
        <f ca="1">TRUNC(PRODUCT(G$10:G2187),15)</f>
        <v>1.81984651266759</v>
      </c>
      <c r="I2188" s="22">
        <f t="shared" ca="1" si="505"/>
        <v>1.5015535581434301</v>
      </c>
      <c r="J2188" s="22">
        <f t="shared" ca="1" si="506"/>
        <v>1.2119757600000001</v>
      </c>
      <c r="K2188" s="110">
        <f t="shared" ca="1" si="499"/>
        <v>0.37553247445182125</v>
      </c>
      <c r="L2188" s="115">
        <v>0</v>
      </c>
      <c r="M2188" s="67">
        <f>IF(L2188&gt;0,VLOOKUP(L2188,S$12:$AB$125,7),0)</f>
        <v>0</v>
      </c>
      <c r="N2188" s="2">
        <f t="shared" si="500"/>
        <v>0</v>
      </c>
      <c r="O2188" s="22">
        <f t="shared" ca="1" si="507"/>
        <v>0.37553247445182125</v>
      </c>
      <c r="P2188" s="25" t="str">
        <f t="shared" si="508"/>
        <v>A+J=</v>
      </c>
      <c r="Q2188" s="26">
        <f t="shared" si="509"/>
        <v>45306</v>
      </c>
      <c r="R2188" s="4"/>
      <c r="S2188" s="98"/>
      <c r="U2188" s="4"/>
      <c r="V2188" s="4"/>
      <c r="W2188" s="4"/>
      <c r="X2188" s="4"/>
      <c r="Y2188" s="4"/>
      <c r="Z2188" s="4"/>
      <c r="AA2188" s="4"/>
      <c r="AB2188" s="4"/>
      <c r="AC2188" s="4"/>
      <c r="AD2188" s="64"/>
      <c r="AE2188" s="64"/>
      <c r="AF2188" s="64"/>
      <c r="AG2188" s="64"/>
      <c r="AH2188" s="64"/>
      <c r="AI2188" s="64"/>
      <c r="AJ2188" s="64"/>
      <c r="AK2188" s="64"/>
      <c r="AL2188" s="64"/>
      <c r="AM2188" s="64"/>
      <c r="AN2188" s="64"/>
      <c r="AO2188" s="64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4"/>
      <c r="AZ2188" s="64"/>
      <c r="BA2188" s="64"/>
      <c r="BB2188" s="64"/>
      <c r="BC2188" s="64"/>
      <c r="BD2188" s="64"/>
      <c r="BE2188" s="64"/>
      <c r="BF2188" s="64"/>
      <c r="BG2188" s="64"/>
      <c r="BH2188" s="64"/>
      <c r="BI2188" s="64"/>
      <c r="BJ2188" s="64"/>
      <c r="BK2188" s="64"/>
      <c r="BL2188" s="64"/>
      <c r="BM2188" s="64"/>
      <c r="BN2188" s="64"/>
      <c r="BO2188" s="64"/>
      <c r="BP2188" s="64"/>
      <c r="BQ2188" s="64"/>
      <c r="BR2188" s="64"/>
      <c r="BS2188" s="64"/>
      <c r="BT2188" s="64"/>
      <c r="BU2188" s="64"/>
      <c r="BV2188" s="64"/>
      <c r="BW2188" s="64"/>
      <c r="BX2188" s="64"/>
      <c r="BY2188" s="64"/>
      <c r="BZ2188" s="64"/>
      <c r="CA2188" s="64"/>
      <c r="CB2188" s="64"/>
      <c r="CC2188" s="64"/>
      <c r="CD2188" s="64"/>
      <c r="CE2188" s="64"/>
      <c r="CF2188" s="64"/>
      <c r="CG2188" s="64"/>
      <c r="CH2188" s="64"/>
      <c r="CI2188" s="64"/>
      <c r="CJ2188" s="64"/>
      <c r="CK2188" s="64"/>
      <c r="CL2188" s="64"/>
      <c r="CM2188" s="64"/>
      <c r="CN2188" s="64"/>
      <c r="CO2188" s="64"/>
      <c r="CP2188" s="64"/>
      <c r="CQ2188" s="64"/>
      <c r="CR2188" s="64"/>
      <c r="CS2188" s="64"/>
      <c r="CT2188" s="64"/>
      <c r="CU2188" s="64"/>
      <c r="CV2188" s="64"/>
      <c r="CW2188" s="64"/>
      <c r="CX2188" s="64"/>
      <c r="CY2188" s="64"/>
      <c r="CZ2188" s="64"/>
      <c r="DA2188" s="64"/>
      <c r="DB2188" s="64"/>
      <c r="DC2188" s="64"/>
      <c r="DD2188" s="64"/>
      <c r="DE2188" s="64"/>
      <c r="DF2188" s="64"/>
      <c r="DG2188" s="64"/>
      <c r="DH2188" s="64"/>
      <c r="DI2188" s="64"/>
      <c r="DJ2188" s="64"/>
      <c r="DK2188" s="64"/>
      <c r="DL2188" s="64"/>
      <c r="DM2188" s="64"/>
      <c r="DN2188" s="64"/>
      <c r="DO2188" s="64"/>
      <c r="DP2188" s="64"/>
      <c r="DQ2188" s="64"/>
      <c r="DR2188" s="64"/>
      <c r="DS2188" s="64"/>
      <c r="DT2188" s="64"/>
      <c r="DU2188" s="64"/>
      <c r="DV2188" s="64"/>
      <c r="DW2188" s="64"/>
      <c r="DX2188" s="64"/>
      <c r="DY2188" s="64"/>
      <c r="DZ2188" s="64"/>
      <c r="EA2188" s="64"/>
      <c r="EB2188" s="64"/>
      <c r="EC2188" s="64"/>
      <c r="ED2188" s="64"/>
      <c r="EE2188" s="64"/>
      <c r="EF2188" s="64"/>
      <c r="EG2188" s="64"/>
      <c r="EH2188" s="64"/>
      <c r="EI2188" s="64"/>
      <c r="EJ2188" s="64"/>
      <c r="EK2188" s="64"/>
      <c r="EL2188" s="64"/>
      <c r="EM2188" s="64"/>
      <c r="EN2188" s="64"/>
      <c r="EO2188" s="64"/>
      <c r="EP2188" s="64"/>
      <c r="EQ2188" s="64"/>
      <c r="ER2188" s="64"/>
      <c r="ES2188" s="64"/>
      <c r="ET2188" s="64"/>
      <c r="EU2188" s="64"/>
      <c r="EV2188" s="64"/>
      <c r="EW2188" s="64"/>
      <c r="EX2188" s="64"/>
      <c r="EY2188" s="64"/>
      <c r="EZ2188" s="64"/>
      <c r="FA2188" s="64"/>
      <c r="FB2188" s="64"/>
      <c r="FC2188" s="64"/>
      <c r="FD2188" s="64"/>
      <c r="FE2188" s="64"/>
      <c r="FF2188" s="64"/>
      <c r="FG2188" s="64"/>
      <c r="FH2188" s="64"/>
      <c r="FI2188" s="64"/>
      <c r="FJ2188" s="64"/>
      <c r="FK2188" s="64"/>
      <c r="FL2188" s="64"/>
      <c r="FM2188" s="64"/>
      <c r="FN2188" s="64"/>
      <c r="FO2188" s="64"/>
      <c r="FP2188" s="64"/>
      <c r="FQ2188" s="64"/>
      <c r="FR2188" s="64"/>
      <c r="FS2188" s="64"/>
      <c r="FT2188" s="64"/>
    </row>
    <row r="2189" spans="1:176" ht="15" x14ac:dyDescent="0.25">
      <c r="A2189" s="20">
        <f t="shared" si="510"/>
        <v>45942</v>
      </c>
      <c r="B2189" s="22" t="str">
        <f t="shared" ca="1" si="501"/>
        <v>n.d</v>
      </c>
      <c r="C2189" s="22">
        <f t="shared" ca="1" si="498"/>
        <v>0.97614444</v>
      </c>
      <c r="D2189" s="23">
        <f ca="1">IF(A2189&lt;$B$1,VLOOKUP(A2189,[1]DI!$A$4:$B$15000,2,FALSE),0)</f>
        <v>0</v>
      </c>
      <c r="E2189" s="22">
        <f t="shared" ca="1" si="502"/>
        <v>0</v>
      </c>
      <c r="F2189" s="23">
        <f t="shared" si="503"/>
        <v>1.3</v>
      </c>
      <c r="G2189" s="24">
        <f t="shared" ca="1" si="504"/>
        <v>1</v>
      </c>
      <c r="H2189" s="22">
        <f ca="1">TRUNC(PRODUCT(G$10:G2188),15)</f>
        <v>1.81984651266759</v>
      </c>
      <c r="I2189" s="22">
        <f t="shared" ca="1" si="505"/>
        <v>1.5015535581434301</v>
      </c>
      <c r="J2189" s="22">
        <f t="shared" ca="1" si="506"/>
        <v>1.2119757600000001</v>
      </c>
      <c r="K2189" s="110">
        <f t="shared" ca="1" si="499"/>
        <v>0.37553247445182125</v>
      </c>
      <c r="L2189" s="115">
        <v>0</v>
      </c>
      <c r="M2189" s="67">
        <f>IF(L2189&gt;0,VLOOKUP(L2189,S$12:$AB$125,7),0)</f>
        <v>0</v>
      </c>
      <c r="N2189" s="2">
        <f t="shared" si="500"/>
        <v>0</v>
      </c>
      <c r="O2189" s="22">
        <f t="shared" ca="1" si="507"/>
        <v>0.37553247445182125</v>
      </c>
      <c r="P2189" s="25" t="str">
        <f t="shared" si="508"/>
        <v>A+J=</v>
      </c>
      <c r="Q2189" s="26">
        <f t="shared" si="509"/>
        <v>45306</v>
      </c>
      <c r="R2189" s="4"/>
      <c r="S2189" s="98"/>
      <c r="U2189" s="4"/>
      <c r="V2189" s="4"/>
      <c r="W2189" s="4"/>
      <c r="X2189" s="4"/>
      <c r="Y2189" s="4"/>
      <c r="Z2189" s="4"/>
      <c r="AA2189" s="4"/>
      <c r="AB2189" s="4"/>
      <c r="AC2189" s="4"/>
      <c r="AD2189" s="64"/>
      <c r="AE2189" s="64"/>
      <c r="AF2189" s="64"/>
      <c r="AG2189" s="64"/>
      <c r="AH2189" s="64"/>
      <c r="AI2189" s="64"/>
      <c r="AJ2189" s="64"/>
      <c r="AK2189" s="64"/>
      <c r="AL2189" s="64"/>
      <c r="AM2189" s="64"/>
      <c r="AN2189" s="64"/>
      <c r="AO2189" s="64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4"/>
      <c r="AZ2189" s="64"/>
      <c r="BA2189" s="64"/>
      <c r="BB2189" s="64"/>
      <c r="BC2189" s="64"/>
      <c r="BD2189" s="64"/>
      <c r="BE2189" s="64"/>
      <c r="BF2189" s="64"/>
      <c r="BG2189" s="64"/>
      <c r="BH2189" s="64"/>
      <c r="BI2189" s="64"/>
      <c r="BJ2189" s="64"/>
      <c r="BK2189" s="64"/>
      <c r="BL2189" s="64"/>
      <c r="BM2189" s="64"/>
      <c r="BN2189" s="64"/>
      <c r="BO2189" s="64"/>
      <c r="BP2189" s="64"/>
      <c r="BQ2189" s="64"/>
      <c r="BR2189" s="64"/>
      <c r="BS2189" s="64"/>
      <c r="BT2189" s="64"/>
      <c r="BU2189" s="64"/>
      <c r="BV2189" s="64"/>
      <c r="BW2189" s="64"/>
      <c r="BX2189" s="64"/>
      <c r="BY2189" s="64"/>
      <c r="BZ2189" s="64"/>
      <c r="CA2189" s="64"/>
      <c r="CB2189" s="64"/>
      <c r="CC2189" s="64"/>
      <c r="CD2189" s="64"/>
      <c r="CE2189" s="64"/>
      <c r="CF2189" s="64"/>
      <c r="CG2189" s="64"/>
      <c r="CH2189" s="64"/>
      <c r="CI2189" s="64"/>
      <c r="CJ2189" s="64"/>
      <c r="CK2189" s="64"/>
      <c r="CL2189" s="64"/>
      <c r="CM2189" s="64"/>
      <c r="CN2189" s="64"/>
      <c r="CO2189" s="64"/>
      <c r="CP2189" s="64"/>
      <c r="CQ2189" s="64"/>
      <c r="CR2189" s="64"/>
      <c r="CS2189" s="64"/>
      <c r="CT2189" s="64"/>
      <c r="CU2189" s="64"/>
      <c r="CV2189" s="64"/>
      <c r="CW2189" s="64"/>
      <c r="CX2189" s="64"/>
      <c r="CY2189" s="64"/>
      <c r="CZ2189" s="64"/>
      <c r="DA2189" s="64"/>
      <c r="DB2189" s="64"/>
      <c r="DC2189" s="64"/>
      <c r="DD2189" s="64"/>
      <c r="DE2189" s="64"/>
      <c r="DF2189" s="64"/>
      <c r="DG2189" s="64"/>
      <c r="DH2189" s="64"/>
      <c r="DI2189" s="64"/>
      <c r="DJ2189" s="64"/>
      <c r="DK2189" s="64"/>
      <c r="DL2189" s="64"/>
      <c r="DM2189" s="64"/>
      <c r="DN2189" s="64"/>
      <c r="DO2189" s="64"/>
      <c r="DP2189" s="64"/>
      <c r="DQ2189" s="64"/>
      <c r="DR2189" s="64"/>
      <c r="DS2189" s="64"/>
      <c r="DT2189" s="64"/>
      <c r="DU2189" s="64"/>
      <c r="DV2189" s="64"/>
      <c r="DW2189" s="64"/>
      <c r="DX2189" s="64"/>
      <c r="DY2189" s="64"/>
      <c r="DZ2189" s="64"/>
      <c r="EA2189" s="64"/>
      <c r="EB2189" s="64"/>
      <c r="EC2189" s="64"/>
      <c r="ED2189" s="64"/>
      <c r="EE2189" s="64"/>
      <c r="EF2189" s="64"/>
      <c r="EG2189" s="64"/>
      <c r="EH2189" s="64"/>
      <c r="EI2189" s="64"/>
      <c r="EJ2189" s="64"/>
      <c r="EK2189" s="64"/>
      <c r="EL2189" s="64"/>
      <c r="EM2189" s="64"/>
      <c r="EN2189" s="64"/>
      <c r="EO2189" s="64"/>
      <c r="EP2189" s="64"/>
      <c r="EQ2189" s="64"/>
      <c r="ER2189" s="64"/>
      <c r="ES2189" s="64"/>
      <c r="ET2189" s="64"/>
      <c r="EU2189" s="64"/>
      <c r="EV2189" s="64"/>
      <c r="EW2189" s="64"/>
      <c r="EX2189" s="64"/>
      <c r="EY2189" s="64"/>
      <c r="EZ2189" s="64"/>
      <c r="FA2189" s="64"/>
      <c r="FB2189" s="64"/>
      <c r="FC2189" s="64"/>
      <c r="FD2189" s="64"/>
      <c r="FE2189" s="64"/>
      <c r="FF2189" s="64"/>
      <c r="FG2189" s="64"/>
      <c r="FH2189" s="64"/>
      <c r="FI2189" s="64"/>
      <c r="FJ2189" s="64"/>
      <c r="FK2189" s="64"/>
      <c r="FL2189" s="64"/>
      <c r="FM2189" s="64"/>
      <c r="FN2189" s="64"/>
      <c r="FO2189" s="64"/>
      <c r="FP2189" s="64"/>
      <c r="FQ2189" s="64"/>
      <c r="FR2189" s="64"/>
      <c r="FS2189" s="64"/>
      <c r="FT2189" s="64"/>
    </row>
    <row r="2190" spans="1:176" ht="15" x14ac:dyDescent="0.25">
      <c r="A2190" s="20">
        <f t="shared" si="510"/>
        <v>45943</v>
      </c>
      <c r="B2190" s="22" t="str">
        <f t="shared" ca="1" si="501"/>
        <v>n.d</v>
      </c>
      <c r="C2190" s="22">
        <f t="shared" ca="1" si="498"/>
        <v>0.97614444</v>
      </c>
      <c r="D2190" s="23">
        <f ca="1">IF(A2190&lt;$B$1,VLOOKUP(A2190,[1]DI!$A$4:$B$15000,2,FALSE),0)</f>
        <v>0</v>
      </c>
      <c r="E2190" s="22">
        <f t="shared" ca="1" si="502"/>
        <v>0</v>
      </c>
      <c r="F2190" s="23">
        <f t="shared" si="503"/>
        <v>1.3</v>
      </c>
      <c r="G2190" s="24">
        <f t="shared" ca="1" si="504"/>
        <v>1</v>
      </c>
      <c r="H2190" s="22">
        <f ca="1">TRUNC(PRODUCT(G$10:G2189),15)</f>
        <v>1.81984651266759</v>
      </c>
      <c r="I2190" s="22">
        <f t="shared" ca="1" si="505"/>
        <v>1.5015535581434301</v>
      </c>
      <c r="J2190" s="22">
        <f t="shared" ca="1" si="506"/>
        <v>1.2119757600000001</v>
      </c>
      <c r="K2190" s="110">
        <f t="shared" ca="1" si="499"/>
        <v>0.37553247445182125</v>
      </c>
      <c r="L2190" s="115">
        <v>0</v>
      </c>
      <c r="M2190" s="67">
        <f>IF(L2190&gt;0,VLOOKUP(L2190,S$12:$AB$125,7),0)</f>
        <v>0</v>
      </c>
      <c r="N2190" s="2">
        <f t="shared" si="500"/>
        <v>0</v>
      </c>
      <c r="O2190" s="22">
        <f t="shared" ca="1" si="507"/>
        <v>0.37553247445182125</v>
      </c>
      <c r="P2190" s="25" t="str">
        <f t="shared" si="508"/>
        <v>A+J=</v>
      </c>
      <c r="Q2190" s="26">
        <f t="shared" si="509"/>
        <v>45306</v>
      </c>
      <c r="R2190" s="4"/>
      <c r="S2190" s="98"/>
      <c r="U2190" s="4"/>
      <c r="V2190" s="4"/>
      <c r="W2190" s="4"/>
      <c r="X2190" s="4"/>
      <c r="Y2190" s="4"/>
      <c r="Z2190" s="4"/>
      <c r="AA2190" s="4"/>
      <c r="AB2190" s="4"/>
      <c r="AC2190" s="4"/>
      <c r="AD2190" s="64"/>
      <c r="AE2190" s="64"/>
      <c r="AF2190" s="64"/>
      <c r="AG2190" s="64"/>
      <c r="AH2190" s="64"/>
      <c r="AI2190" s="64"/>
      <c r="AJ2190" s="64"/>
      <c r="AK2190" s="64"/>
      <c r="AL2190" s="64"/>
      <c r="AM2190" s="64"/>
      <c r="AN2190" s="64"/>
      <c r="AO2190" s="64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4"/>
      <c r="AZ2190" s="64"/>
      <c r="BA2190" s="64"/>
      <c r="BB2190" s="64"/>
      <c r="BC2190" s="64"/>
      <c r="BD2190" s="64"/>
      <c r="BE2190" s="64"/>
      <c r="BF2190" s="64"/>
      <c r="BG2190" s="64"/>
      <c r="BH2190" s="64"/>
      <c r="BI2190" s="64"/>
      <c r="BJ2190" s="64"/>
      <c r="BK2190" s="64"/>
      <c r="BL2190" s="64"/>
      <c r="BM2190" s="64"/>
      <c r="BN2190" s="64"/>
      <c r="BO2190" s="64"/>
      <c r="BP2190" s="64"/>
      <c r="BQ2190" s="64"/>
      <c r="BR2190" s="64"/>
      <c r="BS2190" s="64"/>
      <c r="BT2190" s="64"/>
      <c r="BU2190" s="64"/>
      <c r="BV2190" s="64"/>
      <c r="BW2190" s="64"/>
      <c r="BX2190" s="64"/>
      <c r="BY2190" s="64"/>
      <c r="BZ2190" s="64"/>
      <c r="CA2190" s="64"/>
      <c r="CB2190" s="64"/>
      <c r="CC2190" s="64"/>
      <c r="CD2190" s="64"/>
      <c r="CE2190" s="64"/>
      <c r="CF2190" s="64"/>
      <c r="CG2190" s="64"/>
      <c r="CH2190" s="64"/>
      <c r="CI2190" s="64"/>
      <c r="CJ2190" s="64"/>
      <c r="CK2190" s="64"/>
      <c r="CL2190" s="64"/>
      <c r="CM2190" s="64"/>
      <c r="CN2190" s="64"/>
      <c r="CO2190" s="64"/>
      <c r="CP2190" s="64"/>
      <c r="CQ2190" s="64"/>
      <c r="CR2190" s="64"/>
      <c r="CS2190" s="64"/>
      <c r="CT2190" s="64"/>
      <c r="CU2190" s="64"/>
      <c r="CV2190" s="64"/>
      <c r="CW2190" s="64"/>
      <c r="CX2190" s="64"/>
      <c r="CY2190" s="64"/>
      <c r="CZ2190" s="64"/>
      <c r="DA2190" s="64"/>
      <c r="DB2190" s="64"/>
      <c r="DC2190" s="64"/>
      <c r="DD2190" s="64"/>
      <c r="DE2190" s="64"/>
      <c r="DF2190" s="64"/>
      <c r="DG2190" s="64"/>
      <c r="DH2190" s="64"/>
      <c r="DI2190" s="64"/>
      <c r="DJ2190" s="64"/>
      <c r="DK2190" s="64"/>
      <c r="DL2190" s="64"/>
      <c r="DM2190" s="64"/>
      <c r="DN2190" s="64"/>
      <c r="DO2190" s="64"/>
      <c r="DP2190" s="64"/>
      <c r="DQ2190" s="64"/>
      <c r="DR2190" s="64"/>
      <c r="DS2190" s="64"/>
      <c r="DT2190" s="64"/>
      <c r="DU2190" s="64"/>
      <c r="DV2190" s="64"/>
      <c r="DW2190" s="64"/>
      <c r="DX2190" s="64"/>
      <c r="DY2190" s="64"/>
      <c r="DZ2190" s="64"/>
      <c r="EA2190" s="64"/>
      <c r="EB2190" s="64"/>
      <c r="EC2190" s="64"/>
      <c r="ED2190" s="64"/>
      <c r="EE2190" s="64"/>
      <c r="EF2190" s="64"/>
      <c r="EG2190" s="64"/>
      <c r="EH2190" s="64"/>
      <c r="EI2190" s="64"/>
      <c r="EJ2190" s="64"/>
      <c r="EK2190" s="64"/>
      <c r="EL2190" s="64"/>
      <c r="EM2190" s="64"/>
      <c r="EN2190" s="64"/>
      <c r="EO2190" s="64"/>
      <c r="EP2190" s="64"/>
      <c r="EQ2190" s="64"/>
      <c r="ER2190" s="64"/>
      <c r="ES2190" s="64"/>
      <c r="ET2190" s="64"/>
      <c r="EU2190" s="64"/>
      <c r="EV2190" s="64"/>
      <c r="EW2190" s="64"/>
      <c r="EX2190" s="64"/>
      <c r="EY2190" s="64"/>
      <c r="EZ2190" s="64"/>
      <c r="FA2190" s="64"/>
      <c r="FB2190" s="64"/>
      <c r="FC2190" s="64"/>
      <c r="FD2190" s="64"/>
      <c r="FE2190" s="64"/>
      <c r="FF2190" s="64"/>
      <c r="FG2190" s="64"/>
      <c r="FH2190" s="64"/>
      <c r="FI2190" s="64"/>
      <c r="FJ2190" s="64"/>
      <c r="FK2190" s="64"/>
      <c r="FL2190" s="64"/>
      <c r="FM2190" s="64"/>
      <c r="FN2190" s="64"/>
      <c r="FO2190" s="64"/>
      <c r="FP2190" s="64"/>
      <c r="FQ2190" s="64"/>
      <c r="FR2190" s="64"/>
      <c r="FS2190" s="64"/>
      <c r="FT2190" s="64"/>
    </row>
    <row r="2191" spans="1:176" ht="15" x14ac:dyDescent="0.25">
      <c r="A2191" s="20">
        <f t="shared" si="510"/>
        <v>45944</v>
      </c>
      <c r="B2191" s="22" t="str">
        <f t="shared" ca="1" si="501"/>
        <v>n.d</v>
      </c>
      <c r="C2191" s="22">
        <f t="shared" ca="1" si="498"/>
        <v>0.97614444</v>
      </c>
      <c r="D2191" s="23">
        <f ca="1">IF(A2191&lt;$B$1,VLOOKUP(A2191,[1]DI!$A$4:$B$15000,2,FALSE),0)</f>
        <v>0</v>
      </c>
      <c r="E2191" s="22">
        <f t="shared" ca="1" si="502"/>
        <v>0</v>
      </c>
      <c r="F2191" s="23">
        <f t="shared" si="503"/>
        <v>1.3</v>
      </c>
      <c r="G2191" s="24">
        <f t="shared" ca="1" si="504"/>
        <v>1</v>
      </c>
      <c r="H2191" s="22">
        <f ca="1">TRUNC(PRODUCT(G$10:G2190),15)</f>
        <v>1.81984651266759</v>
      </c>
      <c r="I2191" s="22">
        <f t="shared" ca="1" si="505"/>
        <v>1.5015535581434301</v>
      </c>
      <c r="J2191" s="22">
        <f t="shared" ca="1" si="506"/>
        <v>1.2119757600000001</v>
      </c>
      <c r="K2191" s="110">
        <f t="shared" ca="1" si="499"/>
        <v>0.37553247445182125</v>
      </c>
      <c r="L2191" s="115">
        <v>0</v>
      </c>
      <c r="M2191" s="67">
        <f>IF(L2191&gt;0,VLOOKUP(L2191,S$12:$AB$125,7),0)</f>
        <v>0</v>
      </c>
      <c r="N2191" s="2">
        <f t="shared" si="500"/>
        <v>0</v>
      </c>
      <c r="O2191" s="22">
        <f t="shared" ca="1" si="507"/>
        <v>0.37553247445182125</v>
      </c>
      <c r="P2191" s="25" t="str">
        <f t="shared" si="508"/>
        <v>A+J=</v>
      </c>
      <c r="Q2191" s="26">
        <f t="shared" si="509"/>
        <v>45306</v>
      </c>
      <c r="R2191" s="4"/>
      <c r="S2191" s="98"/>
      <c r="U2191" s="4"/>
      <c r="V2191" s="4"/>
      <c r="W2191" s="4"/>
      <c r="X2191" s="4"/>
      <c r="Y2191" s="4"/>
      <c r="Z2191" s="4"/>
      <c r="AA2191" s="4"/>
      <c r="AB2191" s="4"/>
      <c r="AC2191" s="4"/>
      <c r="AD2191" s="64"/>
      <c r="AE2191" s="64"/>
      <c r="AF2191" s="64"/>
      <c r="AG2191" s="64"/>
      <c r="AH2191" s="64"/>
      <c r="AI2191" s="64"/>
      <c r="AJ2191" s="64"/>
      <c r="AK2191" s="64"/>
      <c r="AL2191" s="64"/>
      <c r="AM2191" s="64"/>
      <c r="AN2191" s="64"/>
      <c r="AO2191" s="64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4"/>
      <c r="AZ2191" s="64"/>
      <c r="BA2191" s="64"/>
      <c r="BB2191" s="64"/>
      <c r="BC2191" s="64"/>
      <c r="BD2191" s="64"/>
      <c r="BE2191" s="64"/>
      <c r="BF2191" s="64"/>
      <c r="BG2191" s="64"/>
      <c r="BH2191" s="64"/>
      <c r="BI2191" s="64"/>
      <c r="BJ2191" s="64"/>
      <c r="BK2191" s="64"/>
      <c r="BL2191" s="64"/>
      <c r="BM2191" s="64"/>
      <c r="BN2191" s="64"/>
      <c r="BO2191" s="64"/>
      <c r="BP2191" s="64"/>
      <c r="BQ2191" s="64"/>
      <c r="BR2191" s="64"/>
      <c r="BS2191" s="64"/>
      <c r="BT2191" s="64"/>
      <c r="BU2191" s="64"/>
      <c r="BV2191" s="64"/>
      <c r="BW2191" s="64"/>
      <c r="BX2191" s="64"/>
      <c r="BY2191" s="64"/>
      <c r="BZ2191" s="64"/>
      <c r="CA2191" s="64"/>
      <c r="CB2191" s="64"/>
      <c r="CC2191" s="64"/>
      <c r="CD2191" s="64"/>
      <c r="CE2191" s="64"/>
      <c r="CF2191" s="64"/>
      <c r="CG2191" s="64"/>
      <c r="CH2191" s="64"/>
      <c r="CI2191" s="64"/>
      <c r="CJ2191" s="64"/>
      <c r="CK2191" s="64"/>
      <c r="CL2191" s="64"/>
      <c r="CM2191" s="64"/>
      <c r="CN2191" s="64"/>
      <c r="CO2191" s="64"/>
      <c r="CP2191" s="64"/>
      <c r="CQ2191" s="64"/>
      <c r="CR2191" s="64"/>
      <c r="CS2191" s="64"/>
      <c r="CT2191" s="64"/>
      <c r="CU2191" s="64"/>
      <c r="CV2191" s="64"/>
      <c r="CW2191" s="64"/>
      <c r="CX2191" s="64"/>
      <c r="CY2191" s="64"/>
      <c r="CZ2191" s="64"/>
      <c r="DA2191" s="64"/>
      <c r="DB2191" s="64"/>
      <c r="DC2191" s="64"/>
      <c r="DD2191" s="64"/>
      <c r="DE2191" s="64"/>
      <c r="DF2191" s="64"/>
      <c r="DG2191" s="64"/>
      <c r="DH2191" s="64"/>
      <c r="DI2191" s="64"/>
      <c r="DJ2191" s="64"/>
      <c r="DK2191" s="64"/>
      <c r="DL2191" s="64"/>
      <c r="DM2191" s="64"/>
      <c r="DN2191" s="64"/>
      <c r="DO2191" s="64"/>
      <c r="DP2191" s="64"/>
      <c r="DQ2191" s="64"/>
      <c r="DR2191" s="64"/>
      <c r="DS2191" s="64"/>
      <c r="DT2191" s="64"/>
      <c r="DU2191" s="64"/>
      <c r="DV2191" s="64"/>
      <c r="DW2191" s="64"/>
      <c r="DX2191" s="64"/>
      <c r="DY2191" s="64"/>
      <c r="DZ2191" s="64"/>
      <c r="EA2191" s="64"/>
      <c r="EB2191" s="64"/>
      <c r="EC2191" s="64"/>
      <c r="ED2191" s="64"/>
      <c r="EE2191" s="64"/>
      <c r="EF2191" s="64"/>
      <c r="EG2191" s="64"/>
      <c r="EH2191" s="64"/>
      <c r="EI2191" s="64"/>
      <c r="EJ2191" s="64"/>
      <c r="EK2191" s="64"/>
      <c r="EL2191" s="64"/>
      <c r="EM2191" s="64"/>
      <c r="EN2191" s="64"/>
      <c r="EO2191" s="64"/>
      <c r="EP2191" s="64"/>
      <c r="EQ2191" s="64"/>
      <c r="ER2191" s="64"/>
      <c r="ES2191" s="64"/>
      <c r="ET2191" s="64"/>
      <c r="EU2191" s="64"/>
      <c r="EV2191" s="64"/>
      <c r="EW2191" s="64"/>
      <c r="EX2191" s="64"/>
      <c r="EY2191" s="64"/>
      <c r="EZ2191" s="64"/>
      <c r="FA2191" s="64"/>
      <c r="FB2191" s="64"/>
      <c r="FC2191" s="64"/>
      <c r="FD2191" s="64"/>
      <c r="FE2191" s="64"/>
      <c r="FF2191" s="64"/>
      <c r="FG2191" s="64"/>
      <c r="FH2191" s="64"/>
      <c r="FI2191" s="64"/>
      <c r="FJ2191" s="64"/>
      <c r="FK2191" s="64"/>
      <c r="FL2191" s="64"/>
      <c r="FM2191" s="64"/>
      <c r="FN2191" s="64"/>
      <c r="FO2191" s="64"/>
      <c r="FP2191" s="64"/>
      <c r="FQ2191" s="64"/>
      <c r="FR2191" s="64"/>
      <c r="FS2191" s="64"/>
      <c r="FT2191" s="64"/>
    </row>
    <row r="2192" spans="1:176" ht="15" x14ac:dyDescent="0.25">
      <c r="A2192" s="20">
        <f t="shared" si="510"/>
        <v>45945</v>
      </c>
      <c r="B2192" s="22" t="str">
        <f t="shared" ca="1" si="501"/>
        <v>n.d</v>
      </c>
      <c r="C2192" s="22">
        <f t="shared" ca="1" si="498"/>
        <v>0.97614444</v>
      </c>
      <c r="D2192" s="23">
        <f ca="1">IF(A2192&lt;$B$1,VLOOKUP(A2192,[1]DI!$A$4:$B$15000,2,FALSE),0)</f>
        <v>0</v>
      </c>
      <c r="E2192" s="22">
        <f t="shared" ca="1" si="502"/>
        <v>0</v>
      </c>
      <c r="F2192" s="23">
        <f t="shared" si="503"/>
        <v>1.3</v>
      </c>
      <c r="G2192" s="24">
        <f t="shared" ca="1" si="504"/>
        <v>1</v>
      </c>
      <c r="H2192" s="22">
        <f ca="1">TRUNC(PRODUCT(G$10:G2191),15)</f>
        <v>1.81984651266759</v>
      </c>
      <c r="I2192" s="22">
        <f t="shared" ca="1" si="505"/>
        <v>1.5015535581434301</v>
      </c>
      <c r="J2192" s="22">
        <f t="shared" ca="1" si="506"/>
        <v>1.2119757600000001</v>
      </c>
      <c r="K2192" s="110">
        <f t="shared" ca="1" si="499"/>
        <v>0.37553247445182125</v>
      </c>
      <c r="L2192" s="115">
        <v>0</v>
      </c>
      <c r="M2192" s="67">
        <f>IF(L2192&gt;0,VLOOKUP(L2192,S$12:$AB$125,7),0)</f>
        <v>0</v>
      </c>
      <c r="N2192" s="2">
        <f t="shared" si="500"/>
        <v>0</v>
      </c>
      <c r="O2192" s="22">
        <f t="shared" ca="1" si="507"/>
        <v>0.37553247445182125</v>
      </c>
      <c r="P2192" s="25" t="str">
        <f t="shared" si="508"/>
        <v>A+J=</v>
      </c>
      <c r="Q2192" s="26">
        <f t="shared" si="509"/>
        <v>45306</v>
      </c>
      <c r="R2192" s="4"/>
      <c r="S2192" s="98"/>
      <c r="U2192" s="4"/>
      <c r="V2192" s="4"/>
      <c r="W2192" s="4"/>
      <c r="X2192" s="4"/>
      <c r="Y2192" s="4"/>
      <c r="Z2192" s="4"/>
      <c r="AA2192" s="4"/>
      <c r="AB2192" s="4"/>
      <c r="AC2192" s="4"/>
      <c r="AD2192" s="64"/>
      <c r="AE2192" s="64"/>
      <c r="AF2192" s="64"/>
      <c r="AG2192" s="64"/>
      <c r="AH2192" s="64"/>
      <c r="AI2192" s="64"/>
      <c r="AJ2192" s="64"/>
      <c r="AK2192" s="64"/>
      <c r="AL2192" s="64"/>
      <c r="AM2192" s="64"/>
      <c r="AN2192" s="64"/>
      <c r="AO2192" s="64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4"/>
      <c r="AZ2192" s="64"/>
      <c r="BA2192" s="64"/>
      <c r="BB2192" s="64"/>
      <c r="BC2192" s="64"/>
      <c r="BD2192" s="64"/>
      <c r="BE2192" s="64"/>
      <c r="BF2192" s="64"/>
      <c r="BG2192" s="64"/>
      <c r="BH2192" s="64"/>
      <c r="BI2192" s="64"/>
      <c r="BJ2192" s="64"/>
      <c r="BK2192" s="64"/>
      <c r="BL2192" s="64"/>
      <c r="BM2192" s="64"/>
      <c r="BN2192" s="64"/>
      <c r="BO2192" s="64"/>
      <c r="BP2192" s="64"/>
      <c r="BQ2192" s="64"/>
      <c r="BR2192" s="64"/>
      <c r="BS2192" s="64"/>
      <c r="BT2192" s="64"/>
      <c r="BU2192" s="64"/>
      <c r="BV2192" s="64"/>
      <c r="BW2192" s="64"/>
      <c r="BX2192" s="64"/>
      <c r="BY2192" s="64"/>
      <c r="BZ2192" s="64"/>
      <c r="CA2192" s="64"/>
      <c r="CB2192" s="64"/>
      <c r="CC2192" s="64"/>
      <c r="CD2192" s="64"/>
      <c r="CE2192" s="64"/>
      <c r="CF2192" s="64"/>
      <c r="CG2192" s="64"/>
      <c r="CH2192" s="64"/>
      <c r="CI2192" s="64"/>
      <c r="CJ2192" s="64"/>
      <c r="CK2192" s="64"/>
      <c r="CL2192" s="64"/>
      <c r="CM2192" s="64"/>
      <c r="CN2192" s="64"/>
      <c r="CO2192" s="64"/>
      <c r="CP2192" s="64"/>
      <c r="CQ2192" s="64"/>
      <c r="CR2192" s="64"/>
      <c r="CS2192" s="64"/>
      <c r="CT2192" s="64"/>
      <c r="CU2192" s="64"/>
      <c r="CV2192" s="64"/>
      <c r="CW2192" s="64"/>
      <c r="CX2192" s="64"/>
      <c r="CY2192" s="64"/>
      <c r="CZ2192" s="64"/>
      <c r="DA2192" s="64"/>
      <c r="DB2192" s="64"/>
      <c r="DC2192" s="64"/>
      <c r="DD2192" s="64"/>
      <c r="DE2192" s="64"/>
      <c r="DF2192" s="64"/>
      <c r="DG2192" s="64"/>
      <c r="DH2192" s="64"/>
      <c r="DI2192" s="64"/>
      <c r="DJ2192" s="64"/>
      <c r="DK2192" s="64"/>
      <c r="DL2192" s="64"/>
      <c r="DM2192" s="64"/>
      <c r="DN2192" s="64"/>
      <c r="DO2192" s="64"/>
      <c r="DP2192" s="64"/>
      <c r="DQ2192" s="64"/>
      <c r="DR2192" s="64"/>
      <c r="DS2192" s="64"/>
      <c r="DT2192" s="64"/>
      <c r="DU2192" s="64"/>
      <c r="DV2192" s="64"/>
      <c r="DW2192" s="64"/>
      <c r="DX2192" s="64"/>
      <c r="DY2192" s="64"/>
      <c r="DZ2192" s="64"/>
      <c r="EA2192" s="64"/>
      <c r="EB2192" s="64"/>
      <c r="EC2192" s="64"/>
      <c r="ED2192" s="64"/>
      <c r="EE2192" s="64"/>
      <c r="EF2192" s="64"/>
      <c r="EG2192" s="64"/>
      <c r="EH2192" s="64"/>
      <c r="EI2192" s="64"/>
      <c r="EJ2192" s="64"/>
      <c r="EK2192" s="64"/>
      <c r="EL2192" s="64"/>
      <c r="EM2192" s="64"/>
      <c r="EN2192" s="64"/>
      <c r="EO2192" s="64"/>
      <c r="EP2192" s="64"/>
      <c r="EQ2192" s="64"/>
      <c r="ER2192" s="64"/>
      <c r="ES2192" s="64"/>
      <c r="ET2192" s="64"/>
      <c r="EU2192" s="64"/>
      <c r="EV2192" s="64"/>
      <c r="EW2192" s="64"/>
      <c r="EX2192" s="64"/>
      <c r="EY2192" s="64"/>
      <c r="EZ2192" s="64"/>
      <c r="FA2192" s="64"/>
      <c r="FB2192" s="64"/>
      <c r="FC2192" s="64"/>
      <c r="FD2192" s="64"/>
      <c r="FE2192" s="64"/>
      <c r="FF2192" s="64"/>
      <c r="FG2192" s="64"/>
      <c r="FH2192" s="64"/>
      <c r="FI2192" s="64"/>
      <c r="FJ2192" s="64"/>
      <c r="FK2192" s="64"/>
      <c r="FL2192" s="64"/>
      <c r="FM2192" s="64"/>
      <c r="FN2192" s="64"/>
      <c r="FO2192" s="64"/>
      <c r="FP2192" s="64"/>
      <c r="FQ2192" s="64"/>
      <c r="FR2192" s="64"/>
      <c r="FS2192" s="64"/>
      <c r="FT2192" s="64"/>
    </row>
    <row r="2193" spans="1:176" ht="15" x14ac:dyDescent="0.25">
      <c r="A2193" s="20">
        <f t="shared" si="510"/>
        <v>45946</v>
      </c>
      <c r="B2193" s="22" t="str">
        <f t="shared" ca="1" si="501"/>
        <v>n.d</v>
      </c>
      <c r="C2193" s="22">
        <f t="shared" ca="1" si="498"/>
        <v>0.97614444</v>
      </c>
      <c r="D2193" s="23">
        <f ca="1">IF(A2193&lt;$B$1,VLOOKUP(A2193,[1]DI!$A$4:$B$15000,2,FALSE),0)</f>
        <v>0</v>
      </c>
      <c r="E2193" s="22">
        <f t="shared" ca="1" si="502"/>
        <v>0</v>
      </c>
      <c r="F2193" s="23">
        <f t="shared" si="503"/>
        <v>1.3</v>
      </c>
      <c r="G2193" s="24">
        <f t="shared" ca="1" si="504"/>
        <v>1</v>
      </c>
      <c r="H2193" s="22">
        <f ca="1">TRUNC(PRODUCT(G$10:G2192),15)</f>
        <v>1.81984651266759</v>
      </c>
      <c r="I2193" s="22">
        <f t="shared" ca="1" si="505"/>
        <v>1.5015535581434301</v>
      </c>
      <c r="J2193" s="22">
        <f t="shared" ca="1" si="506"/>
        <v>1.2119757600000001</v>
      </c>
      <c r="K2193" s="110">
        <f t="shared" ca="1" si="499"/>
        <v>0.37553247445182125</v>
      </c>
      <c r="L2193" s="115">
        <v>0</v>
      </c>
      <c r="M2193" s="67">
        <f>IF(L2193&gt;0,VLOOKUP(L2193,S$12:$AB$125,7),0)</f>
        <v>0</v>
      </c>
      <c r="N2193" s="2">
        <f t="shared" si="500"/>
        <v>0</v>
      </c>
      <c r="O2193" s="22">
        <f t="shared" ca="1" si="507"/>
        <v>0.37553247445182125</v>
      </c>
      <c r="P2193" s="25" t="str">
        <f t="shared" si="508"/>
        <v>A+J=</v>
      </c>
      <c r="Q2193" s="26">
        <f t="shared" si="509"/>
        <v>45306</v>
      </c>
      <c r="R2193" s="4"/>
      <c r="S2193" s="98"/>
      <c r="U2193" s="4"/>
      <c r="V2193" s="4"/>
      <c r="W2193" s="4"/>
      <c r="X2193" s="4"/>
      <c r="Y2193" s="4"/>
      <c r="Z2193" s="4"/>
      <c r="AA2193" s="4"/>
      <c r="AB2193" s="4"/>
      <c r="AC2193" s="4"/>
      <c r="AD2193" s="64"/>
      <c r="AE2193" s="64"/>
      <c r="AF2193" s="64"/>
      <c r="AG2193" s="64"/>
      <c r="AH2193" s="64"/>
      <c r="AI2193" s="64"/>
      <c r="AJ2193" s="64"/>
      <c r="AK2193" s="64"/>
      <c r="AL2193" s="64"/>
      <c r="AM2193" s="64"/>
      <c r="AN2193" s="64"/>
      <c r="AO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64"/>
      <c r="BJ2193" s="64"/>
      <c r="BK2193" s="64"/>
      <c r="BL2193" s="64"/>
      <c r="BM2193" s="64"/>
      <c r="BN2193" s="64"/>
      <c r="BO2193" s="64"/>
      <c r="BP2193" s="64"/>
      <c r="BQ2193" s="64"/>
      <c r="BR2193" s="64"/>
      <c r="BS2193" s="64"/>
      <c r="BT2193" s="64"/>
      <c r="BU2193" s="64"/>
      <c r="BV2193" s="64"/>
      <c r="BW2193" s="64"/>
      <c r="BX2193" s="64"/>
      <c r="BY2193" s="64"/>
      <c r="BZ2193" s="64"/>
      <c r="CA2193" s="64"/>
      <c r="CB2193" s="64"/>
      <c r="CC2193" s="64"/>
      <c r="CD2193" s="64"/>
      <c r="CE2193" s="64"/>
      <c r="CF2193" s="64"/>
      <c r="CG2193" s="64"/>
      <c r="CH2193" s="64"/>
      <c r="CI2193" s="64"/>
      <c r="CJ2193" s="64"/>
      <c r="CK2193" s="64"/>
      <c r="CL2193" s="64"/>
      <c r="CM2193" s="64"/>
      <c r="CN2193" s="64"/>
      <c r="CO2193" s="64"/>
      <c r="CP2193" s="64"/>
      <c r="CQ2193" s="64"/>
      <c r="CR2193" s="64"/>
      <c r="CS2193" s="64"/>
      <c r="CT2193" s="64"/>
      <c r="CU2193" s="64"/>
      <c r="CV2193" s="64"/>
      <c r="CW2193" s="64"/>
      <c r="CX2193" s="64"/>
      <c r="CY2193" s="64"/>
      <c r="CZ2193" s="64"/>
      <c r="DA2193" s="64"/>
      <c r="DB2193" s="64"/>
      <c r="DC2193" s="64"/>
      <c r="DD2193" s="64"/>
      <c r="DE2193" s="64"/>
      <c r="DF2193" s="64"/>
      <c r="DG2193" s="64"/>
      <c r="DH2193" s="64"/>
      <c r="DI2193" s="64"/>
      <c r="DJ2193" s="64"/>
      <c r="DK2193" s="64"/>
      <c r="DL2193" s="64"/>
      <c r="DM2193" s="64"/>
      <c r="DN2193" s="64"/>
      <c r="DO2193" s="64"/>
      <c r="DP2193" s="64"/>
      <c r="DQ2193" s="64"/>
      <c r="DR2193" s="64"/>
      <c r="DS2193" s="64"/>
      <c r="DT2193" s="64"/>
      <c r="DU2193" s="64"/>
      <c r="DV2193" s="64"/>
      <c r="DW2193" s="64"/>
      <c r="DX2193" s="64"/>
      <c r="DY2193" s="64"/>
      <c r="DZ2193" s="64"/>
      <c r="EA2193" s="64"/>
      <c r="EB2193" s="64"/>
      <c r="EC2193" s="64"/>
      <c r="ED2193" s="64"/>
      <c r="EE2193" s="64"/>
      <c r="EF2193" s="64"/>
      <c r="EG2193" s="64"/>
      <c r="EH2193" s="64"/>
      <c r="EI2193" s="64"/>
      <c r="EJ2193" s="64"/>
      <c r="EK2193" s="64"/>
      <c r="EL2193" s="64"/>
      <c r="EM2193" s="64"/>
      <c r="EN2193" s="64"/>
      <c r="EO2193" s="64"/>
      <c r="EP2193" s="64"/>
      <c r="EQ2193" s="64"/>
      <c r="ER2193" s="64"/>
      <c r="ES2193" s="64"/>
      <c r="ET2193" s="64"/>
      <c r="EU2193" s="64"/>
      <c r="EV2193" s="64"/>
      <c r="EW2193" s="64"/>
      <c r="EX2193" s="64"/>
      <c r="EY2193" s="64"/>
      <c r="EZ2193" s="64"/>
      <c r="FA2193" s="64"/>
      <c r="FB2193" s="64"/>
      <c r="FC2193" s="64"/>
      <c r="FD2193" s="64"/>
      <c r="FE2193" s="64"/>
      <c r="FF2193" s="64"/>
      <c r="FG2193" s="64"/>
      <c r="FH2193" s="64"/>
      <c r="FI2193" s="64"/>
      <c r="FJ2193" s="64"/>
      <c r="FK2193" s="64"/>
      <c r="FL2193" s="64"/>
      <c r="FM2193" s="64"/>
      <c r="FN2193" s="64"/>
      <c r="FO2193" s="64"/>
      <c r="FP2193" s="64"/>
      <c r="FQ2193" s="64"/>
      <c r="FR2193" s="64"/>
      <c r="FS2193" s="64"/>
      <c r="FT2193" s="64"/>
    </row>
    <row r="2194" spans="1:176" ht="15" x14ac:dyDescent="0.25">
      <c r="A2194" s="20">
        <f t="shared" si="510"/>
        <v>45947</v>
      </c>
      <c r="B2194" s="22" t="str">
        <f t="shared" ca="1" si="501"/>
        <v>n.d</v>
      </c>
      <c r="C2194" s="22">
        <f t="shared" ref="C2194:C2257" ca="1" si="511">IF(L2193&gt;0,TRUNC(C2193-N2193,8),C2193)</f>
        <v>0.97614444</v>
      </c>
      <c r="D2194" s="23">
        <f ca="1">IF(A2194&lt;$B$1,VLOOKUP(A2194,[1]DI!$A$4:$B$15000,2,FALSE),0)</f>
        <v>0</v>
      </c>
      <c r="E2194" s="22">
        <f t="shared" ca="1" si="502"/>
        <v>0</v>
      </c>
      <c r="F2194" s="23">
        <f t="shared" si="503"/>
        <v>1.3</v>
      </c>
      <c r="G2194" s="24">
        <f t="shared" ca="1" si="504"/>
        <v>1</v>
      </c>
      <c r="H2194" s="22">
        <f ca="1">TRUNC(PRODUCT(G$10:G2193),15)</f>
        <v>1.81984651266759</v>
      </c>
      <c r="I2194" s="22">
        <f t="shared" ca="1" si="505"/>
        <v>1.5015535581434301</v>
      </c>
      <c r="J2194" s="22">
        <f t="shared" ca="1" si="506"/>
        <v>1.2119757600000001</v>
      </c>
      <c r="K2194" s="110">
        <f t="shared" ca="1" si="499"/>
        <v>0.37553247445182125</v>
      </c>
      <c r="L2194" s="115">
        <v>0</v>
      </c>
      <c r="M2194" s="67">
        <f>IF(L2194&gt;0,VLOOKUP(L2194,S$12:$AB$125,7),0)</f>
        <v>0</v>
      </c>
      <c r="N2194" s="2">
        <f t="shared" si="500"/>
        <v>0</v>
      </c>
      <c r="O2194" s="22">
        <f t="shared" ca="1" si="507"/>
        <v>0.37553247445182125</v>
      </c>
      <c r="P2194" s="25" t="str">
        <f t="shared" si="508"/>
        <v>A+J=</v>
      </c>
      <c r="Q2194" s="26">
        <f t="shared" si="509"/>
        <v>45306</v>
      </c>
      <c r="R2194" s="4"/>
      <c r="S2194" s="98"/>
      <c r="U2194" s="4"/>
      <c r="V2194" s="4"/>
      <c r="W2194" s="4"/>
      <c r="X2194" s="4"/>
      <c r="Y2194" s="4"/>
      <c r="Z2194" s="4"/>
      <c r="AA2194" s="4"/>
      <c r="AB2194" s="4"/>
      <c r="AC2194" s="4"/>
      <c r="AD2194" s="64"/>
      <c r="AE2194" s="64"/>
      <c r="AF2194" s="64"/>
      <c r="AG2194" s="64"/>
      <c r="AH2194" s="64"/>
      <c r="AI2194" s="64"/>
      <c r="AJ2194" s="64"/>
      <c r="AK2194" s="64"/>
      <c r="AL2194" s="64"/>
      <c r="AM2194" s="64"/>
      <c r="AN2194" s="64"/>
      <c r="AO2194" s="64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4"/>
      <c r="AZ2194" s="64"/>
      <c r="BA2194" s="64"/>
      <c r="BB2194" s="64"/>
      <c r="BC2194" s="64"/>
      <c r="BD2194" s="64"/>
      <c r="BE2194" s="64"/>
      <c r="BF2194" s="64"/>
      <c r="BG2194" s="64"/>
      <c r="BH2194" s="64"/>
      <c r="BI2194" s="64"/>
      <c r="BJ2194" s="64"/>
      <c r="BK2194" s="64"/>
      <c r="BL2194" s="64"/>
      <c r="BM2194" s="64"/>
      <c r="BN2194" s="64"/>
      <c r="BO2194" s="64"/>
      <c r="BP2194" s="64"/>
      <c r="BQ2194" s="64"/>
      <c r="BR2194" s="64"/>
      <c r="BS2194" s="64"/>
      <c r="BT2194" s="64"/>
      <c r="BU2194" s="64"/>
      <c r="BV2194" s="64"/>
      <c r="BW2194" s="64"/>
      <c r="BX2194" s="64"/>
      <c r="BY2194" s="64"/>
      <c r="BZ2194" s="64"/>
      <c r="CA2194" s="64"/>
      <c r="CB2194" s="64"/>
      <c r="CC2194" s="64"/>
      <c r="CD2194" s="64"/>
      <c r="CE2194" s="64"/>
      <c r="CF2194" s="64"/>
      <c r="CG2194" s="64"/>
      <c r="CH2194" s="64"/>
      <c r="CI2194" s="64"/>
      <c r="CJ2194" s="64"/>
      <c r="CK2194" s="64"/>
      <c r="CL2194" s="64"/>
      <c r="CM2194" s="64"/>
      <c r="CN2194" s="64"/>
      <c r="CO2194" s="64"/>
      <c r="CP2194" s="64"/>
      <c r="CQ2194" s="64"/>
      <c r="CR2194" s="64"/>
      <c r="CS2194" s="64"/>
      <c r="CT2194" s="64"/>
      <c r="CU2194" s="64"/>
      <c r="CV2194" s="64"/>
      <c r="CW2194" s="64"/>
      <c r="CX2194" s="64"/>
      <c r="CY2194" s="64"/>
      <c r="CZ2194" s="64"/>
      <c r="DA2194" s="64"/>
      <c r="DB2194" s="64"/>
      <c r="DC2194" s="64"/>
      <c r="DD2194" s="64"/>
      <c r="DE2194" s="64"/>
      <c r="DF2194" s="64"/>
      <c r="DG2194" s="64"/>
      <c r="DH2194" s="64"/>
      <c r="DI2194" s="64"/>
      <c r="DJ2194" s="64"/>
      <c r="DK2194" s="64"/>
      <c r="DL2194" s="64"/>
      <c r="DM2194" s="64"/>
      <c r="DN2194" s="64"/>
      <c r="DO2194" s="64"/>
      <c r="DP2194" s="64"/>
      <c r="DQ2194" s="64"/>
      <c r="DR2194" s="64"/>
      <c r="DS2194" s="64"/>
      <c r="DT2194" s="64"/>
      <c r="DU2194" s="64"/>
      <c r="DV2194" s="64"/>
      <c r="DW2194" s="64"/>
      <c r="DX2194" s="64"/>
      <c r="DY2194" s="64"/>
      <c r="DZ2194" s="64"/>
      <c r="EA2194" s="64"/>
      <c r="EB2194" s="64"/>
      <c r="EC2194" s="64"/>
      <c r="ED2194" s="64"/>
      <c r="EE2194" s="64"/>
      <c r="EF2194" s="64"/>
      <c r="EG2194" s="64"/>
      <c r="EH2194" s="64"/>
      <c r="EI2194" s="64"/>
      <c r="EJ2194" s="64"/>
      <c r="EK2194" s="64"/>
      <c r="EL2194" s="64"/>
      <c r="EM2194" s="64"/>
      <c r="EN2194" s="64"/>
      <c r="EO2194" s="64"/>
      <c r="EP2194" s="64"/>
      <c r="EQ2194" s="64"/>
      <c r="ER2194" s="64"/>
      <c r="ES2194" s="64"/>
      <c r="ET2194" s="64"/>
      <c r="EU2194" s="64"/>
      <c r="EV2194" s="64"/>
      <c r="EW2194" s="64"/>
      <c r="EX2194" s="64"/>
      <c r="EY2194" s="64"/>
      <c r="EZ2194" s="64"/>
      <c r="FA2194" s="64"/>
      <c r="FB2194" s="64"/>
      <c r="FC2194" s="64"/>
      <c r="FD2194" s="64"/>
      <c r="FE2194" s="64"/>
      <c r="FF2194" s="64"/>
      <c r="FG2194" s="64"/>
      <c r="FH2194" s="64"/>
      <c r="FI2194" s="64"/>
      <c r="FJ2194" s="64"/>
      <c r="FK2194" s="64"/>
      <c r="FL2194" s="64"/>
      <c r="FM2194" s="64"/>
      <c r="FN2194" s="64"/>
      <c r="FO2194" s="64"/>
      <c r="FP2194" s="64"/>
      <c r="FQ2194" s="64"/>
      <c r="FR2194" s="64"/>
      <c r="FS2194" s="64"/>
      <c r="FT2194" s="64"/>
    </row>
    <row r="2195" spans="1:176" ht="15" x14ac:dyDescent="0.25">
      <c r="A2195" s="20">
        <f t="shared" si="510"/>
        <v>45948</v>
      </c>
      <c r="B2195" s="22" t="str">
        <f t="shared" ca="1" si="501"/>
        <v>n.d</v>
      </c>
      <c r="C2195" s="22">
        <f t="shared" ca="1" si="511"/>
        <v>0.97614444</v>
      </c>
      <c r="D2195" s="23">
        <f ca="1">IF(A2195&lt;$B$1,VLOOKUP(A2195,[1]DI!$A$4:$B$15000,2,FALSE),0)</f>
        <v>0</v>
      </c>
      <c r="E2195" s="22">
        <f t="shared" ca="1" si="502"/>
        <v>0</v>
      </c>
      <c r="F2195" s="23">
        <f t="shared" si="503"/>
        <v>1.3</v>
      </c>
      <c r="G2195" s="24">
        <f t="shared" ca="1" si="504"/>
        <v>1</v>
      </c>
      <c r="H2195" s="22">
        <f ca="1">TRUNC(PRODUCT(G$10:G2194),15)</f>
        <v>1.81984651266759</v>
      </c>
      <c r="I2195" s="22">
        <f t="shared" ca="1" si="505"/>
        <v>1.5015535581434301</v>
      </c>
      <c r="J2195" s="22">
        <f t="shared" ca="1" si="506"/>
        <v>1.2119757600000001</v>
      </c>
      <c r="K2195" s="110">
        <f t="shared" ca="1" si="499"/>
        <v>0.37553247445182125</v>
      </c>
      <c r="L2195" s="115">
        <v>0</v>
      </c>
      <c r="M2195" s="67">
        <f>IF(L2195&gt;0,VLOOKUP(L2195,S$12:$AB$125,7),0)</f>
        <v>0</v>
      </c>
      <c r="N2195" s="2">
        <f t="shared" si="500"/>
        <v>0</v>
      </c>
      <c r="O2195" s="22">
        <f t="shared" ca="1" si="507"/>
        <v>0.37553247445182125</v>
      </c>
      <c r="P2195" s="25" t="str">
        <f t="shared" si="508"/>
        <v>A+J=</v>
      </c>
      <c r="Q2195" s="26">
        <f t="shared" si="509"/>
        <v>45306</v>
      </c>
      <c r="R2195" s="4"/>
      <c r="S2195" s="98"/>
      <c r="U2195" s="4"/>
      <c r="V2195" s="4"/>
      <c r="W2195" s="4"/>
      <c r="X2195" s="4"/>
      <c r="Y2195" s="4"/>
      <c r="Z2195" s="4"/>
      <c r="AA2195" s="4"/>
      <c r="AB2195" s="4"/>
      <c r="AC2195" s="4"/>
      <c r="AD2195" s="64"/>
      <c r="AE2195" s="64"/>
      <c r="AF2195" s="64"/>
      <c r="AG2195" s="64"/>
      <c r="AH2195" s="64"/>
      <c r="AI2195" s="64"/>
      <c r="AJ2195" s="64"/>
      <c r="AK2195" s="64"/>
      <c r="AL2195" s="64"/>
      <c r="AM2195" s="64"/>
      <c r="AN2195" s="64"/>
      <c r="AO2195" s="64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4"/>
      <c r="AZ2195" s="64"/>
      <c r="BA2195" s="64"/>
      <c r="BB2195" s="64"/>
      <c r="BC2195" s="64"/>
      <c r="BD2195" s="64"/>
      <c r="BE2195" s="64"/>
      <c r="BF2195" s="64"/>
      <c r="BG2195" s="64"/>
      <c r="BH2195" s="64"/>
      <c r="BI2195" s="64"/>
      <c r="BJ2195" s="64"/>
      <c r="BK2195" s="64"/>
      <c r="BL2195" s="64"/>
      <c r="BM2195" s="64"/>
      <c r="BN2195" s="64"/>
      <c r="BO2195" s="64"/>
      <c r="BP2195" s="64"/>
      <c r="BQ2195" s="64"/>
      <c r="BR2195" s="64"/>
      <c r="BS2195" s="64"/>
      <c r="BT2195" s="64"/>
      <c r="BU2195" s="64"/>
      <c r="BV2195" s="64"/>
      <c r="BW2195" s="64"/>
      <c r="BX2195" s="64"/>
      <c r="BY2195" s="64"/>
      <c r="BZ2195" s="64"/>
      <c r="CA2195" s="64"/>
      <c r="CB2195" s="64"/>
      <c r="CC2195" s="64"/>
      <c r="CD2195" s="64"/>
      <c r="CE2195" s="64"/>
      <c r="CF2195" s="64"/>
      <c r="CG2195" s="64"/>
      <c r="CH2195" s="64"/>
      <c r="CI2195" s="64"/>
      <c r="CJ2195" s="64"/>
      <c r="CK2195" s="64"/>
      <c r="CL2195" s="64"/>
      <c r="CM2195" s="64"/>
      <c r="CN2195" s="64"/>
      <c r="CO2195" s="64"/>
      <c r="CP2195" s="64"/>
      <c r="CQ2195" s="64"/>
      <c r="CR2195" s="64"/>
      <c r="CS2195" s="64"/>
      <c r="CT2195" s="64"/>
      <c r="CU2195" s="64"/>
      <c r="CV2195" s="64"/>
      <c r="CW2195" s="64"/>
      <c r="CX2195" s="64"/>
      <c r="CY2195" s="64"/>
      <c r="CZ2195" s="64"/>
      <c r="DA2195" s="64"/>
      <c r="DB2195" s="64"/>
      <c r="DC2195" s="64"/>
      <c r="DD2195" s="64"/>
      <c r="DE2195" s="64"/>
      <c r="DF2195" s="64"/>
      <c r="DG2195" s="64"/>
      <c r="DH2195" s="64"/>
      <c r="DI2195" s="64"/>
      <c r="DJ2195" s="64"/>
      <c r="DK2195" s="64"/>
      <c r="DL2195" s="64"/>
      <c r="DM2195" s="64"/>
      <c r="DN2195" s="64"/>
      <c r="DO2195" s="64"/>
      <c r="DP2195" s="64"/>
      <c r="DQ2195" s="64"/>
      <c r="DR2195" s="64"/>
      <c r="DS2195" s="64"/>
      <c r="DT2195" s="64"/>
      <c r="DU2195" s="64"/>
      <c r="DV2195" s="64"/>
      <c r="DW2195" s="64"/>
      <c r="DX2195" s="64"/>
      <c r="DY2195" s="64"/>
      <c r="DZ2195" s="64"/>
      <c r="EA2195" s="64"/>
      <c r="EB2195" s="64"/>
      <c r="EC2195" s="64"/>
      <c r="ED2195" s="64"/>
      <c r="EE2195" s="64"/>
      <c r="EF2195" s="64"/>
      <c r="EG2195" s="64"/>
      <c r="EH2195" s="64"/>
      <c r="EI2195" s="64"/>
      <c r="EJ2195" s="64"/>
      <c r="EK2195" s="64"/>
      <c r="EL2195" s="64"/>
      <c r="EM2195" s="64"/>
      <c r="EN2195" s="64"/>
      <c r="EO2195" s="64"/>
      <c r="EP2195" s="64"/>
      <c r="EQ2195" s="64"/>
      <c r="ER2195" s="64"/>
      <c r="ES2195" s="64"/>
      <c r="ET2195" s="64"/>
      <c r="EU2195" s="64"/>
      <c r="EV2195" s="64"/>
      <c r="EW2195" s="64"/>
      <c r="EX2195" s="64"/>
      <c r="EY2195" s="64"/>
      <c r="EZ2195" s="64"/>
      <c r="FA2195" s="64"/>
      <c r="FB2195" s="64"/>
      <c r="FC2195" s="64"/>
      <c r="FD2195" s="64"/>
      <c r="FE2195" s="64"/>
      <c r="FF2195" s="64"/>
      <c r="FG2195" s="64"/>
      <c r="FH2195" s="64"/>
      <c r="FI2195" s="64"/>
      <c r="FJ2195" s="64"/>
      <c r="FK2195" s="64"/>
      <c r="FL2195" s="64"/>
      <c r="FM2195" s="64"/>
      <c r="FN2195" s="64"/>
      <c r="FO2195" s="64"/>
      <c r="FP2195" s="64"/>
      <c r="FQ2195" s="64"/>
      <c r="FR2195" s="64"/>
      <c r="FS2195" s="64"/>
      <c r="FT2195" s="64"/>
    </row>
    <row r="2196" spans="1:176" ht="15" x14ac:dyDescent="0.25">
      <c r="A2196" s="20">
        <f t="shared" si="510"/>
        <v>45949</v>
      </c>
      <c r="B2196" s="22" t="str">
        <f t="shared" ca="1" si="501"/>
        <v>n.d</v>
      </c>
      <c r="C2196" s="22">
        <f t="shared" ca="1" si="511"/>
        <v>0.97614444</v>
      </c>
      <c r="D2196" s="23">
        <f ca="1">IF(A2196&lt;$B$1,VLOOKUP(A2196,[1]DI!$A$4:$B$15000,2,FALSE),0)</f>
        <v>0</v>
      </c>
      <c r="E2196" s="22">
        <f t="shared" ca="1" si="502"/>
        <v>0</v>
      </c>
      <c r="F2196" s="23">
        <f t="shared" si="503"/>
        <v>1.3</v>
      </c>
      <c r="G2196" s="24">
        <f t="shared" ca="1" si="504"/>
        <v>1</v>
      </c>
      <c r="H2196" s="22">
        <f ca="1">TRUNC(PRODUCT(G$10:G2195),15)</f>
        <v>1.81984651266759</v>
      </c>
      <c r="I2196" s="22">
        <f t="shared" ca="1" si="505"/>
        <v>1.5015535581434301</v>
      </c>
      <c r="J2196" s="22">
        <f t="shared" ca="1" si="506"/>
        <v>1.2119757600000001</v>
      </c>
      <c r="K2196" s="110">
        <f t="shared" ca="1" si="499"/>
        <v>0.37553247445182125</v>
      </c>
      <c r="L2196" s="115">
        <v>0</v>
      </c>
      <c r="M2196" s="67">
        <f>IF(L2196&gt;0,VLOOKUP(L2196,S$12:$AB$125,7),0)</f>
        <v>0</v>
      </c>
      <c r="N2196" s="2">
        <f t="shared" si="500"/>
        <v>0</v>
      </c>
      <c r="O2196" s="22">
        <f t="shared" ca="1" si="507"/>
        <v>0.37553247445182125</v>
      </c>
      <c r="P2196" s="25" t="str">
        <f t="shared" si="508"/>
        <v>A+J=</v>
      </c>
      <c r="Q2196" s="26">
        <f t="shared" si="509"/>
        <v>45306</v>
      </c>
      <c r="R2196" s="4"/>
      <c r="S2196" s="98"/>
      <c r="U2196" s="4"/>
      <c r="V2196" s="4"/>
      <c r="W2196" s="4"/>
      <c r="X2196" s="4"/>
      <c r="Y2196" s="4"/>
      <c r="Z2196" s="4"/>
      <c r="AA2196" s="4"/>
      <c r="AB2196" s="4"/>
      <c r="AC2196" s="4"/>
      <c r="AD2196" s="64"/>
      <c r="AE2196" s="64"/>
      <c r="AF2196" s="64"/>
      <c r="AG2196" s="64"/>
      <c r="AH2196" s="64"/>
      <c r="AI2196" s="64"/>
      <c r="AJ2196" s="64"/>
      <c r="AK2196" s="64"/>
      <c r="AL2196" s="64"/>
      <c r="AM2196" s="64"/>
      <c r="AN2196" s="64"/>
      <c r="AO2196" s="64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4"/>
      <c r="AZ2196" s="64"/>
      <c r="BA2196" s="64"/>
      <c r="BB2196" s="64"/>
      <c r="BC2196" s="64"/>
      <c r="BD2196" s="64"/>
      <c r="BE2196" s="64"/>
      <c r="BF2196" s="64"/>
      <c r="BG2196" s="64"/>
      <c r="BH2196" s="64"/>
      <c r="BI2196" s="64"/>
      <c r="BJ2196" s="64"/>
      <c r="BK2196" s="64"/>
      <c r="BL2196" s="64"/>
      <c r="BM2196" s="64"/>
      <c r="BN2196" s="64"/>
      <c r="BO2196" s="64"/>
      <c r="BP2196" s="64"/>
      <c r="BQ2196" s="64"/>
      <c r="BR2196" s="64"/>
      <c r="BS2196" s="64"/>
      <c r="BT2196" s="64"/>
      <c r="BU2196" s="64"/>
      <c r="BV2196" s="64"/>
      <c r="BW2196" s="64"/>
      <c r="BX2196" s="64"/>
      <c r="BY2196" s="64"/>
      <c r="BZ2196" s="64"/>
      <c r="CA2196" s="64"/>
      <c r="CB2196" s="64"/>
      <c r="CC2196" s="64"/>
      <c r="CD2196" s="64"/>
      <c r="CE2196" s="64"/>
      <c r="CF2196" s="64"/>
      <c r="CG2196" s="64"/>
      <c r="CH2196" s="64"/>
      <c r="CI2196" s="64"/>
      <c r="CJ2196" s="64"/>
      <c r="CK2196" s="64"/>
      <c r="CL2196" s="64"/>
      <c r="CM2196" s="64"/>
      <c r="CN2196" s="64"/>
      <c r="CO2196" s="64"/>
      <c r="CP2196" s="64"/>
      <c r="CQ2196" s="64"/>
      <c r="CR2196" s="64"/>
      <c r="CS2196" s="64"/>
      <c r="CT2196" s="64"/>
      <c r="CU2196" s="64"/>
      <c r="CV2196" s="64"/>
      <c r="CW2196" s="64"/>
      <c r="CX2196" s="64"/>
      <c r="CY2196" s="64"/>
      <c r="CZ2196" s="64"/>
      <c r="DA2196" s="64"/>
      <c r="DB2196" s="64"/>
      <c r="DC2196" s="64"/>
      <c r="DD2196" s="64"/>
      <c r="DE2196" s="64"/>
      <c r="DF2196" s="64"/>
      <c r="DG2196" s="64"/>
      <c r="DH2196" s="64"/>
      <c r="DI2196" s="64"/>
      <c r="DJ2196" s="64"/>
      <c r="DK2196" s="64"/>
      <c r="DL2196" s="64"/>
      <c r="DM2196" s="64"/>
      <c r="DN2196" s="64"/>
      <c r="DO2196" s="64"/>
      <c r="DP2196" s="64"/>
      <c r="DQ2196" s="64"/>
      <c r="DR2196" s="64"/>
      <c r="DS2196" s="64"/>
      <c r="DT2196" s="64"/>
      <c r="DU2196" s="64"/>
      <c r="DV2196" s="64"/>
      <c r="DW2196" s="64"/>
      <c r="DX2196" s="64"/>
      <c r="DY2196" s="64"/>
      <c r="DZ2196" s="64"/>
      <c r="EA2196" s="64"/>
      <c r="EB2196" s="64"/>
      <c r="EC2196" s="64"/>
      <c r="ED2196" s="64"/>
      <c r="EE2196" s="64"/>
      <c r="EF2196" s="64"/>
      <c r="EG2196" s="64"/>
      <c r="EH2196" s="64"/>
      <c r="EI2196" s="64"/>
      <c r="EJ2196" s="64"/>
      <c r="EK2196" s="64"/>
      <c r="EL2196" s="64"/>
      <c r="EM2196" s="64"/>
      <c r="EN2196" s="64"/>
      <c r="EO2196" s="64"/>
      <c r="EP2196" s="64"/>
      <c r="EQ2196" s="64"/>
      <c r="ER2196" s="64"/>
      <c r="ES2196" s="64"/>
      <c r="ET2196" s="64"/>
      <c r="EU2196" s="64"/>
      <c r="EV2196" s="64"/>
      <c r="EW2196" s="64"/>
      <c r="EX2196" s="64"/>
      <c r="EY2196" s="64"/>
      <c r="EZ2196" s="64"/>
      <c r="FA2196" s="64"/>
      <c r="FB2196" s="64"/>
      <c r="FC2196" s="64"/>
      <c r="FD2196" s="64"/>
      <c r="FE2196" s="64"/>
      <c r="FF2196" s="64"/>
      <c r="FG2196" s="64"/>
      <c r="FH2196" s="64"/>
      <c r="FI2196" s="64"/>
      <c r="FJ2196" s="64"/>
      <c r="FK2196" s="64"/>
      <c r="FL2196" s="64"/>
      <c r="FM2196" s="64"/>
      <c r="FN2196" s="64"/>
      <c r="FO2196" s="64"/>
      <c r="FP2196" s="64"/>
      <c r="FQ2196" s="64"/>
      <c r="FR2196" s="64"/>
      <c r="FS2196" s="64"/>
      <c r="FT2196" s="64"/>
    </row>
    <row r="2197" spans="1:176" ht="15" x14ac:dyDescent="0.25">
      <c r="A2197" s="20">
        <f t="shared" si="510"/>
        <v>45950</v>
      </c>
      <c r="B2197" s="22" t="str">
        <f t="shared" ca="1" si="501"/>
        <v>n.d</v>
      </c>
      <c r="C2197" s="22">
        <f t="shared" ca="1" si="511"/>
        <v>0.97614444</v>
      </c>
      <c r="D2197" s="23">
        <f ca="1">IF(A2197&lt;$B$1,VLOOKUP(A2197,[1]DI!$A$4:$B$15000,2,FALSE),0)</f>
        <v>0</v>
      </c>
      <c r="E2197" s="22">
        <f t="shared" ca="1" si="502"/>
        <v>0</v>
      </c>
      <c r="F2197" s="23">
        <f t="shared" si="503"/>
        <v>1.3</v>
      </c>
      <c r="G2197" s="24">
        <f t="shared" ca="1" si="504"/>
        <v>1</v>
      </c>
      <c r="H2197" s="22">
        <f ca="1">TRUNC(PRODUCT(G$10:G2196),15)</f>
        <v>1.81984651266759</v>
      </c>
      <c r="I2197" s="22">
        <f t="shared" ca="1" si="505"/>
        <v>1.5015535581434301</v>
      </c>
      <c r="J2197" s="22">
        <f t="shared" ca="1" si="506"/>
        <v>1.2119757600000001</v>
      </c>
      <c r="K2197" s="110">
        <f t="shared" ca="1" si="499"/>
        <v>0.37553247445182125</v>
      </c>
      <c r="L2197" s="115">
        <v>0</v>
      </c>
      <c r="M2197" s="67">
        <f>IF(L2197&gt;0,VLOOKUP(L2197,S$12:$AB$125,7),0)</f>
        <v>0</v>
      </c>
      <c r="N2197" s="2">
        <f t="shared" si="500"/>
        <v>0</v>
      </c>
      <c r="O2197" s="22">
        <f t="shared" ca="1" si="507"/>
        <v>0.37553247445182125</v>
      </c>
      <c r="P2197" s="25" t="str">
        <f t="shared" si="508"/>
        <v>A+J=</v>
      </c>
      <c r="Q2197" s="26">
        <f t="shared" si="509"/>
        <v>45306</v>
      </c>
      <c r="R2197" s="4"/>
      <c r="S2197" s="98"/>
      <c r="U2197" s="4"/>
      <c r="V2197" s="4"/>
      <c r="W2197" s="4"/>
      <c r="X2197" s="4"/>
      <c r="Y2197" s="4"/>
      <c r="Z2197" s="4"/>
      <c r="AA2197" s="4"/>
      <c r="AB2197" s="4"/>
      <c r="AC2197" s="4"/>
      <c r="AD2197" s="64"/>
      <c r="AE2197" s="64"/>
      <c r="AF2197" s="64"/>
      <c r="AG2197" s="64"/>
      <c r="AH2197" s="64"/>
      <c r="AI2197" s="64"/>
      <c r="AJ2197" s="64"/>
      <c r="AK2197" s="64"/>
      <c r="AL2197" s="64"/>
      <c r="AM2197" s="64"/>
      <c r="AN2197" s="64"/>
      <c r="AO2197" s="64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64"/>
      <c r="BB2197" s="64"/>
      <c r="BC2197" s="64"/>
      <c r="BD2197" s="64"/>
      <c r="BE2197" s="64"/>
      <c r="BF2197" s="64"/>
      <c r="BG2197" s="64"/>
      <c r="BH2197" s="64"/>
      <c r="BI2197" s="64"/>
      <c r="BJ2197" s="64"/>
      <c r="BK2197" s="64"/>
      <c r="BL2197" s="64"/>
      <c r="BM2197" s="64"/>
      <c r="BN2197" s="64"/>
      <c r="BO2197" s="64"/>
      <c r="BP2197" s="64"/>
      <c r="BQ2197" s="64"/>
      <c r="BR2197" s="64"/>
      <c r="BS2197" s="64"/>
      <c r="BT2197" s="64"/>
      <c r="BU2197" s="64"/>
      <c r="BV2197" s="64"/>
      <c r="BW2197" s="64"/>
      <c r="BX2197" s="64"/>
      <c r="BY2197" s="64"/>
      <c r="BZ2197" s="64"/>
      <c r="CA2197" s="64"/>
      <c r="CB2197" s="64"/>
      <c r="CC2197" s="64"/>
      <c r="CD2197" s="64"/>
      <c r="CE2197" s="64"/>
      <c r="CF2197" s="64"/>
      <c r="CG2197" s="64"/>
      <c r="CH2197" s="64"/>
      <c r="CI2197" s="64"/>
      <c r="CJ2197" s="64"/>
      <c r="CK2197" s="64"/>
      <c r="CL2197" s="64"/>
      <c r="CM2197" s="64"/>
      <c r="CN2197" s="64"/>
      <c r="CO2197" s="64"/>
      <c r="CP2197" s="64"/>
      <c r="CQ2197" s="64"/>
      <c r="CR2197" s="64"/>
      <c r="CS2197" s="64"/>
      <c r="CT2197" s="64"/>
      <c r="CU2197" s="64"/>
      <c r="CV2197" s="64"/>
      <c r="CW2197" s="64"/>
      <c r="CX2197" s="64"/>
      <c r="CY2197" s="64"/>
      <c r="CZ2197" s="64"/>
      <c r="DA2197" s="64"/>
      <c r="DB2197" s="64"/>
      <c r="DC2197" s="64"/>
      <c r="DD2197" s="64"/>
      <c r="DE2197" s="64"/>
      <c r="DF2197" s="64"/>
      <c r="DG2197" s="64"/>
      <c r="DH2197" s="64"/>
      <c r="DI2197" s="64"/>
      <c r="DJ2197" s="64"/>
      <c r="DK2197" s="64"/>
      <c r="DL2197" s="64"/>
      <c r="DM2197" s="64"/>
      <c r="DN2197" s="64"/>
      <c r="DO2197" s="64"/>
      <c r="DP2197" s="64"/>
      <c r="DQ2197" s="64"/>
      <c r="DR2197" s="64"/>
      <c r="DS2197" s="64"/>
      <c r="DT2197" s="64"/>
      <c r="DU2197" s="64"/>
      <c r="DV2197" s="64"/>
      <c r="DW2197" s="64"/>
      <c r="DX2197" s="64"/>
      <c r="DY2197" s="64"/>
      <c r="DZ2197" s="64"/>
      <c r="EA2197" s="64"/>
      <c r="EB2197" s="64"/>
      <c r="EC2197" s="64"/>
      <c r="ED2197" s="64"/>
      <c r="EE2197" s="64"/>
      <c r="EF2197" s="64"/>
      <c r="EG2197" s="64"/>
      <c r="EH2197" s="64"/>
      <c r="EI2197" s="64"/>
      <c r="EJ2197" s="64"/>
      <c r="EK2197" s="64"/>
      <c r="EL2197" s="64"/>
      <c r="EM2197" s="64"/>
      <c r="EN2197" s="64"/>
      <c r="EO2197" s="64"/>
      <c r="EP2197" s="64"/>
      <c r="EQ2197" s="64"/>
      <c r="ER2197" s="64"/>
      <c r="ES2197" s="64"/>
      <c r="ET2197" s="64"/>
      <c r="EU2197" s="64"/>
      <c r="EV2197" s="64"/>
      <c r="EW2197" s="64"/>
      <c r="EX2197" s="64"/>
      <c r="EY2197" s="64"/>
      <c r="EZ2197" s="64"/>
      <c r="FA2197" s="64"/>
      <c r="FB2197" s="64"/>
      <c r="FC2197" s="64"/>
      <c r="FD2197" s="64"/>
      <c r="FE2197" s="64"/>
      <c r="FF2197" s="64"/>
      <c r="FG2197" s="64"/>
      <c r="FH2197" s="64"/>
      <c r="FI2197" s="64"/>
      <c r="FJ2197" s="64"/>
      <c r="FK2197" s="64"/>
      <c r="FL2197" s="64"/>
      <c r="FM2197" s="64"/>
      <c r="FN2197" s="64"/>
      <c r="FO2197" s="64"/>
      <c r="FP2197" s="64"/>
      <c r="FQ2197" s="64"/>
      <c r="FR2197" s="64"/>
      <c r="FS2197" s="64"/>
      <c r="FT2197" s="64"/>
    </row>
    <row r="2198" spans="1:176" ht="15" x14ac:dyDescent="0.25">
      <c r="A2198" s="20">
        <f t="shared" si="510"/>
        <v>45951</v>
      </c>
      <c r="B2198" s="22" t="str">
        <f t="shared" ca="1" si="501"/>
        <v>n.d</v>
      </c>
      <c r="C2198" s="22">
        <f t="shared" ca="1" si="511"/>
        <v>0.97614444</v>
      </c>
      <c r="D2198" s="23">
        <f ca="1">IF(A2198&lt;$B$1,VLOOKUP(A2198,[1]DI!$A$4:$B$15000,2,FALSE),0)</f>
        <v>0</v>
      </c>
      <c r="E2198" s="22">
        <f t="shared" ca="1" si="502"/>
        <v>0</v>
      </c>
      <c r="F2198" s="23">
        <f t="shared" si="503"/>
        <v>1.3</v>
      </c>
      <c r="G2198" s="24">
        <f t="shared" ca="1" si="504"/>
        <v>1</v>
      </c>
      <c r="H2198" s="22">
        <f ca="1">TRUNC(PRODUCT(G$10:G2197),15)</f>
        <v>1.81984651266759</v>
      </c>
      <c r="I2198" s="22">
        <f t="shared" ca="1" si="505"/>
        <v>1.5015535581434301</v>
      </c>
      <c r="J2198" s="22">
        <f t="shared" ca="1" si="506"/>
        <v>1.2119757600000001</v>
      </c>
      <c r="K2198" s="110">
        <f t="shared" ca="1" si="499"/>
        <v>0.37553247445182125</v>
      </c>
      <c r="L2198" s="115">
        <v>0</v>
      </c>
      <c r="M2198" s="67">
        <f>IF(L2198&gt;0,VLOOKUP(L2198,S$12:$AB$125,7),0)</f>
        <v>0</v>
      </c>
      <c r="N2198" s="2">
        <f t="shared" si="500"/>
        <v>0</v>
      </c>
      <c r="O2198" s="22">
        <f t="shared" ca="1" si="507"/>
        <v>0.37553247445182125</v>
      </c>
      <c r="P2198" s="25" t="str">
        <f t="shared" si="508"/>
        <v>A+J=</v>
      </c>
      <c r="Q2198" s="26">
        <f t="shared" si="509"/>
        <v>45306</v>
      </c>
      <c r="R2198" s="4"/>
      <c r="S2198" s="98"/>
      <c r="U2198" s="4"/>
      <c r="V2198" s="4"/>
      <c r="W2198" s="4"/>
      <c r="X2198" s="4"/>
      <c r="Y2198" s="4"/>
      <c r="Z2198" s="4"/>
      <c r="AA2198" s="4"/>
      <c r="AB2198" s="4"/>
      <c r="AC2198" s="4"/>
      <c r="AD2198" s="64"/>
      <c r="AE2198" s="64"/>
      <c r="AF2198" s="64"/>
      <c r="AG2198" s="64"/>
      <c r="AH2198" s="64"/>
      <c r="AI2198" s="64"/>
      <c r="AJ2198" s="64"/>
      <c r="AK2198" s="64"/>
      <c r="AL2198" s="64"/>
      <c r="AM2198" s="64"/>
      <c r="AN2198" s="64"/>
      <c r="AO2198" s="64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4"/>
      <c r="AZ2198" s="64"/>
      <c r="BA2198" s="64"/>
      <c r="BB2198" s="64"/>
      <c r="BC2198" s="64"/>
      <c r="BD2198" s="64"/>
      <c r="BE2198" s="64"/>
      <c r="BF2198" s="64"/>
      <c r="BG2198" s="64"/>
      <c r="BH2198" s="64"/>
      <c r="BI2198" s="64"/>
      <c r="BJ2198" s="64"/>
      <c r="BK2198" s="64"/>
      <c r="BL2198" s="64"/>
      <c r="BM2198" s="64"/>
      <c r="BN2198" s="64"/>
      <c r="BO2198" s="64"/>
      <c r="BP2198" s="64"/>
      <c r="BQ2198" s="64"/>
      <c r="BR2198" s="64"/>
      <c r="BS2198" s="64"/>
      <c r="BT2198" s="64"/>
      <c r="BU2198" s="64"/>
      <c r="BV2198" s="64"/>
      <c r="BW2198" s="64"/>
      <c r="BX2198" s="64"/>
      <c r="BY2198" s="64"/>
      <c r="BZ2198" s="64"/>
      <c r="CA2198" s="64"/>
      <c r="CB2198" s="64"/>
      <c r="CC2198" s="64"/>
      <c r="CD2198" s="64"/>
      <c r="CE2198" s="64"/>
      <c r="CF2198" s="64"/>
      <c r="CG2198" s="64"/>
      <c r="CH2198" s="64"/>
      <c r="CI2198" s="64"/>
      <c r="CJ2198" s="64"/>
      <c r="CK2198" s="64"/>
      <c r="CL2198" s="64"/>
      <c r="CM2198" s="64"/>
      <c r="CN2198" s="64"/>
      <c r="CO2198" s="64"/>
      <c r="CP2198" s="64"/>
      <c r="CQ2198" s="64"/>
      <c r="CR2198" s="64"/>
      <c r="CS2198" s="64"/>
      <c r="CT2198" s="64"/>
      <c r="CU2198" s="64"/>
      <c r="CV2198" s="64"/>
      <c r="CW2198" s="64"/>
      <c r="CX2198" s="64"/>
      <c r="CY2198" s="64"/>
      <c r="CZ2198" s="64"/>
      <c r="DA2198" s="64"/>
      <c r="DB2198" s="64"/>
      <c r="DC2198" s="64"/>
      <c r="DD2198" s="64"/>
      <c r="DE2198" s="64"/>
      <c r="DF2198" s="64"/>
      <c r="DG2198" s="64"/>
      <c r="DH2198" s="64"/>
      <c r="DI2198" s="64"/>
      <c r="DJ2198" s="64"/>
      <c r="DK2198" s="64"/>
      <c r="DL2198" s="64"/>
      <c r="DM2198" s="64"/>
      <c r="DN2198" s="64"/>
      <c r="DO2198" s="64"/>
      <c r="DP2198" s="64"/>
      <c r="DQ2198" s="64"/>
      <c r="DR2198" s="64"/>
      <c r="DS2198" s="64"/>
      <c r="DT2198" s="64"/>
      <c r="DU2198" s="64"/>
      <c r="DV2198" s="64"/>
      <c r="DW2198" s="64"/>
      <c r="DX2198" s="64"/>
      <c r="DY2198" s="64"/>
      <c r="DZ2198" s="64"/>
      <c r="EA2198" s="64"/>
      <c r="EB2198" s="64"/>
      <c r="EC2198" s="64"/>
      <c r="ED2198" s="64"/>
      <c r="EE2198" s="64"/>
      <c r="EF2198" s="64"/>
      <c r="EG2198" s="64"/>
      <c r="EH2198" s="64"/>
      <c r="EI2198" s="64"/>
      <c r="EJ2198" s="64"/>
      <c r="EK2198" s="64"/>
      <c r="EL2198" s="64"/>
      <c r="EM2198" s="64"/>
      <c r="EN2198" s="64"/>
      <c r="EO2198" s="64"/>
      <c r="EP2198" s="64"/>
      <c r="EQ2198" s="64"/>
      <c r="ER2198" s="64"/>
      <c r="ES2198" s="64"/>
      <c r="ET2198" s="64"/>
      <c r="EU2198" s="64"/>
      <c r="EV2198" s="64"/>
      <c r="EW2198" s="64"/>
      <c r="EX2198" s="64"/>
      <c r="EY2198" s="64"/>
      <c r="EZ2198" s="64"/>
      <c r="FA2198" s="64"/>
      <c r="FB2198" s="64"/>
      <c r="FC2198" s="64"/>
      <c r="FD2198" s="64"/>
      <c r="FE2198" s="64"/>
      <c r="FF2198" s="64"/>
      <c r="FG2198" s="64"/>
      <c r="FH2198" s="64"/>
      <c r="FI2198" s="64"/>
      <c r="FJ2198" s="64"/>
      <c r="FK2198" s="64"/>
      <c r="FL2198" s="64"/>
      <c r="FM2198" s="64"/>
      <c r="FN2198" s="64"/>
      <c r="FO2198" s="64"/>
      <c r="FP2198" s="64"/>
      <c r="FQ2198" s="64"/>
      <c r="FR2198" s="64"/>
      <c r="FS2198" s="64"/>
      <c r="FT2198" s="64"/>
    </row>
    <row r="2199" spans="1:176" ht="15" x14ac:dyDescent="0.25">
      <c r="A2199" s="20">
        <f t="shared" si="510"/>
        <v>45952</v>
      </c>
      <c r="B2199" s="22" t="str">
        <f t="shared" ca="1" si="501"/>
        <v>n.d</v>
      </c>
      <c r="C2199" s="22">
        <f t="shared" ca="1" si="511"/>
        <v>0.97614444</v>
      </c>
      <c r="D2199" s="23">
        <f ca="1">IF(A2199&lt;$B$1,VLOOKUP(A2199,[1]DI!$A$4:$B$15000,2,FALSE),0)</f>
        <v>0</v>
      </c>
      <c r="E2199" s="22">
        <f t="shared" ca="1" si="502"/>
        <v>0</v>
      </c>
      <c r="F2199" s="23">
        <f t="shared" si="503"/>
        <v>1.3</v>
      </c>
      <c r="G2199" s="24">
        <f t="shared" ca="1" si="504"/>
        <v>1</v>
      </c>
      <c r="H2199" s="22">
        <f ca="1">TRUNC(PRODUCT(G$10:G2198),15)</f>
        <v>1.81984651266759</v>
      </c>
      <c r="I2199" s="22">
        <f t="shared" ca="1" si="505"/>
        <v>1.5015535581434301</v>
      </c>
      <c r="J2199" s="22">
        <f t="shared" ca="1" si="506"/>
        <v>1.2119757600000001</v>
      </c>
      <c r="K2199" s="110">
        <f t="shared" ca="1" si="499"/>
        <v>0.37553247445182125</v>
      </c>
      <c r="L2199" s="115">
        <v>0</v>
      </c>
      <c r="M2199" s="67">
        <f>IF(L2199&gt;0,VLOOKUP(L2199,S$12:$AB$125,7),0)</f>
        <v>0</v>
      </c>
      <c r="N2199" s="2">
        <f t="shared" si="500"/>
        <v>0</v>
      </c>
      <c r="O2199" s="22">
        <f t="shared" ca="1" si="507"/>
        <v>0.37553247445182125</v>
      </c>
      <c r="P2199" s="25" t="str">
        <f t="shared" si="508"/>
        <v>A+J=</v>
      </c>
      <c r="Q2199" s="26">
        <f t="shared" si="509"/>
        <v>45306</v>
      </c>
      <c r="R2199" s="4"/>
      <c r="S2199" s="98"/>
      <c r="U2199" s="4"/>
      <c r="V2199" s="4"/>
      <c r="W2199" s="4"/>
      <c r="X2199" s="4"/>
      <c r="Y2199" s="4"/>
      <c r="Z2199" s="4"/>
      <c r="AA2199" s="4"/>
      <c r="AB2199" s="4"/>
      <c r="AC2199" s="4"/>
      <c r="AD2199" s="64"/>
      <c r="AE2199" s="64"/>
      <c r="AF2199" s="64"/>
      <c r="AG2199" s="64"/>
      <c r="AH2199" s="64"/>
      <c r="AI2199" s="64"/>
      <c r="AJ2199" s="64"/>
      <c r="AK2199" s="64"/>
      <c r="AL2199" s="64"/>
      <c r="AM2199" s="64"/>
      <c r="AN2199" s="64"/>
      <c r="AO2199" s="64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4"/>
      <c r="AZ2199" s="64"/>
      <c r="BA2199" s="64"/>
      <c r="BB2199" s="64"/>
      <c r="BC2199" s="64"/>
      <c r="BD2199" s="64"/>
      <c r="BE2199" s="64"/>
      <c r="BF2199" s="64"/>
      <c r="BG2199" s="64"/>
      <c r="BH2199" s="64"/>
      <c r="BI2199" s="64"/>
      <c r="BJ2199" s="64"/>
      <c r="BK2199" s="64"/>
      <c r="BL2199" s="64"/>
      <c r="BM2199" s="64"/>
      <c r="BN2199" s="64"/>
      <c r="BO2199" s="64"/>
      <c r="BP2199" s="64"/>
      <c r="BQ2199" s="64"/>
      <c r="BR2199" s="64"/>
      <c r="BS2199" s="64"/>
      <c r="BT2199" s="64"/>
      <c r="BU2199" s="64"/>
      <c r="BV2199" s="64"/>
      <c r="BW2199" s="64"/>
      <c r="BX2199" s="64"/>
      <c r="BY2199" s="64"/>
      <c r="BZ2199" s="64"/>
      <c r="CA2199" s="64"/>
      <c r="CB2199" s="64"/>
      <c r="CC2199" s="64"/>
      <c r="CD2199" s="64"/>
      <c r="CE2199" s="64"/>
      <c r="CF2199" s="64"/>
      <c r="CG2199" s="64"/>
      <c r="CH2199" s="64"/>
      <c r="CI2199" s="64"/>
      <c r="CJ2199" s="64"/>
      <c r="CK2199" s="64"/>
      <c r="CL2199" s="64"/>
      <c r="CM2199" s="64"/>
      <c r="CN2199" s="64"/>
      <c r="CO2199" s="64"/>
      <c r="CP2199" s="64"/>
      <c r="CQ2199" s="64"/>
      <c r="CR2199" s="64"/>
      <c r="CS2199" s="64"/>
      <c r="CT2199" s="64"/>
      <c r="CU2199" s="64"/>
      <c r="CV2199" s="64"/>
      <c r="CW2199" s="64"/>
      <c r="CX2199" s="64"/>
      <c r="CY2199" s="64"/>
      <c r="CZ2199" s="64"/>
      <c r="DA2199" s="64"/>
      <c r="DB2199" s="64"/>
      <c r="DC2199" s="64"/>
      <c r="DD2199" s="64"/>
      <c r="DE2199" s="64"/>
      <c r="DF2199" s="64"/>
      <c r="DG2199" s="64"/>
      <c r="DH2199" s="64"/>
      <c r="DI2199" s="64"/>
      <c r="DJ2199" s="64"/>
      <c r="DK2199" s="64"/>
      <c r="DL2199" s="64"/>
      <c r="DM2199" s="64"/>
      <c r="DN2199" s="64"/>
      <c r="DO2199" s="64"/>
      <c r="DP2199" s="64"/>
      <c r="DQ2199" s="64"/>
      <c r="DR2199" s="64"/>
      <c r="DS2199" s="64"/>
      <c r="DT2199" s="64"/>
      <c r="DU2199" s="64"/>
      <c r="DV2199" s="64"/>
      <c r="DW2199" s="64"/>
      <c r="DX2199" s="64"/>
      <c r="DY2199" s="64"/>
      <c r="DZ2199" s="64"/>
      <c r="EA2199" s="64"/>
      <c r="EB2199" s="64"/>
      <c r="EC2199" s="64"/>
      <c r="ED2199" s="64"/>
      <c r="EE2199" s="64"/>
      <c r="EF2199" s="64"/>
      <c r="EG2199" s="64"/>
      <c r="EH2199" s="64"/>
      <c r="EI2199" s="64"/>
      <c r="EJ2199" s="64"/>
      <c r="EK2199" s="64"/>
      <c r="EL2199" s="64"/>
      <c r="EM2199" s="64"/>
      <c r="EN2199" s="64"/>
      <c r="EO2199" s="64"/>
      <c r="EP2199" s="64"/>
      <c r="EQ2199" s="64"/>
      <c r="ER2199" s="64"/>
      <c r="ES2199" s="64"/>
      <c r="ET2199" s="64"/>
      <c r="EU2199" s="64"/>
      <c r="EV2199" s="64"/>
      <c r="EW2199" s="64"/>
      <c r="EX2199" s="64"/>
      <c r="EY2199" s="64"/>
      <c r="EZ2199" s="64"/>
      <c r="FA2199" s="64"/>
      <c r="FB2199" s="64"/>
      <c r="FC2199" s="64"/>
      <c r="FD2199" s="64"/>
      <c r="FE2199" s="64"/>
      <c r="FF2199" s="64"/>
      <c r="FG2199" s="64"/>
      <c r="FH2199" s="64"/>
      <c r="FI2199" s="64"/>
      <c r="FJ2199" s="64"/>
      <c r="FK2199" s="64"/>
      <c r="FL2199" s="64"/>
      <c r="FM2199" s="64"/>
      <c r="FN2199" s="64"/>
      <c r="FO2199" s="64"/>
      <c r="FP2199" s="64"/>
      <c r="FQ2199" s="64"/>
      <c r="FR2199" s="64"/>
      <c r="FS2199" s="64"/>
      <c r="FT2199" s="64"/>
    </row>
    <row r="2200" spans="1:176" ht="15" x14ac:dyDescent="0.25">
      <c r="A2200" s="20">
        <f t="shared" si="510"/>
        <v>45953</v>
      </c>
      <c r="B2200" s="22" t="str">
        <f t="shared" ca="1" si="501"/>
        <v>n.d</v>
      </c>
      <c r="C2200" s="22">
        <f t="shared" ca="1" si="511"/>
        <v>0.97614444</v>
      </c>
      <c r="D2200" s="23">
        <f ca="1">IF(A2200&lt;$B$1,VLOOKUP(A2200,[1]DI!$A$4:$B$15000,2,FALSE),0)</f>
        <v>0</v>
      </c>
      <c r="E2200" s="22">
        <f t="shared" ca="1" si="502"/>
        <v>0</v>
      </c>
      <c r="F2200" s="23">
        <f t="shared" si="503"/>
        <v>1.3</v>
      </c>
      <c r="G2200" s="24">
        <f t="shared" ca="1" si="504"/>
        <v>1</v>
      </c>
      <c r="H2200" s="22">
        <f ca="1">TRUNC(PRODUCT(G$10:G2199),15)</f>
        <v>1.81984651266759</v>
      </c>
      <c r="I2200" s="22">
        <f t="shared" ca="1" si="505"/>
        <v>1.5015535581434301</v>
      </c>
      <c r="J2200" s="22">
        <f t="shared" ca="1" si="506"/>
        <v>1.2119757600000001</v>
      </c>
      <c r="K2200" s="110">
        <f t="shared" ca="1" si="499"/>
        <v>0.37553247445182125</v>
      </c>
      <c r="L2200" s="115">
        <v>0</v>
      </c>
      <c r="M2200" s="67">
        <f>IF(L2200&gt;0,VLOOKUP(L2200,S$12:$AB$125,7),0)</f>
        <v>0</v>
      </c>
      <c r="N2200" s="2">
        <f t="shared" si="500"/>
        <v>0</v>
      </c>
      <c r="O2200" s="22">
        <f t="shared" ca="1" si="507"/>
        <v>0.37553247445182125</v>
      </c>
      <c r="P2200" s="25" t="str">
        <f t="shared" si="508"/>
        <v>A+J=</v>
      </c>
      <c r="Q2200" s="26">
        <f t="shared" si="509"/>
        <v>45306</v>
      </c>
      <c r="R2200" s="4"/>
      <c r="S2200" s="98"/>
      <c r="U2200" s="4"/>
      <c r="V2200" s="4"/>
      <c r="W2200" s="4"/>
      <c r="X2200" s="4"/>
      <c r="Y2200" s="4"/>
      <c r="Z2200" s="4"/>
      <c r="AA2200" s="4"/>
      <c r="AB2200" s="4"/>
      <c r="AC2200" s="4"/>
      <c r="AD2200" s="64"/>
      <c r="AE2200" s="64"/>
      <c r="AF2200" s="64"/>
      <c r="AG2200" s="64"/>
      <c r="AH2200" s="64"/>
      <c r="AI2200" s="64"/>
      <c r="AJ2200" s="64"/>
      <c r="AK2200" s="64"/>
      <c r="AL2200" s="64"/>
      <c r="AM2200" s="64"/>
      <c r="AN2200" s="64"/>
      <c r="AO2200" s="64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4"/>
      <c r="AZ2200" s="64"/>
      <c r="BA2200" s="64"/>
      <c r="BB2200" s="64"/>
      <c r="BC2200" s="64"/>
      <c r="BD2200" s="64"/>
      <c r="BE2200" s="64"/>
      <c r="BF2200" s="64"/>
      <c r="BG2200" s="64"/>
      <c r="BH2200" s="64"/>
      <c r="BI2200" s="64"/>
      <c r="BJ2200" s="64"/>
      <c r="BK2200" s="64"/>
      <c r="BL2200" s="64"/>
      <c r="BM2200" s="64"/>
      <c r="BN2200" s="64"/>
      <c r="BO2200" s="64"/>
      <c r="BP2200" s="64"/>
      <c r="BQ2200" s="64"/>
      <c r="BR2200" s="64"/>
      <c r="BS2200" s="64"/>
      <c r="BT2200" s="64"/>
      <c r="BU2200" s="64"/>
      <c r="BV2200" s="64"/>
      <c r="BW2200" s="64"/>
      <c r="BX2200" s="64"/>
      <c r="BY2200" s="64"/>
      <c r="BZ2200" s="64"/>
      <c r="CA2200" s="64"/>
      <c r="CB2200" s="64"/>
      <c r="CC2200" s="64"/>
      <c r="CD2200" s="64"/>
      <c r="CE2200" s="64"/>
      <c r="CF2200" s="64"/>
      <c r="CG2200" s="64"/>
      <c r="CH2200" s="64"/>
      <c r="CI2200" s="64"/>
      <c r="CJ2200" s="64"/>
      <c r="CK2200" s="64"/>
      <c r="CL2200" s="64"/>
      <c r="CM2200" s="64"/>
      <c r="CN2200" s="64"/>
      <c r="CO2200" s="64"/>
      <c r="CP2200" s="64"/>
      <c r="CQ2200" s="64"/>
      <c r="CR2200" s="64"/>
      <c r="CS2200" s="64"/>
      <c r="CT2200" s="64"/>
      <c r="CU2200" s="64"/>
      <c r="CV2200" s="64"/>
      <c r="CW2200" s="64"/>
      <c r="CX2200" s="64"/>
      <c r="CY2200" s="64"/>
      <c r="CZ2200" s="64"/>
      <c r="DA2200" s="64"/>
      <c r="DB2200" s="64"/>
      <c r="DC2200" s="64"/>
      <c r="DD2200" s="64"/>
      <c r="DE2200" s="64"/>
      <c r="DF2200" s="64"/>
      <c r="DG2200" s="64"/>
      <c r="DH2200" s="64"/>
      <c r="DI2200" s="64"/>
      <c r="DJ2200" s="64"/>
      <c r="DK2200" s="64"/>
      <c r="DL2200" s="64"/>
      <c r="DM2200" s="64"/>
      <c r="DN2200" s="64"/>
      <c r="DO2200" s="64"/>
      <c r="DP2200" s="64"/>
      <c r="DQ2200" s="64"/>
      <c r="DR2200" s="64"/>
      <c r="DS2200" s="64"/>
      <c r="DT2200" s="64"/>
      <c r="DU2200" s="64"/>
      <c r="DV2200" s="64"/>
      <c r="DW2200" s="64"/>
      <c r="DX2200" s="64"/>
      <c r="DY2200" s="64"/>
      <c r="DZ2200" s="64"/>
      <c r="EA2200" s="64"/>
      <c r="EB2200" s="64"/>
      <c r="EC2200" s="64"/>
      <c r="ED2200" s="64"/>
      <c r="EE2200" s="64"/>
      <c r="EF2200" s="64"/>
      <c r="EG2200" s="64"/>
      <c r="EH2200" s="64"/>
      <c r="EI2200" s="64"/>
      <c r="EJ2200" s="64"/>
      <c r="EK2200" s="64"/>
      <c r="EL2200" s="64"/>
      <c r="EM2200" s="64"/>
      <c r="EN2200" s="64"/>
      <c r="EO2200" s="64"/>
      <c r="EP2200" s="64"/>
      <c r="EQ2200" s="64"/>
      <c r="ER2200" s="64"/>
      <c r="ES2200" s="64"/>
      <c r="ET2200" s="64"/>
      <c r="EU2200" s="64"/>
      <c r="EV2200" s="64"/>
      <c r="EW2200" s="64"/>
      <c r="EX2200" s="64"/>
      <c r="EY2200" s="64"/>
      <c r="EZ2200" s="64"/>
      <c r="FA2200" s="64"/>
      <c r="FB2200" s="64"/>
      <c r="FC2200" s="64"/>
      <c r="FD2200" s="64"/>
      <c r="FE2200" s="64"/>
      <c r="FF2200" s="64"/>
      <c r="FG2200" s="64"/>
      <c r="FH2200" s="64"/>
      <c r="FI2200" s="64"/>
      <c r="FJ2200" s="64"/>
      <c r="FK2200" s="64"/>
      <c r="FL2200" s="64"/>
      <c r="FM2200" s="64"/>
      <c r="FN2200" s="64"/>
      <c r="FO2200" s="64"/>
      <c r="FP2200" s="64"/>
      <c r="FQ2200" s="64"/>
      <c r="FR2200" s="64"/>
      <c r="FS2200" s="64"/>
      <c r="FT2200" s="64"/>
    </row>
    <row r="2201" spans="1:176" ht="15" x14ac:dyDescent="0.25">
      <c r="A2201" s="20">
        <f t="shared" si="510"/>
        <v>45954</v>
      </c>
      <c r="B2201" s="22" t="str">
        <f t="shared" ca="1" si="501"/>
        <v>n.d</v>
      </c>
      <c r="C2201" s="22">
        <f t="shared" ca="1" si="511"/>
        <v>0.97614444</v>
      </c>
      <c r="D2201" s="23">
        <f ca="1">IF(A2201&lt;$B$1,VLOOKUP(A2201,[1]DI!$A$4:$B$15000,2,FALSE),0)</f>
        <v>0</v>
      </c>
      <c r="E2201" s="22">
        <f t="shared" ca="1" si="502"/>
        <v>0</v>
      </c>
      <c r="F2201" s="23">
        <f t="shared" si="503"/>
        <v>1.3</v>
      </c>
      <c r="G2201" s="24">
        <f t="shared" ca="1" si="504"/>
        <v>1</v>
      </c>
      <c r="H2201" s="22">
        <f ca="1">TRUNC(PRODUCT(G$10:G2200),15)</f>
        <v>1.81984651266759</v>
      </c>
      <c r="I2201" s="22">
        <f t="shared" ca="1" si="505"/>
        <v>1.5015535581434301</v>
      </c>
      <c r="J2201" s="22">
        <f t="shared" ca="1" si="506"/>
        <v>1.2119757600000001</v>
      </c>
      <c r="K2201" s="110">
        <f t="shared" ca="1" si="499"/>
        <v>0.37553247445182125</v>
      </c>
      <c r="L2201" s="115">
        <v>0</v>
      </c>
      <c r="M2201" s="67">
        <f>IF(L2201&gt;0,VLOOKUP(L2201,S$12:$AB$125,7),0)</f>
        <v>0</v>
      </c>
      <c r="N2201" s="2">
        <f t="shared" si="500"/>
        <v>0</v>
      </c>
      <c r="O2201" s="22">
        <f t="shared" ca="1" si="507"/>
        <v>0.37553247445182125</v>
      </c>
      <c r="P2201" s="25" t="str">
        <f t="shared" si="508"/>
        <v>A+J=</v>
      </c>
      <c r="Q2201" s="26">
        <f t="shared" si="509"/>
        <v>45306</v>
      </c>
      <c r="R2201" s="4"/>
      <c r="S2201" s="98"/>
      <c r="U2201" s="4"/>
      <c r="V2201" s="4"/>
      <c r="W2201" s="4"/>
      <c r="X2201" s="4"/>
      <c r="Y2201" s="4"/>
      <c r="Z2201" s="4"/>
      <c r="AA2201" s="4"/>
      <c r="AB2201" s="4"/>
      <c r="AC2201" s="4"/>
      <c r="AD2201" s="64"/>
      <c r="AE2201" s="64"/>
      <c r="AF2201" s="64"/>
      <c r="AG2201" s="64"/>
      <c r="AH2201" s="64"/>
      <c r="AI2201" s="64"/>
      <c r="AJ2201" s="64"/>
      <c r="AK2201" s="64"/>
      <c r="AL2201" s="64"/>
      <c r="AM2201" s="64"/>
      <c r="AN2201" s="64"/>
      <c r="AO2201" s="64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4"/>
      <c r="AZ2201" s="64"/>
      <c r="BA2201" s="64"/>
      <c r="BB2201" s="64"/>
      <c r="BC2201" s="64"/>
      <c r="BD2201" s="64"/>
      <c r="BE2201" s="64"/>
      <c r="BF2201" s="64"/>
      <c r="BG2201" s="64"/>
      <c r="BH2201" s="64"/>
      <c r="BI2201" s="64"/>
      <c r="BJ2201" s="64"/>
      <c r="BK2201" s="64"/>
      <c r="BL2201" s="64"/>
      <c r="BM2201" s="64"/>
      <c r="BN2201" s="64"/>
      <c r="BO2201" s="64"/>
      <c r="BP2201" s="64"/>
      <c r="BQ2201" s="64"/>
      <c r="BR2201" s="64"/>
      <c r="BS2201" s="64"/>
      <c r="BT2201" s="64"/>
      <c r="BU2201" s="64"/>
      <c r="BV2201" s="64"/>
      <c r="BW2201" s="64"/>
      <c r="BX2201" s="64"/>
      <c r="BY2201" s="64"/>
      <c r="BZ2201" s="64"/>
      <c r="CA2201" s="64"/>
      <c r="CB2201" s="64"/>
      <c r="CC2201" s="64"/>
      <c r="CD2201" s="64"/>
      <c r="CE2201" s="64"/>
      <c r="CF2201" s="64"/>
      <c r="CG2201" s="64"/>
      <c r="CH2201" s="64"/>
      <c r="CI2201" s="64"/>
      <c r="CJ2201" s="64"/>
      <c r="CK2201" s="64"/>
      <c r="CL2201" s="64"/>
      <c r="CM2201" s="64"/>
      <c r="CN2201" s="64"/>
      <c r="CO2201" s="64"/>
      <c r="CP2201" s="64"/>
      <c r="CQ2201" s="64"/>
      <c r="CR2201" s="64"/>
      <c r="CS2201" s="64"/>
      <c r="CT2201" s="64"/>
      <c r="CU2201" s="64"/>
      <c r="CV2201" s="64"/>
      <c r="CW2201" s="64"/>
      <c r="CX2201" s="64"/>
      <c r="CY2201" s="64"/>
      <c r="CZ2201" s="64"/>
      <c r="DA2201" s="64"/>
      <c r="DB2201" s="64"/>
      <c r="DC2201" s="64"/>
      <c r="DD2201" s="64"/>
      <c r="DE2201" s="64"/>
      <c r="DF2201" s="64"/>
      <c r="DG2201" s="64"/>
      <c r="DH2201" s="64"/>
      <c r="DI2201" s="64"/>
      <c r="DJ2201" s="64"/>
      <c r="DK2201" s="64"/>
      <c r="DL2201" s="64"/>
      <c r="DM2201" s="64"/>
      <c r="DN2201" s="64"/>
      <c r="DO2201" s="64"/>
      <c r="DP2201" s="64"/>
      <c r="DQ2201" s="64"/>
      <c r="DR2201" s="64"/>
      <c r="DS2201" s="64"/>
      <c r="DT2201" s="64"/>
      <c r="DU2201" s="64"/>
      <c r="DV2201" s="64"/>
      <c r="DW2201" s="64"/>
      <c r="DX2201" s="64"/>
      <c r="DY2201" s="64"/>
      <c r="DZ2201" s="64"/>
      <c r="EA2201" s="64"/>
      <c r="EB2201" s="64"/>
      <c r="EC2201" s="64"/>
      <c r="ED2201" s="64"/>
      <c r="EE2201" s="64"/>
      <c r="EF2201" s="64"/>
      <c r="EG2201" s="64"/>
      <c r="EH2201" s="64"/>
      <c r="EI2201" s="64"/>
      <c r="EJ2201" s="64"/>
      <c r="EK2201" s="64"/>
      <c r="EL2201" s="64"/>
      <c r="EM2201" s="64"/>
      <c r="EN2201" s="64"/>
      <c r="EO2201" s="64"/>
      <c r="EP2201" s="64"/>
      <c r="EQ2201" s="64"/>
      <c r="ER2201" s="64"/>
      <c r="ES2201" s="64"/>
      <c r="ET2201" s="64"/>
      <c r="EU2201" s="64"/>
      <c r="EV2201" s="64"/>
      <c r="EW2201" s="64"/>
      <c r="EX2201" s="64"/>
      <c r="EY2201" s="64"/>
      <c r="EZ2201" s="64"/>
      <c r="FA2201" s="64"/>
      <c r="FB2201" s="64"/>
      <c r="FC2201" s="64"/>
      <c r="FD2201" s="64"/>
      <c r="FE2201" s="64"/>
      <c r="FF2201" s="64"/>
      <c r="FG2201" s="64"/>
      <c r="FH2201" s="64"/>
      <c r="FI2201" s="64"/>
      <c r="FJ2201" s="64"/>
      <c r="FK2201" s="64"/>
      <c r="FL2201" s="64"/>
      <c r="FM2201" s="64"/>
      <c r="FN2201" s="64"/>
      <c r="FO2201" s="64"/>
      <c r="FP2201" s="64"/>
      <c r="FQ2201" s="64"/>
      <c r="FR2201" s="64"/>
      <c r="FS2201" s="64"/>
      <c r="FT2201" s="64"/>
    </row>
    <row r="2202" spans="1:176" ht="15" x14ac:dyDescent="0.25">
      <c r="A2202" s="20">
        <f t="shared" si="510"/>
        <v>45955</v>
      </c>
      <c r="B2202" s="22" t="str">
        <f t="shared" ca="1" si="501"/>
        <v>n.d</v>
      </c>
      <c r="C2202" s="22">
        <f t="shared" ca="1" si="511"/>
        <v>0.97614444</v>
      </c>
      <c r="D2202" s="23">
        <f ca="1">IF(A2202&lt;$B$1,VLOOKUP(A2202,[1]DI!$A$4:$B$15000,2,FALSE),0)</f>
        <v>0</v>
      </c>
      <c r="E2202" s="22">
        <f t="shared" ca="1" si="502"/>
        <v>0</v>
      </c>
      <c r="F2202" s="23">
        <f t="shared" si="503"/>
        <v>1.3</v>
      </c>
      <c r="G2202" s="24">
        <f t="shared" ca="1" si="504"/>
        <v>1</v>
      </c>
      <c r="H2202" s="22">
        <f ca="1">TRUNC(PRODUCT(G$10:G2201),15)</f>
        <v>1.81984651266759</v>
      </c>
      <c r="I2202" s="22">
        <f t="shared" ca="1" si="505"/>
        <v>1.5015535581434301</v>
      </c>
      <c r="J2202" s="22">
        <f t="shared" ca="1" si="506"/>
        <v>1.2119757600000001</v>
      </c>
      <c r="K2202" s="110">
        <f t="shared" ca="1" si="499"/>
        <v>0.37553247445182125</v>
      </c>
      <c r="L2202" s="115">
        <v>0</v>
      </c>
      <c r="M2202" s="67">
        <f>IF(L2202&gt;0,VLOOKUP(L2202,S$12:$AB$125,7),0)</f>
        <v>0</v>
      </c>
      <c r="N2202" s="2">
        <f t="shared" si="500"/>
        <v>0</v>
      </c>
      <c r="O2202" s="22">
        <f t="shared" ca="1" si="507"/>
        <v>0.37553247445182125</v>
      </c>
      <c r="P2202" s="25" t="str">
        <f t="shared" si="508"/>
        <v>A+J=</v>
      </c>
      <c r="Q2202" s="26">
        <f t="shared" si="509"/>
        <v>45306</v>
      </c>
      <c r="R2202" s="4"/>
      <c r="S2202" s="98"/>
      <c r="U2202" s="4"/>
      <c r="V2202" s="4"/>
      <c r="W2202" s="4"/>
      <c r="X2202" s="4"/>
      <c r="Y2202" s="4"/>
      <c r="Z2202" s="4"/>
      <c r="AA2202" s="4"/>
      <c r="AB2202" s="4"/>
      <c r="AC2202" s="4"/>
      <c r="AD2202" s="64"/>
      <c r="AE2202" s="64"/>
      <c r="AF2202" s="64"/>
      <c r="AG2202" s="64"/>
      <c r="AH2202" s="64"/>
      <c r="AI2202" s="64"/>
      <c r="AJ2202" s="64"/>
      <c r="AK2202" s="64"/>
      <c r="AL2202" s="64"/>
      <c r="AM2202" s="64"/>
      <c r="AN2202" s="64"/>
      <c r="AO2202" s="64"/>
      <c r="AP2202" s="64"/>
      <c r="AQ2202" s="64"/>
      <c r="AR2202" s="64"/>
      <c r="AS2202" s="64"/>
      <c r="AT2202" s="64"/>
      <c r="AU2202" s="64"/>
      <c r="AV2202" s="64"/>
      <c r="AW2202" s="64"/>
      <c r="AX2202" s="64"/>
      <c r="AY2202" s="64"/>
      <c r="AZ2202" s="64"/>
      <c r="BA2202" s="64"/>
      <c r="BB2202" s="64"/>
      <c r="BC2202" s="64"/>
      <c r="BD2202" s="64"/>
      <c r="BE2202" s="64"/>
      <c r="BF2202" s="64"/>
      <c r="BG2202" s="64"/>
      <c r="BH2202" s="64"/>
      <c r="BI2202" s="64"/>
      <c r="BJ2202" s="64"/>
      <c r="BK2202" s="64"/>
      <c r="BL2202" s="64"/>
      <c r="BM2202" s="64"/>
      <c r="BN2202" s="64"/>
      <c r="BO2202" s="64"/>
      <c r="BP2202" s="64"/>
      <c r="BQ2202" s="64"/>
      <c r="BR2202" s="64"/>
      <c r="BS2202" s="64"/>
      <c r="BT2202" s="64"/>
      <c r="BU2202" s="64"/>
      <c r="BV2202" s="64"/>
      <c r="BW2202" s="64"/>
      <c r="BX2202" s="64"/>
      <c r="BY2202" s="64"/>
      <c r="BZ2202" s="64"/>
      <c r="CA2202" s="64"/>
      <c r="CB2202" s="64"/>
      <c r="CC2202" s="64"/>
      <c r="CD2202" s="64"/>
      <c r="CE2202" s="64"/>
      <c r="CF2202" s="64"/>
      <c r="CG2202" s="64"/>
      <c r="CH2202" s="64"/>
      <c r="CI2202" s="64"/>
      <c r="CJ2202" s="64"/>
      <c r="CK2202" s="64"/>
      <c r="CL2202" s="64"/>
      <c r="CM2202" s="64"/>
      <c r="CN2202" s="64"/>
      <c r="CO2202" s="64"/>
      <c r="CP2202" s="64"/>
      <c r="CQ2202" s="64"/>
      <c r="CR2202" s="64"/>
      <c r="CS2202" s="64"/>
      <c r="CT2202" s="64"/>
      <c r="CU2202" s="64"/>
      <c r="CV2202" s="64"/>
      <c r="CW2202" s="64"/>
      <c r="CX2202" s="64"/>
      <c r="CY2202" s="64"/>
      <c r="CZ2202" s="64"/>
      <c r="DA2202" s="64"/>
      <c r="DB2202" s="64"/>
      <c r="DC2202" s="64"/>
      <c r="DD2202" s="64"/>
      <c r="DE2202" s="64"/>
      <c r="DF2202" s="64"/>
      <c r="DG2202" s="64"/>
      <c r="DH2202" s="64"/>
      <c r="DI2202" s="64"/>
      <c r="DJ2202" s="64"/>
      <c r="DK2202" s="64"/>
      <c r="DL2202" s="64"/>
      <c r="DM2202" s="64"/>
      <c r="DN2202" s="64"/>
      <c r="DO2202" s="64"/>
      <c r="DP2202" s="64"/>
      <c r="DQ2202" s="64"/>
      <c r="DR2202" s="64"/>
      <c r="DS2202" s="64"/>
      <c r="DT2202" s="64"/>
      <c r="DU2202" s="64"/>
      <c r="DV2202" s="64"/>
      <c r="DW2202" s="64"/>
      <c r="DX2202" s="64"/>
      <c r="DY2202" s="64"/>
      <c r="DZ2202" s="64"/>
      <c r="EA2202" s="64"/>
      <c r="EB2202" s="64"/>
      <c r="EC2202" s="64"/>
      <c r="ED2202" s="64"/>
      <c r="EE2202" s="64"/>
      <c r="EF2202" s="64"/>
      <c r="EG2202" s="64"/>
      <c r="EH2202" s="64"/>
      <c r="EI2202" s="64"/>
      <c r="EJ2202" s="64"/>
      <c r="EK2202" s="64"/>
      <c r="EL2202" s="64"/>
      <c r="EM2202" s="64"/>
      <c r="EN2202" s="64"/>
      <c r="EO2202" s="64"/>
      <c r="EP2202" s="64"/>
      <c r="EQ2202" s="64"/>
      <c r="ER2202" s="64"/>
      <c r="ES2202" s="64"/>
      <c r="ET2202" s="64"/>
      <c r="EU2202" s="64"/>
      <c r="EV2202" s="64"/>
      <c r="EW2202" s="64"/>
      <c r="EX2202" s="64"/>
      <c r="EY2202" s="64"/>
      <c r="EZ2202" s="64"/>
      <c r="FA2202" s="64"/>
      <c r="FB2202" s="64"/>
      <c r="FC2202" s="64"/>
      <c r="FD2202" s="64"/>
      <c r="FE2202" s="64"/>
      <c r="FF2202" s="64"/>
      <c r="FG2202" s="64"/>
      <c r="FH2202" s="64"/>
      <c r="FI2202" s="64"/>
      <c r="FJ2202" s="64"/>
      <c r="FK2202" s="64"/>
      <c r="FL2202" s="64"/>
      <c r="FM2202" s="64"/>
      <c r="FN2202" s="64"/>
      <c r="FO2202" s="64"/>
      <c r="FP2202" s="64"/>
      <c r="FQ2202" s="64"/>
      <c r="FR2202" s="64"/>
      <c r="FS2202" s="64"/>
      <c r="FT2202" s="64"/>
    </row>
    <row r="2203" spans="1:176" ht="15" x14ac:dyDescent="0.25">
      <c r="A2203" s="20">
        <f t="shared" si="510"/>
        <v>45956</v>
      </c>
      <c r="B2203" s="22" t="str">
        <f t="shared" ca="1" si="501"/>
        <v>n.d</v>
      </c>
      <c r="C2203" s="22">
        <f t="shared" ca="1" si="511"/>
        <v>0.97614444</v>
      </c>
      <c r="D2203" s="23">
        <f ca="1">IF(A2203&lt;$B$1,VLOOKUP(A2203,[1]DI!$A$4:$B$15000,2,FALSE),0)</f>
        <v>0</v>
      </c>
      <c r="E2203" s="22">
        <f t="shared" ca="1" si="502"/>
        <v>0</v>
      </c>
      <c r="F2203" s="23">
        <f t="shared" si="503"/>
        <v>1.3</v>
      </c>
      <c r="G2203" s="24">
        <f t="shared" ca="1" si="504"/>
        <v>1</v>
      </c>
      <c r="H2203" s="22">
        <f ca="1">TRUNC(PRODUCT(G$10:G2202),15)</f>
        <v>1.81984651266759</v>
      </c>
      <c r="I2203" s="22">
        <f t="shared" ca="1" si="505"/>
        <v>1.5015535581434301</v>
      </c>
      <c r="J2203" s="22">
        <f t="shared" ca="1" si="506"/>
        <v>1.2119757600000001</v>
      </c>
      <c r="K2203" s="110">
        <f t="shared" ca="1" si="499"/>
        <v>0.37553247445182125</v>
      </c>
      <c r="L2203" s="115">
        <v>0</v>
      </c>
      <c r="M2203" s="67">
        <f>IF(L2203&gt;0,VLOOKUP(L2203,S$12:$AB$125,7),0)</f>
        <v>0</v>
      </c>
      <c r="N2203" s="2">
        <f t="shared" si="500"/>
        <v>0</v>
      </c>
      <c r="O2203" s="22">
        <f t="shared" ca="1" si="507"/>
        <v>0.37553247445182125</v>
      </c>
      <c r="P2203" s="25" t="str">
        <f t="shared" si="508"/>
        <v>A+J=</v>
      </c>
      <c r="Q2203" s="26">
        <f t="shared" si="509"/>
        <v>45306</v>
      </c>
      <c r="R2203" s="4"/>
      <c r="S2203" s="98"/>
      <c r="U2203" s="4"/>
      <c r="V2203" s="4"/>
      <c r="W2203" s="4"/>
      <c r="X2203" s="4"/>
      <c r="Y2203" s="4"/>
      <c r="Z2203" s="4"/>
      <c r="AA2203" s="4"/>
      <c r="AB2203" s="4"/>
      <c r="AC2203" s="4"/>
      <c r="AD2203" s="64"/>
      <c r="AE2203" s="64"/>
      <c r="AF2203" s="64"/>
      <c r="AG2203" s="64"/>
      <c r="AH2203" s="64"/>
      <c r="AI2203" s="64"/>
      <c r="AJ2203" s="64"/>
      <c r="AK2203" s="64"/>
      <c r="AL2203" s="64"/>
      <c r="AM2203" s="64"/>
      <c r="AN2203" s="64"/>
      <c r="AO2203" s="64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4"/>
      <c r="AZ2203" s="64"/>
      <c r="BA2203" s="64"/>
      <c r="BB2203" s="64"/>
      <c r="BC2203" s="64"/>
      <c r="BD2203" s="64"/>
      <c r="BE2203" s="64"/>
      <c r="BF2203" s="64"/>
      <c r="BG2203" s="64"/>
      <c r="BH2203" s="64"/>
      <c r="BI2203" s="64"/>
      <c r="BJ2203" s="64"/>
      <c r="BK2203" s="64"/>
      <c r="BL2203" s="64"/>
      <c r="BM2203" s="64"/>
      <c r="BN2203" s="64"/>
      <c r="BO2203" s="64"/>
      <c r="BP2203" s="64"/>
      <c r="BQ2203" s="64"/>
      <c r="BR2203" s="64"/>
      <c r="BS2203" s="64"/>
      <c r="BT2203" s="64"/>
      <c r="BU2203" s="64"/>
      <c r="BV2203" s="64"/>
      <c r="BW2203" s="64"/>
      <c r="BX2203" s="64"/>
      <c r="BY2203" s="64"/>
      <c r="BZ2203" s="64"/>
      <c r="CA2203" s="64"/>
      <c r="CB2203" s="64"/>
      <c r="CC2203" s="64"/>
      <c r="CD2203" s="64"/>
      <c r="CE2203" s="64"/>
      <c r="CF2203" s="64"/>
      <c r="CG2203" s="64"/>
      <c r="CH2203" s="64"/>
      <c r="CI2203" s="64"/>
      <c r="CJ2203" s="64"/>
      <c r="CK2203" s="64"/>
      <c r="CL2203" s="64"/>
      <c r="CM2203" s="64"/>
      <c r="CN2203" s="64"/>
      <c r="CO2203" s="64"/>
      <c r="CP2203" s="64"/>
      <c r="CQ2203" s="64"/>
      <c r="CR2203" s="64"/>
      <c r="CS2203" s="64"/>
      <c r="CT2203" s="64"/>
      <c r="CU2203" s="64"/>
      <c r="CV2203" s="64"/>
      <c r="CW2203" s="64"/>
      <c r="CX2203" s="64"/>
      <c r="CY2203" s="64"/>
      <c r="CZ2203" s="64"/>
      <c r="DA2203" s="64"/>
      <c r="DB2203" s="64"/>
      <c r="DC2203" s="64"/>
      <c r="DD2203" s="64"/>
      <c r="DE2203" s="64"/>
      <c r="DF2203" s="64"/>
      <c r="DG2203" s="64"/>
      <c r="DH2203" s="64"/>
      <c r="DI2203" s="64"/>
      <c r="DJ2203" s="64"/>
      <c r="DK2203" s="64"/>
      <c r="DL2203" s="64"/>
      <c r="DM2203" s="64"/>
      <c r="DN2203" s="64"/>
      <c r="DO2203" s="64"/>
      <c r="DP2203" s="64"/>
      <c r="DQ2203" s="64"/>
      <c r="DR2203" s="64"/>
      <c r="DS2203" s="64"/>
      <c r="DT2203" s="64"/>
      <c r="DU2203" s="64"/>
      <c r="DV2203" s="64"/>
      <c r="DW2203" s="64"/>
      <c r="DX2203" s="64"/>
      <c r="DY2203" s="64"/>
      <c r="DZ2203" s="64"/>
      <c r="EA2203" s="64"/>
      <c r="EB2203" s="64"/>
      <c r="EC2203" s="64"/>
      <c r="ED2203" s="64"/>
      <c r="EE2203" s="64"/>
      <c r="EF2203" s="64"/>
      <c r="EG2203" s="64"/>
      <c r="EH2203" s="64"/>
      <c r="EI2203" s="64"/>
      <c r="EJ2203" s="64"/>
      <c r="EK2203" s="64"/>
      <c r="EL2203" s="64"/>
      <c r="EM2203" s="64"/>
      <c r="EN2203" s="64"/>
      <c r="EO2203" s="64"/>
      <c r="EP2203" s="64"/>
      <c r="EQ2203" s="64"/>
      <c r="ER2203" s="64"/>
      <c r="ES2203" s="64"/>
      <c r="ET2203" s="64"/>
      <c r="EU2203" s="64"/>
      <c r="EV2203" s="64"/>
      <c r="EW2203" s="64"/>
      <c r="EX2203" s="64"/>
      <c r="EY2203" s="64"/>
      <c r="EZ2203" s="64"/>
      <c r="FA2203" s="64"/>
      <c r="FB2203" s="64"/>
      <c r="FC2203" s="64"/>
      <c r="FD2203" s="64"/>
      <c r="FE2203" s="64"/>
      <c r="FF2203" s="64"/>
      <c r="FG2203" s="64"/>
      <c r="FH2203" s="64"/>
      <c r="FI2203" s="64"/>
      <c r="FJ2203" s="64"/>
      <c r="FK2203" s="64"/>
      <c r="FL2203" s="64"/>
      <c r="FM2203" s="64"/>
      <c r="FN2203" s="64"/>
      <c r="FO2203" s="64"/>
      <c r="FP2203" s="64"/>
      <c r="FQ2203" s="64"/>
      <c r="FR2203" s="64"/>
      <c r="FS2203" s="64"/>
      <c r="FT2203" s="64"/>
    </row>
    <row r="2204" spans="1:176" ht="15" x14ac:dyDescent="0.25">
      <c r="A2204" s="20">
        <f t="shared" si="510"/>
        <v>45957</v>
      </c>
      <c r="B2204" s="22" t="str">
        <f t="shared" ca="1" si="501"/>
        <v>n.d</v>
      </c>
      <c r="C2204" s="22">
        <f t="shared" ca="1" si="511"/>
        <v>0.97614444</v>
      </c>
      <c r="D2204" s="23">
        <f ca="1">IF(A2204&lt;$B$1,VLOOKUP(A2204,[1]DI!$A$4:$B$15000,2,FALSE),0)</f>
        <v>0</v>
      </c>
      <c r="E2204" s="22">
        <f t="shared" ca="1" si="502"/>
        <v>0</v>
      </c>
      <c r="F2204" s="23">
        <f t="shared" si="503"/>
        <v>1.3</v>
      </c>
      <c r="G2204" s="24">
        <f t="shared" ca="1" si="504"/>
        <v>1</v>
      </c>
      <c r="H2204" s="22">
        <f ca="1">TRUNC(PRODUCT(G$10:G2203),15)</f>
        <v>1.81984651266759</v>
      </c>
      <c r="I2204" s="22">
        <f t="shared" ca="1" si="505"/>
        <v>1.5015535581434301</v>
      </c>
      <c r="J2204" s="22">
        <f t="shared" ca="1" si="506"/>
        <v>1.2119757600000001</v>
      </c>
      <c r="K2204" s="110">
        <f t="shared" ca="1" si="499"/>
        <v>0.37553247445182125</v>
      </c>
      <c r="L2204" s="115">
        <v>0</v>
      </c>
      <c r="M2204" s="67">
        <f>IF(L2204&gt;0,VLOOKUP(L2204,S$12:$AB$125,7),0)</f>
        <v>0</v>
      </c>
      <c r="N2204" s="2">
        <f t="shared" si="500"/>
        <v>0</v>
      </c>
      <c r="O2204" s="22">
        <f t="shared" ca="1" si="507"/>
        <v>0.37553247445182125</v>
      </c>
      <c r="P2204" s="25" t="str">
        <f t="shared" si="508"/>
        <v>A+J=</v>
      </c>
      <c r="Q2204" s="26">
        <f t="shared" si="509"/>
        <v>45306</v>
      </c>
      <c r="R2204" s="4"/>
      <c r="S2204" s="98"/>
      <c r="U2204" s="4"/>
      <c r="V2204" s="4"/>
      <c r="W2204" s="4"/>
      <c r="X2204" s="4"/>
      <c r="Y2204" s="4"/>
      <c r="Z2204" s="4"/>
      <c r="AA2204" s="4"/>
      <c r="AB2204" s="4"/>
      <c r="AC2204" s="4"/>
      <c r="AD2204" s="64"/>
      <c r="AE2204" s="64"/>
      <c r="AF2204" s="64"/>
      <c r="AG2204" s="64"/>
      <c r="AH2204" s="64"/>
      <c r="AI2204" s="64"/>
      <c r="AJ2204" s="64"/>
      <c r="AK2204" s="64"/>
      <c r="AL2204" s="64"/>
      <c r="AM2204" s="64"/>
      <c r="AN2204" s="64"/>
      <c r="AO2204" s="64"/>
      <c r="AP2204" s="64"/>
      <c r="AQ2204" s="64"/>
      <c r="AR2204" s="64"/>
      <c r="AS2204" s="64"/>
      <c r="AT2204" s="64"/>
      <c r="AU2204" s="64"/>
      <c r="AV2204" s="64"/>
      <c r="AW2204" s="64"/>
      <c r="AX2204" s="64"/>
      <c r="AY2204" s="64"/>
      <c r="AZ2204" s="64"/>
      <c r="BA2204" s="64"/>
      <c r="BB2204" s="64"/>
      <c r="BC2204" s="64"/>
      <c r="BD2204" s="64"/>
      <c r="BE2204" s="64"/>
      <c r="BF2204" s="64"/>
      <c r="BG2204" s="64"/>
      <c r="BH2204" s="64"/>
      <c r="BI2204" s="64"/>
      <c r="BJ2204" s="64"/>
      <c r="BK2204" s="64"/>
      <c r="BL2204" s="64"/>
      <c r="BM2204" s="64"/>
      <c r="BN2204" s="64"/>
      <c r="BO2204" s="64"/>
      <c r="BP2204" s="64"/>
      <c r="BQ2204" s="64"/>
      <c r="BR2204" s="64"/>
      <c r="BS2204" s="64"/>
      <c r="BT2204" s="64"/>
      <c r="BU2204" s="64"/>
      <c r="BV2204" s="64"/>
      <c r="BW2204" s="64"/>
      <c r="BX2204" s="64"/>
      <c r="BY2204" s="64"/>
      <c r="BZ2204" s="64"/>
      <c r="CA2204" s="64"/>
      <c r="CB2204" s="64"/>
      <c r="CC2204" s="64"/>
      <c r="CD2204" s="64"/>
      <c r="CE2204" s="64"/>
      <c r="CF2204" s="64"/>
      <c r="CG2204" s="64"/>
      <c r="CH2204" s="64"/>
      <c r="CI2204" s="64"/>
      <c r="CJ2204" s="64"/>
      <c r="CK2204" s="64"/>
      <c r="CL2204" s="64"/>
      <c r="CM2204" s="64"/>
      <c r="CN2204" s="64"/>
      <c r="CO2204" s="64"/>
      <c r="CP2204" s="64"/>
      <c r="CQ2204" s="64"/>
      <c r="CR2204" s="64"/>
      <c r="CS2204" s="64"/>
      <c r="CT2204" s="64"/>
      <c r="CU2204" s="64"/>
      <c r="CV2204" s="64"/>
      <c r="CW2204" s="64"/>
      <c r="CX2204" s="64"/>
      <c r="CY2204" s="64"/>
      <c r="CZ2204" s="64"/>
      <c r="DA2204" s="64"/>
      <c r="DB2204" s="64"/>
      <c r="DC2204" s="64"/>
      <c r="DD2204" s="64"/>
      <c r="DE2204" s="64"/>
      <c r="DF2204" s="64"/>
      <c r="DG2204" s="64"/>
      <c r="DH2204" s="64"/>
      <c r="DI2204" s="64"/>
      <c r="DJ2204" s="64"/>
      <c r="DK2204" s="64"/>
      <c r="DL2204" s="64"/>
      <c r="DM2204" s="64"/>
      <c r="DN2204" s="64"/>
      <c r="DO2204" s="64"/>
      <c r="DP2204" s="64"/>
      <c r="DQ2204" s="64"/>
      <c r="DR2204" s="64"/>
      <c r="DS2204" s="64"/>
      <c r="DT2204" s="64"/>
      <c r="DU2204" s="64"/>
      <c r="DV2204" s="64"/>
      <c r="DW2204" s="64"/>
      <c r="DX2204" s="64"/>
      <c r="DY2204" s="64"/>
      <c r="DZ2204" s="64"/>
      <c r="EA2204" s="64"/>
      <c r="EB2204" s="64"/>
      <c r="EC2204" s="64"/>
      <c r="ED2204" s="64"/>
      <c r="EE2204" s="64"/>
      <c r="EF2204" s="64"/>
      <c r="EG2204" s="64"/>
      <c r="EH2204" s="64"/>
      <c r="EI2204" s="64"/>
      <c r="EJ2204" s="64"/>
      <c r="EK2204" s="64"/>
      <c r="EL2204" s="64"/>
      <c r="EM2204" s="64"/>
      <c r="EN2204" s="64"/>
      <c r="EO2204" s="64"/>
      <c r="EP2204" s="64"/>
      <c r="EQ2204" s="64"/>
      <c r="ER2204" s="64"/>
      <c r="ES2204" s="64"/>
      <c r="ET2204" s="64"/>
      <c r="EU2204" s="64"/>
      <c r="EV2204" s="64"/>
      <c r="EW2204" s="64"/>
      <c r="EX2204" s="64"/>
      <c r="EY2204" s="64"/>
      <c r="EZ2204" s="64"/>
      <c r="FA2204" s="64"/>
      <c r="FB2204" s="64"/>
      <c r="FC2204" s="64"/>
      <c r="FD2204" s="64"/>
      <c r="FE2204" s="64"/>
      <c r="FF2204" s="64"/>
      <c r="FG2204" s="64"/>
      <c r="FH2204" s="64"/>
      <c r="FI2204" s="64"/>
      <c r="FJ2204" s="64"/>
      <c r="FK2204" s="64"/>
      <c r="FL2204" s="64"/>
      <c r="FM2204" s="64"/>
      <c r="FN2204" s="64"/>
      <c r="FO2204" s="64"/>
      <c r="FP2204" s="64"/>
      <c r="FQ2204" s="64"/>
      <c r="FR2204" s="64"/>
      <c r="FS2204" s="64"/>
      <c r="FT2204" s="64"/>
    </row>
    <row r="2205" spans="1:176" ht="15" x14ac:dyDescent="0.25">
      <c r="A2205" s="20">
        <f t="shared" si="510"/>
        <v>45958</v>
      </c>
      <c r="B2205" s="22" t="str">
        <f t="shared" ca="1" si="501"/>
        <v>n.d</v>
      </c>
      <c r="C2205" s="22">
        <f t="shared" ca="1" si="511"/>
        <v>0.97614444</v>
      </c>
      <c r="D2205" s="23">
        <f ca="1">IF(A2205&lt;$B$1,VLOOKUP(A2205,[1]DI!$A$4:$B$15000,2,FALSE),0)</f>
        <v>0</v>
      </c>
      <c r="E2205" s="22">
        <f t="shared" ca="1" si="502"/>
        <v>0</v>
      </c>
      <c r="F2205" s="23">
        <f t="shared" si="503"/>
        <v>1.3</v>
      </c>
      <c r="G2205" s="24">
        <f t="shared" ca="1" si="504"/>
        <v>1</v>
      </c>
      <c r="H2205" s="22">
        <f ca="1">TRUNC(PRODUCT(G$10:G2204),15)</f>
        <v>1.81984651266759</v>
      </c>
      <c r="I2205" s="22">
        <f t="shared" ca="1" si="505"/>
        <v>1.5015535581434301</v>
      </c>
      <c r="J2205" s="22">
        <f t="shared" ca="1" si="506"/>
        <v>1.2119757600000001</v>
      </c>
      <c r="K2205" s="110">
        <f t="shared" ca="1" si="499"/>
        <v>0.37553247445182125</v>
      </c>
      <c r="L2205" s="115">
        <v>0</v>
      </c>
      <c r="M2205" s="67">
        <f>IF(L2205&gt;0,VLOOKUP(L2205,S$12:$AB$125,7),0)</f>
        <v>0</v>
      </c>
      <c r="N2205" s="2">
        <f t="shared" si="500"/>
        <v>0</v>
      </c>
      <c r="O2205" s="22">
        <f t="shared" ca="1" si="507"/>
        <v>0.37553247445182125</v>
      </c>
      <c r="P2205" s="25" t="str">
        <f t="shared" si="508"/>
        <v>A+J=</v>
      </c>
      <c r="Q2205" s="26">
        <f t="shared" si="509"/>
        <v>45306</v>
      </c>
      <c r="R2205" s="4"/>
      <c r="S2205" s="98"/>
      <c r="U2205" s="4"/>
      <c r="V2205" s="4"/>
      <c r="W2205" s="4"/>
      <c r="X2205" s="4"/>
      <c r="Y2205" s="4"/>
      <c r="Z2205" s="4"/>
      <c r="AA2205" s="4"/>
      <c r="AB2205" s="4"/>
      <c r="AC2205" s="4"/>
      <c r="AD2205" s="64"/>
      <c r="AE2205" s="64"/>
      <c r="AF2205" s="64"/>
      <c r="AG2205" s="64"/>
      <c r="AH2205" s="64"/>
      <c r="AI2205" s="64"/>
      <c r="AJ2205" s="64"/>
      <c r="AK2205" s="64"/>
      <c r="AL2205" s="64"/>
      <c r="AM2205" s="64"/>
      <c r="AN2205" s="64"/>
      <c r="AO2205" s="64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4"/>
      <c r="AZ2205" s="64"/>
      <c r="BA2205" s="64"/>
      <c r="BB2205" s="64"/>
      <c r="BC2205" s="64"/>
      <c r="BD2205" s="64"/>
      <c r="BE2205" s="64"/>
      <c r="BF2205" s="64"/>
      <c r="BG2205" s="64"/>
      <c r="BH2205" s="64"/>
      <c r="BI2205" s="64"/>
      <c r="BJ2205" s="64"/>
      <c r="BK2205" s="64"/>
      <c r="BL2205" s="64"/>
      <c r="BM2205" s="64"/>
      <c r="BN2205" s="64"/>
      <c r="BO2205" s="64"/>
      <c r="BP2205" s="64"/>
      <c r="BQ2205" s="64"/>
      <c r="BR2205" s="64"/>
      <c r="BS2205" s="64"/>
      <c r="BT2205" s="64"/>
      <c r="BU2205" s="64"/>
      <c r="BV2205" s="64"/>
      <c r="BW2205" s="64"/>
      <c r="BX2205" s="64"/>
      <c r="BY2205" s="64"/>
      <c r="BZ2205" s="64"/>
      <c r="CA2205" s="64"/>
      <c r="CB2205" s="64"/>
      <c r="CC2205" s="64"/>
      <c r="CD2205" s="64"/>
      <c r="CE2205" s="64"/>
      <c r="CF2205" s="64"/>
      <c r="CG2205" s="64"/>
      <c r="CH2205" s="64"/>
      <c r="CI2205" s="64"/>
      <c r="CJ2205" s="64"/>
      <c r="CK2205" s="64"/>
      <c r="CL2205" s="64"/>
      <c r="CM2205" s="64"/>
      <c r="CN2205" s="64"/>
      <c r="CO2205" s="64"/>
      <c r="CP2205" s="64"/>
      <c r="CQ2205" s="64"/>
      <c r="CR2205" s="64"/>
      <c r="CS2205" s="64"/>
      <c r="CT2205" s="64"/>
      <c r="CU2205" s="64"/>
      <c r="CV2205" s="64"/>
      <c r="CW2205" s="64"/>
      <c r="CX2205" s="64"/>
      <c r="CY2205" s="64"/>
      <c r="CZ2205" s="64"/>
      <c r="DA2205" s="64"/>
      <c r="DB2205" s="64"/>
      <c r="DC2205" s="64"/>
      <c r="DD2205" s="64"/>
      <c r="DE2205" s="64"/>
      <c r="DF2205" s="64"/>
      <c r="DG2205" s="64"/>
      <c r="DH2205" s="64"/>
      <c r="DI2205" s="64"/>
      <c r="DJ2205" s="64"/>
      <c r="DK2205" s="64"/>
      <c r="DL2205" s="64"/>
      <c r="DM2205" s="64"/>
      <c r="DN2205" s="64"/>
      <c r="DO2205" s="64"/>
      <c r="DP2205" s="64"/>
      <c r="DQ2205" s="64"/>
      <c r="DR2205" s="64"/>
      <c r="DS2205" s="64"/>
      <c r="DT2205" s="64"/>
      <c r="DU2205" s="64"/>
      <c r="DV2205" s="64"/>
      <c r="DW2205" s="64"/>
      <c r="DX2205" s="64"/>
      <c r="DY2205" s="64"/>
      <c r="DZ2205" s="64"/>
      <c r="EA2205" s="64"/>
      <c r="EB2205" s="64"/>
      <c r="EC2205" s="64"/>
      <c r="ED2205" s="64"/>
      <c r="EE2205" s="64"/>
      <c r="EF2205" s="64"/>
      <c r="EG2205" s="64"/>
      <c r="EH2205" s="64"/>
      <c r="EI2205" s="64"/>
      <c r="EJ2205" s="64"/>
      <c r="EK2205" s="64"/>
      <c r="EL2205" s="64"/>
      <c r="EM2205" s="64"/>
      <c r="EN2205" s="64"/>
      <c r="EO2205" s="64"/>
      <c r="EP2205" s="64"/>
      <c r="EQ2205" s="64"/>
      <c r="ER2205" s="64"/>
      <c r="ES2205" s="64"/>
      <c r="ET2205" s="64"/>
      <c r="EU2205" s="64"/>
      <c r="EV2205" s="64"/>
      <c r="EW2205" s="64"/>
      <c r="EX2205" s="64"/>
      <c r="EY2205" s="64"/>
      <c r="EZ2205" s="64"/>
      <c r="FA2205" s="64"/>
      <c r="FB2205" s="64"/>
      <c r="FC2205" s="64"/>
      <c r="FD2205" s="64"/>
      <c r="FE2205" s="64"/>
      <c r="FF2205" s="64"/>
      <c r="FG2205" s="64"/>
      <c r="FH2205" s="64"/>
      <c r="FI2205" s="64"/>
      <c r="FJ2205" s="64"/>
      <c r="FK2205" s="64"/>
      <c r="FL2205" s="64"/>
      <c r="FM2205" s="64"/>
      <c r="FN2205" s="64"/>
      <c r="FO2205" s="64"/>
      <c r="FP2205" s="64"/>
      <c r="FQ2205" s="64"/>
      <c r="FR2205" s="64"/>
      <c r="FS2205" s="64"/>
      <c r="FT2205" s="64"/>
    </row>
    <row r="2206" spans="1:176" ht="15" x14ac:dyDescent="0.25">
      <c r="A2206" s="20">
        <f t="shared" si="510"/>
        <v>45959</v>
      </c>
      <c r="B2206" s="22" t="str">
        <f t="shared" ca="1" si="501"/>
        <v>n.d</v>
      </c>
      <c r="C2206" s="22">
        <f t="shared" ca="1" si="511"/>
        <v>0.97614444</v>
      </c>
      <c r="D2206" s="23">
        <f ca="1">IF(A2206&lt;$B$1,VLOOKUP(A2206,[1]DI!$A$4:$B$15000,2,FALSE),0)</f>
        <v>0</v>
      </c>
      <c r="E2206" s="22">
        <f t="shared" ca="1" si="502"/>
        <v>0</v>
      </c>
      <c r="F2206" s="23">
        <f t="shared" si="503"/>
        <v>1.3</v>
      </c>
      <c r="G2206" s="24">
        <f t="shared" ca="1" si="504"/>
        <v>1</v>
      </c>
      <c r="H2206" s="22">
        <f ca="1">TRUNC(PRODUCT(G$10:G2205),15)</f>
        <v>1.81984651266759</v>
      </c>
      <c r="I2206" s="22">
        <f t="shared" ca="1" si="505"/>
        <v>1.5015535581434301</v>
      </c>
      <c r="J2206" s="22">
        <f t="shared" ca="1" si="506"/>
        <v>1.2119757600000001</v>
      </c>
      <c r="K2206" s="110">
        <f t="shared" ca="1" si="499"/>
        <v>0.37553247445182125</v>
      </c>
      <c r="L2206" s="115">
        <v>0</v>
      </c>
      <c r="M2206" s="67">
        <f>IF(L2206&gt;0,VLOOKUP(L2206,S$12:$AB$125,7),0)</f>
        <v>0</v>
      </c>
      <c r="N2206" s="2">
        <f t="shared" si="500"/>
        <v>0</v>
      </c>
      <c r="O2206" s="22">
        <f t="shared" ca="1" si="507"/>
        <v>0.37553247445182125</v>
      </c>
      <c r="P2206" s="25" t="str">
        <f t="shared" si="508"/>
        <v>A+J=</v>
      </c>
      <c r="Q2206" s="26">
        <f t="shared" si="509"/>
        <v>45306</v>
      </c>
      <c r="R2206" s="4"/>
      <c r="S2206" s="98"/>
      <c r="U2206" s="4"/>
      <c r="V2206" s="4"/>
      <c r="W2206" s="4"/>
      <c r="X2206" s="4"/>
      <c r="Y2206" s="4"/>
      <c r="Z2206" s="4"/>
      <c r="AA2206" s="4"/>
      <c r="AB2206" s="4"/>
      <c r="AC2206" s="4"/>
      <c r="AD2206" s="64"/>
      <c r="AE2206" s="64"/>
      <c r="AF2206" s="64"/>
      <c r="AG2206" s="64"/>
      <c r="AH2206" s="64"/>
      <c r="AI2206" s="64"/>
      <c r="AJ2206" s="64"/>
      <c r="AK2206" s="64"/>
      <c r="AL2206" s="64"/>
      <c r="AM2206" s="64"/>
      <c r="AN2206" s="64"/>
      <c r="AO2206" s="64"/>
      <c r="AP2206" s="64"/>
      <c r="AQ2206" s="64"/>
      <c r="AR2206" s="64"/>
      <c r="AS2206" s="64"/>
      <c r="AT2206" s="64"/>
      <c r="AU2206" s="64"/>
      <c r="AV2206" s="64"/>
      <c r="AW2206" s="64"/>
      <c r="AX2206" s="64"/>
      <c r="AY2206" s="64"/>
      <c r="AZ2206" s="64"/>
      <c r="BA2206" s="64"/>
      <c r="BB2206" s="64"/>
      <c r="BC2206" s="64"/>
      <c r="BD2206" s="64"/>
      <c r="BE2206" s="64"/>
      <c r="BF2206" s="64"/>
      <c r="BG2206" s="64"/>
      <c r="BH2206" s="64"/>
      <c r="BI2206" s="64"/>
      <c r="BJ2206" s="64"/>
      <c r="BK2206" s="64"/>
      <c r="BL2206" s="64"/>
      <c r="BM2206" s="64"/>
      <c r="BN2206" s="64"/>
      <c r="BO2206" s="64"/>
      <c r="BP2206" s="64"/>
      <c r="BQ2206" s="64"/>
      <c r="BR2206" s="64"/>
      <c r="BS2206" s="64"/>
      <c r="BT2206" s="64"/>
      <c r="BU2206" s="64"/>
      <c r="BV2206" s="64"/>
      <c r="BW2206" s="64"/>
      <c r="BX2206" s="64"/>
      <c r="BY2206" s="64"/>
      <c r="BZ2206" s="64"/>
      <c r="CA2206" s="64"/>
      <c r="CB2206" s="64"/>
      <c r="CC2206" s="64"/>
      <c r="CD2206" s="64"/>
      <c r="CE2206" s="64"/>
      <c r="CF2206" s="64"/>
      <c r="CG2206" s="64"/>
      <c r="CH2206" s="64"/>
      <c r="CI2206" s="64"/>
      <c r="CJ2206" s="64"/>
      <c r="CK2206" s="64"/>
      <c r="CL2206" s="64"/>
      <c r="CM2206" s="64"/>
      <c r="CN2206" s="64"/>
      <c r="CO2206" s="64"/>
      <c r="CP2206" s="64"/>
      <c r="CQ2206" s="64"/>
      <c r="CR2206" s="64"/>
      <c r="CS2206" s="64"/>
      <c r="CT2206" s="64"/>
      <c r="CU2206" s="64"/>
      <c r="CV2206" s="64"/>
      <c r="CW2206" s="64"/>
      <c r="CX2206" s="64"/>
      <c r="CY2206" s="64"/>
      <c r="CZ2206" s="64"/>
      <c r="DA2206" s="64"/>
      <c r="DB2206" s="64"/>
      <c r="DC2206" s="64"/>
      <c r="DD2206" s="64"/>
      <c r="DE2206" s="64"/>
      <c r="DF2206" s="64"/>
      <c r="DG2206" s="64"/>
      <c r="DH2206" s="64"/>
      <c r="DI2206" s="64"/>
      <c r="DJ2206" s="64"/>
      <c r="DK2206" s="64"/>
      <c r="DL2206" s="64"/>
      <c r="DM2206" s="64"/>
      <c r="DN2206" s="64"/>
      <c r="DO2206" s="64"/>
      <c r="DP2206" s="64"/>
      <c r="DQ2206" s="64"/>
      <c r="DR2206" s="64"/>
      <c r="DS2206" s="64"/>
      <c r="DT2206" s="64"/>
      <c r="DU2206" s="64"/>
      <c r="DV2206" s="64"/>
      <c r="DW2206" s="64"/>
      <c r="DX2206" s="64"/>
      <c r="DY2206" s="64"/>
      <c r="DZ2206" s="64"/>
      <c r="EA2206" s="64"/>
      <c r="EB2206" s="64"/>
      <c r="EC2206" s="64"/>
      <c r="ED2206" s="64"/>
      <c r="EE2206" s="64"/>
      <c r="EF2206" s="64"/>
      <c r="EG2206" s="64"/>
      <c r="EH2206" s="64"/>
      <c r="EI2206" s="64"/>
      <c r="EJ2206" s="64"/>
      <c r="EK2206" s="64"/>
      <c r="EL2206" s="64"/>
      <c r="EM2206" s="64"/>
      <c r="EN2206" s="64"/>
      <c r="EO2206" s="64"/>
      <c r="EP2206" s="64"/>
      <c r="EQ2206" s="64"/>
      <c r="ER2206" s="64"/>
      <c r="ES2206" s="64"/>
      <c r="ET2206" s="64"/>
      <c r="EU2206" s="64"/>
      <c r="EV2206" s="64"/>
      <c r="EW2206" s="64"/>
      <c r="EX2206" s="64"/>
      <c r="EY2206" s="64"/>
      <c r="EZ2206" s="64"/>
      <c r="FA2206" s="64"/>
      <c r="FB2206" s="64"/>
      <c r="FC2206" s="64"/>
      <c r="FD2206" s="64"/>
      <c r="FE2206" s="64"/>
      <c r="FF2206" s="64"/>
      <c r="FG2206" s="64"/>
      <c r="FH2206" s="64"/>
      <c r="FI2206" s="64"/>
      <c r="FJ2206" s="64"/>
      <c r="FK2206" s="64"/>
      <c r="FL2206" s="64"/>
      <c r="FM2206" s="64"/>
      <c r="FN2206" s="64"/>
      <c r="FO2206" s="64"/>
      <c r="FP2206" s="64"/>
      <c r="FQ2206" s="64"/>
      <c r="FR2206" s="64"/>
      <c r="FS2206" s="64"/>
      <c r="FT2206" s="64"/>
    </row>
    <row r="2207" spans="1:176" ht="15" x14ac:dyDescent="0.25">
      <c r="A2207" s="20">
        <f t="shared" si="510"/>
        <v>45960</v>
      </c>
      <c r="B2207" s="22" t="str">
        <f t="shared" ca="1" si="501"/>
        <v>n.d</v>
      </c>
      <c r="C2207" s="22">
        <f t="shared" ca="1" si="511"/>
        <v>0.97614444</v>
      </c>
      <c r="D2207" s="23">
        <f ca="1">IF(A2207&lt;$B$1,VLOOKUP(A2207,[1]DI!$A$4:$B$15000,2,FALSE),0)</f>
        <v>0</v>
      </c>
      <c r="E2207" s="22">
        <f t="shared" ca="1" si="502"/>
        <v>0</v>
      </c>
      <c r="F2207" s="23">
        <f t="shared" si="503"/>
        <v>1.3</v>
      </c>
      <c r="G2207" s="24">
        <f t="shared" ca="1" si="504"/>
        <v>1</v>
      </c>
      <c r="H2207" s="22">
        <f ca="1">TRUNC(PRODUCT(G$10:G2206),15)</f>
        <v>1.81984651266759</v>
      </c>
      <c r="I2207" s="22">
        <f t="shared" ca="1" si="505"/>
        <v>1.5015535581434301</v>
      </c>
      <c r="J2207" s="22">
        <f t="shared" ca="1" si="506"/>
        <v>1.2119757600000001</v>
      </c>
      <c r="K2207" s="110">
        <f t="shared" ca="1" si="499"/>
        <v>0.37553247445182125</v>
      </c>
      <c r="L2207" s="115">
        <v>0</v>
      </c>
      <c r="M2207" s="67">
        <f>IF(L2207&gt;0,VLOOKUP(L2207,S$12:$AB$125,7),0)</f>
        <v>0</v>
      </c>
      <c r="N2207" s="2">
        <f t="shared" si="500"/>
        <v>0</v>
      </c>
      <c r="O2207" s="22">
        <f t="shared" ca="1" si="507"/>
        <v>0.37553247445182125</v>
      </c>
      <c r="P2207" s="25" t="str">
        <f t="shared" si="508"/>
        <v>A+J=</v>
      </c>
      <c r="Q2207" s="26">
        <f t="shared" si="509"/>
        <v>45306</v>
      </c>
      <c r="R2207" s="4"/>
      <c r="S2207" s="98"/>
      <c r="U2207" s="4"/>
      <c r="V2207" s="4"/>
      <c r="W2207" s="4"/>
      <c r="X2207" s="4"/>
      <c r="Y2207" s="4"/>
      <c r="Z2207" s="4"/>
      <c r="AA2207" s="4"/>
      <c r="AB2207" s="4"/>
      <c r="AC2207" s="4"/>
      <c r="AD2207" s="64"/>
      <c r="AE2207" s="64"/>
      <c r="AF2207" s="64"/>
      <c r="AG2207" s="64"/>
      <c r="AH2207" s="64"/>
      <c r="AI2207" s="64"/>
      <c r="AJ2207" s="64"/>
      <c r="AK2207" s="64"/>
      <c r="AL2207" s="64"/>
      <c r="AM2207" s="64"/>
      <c r="AN2207" s="64"/>
      <c r="AO2207" s="64"/>
      <c r="AP2207" s="64"/>
      <c r="AQ2207" s="64"/>
      <c r="AR2207" s="64"/>
      <c r="AS2207" s="64"/>
      <c r="AT2207" s="64"/>
      <c r="AU2207" s="64"/>
      <c r="AV2207" s="64"/>
      <c r="AW2207" s="64"/>
      <c r="AX2207" s="64"/>
      <c r="AY2207" s="64"/>
      <c r="AZ2207" s="64"/>
      <c r="BA2207" s="64"/>
      <c r="BB2207" s="64"/>
      <c r="BC2207" s="64"/>
      <c r="BD2207" s="64"/>
      <c r="BE2207" s="64"/>
      <c r="BF2207" s="64"/>
      <c r="BG2207" s="64"/>
      <c r="BH2207" s="64"/>
      <c r="BI2207" s="64"/>
      <c r="BJ2207" s="64"/>
      <c r="BK2207" s="64"/>
      <c r="BL2207" s="64"/>
      <c r="BM2207" s="64"/>
      <c r="BN2207" s="64"/>
      <c r="BO2207" s="64"/>
      <c r="BP2207" s="64"/>
      <c r="BQ2207" s="64"/>
      <c r="BR2207" s="64"/>
      <c r="BS2207" s="64"/>
      <c r="BT2207" s="64"/>
      <c r="BU2207" s="64"/>
      <c r="BV2207" s="64"/>
      <c r="BW2207" s="64"/>
      <c r="BX2207" s="64"/>
      <c r="BY2207" s="64"/>
      <c r="BZ2207" s="64"/>
      <c r="CA2207" s="64"/>
      <c r="CB2207" s="64"/>
      <c r="CC2207" s="64"/>
      <c r="CD2207" s="64"/>
      <c r="CE2207" s="64"/>
      <c r="CF2207" s="64"/>
      <c r="CG2207" s="64"/>
      <c r="CH2207" s="64"/>
      <c r="CI2207" s="64"/>
      <c r="CJ2207" s="64"/>
      <c r="CK2207" s="64"/>
      <c r="CL2207" s="64"/>
      <c r="CM2207" s="64"/>
      <c r="CN2207" s="64"/>
      <c r="CO2207" s="64"/>
      <c r="CP2207" s="64"/>
      <c r="CQ2207" s="64"/>
      <c r="CR2207" s="64"/>
      <c r="CS2207" s="64"/>
      <c r="CT2207" s="64"/>
      <c r="CU2207" s="64"/>
      <c r="CV2207" s="64"/>
      <c r="CW2207" s="64"/>
      <c r="CX2207" s="64"/>
      <c r="CY2207" s="64"/>
      <c r="CZ2207" s="64"/>
      <c r="DA2207" s="64"/>
      <c r="DB2207" s="64"/>
      <c r="DC2207" s="64"/>
      <c r="DD2207" s="64"/>
      <c r="DE2207" s="64"/>
      <c r="DF2207" s="64"/>
      <c r="DG2207" s="64"/>
      <c r="DH2207" s="64"/>
      <c r="DI2207" s="64"/>
      <c r="DJ2207" s="64"/>
      <c r="DK2207" s="64"/>
      <c r="DL2207" s="64"/>
      <c r="DM2207" s="64"/>
      <c r="DN2207" s="64"/>
      <c r="DO2207" s="64"/>
      <c r="DP2207" s="64"/>
      <c r="DQ2207" s="64"/>
      <c r="DR2207" s="64"/>
      <c r="DS2207" s="64"/>
      <c r="DT2207" s="64"/>
      <c r="DU2207" s="64"/>
      <c r="DV2207" s="64"/>
      <c r="DW2207" s="64"/>
      <c r="DX2207" s="64"/>
      <c r="DY2207" s="64"/>
      <c r="DZ2207" s="64"/>
      <c r="EA2207" s="64"/>
      <c r="EB2207" s="64"/>
      <c r="EC2207" s="64"/>
      <c r="ED2207" s="64"/>
      <c r="EE2207" s="64"/>
      <c r="EF2207" s="64"/>
      <c r="EG2207" s="64"/>
      <c r="EH2207" s="64"/>
      <c r="EI2207" s="64"/>
      <c r="EJ2207" s="64"/>
      <c r="EK2207" s="64"/>
      <c r="EL2207" s="64"/>
      <c r="EM2207" s="64"/>
      <c r="EN2207" s="64"/>
      <c r="EO2207" s="64"/>
      <c r="EP2207" s="64"/>
      <c r="EQ2207" s="64"/>
      <c r="ER2207" s="64"/>
      <c r="ES2207" s="64"/>
      <c r="ET2207" s="64"/>
      <c r="EU2207" s="64"/>
      <c r="EV2207" s="64"/>
      <c r="EW2207" s="64"/>
      <c r="EX2207" s="64"/>
      <c r="EY2207" s="64"/>
      <c r="EZ2207" s="64"/>
      <c r="FA2207" s="64"/>
      <c r="FB2207" s="64"/>
      <c r="FC2207" s="64"/>
      <c r="FD2207" s="64"/>
      <c r="FE2207" s="64"/>
      <c r="FF2207" s="64"/>
      <c r="FG2207" s="64"/>
      <c r="FH2207" s="64"/>
      <c r="FI2207" s="64"/>
      <c r="FJ2207" s="64"/>
      <c r="FK2207" s="64"/>
      <c r="FL2207" s="64"/>
      <c r="FM2207" s="64"/>
      <c r="FN2207" s="64"/>
      <c r="FO2207" s="64"/>
      <c r="FP2207" s="64"/>
      <c r="FQ2207" s="64"/>
      <c r="FR2207" s="64"/>
      <c r="FS2207" s="64"/>
      <c r="FT2207" s="64"/>
    </row>
    <row r="2208" spans="1:176" ht="15" x14ac:dyDescent="0.25">
      <c r="A2208" s="20">
        <f t="shared" si="510"/>
        <v>45961</v>
      </c>
      <c r="B2208" s="22" t="str">
        <f t="shared" ca="1" si="501"/>
        <v>n.d</v>
      </c>
      <c r="C2208" s="22">
        <f t="shared" ca="1" si="511"/>
        <v>0.97614444</v>
      </c>
      <c r="D2208" s="23">
        <f ca="1">IF(A2208&lt;$B$1,VLOOKUP(A2208,[1]DI!$A$4:$B$15000,2,FALSE),0)</f>
        <v>0</v>
      </c>
      <c r="E2208" s="22">
        <f t="shared" ca="1" si="502"/>
        <v>0</v>
      </c>
      <c r="F2208" s="23">
        <f t="shared" si="503"/>
        <v>1.3</v>
      </c>
      <c r="G2208" s="24">
        <f t="shared" ca="1" si="504"/>
        <v>1</v>
      </c>
      <c r="H2208" s="22">
        <f ca="1">TRUNC(PRODUCT(G$10:G2207),15)</f>
        <v>1.81984651266759</v>
      </c>
      <c r="I2208" s="22">
        <f t="shared" ca="1" si="505"/>
        <v>1.5015535581434301</v>
      </c>
      <c r="J2208" s="22">
        <f t="shared" ca="1" si="506"/>
        <v>1.2119757600000001</v>
      </c>
      <c r="K2208" s="110">
        <f t="shared" ca="1" si="499"/>
        <v>0.37553247445182125</v>
      </c>
      <c r="L2208" s="115">
        <v>0</v>
      </c>
      <c r="M2208" s="67">
        <f>IF(L2208&gt;0,VLOOKUP(L2208,S$12:$AB$125,7),0)</f>
        <v>0</v>
      </c>
      <c r="N2208" s="2">
        <f t="shared" si="500"/>
        <v>0</v>
      </c>
      <c r="O2208" s="22">
        <f t="shared" ca="1" si="507"/>
        <v>0.37553247445182125</v>
      </c>
      <c r="P2208" s="25" t="str">
        <f t="shared" si="508"/>
        <v>A+J=</v>
      </c>
      <c r="Q2208" s="26">
        <f t="shared" si="509"/>
        <v>45306</v>
      </c>
      <c r="R2208" s="4"/>
      <c r="S2208" s="98"/>
      <c r="U2208" s="4"/>
      <c r="V2208" s="4"/>
      <c r="W2208" s="4"/>
      <c r="X2208" s="4"/>
      <c r="Y2208" s="4"/>
      <c r="Z2208" s="4"/>
      <c r="AA2208" s="4"/>
      <c r="AB2208" s="4"/>
      <c r="AC2208" s="4"/>
      <c r="AD2208" s="64"/>
      <c r="AE2208" s="64"/>
      <c r="AF2208" s="64"/>
      <c r="AG2208" s="64"/>
      <c r="AH2208" s="64"/>
      <c r="AI2208" s="64"/>
      <c r="AJ2208" s="64"/>
      <c r="AK2208" s="64"/>
      <c r="AL2208" s="64"/>
      <c r="AM2208" s="64"/>
      <c r="AN2208" s="64"/>
      <c r="AO2208" s="64"/>
      <c r="AP2208" s="64"/>
      <c r="AQ2208" s="64"/>
      <c r="AR2208" s="64"/>
      <c r="AS2208" s="64"/>
      <c r="AT2208" s="64"/>
      <c r="AU2208" s="64"/>
      <c r="AV2208" s="64"/>
      <c r="AW2208" s="64"/>
      <c r="AX2208" s="64"/>
      <c r="AY2208" s="64"/>
      <c r="AZ2208" s="64"/>
      <c r="BA2208" s="64"/>
      <c r="BB2208" s="64"/>
      <c r="BC2208" s="64"/>
      <c r="BD2208" s="64"/>
      <c r="BE2208" s="64"/>
      <c r="BF2208" s="64"/>
      <c r="BG2208" s="64"/>
      <c r="BH2208" s="64"/>
      <c r="BI2208" s="64"/>
      <c r="BJ2208" s="64"/>
      <c r="BK2208" s="64"/>
      <c r="BL2208" s="64"/>
      <c r="BM2208" s="64"/>
      <c r="BN2208" s="64"/>
      <c r="BO2208" s="64"/>
      <c r="BP2208" s="64"/>
      <c r="BQ2208" s="64"/>
      <c r="BR2208" s="64"/>
      <c r="BS2208" s="64"/>
      <c r="BT2208" s="64"/>
      <c r="BU2208" s="64"/>
      <c r="BV2208" s="64"/>
      <c r="BW2208" s="64"/>
      <c r="BX2208" s="64"/>
      <c r="BY2208" s="64"/>
      <c r="BZ2208" s="64"/>
      <c r="CA2208" s="64"/>
      <c r="CB2208" s="64"/>
      <c r="CC2208" s="64"/>
      <c r="CD2208" s="64"/>
      <c r="CE2208" s="64"/>
      <c r="CF2208" s="64"/>
      <c r="CG2208" s="64"/>
      <c r="CH2208" s="64"/>
      <c r="CI2208" s="64"/>
      <c r="CJ2208" s="64"/>
      <c r="CK2208" s="64"/>
      <c r="CL2208" s="64"/>
      <c r="CM2208" s="64"/>
      <c r="CN2208" s="64"/>
      <c r="CO2208" s="64"/>
      <c r="CP2208" s="64"/>
      <c r="CQ2208" s="64"/>
      <c r="CR2208" s="64"/>
      <c r="CS2208" s="64"/>
      <c r="CT2208" s="64"/>
      <c r="CU2208" s="64"/>
      <c r="CV2208" s="64"/>
      <c r="CW2208" s="64"/>
      <c r="CX2208" s="64"/>
      <c r="CY2208" s="64"/>
      <c r="CZ2208" s="64"/>
      <c r="DA2208" s="64"/>
      <c r="DB2208" s="64"/>
      <c r="DC2208" s="64"/>
      <c r="DD2208" s="64"/>
      <c r="DE2208" s="64"/>
      <c r="DF2208" s="64"/>
      <c r="DG2208" s="64"/>
      <c r="DH2208" s="64"/>
      <c r="DI2208" s="64"/>
      <c r="DJ2208" s="64"/>
      <c r="DK2208" s="64"/>
      <c r="DL2208" s="64"/>
      <c r="DM2208" s="64"/>
      <c r="DN2208" s="64"/>
      <c r="DO2208" s="64"/>
      <c r="DP2208" s="64"/>
      <c r="DQ2208" s="64"/>
      <c r="DR2208" s="64"/>
      <c r="DS2208" s="64"/>
      <c r="DT2208" s="64"/>
      <c r="DU2208" s="64"/>
      <c r="DV2208" s="64"/>
      <c r="DW2208" s="64"/>
      <c r="DX2208" s="64"/>
      <c r="DY2208" s="64"/>
      <c r="DZ2208" s="64"/>
      <c r="EA2208" s="64"/>
      <c r="EB2208" s="64"/>
      <c r="EC2208" s="64"/>
      <c r="ED2208" s="64"/>
      <c r="EE2208" s="64"/>
      <c r="EF2208" s="64"/>
      <c r="EG2208" s="64"/>
      <c r="EH2208" s="64"/>
      <c r="EI2208" s="64"/>
      <c r="EJ2208" s="64"/>
      <c r="EK2208" s="64"/>
      <c r="EL2208" s="64"/>
      <c r="EM2208" s="64"/>
      <c r="EN2208" s="64"/>
      <c r="EO2208" s="64"/>
      <c r="EP2208" s="64"/>
      <c r="EQ2208" s="64"/>
      <c r="ER2208" s="64"/>
      <c r="ES2208" s="64"/>
      <c r="ET2208" s="64"/>
      <c r="EU2208" s="64"/>
      <c r="EV2208" s="64"/>
      <c r="EW2208" s="64"/>
      <c r="EX2208" s="64"/>
      <c r="EY2208" s="64"/>
      <c r="EZ2208" s="64"/>
      <c r="FA2208" s="64"/>
      <c r="FB2208" s="64"/>
      <c r="FC2208" s="64"/>
      <c r="FD2208" s="64"/>
      <c r="FE2208" s="64"/>
      <c r="FF2208" s="64"/>
      <c r="FG2208" s="64"/>
      <c r="FH2208" s="64"/>
      <c r="FI2208" s="64"/>
      <c r="FJ2208" s="64"/>
      <c r="FK2208" s="64"/>
      <c r="FL2208" s="64"/>
      <c r="FM2208" s="64"/>
      <c r="FN2208" s="64"/>
      <c r="FO2208" s="64"/>
      <c r="FP2208" s="64"/>
      <c r="FQ2208" s="64"/>
      <c r="FR2208" s="64"/>
      <c r="FS2208" s="64"/>
      <c r="FT2208" s="64"/>
    </row>
    <row r="2209" spans="1:176" ht="15" x14ac:dyDescent="0.25">
      <c r="A2209" s="20">
        <f t="shared" si="510"/>
        <v>45962</v>
      </c>
      <c r="B2209" s="22" t="str">
        <f t="shared" ca="1" si="501"/>
        <v>n.d</v>
      </c>
      <c r="C2209" s="22">
        <f t="shared" ca="1" si="511"/>
        <v>0.97614444</v>
      </c>
      <c r="D2209" s="23">
        <f ca="1">IF(A2209&lt;$B$1,VLOOKUP(A2209,[1]DI!$A$4:$B$15000,2,FALSE),0)</f>
        <v>0</v>
      </c>
      <c r="E2209" s="22">
        <f t="shared" ca="1" si="502"/>
        <v>0</v>
      </c>
      <c r="F2209" s="23">
        <f t="shared" si="503"/>
        <v>1.3</v>
      </c>
      <c r="G2209" s="24">
        <f t="shared" ca="1" si="504"/>
        <v>1</v>
      </c>
      <c r="H2209" s="22">
        <f ca="1">TRUNC(PRODUCT(G$10:G2208),15)</f>
        <v>1.81984651266759</v>
      </c>
      <c r="I2209" s="22">
        <f t="shared" ca="1" si="505"/>
        <v>1.5015535581434301</v>
      </c>
      <c r="J2209" s="22">
        <f t="shared" ca="1" si="506"/>
        <v>1.2119757600000001</v>
      </c>
      <c r="K2209" s="110">
        <f t="shared" ca="1" si="499"/>
        <v>0.37553247445182125</v>
      </c>
      <c r="L2209" s="115">
        <v>0</v>
      </c>
      <c r="M2209" s="67">
        <f>IF(L2209&gt;0,VLOOKUP(L2209,S$12:$AB$125,7),0)</f>
        <v>0</v>
      </c>
      <c r="N2209" s="2">
        <f t="shared" si="500"/>
        <v>0</v>
      </c>
      <c r="O2209" s="22">
        <f t="shared" ca="1" si="507"/>
        <v>0.37553247445182125</v>
      </c>
      <c r="P2209" s="25" t="str">
        <f t="shared" si="508"/>
        <v>A+J=</v>
      </c>
      <c r="Q2209" s="26">
        <f t="shared" si="509"/>
        <v>45306</v>
      </c>
      <c r="R2209" s="4"/>
      <c r="S2209" s="98"/>
      <c r="U2209" s="4"/>
      <c r="V2209" s="4"/>
      <c r="W2209" s="4"/>
      <c r="X2209" s="4"/>
      <c r="Y2209" s="4"/>
      <c r="Z2209" s="4"/>
      <c r="AA2209" s="4"/>
      <c r="AB2209" s="4"/>
      <c r="AC2209" s="4"/>
      <c r="AD2209" s="64"/>
      <c r="AE2209" s="64"/>
      <c r="AF2209" s="64"/>
      <c r="AG2209" s="64"/>
      <c r="AH2209" s="64"/>
      <c r="AI2209" s="64"/>
      <c r="AJ2209" s="64"/>
      <c r="AK2209" s="64"/>
      <c r="AL2209" s="64"/>
      <c r="AM2209" s="64"/>
      <c r="AN2209" s="64"/>
      <c r="AO2209" s="64"/>
      <c r="AP2209" s="64"/>
      <c r="AQ2209" s="64"/>
      <c r="AR2209" s="64"/>
      <c r="AS2209" s="64"/>
      <c r="AT2209" s="64"/>
      <c r="AU2209" s="64"/>
      <c r="AV2209" s="64"/>
      <c r="AW2209" s="64"/>
      <c r="AX2209" s="64"/>
      <c r="AY2209" s="64"/>
      <c r="AZ2209" s="64"/>
      <c r="BA2209" s="64"/>
      <c r="BB2209" s="64"/>
      <c r="BC2209" s="64"/>
      <c r="BD2209" s="64"/>
      <c r="BE2209" s="64"/>
      <c r="BF2209" s="64"/>
      <c r="BG2209" s="64"/>
      <c r="BH2209" s="64"/>
      <c r="BI2209" s="64"/>
      <c r="BJ2209" s="64"/>
      <c r="BK2209" s="64"/>
      <c r="BL2209" s="64"/>
      <c r="BM2209" s="64"/>
      <c r="BN2209" s="64"/>
      <c r="BO2209" s="64"/>
      <c r="BP2209" s="64"/>
      <c r="BQ2209" s="64"/>
      <c r="BR2209" s="64"/>
      <c r="BS2209" s="64"/>
      <c r="BT2209" s="64"/>
      <c r="BU2209" s="64"/>
      <c r="BV2209" s="64"/>
      <c r="BW2209" s="64"/>
      <c r="BX2209" s="64"/>
      <c r="BY2209" s="64"/>
      <c r="BZ2209" s="64"/>
      <c r="CA2209" s="64"/>
      <c r="CB2209" s="64"/>
      <c r="CC2209" s="64"/>
      <c r="CD2209" s="64"/>
      <c r="CE2209" s="64"/>
      <c r="CF2209" s="64"/>
      <c r="CG2209" s="64"/>
      <c r="CH2209" s="64"/>
      <c r="CI2209" s="64"/>
      <c r="CJ2209" s="64"/>
      <c r="CK2209" s="64"/>
      <c r="CL2209" s="64"/>
      <c r="CM2209" s="64"/>
      <c r="CN2209" s="64"/>
      <c r="CO2209" s="64"/>
      <c r="CP2209" s="64"/>
      <c r="CQ2209" s="64"/>
      <c r="CR2209" s="64"/>
      <c r="CS2209" s="64"/>
      <c r="CT2209" s="64"/>
      <c r="CU2209" s="64"/>
      <c r="CV2209" s="64"/>
      <c r="CW2209" s="64"/>
      <c r="CX2209" s="64"/>
      <c r="CY2209" s="64"/>
      <c r="CZ2209" s="64"/>
      <c r="DA2209" s="64"/>
      <c r="DB2209" s="64"/>
      <c r="DC2209" s="64"/>
      <c r="DD2209" s="64"/>
      <c r="DE2209" s="64"/>
      <c r="DF2209" s="64"/>
      <c r="DG2209" s="64"/>
      <c r="DH2209" s="64"/>
      <c r="DI2209" s="64"/>
      <c r="DJ2209" s="64"/>
      <c r="DK2209" s="64"/>
      <c r="DL2209" s="64"/>
      <c r="DM2209" s="64"/>
      <c r="DN2209" s="64"/>
      <c r="DO2209" s="64"/>
      <c r="DP2209" s="64"/>
      <c r="DQ2209" s="64"/>
      <c r="DR2209" s="64"/>
      <c r="DS2209" s="64"/>
      <c r="DT2209" s="64"/>
      <c r="DU2209" s="64"/>
      <c r="DV2209" s="64"/>
      <c r="DW2209" s="64"/>
      <c r="DX2209" s="64"/>
      <c r="DY2209" s="64"/>
      <c r="DZ2209" s="64"/>
      <c r="EA2209" s="64"/>
      <c r="EB2209" s="64"/>
      <c r="EC2209" s="64"/>
      <c r="ED2209" s="64"/>
      <c r="EE2209" s="64"/>
      <c r="EF2209" s="64"/>
      <c r="EG2209" s="64"/>
      <c r="EH2209" s="64"/>
      <c r="EI2209" s="64"/>
      <c r="EJ2209" s="64"/>
      <c r="EK2209" s="64"/>
      <c r="EL2209" s="64"/>
      <c r="EM2209" s="64"/>
      <c r="EN2209" s="64"/>
      <c r="EO2209" s="64"/>
      <c r="EP2209" s="64"/>
      <c r="EQ2209" s="64"/>
      <c r="ER2209" s="64"/>
      <c r="ES2209" s="64"/>
      <c r="ET2209" s="64"/>
      <c r="EU2209" s="64"/>
      <c r="EV2209" s="64"/>
      <c r="EW2209" s="64"/>
      <c r="EX2209" s="64"/>
      <c r="EY2209" s="64"/>
      <c r="EZ2209" s="64"/>
      <c r="FA2209" s="64"/>
      <c r="FB2209" s="64"/>
      <c r="FC2209" s="64"/>
      <c r="FD2209" s="64"/>
      <c r="FE2209" s="64"/>
      <c r="FF2209" s="64"/>
      <c r="FG2209" s="64"/>
      <c r="FH2209" s="64"/>
      <c r="FI2209" s="64"/>
      <c r="FJ2209" s="64"/>
      <c r="FK2209" s="64"/>
      <c r="FL2209" s="64"/>
      <c r="FM2209" s="64"/>
      <c r="FN2209" s="64"/>
      <c r="FO2209" s="64"/>
      <c r="FP2209" s="64"/>
      <c r="FQ2209" s="64"/>
      <c r="FR2209" s="64"/>
      <c r="FS2209" s="64"/>
      <c r="FT2209" s="64"/>
    </row>
    <row r="2210" spans="1:176" ht="15" x14ac:dyDescent="0.25">
      <c r="A2210" s="20">
        <f t="shared" si="510"/>
        <v>45963</v>
      </c>
      <c r="B2210" s="22" t="str">
        <f t="shared" ca="1" si="501"/>
        <v>n.d</v>
      </c>
      <c r="C2210" s="22">
        <f t="shared" ca="1" si="511"/>
        <v>0.97614444</v>
      </c>
      <c r="D2210" s="23">
        <f ca="1">IF(A2210&lt;$B$1,VLOOKUP(A2210,[1]DI!$A$4:$B$15000,2,FALSE),0)</f>
        <v>0</v>
      </c>
      <c r="E2210" s="22">
        <f t="shared" ca="1" si="502"/>
        <v>0</v>
      </c>
      <c r="F2210" s="23">
        <f t="shared" si="503"/>
        <v>1.3</v>
      </c>
      <c r="G2210" s="24">
        <f t="shared" ca="1" si="504"/>
        <v>1</v>
      </c>
      <c r="H2210" s="22">
        <f ca="1">TRUNC(PRODUCT(G$10:G2209),15)</f>
        <v>1.81984651266759</v>
      </c>
      <c r="I2210" s="22">
        <f t="shared" ca="1" si="505"/>
        <v>1.5015535581434301</v>
      </c>
      <c r="J2210" s="22">
        <f t="shared" ca="1" si="506"/>
        <v>1.2119757600000001</v>
      </c>
      <c r="K2210" s="110">
        <f t="shared" ca="1" si="499"/>
        <v>0.37553247445182125</v>
      </c>
      <c r="L2210" s="115">
        <v>0</v>
      </c>
      <c r="M2210" s="67">
        <f>IF(L2210&gt;0,VLOOKUP(L2210,S$12:$AB$125,7),0)</f>
        <v>0</v>
      </c>
      <c r="N2210" s="2">
        <f t="shared" si="500"/>
        <v>0</v>
      </c>
      <c r="O2210" s="22">
        <f t="shared" ca="1" si="507"/>
        <v>0.37553247445182125</v>
      </c>
      <c r="P2210" s="25" t="str">
        <f t="shared" si="508"/>
        <v>A+J=</v>
      </c>
      <c r="Q2210" s="26">
        <f t="shared" si="509"/>
        <v>45306</v>
      </c>
      <c r="R2210" s="4"/>
      <c r="S2210" s="98"/>
      <c r="U2210" s="4"/>
      <c r="V2210" s="4"/>
      <c r="W2210" s="4"/>
      <c r="X2210" s="4"/>
      <c r="Y2210" s="4"/>
      <c r="Z2210" s="4"/>
      <c r="AA2210" s="4"/>
      <c r="AB2210" s="4"/>
      <c r="AC2210" s="4"/>
      <c r="AD2210" s="64"/>
      <c r="AE2210" s="64"/>
      <c r="AF2210" s="64"/>
      <c r="AG2210" s="64"/>
      <c r="AH2210" s="64"/>
      <c r="AI2210" s="64"/>
      <c r="AJ2210" s="64"/>
      <c r="AK2210" s="64"/>
      <c r="AL2210" s="64"/>
      <c r="AM2210" s="64"/>
      <c r="AN2210" s="64"/>
      <c r="AO2210" s="64"/>
      <c r="AP2210" s="64"/>
      <c r="AQ2210" s="64"/>
      <c r="AR2210" s="64"/>
      <c r="AS2210" s="64"/>
      <c r="AT2210" s="64"/>
      <c r="AU2210" s="64"/>
      <c r="AV2210" s="64"/>
      <c r="AW2210" s="64"/>
      <c r="AX2210" s="64"/>
      <c r="AY2210" s="64"/>
      <c r="AZ2210" s="64"/>
      <c r="BA2210" s="64"/>
      <c r="BB2210" s="64"/>
      <c r="BC2210" s="64"/>
      <c r="BD2210" s="64"/>
      <c r="BE2210" s="64"/>
      <c r="BF2210" s="64"/>
      <c r="BG2210" s="64"/>
      <c r="BH2210" s="64"/>
      <c r="BI2210" s="64"/>
      <c r="BJ2210" s="64"/>
      <c r="BK2210" s="64"/>
      <c r="BL2210" s="64"/>
      <c r="BM2210" s="64"/>
      <c r="BN2210" s="64"/>
      <c r="BO2210" s="64"/>
      <c r="BP2210" s="64"/>
      <c r="BQ2210" s="64"/>
      <c r="BR2210" s="64"/>
      <c r="BS2210" s="64"/>
      <c r="BT2210" s="64"/>
      <c r="BU2210" s="64"/>
      <c r="BV2210" s="64"/>
      <c r="BW2210" s="64"/>
      <c r="BX2210" s="64"/>
      <c r="BY2210" s="64"/>
      <c r="BZ2210" s="64"/>
      <c r="CA2210" s="64"/>
      <c r="CB2210" s="64"/>
      <c r="CC2210" s="64"/>
      <c r="CD2210" s="64"/>
      <c r="CE2210" s="64"/>
      <c r="CF2210" s="64"/>
      <c r="CG2210" s="64"/>
      <c r="CH2210" s="64"/>
      <c r="CI2210" s="64"/>
      <c r="CJ2210" s="64"/>
      <c r="CK2210" s="64"/>
      <c r="CL2210" s="64"/>
      <c r="CM2210" s="64"/>
      <c r="CN2210" s="64"/>
      <c r="CO2210" s="64"/>
      <c r="CP2210" s="64"/>
      <c r="CQ2210" s="64"/>
      <c r="CR2210" s="64"/>
      <c r="CS2210" s="64"/>
      <c r="CT2210" s="64"/>
      <c r="CU2210" s="64"/>
      <c r="CV2210" s="64"/>
      <c r="CW2210" s="64"/>
      <c r="CX2210" s="64"/>
      <c r="CY2210" s="64"/>
      <c r="CZ2210" s="64"/>
      <c r="DA2210" s="64"/>
      <c r="DB2210" s="64"/>
      <c r="DC2210" s="64"/>
      <c r="DD2210" s="64"/>
      <c r="DE2210" s="64"/>
      <c r="DF2210" s="64"/>
      <c r="DG2210" s="64"/>
      <c r="DH2210" s="64"/>
      <c r="DI2210" s="64"/>
      <c r="DJ2210" s="64"/>
      <c r="DK2210" s="64"/>
      <c r="DL2210" s="64"/>
      <c r="DM2210" s="64"/>
      <c r="DN2210" s="64"/>
      <c r="DO2210" s="64"/>
      <c r="DP2210" s="64"/>
      <c r="DQ2210" s="64"/>
      <c r="DR2210" s="64"/>
      <c r="DS2210" s="64"/>
      <c r="DT2210" s="64"/>
      <c r="DU2210" s="64"/>
      <c r="DV2210" s="64"/>
      <c r="DW2210" s="64"/>
      <c r="DX2210" s="64"/>
      <c r="DY2210" s="64"/>
      <c r="DZ2210" s="64"/>
      <c r="EA2210" s="64"/>
      <c r="EB2210" s="64"/>
      <c r="EC2210" s="64"/>
      <c r="ED2210" s="64"/>
      <c r="EE2210" s="64"/>
      <c r="EF2210" s="64"/>
      <c r="EG2210" s="64"/>
      <c r="EH2210" s="64"/>
      <c r="EI2210" s="64"/>
      <c r="EJ2210" s="64"/>
      <c r="EK2210" s="64"/>
      <c r="EL2210" s="64"/>
      <c r="EM2210" s="64"/>
      <c r="EN2210" s="64"/>
      <c r="EO2210" s="64"/>
      <c r="EP2210" s="64"/>
      <c r="EQ2210" s="64"/>
      <c r="ER2210" s="64"/>
      <c r="ES2210" s="64"/>
      <c r="ET2210" s="64"/>
      <c r="EU2210" s="64"/>
      <c r="EV2210" s="64"/>
      <c r="EW2210" s="64"/>
      <c r="EX2210" s="64"/>
      <c r="EY2210" s="64"/>
      <c r="EZ2210" s="64"/>
      <c r="FA2210" s="64"/>
      <c r="FB2210" s="64"/>
      <c r="FC2210" s="64"/>
      <c r="FD2210" s="64"/>
      <c r="FE2210" s="64"/>
      <c r="FF2210" s="64"/>
      <c r="FG2210" s="64"/>
      <c r="FH2210" s="64"/>
      <c r="FI2210" s="64"/>
      <c r="FJ2210" s="64"/>
      <c r="FK2210" s="64"/>
      <c r="FL2210" s="64"/>
      <c r="FM2210" s="64"/>
      <c r="FN2210" s="64"/>
      <c r="FO2210" s="64"/>
      <c r="FP2210" s="64"/>
      <c r="FQ2210" s="64"/>
      <c r="FR2210" s="64"/>
      <c r="FS2210" s="64"/>
      <c r="FT2210" s="64"/>
    </row>
    <row r="2211" spans="1:176" ht="15" x14ac:dyDescent="0.25">
      <c r="A2211" s="20">
        <f t="shared" si="510"/>
        <v>45964</v>
      </c>
      <c r="B2211" s="22" t="str">
        <f t="shared" ca="1" si="501"/>
        <v>n.d</v>
      </c>
      <c r="C2211" s="22">
        <f t="shared" ca="1" si="511"/>
        <v>0.97614444</v>
      </c>
      <c r="D2211" s="23">
        <f ca="1">IF(A2211&lt;$B$1,VLOOKUP(A2211,[1]DI!$A$4:$B$15000,2,FALSE),0)</f>
        <v>0</v>
      </c>
      <c r="E2211" s="22">
        <f t="shared" ca="1" si="502"/>
        <v>0</v>
      </c>
      <c r="F2211" s="23">
        <f t="shared" si="503"/>
        <v>1.3</v>
      </c>
      <c r="G2211" s="24">
        <f t="shared" ca="1" si="504"/>
        <v>1</v>
      </c>
      <c r="H2211" s="22">
        <f ca="1">TRUNC(PRODUCT(G$10:G2210),15)</f>
        <v>1.81984651266759</v>
      </c>
      <c r="I2211" s="22">
        <f t="shared" ca="1" si="505"/>
        <v>1.5015535581434301</v>
      </c>
      <c r="J2211" s="22">
        <f t="shared" ca="1" si="506"/>
        <v>1.2119757600000001</v>
      </c>
      <c r="K2211" s="110">
        <f t="shared" ca="1" si="499"/>
        <v>0.37553247445182125</v>
      </c>
      <c r="L2211" s="115">
        <v>0</v>
      </c>
      <c r="M2211" s="67">
        <f>IF(L2211&gt;0,VLOOKUP(L2211,S$12:$AB$125,7),0)</f>
        <v>0</v>
      </c>
      <c r="N2211" s="2">
        <f t="shared" si="500"/>
        <v>0</v>
      </c>
      <c r="O2211" s="22">
        <f t="shared" ca="1" si="507"/>
        <v>0.37553247445182125</v>
      </c>
      <c r="P2211" s="25" t="str">
        <f t="shared" si="508"/>
        <v>A+J=</v>
      </c>
      <c r="Q2211" s="26">
        <f t="shared" si="509"/>
        <v>45306</v>
      </c>
      <c r="R2211" s="4"/>
      <c r="S2211" s="98"/>
      <c r="U2211" s="4"/>
      <c r="V2211" s="4"/>
      <c r="W2211" s="4"/>
      <c r="X2211" s="4"/>
      <c r="Y2211" s="4"/>
      <c r="Z2211" s="4"/>
      <c r="AA2211" s="4"/>
      <c r="AB2211" s="4"/>
      <c r="AC2211" s="4"/>
      <c r="AD2211" s="64"/>
      <c r="AE2211" s="64"/>
      <c r="AF2211" s="64"/>
      <c r="AG2211" s="64"/>
      <c r="AH2211" s="64"/>
      <c r="AI2211" s="64"/>
      <c r="AJ2211" s="64"/>
      <c r="AK2211" s="64"/>
      <c r="AL2211" s="64"/>
      <c r="AM2211" s="64"/>
      <c r="AN2211" s="64"/>
      <c r="AO2211" s="64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4"/>
      <c r="AZ2211" s="64"/>
      <c r="BA2211" s="64"/>
      <c r="BB2211" s="64"/>
      <c r="BC2211" s="64"/>
      <c r="BD2211" s="64"/>
      <c r="BE2211" s="64"/>
      <c r="BF2211" s="64"/>
      <c r="BG2211" s="64"/>
      <c r="BH2211" s="64"/>
      <c r="BI2211" s="64"/>
      <c r="BJ2211" s="64"/>
      <c r="BK2211" s="64"/>
      <c r="BL2211" s="64"/>
      <c r="BM2211" s="64"/>
      <c r="BN2211" s="64"/>
      <c r="BO2211" s="64"/>
      <c r="BP2211" s="64"/>
      <c r="BQ2211" s="64"/>
      <c r="BR2211" s="64"/>
      <c r="BS2211" s="64"/>
      <c r="BT2211" s="64"/>
      <c r="BU2211" s="64"/>
      <c r="BV2211" s="64"/>
      <c r="BW2211" s="64"/>
      <c r="BX2211" s="64"/>
      <c r="BY2211" s="64"/>
      <c r="BZ2211" s="64"/>
      <c r="CA2211" s="64"/>
      <c r="CB2211" s="64"/>
      <c r="CC2211" s="64"/>
      <c r="CD2211" s="64"/>
      <c r="CE2211" s="64"/>
      <c r="CF2211" s="64"/>
      <c r="CG2211" s="64"/>
      <c r="CH2211" s="64"/>
      <c r="CI2211" s="64"/>
      <c r="CJ2211" s="64"/>
      <c r="CK2211" s="64"/>
      <c r="CL2211" s="64"/>
      <c r="CM2211" s="64"/>
      <c r="CN2211" s="64"/>
      <c r="CO2211" s="64"/>
      <c r="CP2211" s="64"/>
      <c r="CQ2211" s="64"/>
      <c r="CR2211" s="64"/>
      <c r="CS2211" s="64"/>
      <c r="CT2211" s="64"/>
      <c r="CU2211" s="64"/>
      <c r="CV2211" s="64"/>
      <c r="CW2211" s="64"/>
      <c r="CX2211" s="64"/>
      <c r="CY2211" s="64"/>
      <c r="CZ2211" s="64"/>
      <c r="DA2211" s="64"/>
      <c r="DB2211" s="64"/>
      <c r="DC2211" s="64"/>
      <c r="DD2211" s="64"/>
      <c r="DE2211" s="64"/>
      <c r="DF2211" s="64"/>
      <c r="DG2211" s="64"/>
      <c r="DH2211" s="64"/>
      <c r="DI2211" s="64"/>
      <c r="DJ2211" s="64"/>
      <c r="DK2211" s="64"/>
      <c r="DL2211" s="64"/>
      <c r="DM2211" s="64"/>
      <c r="DN2211" s="64"/>
      <c r="DO2211" s="64"/>
      <c r="DP2211" s="64"/>
      <c r="DQ2211" s="64"/>
      <c r="DR2211" s="64"/>
      <c r="DS2211" s="64"/>
      <c r="DT2211" s="64"/>
      <c r="DU2211" s="64"/>
      <c r="DV2211" s="64"/>
      <c r="DW2211" s="64"/>
      <c r="DX2211" s="64"/>
      <c r="DY2211" s="64"/>
      <c r="DZ2211" s="64"/>
      <c r="EA2211" s="64"/>
      <c r="EB2211" s="64"/>
      <c r="EC2211" s="64"/>
      <c r="ED2211" s="64"/>
      <c r="EE2211" s="64"/>
      <c r="EF2211" s="64"/>
      <c r="EG2211" s="64"/>
      <c r="EH2211" s="64"/>
      <c r="EI2211" s="64"/>
      <c r="EJ2211" s="64"/>
      <c r="EK2211" s="64"/>
      <c r="EL2211" s="64"/>
      <c r="EM2211" s="64"/>
      <c r="EN2211" s="64"/>
      <c r="EO2211" s="64"/>
      <c r="EP2211" s="64"/>
      <c r="EQ2211" s="64"/>
      <c r="ER2211" s="64"/>
      <c r="ES2211" s="64"/>
      <c r="ET2211" s="64"/>
      <c r="EU2211" s="64"/>
      <c r="EV2211" s="64"/>
      <c r="EW2211" s="64"/>
      <c r="EX2211" s="64"/>
      <c r="EY2211" s="64"/>
      <c r="EZ2211" s="64"/>
      <c r="FA2211" s="64"/>
      <c r="FB2211" s="64"/>
      <c r="FC2211" s="64"/>
      <c r="FD2211" s="64"/>
      <c r="FE2211" s="64"/>
      <c r="FF2211" s="64"/>
      <c r="FG2211" s="64"/>
      <c r="FH2211" s="64"/>
      <c r="FI2211" s="64"/>
      <c r="FJ2211" s="64"/>
      <c r="FK2211" s="64"/>
      <c r="FL2211" s="64"/>
      <c r="FM2211" s="64"/>
      <c r="FN2211" s="64"/>
      <c r="FO2211" s="64"/>
      <c r="FP2211" s="64"/>
      <c r="FQ2211" s="64"/>
      <c r="FR2211" s="64"/>
      <c r="FS2211" s="64"/>
      <c r="FT2211" s="64"/>
    </row>
    <row r="2212" spans="1:176" ht="15" x14ac:dyDescent="0.25">
      <c r="A2212" s="20">
        <f t="shared" si="510"/>
        <v>45965</v>
      </c>
      <c r="B2212" s="22" t="str">
        <f t="shared" ca="1" si="501"/>
        <v>n.d</v>
      </c>
      <c r="C2212" s="22">
        <f t="shared" ca="1" si="511"/>
        <v>0.97614444</v>
      </c>
      <c r="D2212" s="23">
        <f ca="1">IF(A2212&lt;$B$1,VLOOKUP(A2212,[1]DI!$A$4:$B$15000,2,FALSE),0)</f>
        <v>0</v>
      </c>
      <c r="E2212" s="22">
        <f t="shared" ca="1" si="502"/>
        <v>0</v>
      </c>
      <c r="F2212" s="23">
        <f t="shared" si="503"/>
        <v>1.3</v>
      </c>
      <c r="G2212" s="24">
        <f t="shared" ca="1" si="504"/>
        <v>1</v>
      </c>
      <c r="H2212" s="22">
        <f ca="1">TRUNC(PRODUCT(G$10:G2211),15)</f>
        <v>1.81984651266759</v>
      </c>
      <c r="I2212" s="22">
        <f t="shared" ca="1" si="505"/>
        <v>1.5015535581434301</v>
      </c>
      <c r="J2212" s="22">
        <f t="shared" ca="1" si="506"/>
        <v>1.2119757600000001</v>
      </c>
      <c r="K2212" s="110">
        <f t="shared" ca="1" si="499"/>
        <v>0.37553247445182125</v>
      </c>
      <c r="L2212" s="115">
        <v>0</v>
      </c>
      <c r="M2212" s="67">
        <f>IF(L2212&gt;0,VLOOKUP(L2212,S$12:$AB$125,7),0)</f>
        <v>0</v>
      </c>
      <c r="N2212" s="2">
        <f t="shared" si="500"/>
        <v>0</v>
      </c>
      <c r="O2212" s="22">
        <f t="shared" ca="1" si="507"/>
        <v>0.37553247445182125</v>
      </c>
      <c r="P2212" s="25" t="str">
        <f t="shared" si="508"/>
        <v>A+J=</v>
      </c>
      <c r="Q2212" s="26">
        <f t="shared" si="509"/>
        <v>45306</v>
      </c>
      <c r="R2212" s="4"/>
      <c r="S2212" s="98"/>
      <c r="U2212" s="4"/>
      <c r="V2212" s="4"/>
      <c r="W2212" s="4"/>
      <c r="X2212" s="4"/>
      <c r="Y2212" s="4"/>
      <c r="Z2212" s="4"/>
      <c r="AA2212" s="4"/>
      <c r="AB2212" s="4"/>
      <c r="AC2212" s="4"/>
      <c r="AD2212" s="64"/>
      <c r="AE2212" s="64"/>
      <c r="AF2212" s="64"/>
      <c r="AG2212" s="64"/>
      <c r="AH2212" s="64"/>
      <c r="AI2212" s="64"/>
      <c r="AJ2212" s="64"/>
      <c r="AK2212" s="64"/>
      <c r="AL2212" s="64"/>
      <c r="AM2212" s="64"/>
      <c r="AN2212" s="64"/>
      <c r="AO2212" s="64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64"/>
      <c r="BB2212" s="64"/>
      <c r="BC2212" s="64"/>
      <c r="BD2212" s="64"/>
      <c r="BE2212" s="64"/>
      <c r="BF2212" s="64"/>
      <c r="BG2212" s="64"/>
      <c r="BH2212" s="64"/>
      <c r="BI2212" s="64"/>
      <c r="BJ2212" s="64"/>
      <c r="BK2212" s="64"/>
      <c r="BL2212" s="64"/>
      <c r="BM2212" s="64"/>
      <c r="BN2212" s="64"/>
      <c r="BO2212" s="64"/>
      <c r="BP2212" s="64"/>
      <c r="BQ2212" s="64"/>
      <c r="BR2212" s="64"/>
      <c r="BS2212" s="64"/>
      <c r="BT2212" s="64"/>
      <c r="BU2212" s="64"/>
      <c r="BV2212" s="64"/>
      <c r="BW2212" s="64"/>
      <c r="BX2212" s="64"/>
      <c r="BY2212" s="64"/>
      <c r="BZ2212" s="64"/>
      <c r="CA2212" s="64"/>
      <c r="CB2212" s="64"/>
      <c r="CC2212" s="64"/>
      <c r="CD2212" s="64"/>
      <c r="CE2212" s="64"/>
      <c r="CF2212" s="64"/>
      <c r="CG2212" s="64"/>
      <c r="CH2212" s="64"/>
      <c r="CI2212" s="64"/>
      <c r="CJ2212" s="64"/>
      <c r="CK2212" s="64"/>
      <c r="CL2212" s="64"/>
      <c r="CM2212" s="64"/>
      <c r="CN2212" s="64"/>
      <c r="CO2212" s="64"/>
      <c r="CP2212" s="64"/>
      <c r="CQ2212" s="64"/>
      <c r="CR2212" s="64"/>
      <c r="CS2212" s="64"/>
      <c r="CT2212" s="64"/>
      <c r="CU2212" s="64"/>
      <c r="CV2212" s="64"/>
      <c r="CW2212" s="64"/>
      <c r="CX2212" s="64"/>
      <c r="CY2212" s="64"/>
      <c r="CZ2212" s="64"/>
      <c r="DA2212" s="64"/>
      <c r="DB2212" s="64"/>
      <c r="DC2212" s="64"/>
      <c r="DD2212" s="64"/>
      <c r="DE2212" s="64"/>
      <c r="DF2212" s="64"/>
      <c r="DG2212" s="64"/>
      <c r="DH2212" s="64"/>
      <c r="DI2212" s="64"/>
      <c r="DJ2212" s="64"/>
      <c r="DK2212" s="64"/>
      <c r="DL2212" s="64"/>
      <c r="DM2212" s="64"/>
      <c r="DN2212" s="64"/>
      <c r="DO2212" s="64"/>
      <c r="DP2212" s="64"/>
      <c r="DQ2212" s="64"/>
      <c r="DR2212" s="64"/>
      <c r="DS2212" s="64"/>
      <c r="DT2212" s="64"/>
      <c r="DU2212" s="64"/>
      <c r="DV2212" s="64"/>
      <c r="DW2212" s="64"/>
      <c r="DX2212" s="64"/>
      <c r="DY2212" s="64"/>
      <c r="DZ2212" s="64"/>
      <c r="EA2212" s="64"/>
      <c r="EB2212" s="64"/>
      <c r="EC2212" s="64"/>
      <c r="ED2212" s="64"/>
      <c r="EE2212" s="64"/>
      <c r="EF2212" s="64"/>
      <c r="EG2212" s="64"/>
      <c r="EH2212" s="64"/>
      <c r="EI2212" s="64"/>
      <c r="EJ2212" s="64"/>
      <c r="EK2212" s="64"/>
      <c r="EL2212" s="64"/>
      <c r="EM2212" s="64"/>
      <c r="EN2212" s="64"/>
      <c r="EO2212" s="64"/>
      <c r="EP2212" s="64"/>
      <c r="EQ2212" s="64"/>
      <c r="ER2212" s="64"/>
      <c r="ES2212" s="64"/>
      <c r="ET2212" s="64"/>
      <c r="EU2212" s="64"/>
      <c r="EV2212" s="64"/>
      <c r="EW2212" s="64"/>
      <c r="EX2212" s="64"/>
      <c r="EY2212" s="64"/>
      <c r="EZ2212" s="64"/>
      <c r="FA2212" s="64"/>
      <c r="FB2212" s="64"/>
      <c r="FC2212" s="64"/>
      <c r="FD2212" s="64"/>
      <c r="FE2212" s="64"/>
      <c r="FF2212" s="64"/>
      <c r="FG2212" s="64"/>
      <c r="FH2212" s="64"/>
      <c r="FI2212" s="64"/>
      <c r="FJ2212" s="64"/>
      <c r="FK2212" s="64"/>
      <c r="FL2212" s="64"/>
      <c r="FM2212" s="64"/>
      <c r="FN2212" s="64"/>
      <c r="FO2212" s="64"/>
      <c r="FP2212" s="64"/>
      <c r="FQ2212" s="64"/>
      <c r="FR2212" s="64"/>
      <c r="FS2212" s="64"/>
      <c r="FT2212" s="64"/>
    </row>
    <row r="2213" spans="1:176" ht="15" x14ac:dyDescent="0.25">
      <c r="A2213" s="20">
        <f t="shared" si="510"/>
        <v>45966</v>
      </c>
      <c r="B2213" s="22" t="str">
        <f t="shared" ca="1" si="501"/>
        <v>n.d</v>
      </c>
      <c r="C2213" s="22">
        <f t="shared" ca="1" si="511"/>
        <v>0.97614444</v>
      </c>
      <c r="D2213" s="23">
        <f ca="1">IF(A2213&lt;$B$1,VLOOKUP(A2213,[1]DI!$A$4:$B$15000,2,FALSE),0)</f>
        <v>0</v>
      </c>
      <c r="E2213" s="22">
        <f t="shared" ca="1" si="502"/>
        <v>0</v>
      </c>
      <c r="F2213" s="23">
        <f t="shared" si="503"/>
        <v>1.3</v>
      </c>
      <c r="G2213" s="24">
        <f t="shared" ca="1" si="504"/>
        <v>1</v>
      </c>
      <c r="H2213" s="22">
        <f ca="1">TRUNC(PRODUCT(G$10:G2212),15)</f>
        <v>1.81984651266759</v>
      </c>
      <c r="I2213" s="22">
        <f t="shared" ca="1" si="505"/>
        <v>1.5015535581434301</v>
      </c>
      <c r="J2213" s="22">
        <f t="shared" ca="1" si="506"/>
        <v>1.2119757600000001</v>
      </c>
      <c r="K2213" s="110">
        <f t="shared" ca="1" si="499"/>
        <v>0.37553247445182125</v>
      </c>
      <c r="L2213" s="115">
        <v>0</v>
      </c>
      <c r="M2213" s="67">
        <f>IF(L2213&gt;0,VLOOKUP(L2213,S$12:$AB$125,7),0)</f>
        <v>0</v>
      </c>
      <c r="N2213" s="2">
        <f t="shared" si="500"/>
        <v>0</v>
      </c>
      <c r="O2213" s="22">
        <f t="shared" ca="1" si="507"/>
        <v>0.37553247445182125</v>
      </c>
      <c r="P2213" s="25" t="str">
        <f t="shared" si="508"/>
        <v>A+J=</v>
      </c>
      <c r="Q2213" s="26">
        <f t="shared" si="509"/>
        <v>45306</v>
      </c>
      <c r="R2213" s="4"/>
      <c r="S2213" s="98"/>
      <c r="U2213" s="4"/>
      <c r="V2213" s="4"/>
      <c r="W2213" s="4"/>
      <c r="X2213" s="4"/>
      <c r="Y2213" s="4"/>
      <c r="Z2213" s="4"/>
      <c r="AA2213" s="4"/>
      <c r="AB2213" s="4"/>
      <c r="AC2213" s="4"/>
      <c r="AD2213" s="64"/>
      <c r="AE2213" s="64"/>
      <c r="AF2213" s="64"/>
      <c r="AG2213" s="64"/>
      <c r="AH2213" s="64"/>
      <c r="AI2213" s="64"/>
      <c r="AJ2213" s="64"/>
      <c r="AK2213" s="64"/>
      <c r="AL2213" s="64"/>
      <c r="AM2213" s="64"/>
      <c r="AN2213" s="64"/>
      <c r="AO2213" s="64"/>
      <c r="AP2213" s="64"/>
      <c r="AQ2213" s="64"/>
      <c r="AR2213" s="64"/>
      <c r="AS2213" s="64"/>
      <c r="AT2213" s="64"/>
      <c r="AU2213" s="64"/>
      <c r="AV2213" s="64"/>
      <c r="AW2213" s="64"/>
      <c r="AX2213" s="64"/>
      <c r="AY2213" s="64"/>
      <c r="AZ2213" s="64"/>
      <c r="BA2213" s="64"/>
      <c r="BB2213" s="64"/>
      <c r="BC2213" s="64"/>
      <c r="BD2213" s="64"/>
      <c r="BE2213" s="64"/>
      <c r="BF2213" s="64"/>
      <c r="BG2213" s="64"/>
      <c r="BH2213" s="64"/>
      <c r="BI2213" s="64"/>
      <c r="BJ2213" s="64"/>
      <c r="BK2213" s="64"/>
      <c r="BL2213" s="64"/>
      <c r="BM2213" s="64"/>
      <c r="BN2213" s="64"/>
      <c r="BO2213" s="64"/>
      <c r="BP2213" s="64"/>
      <c r="BQ2213" s="64"/>
      <c r="BR2213" s="64"/>
      <c r="BS2213" s="64"/>
      <c r="BT2213" s="64"/>
      <c r="BU2213" s="64"/>
      <c r="BV2213" s="64"/>
      <c r="BW2213" s="64"/>
      <c r="BX2213" s="64"/>
      <c r="BY2213" s="64"/>
      <c r="BZ2213" s="64"/>
      <c r="CA2213" s="64"/>
      <c r="CB2213" s="64"/>
      <c r="CC2213" s="64"/>
      <c r="CD2213" s="64"/>
      <c r="CE2213" s="64"/>
      <c r="CF2213" s="64"/>
      <c r="CG2213" s="64"/>
      <c r="CH2213" s="64"/>
      <c r="CI2213" s="64"/>
      <c r="CJ2213" s="64"/>
      <c r="CK2213" s="64"/>
      <c r="CL2213" s="64"/>
      <c r="CM2213" s="64"/>
      <c r="CN2213" s="64"/>
      <c r="CO2213" s="64"/>
      <c r="CP2213" s="64"/>
      <c r="CQ2213" s="64"/>
      <c r="CR2213" s="64"/>
      <c r="CS2213" s="64"/>
      <c r="CT2213" s="64"/>
      <c r="CU2213" s="64"/>
      <c r="CV2213" s="64"/>
      <c r="CW2213" s="64"/>
      <c r="CX2213" s="64"/>
      <c r="CY2213" s="64"/>
      <c r="CZ2213" s="64"/>
      <c r="DA2213" s="64"/>
      <c r="DB2213" s="64"/>
      <c r="DC2213" s="64"/>
      <c r="DD2213" s="64"/>
      <c r="DE2213" s="64"/>
      <c r="DF2213" s="64"/>
      <c r="DG2213" s="64"/>
      <c r="DH2213" s="64"/>
      <c r="DI2213" s="64"/>
      <c r="DJ2213" s="64"/>
      <c r="DK2213" s="64"/>
      <c r="DL2213" s="64"/>
      <c r="DM2213" s="64"/>
      <c r="DN2213" s="64"/>
      <c r="DO2213" s="64"/>
      <c r="DP2213" s="64"/>
      <c r="DQ2213" s="64"/>
      <c r="DR2213" s="64"/>
      <c r="DS2213" s="64"/>
      <c r="DT2213" s="64"/>
      <c r="DU2213" s="64"/>
      <c r="DV2213" s="64"/>
      <c r="DW2213" s="64"/>
      <c r="DX2213" s="64"/>
      <c r="DY2213" s="64"/>
      <c r="DZ2213" s="64"/>
      <c r="EA2213" s="64"/>
      <c r="EB2213" s="64"/>
      <c r="EC2213" s="64"/>
      <c r="ED2213" s="64"/>
      <c r="EE2213" s="64"/>
      <c r="EF2213" s="64"/>
      <c r="EG2213" s="64"/>
      <c r="EH2213" s="64"/>
      <c r="EI2213" s="64"/>
      <c r="EJ2213" s="64"/>
      <c r="EK2213" s="64"/>
      <c r="EL2213" s="64"/>
      <c r="EM2213" s="64"/>
      <c r="EN2213" s="64"/>
      <c r="EO2213" s="64"/>
      <c r="EP2213" s="64"/>
      <c r="EQ2213" s="64"/>
      <c r="ER2213" s="64"/>
      <c r="ES2213" s="64"/>
      <c r="ET2213" s="64"/>
      <c r="EU2213" s="64"/>
      <c r="EV2213" s="64"/>
      <c r="EW2213" s="64"/>
      <c r="EX2213" s="64"/>
      <c r="EY2213" s="64"/>
      <c r="EZ2213" s="64"/>
      <c r="FA2213" s="64"/>
      <c r="FB2213" s="64"/>
      <c r="FC2213" s="64"/>
      <c r="FD2213" s="64"/>
      <c r="FE2213" s="64"/>
      <c r="FF2213" s="64"/>
      <c r="FG2213" s="64"/>
      <c r="FH2213" s="64"/>
      <c r="FI2213" s="64"/>
      <c r="FJ2213" s="64"/>
      <c r="FK2213" s="64"/>
      <c r="FL2213" s="64"/>
      <c r="FM2213" s="64"/>
      <c r="FN2213" s="64"/>
      <c r="FO2213" s="64"/>
      <c r="FP2213" s="64"/>
      <c r="FQ2213" s="64"/>
      <c r="FR2213" s="64"/>
      <c r="FS2213" s="64"/>
      <c r="FT2213" s="64"/>
    </row>
    <row r="2214" spans="1:176" ht="15" x14ac:dyDescent="0.25">
      <c r="A2214" s="20">
        <f t="shared" si="510"/>
        <v>45967</v>
      </c>
      <c r="B2214" s="22" t="str">
        <f t="shared" ca="1" si="501"/>
        <v>n.d</v>
      </c>
      <c r="C2214" s="22">
        <f t="shared" ca="1" si="511"/>
        <v>0.97614444</v>
      </c>
      <c r="D2214" s="23">
        <f ca="1">IF(A2214&lt;$B$1,VLOOKUP(A2214,[1]DI!$A$4:$B$15000,2,FALSE),0)</f>
        <v>0</v>
      </c>
      <c r="E2214" s="22">
        <f t="shared" ca="1" si="502"/>
        <v>0</v>
      </c>
      <c r="F2214" s="23">
        <f t="shared" si="503"/>
        <v>1.3</v>
      </c>
      <c r="G2214" s="24">
        <f t="shared" ca="1" si="504"/>
        <v>1</v>
      </c>
      <c r="H2214" s="22">
        <f ca="1">TRUNC(PRODUCT(G$10:G2213),15)</f>
        <v>1.81984651266759</v>
      </c>
      <c r="I2214" s="22">
        <f t="shared" ca="1" si="505"/>
        <v>1.5015535581434301</v>
      </c>
      <c r="J2214" s="22">
        <f t="shared" ca="1" si="506"/>
        <v>1.2119757600000001</v>
      </c>
      <c r="K2214" s="110">
        <f t="shared" ca="1" si="499"/>
        <v>0.37553247445182125</v>
      </c>
      <c r="L2214" s="115">
        <v>0</v>
      </c>
      <c r="M2214" s="67">
        <f>IF(L2214&gt;0,VLOOKUP(L2214,S$12:$AB$125,7),0)</f>
        <v>0</v>
      </c>
      <c r="N2214" s="2">
        <f t="shared" si="500"/>
        <v>0</v>
      </c>
      <c r="O2214" s="22">
        <f t="shared" ca="1" si="507"/>
        <v>0.37553247445182125</v>
      </c>
      <c r="P2214" s="25" t="str">
        <f t="shared" si="508"/>
        <v>A+J=</v>
      </c>
      <c r="Q2214" s="26">
        <f t="shared" si="509"/>
        <v>45306</v>
      </c>
      <c r="R2214" s="4"/>
      <c r="S2214" s="98"/>
      <c r="U2214" s="4"/>
      <c r="V2214" s="4"/>
      <c r="W2214" s="4"/>
      <c r="X2214" s="4"/>
      <c r="Y2214" s="4"/>
      <c r="Z2214" s="4"/>
      <c r="AA2214" s="4"/>
      <c r="AB2214" s="4"/>
      <c r="AC2214" s="4"/>
      <c r="AD2214" s="64"/>
      <c r="AE2214" s="64"/>
      <c r="AF2214" s="64"/>
      <c r="AG2214" s="64"/>
      <c r="AH2214" s="64"/>
      <c r="AI2214" s="64"/>
      <c r="AJ2214" s="64"/>
      <c r="AK2214" s="64"/>
      <c r="AL2214" s="64"/>
      <c r="AM2214" s="64"/>
      <c r="AN2214" s="64"/>
      <c r="AO2214" s="64"/>
      <c r="AP2214" s="64"/>
      <c r="AQ2214" s="64"/>
      <c r="AR2214" s="64"/>
      <c r="AS2214" s="64"/>
      <c r="AT2214" s="64"/>
      <c r="AU2214" s="64"/>
      <c r="AV2214" s="64"/>
      <c r="AW2214" s="64"/>
      <c r="AX2214" s="64"/>
      <c r="AY2214" s="64"/>
      <c r="AZ2214" s="64"/>
      <c r="BA2214" s="64"/>
      <c r="BB2214" s="64"/>
      <c r="BC2214" s="64"/>
      <c r="BD2214" s="64"/>
      <c r="BE2214" s="64"/>
      <c r="BF2214" s="64"/>
      <c r="BG2214" s="64"/>
      <c r="BH2214" s="64"/>
      <c r="BI2214" s="64"/>
      <c r="BJ2214" s="64"/>
      <c r="BK2214" s="64"/>
      <c r="BL2214" s="64"/>
      <c r="BM2214" s="64"/>
      <c r="BN2214" s="64"/>
      <c r="BO2214" s="64"/>
      <c r="BP2214" s="64"/>
      <c r="BQ2214" s="64"/>
      <c r="BR2214" s="64"/>
      <c r="BS2214" s="64"/>
      <c r="BT2214" s="64"/>
      <c r="BU2214" s="64"/>
      <c r="BV2214" s="64"/>
      <c r="BW2214" s="64"/>
      <c r="BX2214" s="64"/>
      <c r="BY2214" s="64"/>
      <c r="BZ2214" s="64"/>
      <c r="CA2214" s="64"/>
      <c r="CB2214" s="64"/>
      <c r="CC2214" s="64"/>
      <c r="CD2214" s="64"/>
      <c r="CE2214" s="64"/>
      <c r="CF2214" s="64"/>
      <c r="CG2214" s="64"/>
      <c r="CH2214" s="64"/>
      <c r="CI2214" s="64"/>
      <c r="CJ2214" s="64"/>
      <c r="CK2214" s="64"/>
      <c r="CL2214" s="64"/>
      <c r="CM2214" s="64"/>
      <c r="CN2214" s="64"/>
      <c r="CO2214" s="64"/>
      <c r="CP2214" s="64"/>
      <c r="CQ2214" s="64"/>
      <c r="CR2214" s="64"/>
      <c r="CS2214" s="64"/>
      <c r="CT2214" s="64"/>
      <c r="CU2214" s="64"/>
      <c r="CV2214" s="64"/>
      <c r="CW2214" s="64"/>
      <c r="CX2214" s="64"/>
      <c r="CY2214" s="64"/>
      <c r="CZ2214" s="64"/>
      <c r="DA2214" s="64"/>
      <c r="DB2214" s="64"/>
      <c r="DC2214" s="64"/>
      <c r="DD2214" s="64"/>
      <c r="DE2214" s="64"/>
      <c r="DF2214" s="64"/>
      <c r="DG2214" s="64"/>
      <c r="DH2214" s="64"/>
      <c r="DI2214" s="64"/>
      <c r="DJ2214" s="64"/>
      <c r="DK2214" s="64"/>
      <c r="DL2214" s="64"/>
      <c r="DM2214" s="64"/>
      <c r="DN2214" s="64"/>
      <c r="DO2214" s="64"/>
      <c r="DP2214" s="64"/>
      <c r="DQ2214" s="64"/>
      <c r="DR2214" s="64"/>
      <c r="DS2214" s="64"/>
      <c r="DT2214" s="64"/>
      <c r="DU2214" s="64"/>
      <c r="DV2214" s="64"/>
      <c r="DW2214" s="64"/>
      <c r="DX2214" s="64"/>
      <c r="DY2214" s="64"/>
      <c r="DZ2214" s="64"/>
      <c r="EA2214" s="64"/>
      <c r="EB2214" s="64"/>
      <c r="EC2214" s="64"/>
      <c r="ED2214" s="64"/>
      <c r="EE2214" s="64"/>
      <c r="EF2214" s="64"/>
      <c r="EG2214" s="64"/>
      <c r="EH2214" s="64"/>
      <c r="EI2214" s="64"/>
      <c r="EJ2214" s="64"/>
      <c r="EK2214" s="64"/>
      <c r="EL2214" s="64"/>
      <c r="EM2214" s="64"/>
      <c r="EN2214" s="64"/>
      <c r="EO2214" s="64"/>
      <c r="EP2214" s="64"/>
      <c r="EQ2214" s="64"/>
      <c r="ER2214" s="64"/>
      <c r="ES2214" s="64"/>
      <c r="ET2214" s="64"/>
      <c r="EU2214" s="64"/>
      <c r="EV2214" s="64"/>
      <c r="EW2214" s="64"/>
      <c r="EX2214" s="64"/>
      <c r="EY2214" s="64"/>
      <c r="EZ2214" s="64"/>
      <c r="FA2214" s="64"/>
      <c r="FB2214" s="64"/>
      <c r="FC2214" s="64"/>
      <c r="FD2214" s="64"/>
      <c r="FE2214" s="64"/>
      <c r="FF2214" s="64"/>
      <c r="FG2214" s="64"/>
      <c r="FH2214" s="64"/>
      <c r="FI2214" s="64"/>
      <c r="FJ2214" s="64"/>
      <c r="FK2214" s="64"/>
      <c r="FL2214" s="64"/>
      <c r="FM2214" s="64"/>
      <c r="FN2214" s="64"/>
      <c r="FO2214" s="64"/>
      <c r="FP2214" s="64"/>
      <c r="FQ2214" s="64"/>
      <c r="FR2214" s="64"/>
      <c r="FS2214" s="64"/>
      <c r="FT2214" s="64"/>
    </row>
    <row r="2215" spans="1:176" ht="15" x14ac:dyDescent="0.25">
      <c r="A2215" s="20">
        <f t="shared" si="510"/>
        <v>45968</v>
      </c>
      <c r="B2215" s="22" t="str">
        <f t="shared" ca="1" si="501"/>
        <v>n.d</v>
      </c>
      <c r="C2215" s="22">
        <f t="shared" ca="1" si="511"/>
        <v>0.97614444</v>
      </c>
      <c r="D2215" s="23">
        <f ca="1">IF(A2215&lt;$B$1,VLOOKUP(A2215,[1]DI!$A$4:$B$15000,2,FALSE),0)</f>
        <v>0</v>
      </c>
      <c r="E2215" s="22">
        <f t="shared" ca="1" si="502"/>
        <v>0</v>
      </c>
      <c r="F2215" s="23">
        <f t="shared" si="503"/>
        <v>1.3</v>
      </c>
      <c r="G2215" s="24">
        <f t="shared" ca="1" si="504"/>
        <v>1</v>
      </c>
      <c r="H2215" s="22">
        <f ca="1">TRUNC(PRODUCT(G$10:G2214),15)</f>
        <v>1.81984651266759</v>
      </c>
      <c r="I2215" s="22">
        <f t="shared" ca="1" si="505"/>
        <v>1.5015535581434301</v>
      </c>
      <c r="J2215" s="22">
        <f t="shared" ca="1" si="506"/>
        <v>1.2119757600000001</v>
      </c>
      <c r="K2215" s="110">
        <f t="shared" ca="1" si="499"/>
        <v>0.37553247445182125</v>
      </c>
      <c r="L2215" s="115">
        <v>0</v>
      </c>
      <c r="M2215" s="67">
        <f>IF(L2215&gt;0,VLOOKUP(L2215,S$12:$AB$125,7),0)</f>
        <v>0</v>
      </c>
      <c r="N2215" s="2">
        <f t="shared" si="500"/>
        <v>0</v>
      </c>
      <c r="O2215" s="22">
        <f t="shared" ca="1" si="507"/>
        <v>0.37553247445182125</v>
      </c>
      <c r="P2215" s="25" t="str">
        <f t="shared" si="508"/>
        <v>A+J=</v>
      </c>
      <c r="Q2215" s="26">
        <f t="shared" si="509"/>
        <v>45306</v>
      </c>
      <c r="R2215" s="4"/>
      <c r="S2215" s="98"/>
      <c r="U2215" s="4"/>
      <c r="V2215" s="4"/>
      <c r="W2215" s="4"/>
      <c r="X2215" s="4"/>
      <c r="Y2215" s="4"/>
      <c r="Z2215" s="4"/>
      <c r="AA2215" s="4"/>
      <c r="AB2215" s="4"/>
      <c r="AC2215" s="4"/>
      <c r="AD2215" s="64"/>
      <c r="AE2215" s="64"/>
      <c r="AF2215" s="64"/>
      <c r="AG2215" s="64"/>
      <c r="AH2215" s="64"/>
      <c r="AI2215" s="64"/>
      <c r="AJ2215" s="64"/>
      <c r="AK2215" s="64"/>
      <c r="AL2215" s="64"/>
      <c r="AM2215" s="64"/>
      <c r="AN2215" s="64"/>
      <c r="AO2215" s="64"/>
      <c r="AP2215" s="64"/>
      <c r="AQ2215" s="64"/>
      <c r="AR2215" s="64"/>
      <c r="AS2215" s="64"/>
      <c r="AT2215" s="64"/>
      <c r="AU2215" s="64"/>
      <c r="AV2215" s="64"/>
      <c r="AW2215" s="64"/>
      <c r="AX2215" s="64"/>
      <c r="AY2215" s="64"/>
      <c r="AZ2215" s="64"/>
      <c r="BA2215" s="64"/>
      <c r="BB2215" s="64"/>
      <c r="BC2215" s="64"/>
      <c r="BD2215" s="64"/>
      <c r="BE2215" s="64"/>
      <c r="BF2215" s="64"/>
      <c r="BG2215" s="64"/>
      <c r="BH2215" s="64"/>
      <c r="BI2215" s="64"/>
      <c r="BJ2215" s="64"/>
      <c r="BK2215" s="64"/>
      <c r="BL2215" s="64"/>
      <c r="BM2215" s="64"/>
      <c r="BN2215" s="64"/>
      <c r="BO2215" s="64"/>
      <c r="BP2215" s="64"/>
      <c r="BQ2215" s="64"/>
      <c r="BR2215" s="64"/>
      <c r="BS2215" s="64"/>
      <c r="BT2215" s="64"/>
      <c r="BU2215" s="64"/>
      <c r="BV2215" s="64"/>
      <c r="BW2215" s="64"/>
      <c r="BX2215" s="64"/>
      <c r="BY2215" s="64"/>
      <c r="BZ2215" s="64"/>
      <c r="CA2215" s="64"/>
      <c r="CB2215" s="64"/>
      <c r="CC2215" s="64"/>
      <c r="CD2215" s="64"/>
      <c r="CE2215" s="64"/>
      <c r="CF2215" s="64"/>
      <c r="CG2215" s="64"/>
      <c r="CH2215" s="64"/>
      <c r="CI2215" s="64"/>
      <c r="CJ2215" s="64"/>
      <c r="CK2215" s="64"/>
      <c r="CL2215" s="64"/>
      <c r="CM2215" s="64"/>
      <c r="CN2215" s="64"/>
      <c r="CO2215" s="64"/>
      <c r="CP2215" s="64"/>
      <c r="CQ2215" s="64"/>
      <c r="CR2215" s="64"/>
      <c r="CS2215" s="64"/>
      <c r="CT2215" s="64"/>
      <c r="CU2215" s="64"/>
      <c r="CV2215" s="64"/>
      <c r="CW2215" s="64"/>
      <c r="CX2215" s="64"/>
      <c r="CY2215" s="64"/>
      <c r="CZ2215" s="64"/>
      <c r="DA2215" s="64"/>
      <c r="DB2215" s="64"/>
      <c r="DC2215" s="64"/>
      <c r="DD2215" s="64"/>
      <c r="DE2215" s="64"/>
      <c r="DF2215" s="64"/>
      <c r="DG2215" s="64"/>
      <c r="DH2215" s="64"/>
      <c r="DI2215" s="64"/>
      <c r="DJ2215" s="64"/>
      <c r="DK2215" s="64"/>
      <c r="DL2215" s="64"/>
      <c r="DM2215" s="64"/>
      <c r="DN2215" s="64"/>
      <c r="DO2215" s="64"/>
      <c r="DP2215" s="64"/>
      <c r="DQ2215" s="64"/>
      <c r="DR2215" s="64"/>
      <c r="DS2215" s="64"/>
      <c r="DT2215" s="64"/>
      <c r="DU2215" s="64"/>
      <c r="DV2215" s="64"/>
      <c r="DW2215" s="64"/>
      <c r="DX2215" s="64"/>
      <c r="DY2215" s="64"/>
      <c r="DZ2215" s="64"/>
      <c r="EA2215" s="64"/>
      <c r="EB2215" s="64"/>
      <c r="EC2215" s="64"/>
      <c r="ED2215" s="64"/>
      <c r="EE2215" s="64"/>
      <c r="EF2215" s="64"/>
      <c r="EG2215" s="64"/>
      <c r="EH2215" s="64"/>
      <c r="EI2215" s="64"/>
      <c r="EJ2215" s="64"/>
      <c r="EK2215" s="64"/>
      <c r="EL2215" s="64"/>
      <c r="EM2215" s="64"/>
      <c r="EN2215" s="64"/>
      <c r="EO2215" s="64"/>
      <c r="EP2215" s="64"/>
      <c r="EQ2215" s="64"/>
      <c r="ER2215" s="64"/>
      <c r="ES2215" s="64"/>
      <c r="ET2215" s="64"/>
      <c r="EU2215" s="64"/>
      <c r="EV2215" s="64"/>
      <c r="EW2215" s="64"/>
      <c r="EX2215" s="64"/>
      <c r="EY2215" s="64"/>
      <c r="EZ2215" s="64"/>
      <c r="FA2215" s="64"/>
      <c r="FB2215" s="64"/>
      <c r="FC2215" s="64"/>
      <c r="FD2215" s="64"/>
      <c r="FE2215" s="64"/>
      <c r="FF2215" s="64"/>
      <c r="FG2215" s="64"/>
      <c r="FH2215" s="64"/>
      <c r="FI2215" s="64"/>
      <c r="FJ2215" s="64"/>
      <c r="FK2215" s="64"/>
      <c r="FL2215" s="64"/>
      <c r="FM2215" s="64"/>
      <c r="FN2215" s="64"/>
      <c r="FO2215" s="64"/>
      <c r="FP2215" s="64"/>
      <c r="FQ2215" s="64"/>
      <c r="FR2215" s="64"/>
      <c r="FS2215" s="64"/>
      <c r="FT2215" s="64"/>
    </row>
    <row r="2216" spans="1:176" ht="15" x14ac:dyDescent="0.25">
      <c r="A2216" s="20">
        <f t="shared" si="510"/>
        <v>45969</v>
      </c>
      <c r="B2216" s="22" t="str">
        <f t="shared" ca="1" si="501"/>
        <v>n.d</v>
      </c>
      <c r="C2216" s="22">
        <f t="shared" ca="1" si="511"/>
        <v>0.97614444</v>
      </c>
      <c r="D2216" s="23">
        <f ca="1">IF(A2216&lt;$B$1,VLOOKUP(A2216,[1]DI!$A$4:$B$15000,2,FALSE),0)</f>
        <v>0</v>
      </c>
      <c r="E2216" s="22">
        <f t="shared" ca="1" si="502"/>
        <v>0</v>
      </c>
      <c r="F2216" s="23">
        <f t="shared" si="503"/>
        <v>1.3</v>
      </c>
      <c r="G2216" s="24">
        <f t="shared" ca="1" si="504"/>
        <v>1</v>
      </c>
      <c r="H2216" s="22">
        <f ca="1">TRUNC(PRODUCT(G$10:G2215),15)</f>
        <v>1.81984651266759</v>
      </c>
      <c r="I2216" s="22">
        <f t="shared" ca="1" si="505"/>
        <v>1.5015535581434301</v>
      </c>
      <c r="J2216" s="22">
        <f t="shared" ca="1" si="506"/>
        <v>1.2119757600000001</v>
      </c>
      <c r="K2216" s="110">
        <f t="shared" ca="1" si="499"/>
        <v>0.37553247445182125</v>
      </c>
      <c r="L2216" s="115">
        <v>0</v>
      </c>
      <c r="M2216" s="67">
        <f>IF(L2216&gt;0,VLOOKUP(L2216,S$12:$AB$125,7),0)</f>
        <v>0</v>
      </c>
      <c r="N2216" s="2">
        <f t="shared" si="500"/>
        <v>0</v>
      </c>
      <c r="O2216" s="22">
        <f t="shared" ca="1" si="507"/>
        <v>0.37553247445182125</v>
      </c>
      <c r="P2216" s="25" t="str">
        <f t="shared" si="508"/>
        <v>A+J=</v>
      </c>
      <c r="Q2216" s="26">
        <f t="shared" si="509"/>
        <v>45306</v>
      </c>
      <c r="R2216" s="4"/>
      <c r="S2216" s="98"/>
      <c r="U2216" s="4"/>
      <c r="V2216" s="4"/>
      <c r="W2216" s="4"/>
      <c r="X2216" s="4"/>
      <c r="Y2216" s="4"/>
      <c r="Z2216" s="4"/>
      <c r="AA2216" s="4"/>
      <c r="AB2216" s="4"/>
      <c r="AC2216" s="4"/>
      <c r="AD2216" s="64"/>
      <c r="AE2216" s="64"/>
      <c r="AF2216" s="64"/>
      <c r="AG2216" s="64"/>
      <c r="AH2216" s="64"/>
      <c r="AI2216" s="64"/>
      <c r="AJ2216" s="64"/>
      <c r="AK2216" s="64"/>
      <c r="AL2216" s="64"/>
      <c r="AM2216" s="64"/>
      <c r="AN2216" s="64"/>
      <c r="AO2216" s="64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4"/>
      <c r="AZ2216" s="64"/>
      <c r="BA2216" s="64"/>
      <c r="BB2216" s="64"/>
      <c r="BC2216" s="64"/>
      <c r="BD2216" s="64"/>
      <c r="BE2216" s="64"/>
      <c r="BF2216" s="64"/>
      <c r="BG2216" s="64"/>
      <c r="BH2216" s="64"/>
      <c r="BI2216" s="64"/>
      <c r="BJ2216" s="64"/>
      <c r="BK2216" s="64"/>
      <c r="BL2216" s="64"/>
      <c r="BM2216" s="64"/>
      <c r="BN2216" s="64"/>
      <c r="BO2216" s="64"/>
      <c r="BP2216" s="64"/>
      <c r="BQ2216" s="64"/>
      <c r="BR2216" s="64"/>
      <c r="BS2216" s="64"/>
      <c r="BT2216" s="64"/>
      <c r="BU2216" s="64"/>
      <c r="BV2216" s="64"/>
      <c r="BW2216" s="64"/>
      <c r="BX2216" s="64"/>
      <c r="BY2216" s="64"/>
      <c r="BZ2216" s="64"/>
      <c r="CA2216" s="64"/>
      <c r="CB2216" s="64"/>
      <c r="CC2216" s="64"/>
      <c r="CD2216" s="64"/>
      <c r="CE2216" s="64"/>
      <c r="CF2216" s="64"/>
      <c r="CG2216" s="64"/>
      <c r="CH2216" s="64"/>
      <c r="CI2216" s="64"/>
      <c r="CJ2216" s="64"/>
      <c r="CK2216" s="64"/>
      <c r="CL2216" s="64"/>
      <c r="CM2216" s="64"/>
      <c r="CN2216" s="64"/>
      <c r="CO2216" s="64"/>
      <c r="CP2216" s="64"/>
      <c r="CQ2216" s="64"/>
      <c r="CR2216" s="64"/>
      <c r="CS2216" s="64"/>
      <c r="CT2216" s="64"/>
      <c r="CU2216" s="64"/>
      <c r="CV2216" s="64"/>
      <c r="CW2216" s="64"/>
      <c r="CX2216" s="64"/>
      <c r="CY2216" s="64"/>
      <c r="CZ2216" s="64"/>
      <c r="DA2216" s="64"/>
      <c r="DB2216" s="64"/>
      <c r="DC2216" s="64"/>
      <c r="DD2216" s="64"/>
      <c r="DE2216" s="64"/>
      <c r="DF2216" s="64"/>
      <c r="DG2216" s="64"/>
      <c r="DH2216" s="64"/>
      <c r="DI2216" s="64"/>
      <c r="DJ2216" s="64"/>
      <c r="DK2216" s="64"/>
      <c r="DL2216" s="64"/>
      <c r="DM2216" s="64"/>
      <c r="DN2216" s="64"/>
      <c r="DO2216" s="64"/>
      <c r="DP2216" s="64"/>
      <c r="DQ2216" s="64"/>
      <c r="DR2216" s="64"/>
      <c r="DS2216" s="64"/>
      <c r="DT2216" s="64"/>
      <c r="DU2216" s="64"/>
      <c r="DV2216" s="64"/>
      <c r="DW2216" s="64"/>
      <c r="DX2216" s="64"/>
      <c r="DY2216" s="64"/>
      <c r="DZ2216" s="64"/>
      <c r="EA2216" s="64"/>
      <c r="EB2216" s="64"/>
      <c r="EC2216" s="64"/>
      <c r="ED2216" s="64"/>
      <c r="EE2216" s="64"/>
      <c r="EF2216" s="64"/>
      <c r="EG2216" s="64"/>
      <c r="EH2216" s="64"/>
      <c r="EI2216" s="64"/>
      <c r="EJ2216" s="64"/>
      <c r="EK2216" s="64"/>
      <c r="EL2216" s="64"/>
      <c r="EM2216" s="64"/>
      <c r="EN2216" s="64"/>
      <c r="EO2216" s="64"/>
      <c r="EP2216" s="64"/>
      <c r="EQ2216" s="64"/>
      <c r="ER2216" s="64"/>
      <c r="ES2216" s="64"/>
      <c r="ET2216" s="64"/>
      <c r="EU2216" s="64"/>
      <c r="EV2216" s="64"/>
      <c r="EW2216" s="64"/>
      <c r="EX2216" s="64"/>
      <c r="EY2216" s="64"/>
      <c r="EZ2216" s="64"/>
      <c r="FA2216" s="64"/>
      <c r="FB2216" s="64"/>
      <c r="FC2216" s="64"/>
      <c r="FD2216" s="64"/>
      <c r="FE2216" s="64"/>
      <c r="FF2216" s="64"/>
      <c r="FG2216" s="64"/>
      <c r="FH2216" s="64"/>
      <c r="FI2216" s="64"/>
      <c r="FJ2216" s="64"/>
      <c r="FK2216" s="64"/>
      <c r="FL2216" s="64"/>
      <c r="FM2216" s="64"/>
      <c r="FN2216" s="64"/>
      <c r="FO2216" s="64"/>
      <c r="FP2216" s="64"/>
      <c r="FQ2216" s="64"/>
      <c r="FR2216" s="64"/>
      <c r="FS2216" s="64"/>
      <c r="FT2216" s="64"/>
    </row>
    <row r="2217" spans="1:176" ht="15" x14ac:dyDescent="0.25">
      <c r="A2217" s="20">
        <f t="shared" si="510"/>
        <v>45970</v>
      </c>
      <c r="B2217" s="22" t="str">
        <f t="shared" ca="1" si="501"/>
        <v>n.d</v>
      </c>
      <c r="C2217" s="22">
        <f t="shared" ca="1" si="511"/>
        <v>0.97614444</v>
      </c>
      <c r="D2217" s="23">
        <f ca="1">IF(A2217&lt;$B$1,VLOOKUP(A2217,[1]DI!$A$4:$B$15000,2,FALSE),0)</f>
        <v>0</v>
      </c>
      <c r="E2217" s="22">
        <f t="shared" ca="1" si="502"/>
        <v>0</v>
      </c>
      <c r="F2217" s="23">
        <f t="shared" si="503"/>
        <v>1.3</v>
      </c>
      <c r="G2217" s="24">
        <f t="shared" ca="1" si="504"/>
        <v>1</v>
      </c>
      <c r="H2217" s="22">
        <f ca="1">TRUNC(PRODUCT(G$10:G2216),15)</f>
        <v>1.81984651266759</v>
      </c>
      <c r="I2217" s="22">
        <f t="shared" ca="1" si="505"/>
        <v>1.5015535581434301</v>
      </c>
      <c r="J2217" s="22">
        <f t="shared" ca="1" si="506"/>
        <v>1.2119757600000001</v>
      </c>
      <c r="K2217" s="110">
        <f t="shared" ca="1" si="499"/>
        <v>0.37553247445182125</v>
      </c>
      <c r="L2217" s="115">
        <v>0</v>
      </c>
      <c r="M2217" s="67">
        <f>IF(L2217&gt;0,VLOOKUP(L2217,S$12:$AB$125,7),0)</f>
        <v>0</v>
      </c>
      <c r="N2217" s="2">
        <f t="shared" si="500"/>
        <v>0</v>
      </c>
      <c r="O2217" s="22">
        <f t="shared" ca="1" si="507"/>
        <v>0.37553247445182125</v>
      </c>
      <c r="P2217" s="25" t="str">
        <f t="shared" si="508"/>
        <v>A+J=</v>
      </c>
      <c r="Q2217" s="26">
        <f t="shared" si="509"/>
        <v>45306</v>
      </c>
      <c r="R2217" s="4"/>
      <c r="S2217" s="98"/>
      <c r="U2217" s="4"/>
      <c r="V2217" s="4"/>
      <c r="W2217" s="4"/>
      <c r="X2217" s="4"/>
      <c r="Y2217" s="4"/>
      <c r="Z2217" s="4"/>
      <c r="AA2217" s="4"/>
      <c r="AB2217" s="4"/>
      <c r="AC2217" s="4"/>
      <c r="AD2217" s="64"/>
      <c r="AE2217" s="64"/>
      <c r="AF2217" s="64"/>
      <c r="AG2217" s="64"/>
      <c r="AH2217" s="64"/>
      <c r="AI2217" s="64"/>
      <c r="AJ2217" s="64"/>
      <c r="AK2217" s="64"/>
      <c r="AL2217" s="64"/>
      <c r="AM2217" s="64"/>
      <c r="AN2217" s="64"/>
      <c r="AO2217" s="64"/>
      <c r="AP2217" s="64"/>
      <c r="AQ2217" s="64"/>
      <c r="AR2217" s="64"/>
      <c r="AS2217" s="64"/>
      <c r="AT2217" s="64"/>
      <c r="AU2217" s="64"/>
      <c r="AV2217" s="64"/>
      <c r="AW2217" s="64"/>
      <c r="AX2217" s="64"/>
      <c r="AY2217" s="64"/>
      <c r="AZ2217" s="64"/>
      <c r="BA2217" s="64"/>
      <c r="BB2217" s="64"/>
      <c r="BC2217" s="64"/>
      <c r="BD2217" s="64"/>
      <c r="BE2217" s="64"/>
      <c r="BF2217" s="64"/>
      <c r="BG2217" s="64"/>
      <c r="BH2217" s="64"/>
      <c r="BI2217" s="64"/>
      <c r="BJ2217" s="64"/>
      <c r="BK2217" s="64"/>
      <c r="BL2217" s="64"/>
      <c r="BM2217" s="64"/>
      <c r="BN2217" s="64"/>
      <c r="BO2217" s="64"/>
      <c r="BP2217" s="64"/>
      <c r="BQ2217" s="64"/>
      <c r="BR2217" s="64"/>
      <c r="BS2217" s="64"/>
      <c r="BT2217" s="64"/>
      <c r="BU2217" s="64"/>
      <c r="BV2217" s="64"/>
      <c r="BW2217" s="64"/>
      <c r="BX2217" s="64"/>
      <c r="BY2217" s="64"/>
      <c r="BZ2217" s="64"/>
      <c r="CA2217" s="64"/>
      <c r="CB2217" s="64"/>
      <c r="CC2217" s="64"/>
      <c r="CD2217" s="64"/>
      <c r="CE2217" s="64"/>
      <c r="CF2217" s="64"/>
      <c r="CG2217" s="64"/>
      <c r="CH2217" s="64"/>
      <c r="CI2217" s="64"/>
      <c r="CJ2217" s="64"/>
      <c r="CK2217" s="64"/>
      <c r="CL2217" s="64"/>
      <c r="CM2217" s="64"/>
      <c r="CN2217" s="64"/>
      <c r="CO2217" s="64"/>
      <c r="CP2217" s="64"/>
      <c r="CQ2217" s="64"/>
      <c r="CR2217" s="64"/>
      <c r="CS2217" s="64"/>
      <c r="CT2217" s="64"/>
      <c r="CU2217" s="64"/>
      <c r="CV2217" s="64"/>
      <c r="CW2217" s="64"/>
      <c r="CX2217" s="64"/>
      <c r="CY2217" s="64"/>
      <c r="CZ2217" s="64"/>
      <c r="DA2217" s="64"/>
      <c r="DB2217" s="64"/>
      <c r="DC2217" s="64"/>
      <c r="DD2217" s="64"/>
      <c r="DE2217" s="64"/>
      <c r="DF2217" s="64"/>
      <c r="DG2217" s="64"/>
      <c r="DH2217" s="64"/>
      <c r="DI2217" s="64"/>
      <c r="DJ2217" s="64"/>
      <c r="DK2217" s="64"/>
      <c r="DL2217" s="64"/>
      <c r="DM2217" s="64"/>
      <c r="DN2217" s="64"/>
      <c r="DO2217" s="64"/>
      <c r="DP2217" s="64"/>
      <c r="DQ2217" s="64"/>
      <c r="DR2217" s="64"/>
      <c r="DS2217" s="64"/>
      <c r="DT2217" s="64"/>
      <c r="DU2217" s="64"/>
      <c r="DV2217" s="64"/>
      <c r="DW2217" s="64"/>
      <c r="DX2217" s="64"/>
      <c r="DY2217" s="64"/>
      <c r="DZ2217" s="64"/>
      <c r="EA2217" s="64"/>
      <c r="EB2217" s="64"/>
      <c r="EC2217" s="64"/>
      <c r="ED2217" s="64"/>
      <c r="EE2217" s="64"/>
      <c r="EF2217" s="64"/>
      <c r="EG2217" s="64"/>
      <c r="EH2217" s="64"/>
      <c r="EI2217" s="64"/>
      <c r="EJ2217" s="64"/>
      <c r="EK2217" s="64"/>
      <c r="EL2217" s="64"/>
      <c r="EM2217" s="64"/>
      <c r="EN2217" s="64"/>
      <c r="EO2217" s="64"/>
      <c r="EP2217" s="64"/>
      <c r="EQ2217" s="64"/>
      <c r="ER2217" s="64"/>
      <c r="ES2217" s="64"/>
      <c r="ET2217" s="64"/>
      <c r="EU2217" s="64"/>
      <c r="EV2217" s="64"/>
      <c r="EW2217" s="64"/>
      <c r="EX2217" s="64"/>
      <c r="EY2217" s="64"/>
      <c r="EZ2217" s="64"/>
      <c r="FA2217" s="64"/>
      <c r="FB2217" s="64"/>
      <c r="FC2217" s="64"/>
      <c r="FD2217" s="64"/>
      <c r="FE2217" s="64"/>
      <c r="FF2217" s="64"/>
      <c r="FG2217" s="64"/>
      <c r="FH2217" s="64"/>
      <c r="FI2217" s="64"/>
      <c r="FJ2217" s="64"/>
      <c r="FK2217" s="64"/>
      <c r="FL2217" s="64"/>
      <c r="FM2217" s="64"/>
      <c r="FN2217" s="64"/>
      <c r="FO2217" s="64"/>
      <c r="FP2217" s="64"/>
      <c r="FQ2217" s="64"/>
      <c r="FR2217" s="64"/>
      <c r="FS2217" s="64"/>
      <c r="FT2217" s="64"/>
    </row>
    <row r="2218" spans="1:176" ht="15" x14ac:dyDescent="0.25">
      <c r="A2218" s="20">
        <f t="shared" si="510"/>
        <v>45971</v>
      </c>
      <c r="B2218" s="22" t="str">
        <f t="shared" ca="1" si="501"/>
        <v>n.d</v>
      </c>
      <c r="C2218" s="22">
        <f t="shared" ca="1" si="511"/>
        <v>0.97614444</v>
      </c>
      <c r="D2218" s="23">
        <f ca="1">IF(A2218&lt;$B$1,VLOOKUP(A2218,[1]DI!$A$4:$B$15000,2,FALSE),0)</f>
        <v>0</v>
      </c>
      <c r="E2218" s="22">
        <f t="shared" ca="1" si="502"/>
        <v>0</v>
      </c>
      <c r="F2218" s="23">
        <f t="shared" si="503"/>
        <v>1.3</v>
      </c>
      <c r="G2218" s="24">
        <f t="shared" ca="1" si="504"/>
        <v>1</v>
      </c>
      <c r="H2218" s="22">
        <f ca="1">TRUNC(PRODUCT(G$10:G2217),15)</f>
        <v>1.81984651266759</v>
      </c>
      <c r="I2218" s="22">
        <f t="shared" ca="1" si="505"/>
        <v>1.5015535581434301</v>
      </c>
      <c r="J2218" s="22">
        <f t="shared" ca="1" si="506"/>
        <v>1.2119757600000001</v>
      </c>
      <c r="K2218" s="110">
        <f t="shared" ca="1" si="499"/>
        <v>0.37553247445182125</v>
      </c>
      <c r="L2218" s="115">
        <v>0</v>
      </c>
      <c r="M2218" s="67">
        <f>IF(L2218&gt;0,VLOOKUP(L2218,S$12:$AB$125,7),0)</f>
        <v>0</v>
      </c>
      <c r="N2218" s="2">
        <f t="shared" si="500"/>
        <v>0</v>
      </c>
      <c r="O2218" s="22">
        <f t="shared" ca="1" si="507"/>
        <v>0.37553247445182125</v>
      </c>
      <c r="P2218" s="25" t="str">
        <f t="shared" si="508"/>
        <v>A+J=</v>
      </c>
      <c r="Q2218" s="26">
        <f t="shared" si="509"/>
        <v>45306</v>
      </c>
      <c r="R2218" s="4"/>
      <c r="S2218" s="98"/>
      <c r="U2218" s="4"/>
      <c r="V2218" s="4"/>
      <c r="W2218" s="4"/>
      <c r="X2218" s="4"/>
      <c r="Y2218" s="4"/>
      <c r="Z2218" s="4"/>
      <c r="AA2218" s="4"/>
      <c r="AB2218" s="4"/>
      <c r="AC2218" s="4"/>
      <c r="AD2218" s="64"/>
      <c r="AE2218" s="64"/>
      <c r="AF2218" s="64"/>
      <c r="AG2218" s="64"/>
      <c r="AH2218" s="64"/>
      <c r="AI2218" s="64"/>
      <c r="AJ2218" s="64"/>
      <c r="AK2218" s="64"/>
      <c r="AL2218" s="64"/>
      <c r="AM2218" s="64"/>
      <c r="AN2218" s="64"/>
      <c r="AO2218" s="64"/>
      <c r="AP2218" s="64"/>
      <c r="AQ2218" s="64"/>
      <c r="AR2218" s="64"/>
      <c r="AS2218" s="64"/>
      <c r="AT2218" s="64"/>
      <c r="AU2218" s="64"/>
      <c r="AV2218" s="64"/>
      <c r="AW2218" s="64"/>
      <c r="AX2218" s="64"/>
      <c r="AY2218" s="64"/>
      <c r="AZ2218" s="64"/>
      <c r="BA2218" s="64"/>
      <c r="BB2218" s="64"/>
      <c r="BC2218" s="64"/>
      <c r="BD2218" s="64"/>
      <c r="BE2218" s="64"/>
      <c r="BF2218" s="64"/>
      <c r="BG2218" s="64"/>
      <c r="BH2218" s="64"/>
      <c r="BI2218" s="64"/>
      <c r="BJ2218" s="64"/>
      <c r="BK2218" s="64"/>
      <c r="BL2218" s="64"/>
      <c r="BM2218" s="64"/>
      <c r="BN2218" s="64"/>
      <c r="BO2218" s="64"/>
      <c r="BP2218" s="64"/>
      <c r="BQ2218" s="64"/>
      <c r="BR2218" s="64"/>
      <c r="BS2218" s="64"/>
      <c r="BT2218" s="64"/>
      <c r="BU2218" s="64"/>
      <c r="BV2218" s="64"/>
      <c r="BW2218" s="64"/>
      <c r="BX2218" s="64"/>
      <c r="BY2218" s="64"/>
      <c r="BZ2218" s="64"/>
      <c r="CA2218" s="64"/>
      <c r="CB2218" s="64"/>
      <c r="CC2218" s="64"/>
      <c r="CD2218" s="64"/>
      <c r="CE2218" s="64"/>
      <c r="CF2218" s="64"/>
      <c r="CG2218" s="64"/>
      <c r="CH2218" s="64"/>
      <c r="CI2218" s="64"/>
      <c r="CJ2218" s="64"/>
      <c r="CK2218" s="64"/>
      <c r="CL2218" s="64"/>
      <c r="CM2218" s="64"/>
      <c r="CN2218" s="64"/>
      <c r="CO2218" s="64"/>
      <c r="CP2218" s="64"/>
      <c r="CQ2218" s="64"/>
      <c r="CR2218" s="64"/>
      <c r="CS2218" s="64"/>
      <c r="CT2218" s="64"/>
      <c r="CU2218" s="64"/>
      <c r="CV2218" s="64"/>
      <c r="CW2218" s="64"/>
      <c r="CX2218" s="64"/>
      <c r="CY2218" s="64"/>
      <c r="CZ2218" s="64"/>
      <c r="DA2218" s="64"/>
      <c r="DB2218" s="64"/>
      <c r="DC2218" s="64"/>
      <c r="DD2218" s="64"/>
      <c r="DE2218" s="64"/>
      <c r="DF2218" s="64"/>
      <c r="DG2218" s="64"/>
      <c r="DH2218" s="64"/>
      <c r="DI2218" s="64"/>
      <c r="DJ2218" s="64"/>
      <c r="DK2218" s="64"/>
      <c r="DL2218" s="64"/>
      <c r="DM2218" s="64"/>
      <c r="DN2218" s="64"/>
      <c r="DO2218" s="64"/>
      <c r="DP2218" s="64"/>
      <c r="DQ2218" s="64"/>
      <c r="DR2218" s="64"/>
      <c r="DS2218" s="64"/>
      <c r="DT2218" s="64"/>
      <c r="DU2218" s="64"/>
      <c r="DV2218" s="64"/>
      <c r="DW2218" s="64"/>
      <c r="DX2218" s="64"/>
      <c r="DY2218" s="64"/>
      <c r="DZ2218" s="64"/>
      <c r="EA2218" s="64"/>
      <c r="EB2218" s="64"/>
      <c r="EC2218" s="64"/>
      <c r="ED2218" s="64"/>
      <c r="EE2218" s="64"/>
      <c r="EF2218" s="64"/>
      <c r="EG2218" s="64"/>
      <c r="EH2218" s="64"/>
      <c r="EI2218" s="64"/>
      <c r="EJ2218" s="64"/>
      <c r="EK2218" s="64"/>
      <c r="EL2218" s="64"/>
      <c r="EM2218" s="64"/>
      <c r="EN2218" s="64"/>
      <c r="EO2218" s="64"/>
      <c r="EP2218" s="64"/>
      <c r="EQ2218" s="64"/>
      <c r="ER2218" s="64"/>
      <c r="ES2218" s="64"/>
      <c r="ET2218" s="64"/>
      <c r="EU2218" s="64"/>
      <c r="EV2218" s="64"/>
      <c r="EW2218" s="64"/>
      <c r="EX2218" s="64"/>
      <c r="EY2218" s="64"/>
      <c r="EZ2218" s="64"/>
      <c r="FA2218" s="64"/>
      <c r="FB2218" s="64"/>
      <c r="FC2218" s="64"/>
      <c r="FD2218" s="64"/>
      <c r="FE2218" s="64"/>
      <c r="FF2218" s="64"/>
      <c r="FG2218" s="64"/>
      <c r="FH2218" s="64"/>
      <c r="FI2218" s="64"/>
      <c r="FJ2218" s="64"/>
      <c r="FK2218" s="64"/>
      <c r="FL2218" s="64"/>
      <c r="FM2218" s="64"/>
      <c r="FN2218" s="64"/>
      <c r="FO2218" s="64"/>
      <c r="FP2218" s="64"/>
      <c r="FQ2218" s="64"/>
      <c r="FR2218" s="64"/>
      <c r="FS2218" s="64"/>
      <c r="FT2218" s="64"/>
    </row>
    <row r="2219" spans="1:176" ht="15" x14ac:dyDescent="0.25">
      <c r="A2219" s="20">
        <f t="shared" si="510"/>
        <v>45972</v>
      </c>
      <c r="B2219" s="22" t="str">
        <f t="shared" ca="1" si="501"/>
        <v>n.d</v>
      </c>
      <c r="C2219" s="22">
        <f t="shared" ca="1" si="511"/>
        <v>0.97614444</v>
      </c>
      <c r="D2219" s="23">
        <f ca="1">IF(A2219&lt;$B$1,VLOOKUP(A2219,[1]DI!$A$4:$B$15000,2,FALSE),0)</f>
        <v>0</v>
      </c>
      <c r="E2219" s="22">
        <f t="shared" ca="1" si="502"/>
        <v>0</v>
      </c>
      <c r="F2219" s="23">
        <f t="shared" si="503"/>
        <v>1.3</v>
      </c>
      <c r="G2219" s="24">
        <f t="shared" ca="1" si="504"/>
        <v>1</v>
      </c>
      <c r="H2219" s="22">
        <f ca="1">TRUNC(PRODUCT(G$10:G2218),15)</f>
        <v>1.81984651266759</v>
      </c>
      <c r="I2219" s="22">
        <f t="shared" ca="1" si="505"/>
        <v>1.5015535581434301</v>
      </c>
      <c r="J2219" s="22">
        <f t="shared" ca="1" si="506"/>
        <v>1.2119757600000001</v>
      </c>
      <c r="K2219" s="110">
        <f t="shared" ca="1" si="499"/>
        <v>0.37553247445182125</v>
      </c>
      <c r="L2219" s="115">
        <v>0</v>
      </c>
      <c r="M2219" s="67">
        <f>IF(L2219&gt;0,VLOOKUP(L2219,S$12:$AB$125,7),0)</f>
        <v>0</v>
      </c>
      <c r="N2219" s="2">
        <f t="shared" si="500"/>
        <v>0</v>
      </c>
      <c r="O2219" s="22">
        <f t="shared" ca="1" si="507"/>
        <v>0.37553247445182125</v>
      </c>
      <c r="P2219" s="25" t="str">
        <f t="shared" si="508"/>
        <v>A+J=</v>
      </c>
      <c r="Q2219" s="26">
        <f t="shared" si="509"/>
        <v>45306</v>
      </c>
      <c r="R2219" s="4"/>
      <c r="S2219" s="98"/>
      <c r="U2219" s="4"/>
      <c r="V2219" s="4"/>
      <c r="W2219" s="4"/>
      <c r="X2219" s="4"/>
      <c r="Y2219" s="4"/>
      <c r="Z2219" s="4"/>
      <c r="AA2219" s="4"/>
      <c r="AB2219" s="4"/>
      <c r="AC2219" s="4"/>
      <c r="AD2219" s="64"/>
      <c r="AE2219" s="64"/>
      <c r="AF2219" s="64"/>
      <c r="AG2219" s="64"/>
      <c r="AH2219" s="64"/>
      <c r="AI2219" s="64"/>
      <c r="AJ2219" s="64"/>
      <c r="AK2219" s="64"/>
      <c r="AL2219" s="64"/>
      <c r="AM2219" s="64"/>
      <c r="AN2219" s="64"/>
      <c r="AO2219" s="64"/>
      <c r="AP2219" s="64"/>
      <c r="AQ2219" s="64"/>
      <c r="AR2219" s="64"/>
      <c r="AS2219" s="64"/>
      <c r="AT2219" s="64"/>
      <c r="AU2219" s="64"/>
      <c r="AV2219" s="64"/>
      <c r="AW2219" s="64"/>
      <c r="AX2219" s="64"/>
      <c r="AY2219" s="64"/>
      <c r="AZ2219" s="64"/>
      <c r="BA2219" s="64"/>
      <c r="BB2219" s="64"/>
      <c r="BC2219" s="64"/>
      <c r="BD2219" s="64"/>
      <c r="BE2219" s="64"/>
      <c r="BF2219" s="64"/>
      <c r="BG2219" s="64"/>
      <c r="BH2219" s="64"/>
      <c r="BI2219" s="64"/>
      <c r="BJ2219" s="64"/>
      <c r="BK2219" s="64"/>
      <c r="BL2219" s="64"/>
      <c r="BM2219" s="64"/>
      <c r="BN2219" s="64"/>
      <c r="BO2219" s="64"/>
      <c r="BP2219" s="64"/>
      <c r="BQ2219" s="64"/>
      <c r="BR2219" s="64"/>
      <c r="BS2219" s="64"/>
      <c r="BT2219" s="64"/>
      <c r="BU2219" s="64"/>
      <c r="BV2219" s="64"/>
      <c r="BW2219" s="64"/>
      <c r="BX2219" s="64"/>
      <c r="BY2219" s="64"/>
      <c r="BZ2219" s="64"/>
      <c r="CA2219" s="64"/>
      <c r="CB2219" s="64"/>
      <c r="CC2219" s="64"/>
      <c r="CD2219" s="64"/>
      <c r="CE2219" s="64"/>
      <c r="CF2219" s="64"/>
      <c r="CG2219" s="64"/>
      <c r="CH2219" s="64"/>
      <c r="CI2219" s="64"/>
      <c r="CJ2219" s="64"/>
      <c r="CK2219" s="64"/>
      <c r="CL2219" s="64"/>
      <c r="CM2219" s="64"/>
      <c r="CN2219" s="64"/>
      <c r="CO2219" s="64"/>
      <c r="CP2219" s="64"/>
      <c r="CQ2219" s="64"/>
      <c r="CR2219" s="64"/>
      <c r="CS2219" s="64"/>
      <c r="CT2219" s="64"/>
      <c r="CU2219" s="64"/>
      <c r="CV2219" s="64"/>
      <c r="CW2219" s="64"/>
      <c r="CX2219" s="64"/>
      <c r="CY2219" s="64"/>
      <c r="CZ2219" s="64"/>
      <c r="DA2219" s="64"/>
      <c r="DB2219" s="64"/>
      <c r="DC2219" s="64"/>
      <c r="DD2219" s="64"/>
      <c r="DE2219" s="64"/>
      <c r="DF2219" s="64"/>
      <c r="DG2219" s="64"/>
      <c r="DH2219" s="64"/>
      <c r="DI2219" s="64"/>
      <c r="DJ2219" s="64"/>
      <c r="DK2219" s="64"/>
      <c r="DL2219" s="64"/>
      <c r="DM2219" s="64"/>
      <c r="DN2219" s="64"/>
      <c r="DO2219" s="64"/>
      <c r="DP2219" s="64"/>
      <c r="DQ2219" s="64"/>
      <c r="DR2219" s="64"/>
      <c r="DS2219" s="64"/>
      <c r="DT2219" s="64"/>
      <c r="DU2219" s="64"/>
      <c r="DV2219" s="64"/>
      <c r="DW2219" s="64"/>
      <c r="DX2219" s="64"/>
      <c r="DY2219" s="64"/>
      <c r="DZ2219" s="64"/>
      <c r="EA2219" s="64"/>
      <c r="EB2219" s="64"/>
      <c r="EC2219" s="64"/>
      <c r="ED2219" s="64"/>
      <c r="EE2219" s="64"/>
      <c r="EF2219" s="64"/>
      <c r="EG2219" s="64"/>
      <c r="EH2219" s="64"/>
      <c r="EI2219" s="64"/>
      <c r="EJ2219" s="64"/>
      <c r="EK2219" s="64"/>
      <c r="EL2219" s="64"/>
      <c r="EM2219" s="64"/>
      <c r="EN2219" s="64"/>
      <c r="EO2219" s="64"/>
      <c r="EP2219" s="64"/>
      <c r="EQ2219" s="64"/>
      <c r="ER2219" s="64"/>
      <c r="ES2219" s="64"/>
      <c r="ET2219" s="64"/>
      <c r="EU2219" s="64"/>
      <c r="EV2219" s="64"/>
      <c r="EW2219" s="64"/>
      <c r="EX2219" s="64"/>
      <c r="EY2219" s="64"/>
      <c r="EZ2219" s="64"/>
      <c r="FA2219" s="64"/>
      <c r="FB2219" s="64"/>
      <c r="FC2219" s="64"/>
      <c r="FD2219" s="64"/>
      <c r="FE2219" s="64"/>
      <c r="FF2219" s="64"/>
      <c r="FG2219" s="64"/>
      <c r="FH2219" s="64"/>
      <c r="FI2219" s="64"/>
      <c r="FJ2219" s="64"/>
      <c r="FK2219" s="64"/>
      <c r="FL2219" s="64"/>
      <c r="FM2219" s="64"/>
      <c r="FN2219" s="64"/>
      <c r="FO2219" s="64"/>
      <c r="FP2219" s="64"/>
      <c r="FQ2219" s="64"/>
      <c r="FR2219" s="64"/>
      <c r="FS2219" s="64"/>
      <c r="FT2219" s="64"/>
    </row>
    <row r="2220" spans="1:176" ht="15" x14ac:dyDescent="0.25">
      <c r="A2220" s="20">
        <f t="shared" si="510"/>
        <v>45973</v>
      </c>
      <c r="B2220" s="22" t="str">
        <f t="shared" ca="1" si="501"/>
        <v>n.d</v>
      </c>
      <c r="C2220" s="22">
        <f t="shared" ca="1" si="511"/>
        <v>0.97614444</v>
      </c>
      <c r="D2220" s="23">
        <f ca="1">IF(A2220&lt;$B$1,VLOOKUP(A2220,[1]DI!$A$4:$B$15000,2,FALSE),0)</f>
        <v>0</v>
      </c>
      <c r="E2220" s="22">
        <f t="shared" ca="1" si="502"/>
        <v>0</v>
      </c>
      <c r="F2220" s="23">
        <f t="shared" si="503"/>
        <v>1.3</v>
      </c>
      <c r="G2220" s="24">
        <f t="shared" ca="1" si="504"/>
        <v>1</v>
      </c>
      <c r="H2220" s="22">
        <f ca="1">TRUNC(PRODUCT(G$10:G2219),15)</f>
        <v>1.81984651266759</v>
      </c>
      <c r="I2220" s="22">
        <f t="shared" ca="1" si="505"/>
        <v>1.5015535581434301</v>
      </c>
      <c r="J2220" s="22">
        <f t="shared" ca="1" si="506"/>
        <v>1.2119757600000001</v>
      </c>
      <c r="K2220" s="110">
        <f t="shared" ca="1" si="499"/>
        <v>0.37553247445182125</v>
      </c>
      <c r="L2220" s="115">
        <v>0</v>
      </c>
      <c r="M2220" s="67">
        <f>IF(L2220&gt;0,VLOOKUP(L2220,S$12:$AB$125,7),0)</f>
        <v>0</v>
      </c>
      <c r="N2220" s="2">
        <f t="shared" si="500"/>
        <v>0</v>
      </c>
      <c r="O2220" s="22">
        <f t="shared" ca="1" si="507"/>
        <v>0.37553247445182125</v>
      </c>
      <c r="P2220" s="25" t="str">
        <f t="shared" si="508"/>
        <v>A+J=</v>
      </c>
      <c r="Q2220" s="26">
        <f t="shared" si="509"/>
        <v>45306</v>
      </c>
      <c r="R2220" s="4"/>
      <c r="S2220" s="98"/>
      <c r="U2220" s="4"/>
      <c r="V2220" s="4"/>
      <c r="W2220" s="4"/>
      <c r="X2220" s="4"/>
      <c r="Y2220" s="4"/>
      <c r="Z2220" s="4"/>
      <c r="AA2220" s="4"/>
      <c r="AB2220" s="4"/>
      <c r="AC2220" s="4"/>
      <c r="AD2220" s="64"/>
      <c r="AE2220" s="64"/>
      <c r="AF2220" s="64"/>
      <c r="AG2220" s="64"/>
      <c r="AH2220" s="64"/>
      <c r="AI2220" s="64"/>
      <c r="AJ2220" s="64"/>
      <c r="AK2220" s="64"/>
      <c r="AL2220" s="64"/>
      <c r="AM2220" s="64"/>
      <c r="AN2220" s="64"/>
      <c r="AO2220" s="64"/>
      <c r="AP2220" s="64"/>
      <c r="AQ2220" s="64"/>
      <c r="AR2220" s="64"/>
      <c r="AS2220" s="64"/>
      <c r="AT2220" s="64"/>
      <c r="AU2220" s="64"/>
      <c r="AV2220" s="64"/>
      <c r="AW2220" s="64"/>
      <c r="AX2220" s="64"/>
      <c r="AY2220" s="64"/>
      <c r="AZ2220" s="64"/>
      <c r="BA2220" s="64"/>
      <c r="BB2220" s="64"/>
      <c r="BC2220" s="64"/>
      <c r="BD2220" s="64"/>
      <c r="BE2220" s="64"/>
      <c r="BF2220" s="64"/>
      <c r="BG2220" s="64"/>
      <c r="BH2220" s="64"/>
      <c r="BI2220" s="64"/>
      <c r="BJ2220" s="64"/>
      <c r="BK2220" s="64"/>
      <c r="BL2220" s="64"/>
      <c r="BM2220" s="64"/>
      <c r="BN2220" s="64"/>
      <c r="BO2220" s="64"/>
      <c r="BP2220" s="64"/>
      <c r="BQ2220" s="64"/>
      <c r="BR2220" s="64"/>
      <c r="BS2220" s="64"/>
      <c r="BT2220" s="64"/>
      <c r="BU2220" s="64"/>
      <c r="BV2220" s="64"/>
      <c r="BW2220" s="64"/>
      <c r="BX2220" s="64"/>
      <c r="BY2220" s="64"/>
      <c r="BZ2220" s="64"/>
      <c r="CA2220" s="64"/>
      <c r="CB2220" s="64"/>
      <c r="CC2220" s="64"/>
      <c r="CD2220" s="64"/>
      <c r="CE2220" s="64"/>
      <c r="CF2220" s="64"/>
      <c r="CG2220" s="64"/>
      <c r="CH2220" s="64"/>
      <c r="CI2220" s="64"/>
      <c r="CJ2220" s="64"/>
      <c r="CK2220" s="64"/>
      <c r="CL2220" s="64"/>
      <c r="CM2220" s="64"/>
      <c r="CN2220" s="64"/>
      <c r="CO2220" s="64"/>
      <c r="CP2220" s="64"/>
      <c r="CQ2220" s="64"/>
      <c r="CR2220" s="64"/>
      <c r="CS2220" s="64"/>
      <c r="CT2220" s="64"/>
      <c r="CU2220" s="64"/>
      <c r="CV2220" s="64"/>
      <c r="CW2220" s="64"/>
      <c r="CX2220" s="64"/>
      <c r="CY2220" s="64"/>
      <c r="CZ2220" s="64"/>
      <c r="DA2220" s="64"/>
      <c r="DB2220" s="64"/>
      <c r="DC2220" s="64"/>
      <c r="DD2220" s="64"/>
      <c r="DE2220" s="64"/>
      <c r="DF2220" s="64"/>
      <c r="DG2220" s="64"/>
      <c r="DH2220" s="64"/>
      <c r="DI2220" s="64"/>
      <c r="DJ2220" s="64"/>
      <c r="DK2220" s="64"/>
      <c r="DL2220" s="64"/>
      <c r="DM2220" s="64"/>
      <c r="DN2220" s="64"/>
      <c r="DO2220" s="64"/>
      <c r="DP2220" s="64"/>
      <c r="DQ2220" s="64"/>
      <c r="DR2220" s="64"/>
      <c r="DS2220" s="64"/>
      <c r="DT2220" s="64"/>
      <c r="DU2220" s="64"/>
      <c r="DV2220" s="64"/>
      <c r="DW2220" s="64"/>
      <c r="DX2220" s="64"/>
      <c r="DY2220" s="64"/>
      <c r="DZ2220" s="64"/>
      <c r="EA2220" s="64"/>
      <c r="EB2220" s="64"/>
      <c r="EC2220" s="64"/>
      <c r="ED2220" s="64"/>
      <c r="EE2220" s="64"/>
      <c r="EF2220" s="64"/>
      <c r="EG2220" s="64"/>
      <c r="EH2220" s="64"/>
      <c r="EI2220" s="64"/>
      <c r="EJ2220" s="64"/>
      <c r="EK2220" s="64"/>
      <c r="EL2220" s="64"/>
      <c r="EM2220" s="64"/>
      <c r="EN2220" s="64"/>
      <c r="EO2220" s="64"/>
      <c r="EP2220" s="64"/>
      <c r="EQ2220" s="64"/>
      <c r="ER2220" s="64"/>
      <c r="ES2220" s="64"/>
      <c r="ET2220" s="64"/>
      <c r="EU2220" s="64"/>
      <c r="EV2220" s="64"/>
      <c r="EW2220" s="64"/>
      <c r="EX2220" s="64"/>
      <c r="EY2220" s="64"/>
      <c r="EZ2220" s="64"/>
      <c r="FA2220" s="64"/>
      <c r="FB2220" s="64"/>
      <c r="FC2220" s="64"/>
      <c r="FD2220" s="64"/>
      <c r="FE2220" s="64"/>
      <c r="FF2220" s="64"/>
      <c r="FG2220" s="64"/>
      <c r="FH2220" s="64"/>
      <c r="FI2220" s="64"/>
      <c r="FJ2220" s="64"/>
      <c r="FK2220" s="64"/>
      <c r="FL2220" s="64"/>
      <c r="FM2220" s="64"/>
      <c r="FN2220" s="64"/>
      <c r="FO2220" s="64"/>
      <c r="FP2220" s="64"/>
      <c r="FQ2220" s="64"/>
      <c r="FR2220" s="64"/>
      <c r="FS2220" s="64"/>
      <c r="FT2220" s="64"/>
    </row>
    <row r="2221" spans="1:176" ht="15" x14ac:dyDescent="0.25">
      <c r="A2221" s="20">
        <f t="shared" si="510"/>
        <v>45974</v>
      </c>
      <c r="B2221" s="22" t="str">
        <f t="shared" ca="1" si="501"/>
        <v>n.d</v>
      </c>
      <c r="C2221" s="22">
        <f t="shared" ca="1" si="511"/>
        <v>0.97614444</v>
      </c>
      <c r="D2221" s="23">
        <f ca="1">IF(A2221&lt;$B$1,VLOOKUP(A2221,[1]DI!$A$4:$B$15000,2,FALSE),0)</f>
        <v>0</v>
      </c>
      <c r="E2221" s="22">
        <f t="shared" ca="1" si="502"/>
        <v>0</v>
      </c>
      <c r="F2221" s="23">
        <f t="shared" si="503"/>
        <v>1.3</v>
      </c>
      <c r="G2221" s="24">
        <f t="shared" ca="1" si="504"/>
        <v>1</v>
      </c>
      <c r="H2221" s="22">
        <f ca="1">TRUNC(PRODUCT(G$10:G2220),15)</f>
        <v>1.81984651266759</v>
      </c>
      <c r="I2221" s="22">
        <f t="shared" ca="1" si="505"/>
        <v>1.5015535581434301</v>
      </c>
      <c r="J2221" s="22">
        <f t="shared" ca="1" si="506"/>
        <v>1.2119757600000001</v>
      </c>
      <c r="K2221" s="110">
        <f t="shared" ca="1" si="499"/>
        <v>0.37553247445182125</v>
      </c>
      <c r="L2221" s="115">
        <v>0</v>
      </c>
      <c r="M2221" s="67">
        <f>IF(L2221&gt;0,VLOOKUP(L2221,S$12:$AB$125,7),0)</f>
        <v>0</v>
      </c>
      <c r="N2221" s="2">
        <f t="shared" si="500"/>
        <v>0</v>
      </c>
      <c r="O2221" s="22">
        <f t="shared" ca="1" si="507"/>
        <v>0.37553247445182125</v>
      </c>
      <c r="P2221" s="25" t="str">
        <f t="shared" si="508"/>
        <v>A+J=</v>
      </c>
      <c r="Q2221" s="26">
        <f t="shared" si="509"/>
        <v>45306</v>
      </c>
      <c r="R2221" s="4"/>
      <c r="S2221" s="98"/>
      <c r="U2221" s="4"/>
      <c r="V2221" s="4"/>
      <c r="W2221" s="4"/>
      <c r="X2221" s="4"/>
      <c r="Y2221" s="4"/>
      <c r="Z2221" s="4"/>
      <c r="AA2221" s="4"/>
      <c r="AB2221" s="4"/>
      <c r="AC2221" s="4"/>
      <c r="AD2221" s="64"/>
      <c r="AE2221" s="64"/>
      <c r="AF2221" s="64"/>
      <c r="AG2221" s="64"/>
      <c r="AH2221" s="64"/>
      <c r="AI2221" s="64"/>
      <c r="AJ2221" s="64"/>
      <c r="AK2221" s="64"/>
      <c r="AL2221" s="64"/>
      <c r="AM2221" s="64"/>
      <c r="AN2221" s="64"/>
      <c r="AO2221" s="64"/>
      <c r="AP2221" s="64"/>
      <c r="AQ2221" s="64"/>
      <c r="AR2221" s="64"/>
      <c r="AS2221" s="64"/>
      <c r="AT2221" s="64"/>
      <c r="AU2221" s="64"/>
      <c r="AV2221" s="64"/>
      <c r="AW2221" s="64"/>
      <c r="AX2221" s="64"/>
      <c r="AY2221" s="64"/>
      <c r="AZ2221" s="64"/>
      <c r="BA2221" s="64"/>
      <c r="BB2221" s="64"/>
      <c r="BC2221" s="64"/>
      <c r="BD2221" s="64"/>
      <c r="BE2221" s="64"/>
      <c r="BF2221" s="64"/>
      <c r="BG2221" s="64"/>
      <c r="BH2221" s="64"/>
      <c r="BI2221" s="64"/>
      <c r="BJ2221" s="64"/>
      <c r="BK2221" s="64"/>
      <c r="BL2221" s="64"/>
      <c r="BM2221" s="64"/>
      <c r="BN2221" s="64"/>
      <c r="BO2221" s="64"/>
      <c r="BP2221" s="64"/>
      <c r="BQ2221" s="64"/>
      <c r="BR2221" s="64"/>
      <c r="BS2221" s="64"/>
      <c r="BT2221" s="64"/>
      <c r="BU2221" s="64"/>
      <c r="BV2221" s="64"/>
      <c r="BW2221" s="64"/>
      <c r="BX2221" s="64"/>
      <c r="BY2221" s="64"/>
      <c r="BZ2221" s="64"/>
      <c r="CA2221" s="64"/>
      <c r="CB2221" s="64"/>
      <c r="CC2221" s="64"/>
      <c r="CD2221" s="64"/>
      <c r="CE2221" s="64"/>
      <c r="CF2221" s="64"/>
      <c r="CG2221" s="64"/>
      <c r="CH2221" s="64"/>
      <c r="CI2221" s="64"/>
      <c r="CJ2221" s="64"/>
      <c r="CK2221" s="64"/>
      <c r="CL2221" s="64"/>
      <c r="CM2221" s="64"/>
      <c r="CN2221" s="64"/>
      <c r="CO2221" s="64"/>
      <c r="CP2221" s="64"/>
      <c r="CQ2221" s="64"/>
      <c r="CR2221" s="64"/>
      <c r="CS2221" s="64"/>
      <c r="CT2221" s="64"/>
      <c r="CU2221" s="64"/>
      <c r="CV2221" s="64"/>
      <c r="CW2221" s="64"/>
      <c r="CX2221" s="64"/>
      <c r="CY2221" s="64"/>
      <c r="CZ2221" s="64"/>
      <c r="DA2221" s="64"/>
      <c r="DB2221" s="64"/>
      <c r="DC2221" s="64"/>
      <c r="DD2221" s="64"/>
      <c r="DE2221" s="64"/>
      <c r="DF2221" s="64"/>
      <c r="DG2221" s="64"/>
      <c r="DH2221" s="64"/>
      <c r="DI2221" s="64"/>
      <c r="DJ2221" s="64"/>
      <c r="DK2221" s="64"/>
      <c r="DL2221" s="64"/>
      <c r="DM2221" s="64"/>
      <c r="DN2221" s="64"/>
      <c r="DO2221" s="64"/>
      <c r="DP2221" s="64"/>
      <c r="DQ2221" s="64"/>
      <c r="DR2221" s="64"/>
      <c r="DS2221" s="64"/>
      <c r="DT2221" s="64"/>
      <c r="DU2221" s="64"/>
      <c r="DV2221" s="64"/>
      <c r="DW2221" s="64"/>
      <c r="DX2221" s="64"/>
      <c r="DY2221" s="64"/>
      <c r="DZ2221" s="64"/>
      <c r="EA2221" s="64"/>
      <c r="EB2221" s="64"/>
      <c r="EC2221" s="64"/>
      <c r="ED2221" s="64"/>
      <c r="EE2221" s="64"/>
      <c r="EF2221" s="64"/>
      <c r="EG2221" s="64"/>
      <c r="EH2221" s="64"/>
      <c r="EI2221" s="64"/>
      <c r="EJ2221" s="64"/>
      <c r="EK2221" s="64"/>
      <c r="EL2221" s="64"/>
      <c r="EM2221" s="64"/>
      <c r="EN2221" s="64"/>
      <c r="EO2221" s="64"/>
      <c r="EP2221" s="64"/>
      <c r="EQ2221" s="64"/>
      <c r="ER2221" s="64"/>
      <c r="ES2221" s="64"/>
      <c r="ET2221" s="64"/>
      <c r="EU2221" s="64"/>
      <c r="EV2221" s="64"/>
      <c r="EW2221" s="64"/>
      <c r="EX2221" s="64"/>
      <c r="EY2221" s="64"/>
      <c r="EZ2221" s="64"/>
      <c r="FA2221" s="64"/>
      <c r="FB2221" s="64"/>
      <c r="FC2221" s="64"/>
      <c r="FD2221" s="64"/>
      <c r="FE2221" s="64"/>
      <c r="FF2221" s="64"/>
      <c r="FG2221" s="64"/>
      <c r="FH2221" s="64"/>
      <c r="FI2221" s="64"/>
      <c r="FJ2221" s="64"/>
      <c r="FK2221" s="64"/>
      <c r="FL2221" s="64"/>
      <c r="FM2221" s="64"/>
      <c r="FN2221" s="64"/>
      <c r="FO2221" s="64"/>
      <c r="FP2221" s="64"/>
      <c r="FQ2221" s="64"/>
      <c r="FR2221" s="64"/>
      <c r="FS2221" s="64"/>
      <c r="FT2221" s="64"/>
    </row>
    <row r="2222" spans="1:176" ht="15" x14ac:dyDescent="0.25">
      <c r="A2222" s="20">
        <f t="shared" si="510"/>
        <v>45975</v>
      </c>
      <c r="B2222" s="22" t="str">
        <f t="shared" ca="1" si="501"/>
        <v>n.d</v>
      </c>
      <c r="C2222" s="22">
        <f t="shared" ca="1" si="511"/>
        <v>0.97614444</v>
      </c>
      <c r="D2222" s="23">
        <f ca="1">IF(A2222&lt;$B$1,VLOOKUP(A2222,[1]DI!$A$4:$B$15000,2,FALSE),0)</f>
        <v>0</v>
      </c>
      <c r="E2222" s="22">
        <f t="shared" ca="1" si="502"/>
        <v>0</v>
      </c>
      <c r="F2222" s="23">
        <f t="shared" si="503"/>
        <v>1.3</v>
      </c>
      <c r="G2222" s="24">
        <f t="shared" ca="1" si="504"/>
        <v>1</v>
      </c>
      <c r="H2222" s="22">
        <f ca="1">TRUNC(PRODUCT(G$10:G2221),15)</f>
        <v>1.81984651266759</v>
      </c>
      <c r="I2222" s="22">
        <f t="shared" ca="1" si="505"/>
        <v>1.5015535581434301</v>
      </c>
      <c r="J2222" s="22">
        <f t="shared" ca="1" si="506"/>
        <v>1.2119757600000001</v>
      </c>
      <c r="K2222" s="110">
        <f t="shared" ca="1" si="499"/>
        <v>0.37553247445182125</v>
      </c>
      <c r="L2222" s="115">
        <v>0</v>
      </c>
      <c r="M2222" s="67">
        <f>IF(L2222&gt;0,VLOOKUP(L2222,S$12:$AB$125,7),0)</f>
        <v>0</v>
      </c>
      <c r="N2222" s="2">
        <f t="shared" si="500"/>
        <v>0</v>
      </c>
      <c r="O2222" s="22">
        <f t="shared" ca="1" si="507"/>
        <v>0.37553247445182125</v>
      </c>
      <c r="P2222" s="25" t="str">
        <f t="shared" si="508"/>
        <v>A+J=</v>
      </c>
      <c r="Q2222" s="26">
        <f t="shared" si="509"/>
        <v>45306</v>
      </c>
      <c r="R2222" s="4"/>
      <c r="S2222" s="98"/>
      <c r="U2222" s="4"/>
      <c r="V2222" s="4"/>
      <c r="W2222" s="4"/>
      <c r="X2222" s="4"/>
      <c r="Y2222" s="4"/>
      <c r="Z2222" s="4"/>
      <c r="AA2222" s="4"/>
      <c r="AB2222" s="4"/>
      <c r="AC2222" s="4"/>
      <c r="AD2222" s="64"/>
      <c r="AE2222" s="64"/>
      <c r="AF2222" s="64"/>
      <c r="AG2222" s="64"/>
      <c r="AH2222" s="64"/>
      <c r="AI2222" s="64"/>
      <c r="AJ2222" s="64"/>
      <c r="AK2222" s="64"/>
      <c r="AL2222" s="64"/>
      <c r="AM2222" s="64"/>
      <c r="AN2222" s="64"/>
      <c r="AO2222" s="64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4"/>
      <c r="AZ2222" s="64"/>
      <c r="BA2222" s="64"/>
      <c r="BB2222" s="64"/>
      <c r="BC2222" s="64"/>
      <c r="BD2222" s="64"/>
      <c r="BE2222" s="64"/>
      <c r="BF2222" s="64"/>
      <c r="BG2222" s="64"/>
      <c r="BH2222" s="64"/>
      <c r="BI2222" s="64"/>
      <c r="BJ2222" s="64"/>
      <c r="BK2222" s="64"/>
      <c r="BL2222" s="64"/>
      <c r="BM2222" s="64"/>
      <c r="BN2222" s="64"/>
      <c r="BO2222" s="64"/>
      <c r="BP2222" s="64"/>
      <c r="BQ2222" s="64"/>
      <c r="BR2222" s="64"/>
      <c r="BS2222" s="64"/>
      <c r="BT2222" s="64"/>
      <c r="BU2222" s="64"/>
      <c r="BV2222" s="64"/>
      <c r="BW2222" s="64"/>
      <c r="BX2222" s="64"/>
      <c r="BY2222" s="64"/>
      <c r="BZ2222" s="64"/>
      <c r="CA2222" s="64"/>
      <c r="CB2222" s="64"/>
      <c r="CC2222" s="64"/>
      <c r="CD2222" s="64"/>
      <c r="CE2222" s="64"/>
      <c r="CF2222" s="64"/>
      <c r="CG2222" s="64"/>
      <c r="CH2222" s="64"/>
      <c r="CI2222" s="64"/>
      <c r="CJ2222" s="64"/>
      <c r="CK2222" s="64"/>
      <c r="CL2222" s="64"/>
      <c r="CM2222" s="64"/>
      <c r="CN2222" s="64"/>
      <c r="CO2222" s="64"/>
      <c r="CP2222" s="64"/>
      <c r="CQ2222" s="64"/>
      <c r="CR2222" s="64"/>
      <c r="CS2222" s="64"/>
      <c r="CT2222" s="64"/>
      <c r="CU2222" s="64"/>
      <c r="CV2222" s="64"/>
      <c r="CW2222" s="64"/>
      <c r="CX2222" s="64"/>
      <c r="CY2222" s="64"/>
      <c r="CZ2222" s="64"/>
      <c r="DA2222" s="64"/>
      <c r="DB2222" s="64"/>
      <c r="DC2222" s="64"/>
      <c r="DD2222" s="64"/>
      <c r="DE2222" s="64"/>
      <c r="DF2222" s="64"/>
      <c r="DG2222" s="64"/>
      <c r="DH2222" s="64"/>
      <c r="DI2222" s="64"/>
      <c r="DJ2222" s="64"/>
      <c r="DK2222" s="64"/>
      <c r="DL2222" s="64"/>
      <c r="DM2222" s="64"/>
      <c r="DN2222" s="64"/>
      <c r="DO2222" s="64"/>
      <c r="DP2222" s="64"/>
      <c r="DQ2222" s="64"/>
      <c r="DR2222" s="64"/>
      <c r="DS2222" s="64"/>
      <c r="DT2222" s="64"/>
      <c r="DU2222" s="64"/>
      <c r="DV2222" s="64"/>
      <c r="DW2222" s="64"/>
      <c r="DX2222" s="64"/>
      <c r="DY2222" s="64"/>
      <c r="DZ2222" s="64"/>
      <c r="EA2222" s="64"/>
      <c r="EB2222" s="64"/>
      <c r="EC2222" s="64"/>
      <c r="ED2222" s="64"/>
      <c r="EE2222" s="64"/>
      <c r="EF2222" s="64"/>
      <c r="EG2222" s="64"/>
      <c r="EH2222" s="64"/>
      <c r="EI2222" s="64"/>
      <c r="EJ2222" s="64"/>
      <c r="EK2222" s="64"/>
      <c r="EL2222" s="64"/>
      <c r="EM2222" s="64"/>
      <c r="EN2222" s="64"/>
      <c r="EO2222" s="64"/>
      <c r="EP2222" s="64"/>
      <c r="EQ2222" s="64"/>
      <c r="ER2222" s="64"/>
      <c r="ES2222" s="64"/>
      <c r="ET2222" s="64"/>
      <c r="EU2222" s="64"/>
      <c r="EV2222" s="64"/>
      <c r="EW2222" s="64"/>
      <c r="EX2222" s="64"/>
      <c r="EY2222" s="64"/>
      <c r="EZ2222" s="64"/>
      <c r="FA2222" s="64"/>
      <c r="FB2222" s="64"/>
      <c r="FC2222" s="64"/>
      <c r="FD2222" s="64"/>
      <c r="FE2222" s="64"/>
      <c r="FF2222" s="64"/>
      <c r="FG2222" s="64"/>
      <c r="FH2222" s="64"/>
      <c r="FI2222" s="64"/>
      <c r="FJ2222" s="64"/>
      <c r="FK2222" s="64"/>
      <c r="FL2222" s="64"/>
      <c r="FM2222" s="64"/>
      <c r="FN2222" s="64"/>
      <c r="FO2222" s="64"/>
      <c r="FP2222" s="64"/>
      <c r="FQ2222" s="64"/>
      <c r="FR2222" s="64"/>
      <c r="FS2222" s="64"/>
      <c r="FT2222" s="64"/>
    </row>
    <row r="2223" spans="1:176" ht="15" x14ac:dyDescent="0.25">
      <c r="A2223" s="20">
        <f t="shared" si="510"/>
        <v>45976</v>
      </c>
      <c r="B2223" s="22" t="str">
        <f t="shared" ca="1" si="501"/>
        <v>n.d</v>
      </c>
      <c r="C2223" s="22">
        <f t="shared" ca="1" si="511"/>
        <v>0.97614444</v>
      </c>
      <c r="D2223" s="23">
        <f ca="1">IF(A2223&lt;$B$1,VLOOKUP(A2223,[1]DI!$A$4:$B$15000,2,FALSE),0)</f>
        <v>0</v>
      </c>
      <c r="E2223" s="22">
        <f t="shared" ca="1" si="502"/>
        <v>0</v>
      </c>
      <c r="F2223" s="23">
        <f t="shared" si="503"/>
        <v>1.3</v>
      </c>
      <c r="G2223" s="24">
        <f t="shared" ca="1" si="504"/>
        <v>1</v>
      </c>
      <c r="H2223" s="22">
        <f ca="1">TRUNC(PRODUCT(G$10:G2222),15)</f>
        <v>1.81984651266759</v>
      </c>
      <c r="I2223" s="22">
        <f t="shared" ca="1" si="505"/>
        <v>1.5015535581434301</v>
      </c>
      <c r="J2223" s="22">
        <f t="shared" ca="1" si="506"/>
        <v>1.2119757600000001</v>
      </c>
      <c r="K2223" s="110">
        <f t="shared" ca="1" si="499"/>
        <v>0.37553247445182125</v>
      </c>
      <c r="L2223" s="115">
        <v>0</v>
      </c>
      <c r="M2223" s="67">
        <f>IF(L2223&gt;0,VLOOKUP(L2223,S$12:$AB$125,7),0)</f>
        <v>0</v>
      </c>
      <c r="N2223" s="2">
        <f t="shared" si="500"/>
        <v>0</v>
      </c>
      <c r="O2223" s="22">
        <f t="shared" ca="1" si="507"/>
        <v>0.37553247445182125</v>
      </c>
      <c r="P2223" s="25" t="str">
        <f t="shared" si="508"/>
        <v>A+J=</v>
      </c>
      <c r="Q2223" s="26">
        <f t="shared" si="509"/>
        <v>45306</v>
      </c>
      <c r="R2223" s="4"/>
      <c r="S2223" s="98"/>
      <c r="U2223" s="4"/>
      <c r="V2223" s="4"/>
      <c r="W2223" s="4"/>
      <c r="X2223" s="4"/>
      <c r="Y2223" s="4"/>
      <c r="Z2223" s="4"/>
      <c r="AA2223" s="4"/>
      <c r="AB2223" s="4"/>
      <c r="AC2223" s="4"/>
      <c r="AD2223" s="64"/>
      <c r="AE2223" s="64"/>
      <c r="AF2223" s="64"/>
      <c r="AG2223" s="64"/>
      <c r="AH2223" s="64"/>
      <c r="AI2223" s="64"/>
      <c r="AJ2223" s="64"/>
      <c r="AK2223" s="64"/>
      <c r="AL2223" s="64"/>
      <c r="AM2223" s="64"/>
      <c r="AN2223" s="64"/>
      <c r="AO2223" s="64"/>
      <c r="AP2223" s="64"/>
      <c r="AQ2223" s="64"/>
      <c r="AR2223" s="64"/>
      <c r="AS2223" s="64"/>
      <c r="AT2223" s="64"/>
      <c r="AU2223" s="64"/>
      <c r="AV2223" s="64"/>
      <c r="AW2223" s="64"/>
      <c r="AX2223" s="64"/>
      <c r="AY2223" s="64"/>
      <c r="AZ2223" s="64"/>
      <c r="BA2223" s="64"/>
      <c r="BB2223" s="64"/>
      <c r="BC2223" s="64"/>
      <c r="BD2223" s="64"/>
      <c r="BE2223" s="64"/>
      <c r="BF2223" s="64"/>
      <c r="BG2223" s="64"/>
      <c r="BH2223" s="64"/>
      <c r="BI2223" s="64"/>
      <c r="BJ2223" s="64"/>
      <c r="BK2223" s="64"/>
      <c r="BL2223" s="64"/>
      <c r="BM2223" s="64"/>
      <c r="BN2223" s="64"/>
      <c r="BO2223" s="64"/>
      <c r="BP2223" s="64"/>
      <c r="BQ2223" s="64"/>
      <c r="BR2223" s="64"/>
      <c r="BS2223" s="64"/>
      <c r="BT2223" s="64"/>
      <c r="BU2223" s="64"/>
      <c r="BV2223" s="64"/>
      <c r="BW2223" s="64"/>
      <c r="BX2223" s="64"/>
      <c r="BY2223" s="64"/>
      <c r="BZ2223" s="64"/>
      <c r="CA2223" s="64"/>
      <c r="CB2223" s="64"/>
      <c r="CC2223" s="64"/>
      <c r="CD2223" s="64"/>
      <c r="CE2223" s="64"/>
      <c r="CF2223" s="64"/>
      <c r="CG2223" s="64"/>
      <c r="CH2223" s="64"/>
      <c r="CI2223" s="64"/>
      <c r="CJ2223" s="64"/>
      <c r="CK2223" s="64"/>
      <c r="CL2223" s="64"/>
      <c r="CM2223" s="64"/>
      <c r="CN2223" s="64"/>
      <c r="CO2223" s="64"/>
      <c r="CP2223" s="64"/>
      <c r="CQ2223" s="64"/>
      <c r="CR2223" s="64"/>
      <c r="CS2223" s="64"/>
      <c r="CT2223" s="64"/>
      <c r="CU2223" s="64"/>
      <c r="CV2223" s="64"/>
      <c r="CW2223" s="64"/>
      <c r="CX2223" s="64"/>
      <c r="CY2223" s="64"/>
      <c r="CZ2223" s="64"/>
      <c r="DA2223" s="64"/>
      <c r="DB2223" s="64"/>
      <c r="DC2223" s="64"/>
      <c r="DD2223" s="64"/>
      <c r="DE2223" s="64"/>
      <c r="DF2223" s="64"/>
      <c r="DG2223" s="64"/>
      <c r="DH2223" s="64"/>
      <c r="DI2223" s="64"/>
      <c r="DJ2223" s="64"/>
      <c r="DK2223" s="64"/>
      <c r="DL2223" s="64"/>
      <c r="DM2223" s="64"/>
      <c r="DN2223" s="64"/>
      <c r="DO2223" s="64"/>
      <c r="DP2223" s="64"/>
      <c r="DQ2223" s="64"/>
      <c r="DR2223" s="64"/>
      <c r="DS2223" s="64"/>
      <c r="DT2223" s="64"/>
      <c r="DU2223" s="64"/>
      <c r="DV2223" s="64"/>
      <c r="DW2223" s="64"/>
      <c r="DX2223" s="64"/>
      <c r="DY2223" s="64"/>
      <c r="DZ2223" s="64"/>
      <c r="EA2223" s="64"/>
      <c r="EB2223" s="64"/>
      <c r="EC2223" s="64"/>
      <c r="ED2223" s="64"/>
      <c r="EE2223" s="64"/>
      <c r="EF2223" s="64"/>
      <c r="EG2223" s="64"/>
      <c r="EH2223" s="64"/>
      <c r="EI2223" s="64"/>
      <c r="EJ2223" s="64"/>
      <c r="EK2223" s="64"/>
      <c r="EL2223" s="64"/>
      <c r="EM2223" s="64"/>
      <c r="EN2223" s="64"/>
      <c r="EO2223" s="64"/>
      <c r="EP2223" s="64"/>
      <c r="EQ2223" s="64"/>
      <c r="ER2223" s="64"/>
      <c r="ES2223" s="64"/>
      <c r="ET2223" s="64"/>
      <c r="EU2223" s="64"/>
      <c r="EV2223" s="64"/>
      <c r="EW2223" s="64"/>
      <c r="EX2223" s="64"/>
      <c r="EY2223" s="64"/>
      <c r="EZ2223" s="64"/>
      <c r="FA2223" s="64"/>
      <c r="FB2223" s="64"/>
      <c r="FC2223" s="64"/>
      <c r="FD2223" s="64"/>
      <c r="FE2223" s="64"/>
      <c r="FF2223" s="64"/>
      <c r="FG2223" s="64"/>
      <c r="FH2223" s="64"/>
      <c r="FI2223" s="64"/>
      <c r="FJ2223" s="64"/>
      <c r="FK2223" s="64"/>
      <c r="FL2223" s="64"/>
      <c r="FM2223" s="64"/>
      <c r="FN2223" s="64"/>
      <c r="FO2223" s="64"/>
      <c r="FP2223" s="64"/>
      <c r="FQ2223" s="64"/>
      <c r="FR2223" s="64"/>
      <c r="FS2223" s="64"/>
      <c r="FT2223" s="64"/>
    </row>
    <row r="2224" spans="1:176" ht="15" x14ac:dyDescent="0.25">
      <c r="A2224" s="20">
        <f t="shared" si="510"/>
        <v>45977</v>
      </c>
      <c r="B2224" s="22" t="str">
        <f t="shared" ca="1" si="501"/>
        <v>n.d</v>
      </c>
      <c r="C2224" s="22">
        <f t="shared" ca="1" si="511"/>
        <v>0.97614444</v>
      </c>
      <c r="D2224" s="23">
        <f ca="1">IF(A2224&lt;$B$1,VLOOKUP(A2224,[1]DI!$A$4:$B$15000,2,FALSE),0)</f>
        <v>0</v>
      </c>
      <c r="E2224" s="22">
        <f t="shared" ca="1" si="502"/>
        <v>0</v>
      </c>
      <c r="F2224" s="23">
        <f t="shared" si="503"/>
        <v>1.3</v>
      </c>
      <c r="G2224" s="24">
        <f t="shared" ca="1" si="504"/>
        <v>1</v>
      </c>
      <c r="H2224" s="22">
        <f ca="1">TRUNC(PRODUCT(G$10:G2223),15)</f>
        <v>1.81984651266759</v>
      </c>
      <c r="I2224" s="22">
        <f t="shared" ca="1" si="505"/>
        <v>1.5015535581434301</v>
      </c>
      <c r="J2224" s="22">
        <f t="shared" ca="1" si="506"/>
        <v>1.2119757600000001</v>
      </c>
      <c r="K2224" s="110">
        <f t="shared" ref="K2224:K2287" ca="1" si="512">TRUNC((C2224*(J2224-1)),8)+(-R$1531*J2224)</f>
        <v>0.37553247445182125</v>
      </c>
      <c r="L2224" s="115">
        <v>0</v>
      </c>
      <c r="M2224" s="67">
        <f>IF(L2224&gt;0,VLOOKUP(L2224,S$12:$AB$125,7),0)</f>
        <v>0</v>
      </c>
      <c r="N2224" s="2">
        <f t="shared" si="500"/>
        <v>0</v>
      </c>
      <c r="O2224" s="22">
        <f t="shared" ca="1" si="507"/>
        <v>0.37553247445182125</v>
      </c>
      <c r="P2224" s="25" t="str">
        <f t="shared" si="508"/>
        <v>A+J=</v>
      </c>
      <c r="Q2224" s="26">
        <f t="shared" si="509"/>
        <v>45306</v>
      </c>
      <c r="R2224" s="4"/>
      <c r="S2224" s="98"/>
      <c r="U2224" s="4"/>
      <c r="V2224" s="4"/>
      <c r="W2224" s="4"/>
      <c r="X2224" s="4"/>
      <c r="Y2224" s="4"/>
      <c r="Z2224" s="4"/>
      <c r="AA2224" s="4"/>
      <c r="AB2224" s="4"/>
      <c r="AC2224" s="4"/>
      <c r="AD2224" s="64"/>
      <c r="AE2224" s="64"/>
      <c r="AF2224" s="64"/>
      <c r="AG2224" s="64"/>
      <c r="AH2224" s="64"/>
      <c r="AI2224" s="64"/>
      <c r="AJ2224" s="64"/>
      <c r="AK2224" s="64"/>
      <c r="AL2224" s="64"/>
      <c r="AM2224" s="64"/>
      <c r="AN2224" s="64"/>
      <c r="AO2224" s="64"/>
      <c r="AP2224" s="64"/>
      <c r="AQ2224" s="64"/>
      <c r="AR2224" s="64"/>
      <c r="AS2224" s="64"/>
      <c r="AT2224" s="64"/>
      <c r="AU2224" s="64"/>
      <c r="AV2224" s="64"/>
      <c r="AW2224" s="64"/>
      <c r="AX2224" s="64"/>
      <c r="AY2224" s="64"/>
      <c r="AZ2224" s="64"/>
      <c r="BA2224" s="64"/>
      <c r="BB2224" s="64"/>
      <c r="BC2224" s="64"/>
      <c r="BD2224" s="64"/>
      <c r="BE2224" s="64"/>
      <c r="BF2224" s="64"/>
      <c r="BG2224" s="64"/>
      <c r="BH2224" s="64"/>
      <c r="BI2224" s="64"/>
      <c r="BJ2224" s="64"/>
      <c r="BK2224" s="64"/>
      <c r="BL2224" s="64"/>
      <c r="BM2224" s="64"/>
      <c r="BN2224" s="64"/>
      <c r="BO2224" s="64"/>
      <c r="BP2224" s="64"/>
      <c r="BQ2224" s="64"/>
      <c r="BR2224" s="64"/>
      <c r="BS2224" s="64"/>
      <c r="BT2224" s="64"/>
      <c r="BU2224" s="64"/>
      <c r="BV2224" s="64"/>
      <c r="BW2224" s="64"/>
      <c r="BX2224" s="64"/>
      <c r="BY2224" s="64"/>
      <c r="BZ2224" s="64"/>
      <c r="CA2224" s="64"/>
      <c r="CB2224" s="64"/>
      <c r="CC2224" s="64"/>
      <c r="CD2224" s="64"/>
      <c r="CE2224" s="64"/>
      <c r="CF2224" s="64"/>
      <c r="CG2224" s="64"/>
      <c r="CH2224" s="64"/>
      <c r="CI2224" s="64"/>
      <c r="CJ2224" s="64"/>
      <c r="CK2224" s="64"/>
      <c r="CL2224" s="64"/>
      <c r="CM2224" s="64"/>
      <c r="CN2224" s="64"/>
      <c r="CO2224" s="64"/>
      <c r="CP2224" s="64"/>
      <c r="CQ2224" s="64"/>
      <c r="CR2224" s="64"/>
      <c r="CS2224" s="64"/>
      <c r="CT2224" s="64"/>
      <c r="CU2224" s="64"/>
      <c r="CV2224" s="64"/>
      <c r="CW2224" s="64"/>
      <c r="CX2224" s="64"/>
      <c r="CY2224" s="64"/>
      <c r="CZ2224" s="64"/>
      <c r="DA2224" s="64"/>
      <c r="DB2224" s="64"/>
      <c r="DC2224" s="64"/>
      <c r="DD2224" s="64"/>
      <c r="DE2224" s="64"/>
      <c r="DF2224" s="64"/>
      <c r="DG2224" s="64"/>
      <c r="DH2224" s="64"/>
      <c r="DI2224" s="64"/>
      <c r="DJ2224" s="64"/>
      <c r="DK2224" s="64"/>
      <c r="DL2224" s="64"/>
      <c r="DM2224" s="64"/>
      <c r="DN2224" s="64"/>
      <c r="DO2224" s="64"/>
      <c r="DP2224" s="64"/>
      <c r="DQ2224" s="64"/>
      <c r="DR2224" s="64"/>
      <c r="DS2224" s="64"/>
      <c r="DT2224" s="64"/>
      <c r="DU2224" s="64"/>
      <c r="DV2224" s="64"/>
      <c r="DW2224" s="64"/>
      <c r="DX2224" s="64"/>
      <c r="DY2224" s="64"/>
      <c r="DZ2224" s="64"/>
      <c r="EA2224" s="64"/>
      <c r="EB2224" s="64"/>
      <c r="EC2224" s="64"/>
      <c r="ED2224" s="64"/>
      <c r="EE2224" s="64"/>
      <c r="EF2224" s="64"/>
      <c r="EG2224" s="64"/>
      <c r="EH2224" s="64"/>
      <c r="EI2224" s="64"/>
      <c r="EJ2224" s="64"/>
      <c r="EK2224" s="64"/>
      <c r="EL2224" s="64"/>
      <c r="EM2224" s="64"/>
      <c r="EN2224" s="64"/>
      <c r="EO2224" s="64"/>
      <c r="EP2224" s="64"/>
      <c r="EQ2224" s="64"/>
      <c r="ER2224" s="64"/>
      <c r="ES2224" s="64"/>
      <c r="ET2224" s="64"/>
      <c r="EU2224" s="64"/>
      <c r="EV2224" s="64"/>
      <c r="EW2224" s="64"/>
      <c r="EX2224" s="64"/>
      <c r="EY2224" s="64"/>
      <c r="EZ2224" s="64"/>
      <c r="FA2224" s="64"/>
      <c r="FB2224" s="64"/>
      <c r="FC2224" s="64"/>
      <c r="FD2224" s="64"/>
      <c r="FE2224" s="64"/>
      <c r="FF2224" s="64"/>
      <c r="FG2224" s="64"/>
      <c r="FH2224" s="64"/>
      <c r="FI2224" s="64"/>
      <c r="FJ2224" s="64"/>
      <c r="FK2224" s="64"/>
      <c r="FL2224" s="64"/>
      <c r="FM2224" s="64"/>
      <c r="FN2224" s="64"/>
      <c r="FO2224" s="64"/>
      <c r="FP2224" s="64"/>
      <c r="FQ2224" s="64"/>
      <c r="FR2224" s="64"/>
      <c r="FS2224" s="64"/>
      <c r="FT2224" s="64"/>
    </row>
    <row r="2225" spans="1:176" ht="15" x14ac:dyDescent="0.25">
      <c r="A2225" s="20">
        <f t="shared" si="510"/>
        <v>45978</v>
      </c>
      <c r="B2225" s="22" t="str">
        <f t="shared" ca="1" si="501"/>
        <v>n.d</v>
      </c>
      <c r="C2225" s="22">
        <f t="shared" ca="1" si="511"/>
        <v>0.97614444</v>
      </c>
      <c r="D2225" s="23">
        <f ca="1">IF(A2225&lt;$B$1,VLOOKUP(A2225,[1]DI!$A$4:$B$15000,2,FALSE),0)</f>
        <v>0</v>
      </c>
      <c r="E2225" s="22">
        <f t="shared" ca="1" si="502"/>
        <v>0</v>
      </c>
      <c r="F2225" s="23">
        <f t="shared" si="503"/>
        <v>1.3</v>
      </c>
      <c r="G2225" s="24">
        <f t="shared" ca="1" si="504"/>
        <v>1</v>
      </c>
      <c r="H2225" s="22">
        <f ca="1">TRUNC(PRODUCT(G$10:G2224),15)</f>
        <v>1.81984651266759</v>
      </c>
      <c r="I2225" s="22">
        <f t="shared" ca="1" si="505"/>
        <v>1.5015535581434301</v>
      </c>
      <c r="J2225" s="22">
        <f t="shared" ca="1" si="506"/>
        <v>1.2119757600000001</v>
      </c>
      <c r="K2225" s="110">
        <f t="shared" ca="1" si="512"/>
        <v>0.37553247445182125</v>
      </c>
      <c r="L2225" s="115">
        <v>0</v>
      </c>
      <c r="M2225" s="67">
        <f>IF(L2225&gt;0,VLOOKUP(L2225,S$12:$AB$125,7),0)</f>
        <v>0</v>
      </c>
      <c r="N2225" s="2">
        <f t="shared" si="500"/>
        <v>0</v>
      </c>
      <c r="O2225" s="22">
        <f t="shared" ca="1" si="507"/>
        <v>0.37553247445182125</v>
      </c>
      <c r="P2225" s="25" t="str">
        <f t="shared" si="508"/>
        <v>A+J=</v>
      </c>
      <c r="Q2225" s="26">
        <f t="shared" si="509"/>
        <v>45306</v>
      </c>
      <c r="R2225" s="4"/>
      <c r="S2225" s="98"/>
      <c r="U2225" s="4"/>
      <c r="V2225" s="4"/>
      <c r="W2225" s="4"/>
      <c r="X2225" s="4"/>
      <c r="Y2225" s="4"/>
      <c r="Z2225" s="4"/>
      <c r="AA2225" s="4"/>
      <c r="AB2225" s="4"/>
      <c r="AC2225" s="4"/>
      <c r="AD2225" s="64"/>
      <c r="AE2225" s="64"/>
      <c r="AF2225" s="64"/>
      <c r="AG2225" s="64"/>
      <c r="AH2225" s="64"/>
      <c r="AI2225" s="64"/>
      <c r="AJ2225" s="64"/>
      <c r="AK2225" s="64"/>
      <c r="AL2225" s="64"/>
      <c r="AM2225" s="64"/>
      <c r="AN2225" s="64"/>
      <c r="AO2225" s="64"/>
      <c r="AP2225" s="64"/>
      <c r="AQ2225" s="64"/>
      <c r="AR2225" s="64"/>
      <c r="AS2225" s="64"/>
      <c r="AT2225" s="64"/>
      <c r="AU2225" s="64"/>
      <c r="AV2225" s="64"/>
      <c r="AW2225" s="64"/>
      <c r="AX2225" s="64"/>
      <c r="AY2225" s="64"/>
      <c r="AZ2225" s="64"/>
      <c r="BA2225" s="64"/>
      <c r="BB2225" s="64"/>
      <c r="BC2225" s="64"/>
      <c r="BD2225" s="64"/>
      <c r="BE2225" s="64"/>
      <c r="BF2225" s="64"/>
      <c r="BG2225" s="64"/>
      <c r="BH2225" s="64"/>
      <c r="BI2225" s="64"/>
      <c r="BJ2225" s="64"/>
      <c r="BK2225" s="64"/>
      <c r="BL2225" s="64"/>
      <c r="BM2225" s="64"/>
      <c r="BN2225" s="64"/>
      <c r="BO2225" s="64"/>
      <c r="BP2225" s="64"/>
      <c r="BQ2225" s="64"/>
      <c r="BR2225" s="64"/>
      <c r="BS2225" s="64"/>
      <c r="BT2225" s="64"/>
      <c r="BU2225" s="64"/>
      <c r="BV2225" s="64"/>
      <c r="BW2225" s="64"/>
      <c r="BX2225" s="64"/>
      <c r="BY2225" s="64"/>
      <c r="BZ2225" s="64"/>
      <c r="CA2225" s="64"/>
      <c r="CB2225" s="64"/>
      <c r="CC2225" s="64"/>
      <c r="CD2225" s="64"/>
      <c r="CE2225" s="64"/>
      <c r="CF2225" s="64"/>
      <c r="CG2225" s="64"/>
      <c r="CH2225" s="64"/>
      <c r="CI2225" s="64"/>
      <c r="CJ2225" s="64"/>
      <c r="CK2225" s="64"/>
      <c r="CL2225" s="64"/>
      <c r="CM2225" s="64"/>
      <c r="CN2225" s="64"/>
      <c r="CO2225" s="64"/>
      <c r="CP2225" s="64"/>
      <c r="CQ2225" s="64"/>
      <c r="CR2225" s="64"/>
      <c r="CS2225" s="64"/>
      <c r="CT2225" s="64"/>
      <c r="CU2225" s="64"/>
      <c r="CV2225" s="64"/>
      <c r="CW2225" s="64"/>
      <c r="CX2225" s="64"/>
      <c r="CY2225" s="64"/>
      <c r="CZ2225" s="64"/>
      <c r="DA2225" s="64"/>
      <c r="DB2225" s="64"/>
      <c r="DC2225" s="64"/>
      <c r="DD2225" s="64"/>
      <c r="DE2225" s="64"/>
      <c r="DF2225" s="64"/>
      <c r="DG2225" s="64"/>
      <c r="DH2225" s="64"/>
      <c r="DI2225" s="64"/>
      <c r="DJ2225" s="64"/>
      <c r="DK2225" s="64"/>
      <c r="DL2225" s="64"/>
      <c r="DM2225" s="64"/>
      <c r="DN2225" s="64"/>
      <c r="DO2225" s="64"/>
      <c r="DP2225" s="64"/>
      <c r="DQ2225" s="64"/>
      <c r="DR2225" s="64"/>
      <c r="DS2225" s="64"/>
      <c r="DT2225" s="64"/>
      <c r="DU2225" s="64"/>
      <c r="DV2225" s="64"/>
      <c r="DW2225" s="64"/>
      <c r="DX2225" s="64"/>
      <c r="DY2225" s="64"/>
      <c r="DZ2225" s="64"/>
      <c r="EA2225" s="64"/>
      <c r="EB2225" s="64"/>
      <c r="EC2225" s="64"/>
      <c r="ED2225" s="64"/>
      <c r="EE2225" s="64"/>
      <c r="EF2225" s="64"/>
      <c r="EG2225" s="64"/>
      <c r="EH2225" s="64"/>
      <c r="EI2225" s="64"/>
      <c r="EJ2225" s="64"/>
      <c r="EK2225" s="64"/>
      <c r="EL2225" s="64"/>
      <c r="EM2225" s="64"/>
      <c r="EN2225" s="64"/>
      <c r="EO2225" s="64"/>
      <c r="EP2225" s="64"/>
      <c r="EQ2225" s="64"/>
      <c r="ER2225" s="64"/>
      <c r="ES2225" s="64"/>
      <c r="ET2225" s="64"/>
      <c r="EU2225" s="64"/>
      <c r="EV2225" s="64"/>
      <c r="EW2225" s="64"/>
      <c r="EX2225" s="64"/>
      <c r="EY2225" s="64"/>
      <c r="EZ2225" s="64"/>
      <c r="FA2225" s="64"/>
      <c r="FB2225" s="64"/>
      <c r="FC2225" s="64"/>
      <c r="FD2225" s="64"/>
      <c r="FE2225" s="64"/>
      <c r="FF2225" s="64"/>
      <c r="FG2225" s="64"/>
      <c r="FH2225" s="64"/>
      <c r="FI2225" s="64"/>
      <c r="FJ2225" s="64"/>
      <c r="FK2225" s="64"/>
      <c r="FL2225" s="64"/>
      <c r="FM2225" s="64"/>
      <c r="FN2225" s="64"/>
      <c r="FO2225" s="64"/>
      <c r="FP2225" s="64"/>
      <c r="FQ2225" s="64"/>
      <c r="FR2225" s="64"/>
      <c r="FS2225" s="64"/>
      <c r="FT2225" s="64"/>
    </row>
    <row r="2226" spans="1:176" ht="15" x14ac:dyDescent="0.25">
      <c r="A2226" s="20">
        <f t="shared" si="510"/>
        <v>45979</v>
      </c>
      <c r="B2226" s="22" t="str">
        <f t="shared" ca="1" si="501"/>
        <v>n.d</v>
      </c>
      <c r="C2226" s="22">
        <f t="shared" ca="1" si="511"/>
        <v>0.97614444</v>
      </c>
      <c r="D2226" s="23">
        <f ca="1">IF(A2226&lt;$B$1,VLOOKUP(A2226,[1]DI!$A$4:$B$15000,2,FALSE),0)</f>
        <v>0</v>
      </c>
      <c r="E2226" s="22">
        <f t="shared" ca="1" si="502"/>
        <v>0</v>
      </c>
      <c r="F2226" s="23">
        <f t="shared" si="503"/>
        <v>1.3</v>
      </c>
      <c r="G2226" s="24">
        <f t="shared" ca="1" si="504"/>
        <v>1</v>
      </c>
      <c r="H2226" s="22">
        <f ca="1">TRUNC(PRODUCT(G$10:G2225),15)</f>
        <v>1.81984651266759</v>
      </c>
      <c r="I2226" s="22">
        <f t="shared" ca="1" si="505"/>
        <v>1.5015535581434301</v>
      </c>
      <c r="J2226" s="22">
        <f t="shared" ca="1" si="506"/>
        <v>1.2119757600000001</v>
      </c>
      <c r="K2226" s="110">
        <f t="shared" ca="1" si="512"/>
        <v>0.37553247445182125</v>
      </c>
      <c r="L2226" s="115">
        <v>0</v>
      </c>
      <c r="M2226" s="67">
        <f>IF(L2226&gt;0,VLOOKUP(L2226,S$12:$AB$125,7),0)</f>
        <v>0</v>
      </c>
      <c r="N2226" s="2">
        <f t="shared" si="500"/>
        <v>0</v>
      </c>
      <c r="O2226" s="22">
        <f t="shared" ca="1" si="507"/>
        <v>0.37553247445182125</v>
      </c>
      <c r="P2226" s="25" t="str">
        <f t="shared" si="508"/>
        <v>A+J=</v>
      </c>
      <c r="Q2226" s="26">
        <f t="shared" si="509"/>
        <v>45306</v>
      </c>
      <c r="R2226" s="4"/>
      <c r="S2226" s="98"/>
      <c r="U2226" s="4"/>
      <c r="V2226" s="4"/>
      <c r="W2226" s="4"/>
      <c r="X2226" s="4"/>
      <c r="Y2226" s="4"/>
      <c r="Z2226" s="4"/>
      <c r="AA2226" s="4"/>
      <c r="AB2226" s="4"/>
      <c r="AC2226" s="4"/>
      <c r="AD2226" s="64"/>
      <c r="AE2226" s="64"/>
      <c r="AF2226" s="64"/>
      <c r="AG2226" s="64"/>
      <c r="AH2226" s="64"/>
      <c r="AI2226" s="64"/>
      <c r="AJ2226" s="64"/>
      <c r="AK2226" s="64"/>
      <c r="AL2226" s="64"/>
      <c r="AM2226" s="64"/>
      <c r="AN2226" s="64"/>
      <c r="AO2226" s="64"/>
      <c r="AP2226" s="64"/>
      <c r="AQ2226" s="64"/>
      <c r="AR2226" s="64"/>
      <c r="AS2226" s="64"/>
      <c r="AT2226" s="64"/>
      <c r="AU2226" s="64"/>
      <c r="AV2226" s="64"/>
      <c r="AW2226" s="64"/>
      <c r="AX2226" s="64"/>
      <c r="AY2226" s="64"/>
      <c r="AZ2226" s="64"/>
      <c r="BA2226" s="64"/>
      <c r="BB2226" s="64"/>
      <c r="BC2226" s="64"/>
      <c r="BD2226" s="64"/>
      <c r="BE2226" s="64"/>
      <c r="BF2226" s="64"/>
      <c r="BG2226" s="64"/>
      <c r="BH2226" s="64"/>
      <c r="BI2226" s="64"/>
      <c r="BJ2226" s="64"/>
      <c r="BK2226" s="64"/>
      <c r="BL2226" s="64"/>
      <c r="BM2226" s="64"/>
      <c r="BN2226" s="64"/>
      <c r="BO2226" s="64"/>
      <c r="BP2226" s="64"/>
      <c r="BQ2226" s="64"/>
      <c r="BR2226" s="64"/>
      <c r="BS2226" s="64"/>
      <c r="BT2226" s="64"/>
      <c r="BU2226" s="64"/>
      <c r="BV2226" s="64"/>
      <c r="BW2226" s="64"/>
      <c r="BX2226" s="64"/>
      <c r="BY2226" s="64"/>
      <c r="BZ2226" s="64"/>
      <c r="CA2226" s="64"/>
      <c r="CB2226" s="64"/>
      <c r="CC2226" s="64"/>
      <c r="CD2226" s="64"/>
      <c r="CE2226" s="64"/>
      <c r="CF2226" s="64"/>
      <c r="CG2226" s="64"/>
      <c r="CH2226" s="64"/>
      <c r="CI2226" s="64"/>
      <c r="CJ2226" s="64"/>
      <c r="CK2226" s="64"/>
      <c r="CL2226" s="64"/>
      <c r="CM2226" s="64"/>
      <c r="CN2226" s="64"/>
      <c r="CO2226" s="64"/>
      <c r="CP2226" s="64"/>
      <c r="CQ2226" s="64"/>
      <c r="CR2226" s="64"/>
      <c r="CS2226" s="64"/>
      <c r="CT2226" s="64"/>
      <c r="CU2226" s="64"/>
      <c r="CV2226" s="64"/>
      <c r="CW2226" s="64"/>
      <c r="CX2226" s="64"/>
      <c r="CY2226" s="64"/>
      <c r="CZ2226" s="64"/>
      <c r="DA2226" s="64"/>
      <c r="DB2226" s="64"/>
      <c r="DC2226" s="64"/>
      <c r="DD2226" s="64"/>
      <c r="DE2226" s="64"/>
      <c r="DF2226" s="64"/>
      <c r="DG2226" s="64"/>
      <c r="DH2226" s="64"/>
      <c r="DI2226" s="64"/>
      <c r="DJ2226" s="64"/>
      <c r="DK2226" s="64"/>
      <c r="DL2226" s="64"/>
      <c r="DM2226" s="64"/>
      <c r="DN2226" s="64"/>
      <c r="DO2226" s="64"/>
      <c r="DP2226" s="64"/>
      <c r="DQ2226" s="64"/>
      <c r="DR2226" s="64"/>
      <c r="DS2226" s="64"/>
      <c r="DT2226" s="64"/>
      <c r="DU2226" s="64"/>
      <c r="DV2226" s="64"/>
      <c r="DW2226" s="64"/>
      <c r="DX2226" s="64"/>
      <c r="DY2226" s="64"/>
      <c r="DZ2226" s="64"/>
      <c r="EA2226" s="64"/>
      <c r="EB2226" s="64"/>
      <c r="EC2226" s="64"/>
      <c r="ED2226" s="64"/>
      <c r="EE2226" s="64"/>
      <c r="EF2226" s="64"/>
      <c r="EG2226" s="64"/>
      <c r="EH2226" s="64"/>
      <c r="EI2226" s="64"/>
      <c r="EJ2226" s="64"/>
      <c r="EK2226" s="64"/>
      <c r="EL2226" s="64"/>
      <c r="EM2226" s="64"/>
      <c r="EN2226" s="64"/>
      <c r="EO2226" s="64"/>
      <c r="EP2226" s="64"/>
      <c r="EQ2226" s="64"/>
      <c r="ER2226" s="64"/>
      <c r="ES2226" s="64"/>
      <c r="ET2226" s="64"/>
      <c r="EU2226" s="64"/>
      <c r="EV2226" s="64"/>
      <c r="EW2226" s="64"/>
      <c r="EX2226" s="64"/>
      <c r="EY2226" s="64"/>
      <c r="EZ2226" s="64"/>
      <c r="FA2226" s="64"/>
      <c r="FB2226" s="64"/>
      <c r="FC2226" s="64"/>
      <c r="FD2226" s="64"/>
      <c r="FE2226" s="64"/>
      <c r="FF2226" s="64"/>
      <c r="FG2226" s="64"/>
      <c r="FH2226" s="64"/>
      <c r="FI2226" s="64"/>
      <c r="FJ2226" s="64"/>
      <c r="FK2226" s="64"/>
      <c r="FL2226" s="64"/>
      <c r="FM2226" s="64"/>
      <c r="FN2226" s="64"/>
      <c r="FO2226" s="64"/>
      <c r="FP2226" s="64"/>
      <c r="FQ2226" s="64"/>
      <c r="FR2226" s="64"/>
      <c r="FS2226" s="64"/>
      <c r="FT2226" s="64"/>
    </row>
    <row r="2227" spans="1:176" ht="15" x14ac:dyDescent="0.25">
      <c r="A2227" s="20">
        <f t="shared" si="510"/>
        <v>45980</v>
      </c>
      <c r="B2227" s="22" t="str">
        <f t="shared" ca="1" si="501"/>
        <v>n.d</v>
      </c>
      <c r="C2227" s="22">
        <f t="shared" ca="1" si="511"/>
        <v>0.97614444</v>
      </c>
      <c r="D2227" s="23">
        <f ca="1">IF(A2227&lt;$B$1,VLOOKUP(A2227,[1]DI!$A$4:$B$15000,2,FALSE),0)</f>
        <v>0</v>
      </c>
      <c r="E2227" s="22">
        <f t="shared" ca="1" si="502"/>
        <v>0</v>
      </c>
      <c r="F2227" s="23">
        <f t="shared" si="503"/>
        <v>1.3</v>
      </c>
      <c r="G2227" s="24">
        <f t="shared" ca="1" si="504"/>
        <v>1</v>
      </c>
      <c r="H2227" s="22">
        <f ca="1">TRUNC(PRODUCT(G$10:G2226),15)</f>
        <v>1.81984651266759</v>
      </c>
      <c r="I2227" s="22">
        <f t="shared" ca="1" si="505"/>
        <v>1.5015535581434301</v>
      </c>
      <c r="J2227" s="22">
        <f t="shared" ca="1" si="506"/>
        <v>1.2119757600000001</v>
      </c>
      <c r="K2227" s="110">
        <f t="shared" ca="1" si="512"/>
        <v>0.37553247445182125</v>
      </c>
      <c r="L2227" s="115">
        <v>0</v>
      </c>
      <c r="M2227" s="67">
        <f>IF(L2227&gt;0,VLOOKUP(L2227,S$12:$AB$125,7),0)</f>
        <v>0</v>
      </c>
      <c r="N2227" s="2">
        <f t="shared" si="500"/>
        <v>0</v>
      </c>
      <c r="O2227" s="22">
        <f t="shared" ca="1" si="507"/>
        <v>0.37553247445182125</v>
      </c>
      <c r="P2227" s="25" t="str">
        <f t="shared" si="508"/>
        <v>A+J=</v>
      </c>
      <c r="Q2227" s="26">
        <f t="shared" si="509"/>
        <v>45306</v>
      </c>
      <c r="R2227" s="4"/>
      <c r="S2227" s="98"/>
      <c r="U2227" s="4"/>
      <c r="V2227" s="4"/>
      <c r="W2227" s="4"/>
      <c r="X2227" s="4"/>
      <c r="Y2227" s="4"/>
      <c r="Z2227" s="4"/>
      <c r="AA2227" s="4"/>
      <c r="AB2227" s="4"/>
      <c r="AC2227" s="4"/>
      <c r="AD2227" s="64"/>
      <c r="AE2227" s="64"/>
      <c r="AF2227" s="64"/>
      <c r="AG2227" s="64"/>
      <c r="AH2227" s="64"/>
      <c r="AI2227" s="64"/>
      <c r="AJ2227" s="64"/>
      <c r="AK2227" s="64"/>
      <c r="AL2227" s="64"/>
      <c r="AM2227" s="64"/>
      <c r="AN2227" s="64"/>
      <c r="AO2227" s="64"/>
      <c r="AP2227" s="64"/>
      <c r="AQ2227" s="64"/>
      <c r="AR2227" s="64"/>
      <c r="AS2227" s="64"/>
      <c r="AT2227" s="64"/>
      <c r="AU2227" s="64"/>
      <c r="AV2227" s="64"/>
      <c r="AW2227" s="64"/>
      <c r="AX2227" s="64"/>
      <c r="AY2227" s="64"/>
      <c r="AZ2227" s="64"/>
      <c r="BA2227" s="64"/>
      <c r="BB2227" s="64"/>
      <c r="BC2227" s="64"/>
      <c r="BD2227" s="64"/>
      <c r="BE2227" s="64"/>
      <c r="BF2227" s="64"/>
      <c r="BG2227" s="64"/>
      <c r="BH2227" s="64"/>
      <c r="BI2227" s="64"/>
      <c r="BJ2227" s="64"/>
      <c r="BK2227" s="64"/>
      <c r="BL2227" s="64"/>
      <c r="BM2227" s="64"/>
      <c r="BN2227" s="64"/>
      <c r="BO2227" s="64"/>
      <c r="BP2227" s="64"/>
      <c r="BQ2227" s="64"/>
      <c r="BR2227" s="64"/>
      <c r="BS2227" s="64"/>
      <c r="BT2227" s="64"/>
      <c r="BU2227" s="64"/>
      <c r="BV2227" s="64"/>
      <c r="BW2227" s="64"/>
      <c r="BX2227" s="64"/>
      <c r="BY2227" s="64"/>
      <c r="BZ2227" s="64"/>
      <c r="CA2227" s="64"/>
      <c r="CB2227" s="64"/>
      <c r="CC2227" s="64"/>
      <c r="CD2227" s="64"/>
      <c r="CE2227" s="64"/>
      <c r="CF2227" s="64"/>
      <c r="CG2227" s="64"/>
      <c r="CH2227" s="64"/>
      <c r="CI2227" s="64"/>
      <c r="CJ2227" s="64"/>
      <c r="CK2227" s="64"/>
      <c r="CL2227" s="64"/>
      <c r="CM2227" s="64"/>
      <c r="CN2227" s="64"/>
      <c r="CO2227" s="64"/>
      <c r="CP2227" s="64"/>
      <c r="CQ2227" s="64"/>
      <c r="CR2227" s="64"/>
      <c r="CS2227" s="64"/>
      <c r="CT2227" s="64"/>
      <c r="CU2227" s="64"/>
      <c r="CV2227" s="64"/>
      <c r="CW2227" s="64"/>
      <c r="CX2227" s="64"/>
      <c r="CY2227" s="64"/>
      <c r="CZ2227" s="64"/>
      <c r="DA2227" s="64"/>
      <c r="DB2227" s="64"/>
      <c r="DC2227" s="64"/>
      <c r="DD2227" s="64"/>
      <c r="DE2227" s="64"/>
      <c r="DF2227" s="64"/>
      <c r="DG2227" s="64"/>
      <c r="DH2227" s="64"/>
      <c r="DI2227" s="64"/>
      <c r="DJ2227" s="64"/>
      <c r="DK2227" s="64"/>
      <c r="DL2227" s="64"/>
      <c r="DM2227" s="64"/>
      <c r="DN2227" s="64"/>
      <c r="DO2227" s="64"/>
      <c r="DP2227" s="64"/>
      <c r="DQ2227" s="64"/>
      <c r="DR2227" s="64"/>
      <c r="DS2227" s="64"/>
      <c r="DT2227" s="64"/>
      <c r="DU2227" s="64"/>
      <c r="DV2227" s="64"/>
      <c r="DW2227" s="64"/>
      <c r="DX2227" s="64"/>
      <c r="DY2227" s="64"/>
      <c r="DZ2227" s="64"/>
      <c r="EA2227" s="64"/>
      <c r="EB2227" s="64"/>
      <c r="EC2227" s="64"/>
      <c r="ED2227" s="64"/>
      <c r="EE2227" s="64"/>
      <c r="EF2227" s="64"/>
      <c r="EG2227" s="64"/>
      <c r="EH2227" s="64"/>
      <c r="EI2227" s="64"/>
      <c r="EJ2227" s="64"/>
      <c r="EK2227" s="64"/>
      <c r="EL2227" s="64"/>
      <c r="EM2227" s="64"/>
      <c r="EN2227" s="64"/>
      <c r="EO2227" s="64"/>
      <c r="EP2227" s="64"/>
      <c r="EQ2227" s="64"/>
      <c r="ER2227" s="64"/>
      <c r="ES2227" s="64"/>
      <c r="ET2227" s="64"/>
      <c r="EU2227" s="64"/>
      <c r="EV2227" s="64"/>
      <c r="EW2227" s="64"/>
      <c r="EX2227" s="64"/>
      <c r="EY2227" s="64"/>
      <c r="EZ2227" s="64"/>
      <c r="FA2227" s="64"/>
      <c r="FB2227" s="64"/>
      <c r="FC2227" s="64"/>
      <c r="FD2227" s="64"/>
      <c r="FE2227" s="64"/>
      <c r="FF2227" s="64"/>
      <c r="FG2227" s="64"/>
      <c r="FH2227" s="64"/>
      <c r="FI2227" s="64"/>
      <c r="FJ2227" s="64"/>
      <c r="FK2227" s="64"/>
      <c r="FL2227" s="64"/>
      <c r="FM2227" s="64"/>
      <c r="FN2227" s="64"/>
      <c r="FO2227" s="64"/>
      <c r="FP2227" s="64"/>
      <c r="FQ2227" s="64"/>
      <c r="FR2227" s="64"/>
      <c r="FS2227" s="64"/>
      <c r="FT2227" s="64"/>
    </row>
    <row r="2228" spans="1:176" ht="15" x14ac:dyDescent="0.25">
      <c r="A2228" s="20">
        <f t="shared" si="510"/>
        <v>45981</v>
      </c>
      <c r="B2228" s="22" t="str">
        <f t="shared" ca="1" si="501"/>
        <v>n.d</v>
      </c>
      <c r="C2228" s="22">
        <f t="shared" ca="1" si="511"/>
        <v>0.97614444</v>
      </c>
      <c r="D2228" s="23">
        <f ca="1">IF(A2228&lt;$B$1,VLOOKUP(A2228,[1]DI!$A$4:$B$15000,2,FALSE),0)</f>
        <v>0</v>
      </c>
      <c r="E2228" s="22">
        <f t="shared" ca="1" si="502"/>
        <v>0</v>
      </c>
      <c r="F2228" s="23">
        <f t="shared" si="503"/>
        <v>1.3</v>
      </c>
      <c r="G2228" s="24">
        <f t="shared" ca="1" si="504"/>
        <v>1</v>
      </c>
      <c r="H2228" s="22">
        <f ca="1">TRUNC(PRODUCT(G$10:G2227),15)</f>
        <v>1.81984651266759</v>
      </c>
      <c r="I2228" s="22">
        <f t="shared" ca="1" si="505"/>
        <v>1.5015535581434301</v>
      </c>
      <c r="J2228" s="22">
        <f t="shared" ca="1" si="506"/>
        <v>1.2119757600000001</v>
      </c>
      <c r="K2228" s="110">
        <f t="shared" ca="1" si="512"/>
        <v>0.37553247445182125</v>
      </c>
      <c r="L2228" s="115">
        <v>0</v>
      </c>
      <c r="M2228" s="67">
        <f>IF(L2228&gt;0,VLOOKUP(L2228,S$12:$AB$125,7),0)</f>
        <v>0</v>
      </c>
      <c r="N2228" s="2">
        <f t="shared" si="500"/>
        <v>0</v>
      </c>
      <c r="O2228" s="22">
        <f t="shared" ca="1" si="507"/>
        <v>0.37553247445182125</v>
      </c>
      <c r="P2228" s="25" t="str">
        <f t="shared" si="508"/>
        <v>A+J=</v>
      </c>
      <c r="Q2228" s="26">
        <f t="shared" si="509"/>
        <v>45306</v>
      </c>
      <c r="R2228" s="4"/>
      <c r="S2228" s="98"/>
      <c r="U2228" s="4"/>
      <c r="V2228" s="4"/>
      <c r="W2228" s="4"/>
      <c r="X2228" s="4"/>
      <c r="Y2228" s="4"/>
      <c r="Z2228" s="4"/>
      <c r="AA2228" s="4"/>
      <c r="AB2228" s="4"/>
      <c r="AC2228" s="4"/>
      <c r="AD2228" s="64"/>
      <c r="AE2228" s="64"/>
      <c r="AF2228" s="64"/>
      <c r="AG2228" s="64"/>
      <c r="AH2228" s="64"/>
      <c r="AI2228" s="64"/>
      <c r="AJ2228" s="64"/>
      <c r="AK2228" s="64"/>
      <c r="AL2228" s="64"/>
      <c r="AM2228" s="64"/>
      <c r="AN2228" s="64"/>
      <c r="AO2228" s="64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4"/>
      <c r="AZ2228" s="64"/>
      <c r="BA2228" s="64"/>
      <c r="BB2228" s="64"/>
      <c r="BC2228" s="64"/>
      <c r="BD2228" s="64"/>
      <c r="BE2228" s="64"/>
      <c r="BF2228" s="64"/>
      <c r="BG2228" s="64"/>
      <c r="BH2228" s="64"/>
      <c r="BI2228" s="64"/>
      <c r="BJ2228" s="64"/>
      <c r="BK2228" s="64"/>
      <c r="BL2228" s="64"/>
      <c r="BM2228" s="64"/>
      <c r="BN2228" s="64"/>
      <c r="BO2228" s="64"/>
      <c r="BP2228" s="64"/>
      <c r="BQ2228" s="64"/>
      <c r="BR2228" s="64"/>
      <c r="BS2228" s="64"/>
      <c r="BT2228" s="64"/>
      <c r="BU2228" s="64"/>
      <c r="BV2228" s="64"/>
      <c r="BW2228" s="64"/>
      <c r="BX2228" s="64"/>
      <c r="BY2228" s="64"/>
      <c r="BZ2228" s="64"/>
      <c r="CA2228" s="64"/>
      <c r="CB2228" s="64"/>
      <c r="CC2228" s="64"/>
      <c r="CD2228" s="64"/>
      <c r="CE2228" s="64"/>
      <c r="CF2228" s="64"/>
      <c r="CG2228" s="64"/>
      <c r="CH2228" s="64"/>
      <c r="CI2228" s="64"/>
      <c r="CJ2228" s="64"/>
      <c r="CK2228" s="64"/>
      <c r="CL2228" s="64"/>
      <c r="CM2228" s="64"/>
      <c r="CN2228" s="64"/>
      <c r="CO2228" s="64"/>
      <c r="CP2228" s="64"/>
      <c r="CQ2228" s="64"/>
      <c r="CR2228" s="64"/>
      <c r="CS2228" s="64"/>
      <c r="CT2228" s="64"/>
      <c r="CU2228" s="64"/>
      <c r="CV2228" s="64"/>
      <c r="CW2228" s="64"/>
      <c r="CX2228" s="64"/>
      <c r="CY2228" s="64"/>
      <c r="CZ2228" s="64"/>
      <c r="DA2228" s="64"/>
      <c r="DB2228" s="64"/>
      <c r="DC2228" s="64"/>
      <c r="DD2228" s="64"/>
      <c r="DE2228" s="64"/>
      <c r="DF2228" s="64"/>
      <c r="DG2228" s="64"/>
      <c r="DH2228" s="64"/>
      <c r="DI2228" s="64"/>
      <c r="DJ2228" s="64"/>
      <c r="DK2228" s="64"/>
      <c r="DL2228" s="64"/>
      <c r="DM2228" s="64"/>
      <c r="DN2228" s="64"/>
      <c r="DO2228" s="64"/>
      <c r="DP2228" s="64"/>
      <c r="DQ2228" s="64"/>
      <c r="DR2228" s="64"/>
      <c r="DS2228" s="64"/>
      <c r="DT2228" s="64"/>
      <c r="DU2228" s="64"/>
      <c r="DV2228" s="64"/>
      <c r="DW2228" s="64"/>
      <c r="DX2228" s="64"/>
      <c r="DY2228" s="64"/>
      <c r="DZ2228" s="64"/>
      <c r="EA2228" s="64"/>
      <c r="EB2228" s="64"/>
      <c r="EC2228" s="64"/>
      <c r="ED2228" s="64"/>
      <c r="EE2228" s="64"/>
      <c r="EF2228" s="64"/>
      <c r="EG2228" s="64"/>
      <c r="EH2228" s="64"/>
      <c r="EI2228" s="64"/>
      <c r="EJ2228" s="64"/>
      <c r="EK2228" s="64"/>
      <c r="EL2228" s="64"/>
      <c r="EM2228" s="64"/>
      <c r="EN2228" s="64"/>
      <c r="EO2228" s="64"/>
      <c r="EP2228" s="64"/>
      <c r="EQ2228" s="64"/>
      <c r="ER2228" s="64"/>
      <c r="ES2228" s="64"/>
      <c r="ET2228" s="64"/>
      <c r="EU2228" s="64"/>
      <c r="EV2228" s="64"/>
      <c r="EW2228" s="64"/>
      <c r="EX2228" s="64"/>
      <c r="EY2228" s="64"/>
      <c r="EZ2228" s="64"/>
      <c r="FA2228" s="64"/>
      <c r="FB2228" s="64"/>
      <c r="FC2228" s="64"/>
      <c r="FD2228" s="64"/>
      <c r="FE2228" s="64"/>
      <c r="FF2228" s="64"/>
      <c r="FG2228" s="64"/>
      <c r="FH2228" s="64"/>
      <c r="FI2228" s="64"/>
      <c r="FJ2228" s="64"/>
      <c r="FK2228" s="64"/>
      <c r="FL2228" s="64"/>
      <c r="FM2228" s="64"/>
      <c r="FN2228" s="64"/>
      <c r="FO2228" s="64"/>
      <c r="FP2228" s="64"/>
      <c r="FQ2228" s="64"/>
      <c r="FR2228" s="64"/>
      <c r="FS2228" s="64"/>
      <c r="FT2228" s="64"/>
    </row>
    <row r="2229" spans="1:176" ht="15" x14ac:dyDescent="0.25">
      <c r="A2229" s="20">
        <f t="shared" si="510"/>
        <v>45982</v>
      </c>
      <c r="B2229" s="22" t="str">
        <f t="shared" ca="1" si="501"/>
        <v>n.d</v>
      </c>
      <c r="C2229" s="22">
        <f t="shared" ca="1" si="511"/>
        <v>0.97614444</v>
      </c>
      <c r="D2229" s="23">
        <f ca="1">IF(A2229&lt;$B$1,VLOOKUP(A2229,[1]DI!$A$4:$B$15000,2,FALSE),0)</f>
        <v>0</v>
      </c>
      <c r="E2229" s="22">
        <f t="shared" ca="1" si="502"/>
        <v>0</v>
      </c>
      <c r="F2229" s="23">
        <f t="shared" si="503"/>
        <v>1.3</v>
      </c>
      <c r="G2229" s="24">
        <f t="shared" ca="1" si="504"/>
        <v>1</v>
      </c>
      <c r="H2229" s="22">
        <f ca="1">TRUNC(PRODUCT(G$10:G2228),15)</f>
        <v>1.81984651266759</v>
      </c>
      <c r="I2229" s="22">
        <f t="shared" ca="1" si="505"/>
        <v>1.5015535581434301</v>
      </c>
      <c r="J2229" s="22">
        <f t="shared" ca="1" si="506"/>
        <v>1.2119757600000001</v>
      </c>
      <c r="K2229" s="110">
        <f t="shared" ca="1" si="512"/>
        <v>0.37553247445182125</v>
      </c>
      <c r="L2229" s="115">
        <v>0</v>
      </c>
      <c r="M2229" s="67">
        <f>IF(L2229&gt;0,VLOOKUP(L2229,S$12:$AB$125,7),0)</f>
        <v>0</v>
      </c>
      <c r="N2229" s="2">
        <f t="shared" si="500"/>
        <v>0</v>
      </c>
      <c r="O2229" s="22">
        <f t="shared" ca="1" si="507"/>
        <v>0.37553247445182125</v>
      </c>
      <c r="P2229" s="25" t="str">
        <f t="shared" si="508"/>
        <v>A+J=</v>
      </c>
      <c r="Q2229" s="26">
        <f t="shared" si="509"/>
        <v>45306</v>
      </c>
      <c r="R2229" s="4"/>
      <c r="S2229" s="98"/>
      <c r="U2229" s="4"/>
      <c r="V2229" s="4"/>
      <c r="W2229" s="4"/>
      <c r="X2229" s="4"/>
      <c r="Y2229" s="4"/>
      <c r="Z2229" s="4"/>
      <c r="AA2229" s="4"/>
      <c r="AB2229" s="4"/>
      <c r="AC2229" s="4"/>
      <c r="AD2229" s="64"/>
      <c r="AE2229" s="64"/>
      <c r="AF2229" s="64"/>
      <c r="AG2229" s="64"/>
      <c r="AH2229" s="64"/>
      <c r="AI2229" s="64"/>
      <c r="AJ2229" s="64"/>
      <c r="AK2229" s="64"/>
      <c r="AL2229" s="64"/>
      <c r="AM2229" s="64"/>
      <c r="AN2229" s="64"/>
      <c r="AO2229" s="64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4"/>
      <c r="AZ2229" s="64"/>
      <c r="BA2229" s="64"/>
      <c r="BB2229" s="64"/>
      <c r="BC2229" s="64"/>
      <c r="BD2229" s="64"/>
      <c r="BE2229" s="64"/>
      <c r="BF2229" s="64"/>
      <c r="BG2229" s="64"/>
      <c r="BH2229" s="64"/>
      <c r="BI2229" s="64"/>
      <c r="BJ2229" s="64"/>
      <c r="BK2229" s="64"/>
      <c r="BL2229" s="64"/>
      <c r="BM2229" s="64"/>
      <c r="BN2229" s="64"/>
      <c r="BO2229" s="64"/>
      <c r="BP2229" s="64"/>
      <c r="BQ2229" s="64"/>
      <c r="BR2229" s="64"/>
      <c r="BS2229" s="64"/>
      <c r="BT2229" s="64"/>
      <c r="BU2229" s="64"/>
      <c r="BV2229" s="64"/>
      <c r="BW2229" s="64"/>
      <c r="BX2229" s="64"/>
      <c r="BY2229" s="64"/>
      <c r="BZ2229" s="64"/>
      <c r="CA2229" s="64"/>
      <c r="CB2229" s="64"/>
      <c r="CC2229" s="64"/>
      <c r="CD2229" s="64"/>
      <c r="CE2229" s="64"/>
      <c r="CF2229" s="64"/>
      <c r="CG2229" s="64"/>
      <c r="CH2229" s="64"/>
      <c r="CI2229" s="64"/>
      <c r="CJ2229" s="64"/>
      <c r="CK2229" s="64"/>
      <c r="CL2229" s="64"/>
      <c r="CM2229" s="64"/>
      <c r="CN2229" s="64"/>
      <c r="CO2229" s="64"/>
      <c r="CP2229" s="64"/>
      <c r="CQ2229" s="64"/>
      <c r="CR2229" s="64"/>
      <c r="CS2229" s="64"/>
      <c r="CT2229" s="64"/>
      <c r="CU2229" s="64"/>
      <c r="CV2229" s="64"/>
      <c r="CW2229" s="64"/>
      <c r="CX2229" s="64"/>
      <c r="CY2229" s="64"/>
      <c r="CZ2229" s="64"/>
      <c r="DA2229" s="64"/>
      <c r="DB2229" s="64"/>
      <c r="DC2229" s="64"/>
      <c r="DD2229" s="64"/>
      <c r="DE2229" s="64"/>
      <c r="DF2229" s="64"/>
      <c r="DG2229" s="64"/>
      <c r="DH2229" s="64"/>
      <c r="DI2229" s="64"/>
      <c r="DJ2229" s="64"/>
      <c r="DK2229" s="64"/>
      <c r="DL2229" s="64"/>
      <c r="DM2229" s="64"/>
      <c r="DN2229" s="64"/>
      <c r="DO2229" s="64"/>
      <c r="DP2229" s="64"/>
      <c r="DQ2229" s="64"/>
      <c r="DR2229" s="64"/>
      <c r="DS2229" s="64"/>
      <c r="DT2229" s="64"/>
      <c r="DU2229" s="64"/>
      <c r="DV2229" s="64"/>
      <c r="DW2229" s="64"/>
      <c r="DX2229" s="64"/>
      <c r="DY2229" s="64"/>
      <c r="DZ2229" s="64"/>
      <c r="EA2229" s="64"/>
      <c r="EB2229" s="64"/>
      <c r="EC2229" s="64"/>
      <c r="ED2229" s="64"/>
      <c r="EE2229" s="64"/>
      <c r="EF2229" s="64"/>
      <c r="EG2229" s="64"/>
      <c r="EH2229" s="64"/>
      <c r="EI2229" s="64"/>
      <c r="EJ2229" s="64"/>
      <c r="EK2229" s="64"/>
      <c r="EL2229" s="64"/>
      <c r="EM2229" s="64"/>
      <c r="EN2229" s="64"/>
      <c r="EO2229" s="64"/>
      <c r="EP2229" s="64"/>
      <c r="EQ2229" s="64"/>
      <c r="ER2229" s="64"/>
      <c r="ES2229" s="64"/>
      <c r="ET2229" s="64"/>
      <c r="EU2229" s="64"/>
      <c r="EV2229" s="64"/>
      <c r="EW2229" s="64"/>
      <c r="EX2229" s="64"/>
      <c r="EY2229" s="64"/>
      <c r="EZ2229" s="64"/>
      <c r="FA2229" s="64"/>
      <c r="FB2229" s="64"/>
      <c r="FC2229" s="64"/>
      <c r="FD2229" s="64"/>
      <c r="FE2229" s="64"/>
      <c r="FF2229" s="64"/>
      <c r="FG2229" s="64"/>
      <c r="FH2229" s="64"/>
      <c r="FI2229" s="64"/>
      <c r="FJ2229" s="64"/>
      <c r="FK2229" s="64"/>
      <c r="FL2229" s="64"/>
      <c r="FM2229" s="64"/>
      <c r="FN2229" s="64"/>
      <c r="FO2229" s="64"/>
      <c r="FP2229" s="64"/>
      <c r="FQ2229" s="64"/>
      <c r="FR2229" s="64"/>
      <c r="FS2229" s="64"/>
      <c r="FT2229" s="64"/>
    </row>
    <row r="2230" spans="1:176" ht="15" x14ac:dyDescent="0.25">
      <c r="A2230" s="20">
        <f t="shared" si="510"/>
        <v>45983</v>
      </c>
      <c r="B2230" s="22" t="str">
        <f t="shared" ca="1" si="501"/>
        <v>n.d</v>
      </c>
      <c r="C2230" s="22">
        <f t="shared" ca="1" si="511"/>
        <v>0.97614444</v>
      </c>
      <c r="D2230" s="23">
        <f ca="1">IF(A2230&lt;$B$1,VLOOKUP(A2230,[1]DI!$A$4:$B$15000,2,FALSE),0)</f>
        <v>0</v>
      </c>
      <c r="E2230" s="22">
        <f t="shared" ca="1" si="502"/>
        <v>0</v>
      </c>
      <c r="F2230" s="23">
        <f t="shared" si="503"/>
        <v>1.3</v>
      </c>
      <c r="G2230" s="24">
        <f t="shared" ca="1" si="504"/>
        <v>1</v>
      </c>
      <c r="H2230" s="22">
        <f ca="1">TRUNC(PRODUCT(G$10:G2229),15)</f>
        <v>1.81984651266759</v>
      </c>
      <c r="I2230" s="22">
        <f t="shared" ca="1" si="505"/>
        <v>1.5015535581434301</v>
      </c>
      <c r="J2230" s="22">
        <f t="shared" ca="1" si="506"/>
        <v>1.2119757600000001</v>
      </c>
      <c r="K2230" s="110">
        <f t="shared" ca="1" si="512"/>
        <v>0.37553247445182125</v>
      </c>
      <c r="L2230" s="115">
        <v>0</v>
      </c>
      <c r="M2230" s="67">
        <f>IF(L2230&gt;0,VLOOKUP(L2230,S$12:$AB$125,7),0)</f>
        <v>0</v>
      </c>
      <c r="N2230" s="2">
        <f t="shared" si="500"/>
        <v>0</v>
      </c>
      <c r="O2230" s="22">
        <f t="shared" ca="1" si="507"/>
        <v>0.37553247445182125</v>
      </c>
      <c r="P2230" s="25" t="str">
        <f t="shared" si="508"/>
        <v>A+J=</v>
      </c>
      <c r="Q2230" s="26">
        <f t="shared" si="509"/>
        <v>45306</v>
      </c>
      <c r="R2230" s="4"/>
      <c r="S2230" s="98"/>
      <c r="U2230" s="4"/>
      <c r="V2230" s="4"/>
      <c r="W2230" s="4"/>
      <c r="X2230" s="4"/>
      <c r="Y2230" s="4"/>
      <c r="Z2230" s="4"/>
      <c r="AA2230" s="4"/>
      <c r="AB2230" s="4"/>
      <c r="AC2230" s="4"/>
      <c r="AD2230" s="64"/>
      <c r="AE2230" s="64"/>
      <c r="AF2230" s="64"/>
      <c r="AG2230" s="64"/>
      <c r="AH2230" s="64"/>
      <c r="AI2230" s="64"/>
      <c r="AJ2230" s="64"/>
      <c r="AK2230" s="64"/>
      <c r="AL2230" s="64"/>
      <c r="AM2230" s="64"/>
      <c r="AN2230" s="64"/>
      <c r="AO2230" s="64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4"/>
      <c r="AZ2230" s="64"/>
      <c r="BA2230" s="64"/>
      <c r="BB2230" s="64"/>
      <c r="BC2230" s="64"/>
      <c r="BD2230" s="64"/>
      <c r="BE2230" s="64"/>
      <c r="BF2230" s="64"/>
      <c r="BG2230" s="64"/>
      <c r="BH2230" s="64"/>
      <c r="BI2230" s="64"/>
      <c r="BJ2230" s="64"/>
      <c r="BK2230" s="64"/>
      <c r="BL2230" s="64"/>
      <c r="BM2230" s="64"/>
      <c r="BN2230" s="64"/>
      <c r="BO2230" s="64"/>
      <c r="BP2230" s="64"/>
      <c r="BQ2230" s="64"/>
      <c r="BR2230" s="64"/>
      <c r="BS2230" s="64"/>
      <c r="BT2230" s="64"/>
      <c r="BU2230" s="64"/>
      <c r="BV2230" s="64"/>
      <c r="BW2230" s="64"/>
      <c r="BX2230" s="64"/>
      <c r="BY2230" s="64"/>
      <c r="BZ2230" s="64"/>
      <c r="CA2230" s="64"/>
      <c r="CB2230" s="64"/>
      <c r="CC2230" s="64"/>
      <c r="CD2230" s="64"/>
      <c r="CE2230" s="64"/>
      <c r="CF2230" s="64"/>
      <c r="CG2230" s="64"/>
      <c r="CH2230" s="64"/>
      <c r="CI2230" s="64"/>
      <c r="CJ2230" s="64"/>
      <c r="CK2230" s="64"/>
      <c r="CL2230" s="64"/>
      <c r="CM2230" s="64"/>
      <c r="CN2230" s="64"/>
      <c r="CO2230" s="64"/>
      <c r="CP2230" s="64"/>
      <c r="CQ2230" s="64"/>
      <c r="CR2230" s="64"/>
      <c r="CS2230" s="64"/>
      <c r="CT2230" s="64"/>
      <c r="CU2230" s="64"/>
      <c r="CV2230" s="64"/>
      <c r="CW2230" s="64"/>
      <c r="CX2230" s="64"/>
      <c r="CY2230" s="64"/>
      <c r="CZ2230" s="64"/>
      <c r="DA2230" s="64"/>
      <c r="DB2230" s="64"/>
      <c r="DC2230" s="64"/>
      <c r="DD2230" s="64"/>
      <c r="DE2230" s="64"/>
      <c r="DF2230" s="64"/>
      <c r="DG2230" s="64"/>
      <c r="DH2230" s="64"/>
      <c r="DI2230" s="64"/>
      <c r="DJ2230" s="64"/>
      <c r="DK2230" s="64"/>
      <c r="DL2230" s="64"/>
      <c r="DM2230" s="64"/>
      <c r="DN2230" s="64"/>
      <c r="DO2230" s="64"/>
      <c r="DP2230" s="64"/>
      <c r="DQ2230" s="64"/>
      <c r="DR2230" s="64"/>
      <c r="DS2230" s="64"/>
      <c r="DT2230" s="64"/>
      <c r="DU2230" s="64"/>
      <c r="DV2230" s="64"/>
      <c r="DW2230" s="64"/>
      <c r="DX2230" s="64"/>
      <c r="DY2230" s="64"/>
      <c r="DZ2230" s="64"/>
      <c r="EA2230" s="64"/>
      <c r="EB2230" s="64"/>
      <c r="EC2230" s="64"/>
      <c r="ED2230" s="64"/>
      <c r="EE2230" s="64"/>
      <c r="EF2230" s="64"/>
      <c r="EG2230" s="64"/>
      <c r="EH2230" s="64"/>
      <c r="EI2230" s="64"/>
      <c r="EJ2230" s="64"/>
      <c r="EK2230" s="64"/>
      <c r="EL2230" s="64"/>
      <c r="EM2230" s="64"/>
      <c r="EN2230" s="64"/>
      <c r="EO2230" s="64"/>
      <c r="EP2230" s="64"/>
      <c r="EQ2230" s="64"/>
      <c r="ER2230" s="64"/>
      <c r="ES2230" s="64"/>
      <c r="ET2230" s="64"/>
      <c r="EU2230" s="64"/>
      <c r="EV2230" s="64"/>
      <c r="EW2230" s="64"/>
      <c r="EX2230" s="64"/>
      <c r="EY2230" s="64"/>
      <c r="EZ2230" s="64"/>
      <c r="FA2230" s="64"/>
      <c r="FB2230" s="64"/>
      <c r="FC2230" s="64"/>
      <c r="FD2230" s="64"/>
      <c r="FE2230" s="64"/>
      <c r="FF2230" s="64"/>
      <c r="FG2230" s="64"/>
      <c r="FH2230" s="64"/>
      <c r="FI2230" s="64"/>
      <c r="FJ2230" s="64"/>
      <c r="FK2230" s="64"/>
      <c r="FL2230" s="64"/>
      <c r="FM2230" s="64"/>
      <c r="FN2230" s="64"/>
      <c r="FO2230" s="64"/>
      <c r="FP2230" s="64"/>
      <c r="FQ2230" s="64"/>
      <c r="FR2230" s="64"/>
      <c r="FS2230" s="64"/>
      <c r="FT2230" s="64"/>
    </row>
    <row r="2231" spans="1:176" ht="15" x14ac:dyDescent="0.25">
      <c r="A2231" s="20">
        <f t="shared" si="510"/>
        <v>45984</v>
      </c>
      <c r="B2231" s="22" t="str">
        <f t="shared" ca="1" si="501"/>
        <v>n.d</v>
      </c>
      <c r="C2231" s="22">
        <f t="shared" ca="1" si="511"/>
        <v>0.97614444</v>
      </c>
      <c r="D2231" s="23">
        <f ca="1">IF(A2231&lt;$B$1,VLOOKUP(A2231,[1]DI!$A$4:$B$15000,2,FALSE),0)</f>
        <v>0</v>
      </c>
      <c r="E2231" s="22">
        <f t="shared" ca="1" si="502"/>
        <v>0</v>
      </c>
      <c r="F2231" s="23">
        <f t="shared" si="503"/>
        <v>1.3</v>
      </c>
      <c r="G2231" s="24">
        <f t="shared" ca="1" si="504"/>
        <v>1</v>
      </c>
      <c r="H2231" s="22">
        <f ca="1">TRUNC(PRODUCT(G$10:G2230),15)</f>
        <v>1.81984651266759</v>
      </c>
      <c r="I2231" s="22">
        <f t="shared" ca="1" si="505"/>
        <v>1.5015535581434301</v>
      </c>
      <c r="J2231" s="22">
        <f t="shared" ca="1" si="506"/>
        <v>1.2119757600000001</v>
      </c>
      <c r="K2231" s="110">
        <f t="shared" ca="1" si="512"/>
        <v>0.37553247445182125</v>
      </c>
      <c r="L2231" s="115">
        <v>0</v>
      </c>
      <c r="M2231" s="67">
        <f>IF(L2231&gt;0,VLOOKUP(L2231,S$12:$AB$125,7),0)</f>
        <v>0</v>
      </c>
      <c r="N2231" s="2">
        <f t="shared" si="500"/>
        <v>0</v>
      </c>
      <c r="O2231" s="22">
        <f t="shared" ca="1" si="507"/>
        <v>0.37553247445182125</v>
      </c>
      <c r="P2231" s="25" t="str">
        <f t="shared" si="508"/>
        <v>A+J=</v>
      </c>
      <c r="Q2231" s="26">
        <f t="shared" si="509"/>
        <v>45306</v>
      </c>
      <c r="R2231" s="4"/>
      <c r="S2231" s="98"/>
      <c r="U2231" s="4"/>
      <c r="V2231" s="4"/>
      <c r="W2231" s="4"/>
      <c r="X2231" s="4"/>
      <c r="Y2231" s="4"/>
      <c r="Z2231" s="4"/>
      <c r="AA2231" s="4"/>
      <c r="AB2231" s="4"/>
      <c r="AC2231" s="4"/>
      <c r="AD2231" s="64"/>
      <c r="AE2231" s="64"/>
      <c r="AF2231" s="64"/>
      <c r="AG2231" s="64"/>
      <c r="AH2231" s="64"/>
      <c r="AI2231" s="64"/>
      <c r="AJ2231" s="64"/>
      <c r="AK2231" s="64"/>
      <c r="AL2231" s="64"/>
      <c r="AM2231" s="64"/>
      <c r="AN2231" s="64"/>
      <c r="AO2231" s="64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4"/>
      <c r="AZ2231" s="64"/>
      <c r="BA2231" s="64"/>
      <c r="BB2231" s="64"/>
      <c r="BC2231" s="64"/>
      <c r="BD2231" s="64"/>
      <c r="BE2231" s="64"/>
      <c r="BF2231" s="64"/>
      <c r="BG2231" s="64"/>
      <c r="BH2231" s="64"/>
      <c r="BI2231" s="64"/>
      <c r="BJ2231" s="64"/>
      <c r="BK2231" s="64"/>
      <c r="BL2231" s="64"/>
      <c r="BM2231" s="64"/>
      <c r="BN2231" s="64"/>
      <c r="BO2231" s="64"/>
      <c r="BP2231" s="64"/>
      <c r="BQ2231" s="64"/>
      <c r="BR2231" s="64"/>
      <c r="BS2231" s="64"/>
      <c r="BT2231" s="64"/>
      <c r="BU2231" s="64"/>
      <c r="BV2231" s="64"/>
      <c r="BW2231" s="64"/>
      <c r="BX2231" s="64"/>
      <c r="BY2231" s="64"/>
      <c r="BZ2231" s="64"/>
      <c r="CA2231" s="64"/>
      <c r="CB2231" s="64"/>
      <c r="CC2231" s="64"/>
      <c r="CD2231" s="64"/>
      <c r="CE2231" s="64"/>
      <c r="CF2231" s="64"/>
      <c r="CG2231" s="64"/>
      <c r="CH2231" s="64"/>
      <c r="CI2231" s="64"/>
      <c r="CJ2231" s="64"/>
      <c r="CK2231" s="64"/>
      <c r="CL2231" s="64"/>
      <c r="CM2231" s="64"/>
      <c r="CN2231" s="64"/>
      <c r="CO2231" s="64"/>
      <c r="CP2231" s="64"/>
      <c r="CQ2231" s="64"/>
      <c r="CR2231" s="64"/>
      <c r="CS2231" s="64"/>
      <c r="CT2231" s="64"/>
      <c r="CU2231" s="64"/>
      <c r="CV2231" s="64"/>
      <c r="CW2231" s="64"/>
      <c r="CX2231" s="64"/>
      <c r="CY2231" s="64"/>
      <c r="CZ2231" s="64"/>
      <c r="DA2231" s="64"/>
      <c r="DB2231" s="64"/>
      <c r="DC2231" s="64"/>
      <c r="DD2231" s="64"/>
      <c r="DE2231" s="64"/>
      <c r="DF2231" s="64"/>
      <c r="DG2231" s="64"/>
      <c r="DH2231" s="64"/>
      <c r="DI2231" s="64"/>
      <c r="DJ2231" s="64"/>
      <c r="DK2231" s="64"/>
      <c r="DL2231" s="64"/>
      <c r="DM2231" s="64"/>
      <c r="DN2231" s="64"/>
      <c r="DO2231" s="64"/>
      <c r="DP2231" s="64"/>
      <c r="DQ2231" s="64"/>
      <c r="DR2231" s="64"/>
      <c r="DS2231" s="64"/>
      <c r="DT2231" s="64"/>
      <c r="DU2231" s="64"/>
      <c r="DV2231" s="64"/>
      <c r="DW2231" s="64"/>
      <c r="DX2231" s="64"/>
      <c r="DY2231" s="64"/>
      <c r="DZ2231" s="64"/>
      <c r="EA2231" s="64"/>
      <c r="EB2231" s="64"/>
      <c r="EC2231" s="64"/>
      <c r="ED2231" s="64"/>
      <c r="EE2231" s="64"/>
      <c r="EF2231" s="64"/>
      <c r="EG2231" s="64"/>
      <c r="EH2231" s="64"/>
      <c r="EI2231" s="64"/>
      <c r="EJ2231" s="64"/>
      <c r="EK2231" s="64"/>
      <c r="EL2231" s="64"/>
      <c r="EM2231" s="64"/>
      <c r="EN2231" s="64"/>
      <c r="EO2231" s="64"/>
      <c r="EP2231" s="64"/>
      <c r="EQ2231" s="64"/>
      <c r="ER2231" s="64"/>
      <c r="ES2231" s="64"/>
      <c r="ET2231" s="64"/>
      <c r="EU2231" s="64"/>
      <c r="EV2231" s="64"/>
      <c r="EW2231" s="64"/>
      <c r="EX2231" s="64"/>
      <c r="EY2231" s="64"/>
      <c r="EZ2231" s="64"/>
      <c r="FA2231" s="64"/>
      <c r="FB2231" s="64"/>
      <c r="FC2231" s="64"/>
      <c r="FD2231" s="64"/>
      <c r="FE2231" s="64"/>
      <c r="FF2231" s="64"/>
      <c r="FG2231" s="64"/>
      <c r="FH2231" s="64"/>
      <c r="FI2231" s="64"/>
      <c r="FJ2231" s="64"/>
      <c r="FK2231" s="64"/>
      <c r="FL2231" s="64"/>
      <c r="FM2231" s="64"/>
      <c r="FN2231" s="64"/>
      <c r="FO2231" s="64"/>
      <c r="FP2231" s="64"/>
      <c r="FQ2231" s="64"/>
      <c r="FR2231" s="64"/>
      <c r="FS2231" s="64"/>
      <c r="FT2231" s="64"/>
    </row>
    <row r="2232" spans="1:176" ht="15" x14ac:dyDescent="0.25">
      <c r="A2232" s="20">
        <f t="shared" si="510"/>
        <v>45985</v>
      </c>
      <c r="B2232" s="22" t="str">
        <f t="shared" ca="1" si="501"/>
        <v>n.d</v>
      </c>
      <c r="C2232" s="22">
        <f t="shared" ca="1" si="511"/>
        <v>0.97614444</v>
      </c>
      <c r="D2232" s="23">
        <f ca="1">IF(A2232&lt;$B$1,VLOOKUP(A2232,[1]DI!$A$4:$B$15000,2,FALSE),0)</f>
        <v>0</v>
      </c>
      <c r="E2232" s="22">
        <f t="shared" ca="1" si="502"/>
        <v>0</v>
      </c>
      <c r="F2232" s="23">
        <f t="shared" si="503"/>
        <v>1.3</v>
      </c>
      <c r="G2232" s="24">
        <f t="shared" ca="1" si="504"/>
        <v>1</v>
      </c>
      <c r="H2232" s="22">
        <f ca="1">TRUNC(PRODUCT(G$10:G2231),15)</f>
        <v>1.81984651266759</v>
      </c>
      <c r="I2232" s="22">
        <f t="shared" ca="1" si="505"/>
        <v>1.5015535581434301</v>
      </c>
      <c r="J2232" s="22">
        <f t="shared" ca="1" si="506"/>
        <v>1.2119757600000001</v>
      </c>
      <c r="K2232" s="110">
        <f t="shared" ca="1" si="512"/>
        <v>0.37553247445182125</v>
      </c>
      <c r="L2232" s="115">
        <v>0</v>
      </c>
      <c r="M2232" s="67">
        <f>IF(L2232&gt;0,VLOOKUP(L2232,S$12:$AB$125,7),0)</f>
        <v>0</v>
      </c>
      <c r="N2232" s="2">
        <f t="shared" si="500"/>
        <v>0</v>
      </c>
      <c r="O2232" s="22">
        <f t="shared" ca="1" si="507"/>
        <v>0.37553247445182125</v>
      </c>
      <c r="P2232" s="25" t="str">
        <f t="shared" si="508"/>
        <v>A+J=</v>
      </c>
      <c r="Q2232" s="26">
        <f t="shared" si="509"/>
        <v>45306</v>
      </c>
      <c r="R2232" s="4"/>
      <c r="S2232" s="98"/>
      <c r="U2232" s="4"/>
      <c r="V2232" s="4"/>
      <c r="W2232" s="4"/>
      <c r="X2232" s="4"/>
      <c r="Y2232" s="4"/>
      <c r="Z2232" s="4"/>
      <c r="AA2232" s="4"/>
      <c r="AB2232" s="4"/>
      <c r="AC2232" s="4"/>
      <c r="AD2232" s="64"/>
      <c r="AE2232" s="64"/>
      <c r="AF2232" s="64"/>
      <c r="AG2232" s="64"/>
      <c r="AH2232" s="64"/>
      <c r="AI2232" s="64"/>
      <c r="AJ2232" s="64"/>
      <c r="AK2232" s="64"/>
      <c r="AL2232" s="64"/>
      <c r="AM2232" s="64"/>
      <c r="AN2232" s="64"/>
      <c r="AO2232" s="64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64"/>
      <c r="BB2232" s="64"/>
      <c r="BC2232" s="64"/>
      <c r="BD2232" s="64"/>
      <c r="BE2232" s="64"/>
      <c r="BF2232" s="64"/>
      <c r="BG2232" s="64"/>
      <c r="BH2232" s="64"/>
      <c r="BI2232" s="64"/>
      <c r="BJ2232" s="64"/>
      <c r="BK2232" s="64"/>
      <c r="BL2232" s="64"/>
      <c r="BM2232" s="64"/>
      <c r="BN2232" s="64"/>
      <c r="BO2232" s="64"/>
      <c r="BP2232" s="64"/>
      <c r="BQ2232" s="64"/>
      <c r="BR2232" s="64"/>
      <c r="BS2232" s="64"/>
      <c r="BT2232" s="64"/>
      <c r="BU2232" s="64"/>
      <c r="BV2232" s="64"/>
      <c r="BW2232" s="64"/>
      <c r="BX2232" s="64"/>
      <c r="BY2232" s="64"/>
      <c r="BZ2232" s="64"/>
      <c r="CA2232" s="64"/>
      <c r="CB2232" s="64"/>
      <c r="CC2232" s="64"/>
      <c r="CD2232" s="64"/>
      <c r="CE2232" s="64"/>
      <c r="CF2232" s="64"/>
      <c r="CG2232" s="64"/>
      <c r="CH2232" s="64"/>
      <c r="CI2232" s="64"/>
      <c r="CJ2232" s="64"/>
      <c r="CK2232" s="64"/>
      <c r="CL2232" s="64"/>
      <c r="CM2232" s="64"/>
      <c r="CN2232" s="64"/>
      <c r="CO2232" s="64"/>
      <c r="CP2232" s="64"/>
      <c r="CQ2232" s="64"/>
      <c r="CR2232" s="64"/>
      <c r="CS2232" s="64"/>
      <c r="CT2232" s="64"/>
      <c r="CU2232" s="64"/>
      <c r="CV2232" s="64"/>
      <c r="CW2232" s="64"/>
      <c r="CX2232" s="64"/>
      <c r="CY2232" s="64"/>
      <c r="CZ2232" s="64"/>
      <c r="DA2232" s="64"/>
      <c r="DB2232" s="64"/>
      <c r="DC2232" s="64"/>
      <c r="DD2232" s="64"/>
      <c r="DE2232" s="64"/>
      <c r="DF2232" s="64"/>
      <c r="DG2232" s="64"/>
      <c r="DH2232" s="64"/>
      <c r="DI2232" s="64"/>
      <c r="DJ2232" s="64"/>
      <c r="DK2232" s="64"/>
      <c r="DL2232" s="64"/>
      <c r="DM2232" s="64"/>
      <c r="DN2232" s="64"/>
      <c r="DO2232" s="64"/>
      <c r="DP2232" s="64"/>
      <c r="DQ2232" s="64"/>
      <c r="DR2232" s="64"/>
      <c r="DS2232" s="64"/>
      <c r="DT2232" s="64"/>
      <c r="DU2232" s="64"/>
      <c r="DV2232" s="64"/>
      <c r="DW2232" s="64"/>
      <c r="DX2232" s="64"/>
      <c r="DY2232" s="64"/>
      <c r="DZ2232" s="64"/>
      <c r="EA2232" s="64"/>
      <c r="EB2232" s="64"/>
      <c r="EC2232" s="64"/>
      <c r="ED2232" s="64"/>
      <c r="EE2232" s="64"/>
      <c r="EF2232" s="64"/>
      <c r="EG2232" s="64"/>
      <c r="EH2232" s="64"/>
      <c r="EI2232" s="64"/>
      <c r="EJ2232" s="64"/>
      <c r="EK2232" s="64"/>
      <c r="EL2232" s="64"/>
      <c r="EM2232" s="64"/>
      <c r="EN2232" s="64"/>
      <c r="EO2232" s="64"/>
      <c r="EP2232" s="64"/>
      <c r="EQ2232" s="64"/>
      <c r="ER2232" s="64"/>
      <c r="ES2232" s="64"/>
      <c r="ET2232" s="64"/>
      <c r="EU2232" s="64"/>
      <c r="EV2232" s="64"/>
      <c r="EW2232" s="64"/>
      <c r="EX2232" s="64"/>
      <c r="EY2232" s="64"/>
      <c r="EZ2232" s="64"/>
      <c r="FA2232" s="64"/>
      <c r="FB2232" s="64"/>
      <c r="FC2232" s="64"/>
      <c r="FD2232" s="64"/>
      <c r="FE2232" s="64"/>
      <c r="FF2232" s="64"/>
      <c r="FG2232" s="64"/>
      <c r="FH2232" s="64"/>
      <c r="FI2232" s="64"/>
      <c r="FJ2232" s="64"/>
      <c r="FK2232" s="64"/>
      <c r="FL2232" s="64"/>
      <c r="FM2232" s="64"/>
      <c r="FN2232" s="64"/>
      <c r="FO2232" s="64"/>
      <c r="FP2232" s="64"/>
      <c r="FQ2232" s="64"/>
      <c r="FR2232" s="64"/>
      <c r="FS2232" s="64"/>
      <c r="FT2232" s="64"/>
    </row>
    <row r="2233" spans="1:176" ht="15" x14ac:dyDescent="0.25">
      <c r="A2233" s="20">
        <f t="shared" si="510"/>
        <v>45986</v>
      </c>
      <c r="B2233" s="22" t="str">
        <f t="shared" ca="1" si="501"/>
        <v>n.d</v>
      </c>
      <c r="C2233" s="22">
        <f t="shared" ca="1" si="511"/>
        <v>0.97614444</v>
      </c>
      <c r="D2233" s="23">
        <f ca="1">IF(A2233&lt;$B$1,VLOOKUP(A2233,[1]DI!$A$4:$B$15000,2,FALSE),0)</f>
        <v>0</v>
      </c>
      <c r="E2233" s="22">
        <f t="shared" ca="1" si="502"/>
        <v>0</v>
      </c>
      <c r="F2233" s="23">
        <f t="shared" si="503"/>
        <v>1.3</v>
      </c>
      <c r="G2233" s="24">
        <f t="shared" ca="1" si="504"/>
        <v>1</v>
      </c>
      <c r="H2233" s="22">
        <f ca="1">TRUNC(PRODUCT(G$10:G2232),15)</f>
        <v>1.81984651266759</v>
      </c>
      <c r="I2233" s="22">
        <f t="shared" ca="1" si="505"/>
        <v>1.5015535581434301</v>
      </c>
      <c r="J2233" s="22">
        <f t="shared" ca="1" si="506"/>
        <v>1.2119757600000001</v>
      </c>
      <c r="K2233" s="110">
        <f t="shared" ca="1" si="512"/>
        <v>0.37553247445182125</v>
      </c>
      <c r="L2233" s="115">
        <v>0</v>
      </c>
      <c r="M2233" s="67">
        <f>IF(L2233&gt;0,VLOOKUP(L2233,S$12:$AB$125,7),0)</f>
        <v>0</v>
      </c>
      <c r="N2233" s="2">
        <f t="shared" si="500"/>
        <v>0</v>
      </c>
      <c r="O2233" s="22">
        <f t="shared" ca="1" si="507"/>
        <v>0.37553247445182125</v>
      </c>
      <c r="P2233" s="25" t="str">
        <f t="shared" si="508"/>
        <v>A+J=</v>
      </c>
      <c r="Q2233" s="26">
        <f t="shared" si="509"/>
        <v>45306</v>
      </c>
      <c r="R2233" s="4"/>
      <c r="S2233" s="98"/>
      <c r="U2233" s="4"/>
      <c r="V2233" s="4"/>
      <c r="W2233" s="4"/>
      <c r="X2233" s="4"/>
      <c r="Y2233" s="4"/>
      <c r="Z2233" s="4"/>
      <c r="AA2233" s="4"/>
      <c r="AB2233" s="4"/>
      <c r="AC2233" s="4"/>
      <c r="AD2233" s="64"/>
      <c r="AE2233" s="64"/>
      <c r="AF2233" s="64"/>
      <c r="AG2233" s="64"/>
      <c r="AH2233" s="64"/>
      <c r="AI2233" s="64"/>
      <c r="AJ2233" s="64"/>
      <c r="AK2233" s="64"/>
      <c r="AL2233" s="64"/>
      <c r="AM2233" s="64"/>
      <c r="AN2233" s="64"/>
      <c r="AO2233" s="64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4"/>
      <c r="AZ2233" s="64"/>
      <c r="BA2233" s="64"/>
      <c r="BB2233" s="64"/>
      <c r="BC2233" s="64"/>
      <c r="BD2233" s="64"/>
      <c r="BE2233" s="64"/>
      <c r="BF2233" s="64"/>
      <c r="BG2233" s="64"/>
      <c r="BH2233" s="64"/>
      <c r="BI2233" s="64"/>
      <c r="BJ2233" s="64"/>
      <c r="BK2233" s="64"/>
      <c r="BL2233" s="64"/>
      <c r="BM2233" s="64"/>
      <c r="BN2233" s="64"/>
      <c r="BO2233" s="64"/>
      <c r="BP2233" s="64"/>
      <c r="BQ2233" s="64"/>
      <c r="BR2233" s="64"/>
      <c r="BS2233" s="64"/>
      <c r="BT2233" s="64"/>
      <c r="BU2233" s="64"/>
      <c r="BV2233" s="64"/>
      <c r="BW2233" s="64"/>
      <c r="BX2233" s="64"/>
      <c r="BY2233" s="64"/>
      <c r="BZ2233" s="64"/>
      <c r="CA2233" s="64"/>
      <c r="CB2233" s="64"/>
      <c r="CC2233" s="64"/>
      <c r="CD2233" s="64"/>
      <c r="CE2233" s="64"/>
      <c r="CF2233" s="64"/>
      <c r="CG2233" s="64"/>
      <c r="CH2233" s="64"/>
      <c r="CI2233" s="64"/>
      <c r="CJ2233" s="64"/>
      <c r="CK2233" s="64"/>
      <c r="CL2233" s="64"/>
      <c r="CM2233" s="64"/>
      <c r="CN2233" s="64"/>
      <c r="CO2233" s="64"/>
      <c r="CP2233" s="64"/>
      <c r="CQ2233" s="64"/>
      <c r="CR2233" s="64"/>
      <c r="CS2233" s="64"/>
      <c r="CT2233" s="64"/>
      <c r="CU2233" s="64"/>
      <c r="CV2233" s="64"/>
      <c r="CW2233" s="64"/>
      <c r="CX2233" s="64"/>
      <c r="CY2233" s="64"/>
      <c r="CZ2233" s="64"/>
      <c r="DA2233" s="64"/>
      <c r="DB2233" s="64"/>
      <c r="DC2233" s="64"/>
      <c r="DD2233" s="64"/>
      <c r="DE2233" s="64"/>
      <c r="DF2233" s="64"/>
      <c r="DG2233" s="64"/>
      <c r="DH2233" s="64"/>
      <c r="DI2233" s="64"/>
      <c r="DJ2233" s="64"/>
      <c r="DK2233" s="64"/>
      <c r="DL2233" s="64"/>
      <c r="DM2233" s="64"/>
      <c r="DN2233" s="64"/>
      <c r="DO2233" s="64"/>
      <c r="DP2233" s="64"/>
      <c r="DQ2233" s="64"/>
      <c r="DR2233" s="64"/>
      <c r="DS2233" s="64"/>
      <c r="DT2233" s="64"/>
      <c r="DU2233" s="64"/>
      <c r="DV2233" s="64"/>
      <c r="DW2233" s="64"/>
      <c r="DX2233" s="64"/>
      <c r="DY2233" s="64"/>
      <c r="DZ2233" s="64"/>
      <c r="EA2233" s="64"/>
      <c r="EB2233" s="64"/>
      <c r="EC2233" s="64"/>
      <c r="ED2233" s="64"/>
      <c r="EE2233" s="64"/>
      <c r="EF2233" s="64"/>
      <c r="EG2233" s="64"/>
      <c r="EH2233" s="64"/>
      <c r="EI2233" s="64"/>
      <c r="EJ2233" s="64"/>
      <c r="EK2233" s="64"/>
      <c r="EL2233" s="64"/>
      <c r="EM2233" s="64"/>
      <c r="EN2233" s="64"/>
      <c r="EO2233" s="64"/>
      <c r="EP2233" s="64"/>
      <c r="EQ2233" s="64"/>
      <c r="ER2233" s="64"/>
      <c r="ES2233" s="64"/>
      <c r="ET2233" s="64"/>
      <c r="EU2233" s="64"/>
      <c r="EV2233" s="64"/>
      <c r="EW2233" s="64"/>
      <c r="EX2233" s="64"/>
      <c r="EY2233" s="64"/>
      <c r="EZ2233" s="64"/>
      <c r="FA2233" s="64"/>
      <c r="FB2233" s="64"/>
      <c r="FC2233" s="64"/>
      <c r="FD2233" s="64"/>
      <c r="FE2233" s="64"/>
      <c r="FF2233" s="64"/>
      <c r="FG2233" s="64"/>
      <c r="FH2233" s="64"/>
      <c r="FI2233" s="64"/>
      <c r="FJ2233" s="64"/>
      <c r="FK2233" s="64"/>
      <c r="FL2233" s="64"/>
      <c r="FM2233" s="64"/>
      <c r="FN2233" s="64"/>
      <c r="FO2233" s="64"/>
      <c r="FP2233" s="64"/>
      <c r="FQ2233" s="64"/>
      <c r="FR2233" s="64"/>
      <c r="FS2233" s="64"/>
      <c r="FT2233" s="64"/>
    </row>
    <row r="2234" spans="1:176" ht="15" x14ac:dyDescent="0.25">
      <c r="A2234" s="20">
        <f t="shared" si="510"/>
        <v>45987</v>
      </c>
      <c r="B2234" s="22" t="str">
        <f t="shared" ca="1" si="501"/>
        <v>n.d</v>
      </c>
      <c r="C2234" s="22">
        <f t="shared" ca="1" si="511"/>
        <v>0.97614444</v>
      </c>
      <c r="D2234" s="23">
        <f ca="1">IF(A2234&lt;$B$1,VLOOKUP(A2234,[1]DI!$A$4:$B$15000,2,FALSE),0)</f>
        <v>0</v>
      </c>
      <c r="E2234" s="22">
        <f t="shared" ca="1" si="502"/>
        <v>0</v>
      </c>
      <c r="F2234" s="23">
        <f t="shared" si="503"/>
        <v>1.3</v>
      </c>
      <c r="G2234" s="24">
        <f t="shared" ca="1" si="504"/>
        <v>1</v>
      </c>
      <c r="H2234" s="22">
        <f ca="1">TRUNC(PRODUCT(G$10:G2233),15)</f>
        <v>1.81984651266759</v>
      </c>
      <c r="I2234" s="22">
        <f t="shared" ca="1" si="505"/>
        <v>1.5015535581434301</v>
      </c>
      <c r="J2234" s="22">
        <f t="shared" ca="1" si="506"/>
        <v>1.2119757600000001</v>
      </c>
      <c r="K2234" s="110">
        <f t="shared" ca="1" si="512"/>
        <v>0.37553247445182125</v>
      </c>
      <c r="L2234" s="115">
        <v>0</v>
      </c>
      <c r="M2234" s="67">
        <f>IF(L2234&gt;0,VLOOKUP(L2234,S$12:$AB$125,7),0)</f>
        <v>0</v>
      </c>
      <c r="N2234" s="2">
        <f t="shared" si="500"/>
        <v>0</v>
      </c>
      <c r="O2234" s="22">
        <f t="shared" ca="1" si="507"/>
        <v>0.37553247445182125</v>
      </c>
      <c r="P2234" s="25" t="str">
        <f t="shared" si="508"/>
        <v>A+J=</v>
      </c>
      <c r="Q2234" s="26">
        <f t="shared" si="509"/>
        <v>45306</v>
      </c>
      <c r="R2234" s="4"/>
      <c r="S2234" s="98"/>
      <c r="U2234" s="4"/>
      <c r="V2234" s="4"/>
      <c r="W2234" s="4"/>
      <c r="X2234" s="4"/>
      <c r="Y2234" s="4"/>
      <c r="Z2234" s="4"/>
      <c r="AA2234" s="4"/>
      <c r="AB2234" s="4"/>
      <c r="AC2234" s="4"/>
      <c r="AD2234" s="64"/>
      <c r="AE2234" s="64"/>
      <c r="AF2234" s="64"/>
      <c r="AG2234" s="64"/>
      <c r="AH2234" s="64"/>
      <c r="AI2234" s="64"/>
      <c r="AJ2234" s="64"/>
      <c r="AK2234" s="64"/>
      <c r="AL2234" s="64"/>
      <c r="AM2234" s="64"/>
      <c r="AN2234" s="64"/>
      <c r="AO2234" s="64"/>
      <c r="AP2234" s="64"/>
      <c r="AQ2234" s="64"/>
      <c r="AR2234" s="64"/>
      <c r="AS2234" s="64"/>
      <c r="AT2234" s="64"/>
      <c r="AU2234" s="64"/>
      <c r="AV2234" s="64"/>
      <c r="AW2234" s="64"/>
      <c r="AX2234" s="64"/>
      <c r="AY2234" s="64"/>
      <c r="AZ2234" s="64"/>
      <c r="BA2234" s="64"/>
      <c r="BB2234" s="64"/>
      <c r="BC2234" s="64"/>
      <c r="BD2234" s="64"/>
      <c r="BE2234" s="64"/>
      <c r="BF2234" s="64"/>
      <c r="BG2234" s="64"/>
      <c r="BH2234" s="64"/>
      <c r="BI2234" s="64"/>
      <c r="BJ2234" s="64"/>
      <c r="BK2234" s="64"/>
      <c r="BL2234" s="64"/>
      <c r="BM2234" s="64"/>
      <c r="BN2234" s="64"/>
      <c r="BO2234" s="64"/>
      <c r="BP2234" s="64"/>
      <c r="BQ2234" s="64"/>
      <c r="BR2234" s="64"/>
      <c r="BS2234" s="64"/>
      <c r="BT2234" s="64"/>
      <c r="BU2234" s="64"/>
      <c r="BV2234" s="64"/>
      <c r="BW2234" s="64"/>
      <c r="BX2234" s="64"/>
      <c r="BY2234" s="64"/>
      <c r="BZ2234" s="64"/>
      <c r="CA2234" s="64"/>
      <c r="CB2234" s="64"/>
      <c r="CC2234" s="64"/>
      <c r="CD2234" s="64"/>
      <c r="CE2234" s="64"/>
      <c r="CF2234" s="64"/>
      <c r="CG2234" s="64"/>
      <c r="CH2234" s="64"/>
      <c r="CI2234" s="64"/>
      <c r="CJ2234" s="64"/>
      <c r="CK2234" s="64"/>
      <c r="CL2234" s="64"/>
      <c r="CM2234" s="64"/>
      <c r="CN2234" s="64"/>
      <c r="CO2234" s="64"/>
      <c r="CP2234" s="64"/>
      <c r="CQ2234" s="64"/>
      <c r="CR2234" s="64"/>
      <c r="CS2234" s="64"/>
      <c r="CT2234" s="64"/>
      <c r="CU2234" s="64"/>
      <c r="CV2234" s="64"/>
      <c r="CW2234" s="64"/>
      <c r="CX2234" s="64"/>
      <c r="CY2234" s="64"/>
      <c r="CZ2234" s="64"/>
      <c r="DA2234" s="64"/>
      <c r="DB2234" s="64"/>
      <c r="DC2234" s="64"/>
      <c r="DD2234" s="64"/>
      <c r="DE2234" s="64"/>
      <c r="DF2234" s="64"/>
      <c r="DG2234" s="64"/>
      <c r="DH2234" s="64"/>
      <c r="DI2234" s="64"/>
      <c r="DJ2234" s="64"/>
      <c r="DK2234" s="64"/>
      <c r="DL2234" s="64"/>
      <c r="DM2234" s="64"/>
      <c r="DN2234" s="64"/>
      <c r="DO2234" s="64"/>
      <c r="DP2234" s="64"/>
      <c r="DQ2234" s="64"/>
      <c r="DR2234" s="64"/>
      <c r="DS2234" s="64"/>
      <c r="DT2234" s="64"/>
      <c r="DU2234" s="64"/>
      <c r="DV2234" s="64"/>
      <c r="DW2234" s="64"/>
      <c r="DX2234" s="64"/>
      <c r="DY2234" s="64"/>
      <c r="DZ2234" s="64"/>
      <c r="EA2234" s="64"/>
      <c r="EB2234" s="64"/>
      <c r="EC2234" s="64"/>
      <c r="ED2234" s="64"/>
      <c r="EE2234" s="64"/>
      <c r="EF2234" s="64"/>
      <c r="EG2234" s="64"/>
      <c r="EH2234" s="64"/>
      <c r="EI2234" s="64"/>
      <c r="EJ2234" s="64"/>
      <c r="EK2234" s="64"/>
      <c r="EL2234" s="64"/>
      <c r="EM2234" s="64"/>
      <c r="EN2234" s="64"/>
      <c r="EO2234" s="64"/>
      <c r="EP2234" s="64"/>
      <c r="EQ2234" s="64"/>
      <c r="ER2234" s="64"/>
      <c r="ES2234" s="64"/>
      <c r="ET2234" s="64"/>
      <c r="EU2234" s="64"/>
      <c r="EV2234" s="64"/>
      <c r="EW2234" s="64"/>
      <c r="EX2234" s="64"/>
      <c r="EY2234" s="64"/>
      <c r="EZ2234" s="64"/>
      <c r="FA2234" s="64"/>
      <c r="FB2234" s="64"/>
      <c r="FC2234" s="64"/>
      <c r="FD2234" s="64"/>
      <c r="FE2234" s="64"/>
      <c r="FF2234" s="64"/>
      <c r="FG2234" s="64"/>
      <c r="FH2234" s="64"/>
      <c r="FI2234" s="64"/>
      <c r="FJ2234" s="64"/>
      <c r="FK2234" s="64"/>
      <c r="FL2234" s="64"/>
      <c r="FM2234" s="64"/>
      <c r="FN2234" s="64"/>
      <c r="FO2234" s="64"/>
      <c r="FP2234" s="64"/>
      <c r="FQ2234" s="64"/>
      <c r="FR2234" s="64"/>
      <c r="FS2234" s="64"/>
      <c r="FT2234" s="64"/>
    </row>
    <row r="2235" spans="1:176" ht="15" x14ac:dyDescent="0.25">
      <c r="A2235" s="20">
        <f t="shared" si="510"/>
        <v>45988</v>
      </c>
      <c r="B2235" s="22" t="str">
        <f t="shared" ca="1" si="501"/>
        <v>n.d</v>
      </c>
      <c r="C2235" s="22">
        <f t="shared" ca="1" si="511"/>
        <v>0.97614444</v>
      </c>
      <c r="D2235" s="23">
        <f ca="1">IF(A2235&lt;$B$1,VLOOKUP(A2235,[1]DI!$A$4:$B$15000,2,FALSE),0)</f>
        <v>0</v>
      </c>
      <c r="E2235" s="22">
        <f t="shared" ca="1" si="502"/>
        <v>0</v>
      </c>
      <c r="F2235" s="23">
        <f t="shared" si="503"/>
        <v>1.3</v>
      </c>
      <c r="G2235" s="24">
        <f t="shared" ca="1" si="504"/>
        <v>1</v>
      </c>
      <c r="H2235" s="22">
        <f ca="1">TRUNC(PRODUCT(G$10:G2234),15)</f>
        <v>1.81984651266759</v>
      </c>
      <c r="I2235" s="22">
        <f t="shared" ca="1" si="505"/>
        <v>1.5015535581434301</v>
      </c>
      <c r="J2235" s="22">
        <f t="shared" ca="1" si="506"/>
        <v>1.2119757600000001</v>
      </c>
      <c r="K2235" s="110">
        <f t="shared" ca="1" si="512"/>
        <v>0.37553247445182125</v>
      </c>
      <c r="L2235" s="115">
        <v>0</v>
      </c>
      <c r="M2235" s="67">
        <f>IF(L2235&gt;0,VLOOKUP(L2235,S$12:$AB$125,7),0)</f>
        <v>0</v>
      </c>
      <c r="N2235" s="2">
        <f t="shared" si="500"/>
        <v>0</v>
      </c>
      <c r="O2235" s="22">
        <f t="shared" ca="1" si="507"/>
        <v>0.37553247445182125</v>
      </c>
      <c r="P2235" s="25" t="str">
        <f t="shared" si="508"/>
        <v>A+J=</v>
      </c>
      <c r="Q2235" s="26">
        <f t="shared" si="509"/>
        <v>45306</v>
      </c>
      <c r="R2235" s="4"/>
      <c r="S2235" s="98"/>
      <c r="U2235" s="4"/>
      <c r="V2235" s="4"/>
      <c r="W2235" s="4"/>
      <c r="X2235" s="4"/>
      <c r="Y2235" s="4"/>
      <c r="Z2235" s="4"/>
      <c r="AA2235" s="4"/>
      <c r="AB2235" s="4"/>
      <c r="AC2235" s="4"/>
      <c r="AD2235" s="64"/>
      <c r="AE2235" s="64"/>
      <c r="AF2235" s="64"/>
      <c r="AG2235" s="64"/>
      <c r="AH2235" s="64"/>
      <c r="AI2235" s="64"/>
      <c r="AJ2235" s="64"/>
      <c r="AK2235" s="64"/>
      <c r="AL2235" s="64"/>
      <c r="AM2235" s="64"/>
      <c r="AN2235" s="64"/>
      <c r="AO2235" s="64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4"/>
      <c r="AZ2235" s="64"/>
      <c r="BA2235" s="64"/>
      <c r="BB2235" s="64"/>
      <c r="BC2235" s="64"/>
      <c r="BD2235" s="64"/>
      <c r="BE2235" s="64"/>
      <c r="BF2235" s="64"/>
      <c r="BG2235" s="64"/>
      <c r="BH2235" s="64"/>
      <c r="BI2235" s="64"/>
      <c r="BJ2235" s="64"/>
      <c r="BK2235" s="64"/>
      <c r="BL2235" s="64"/>
      <c r="BM2235" s="64"/>
      <c r="BN2235" s="64"/>
      <c r="BO2235" s="64"/>
      <c r="BP2235" s="64"/>
      <c r="BQ2235" s="64"/>
      <c r="BR2235" s="64"/>
      <c r="BS2235" s="64"/>
      <c r="BT2235" s="64"/>
      <c r="BU2235" s="64"/>
      <c r="BV2235" s="64"/>
      <c r="BW2235" s="64"/>
      <c r="BX2235" s="64"/>
      <c r="BY2235" s="64"/>
      <c r="BZ2235" s="64"/>
      <c r="CA2235" s="64"/>
      <c r="CB2235" s="64"/>
      <c r="CC2235" s="64"/>
      <c r="CD2235" s="64"/>
      <c r="CE2235" s="64"/>
      <c r="CF2235" s="64"/>
      <c r="CG2235" s="64"/>
      <c r="CH2235" s="64"/>
      <c r="CI2235" s="64"/>
      <c r="CJ2235" s="64"/>
      <c r="CK2235" s="64"/>
      <c r="CL2235" s="64"/>
      <c r="CM2235" s="64"/>
      <c r="CN2235" s="64"/>
      <c r="CO2235" s="64"/>
      <c r="CP2235" s="64"/>
      <c r="CQ2235" s="64"/>
      <c r="CR2235" s="64"/>
      <c r="CS2235" s="64"/>
      <c r="CT2235" s="64"/>
      <c r="CU2235" s="64"/>
      <c r="CV2235" s="64"/>
      <c r="CW2235" s="64"/>
      <c r="CX2235" s="64"/>
      <c r="CY2235" s="64"/>
      <c r="CZ2235" s="64"/>
      <c r="DA2235" s="64"/>
      <c r="DB2235" s="64"/>
      <c r="DC2235" s="64"/>
      <c r="DD2235" s="64"/>
      <c r="DE2235" s="64"/>
      <c r="DF2235" s="64"/>
      <c r="DG2235" s="64"/>
      <c r="DH2235" s="64"/>
      <c r="DI2235" s="64"/>
      <c r="DJ2235" s="64"/>
      <c r="DK2235" s="64"/>
      <c r="DL2235" s="64"/>
      <c r="DM2235" s="64"/>
      <c r="DN2235" s="64"/>
      <c r="DO2235" s="64"/>
      <c r="DP2235" s="64"/>
      <c r="DQ2235" s="64"/>
      <c r="DR2235" s="64"/>
      <c r="DS2235" s="64"/>
      <c r="DT2235" s="64"/>
      <c r="DU2235" s="64"/>
      <c r="DV2235" s="64"/>
      <c r="DW2235" s="64"/>
      <c r="DX2235" s="64"/>
      <c r="DY2235" s="64"/>
      <c r="DZ2235" s="64"/>
      <c r="EA2235" s="64"/>
      <c r="EB2235" s="64"/>
      <c r="EC2235" s="64"/>
      <c r="ED2235" s="64"/>
      <c r="EE2235" s="64"/>
      <c r="EF2235" s="64"/>
      <c r="EG2235" s="64"/>
      <c r="EH2235" s="64"/>
      <c r="EI2235" s="64"/>
      <c r="EJ2235" s="64"/>
      <c r="EK2235" s="64"/>
      <c r="EL2235" s="64"/>
      <c r="EM2235" s="64"/>
      <c r="EN2235" s="64"/>
      <c r="EO2235" s="64"/>
      <c r="EP2235" s="64"/>
      <c r="EQ2235" s="64"/>
      <c r="ER2235" s="64"/>
      <c r="ES2235" s="64"/>
      <c r="ET2235" s="64"/>
      <c r="EU2235" s="64"/>
      <c r="EV2235" s="64"/>
      <c r="EW2235" s="64"/>
      <c r="EX2235" s="64"/>
      <c r="EY2235" s="64"/>
      <c r="EZ2235" s="64"/>
      <c r="FA2235" s="64"/>
      <c r="FB2235" s="64"/>
      <c r="FC2235" s="64"/>
      <c r="FD2235" s="64"/>
      <c r="FE2235" s="64"/>
      <c r="FF2235" s="64"/>
      <c r="FG2235" s="64"/>
      <c r="FH2235" s="64"/>
      <c r="FI2235" s="64"/>
      <c r="FJ2235" s="64"/>
      <c r="FK2235" s="64"/>
      <c r="FL2235" s="64"/>
      <c r="FM2235" s="64"/>
      <c r="FN2235" s="64"/>
      <c r="FO2235" s="64"/>
      <c r="FP2235" s="64"/>
      <c r="FQ2235" s="64"/>
      <c r="FR2235" s="64"/>
      <c r="FS2235" s="64"/>
      <c r="FT2235" s="64"/>
    </row>
    <row r="2236" spans="1:176" ht="15" x14ac:dyDescent="0.25">
      <c r="A2236" s="20">
        <f t="shared" si="510"/>
        <v>45989</v>
      </c>
      <c r="B2236" s="22" t="str">
        <f t="shared" ca="1" si="501"/>
        <v>n.d</v>
      </c>
      <c r="C2236" s="22">
        <f t="shared" ca="1" si="511"/>
        <v>0.97614444</v>
      </c>
      <c r="D2236" s="23">
        <f ca="1">IF(A2236&lt;$B$1,VLOOKUP(A2236,[1]DI!$A$4:$B$15000,2,FALSE),0)</f>
        <v>0</v>
      </c>
      <c r="E2236" s="22">
        <f t="shared" ca="1" si="502"/>
        <v>0</v>
      </c>
      <c r="F2236" s="23">
        <f t="shared" si="503"/>
        <v>1.3</v>
      </c>
      <c r="G2236" s="24">
        <f t="shared" ca="1" si="504"/>
        <v>1</v>
      </c>
      <c r="H2236" s="22">
        <f ca="1">TRUNC(PRODUCT(G$10:G2235),15)</f>
        <v>1.81984651266759</v>
      </c>
      <c r="I2236" s="22">
        <f t="shared" ca="1" si="505"/>
        <v>1.5015535581434301</v>
      </c>
      <c r="J2236" s="22">
        <f t="shared" ca="1" si="506"/>
        <v>1.2119757600000001</v>
      </c>
      <c r="K2236" s="110">
        <f t="shared" ca="1" si="512"/>
        <v>0.37553247445182125</v>
      </c>
      <c r="L2236" s="115">
        <v>0</v>
      </c>
      <c r="M2236" s="67">
        <f>IF(L2236&gt;0,VLOOKUP(L2236,S$12:$AB$125,7),0)</f>
        <v>0</v>
      </c>
      <c r="N2236" s="2">
        <f t="shared" si="500"/>
        <v>0</v>
      </c>
      <c r="O2236" s="22">
        <f t="shared" ca="1" si="507"/>
        <v>0.37553247445182125</v>
      </c>
      <c r="P2236" s="25" t="str">
        <f t="shared" si="508"/>
        <v>A+J=</v>
      </c>
      <c r="Q2236" s="26">
        <f t="shared" si="509"/>
        <v>45306</v>
      </c>
      <c r="R2236" s="4"/>
      <c r="S2236" s="98"/>
      <c r="U2236" s="4"/>
      <c r="V2236" s="4"/>
      <c r="W2236" s="4"/>
      <c r="X2236" s="4"/>
      <c r="Y2236" s="4"/>
      <c r="Z2236" s="4"/>
      <c r="AA2236" s="4"/>
      <c r="AB2236" s="4"/>
      <c r="AC2236" s="4"/>
      <c r="AD2236" s="64"/>
      <c r="AE2236" s="64"/>
      <c r="AF2236" s="64"/>
      <c r="AG2236" s="64"/>
      <c r="AH2236" s="64"/>
      <c r="AI2236" s="64"/>
      <c r="AJ2236" s="64"/>
      <c r="AK2236" s="64"/>
      <c r="AL2236" s="64"/>
      <c r="AM2236" s="64"/>
      <c r="AN2236" s="64"/>
      <c r="AO2236" s="64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4"/>
      <c r="AZ2236" s="64"/>
      <c r="BA2236" s="64"/>
      <c r="BB2236" s="64"/>
      <c r="BC2236" s="64"/>
      <c r="BD2236" s="64"/>
      <c r="BE2236" s="64"/>
      <c r="BF2236" s="64"/>
      <c r="BG2236" s="64"/>
      <c r="BH2236" s="64"/>
      <c r="BI2236" s="64"/>
      <c r="BJ2236" s="64"/>
      <c r="BK2236" s="64"/>
      <c r="BL2236" s="64"/>
      <c r="BM2236" s="64"/>
      <c r="BN2236" s="64"/>
      <c r="BO2236" s="64"/>
      <c r="BP2236" s="64"/>
      <c r="BQ2236" s="64"/>
      <c r="BR2236" s="64"/>
      <c r="BS2236" s="64"/>
      <c r="BT2236" s="64"/>
      <c r="BU2236" s="64"/>
      <c r="BV2236" s="64"/>
      <c r="BW2236" s="64"/>
      <c r="BX2236" s="64"/>
      <c r="BY2236" s="64"/>
      <c r="BZ2236" s="64"/>
      <c r="CA2236" s="64"/>
      <c r="CB2236" s="64"/>
      <c r="CC2236" s="64"/>
      <c r="CD2236" s="64"/>
      <c r="CE2236" s="64"/>
      <c r="CF2236" s="64"/>
      <c r="CG2236" s="64"/>
      <c r="CH2236" s="64"/>
      <c r="CI2236" s="64"/>
      <c r="CJ2236" s="64"/>
      <c r="CK2236" s="64"/>
      <c r="CL2236" s="64"/>
      <c r="CM2236" s="64"/>
      <c r="CN2236" s="64"/>
      <c r="CO2236" s="64"/>
      <c r="CP2236" s="64"/>
      <c r="CQ2236" s="64"/>
      <c r="CR2236" s="64"/>
      <c r="CS2236" s="64"/>
      <c r="CT2236" s="64"/>
      <c r="CU2236" s="64"/>
      <c r="CV2236" s="64"/>
      <c r="CW2236" s="64"/>
      <c r="CX2236" s="64"/>
      <c r="CY2236" s="64"/>
      <c r="CZ2236" s="64"/>
      <c r="DA2236" s="64"/>
      <c r="DB2236" s="64"/>
      <c r="DC2236" s="64"/>
      <c r="DD2236" s="64"/>
      <c r="DE2236" s="64"/>
      <c r="DF2236" s="64"/>
      <c r="DG2236" s="64"/>
      <c r="DH2236" s="64"/>
      <c r="DI2236" s="64"/>
      <c r="DJ2236" s="64"/>
      <c r="DK2236" s="64"/>
      <c r="DL2236" s="64"/>
      <c r="DM2236" s="64"/>
      <c r="DN2236" s="64"/>
      <c r="DO2236" s="64"/>
      <c r="DP2236" s="64"/>
      <c r="DQ2236" s="64"/>
      <c r="DR2236" s="64"/>
      <c r="DS2236" s="64"/>
      <c r="DT2236" s="64"/>
      <c r="DU2236" s="64"/>
      <c r="DV2236" s="64"/>
      <c r="DW2236" s="64"/>
      <c r="DX2236" s="64"/>
      <c r="DY2236" s="64"/>
      <c r="DZ2236" s="64"/>
      <c r="EA2236" s="64"/>
      <c r="EB2236" s="64"/>
      <c r="EC2236" s="64"/>
      <c r="ED2236" s="64"/>
      <c r="EE2236" s="64"/>
      <c r="EF2236" s="64"/>
      <c r="EG2236" s="64"/>
      <c r="EH2236" s="64"/>
      <c r="EI2236" s="64"/>
      <c r="EJ2236" s="64"/>
      <c r="EK2236" s="64"/>
      <c r="EL2236" s="64"/>
      <c r="EM2236" s="64"/>
      <c r="EN2236" s="64"/>
      <c r="EO2236" s="64"/>
      <c r="EP2236" s="64"/>
      <c r="EQ2236" s="64"/>
      <c r="ER2236" s="64"/>
      <c r="ES2236" s="64"/>
      <c r="ET2236" s="64"/>
      <c r="EU2236" s="64"/>
      <c r="EV2236" s="64"/>
      <c r="EW2236" s="64"/>
      <c r="EX2236" s="64"/>
      <c r="EY2236" s="64"/>
      <c r="EZ2236" s="64"/>
      <c r="FA2236" s="64"/>
      <c r="FB2236" s="64"/>
      <c r="FC2236" s="64"/>
      <c r="FD2236" s="64"/>
      <c r="FE2236" s="64"/>
      <c r="FF2236" s="64"/>
      <c r="FG2236" s="64"/>
      <c r="FH2236" s="64"/>
      <c r="FI2236" s="64"/>
      <c r="FJ2236" s="64"/>
      <c r="FK2236" s="64"/>
      <c r="FL2236" s="64"/>
      <c r="FM2236" s="64"/>
      <c r="FN2236" s="64"/>
      <c r="FO2236" s="64"/>
      <c r="FP2236" s="64"/>
      <c r="FQ2236" s="64"/>
      <c r="FR2236" s="64"/>
      <c r="FS2236" s="64"/>
      <c r="FT2236" s="64"/>
    </row>
    <row r="2237" spans="1:176" ht="15" x14ac:dyDescent="0.25">
      <c r="A2237" s="20">
        <f t="shared" si="510"/>
        <v>45990</v>
      </c>
      <c r="B2237" s="22" t="str">
        <f t="shared" ca="1" si="501"/>
        <v>n.d</v>
      </c>
      <c r="C2237" s="22">
        <f t="shared" ca="1" si="511"/>
        <v>0.97614444</v>
      </c>
      <c r="D2237" s="23">
        <f ca="1">IF(A2237&lt;$B$1,VLOOKUP(A2237,[1]DI!$A$4:$B$15000,2,FALSE),0)</f>
        <v>0</v>
      </c>
      <c r="E2237" s="22">
        <f t="shared" ca="1" si="502"/>
        <v>0</v>
      </c>
      <c r="F2237" s="23">
        <f t="shared" si="503"/>
        <v>1.3</v>
      </c>
      <c r="G2237" s="24">
        <f t="shared" ca="1" si="504"/>
        <v>1</v>
      </c>
      <c r="H2237" s="22">
        <f ca="1">TRUNC(PRODUCT(G$10:G2236),15)</f>
        <v>1.81984651266759</v>
      </c>
      <c r="I2237" s="22">
        <f t="shared" ca="1" si="505"/>
        <v>1.5015535581434301</v>
      </c>
      <c r="J2237" s="22">
        <f t="shared" ca="1" si="506"/>
        <v>1.2119757600000001</v>
      </c>
      <c r="K2237" s="110">
        <f t="shared" ca="1" si="512"/>
        <v>0.37553247445182125</v>
      </c>
      <c r="L2237" s="115">
        <v>0</v>
      </c>
      <c r="M2237" s="67">
        <f>IF(L2237&gt;0,VLOOKUP(L2237,S$12:$AB$125,7),0)</f>
        <v>0</v>
      </c>
      <c r="N2237" s="2">
        <f t="shared" si="500"/>
        <v>0</v>
      </c>
      <c r="O2237" s="22">
        <f t="shared" ca="1" si="507"/>
        <v>0.37553247445182125</v>
      </c>
      <c r="P2237" s="25" t="str">
        <f t="shared" si="508"/>
        <v>A+J=</v>
      </c>
      <c r="Q2237" s="26">
        <f t="shared" si="509"/>
        <v>45306</v>
      </c>
      <c r="R2237" s="4"/>
      <c r="S2237" s="98"/>
      <c r="U2237" s="4"/>
      <c r="V2237" s="4"/>
      <c r="W2237" s="4"/>
      <c r="X2237" s="4"/>
      <c r="Y2237" s="4"/>
      <c r="Z2237" s="4"/>
      <c r="AA2237" s="4"/>
      <c r="AB2237" s="4"/>
      <c r="AC2237" s="4"/>
      <c r="AD2237" s="64"/>
      <c r="AE2237" s="64"/>
      <c r="AF2237" s="64"/>
      <c r="AG2237" s="64"/>
      <c r="AH2237" s="64"/>
      <c r="AI2237" s="64"/>
      <c r="AJ2237" s="64"/>
      <c r="AK2237" s="64"/>
      <c r="AL2237" s="64"/>
      <c r="AM2237" s="64"/>
      <c r="AN2237" s="64"/>
      <c r="AO2237" s="64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4"/>
      <c r="AZ2237" s="64"/>
      <c r="BA2237" s="64"/>
      <c r="BB2237" s="64"/>
      <c r="BC2237" s="64"/>
      <c r="BD2237" s="64"/>
      <c r="BE2237" s="64"/>
      <c r="BF2237" s="64"/>
      <c r="BG2237" s="64"/>
      <c r="BH2237" s="64"/>
      <c r="BI2237" s="64"/>
      <c r="BJ2237" s="64"/>
      <c r="BK2237" s="64"/>
      <c r="BL2237" s="64"/>
      <c r="BM2237" s="64"/>
      <c r="BN2237" s="64"/>
      <c r="BO2237" s="64"/>
      <c r="BP2237" s="64"/>
      <c r="BQ2237" s="64"/>
      <c r="BR2237" s="64"/>
      <c r="BS2237" s="64"/>
      <c r="BT2237" s="64"/>
      <c r="BU2237" s="64"/>
      <c r="BV2237" s="64"/>
      <c r="BW2237" s="64"/>
      <c r="BX2237" s="64"/>
      <c r="BY2237" s="64"/>
      <c r="BZ2237" s="64"/>
      <c r="CA2237" s="64"/>
      <c r="CB2237" s="64"/>
      <c r="CC2237" s="64"/>
      <c r="CD2237" s="64"/>
      <c r="CE2237" s="64"/>
      <c r="CF2237" s="64"/>
      <c r="CG2237" s="64"/>
      <c r="CH2237" s="64"/>
      <c r="CI2237" s="64"/>
      <c r="CJ2237" s="64"/>
      <c r="CK2237" s="64"/>
      <c r="CL2237" s="64"/>
      <c r="CM2237" s="64"/>
      <c r="CN2237" s="64"/>
      <c r="CO2237" s="64"/>
      <c r="CP2237" s="64"/>
      <c r="CQ2237" s="64"/>
      <c r="CR2237" s="64"/>
      <c r="CS2237" s="64"/>
      <c r="CT2237" s="64"/>
      <c r="CU2237" s="64"/>
      <c r="CV2237" s="64"/>
      <c r="CW2237" s="64"/>
      <c r="CX2237" s="64"/>
      <c r="CY2237" s="64"/>
      <c r="CZ2237" s="64"/>
      <c r="DA2237" s="64"/>
      <c r="DB2237" s="64"/>
      <c r="DC2237" s="64"/>
      <c r="DD2237" s="64"/>
      <c r="DE2237" s="64"/>
      <c r="DF2237" s="64"/>
      <c r="DG2237" s="64"/>
      <c r="DH2237" s="64"/>
      <c r="DI2237" s="64"/>
      <c r="DJ2237" s="64"/>
      <c r="DK2237" s="64"/>
      <c r="DL2237" s="64"/>
      <c r="DM2237" s="64"/>
      <c r="DN2237" s="64"/>
      <c r="DO2237" s="64"/>
      <c r="DP2237" s="64"/>
      <c r="DQ2237" s="64"/>
      <c r="DR2237" s="64"/>
      <c r="DS2237" s="64"/>
      <c r="DT2237" s="64"/>
      <c r="DU2237" s="64"/>
      <c r="DV2237" s="64"/>
      <c r="DW2237" s="64"/>
      <c r="DX2237" s="64"/>
      <c r="DY2237" s="64"/>
      <c r="DZ2237" s="64"/>
      <c r="EA2237" s="64"/>
      <c r="EB2237" s="64"/>
      <c r="EC2237" s="64"/>
      <c r="ED2237" s="64"/>
      <c r="EE2237" s="64"/>
      <c r="EF2237" s="64"/>
      <c r="EG2237" s="64"/>
      <c r="EH2237" s="64"/>
      <c r="EI2237" s="64"/>
      <c r="EJ2237" s="64"/>
      <c r="EK2237" s="64"/>
      <c r="EL2237" s="64"/>
      <c r="EM2237" s="64"/>
      <c r="EN2237" s="64"/>
      <c r="EO2237" s="64"/>
      <c r="EP2237" s="64"/>
      <c r="EQ2237" s="64"/>
      <c r="ER2237" s="64"/>
      <c r="ES2237" s="64"/>
      <c r="ET2237" s="64"/>
      <c r="EU2237" s="64"/>
      <c r="EV2237" s="64"/>
      <c r="EW2237" s="64"/>
      <c r="EX2237" s="64"/>
      <c r="EY2237" s="64"/>
      <c r="EZ2237" s="64"/>
      <c r="FA2237" s="64"/>
      <c r="FB2237" s="64"/>
      <c r="FC2237" s="64"/>
      <c r="FD2237" s="64"/>
      <c r="FE2237" s="64"/>
      <c r="FF2237" s="64"/>
      <c r="FG2237" s="64"/>
      <c r="FH2237" s="64"/>
      <c r="FI2237" s="64"/>
      <c r="FJ2237" s="64"/>
      <c r="FK2237" s="64"/>
      <c r="FL2237" s="64"/>
      <c r="FM2237" s="64"/>
      <c r="FN2237" s="64"/>
      <c r="FO2237" s="64"/>
      <c r="FP2237" s="64"/>
      <c r="FQ2237" s="64"/>
      <c r="FR2237" s="64"/>
      <c r="FS2237" s="64"/>
      <c r="FT2237" s="64"/>
    </row>
    <row r="2238" spans="1:176" ht="15" x14ac:dyDescent="0.25">
      <c r="A2238" s="20">
        <f t="shared" si="510"/>
        <v>45991</v>
      </c>
      <c r="B2238" s="22" t="str">
        <f t="shared" ca="1" si="501"/>
        <v>n.d</v>
      </c>
      <c r="C2238" s="22">
        <f t="shared" ca="1" si="511"/>
        <v>0.97614444</v>
      </c>
      <c r="D2238" s="23">
        <f ca="1">IF(A2238&lt;$B$1,VLOOKUP(A2238,[1]DI!$A$4:$B$15000,2,FALSE),0)</f>
        <v>0</v>
      </c>
      <c r="E2238" s="22">
        <f t="shared" ca="1" si="502"/>
        <v>0</v>
      </c>
      <c r="F2238" s="23">
        <f t="shared" si="503"/>
        <v>1.3</v>
      </c>
      <c r="G2238" s="24">
        <f t="shared" ca="1" si="504"/>
        <v>1</v>
      </c>
      <c r="H2238" s="22">
        <f ca="1">TRUNC(PRODUCT(G$10:G2237),15)</f>
        <v>1.81984651266759</v>
      </c>
      <c r="I2238" s="22">
        <f t="shared" ca="1" si="505"/>
        <v>1.5015535581434301</v>
      </c>
      <c r="J2238" s="22">
        <f t="shared" ca="1" si="506"/>
        <v>1.2119757600000001</v>
      </c>
      <c r="K2238" s="110">
        <f t="shared" ca="1" si="512"/>
        <v>0.37553247445182125</v>
      </c>
      <c r="L2238" s="115">
        <v>0</v>
      </c>
      <c r="M2238" s="67">
        <f>IF(L2238&gt;0,VLOOKUP(L2238,S$12:$AB$125,7),0)</f>
        <v>0</v>
      </c>
      <c r="N2238" s="2">
        <f t="shared" si="500"/>
        <v>0</v>
      </c>
      <c r="O2238" s="22">
        <f t="shared" ca="1" si="507"/>
        <v>0.37553247445182125</v>
      </c>
      <c r="P2238" s="25" t="str">
        <f t="shared" si="508"/>
        <v>A+J=</v>
      </c>
      <c r="Q2238" s="26">
        <f t="shared" si="509"/>
        <v>45306</v>
      </c>
      <c r="R2238" s="4"/>
      <c r="S2238" s="98"/>
      <c r="U2238" s="4"/>
      <c r="V2238" s="4"/>
      <c r="W2238" s="4"/>
      <c r="X2238" s="4"/>
      <c r="Y2238" s="4"/>
      <c r="Z2238" s="4"/>
      <c r="AA2238" s="4"/>
      <c r="AB2238" s="4"/>
      <c r="AC2238" s="4"/>
      <c r="AD2238" s="64"/>
      <c r="AE2238" s="64"/>
      <c r="AF2238" s="64"/>
      <c r="AG2238" s="64"/>
      <c r="AH2238" s="64"/>
      <c r="AI2238" s="64"/>
      <c r="AJ2238" s="64"/>
      <c r="AK2238" s="64"/>
      <c r="AL2238" s="64"/>
      <c r="AM2238" s="64"/>
      <c r="AN2238" s="64"/>
      <c r="AO2238" s="64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64"/>
      <c r="BB2238" s="64"/>
      <c r="BC2238" s="64"/>
      <c r="BD2238" s="64"/>
      <c r="BE2238" s="64"/>
      <c r="BF2238" s="64"/>
      <c r="BG2238" s="64"/>
      <c r="BH2238" s="64"/>
      <c r="BI2238" s="64"/>
      <c r="BJ2238" s="64"/>
      <c r="BK2238" s="64"/>
      <c r="BL2238" s="64"/>
      <c r="BM2238" s="64"/>
      <c r="BN2238" s="64"/>
      <c r="BO2238" s="64"/>
      <c r="BP2238" s="64"/>
      <c r="BQ2238" s="64"/>
      <c r="BR2238" s="64"/>
      <c r="BS2238" s="64"/>
      <c r="BT2238" s="64"/>
      <c r="BU2238" s="64"/>
      <c r="BV2238" s="64"/>
      <c r="BW2238" s="64"/>
      <c r="BX2238" s="64"/>
      <c r="BY2238" s="64"/>
      <c r="BZ2238" s="64"/>
      <c r="CA2238" s="64"/>
      <c r="CB2238" s="64"/>
      <c r="CC2238" s="64"/>
      <c r="CD2238" s="64"/>
      <c r="CE2238" s="64"/>
      <c r="CF2238" s="64"/>
      <c r="CG2238" s="64"/>
      <c r="CH2238" s="64"/>
      <c r="CI2238" s="64"/>
      <c r="CJ2238" s="64"/>
      <c r="CK2238" s="64"/>
      <c r="CL2238" s="64"/>
      <c r="CM2238" s="64"/>
      <c r="CN2238" s="64"/>
      <c r="CO2238" s="64"/>
      <c r="CP2238" s="64"/>
      <c r="CQ2238" s="64"/>
      <c r="CR2238" s="64"/>
      <c r="CS2238" s="64"/>
      <c r="CT2238" s="64"/>
      <c r="CU2238" s="64"/>
      <c r="CV2238" s="64"/>
      <c r="CW2238" s="64"/>
      <c r="CX2238" s="64"/>
      <c r="CY2238" s="64"/>
      <c r="CZ2238" s="64"/>
      <c r="DA2238" s="64"/>
      <c r="DB2238" s="64"/>
      <c r="DC2238" s="64"/>
      <c r="DD2238" s="64"/>
      <c r="DE2238" s="64"/>
      <c r="DF2238" s="64"/>
      <c r="DG2238" s="64"/>
      <c r="DH2238" s="64"/>
      <c r="DI2238" s="64"/>
      <c r="DJ2238" s="64"/>
      <c r="DK2238" s="64"/>
      <c r="DL2238" s="64"/>
      <c r="DM2238" s="64"/>
      <c r="DN2238" s="64"/>
      <c r="DO2238" s="64"/>
      <c r="DP2238" s="64"/>
      <c r="DQ2238" s="64"/>
      <c r="DR2238" s="64"/>
      <c r="DS2238" s="64"/>
      <c r="DT2238" s="64"/>
      <c r="DU2238" s="64"/>
      <c r="DV2238" s="64"/>
      <c r="DW2238" s="64"/>
      <c r="DX2238" s="64"/>
      <c r="DY2238" s="64"/>
      <c r="DZ2238" s="64"/>
      <c r="EA2238" s="64"/>
      <c r="EB2238" s="64"/>
      <c r="EC2238" s="64"/>
      <c r="ED2238" s="64"/>
      <c r="EE2238" s="64"/>
      <c r="EF2238" s="64"/>
      <c r="EG2238" s="64"/>
      <c r="EH2238" s="64"/>
      <c r="EI2238" s="64"/>
      <c r="EJ2238" s="64"/>
      <c r="EK2238" s="64"/>
      <c r="EL2238" s="64"/>
      <c r="EM2238" s="64"/>
      <c r="EN2238" s="64"/>
      <c r="EO2238" s="64"/>
      <c r="EP2238" s="64"/>
      <c r="EQ2238" s="64"/>
      <c r="ER2238" s="64"/>
      <c r="ES2238" s="64"/>
      <c r="ET2238" s="64"/>
      <c r="EU2238" s="64"/>
      <c r="EV2238" s="64"/>
      <c r="EW2238" s="64"/>
      <c r="EX2238" s="64"/>
      <c r="EY2238" s="64"/>
      <c r="EZ2238" s="64"/>
      <c r="FA2238" s="64"/>
      <c r="FB2238" s="64"/>
      <c r="FC2238" s="64"/>
      <c r="FD2238" s="64"/>
      <c r="FE2238" s="64"/>
      <c r="FF2238" s="64"/>
      <c r="FG2238" s="64"/>
      <c r="FH2238" s="64"/>
      <c r="FI2238" s="64"/>
      <c r="FJ2238" s="64"/>
      <c r="FK2238" s="64"/>
      <c r="FL2238" s="64"/>
      <c r="FM2238" s="64"/>
      <c r="FN2238" s="64"/>
      <c r="FO2238" s="64"/>
      <c r="FP2238" s="64"/>
      <c r="FQ2238" s="64"/>
      <c r="FR2238" s="64"/>
      <c r="FS2238" s="64"/>
      <c r="FT2238" s="64"/>
    </row>
    <row r="2239" spans="1:176" ht="15" x14ac:dyDescent="0.25">
      <c r="A2239" s="20">
        <f t="shared" si="510"/>
        <v>45992</v>
      </c>
      <c r="B2239" s="22" t="str">
        <f t="shared" ca="1" si="501"/>
        <v>n.d</v>
      </c>
      <c r="C2239" s="22">
        <f t="shared" ca="1" si="511"/>
        <v>0.97614444</v>
      </c>
      <c r="D2239" s="23">
        <f ca="1">IF(A2239&lt;$B$1,VLOOKUP(A2239,[1]DI!$A$4:$B$15000,2,FALSE),0)</f>
        <v>0</v>
      </c>
      <c r="E2239" s="22">
        <f t="shared" ca="1" si="502"/>
        <v>0</v>
      </c>
      <c r="F2239" s="23">
        <f t="shared" si="503"/>
        <v>1.3</v>
      </c>
      <c r="G2239" s="24">
        <f t="shared" ca="1" si="504"/>
        <v>1</v>
      </c>
      <c r="H2239" s="22">
        <f ca="1">TRUNC(PRODUCT(G$10:G2238),15)</f>
        <v>1.81984651266759</v>
      </c>
      <c r="I2239" s="22">
        <f t="shared" ca="1" si="505"/>
        <v>1.5015535581434301</v>
      </c>
      <c r="J2239" s="22">
        <f t="shared" ca="1" si="506"/>
        <v>1.2119757600000001</v>
      </c>
      <c r="K2239" s="110">
        <f t="shared" ca="1" si="512"/>
        <v>0.37553247445182125</v>
      </c>
      <c r="L2239" s="115">
        <v>0</v>
      </c>
      <c r="M2239" s="67">
        <f>IF(L2239&gt;0,VLOOKUP(L2239,S$12:$AB$125,7),0)</f>
        <v>0</v>
      </c>
      <c r="N2239" s="2">
        <f t="shared" si="500"/>
        <v>0</v>
      </c>
      <c r="O2239" s="22">
        <f t="shared" ca="1" si="507"/>
        <v>0.37553247445182125</v>
      </c>
      <c r="P2239" s="25" t="str">
        <f t="shared" si="508"/>
        <v>A+J=</v>
      </c>
      <c r="Q2239" s="26">
        <f t="shared" si="509"/>
        <v>45306</v>
      </c>
      <c r="R2239" s="4"/>
      <c r="S2239" s="98"/>
      <c r="U2239" s="4"/>
      <c r="V2239" s="4"/>
      <c r="W2239" s="4"/>
      <c r="X2239" s="4"/>
      <c r="Y2239" s="4"/>
      <c r="Z2239" s="4"/>
      <c r="AA2239" s="4"/>
      <c r="AB2239" s="4"/>
      <c r="AC2239" s="4"/>
      <c r="AD2239" s="64"/>
      <c r="AE2239" s="64"/>
      <c r="AF2239" s="64"/>
      <c r="AG2239" s="64"/>
      <c r="AH2239" s="64"/>
      <c r="AI2239" s="64"/>
      <c r="AJ2239" s="64"/>
      <c r="AK2239" s="64"/>
      <c r="AL2239" s="64"/>
      <c r="AM2239" s="64"/>
      <c r="AN2239" s="64"/>
      <c r="AO2239" s="64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4"/>
      <c r="AZ2239" s="64"/>
      <c r="BA2239" s="64"/>
      <c r="BB2239" s="64"/>
      <c r="BC2239" s="64"/>
      <c r="BD2239" s="64"/>
      <c r="BE2239" s="64"/>
      <c r="BF2239" s="64"/>
      <c r="BG2239" s="64"/>
      <c r="BH2239" s="64"/>
      <c r="BI2239" s="64"/>
      <c r="BJ2239" s="64"/>
      <c r="BK2239" s="64"/>
      <c r="BL2239" s="64"/>
      <c r="BM2239" s="64"/>
      <c r="BN2239" s="64"/>
      <c r="BO2239" s="64"/>
      <c r="BP2239" s="64"/>
      <c r="BQ2239" s="64"/>
      <c r="BR2239" s="64"/>
      <c r="BS2239" s="64"/>
      <c r="BT2239" s="64"/>
      <c r="BU2239" s="64"/>
      <c r="BV2239" s="64"/>
      <c r="BW2239" s="64"/>
      <c r="BX2239" s="64"/>
      <c r="BY2239" s="64"/>
      <c r="BZ2239" s="64"/>
      <c r="CA2239" s="64"/>
      <c r="CB2239" s="64"/>
      <c r="CC2239" s="64"/>
      <c r="CD2239" s="64"/>
      <c r="CE2239" s="64"/>
      <c r="CF2239" s="64"/>
      <c r="CG2239" s="64"/>
      <c r="CH2239" s="64"/>
      <c r="CI2239" s="64"/>
      <c r="CJ2239" s="64"/>
      <c r="CK2239" s="64"/>
      <c r="CL2239" s="64"/>
      <c r="CM2239" s="64"/>
      <c r="CN2239" s="64"/>
      <c r="CO2239" s="64"/>
      <c r="CP2239" s="64"/>
      <c r="CQ2239" s="64"/>
      <c r="CR2239" s="64"/>
      <c r="CS2239" s="64"/>
      <c r="CT2239" s="64"/>
      <c r="CU2239" s="64"/>
      <c r="CV2239" s="64"/>
      <c r="CW2239" s="64"/>
      <c r="CX2239" s="64"/>
      <c r="CY2239" s="64"/>
      <c r="CZ2239" s="64"/>
      <c r="DA2239" s="64"/>
      <c r="DB2239" s="64"/>
      <c r="DC2239" s="64"/>
      <c r="DD2239" s="64"/>
      <c r="DE2239" s="64"/>
      <c r="DF2239" s="64"/>
      <c r="DG2239" s="64"/>
      <c r="DH2239" s="64"/>
      <c r="DI2239" s="64"/>
      <c r="DJ2239" s="64"/>
      <c r="DK2239" s="64"/>
      <c r="DL2239" s="64"/>
      <c r="DM2239" s="64"/>
      <c r="DN2239" s="64"/>
      <c r="DO2239" s="64"/>
      <c r="DP2239" s="64"/>
      <c r="DQ2239" s="64"/>
      <c r="DR2239" s="64"/>
      <c r="DS2239" s="64"/>
      <c r="DT2239" s="64"/>
      <c r="DU2239" s="64"/>
      <c r="DV2239" s="64"/>
      <c r="DW2239" s="64"/>
      <c r="DX2239" s="64"/>
      <c r="DY2239" s="64"/>
      <c r="DZ2239" s="64"/>
      <c r="EA2239" s="64"/>
      <c r="EB2239" s="64"/>
      <c r="EC2239" s="64"/>
      <c r="ED2239" s="64"/>
      <c r="EE2239" s="64"/>
      <c r="EF2239" s="64"/>
      <c r="EG2239" s="64"/>
      <c r="EH2239" s="64"/>
      <c r="EI2239" s="64"/>
      <c r="EJ2239" s="64"/>
      <c r="EK2239" s="64"/>
      <c r="EL2239" s="64"/>
      <c r="EM2239" s="64"/>
      <c r="EN2239" s="64"/>
      <c r="EO2239" s="64"/>
      <c r="EP2239" s="64"/>
      <c r="EQ2239" s="64"/>
      <c r="ER2239" s="64"/>
      <c r="ES2239" s="64"/>
      <c r="ET2239" s="64"/>
      <c r="EU2239" s="64"/>
      <c r="EV2239" s="64"/>
      <c r="EW2239" s="64"/>
      <c r="EX2239" s="64"/>
      <c r="EY2239" s="64"/>
      <c r="EZ2239" s="64"/>
      <c r="FA2239" s="64"/>
      <c r="FB2239" s="64"/>
      <c r="FC2239" s="64"/>
      <c r="FD2239" s="64"/>
      <c r="FE2239" s="64"/>
      <c r="FF2239" s="64"/>
      <c r="FG2239" s="64"/>
      <c r="FH2239" s="64"/>
      <c r="FI2239" s="64"/>
      <c r="FJ2239" s="64"/>
      <c r="FK2239" s="64"/>
      <c r="FL2239" s="64"/>
      <c r="FM2239" s="64"/>
      <c r="FN2239" s="64"/>
      <c r="FO2239" s="64"/>
      <c r="FP2239" s="64"/>
      <c r="FQ2239" s="64"/>
      <c r="FR2239" s="64"/>
      <c r="FS2239" s="64"/>
      <c r="FT2239" s="64"/>
    </row>
    <row r="2240" spans="1:176" ht="15" x14ac:dyDescent="0.25">
      <c r="A2240" s="20">
        <f t="shared" si="510"/>
        <v>45993</v>
      </c>
      <c r="B2240" s="22" t="str">
        <f t="shared" ca="1" si="501"/>
        <v>n.d</v>
      </c>
      <c r="C2240" s="22">
        <f t="shared" ca="1" si="511"/>
        <v>0.97614444</v>
      </c>
      <c r="D2240" s="23">
        <f ca="1">IF(A2240&lt;$B$1,VLOOKUP(A2240,[1]DI!$A$4:$B$15000,2,FALSE),0)</f>
        <v>0</v>
      </c>
      <c r="E2240" s="22">
        <f t="shared" ca="1" si="502"/>
        <v>0</v>
      </c>
      <c r="F2240" s="23">
        <f t="shared" si="503"/>
        <v>1.3</v>
      </c>
      <c r="G2240" s="24">
        <f t="shared" ca="1" si="504"/>
        <v>1</v>
      </c>
      <c r="H2240" s="22">
        <f ca="1">TRUNC(PRODUCT(G$10:G2239),15)</f>
        <v>1.81984651266759</v>
      </c>
      <c r="I2240" s="22">
        <f t="shared" ca="1" si="505"/>
        <v>1.5015535581434301</v>
      </c>
      <c r="J2240" s="22">
        <f t="shared" ca="1" si="506"/>
        <v>1.2119757600000001</v>
      </c>
      <c r="K2240" s="110">
        <f t="shared" ca="1" si="512"/>
        <v>0.37553247445182125</v>
      </c>
      <c r="L2240" s="115">
        <v>0</v>
      </c>
      <c r="M2240" s="67">
        <f>IF(L2240&gt;0,VLOOKUP(L2240,S$12:$AB$125,7),0)</f>
        <v>0</v>
      </c>
      <c r="N2240" s="2">
        <f t="shared" si="500"/>
        <v>0</v>
      </c>
      <c r="O2240" s="22">
        <f t="shared" ca="1" si="507"/>
        <v>0.37553247445182125</v>
      </c>
      <c r="P2240" s="25" t="str">
        <f t="shared" si="508"/>
        <v>A+J=</v>
      </c>
      <c r="Q2240" s="26">
        <f t="shared" si="509"/>
        <v>45306</v>
      </c>
      <c r="R2240" s="4"/>
      <c r="S2240" s="98"/>
      <c r="U2240" s="4"/>
      <c r="V2240" s="4"/>
      <c r="W2240" s="4"/>
      <c r="X2240" s="4"/>
      <c r="Y2240" s="4"/>
      <c r="Z2240" s="4"/>
      <c r="AA2240" s="4"/>
      <c r="AB2240" s="4"/>
      <c r="AC2240" s="4"/>
      <c r="AD2240" s="64"/>
      <c r="AE2240" s="64"/>
      <c r="AF2240" s="64"/>
      <c r="AG2240" s="64"/>
      <c r="AH2240" s="64"/>
      <c r="AI2240" s="64"/>
      <c r="AJ2240" s="64"/>
      <c r="AK2240" s="64"/>
      <c r="AL2240" s="64"/>
      <c r="AM2240" s="64"/>
      <c r="AN2240" s="64"/>
      <c r="AO2240" s="64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4"/>
      <c r="AZ2240" s="64"/>
      <c r="BA2240" s="64"/>
      <c r="BB2240" s="64"/>
      <c r="BC2240" s="64"/>
      <c r="BD2240" s="64"/>
      <c r="BE2240" s="64"/>
      <c r="BF2240" s="64"/>
      <c r="BG2240" s="64"/>
      <c r="BH2240" s="64"/>
      <c r="BI2240" s="64"/>
      <c r="BJ2240" s="64"/>
      <c r="BK2240" s="64"/>
      <c r="BL2240" s="64"/>
      <c r="BM2240" s="64"/>
      <c r="BN2240" s="64"/>
      <c r="BO2240" s="64"/>
      <c r="BP2240" s="64"/>
      <c r="BQ2240" s="64"/>
      <c r="BR2240" s="64"/>
      <c r="BS2240" s="64"/>
      <c r="BT2240" s="64"/>
      <c r="BU2240" s="64"/>
      <c r="BV2240" s="64"/>
      <c r="BW2240" s="64"/>
      <c r="BX2240" s="64"/>
      <c r="BY2240" s="64"/>
      <c r="BZ2240" s="64"/>
      <c r="CA2240" s="64"/>
      <c r="CB2240" s="64"/>
      <c r="CC2240" s="64"/>
      <c r="CD2240" s="64"/>
      <c r="CE2240" s="64"/>
      <c r="CF2240" s="64"/>
      <c r="CG2240" s="64"/>
      <c r="CH2240" s="64"/>
      <c r="CI2240" s="64"/>
      <c r="CJ2240" s="64"/>
      <c r="CK2240" s="64"/>
      <c r="CL2240" s="64"/>
      <c r="CM2240" s="64"/>
      <c r="CN2240" s="64"/>
      <c r="CO2240" s="64"/>
      <c r="CP2240" s="64"/>
      <c r="CQ2240" s="64"/>
      <c r="CR2240" s="64"/>
      <c r="CS2240" s="64"/>
      <c r="CT2240" s="64"/>
      <c r="CU2240" s="64"/>
      <c r="CV2240" s="64"/>
      <c r="CW2240" s="64"/>
      <c r="CX2240" s="64"/>
      <c r="CY2240" s="64"/>
      <c r="CZ2240" s="64"/>
      <c r="DA2240" s="64"/>
      <c r="DB2240" s="64"/>
      <c r="DC2240" s="64"/>
      <c r="DD2240" s="64"/>
      <c r="DE2240" s="64"/>
      <c r="DF2240" s="64"/>
      <c r="DG2240" s="64"/>
      <c r="DH2240" s="64"/>
      <c r="DI2240" s="64"/>
      <c r="DJ2240" s="64"/>
      <c r="DK2240" s="64"/>
      <c r="DL2240" s="64"/>
      <c r="DM2240" s="64"/>
      <c r="DN2240" s="64"/>
      <c r="DO2240" s="64"/>
      <c r="DP2240" s="64"/>
      <c r="DQ2240" s="64"/>
      <c r="DR2240" s="64"/>
      <c r="DS2240" s="64"/>
      <c r="DT2240" s="64"/>
      <c r="DU2240" s="64"/>
      <c r="DV2240" s="64"/>
      <c r="DW2240" s="64"/>
      <c r="DX2240" s="64"/>
      <c r="DY2240" s="64"/>
      <c r="DZ2240" s="64"/>
      <c r="EA2240" s="64"/>
      <c r="EB2240" s="64"/>
      <c r="EC2240" s="64"/>
      <c r="ED2240" s="64"/>
      <c r="EE2240" s="64"/>
      <c r="EF2240" s="64"/>
      <c r="EG2240" s="64"/>
      <c r="EH2240" s="64"/>
      <c r="EI2240" s="64"/>
      <c r="EJ2240" s="64"/>
      <c r="EK2240" s="64"/>
      <c r="EL2240" s="64"/>
      <c r="EM2240" s="64"/>
      <c r="EN2240" s="64"/>
      <c r="EO2240" s="64"/>
      <c r="EP2240" s="64"/>
      <c r="EQ2240" s="64"/>
      <c r="ER2240" s="64"/>
      <c r="ES2240" s="64"/>
      <c r="ET2240" s="64"/>
      <c r="EU2240" s="64"/>
      <c r="EV2240" s="64"/>
      <c r="EW2240" s="64"/>
      <c r="EX2240" s="64"/>
      <c r="EY2240" s="64"/>
      <c r="EZ2240" s="64"/>
      <c r="FA2240" s="64"/>
      <c r="FB2240" s="64"/>
      <c r="FC2240" s="64"/>
      <c r="FD2240" s="64"/>
      <c r="FE2240" s="64"/>
      <c r="FF2240" s="64"/>
      <c r="FG2240" s="64"/>
      <c r="FH2240" s="64"/>
      <c r="FI2240" s="64"/>
      <c r="FJ2240" s="64"/>
      <c r="FK2240" s="64"/>
      <c r="FL2240" s="64"/>
      <c r="FM2240" s="64"/>
      <c r="FN2240" s="64"/>
      <c r="FO2240" s="64"/>
      <c r="FP2240" s="64"/>
      <c r="FQ2240" s="64"/>
      <c r="FR2240" s="64"/>
      <c r="FS2240" s="64"/>
      <c r="FT2240" s="64"/>
    </row>
    <row r="2241" spans="1:176" ht="15" x14ac:dyDescent="0.25">
      <c r="A2241" s="20">
        <f t="shared" si="510"/>
        <v>45994</v>
      </c>
      <c r="B2241" s="22" t="str">
        <f t="shared" ca="1" si="501"/>
        <v>n.d</v>
      </c>
      <c r="C2241" s="22">
        <f t="shared" ca="1" si="511"/>
        <v>0.97614444</v>
      </c>
      <c r="D2241" s="23">
        <f ca="1">IF(A2241&lt;$B$1,VLOOKUP(A2241,[1]DI!$A$4:$B$15000,2,FALSE),0)</f>
        <v>0</v>
      </c>
      <c r="E2241" s="22">
        <f t="shared" ca="1" si="502"/>
        <v>0</v>
      </c>
      <c r="F2241" s="23">
        <f t="shared" si="503"/>
        <v>1.3</v>
      </c>
      <c r="G2241" s="24">
        <f t="shared" ca="1" si="504"/>
        <v>1</v>
      </c>
      <c r="H2241" s="22">
        <f ca="1">TRUNC(PRODUCT(G$10:G2240),15)</f>
        <v>1.81984651266759</v>
      </c>
      <c r="I2241" s="22">
        <f t="shared" ca="1" si="505"/>
        <v>1.5015535581434301</v>
      </c>
      <c r="J2241" s="22">
        <f t="shared" ca="1" si="506"/>
        <v>1.2119757600000001</v>
      </c>
      <c r="K2241" s="110">
        <f t="shared" ca="1" si="512"/>
        <v>0.37553247445182125</v>
      </c>
      <c r="L2241" s="115">
        <v>0</v>
      </c>
      <c r="M2241" s="67">
        <f>IF(L2241&gt;0,VLOOKUP(L2241,S$12:$AB$125,7),0)</f>
        <v>0</v>
      </c>
      <c r="N2241" s="2">
        <f t="shared" ref="N2241:N2304" si="513">IF(L2241&gt;0,TRUNC(M2241*C$448,8),0)</f>
        <v>0</v>
      </c>
      <c r="O2241" s="22">
        <f t="shared" ca="1" si="507"/>
        <v>0.37553247445182125</v>
      </c>
      <c r="P2241" s="25" t="str">
        <f t="shared" si="508"/>
        <v>A+J=</v>
      </c>
      <c r="Q2241" s="26">
        <f t="shared" si="509"/>
        <v>45306</v>
      </c>
      <c r="R2241" s="4"/>
      <c r="S2241" s="98"/>
      <c r="U2241" s="4"/>
      <c r="V2241" s="4"/>
      <c r="W2241" s="4"/>
      <c r="X2241" s="4"/>
      <c r="Y2241" s="4"/>
      <c r="Z2241" s="4"/>
      <c r="AA2241" s="4"/>
      <c r="AB2241" s="4"/>
      <c r="AC2241" s="4"/>
      <c r="AD2241" s="64"/>
      <c r="AE2241" s="64"/>
      <c r="AF2241" s="64"/>
      <c r="AG2241" s="64"/>
      <c r="AH2241" s="64"/>
      <c r="AI2241" s="64"/>
      <c r="AJ2241" s="64"/>
      <c r="AK2241" s="64"/>
      <c r="AL2241" s="64"/>
      <c r="AM2241" s="64"/>
      <c r="AN2241" s="64"/>
      <c r="AO2241" s="64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4"/>
      <c r="AZ2241" s="64"/>
      <c r="BA2241" s="64"/>
      <c r="BB2241" s="64"/>
      <c r="BC2241" s="64"/>
      <c r="BD2241" s="64"/>
      <c r="BE2241" s="64"/>
      <c r="BF2241" s="64"/>
      <c r="BG2241" s="64"/>
      <c r="BH2241" s="64"/>
      <c r="BI2241" s="64"/>
      <c r="BJ2241" s="64"/>
      <c r="BK2241" s="64"/>
      <c r="BL2241" s="64"/>
      <c r="BM2241" s="64"/>
      <c r="BN2241" s="64"/>
      <c r="BO2241" s="64"/>
      <c r="BP2241" s="64"/>
      <c r="BQ2241" s="64"/>
      <c r="BR2241" s="64"/>
      <c r="BS2241" s="64"/>
      <c r="BT2241" s="64"/>
      <c r="BU2241" s="64"/>
      <c r="BV2241" s="64"/>
      <c r="BW2241" s="64"/>
      <c r="BX2241" s="64"/>
      <c r="BY2241" s="64"/>
      <c r="BZ2241" s="64"/>
      <c r="CA2241" s="64"/>
      <c r="CB2241" s="64"/>
      <c r="CC2241" s="64"/>
      <c r="CD2241" s="64"/>
      <c r="CE2241" s="64"/>
      <c r="CF2241" s="64"/>
      <c r="CG2241" s="64"/>
      <c r="CH2241" s="64"/>
      <c r="CI2241" s="64"/>
      <c r="CJ2241" s="64"/>
      <c r="CK2241" s="64"/>
      <c r="CL2241" s="64"/>
      <c r="CM2241" s="64"/>
      <c r="CN2241" s="64"/>
      <c r="CO2241" s="64"/>
      <c r="CP2241" s="64"/>
      <c r="CQ2241" s="64"/>
      <c r="CR2241" s="64"/>
      <c r="CS2241" s="64"/>
      <c r="CT2241" s="64"/>
      <c r="CU2241" s="64"/>
      <c r="CV2241" s="64"/>
      <c r="CW2241" s="64"/>
      <c r="CX2241" s="64"/>
      <c r="CY2241" s="64"/>
      <c r="CZ2241" s="64"/>
      <c r="DA2241" s="64"/>
      <c r="DB2241" s="64"/>
      <c r="DC2241" s="64"/>
      <c r="DD2241" s="64"/>
      <c r="DE2241" s="64"/>
      <c r="DF2241" s="64"/>
      <c r="DG2241" s="64"/>
      <c r="DH2241" s="64"/>
      <c r="DI2241" s="64"/>
      <c r="DJ2241" s="64"/>
      <c r="DK2241" s="64"/>
      <c r="DL2241" s="64"/>
      <c r="DM2241" s="64"/>
      <c r="DN2241" s="64"/>
      <c r="DO2241" s="64"/>
      <c r="DP2241" s="64"/>
      <c r="DQ2241" s="64"/>
      <c r="DR2241" s="64"/>
      <c r="DS2241" s="64"/>
      <c r="DT2241" s="64"/>
      <c r="DU2241" s="64"/>
      <c r="DV2241" s="64"/>
      <c r="DW2241" s="64"/>
      <c r="DX2241" s="64"/>
      <c r="DY2241" s="64"/>
      <c r="DZ2241" s="64"/>
      <c r="EA2241" s="64"/>
      <c r="EB2241" s="64"/>
      <c r="EC2241" s="64"/>
      <c r="ED2241" s="64"/>
      <c r="EE2241" s="64"/>
      <c r="EF2241" s="64"/>
      <c r="EG2241" s="64"/>
      <c r="EH2241" s="64"/>
      <c r="EI2241" s="64"/>
      <c r="EJ2241" s="64"/>
      <c r="EK2241" s="64"/>
      <c r="EL2241" s="64"/>
      <c r="EM2241" s="64"/>
      <c r="EN2241" s="64"/>
      <c r="EO2241" s="64"/>
      <c r="EP2241" s="64"/>
      <c r="EQ2241" s="64"/>
      <c r="ER2241" s="64"/>
      <c r="ES2241" s="64"/>
      <c r="ET2241" s="64"/>
      <c r="EU2241" s="64"/>
      <c r="EV2241" s="64"/>
      <c r="EW2241" s="64"/>
      <c r="EX2241" s="64"/>
      <c r="EY2241" s="64"/>
      <c r="EZ2241" s="64"/>
      <c r="FA2241" s="64"/>
      <c r="FB2241" s="64"/>
      <c r="FC2241" s="64"/>
      <c r="FD2241" s="64"/>
      <c r="FE2241" s="64"/>
      <c r="FF2241" s="64"/>
      <c r="FG2241" s="64"/>
      <c r="FH2241" s="64"/>
      <c r="FI2241" s="64"/>
      <c r="FJ2241" s="64"/>
      <c r="FK2241" s="64"/>
      <c r="FL2241" s="64"/>
      <c r="FM2241" s="64"/>
      <c r="FN2241" s="64"/>
      <c r="FO2241" s="64"/>
      <c r="FP2241" s="64"/>
      <c r="FQ2241" s="64"/>
      <c r="FR2241" s="64"/>
      <c r="FS2241" s="64"/>
      <c r="FT2241" s="64"/>
    </row>
    <row r="2242" spans="1:176" ht="15" x14ac:dyDescent="0.25">
      <c r="A2242" s="20">
        <f t="shared" si="510"/>
        <v>45995</v>
      </c>
      <c r="B2242" s="22" t="str">
        <f t="shared" ca="1" si="501"/>
        <v>n.d</v>
      </c>
      <c r="C2242" s="22">
        <f t="shared" ca="1" si="511"/>
        <v>0.97614444</v>
      </c>
      <c r="D2242" s="23">
        <f ca="1">IF(A2242&lt;$B$1,VLOOKUP(A2242,[1]DI!$A$4:$B$15000,2,FALSE),0)</f>
        <v>0</v>
      </c>
      <c r="E2242" s="22">
        <f t="shared" ca="1" si="502"/>
        <v>0</v>
      </c>
      <c r="F2242" s="23">
        <f t="shared" si="503"/>
        <v>1.3</v>
      </c>
      <c r="G2242" s="24">
        <f t="shared" ca="1" si="504"/>
        <v>1</v>
      </c>
      <c r="H2242" s="22">
        <f ca="1">TRUNC(PRODUCT(G$10:G2241),15)</f>
        <v>1.81984651266759</v>
      </c>
      <c r="I2242" s="22">
        <f t="shared" ca="1" si="505"/>
        <v>1.5015535581434301</v>
      </c>
      <c r="J2242" s="22">
        <f t="shared" ca="1" si="506"/>
        <v>1.2119757600000001</v>
      </c>
      <c r="K2242" s="110">
        <f t="shared" ca="1" si="512"/>
        <v>0.37553247445182125</v>
      </c>
      <c r="L2242" s="115">
        <v>0</v>
      </c>
      <c r="M2242" s="67">
        <f>IF(L2242&gt;0,VLOOKUP(L2242,S$12:$AB$125,7),0)</f>
        <v>0</v>
      </c>
      <c r="N2242" s="2">
        <f t="shared" si="513"/>
        <v>0</v>
      </c>
      <c r="O2242" s="22">
        <f t="shared" ca="1" si="507"/>
        <v>0.37553247445182125</v>
      </c>
      <c r="P2242" s="25" t="str">
        <f t="shared" si="508"/>
        <v>A+J=</v>
      </c>
      <c r="Q2242" s="26">
        <f t="shared" si="509"/>
        <v>45306</v>
      </c>
      <c r="R2242" s="4"/>
      <c r="S2242" s="98"/>
      <c r="U2242" s="4"/>
      <c r="V2242" s="4"/>
      <c r="W2242" s="4"/>
      <c r="X2242" s="4"/>
      <c r="Y2242" s="4"/>
      <c r="Z2242" s="4"/>
      <c r="AA2242" s="4"/>
      <c r="AB2242" s="4"/>
      <c r="AC2242" s="4"/>
      <c r="AD2242" s="64"/>
      <c r="AE2242" s="64"/>
      <c r="AF2242" s="64"/>
      <c r="AG2242" s="64"/>
      <c r="AH2242" s="64"/>
      <c r="AI2242" s="64"/>
      <c r="AJ2242" s="64"/>
      <c r="AK2242" s="64"/>
      <c r="AL2242" s="64"/>
      <c r="AM2242" s="64"/>
      <c r="AN2242" s="64"/>
      <c r="AO2242" s="64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4"/>
      <c r="AZ2242" s="64"/>
      <c r="BA2242" s="64"/>
      <c r="BB2242" s="64"/>
      <c r="BC2242" s="64"/>
      <c r="BD2242" s="64"/>
      <c r="BE2242" s="64"/>
      <c r="BF2242" s="64"/>
      <c r="BG2242" s="64"/>
      <c r="BH2242" s="64"/>
      <c r="BI2242" s="64"/>
      <c r="BJ2242" s="64"/>
      <c r="BK2242" s="64"/>
      <c r="BL2242" s="64"/>
      <c r="BM2242" s="64"/>
      <c r="BN2242" s="64"/>
      <c r="BO2242" s="64"/>
      <c r="BP2242" s="64"/>
      <c r="BQ2242" s="64"/>
      <c r="BR2242" s="64"/>
      <c r="BS2242" s="64"/>
      <c r="BT2242" s="64"/>
      <c r="BU2242" s="64"/>
      <c r="BV2242" s="64"/>
      <c r="BW2242" s="64"/>
      <c r="BX2242" s="64"/>
      <c r="BY2242" s="64"/>
      <c r="BZ2242" s="64"/>
      <c r="CA2242" s="64"/>
      <c r="CB2242" s="64"/>
      <c r="CC2242" s="64"/>
      <c r="CD2242" s="64"/>
      <c r="CE2242" s="64"/>
      <c r="CF2242" s="64"/>
      <c r="CG2242" s="64"/>
      <c r="CH2242" s="64"/>
      <c r="CI2242" s="64"/>
      <c r="CJ2242" s="64"/>
      <c r="CK2242" s="64"/>
      <c r="CL2242" s="64"/>
      <c r="CM2242" s="64"/>
      <c r="CN2242" s="64"/>
      <c r="CO2242" s="64"/>
      <c r="CP2242" s="64"/>
      <c r="CQ2242" s="64"/>
      <c r="CR2242" s="64"/>
      <c r="CS2242" s="64"/>
      <c r="CT2242" s="64"/>
      <c r="CU2242" s="64"/>
      <c r="CV2242" s="64"/>
      <c r="CW2242" s="64"/>
      <c r="CX2242" s="64"/>
      <c r="CY2242" s="64"/>
      <c r="CZ2242" s="64"/>
      <c r="DA2242" s="64"/>
      <c r="DB2242" s="64"/>
      <c r="DC2242" s="64"/>
      <c r="DD2242" s="64"/>
      <c r="DE2242" s="64"/>
      <c r="DF2242" s="64"/>
      <c r="DG2242" s="64"/>
      <c r="DH2242" s="64"/>
      <c r="DI2242" s="64"/>
      <c r="DJ2242" s="64"/>
      <c r="DK2242" s="64"/>
      <c r="DL2242" s="64"/>
      <c r="DM2242" s="64"/>
      <c r="DN2242" s="64"/>
      <c r="DO2242" s="64"/>
      <c r="DP2242" s="64"/>
      <c r="DQ2242" s="64"/>
      <c r="DR2242" s="64"/>
      <c r="DS2242" s="64"/>
      <c r="DT2242" s="64"/>
      <c r="DU2242" s="64"/>
      <c r="DV2242" s="64"/>
      <c r="DW2242" s="64"/>
      <c r="DX2242" s="64"/>
      <c r="DY2242" s="64"/>
      <c r="DZ2242" s="64"/>
      <c r="EA2242" s="64"/>
      <c r="EB2242" s="64"/>
      <c r="EC2242" s="64"/>
      <c r="ED2242" s="64"/>
      <c r="EE2242" s="64"/>
      <c r="EF2242" s="64"/>
      <c r="EG2242" s="64"/>
      <c r="EH2242" s="64"/>
      <c r="EI2242" s="64"/>
      <c r="EJ2242" s="64"/>
      <c r="EK2242" s="64"/>
      <c r="EL2242" s="64"/>
      <c r="EM2242" s="64"/>
      <c r="EN2242" s="64"/>
      <c r="EO2242" s="64"/>
      <c r="EP2242" s="64"/>
      <c r="EQ2242" s="64"/>
      <c r="ER2242" s="64"/>
      <c r="ES2242" s="64"/>
      <c r="ET2242" s="64"/>
      <c r="EU2242" s="64"/>
      <c r="EV2242" s="64"/>
      <c r="EW2242" s="64"/>
      <c r="EX2242" s="64"/>
      <c r="EY2242" s="64"/>
      <c r="EZ2242" s="64"/>
      <c r="FA2242" s="64"/>
      <c r="FB2242" s="64"/>
      <c r="FC2242" s="64"/>
      <c r="FD2242" s="64"/>
      <c r="FE2242" s="64"/>
      <c r="FF2242" s="64"/>
      <c r="FG2242" s="64"/>
      <c r="FH2242" s="64"/>
      <c r="FI2242" s="64"/>
      <c r="FJ2242" s="64"/>
      <c r="FK2242" s="64"/>
      <c r="FL2242" s="64"/>
      <c r="FM2242" s="64"/>
      <c r="FN2242" s="64"/>
      <c r="FO2242" s="64"/>
      <c r="FP2242" s="64"/>
      <c r="FQ2242" s="64"/>
      <c r="FR2242" s="64"/>
      <c r="FS2242" s="64"/>
      <c r="FT2242" s="64"/>
    </row>
    <row r="2243" spans="1:176" ht="15" x14ac:dyDescent="0.25">
      <c r="A2243" s="20">
        <f t="shared" si="510"/>
        <v>45996</v>
      </c>
      <c r="B2243" s="22" t="str">
        <f t="shared" ca="1" si="501"/>
        <v>n.d</v>
      </c>
      <c r="C2243" s="22">
        <f t="shared" ca="1" si="511"/>
        <v>0.97614444</v>
      </c>
      <c r="D2243" s="23">
        <f ca="1">IF(A2243&lt;$B$1,VLOOKUP(A2243,[1]DI!$A$4:$B$15000,2,FALSE),0)</f>
        <v>0</v>
      </c>
      <c r="E2243" s="22">
        <f t="shared" ca="1" si="502"/>
        <v>0</v>
      </c>
      <c r="F2243" s="23">
        <f t="shared" si="503"/>
        <v>1.3</v>
      </c>
      <c r="G2243" s="24">
        <f t="shared" ca="1" si="504"/>
        <v>1</v>
      </c>
      <c r="H2243" s="22">
        <f ca="1">TRUNC(PRODUCT(G$10:G2242),15)</f>
        <v>1.81984651266759</v>
      </c>
      <c r="I2243" s="22">
        <f t="shared" ca="1" si="505"/>
        <v>1.5015535581434301</v>
      </c>
      <c r="J2243" s="22">
        <f t="shared" ca="1" si="506"/>
        <v>1.2119757600000001</v>
      </c>
      <c r="K2243" s="110">
        <f t="shared" ca="1" si="512"/>
        <v>0.37553247445182125</v>
      </c>
      <c r="L2243" s="115">
        <v>0</v>
      </c>
      <c r="M2243" s="67">
        <f>IF(L2243&gt;0,VLOOKUP(L2243,S$12:$AB$125,7),0)</f>
        <v>0</v>
      </c>
      <c r="N2243" s="2">
        <f t="shared" si="513"/>
        <v>0</v>
      </c>
      <c r="O2243" s="22">
        <f t="shared" ca="1" si="507"/>
        <v>0.37553247445182125</v>
      </c>
      <c r="P2243" s="25" t="str">
        <f t="shared" si="508"/>
        <v>A+J=</v>
      </c>
      <c r="Q2243" s="26">
        <f t="shared" si="509"/>
        <v>45306</v>
      </c>
      <c r="R2243" s="4"/>
      <c r="S2243" s="98"/>
      <c r="U2243" s="4"/>
      <c r="V2243" s="4"/>
      <c r="W2243" s="4"/>
      <c r="X2243" s="4"/>
      <c r="Y2243" s="4"/>
      <c r="Z2243" s="4"/>
      <c r="AA2243" s="4"/>
      <c r="AB2243" s="4"/>
      <c r="AC2243" s="4"/>
      <c r="AD2243" s="64"/>
      <c r="AE2243" s="64"/>
      <c r="AF2243" s="64"/>
      <c r="AG2243" s="64"/>
      <c r="AH2243" s="64"/>
      <c r="AI2243" s="64"/>
      <c r="AJ2243" s="64"/>
      <c r="AK2243" s="64"/>
      <c r="AL2243" s="64"/>
      <c r="AM2243" s="64"/>
      <c r="AN2243" s="64"/>
      <c r="AO2243" s="64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4"/>
      <c r="AZ2243" s="64"/>
      <c r="BA2243" s="64"/>
      <c r="BB2243" s="64"/>
      <c r="BC2243" s="64"/>
      <c r="BD2243" s="64"/>
      <c r="BE2243" s="64"/>
      <c r="BF2243" s="64"/>
      <c r="BG2243" s="64"/>
      <c r="BH2243" s="64"/>
      <c r="BI2243" s="64"/>
      <c r="BJ2243" s="64"/>
      <c r="BK2243" s="64"/>
      <c r="BL2243" s="64"/>
      <c r="BM2243" s="64"/>
      <c r="BN2243" s="64"/>
      <c r="BO2243" s="64"/>
      <c r="BP2243" s="64"/>
      <c r="BQ2243" s="64"/>
      <c r="BR2243" s="64"/>
      <c r="BS2243" s="64"/>
      <c r="BT2243" s="64"/>
      <c r="BU2243" s="64"/>
      <c r="BV2243" s="64"/>
      <c r="BW2243" s="64"/>
      <c r="BX2243" s="64"/>
      <c r="BY2243" s="64"/>
      <c r="BZ2243" s="64"/>
      <c r="CA2243" s="64"/>
      <c r="CB2243" s="64"/>
      <c r="CC2243" s="64"/>
      <c r="CD2243" s="64"/>
      <c r="CE2243" s="64"/>
      <c r="CF2243" s="64"/>
      <c r="CG2243" s="64"/>
      <c r="CH2243" s="64"/>
      <c r="CI2243" s="64"/>
      <c r="CJ2243" s="64"/>
      <c r="CK2243" s="64"/>
      <c r="CL2243" s="64"/>
      <c r="CM2243" s="64"/>
      <c r="CN2243" s="64"/>
      <c r="CO2243" s="64"/>
      <c r="CP2243" s="64"/>
      <c r="CQ2243" s="64"/>
      <c r="CR2243" s="64"/>
      <c r="CS2243" s="64"/>
      <c r="CT2243" s="64"/>
      <c r="CU2243" s="64"/>
      <c r="CV2243" s="64"/>
      <c r="CW2243" s="64"/>
      <c r="CX2243" s="64"/>
      <c r="CY2243" s="64"/>
      <c r="CZ2243" s="64"/>
      <c r="DA2243" s="64"/>
      <c r="DB2243" s="64"/>
      <c r="DC2243" s="64"/>
      <c r="DD2243" s="64"/>
      <c r="DE2243" s="64"/>
      <c r="DF2243" s="64"/>
      <c r="DG2243" s="64"/>
      <c r="DH2243" s="64"/>
      <c r="DI2243" s="64"/>
      <c r="DJ2243" s="64"/>
      <c r="DK2243" s="64"/>
      <c r="DL2243" s="64"/>
      <c r="DM2243" s="64"/>
      <c r="DN2243" s="64"/>
      <c r="DO2243" s="64"/>
      <c r="DP2243" s="64"/>
      <c r="DQ2243" s="64"/>
      <c r="DR2243" s="64"/>
      <c r="DS2243" s="64"/>
      <c r="DT2243" s="64"/>
      <c r="DU2243" s="64"/>
      <c r="DV2243" s="64"/>
      <c r="DW2243" s="64"/>
      <c r="DX2243" s="64"/>
      <c r="DY2243" s="64"/>
      <c r="DZ2243" s="64"/>
      <c r="EA2243" s="64"/>
      <c r="EB2243" s="64"/>
      <c r="EC2243" s="64"/>
      <c r="ED2243" s="64"/>
      <c r="EE2243" s="64"/>
      <c r="EF2243" s="64"/>
      <c r="EG2243" s="64"/>
      <c r="EH2243" s="64"/>
      <c r="EI2243" s="64"/>
      <c r="EJ2243" s="64"/>
      <c r="EK2243" s="64"/>
      <c r="EL2243" s="64"/>
      <c r="EM2243" s="64"/>
      <c r="EN2243" s="64"/>
      <c r="EO2243" s="64"/>
      <c r="EP2243" s="64"/>
      <c r="EQ2243" s="64"/>
      <c r="ER2243" s="64"/>
      <c r="ES2243" s="64"/>
      <c r="ET2243" s="64"/>
      <c r="EU2243" s="64"/>
      <c r="EV2243" s="64"/>
      <c r="EW2243" s="64"/>
      <c r="EX2243" s="64"/>
      <c r="EY2243" s="64"/>
      <c r="EZ2243" s="64"/>
      <c r="FA2243" s="64"/>
      <c r="FB2243" s="64"/>
      <c r="FC2243" s="64"/>
      <c r="FD2243" s="64"/>
      <c r="FE2243" s="64"/>
      <c r="FF2243" s="64"/>
      <c r="FG2243" s="64"/>
      <c r="FH2243" s="64"/>
      <c r="FI2243" s="64"/>
      <c r="FJ2243" s="64"/>
      <c r="FK2243" s="64"/>
      <c r="FL2243" s="64"/>
      <c r="FM2243" s="64"/>
      <c r="FN2243" s="64"/>
      <c r="FO2243" s="64"/>
      <c r="FP2243" s="64"/>
      <c r="FQ2243" s="64"/>
      <c r="FR2243" s="64"/>
      <c r="FS2243" s="64"/>
      <c r="FT2243" s="64"/>
    </row>
    <row r="2244" spans="1:176" ht="15" x14ac:dyDescent="0.25">
      <c r="A2244" s="20">
        <f t="shared" si="510"/>
        <v>45997</v>
      </c>
      <c r="B2244" s="22" t="str">
        <f t="shared" ref="B2244:B2307" ca="1" si="514">IF(A2244&lt;=TODAY(),C2244+K2244,IF(AND(A2244&gt;TODAY(),A2244&lt;=$B$1),IF(VLOOKUP(TODAY(),$A$10:$D$5000,4,FALSE)=0,"n.d",C2244+K2244),"n.d"))</f>
        <v>n.d</v>
      </c>
      <c r="C2244" s="22">
        <f t="shared" ca="1" si="511"/>
        <v>0.97614444</v>
      </c>
      <c r="D2244" s="23">
        <f ca="1">IF(A2244&lt;$B$1,VLOOKUP(A2244,[1]DI!$A$4:$B$15000,2,FALSE),0)</f>
        <v>0</v>
      </c>
      <c r="E2244" s="22">
        <f t="shared" ref="E2244:E2307" ca="1" si="515">ROUND((((1+D2244)^(1/252)-1)),8)</f>
        <v>0</v>
      </c>
      <c r="F2244" s="23">
        <f t="shared" ref="F2244:F2307" si="516">VLOOKUP(A2244,$Y$90:$Z$96,2)</f>
        <v>1.3</v>
      </c>
      <c r="G2244" s="24">
        <f t="shared" ref="G2244:G2307" ca="1" si="517">TRUNC((1+(E2244*F2244)),15)</f>
        <v>1</v>
      </c>
      <c r="H2244" s="22">
        <f ca="1">TRUNC(PRODUCT(G$10:G2243),15)</f>
        <v>1.81984651266759</v>
      </c>
      <c r="I2244" s="22">
        <f t="shared" ref="I2244:I2307" ca="1" si="518">IF(OR(L2243&gt;0,L2243="E"),H2243,I2243)</f>
        <v>1.5015535581434301</v>
      </c>
      <c r="J2244" s="22">
        <f t="shared" ref="J2244:J2307" ca="1" si="519">ROUND(TRUNC(H2244/I2244,15),8)</f>
        <v>1.2119757600000001</v>
      </c>
      <c r="K2244" s="110">
        <f t="shared" ca="1" si="512"/>
        <v>0.37553247445182125</v>
      </c>
      <c r="L2244" s="115">
        <v>0</v>
      </c>
      <c r="M2244" s="67">
        <f>IF(L2244&gt;0,VLOOKUP(L2244,S$12:$AB$125,7),0)</f>
        <v>0</v>
      </c>
      <c r="N2244" s="2">
        <f t="shared" si="513"/>
        <v>0</v>
      </c>
      <c r="O2244" s="22">
        <f t="shared" ref="O2244:O2307" ca="1" si="520">(K2244+N2244)</f>
        <v>0.37553247445182125</v>
      </c>
      <c r="P2244" s="25" t="str">
        <f t="shared" ref="P2244:P2307" si="521">IF(L2243&gt;0,VLOOKUP(A2243,$T$12:$AC$125,9),P2243)</f>
        <v>A+J=</v>
      </c>
      <c r="Q2244" s="26">
        <f t="shared" ref="Q2244:Q2307" si="522">IF(L2243&gt;0,VLOOKUP(A2243,$T$12:$AC$125,10),Q2243)</f>
        <v>45306</v>
      </c>
      <c r="R2244" s="4"/>
      <c r="S2244" s="98"/>
      <c r="U2244" s="4"/>
      <c r="V2244" s="4"/>
      <c r="W2244" s="4"/>
      <c r="X2244" s="4"/>
      <c r="Y2244" s="4"/>
      <c r="Z2244" s="4"/>
      <c r="AA2244" s="4"/>
      <c r="AB2244" s="4"/>
      <c r="AC2244" s="4"/>
      <c r="AD2244" s="64"/>
      <c r="AE2244" s="64"/>
      <c r="AF2244" s="64"/>
      <c r="AG2244" s="64"/>
      <c r="AH2244" s="64"/>
      <c r="AI2244" s="64"/>
      <c r="AJ2244" s="64"/>
      <c r="AK2244" s="64"/>
      <c r="AL2244" s="64"/>
      <c r="AM2244" s="64"/>
      <c r="AN2244" s="64"/>
      <c r="AO2244" s="64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4"/>
      <c r="AZ2244" s="64"/>
      <c r="BA2244" s="64"/>
      <c r="BB2244" s="64"/>
      <c r="BC2244" s="64"/>
      <c r="BD2244" s="64"/>
      <c r="BE2244" s="64"/>
      <c r="BF2244" s="64"/>
      <c r="BG2244" s="64"/>
      <c r="BH2244" s="64"/>
      <c r="BI2244" s="64"/>
      <c r="BJ2244" s="64"/>
      <c r="BK2244" s="64"/>
      <c r="BL2244" s="64"/>
      <c r="BM2244" s="64"/>
      <c r="BN2244" s="64"/>
      <c r="BO2244" s="64"/>
      <c r="BP2244" s="64"/>
      <c r="BQ2244" s="64"/>
      <c r="BR2244" s="64"/>
      <c r="BS2244" s="64"/>
      <c r="BT2244" s="64"/>
      <c r="BU2244" s="64"/>
      <c r="BV2244" s="64"/>
      <c r="BW2244" s="64"/>
      <c r="BX2244" s="64"/>
      <c r="BY2244" s="64"/>
      <c r="BZ2244" s="64"/>
      <c r="CA2244" s="64"/>
      <c r="CB2244" s="64"/>
      <c r="CC2244" s="64"/>
      <c r="CD2244" s="64"/>
      <c r="CE2244" s="64"/>
      <c r="CF2244" s="64"/>
      <c r="CG2244" s="64"/>
      <c r="CH2244" s="64"/>
      <c r="CI2244" s="64"/>
      <c r="CJ2244" s="64"/>
      <c r="CK2244" s="64"/>
      <c r="CL2244" s="64"/>
      <c r="CM2244" s="64"/>
      <c r="CN2244" s="64"/>
      <c r="CO2244" s="64"/>
      <c r="CP2244" s="64"/>
      <c r="CQ2244" s="64"/>
      <c r="CR2244" s="64"/>
      <c r="CS2244" s="64"/>
      <c r="CT2244" s="64"/>
      <c r="CU2244" s="64"/>
      <c r="CV2244" s="64"/>
      <c r="CW2244" s="64"/>
      <c r="CX2244" s="64"/>
      <c r="CY2244" s="64"/>
      <c r="CZ2244" s="64"/>
      <c r="DA2244" s="64"/>
      <c r="DB2244" s="64"/>
      <c r="DC2244" s="64"/>
      <c r="DD2244" s="64"/>
      <c r="DE2244" s="64"/>
      <c r="DF2244" s="64"/>
      <c r="DG2244" s="64"/>
      <c r="DH2244" s="64"/>
      <c r="DI2244" s="64"/>
      <c r="DJ2244" s="64"/>
      <c r="DK2244" s="64"/>
      <c r="DL2244" s="64"/>
      <c r="DM2244" s="64"/>
      <c r="DN2244" s="64"/>
      <c r="DO2244" s="64"/>
      <c r="DP2244" s="64"/>
      <c r="DQ2244" s="64"/>
      <c r="DR2244" s="64"/>
      <c r="DS2244" s="64"/>
      <c r="DT2244" s="64"/>
      <c r="DU2244" s="64"/>
      <c r="DV2244" s="64"/>
      <c r="DW2244" s="64"/>
      <c r="DX2244" s="64"/>
      <c r="DY2244" s="64"/>
      <c r="DZ2244" s="64"/>
      <c r="EA2244" s="64"/>
      <c r="EB2244" s="64"/>
      <c r="EC2244" s="64"/>
      <c r="ED2244" s="64"/>
      <c r="EE2244" s="64"/>
      <c r="EF2244" s="64"/>
      <c r="EG2244" s="64"/>
      <c r="EH2244" s="64"/>
      <c r="EI2244" s="64"/>
      <c r="EJ2244" s="64"/>
      <c r="EK2244" s="64"/>
      <c r="EL2244" s="64"/>
      <c r="EM2244" s="64"/>
      <c r="EN2244" s="64"/>
      <c r="EO2244" s="64"/>
      <c r="EP2244" s="64"/>
      <c r="EQ2244" s="64"/>
      <c r="ER2244" s="64"/>
      <c r="ES2244" s="64"/>
      <c r="ET2244" s="64"/>
      <c r="EU2244" s="64"/>
      <c r="EV2244" s="64"/>
      <c r="EW2244" s="64"/>
      <c r="EX2244" s="64"/>
      <c r="EY2244" s="64"/>
      <c r="EZ2244" s="64"/>
      <c r="FA2244" s="64"/>
      <c r="FB2244" s="64"/>
      <c r="FC2244" s="64"/>
      <c r="FD2244" s="64"/>
      <c r="FE2244" s="64"/>
      <c r="FF2244" s="64"/>
      <c r="FG2244" s="64"/>
      <c r="FH2244" s="64"/>
      <c r="FI2244" s="64"/>
      <c r="FJ2244" s="64"/>
      <c r="FK2244" s="64"/>
      <c r="FL2244" s="64"/>
      <c r="FM2244" s="64"/>
      <c r="FN2244" s="64"/>
      <c r="FO2244" s="64"/>
      <c r="FP2244" s="64"/>
      <c r="FQ2244" s="64"/>
      <c r="FR2244" s="64"/>
      <c r="FS2244" s="64"/>
      <c r="FT2244" s="64"/>
    </row>
    <row r="2245" spans="1:176" ht="15" x14ac:dyDescent="0.25">
      <c r="A2245" s="20">
        <f t="shared" si="510"/>
        <v>45998</v>
      </c>
      <c r="B2245" s="22" t="str">
        <f t="shared" ca="1" si="514"/>
        <v>n.d</v>
      </c>
      <c r="C2245" s="22">
        <f t="shared" ca="1" si="511"/>
        <v>0.97614444</v>
      </c>
      <c r="D2245" s="23">
        <f ca="1">IF(A2245&lt;$B$1,VLOOKUP(A2245,[1]DI!$A$4:$B$15000,2,FALSE),0)</f>
        <v>0</v>
      </c>
      <c r="E2245" s="22">
        <f t="shared" ca="1" si="515"/>
        <v>0</v>
      </c>
      <c r="F2245" s="23">
        <f t="shared" si="516"/>
        <v>1.3</v>
      </c>
      <c r="G2245" s="24">
        <f t="shared" ca="1" si="517"/>
        <v>1</v>
      </c>
      <c r="H2245" s="22">
        <f ca="1">TRUNC(PRODUCT(G$10:G2244),15)</f>
        <v>1.81984651266759</v>
      </c>
      <c r="I2245" s="22">
        <f t="shared" ca="1" si="518"/>
        <v>1.5015535581434301</v>
      </c>
      <c r="J2245" s="22">
        <f t="shared" ca="1" si="519"/>
        <v>1.2119757600000001</v>
      </c>
      <c r="K2245" s="110">
        <f t="shared" ca="1" si="512"/>
        <v>0.37553247445182125</v>
      </c>
      <c r="L2245" s="115">
        <v>0</v>
      </c>
      <c r="M2245" s="67">
        <f>IF(L2245&gt;0,VLOOKUP(L2245,S$12:$AB$125,7),0)</f>
        <v>0</v>
      </c>
      <c r="N2245" s="2">
        <f t="shared" si="513"/>
        <v>0</v>
      </c>
      <c r="O2245" s="22">
        <f t="shared" ca="1" si="520"/>
        <v>0.37553247445182125</v>
      </c>
      <c r="P2245" s="25" t="str">
        <f t="shared" si="521"/>
        <v>A+J=</v>
      </c>
      <c r="Q2245" s="26">
        <f t="shared" si="522"/>
        <v>45306</v>
      </c>
      <c r="R2245" s="4"/>
      <c r="S2245" s="98"/>
      <c r="U2245" s="4"/>
      <c r="V2245" s="4"/>
      <c r="W2245" s="4"/>
      <c r="X2245" s="4"/>
      <c r="Y2245" s="4"/>
      <c r="Z2245" s="4"/>
      <c r="AA2245" s="4"/>
      <c r="AB2245" s="4"/>
      <c r="AC2245" s="4"/>
      <c r="AD2245" s="64"/>
      <c r="AE2245" s="64"/>
      <c r="AF2245" s="64"/>
      <c r="AG2245" s="64"/>
      <c r="AH2245" s="64"/>
      <c r="AI2245" s="64"/>
      <c r="AJ2245" s="64"/>
      <c r="AK2245" s="64"/>
      <c r="AL2245" s="64"/>
      <c r="AM2245" s="64"/>
      <c r="AN2245" s="64"/>
      <c r="AO2245" s="64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64"/>
      <c r="BB2245" s="64"/>
      <c r="BC2245" s="64"/>
      <c r="BD2245" s="64"/>
      <c r="BE2245" s="64"/>
      <c r="BF2245" s="64"/>
      <c r="BG2245" s="64"/>
      <c r="BH2245" s="64"/>
      <c r="BI2245" s="64"/>
      <c r="BJ2245" s="64"/>
      <c r="BK2245" s="64"/>
      <c r="BL2245" s="64"/>
      <c r="BM2245" s="64"/>
      <c r="BN2245" s="64"/>
      <c r="BO2245" s="64"/>
      <c r="BP2245" s="64"/>
      <c r="BQ2245" s="64"/>
      <c r="BR2245" s="64"/>
      <c r="BS2245" s="64"/>
      <c r="BT2245" s="64"/>
      <c r="BU2245" s="64"/>
      <c r="BV2245" s="64"/>
      <c r="BW2245" s="64"/>
      <c r="BX2245" s="64"/>
      <c r="BY2245" s="64"/>
      <c r="BZ2245" s="64"/>
      <c r="CA2245" s="64"/>
      <c r="CB2245" s="64"/>
      <c r="CC2245" s="64"/>
      <c r="CD2245" s="64"/>
      <c r="CE2245" s="64"/>
      <c r="CF2245" s="64"/>
      <c r="CG2245" s="64"/>
      <c r="CH2245" s="64"/>
      <c r="CI2245" s="64"/>
      <c r="CJ2245" s="64"/>
      <c r="CK2245" s="64"/>
      <c r="CL2245" s="64"/>
      <c r="CM2245" s="64"/>
      <c r="CN2245" s="64"/>
      <c r="CO2245" s="64"/>
      <c r="CP2245" s="64"/>
      <c r="CQ2245" s="64"/>
      <c r="CR2245" s="64"/>
      <c r="CS2245" s="64"/>
      <c r="CT2245" s="64"/>
      <c r="CU2245" s="64"/>
      <c r="CV2245" s="64"/>
      <c r="CW2245" s="64"/>
      <c r="CX2245" s="64"/>
      <c r="CY2245" s="64"/>
      <c r="CZ2245" s="64"/>
      <c r="DA2245" s="64"/>
      <c r="DB2245" s="64"/>
      <c r="DC2245" s="64"/>
      <c r="DD2245" s="64"/>
      <c r="DE2245" s="64"/>
      <c r="DF2245" s="64"/>
      <c r="DG2245" s="64"/>
      <c r="DH2245" s="64"/>
      <c r="DI2245" s="64"/>
      <c r="DJ2245" s="64"/>
      <c r="DK2245" s="64"/>
      <c r="DL2245" s="64"/>
      <c r="DM2245" s="64"/>
      <c r="DN2245" s="64"/>
      <c r="DO2245" s="64"/>
      <c r="DP2245" s="64"/>
      <c r="DQ2245" s="64"/>
      <c r="DR2245" s="64"/>
      <c r="DS2245" s="64"/>
      <c r="DT2245" s="64"/>
      <c r="DU2245" s="64"/>
      <c r="DV2245" s="64"/>
      <c r="DW2245" s="64"/>
      <c r="DX2245" s="64"/>
      <c r="DY2245" s="64"/>
      <c r="DZ2245" s="64"/>
      <c r="EA2245" s="64"/>
      <c r="EB2245" s="64"/>
      <c r="EC2245" s="64"/>
      <c r="ED2245" s="64"/>
      <c r="EE2245" s="64"/>
      <c r="EF2245" s="64"/>
      <c r="EG2245" s="64"/>
      <c r="EH2245" s="64"/>
      <c r="EI2245" s="64"/>
      <c r="EJ2245" s="64"/>
      <c r="EK2245" s="64"/>
      <c r="EL2245" s="64"/>
      <c r="EM2245" s="64"/>
      <c r="EN2245" s="64"/>
      <c r="EO2245" s="64"/>
      <c r="EP2245" s="64"/>
      <c r="EQ2245" s="64"/>
      <c r="ER2245" s="64"/>
      <c r="ES2245" s="64"/>
      <c r="ET2245" s="64"/>
      <c r="EU2245" s="64"/>
      <c r="EV2245" s="64"/>
      <c r="EW2245" s="64"/>
      <c r="EX2245" s="64"/>
      <c r="EY2245" s="64"/>
      <c r="EZ2245" s="64"/>
      <c r="FA2245" s="64"/>
      <c r="FB2245" s="64"/>
      <c r="FC2245" s="64"/>
      <c r="FD2245" s="64"/>
      <c r="FE2245" s="64"/>
      <c r="FF2245" s="64"/>
      <c r="FG2245" s="64"/>
      <c r="FH2245" s="64"/>
      <c r="FI2245" s="64"/>
      <c r="FJ2245" s="64"/>
      <c r="FK2245" s="64"/>
      <c r="FL2245" s="64"/>
      <c r="FM2245" s="64"/>
      <c r="FN2245" s="64"/>
      <c r="FO2245" s="64"/>
      <c r="FP2245" s="64"/>
      <c r="FQ2245" s="64"/>
      <c r="FR2245" s="64"/>
      <c r="FS2245" s="64"/>
      <c r="FT2245" s="64"/>
    </row>
    <row r="2246" spans="1:176" ht="15" x14ac:dyDescent="0.25">
      <c r="A2246" s="20">
        <f t="shared" si="510"/>
        <v>45999</v>
      </c>
      <c r="B2246" s="22" t="str">
        <f t="shared" ca="1" si="514"/>
        <v>n.d</v>
      </c>
      <c r="C2246" s="22">
        <f t="shared" ca="1" si="511"/>
        <v>0.97614444</v>
      </c>
      <c r="D2246" s="23">
        <f ca="1">IF(A2246&lt;$B$1,VLOOKUP(A2246,[1]DI!$A$4:$B$15000,2,FALSE),0)</f>
        <v>0</v>
      </c>
      <c r="E2246" s="22">
        <f t="shared" ca="1" si="515"/>
        <v>0</v>
      </c>
      <c r="F2246" s="23">
        <f t="shared" si="516"/>
        <v>1.3</v>
      </c>
      <c r="G2246" s="24">
        <f t="shared" ca="1" si="517"/>
        <v>1</v>
      </c>
      <c r="H2246" s="22">
        <f ca="1">TRUNC(PRODUCT(G$10:G2245),15)</f>
        <v>1.81984651266759</v>
      </c>
      <c r="I2246" s="22">
        <f t="shared" ca="1" si="518"/>
        <v>1.5015535581434301</v>
      </c>
      <c r="J2246" s="22">
        <f t="shared" ca="1" si="519"/>
        <v>1.2119757600000001</v>
      </c>
      <c r="K2246" s="110">
        <f t="shared" ca="1" si="512"/>
        <v>0.37553247445182125</v>
      </c>
      <c r="L2246" s="115">
        <v>0</v>
      </c>
      <c r="M2246" s="67">
        <f>IF(L2246&gt;0,VLOOKUP(L2246,S$12:$AB$125,7),0)</f>
        <v>0</v>
      </c>
      <c r="N2246" s="2">
        <f t="shared" si="513"/>
        <v>0</v>
      </c>
      <c r="O2246" s="22">
        <f t="shared" ca="1" si="520"/>
        <v>0.37553247445182125</v>
      </c>
      <c r="P2246" s="25" t="str">
        <f t="shared" si="521"/>
        <v>A+J=</v>
      </c>
      <c r="Q2246" s="26">
        <f t="shared" si="522"/>
        <v>45306</v>
      </c>
      <c r="R2246" s="4"/>
      <c r="S2246" s="98"/>
      <c r="U2246" s="4"/>
      <c r="V2246" s="4"/>
      <c r="W2246" s="4"/>
      <c r="X2246" s="4"/>
      <c r="Y2246" s="4"/>
      <c r="Z2246" s="4"/>
      <c r="AA2246" s="4"/>
      <c r="AB2246" s="4"/>
      <c r="AC2246" s="4"/>
      <c r="AD2246" s="64"/>
      <c r="AE2246" s="64"/>
      <c r="AF2246" s="64"/>
      <c r="AG2246" s="64"/>
      <c r="AH2246" s="64"/>
      <c r="AI2246" s="64"/>
      <c r="AJ2246" s="64"/>
      <c r="AK2246" s="64"/>
      <c r="AL2246" s="64"/>
      <c r="AM2246" s="64"/>
      <c r="AN2246" s="64"/>
      <c r="AO2246" s="64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4"/>
      <c r="AZ2246" s="64"/>
      <c r="BA2246" s="64"/>
      <c r="BB2246" s="64"/>
      <c r="BC2246" s="64"/>
      <c r="BD2246" s="64"/>
      <c r="BE2246" s="64"/>
      <c r="BF2246" s="64"/>
      <c r="BG2246" s="64"/>
      <c r="BH2246" s="64"/>
      <c r="BI2246" s="64"/>
      <c r="BJ2246" s="64"/>
      <c r="BK2246" s="64"/>
      <c r="BL2246" s="64"/>
      <c r="BM2246" s="64"/>
      <c r="BN2246" s="64"/>
      <c r="BO2246" s="64"/>
      <c r="BP2246" s="64"/>
      <c r="BQ2246" s="64"/>
      <c r="BR2246" s="64"/>
      <c r="BS2246" s="64"/>
      <c r="BT2246" s="64"/>
      <c r="BU2246" s="64"/>
      <c r="BV2246" s="64"/>
      <c r="BW2246" s="64"/>
      <c r="BX2246" s="64"/>
      <c r="BY2246" s="64"/>
      <c r="BZ2246" s="64"/>
      <c r="CA2246" s="64"/>
      <c r="CB2246" s="64"/>
      <c r="CC2246" s="64"/>
      <c r="CD2246" s="64"/>
      <c r="CE2246" s="64"/>
      <c r="CF2246" s="64"/>
      <c r="CG2246" s="64"/>
      <c r="CH2246" s="64"/>
      <c r="CI2246" s="64"/>
      <c r="CJ2246" s="64"/>
      <c r="CK2246" s="64"/>
      <c r="CL2246" s="64"/>
      <c r="CM2246" s="64"/>
      <c r="CN2246" s="64"/>
      <c r="CO2246" s="64"/>
      <c r="CP2246" s="64"/>
      <c r="CQ2246" s="64"/>
      <c r="CR2246" s="64"/>
      <c r="CS2246" s="64"/>
      <c r="CT2246" s="64"/>
      <c r="CU2246" s="64"/>
      <c r="CV2246" s="64"/>
      <c r="CW2246" s="64"/>
      <c r="CX2246" s="64"/>
      <c r="CY2246" s="64"/>
      <c r="CZ2246" s="64"/>
      <c r="DA2246" s="64"/>
      <c r="DB2246" s="64"/>
      <c r="DC2246" s="64"/>
      <c r="DD2246" s="64"/>
      <c r="DE2246" s="64"/>
      <c r="DF2246" s="64"/>
      <c r="DG2246" s="64"/>
      <c r="DH2246" s="64"/>
      <c r="DI2246" s="64"/>
      <c r="DJ2246" s="64"/>
      <c r="DK2246" s="64"/>
      <c r="DL2246" s="64"/>
      <c r="DM2246" s="64"/>
      <c r="DN2246" s="64"/>
      <c r="DO2246" s="64"/>
      <c r="DP2246" s="64"/>
      <c r="DQ2246" s="64"/>
      <c r="DR2246" s="64"/>
      <c r="DS2246" s="64"/>
      <c r="DT2246" s="64"/>
      <c r="DU2246" s="64"/>
      <c r="DV2246" s="64"/>
      <c r="DW2246" s="64"/>
      <c r="DX2246" s="64"/>
      <c r="DY2246" s="64"/>
      <c r="DZ2246" s="64"/>
      <c r="EA2246" s="64"/>
      <c r="EB2246" s="64"/>
      <c r="EC2246" s="64"/>
      <c r="ED2246" s="64"/>
      <c r="EE2246" s="64"/>
      <c r="EF2246" s="64"/>
      <c r="EG2246" s="64"/>
      <c r="EH2246" s="64"/>
      <c r="EI2246" s="64"/>
      <c r="EJ2246" s="64"/>
      <c r="EK2246" s="64"/>
      <c r="EL2246" s="64"/>
      <c r="EM2246" s="64"/>
      <c r="EN2246" s="64"/>
      <c r="EO2246" s="64"/>
      <c r="EP2246" s="64"/>
      <c r="EQ2246" s="64"/>
      <c r="ER2246" s="64"/>
      <c r="ES2246" s="64"/>
      <c r="ET2246" s="64"/>
      <c r="EU2246" s="64"/>
      <c r="EV2246" s="64"/>
      <c r="EW2246" s="64"/>
      <c r="EX2246" s="64"/>
      <c r="EY2246" s="64"/>
      <c r="EZ2246" s="64"/>
      <c r="FA2246" s="64"/>
      <c r="FB2246" s="64"/>
      <c r="FC2246" s="64"/>
      <c r="FD2246" s="64"/>
      <c r="FE2246" s="64"/>
      <c r="FF2246" s="64"/>
      <c r="FG2246" s="64"/>
      <c r="FH2246" s="64"/>
      <c r="FI2246" s="64"/>
      <c r="FJ2246" s="64"/>
      <c r="FK2246" s="64"/>
      <c r="FL2246" s="64"/>
      <c r="FM2246" s="64"/>
      <c r="FN2246" s="64"/>
      <c r="FO2246" s="64"/>
      <c r="FP2246" s="64"/>
      <c r="FQ2246" s="64"/>
      <c r="FR2246" s="64"/>
      <c r="FS2246" s="64"/>
      <c r="FT2246" s="64"/>
    </row>
    <row r="2247" spans="1:176" ht="15" x14ac:dyDescent="0.25">
      <c r="A2247" s="20">
        <f t="shared" si="510"/>
        <v>46000</v>
      </c>
      <c r="B2247" s="22" t="str">
        <f t="shared" ca="1" si="514"/>
        <v>n.d</v>
      </c>
      <c r="C2247" s="22">
        <f t="shared" ca="1" si="511"/>
        <v>0.97614444</v>
      </c>
      <c r="D2247" s="23">
        <f ca="1">IF(A2247&lt;$B$1,VLOOKUP(A2247,[1]DI!$A$4:$B$15000,2,FALSE),0)</f>
        <v>0</v>
      </c>
      <c r="E2247" s="22">
        <f t="shared" ca="1" si="515"/>
        <v>0</v>
      </c>
      <c r="F2247" s="23">
        <f t="shared" si="516"/>
        <v>1.3</v>
      </c>
      <c r="G2247" s="24">
        <f t="shared" ca="1" si="517"/>
        <v>1</v>
      </c>
      <c r="H2247" s="22">
        <f ca="1">TRUNC(PRODUCT(G$10:G2246),15)</f>
        <v>1.81984651266759</v>
      </c>
      <c r="I2247" s="22">
        <f t="shared" ca="1" si="518"/>
        <v>1.5015535581434301</v>
      </c>
      <c r="J2247" s="22">
        <f t="shared" ca="1" si="519"/>
        <v>1.2119757600000001</v>
      </c>
      <c r="K2247" s="110">
        <f t="shared" ca="1" si="512"/>
        <v>0.37553247445182125</v>
      </c>
      <c r="L2247" s="115">
        <v>0</v>
      </c>
      <c r="M2247" s="67">
        <f>IF(L2247&gt;0,VLOOKUP(L2247,S$12:$AB$125,7),0)</f>
        <v>0</v>
      </c>
      <c r="N2247" s="2">
        <f t="shared" si="513"/>
        <v>0</v>
      </c>
      <c r="O2247" s="22">
        <f t="shared" ca="1" si="520"/>
        <v>0.37553247445182125</v>
      </c>
      <c r="P2247" s="25" t="str">
        <f t="shared" si="521"/>
        <v>A+J=</v>
      </c>
      <c r="Q2247" s="26">
        <f t="shared" si="522"/>
        <v>45306</v>
      </c>
      <c r="R2247" s="4"/>
      <c r="S2247" s="98"/>
      <c r="U2247" s="4"/>
      <c r="V2247" s="4"/>
      <c r="W2247" s="4"/>
      <c r="X2247" s="4"/>
      <c r="Y2247" s="4"/>
      <c r="Z2247" s="4"/>
      <c r="AA2247" s="4"/>
      <c r="AB2247" s="4"/>
      <c r="AC2247" s="4"/>
      <c r="AD2247" s="64"/>
      <c r="AE2247" s="64"/>
      <c r="AF2247" s="64"/>
      <c r="AG2247" s="64"/>
      <c r="AH2247" s="64"/>
      <c r="AI2247" s="64"/>
      <c r="AJ2247" s="64"/>
      <c r="AK2247" s="64"/>
      <c r="AL2247" s="64"/>
      <c r="AM2247" s="64"/>
      <c r="AN2247" s="64"/>
      <c r="AO2247" s="64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4"/>
      <c r="AZ2247" s="64"/>
      <c r="BA2247" s="64"/>
      <c r="BB2247" s="64"/>
      <c r="BC2247" s="64"/>
      <c r="BD2247" s="64"/>
      <c r="BE2247" s="64"/>
      <c r="BF2247" s="64"/>
      <c r="BG2247" s="64"/>
      <c r="BH2247" s="64"/>
      <c r="BI2247" s="64"/>
      <c r="BJ2247" s="64"/>
      <c r="BK2247" s="64"/>
      <c r="BL2247" s="64"/>
      <c r="BM2247" s="64"/>
      <c r="BN2247" s="64"/>
      <c r="BO2247" s="64"/>
      <c r="BP2247" s="64"/>
      <c r="BQ2247" s="64"/>
      <c r="BR2247" s="64"/>
      <c r="BS2247" s="64"/>
      <c r="BT2247" s="64"/>
      <c r="BU2247" s="64"/>
      <c r="BV2247" s="64"/>
      <c r="BW2247" s="64"/>
      <c r="BX2247" s="64"/>
      <c r="BY2247" s="64"/>
      <c r="BZ2247" s="64"/>
      <c r="CA2247" s="64"/>
      <c r="CB2247" s="64"/>
      <c r="CC2247" s="64"/>
      <c r="CD2247" s="64"/>
      <c r="CE2247" s="64"/>
      <c r="CF2247" s="64"/>
      <c r="CG2247" s="64"/>
      <c r="CH2247" s="64"/>
      <c r="CI2247" s="64"/>
      <c r="CJ2247" s="64"/>
      <c r="CK2247" s="64"/>
      <c r="CL2247" s="64"/>
      <c r="CM2247" s="64"/>
      <c r="CN2247" s="64"/>
      <c r="CO2247" s="64"/>
      <c r="CP2247" s="64"/>
      <c r="CQ2247" s="64"/>
      <c r="CR2247" s="64"/>
      <c r="CS2247" s="64"/>
      <c r="CT2247" s="64"/>
      <c r="CU2247" s="64"/>
      <c r="CV2247" s="64"/>
      <c r="CW2247" s="64"/>
      <c r="CX2247" s="64"/>
      <c r="CY2247" s="64"/>
      <c r="CZ2247" s="64"/>
      <c r="DA2247" s="64"/>
      <c r="DB2247" s="64"/>
      <c r="DC2247" s="64"/>
      <c r="DD2247" s="64"/>
      <c r="DE2247" s="64"/>
      <c r="DF2247" s="64"/>
      <c r="DG2247" s="64"/>
      <c r="DH2247" s="64"/>
      <c r="DI2247" s="64"/>
      <c r="DJ2247" s="64"/>
      <c r="DK2247" s="64"/>
      <c r="DL2247" s="64"/>
      <c r="DM2247" s="64"/>
      <c r="DN2247" s="64"/>
      <c r="DO2247" s="64"/>
      <c r="DP2247" s="64"/>
      <c r="DQ2247" s="64"/>
      <c r="DR2247" s="64"/>
      <c r="DS2247" s="64"/>
      <c r="DT2247" s="64"/>
      <c r="DU2247" s="64"/>
      <c r="DV2247" s="64"/>
      <c r="DW2247" s="64"/>
      <c r="DX2247" s="64"/>
      <c r="DY2247" s="64"/>
      <c r="DZ2247" s="64"/>
      <c r="EA2247" s="64"/>
      <c r="EB2247" s="64"/>
      <c r="EC2247" s="64"/>
      <c r="ED2247" s="64"/>
      <c r="EE2247" s="64"/>
      <c r="EF2247" s="64"/>
      <c r="EG2247" s="64"/>
      <c r="EH2247" s="64"/>
      <c r="EI2247" s="64"/>
      <c r="EJ2247" s="64"/>
      <c r="EK2247" s="64"/>
      <c r="EL2247" s="64"/>
      <c r="EM2247" s="64"/>
      <c r="EN2247" s="64"/>
      <c r="EO2247" s="64"/>
      <c r="EP2247" s="64"/>
      <c r="EQ2247" s="64"/>
      <c r="ER2247" s="64"/>
      <c r="ES2247" s="64"/>
      <c r="ET2247" s="64"/>
      <c r="EU2247" s="64"/>
      <c r="EV2247" s="64"/>
      <c r="EW2247" s="64"/>
      <c r="EX2247" s="64"/>
      <c r="EY2247" s="64"/>
      <c r="EZ2247" s="64"/>
      <c r="FA2247" s="64"/>
      <c r="FB2247" s="64"/>
      <c r="FC2247" s="64"/>
      <c r="FD2247" s="64"/>
      <c r="FE2247" s="64"/>
      <c r="FF2247" s="64"/>
      <c r="FG2247" s="64"/>
      <c r="FH2247" s="64"/>
      <c r="FI2247" s="64"/>
      <c r="FJ2247" s="64"/>
      <c r="FK2247" s="64"/>
      <c r="FL2247" s="64"/>
      <c r="FM2247" s="64"/>
      <c r="FN2247" s="64"/>
      <c r="FO2247" s="64"/>
      <c r="FP2247" s="64"/>
      <c r="FQ2247" s="64"/>
      <c r="FR2247" s="64"/>
      <c r="FS2247" s="64"/>
      <c r="FT2247" s="64"/>
    </row>
    <row r="2248" spans="1:176" ht="15" x14ac:dyDescent="0.25">
      <c r="A2248" s="20">
        <f t="shared" si="510"/>
        <v>46001</v>
      </c>
      <c r="B2248" s="22" t="str">
        <f t="shared" ca="1" si="514"/>
        <v>n.d</v>
      </c>
      <c r="C2248" s="22">
        <f t="shared" ca="1" si="511"/>
        <v>0.97614444</v>
      </c>
      <c r="D2248" s="23">
        <f ca="1">IF(A2248&lt;$B$1,VLOOKUP(A2248,[1]DI!$A$4:$B$15000,2,FALSE),0)</f>
        <v>0</v>
      </c>
      <c r="E2248" s="22">
        <f t="shared" ca="1" si="515"/>
        <v>0</v>
      </c>
      <c r="F2248" s="23">
        <f t="shared" si="516"/>
        <v>1.3</v>
      </c>
      <c r="G2248" s="24">
        <f t="shared" ca="1" si="517"/>
        <v>1</v>
      </c>
      <c r="H2248" s="22">
        <f ca="1">TRUNC(PRODUCT(G$10:G2247),15)</f>
        <v>1.81984651266759</v>
      </c>
      <c r="I2248" s="22">
        <f t="shared" ca="1" si="518"/>
        <v>1.5015535581434301</v>
      </c>
      <c r="J2248" s="22">
        <f t="shared" ca="1" si="519"/>
        <v>1.2119757600000001</v>
      </c>
      <c r="K2248" s="110">
        <f t="shared" ca="1" si="512"/>
        <v>0.37553247445182125</v>
      </c>
      <c r="L2248" s="115">
        <v>0</v>
      </c>
      <c r="M2248" s="67">
        <f>IF(L2248&gt;0,VLOOKUP(L2248,S$12:$AB$125,7),0)</f>
        <v>0</v>
      </c>
      <c r="N2248" s="2">
        <f t="shared" si="513"/>
        <v>0</v>
      </c>
      <c r="O2248" s="22">
        <f t="shared" ca="1" si="520"/>
        <v>0.37553247445182125</v>
      </c>
      <c r="P2248" s="25" t="str">
        <f t="shared" si="521"/>
        <v>A+J=</v>
      </c>
      <c r="Q2248" s="26">
        <f t="shared" si="522"/>
        <v>45306</v>
      </c>
      <c r="R2248" s="4"/>
      <c r="S2248" s="98"/>
      <c r="U2248" s="4"/>
      <c r="V2248" s="4"/>
      <c r="W2248" s="4"/>
      <c r="X2248" s="4"/>
      <c r="Y2248" s="4"/>
      <c r="Z2248" s="4"/>
      <c r="AA2248" s="4"/>
      <c r="AB2248" s="4"/>
      <c r="AC2248" s="4"/>
      <c r="AD2248" s="64"/>
      <c r="AE2248" s="64"/>
      <c r="AF2248" s="64"/>
      <c r="AG2248" s="64"/>
      <c r="AH2248" s="64"/>
      <c r="AI2248" s="64"/>
      <c r="AJ2248" s="64"/>
      <c r="AK2248" s="64"/>
      <c r="AL2248" s="64"/>
      <c r="AM2248" s="64"/>
      <c r="AN2248" s="64"/>
      <c r="AO2248" s="64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4"/>
      <c r="AZ2248" s="64"/>
      <c r="BA2248" s="64"/>
      <c r="BB2248" s="64"/>
      <c r="BC2248" s="64"/>
      <c r="BD2248" s="64"/>
      <c r="BE2248" s="64"/>
      <c r="BF2248" s="64"/>
      <c r="BG2248" s="64"/>
      <c r="BH2248" s="64"/>
      <c r="BI2248" s="64"/>
      <c r="BJ2248" s="64"/>
      <c r="BK2248" s="64"/>
      <c r="BL2248" s="64"/>
      <c r="BM2248" s="64"/>
      <c r="BN2248" s="64"/>
      <c r="BO2248" s="64"/>
      <c r="BP2248" s="64"/>
      <c r="BQ2248" s="64"/>
      <c r="BR2248" s="64"/>
      <c r="BS2248" s="64"/>
      <c r="BT2248" s="64"/>
      <c r="BU2248" s="64"/>
      <c r="BV2248" s="64"/>
      <c r="BW2248" s="64"/>
      <c r="BX2248" s="64"/>
      <c r="BY2248" s="64"/>
      <c r="BZ2248" s="64"/>
      <c r="CA2248" s="64"/>
      <c r="CB2248" s="64"/>
      <c r="CC2248" s="64"/>
      <c r="CD2248" s="64"/>
      <c r="CE2248" s="64"/>
      <c r="CF2248" s="64"/>
      <c r="CG2248" s="64"/>
      <c r="CH2248" s="64"/>
      <c r="CI2248" s="64"/>
      <c r="CJ2248" s="64"/>
      <c r="CK2248" s="64"/>
      <c r="CL2248" s="64"/>
      <c r="CM2248" s="64"/>
      <c r="CN2248" s="64"/>
      <c r="CO2248" s="64"/>
      <c r="CP2248" s="64"/>
      <c r="CQ2248" s="64"/>
      <c r="CR2248" s="64"/>
      <c r="CS2248" s="64"/>
      <c r="CT2248" s="64"/>
      <c r="CU2248" s="64"/>
      <c r="CV2248" s="64"/>
      <c r="CW2248" s="64"/>
      <c r="CX2248" s="64"/>
      <c r="CY2248" s="64"/>
      <c r="CZ2248" s="64"/>
      <c r="DA2248" s="64"/>
      <c r="DB2248" s="64"/>
      <c r="DC2248" s="64"/>
      <c r="DD2248" s="64"/>
      <c r="DE2248" s="64"/>
      <c r="DF2248" s="64"/>
      <c r="DG2248" s="64"/>
      <c r="DH2248" s="64"/>
      <c r="DI2248" s="64"/>
      <c r="DJ2248" s="64"/>
      <c r="DK2248" s="64"/>
      <c r="DL2248" s="64"/>
      <c r="DM2248" s="64"/>
      <c r="DN2248" s="64"/>
      <c r="DO2248" s="64"/>
      <c r="DP2248" s="64"/>
      <c r="DQ2248" s="64"/>
      <c r="DR2248" s="64"/>
      <c r="DS2248" s="64"/>
      <c r="DT2248" s="64"/>
      <c r="DU2248" s="64"/>
      <c r="DV2248" s="64"/>
      <c r="DW2248" s="64"/>
      <c r="DX2248" s="64"/>
      <c r="DY2248" s="64"/>
      <c r="DZ2248" s="64"/>
      <c r="EA2248" s="64"/>
      <c r="EB2248" s="64"/>
      <c r="EC2248" s="64"/>
      <c r="ED2248" s="64"/>
      <c r="EE2248" s="64"/>
      <c r="EF2248" s="64"/>
      <c r="EG2248" s="64"/>
      <c r="EH2248" s="64"/>
      <c r="EI2248" s="64"/>
      <c r="EJ2248" s="64"/>
      <c r="EK2248" s="64"/>
      <c r="EL2248" s="64"/>
      <c r="EM2248" s="64"/>
      <c r="EN2248" s="64"/>
      <c r="EO2248" s="64"/>
      <c r="EP2248" s="64"/>
      <c r="EQ2248" s="64"/>
      <c r="ER2248" s="64"/>
      <c r="ES2248" s="64"/>
      <c r="ET2248" s="64"/>
      <c r="EU2248" s="64"/>
      <c r="EV2248" s="64"/>
      <c r="EW2248" s="64"/>
      <c r="EX2248" s="64"/>
      <c r="EY2248" s="64"/>
      <c r="EZ2248" s="64"/>
      <c r="FA2248" s="64"/>
      <c r="FB2248" s="64"/>
      <c r="FC2248" s="64"/>
      <c r="FD2248" s="64"/>
      <c r="FE2248" s="64"/>
      <c r="FF2248" s="64"/>
      <c r="FG2248" s="64"/>
      <c r="FH2248" s="64"/>
      <c r="FI2248" s="64"/>
      <c r="FJ2248" s="64"/>
      <c r="FK2248" s="64"/>
      <c r="FL2248" s="64"/>
      <c r="FM2248" s="64"/>
      <c r="FN2248" s="64"/>
      <c r="FO2248" s="64"/>
      <c r="FP2248" s="64"/>
      <c r="FQ2248" s="64"/>
      <c r="FR2248" s="64"/>
      <c r="FS2248" s="64"/>
      <c r="FT2248" s="64"/>
    </row>
    <row r="2249" spans="1:176" ht="15" x14ac:dyDescent="0.25">
      <c r="A2249" s="20">
        <f t="shared" si="510"/>
        <v>46002</v>
      </c>
      <c r="B2249" s="22" t="str">
        <f t="shared" ca="1" si="514"/>
        <v>n.d</v>
      </c>
      <c r="C2249" s="22">
        <f t="shared" ca="1" si="511"/>
        <v>0.97614444</v>
      </c>
      <c r="D2249" s="23">
        <f ca="1">IF(A2249&lt;$B$1,VLOOKUP(A2249,[1]DI!$A$4:$B$15000,2,FALSE),0)</f>
        <v>0</v>
      </c>
      <c r="E2249" s="22">
        <f t="shared" ca="1" si="515"/>
        <v>0</v>
      </c>
      <c r="F2249" s="23">
        <f t="shared" si="516"/>
        <v>1.3</v>
      </c>
      <c r="G2249" s="24">
        <f t="shared" ca="1" si="517"/>
        <v>1</v>
      </c>
      <c r="H2249" s="22">
        <f ca="1">TRUNC(PRODUCT(G$10:G2248),15)</f>
        <v>1.81984651266759</v>
      </c>
      <c r="I2249" s="22">
        <f t="shared" ca="1" si="518"/>
        <v>1.5015535581434301</v>
      </c>
      <c r="J2249" s="22">
        <f t="shared" ca="1" si="519"/>
        <v>1.2119757600000001</v>
      </c>
      <c r="K2249" s="110">
        <f t="shared" ca="1" si="512"/>
        <v>0.37553247445182125</v>
      </c>
      <c r="L2249" s="115">
        <v>0</v>
      </c>
      <c r="M2249" s="67">
        <f>IF(L2249&gt;0,VLOOKUP(L2249,S$12:$AB$125,7),0)</f>
        <v>0</v>
      </c>
      <c r="N2249" s="2">
        <f t="shared" si="513"/>
        <v>0</v>
      </c>
      <c r="O2249" s="22">
        <f t="shared" ca="1" si="520"/>
        <v>0.37553247445182125</v>
      </c>
      <c r="P2249" s="25" t="str">
        <f t="shared" si="521"/>
        <v>A+J=</v>
      </c>
      <c r="Q2249" s="26">
        <f t="shared" si="522"/>
        <v>45306</v>
      </c>
      <c r="R2249" s="4"/>
      <c r="S2249" s="98"/>
      <c r="U2249" s="4"/>
      <c r="V2249" s="4"/>
      <c r="W2249" s="4"/>
      <c r="X2249" s="4"/>
      <c r="Y2249" s="4"/>
      <c r="Z2249" s="4"/>
      <c r="AA2249" s="4"/>
      <c r="AB2249" s="4"/>
      <c r="AC2249" s="4"/>
      <c r="AD2249" s="64"/>
      <c r="AE2249" s="64"/>
      <c r="AF2249" s="64"/>
      <c r="AG2249" s="64"/>
      <c r="AH2249" s="64"/>
      <c r="AI2249" s="64"/>
      <c r="AJ2249" s="64"/>
      <c r="AK2249" s="64"/>
      <c r="AL2249" s="64"/>
      <c r="AM2249" s="64"/>
      <c r="AN2249" s="64"/>
      <c r="AO2249" s="64"/>
      <c r="AP2249" s="64"/>
      <c r="AQ2249" s="64"/>
      <c r="AR2249" s="64"/>
      <c r="AS2249" s="64"/>
      <c r="AT2249" s="64"/>
      <c r="AU2249" s="64"/>
      <c r="AV2249" s="64"/>
      <c r="AW2249" s="64"/>
      <c r="AX2249" s="64"/>
      <c r="AY2249" s="64"/>
      <c r="AZ2249" s="64"/>
      <c r="BA2249" s="64"/>
      <c r="BB2249" s="64"/>
      <c r="BC2249" s="64"/>
      <c r="BD2249" s="64"/>
      <c r="BE2249" s="64"/>
      <c r="BF2249" s="64"/>
      <c r="BG2249" s="64"/>
      <c r="BH2249" s="64"/>
      <c r="BI2249" s="64"/>
      <c r="BJ2249" s="64"/>
      <c r="BK2249" s="64"/>
      <c r="BL2249" s="64"/>
      <c r="BM2249" s="64"/>
      <c r="BN2249" s="64"/>
      <c r="BO2249" s="64"/>
      <c r="BP2249" s="64"/>
      <c r="BQ2249" s="64"/>
      <c r="BR2249" s="64"/>
      <c r="BS2249" s="64"/>
      <c r="BT2249" s="64"/>
      <c r="BU2249" s="64"/>
      <c r="BV2249" s="64"/>
      <c r="BW2249" s="64"/>
      <c r="BX2249" s="64"/>
      <c r="BY2249" s="64"/>
      <c r="BZ2249" s="64"/>
      <c r="CA2249" s="64"/>
      <c r="CB2249" s="64"/>
      <c r="CC2249" s="64"/>
      <c r="CD2249" s="64"/>
      <c r="CE2249" s="64"/>
      <c r="CF2249" s="64"/>
      <c r="CG2249" s="64"/>
      <c r="CH2249" s="64"/>
      <c r="CI2249" s="64"/>
      <c r="CJ2249" s="64"/>
      <c r="CK2249" s="64"/>
      <c r="CL2249" s="64"/>
      <c r="CM2249" s="64"/>
      <c r="CN2249" s="64"/>
      <c r="CO2249" s="64"/>
      <c r="CP2249" s="64"/>
      <c r="CQ2249" s="64"/>
      <c r="CR2249" s="64"/>
      <c r="CS2249" s="64"/>
      <c r="CT2249" s="64"/>
      <c r="CU2249" s="64"/>
      <c r="CV2249" s="64"/>
      <c r="CW2249" s="64"/>
      <c r="CX2249" s="64"/>
      <c r="CY2249" s="64"/>
      <c r="CZ2249" s="64"/>
      <c r="DA2249" s="64"/>
      <c r="DB2249" s="64"/>
      <c r="DC2249" s="64"/>
      <c r="DD2249" s="64"/>
      <c r="DE2249" s="64"/>
      <c r="DF2249" s="64"/>
      <c r="DG2249" s="64"/>
      <c r="DH2249" s="64"/>
      <c r="DI2249" s="64"/>
      <c r="DJ2249" s="64"/>
      <c r="DK2249" s="64"/>
      <c r="DL2249" s="64"/>
      <c r="DM2249" s="64"/>
      <c r="DN2249" s="64"/>
      <c r="DO2249" s="64"/>
      <c r="DP2249" s="64"/>
      <c r="DQ2249" s="64"/>
      <c r="DR2249" s="64"/>
      <c r="DS2249" s="64"/>
      <c r="DT2249" s="64"/>
      <c r="DU2249" s="64"/>
      <c r="DV2249" s="64"/>
      <c r="DW2249" s="64"/>
      <c r="DX2249" s="64"/>
      <c r="DY2249" s="64"/>
      <c r="DZ2249" s="64"/>
      <c r="EA2249" s="64"/>
      <c r="EB2249" s="64"/>
      <c r="EC2249" s="64"/>
      <c r="ED2249" s="64"/>
      <c r="EE2249" s="64"/>
      <c r="EF2249" s="64"/>
      <c r="EG2249" s="64"/>
      <c r="EH2249" s="64"/>
      <c r="EI2249" s="64"/>
      <c r="EJ2249" s="64"/>
      <c r="EK2249" s="64"/>
      <c r="EL2249" s="64"/>
      <c r="EM2249" s="64"/>
      <c r="EN2249" s="64"/>
      <c r="EO2249" s="64"/>
      <c r="EP2249" s="64"/>
      <c r="EQ2249" s="64"/>
      <c r="ER2249" s="64"/>
      <c r="ES2249" s="64"/>
      <c r="ET2249" s="64"/>
      <c r="EU2249" s="64"/>
      <c r="EV2249" s="64"/>
      <c r="EW2249" s="64"/>
      <c r="EX2249" s="64"/>
      <c r="EY2249" s="64"/>
      <c r="EZ2249" s="64"/>
      <c r="FA2249" s="64"/>
      <c r="FB2249" s="64"/>
      <c r="FC2249" s="64"/>
      <c r="FD2249" s="64"/>
      <c r="FE2249" s="64"/>
      <c r="FF2249" s="64"/>
      <c r="FG2249" s="64"/>
      <c r="FH2249" s="64"/>
      <c r="FI2249" s="64"/>
      <c r="FJ2249" s="64"/>
      <c r="FK2249" s="64"/>
      <c r="FL2249" s="64"/>
      <c r="FM2249" s="64"/>
      <c r="FN2249" s="64"/>
      <c r="FO2249" s="64"/>
      <c r="FP2249" s="64"/>
      <c r="FQ2249" s="64"/>
      <c r="FR2249" s="64"/>
      <c r="FS2249" s="64"/>
      <c r="FT2249" s="64"/>
    </row>
    <row r="2250" spans="1:176" ht="15" x14ac:dyDescent="0.25">
      <c r="A2250" s="20">
        <f t="shared" si="510"/>
        <v>46003</v>
      </c>
      <c r="B2250" s="22" t="str">
        <f t="shared" ca="1" si="514"/>
        <v>n.d</v>
      </c>
      <c r="C2250" s="22">
        <f t="shared" ca="1" si="511"/>
        <v>0.97614444</v>
      </c>
      <c r="D2250" s="23">
        <f ca="1">IF(A2250&lt;$B$1,VLOOKUP(A2250,[1]DI!$A$4:$B$15000,2,FALSE),0)</f>
        <v>0</v>
      </c>
      <c r="E2250" s="22">
        <f t="shared" ca="1" si="515"/>
        <v>0</v>
      </c>
      <c r="F2250" s="23">
        <f t="shared" si="516"/>
        <v>1.3</v>
      </c>
      <c r="G2250" s="24">
        <f t="shared" ca="1" si="517"/>
        <v>1</v>
      </c>
      <c r="H2250" s="22">
        <f ca="1">TRUNC(PRODUCT(G$10:G2249),15)</f>
        <v>1.81984651266759</v>
      </c>
      <c r="I2250" s="22">
        <f t="shared" ca="1" si="518"/>
        <v>1.5015535581434301</v>
      </c>
      <c r="J2250" s="22">
        <f t="shared" ca="1" si="519"/>
        <v>1.2119757600000001</v>
      </c>
      <c r="K2250" s="110">
        <f t="shared" ca="1" si="512"/>
        <v>0.37553247445182125</v>
      </c>
      <c r="L2250" s="115">
        <v>0</v>
      </c>
      <c r="M2250" s="67">
        <f>IF(L2250&gt;0,VLOOKUP(L2250,S$12:$AB$125,7),0)</f>
        <v>0</v>
      </c>
      <c r="N2250" s="2">
        <f t="shared" si="513"/>
        <v>0</v>
      </c>
      <c r="O2250" s="22">
        <f t="shared" ca="1" si="520"/>
        <v>0.37553247445182125</v>
      </c>
      <c r="P2250" s="25" t="str">
        <f t="shared" si="521"/>
        <v>A+J=</v>
      </c>
      <c r="Q2250" s="26">
        <f t="shared" si="522"/>
        <v>45306</v>
      </c>
      <c r="R2250" s="4"/>
      <c r="S2250" s="98"/>
      <c r="U2250" s="4"/>
      <c r="V2250" s="4"/>
      <c r="W2250" s="4"/>
      <c r="X2250" s="4"/>
      <c r="Y2250" s="4"/>
      <c r="Z2250" s="4"/>
      <c r="AA2250" s="4"/>
      <c r="AB2250" s="4"/>
      <c r="AC2250" s="4"/>
      <c r="AD2250" s="64"/>
      <c r="AE2250" s="64"/>
      <c r="AF2250" s="64"/>
      <c r="AG2250" s="64"/>
      <c r="AH2250" s="64"/>
      <c r="AI2250" s="64"/>
      <c r="AJ2250" s="64"/>
      <c r="AK2250" s="64"/>
      <c r="AL2250" s="64"/>
      <c r="AM2250" s="64"/>
      <c r="AN2250" s="64"/>
      <c r="AO2250" s="64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4"/>
      <c r="AZ2250" s="64"/>
      <c r="BA2250" s="64"/>
      <c r="BB2250" s="64"/>
      <c r="BC2250" s="64"/>
      <c r="BD2250" s="64"/>
      <c r="BE2250" s="64"/>
      <c r="BF2250" s="64"/>
      <c r="BG2250" s="64"/>
      <c r="BH2250" s="64"/>
      <c r="BI2250" s="64"/>
      <c r="BJ2250" s="64"/>
      <c r="BK2250" s="64"/>
      <c r="BL2250" s="64"/>
      <c r="BM2250" s="64"/>
      <c r="BN2250" s="64"/>
      <c r="BO2250" s="64"/>
      <c r="BP2250" s="64"/>
      <c r="BQ2250" s="64"/>
      <c r="BR2250" s="64"/>
      <c r="BS2250" s="64"/>
      <c r="BT2250" s="64"/>
      <c r="BU2250" s="64"/>
      <c r="BV2250" s="64"/>
      <c r="BW2250" s="64"/>
      <c r="BX2250" s="64"/>
      <c r="BY2250" s="64"/>
      <c r="BZ2250" s="64"/>
      <c r="CA2250" s="64"/>
      <c r="CB2250" s="64"/>
      <c r="CC2250" s="64"/>
      <c r="CD2250" s="64"/>
      <c r="CE2250" s="64"/>
      <c r="CF2250" s="64"/>
      <c r="CG2250" s="64"/>
      <c r="CH2250" s="64"/>
      <c r="CI2250" s="64"/>
      <c r="CJ2250" s="64"/>
      <c r="CK2250" s="64"/>
      <c r="CL2250" s="64"/>
      <c r="CM2250" s="64"/>
      <c r="CN2250" s="64"/>
      <c r="CO2250" s="64"/>
      <c r="CP2250" s="64"/>
      <c r="CQ2250" s="64"/>
      <c r="CR2250" s="64"/>
      <c r="CS2250" s="64"/>
      <c r="CT2250" s="64"/>
      <c r="CU2250" s="64"/>
      <c r="CV2250" s="64"/>
      <c r="CW2250" s="64"/>
      <c r="CX2250" s="64"/>
      <c r="CY2250" s="64"/>
      <c r="CZ2250" s="64"/>
      <c r="DA2250" s="64"/>
      <c r="DB2250" s="64"/>
      <c r="DC2250" s="64"/>
      <c r="DD2250" s="64"/>
      <c r="DE2250" s="64"/>
      <c r="DF2250" s="64"/>
      <c r="DG2250" s="64"/>
      <c r="DH2250" s="64"/>
      <c r="DI2250" s="64"/>
      <c r="DJ2250" s="64"/>
      <c r="DK2250" s="64"/>
      <c r="DL2250" s="64"/>
      <c r="DM2250" s="64"/>
      <c r="DN2250" s="64"/>
      <c r="DO2250" s="64"/>
      <c r="DP2250" s="64"/>
      <c r="DQ2250" s="64"/>
      <c r="DR2250" s="64"/>
      <c r="DS2250" s="64"/>
      <c r="DT2250" s="64"/>
      <c r="DU2250" s="64"/>
      <c r="DV2250" s="64"/>
      <c r="DW2250" s="64"/>
      <c r="DX2250" s="64"/>
      <c r="DY2250" s="64"/>
      <c r="DZ2250" s="64"/>
      <c r="EA2250" s="64"/>
      <c r="EB2250" s="64"/>
      <c r="EC2250" s="64"/>
      <c r="ED2250" s="64"/>
      <c r="EE2250" s="64"/>
      <c r="EF2250" s="64"/>
      <c r="EG2250" s="64"/>
      <c r="EH2250" s="64"/>
      <c r="EI2250" s="64"/>
      <c r="EJ2250" s="64"/>
      <c r="EK2250" s="64"/>
      <c r="EL2250" s="64"/>
      <c r="EM2250" s="64"/>
      <c r="EN2250" s="64"/>
      <c r="EO2250" s="64"/>
      <c r="EP2250" s="64"/>
      <c r="EQ2250" s="64"/>
      <c r="ER2250" s="64"/>
      <c r="ES2250" s="64"/>
      <c r="ET2250" s="64"/>
      <c r="EU2250" s="64"/>
      <c r="EV2250" s="64"/>
      <c r="EW2250" s="64"/>
      <c r="EX2250" s="64"/>
      <c r="EY2250" s="64"/>
      <c r="EZ2250" s="64"/>
      <c r="FA2250" s="64"/>
      <c r="FB2250" s="64"/>
      <c r="FC2250" s="64"/>
      <c r="FD2250" s="64"/>
      <c r="FE2250" s="64"/>
      <c r="FF2250" s="64"/>
      <c r="FG2250" s="64"/>
      <c r="FH2250" s="64"/>
      <c r="FI2250" s="64"/>
      <c r="FJ2250" s="64"/>
      <c r="FK2250" s="64"/>
      <c r="FL2250" s="64"/>
      <c r="FM2250" s="64"/>
      <c r="FN2250" s="64"/>
      <c r="FO2250" s="64"/>
      <c r="FP2250" s="64"/>
      <c r="FQ2250" s="64"/>
      <c r="FR2250" s="64"/>
      <c r="FS2250" s="64"/>
      <c r="FT2250" s="64"/>
    </row>
    <row r="2251" spans="1:176" ht="15" x14ac:dyDescent="0.25">
      <c r="A2251" s="20">
        <f t="shared" ref="A2251:A2314" si="523">(A2250+1)</f>
        <v>46004</v>
      </c>
      <c r="B2251" s="22" t="str">
        <f t="shared" ca="1" si="514"/>
        <v>n.d</v>
      </c>
      <c r="C2251" s="22">
        <f t="shared" ca="1" si="511"/>
        <v>0.97614444</v>
      </c>
      <c r="D2251" s="23">
        <f ca="1">IF(A2251&lt;$B$1,VLOOKUP(A2251,[1]DI!$A$4:$B$15000,2,FALSE),0)</f>
        <v>0</v>
      </c>
      <c r="E2251" s="22">
        <f t="shared" ca="1" si="515"/>
        <v>0</v>
      </c>
      <c r="F2251" s="23">
        <f t="shared" si="516"/>
        <v>1.3</v>
      </c>
      <c r="G2251" s="24">
        <f t="shared" ca="1" si="517"/>
        <v>1</v>
      </c>
      <c r="H2251" s="22">
        <f ca="1">TRUNC(PRODUCT(G$10:G2250),15)</f>
        <v>1.81984651266759</v>
      </c>
      <c r="I2251" s="22">
        <f t="shared" ca="1" si="518"/>
        <v>1.5015535581434301</v>
      </c>
      <c r="J2251" s="22">
        <f t="shared" ca="1" si="519"/>
        <v>1.2119757600000001</v>
      </c>
      <c r="K2251" s="110">
        <f t="shared" ca="1" si="512"/>
        <v>0.37553247445182125</v>
      </c>
      <c r="L2251" s="115">
        <v>0</v>
      </c>
      <c r="M2251" s="67">
        <f>IF(L2251&gt;0,VLOOKUP(L2251,S$12:$AB$125,7),0)</f>
        <v>0</v>
      </c>
      <c r="N2251" s="2">
        <f t="shared" si="513"/>
        <v>0</v>
      </c>
      <c r="O2251" s="22">
        <f t="shared" ca="1" si="520"/>
        <v>0.37553247445182125</v>
      </c>
      <c r="P2251" s="25" t="str">
        <f t="shared" si="521"/>
        <v>A+J=</v>
      </c>
      <c r="Q2251" s="26">
        <f t="shared" si="522"/>
        <v>45306</v>
      </c>
      <c r="R2251" s="4"/>
      <c r="S2251" s="98"/>
      <c r="U2251" s="4"/>
      <c r="V2251" s="4"/>
      <c r="W2251" s="4"/>
      <c r="X2251" s="4"/>
      <c r="Y2251" s="4"/>
      <c r="Z2251" s="4"/>
      <c r="AA2251" s="4"/>
      <c r="AB2251" s="4"/>
      <c r="AC2251" s="4"/>
      <c r="AD2251" s="64"/>
      <c r="AE2251" s="64"/>
      <c r="AF2251" s="64"/>
      <c r="AG2251" s="64"/>
      <c r="AH2251" s="64"/>
      <c r="AI2251" s="64"/>
      <c r="AJ2251" s="64"/>
      <c r="AK2251" s="64"/>
      <c r="AL2251" s="64"/>
      <c r="AM2251" s="64"/>
      <c r="AN2251" s="64"/>
      <c r="AO2251" s="64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4"/>
      <c r="AZ2251" s="64"/>
      <c r="BA2251" s="64"/>
      <c r="BB2251" s="64"/>
      <c r="BC2251" s="64"/>
      <c r="BD2251" s="64"/>
      <c r="BE2251" s="64"/>
      <c r="BF2251" s="64"/>
      <c r="BG2251" s="64"/>
      <c r="BH2251" s="64"/>
      <c r="BI2251" s="64"/>
      <c r="BJ2251" s="64"/>
      <c r="BK2251" s="64"/>
      <c r="BL2251" s="64"/>
      <c r="BM2251" s="64"/>
      <c r="BN2251" s="64"/>
      <c r="BO2251" s="64"/>
      <c r="BP2251" s="64"/>
      <c r="BQ2251" s="64"/>
      <c r="BR2251" s="64"/>
      <c r="BS2251" s="64"/>
      <c r="BT2251" s="64"/>
      <c r="BU2251" s="64"/>
      <c r="BV2251" s="64"/>
      <c r="BW2251" s="64"/>
      <c r="BX2251" s="64"/>
      <c r="BY2251" s="64"/>
      <c r="BZ2251" s="64"/>
      <c r="CA2251" s="64"/>
      <c r="CB2251" s="64"/>
      <c r="CC2251" s="64"/>
      <c r="CD2251" s="64"/>
      <c r="CE2251" s="64"/>
      <c r="CF2251" s="64"/>
      <c r="CG2251" s="64"/>
      <c r="CH2251" s="64"/>
      <c r="CI2251" s="64"/>
      <c r="CJ2251" s="64"/>
      <c r="CK2251" s="64"/>
      <c r="CL2251" s="64"/>
      <c r="CM2251" s="64"/>
      <c r="CN2251" s="64"/>
      <c r="CO2251" s="64"/>
      <c r="CP2251" s="64"/>
      <c r="CQ2251" s="64"/>
      <c r="CR2251" s="64"/>
      <c r="CS2251" s="64"/>
      <c r="CT2251" s="64"/>
      <c r="CU2251" s="64"/>
      <c r="CV2251" s="64"/>
      <c r="CW2251" s="64"/>
      <c r="CX2251" s="64"/>
      <c r="CY2251" s="64"/>
      <c r="CZ2251" s="64"/>
      <c r="DA2251" s="64"/>
      <c r="DB2251" s="64"/>
      <c r="DC2251" s="64"/>
      <c r="DD2251" s="64"/>
      <c r="DE2251" s="64"/>
      <c r="DF2251" s="64"/>
      <c r="DG2251" s="64"/>
      <c r="DH2251" s="64"/>
      <c r="DI2251" s="64"/>
      <c r="DJ2251" s="64"/>
      <c r="DK2251" s="64"/>
      <c r="DL2251" s="64"/>
      <c r="DM2251" s="64"/>
      <c r="DN2251" s="64"/>
      <c r="DO2251" s="64"/>
      <c r="DP2251" s="64"/>
      <c r="DQ2251" s="64"/>
      <c r="DR2251" s="64"/>
      <c r="DS2251" s="64"/>
      <c r="DT2251" s="64"/>
      <c r="DU2251" s="64"/>
      <c r="DV2251" s="64"/>
      <c r="DW2251" s="64"/>
      <c r="DX2251" s="64"/>
      <c r="DY2251" s="64"/>
      <c r="DZ2251" s="64"/>
      <c r="EA2251" s="64"/>
      <c r="EB2251" s="64"/>
      <c r="EC2251" s="64"/>
      <c r="ED2251" s="64"/>
      <c r="EE2251" s="64"/>
      <c r="EF2251" s="64"/>
      <c r="EG2251" s="64"/>
      <c r="EH2251" s="64"/>
      <c r="EI2251" s="64"/>
      <c r="EJ2251" s="64"/>
      <c r="EK2251" s="64"/>
      <c r="EL2251" s="64"/>
      <c r="EM2251" s="64"/>
      <c r="EN2251" s="64"/>
      <c r="EO2251" s="64"/>
      <c r="EP2251" s="64"/>
      <c r="EQ2251" s="64"/>
      <c r="ER2251" s="64"/>
      <c r="ES2251" s="64"/>
      <c r="ET2251" s="64"/>
      <c r="EU2251" s="64"/>
      <c r="EV2251" s="64"/>
      <c r="EW2251" s="64"/>
      <c r="EX2251" s="64"/>
      <c r="EY2251" s="64"/>
      <c r="EZ2251" s="64"/>
      <c r="FA2251" s="64"/>
      <c r="FB2251" s="64"/>
      <c r="FC2251" s="64"/>
      <c r="FD2251" s="64"/>
      <c r="FE2251" s="64"/>
      <c r="FF2251" s="64"/>
      <c r="FG2251" s="64"/>
      <c r="FH2251" s="64"/>
      <c r="FI2251" s="64"/>
      <c r="FJ2251" s="64"/>
      <c r="FK2251" s="64"/>
      <c r="FL2251" s="64"/>
      <c r="FM2251" s="64"/>
      <c r="FN2251" s="64"/>
      <c r="FO2251" s="64"/>
      <c r="FP2251" s="64"/>
      <c r="FQ2251" s="64"/>
      <c r="FR2251" s="64"/>
      <c r="FS2251" s="64"/>
      <c r="FT2251" s="64"/>
    </row>
    <row r="2252" spans="1:176" ht="15" x14ac:dyDescent="0.25">
      <c r="A2252" s="20">
        <f t="shared" si="523"/>
        <v>46005</v>
      </c>
      <c r="B2252" s="22" t="str">
        <f t="shared" ca="1" si="514"/>
        <v>n.d</v>
      </c>
      <c r="C2252" s="22">
        <f t="shared" ca="1" si="511"/>
        <v>0.97614444</v>
      </c>
      <c r="D2252" s="23">
        <f ca="1">IF(A2252&lt;$B$1,VLOOKUP(A2252,[1]DI!$A$4:$B$15000,2,FALSE),0)</f>
        <v>0</v>
      </c>
      <c r="E2252" s="22">
        <f t="shared" ca="1" si="515"/>
        <v>0</v>
      </c>
      <c r="F2252" s="23">
        <f t="shared" si="516"/>
        <v>1.3</v>
      </c>
      <c r="G2252" s="24">
        <f t="shared" ca="1" si="517"/>
        <v>1</v>
      </c>
      <c r="H2252" s="22">
        <f ca="1">TRUNC(PRODUCT(G$10:G2251),15)</f>
        <v>1.81984651266759</v>
      </c>
      <c r="I2252" s="22">
        <f t="shared" ca="1" si="518"/>
        <v>1.5015535581434301</v>
      </c>
      <c r="J2252" s="22">
        <f t="shared" ca="1" si="519"/>
        <v>1.2119757600000001</v>
      </c>
      <c r="K2252" s="110">
        <f t="shared" ca="1" si="512"/>
        <v>0.37553247445182125</v>
      </c>
      <c r="L2252" s="115">
        <v>0</v>
      </c>
      <c r="M2252" s="67">
        <f>IF(L2252&gt;0,VLOOKUP(L2252,S$12:$AB$125,7),0)</f>
        <v>0</v>
      </c>
      <c r="N2252" s="2">
        <f t="shared" si="513"/>
        <v>0</v>
      </c>
      <c r="O2252" s="22">
        <f t="shared" ca="1" si="520"/>
        <v>0.37553247445182125</v>
      </c>
      <c r="P2252" s="25" t="str">
        <f t="shared" si="521"/>
        <v>A+J=</v>
      </c>
      <c r="Q2252" s="26">
        <f t="shared" si="522"/>
        <v>45306</v>
      </c>
      <c r="R2252" s="4"/>
      <c r="S2252" s="98"/>
      <c r="U2252" s="4"/>
      <c r="V2252" s="4"/>
      <c r="W2252" s="4"/>
      <c r="X2252" s="4"/>
      <c r="Y2252" s="4"/>
      <c r="Z2252" s="4"/>
      <c r="AA2252" s="4"/>
      <c r="AB2252" s="4"/>
      <c r="AC2252" s="4"/>
      <c r="AD2252" s="64"/>
      <c r="AE2252" s="64"/>
      <c r="AF2252" s="64"/>
      <c r="AG2252" s="64"/>
      <c r="AH2252" s="64"/>
      <c r="AI2252" s="64"/>
      <c r="AJ2252" s="64"/>
      <c r="AK2252" s="64"/>
      <c r="AL2252" s="64"/>
      <c r="AM2252" s="64"/>
      <c r="AN2252" s="64"/>
      <c r="AO2252" s="64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4"/>
      <c r="AZ2252" s="64"/>
      <c r="BA2252" s="64"/>
      <c r="BB2252" s="64"/>
      <c r="BC2252" s="64"/>
      <c r="BD2252" s="64"/>
      <c r="BE2252" s="64"/>
      <c r="BF2252" s="64"/>
      <c r="BG2252" s="64"/>
      <c r="BH2252" s="64"/>
      <c r="BI2252" s="64"/>
      <c r="BJ2252" s="64"/>
      <c r="BK2252" s="64"/>
      <c r="BL2252" s="64"/>
      <c r="BM2252" s="64"/>
      <c r="BN2252" s="64"/>
      <c r="BO2252" s="64"/>
      <c r="BP2252" s="64"/>
      <c r="BQ2252" s="64"/>
      <c r="BR2252" s="64"/>
      <c r="BS2252" s="64"/>
      <c r="BT2252" s="64"/>
      <c r="BU2252" s="64"/>
      <c r="BV2252" s="64"/>
      <c r="BW2252" s="64"/>
      <c r="BX2252" s="64"/>
      <c r="BY2252" s="64"/>
      <c r="BZ2252" s="64"/>
      <c r="CA2252" s="64"/>
      <c r="CB2252" s="64"/>
      <c r="CC2252" s="64"/>
      <c r="CD2252" s="64"/>
      <c r="CE2252" s="64"/>
      <c r="CF2252" s="64"/>
      <c r="CG2252" s="64"/>
      <c r="CH2252" s="64"/>
      <c r="CI2252" s="64"/>
      <c r="CJ2252" s="64"/>
      <c r="CK2252" s="64"/>
      <c r="CL2252" s="64"/>
      <c r="CM2252" s="64"/>
      <c r="CN2252" s="64"/>
      <c r="CO2252" s="64"/>
      <c r="CP2252" s="64"/>
      <c r="CQ2252" s="64"/>
      <c r="CR2252" s="64"/>
      <c r="CS2252" s="64"/>
      <c r="CT2252" s="64"/>
      <c r="CU2252" s="64"/>
      <c r="CV2252" s="64"/>
      <c r="CW2252" s="64"/>
      <c r="CX2252" s="64"/>
      <c r="CY2252" s="64"/>
      <c r="CZ2252" s="64"/>
      <c r="DA2252" s="64"/>
      <c r="DB2252" s="64"/>
      <c r="DC2252" s="64"/>
      <c r="DD2252" s="64"/>
      <c r="DE2252" s="64"/>
      <c r="DF2252" s="64"/>
      <c r="DG2252" s="64"/>
      <c r="DH2252" s="64"/>
      <c r="DI2252" s="64"/>
      <c r="DJ2252" s="64"/>
      <c r="DK2252" s="64"/>
      <c r="DL2252" s="64"/>
      <c r="DM2252" s="64"/>
      <c r="DN2252" s="64"/>
      <c r="DO2252" s="64"/>
      <c r="DP2252" s="64"/>
      <c r="DQ2252" s="64"/>
      <c r="DR2252" s="64"/>
      <c r="DS2252" s="64"/>
      <c r="DT2252" s="64"/>
      <c r="DU2252" s="64"/>
      <c r="DV2252" s="64"/>
      <c r="DW2252" s="64"/>
      <c r="DX2252" s="64"/>
      <c r="DY2252" s="64"/>
      <c r="DZ2252" s="64"/>
      <c r="EA2252" s="64"/>
      <c r="EB2252" s="64"/>
      <c r="EC2252" s="64"/>
      <c r="ED2252" s="64"/>
      <c r="EE2252" s="64"/>
      <c r="EF2252" s="64"/>
      <c r="EG2252" s="64"/>
      <c r="EH2252" s="64"/>
      <c r="EI2252" s="64"/>
      <c r="EJ2252" s="64"/>
      <c r="EK2252" s="64"/>
      <c r="EL2252" s="64"/>
      <c r="EM2252" s="64"/>
      <c r="EN2252" s="64"/>
      <c r="EO2252" s="64"/>
      <c r="EP2252" s="64"/>
      <c r="EQ2252" s="64"/>
      <c r="ER2252" s="64"/>
      <c r="ES2252" s="64"/>
      <c r="ET2252" s="64"/>
      <c r="EU2252" s="64"/>
      <c r="EV2252" s="64"/>
      <c r="EW2252" s="64"/>
      <c r="EX2252" s="64"/>
      <c r="EY2252" s="64"/>
      <c r="EZ2252" s="64"/>
      <c r="FA2252" s="64"/>
      <c r="FB2252" s="64"/>
      <c r="FC2252" s="64"/>
      <c r="FD2252" s="64"/>
      <c r="FE2252" s="64"/>
      <c r="FF2252" s="64"/>
      <c r="FG2252" s="64"/>
      <c r="FH2252" s="64"/>
      <c r="FI2252" s="64"/>
      <c r="FJ2252" s="64"/>
      <c r="FK2252" s="64"/>
      <c r="FL2252" s="64"/>
      <c r="FM2252" s="64"/>
      <c r="FN2252" s="64"/>
      <c r="FO2252" s="64"/>
      <c r="FP2252" s="64"/>
      <c r="FQ2252" s="64"/>
      <c r="FR2252" s="64"/>
      <c r="FS2252" s="64"/>
      <c r="FT2252" s="64"/>
    </row>
    <row r="2253" spans="1:176" ht="15" x14ac:dyDescent="0.25">
      <c r="A2253" s="20">
        <f t="shared" si="523"/>
        <v>46006</v>
      </c>
      <c r="B2253" s="22" t="str">
        <f t="shared" ca="1" si="514"/>
        <v>n.d</v>
      </c>
      <c r="C2253" s="22">
        <f t="shared" ca="1" si="511"/>
        <v>0.97614444</v>
      </c>
      <c r="D2253" s="23">
        <f ca="1">IF(A2253&lt;$B$1,VLOOKUP(A2253,[1]DI!$A$4:$B$15000,2,FALSE),0)</f>
        <v>0</v>
      </c>
      <c r="E2253" s="22">
        <f t="shared" ca="1" si="515"/>
        <v>0</v>
      </c>
      <c r="F2253" s="23">
        <f t="shared" si="516"/>
        <v>1.3</v>
      </c>
      <c r="G2253" s="24">
        <f t="shared" ca="1" si="517"/>
        <v>1</v>
      </c>
      <c r="H2253" s="22">
        <f ca="1">TRUNC(PRODUCT(G$10:G2252),15)</f>
        <v>1.81984651266759</v>
      </c>
      <c r="I2253" s="22">
        <f t="shared" ca="1" si="518"/>
        <v>1.5015535581434301</v>
      </c>
      <c r="J2253" s="22">
        <f t="shared" ca="1" si="519"/>
        <v>1.2119757600000001</v>
      </c>
      <c r="K2253" s="110">
        <f t="shared" ca="1" si="512"/>
        <v>0.37553247445182125</v>
      </c>
      <c r="L2253" s="115">
        <v>0</v>
      </c>
      <c r="M2253" s="67">
        <f>IF(L2253&gt;0,VLOOKUP(L2253,S$12:$AB$125,7),0)</f>
        <v>0</v>
      </c>
      <c r="N2253" s="2">
        <f t="shared" si="513"/>
        <v>0</v>
      </c>
      <c r="O2253" s="22">
        <f t="shared" ca="1" si="520"/>
        <v>0.37553247445182125</v>
      </c>
      <c r="P2253" s="25" t="str">
        <f t="shared" si="521"/>
        <v>A+J=</v>
      </c>
      <c r="Q2253" s="26">
        <f t="shared" si="522"/>
        <v>45306</v>
      </c>
      <c r="R2253" s="4"/>
      <c r="S2253" s="98"/>
      <c r="U2253" s="4"/>
      <c r="V2253" s="4"/>
      <c r="W2253" s="4"/>
      <c r="X2253" s="4"/>
      <c r="Y2253" s="4"/>
      <c r="Z2253" s="4"/>
      <c r="AA2253" s="4"/>
      <c r="AB2253" s="4"/>
      <c r="AC2253" s="4"/>
      <c r="AD2253" s="64"/>
      <c r="AE2253" s="64"/>
      <c r="AF2253" s="64"/>
      <c r="AG2253" s="64"/>
      <c r="AH2253" s="64"/>
      <c r="AI2253" s="64"/>
      <c r="AJ2253" s="64"/>
      <c r="AK2253" s="64"/>
      <c r="AL2253" s="64"/>
      <c r="AM2253" s="64"/>
      <c r="AN2253" s="64"/>
      <c r="AO2253" s="64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4"/>
      <c r="AZ2253" s="64"/>
      <c r="BA2253" s="64"/>
      <c r="BB2253" s="64"/>
      <c r="BC2253" s="64"/>
      <c r="BD2253" s="64"/>
      <c r="BE2253" s="64"/>
      <c r="BF2253" s="64"/>
      <c r="BG2253" s="64"/>
      <c r="BH2253" s="64"/>
      <c r="BI2253" s="64"/>
      <c r="BJ2253" s="64"/>
      <c r="BK2253" s="64"/>
      <c r="BL2253" s="64"/>
      <c r="BM2253" s="64"/>
      <c r="BN2253" s="64"/>
      <c r="BO2253" s="64"/>
      <c r="BP2253" s="64"/>
      <c r="BQ2253" s="64"/>
      <c r="BR2253" s="64"/>
      <c r="BS2253" s="64"/>
      <c r="BT2253" s="64"/>
      <c r="BU2253" s="64"/>
      <c r="BV2253" s="64"/>
      <c r="BW2253" s="64"/>
      <c r="BX2253" s="64"/>
      <c r="BY2253" s="64"/>
      <c r="BZ2253" s="64"/>
      <c r="CA2253" s="64"/>
      <c r="CB2253" s="64"/>
      <c r="CC2253" s="64"/>
      <c r="CD2253" s="64"/>
      <c r="CE2253" s="64"/>
      <c r="CF2253" s="64"/>
      <c r="CG2253" s="64"/>
      <c r="CH2253" s="64"/>
      <c r="CI2253" s="64"/>
      <c r="CJ2253" s="64"/>
      <c r="CK2253" s="64"/>
      <c r="CL2253" s="64"/>
      <c r="CM2253" s="64"/>
      <c r="CN2253" s="64"/>
      <c r="CO2253" s="64"/>
      <c r="CP2253" s="64"/>
      <c r="CQ2253" s="64"/>
      <c r="CR2253" s="64"/>
      <c r="CS2253" s="64"/>
      <c r="CT2253" s="64"/>
      <c r="CU2253" s="64"/>
      <c r="CV2253" s="64"/>
      <c r="CW2253" s="64"/>
      <c r="CX2253" s="64"/>
      <c r="CY2253" s="64"/>
      <c r="CZ2253" s="64"/>
      <c r="DA2253" s="64"/>
      <c r="DB2253" s="64"/>
      <c r="DC2253" s="64"/>
      <c r="DD2253" s="64"/>
      <c r="DE2253" s="64"/>
      <c r="DF2253" s="64"/>
      <c r="DG2253" s="64"/>
      <c r="DH2253" s="64"/>
      <c r="DI2253" s="64"/>
      <c r="DJ2253" s="64"/>
      <c r="DK2253" s="64"/>
      <c r="DL2253" s="64"/>
      <c r="DM2253" s="64"/>
      <c r="DN2253" s="64"/>
      <c r="DO2253" s="64"/>
      <c r="DP2253" s="64"/>
      <c r="DQ2253" s="64"/>
      <c r="DR2253" s="64"/>
      <c r="DS2253" s="64"/>
      <c r="DT2253" s="64"/>
      <c r="DU2253" s="64"/>
      <c r="DV2253" s="64"/>
      <c r="DW2253" s="64"/>
      <c r="DX2253" s="64"/>
      <c r="DY2253" s="64"/>
      <c r="DZ2253" s="64"/>
      <c r="EA2253" s="64"/>
      <c r="EB2253" s="64"/>
      <c r="EC2253" s="64"/>
      <c r="ED2253" s="64"/>
      <c r="EE2253" s="64"/>
      <c r="EF2253" s="64"/>
      <c r="EG2253" s="64"/>
      <c r="EH2253" s="64"/>
      <c r="EI2253" s="64"/>
      <c r="EJ2253" s="64"/>
      <c r="EK2253" s="64"/>
      <c r="EL2253" s="64"/>
      <c r="EM2253" s="64"/>
      <c r="EN2253" s="64"/>
      <c r="EO2253" s="64"/>
      <c r="EP2253" s="64"/>
      <c r="EQ2253" s="64"/>
      <c r="ER2253" s="64"/>
      <c r="ES2253" s="64"/>
      <c r="ET2253" s="64"/>
      <c r="EU2253" s="64"/>
      <c r="EV2253" s="64"/>
      <c r="EW2253" s="64"/>
      <c r="EX2253" s="64"/>
      <c r="EY2253" s="64"/>
      <c r="EZ2253" s="64"/>
      <c r="FA2253" s="64"/>
      <c r="FB2253" s="64"/>
      <c r="FC2253" s="64"/>
      <c r="FD2253" s="64"/>
      <c r="FE2253" s="64"/>
      <c r="FF2253" s="64"/>
      <c r="FG2253" s="64"/>
      <c r="FH2253" s="64"/>
      <c r="FI2253" s="64"/>
      <c r="FJ2253" s="64"/>
      <c r="FK2253" s="64"/>
      <c r="FL2253" s="64"/>
      <c r="FM2253" s="64"/>
      <c r="FN2253" s="64"/>
      <c r="FO2253" s="64"/>
      <c r="FP2253" s="64"/>
      <c r="FQ2253" s="64"/>
      <c r="FR2253" s="64"/>
      <c r="FS2253" s="64"/>
      <c r="FT2253" s="64"/>
    </row>
    <row r="2254" spans="1:176" ht="15" x14ac:dyDescent="0.25">
      <c r="A2254" s="20">
        <f t="shared" si="523"/>
        <v>46007</v>
      </c>
      <c r="B2254" s="22" t="str">
        <f t="shared" ca="1" si="514"/>
        <v>n.d</v>
      </c>
      <c r="C2254" s="22">
        <f t="shared" ca="1" si="511"/>
        <v>0.97614444</v>
      </c>
      <c r="D2254" s="23">
        <f ca="1">IF(A2254&lt;$B$1,VLOOKUP(A2254,[1]DI!$A$4:$B$15000,2,FALSE),0)</f>
        <v>0</v>
      </c>
      <c r="E2254" s="22">
        <f t="shared" ca="1" si="515"/>
        <v>0</v>
      </c>
      <c r="F2254" s="23">
        <f t="shared" si="516"/>
        <v>1.3</v>
      </c>
      <c r="G2254" s="24">
        <f t="shared" ca="1" si="517"/>
        <v>1</v>
      </c>
      <c r="H2254" s="22">
        <f ca="1">TRUNC(PRODUCT(G$10:G2253),15)</f>
        <v>1.81984651266759</v>
      </c>
      <c r="I2254" s="22">
        <f t="shared" ca="1" si="518"/>
        <v>1.5015535581434301</v>
      </c>
      <c r="J2254" s="22">
        <f t="shared" ca="1" si="519"/>
        <v>1.2119757600000001</v>
      </c>
      <c r="K2254" s="110">
        <f t="shared" ca="1" si="512"/>
        <v>0.37553247445182125</v>
      </c>
      <c r="L2254" s="115">
        <v>0</v>
      </c>
      <c r="M2254" s="67">
        <f>IF(L2254&gt;0,VLOOKUP(L2254,S$12:$AB$125,7),0)</f>
        <v>0</v>
      </c>
      <c r="N2254" s="2">
        <f t="shared" si="513"/>
        <v>0</v>
      </c>
      <c r="O2254" s="22">
        <f t="shared" ca="1" si="520"/>
        <v>0.37553247445182125</v>
      </c>
      <c r="P2254" s="25" t="str">
        <f t="shared" si="521"/>
        <v>A+J=</v>
      </c>
      <c r="Q2254" s="26">
        <f t="shared" si="522"/>
        <v>45306</v>
      </c>
      <c r="R2254" s="4"/>
      <c r="S2254" s="98"/>
      <c r="U2254" s="4"/>
      <c r="V2254" s="4"/>
      <c r="W2254" s="4"/>
      <c r="X2254" s="4"/>
      <c r="Y2254" s="4"/>
      <c r="Z2254" s="4"/>
      <c r="AA2254" s="4"/>
      <c r="AB2254" s="4"/>
      <c r="AC2254" s="4"/>
      <c r="AD2254" s="64"/>
      <c r="AE2254" s="64"/>
      <c r="AF2254" s="64"/>
      <c r="AG2254" s="64"/>
      <c r="AH2254" s="64"/>
      <c r="AI2254" s="64"/>
      <c r="AJ2254" s="64"/>
      <c r="AK2254" s="64"/>
      <c r="AL2254" s="64"/>
      <c r="AM2254" s="64"/>
      <c r="AN2254" s="64"/>
      <c r="AO2254" s="64"/>
      <c r="AP2254" s="64"/>
      <c r="AQ2254" s="64"/>
      <c r="AR2254" s="64"/>
      <c r="AS2254" s="64"/>
      <c r="AT2254" s="64"/>
      <c r="AU2254" s="64"/>
      <c r="AV2254" s="64"/>
      <c r="AW2254" s="64"/>
      <c r="AX2254" s="64"/>
      <c r="AY2254" s="64"/>
      <c r="AZ2254" s="64"/>
      <c r="BA2254" s="64"/>
      <c r="BB2254" s="64"/>
      <c r="BC2254" s="64"/>
      <c r="BD2254" s="64"/>
      <c r="BE2254" s="64"/>
      <c r="BF2254" s="64"/>
      <c r="BG2254" s="64"/>
      <c r="BH2254" s="64"/>
      <c r="BI2254" s="64"/>
      <c r="BJ2254" s="64"/>
      <c r="BK2254" s="64"/>
      <c r="BL2254" s="64"/>
      <c r="BM2254" s="64"/>
      <c r="BN2254" s="64"/>
      <c r="BO2254" s="64"/>
      <c r="BP2254" s="64"/>
      <c r="BQ2254" s="64"/>
      <c r="BR2254" s="64"/>
      <c r="BS2254" s="64"/>
      <c r="BT2254" s="64"/>
      <c r="BU2254" s="64"/>
      <c r="BV2254" s="64"/>
      <c r="BW2254" s="64"/>
      <c r="BX2254" s="64"/>
      <c r="BY2254" s="64"/>
      <c r="BZ2254" s="64"/>
      <c r="CA2254" s="64"/>
      <c r="CB2254" s="64"/>
      <c r="CC2254" s="64"/>
      <c r="CD2254" s="64"/>
      <c r="CE2254" s="64"/>
      <c r="CF2254" s="64"/>
      <c r="CG2254" s="64"/>
      <c r="CH2254" s="64"/>
      <c r="CI2254" s="64"/>
      <c r="CJ2254" s="64"/>
      <c r="CK2254" s="64"/>
      <c r="CL2254" s="64"/>
      <c r="CM2254" s="64"/>
      <c r="CN2254" s="64"/>
      <c r="CO2254" s="64"/>
      <c r="CP2254" s="64"/>
      <c r="CQ2254" s="64"/>
      <c r="CR2254" s="64"/>
      <c r="CS2254" s="64"/>
      <c r="CT2254" s="64"/>
      <c r="CU2254" s="64"/>
      <c r="CV2254" s="64"/>
      <c r="CW2254" s="64"/>
      <c r="CX2254" s="64"/>
      <c r="CY2254" s="64"/>
      <c r="CZ2254" s="64"/>
      <c r="DA2254" s="64"/>
      <c r="DB2254" s="64"/>
      <c r="DC2254" s="64"/>
      <c r="DD2254" s="64"/>
      <c r="DE2254" s="64"/>
      <c r="DF2254" s="64"/>
      <c r="DG2254" s="64"/>
      <c r="DH2254" s="64"/>
      <c r="DI2254" s="64"/>
      <c r="DJ2254" s="64"/>
      <c r="DK2254" s="64"/>
      <c r="DL2254" s="64"/>
      <c r="DM2254" s="64"/>
      <c r="DN2254" s="64"/>
      <c r="DO2254" s="64"/>
      <c r="DP2254" s="64"/>
      <c r="DQ2254" s="64"/>
      <c r="DR2254" s="64"/>
      <c r="DS2254" s="64"/>
      <c r="DT2254" s="64"/>
      <c r="DU2254" s="64"/>
      <c r="DV2254" s="64"/>
      <c r="DW2254" s="64"/>
      <c r="DX2254" s="64"/>
      <c r="DY2254" s="64"/>
      <c r="DZ2254" s="64"/>
      <c r="EA2254" s="64"/>
      <c r="EB2254" s="64"/>
      <c r="EC2254" s="64"/>
      <c r="ED2254" s="64"/>
      <c r="EE2254" s="64"/>
      <c r="EF2254" s="64"/>
      <c r="EG2254" s="64"/>
      <c r="EH2254" s="64"/>
      <c r="EI2254" s="64"/>
      <c r="EJ2254" s="64"/>
      <c r="EK2254" s="64"/>
      <c r="EL2254" s="64"/>
      <c r="EM2254" s="64"/>
      <c r="EN2254" s="64"/>
      <c r="EO2254" s="64"/>
      <c r="EP2254" s="64"/>
      <c r="EQ2254" s="64"/>
      <c r="ER2254" s="64"/>
      <c r="ES2254" s="64"/>
      <c r="ET2254" s="64"/>
      <c r="EU2254" s="64"/>
      <c r="EV2254" s="64"/>
      <c r="EW2254" s="64"/>
      <c r="EX2254" s="64"/>
      <c r="EY2254" s="64"/>
      <c r="EZ2254" s="64"/>
      <c r="FA2254" s="64"/>
      <c r="FB2254" s="64"/>
      <c r="FC2254" s="64"/>
      <c r="FD2254" s="64"/>
      <c r="FE2254" s="64"/>
      <c r="FF2254" s="64"/>
      <c r="FG2254" s="64"/>
      <c r="FH2254" s="64"/>
      <c r="FI2254" s="64"/>
      <c r="FJ2254" s="64"/>
      <c r="FK2254" s="64"/>
      <c r="FL2254" s="64"/>
      <c r="FM2254" s="64"/>
      <c r="FN2254" s="64"/>
      <c r="FO2254" s="64"/>
      <c r="FP2254" s="64"/>
      <c r="FQ2254" s="64"/>
      <c r="FR2254" s="64"/>
      <c r="FS2254" s="64"/>
      <c r="FT2254" s="64"/>
    </row>
    <row r="2255" spans="1:176" ht="15" x14ac:dyDescent="0.25">
      <c r="A2255" s="20">
        <f t="shared" si="523"/>
        <v>46008</v>
      </c>
      <c r="B2255" s="22" t="str">
        <f t="shared" ca="1" si="514"/>
        <v>n.d</v>
      </c>
      <c r="C2255" s="22">
        <f t="shared" ca="1" si="511"/>
        <v>0.97614444</v>
      </c>
      <c r="D2255" s="23">
        <f ca="1">IF(A2255&lt;$B$1,VLOOKUP(A2255,[1]DI!$A$4:$B$15000,2,FALSE),0)</f>
        <v>0</v>
      </c>
      <c r="E2255" s="22">
        <f t="shared" ca="1" si="515"/>
        <v>0</v>
      </c>
      <c r="F2255" s="23">
        <f t="shared" si="516"/>
        <v>1.3</v>
      </c>
      <c r="G2255" s="24">
        <f t="shared" ca="1" si="517"/>
        <v>1</v>
      </c>
      <c r="H2255" s="22">
        <f ca="1">TRUNC(PRODUCT(G$10:G2254),15)</f>
        <v>1.81984651266759</v>
      </c>
      <c r="I2255" s="22">
        <f t="shared" ca="1" si="518"/>
        <v>1.5015535581434301</v>
      </c>
      <c r="J2255" s="22">
        <f t="shared" ca="1" si="519"/>
        <v>1.2119757600000001</v>
      </c>
      <c r="K2255" s="110">
        <f t="shared" ca="1" si="512"/>
        <v>0.37553247445182125</v>
      </c>
      <c r="L2255" s="115">
        <v>0</v>
      </c>
      <c r="M2255" s="67">
        <f>IF(L2255&gt;0,VLOOKUP(L2255,S$12:$AB$125,7),0)</f>
        <v>0</v>
      </c>
      <c r="N2255" s="2">
        <f t="shared" si="513"/>
        <v>0</v>
      </c>
      <c r="O2255" s="22">
        <f t="shared" ca="1" si="520"/>
        <v>0.37553247445182125</v>
      </c>
      <c r="P2255" s="25" t="str">
        <f t="shared" si="521"/>
        <v>A+J=</v>
      </c>
      <c r="Q2255" s="26">
        <f t="shared" si="522"/>
        <v>45306</v>
      </c>
      <c r="R2255" s="4"/>
      <c r="S2255" s="98"/>
      <c r="U2255" s="4"/>
      <c r="V2255" s="4"/>
      <c r="W2255" s="4"/>
      <c r="X2255" s="4"/>
      <c r="Y2255" s="4"/>
      <c r="Z2255" s="4"/>
      <c r="AA2255" s="4"/>
      <c r="AB2255" s="4"/>
      <c r="AC2255" s="4"/>
      <c r="AD2255" s="64"/>
      <c r="AE2255" s="64"/>
      <c r="AF2255" s="64"/>
      <c r="AG2255" s="64"/>
      <c r="AH2255" s="64"/>
      <c r="AI2255" s="64"/>
      <c r="AJ2255" s="64"/>
      <c r="AK2255" s="64"/>
      <c r="AL2255" s="64"/>
      <c r="AM2255" s="64"/>
      <c r="AN2255" s="64"/>
      <c r="AO2255" s="64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64"/>
      <c r="BB2255" s="64"/>
      <c r="BC2255" s="64"/>
      <c r="BD2255" s="64"/>
      <c r="BE2255" s="64"/>
      <c r="BF2255" s="64"/>
      <c r="BG2255" s="64"/>
      <c r="BH2255" s="64"/>
      <c r="BI2255" s="64"/>
      <c r="BJ2255" s="64"/>
      <c r="BK2255" s="64"/>
      <c r="BL2255" s="64"/>
      <c r="BM2255" s="64"/>
      <c r="BN2255" s="64"/>
      <c r="BO2255" s="64"/>
      <c r="BP2255" s="64"/>
      <c r="BQ2255" s="64"/>
      <c r="BR2255" s="64"/>
      <c r="BS2255" s="64"/>
      <c r="BT2255" s="64"/>
      <c r="BU2255" s="64"/>
      <c r="BV2255" s="64"/>
      <c r="BW2255" s="64"/>
      <c r="BX2255" s="64"/>
      <c r="BY2255" s="64"/>
      <c r="BZ2255" s="64"/>
      <c r="CA2255" s="64"/>
      <c r="CB2255" s="64"/>
      <c r="CC2255" s="64"/>
      <c r="CD2255" s="64"/>
      <c r="CE2255" s="64"/>
      <c r="CF2255" s="64"/>
      <c r="CG2255" s="64"/>
      <c r="CH2255" s="64"/>
      <c r="CI2255" s="64"/>
      <c r="CJ2255" s="64"/>
      <c r="CK2255" s="64"/>
      <c r="CL2255" s="64"/>
      <c r="CM2255" s="64"/>
      <c r="CN2255" s="64"/>
      <c r="CO2255" s="64"/>
      <c r="CP2255" s="64"/>
      <c r="CQ2255" s="64"/>
      <c r="CR2255" s="64"/>
      <c r="CS2255" s="64"/>
      <c r="CT2255" s="64"/>
      <c r="CU2255" s="64"/>
      <c r="CV2255" s="64"/>
      <c r="CW2255" s="64"/>
      <c r="CX2255" s="64"/>
      <c r="CY2255" s="64"/>
      <c r="CZ2255" s="64"/>
      <c r="DA2255" s="64"/>
      <c r="DB2255" s="64"/>
      <c r="DC2255" s="64"/>
      <c r="DD2255" s="64"/>
      <c r="DE2255" s="64"/>
      <c r="DF2255" s="64"/>
      <c r="DG2255" s="64"/>
      <c r="DH2255" s="64"/>
      <c r="DI2255" s="64"/>
      <c r="DJ2255" s="64"/>
      <c r="DK2255" s="64"/>
      <c r="DL2255" s="64"/>
      <c r="DM2255" s="64"/>
      <c r="DN2255" s="64"/>
      <c r="DO2255" s="64"/>
      <c r="DP2255" s="64"/>
      <c r="DQ2255" s="64"/>
      <c r="DR2255" s="64"/>
      <c r="DS2255" s="64"/>
      <c r="DT2255" s="64"/>
      <c r="DU2255" s="64"/>
      <c r="DV2255" s="64"/>
      <c r="DW2255" s="64"/>
      <c r="DX2255" s="64"/>
      <c r="DY2255" s="64"/>
      <c r="DZ2255" s="64"/>
      <c r="EA2255" s="64"/>
      <c r="EB2255" s="64"/>
      <c r="EC2255" s="64"/>
      <c r="ED2255" s="64"/>
      <c r="EE2255" s="64"/>
      <c r="EF2255" s="64"/>
      <c r="EG2255" s="64"/>
      <c r="EH2255" s="64"/>
      <c r="EI2255" s="64"/>
      <c r="EJ2255" s="64"/>
      <c r="EK2255" s="64"/>
      <c r="EL2255" s="64"/>
      <c r="EM2255" s="64"/>
      <c r="EN2255" s="64"/>
      <c r="EO2255" s="64"/>
      <c r="EP2255" s="64"/>
      <c r="EQ2255" s="64"/>
      <c r="ER2255" s="64"/>
      <c r="ES2255" s="64"/>
      <c r="ET2255" s="64"/>
      <c r="EU2255" s="64"/>
      <c r="EV2255" s="64"/>
      <c r="EW2255" s="64"/>
      <c r="EX2255" s="64"/>
      <c r="EY2255" s="64"/>
      <c r="EZ2255" s="64"/>
      <c r="FA2255" s="64"/>
      <c r="FB2255" s="64"/>
      <c r="FC2255" s="64"/>
      <c r="FD2255" s="64"/>
      <c r="FE2255" s="64"/>
      <c r="FF2255" s="64"/>
      <c r="FG2255" s="64"/>
      <c r="FH2255" s="64"/>
      <c r="FI2255" s="64"/>
      <c r="FJ2255" s="64"/>
      <c r="FK2255" s="64"/>
      <c r="FL2255" s="64"/>
      <c r="FM2255" s="64"/>
      <c r="FN2255" s="64"/>
      <c r="FO2255" s="64"/>
      <c r="FP2255" s="64"/>
      <c r="FQ2255" s="64"/>
      <c r="FR2255" s="64"/>
      <c r="FS2255" s="64"/>
      <c r="FT2255" s="64"/>
    </row>
    <row r="2256" spans="1:176" ht="15" x14ac:dyDescent="0.25">
      <c r="A2256" s="20">
        <f t="shared" si="523"/>
        <v>46009</v>
      </c>
      <c r="B2256" s="22" t="str">
        <f t="shared" ca="1" si="514"/>
        <v>n.d</v>
      </c>
      <c r="C2256" s="22">
        <f t="shared" ca="1" si="511"/>
        <v>0.97614444</v>
      </c>
      <c r="D2256" s="23">
        <f ca="1">IF(A2256&lt;$B$1,VLOOKUP(A2256,[1]DI!$A$4:$B$15000,2,FALSE),0)</f>
        <v>0</v>
      </c>
      <c r="E2256" s="22">
        <f t="shared" ca="1" si="515"/>
        <v>0</v>
      </c>
      <c r="F2256" s="23">
        <f t="shared" si="516"/>
        <v>1.3</v>
      </c>
      <c r="G2256" s="24">
        <f t="shared" ca="1" si="517"/>
        <v>1</v>
      </c>
      <c r="H2256" s="22">
        <f ca="1">TRUNC(PRODUCT(G$10:G2255),15)</f>
        <v>1.81984651266759</v>
      </c>
      <c r="I2256" s="22">
        <f t="shared" ca="1" si="518"/>
        <v>1.5015535581434301</v>
      </c>
      <c r="J2256" s="22">
        <f t="shared" ca="1" si="519"/>
        <v>1.2119757600000001</v>
      </c>
      <c r="K2256" s="110">
        <f t="shared" ca="1" si="512"/>
        <v>0.37553247445182125</v>
      </c>
      <c r="L2256" s="115">
        <v>0</v>
      </c>
      <c r="M2256" s="67">
        <f>IF(L2256&gt;0,VLOOKUP(L2256,S$12:$AB$125,7),0)</f>
        <v>0</v>
      </c>
      <c r="N2256" s="2">
        <f t="shared" si="513"/>
        <v>0</v>
      </c>
      <c r="O2256" s="22">
        <f t="shared" ca="1" si="520"/>
        <v>0.37553247445182125</v>
      </c>
      <c r="P2256" s="25" t="str">
        <f t="shared" si="521"/>
        <v>A+J=</v>
      </c>
      <c r="Q2256" s="26">
        <f t="shared" si="522"/>
        <v>45306</v>
      </c>
      <c r="R2256" s="4"/>
      <c r="S2256" s="98"/>
      <c r="U2256" s="4"/>
      <c r="V2256" s="4"/>
      <c r="W2256" s="4"/>
      <c r="X2256" s="4"/>
      <c r="Y2256" s="4"/>
      <c r="Z2256" s="4"/>
      <c r="AA2256" s="4"/>
      <c r="AB2256" s="4"/>
      <c r="AC2256" s="4"/>
      <c r="AD2256" s="64"/>
      <c r="AE2256" s="64"/>
      <c r="AF2256" s="64"/>
      <c r="AG2256" s="64"/>
      <c r="AH2256" s="64"/>
      <c r="AI2256" s="64"/>
      <c r="AJ2256" s="64"/>
      <c r="AK2256" s="64"/>
      <c r="AL2256" s="64"/>
      <c r="AM2256" s="64"/>
      <c r="AN2256" s="64"/>
      <c r="AO2256" s="64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4"/>
      <c r="AZ2256" s="64"/>
      <c r="BA2256" s="64"/>
      <c r="BB2256" s="64"/>
      <c r="BC2256" s="64"/>
      <c r="BD2256" s="64"/>
      <c r="BE2256" s="64"/>
      <c r="BF2256" s="64"/>
      <c r="BG2256" s="64"/>
      <c r="BH2256" s="64"/>
      <c r="BI2256" s="64"/>
      <c r="BJ2256" s="64"/>
      <c r="BK2256" s="64"/>
      <c r="BL2256" s="64"/>
      <c r="BM2256" s="64"/>
      <c r="BN2256" s="64"/>
      <c r="BO2256" s="64"/>
      <c r="BP2256" s="64"/>
      <c r="BQ2256" s="64"/>
      <c r="BR2256" s="64"/>
      <c r="BS2256" s="64"/>
      <c r="BT2256" s="64"/>
      <c r="BU2256" s="64"/>
      <c r="BV2256" s="64"/>
      <c r="BW2256" s="64"/>
      <c r="BX2256" s="64"/>
      <c r="BY2256" s="64"/>
      <c r="BZ2256" s="64"/>
      <c r="CA2256" s="64"/>
      <c r="CB2256" s="64"/>
      <c r="CC2256" s="64"/>
      <c r="CD2256" s="64"/>
      <c r="CE2256" s="64"/>
      <c r="CF2256" s="64"/>
      <c r="CG2256" s="64"/>
      <c r="CH2256" s="64"/>
      <c r="CI2256" s="64"/>
      <c r="CJ2256" s="64"/>
      <c r="CK2256" s="64"/>
      <c r="CL2256" s="64"/>
      <c r="CM2256" s="64"/>
      <c r="CN2256" s="64"/>
      <c r="CO2256" s="64"/>
      <c r="CP2256" s="64"/>
      <c r="CQ2256" s="64"/>
      <c r="CR2256" s="64"/>
      <c r="CS2256" s="64"/>
      <c r="CT2256" s="64"/>
      <c r="CU2256" s="64"/>
      <c r="CV2256" s="64"/>
      <c r="CW2256" s="64"/>
      <c r="CX2256" s="64"/>
      <c r="CY2256" s="64"/>
      <c r="CZ2256" s="64"/>
      <c r="DA2256" s="64"/>
      <c r="DB2256" s="64"/>
      <c r="DC2256" s="64"/>
      <c r="DD2256" s="64"/>
      <c r="DE2256" s="64"/>
      <c r="DF2256" s="64"/>
      <c r="DG2256" s="64"/>
      <c r="DH2256" s="64"/>
      <c r="DI2256" s="64"/>
      <c r="DJ2256" s="64"/>
      <c r="DK2256" s="64"/>
      <c r="DL2256" s="64"/>
      <c r="DM2256" s="64"/>
      <c r="DN2256" s="64"/>
      <c r="DO2256" s="64"/>
      <c r="DP2256" s="64"/>
      <c r="DQ2256" s="64"/>
      <c r="DR2256" s="64"/>
      <c r="DS2256" s="64"/>
      <c r="DT2256" s="64"/>
      <c r="DU2256" s="64"/>
      <c r="DV2256" s="64"/>
      <c r="DW2256" s="64"/>
      <c r="DX2256" s="64"/>
      <c r="DY2256" s="64"/>
      <c r="DZ2256" s="64"/>
      <c r="EA2256" s="64"/>
      <c r="EB2256" s="64"/>
      <c r="EC2256" s="64"/>
      <c r="ED2256" s="64"/>
      <c r="EE2256" s="64"/>
      <c r="EF2256" s="64"/>
      <c r="EG2256" s="64"/>
      <c r="EH2256" s="64"/>
      <c r="EI2256" s="64"/>
      <c r="EJ2256" s="64"/>
      <c r="EK2256" s="64"/>
      <c r="EL2256" s="64"/>
      <c r="EM2256" s="64"/>
      <c r="EN2256" s="64"/>
      <c r="EO2256" s="64"/>
      <c r="EP2256" s="64"/>
      <c r="EQ2256" s="64"/>
      <c r="ER2256" s="64"/>
      <c r="ES2256" s="64"/>
      <c r="ET2256" s="64"/>
      <c r="EU2256" s="64"/>
      <c r="EV2256" s="64"/>
      <c r="EW2256" s="64"/>
      <c r="EX2256" s="64"/>
      <c r="EY2256" s="64"/>
      <c r="EZ2256" s="64"/>
      <c r="FA2256" s="64"/>
      <c r="FB2256" s="64"/>
      <c r="FC2256" s="64"/>
      <c r="FD2256" s="64"/>
      <c r="FE2256" s="64"/>
      <c r="FF2256" s="64"/>
      <c r="FG2256" s="64"/>
      <c r="FH2256" s="64"/>
      <c r="FI2256" s="64"/>
      <c r="FJ2256" s="64"/>
      <c r="FK2256" s="64"/>
      <c r="FL2256" s="64"/>
      <c r="FM2256" s="64"/>
      <c r="FN2256" s="64"/>
      <c r="FO2256" s="64"/>
      <c r="FP2256" s="64"/>
      <c r="FQ2256" s="64"/>
      <c r="FR2256" s="64"/>
      <c r="FS2256" s="64"/>
      <c r="FT2256" s="64"/>
    </row>
    <row r="2257" spans="1:176" ht="15" x14ac:dyDescent="0.25">
      <c r="A2257" s="20">
        <f t="shared" si="523"/>
        <v>46010</v>
      </c>
      <c r="B2257" s="22" t="str">
        <f t="shared" ca="1" si="514"/>
        <v>n.d</v>
      </c>
      <c r="C2257" s="22">
        <f t="shared" ca="1" si="511"/>
        <v>0.97614444</v>
      </c>
      <c r="D2257" s="23">
        <f ca="1">IF(A2257&lt;$B$1,VLOOKUP(A2257,[1]DI!$A$4:$B$15000,2,FALSE),0)</f>
        <v>0</v>
      </c>
      <c r="E2257" s="22">
        <f t="shared" ca="1" si="515"/>
        <v>0</v>
      </c>
      <c r="F2257" s="23">
        <f t="shared" si="516"/>
        <v>1.3</v>
      </c>
      <c r="G2257" s="24">
        <f t="shared" ca="1" si="517"/>
        <v>1</v>
      </c>
      <c r="H2257" s="22">
        <f ca="1">TRUNC(PRODUCT(G$10:G2256),15)</f>
        <v>1.81984651266759</v>
      </c>
      <c r="I2257" s="22">
        <f t="shared" ca="1" si="518"/>
        <v>1.5015535581434301</v>
      </c>
      <c r="J2257" s="22">
        <f t="shared" ca="1" si="519"/>
        <v>1.2119757600000001</v>
      </c>
      <c r="K2257" s="110">
        <f t="shared" ca="1" si="512"/>
        <v>0.37553247445182125</v>
      </c>
      <c r="L2257" s="115">
        <v>0</v>
      </c>
      <c r="M2257" s="67">
        <f>IF(L2257&gt;0,VLOOKUP(L2257,S$12:$AB$125,7),0)</f>
        <v>0</v>
      </c>
      <c r="N2257" s="2">
        <f t="shared" si="513"/>
        <v>0</v>
      </c>
      <c r="O2257" s="22">
        <f t="shared" ca="1" si="520"/>
        <v>0.37553247445182125</v>
      </c>
      <c r="P2257" s="25" t="str">
        <f t="shared" si="521"/>
        <v>A+J=</v>
      </c>
      <c r="Q2257" s="26">
        <f t="shared" si="522"/>
        <v>45306</v>
      </c>
      <c r="R2257" s="4"/>
      <c r="S2257" s="98"/>
      <c r="U2257" s="4"/>
      <c r="V2257" s="4"/>
      <c r="W2257" s="4"/>
      <c r="X2257" s="4"/>
      <c r="Y2257" s="4"/>
      <c r="Z2257" s="4"/>
      <c r="AA2257" s="4"/>
      <c r="AB2257" s="4"/>
      <c r="AC2257" s="4"/>
      <c r="AD2257" s="64"/>
      <c r="AE2257" s="64"/>
      <c r="AF2257" s="64"/>
      <c r="AG2257" s="64"/>
      <c r="AH2257" s="64"/>
      <c r="AI2257" s="64"/>
      <c r="AJ2257" s="64"/>
      <c r="AK2257" s="64"/>
      <c r="AL2257" s="64"/>
      <c r="AM2257" s="64"/>
      <c r="AN2257" s="64"/>
      <c r="AO2257" s="64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4"/>
      <c r="AZ2257" s="64"/>
      <c r="BA2257" s="64"/>
      <c r="BB2257" s="64"/>
      <c r="BC2257" s="64"/>
      <c r="BD2257" s="64"/>
      <c r="BE2257" s="64"/>
      <c r="BF2257" s="64"/>
      <c r="BG2257" s="64"/>
      <c r="BH2257" s="64"/>
      <c r="BI2257" s="64"/>
      <c r="BJ2257" s="64"/>
      <c r="BK2257" s="64"/>
      <c r="BL2257" s="64"/>
      <c r="BM2257" s="64"/>
      <c r="BN2257" s="64"/>
      <c r="BO2257" s="64"/>
      <c r="BP2257" s="64"/>
      <c r="BQ2257" s="64"/>
      <c r="BR2257" s="64"/>
      <c r="BS2257" s="64"/>
      <c r="BT2257" s="64"/>
      <c r="BU2257" s="64"/>
      <c r="BV2257" s="64"/>
      <c r="BW2257" s="64"/>
      <c r="BX2257" s="64"/>
      <c r="BY2257" s="64"/>
      <c r="BZ2257" s="64"/>
      <c r="CA2257" s="64"/>
      <c r="CB2257" s="64"/>
      <c r="CC2257" s="64"/>
      <c r="CD2257" s="64"/>
      <c r="CE2257" s="64"/>
      <c r="CF2257" s="64"/>
      <c r="CG2257" s="64"/>
      <c r="CH2257" s="64"/>
      <c r="CI2257" s="64"/>
      <c r="CJ2257" s="64"/>
      <c r="CK2257" s="64"/>
      <c r="CL2257" s="64"/>
      <c r="CM2257" s="64"/>
      <c r="CN2257" s="64"/>
      <c r="CO2257" s="64"/>
      <c r="CP2257" s="64"/>
      <c r="CQ2257" s="64"/>
      <c r="CR2257" s="64"/>
      <c r="CS2257" s="64"/>
      <c r="CT2257" s="64"/>
      <c r="CU2257" s="64"/>
      <c r="CV2257" s="64"/>
      <c r="CW2257" s="64"/>
      <c r="CX2257" s="64"/>
      <c r="CY2257" s="64"/>
      <c r="CZ2257" s="64"/>
      <c r="DA2257" s="64"/>
      <c r="DB2257" s="64"/>
      <c r="DC2257" s="64"/>
      <c r="DD2257" s="64"/>
      <c r="DE2257" s="64"/>
      <c r="DF2257" s="64"/>
      <c r="DG2257" s="64"/>
      <c r="DH2257" s="64"/>
      <c r="DI2257" s="64"/>
      <c r="DJ2257" s="64"/>
      <c r="DK2257" s="64"/>
      <c r="DL2257" s="64"/>
      <c r="DM2257" s="64"/>
      <c r="DN2257" s="64"/>
      <c r="DO2257" s="64"/>
      <c r="DP2257" s="64"/>
      <c r="DQ2257" s="64"/>
      <c r="DR2257" s="64"/>
      <c r="DS2257" s="64"/>
      <c r="DT2257" s="64"/>
      <c r="DU2257" s="64"/>
      <c r="DV2257" s="64"/>
      <c r="DW2257" s="64"/>
      <c r="DX2257" s="64"/>
      <c r="DY2257" s="64"/>
      <c r="DZ2257" s="64"/>
      <c r="EA2257" s="64"/>
      <c r="EB2257" s="64"/>
      <c r="EC2257" s="64"/>
      <c r="ED2257" s="64"/>
      <c r="EE2257" s="64"/>
      <c r="EF2257" s="64"/>
      <c r="EG2257" s="64"/>
      <c r="EH2257" s="64"/>
      <c r="EI2257" s="64"/>
      <c r="EJ2257" s="64"/>
      <c r="EK2257" s="64"/>
      <c r="EL2257" s="64"/>
      <c r="EM2257" s="64"/>
      <c r="EN2257" s="64"/>
      <c r="EO2257" s="64"/>
      <c r="EP2257" s="64"/>
      <c r="EQ2257" s="64"/>
      <c r="ER2257" s="64"/>
      <c r="ES2257" s="64"/>
      <c r="ET2257" s="64"/>
      <c r="EU2257" s="64"/>
      <c r="EV2257" s="64"/>
      <c r="EW2257" s="64"/>
      <c r="EX2257" s="64"/>
      <c r="EY2257" s="64"/>
      <c r="EZ2257" s="64"/>
      <c r="FA2257" s="64"/>
      <c r="FB2257" s="64"/>
      <c r="FC2257" s="64"/>
      <c r="FD2257" s="64"/>
      <c r="FE2257" s="64"/>
      <c r="FF2257" s="64"/>
      <c r="FG2257" s="64"/>
      <c r="FH2257" s="64"/>
      <c r="FI2257" s="64"/>
      <c r="FJ2257" s="64"/>
      <c r="FK2257" s="64"/>
      <c r="FL2257" s="64"/>
      <c r="FM2257" s="64"/>
      <c r="FN2257" s="64"/>
      <c r="FO2257" s="64"/>
      <c r="FP2257" s="64"/>
      <c r="FQ2257" s="64"/>
      <c r="FR2257" s="64"/>
      <c r="FS2257" s="64"/>
      <c r="FT2257" s="64"/>
    </row>
    <row r="2258" spans="1:176" ht="15" x14ac:dyDescent="0.25">
      <c r="A2258" s="20">
        <f t="shared" si="523"/>
        <v>46011</v>
      </c>
      <c r="B2258" s="22" t="str">
        <f t="shared" ca="1" si="514"/>
        <v>n.d</v>
      </c>
      <c r="C2258" s="22">
        <f t="shared" ref="C2258:C2321" ca="1" si="524">IF(L2257&gt;0,TRUNC(C2257-N2257,8),C2257)</f>
        <v>0.97614444</v>
      </c>
      <c r="D2258" s="23">
        <f ca="1">IF(A2258&lt;$B$1,VLOOKUP(A2258,[1]DI!$A$4:$B$15000,2,FALSE),0)</f>
        <v>0</v>
      </c>
      <c r="E2258" s="22">
        <f t="shared" ca="1" si="515"/>
        <v>0</v>
      </c>
      <c r="F2258" s="23">
        <f t="shared" si="516"/>
        <v>1.3</v>
      </c>
      <c r="G2258" s="24">
        <f t="shared" ca="1" si="517"/>
        <v>1</v>
      </c>
      <c r="H2258" s="22">
        <f ca="1">TRUNC(PRODUCT(G$10:G2257),15)</f>
        <v>1.81984651266759</v>
      </c>
      <c r="I2258" s="22">
        <f t="shared" ca="1" si="518"/>
        <v>1.5015535581434301</v>
      </c>
      <c r="J2258" s="22">
        <f t="shared" ca="1" si="519"/>
        <v>1.2119757600000001</v>
      </c>
      <c r="K2258" s="110">
        <f t="shared" ca="1" si="512"/>
        <v>0.37553247445182125</v>
      </c>
      <c r="L2258" s="115">
        <v>0</v>
      </c>
      <c r="M2258" s="67">
        <f>IF(L2258&gt;0,VLOOKUP(L2258,S$12:$AB$125,7),0)</f>
        <v>0</v>
      </c>
      <c r="N2258" s="2">
        <f t="shared" si="513"/>
        <v>0</v>
      </c>
      <c r="O2258" s="22">
        <f t="shared" ca="1" si="520"/>
        <v>0.37553247445182125</v>
      </c>
      <c r="P2258" s="25" t="str">
        <f t="shared" si="521"/>
        <v>A+J=</v>
      </c>
      <c r="Q2258" s="26">
        <f t="shared" si="522"/>
        <v>45306</v>
      </c>
      <c r="R2258" s="4"/>
      <c r="S2258" s="98"/>
      <c r="U2258" s="4"/>
      <c r="V2258" s="4"/>
      <c r="W2258" s="4"/>
      <c r="X2258" s="4"/>
      <c r="Y2258" s="4"/>
      <c r="Z2258" s="4"/>
      <c r="AA2258" s="4"/>
      <c r="AB2258" s="4"/>
      <c r="AC2258" s="4"/>
      <c r="AD2258" s="64"/>
      <c r="AE2258" s="64"/>
      <c r="AF2258" s="64"/>
      <c r="AG2258" s="64"/>
      <c r="AH2258" s="64"/>
      <c r="AI2258" s="64"/>
      <c r="AJ2258" s="64"/>
      <c r="AK2258" s="64"/>
      <c r="AL2258" s="64"/>
      <c r="AM2258" s="64"/>
      <c r="AN2258" s="64"/>
      <c r="AO2258" s="64"/>
      <c r="AP2258" s="64"/>
      <c r="AQ2258" s="64"/>
      <c r="AR2258" s="64"/>
      <c r="AS2258" s="64"/>
      <c r="AT2258" s="64"/>
      <c r="AU2258" s="64"/>
      <c r="AV2258" s="64"/>
      <c r="AW2258" s="64"/>
      <c r="AX2258" s="64"/>
      <c r="AY2258" s="64"/>
      <c r="AZ2258" s="64"/>
      <c r="BA2258" s="64"/>
      <c r="BB2258" s="64"/>
      <c r="BC2258" s="64"/>
      <c r="BD2258" s="64"/>
      <c r="BE2258" s="64"/>
      <c r="BF2258" s="64"/>
      <c r="BG2258" s="64"/>
      <c r="BH2258" s="64"/>
      <c r="BI2258" s="64"/>
      <c r="BJ2258" s="64"/>
      <c r="BK2258" s="64"/>
      <c r="BL2258" s="64"/>
      <c r="BM2258" s="64"/>
      <c r="BN2258" s="64"/>
      <c r="BO2258" s="64"/>
      <c r="BP2258" s="64"/>
      <c r="BQ2258" s="64"/>
      <c r="BR2258" s="64"/>
      <c r="BS2258" s="64"/>
      <c r="BT2258" s="64"/>
      <c r="BU2258" s="64"/>
      <c r="BV2258" s="64"/>
      <c r="BW2258" s="64"/>
      <c r="BX2258" s="64"/>
      <c r="BY2258" s="64"/>
      <c r="BZ2258" s="64"/>
      <c r="CA2258" s="64"/>
      <c r="CB2258" s="64"/>
      <c r="CC2258" s="64"/>
      <c r="CD2258" s="64"/>
      <c r="CE2258" s="64"/>
      <c r="CF2258" s="64"/>
      <c r="CG2258" s="64"/>
      <c r="CH2258" s="64"/>
      <c r="CI2258" s="64"/>
      <c r="CJ2258" s="64"/>
      <c r="CK2258" s="64"/>
      <c r="CL2258" s="64"/>
      <c r="CM2258" s="64"/>
      <c r="CN2258" s="64"/>
      <c r="CO2258" s="64"/>
      <c r="CP2258" s="64"/>
      <c r="CQ2258" s="64"/>
      <c r="CR2258" s="64"/>
      <c r="CS2258" s="64"/>
      <c r="CT2258" s="64"/>
      <c r="CU2258" s="64"/>
      <c r="CV2258" s="64"/>
      <c r="CW2258" s="64"/>
      <c r="CX2258" s="64"/>
      <c r="CY2258" s="64"/>
      <c r="CZ2258" s="64"/>
      <c r="DA2258" s="64"/>
      <c r="DB2258" s="64"/>
      <c r="DC2258" s="64"/>
      <c r="DD2258" s="64"/>
      <c r="DE2258" s="64"/>
      <c r="DF2258" s="64"/>
      <c r="DG2258" s="64"/>
      <c r="DH2258" s="64"/>
      <c r="DI2258" s="64"/>
      <c r="DJ2258" s="64"/>
      <c r="DK2258" s="64"/>
      <c r="DL2258" s="64"/>
      <c r="DM2258" s="64"/>
      <c r="DN2258" s="64"/>
      <c r="DO2258" s="64"/>
      <c r="DP2258" s="64"/>
      <c r="DQ2258" s="64"/>
      <c r="DR2258" s="64"/>
      <c r="DS2258" s="64"/>
      <c r="DT2258" s="64"/>
      <c r="DU2258" s="64"/>
      <c r="DV2258" s="64"/>
      <c r="DW2258" s="64"/>
      <c r="DX2258" s="64"/>
      <c r="DY2258" s="64"/>
      <c r="DZ2258" s="64"/>
      <c r="EA2258" s="64"/>
      <c r="EB2258" s="64"/>
      <c r="EC2258" s="64"/>
      <c r="ED2258" s="64"/>
      <c r="EE2258" s="64"/>
      <c r="EF2258" s="64"/>
      <c r="EG2258" s="64"/>
      <c r="EH2258" s="64"/>
      <c r="EI2258" s="64"/>
      <c r="EJ2258" s="64"/>
      <c r="EK2258" s="64"/>
      <c r="EL2258" s="64"/>
      <c r="EM2258" s="64"/>
      <c r="EN2258" s="64"/>
      <c r="EO2258" s="64"/>
      <c r="EP2258" s="64"/>
      <c r="EQ2258" s="64"/>
      <c r="ER2258" s="64"/>
      <c r="ES2258" s="64"/>
      <c r="ET2258" s="64"/>
      <c r="EU2258" s="64"/>
      <c r="EV2258" s="64"/>
      <c r="EW2258" s="64"/>
      <c r="EX2258" s="64"/>
      <c r="EY2258" s="64"/>
      <c r="EZ2258" s="64"/>
      <c r="FA2258" s="64"/>
      <c r="FB2258" s="64"/>
      <c r="FC2258" s="64"/>
      <c r="FD2258" s="64"/>
      <c r="FE2258" s="64"/>
      <c r="FF2258" s="64"/>
      <c r="FG2258" s="64"/>
      <c r="FH2258" s="64"/>
      <c r="FI2258" s="64"/>
      <c r="FJ2258" s="64"/>
      <c r="FK2258" s="64"/>
      <c r="FL2258" s="64"/>
      <c r="FM2258" s="64"/>
      <c r="FN2258" s="64"/>
      <c r="FO2258" s="64"/>
      <c r="FP2258" s="64"/>
      <c r="FQ2258" s="64"/>
      <c r="FR2258" s="64"/>
      <c r="FS2258" s="64"/>
      <c r="FT2258" s="64"/>
    </row>
    <row r="2259" spans="1:176" ht="15" x14ac:dyDescent="0.25">
      <c r="A2259" s="20">
        <f t="shared" si="523"/>
        <v>46012</v>
      </c>
      <c r="B2259" s="22" t="str">
        <f t="shared" ca="1" si="514"/>
        <v>n.d</v>
      </c>
      <c r="C2259" s="22">
        <f t="shared" ca="1" si="524"/>
        <v>0.97614444</v>
      </c>
      <c r="D2259" s="23">
        <f ca="1">IF(A2259&lt;$B$1,VLOOKUP(A2259,[1]DI!$A$4:$B$15000,2,FALSE),0)</f>
        <v>0</v>
      </c>
      <c r="E2259" s="22">
        <f t="shared" ca="1" si="515"/>
        <v>0</v>
      </c>
      <c r="F2259" s="23">
        <f t="shared" si="516"/>
        <v>1.3</v>
      </c>
      <c r="G2259" s="24">
        <f t="shared" ca="1" si="517"/>
        <v>1</v>
      </c>
      <c r="H2259" s="22">
        <f ca="1">TRUNC(PRODUCT(G$10:G2258),15)</f>
        <v>1.81984651266759</v>
      </c>
      <c r="I2259" s="22">
        <f t="shared" ca="1" si="518"/>
        <v>1.5015535581434301</v>
      </c>
      <c r="J2259" s="22">
        <f t="shared" ca="1" si="519"/>
        <v>1.2119757600000001</v>
      </c>
      <c r="K2259" s="110">
        <f t="shared" ca="1" si="512"/>
        <v>0.37553247445182125</v>
      </c>
      <c r="L2259" s="115">
        <v>0</v>
      </c>
      <c r="M2259" s="67">
        <f>IF(L2259&gt;0,VLOOKUP(L2259,S$12:$AB$125,7),0)</f>
        <v>0</v>
      </c>
      <c r="N2259" s="2">
        <f t="shared" si="513"/>
        <v>0</v>
      </c>
      <c r="O2259" s="22">
        <f t="shared" ca="1" si="520"/>
        <v>0.37553247445182125</v>
      </c>
      <c r="P2259" s="25" t="str">
        <f t="shared" si="521"/>
        <v>A+J=</v>
      </c>
      <c r="Q2259" s="26">
        <f t="shared" si="522"/>
        <v>45306</v>
      </c>
      <c r="R2259" s="4"/>
      <c r="S2259" s="98"/>
      <c r="U2259" s="4"/>
      <c r="V2259" s="4"/>
      <c r="W2259" s="4"/>
      <c r="X2259" s="4"/>
      <c r="Y2259" s="4"/>
      <c r="Z2259" s="4"/>
      <c r="AA2259" s="4"/>
      <c r="AB2259" s="4"/>
      <c r="AC2259" s="4"/>
      <c r="AD2259" s="64"/>
      <c r="AE2259" s="64"/>
      <c r="AF2259" s="64"/>
      <c r="AG2259" s="64"/>
      <c r="AH2259" s="64"/>
      <c r="AI2259" s="64"/>
      <c r="AJ2259" s="64"/>
      <c r="AK2259" s="64"/>
      <c r="AL2259" s="64"/>
      <c r="AM2259" s="64"/>
      <c r="AN2259" s="64"/>
      <c r="AO2259" s="64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4"/>
      <c r="AZ2259" s="64"/>
      <c r="BA2259" s="64"/>
      <c r="BB2259" s="64"/>
      <c r="BC2259" s="64"/>
      <c r="BD2259" s="64"/>
      <c r="BE2259" s="64"/>
      <c r="BF2259" s="64"/>
      <c r="BG2259" s="64"/>
      <c r="BH2259" s="64"/>
      <c r="BI2259" s="64"/>
      <c r="BJ2259" s="64"/>
      <c r="BK2259" s="64"/>
      <c r="BL2259" s="64"/>
      <c r="BM2259" s="64"/>
      <c r="BN2259" s="64"/>
      <c r="BO2259" s="64"/>
      <c r="BP2259" s="64"/>
      <c r="BQ2259" s="64"/>
      <c r="BR2259" s="64"/>
      <c r="BS2259" s="64"/>
      <c r="BT2259" s="64"/>
      <c r="BU2259" s="64"/>
      <c r="BV2259" s="64"/>
      <c r="BW2259" s="64"/>
      <c r="BX2259" s="64"/>
      <c r="BY2259" s="64"/>
      <c r="BZ2259" s="64"/>
      <c r="CA2259" s="64"/>
      <c r="CB2259" s="64"/>
      <c r="CC2259" s="64"/>
      <c r="CD2259" s="64"/>
      <c r="CE2259" s="64"/>
      <c r="CF2259" s="64"/>
      <c r="CG2259" s="64"/>
      <c r="CH2259" s="64"/>
      <c r="CI2259" s="64"/>
      <c r="CJ2259" s="64"/>
      <c r="CK2259" s="64"/>
      <c r="CL2259" s="64"/>
      <c r="CM2259" s="64"/>
      <c r="CN2259" s="64"/>
      <c r="CO2259" s="64"/>
      <c r="CP2259" s="64"/>
      <c r="CQ2259" s="64"/>
      <c r="CR2259" s="64"/>
      <c r="CS2259" s="64"/>
      <c r="CT2259" s="64"/>
      <c r="CU2259" s="64"/>
      <c r="CV2259" s="64"/>
      <c r="CW2259" s="64"/>
      <c r="CX2259" s="64"/>
      <c r="CY2259" s="64"/>
      <c r="CZ2259" s="64"/>
      <c r="DA2259" s="64"/>
      <c r="DB2259" s="64"/>
      <c r="DC2259" s="64"/>
      <c r="DD2259" s="64"/>
      <c r="DE2259" s="64"/>
      <c r="DF2259" s="64"/>
      <c r="DG2259" s="64"/>
      <c r="DH2259" s="64"/>
      <c r="DI2259" s="64"/>
      <c r="DJ2259" s="64"/>
      <c r="DK2259" s="64"/>
      <c r="DL2259" s="64"/>
      <c r="DM2259" s="64"/>
      <c r="DN2259" s="64"/>
      <c r="DO2259" s="64"/>
      <c r="DP2259" s="64"/>
      <c r="DQ2259" s="64"/>
      <c r="DR2259" s="64"/>
      <c r="DS2259" s="64"/>
      <c r="DT2259" s="64"/>
      <c r="DU2259" s="64"/>
      <c r="DV2259" s="64"/>
      <c r="DW2259" s="64"/>
      <c r="DX2259" s="64"/>
      <c r="DY2259" s="64"/>
      <c r="DZ2259" s="64"/>
      <c r="EA2259" s="64"/>
      <c r="EB2259" s="64"/>
      <c r="EC2259" s="64"/>
      <c r="ED2259" s="64"/>
      <c r="EE2259" s="64"/>
      <c r="EF2259" s="64"/>
      <c r="EG2259" s="64"/>
      <c r="EH2259" s="64"/>
      <c r="EI2259" s="64"/>
      <c r="EJ2259" s="64"/>
      <c r="EK2259" s="64"/>
      <c r="EL2259" s="64"/>
      <c r="EM2259" s="64"/>
      <c r="EN2259" s="64"/>
      <c r="EO2259" s="64"/>
      <c r="EP2259" s="64"/>
      <c r="EQ2259" s="64"/>
      <c r="ER2259" s="64"/>
      <c r="ES2259" s="64"/>
      <c r="ET2259" s="64"/>
      <c r="EU2259" s="64"/>
      <c r="EV2259" s="64"/>
      <c r="EW2259" s="64"/>
      <c r="EX2259" s="64"/>
      <c r="EY2259" s="64"/>
      <c r="EZ2259" s="64"/>
      <c r="FA2259" s="64"/>
      <c r="FB2259" s="64"/>
      <c r="FC2259" s="64"/>
      <c r="FD2259" s="64"/>
      <c r="FE2259" s="64"/>
      <c r="FF2259" s="64"/>
      <c r="FG2259" s="64"/>
      <c r="FH2259" s="64"/>
      <c r="FI2259" s="64"/>
      <c r="FJ2259" s="64"/>
      <c r="FK2259" s="64"/>
      <c r="FL2259" s="64"/>
      <c r="FM2259" s="64"/>
      <c r="FN2259" s="64"/>
      <c r="FO2259" s="64"/>
      <c r="FP2259" s="64"/>
      <c r="FQ2259" s="64"/>
      <c r="FR2259" s="64"/>
      <c r="FS2259" s="64"/>
      <c r="FT2259" s="64"/>
    </row>
    <row r="2260" spans="1:176" ht="15" x14ac:dyDescent="0.25">
      <c r="A2260" s="20">
        <f t="shared" si="523"/>
        <v>46013</v>
      </c>
      <c r="B2260" s="22" t="str">
        <f t="shared" ca="1" si="514"/>
        <v>n.d</v>
      </c>
      <c r="C2260" s="22">
        <f t="shared" ca="1" si="524"/>
        <v>0.97614444</v>
      </c>
      <c r="D2260" s="23">
        <f ca="1">IF(A2260&lt;$B$1,VLOOKUP(A2260,[1]DI!$A$4:$B$15000,2,FALSE),0)</f>
        <v>0</v>
      </c>
      <c r="E2260" s="22">
        <f t="shared" ca="1" si="515"/>
        <v>0</v>
      </c>
      <c r="F2260" s="23">
        <f t="shared" si="516"/>
        <v>1.3</v>
      </c>
      <c r="G2260" s="24">
        <f t="shared" ca="1" si="517"/>
        <v>1</v>
      </c>
      <c r="H2260" s="22">
        <f ca="1">TRUNC(PRODUCT(G$10:G2259),15)</f>
        <v>1.81984651266759</v>
      </c>
      <c r="I2260" s="22">
        <f t="shared" ca="1" si="518"/>
        <v>1.5015535581434301</v>
      </c>
      <c r="J2260" s="22">
        <f t="shared" ca="1" si="519"/>
        <v>1.2119757600000001</v>
      </c>
      <c r="K2260" s="110">
        <f t="shared" ca="1" si="512"/>
        <v>0.37553247445182125</v>
      </c>
      <c r="L2260" s="115">
        <v>0</v>
      </c>
      <c r="M2260" s="67">
        <f>IF(L2260&gt;0,VLOOKUP(L2260,S$12:$AB$125,7),0)</f>
        <v>0</v>
      </c>
      <c r="N2260" s="2">
        <f t="shared" si="513"/>
        <v>0</v>
      </c>
      <c r="O2260" s="22">
        <f t="shared" ca="1" si="520"/>
        <v>0.37553247445182125</v>
      </c>
      <c r="P2260" s="25" t="str">
        <f t="shared" si="521"/>
        <v>A+J=</v>
      </c>
      <c r="Q2260" s="26">
        <f t="shared" si="522"/>
        <v>45306</v>
      </c>
      <c r="R2260" s="4"/>
      <c r="S2260" s="98"/>
      <c r="U2260" s="4"/>
      <c r="V2260" s="4"/>
      <c r="W2260" s="4"/>
      <c r="X2260" s="4"/>
      <c r="Y2260" s="4"/>
      <c r="Z2260" s="4"/>
      <c r="AA2260" s="4"/>
      <c r="AB2260" s="4"/>
      <c r="AC2260" s="4"/>
      <c r="AD2260" s="64"/>
      <c r="AE2260" s="64"/>
      <c r="AF2260" s="64"/>
      <c r="AG2260" s="64"/>
      <c r="AH2260" s="64"/>
      <c r="AI2260" s="64"/>
      <c r="AJ2260" s="64"/>
      <c r="AK2260" s="64"/>
      <c r="AL2260" s="64"/>
      <c r="AM2260" s="64"/>
      <c r="AN2260" s="64"/>
      <c r="AO2260" s="64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4"/>
      <c r="AZ2260" s="64"/>
      <c r="BA2260" s="64"/>
      <c r="BB2260" s="64"/>
      <c r="BC2260" s="64"/>
      <c r="BD2260" s="64"/>
      <c r="BE2260" s="64"/>
      <c r="BF2260" s="64"/>
      <c r="BG2260" s="64"/>
      <c r="BH2260" s="64"/>
      <c r="BI2260" s="64"/>
      <c r="BJ2260" s="64"/>
      <c r="BK2260" s="64"/>
      <c r="BL2260" s="64"/>
      <c r="BM2260" s="64"/>
      <c r="BN2260" s="64"/>
      <c r="BO2260" s="64"/>
      <c r="BP2260" s="64"/>
      <c r="BQ2260" s="64"/>
      <c r="BR2260" s="64"/>
      <c r="BS2260" s="64"/>
      <c r="BT2260" s="64"/>
      <c r="BU2260" s="64"/>
      <c r="BV2260" s="64"/>
      <c r="BW2260" s="64"/>
      <c r="BX2260" s="64"/>
      <c r="BY2260" s="64"/>
      <c r="BZ2260" s="64"/>
      <c r="CA2260" s="64"/>
      <c r="CB2260" s="64"/>
      <c r="CC2260" s="64"/>
      <c r="CD2260" s="64"/>
      <c r="CE2260" s="64"/>
      <c r="CF2260" s="64"/>
      <c r="CG2260" s="64"/>
      <c r="CH2260" s="64"/>
      <c r="CI2260" s="64"/>
      <c r="CJ2260" s="64"/>
      <c r="CK2260" s="64"/>
      <c r="CL2260" s="64"/>
      <c r="CM2260" s="64"/>
      <c r="CN2260" s="64"/>
      <c r="CO2260" s="64"/>
      <c r="CP2260" s="64"/>
      <c r="CQ2260" s="64"/>
      <c r="CR2260" s="64"/>
      <c r="CS2260" s="64"/>
      <c r="CT2260" s="64"/>
      <c r="CU2260" s="64"/>
      <c r="CV2260" s="64"/>
      <c r="CW2260" s="64"/>
      <c r="CX2260" s="64"/>
      <c r="CY2260" s="64"/>
      <c r="CZ2260" s="64"/>
      <c r="DA2260" s="64"/>
      <c r="DB2260" s="64"/>
      <c r="DC2260" s="64"/>
      <c r="DD2260" s="64"/>
      <c r="DE2260" s="64"/>
      <c r="DF2260" s="64"/>
      <c r="DG2260" s="64"/>
      <c r="DH2260" s="64"/>
      <c r="DI2260" s="64"/>
      <c r="DJ2260" s="64"/>
      <c r="DK2260" s="64"/>
      <c r="DL2260" s="64"/>
      <c r="DM2260" s="64"/>
      <c r="DN2260" s="64"/>
      <c r="DO2260" s="64"/>
      <c r="DP2260" s="64"/>
      <c r="DQ2260" s="64"/>
      <c r="DR2260" s="64"/>
      <c r="DS2260" s="64"/>
      <c r="DT2260" s="64"/>
      <c r="DU2260" s="64"/>
      <c r="DV2260" s="64"/>
      <c r="DW2260" s="64"/>
      <c r="DX2260" s="64"/>
      <c r="DY2260" s="64"/>
      <c r="DZ2260" s="64"/>
      <c r="EA2260" s="64"/>
      <c r="EB2260" s="64"/>
      <c r="EC2260" s="64"/>
      <c r="ED2260" s="64"/>
      <c r="EE2260" s="64"/>
      <c r="EF2260" s="64"/>
      <c r="EG2260" s="64"/>
      <c r="EH2260" s="64"/>
      <c r="EI2260" s="64"/>
      <c r="EJ2260" s="64"/>
      <c r="EK2260" s="64"/>
      <c r="EL2260" s="64"/>
      <c r="EM2260" s="64"/>
      <c r="EN2260" s="64"/>
      <c r="EO2260" s="64"/>
      <c r="EP2260" s="64"/>
      <c r="EQ2260" s="64"/>
      <c r="ER2260" s="64"/>
      <c r="ES2260" s="64"/>
      <c r="ET2260" s="64"/>
      <c r="EU2260" s="64"/>
      <c r="EV2260" s="64"/>
      <c r="EW2260" s="64"/>
      <c r="EX2260" s="64"/>
      <c r="EY2260" s="64"/>
      <c r="EZ2260" s="64"/>
      <c r="FA2260" s="64"/>
      <c r="FB2260" s="64"/>
      <c r="FC2260" s="64"/>
      <c r="FD2260" s="64"/>
      <c r="FE2260" s="64"/>
      <c r="FF2260" s="64"/>
      <c r="FG2260" s="64"/>
      <c r="FH2260" s="64"/>
      <c r="FI2260" s="64"/>
      <c r="FJ2260" s="64"/>
      <c r="FK2260" s="64"/>
      <c r="FL2260" s="64"/>
      <c r="FM2260" s="64"/>
      <c r="FN2260" s="64"/>
      <c r="FO2260" s="64"/>
      <c r="FP2260" s="64"/>
      <c r="FQ2260" s="64"/>
      <c r="FR2260" s="64"/>
      <c r="FS2260" s="64"/>
      <c r="FT2260" s="64"/>
    </row>
    <row r="2261" spans="1:176" ht="15" x14ac:dyDescent="0.25">
      <c r="A2261" s="20">
        <f t="shared" si="523"/>
        <v>46014</v>
      </c>
      <c r="B2261" s="22" t="str">
        <f t="shared" ca="1" si="514"/>
        <v>n.d</v>
      </c>
      <c r="C2261" s="22">
        <f t="shared" ca="1" si="524"/>
        <v>0.97614444</v>
      </c>
      <c r="D2261" s="23">
        <f ca="1">IF(A2261&lt;$B$1,VLOOKUP(A2261,[1]DI!$A$4:$B$15000,2,FALSE),0)</f>
        <v>0</v>
      </c>
      <c r="E2261" s="22">
        <f t="shared" ca="1" si="515"/>
        <v>0</v>
      </c>
      <c r="F2261" s="23">
        <f t="shared" si="516"/>
        <v>1.3</v>
      </c>
      <c r="G2261" s="24">
        <f t="shared" ca="1" si="517"/>
        <v>1</v>
      </c>
      <c r="H2261" s="22">
        <f ca="1">TRUNC(PRODUCT(G$10:G2260),15)</f>
        <v>1.81984651266759</v>
      </c>
      <c r="I2261" s="22">
        <f t="shared" ca="1" si="518"/>
        <v>1.5015535581434301</v>
      </c>
      <c r="J2261" s="22">
        <f t="shared" ca="1" si="519"/>
        <v>1.2119757600000001</v>
      </c>
      <c r="K2261" s="110">
        <f t="shared" ca="1" si="512"/>
        <v>0.37553247445182125</v>
      </c>
      <c r="L2261" s="115">
        <v>0</v>
      </c>
      <c r="M2261" s="67">
        <f>IF(L2261&gt;0,VLOOKUP(L2261,S$12:$AB$125,7),0)</f>
        <v>0</v>
      </c>
      <c r="N2261" s="2">
        <f t="shared" si="513"/>
        <v>0</v>
      </c>
      <c r="O2261" s="22">
        <f t="shared" ca="1" si="520"/>
        <v>0.37553247445182125</v>
      </c>
      <c r="P2261" s="25" t="str">
        <f t="shared" si="521"/>
        <v>A+J=</v>
      </c>
      <c r="Q2261" s="26">
        <f t="shared" si="522"/>
        <v>45306</v>
      </c>
      <c r="R2261" s="4"/>
      <c r="S2261" s="98"/>
      <c r="U2261" s="4"/>
      <c r="V2261" s="4"/>
      <c r="W2261" s="4"/>
      <c r="X2261" s="4"/>
      <c r="Y2261" s="4"/>
      <c r="Z2261" s="4"/>
      <c r="AA2261" s="4"/>
      <c r="AB2261" s="4"/>
      <c r="AC2261" s="4"/>
      <c r="AD2261" s="64"/>
      <c r="AE2261" s="64"/>
      <c r="AF2261" s="64"/>
      <c r="AG2261" s="64"/>
      <c r="AH2261" s="64"/>
      <c r="AI2261" s="64"/>
      <c r="AJ2261" s="64"/>
      <c r="AK2261" s="64"/>
      <c r="AL2261" s="64"/>
      <c r="AM2261" s="64"/>
      <c r="AN2261" s="64"/>
      <c r="AO2261" s="64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64"/>
      <c r="BB2261" s="64"/>
      <c r="BC2261" s="64"/>
      <c r="BD2261" s="64"/>
      <c r="BE2261" s="64"/>
      <c r="BF2261" s="64"/>
      <c r="BG2261" s="64"/>
      <c r="BH2261" s="64"/>
      <c r="BI2261" s="64"/>
      <c r="BJ2261" s="64"/>
      <c r="BK2261" s="64"/>
      <c r="BL2261" s="64"/>
      <c r="BM2261" s="64"/>
      <c r="BN2261" s="64"/>
      <c r="BO2261" s="64"/>
      <c r="BP2261" s="64"/>
      <c r="BQ2261" s="64"/>
      <c r="BR2261" s="64"/>
      <c r="BS2261" s="64"/>
      <c r="BT2261" s="64"/>
      <c r="BU2261" s="64"/>
      <c r="BV2261" s="64"/>
      <c r="BW2261" s="64"/>
      <c r="BX2261" s="64"/>
      <c r="BY2261" s="64"/>
      <c r="BZ2261" s="64"/>
      <c r="CA2261" s="64"/>
      <c r="CB2261" s="64"/>
      <c r="CC2261" s="64"/>
      <c r="CD2261" s="64"/>
      <c r="CE2261" s="64"/>
      <c r="CF2261" s="64"/>
      <c r="CG2261" s="64"/>
      <c r="CH2261" s="64"/>
      <c r="CI2261" s="64"/>
      <c r="CJ2261" s="64"/>
      <c r="CK2261" s="64"/>
      <c r="CL2261" s="64"/>
      <c r="CM2261" s="64"/>
      <c r="CN2261" s="64"/>
      <c r="CO2261" s="64"/>
      <c r="CP2261" s="64"/>
      <c r="CQ2261" s="64"/>
      <c r="CR2261" s="64"/>
      <c r="CS2261" s="64"/>
      <c r="CT2261" s="64"/>
      <c r="CU2261" s="64"/>
      <c r="CV2261" s="64"/>
      <c r="CW2261" s="64"/>
      <c r="CX2261" s="64"/>
      <c r="CY2261" s="64"/>
      <c r="CZ2261" s="64"/>
      <c r="DA2261" s="64"/>
      <c r="DB2261" s="64"/>
      <c r="DC2261" s="64"/>
      <c r="DD2261" s="64"/>
      <c r="DE2261" s="64"/>
      <c r="DF2261" s="64"/>
      <c r="DG2261" s="64"/>
      <c r="DH2261" s="64"/>
      <c r="DI2261" s="64"/>
      <c r="DJ2261" s="64"/>
      <c r="DK2261" s="64"/>
      <c r="DL2261" s="64"/>
      <c r="DM2261" s="64"/>
      <c r="DN2261" s="64"/>
      <c r="DO2261" s="64"/>
      <c r="DP2261" s="64"/>
      <c r="DQ2261" s="64"/>
      <c r="DR2261" s="64"/>
      <c r="DS2261" s="64"/>
      <c r="DT2261" s="64"/>
      <c r="DU2261" s="64"/>
      <c r="DV2261" s="64"/>
      <c r="DW2261" s="64"/>
      <c r="DX2261" s="64"/>
      <c r="DY2261" s="64"/>
      <c r="DZ2261" s="64"/>
      <c r="EA2261" s="64"/>
      <c r="EB2261" s="64"/>
      <c r="EC2261" s="64"/>
      <c r="ED2261" s="64"/>
      <c r="EE2261" s="64"/>
      <c r="EF2261" s="64"/>
      <c r="EG2261" s="64"/>
      <c r="EH2261" s="64"/>
      <c r="EI2261" s="64"/>
      <c r="EJ2261" s="64"/>
      <c r="EK2261" s="64"/>
      <c r="EL2261" s="64"/>
      <c r="EM2261" s="64"/>
      <c r="EN2261" s="64"/>
      <c r="EO2261" s="64"/>
      <c r="EP2261" s="64"/>
      <c r="EQ2261" s="64"/>
      <c r="ER2261" s="64"/>
      <c r="ES2261" s="64"/>
      <c r="ET2261" s="64"/>
      <c r="EU2261" s="64"/>
      <c r="EV2261" s="64"/>
      <c r="EW2261" s="64"/>
      <c r="EX2261" s="64"/>
      <c r="EY2261" s="64"/>
      <c r="EZ2261" s="64"/>
      <c r="FA2261" s="64"/>
      <c r="FB2261" s="64"/>
      <c r="FC2261" s="64"/>
      <c r="FD2261" s="64"/>
      <c r="FE2261" s="64"/>
      <c r="FF2261" s="64"/>
      <c r="FG2261" s="64"/>
      <c r="FH2261" s="64"/>
      <c r="FI2261" s="64"/>
      <c r="FJ2261" s="64"/>
      <c r="FK2261" s="64"/>
      <c r="FL2261" s="64"/>
      <c r="FM2261" s="64"/>
      <c r="FN2261" s="64"/>
      <c r="FO2261" s="64"/>
      <c r="FP2261" s="64"/>
      <c r="FQ2261" s="64"/>
      <c r="FR2261" s="64"/>
      <c r="FS2261" s="64"/>
      <c r="FT2261" s="64"/>
    </row>
    <row r="2262" spans="1:176" ht="15" x14ac:dyDescent="0.25">
      <c r="A2262" s="20">
        <f t="shared" si="523"/>
        <v>46015</v>
      </c>
      <c r="B2262" s="22" t="str">
        <f t="shared" ca="1" si="514"/>
        <v>n.d</v>
      </c>
      <c r="C2262" s="22">
        <f t="shared" ca="1" si="524"/>
        <v>0.97614444</v>
      </c>
      <c r="D2262" s="23">
        <f ca="1">IF(A2262&lt;$B$1,VLOOKUP(A2262,[1]DI!$A$4:$B$15000,2,FALSE),0)</f>
        <v>0</v>
      </c>
      <c r="E2262" s="22">
        <f t="shared" ca="1" si="515"/>
        <v>0</v>
      </c>
      <c r="F2262" s="23">
        <f t="shared" si="516"/>
        <v>1.3</v>
      </c>
      <c r="G2262" s="24">
        <f t="shared" ca="1" si="517"/>
        <v>1</v>
      </c>
      <c r="H2262" s="22">
        <f ca="1">TRUNC(PRODUCT(G$10:G2261),15)</f>
        <v>1.81984651266759</v>
      </c>
      <c r="I2262" s="22">
        <f t="shared" ca="1" si="518"/>
        <v>1.5015535581434301</v>
      </c>
      <c r="J2262" s="22">
        <f t="shared" ca="1" si="519"/>
        <v>1.2119757600000001</v>
      </c>
      <c r="K2262" s="110">
        <f t="shared" ca="1" si="512"/>
        <v>0.37553247445182125</v>
      </c>
      <c r="L2262" s="115">
        <v>0</v>
      </c>
      <c r="M2262" s="67">
        <f>IF(L2262&gt;0,VLOOKUP(L2262,S$12:$AB$125,7),0)</f>
        <v>0</v>
      </c>
      <c r="N2262" s="2">
        <f t="shared" si="513"/>
        <v>0</v>
      </c>
      <c r="O2262" s="22">
        <f t="shared" ca="1" si="520"/>
        <v>0.37553247445182125</v>
      </c>
      <c r="P2262" s="25" t="str">
        <f t="shared" si="521"/>
        <v>A+J=</v>
      </c>
      <c r="Q2262" s="26">
        <f t="shared" si="522"/>
        <v>45306</v>
      </c>
      <c r="R2262" s="4"/>
      <c r="S2262" s="98"/>
      <c r="U2262" s="4"/>
      <c r="V2262" s="4"/>
      <c r="W2262" s="4"/>
      <c r="X2262" s="4"/>
      <c r="Y2262" s="4"/>
      <c r="Z2262" s="4"/>
      <c r="AA2262" s="4"/>
      <c r="AB2262" s="4"/>
      <c r="AC2262" s="4"/>
      <c r="AD2262" s="64"/>
      <c r="AE2262" s="64"/>
      <c r="AF2262" s="64"/>
      <c r="AG2262" s="64"/>
      <c r="AH2262" s="64"/>
      <c r="AI2262" s="64"/>
      <c r="AJ2262" s="64"/>
      <c r="AK2262" s="64"/>
      <c r="AL2262" s="64"/>
      <c r="AM2262" s="64"/>
      <c r="AN2262" s="64"/>
      <c r="AO2262" s="64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4"/>
      <c r="AZ2262" s="64"/>
      <c r="BA2262" s="64"/>
      <c r="BB2262" s="64"/>
      <c r="BC2262" s="64"/>
      <c r="BD2262" s="64"/>
      <c r="BE2262" s="64"/>
      <c r="BF2262" s="64"/>
      <c r="BG2262" s="64"/>
      <c r="BH2262" s="64"/>
      <c r="BI2262" s="64"/>
      <c r="BJ2262" s="64"/>
      <c r="BK2262" s="64"/>
      <c r="BL2262" s="64"/>
      <c r="BM2262" s="64"/>
      <c r="BN2262" s="64"/>
      <c r="BO2262" s="64"/>
      <c r="BP2262" s="64"/>
      <c r="BQ2262" s="64"/>
      <c r="BR2262" s="64"/>
      <c r="BS2262" s="64"/>
      <c r="BT2262" s="64"/>
      <c r="BU2262" s="64"/>
      <c r="BV2262" s="64"/>
      <c r="BW2262" s="64"/>
      <c r="BX2262" s="64"/>
      <c r="BY2262" s="64"/>
      <c r="BZ2262" s="64"/>
      <c r="CA2262" s="64"/>
      <c r="CB2262" s="64"/>
      <c r="CC2262" s="64"/>
      <c r="CD2262" s="64"/>
      <c r="CE2262" s="64"/>
      <c r="CF2262" s="64"/>
      <c r="CG2262" s="64"/>
      <c r="CH2262" s="64"/>
      <c r="CI2262" s="64"/>
      <c r="CJ2262" s="64"/>
      <c r="CK2262" s="64"/>
      <c r="CL2262" s="64"/>
      <c r="CM2262" s="64"/>
      <c r="CN2262" s="64"/>
      <c r="CO2262" s="64"/>
      <c r="CP2262" s="64"/>
      <c r="CQ2262" s="64"/>
      <c r="CR2262" s="64"/>
      <c r="CS2262" s="64"/>
      <c r="CT2262" s="64"/>
      <c r="CU2262" s="64"/>
      <c r="CV2262" s="64"/>
      <c r="CW2262" s="64"/>
      <c r="CX2262" s="64"/>
      <c r="CY2262" s="64"/>
      <c r="CZ2262" s="64"/>
      <c r="DA2262" s="64"/>
      <c r="DB2262" s="64"/>
      <c r="DC2262" s="64"/>
      <c r="DD2262" s="64"/>
      <c r="DE2262" s="64"/>
      <c r="DF2262" s="64"/>
      <c r="DG2262" s="64"/>
      <c r="DH2262" s="64"/>
      <c r="DI2262" s="64"/>
      <c r="DJ2262" s="64"/>
      <c r="DK2262" s="64"/>
      <c r="DL2262" s="64"/>
      <c r="DM2262" s="64"/>
      <c r="DN2262" s="64"/>
      <c r="DO2262" s="64"/>
      <c r="DP2262" s="64"/>
      <c r="DQ2262" s="64"/>
      <c r="DR2262" s="64"/>
      <c r="DS2262" s="64"/>
      <c r="DT2262" s="64"/>
      <c r="DU2262" s="64"/>
      <c r="DV2262" s="64"/>
      <c r="DW2262" s="64"/>
      <c r="DX2262" s="64"/>
      <c r="DY2262" s="64"/>
      <c r="DZ2262" s="64"/>
      <c r="EA2262" s="64"/>
      <c r="EB2262" s="64"/>
      <c r="EC2262" s="64"/>
      <c r="ED2262" s="64"/>
      <c r="EE2262" s="64"/>
      <c r="EF2262" s="64"/>
      <c r="EG2262" s="64"/>
      <c r="EH2262" s="64"/>
      <c r="EI2262" s="64"/>
      <c r="EJ2262" s="64"/>
      <c r="EK2262" s="64"/>
      <c r="EL2262" s="64"/>
      <c r="EM2262" s="64"/>
      <c r="EN2262" s="64"/>
      <c r="EO2262" s="64"/>
      <c r="EP2262" s="64"/>
      <c r="EQ2262" s="64"/>
      <c r="ER2262" s="64"/>
      <c r="ES2262" s="64"/>
      <c r="ET2262" s="64"/>
      <c r="EU2262" s="64"/>
      <c r="EV2262" s="64"/>
      <c r="EW2262" s="64"/>
      <c r="EX2262" s="64"/>
      <c r="EY2262" s="64"/>
      <c r="EZ2262" s="64"/>
      <c r="FA2262" s="64"/>
      <c r="FB2262" s="64"/>
      <c r="FC2262" s="64"/>
      <c r="FD2262" s="64"/>
      <c r="FE2262" s="64"/>
      <c r="FF2262" s="64"/>
      <c r="FG2262" s="64"/>
      <c r="FH2262" s="64"/>
      <c r="FI2262" s="64"/>
      <c r="FJ2262" s="64"/>
      <c r="FK2262" s="64"/>
      <c r="FL2262" s="64"/>
      <c r="FM2262" s="64"/>
      <c r="FN2262" s="64"/>
      <c r="FO2262" s="64"/>
      <c r="FP2262" s="64"/>
      <c r="FQ2262" s="64"/>
      <c r="FR2262" s="64"/>
      <c r="FS2262" s="64"/>
      <c r="FT2262" s="64"/>
    </row>
    <row r="2263" spans="1:176" ht="15" x14ac:dyDescent="0.25">
      <c r="A2263" s="20">
        <f t="shared" si="523"/>
        <v>46016</v>
      </c>
      <c r="B2263" s="22" t="str">
        <f t="shared" ca="1" si="514"/>
        <v>n.d</v>
      </c>
      <c r="C2263" s="22">
        <f t="shared" ca="1" si="524"/>
        <v>0.97614444</v>
      </c>
      <c r="D2263" s="23">
        <f ca="1">IF(A2263&lt;$B$1,VLOOKUP(A2263,[1]DI!$A$4:$B$15000,2,FALSE),0)</f>
        <v>0</v>
      </c>
      <c r="E2263" s="22">
        <f t="shared" ca="1" si="515"/>
        <v>0</v>
      </c>
      <c r="F2263" s="23">
        <f t="shared" si="516"/>
        <v>1.3</v>
      </c>
      <c r="G2263" s="24">
        <f t="shared" ca="1" si="517"/>
        <v>1</v>
      </c>
      <c r="H2263" s="22">
        <f ca="1">TRUNC(PRODUCT(G$10:G2262),15)</f>
        <v>1.81984651266759</v>
      </c>
      <c r="I2263" s="22">
        <f t="shared" ca="1" si="518"/>
        <v>1.5015535581434301</v>
      </c>
      <c r="J2263" s="22">
        <f t="shared" ca="1" si="519"/>
        <v>1.2119757600000001</v>
      </c>
      <c r="K2263" s="110">
        <f t="shared" ca="1" si="512"/>
        <v>0.37553247445182125</v>
      </c>
      <c r="L2263" s="115">
        <v>0</v>
      </c>
      <c r="M2263" s="67">
        <f>IF(L2263&gt;0,VLOOKUP(L2263,S$12:$AB$125,7),0)</f>
        <v>0</v>
      </c>
      <c r="N2263" s="2">
        <f t="shared" si="513"/>
        <v>0</v>
      </c>
      <c r="O2263" s="22">
        <f t="shared" ca="1" si="520"/>
        <v>0.37553247445182125</v>
      </c>
      <c r="P2263" s="25" t="str">
        <f t="shared" si="521"/>
        <v>A+J=</v>
      </c>
      <c r="Q2263" s="26">
        <f t="shared" si="522"/>
        <v>45306</v>
      </c>
      <c r="R2263" s="4"/>
      <c r="S2263" s="98"/>
      <c r="U2263" s="4"/>
      <c r="V2263" s="4"/>
      <c r="W2263" s="4"/>
      <c r="X2263" s="4"/>
      <c r="Y2263" s="4"/>
      <c r="Z2263" s="4"/>
      <c r="AA2263" s="4"/>
      <c r="AB2263" s="4"/>
      <c r="AC2263" s="4"/>
      <c r="AD2263" s="64"/>
      <c r="AE2263" s="64"/>
      <c r="AF2263" s="64"/>
      <c r="AG2263" s="64"/>
      <c r="AH2263" s="64"/>
      <c r="AI2263" s="64"/>
      <c r="AJ2263" s="64"/>
      <c r="AK2263" s="64"/>
      <c r="AL2263" s="64"/>
      <c r="AM2263" s="64"/>
      <c r="AN2263" s="64"/>
      <c r="AO2263" s="64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4"/>
      <c r="AZ2263" s="64"/>
      <c r="BA2263" s="64"/>
      <c r="BB2263" s="64"/>
      <c r="BC2263" s="64"/>
      <c r="BD2263" s="64"/>
      <c r="BE2263" s="64"/>
      <c r="BF2263" s="64"/>
      <c r="BG2263" s="64"/>
      <c r="BH2263" s="64"/>
      <c r="BI2263" s="64"/>
      <c r="BJ2263" s="64"/>
      <c r="BK2263" s="64"/>
      <c r="BL2263" s="64"/>
      <c r="BM2263" s="64"/>
      <c r="BN2263" s="64"/>
      <c r="BO2263" s="64"/>
      <c r="BP2263" s="64"/>
      <c r="BQ2263" s="64"/>
      <c r="BR2263" s="64"/>
      <c r="BS2263" s="64"/>
      <c r="BT2263" s="64"/>
      <c r="BU2263" s="64"/>
      <c r="BV2263" s="64"/>
      <c r="BW2263" s="64"/>
      <c r="BX2263" s="64"/>
      <c r="BY2263" s="64"/>
      <c r="BZ2263" s="64"/>
      <c r="CA2263" s="64"/>
      <c r="CB2263" s="64"/>
      <c r="CC2263" s="64"/>
      <c r="CD2263" s="64"/>
      <c r="CE2263" s="64"/>
      <c r="CF2263" s="64"/>
      <c r="CG2263" s="64"/>
      <c r="CH2263" s="64"/>
      <c r="CI2263" s="64"/>
      <c r="CJ2263" s="64"/>
      <c r="CK2263" s="64"/>
      <c r="CL2263" s="64"/>
      <c r="CM2263" s="64"/>
      <c r="CN2263" s="64"/>
      <c r="CO2263" s="64"/>
      <c r="CP2263" s="64"/>
      <c r="CQ2263" s="64"/>
      <c r="CR2263" s="64"/>
      <c r="CS2263" s="64"/>
      <c r="CT2263" s="64"/>
      <c r="CU2263" s="64"/>
      <c r="CV2263" s="64"/>
      <c r="CW2263" s="64"/>
      <c r="CX2263" s="64"/>
      <c r="CY2263" s="64"/>
      <c r="CZ2263" s="64"/>
      <c r="DA2263" s="64"/>
      <c r="DB2263" s="64"/>
      <c r="DC2263" s="64"/>
      <c r="DD2263" s="64"/>
      <c r="DE2263" s="64"/>
      <c r="DF2263" s="64"/>
      <c r="DG2263" s="64"/>
      <c r="DH2263" s="64"/>
      <c r="DI2263" s="64"/>
      <c r="DJ2263" s="64"/>
      <c r="DK2263" s="64"/>
      <c r="DL2263" s="64"/>
      <c r="DM2263" s="64"/>
      <c r="DN2263" s="64"/>
      <c r="DO2263" s="64"/>
      <c r="DP2263" s="64"/>
      <c r="DQ2263" s="64"/>
      <c r="DR2263" s="64"/>
      <c r="DS2263" s="64"/>
      <c r="DT2263" s="64"/>
      <c r="DU2263" s="64"/>
      <c r="DV2263" s="64"/>
      <c r="DW2263" s="64"/>
      <c r="DX2263" s="64"/>
      <c r="DY2263" s="64"/>
      <c r="DZ2263" s="64"/>
      <c r="EA2263" s="64"/>
      <c r="EB2263" s="64"/>
      <c r="EC2263" s="64"/>
      <c r="ED2263" s="64"/>
      <c r="EE2263" s="64"/>
      <c r="EF2263" s="64"/>
      <c r="EG2263" s="64"/>
      <c r="EH2263" s="64"/>
      <c r="EI2263" s="64"/>
      <c r="EJ2263" s="64"/>
      <c r="EK2263" s="64"/>
      <c r="EL2263" s="64"/>
      <c r="EM2263" s="64"/>
      <c r="EN2263" s="64"/>
      <c r="EO2263" s="64"/>
      <c r="EP2263" s="64"/>
      <c r="EQ2263" s="64"/>
      <c r="ER2263" s="64"/>
      <c r="ES2263" s="64"/>
      <c r="ET2263" s="64"/>
      <c r="EU2263" s="64"/>
      <c r="EV2263" s="64"/>
      <c r="EW2263" s="64"/>
      <c r="EX2263" s="64"/>
      <c r="EY2263" s="64"/>
      <c r="EZ2263" s="64"/>
      <c r="FA2263" s="64"/>
      <c r="FB2263" s="64"/>
      <c r="FC2263" s="64"/>
      <c r="FD2263" s="64"/>
      <c r="FE2263" s="64"/>
      <c r="FF2263" s="64"/>
      <c r="FG2263" s="64"/>
      <c r="FH2263" s="64"/>
      <c r="FI2263" s="64"/>
      <c r="FJ2263" s="64"/>
      <c r="FK2263" s="64"/>
      <c r="FL2263" s="64"/>
      <c r="FM2263" s="64"/>
      <c r="FN2263" s="64"/>
      <c r="FO2263" s="64"/>
      <c r="FP2263" s="64"/>
      <c r="FQ2263" s="64"/>
      <c r="FR2263" s="64"/>
      <c r="FS2263" s="64"/>
      <c r="FT2263" s="64"/>
    </row>
    <row r="2264" spans="1:176" ht="15" x14ac:dyDescent="0.25">
      <c r="A2264" s="20">
        <f t="shared" si="523"/>
        <v>46017</v>
      </c>
      <c r="B2264" s="22" t="str">
        <f t="shared" ca="1" si="514"/>
        <v>n.d</v>
      </c>
      <c r="C2264" s="22">
        <f t="shared" ca="1" si="524"/>
        <v>0.97614444</v>
      </c>
      <c r="D2264" s="23">
        <f ca="1">IF(A2264&lt;$B$1,VLOOKUP(A2264,[1]DI!$A$4:$B$15000,2,FALSE),0)</f>
        <v>0</v>
      </c>
      <c r="E2264" s="22">
        <f t="shared" ca="1" si="515"/>
        <v>0</v>
      </c>
      <c r="F2264" s="23">
        <f t="shared" si="516"/>
        <v>1.3</v>
      </c>
      <c r="G2264" s="24">
        <f t="shared" ca="1" si="517"/>
        <v>1</v>
      </c>
      <c r="H2264" s="22">
        <f ca="1">TRUNC(PRODUCT(G$10:G2263),15)</f>
        <v>1.81984651266759</v>
      </c>
      <c r="I2264" s="22">
        <f t="shared" ca="1" si="518"/>
        <v>1.5015535581434301</v>
      </c>
      <c r="J2264" s="22">
        <f t="shared" ca="1" si="519"/>
        <v>1.2119757600000001</v>
      </c>
      <c r="K2264" s="110">
        <f t="shared" ca="1" si="512"/>
        <v>0.37553247445182125</v>
      </c>
      <c r="L2264" s="115">
        <v>0</v>
      </c>
      <c r="M2264" s="67">
        <f>IF(L2264&gt;0,VLOOKUP(L2264,S$12:$AB$125,7),0)</f>
        <v>0</v>
      </c>
      <c r="N2264" s="2">
        <f t="shared" si="513"/>
        <v>0</v>
      </c>
      <c r="O2264" s="22">
        <f t="shared" ca="1" si="520"/>
        <v>0.37553247445182125</v>
      </c>
      <c r="P2264" s="25" t="str">
        <f t="shared" si="521"/>
        <v>A+J=</v>
      </c>
      <c r="Q2264" s="26">
        <f t="shared" si="522"/>
        <v>45306</v>
      </c>
      <c r="R2264" s="4"/>
      <c r="S2264" s="98"/>
      <c r="U2264" s="4"/>
      <c r="V2264" s="4"/>
      <c r="W2264" s="4"/>
      <c r="X2264" s="4"/>
      <c r="Y2264" s="4"/>
      <c r="Z2264" s="4"/>
      <c r="AA2264" s="4"/>
      <c r="AB2264" s="4"/>
      <c r="AC2264" s="4"/>
      <c r="AD2264" s="64"/>
      <c r="AE2264" s="64"/>
      <c r="AF2264" s="64"/>
      <c r="AG2264" s="64"/>
      <c r="AH2264" s="64"/>
      <c r="AI2264" s="64"/>
      <c r="AJ2264" s="64"/>
      <c r="AK2264" s="64"/>
      <c r="AL2264" s="64"/>
      <c r="AM2264" s="64"/>
      <c r="AN2264" s="64"/>
      <c r="AO2264" s="64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4"/>
      <c r="AZ2264" s="64"/>
      <c r="BA2264" s="64"/>
      <c r="BB2264" s="64"/>
      <c r="BC2264" s="64"/>
      <c r="BD2264" s="64"/>
      <c r="BE2264" s="64"/>
      <c r="BF2264" s="64"/>
      <c r="BG2264" s="64"/>
      <c r="BH2264" s="64"/>
      <c r="BI2264" s="64"/>
      <c r="BJ2264" s="64"/>
      <c r="BK2264" s="64"/>
      <c r="BL2264" s="64"/>
      <c r="BM2264" s="64"/>
      <c r="BN2264" s="64"/>
      <c r="BO2264" s="64"/>
      <c r="BP2264" s="64"/>
      <c r="BQ2264" s="64"/>
      <c r="BR2264" s="64"/>
      <c r="BS2264" s="64"/>
      <c r="BT2264" s="64"/>
      <c r="BU2264" s="64"/>
      <c r="BV2264" s="64"/>
      <c r="BW2264" s="64"/>
      <c r="BX2264" s="64"/>
      <c r="BY2264" s="64"/>
      <c r="BZ2264" s="64"/>
      <c r="CA2264" s="64"/>
      <c r="CB2264" s="64"/>
      <c r="CC2264" s="64"/>
      <c r="CD2264" s="64"/>
      <c r="CE2264" s="64"/>
      <c r="CF2264" s="64"/>
      <c r="CG2264" s="64"/>
      <c r="CH2264" s="64"/>
      <c r="CI2264" s="64"/>
      <c r="CJ2264" s="64"/>
      <c r="CK2264" s="64"/>
      <c r="CL2264" s="64"/>
      <c r="CM2264" s="64"/>
      <c r="CN2264" s="64"/>
      <c r="CO2264" s="64"/>
      <c r="CP2264" s="64"/>
      <c r="CQ2264" s="64"/>
      <c r="CR2264" s="64"/>
      <c r="CS2264" s="64"/>
      <c r="CT2264" s="64"/>
      <c r="CU2264" s="64"/>
      <c r="CV2264" s="64"/>
      <c r="CW2264" s="64"/>
      <c r="CX2264" s="64"/>
      <c r="CY2264" s="64"/>
      <c r="CZ2264" s="64"/>
      <c r="DA2264" s="64"/>
      <c r="DB2264" s="64"/>
      <c r="DC2264" s="64"/>
      <c r="DD2264" s="64"/>
      <c r="DE2264" s="64"/>
      <c r="DF2264" s="64"/>
      <c r="DG2264" s="64"/>
      <c r="DH2264" s="64"/>
      <c r="DI2264" s="64"/>
      <c r="DJ2264" s="64"/>
      <c r="DK2264" s="64"/>
      <c r="DL2264" s="64"/>
      <c r="DM2264" s="64"/>
      <c r="DN2264" s="64"/>
      <c r="DO2264" s="64"/>
      <c r="DP2264" s="64"/>
      <c r="DQ2264" s="64"/>
      <c r="DR2264" s="64"/>
      <c r="DS2264" s="64"/>
      <c r="DT2264" s="64"/>
      <c r="DU2264" s="64"/>
      <c r="DV2264" s="64"/>
      <c r="DW2264" s="64"/>
      <c r="DX2264" s="64"/>
      <c r="DY2264" s="64"/>
      <c r="DZ2264" s="64"/>
      <c r="EA2264" s="64"/>
      <c r="EB2264" s="64"/>
      <c r="EC2264" s="64"/>
      <c r="ED2264" s="64"/>
      <c r="EE2264" s="64"/>
      <c r="EF2264" s="64"/>
      <c r="EG2264" s="64"/>
      <c r="EH2264" s="64"/>
      <c r="EI2264" s="64"/>
      <c r="EJ2264" s="64"/>
      <c r="EK2264" s="64"/>
      <c r="EL2264" s="64"/>
      <c r="EM2264" s="64"/>
      <c r="EN2264" s="64"/>
      <c r="EO2264" s="64"/>
      <c r="EP2264" s="64"/>
      <c r="EQ2264" s="64"/>
      <c r="ER2264" s="64"/>
      <c r="ES2264" s="64"/>
      <c r="ET2264" s="64"/>
      <c r="EU2264" s="64"/>
      <c r="EV2264" s="64"/>
      <c r="EW2264" s="64"/>
      <c r="EX2264" s="64"/>
      <c r="EY2264" s="64"/>
      <c r="EZ2264" s="64"/>
      <c r="FA2264" s="64"/>
      <c r="FB2264" s="64"/>
      <c r="FC2264" s="64"/>
      <c r="FD2264" s="64"/>
      <c r="FE2264" s="64"/>
      <c r="FF2264" s="64"/>
      <c r="FG2264" s="64"/>
      <c r="FH2264" s="64"/>
      <c r="FI2264" s="64"/>
      <c r="FJ2264" s="64"/>
      <c r="FK2264" s="64"/>
      <c r="FL2264" s="64"/>
      <c r="FM2264" s="64"/>
      <c r="FN2264" s="64"/>
      <c r="FO2264" s="64"/>
      <c r="FP2264" s="64"/>
      <c r="FQ2264" s="64"/>
      <c r="FR2264" s="64"/>
      <c r="FS2264" s="64"/>
      <c r="FT2264" s="64"/>
    </row>
    <row r="2265" spans="1:176" ht="15" x14ac:dyDescent="0.25">
      <c r="A2265" s="20">
        <f t="shared" si="523"/>
        <v>46018</v>
      </c>
      <c r="B2265" s="22" t="str">
        <f t="shared" ca="1" si="514"/>
        <v>n.d</v>
      </c>
      <c r="C2265" s="22">
        <f t="shared" ca="1" si="524"/>
        <v>0.97614444</v>
      </c>
      <c r="D2265" s="23">
        <f ca="1">IF(A2265&lt;$B$1,VLOOKUP(A2265,[1]DI!$A$4:$B$15000,2,FALSE),0)</f>
        <v>0</v>
      </c>
      <c r="E2265" s="22">
        <f t="shared" ca="1" si="515"/>
        <v>0</v>
      </c>
      <c r="F2265" s="23">
        <f t="shared" si="516"/>
        <v>1.3</v>
      </c>
      <c r="G2265" s="24">
        <f t="shared" ca="1" si="517"/>
        <v>1</v>
      </c>
      <c r="H2265" s="22">
        <f ca="1">TRUNC(PRODUCT(G$10:G2264),15)</f>
        <v>1.81984651266759</v>
      </c>
      <c r="I2265" s="22">
        <f t="shared" ca="1" si="518"/>
        <v>1.5015535581434301</v>
      </c>
      <c r="J2265" s="22">
        <f t="shared" ca="1" si="519"/>
        <v>1.2119757600000001</v>
      </c>
      <c r="K2265" s="110">
        <f t="shared" ca="1" si="512"/>
        <v>0.37553247445182125</v>
      </c>
      <c r="L2265" s="115">
        <v>0</v>
      </c>
      <c r="M2265" s="67">
        <f>IF(L2265&gt;0,VLOOKUP(L2265,S$12:$AB$125,7),0)</f>
        <v>0</v>
      </c>
      <c r="N2265" s="2">
        <f t="shared" si="513"/>
        <v>0</v>
      </c>
      <c r="O2265" s="22">
        <f t="shared" ca="1" si="520"/>
        <v>0.37553247445182125</v>
      </c>
      <c r="P2265" s="25" t="str">
        <f t="shared" si="521"/>
        <v>A+J=</v>
      </c>
      <c r="Q2265" s="26">
        <f t="shared" si="522"/>
        <v>45306</v>
      </c>
      <c r="R2265" s="4"/>
      <c r="S2265" s="98"/>
      <c r="U2265" s="4"/>
      <c r="V2265" s="4"/>
      <c r="W2265" s="4"/>
      <c r="X2265" s="4"/>
      <c r="Y2265" s="4"/>
      <c r="Z2265" s="4"/>
      <c r="AA2265" s="4"/>
      <c r="AB2265" s="4"/>
      <c r="AC2265" s="4"/>
      <c r="AD2265" s="64"/>
      <c r="AE2265" s="64"/>
      <c r="AF2265" s="64"/>
      <c r="AG2265" s="64"/>
      <c r="AH2265" s="64"/>
      <c r="AI2265" s="64"/>
      <c r="AJ2265" s="64"/>
      <c r="AK2265" s="64"/>
      <c r="AL2265" s="64"/>
      <c r="AM2265" s="64"/>
      <c r="AN2265" s="64"/>
      <c r="AO2265" s="64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4"/>
      <c r="AZ2265" s="64"/>
      <c r="BA2265" s="64"/>
      <c r="BB2265" s="64"/>
      <c r="BC2265" s="64"/>
      <c r="BD2265" s="64"/>
      <c r="BE2265" s="64"/>
      <c r="BF2265" s="64"/>
      <c r="BG2265" s="64"/>
      <c r="BH2265" s="64"/>
      <c r="BI2265" s="64"/>
      <c r="BJ2265" s="64"/>
      <c r="BK2265" s="64"/>
      <c r="BL2265" s="64"/>
      <c r="BM2265" s="64"/>
      <c r="BN2265" s="64"/>
      <c r="BO2265" s="64"/>
      <c r="BP2265" s="64"/>
      <c r="BQ2265" s="64"/>
      <c r="BR2265" s="64"/>
      <c r="BS2265" s="64"/>
      <c r="BT2265" s="64"/>
      <c r="BU2265" s="64"/>
      <c r="BV2265" s="64"/>
      <c r="BW2265" s="64"/>
      <c r="BX2265" s="64"/>
      <c r="BY2265" s="64"/>
      <c r="BZ2265" s="64"/>
      <c r="CA2265" s="64"/>
      <c r="CB2265" s="64"/>
      <c r="CC2265" s="64"/>
      <c r="CD2265" s="64"/>
      <c r="CE2265" s="64"/>
      <c r="CF2265" s="64"/>
      <c r="CG2265" s="64"/>
      <c r="CH2265" s="64"/>
      <c r="CI2265" s="64"/>
      <c r="CJ2265" s="64"/>
      <c r="CK2265" s="64"/>
      <c r="CL2265" s="64"/>
      <c r="CM2265" s="64"/>
      <c r="CN2265" s="64"/>
      <c r="CO2265" s="64"/>
      <c r="CP2265" s="64"/>
      <c r="CQ2265" s="64"/>
      <c r="CR2265" s="64"/>
      <c r="CS2265" s="64"/>
      <c r="CT2265" s="64"/>
      <c r="CU2265" s="64"/>
      <c r="CV2265" s="64"/>
      <c r="CW2265" s="64"/>
      <c r="CX2265" s="64"/>
      <c r="CY2265" s="64"/>
      <c r="CZ2265" s="64"/>
      <c r="DA2265" s="64"/>
      <c r="DB2265" s="64"/>
      <c r="DC2265" s="64"/>
      <c r="DD2265" s="64"/>
      <c r="DE2265" s="64"/>
      <c r="DF2265" s="64"/>
      <c r="DG2265" s="64"/>
      <c r="DH2265" s="64"/>
      <c r="DI2265" s="64"/>
      <c r="DJ2265" s="64"/>
      <c r="DK2265" s="64"/>
      <c r="DL2265" s="64"/>
      <c r="DM2265" s="64"/>
      <c r="DN2265" s="64"/>
      <c r="DO2265" s="64"/>
      <c r="DP2265" s="64"/>
      <c r="DQ2265" s="64"/>
      <c r="DR2265" s="64"/>
      <c r="DS2265" s="64"/>
      <c r="DT2265" s="64"/>
      <c r="DU2265" s="64"/>
      <c r="DV2265" s="64"/>
      <c r="DW2265" s="64"/>
      <c r="DX2265" s="64"/>
      <c r="DY2265" s="64"/>
      <c r="DZ2265" s="64"/>
      <c r="EA2265" s="64"/>
      <c r="EB2265" s="64"/>
      <c r="EC2265" s="64"/>
      <c r="ED2265" s="64"/>
      <c r="EE2265" s="64"/>
      <c r="EF2265" s="64"/>
      <c r="EG2265" s="64"/>
      <c r="EH2265" s="64"/>
      <c r="EI2265" s="64"/>
      <c r="EJ2265" s="64"/>
      <c r="EK2265" s="64"/>
      <c r="EL2265" s="64"/>
      <c r="EM2265" s="64"/>
      <c r="EN2265" s="64"/>
      <c r="EO2265" s="64"/>
      <c r="EP2265" s="64"/>
      <c r="EQ2265" s="64"/>
      <c r="ER2265" s="64"/>
      <c r="ES2265" s="64"/>
      <c r="ET2265" s="64"/>
      <c r="EU2265" s="64"/>
      <c r="EV2265" s="64"/>
      <c r="EW2265" s="64"/>
      <c r="EX2265" s="64"/>
      <c r="EY2265" s="64"/>
      <c r="EZ2265" s="64"/>
      <c r="FA2265" s="64"/>
      <c r="FB2265" s="64"/>
      <c r="FC2265" s="64"/>
      <c r="FD2265" s="64"/>
      <c r="FE2265" s="64"/>
      <c r="FF2265" s="64"/>
      <c r="FG2265" s="64"/>
      <c r="FH2265" s="64"/>
      <c r="FI2265" s="64"/>
      <c r="FJ2265" s="64"/>
      <c r="FK2265" s="64"/>
      <c r="FL2265" s="64"/>
      <c r="FM2265" s="64"/>
      <c r="FN2265" s="64"/>
      <c r="FO2265" s="64"/>
      <c r="FP2265" s="64"/>
      <c r="FQ2265" s="64"/>
      <c r="FR2265" s="64"/>
      <c r="FS2265" s="64"/>
      <c r="FT2265" s="64"/>
    </row>
    <row r="2266" spans="1:176" ht="15" x14ac:dyDescent="0.25">
      <c r="A2266" s="20">
        <f t="shared" si="523"/>
        <v>46019</v>
      </c>
      <c r="B2266" s="22" t="str">
        <f t="shared" ca="1" si="514"/>
        <v>n.d</v>
      </c>
      <c r="C2266" s="22">
        <f t="shared" ca="1" si="524"/>
        <v>0.97614444</v>
      </c>
      <c r="D2266" s="23">
        <f ca="1">IF(A2266&lt;$B$1,VLOOKUP(A2266,[1]DI!$A$4:$B$15000,2,FALSE),0)</f>
        <v>0</v>
      </c>
      <c r="E2266" s="22">
        <f t="shared" ca="1" si="515"/>
        <v>0</v>
      </c>
      <c r="F2266" s="23">
        <f t="shared" si="516"/>
        <v>1.3</v>
      </c>
      <c r="G2266" s="24">
        <f t="shared" ca="1" si="517"/>
        <v>1</v>
      </c>
      <c r="H2266" s="22">
        <f ca="1">TRUNC(PRODUCT(G$10:G2265),15)</f>
        <v>1.81984651266759</v>
      </c>
      <c r="I2266" s="22">
        <f t="shared" ca="1" si="518"/>
        <v>1.5015535581434301</v>
      </c>
      <c r="J2266" s="22">
        <f t="shared" ca="1" si="519"/>
        <v>1.2119757600000001</v>
      </c>
      <c r="K2266" s="110">
        <f t="shared" ca="1" si="512"/>
        <v>0.37553247445182125</v>
      </c>
      <c r="L2266" s="115">
        <v>0</v>
      </c>
      <c r="M2266" s="67">
        <f>IF(L2266&gt;0,VLOOKUP(L2266,S$12:$AB$125,7),0)</f>
        <v>0</v>
      </c>
      <c r="N2266" s="2">
        <f t="shared" si="513"/>
        <v>0</v>
      </c>
      <c r="O2266" s="22">
        <f t="shared" ca="1" si="520"/>
        <v>0.37553247445182125</v>
      </c>
      <c r="P2266" s="25" t="str">
        <f t="shared" si="521"/>
        <v>A+J=</v>
      </c>
      <c r="Q2266" s="26">
        <f t="shared" si="522"/>
        <v>45306</v>
      </c>
      <c r="R2266" s="4"/>
      <c r="S2266" s="98"/>
      <c r="U2266" s="4"/>
      <c r="V2266" s="4"/>
      <c r="W2266" s="4"/>
      <c r="X2266" s="4"/>
      <c r="Y2266" s="4"/>
      <c r="Z2266" s="4"/>
      <c r="AA2266" s="4"/>
      <c r="AB2266" s="4"/>
      <c r="AC2266" s="4"/>
      <c r="AD2266" s="64"/>
      <c r="AE2266" s="64"/>
      <c r="AF2266" s="64"/>
      <c r="AG2266" s="64"/>
      <c r="AH2266" s="64"/>
      <c r="AI2266" s="64"/>
      <c r="AJ2266" s="64"/>
      <c r="AK2266" s="64"/>
      <c r="AL2266" s="64"/>
      <c r="AM2266" s="64"/>
      <c r="AN2266" s="64"/>
      <c r="AO2266" s="64"/>
      <c r="AP2266" s="64"/>
      <c r="AQ2266" s="64"/>
      <c r="AR2266" s="64"/>
      <c r="AS2266" s="64"/>
      <c r="AT2266" s="64"/>
      <c r="AU2266" s="64"/>
      <c r="AV2266" s="64"/>
      <c r="AW2266" s="64"/>
      <c r="AX2266" s="64"/>
      <c r="AY2266" s="64"/>
      <c r="AZ2266" s="64"/>
      <c r="BA2266" s="64"/>
      <c r="BB2266" s="64"/>
      <c r="BC2266" s="64"/>
      <c r="BD2266" s="64"/>
      <c r="BE2266" s="64"/>
      <c r="BF2266" s="64"/>
      <c r="BG2266" s="64"/>
      <c r="BH2266" s="64"/>
      <c r="BI2266" s="64"/>
      <c r="BJ2266" s="64"/>
      <c r="BK2266" s="64"/>
      <c r="BL2266" s="64"/>
      <c r="BM2266" s="64"/>
      <c r="BN2266" s="64"/>
      <c r="BO2266" s="64"/>
      <c r="BP2266" s="64"/>
      <c r="BQ2266" s="64"/>
      <c r="BR2266" s="64"/>
      <c r="BS2266" s="64"/>
      <c r="BT2266" s="64"/>
      <c r="BU2266" s="64"/>
      <c r="BV2266" s="64"/>
      <c r="BW2266" s="64"/>
      <c r="BX2266" s="64"/>
      <c r="BY2266" s="64"/>
      <c r="BZ2266" s="64"/>
      <c r="CA2266" s="64"/>
      <c r="CB2266" s="64"/>
      <c r="CC2266" s="64"/>
      <c r="CD2266" s="64"/>
      <c r="CE2266" s="64"/>
      <c r="CF2266" s="64"/>
      <c r="CG2266" s="64"/>
      <c r="CH2266" s="64"/>
      <c r="CI2266" s="64"/>
      <c r="CJ2266" s="64"/>
      <c r="CK2266" s="64"/>
      <c r="CL2266" s="64"/>
      <c r="CM2266" s="64"/>
      <c r="CN2266" s="64"/>
      <c r="CO2266" s="64"/>
      <c r="CP2266" s="64"/>
      <c r="CQ2266" s="64"/>
      <c r="CR2266" s="64"/>
      <c r="CS2266" s="64"/>
      <c r="CT2266" s="64"/>
      <c r="CU2266" s="64"/>
      <c r="CV2266" s="64"/>
      <c r="CW2266" s="64"/>
      <c r="CX2266" s="64"/>
      <c r="CY2266" s="64"/>
      <c r="CZ2266" s="64"/>
      <c r="DA2266" s="64"/>
      <c r="DB2266" s="64"/>
      <c r="DC2266" s="64"/>
      <c r="DD2266" s="64"/>
      <c r="DE2266" s="64"/>
      <c r="DF2266" s="64"/>
      <c r="DG2266" s="64"/>
      <c r="DH2266" s="64"/>
      <c r="DI2266" s="64"/>
      <c r="DJ2266" s="64"/>
      <c r="DK2266" s="64"/>
      <c r="DL2266" s="64"/>
      <c r="DM2266" s="64"/>
      <c r="DN2266" s="64"/>
      <c r="DO2266" s="64"/>
      <c r="DP2266" s="64"/>
      <c r="DQ2266" s="64"/>
      <c r="DR2266" s="64"/>
      <c r="DS2266" s="64"/>
      <c r="DT2266" s="64"/>
      <c r="DU2266" s="64"/>
      <c r="DV2266" s="64"/>
      <c r="DW2266" s="64"/>
      <c r="DX2266" s="64"/>
      <c r="DY2266" s="64"/>
      <c r="DZ2266" s="64"/>
      <c r="EA2266" s="64"/>
      <c r="EB2266" s="64"/>
      <c r="EC2266" s="64"/>
      <c r="ED2266" s="64"/>
      <c r="EE2266" s="64"/>
      <c r="EF2266" s="64"/>
      <c r="EG2266" s="64"/>
      <c r="EH2266" s="64"/>
      <c r="EI2266" s="64"/>
      <c r="EJ2266" s="64"/>
      <c r="EK2266" s="64"/>
      <c r="EL2266" s="64"/>
      <c r="EM2266" s="64"/>
      <c r="EN2266" s="64"/>
      <c r="EO2266" s="64"/>
      <c r="EP2266" s="64"/>
      <c r="EQ2266" s="64"/>
      <c r="ER2266" s="64"/>
      <c r="ES2266" s="64"/>
      <c r="ET2266" s="64"/>
      <c r="EU2266" s="64"/>
      <c r="EV2266" s="64"/>
      <c r="EW2266" s="64"/>
      <c r="EX2266" s="64"/>
      <c r="EY2266" s="64"/>
      <c r="EZ2266" s="64"/>
      <c r="FA2266" s="64"/>
      <c r="FB2266" s="64"/>
      <c r="FC2266" s="64"/>
      <c r="FD2266" s="64"/>
      <c r="FE2266" s="64"/>
      <c r="FF2266" s="64"/>
      <c r="FG2266" s="64"/>
      <c r="FH2266" s="64"/>
      <c r="FI2266" s="64"/>
      <c r="FJ2266" s="64"/>
      <c r="FK2266" s="64"/>
      <c r="FL2266" s="64"/>
      <c r="FM2266" s="64"/>
      <c r="FN2266" s="64"/>
      <c r="FO2266" s="64"/>
      <c r="FP2266" s="64"/>
      <c r="FQ2266" s="64"/>
      <c r="FR2266" s="64"/>
      <c r="FS2266" s="64"/>
      <c r="FT2266" s="64"/>
    </row>
    <row r="2267" spans="1:176" ht="15" x14ac:dyDescent="0.25">
      <c r="A2267" s="20">
        <f t="shared" si="523"/>
        <v>46020</v>
      </c>
      <c r="B2267" s="22" t="str">
        <f t="shared" ca="1" si="514"/>
        <v>n.d</v>
      </c>
      <c r="C2267" s="22">
        <f t="shared" ca="1" si="524"/>
        <v>0.97614444</v>
      </c>
      <c r="D2267" s="23">
        <f ca="1">IF(A2267&lt;$B$1,VLOOKUP(A2267,[1]DI!$A$4:$B$15000,2,FALSE),0)</f>
        <v>0</v>
      </c>
      <c r="E2267" s="22">
        <f t="shared" ca="1" si="515"/>
        <v>0</v>
      </c>
      <c r="F2267" s="23">
        <f t="shared" si="516"/>
        <v>1.3</v>
      </c>
      <c r="G2267" s="24">
        <f t="shared" ca="1" si="517"/>
        <v>1</v>
      </c>
      <c r="H2267" s="22">
        <f ca="1">TRUNC(PRODUCT(G$10:G2266),15)</f>
        <v>1.81984651266759</v>
      </c>
      <c r="I2267" s="22">
        <f t="shared" ca="1" si="518"/>
        <v>1.5015535581434301</v>
      </c>
      <c r="J2267" s="22">
        <f t="shared" ca="1" si="519"/>
        <v>1.2119757600000001</v>
      </c>
      <c r="K2267" s="110">
        <f t="shared" ca="1" si="512"/>
        <v>0.37553247445182125</v>
      </c>
      <c r="L2267" s="115">
        <v>0</v>
      </c>
      <c r="M2267" s="67">
        <f>IF(L2267&gt;0,VLOOKUP(L2267,S$12:$AB$125,7),0)</f>
        <v>0</v>
      </c>
      <c r="N2267" s="2">
        <f t="shared" si="513"/>
        <v>0</v>
      </c>
      <c r="O2267" s="22">
        <f t="shared" ca="1" si="520"/>
        <v>0.37553247445182125</v>
      </c>
      <c r="P2267" s="25" t="str">
        <f t="shared" si="521"/>
        <v>A+J=</v>
      </c>
      <c r="Q2267" s="26">
        <f t="shared" si="522"/>
        <v>45306</v>
      </c>
      <c r="R2267" s="4"/>
      <c r="S2267" s="98"/>
      <c r="U2267" s="4"/>
      <c r="V2267" s="4"/>
      <c r="W2267" s="4"/>
      <c r="X2267" s="4"/>
      <c r="Y2267" s="4"/>
      <c r="Z2267" s="4"/>
      <c r="AA2267" s="4"/>
      <c r="AB2267" s="4"/>
      <c r="AC2267" s="4"/>
      <c r="AD2267" s="64"/>
      <c r="AE2267" s="64"/>
      <c r="AF2267" s="64"/>
      <c r="AG2267" s="64"/>
      <c r="AH2267" s="64"/>
      <c r="AI2267" s="64"/>
      <c r="AJ2267" s="64"/>
      <c r="AK2267" s="64"/>
      <c r="AL2267" s="64"/>
      <c r="AM2267" s="64"/>
      <c r="AN2267" s="64"/>
      <c r="AO2267" s="64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4"/>
      <c r="AZ2267" s="64"/>
      <c r="BA2267" s="64"/>
      <c r="BB2267" s="64"/>
      <c r="BC2267" s="64"/>
      <c r="BD2267" s="64"/>
      <c r="BE2267" s="64"/>
      <c r="BF2267" s="64"/>
      <c r="BG2267" s="64"/>
      <c r="BH2267" s="64"/>
      <c r="BI2267" s="64"/>
      <c r="BJ2267" s="64"/>
      <c r="BK2267" s="64"/>
      <c r="BL2267" s="64"/>
      <c r="BM2267" s="64"/>
      <c r="BN2267" s="64"/>
      <c r="BO2267" s="64"/>
      <c r="BP2267" s="64"/>
      <c r="BQ2267" s="64"/>
      <c r="BR2267" s="64"/>
      <c r="BS2267" s="64"/>
      <c r="BT2267" s="64"/>
      <c r="BU2267" s="64"/>
      <c r="BV2267" s="64"/>
      <c r="BW2267" s="64"/>
      <c r="BX2267" s="64"/>
      <c r="BY2267" s="64"/>
      <c r="BZ2267" s="64"/>
      <c r="CA2267" s="64"/>
      <c r="CB2267" s="64"/>
      <c r="CC2267" s="64"/>
      <c r="CD2267" s="64"/>
      <c r="CE2267" s="64"/>
      <c r="CF2267" s="64"/>
      <c r="CG2267" s="64"/>
      <c r="CH2267" s="64"/>
      <c r="CI2267" s="64"/>
      <c r="CJ2267" s="64"/>
      <c r="CK2267" s="64"/>
      <c r="CL2267" s="64"/>
      <c r="CM2267" s="64"/>
      <c r="CN2267" s="64"/>
      <c r="CO2267" s="64"/>
      <c r="CP2267" s="64"/>
      <c r="CQ2267" s="64"/>
      <c r="CR2267" s="64"/>
      <c r="CS2267" s="64"/>
      <c r="CT2267" s="64"/>
      <c r="CU2267" s="64"/>
      <c r="CV2267" s="64"/>
      <c r="CW2267" s="64"/>
      <c r="CX2267" s="64"/>
      <c r="CY2267" s="64"/>
      <c r="CZ2267" s="64"/>
      <c r="DA2267" s="64"/>
      <c r="DB2267" s="64"/>
      <c r="DC2267" s="64"/>
      <c r="DD2267" s="64"/>
      <c r="DE2267" s="64"/>
      <c r="DF2267" s="64"/>
      <c r="DG2267" s="64"/>
      <c r="DH2267" s="64"/>
      <c r="DI2267" s="64"/>
      <c r="DJ2267" s="64"/>
      <c r="DK2267" s="64"/>
      <c r="DL2267" s="64"/>
      <c r="DM2267" s="64"/>
      <c r="DN2267" s="64"/>
      <c r="DO2267" s="64"/>
      <c r="DP2267" s="64"/>
      <c r="DQ2267" s="64"/>
      <c r="DR2267" s="64"/>
      <c r="DS2267" s="64"/>
      <c r="DT2267" s="64"/>
      <c r="DU2267" s="64"/>
      <c r="DV2267" s="64"/>
      <c r="DW2267" s="64"/>
      <c r="DX2267" s="64"/>
      <c r="DY2267" s="64"/>
      <c r="DZ2267" s="64"/>
      <c r="EA2267" s="64"/>
      <c r="EB2267" s="64"/>
      <c r="EC2267" s="64"/>
      <c r="ED2267" s="64"/>
      <c r="EE2267" s="64"/>
      <c r="EF2267" s="64"/>
      <c r="EG2267" s="64"/>
      <c r="EH2267" s="64"/>
      <c r="EI2267" s="64"/>
      <c r="EJ2267" s="64"/>
      <c r="EK2267" s="64"/>
      <c r="EL2267" s="64"/>
      <c r="EM2267" s="64"/>
      <c r="EN2267" s="64"/>
      <c r="EO2267" s="64"/>
      <c r="EP2267" s="64"/>
      <c r="EQ2267" s="64"/>
      <c r="ER2267" s="64"/>
      <c r="ES2267" s="64"/>
      <c r="ET2267" s="64"/>
      <c r="EU2267" s="64"/>
      <c r="EV2267" s="64"/>
      <c r="EW2267" s="64"/>
      <c r="EX2267" s="64"/>
      <c r="EY2267" s="64"/>
      <c r="EZ2267" s="64"/>
      <c r="FA2267" s="64"/>
      <c r="FB2267" s="64"/>
      <c r="FC2267" s="64"/>
      <c r="FD2267" s="64"/>
      <c r="FE2267" s="64"/>
      <c r="FF2267" s="64"/>
      <c r="FG2267" s="64"/>
      <c r="FH2267" s="64"/>
      <c r="FI2267" s="64"/>
      <c r="FJ2267" s="64"/>
      <c r="FK2267" s="64"/>
      <c r="FL2267" s="64"/>
      <c r="FM2267" s="64"/>
      <c r="FN2267" s="64"/>
      <c r="FO2267" s="64"/>
      <c r="FP2267" s="64"/>
      <c r="FQ2267" s="64"/>
      <c r="FR2267" s="64"/>
      <c r="FS2267" s="64"/>
      <c r="FT2267" s="64"/>
    </row>
    <row r="2268" spans="1:176" ht="15" x14ac:dyDescent="0.25">
      <c r="A2268" s="20">
        <f t="shared" si="523"/>
        <v>46021</v>
      </c>
      <c r="B2268" s="22" t="str">
        <f t="shared" ca="1" si="514"/>
        <v>n.d</v>
      </c>
      <c r="C2268" s="22">
        <f t="shared" ca="1" si="524"/>
        <v>0.97614444</v>
      </c>
      <c r="D2268" s="23">
        <f ca="1">IF(A2268&lt;$B$1,VLOOKUP(A2268,[1]DI!$A$4:$B$15000,2,FALSE),0)</f>
        <v>0</v>
      </c>
      <c r="E2268" s="22">
        <f t="shared" ca="1" si="515"/>
        <v>0</v>
      </c>
      <c r="F2268" s="23">
        <f t="shared" si="516"/>
        <v>1.3</v>
      </c>
      <c r="G2268" s="24">
        <f t="shared" ca="1" si="517"/>
        <v>1</v>
      </c>
      <c r="H2268" s="22">
        <f ca="1">TRUNC(PRODUCT(G$10:G2267),15)</f>
        <v>1.81984651266759</v>
      </c>
      <c r="I2268" s="22">
        <f t="shared" ca="1" si="518"/>
        <v>1.5015535581434301</v>
      </c>
      <c r="J2268" s="22">
        <f t="shared" ca="1" si="519"/>
        <v>1.2119757600000001</v>
      </c>
      <c r="K2268" s="110">
        <f t="shared" ca="1" si="512"/>
        <v>0.37553247445182125</v>
      </c>
      <c r="L2268" s="115">
        <v>0</v>
      </c>
      <c r="M2268" s="67">
        <f>IF(L2268&gt;0,VLOOKUP(L2268,S$12:$AB$125,7),0)</f>
        <v>0</v>
      </c>
      <c r="N2268" s="2">
        <f t="shared" si="513"/>
        <v>0</v>
      </c>
      <c r="O2268" s="22">
        <f t="shared" ca="1" si="520"/>
        <v>0.37553247445182125</v>
      </c>
      <c r="P2268" s="25" t="str">
        <f t="shared" si="521"/>
        <v>A+J=</v>
      </c>
      <c r="Q2268" s="26">
        <f t="shared" si="522"/>
        <v>45306</v>
      </c>
      <c r="R2268" s="4"/>
      <c r="S2268" s="98"/>
      <c r="U2268" s="4"/>
      <c r="V2268" s="4"/>
      <c r="W2268" s="4"/>
      <c r="X2268" s="4"/>
      <c r="Y2268" s="4"/>
      <c r="Z2268" s="4"/>
      <c r="AA2268" s="4"/>
      <c r="AB2268" s="4"/>
      <c r="AC2268" s="4"/>
      <c r="AD2268" s="64"/>
      <c r="AE2268" s="64"/>
      <c r="AF2268" s="64"/>
      <c r="AG2268" s="64"/>
      <c r="AH2268" s="64"/>
      <c r="AI2268" s="64"/>
      <c r="AJ2268" s="64"/>
      <c r="AK2268" s="64"/>
      <c r="AL2268" s="64"/>
      <c r="AM2268" s="64"/>
      <c r="AN2268" s="64"/>
      <c r="AO2268" s="64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64"/>
      <c r="BB2268" s="64"/>
      <c r="BC2268" s="64"/>
      <c r="BD2268" s="64"/>
      <c r="BE2268" s="64"/>
      <c r="BF2268" s="64"/>
      <c r="BG2268" s="64"/>
      <c r="BH2268" s="64"/>
      <c r="BI2268" s="64"/>
      <c r="BJ2268" s="64"/>
      <c r="BK2268" s="64"/>
      <c r="BL2268" s="64"/>
      <c r="BM2268" s="64"/>
      <c r="BN2268" s="64"/>
      <c r="BO2268" s="64"/>
      <c r="BP2268" s="64"/>
      <c r="BQ2268" s="64"/>
      <c r="BR2268" s="64"/>
      <c r="BS2268" s="64"/>
      <c r="BT2268" s="64"/>
      <c r="BU2268" s="64"/>
      <c r="BV2268" s="64"/>
      <c r="BW2268" s="64"/>
      <c r="BX2268" s="64"/>
      <c r="BY2268" s="64"/>
      <c r="BZ2268" s="64"/>
      <c r="CA2268" s="64"/>
      <c r="CB2268" s="64"/>
      <c r="CC2268" s="64"/>
      <c r="CD2268" s="64"/>
      <c r="CE2268" s="64"/>
      <c r="CF2268" s="64"/>
      <c r="CG2268" s="64"/>
      <c r="CH2268" s="64"/>
      <c r="CI2268" s="64"/>
      <c r="CJ2268" s="64"/>
      <c r="CK2268" s="64"/>
      <c r="CL2268" s="64"/>
      <c r="CM2268" s="64"/>
      <c r="CN2268" s="64"/>
      <c r="CO2268" s="64"/>
      <c r="CP2268" s="64"/>
      <c r="CQ2268" s="64"/>
      <c r="CR2268" s="64"/>
      <c r="CS2268" s="64"/>
      <c r="CT2268" s="64"/>
      <c r="CU2268" s="64"/>
      <c r="CV2268" s="64"/>
      <c r="CW2268" s="64"/>
      <c r="CX2268" s="64"/>
      <c r="CY2268" s="64"/>
      <c r="CZ2268" s="64"/>
      <c r="DA2268" s="64"/>
      <c r="DB2268" s="64"/>
      <c r="DC2268" s="64"/>
      <c r="DD2268" s="64"/>
      <c r="DE2268" s="64"/>
      <c r="DF2268" s="64"/>
      <c r="DG2268" s="64"/>
      <c r="DH2268" s="64"/>
      <c r="DI2268" s="64"/>
      <c r="DJ2268" s="64"/>
      <c r="DK2268" s="64"/>
      <c r="DL2268" s="64"/>
      <c r="DM2268" s="64"/>
      <c r="DN2268" s="64"/>
      <c r="DO2268" s="64"/>
      <c r="DP2268" s="64"/>
      <c r="DQ2268" s="64"/>
      <c r="DR2268" s="64"/>
      <c r="DS2268" s="64"/>
      <c r="DT2268" s="64"/>
      <c r="DU2268" s="64"/>
      <c r="DV2268" s="64"/>
      <c r="DW2268" s="64"/>
      <c r="DX2268" s="64"/>
      <c r="DY2268" s="64"/>
      <c r="DZ2268" s="64"/>
      <c r="EA2268" s="64"/>
      <c r="EB2268" s="64"/>
      <c r="EC2268" s="64"/>
      <c r="ED2268" s="64"/>
      <c r="EE2268" s="64"/>
      <c r="EF2268" s="64"/>
      <c r="EG2268" s="64"/>
      <c r="EH2268" s="64"/>
      <c r="EI2268" s="64"/>
      <c r="EJ2268" s="64"/>
      <c r="EK2268" s="64"/>
      <c r="EL2268" s="64"/>
      <c r="EM2268" s="64"/>
      <c r="EN2268" s="64"/>
      <c r="EO2268" s="64"/>
      <c r="EP2268" s="64"/>
      <c r="EQ2268" s="64"/>
      <c r="ER2268" s="64"/>
      <c r="ES2268" s="64"/>
      <c r="ET2268" s="64"/>
      <c r="EU2268" s="64"/>
      <c r="EV2268" s="64"/>
      <c r="EW2268" s="64"/>
      <c r="EX2268" s="64"/>
      <c r="EY2268" s="64"/>
      <c r="EZ2268" s="64"/>
      <c r="FA2268" s="64"/>
      <c r="FB2268" s="64"/>
      <c r="FC2268" s="64"/>
      <c r="FD2268" s="64"/>
      <c r="FE2268" s="64"/>
      <c r="FF2268" s="64"/>
      <c r="FG2268" s="64"/>
      <c r="FH2268" s="64"/>
      <c r="FI2268" s="64"/>
      <c r="FJ2268" s="64"/>
      <c r="FK2268" s="64"/>
      <c r="FL2268" s="64"/>
      <c r="FM2268" s="64"/>
      <c r="FN2268" s="64"/>
      <c r="FO2268" s="64"/>
      <c r="FP2268" s="64"/>
      <c r="FQ2268" s="64"/>
      <c r="FR2268" s="64"/>
      <c r="FS2268" s="64"/>
      <c r="FT2268" s="64"/>
    </row>
    <row r="2269" spans="1:176" ht="15" x14ac:dyDescent="0.25">
      <c r="A2269" s="20">
        <f t="shared" si="523"/>
        <v>46022</v>
      </c>
      <c r="B2269" s="22" t="str">
        <f t="shared" ca="1" si="514"/>
        <v>n.d</v>
      </c>
      <c r="C2269" s="22">
        <f t="shared" ca="1" si="524"/>
        <v>0.97614444</v>
      </c>
      <c r="D2269" s="23">
        <f ca="1">IF(A2269&lt;$B$1,VLOOKUP(A2269,[1]DI!$A$4:$B$15000,2,FALSE),0)</f>
        <v>0</v>
      </c>
      <c r="E2269" s="22">
        <f t="shared" ca="1" si="515"/>
        <v>0</v>
      </c>
      <c r="F2269" s="23">
        <f t="shared" si="516"/>
        <v>1.3</v>
      </c>
      <c r="G2269" s="24">
        <f t="shared" ca="1" si="517"/>
        <v>1</v>
      </c>
      <c r="H2269" s="22">
        <f ca="1">TRUNC(PRODUCT(G$10:G2268),15)</f>
        <v>1.81984651266759</v>
      </c>
      <c r="I2269" s="22">
        <f t="shared" ca="1" si="518"/>
        <v>1.5015535581434301</v>
      </c>
      <c r="J2269" s="22">
        <f t="shared" ca="1" si="519"/>
        <v>1.2119757600000001</v>
      </c>
      <c r="K2269" s="110">
        <f t="shared" ca="1" si="512"/>
        <v>0.37553247445182125</v>
      </c>
      <c r="L2269" s="115">
        <v>0</v>
      </c>
      <c r="M2269" s="67">
        <f>IF(L2269&gt;0,VLOOKUP(L2269,S$12:$AB$125,7),0)</f>
        <v>0</v>
      </c>
      <c r="N2269" s="2">
        <f t="shared" si="513"/>
        <v>0</v>
      </c>
      <c r="O2269" s="22">
        <f t="shared" ca="1" si="520"/>
        <v>0.37553247445182125</v>
      </c>
      <c r="P2269" s="25" t="str">
        <f t="shared" si="521"/>
        <v>A+J=</v>
      </c>
      <c r="Q2269" s="26">
        <f t="shared" si="522"/>
        <v>45306</v>
      </c>
      <c r="R2269" s="4"/>
      <c r="S2269" s="98"/>
      <c r="U2269" s="4"/>
      <c r="V2269" s="4"/>
      <c r="W2269" s="4"/>
      <c r="X2269" s="4"/>
      <c r="Y2269" s="4"/>
      <c r="Z2269" s="4"/>
      <c r="AA2269" s="4"/>
      <c r="AB2269" s="4"/>
      <c r="AC2269" s="4"/>
      <c r="AD2269" s="64"/>
      <c r="AE2269" s="64"/>
      <c r="AF2269" s="64"/>
      <c r="AG2269" s="64"/>
      <c r="AH2269" s="64"/>
      <c r="AI2269" s="64"/>
      <c r="AJ2269" s="64"/>
      <c r="AK2269" s="64"/>
      <c r="AL2269" s="64"/>
      <c r="AM2269" s="64"/>
      <c r="AN2269" s="64"/>
      <c r="AO2269" s="64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4"/>
      <c r="AZ2269" s="64"/>
      <c r="BA2269" s="64"/>
      <c r="BB2269" s="64"/>
      <c r="BC2269" s="64"/>
      <c r="BD2269" s="64"/>
      <c r="BE2269" s="64"/>
      <c r="BF2269" s="64"/>
      <c r="BG2269" s="64"/>
      <c r="BH2269" s="64"/>
      <c r="BI2269" s="64"/>
      <c r="BJ2269" s="64"/>
      <c r="BK2269" s="64"/>
      <c r="BL2269" s="64"/>
      <c r="BM2269" s="64"/>
      <c r="BN2269" s="64"/>
      <c r="BO2269" s="64"/>
      <c r="BP2269" s="64"/>
      <c r="BQ2269" s="64"/>
      <c r="BR2269" s="64"/>
      <c r="BS2269" s="64"/>
      <c r="BT2269" s="64"/>
      <c r="BU2269" s="64"/>
      <c r="BV2269" s="64"/>
      <c r="BW2269" s="64"/>
      <c r="BX2269" s="64"/>
      <c r="BY2269" s="64"/>
      <c r="BZ2269" s="64"/>
      <c r="CA2269" s="64"/>
      <c r="CB2269" s="64"/>
      <c r="CC2269" s="64"/>
      <c r="CD2269" s="64"/>
      <c r="CE2269" s="64"/>
      <c r="CF2269" s="64"/>
      <c r="CG2269" s="64"/>
      <c r="CH2269" s="64"/>
      <c r="CI2269" s="64"/>
      <c r="CJ2269" s="64"/>
      <c r="CK2269" s="64"/>
      <c r="CL2269" s="64"/>
      <c r="CM2269" s="64"/>
      <c r="CN2269" s="64"/>
      <c r="CO2269" s="64"/>
      <c r="CP2269" s="64"/>
      <c r="CQ2269" s="64"/>
      <c r="CR2269" s="64"/>
      <c r="CS2269" s="64"/>
      <c r="CT2269" s="64"/>
      <c r="CU2269" s="64"/>
      <c r="CV2269" s="64"/>
      <c r="CW2269" s="64"/>
      <c r="CX2269" s="64"/>
      <c r="CY2269" s="64"/>
      <c r="CZ2269" s="64"/>
      <c r="DA2269" s="64"/>
      <c r="DB2269" s="64"/>
      <c r="DC2269" s="64"/>
      <c r="DD2269" s="64"/>
      <c r="DE2269" s="64"/>
      <c r="DF2269" s="64"/>
      <c r="DG2269" s="64"/>
      <c r="DH2269" s="64"/>
      <c r="DI2269" s="64"/>
      <c r="DJ2269" s="64"/>
      <c r="DK2269" s="64"/>
      <c r="DL2269" s="64"/>
      <c r="DM2269" s="64"/>
      <c r="DN2269" s="64"/>
      <c r="DO2269" s="64"/>
      <c r="DP2269" s="64"/>
      <c r="DQ2269" s="64"/>
      <c r="DR2269" s="64"/>
      <c r="DS2269" s="64"/>
      <c r="DT2269" s="64"/>
      <c r="DU2269" s="64"/>
      <c r="DV2269" s="64"/>
      <c r="DW2269" s="64"/>
      <c r="DX2269" s="64"/>
      <c r="DY2269" s="64"/>
      <c r="DZ2269" s="64"/>
      <c r="EA2269" s="64"/>
      <c r="EB2269" s="64"/>
      <c r="EC2269" s="64"/>
      <c r="ED2269" s="64"/>
      <c r="EE2269" s="64"/>
      <c r="EF2269" s="64"/>
      <c r="EG2269" s="64"/>
      <c r="EH2269" s="64"/>
      <c r="EI2269" s="64"/>
      <c r="EJ2269" s="64"/>
      <c r="EK2269" s="64"/>
      <c r="EL2269" s="64"/>
      <c r="EM2269" s="64"/>
      <c r="EN2269" s="64"/>
      <c r="EO2269" s="64"/>
      <c r="EP2269" s="64"/>
      <c r="EQ2269" s="64"/>
      <c r="ER2269" s="64"/>
      <c r="ES2269" s="64"/>
      <c r="ET2269" s="64"/>
      <c r="EU2269" s="64"/>
      <c r="EV2269" s="64"/>
      <c r="EW2269" s="64"/>
      <c r="EX2269" s="64"/>
      <c r="EY2269" s="64"/>
      <c r="EZ2269" s="64"/>
      <c r="FA2269" s="64"/>
      <c r="FB2269" s="64"/>
      <c r="FC2269" s="64"/>
      <c r="FD2269" s="64"/>
      <c r="FE2269" s="64"/>
      <c r="FF2269" s="64"/>
      <c r="FG2269" s="64"/>
      <c r="FH2269" s="64"/>
      <c r="FI2269" s="64"/>
      <c r="FJ2269" s="64"/>
      <c r="FK2269" s="64"/>
      <c r="FL2269" s="64"/>
      <c r="FM2269" s="64"/>
      <c r="FN2269" s="64"/>
      <c r="FO2269" s="64"/>
      <c r="FP2269" s="64"/>
      <c r="FQ2269" s="64"/>
      <c r="FR2269" s="64"/>
      <c r="FS2269" s="64"/>
      <c r="FT2269" s="64"/>
    </row>
    <row r="2270" spans="1:176" ht="15" x14ac:dyDescent="0.25">
      <c r="A2270" s="20">
        <f t="shared" si="523"/>
        <v>46023</v>
      </c>
      <c r="B2270" s="22" t="str">
        <f t="shared" ca="1" si="514"/>
        <v>n.d</v>
      </c>
      <c r="C2270" s="22">
        <f t="shared" ca="1" si="524"/>
        <v>0.97614444</v>
      </c>
      <c r="D2270" s="23">
        <f ca="1">IF(A2270&lt;$B$1,VLOOKUP(A2270,[1]DI!$A$4:$B$15000,2,FALSE),0)</f>
        <v>0</v>
      </c>
      <c r="E2270" s="22">
        <f t="shared" ca="1" si="515"/>
        <v>0</v>
      </c>
      <c r="F2270" s="23">
        <f t="shared" si="516"/>
        <v>1.3</v>
      </c>
      <c r="G2270" s="24">
        <f t="shared" ca="1" si="517"/>
        <v>1</v>
      </c>
      <c r="H2270" s="22">
        <f ca="1">TRUNC(PRODUCT(G$10:G2269),15)</f>
        <v>1.81984651266759</v>
      </c>
      <c r="I2270" s="22">
        <f t="shared" ca="1" si="518"/>
        <v>1.5015535581434301</v>
      </c>
      <c r="J2270" s="22">
        <f t="shared" ca="1" si="519"/>
        <v>1.2119757600000001</v>
      </c>
      <c r="K2270" s="110">
        <f t="shared" ca="1" si="512"/>
        <v>0.37553247445182125</v>
      </c>
      <c r="L2270" s="115">
        <v>0</v>
      </c>
      <c r="M2270" s="67">
        <f>IF(L2270&gt;0,VLOOKUP(L2270,S$12:$AB$125,7),0)</f>
        <v>0</v>
      </c>
      <c r="N2270" s="2">
        <f t="shared" si="513"/>
        <v>0</v>
      </c>
      <c r="O2270" s="22">
        <f t="shared" ca="1" si="520"/>
        <v>0.37553247445182125</v>
      </c>
      <c r="P2270" s="25" t="str">
        <f t="shared" si="521"/>
        <v>A+J=</v>
      </c>
      <c r="Q2270" s="26">
        <f t="shared" si="522"/>
        <v>45306</v>
      </c>
      <c r="R2270" s="4"/>
      <c r="S2270" s="98"/>
      <c r="U2270" s="4"/>
      <c r="V2270" s="4"/>
      <c r="W2270" s="4"/>
      <c r="X2270" s="4"/>
      <c r="Y2270" s="4"/>
      <c r="Z2270" s="4"/>
      <c r="AA2270" s="4"/>
      <c r="AB2270" s="4"/>
      <c r="AC2270" s="4"/>
      <c r="AD2270" s="64"/>
      <c r="AE2270" s="64"/>
      <c r="AF2270" s="64"/>
      <c r="AG2270" s="64"/>
      <c r="AH2270" s="64"/>
      <c r="AI2270" s="64"/>
      <c r="AJ2270" s="64"/>
      <c r="AK2270" s="64"/>
      <c r="AL2270" s="64"/>
      <c r="AM2270" s="64"/>
      <c r="AN2270" s="64"/>
      <c r="AO2270" s="64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4"/>
      <c r="AZ2270" s="64"/>
      <c r="BA2270" s="64"/>
      <c r="BB2270" s="64"/>
      <c r="BC2270" s="64"/>
      <c r="BD2270" s="64"/>
      <c r="BE2270" s="64"/>
      <c r="BF2270" s="64"/>
      <c r="BG2270" s="64"/>
      <c r="BH2270" s="64"/>
      <c r="BI2270" s="64"/>
      <c r="BJ2270" s="64"/>
      <c r="BK2270" s="64"/>
      <c r="BL2270" s="64"/>
      <c r="BM2270" s="64"/>
      <c r="BN2270" s="64"/>
      <c r="BO2270" s="64"/>
      <c r="BP2270" s="64"/>
      <c r="BQ2270" s="64"/>
      <c r="BR2270" s="64"/>
      <c r="BS2270" s="64"/>
      <c r="BT2270" s="64"/>
      <c r="BU2270" s="64"/>
      <c r="BV2270" s="64"/>
      <c r="BW2270" s="64"/>
      <c r="BX2270" s="64"/>
      <c r="BY2270" s="64"/>
      <c r="BZ2270" s="64"/>
      <c r="CA2270" s="64"/>
      <c r="CB2270" s="64"/>
      <c r="CC2270" s="64"/>
      <c r="CD2270" s="64"/>
      <c r="CE2270" s="64"/>
      <c r="CF2270" s="64"/>
      <c r="CG2270" s="64"/>
      <c r="CH2270" s="64"/>
      <c r="CI2270" s="64"/>
      <c r="CJ2270" s="64"/>
      <c r="CK2270" s="64"/>
      <c r="CL2270" s="64"/>
      <c r="CM2270" s="64"/>
      <c r="CN2270" s="64"/>
      <c r="CO2270" s="64"/>
      <c r="CP2270" s="64"/>
      <c r="CQ2270" s="64"/>
      <c r="CR2270" s="64"/>
      <c r="CS2270" s="64"/>
      <c r="CT2270" s="64"/>
      <c r="CU2270" s="64"/>
      <c r="CV2270" s="64"/>
      <c r="CW2270" s="64"/>
      <c r="CX2270" s="64"/>
      <c r="CY2270" s="64"/>
      <c r="CZ2270" s="64"/>
      <c r="DA2270" s="64"/>
      <c r="DB2270" s="64"/>
      <c r="DC2270" s="64"/>
      <c r="DD2270" s="64"/>
      <c r="DE2270" s="64"/>
      <c r="DF2270" s="64"/>
      <c r="DG2270" s="64"/>
      <c r="DH2270" s="64"/>
      <c r="DI2270" s="64"/>
      <c r="DJ2270" s="64"/>
      <c r="DK2270" s="64"/>
      <c r="DL2270" s="64"/>
      <c r="DM2270" s="64"/>
      <c r="DN2270" s="64"/>
      <c r="DO2270" s="64"/>
      <c r="DP2270" s="64"/>
      <c r="DQ2270" s="64"/>
      <c r="DR2270" s="64"/>
      <c r="DS2270" s="64"/>
      <c r="DT2270" s="64"/>
      <c r="DU2270" s="64"/>
      <c r="DV2270" s="64"/>
      <c r="DW2270" s="64"/>
      <c r="DX2270" s="64"/>
      <c r="DY2270" s="64"/>
      <c r="DZ2270" s="64"/>
      <c r="EA2270" s="64"/>
      <c r="EB2270" s="64"/>
      <c r="EC2270" s="64"/>
      <c r="ED2270" s="64"/>
      <c r="EE2270" s="64"/>
      <c r="EF2270" s="64"/>
      <c r="EG2270" s="64"/>
      <c r="EH2270" s="64"/>
      <c r="EI2270" s="64"/>
      <c r="EJ2270" s="64"/>
      <c r="EK2270" s="64"/>
      <c r="EL2270" s="64"/>
      <c r="EM2270" s="64"/>
      <c r="EN2270" s="64"/>
      <c r="EO2270" s="64"/>
      <c r="EP2270" s="64"/>
      <c r="EQ2270" s="64"/>
      <c r="ER2270" s="64"/>
      <c r="ES2270" s="64"/>
      <c r="ET2270" s="64"/>
      <c r="EU2270" s="64"/>
      <c r="EV2270" s="64"/>
      <c r="EW2270" s="64"/>
      <c r="EX2270" s="64"/>
      <c r="EY2270" s="64"/>
      <c r="EZ2270" s="64"/>
      <c r="FA2270" s="64"/>
      <c r="FB2270" s="64"/>
      <c r="FC2270" s="64"/>
      <c r="FD2270" s="64"/>
      <c r="FE2270" s="64"/>
      <c r="FF2270" s="64"/>
      <c r="FG2270" s="64"/>
      <c r="FH2270" s="64"/>
      <c r="FI2270" s="64"/>
      <c r="FJ2270" s="64"/>
      <c r="FK2270" s="64"/>
      <c r="FL2270" s="64"/>
      <c r="FM2270" s="64"/>
      <c r="FN2270" s="64"/>
      <c r="FO2270" s="64"/>
      <c r="FP2270" s="64"/>
      <c r="FQ2270" s="64"/>
      <c r="FR2270" s="64"/>
      <c r="FS2270" s="64"/>
      <c r="FT2270" s="64"/>
    </row>
    <row r="2271" spans="1:176" ht="15" x14ac:dyDescent="0.25">
      <c r="A2271" s="20">
        <f t="shared" si="523"/>
        <v>46024</v>
      </c>
      <c r="B2271" s="22" t="str">
        <f t="shared" ca="1" si="514"/>
        <v>n.d</v>
      </c>
      <c r="C2271" s="22">
        <f t="shared" ca="1" si="524"/>
        <v>0.97614444</v>
      </c>
      <c r="D2271" s="23">
        <f ca="1">IF(A2271&lt;$B$1,VLOOKUP(A2271,[1]DI!$A$4:$B$15000,2,FALSE),0)</f>
        <v>0</v>
      </c>
      <c r="E2271" s="22">
        <f t="shared" ca="1" si="515"/>
        <v>0</v>
      </c>
      <c r="F2271" s="23">
        <f t="shared" si="516"/>
        <v>1.3</v>
      </c>
      <c r="G2271" s="24">
        <f t="shared" ca="1" si="517"/>
        <v>1</v>
      </c>
      <c r="H2271" s="22">
        <f ca="1">TRUNC(PRODUCT(G$10:G2270),15)</f>
        <v>1.81984651266759</v>
      </c>
      <c r="I2271" s="22">
        <f t="shared" ca="1" si="518"/>
        <v>1.5015535581434301</v>
      </c>
      <c r="J2271" s="22">
        <f t="shared" ca="1" si="519"/>
        <v>1.2119757600000001</v>
      </c>
      <c r="K2271" s="110">
        <f t="shared" ca="1" si="512"/>
        <v>0.37553247445182125</v>
      </c>
      <c r="L2271" s="115">
        <v>0</v>
      </c>
      <c r="M2271" s="67">
        <f>IF(L2271&gt;0,VLOOKUP(L2271,S$12:$AB$125,7),0)</f>
        <v>0</v>
      </c>
      <c r="N2271" s="2">
        <f t="shared" si="513"/>
        <v>0</v>
      </c>
      <c r="O2271" s="22">
        <f t="shared" ca="1" si="520"/>
        <v>0.37553247445182125</v>
      </c>
      <c r="P2271" s="25" t="str">
        <f t="shared" si="521"/>
        <v>A+J=</v>
      </c>
      <c r="Q2271" s="26">
        <f t="shared" si="522"/>
        <v>45306</v>
      </c>
      <c r="R2271" s="4"/>
      <c r="S2271" s="98"/>
      <c r="U2271" s="4"/>
      <c r="V2271" s="4"/>
      <c r="W2271" s="4"/>
      <c r="X2271" s="4"/>
      <c r="Y2271" s="4"/>
      <c r="Z2271" s="4"/>
      <c r="AA2271" s="4"/>
      <c r="AB2271" s="4"/>
      <c r="AC2271" s="4"/>
      <c r="AD2271" s="64"/>
      <c r="AE2271" s="64"/>
      <c r="AF2271" s="64"/>
      <c r="AG2271" s="64"/>
      <c r="AH2271" s="64"/>
      <c r="AI2271" s="64"/>
      <c r="AJ2271" s="64"/>
      <c r="AK2271" s="64"/>
      <c r="AL2271" s="64"/>
      <c r="AM2271" s="64"/>
      <c r="AN2271" s="64"/>
      <c r="AO2271" s="64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64"/>
      <c r="BB2271" s="64"/>
      <c r="BC2271" s="64"/>
      <c r="BD2271" s="64"/>
      <c r="BE2271" s="64"/>
      <c r="BF2271" s="64"/>
      <c r="BG2271" s="64"/>
      <c r="BH2271" s="64"/>
      <c r="BI2271" s="64"/>
      <c r="BJ2271" s="64"/>
      <c r="BK2271" s="64"/>
      <c r="BL2271" s="64"/>
      <c r="BM2271" s="64"/>
      <c r="BN2271" s="64"/>
      <c r="BO2271" s="64"/>
      <c r="BP2271" s="64"/>
      <c r="BQ2271" s="64"/>
      <c r="BR2271" s="64"/>
      <c r="BS2271" s="64"/>
      <c r="BT2271" s="64"/>
      <c r="BU2271" s="64"/>
      <c r="BV2271" s="64"/>
      <c r="BW2271" s="64"/>
      <c r="BX2271" s="64"/>
      <c r="BY2271" s="64"/>
      <c r="BZ2271" s="64"/>
      <c r="CA2271" s="64"/>
      <c r="CB2271" s="64"/>
      <c r="CC2271" s="64"/>
      <c r="CD2271" s="64"/>
      <c r="CE2271" s="64"/>
      <c r="CF2271" s="64"/>
      <c r="CG2271" s="64"/>
      <c r="CH2271" s="64"/>
      <c r="CI2271" s="64"/>
      <c r="CJ2271" s="64"/>
      <c r="CK2271" s="64"/>
      <c r="CL2271" s="64"/>
      <c r="CM2271" s="64"/>
      <c r="CN2271" s="64"/>
      <c r="CO2271" s="64"/>
      <c r="CP2271" s="64"/>
      <c r="CQ2271" s="64"/>
      <c r="CR2271" s="64"/>
      <c r="CS2271" s="64"/>
      <c r="CT2271" s="64"/>
      <c r="CU2271" s="64"/>
      <c r="CV2271" s="64"/>
      <c r="CW2271" s="64"/>
      <c r="CX2271" s="64"/>
      <c r="CY2271" s="64"/>
      <c r="CZ2271" s="64"/>
      <c r="DA2271" s="64"/>
      <c r="DB2271" s="64"/>
      <c r="DC2271" s="64"/>
      <c r="DD2271" s="64"/>
      <c r="DE2271" s="64"/>
      <c r="DF2271" s="64"/>
      <c r="DG2271" s="64"/>
      <c r="DH2271" s="64"/>
      <c r="DI2271" s="64"/>
      <c r="DJ2271" s="64"/>
      <c r="DK2271" s="64"/>
      <c r="DL2271" s="64"/>
      <c r="DM2271" s="64"/>
      <c r="DN2271" s="64"/>
      <c r="DO2271" s="64"/>
      <c r="DP2271" s="64"/>
      <c r="DQ2271" s="64"/>
      <c r="DR2271" s="64"/>
      <c r="DS2271" s="64"/>
      <c r="DT2271" s="64"/>
      <c r="DU2271" s="64"/>
      <c r="DV2271" s="64"/>
      <c r="DW2271" s="64"/>
      <c r="DX2271" s="64"/>
      <c r="DY2271" s="64"/>
      <c r="DZ2271" s="64"/>
      <c r="EA2271" s="64"/>
      <c r="EB2271" s="64"/>
      <c r="EC2271" s="64"/>
      <c r="ED2271" s="64"/>
      <c r="EE2271" s="64"/>
      <c r="EF2271" s="64"/>
      <c r="EG2271" s="64"/>
      <c r="EH2271" s="64"/>
      <c r="EI2271" s="64"/>
      <c r="EJ2271" s="64"/>
      <c r="EK2271" s="64"/>
      <c r="EL2271" s="64"/>
      <c r="EM2271" s="64"/>
      <c r="EN2271" s="64"/>
      <c r="EO2271" s="64"/>
      <c r="EP2271" s="64"/>
      <c r="EQ2271" s="64"/>
      <c r="ER2271" s="64"/>
      <c r="ES2271" s="64"/>
      <c r="ET2271" s="64"/>
      <c r="EU2271" s="64"/>
      <c r="EV2271" s="64"/>
      <c r="EW2271" s="64"/>
      <c r="EX2271" s="64"/>
      <c r="EY2271" s="64"/>
      <c r="EZ2271" s="64"/>
      <c r="FA2271" s="64"/>
      <c r="FB2271" s="64"/>
      <c r="FC2271" s="64"/>
      <c r="FD2271" s="64"/>
      <c r="FE2271" s="64"/>
      <c r="FF2271" s="64"/>
      <c r="FG2271" s="64"/>
      <c r="FH2271" s="64"/>
      <c r="FI2271" s="64"/>
      <c r="FJ2271" s="64"/>
      <c r="FK2271" s="64"/>
      <c r="FL2271" s="64"/>
      <c r="FM2271" s="64"/>
      <c r="FN2271" s="64"/>
      <c r="FO2271" s="64"/>
      <c r="FP2271" s="64"/>
      <c r="FQ2271" s="64"/>
      <c r="FR2271" s="64"/>
      <c r="FS2271" s="64"/>
      <c r="FT2271" s="64"/>
    </row>
    <row r="2272" spans="1:176" ht="15" x14ac:dyDescent="0.25">
      <c r="A2272" s="20">
        <f t="shared" si="523"/>
        <v>46025</v>
      </c>
      <c r="B2272" s="22" t="str">
        <f t="shared" ca="1" si="514"/>
        <v>n.d</v>
      </c>
      <c r="C2272" s="22">
        <f t="shared" ca="1" si="524"/>
        <v>0.97614444</v>
      </c>
      <c r="D2272" s="23">
        <f ca="1">IF(A2272&lt;$B$1,VLOOKUP(A2272,[1]DI!$A$4:$B$15000,2,FALSE),0)</f>
        <v>0</v>
      </c>
      <c r="E2272" s="22">
        <f t="shared" ca="1" si="515"/>
        <v>0</v>
      </c>
      <c r="F2272" s="23">
        <f t="shared" si="516"/>
        <v>1.3</v>
      </c>
      <c r="G2272" s="24">
        <f t="shared" ca="1" si="517"/>
        <v>1</v>
      </c>
      <c r="H2272" s="22">
        <f ca="1">TRUNC(PRODUCT(G$10:G2271),15)</f>
        <v>1.81984651266759</v>
      </c>
      <c r="I2272" s="22">
        <f t="shared" ca="1" si="518"/>
        <v>1.5015535581434301</v>
      </c>
      <c r="J2272" s="22">
        <f t="shared" ca="1" si="519"/>
        <v>1.2119757600000001</v>
      </c>
      <c r="K2272" s="110">
        <f t="shared" ca="1" si="512"/>
        <v>0.37553247445182125</v>
      </c>
      <c r="L2272" s="115">
        <v>0</v>
      </c>
      <c r="M2272" s="67">
        <f>IF(L2272&gt;0,VLOOKUP(L2272,S$12:$AB$125,7),0)</f>
        <v>0</v>
      </c>
      <c r="N2272" s="2">
        <f t="shared" si="513"/>
        <v>0</v>
      </c>
      <c r="O2272" s="22">
        <f t="shared" ca="1" si="520"/>
        <v>0.37553247445182125</v>
      </c>
      <c r="P2272" s="25" t="str">
        <f t="shared" si="521"/>
        <v>A+J=</v>
      </c>
      <c r="Q2272" s="26">
        <f t="shared" si="522"/>
        <v>45306</v>
      </c>
      <c r="R2272" s="4"/>
      <c r="S2272" s="98"/>
      <c r="U2272" s="4"/>
      <c r="V2272" s="4"/>
      <c r="W2272" s="4"/>
      <c r="X2272" s="4"/>
      <c r="Y2272" s="4"/>
      <c r="Z2272" s="4"/>
      <c r="AA2272" s="4"/>
      <c r="AB2272" s="4"/>
      <c r="AC2272" s="4"/>
      <c r="AD2272" s="64"/>
      <c r="AE2272" s="64"/>
      <c r="AF2272" s="64"/>
      <c r="AG2272" s="64"/>
      <c r="AH2272" s="64"/>
      <c r="AI2272" s="64"/>
      <c r="AJ2272" s="64"/>
      <c r="AK2272" s="64"/>
      <c r="AL2272" s="64"/>
      <c r="AM2272" s="64"/>
      <c r="AN2272" s="64"/>
      <c r="AO2272" s="64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4"/>
      <c r="AZ2272" s="64"/>
      <c r="BA2272" s="64"/>
      <c r="BB2272" s="64"/>
      <c r="BC2272" s="64"/>
      <c r="BD2272" s="64"/>
      <c r="BE2272" s="64"/>
      <c r="BF2272" s="64"/>
      <c r="BG2272" s="64"/>
      <c r="BH2272" s="64"/>
      <c r="BI2272" s="64"/>
      <c r="BJ2272" s="64"/>
      <c r="BK2272" s="64"/>
      <c r="BL2272" s="64"/>
      <c r="BM2272" s="64"/>
      <c r="BN2272" s="64"/>
      <c r="BO2272" s="64"/>
      <c r="BP2272" s="64"/>
      <c r="BQ2272" s="64"/>
      <c r="BR2272" s="64"/>
      <c r="BS2272" s="64"/>
      <c r="BT2272" s="64"/>
      <c r="BU2272" s="64"/>
      <c r="BV2272" s="64"/>
      <c r="BW2272" s="64"/>
      <c r="BX2272" s="64"/>
      <c r="BY2272" s="64"/>
      <c r="BZ2272" s="64"/>
      <c r="CA2272" s="64"/>
      <c r="CB2272" s="64"/>
      <c r="CC2272" s="64"/>
      <c r="CD2272" s="64"/>
      <c r="CE2272" s="64"/>
      <c r="CF2272" s="64"/>
      <c r="CG2272" s="64"/>
      <c r="CH2272" s="64"/>
      <c r="CI2272" s="64"/>
      <c r="CJ2272" s="64"/>
      <c r="CK2272" s="64"/>
      <c r="CL2272" s="64"/>
      <c r="CM2272" s="64"/>
      <c r="CN2272" s="64"/>
      <c r="CO2272" s="64"/>
      <c r="CP2272" s="64"/>
      <c r="CQ2272" s="64"/>
      <c r="CR2272" s="64"/>
      <c r="CS2272" s="64"/>
      <c r="CT2272" s="64"/>
      <c r="CU2272" s="64"/>
      <c r="CV2272" s="64"/>
      <c r="CW2272" s="64"/>
      <c r="CX2272" s="64"/>
      <c r="CY2272" s="64"/>
      <c r="CZ2272" s="64"/>
      <c r="DA2272" s="64"/>
      <c r="DB2272" s="64"/>
      <c r="DC2272" s="64"/>
      <c r="DD2272" s="64"/>
      <c r="DE2272" s="64"/>
      <c r="DF2272" s="64"/>
      <c r="DG2272" s="64"/>
      <c r="DH2272" s="64"/>
      <c r="DI2272" s="64"/>
      <c r="DJ2272" s="64"/>
      <c r="DK2272" s="64"/>
      <c r="DL2272" s="64"/>
      <c r="DM2272" s="64"/>
      <c r="DN2272" s="64"/>
      <c r="DO2272" s="64"/>
      <c r="DP2272" s="64"/>
      <c r="DQ2272" s="64"/>
      <c r="DR2272" s="64"/>
      <c r="DS2272" s="64"/>
      <c r="DT2272" s="64"/>
      <c r="DU2272" s="64"/>
      <c r="DV2272" s="64"/>
      <c r="DW2272" s="64"/>
      <c r="DX2272" s="64"/>
      <c r="DY2272" s="64"/>
      <c r="DZ2272" s="64"/>
      <c r="EA2272" s="64"/>
      <c r="EB2272" s="64"/>
      <c r="EC2272" s="64"/>
      <c r="ED2272" s="64"/>
      <c r="EE2272" s="64"/>
      <c r="EF2272" s="64"/>
      <c r="EG2272" s="64"/>
      <c r="EH2272" s="64"/>
      <c r="EI2272" s="64"/>
      <c r="EJ2272" s="64"/>
      <c r="EK2272" s="64"/>
      <c r="EL2272" s="64"/>
      <c r="EM2272" s="64"/>
      <c r="EN2272" s="64"/>
      <c r="EO2272" s="64"/>
      <c r="EP2272" s="64"/>
      <c r="EQ2272" s="64"/>
      <c r="ER2272" s="64"/>
      <c r="ES2272" s="64"/>
      <c r="ET2272" s="64"/>
      <c r="EU2272" s="64"/>
      <c r="EV2272" s="64"/>
      <c r="EW2272" s="64"/>
      <c r="EX2272" s="64"/>
      <c r="EY2272" s="64"/>
      <c r="EZ2272" s="64"/>
      <c r="FA2272" s="64"/>
      <c r="FB2272" s="64"/>
      <c r="FC2272" s="64"/>
      <c r="FD2272" s="64"/>
      <c r="FE2272" s="64"/>
      <c r="FF2272" s="64"/>
      <c r="FG2272" s="64"/>
      <c r="FH2272" s="64"/>
      <c r="FI2272" s="64"/>
      <c r="FJ2272" s="64"/>
      <c r="FK2272" s="64"/>
      <c r="FL2272" s="64"/>
      <c r="FM2272" s="64"/>
      <c r="FN2272" s="64"/>
      <c r="FO2272" s="64"/>
      <c r="FP2272" s="64"/>
      <c r="FQ2272" s="64"/>
      <c r="FR2272" s="64"/>
      <c r="FS2272" s="64"/>
      <c r="FT2272" s="64"/>
    </row>
    <row r="2273" spans="1:176" ht="15" x14ac:dyDescent="0.25">
      <c r="A2273" s="20">
        <f t="shared" si="523"/>
        <v>46026</v>
      </c>
      <c r="B2273" s="22" t="str">
        <f t="shared" ca="1" si="514"/>
        <v>n.d</v>
      </c>
      <c r="C2273" s="22">
        <f t="shared" ca="1" si="524"/>
        <v>0.97614444</v>
      </c>
      <c r="D2273" s="23">
        <f ca="1">IF(A2273&lt;$B$1,VLOOKUP(A2273,[1]DI!$A$4:$B$15000,2,FALSE),0)</f>
        <v>0</v>
      </c>
      <c r="E2273" s="22">
        <f t="shared" ca="1" si="515"/>
        <v>0</v>
      </c>
      <c r="F2273" s="23">
        <f t="shared" si="516"/>
        <v>1.3</v>
      </c>
      <c r="G2273" s="24">
        <f t="shared" ca="1" si="517"/>
        <v>1</v>
      </c>
      <c r="H2273" s="22">
        <f ca="1">TRUNC(PRODUCT(G$10:G2272),15)</f>
        <v>1.81984651266759</v>
      </c>
      <c r="I2273" s="22">
        <f t="shared" ca="1" si="518"/>
        <v>1.5015535581434301</v>
      </c>
      <c r="J2273" s="22">
        <f t="shared" ca="1" si="519"/>
        <v>1.2119757600000001</v>
      </c>
      <c r="K2273" s="110">
        <f t="shared" ca="1" si="512"/>
        <v>0.37553247445182125</v>
      </c>
      <c r="L2273" s="115">
        <v>0</v>
      </c>
      <c r="M2273" s="67">
        <f>IF(L2273&gt;0,VLOOKUP(L2273,S$12:$AB$125,7),0)</f>
        <v>0</v>
      </c>
      <c r="N2273" s="2">
        <f t="shared" si="513"/>
        <v>0</v>
      </c>
      <c r="O2273" s="22">
        <f t="shared" ca="1" si="520"/>
        <v>0.37553247445182125</v>
      </c>
      <c r="P2273" s="25" t="str">
        <f t="shared" si="521"/>
        <v>A+J=</v>
      </c>
      <c r="Q2273" s="26">
        <f t="shared" si="522"/>
        <v>45306</v>
      </c>
      <c r="R2273" s="4"/>
      <c r="S2273" s="98"/>
      <c r="U2273" s="4"/>
      <c r="V2273" s="4"/>
      <c r="W2273" s="4"/>
      <c r="X2273" s="4"/>
      <c r="Y2273" s="4"/>
      <c r="Z2273" s="4"/>
      <c r="AA2273" s="4"/>
      <c r="AB2273" s="4"/>
      <c r="AC2273" s="4"/>
      <c r="AD2273" s="64"/>
      <c r="AE2273" s="64"/>
      <c r="AF2273" s="64"/>
      <c r="AG2273" s="64"/>
      <c r="AH2273" s="64"/>
      <c r="AI2273" s="64"/>
      <c r="AJ2273" s="64"/>
      <c r="AK2273" s="64"/>
      <c r="AL2273" s="64"/>
      <c r="AM2273" s="64"/>
      <c r="AN2273" s="64"/>
      <c r="AO2273" s="64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4"/>
      <c r="AZ2273" s="64"/>
      <c r="BA2273" s="64"/>
      <c r="BB2273" s="64"/>
      <c r="BC2273" s="64"/>
      <c r="BD2273" s="64"/>
      <c r="BE2273" s="64"/>
      <c r="BF2273" s="64"/>
      <c r="BG2273" s="64"/>
      <c r="BH2273" s="64"/>
      <c r="BI2273" s="64"/>
      <c r="BJ2273" s="64"/>
      <c r="BK2273" s="64"/>
      <c r="BL2273" s="64"/>
      <c r="BM2273" s="64"/>
      <c r="BN2273" s="64"/>
      <c r="BO2273" s="64"/>
      <c r="BP2273" s="64"/>
      <c r="BQ2273" s="64"/>
      <c r="BR2273" s="64"/>
      <c r="BS2273" s="64"/>
      <c r="BT2273" s="64"/>
      <c r="BU2273" s="64"/>
      <c r="BV2273" s="64"/>
      <c r="BW2273" s="64"/>
      <c r="BX2273" s="64"/>
      <c r="BY2273" s="64"/>
      <c r="BZ2273" s="64"/>
      <c r="CA2273" s="64"/>
      <c r="CB2273" s="64"/>
      <c r="CC2273" s="64"/>
      <c r="CD2273" s="64"/>
      <c r="CE2273" s="64"/>
      <c r="CF2273" s="64"/>
      <c r="CG2273" s="64"/>
      <c r="CH2273" s="64"/>
      <c r="CI2273" s="64"/>
      <c r="CJ2273" s="64"/>
      <c r="CK2273" s="64"/>
      <c r="CL2273" s="64"/>
      <c r="CM2273" s="64"/>
      <c r="CN2273" s="64"/>
      <c r="CO2273" s="64"/>
      <c r="CP2273" s="64"/>
      <c r="CQ2273" s="64"/>
      <c r="CR2273" s="64"/>
      <c r="CS2273" s="64"/>
      <c r="CT2273" s="64"/>
      <c r="CU2273" s="64"/>
      <c r="CV2273" s="64"/>
      <c r="CW2273" s="64"/>
      <c r="CX2273" s="64"/>
      <c r="CY2273" s="64"/>
      <c r="CZ2273" s="64"/>
      <c r="DA2273" s="64"/>
      <c r="DB2273" s="64"/>
      <c r="DC2273" s="64"/>
      <c r="DD2273" s="64"/>
      <c r="DE2273" s="64"/>
      <c r="DF2273" s="64"/>
      <c r="DG2273" s="64"/>
      <c r="DH2273" s="64"/>
      <c r="DI2273" s="64"/>
      <c r="DJ2273" s="64"/>
      <c r="DK2273" s="64"/>
      <c r="DL2273" s="64"/>
      <c r="DM2273" s="64"/>
      <c r="DN2273" s="64"/>
      <c r="DO2273" s="64"/>
      <c r="DP2273" s="64"/>
      <c r="DQ2273" s="64"/>
      <c r="DR2273" s="64"/>
      <c r="DS2273" s="64"/>
      <c r="DT2273" s="64"/>
      <c r="DU2273" s="64"/>
      <c r="DV2273" s="64"/>
      <c r="DW2273" s="64"/>
      <c r="DX2273" s="64"/>
      <c r="DY2273" s="64"/>
      <c r="DZ2273" s="64"/>
      <c r="EA2273" s="64"/>
      <c r="EB2273" s="64"/>
      <c r="EC2273" s="64"/>
      <c r="ED2273" s="64"/>
      <c r="EE2273" s="64"/>
      <c r="EF2273" s="64"/>
      <c r="EG2273" s="64"/>
      <c r="EH2273" s="64"/>
      <c r="EI2273" s="64"/>
      <c r="EJ2273" s="64"/>
      <c r="EK2273" s="64"/>
      <c r="EL2273" s="64"/>
      <c r="EM2273" s="64"/>
      <c r="EN2273" s="64"/>
      <c r="EO2273" s="64"/>
      <c r="EP2273" s="64"/>
      <c r="EQ2273" s="64"/>
      <c r="ER2273" s="64"/>
      <c r="ES2273" s="64"/>
      <c r="ET2273" s="64"/>
      <c r="EU2273" s="64"/>
      <c r="EV2273" s="64"/>
      <c r="EW2273" s="64"/>
      <c r="EX2273" s="64"/>
      <c r="EY2273" s="64"/>
      <c r="EZ2273" s="64"/>
      <c r="FA2273" s="64"/>
      <c r="FB2273" s="64"/>
      <c r="FC2273" s="64"/>
      <c r="FD2273" s="64"/>
      <c r="FE2273" s="64"/>
      <c r="FF2273" s="64"/>
      <c r="FG2273" s="64"/>
      <c r="FH2273" s="64"/>
      <c r="FI2273" s="64"/>
      <c r="FJ2273" s="64"/>
      <c r="FK2273" s="64"/>
      <c r="FL2273" s="64"/>
      <c r="FM2273" s="64"/>
      <c r="FN2273" s="64"/>
      <c r="FO2273" s="64"/>
      <c r="FP2273" s="64"/>
      <c r="FQ2273" s="64"/>
      <c r="FR2273" s="64"/>
      <c r="FS2273" s="64"/>
      <c r="FT2273" s="64"/>
    </row>
    <row r="2274" spans="1:176" ht="15" x14ac:dyDescent="0.25">
      <c r="A2274" s="20">
        <f t="shared" si="523"/>
        <v>46027</v>
      </c>
      <c r="B2274" s="22" t="str">
        <f t="shared" ca="1" si="514"/>
        <v>n.d</v>
      </c>
      <c r="C2274" s="22">
        <f t="shared" ca="1" si="524"/>
        <v>0.97614444</v>
      </c>
      <c r="D2274" s="23">
        <f ca="1">IF(A2274&lt;$B$1,VLOOKUP(A2274,[1]DI!$A$4:$B$15000,2,FALSE),0)</f>
        <v>0</v>
      </c>
      <c r="E2274" s="22">
        <f t="shared" ca="1" si="515"/>
        <v>0</v>
      </c>
      <c r="F2274" s="23">
        <f t="shared" si="516"/>
        <v>1.3</v>
      </c>
      <c r="G2274" s="24">
        <f t="shared" ca="1" si="517"/>
        <v>1</v>
      </c>
      <c r="H2274" s="22">
        <f ca="1">TRUNC(PRODUCT(G$10:G2273),15)</f>
        <v>1.81984651266759</v>
      </c>
      <c r="I2274" s="22">
        <f t="shared" ca="1" si="518"/>
        <v>1.5015535581434301</v>
      </c>
      <c r="J2274" s="22">
        <f t="shared" ca="1" si="519"/>
        <v>1.2119757600000001</v>
      </c>
      <c r="K2274" s="110">
        <f t="shared" ca="1" si="512"/>
        <v>0.37553247445182125</v>
      </c>
      <c r="L2274" s="115">
        <v>0</v>
      </c>
      <c r="M2274" s="67">
        <f>IF(L2274&gt;0,VLOOKUP(L2274,S$12:$AB$125,7),0)</f>
        <v>0</v>
      </c>
      <c r="N2274" s="2">
        <f t="shared" si="513"/>
        <v>0</v>
      </c>
      <c r="O2274" s="22">
        <f t="shared" ca="1" si="520"/>
        <v>0.37553247445182125</v>
      </c>
      <c r="P2274" s="25" t="str">
        <f t="shared" si="521"/>
        <v>A+J=</v>
      </c>
      <c r="Q2274" s="26">
        <f t="shared" si="522"/>
        <v>45306</v>
      </c>
      <c r="R2274" s="4"/>
      <c r="S2274" s="98"/>
      <c r="U2274" s="4"/>
      <c r="V2274" s="4"/>
      <c r="W2274" s="4"/>
      <c r="X2274" s="4"/>
      <c r="Y2274" s="4"/>
      <c r="Z2274" s="4"/>
      <c r="AA2274" s="4"/>
      <c r="AB2274" s="4"/>
      <c r="AC2274" s="4"/>
      <c r="AD2274" s="64"/>
      <c r="AE2274" s="64"/>
      <c r="AF2274" s="64"/>
      <c r="AG2274" s="64"/>
      <c r="AH2274" s="64"/>
      <c r="AI2274" s="64"/>
      <c r="AJ2274" s="64"/>
      <c r="AK2274" s="64"/>
      <c r="AL2274" s="64"/>
      <c r="AM2274" s="64"/>
      <c r="AN2274" s="64"/>
      <c r="AO2274" s="64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4"/>
      <c r="AZ2274" s="64"/>
      <c r="BA2274" s="64"/>
      <c r="BB2274" s="64"/>
      <c r="BC2274" s="64"/>
      <c r="BD2274" s="64"/>
      <c r="BE2274" s="64"/>
      <c r="BF2274" s="64"/>
      <c r="BG2274" s="64"/>
      <c r="BH2274" s="64"/>
      <c r="BI2274" s="64"/>
      <c r="BJ2274" s="64"/>
      <c r="BK2274" s="64"/>
      <c r="BL2274" s="64"/>
      <c r="BM2274" s="64"/>
      <c r="BN2274" s="64"/>
      <c r="BO2274" s="64"/>
      <c r="BP2274" s="64"/>
      <c r="BQ2274" s="64"/>
      <c r="BR2274" s="64"/>
      <c r="BS2274" s="64"/>
      <c r="BT2274" s="64"/>
      <c r="BU2274" s="64"/>
      <c r="BV2274" s="64"/>
      <c r="BW2274" s="64"/>
      <c r="BX2274" s="64"/>
      <c r="BY2274" s="64"/>
      <c r="BZ2274" s="64"/>
      <c r="CA2274" s="64"/>
      <c r="CB2274" s="64"/>
      <c r="CC2274" s="64"/>
      <c r="CD2274" s="64"/>
      <c r="CE2274" s="64"/>
      <c r="CF2274" s="64"/>
      <c r="CG2274" s="64"/>
      <c r="CH2274" s="64"/>
      <c r="CI2274" s="64"/>
      <c r="CJ2274" s="64"/>
      <c r="CK2274" s="64"/>
      <c r="CL2274" s="64"/>
      <c r="CM2274" s="64"/>
      <c r="CN2274" s="64"/>
      <c r="CO2274" s="64"/>
      <c r="CP2274" s="64"/>
      <c r="CQ2274" s="64"/>
      <c r="CR2274" s="64"/>
      <c r="CS2274" s="64"/>
      <c r="CT2274" s="64"/>
      <c r="CU2274" s="64"/>
      <c r="CV2274" s="64"/>
      <c r="CW2274" s="64"/>
      <c r="CX2274" s="64"/>
      <c r="CY2274" s="64"/>
      <c r="CZ2274" s="64"/>
      <c r="DA2274" s="64"/>
      <c r="DB2274" s="64"/>
      <c r="DC2274" s="64"/>
      <c r="DD2274" s="64"/>
      <c r="DE2274" s="64"/>
      <c r="DF2274" s="64"/>
      <c r="DG2274" s="64"/>
      <c r="DH2274" s="64"/>
      <c r="DI2274" s="64"/>
      <c r="DJ2274" s="64"/>
      <c r="DK2274" s="64"/>
      <c r="DL2274" s="64"/>
      <c r="DM2274" s="64"/>
      <c r="DN2274" s="64"/>
      <c r="DO2274" s="64"/>
      <c r="DP2274" s="64"/>
      <c r="DQ2274" s="64"/>
      <c r="DR2274" s="64"/>
      <c r="DS2274" s="64"/>
      <c r="DT2274" s="64"/>
      <c r="DU2274" s="64"/>
      <c r="DV2274" s="64"/>
      <c r="DW2274" s="64"/>
      <c r="DX2274" s="64"/>
      <c r="DY2274" s="64"/>
      <c r="DZ2274" s="64"/>
      <c r="EA2274" s="64"/>
      <c r="EB2274" s="64"/>
      <c r="EC2274" s="64"/>
      <c r="ED2274" s="64"/>
      <c r="EE2274" s="64"/>
      <c r="EF2274" s="64"/>
      <c r="EG2274" s="64"/>
      <c r="EH2274" s="64"/>
      <c r="EI2274" s="64"/>
      <c r="EJ2274" s="64"/>
      <c r="EK2274" s="64"/>
      <c r="EL2274" s="64"/>
      <c r="EM2274" s="64"/>
      <c r="EN2274" s="64"/>
      <c r="EO2274" s="64"/>
      <c r="EP2274" s="64"/>
      <c r="EQ2274" s="64"/>
      <c r="ER2274" s="64"/>
      <c r="ES2274" s="64"/>
      <c r="ET2274" s="64"/>
      <c r="EU2274" s="64"/>
      <c r="EV2274" s="64"/>
      <c r="EW2274" s="64"/>
      <c r="EX2274" s="64"/>
      <c r="EY2274" s="64"/>
      <c r="EZ2274" s="64"/>
      <c r="FA2274" s="64"/>
      <c r="FB2274" s="64"/>
      <c r="FC2274" s="64"/>
      <c r="FD2274" s="64"/>
      <c r="FE2274" s="64"/>
      <c r="FF2274" s="64"/>
      <c r="FG2274" s="64"/>
      <c r="FH2274" s="64"/>
      <c r="FI2274" s="64"/>
      <c r="FJ2274" s="64"/>
      <c r="FK2274" s="64"/>
      <c r="FL2274" s="64"/>
      <c r="FM2274" s="64"/>
      <c r="FN2274" s="64"/>
      <c r="FO2274" s="64"/>
      <c r="FP2274" s="64"/>
      <c r="FQ2274" s="64"/>
      <c r="FR2274" s="64"/>
      <c r="FS2274" s="64"/>
      <c r="FT2274" s="64"/>
    </row>
    <row r="2275" spans="1:176" ht="15" x14ac:dyDescent="0.25">
      <c r="A2275" s="20">
        <f t="shared" si="523"/>
        <v>46028</v>
      </c>
      <c r="B2275" s="22" t="str">
        <f t="shared" ca="1" si="514"/>
        <v>n.d</v>
      </c>
      <c r="C2275" s="22">
        <f t="shared" ca="1" si="524"/>
        <v>0.97614444</v>
      </c>
      <c r="D2275" s="23">
        <f ca="1">IF(A2275&lt;$B$1,VLOOKUP(A2275,[1]DI!$A$4:$B$15000,2,FALSE),0)</f>
        <v>0</v>
      </c>
      <c r="E2275" s="22">
        <f t="shared" ca="1" si="515"/>
        <v>0</v>
      </c>
      <c r="F2275" s="23">
        <f t="shared" si="516"/>
        <v>1.3</v>
      </c>
      <c r="G2275" s="24">
        <f t="shared" ca="1" si="517"/>
        <v>1</v>
      </c>
      <c r="H2275" s="22">
        <f ca="1">TRUNC(PRODUCT(G$10:G2274),15)</f>
        <v>1.81984651266759</v>
      </c>
      <c r="I2275" s="22">
        <f t="shared" ca="1" si="518"/>
        <v>1.5015535581434301</v>
      </c>
      <c r="J2275" s="22">
        <f t="shared" ca="1" si="519"/>
        <v>1.2119757600000001</v>
      </c>
      <c r="K2275" s="110">
        <f t="shared" ca="1" si="512"/>
        <v>0.37553247445182125</v>
      </c>
      <c r="L2275" s="115">
        <v>0</v>
      </c>
      <c r="M2275" s="67">
        <f>IF(L2275&gt;0,VLOOKUP(L2275,S$12:$AB$125,7),0)</f>
        <v>0</v>
      </c>
      <c r="N2275" s="2">
        <f t="shared" si="513"/>
        <v>0</v>
      </c>
      <c r="O2275" s="22">
        <f t="shared" ca="1" si="520"/>
        <v>0.37553247445182125</v>
      </c>
      <c r="P2275" s="25" t="str">
        <f t="shared" si="521"/>
        <v>A+J=</v>
      </c>
      <c r="Q2275" s="26">
        <f t="shared" si="522"/>
        <v>45306</v>
      </c>
      <c r="R2275" s="4"/>
      <c r="S2275" s="98"/>
      <c r="U2275" s="4"/>
      <c r="V2275" s="4"/>
      <c r="W2275" s="4"/>
      <c r="X2275" s="4"/>
      <c r="Y2275" s="4"/>
      <c r="Z2275" s="4"/>
      <c r="AA2275" s="4"/>
      <c r="AB2275" s="4"/>
      <c r="AC2275" s="4"/>
      <c r="AD2275" s="64"/>
      <c r="AE2275" s="64"/>
      <c r="AF2275" s="64"/>
      <c r="AG2275" s="64"/>
      <c r="AH2275" s="64"/>
      <c r="AI2275" s="64"/>
      <c r="AJ2275" s="64"/>
      <c r="AK2275" s="64"/>
      <c r="AL2275" s="64"/>
      <c r="AM2275" s="64"/>
      <c r="AN2275" s="64"/>
      <c r="AO2275" s="64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4"/>
      <c r="AZ2275" s="64"/>
      <c r="BA2275" s="64"/>
      <c r="BB2275" s="64"/>
      <c r="BC2275" s="64"/>
      <c r="BD2275" s="64"/>
      <c r="BE2275" s="64"/>
      <c r="BF2275" s="64"/>
      <c r="BG2275" s="64"/>
      <c r="BH2275" s="64"/>
      <c r="BI2275" s="64"/>
      <c r="BJ2275" s="64"/>
      <c r="BK2275" s="64"/>
      <c r="BL2275" s="64"/>
      <c r="BM2275" s="64"/>
      <c r="BN2275" s="64"/>
      <c r="BO2275" s="64"/>
      <c r="BP2275" s="64"/>
      <c r="BQ2275" s="64"/>
      <c r="BR2275" s="64"/>
      <c r="BS2275" s="64"/>
      <c r="BT2275" s="64"/>
      <c r="BU2275" s="64"/>
      <c r="BV2275" s="64"/>
      <c r="BW2275" s="64"/>
      <c r="BX2275" s="64"/>
      <c r="BY2275" s="64"/>
      <c r="BZ2275" s="64"/>
      <c r="CA2275" s="64"/>
      <c r="CB2275" s="64"/>
      <c r="CC2275" s="64"/>
      <c r="CD2275" s="64"/>
      <c r="CE2275" s="64"/>
      <c r="CF2275" s="64"/>
      <c r="CG2275" s="64"/>
      <c r="CH2275" s="64"/>
      <c r="CI2275" s="64"/>
      <c r="CJ2275" s="64"/>
      <c r="CK2275" s="64"/>
      <c r="CL2275" s="64"/>
      <c r="CM2275" s="64"/>
      <c r="CN2275" s="64"/>
      <c r="CO2275" s="64"/>
      <c r="CP2275" s="64"/>
      <c r="CQ2275" s="64"/>
      <c r="CR2275" s="64"/>
      <c r="CS2275" s="64"/>
      <c r="CT2275" s="64"/>
      <c r="CU2275" s="64"/>
      <c r="CV2275" s="64"/>
      <c r="CW2275" s="64"/>
      <c r="CX2275" s="64"/>
      <c r="CY2275" s="64"/>
      <c r="CZ2275" s="64"/>
      <c r="DA2275" s="64"/>
      <c r="DB2275" s="64"/>
      <c r="DC2275" s="64"/>
      <c r="DD2275" s="64"/>
      <c r="DE2275" s="64"/>
      <c r="DF2275" s="64"/>
      <c r="DG2275" s="64"/>
      <c r="DH2275" s="64"/>
      <c r="DI2275" s="64"/>
      <c r="DJ2275" s="64"/>
      <c r="DK2275" s="64"/>
      <c r="DL2275" s="64"/>
      <c r="DM2275" s="64"/>
      <c r="DN2275" s="64"/>
      <c r="DO2275" s="64"/>
      <c r="DP2275" s="64"/>
      <c r="DQ2275" s="64"/>
      <c r="DR2275" s="64"/>
      <c r="DS2275" s="64"/>
      <c r="DT2275" s="64"/>
      <c r="DU2275" s="64"/>
      <c r="DV2275" s="64"/>
      <c r="DW2275" s="64"/>
      <c r="DX2275" s="64"/>
      <c r="DY2275" s="64"/>
      <c r="DZ2275" s="64"/>
      <c r="EA2275" s="64"/>
      <c r="EB2275" s="64"/>
      <c r="EC2275" s="64"/>
      <c r="ED2275" s="64"/>
      <c r="EE2275" s="64"/>
      <c r="EF2275" s="64"/>
      <c r="EG2275" s="64"/>
      <c r="EH2275" s="64"/>
      <c r="EI2275" s="64"/>
      <c r="EJ2275" s="64"/>
      <c r="EK2275" s="64"/>
      <c r="EL2275" s="64"/>
      <c r="EM2275" s="64"/>
      <c r="EN2275" s="64"/>
      <c r="EO2275" s="64"/>
      <c r="EP2275" s="64"/>
      <c r="EQ2275" s="64"/>
      <c r="ER2275" s="64"/>
      <c r="ES2275" s="64"/>
      <c r="ET2275" s="64"/>
      <c r="EU2275" s="64"/>
      <c r="EV2275" s="64"/>
      <c r="EW2275" s="64"/>
      <c r="EX2275" s="64"/>
      <c r="EY2275" s="64"/>
      <c r="EZ2275" s="64"/>
      <c r="FA2275" s="64"/>
      <c r="FB2275" s="64"/>
      <c r="FC2275" s="64"/>
      <c r="FD2275" s="64"/>
      <c r="FE2275" s="64"/>
      <c r="FF2275" s="64"/>
      <c r="FG2275" s="64"/>
      <c r="FH2275" s="64"/>
      <c r="FI2275" s="64"/>
      <c r="FJ2275" s="64"/>
      <c r="FK2275" s="64"/>
      <c r="FL2275" s="64"/>
      <c r="FM2275" s="64"/>
      <c r="FN2275" s="64"/>
      <c r="FO2275" s="64"/>
      <c r="FP2275" s="64"/>
      <c r="FQ2275" s="64"/>
      <c r="FR2275" s="64"/>
      <c r="FS2275" s="64"/>
      <c r="FT2275" s="64"/>
    </row>
    <row r="2276" spans="1:176" ht="15" x14ac:dyDescent="0.25">
      <c r="A2276" s="20">
        <f t="shared" si="523"/>
        <v>46029</v>
      </c>
      <c r="B2276" s="22" t="str">
        <f t="shared" ca="1" si="514"/>
        <v>n.d</v>
      </c>
      <c r="C2276" s="22">
        <f t="shared" ca="1" si="524"/>
        <v>0.97614444</v>
      </c>
      <c r="D2276" s="23">
        <f ca="1">IF(A2276&lt;$B$1,VLOOKUP(A2276,[1]DI!$A$4:$B$15000,2,FALSE),0)</f>
        <v>0</v>
      </c>
      <c r="E2276" s="22">
        <f t="shared" ca="1" si="515"/>
        <v>0</v>
      </c>
      <c r="F2276" s="23">
        <f t="shared" si="516"/>
        <v>1.3</v>
      </c>
      <c r="G2276" s="24">
        <f t="shared" ca="1" si="517"/>
        <v>1</v>
      </c>
      <c r="H2276" s="22">
        <f ca="1">TRUNC(PRODUCT(G$10:G2275),15)</f>
        <v>1.81984651266759</v>
      </c>
      <c r="I2276" s="22">
        <f t="shared" ca="1" si="518"/>
        <v>1.5015535581434301</v>
      </c>
      <c r="J2276" s="22">
        <f t="shared" ca="1" si="519"/>
        <v>1.2119757600000001</v>
      </c>
      <c r="K2276" s="110">
        <f t="shared" ca="1" si="512"/>
        <v>0.37553247445182125</v>
      </c>
      <c r="L2276" s="115">
        <v>0</v>
      </c>
      <c r="M2276" s="67">
        <f>IF(L2276&gt;0,VLOOKUP(L2276,S$12:$AB$125,7),0)</f>
        <v>0</v>
      </c>
      <c r="N2276" s="2">
        <f t="shared" si="513"/>
        <v>0</v>
      </c>
      <c r="O2276" s="22">
        <f t="shared" ca="1" si="520"/>
        <v>0.37553247445182125</v>
      </c>
      <c r="P2276" s="25" t="str">
        <f t="shared" si="521"/>
        <v>A+J=</v>
      </c>
      <c r="Q2276" s="26">
        <f t="shared" si="522"/>
        <v>45306</v>
      </c>
      <c r="R2276" s="4"/>
      <c r="S2276" s="98"/>
      <c r="U2276" s="4"/>
      <c r="V2276" s="4"/>
      <c r="W2276" s="4"/>
      <c r="X2276" s="4"/>
      <c r="Y2276" s="4"/>
      <c r="Z2276" s="4"/>
      <c r="AA2276" s="4"/>
      <c r="AB2276" s="4"/>
      <c r="AC2276" s="4"/>
      <c r="AD2276" s="64"/>
      <c r="AE2276" s="64"/>
      <c r="AF2276" s="64"/>
      <c r="AG2276" s="64"/>
      <c r="AH2276" s="64"/>
      <c r="AI2276" s="64"/>
      <c r="AJ2276" s="64"/>
      <c r="AK2276" s="64"/>
      <c r="AL2276" s="64"/>
      <c r="AM2276" s="64"/>
      <c r="AN2276" s="64"/>
      <c r="AO2276" s="64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4"/>
      <c r="AZ2276" s="64"/>
      <c r="BA2276" s="64"/>
      <c r="BB2276" s="64"/>
      <c r="BC2276" s="64"/>
      <c r="BD2276" s="64"/>
      <c r="BE2276" s="64"/>
      <c r="BF2276" s="64"/>
      <c r="BG2276" s="64"/>
      <c r="BH2276" s="64"/>
      <c r="BI2276" s="64"/>
      <c r="BJ2276" s="64"/>
      <c r="BK2276" s="64"/>
      <c r="BL2276" s="64"/>
      <c r="BM2276" s="64"/>
      <c r="BN2276" s="64"/>
      <c r="BO2276" s="64"/>
      <c r="BP2276" s="64"/>
      <c r="BQ2276" s="64"/>
      <c r="BR2276" s="64"/>
      <c r="BS2276" s="64"/>
      <c r="BT2276" s="64"/>
      <c r="BU2276" s="64"/>
      <c r="BV2276" s="64"/>
      <c r="BW2276" s="64"/>
      <c r="BX2276" s="64"/>
      <c r="BY2276" s="64"/>
      <c r="BZ2276" s="64"/>
      <c r="CA2276" s="64"/>
      <c r="CB2276" s="64"/>
      <c r="CC2276" s="64"/>
      <c r="CD2276" s="64"/>
      <c r="CE2276" s="64"/>
      <c r="CF2276" s="64"/>
      <c r="CG2276" s="64"/>
      <c r="CH2276" s="64"/>
      <c r="CI2276" s="64"/>
      <c r="CJ2276" s="64"/>
      <c r="CK2276" s="64"/>
      <c r="CL2276" s="64"/>
      <c r="CM2276" s="64"/>
      <c r="CN2276" s="64"/>
      <c r="CO2276" s="64"/>
      <c r="CP2276" s="64"/>
      <c r="CQ2276" s="64"/>
      <c r="CR2276" s="64"/>
      <c r="CS2276" s="64"/>
      <c r="CT2276" s="64"/>
      <c r="CU2276" s="64"/>
      <c r="CV2276" s="64"/>
      <c r="CW2276" s="64"/>
      <c r="CX2276" s="64"/>
      <c r="CY2276" s="64"/>
      <c r="CZ2276" s="64"/>
      <c r="DA2276" s="64"/>
      <c r="DB2276" s="64"/>
      <c r="DC2276" s="64"/>
      <c r="DD2276" s="64"/>
      <c r="DE2276" s="64"/>
      <c r="DF2276" s="64"/>
      <c r="DG2276" s="64"/>
      <c r="DH2276" s="64"/>
      <c r="DI2276" s="64"/>
      <c r="DJ2276" s="64"/>
      <c r="DK2276" s="64"/>
      <c r="DL2276" s="64"/>
      <c r="DM2276" s="64"/>
      <c r="DN2276" s="64"/>
      <c r="DO2276" s="64"/>
      <c r="DP2276" s="64"/>
      <c r="DQ2276" s="64"/>
      <c r="DR2276" s="64"/>
      <c r="DS2276" s="64"/>
      <c r="DT2276" s="64"/>
      <c r="DU2276" s="64"/>
      <c r="DV2276" s="64"/>
      <c r="DW2276" s="64"/>
      <c r="DX2276" s="64"/>
      <c r="DY2276" s="64"/>
      <c r="DZ2276" s="64"/>
      <c r="EA2276" s="64"/>
      <c r="EB2276" s="64"/>
      <c r="EC2276" s="64"/>
      <c r="ED2276" s="64"/>
      <c r="EE2276" s="64"/>
      <c r="EF2276" s="64"/>
      <c r="EG2276" s="64"/>
      <c r="EH2276" s="64"/>
      <c r="EI2276" s="64"/>
      <c r="EJ2276" s="64"/>
      <c r="EK2276" s="64"/>
      <c r="EL2276" s="64"/>
      <c r="EM2276" s="64"/>
      <c r="EN2276" s="64"/>
      <c r="EO2276" s="64"/>
      <c r="EP2276" s="64"/>
      <c r="EQ2276" s="64"/>
      <c r="ER2276" s="64"/>
      <c r="ES2276" s="64"/>
      <c r="ET2276" s="64"/>
      <c r="EU2276" s="64"/>
      <c r="EV2276" s="64"/>
      <c r="EW2276" s="64"/>
      <c r="EX2276" s="64"/>
      <c r="EY2276" s="64"/>
      <c r="EZ2276" s="64"/>
      <c r="FA2276" s="64"/>
      <c r="FB2276" s="64"/>
      <c r="FC2276" s="64"/>
      <c r="FD2276" s="64"/>
      <c r="FE2276" s="64"/>
      <c r="FF2276" s="64"/>
      <c r="FG2276" s="64"/>
      <c r="FH2276" s="64"/>
      <c r="FI2276" s="64"/>
      <c r="FJ2276" s="64"/>
      <c r="FK2276" s="64"/>
      <c r="FL2276" s="64"/>
      <c r="FM2276" s="64"/>
      <c r="FN2276" s="64"/>
      <c r="FO2276" s="64"/>
      <c r="FP2276" s="64"/>
      <c r="FQ2276" s="64"/>
      <c r="FR2276" s="64"/>
      <c r="FS2276" s="64"/>
      <c r="FT2276" s="64"/>
    </row>
    <row r="2277" spans="1:176" ht="15" x14ac:dyDescent="0.25">
      <c r="A2277" s="20">
        <f t="shared" si="523"/>
        <v>46030</v>
      </c>
      <c r="B2277" s="22" t="str">
        <f t="shared" ca="1" si="514"/>
        <v>n.d</v>
      </c>
      <c r="C2277" s="22">
        <f t="shared" ca="1" si="524"/>
        <v>0.97614444</v>
      </c>
      <c r="D2277" s="23">
        <f ca="1">IF(A2277&lt;$B$1,VLOOKUP(A2277,[1]DI!$A$4:$B$15000,2,FALSE),0)</f>
        <v>0</v>
      </c>
      <c r="E2277" s="22">
        <f t="shared" ca="1" si="515"/>
        <v>0</v>
      </c>
      <c r="F2277" s="23">
        <f t="shared" si="516"/>
        <v>1.3</v>
      </c>
      <c r="G2277" s="24">
        <f t="shared" ca="1" si="517"/>
        <v>1</v>
      </c>
      <c r="H2277" s="22">
        <f ca="1">TRUNC(PRODUCT(G$10:G2276),15)</f>
        <v>1.81984651266759</v>
      </c>
      <c r="I2277" s="22">
        <f t="shared" ca="1" si="518"/>
        <v>1.5015535581434301</v>
      </c>
      <c r="J2277" s="22">
        <f t="shared" ca="1" si="519"/>
        <v>1.2119757600000001</v>
      </c>
      <c r="K2277" s="110">
        <f t="shared" ca="1" si="512"/>
        <v>0.37553247445182125</v>
      </c>
      <c r="L2277" s="115">
        <v>0</v>
      </c>
      <c r="M2277" s="67">
        <f>IF(L2277&gt;0,VLOOKUP(L2277,S$12:$AB$125,7),0)</f>
        <v>0</v>
      </c>
      <c r="N2277" s="2">
        <f t="shared" si="513"/>
        <v>0</v>
      </c>
      <c r="O2277" s="22">
        <f t="shared" ca="1" si="520"/>
        <v>0.37553247445182125</v>
      </c>
      <c r="P2277" s="25" t="str">
        <f t="shared" si="521"/>
        <v>A+J=</v>
      </c>
      <c r="Q2277" s="26">
        <f t="shared" si="522"/>
        <v>45306</v>
      </c>
      <c r="R2277" s="4"/>
      <c r="S2277" s="98"/>
      <c r="U2277" s="4"/>
      <c r="V2277" s="4"/>
      <c r="W2277" s="4"/>
      <c r="X2277" s="4"/>
      <c r="Y2277" s="4"/>
      <c r="Z2277" s="4"/>
      <c r="AA2277" s="4"/>
      <c r="AB2277" s="4"/>
      <c r="AC2277" s="4"/>
      <c r="AD2277" s="64"/>
      <c r="AE2277" s="64"/>
      <c r="AF2277" s="64"/>
      <c r="AG2277" s="64"/>
      <c r="AH2277" s="64"/>
      <c r="AI2277" s="64"/>
      <c r="AJ2277" s="64"/>
      <c r="AK2277" s="64"/>
      <c r="AL2277" s="64"/>
      <c r="AM2277" s="64"/>
      <c r="AN2277" s="64"/>
      <c r="AO2277" s="64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64"/>
      <c r="BB2277" s="64"/>
      <c r="BC2277" s="64"/>
      <c r="BD2277" s="64"/>
      <c r="BE2277" s="64"/>
      <c r="BF2277" s="64"/>
      <c r="BG2277" s="64"/>
      <c r="BH2277" s="64"/>
      <c r="BI2277" s="64"/>
      <c r="BJ2277" s="64"/>
      <c r="BK2277" s="64"/>
      <c r="BL2277" s="64"/>
      <c r="BM2277" s="64"/>
      <c r="BN2277" s="64"/>
      <c r="BO2277" s="64"/>
      <c r="BP2277" s="64"/>
      <c r="BQ2277" s="64"/>
      <c r="BR2277" s="64"/>
      <c r="BS2277" s="64"/>
      <c r="BT2277" s="64"/>
      <c r="BU2277" s="64"/>
      <c r="BV2277" s="64"/>
      <c r="BW2277" s="64"/>
      <c r="BX2277" s="64"/>
      <c r="BY2277" s="64"/>
      <c r="BZ2277" s="64"/>
      <c r="CA2277" s="64"/>
      <c r="CB2277" s="64"/>
      <c r="CC2277" s="64"/>
      <c r="CD2277" s="64"/>
      <c r="CE2277" s="64"/>
      <c r="CF2277" s="64"/>
      <c r="CG2277" s="64"/>
      <c r="CH2277" s="64"/>
      <c r="CI2277" s="64"/>
      <c r="CJ2277" s="64"/>
      <c r="CK2277" s="64"/>
      <c r="CL2277" s="64"/>
      <c r="CM2277" s="64"/>
      <c r="CN2277" s="64"/>
      <c r="CO2277" s="64"/>
      <c r="CP2277" s="64"/>
      <c r="CQ2277" s="64"/>
      <c r="CR2277" s="64"/>
      <c r="CS2277" s="64"/>
      <c r="CT2277" s="64"/>
      <c r="CU2277" s="64"/>
      <c r="CV2277" s="64"/>
      <c r="CW2277" s="64"/>
      <c r="CX2277" s="64"/>
      <c r="CY2277" s="64"/>
      <c r="CZ2277" s="64"/>
      <c r="DA2277" s="64"/>
      <c r="DB2277" s="64"/>
      <c r="DC2277" s="64"/>
      <c r="DD2277" s="64"/>
      <c r="DE2277" s="64"/>
      <c r="DF2277" s="64"/>
      <c r="DG2277" s="64"/>
      <c r="DH2277" s="64"/>
      <c r="DI2277" s="64"/>
      <c r="DJ2277" s="64"/>
      <c r="DK2277" s="64"/>
      <c r="DL2277" s="64"/>
      <c r="DM2277" s="64"/>
      <c r="DN2277" s="64"/>
      <c r="DO2277" s="64"/>
      <c r="DP2277" s="64"/>
      <c r="DQ2277" s="64"/>
      <c r="DR2277" s="64"/>
      <c r="DS2277" s="64"/>
      <c r="DT2277" s="64"/>
      <c r="DU2277" s="64"/>
      <c r="DV2277" s="64"/>
      <c r="DW2277" s="64"/>
      <c r="DX2277" s="64"/>
      <c r="DY2277" s="64"/>
      <c r="DZ2277" s="64"/>
      <c r="EA2277" s="64"/>
      <c r="EB2277" s="64"/>
      <c r="EC2277" s="64"/>
      <c r="ED2277" s="64"/>
      <c r="EE2277" s="64"/>
      <c r="EF2277" s="64"/>
      <c r="EG2277" s="64"/>
      <c r="EH2277" s="64"/>
      <c r="EI2277" s="64"/>
      <c r="EJ2277" s="64"/>
      <c r="EK2277" s="64"/>
      <c r="EL2277" s="64"/>
      <c r="EM2277" s="64"/>
      <c r="EN2277" s="64"/>
      <c r="EO2277" s="64"/>
      <c r="EP2277" s="64"/>
      <c r="EQ2277" s="64"/>
      <c r="ER2277" s="64"/>
      <c r="ES2277" s="64"/>
      <c r="ET2277" s="64"/>
      <c r="EU2277" s="64"/>
      <c r="EV2277" s="64"/>
      <c r="EW2277" s="64"/>
      <c r="EX2277" s="64"/>
      <c r="EY2277" s="64"/>
      <c r="EZ2277" s="64"/>
      <c r="FA2277" s="64"/>
      <c r="FB2277" s="64"/>
      <c r="FC2277" s="64"/>
      <c r="FD2277" s="64"/>
      <c r="FE2277" s="64"/>
      <c r="FF2277" s="64"/>
      <c r="FG2277" s="64"/>
      <c r="FH2277" s="64"/>
      <c r="FI2277" s="64"/>
      <c r="FJ2277" s="64"/>
      <c r="FK2277" s="64"/>
      <c r="FL2277" s="64"/>
      <c r="FM2277" s="64"/>
      <c r="FN2277" s="64"/>
      <c r="FO2277" s="64"/>
      <c r="FP2277" s="64"/>
      <c r="FQ2277" s="64"/>
      <c r="FR2277" s="64"/>
      <c r="FS2277" s="64"/>
      <c r="FT2277" s="64"/>
    </row>
    <row r="2278" spans="1:176" ht="15" x14ac:dyDescent="0.25">
      <c r="A2278" s="20">
        <f t="shared" si="523"/>
        <v>46031</v>
      </c>
      <c r="B2278" s="22" t="str">
        <f t="shared" ca="1" si="514"/>
        <v>n.d</v>
      </c>
      <c r="C2278" s="22">
        <f t="shared" ca="1" si="524"/>
        <v>0.97614444</v>
      </c>
      <c r="D2278" s="23">
        <f ca="1">IF(A2278&lt;$B$1,VLOOKUP(A2278,[1]DI!$A$4:$B$15000,2,FALSE),0)</f>
        <v>0</v>
      </c>
      <c r="E2278" s="22">
        <f t="shared" ca="1" si="515"/>
        <v>0</v>
      </c>
      <c r="F2278" s="23">
        <f t="shared" si="516"/>
        <v>1.3</v>
      </c>
      <c r="G2278" s="24">
        <f t="shared" ca="1" si="517"/>
        <v>1</v>
      </c>
      <c r="H2278" s="22">
        <f ca="1">TRUNC(PRODUCT(G$10:G2277),15)</f>
        <v>1.81984651266759</v>
      </c>
      <c r="I2278" s="22">
        <f t="shared" ca="1" si="518"/>
        <v>1.5015535581434301</v>
      </c>
      <c r="J2278" s="22">
        <f t="shared" ca="1" si="519"/>
        <v>1.2119757600000001</v>
      </c>
      <c r="K2278" s="110">
        <f t="shared" ca="1" si="512"/>
        <v>0.37553247445182125</v>
      </c>
      <c r="L2278" s="115">
        <v>0</v>
      </c>
      <c r="M2278" s="67">
        <f>IF(L2278&gt;0,VLOOKUP(L2278,S$12:$AB$125,7),0)</f>
        <v>0</v>
      </c>
      <c r="N2278" s="2">
        <f t="shared" si="513"/>
        <v>0</v>
      </c>
      <c r="O2278" s="22">
        <f t="shared" ca="1" si="520"/>
        <v>0.37553247445182125</v>
      </c>
      <c r="P2278" s="25" t="str">
        <f t="shared" si="521"/>
        <v>A+J=</v>
      </c>
      <c r="Q2278" s="26">
        <f t="shared" si="522"/>
        <v>45306</v>
      </c>
      <c r="R2278" s="4"/>
      <c r="S2278" s="98"/>
      <c r="U2278" s="4"/>
      <c r="V2278" s="4"/>
      <c r="W2278" s="4"/>
      <c r="X2278" s="4"/>
      <c r="Y2278" s="4"/>
      <c r="Z2278" s="4"/>
      <c r="AA2278" s="4"/>
      <c r="AB2278" s="4"/>
      <c r="AC2278" s="4"/>
      <c r="AD2278" s="64"/>
      <c r="AE2278" s="64"/>
      <c r="AF2278" s="64"/>
      <c r="AG2278" s="64"/>
      <c r="AH2278" s="64"/>
      <c r="AI2278" s="64"/>
      <c r="AJ2278" s="64"/>
      <c r="AK2278" s="64"/>
      <c r="AL2278" s="64"/>
      <c r="AM2278" s="64"/>
      <c r="AN2278" s="64"/>
      <c r="AO2278" s="64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4"/>
      <c r="AZ2278" s="64"/>
      <c r="BA2278" s="64"/>
      <c r="BB2278" s="64"/>
      <c r="BC2278" s="64"/>
      <c r="BD2278" s="64"/>
      <c r="BE2278" s="64"/>
      <c r="BF2278" s="64"/>
      <c r="BG2278" s="64"/>
      <c r="BH2278" s="64"/>
      <c r="BI2278" s="64"/>
      <c r="BJ2278" s="64"/>
      <c r="BK2278" s="64"/>
      <c r="BL2278" s="64"/>
      <c r="BM2278" s="64"/>
      <c r="BN2278" s="64"/>
      <c r="BO2278" s="64"/>
      <c r="BP2278" s="64"/>
      <c r="BQ2278" s="64"/>
      <c r="BR2278" s="64"/>
      <c r="BS2278" s="64"/>
      <c r="BT2278" s="64"/>
      <c r="BU2278" s="64"/>
      <c r="BV2278" s="64"/>
      <c r="BW2278" s="64"/>
      <c r="BX2278" s="64"/>
      <c r="BY2278" s="64"/>
      <c r="BZ2278" s="64"/>
      <c r="CA2278" s="64"/>
      <c r="CB2278" s="64"/>
      <c r="CC2278" s="64"/>
      <c r="CD2278" s="64"/>
      <c r="CE2278" s="64"/>
      <c r="CF2278" s="64"/>
      <c r="CG2278" s="64"/>
      <c r="CH2278" s="64"/>
      <c r="CI2278" s="64"/>
      <c r="CJ2278" s="64"/>
      <c r="CK2278" s="64"/>
      <c r="CL2278" s="64"/>
      <c r="CM2278" s="64"/>
      <c r="CN2278" s="64"/>
      <c r="CO2278" s="64"/>
      <c r="CP2278" s="64"/>
      <c r="CQ2278" s="64"/>
      <c r="CR2278" s="64"/>
      <c r="CS2278" s="64"/>
      <c r="CT2278" s="64"/>
      <c r="CU2278" s="64"/>
      <c r="CV2278" s="64"/>
      <c r="CW2278" s="64"/>
      <c r="CX2278" s="64"/>
      <c r="CY2278" s="64"/>
      <c r="CZ2278" s="64"/>
      <c r="DA2278" s="64"/>
      <c r="DB2278" s="64"/>
      <c r="DC2278" s="64"/>
      <c r="DD2278" s="64"/>
      <c r="DE2278" s="64"/>
      <c r="DF2278" s="64"/>
      <c r="DG2278" s="64"/>
      <c r="DH2278" s="64"/>
      <c r="DI2278" s="64"/>
      <c r="DJ2278" s="64"/>
      <c r="DK2278" s="64"/>
      <c r="DL2278" s="64"/>
      <c r="DM2278" s="64"/>
      <c r="DN2278" s="64"/>
      <c r="DO2278" s="64"/>
      <c r="DP2278" s="64"/>
      <c r="DQ2278" s="64"/>
      <c r="DR2278" s="64"/>
      <c r="DS2278" s="64"/>
      <c r="DT2278" s="64"/>
      <c r="DU2278" s="64"/>
      <c r="DV2278" s="64"/>
      <c r="DW2278" s="64"/>
      <c r="DX2278" s="64"/>
      <c r="DY2278" s="64"/>
      <c r="DZ2278" s="64"/>
      <c r="EA2278" s="64"/>
      <c r="EB2278" s="64"/>
      <c r="EC2278" s="64"/>
      <c r="ED2278" s="64"/>
      <c r="EE2278" s="64"/>
      <c r="EF2278" s="64"/>
      <c r="EG2278" s="64"/>
      <c r="EH2278" s="64"/>
      <c r="EI2278" s="64"/>
      <c r="EJ2278" s="64"/>
      <c r="EK2278" s="64"/>
      <c r="EL2278" s="64"/>
      <c r="EM2278" s="64"/>
      <c r="EN2278" s="64"/>
      <c r="EO2278" s="64"/>
      <c r="EP2278" s="64"/>
      <c r="EQ2278" s="64"/>
      <c r="ER2278" s="64"/>
      <c r="ES2278" s="64"/>
      <c r="ET2278" s="64"/>
      <c r="EU2278" s="64"/>
      <c r="EV2278" s="64"/>
      <c r="EW2278" s="64"/>
      <c r="EX2278" s="64"/>
      <c r="EY2278" s="64"/>
      <c r="EZ2278" s="64"/>
      <c r="FA2278" s="64"/>
      <c r="FB2278" s="64"/>
      <c r="FC2278" s="64"/>
      <c r="FD2278" s="64"/>
      <c r="FE2278" s="64"/>
      <c r="FF2278" s="64"/>
      <c r="FG2278" s="64"/>
      <c r="FH2278" s="64"/>
      <c r="FI2278" s="64"/>
      <c r="FJ2278" s="64"/>
      <c r="FK2278" s="64"/>
      <c r="FL2278" s="64"/>
      <c r="FM2278" s="64"/>
      <c r="FN2278" s="64"/>
      <c r="FO2278" s="64"/>
      <c r="FP2278" s="64"/>
      <c r="FQ2278" s="64"/>
      <c r="FR2278" s="64"/>
      <c r="FS2278" s="64"/>
      <c r="FT2278" s="64"/>
    </row>
    <row r="2279" spans="1:176" ht="15" x14ac:dyDescent="0.25">
      <c r="A2279" s="20">
        <f t="shared" si="523"/>
        <v>46032</v>
      </c>
      <c r="B2279" s="22" t="str">
        <f t="shared" ca="1" si="514"/>
        <v>n.d</v>
      </c>
      <c r="C2279" s="22">
        <f t="shared" ca="1" si="524"/>
        <v>0.97614444</v>
      </c>
      <c r="D2279" s="23">
        <f ca="1">IF(A2279&lt;$B$1,VLOOKUP(A2279,[1]DI!$A$4:$B$15000,2,FALSE),0)</f>
        <v>0</v>
      </c>
      <c r="E2279" s="22">
        <f t="shared" ca="1" si="515"/>
        <v>0</v>
      </c>
      <c r="F2279" s="23">
        <f t="shared" si="516"/>
        <v>1.3</v>
      </c>
      <c r="G2279" s="24">
        <f t="shared" ca="1" si="517"/>
        <v>1</v>
      </c>
      <c r="H2279" s="22">
        <f ca="1">TRUNC(PRODUCT(G$10:G2278),15)</f>
        <v>1.81984651266759</v>
      </c>
      <c r="I2279" s="22">
        <f t="shared" ca="1" si="518"/>
        <v>1.5015535581434301</v>
      </c>
      <c r="J2279" s="22">
        <f t="shared" ca="1" si="519"/>
        <v>1.2119757600000001</v>
      </c>
      <c r="K2279" s="110">
        <f t="shared" ca="1" si="512"/>
        <v>0.37553247445182125</v>
      </c>
      <c r="L2279" s="115">
        <v>0</v>
      </c>
      <c r="M2279" s="67">
        <f>IF(L2279&gt;0,VLOOKUP(L2279,S$12:$AB$125,7),0)</f>
        <v>0</v>
      </c>
      <c r="N2279" s="2">
        <f t="shared" si="513"/>
        <v>0</v>
      </c>
      <c r="O2279" s="22">
        <f t="shared" ca="1" si="520"/>
        <v>0.37553247445182125</v>
      </c>
      <c r="P2279" s="25" t="str">
        <f t="shared" si="521"/>
        <v>A+J=</v>
      </c>
      <c r="Q2279" s="26">
        <f t="shared" si="522"/>
        <v>45306</v>
      </c>
      <c r="R2279" s="4"/>
      <c r="S2279" s="98"/>
      <c r="U2279" s="4"/>
      <c r="V2279" s="4"/>
      <c r="W2279" s="4"/>
      <c r="X2279" s="4"/>
      <c r="Y2279" s="4"/>
      <c r="Z2279" s="4"/>
      <c r="AA2279" s="4"/>
      <c r="AB2279" s="4"/>
      <c r="AC2279" s="4"/>
      <c r="AD2279" s="64"/>
      <c r="AE2279" s="64"/>
      <c r="AF2279" s="64"/>
      <c r="AG2279" s="64"/>
      <c r="AH2279" s="64"/>
      <c r="AI2279" s="64"/>
      <c r="AJ2279" s="64"/>
      <c r="AK2279" s="64"/>
      <c r="AL2279" s="64"/>
      <c r="AM2279" s="64"/>
      <c r="AN2279" s="64"/>
      <c r="AO2279" s="64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4"/>
      <c r="AZ2279" s="64"/>
      <c r="BA2279" s="64"/>
      <c r="BB2279" s="64"/>
      <c r="BC2279" s="64"/>
      <c r="BD2279" s="64"/>
      <c r="BE2279" s="64"/>
      <c r="BF2279" s="64"/>
      <c r="BG2279" s="64"/>
      <c r="BH2279" s="64"/>
      <c r="BI2279" s="64"/>
      <c r="BJ2279" s="64"/>
      <c r="BK2279" s="64"/>
      <c r="BL2279" s="64"/>
      <c r="BM2279" s="64"/>
      <c r="BN2279" s="64"/>
      <c r="BO2279" s="64"/>
      <c r="BP2279" s="64"/>
      <c r="BQ2279" s="64"/>
      <c r="BR2279" s="64"/>
      <c r="BS2279" s="64"/>
      <c r="BT2279" s="64"/>
      <c r="BU2279" s="64"/>
      <c r="BV2279" s="64"/>
      <c r="BW2279" s="64"/>
      <c r="BX2279" s="64"/>
      <c r="BY2279" s="64"/>
      <c r="BZ2279" s="64"/>
      <c r="CA2279" s="64"/>
      <c r="CB2279" s="64"/>
      <c r="CC2279" s="64"/>
      <c r="CD2279" s="64"/>
      <c r="CE2279" s="64"/>
      <c r="CF2279" s="64"/>
      <c r="CG2279" s="64"/>
      <c r="CH2279" s="64"/>
      <c r="CI2279" s="64"/>
      <c r="CJ2279" s="64"/>
      <c r="CK2279" s="64"/>
      <c r="CL2279" s="64"/>
      <c r="CM2279" s="64"/>
      <c r="CN2279" s="64"/>
      <c r="CO2279" s="64"/>
      <c r="CP2279" s="64"/>
      <c r="CQ2279" s="64"/>
      <c r="CR2279" s="64"/>
      <c r="CS2279" s="64"/>
      <c r="CT2279" s="64"/>
      <c r="CU2279" s="64"/>
      <c r="CV2279" s="64"/>
      <c r="CW2279" s="64"/>
      <c r="CX2279" s="64"/>
      <c r="CY2279" s="64"/>
      <c r="CZ2279" s="64"/>
      <c r="DA2279" s="64"/>
      <c r="DB2279" s="64"/>
      <c r="DC2279" s="64"/>
      <c r="DD2279" s="64"/>
      <c r="DE2279" s="64"/>
      <c r="DF2279" s="64"/>
      <c r="DG2279" s="64"/>
      <c r="DH2279" s="64"/>
      <c r="DI2279" s="64"/>
      <c r="DJ2279" s="64"/>
      <c r="DK2279" s="64"/>
      <c r="DL2279" s="64"/>
      <c r="DM2279" s="64"/>
      <c r="DN2279" s="64"/>
      <c r="DO2279" s="64"/>
      <c r="DP2279" s="64"/>
      <c r="DQ2279" s="64"/>
      <c r="DR2279" s="64"/>
      <c r="DS2279" s="64"/>
      <c r="DT2279" s="64"/>
      <c r="DU2279" s="64"/>
      <c r="DV2279" s="64"/>
      <c r="DW2279" s="64"/>
      <c r="DX2279" s="64"/>
      <c r="DY2279" s="64"/>
      <c r="DZ2279" s="64"/>
      <c r="EA2279" s="64"/>
      <c r="EB2279" s="64"/>
      <c r="EC2279" s="64"/>
      <c r="ED2279" s="64"/>
      <c r="EE2279" s="64"/>
      <c r="EF2279" s="64"/>
      <c r="EG2279" s="64"/>
      <c r="EH2279" s="64"/>
      <c r="EI2279" s="64"/>
      <c r="EJ2279" s="64"/>
      <c r="EK2279" s="64"/>
      <c r="EL2279" s="64"/>
      <c r="EM2279" s="64"/>
      <c r="EN2279" s="64"/>
      <c r="EO2279" s="64"/>
      <c r="EP2279" s="64"/>
      <c r="EQ2279" s="64"/>
      <c r="ER2279" s="64"/>
      <c r="ES2279" s="64"/>
      <c r="ET2279" s="64"/>
      <c r="EU2279" s="64"/>
      <c r="EV2279" s="64"/>
      <c r="EW2279" s="64"/>
      <c r="EX2279" s="64"/>
      <c r="EY2279" s="64"/>
      <c r="EZ2279" s="64"/>
      <c r="FA2279" s="64"/>
      <c r="FB2279" s="64"/>
      <c r="FC2279" s="64"/>
      <c r="FD2279" s="64"/>
      <c r="FE2279" s="64"/>
      <c r="FF2279" s="64"/>
      <c r="FG2279" s="64"/>
      <c r="FH2279" s="64"/>
      <c r="FI2279" s="64"/>
      <c r="FJ2279" s="64"/>
      <c r="FK2279" s="64"/>
      <c r="FL2279" s="64"/>
      <c r="FM2279" s="64"/>
      <c r="FN2279" s="64"/>
      <c r="FO2279" s="64"/>
      <c r="FP2279" s="64"/>
      <c r="FQ2279" s="64"/>
      <c r="FR2279" s="64"/>
      <c r="FS2279" s="64"/>
      <c r="FT2279" s="64"/>
    </row>
    <row r="2280" spans="1:176" ht="15" x14ac:dyDescent="0.25">
      <c r="A2280" s="20">
        <f t="shared" si="523"/>
        <v>46033</v>
      </c>
      <c r="B2280" s="22" t="str">
        <f t="shared" ca="1" si="514"/>
        <v>n.d</v>
      </c>
      <c r="C2280" s="22">
        <f t="shared" ca="1" si="524"/>
        <v>0.97614444</v>
      </c>
      <c r="D2280" s="23">
        <f ca="1">IF(A2280&lt;$B$1,VLOOKUP(A2280,[1]DI!$A$4:$B$15000,2,FALSE),0)</f>
        <v>0</v>
      </c>
      <c r="E2280" s="22">
        <f t="shared" ca="1" si="515"/>
        <v>0</v>
      </c>
      <c r="F2280" s="23">
        <f t="shared" si="516"/>
        <v>1.3</v>
      </c>
      <c r="G2280" s="24">
        <f t="shared" ca="1" si="517"/>
        <v>1</v>
      </c>
      <c r="H2280" s="22">
        <f ca="1">TRUNC(PRODUCT(G$10:G2279),15)</f>
        <v>1.81984651266759</v>
      </c>
      <c r="I2280" s="22">
        <f t="shared" ca="1" si="518"/>
        <v>1.5015535581434301</v>
      </c>
      <c r="J2280" s="22">
        <f t="shared" ca="1" si="519"/>
        <v>1.2119757600000001</v>
      </c>
      <c r="K2280" s="110">
        <f t="shared" ca="1" si="512"/>
        <v>0.37553247445182125</v>
      </c>
      <c r="L2280" s="115">
        <v>0</v>
      </c>
      <c r="M2280" s="67">
        <f>IF(L2280&gt;0,VLOOKUP(L2280,S$12:$AB$125,7),0)</f>
        <v>0</v>
      </c>
      <c r="N2280" s="2">
        <f t="shared" si="513"/>
        <v>0</v>
      </c>
      <c r="O2280" s="22">
        <f t="shared" ca="1" si="520"/>
        <v>0.37553247445182125</v>
      </c>
      <c r="P2280" s="25" t="str">
        <f t="shared" si="521"/>
        <v>A+J=</v>
      </c>
      <c r="Q2280" s="26">
        <f t="shared" si="522"/>
        <v>45306</v>
      </c>
      <c r="R2280" s="4"/>
      <c r="S2280" s="98"/>
      <c r="U2280" s="4"/>
      <c r="V2280" s="4"/>
      <c r="W2280" s="4"/>
      <c r="X2280" s="4"/>
      <c r="Y2280" s="4"/>
      <c r="Z2280" s="4"/>
      <c r="AA2280" s="4"/>
      <c r="AB2280" s="4"/>
      <c r="AC2280" s="4"/>
      <c r="AD2280" s="64"/>
      <c r="AE2280" s="64"/>
      <c r="AF2280" s="64"/>
      <c r="AG2280" s="64"/>
      <c r="AH2280" s="64"/>
      <c r="AI2280" s="64"/>
      <c r="AJ2280" s="64"/>
      <c r="AK2280" s="64"/>
      <c r="AL2280" s="64"/>
      <c r="AM2280" s="64"/>
      <c r="AN2280" s="64"/>
      <c r="AO2280" s="64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64"/>
      <c r="BB2280" s="64"/>
      <c r="BC2280" s="64"/>
      <c r="BD2280" s="64"/>
      <c r="BE2280" s="64"/>
      <c r="BF2280" s="64"/>
      <c r="BG2280" s="64"/>
      <c r="BH2280" s="64"/>
      <c r="BI2280" s="64"/>
      <c r="BJ2280" s="64"/>
      <c r="BK2280" s="64"/>
      <c r="BL2280" s="64"/>
      <c r="BM2280" s="64"/>
      <c r="BN2280" s="64"/>
      <c r="BO2280" s="64"/>
      <c r="BP2280" s="64"/>
      <c r="BQ2280" s="64"/>
      <c r="BR2280" s="64"/>
      <c r="BS2280" s="64"/>
      <c r="BT2280" s="64"/>
      <c r="BU2280" s="64"/>
      <c r="BV2280" s="64"/>
      <c r="BW2280" s="64"/>
      <c r="BX2280" s="64"/>
      <c r="BY2280" s="64"/>
      <c r="BZ2280" s="64"/>
      <c r="CA2280" s="64"/>
      <c r="CB2280" s="64"/>
      <c r="CC2280" s="64"/>
      <c r="CD2280" s="64"/>
      <c r="CE2280" s="64"/>
      <c r="CF2280" s="64"/>
      <c r="CG2280" s="64"/>
      <c r="CH2280" s="64"/>
      <c r="CI2280" s="64"/>
      <c r="CJ2280" s="64"/>
      <c r="CK2280" s="64"/>
      <c r="CL2280" s="64"/>
      <c r="CM2280" s="64"/>
      <c r="CN2280" s="64"/>
      <c r="CO2280" s="64"/>
      <c r="CP2280" s="64"/>
      <c r="CQ2280" s="64"/>
      <c r="CR2280" s="64"/>
      <c r="CS2280" s="64"/>
      <c r="CT2280" s="64"/>
      <c r="CU2280" s="64"/>
      <c r="CV2280" s="64"/>
      <c r="CW2280" s="64"/>
      <c r="CX2280" s="64"/>
      <c r="CY2280" s="64"/>
      <c r="CZ2280" s="64"/>
      <c r="DA2280" s="64"/>
      <c r="DB2280" s="64"/>
      <c r="DC2280" s="64"/>
      <c r="DD2280" s="64"/>
      <c r="DE2280" s="64"/>
      <c r="DF2280" s="64"/>
      <c r="DG2280" s="64"/>
      <c r="DH2280" s="64"/>
      <c r="DI2280" s="64"/>
      <c r="DJ2280" s="64"/>
      <c r="DK2280" s="64"/>
      <c r="DL2280" s="64"/>
      <c r="DM2280" s="64"/>
      <c r="DN2280" s="64"/>
      <c r="DO2280" s="64"/>
      <c r="DP2280" s="64"/>
      <c r="DQ2280" s="64"/>
      <c r="DR2280" s="64"/>
      <c r="DS2280" s="64"/>
      <c r="DT2280" s="64"/>
      <c r="DU2280" s="64"/>
      <c r="DV2280" s="64"/>
      <c r="DW2280" s="64"/>
      <c r="DX2280" s="64"/>
      <c r="DY2280" s="64"/>
      <c r="DZ2280" s="64"/>
      <c r="EA2280" s="64"/>
      <c r="EB2280" s="64"/>
      <c r="EC2280" s="64"/>
      <c r="ED2280" s="64"/>
      <c r="EE2280" s="64"/>
      <c r="EF2280" s="64"/>
      <c r="EG2280" s="64"/>
      <c r="EH2280" s="64"/>
      <c r="EI2280" s="64"/>
      <c r="EJ2280" s="64"/>
      <c r="EK2280" s="64"/>
      <c r="EL2280" s="64"/>
      <c r="EM2280" s="64"/>
      <c r="EN2280" s="64"/>
      <c r="EO2280" s="64"/>
      <c r="EP2280" s="64"/>
      <c r="EQ2280" s="64"/>
      <c r="ER2280" s="64"/>
      <c r="ES2280" s="64"/>
      <c r="ET2280" s="64"/>
      <c r="EU2280" s="64"/>
      <c r="EV2280" s="64"/>
      <c r="EW2280" s="64"/>
      <c r="EX2280" s="64"/>
      <c r="EY2280" s="64"/>
      <c r="EZ2280" s="64"/>
      <c r="FA2280" s="64"/>
      <c r="FB2280" s="64"/>
      <c r="FC2280" s="64"/>
      <c r="FD2280" s="64"/>
      <c r="FE2280" s="64"/>
      <c r="FF2280" s="64"/>
      <c r="FG2280" s="64"/>
      <c r="FH2280" s="64"/>
      <c r="FI2280" s="64"/>
      <c r="FJ2280" s="64"/>
      <c r="FK2280" s="64"/>
      <c r="FL2280" s="64"/>
      <c r="FM2280" s="64"/>
      <c r="FN2280" s="64"/>
      <c r="FO2280" s="64"/>
      <c r="FP2280" s="64"/>
      <c r="FQ2280" s="64"/>
      <c r="FR2280" s="64"/>
      <c r="FS2280" s="64"/>
      <c r="FT2280" s="64"/>
    </row>
    <row r="2281" spans="1:176" ht="15" x14ac:dyDescent="0.25">
      <c r="A2281" s="20">
        <f t="shared" si="523"/>
        <v>46034</v>
      </c>
      <c r="B2281" s="22" t="str">
        <f t="shared" ca="1" si="514"/>
        <v>n.d</v>
      </c>
      <c r="C2281" s="22">
        <f t="shared" ca="1" si="524"/>
        <v>0.97614444</v>
      </c>
      <c r="D2281" s="23">
        <f ca="1">IF(A2281&lt;$B$1,VLOOKUP(A2281,[1]DI!$A$4:$B$15000,2,FALSE),0)</f>
        <v>0</v>
      </c>
      <c r="E2281" s="22">
        <f t="shared" ca="1" si="515"/>
        <v>0</v>
      </c>
      <c r="F2281" s="23">
        <f t="shared" si="516"/>
        <v>1.3</v>
      </c>
      <c r="G2281" s="24">
        <f t="shared" ca="1" si="517"/>
        <v>1</v>
      </c>
      <c r="H2281" s="22">
        <f ca="1">TRUNC(PRODUCT(G$10:G2280),15)</f>
        <v>1.81984651266759</v>
      </c>
      <c r="I2281" s="22">
        <f t="shared" ca="1" si="518"/>
        <v>1.5015535581434301</v>
      </c>
      <c r="J2281" s="22">
        <f t="shared" ca="1" si="519"/>
        <v>1.2119757600000001</v>
      </c>
      <c r="K2281" s="110">
        <f t="shared" ca="1" si="512"/>
        <v>0.37553247445182125</v>
      </c>
      <c r="L2281" s="115">
        <v>0</v>
      </c>
      <c r="M2281" s="67">
        <f>IF(L2281&gt;0,VLOOKUP(L2281,S$12:$AB$125,7),0)</f>
        <v>0</v>
      </c>
      <c r="N2281" s="2">
        <f t="shared" si="513"/>
        <v>0</v>
      </c>
      <c r="O2281" s="22">
        <f t="shared" ca="1" si="520"/>
        <v>0.37553247445182125</v>
      </c>
      <c r="P2281" s="25" t="str">
        <f t="shared" si="521"/>
        <v>A+J=</v>
      </c>
      <c r="Q2281" s="26">
        <f t="shared" si="522"/>
        <v>45306</v>
      </c>
      <c r="R2281" s="4"/>
      <c r="S2281" s="98"/>
      <c r="U2281" s="4"/>
      <c r="V2281" s="4"/>
      <c r="W2281" s="4"/>
      <c r="X2281" s="4"/>
      <c r="Y2281" s="4"/>
      <c r="Z2281" s="4"/>
      <c r="AA2281" s="4"/>
      <c r="AB2281" s="4"/>
      <c r="AC2281" s="4"/>
      <c r="AD2281" s="64"/>
      <c r="AE2281" s="64"/>
      <c r="AF2281" s="64"/>
      <c r="AG2281" s="64"/>
      <c r="AH2281" s="64"/>
      <c r="AI2281" s="64"/>
      <c r="AJ2281" s="64"/>
      <c r="AK2281" s="64"/>
      <c r="AL2281" s="64"/>
      <c r="AM2281" s="64"/>
      <c r="AN2281" s="64"/>
      <c r="AO2281" s="64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4"/>
      <c r="AZ2281" s="64"/>
      <c r="BA2281" s="64"/>
      <c r="BB2281" s="64"/>
      <c r="BC2281" s="64"/>
      <c r="BD2281" s="64"/>
      <c r="BE2281" s="64"/>
      <c r="BF2281" s="64"/>
      <c r="BG2281" s="64"/>
      <c r="BH2281" s="64"/>
      <c r="BI2281" s="64"/>
      <c r="BJ2281" s="64"/>
      <c r="BK2281" s="64"/>
      <c r="BL2281" s="64"/>
      <c r="BM2281" s="64"/>
      <c r="BN2281" s="64"/>
      <c r="BO2281" s="64"/>
      <c r="BP2281" s="64"/>
      <c r="BQ2281" s="64"/>
      <c r="BR2281" s="64"/>
      <c r="BS2281" s="64"/>
      <c r="BT2281" s="64"/>
      <c r="BU2281" s="64"/>
      <c r="BV2281" s="64"/>
      <c r="BW2281" s="64"/>
      <c r="BX2281" s="64"/>
      <c r="BY2281" s="64"/>
      <c r="BZ2281" s="64"/>
      <c r="CA2281" s="64"/>
      <c r="CB2281" s="64"/>
      <c r="CC2281" s="64"/>
      <c r="CD2281" s="64"/>
      <c r="CE2281" s="64"/>
      <c r="CF2281" s="64"/>
      <c r="CG2281" s="64"/>
      <c r="CH2281" s="64"/>
      <c r="CI2281" s="64"/>
      <c r="CJ2281" s="64"/>
      <c r="CK2281" s="64"/>
      <c r="CL2281" s="64"/>
      <c r="CM2281" s="64"/>
      <c r="CN2281" s="64"/>
      <c r="CO2281" s="64"/>
      <c r="CP2281" s="64"/>
      <c r="CQ2281" s="64"/>
      <c r="CR2281" s="64"/>
      <c r="CS2281" s="64"/>
      <c r="CT2281" s="64"/>
      <c r="CU2281" s="64"/>
      <c r="CV2281" s="64"/>
      <c r="CW2281" s="64"/>
      <c r="CX2281" s="64"/>
      <c r="CY2281" s="64"/>
      <c r="CZ2281" s="64"/>
      <c r="DA2281" s="64"/>
      <c r="DB2281" s="64"/>
      <c r="DC2281" s="64"/>
      <c r="DD2281" s="64"/>
      <c r="DE2281" s="64"/>
      <c r="DF2281" s="64"/>
      <c r="DG2281" s="64"/>
      <c r="DH2281" s="64"/>
      <c r="DI2281" s="64"/>
      <c r="DJ2281" s="64"/>
      <c r="DK2281" s="64"/>
      <c r="DL2281" s="64"/>
      <c r="DM2281" s="64"/>
      <c r="DN2281" s="64"/>
      <c r="DO2281" s="64"/>
      <c r="DP2281" s="64"/>
      <c r="DQ2281" s="64"/>
      <c r="DR2281" s="64"/>
      <c r="DS2281" s="64"/>
      <c r="DT2281" s="64"/>
      <c r="DU2281" s="64"/>
      <c r="DV2281" s="64"/>
      <c r="DW2281" s="64"/>
      <c r="DX2281" s="64"/>
      <c r="DY2281" s="64"/>
      <c r="DZ2281" s="64"/>
      <c r="EA2281" s="64"/>
      <c r="EB2281" s="64"/>
      <c r="EC2281" s="64"/>
      <c r="ED2281" s="64"/>
      <c r="EE2281" s="64"/>
      <c r="EF2281" s="64"/>
      <c r="EG2281" s="64"/>
      <c r="EH2281" s="64"/>
      <c r="EI2281" s="64"/>
      <c r="EJ2281" s="64"/>
      <c r="EK2281" s="64"/>
      <c r="EL2281" s="64"/>
      <c r="EM2281" s="64"/>
      <c r="EN2281" s="64"/>
      <c r="EO2281" s="64"/>
      <c r="EP2281" s="64"/>
      <c r="EQ2281" s="64"/>
      <c r="ER2281" s="64"/>
      <c r="ES2281" s="64"/>
      <c r="ET2281" s="64"/>
      <c r="EU2281" s="64"/>
      <c r="EV2281" s="64"/>
      <c r="EW2281" s="64"/>
      <c r="EX2281" s="64"/>
      <c r="EY2281" s="64"/>
      <c r="EZ2281" s="64"/>
      <c r="FA2281" s="64"/>
      <c r="FB2281" s="64"/>
      <c r="FC2281" s="64"/>
      <c r="FD2281" s="64"/>
      <c r="FE2281" s="64"/>
      <c r="FF2281" s="64"/>
      <c r="FG2281" s="64"/>
      <c r="FH2281" s="64"/>
      <c r="FI2281" s="64"/>
      <c r="FJ2281" s="64"/>
      <c r="FK2281" s="64"/>
      <c r="FL2281" s="64"/>
      <c r="FM2281" s="64"/>
      <c r="FN2281" s="64"/>
      <c r="FO2281" s="64"/>
      <c r="FP2281" s="64"/>
      <c r="FQ2281" s="64"/>
      <c r="FR2281" s="64"/>
      <c r="FS2281" s="64"/>
      <c r="FT2281" s="64"/>
    </row>
    <row r="2282" spans="1:176" ht="15" x14ac:dyDescent="0.25">
      <c r="A2282" s="20">
        <f t="shared" si="523"/>
        <v>46035</v>
      </c>
      <c r="B2282" s="22" t="str">
        <f t="shared" ca="1" si="514"/>
        <v>n.d</v>
      </c>
      <c r="C2282" s="22">
        <f t="shared" ca="1" si="524"/>
        <v>0.97614444</v>
      </c>
      <c r="D2282" s="23">
        <f ca="1">IF(A2282&lt;$B$1,VLOOKUP(A2282,[1]DI!$A$4:$B$15000,2,FALSE),0)</f>
        <v>0</v>
      </c>
      <c r="E2282" s="22">
        <f t="shared" ca="1" si="515"/>
        <v>0</v>
      </c>
      <c r="F2282" s="23">
        <f t="shared" si="516"/>
        <v>1.3</v>
      </c>
      <c r="G2282" s="24">
        <f t="shared" ca="1" si="517"/>
        <v>1</v>
      </c>
      <c r="H2282" s="22">
        <f ca="1">TRUNC(PRODUCT(G$10:G2281),15)</f>
        <v>1.81984651266759</v>
      </c>
      <c r="I2282" s="22">
        <f t="shared" ca="1" si="518"/>
        <v>1.5015535581434301</v>
      </c>
      <c r="J2282" s="22">
        <f t="shared" ca="1" si="519"/>
        <v>1.2119757600000001</v>
      </c>
      <c r="K2282" s="110">
        <f t="shared" ca="1" si="512"/>
        <v>0.37553247445182125</v>
      </c>
      <c r="L2282" s="115">
        <v>0</v>
      </c>
      <c r="M2282" s="67">
        <f>IF(L2282&gt;0,VLOOKUP(L2282,S$12:$AB$125,7),0)</f>
        <v>0</v>
      </c>
      <c r="N2282" s="2">
        <f t="shared" si="513"/>
        <v>0</v>
      </c>
      <c r="O2282" s="22">
        <f t="shared" ca="1" si="520"/>
        <v>0.37553247445182125</v>
      </c>
      <c r="P2282" s="25" t="str">
        <f t="shared" si="521"/>
        <v>A+J=</v>
      </c>
      <c r="Q2282" s="26">
        <f t="shared" si="522"/>
        <v>45306</v>
      </c>
      <c r="R2282" s="4"/>
      <c r="S2282" s="98"/>
      <c r="U2282" s="4"/>
      <c r="V2282" s="4"/>
      <c r="W2282" s="4"/>
      <c r="X2282" s="4"/>
      <c r="Y2282" s="4"/>
      <c r="Z2282" s="4"/>
      <c r="AA2282" s="4"/>
      <c r="AB2282" s="4"/>
      <c r="AC2282" s="4"/>
      <c r="AD2282" s="64"/>
      <c r="AE2282" s="64"/>
      <c r="AF2282" s="64"/>
      <c r="AG2282" s="64"/>
      <c r="AH2282" s="64"/>
      <c r="AI2282" s="64"/>
      <c r="AJ2282" s="64"/>
      <c r="AK2282" s="64"/>
      <c r="AL2282" s="64"/>
      <c r="AM2282" s="64"/>
      <c r="AN2282" s="64"/>
      <c r="AO2282" s="64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64"/>
      <c r="BB2282" s="64"/>
      <c r="BC2282" s="64"/>
      <c r="BD2282" s="64"/>
      <c r="BE2282" s="64"/>
      <c r="BF2282" s="64"/>
      <c r="BG2282" s="64"/>
      <c r="BH2282" s="64"/>
      <c r="BI2282" s="64"/>
      <c r="BJ2282" s="64"/>
      <c r="BK2282" s="64"/>
      <c r="BL2282" s="64"/>
      <c r="BM2282" s="64"/>
      <c r="BN2282" s="64"/>
      <c r="BO2282" s="64"/>
      <c r="BP2282" s="64"/>
      <c r="BQ2282" s="64"/>
      <c r="BR2282" s="64"/>
      <c r="BS2282" s="64"/>
      <c r="BT2282" s="64"/>
      <c r="BU2282" s="64"/>
      <c r="BV2282" s="64"/>
      <c r="BW2282" s="64"/>
      <c r="BX2282" s="64"/>
      <c r="BY2282" s="64"/>
      <c r="BZ2282" s="64"/>
      <c r="CA2282" s="64"/>
      <c r="CB2282" s="64"/>
      <c r="CC2282" s="64"/>
      <c r="CD2282" s="64"/>
      <c r="CE2282" s="64"/>
      <c r="CF2282" s="64"/>
      <c r="CG2282" s="64"/>
      <c r="CH2282" s="64"/>
      <c r="CI2282" s="64"/>
      <c r="CJ2282" s="64"/>
      <c r="CK2282" s="64"/>
      <c r="CL2282" s="64"/>
      <c r="CM2282" s="64"/>
      <c r="CN2282" s="64"/>
      <c r="CO2282" s="64"/>
      <c r="CP2282" s="64"/>
      <c r="CQ2282" s="64"/>
      <c r="CR2282" s="64"/>
      <c r="CS2282" s="64"/>
      <c r="CT2282" s="64"/>
      <c r="CU2282" s="64"/>
      <c r="CV2282" s="64"/>
      <c r="CW2282" s="64"/>
      <c r="CX2282" s="64"/>
      <c r="CY2282" s="64"/>
      <c r="CZ2282" s="64"/>
      <c r="DA2282" s="64"/>
      <c r="DB2282" s="64"/>
      <c r="DC2282" s="64"/>
      <c r="DD2282" s="64"/>
      <c r="DE2282" s="64"/>
      <c r="DF2282" s="64"/>
      <c r="DG2282" s="64"/>
      <c r="DH2282" s="64"/>
      <c r="DI2282" s="64"/>
      <c r="DJ2282" s="64"/>
      <c r="DK2282" s="64"/>
      <c r="DL2282" s="64"/>
      <c r="DM2282" s="64"/>
      <c r="DN2282" s="64"/>
      <c r="DO2282" s="64"/>
      <c r="DP2282" s="64"/>
      <c r="DQ2282" s="64"/>
      <c r="DR2282" s="64"/>
      <c r="DS2282" s="64"/>
      <c r="DT2282" s="64"/>
      <c r="DU2282" s="64"/>
      <c r="DV2282" s="64"/>
      <c r="DW2282" s="64"/>
      <c r="DX2282" s="64"/>
      <c r="DY2282" s="64"/>
      <c r="DZ2282" s="64"/>
      <c r="EA2282" s="64"/>
      <c r="EB2282" s="64"/>
      <c r="EC2282" s="64"/>
      <c r="ED2282" s="64"/>
      <c r="EE2282" s="64"/>
      <c r="EF2282" s="64"/>
      <c r="EG2282" s="64"/>
      <c r="EH2282" s="64"/>
      <c r="EI2282" s="64"/>
      <c r="EJ2282" s="64"/>
      <c r="EK2282" s="64"/>
      <c r="EL2282" s="64"/>
      <c r="EM2282" s="64"/>
      <c r="EN2282" s="64"/>
      <c r="EO2282" s="64"/>
      <c r="EP2282" s="64"/>
      <c r="EQ2282" s="64"/>
      <c r="ER2282" s="64"/>
      <c r="ES2282" s="64"/>
      <c r="ET2282" s="64"/>
      <c r="EU2282" s="64"/>
      <c r="EV2282" s="64"/>
      <c r="EW2282" s="64"/>
      <c r="EX2282" s="64"/>
      <c r="EY2282" s="64"/>
      <c r="EZ2282" s="64"/>
      <c r="FA2282" s="64"/>
      <c r="FB2282" s="64"/>
      <c r="FC2282" s="64"/>
      <c r="FD2282" s="64"/>
      <c r="FE2282" s="64"/>
      <c r="FF2282" s="64"/>
      <c r="FG2282" s="64"/>
      <c r="FH2282" s="64"/>
      <c r="FI2282" s="64"/>
      <c r="FJ2282" s="64"/>
      <c r="FK2282" s="64"/>
      <c r="FL2282" s="64"/>
      <c r="FM2282" s="64"/>
      <c r="FN2282" s="64"/>
      <c r="FO2282" s="64"/>
      <c r="FP2282" s="64"/>
      <c r="FQ2282" s="64"/>
      <c r="FR2282" s="64"/>
      <c r="FS2282" s="64"/>
      <c r="FT2282" s="64"/>
    </row>
    <row r="2283" spans="1:176" ht="15" x14ac:dyDescent="0.25">
      <c r="A2283" s="20">
        <f t="shared" si="523"/>
        <v>46036</v>
      </c>
      <c r="B2283" s="22" t="str">
        <f t="shared" ca="1" si="514"/>
        <v>n.d</v>
      </c>
      <c r="C2283" s="22">
        <f t="shared" ca="1" si="524"/>
        <v>0.97614444</v>
      </c>
      <c r="D2283" s="23">
        <f ca="1">IF(A2283&lt;$B$1,VLOOKUP(A2283,[1]DI!$A$4:$B$15000,2,FALSE),0)</f>
        <v>0</v>
      </c>
      <c r="E2283" s="22">
        <f t="shared" ca="1" si="515"/>
        <v>0</v>
      </c>
      <c r="F2283" s="23">
        <f t="shared" si="516"/>
        <v>1.3</v>
      </c>
      <c r="G2283" s="24">
        <f t="shared" ca="1" si="517"/>
        <v>1</v>
      </c>
      <c r="H2283" s="22">
        <f ca="1">TRUNC(PRODUCT(G$10:G2282),15)</f>
        <v>1.81984651266759</v>
      </c>
      <c r="I2283" s="22">
        <f t="shared" ca="1" si="518"/>
        <v>1.5015535581434301</v>
      </c>
      <c r="J2283" s="22">
        <f t="shared" ca="1" si="519"/>
        <v>1.2119757600000001</v>
      </c>
      <c r="K2283" s="110">
        <f t="shared" ca="1" si="512"/>
        <v>0.37553247445182125</v>
      </c>
      <c r="L2283" s="115">
        <v>0</v>
      </c>
      <c r="M2283" s="67">
        <f>IF(L2283&gt;0,VLOOKUP(L2283,S$12:$AB$125,7),0)</f>
        <v>0</v>
      </c>
      <c r="N2283" s="2">
        <f t="shared" si="513"/>
        <v>0</v>
      </c>
      <c r="O2283" s="22">
        <f t="shared" ca="1" si="520"/>
        <v>0.37553247445182125</v>
      </c>
      <c r="P2283" s="25" t="str">
        <f t="shared" si="521"/>
        <v>A+J=</v>
      </c>
      <c r="Q2283" s="26">
        <f t="shared" si="522"/>
        <v>45306</v>
      </c>
      <c r="R2283" s="4"/>
      <c r="S2283" s="98"/>
      <c r="U2283" s="4"/>
      <c r="V2283" s="4"/>
      <c r="W2283" s="4"/>
      <c r="X2283" s="4"/>
      <c r="Y2283" s="4"/>
      <c r="Z2283" s="4"/>
      <c r="AA2283" s="4"/>
      <c r="AB2283" s="4"/>
      <c r="AC2283" s="4"/>
      <c r="AD2283" s="64"/>
      <c r="AE2283" s="64"/>
      <c r="AF2283" s="64"/>
      <c r="AG2283" s="64"/>
      <c r="AH2283" s="64"/>
      <c r="AI2283" s="64"/>
      <c r="AJ2283" s="64"/>
      <c r="AK2283" s="64"/>
      <c r="AL2283" s="64"/>
      <c r="AM2283" s="64"/>
      <c r="AN2283" s="64"/>
      <c r="AO2283" s="64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4"/>
      <c r="AZ2283" s="64"/>
      <c r="BA2283" s="64"/>
      <c r="BB2283" s="64"/>
      <c r="BC2283" s="64"/>
      <c r="BD2283" s="64"/>
      <c r="BE2283" s="64"/>
      <c r="BF2283" s="64"/>
      <c r="BG2283" s="64"/>
      <c r="BH2283" s="64"/>
      <c r="BI2283" s="64"/>
      <c r="BJ2283" s="64"/>
      <c r="BK2283" s="64"/>
      <c r="BL2283" s="64"/>
      <c r="BM2283" s="64"/>
      <c r="BN2283" s="64"/>
      <c r="BO2283" s="64"/>
      <c r="BP2283" s="64"/>
      <c r="BQ2283" s="64"/>
      <c r="BR2283" s="64"/>
      <c r="BS2283" s="64"/>
      <c r="BT2283" s="64"/>
      <c r="BU2283" s="64"/>
      <c r="BV2283" s="64"/>
      <c r="BW2283" s="64"/>
      <c r="BX2283" s="64"/>
      <c r="BY2283" s="64"/>
      <c r="BZ2283" s="64"/>
      <c r="CA2283" s="64"/>
      <c r="CB2283" s="64"/>
      <c r="CC2283" s="64"/>
      <c r="CD2283" s="64"/>
      <c r="CE2283" s="64"/>
      <c r="CF2283" s="64"/>
      <c r="CG2283" s="64"/>
      <c r="CH2283" s="64"/>
      <c r="CI2283" s="64"/>
      <c r="CJ2283" s="64"/>
      <c r="CK2283" s="64"/>
      <c r="CL2283" s="64"/>
      <c r="CM2283" s="64"/>
      <c r="CN2283" s="64"/>
      <c r="CO2283" s="64"/>
      <c r="CP2283" s="64"/>
      <c r="CQ2283" s="64"/>
      <c r="CR2283" s="64"/>
      <c r="CS2283" s="64"/>
      <c r="CT2283" s="64"/>
      <c r="CU2283" s="64"/>
      <c r="CV2283" s="64"/>
      <c r="CW2283" s="64"/>
      <c r="CX2283" s="64"/>
      <c r="CY2283" s="64"/>
      <c r="CZ2283" s="64"/>
      <c r="DA2283" s="64"/>
      <c r="DB2283" s="64"/>
      <c r="DC2283" s="64"/>
      <c r="DD2283" s="64"/>
      <c r="DE2283" s="64"/>
      <c r="DF2283" s="64"/>
      <c r="DG2283" s="64"/>
      <c r="DH2283" s="64"/>
      <c r="DI2283" s="64"/>
      <c r="DJ2283" s="64"/>
      <c r="DK2283" s="64"/>
      <c r="DL2283" s="64"/>
      <c r="DM2283" s="64"/>
      <c r="DN2283" s="64"/>
      <c r="DO2283" s="64"/>
      <c r="DP2283" s="64"/>
      <c r="DQ2283" s="64"/>
      <c r="DR2283" s="64"/>
      <c r="DS2283" s="64"/>
      <c r="DT2283" s="64"/>
      <c r="DU2283" s="64"/>
      <c r="DV2283" s="64"/>
      <c r="DW2283" s="64"/>
      <c r="DX2283" s="64"/>
      <c r="DY2283" s="64"/>
      <c r="DZ2283" s="64"/>
      <c r="EA2283" s="64"/>
      <c r="EB2283" s="64"/>
      <c r="EC2283" s="64"/>
      <c r="ED2283" s="64"/>
      <c r="EE2283" s="64"/>
      <c r="EF2283" s="64"/>
      <c r="EG2283" s="64"/>
      <c r="EH2283" s="64"/>
      <c r="EI2283" s="64"/>
      <c r="EJ2283" s="64"/>
      <c r="EK2283" s="64"/>
      <c r="EL2283" s="64"/>
      <c r="EM2283" s="64"/>
      <c r="EN2283" s="64"/>
      <c r="EO2283" s="64"/>
      <c r="EP2283" s="64"/>
      <c r="EQ2283" s="64"/>
      <c r="ER2283" s="64"/>
      <c r="ES2283" s="64"/>
      <c r="ET2283" s="64"/>
      <c r="EU2283" s="64"/>
      <c r="EV2283" s="64"/>
      <c r="EW2283" s="64"/>
      <c r="EX2283" s="64"/>
      <c r="EY2283" s="64"/>
      <c r="EZ2283" s="64"/>
      <c r="FA2283" s="64"/>
      <c r="FB2283" s="64"/>
      <c r="FC2283" s="64"/>
      <c r="FD2283" s="64"/>
      <c r="FE2283" s="64"/>
      <c r="FF2283" s="64"/>
      <c r="FG2283" s="64"/>
      <c r="FH2283" s="64"/>
      <c r="FI2283" s="64"/>
      <c r="FJ2283" s="64"/>
      <c r="FK2283" s="64"/>
      <c r="FL2283" s="64"/>
      <c r="FM2283" s="64"/>
      <c r="FN2283" s="64"/>
      <c r="FO2283" s="64"/>
      <c r="FP2283" s="64"/>
      <c r="FQ2283" s="64"/>
      <c r="FR2283" s="64"/>
      <c r="FS2283" s="64"/>
      <c r="FT2283" s="64"/>
    </row>
    <row r="2284" spans="1:176" ht="15" x14ac:dyDescent="0.25">
      <c r="A2284" s="20">
        <f t="shared" si="523"/>
        <v>46037</v>
      </c>
      <c r="B2284" s="22" t="str">
        <f t="shared" ca="1" si="514"/>
        <v>n.d</v>
      </c>
      <c r="C2284" s="22">
        <f t="shared" ca="1" si="524"/>
        <v>0.97614444</v>
      </c>
      <c r="D2284" s="23">
        <f ca="1">IF(A2284&lt;$B$1,VLOOKUP(A2284,[1]DI!$A$4:$B$15000,2,FALSE),0)</f>
        <v>0</v>
      </c>
      <c r="E2284" s="22">
        <f t="shared" ca="1" si="515"/>
        <v>0</v>
      </c>
      <c r="F2284" s="23">
        <f t="shared" si="516"/>
        <v>1.3</v>
      </c>
      <c r="G2284" s="24">
        <f t="shared" ca="1" si="517"/>
        <v>1</v>
      </c>
      <c r="H2284" s="22">
        <f ca="1">TRUNC(PRODUCT(G$10:G2283),15)</f>
        <v>1.81984651266759</v>
      </c>
      <c r="I2284" s="22">
        <f t="shared" ca="1" si="518"/>
        <v>1.5015535581434301</v>
      </c>
      <c r="J2284" s="22">
        <f t="shared" ca="1" si="519"/>
        <v>1.2119757600000001</v>
      </c>
      <c r="K2284" s="110">
        <f t="shared" ca="1" si="512"/>
        <v>0.37553247445182125</v>
      </c>
      <c r="L2284" s="115">
        <v>0</v>
      </c>
      <c r="M2284" s="67">
        <f>IF(L2284&gt;0,VLOOKUP(L2284,S$12:$AB$125,7),0)</f>
        <v>0</v>
      </c>
      <c r="N2284" s="2">
        <f t="shared" si="513"/>
        <v>0</v>
      </c>
      <c r="O2284" s="22">
        <f t="shared" ca="1" si="520"/>
        <v>0.37553247445182125</v>
      </c>
      <c r="P2284" s="25" t="str">
        <f t="shared" si="521"/>
        <v>A+J=</v>
      </c>
      <c r="Q2284" s="26">
        <f t="shared" si="522"/>
        <v>45306</v>
      </c>
      <c r="R2284" s="4"/>
      <c r="S2284" s="98"/>
      <c r="U2284" s="4"/>
      <c r="V2284" s="4"/>
      <c r="W2284" s="4"/>
      <c r="X2284" s="4"/>
      <c r="Y2284" s="4"/>
      <c r="Z2284" s="4"/>
      <c r="AA2284" s="4"/>
      <c r="AB2284" s="4"/>
      <c r="AC2284" s="4"/>
      <c r="AD2284" s="64"/>
      <c r="AE2284" s="64"/>
      <c r="AF2284" s="64"/>
      <c r="AG2284" s="64"/>
      <c r="AH2284" s="64"/>
      <c r="AI2284" s="64"/>
      <c r="AJ2284" s="64"/>
      <c r="AK2284" s="64"/>
      <c r="AL2284" s="64"/>
      <c r="AM2284" s="64"/>
      <c r="AN2284" s="64"/>
      <c r="AO2284" s="64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4"/>
      <c r="AZ2284" s="64"/>
      <c r="BA2284" s="64"/>
      <c r="BB2284" s="64"/>
      <c r="BC2284" s="64"/>
      <c r="BD2284" s="64"/>
      <c r="BE2284" s="64"/>
      <c r="BF2284" s="64"/>
      <c r="BG2284" s="64"/>
      <c r="BH2284" s="64"/>
      <c r="BI2284" s="64"/>
      <c r="BJ2284" s="64"/>
      <c r="BK2284" s="64"/>
      <c r="BL2284" s="64"/>
      <c r="BM2284" s="64"/>
      <c r="BN2284" s="64"/>
      <c r="BO2284" s="64"/>
      <c r="BP2284" s="64"/>
      <c r="BQ2284" s="64"/>
      <c r="BR2284" s="64"/>
      <c r="BS2284" s="64"/>
      <c r="BT2284" s="64"/>
      <c r="BU2284" s="64"/>
      <c r="BV2284" s="64"/>
      <c r="BW2284" s="64"/>
      <c r="BX2284" s="64"/>
      <c r="BY2284" s="64"/>
      <c r="BZ2284" s="64"/>
      <c r="CA2284" s="64"/>
      <c r="CB2284" s="64"/>
      <c r="CC2284" s="64"/>
      <c r="CD2284" s="64"/>
      <c r="CE2284" s="64"/>
      <c r="CF2284" s="64"/>
      <c r="CG2284" s="64"/>
      <c r="CH2284" s="64"/>
      <c r="CI2284" s="64"/>
      <c r="CJ2284" s="64"/>
      <c r="CK2284" s="64"/>
      <c r="CL2284" s="64"/>
      <c r="CM2284" s="64"/>
      <c r="CN2284" s="64"/>
      <c r="CO2284" s="64"/>
      <c r="CP2284" s="64"/>
      <c r="CQ2284" s="64"/>
      <c r="CR2284" s="64"/>
      <c r="CS2284" s="64"/>
      <c r="CT2284" s="64"/>
      <c r="CU2284" s="64"/>
      <c r="CV2284" s="64"/>
      <c r="CW2284" s="64"/>
      <c r="CX2284" s="64"/>
      <c r="CY2284" s="64"/>
      <c r="CZ2284" s="64"/>
      <c r="DA2284" s="64"/>
      <c r="DB2284" s="64"/>
      <c r="DC2284" s="64"/>
      <c r="DD2284" s="64"/>
      <c r="DE2284" s="64"/>
      <c r="DF2284" s="64"/>
      <c r="DG2284" s="64"/>
      <c r="DH2284" s="64"/>
      <c r="DI2284" s="64"/>
      <c r="DJ2284" s="64"/>
      <c r="DK2284" s="64"/>
      <c r="DL2284" s="64"/>
      <c r="DM2284" s="64"/>
      <c r="DN2284" s="64"/>
      <c r="DO2284" s="64"/>
      <c r="DP2284" s="64"/>
      <c r="DQ2284" s="64"/>
      <c r="DR2284" s="64"/>
      <c r="DS2284" s="64"/>
      <c r="DT2284" s="64"/>
      <c r="DU2284" s="64"/>
      <c r="DV2284" s="64"/>
      <c r="DW2284" s="64"/>
      <c r="DX2284" s="64"/>
      <c r="DY2284" s="64"/>
      <c r="DZ2284" s="64"/>
      <c r="EA2284" s="64"/>
      <c r="EB2284" s="64"/>
      <c r="EC2284" s="64"/>
      <c r="ED2284" s="64"/>
      <c r="EE2284" s="64"/>
      <c r="EF2284" s="64"/>
      <c r="EG2284" s="64"/>
      <c r="EH2284" s="64"/>
      <c r="EI2284" s="64"/>
      <c r="EJ2284" s="64"/>
      <c r="EK2284" s="64"/>
      <c r="EL2284" s="64"/>
      <c r="EM2284" s="64"/>
      <c r="EN2284" s="64"/>
      <c r="EO2284" s="64"/>
      <c r="EP2284" s="64"/>
      <c r="EQ2284" s="64"/>
      <c r="ER2284" s="64"/>
      <c r="ES2284" s="64"/>
      <c r="ET2284" s="64"/>
      <c r="EU2284" s="64"/>
      <c r="EV2284" s="64"/>
      <c r="EW2284" s="64"/>
      <c r="EX2284" s="64"/>
      <c r="EY2284" s="64"/>
      <c r="EZ2284" s="64"/>
      <c r="FA2284" s="64"/>
      <c r="FB2284" s="64"/>
      <c r="FC2284" s="64"/>
      <c r="FD2284" s="64"/>
      <c r="FE2284" s="64"/>
      <c r="FF2284" s="64"/>
      <c r="FG2284" s="64"/>
      <c r="FH2284" s="64"/>
      <c r="FI2284" s="64"/>
      <c r="FJ2284" s="64"/>
      <c r="FK2284" s="64"/>
      <c r="FL2284" s="64"/>
      <c r="FM2284" s="64"/>
      <c r="FN2284" s="64"/>
      <c r="FO2284" s="64"/>
      <c r="FP2284" s="64"/>
      <c r="FQ2284" s="64"/>
      <c r="FR2284" s="64"/>
      <c r="FS2284" s="64"/>
      <c r="FT2284" s="64"/>
    </row>
    <row r="2285" spans="1:176" ht="15" x14ac:dyDescent="0.25">
      <c r="A2285" s="20">
        <f t="shared" si="523"/>
        <v>46038</v>
      </c>
      <c r="B2285" s="22" t="str">
        <f t="shared" ca="1" si="514"/>
        <v>n.d</v>
      </c>
      <c r="C2285" s="22">
        <f t="shared" ca="1" si="524"/>
        <v>0.97614444</v>
      </c>
      <c r="D2285" s="23">
        <f ca="1">IF(A2285&lt;$B$1,VLOOKUP(A2285,[1]DI!$A$4:$B$15000,2,FALSE),0)</f>
        <v>0</v>
      </c>
      <c r="E2285" s="22">
        <f t="shared" ca="1" si="515"/>
        <v>0</v>
      </c>
      <c r="F2285" s="23">
        <f t="shared" si="516"/>
        <v>1.3</v>
      </c>
      <c r="G2285" s="24">
        <f t="shared" ca="1" si="517"/>
        <v>1</v>
      </c>
      <c r="H2285" s="22">
        <f ca="1">TRUNC(PRODUCT(G$10:G2284),15)</f>
        <v>1.81984651266759</v>
      </c>
      <c r="I2285" s="22">
        <f t="shared" ca="1" si="518"/>
        <v>1.5015535581434301</v>
      </c>
      <c r="J2285" s="22">
        <f t="shared" ca="1" si="519"/>
        <v>1.2119757600000001</v>
      </c>
      <c r="K2285" s="110">
        <f t="shared" ca="1" si="512"/>
        <v>0.37553247445182125</v>
      </c>
      <c r="L2285" s="115">
        <v>0</v>
      </c>
      <c r="M2285" s="67">
        <f>IF(L2285&gt;0,VLOOKUP(L2285,S$12:$AB$125,7),0)</f>
        <v>0</v>
      </c>
      <c r="N2285" s="2">
        <f t="shared" si="513"/>
        <v>0</v>
      </c>
      <c r="O2285" s="22">
        <f t="shared" ca="1" si="520"/>
        <v>0.37553247445182125</v>
      </c>
      <c r="P2285" s="25" t="str">
        <f t="shared" si="521"/>
        <v>A+J=</v>
      </c>
      <c r="Q2285" s="26">
        <f t="shared" si="522"/>
        <v>45306</v>
      </c>
      <c r="R2285" s="4"/>
      <c r="S2285" s="98"/>
      <c r="U2285" s="4"/>
      <c r="V2285" s="4"/>
      <c r="W2285" s="4"/>
      <c r="X2285" s="4"/>
      <c r="Y2285" s="4"/>
      <c r="Z2285" s="4"/>
      <c r="AA2285" s="4"/>
      <c r="AB2285" s="4"/>
      <c r="AC2285" s="4"/>
      <c r="AD2285" s="64"/>
      <c r="AE2285" s="64"/>
      <c r="AF2285" s="64"/>
      <c r="AG2285" s="64"/>
      <c r="AH2285" s="64"/>
      <c r="AI2285" s="64"/>
      <c r="AJ2285" s="64"/>
      <c r="AK2285" s="64"/>
      <c r="AL2285" s="64"/>
      <c r="AM2285" s="64"/>
      <c r="AN2285" s="64"/>
      <c r="AO2285" s="64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64"/>
      <c r="BB2285" s="64"/>
      <c r="BC2285" s="64"/>
      <c r="BD2285" s="64"/>
      <c r="BE2285" s="64"/>
      <c r="BF2285" s="64"/>
      <c r="BG2285" s="64"/>
      <c r="BH2285" s="64"/>
      <c r="BI2285" s="64"/>
      <c r="BJ2285" s="64"/>
      <c r="BK2285" s="64"/>
      <c r="BL2285" s="64"/>
      <c r="BM2285" s="64"/>
      <c r="BN2285" s="64"/>
      <c r="BO2285" s="64"/>
      <c r="BP2285" s="64"/>
      <c r="BQ2285" s="64"/>
      <c r="BR2285" s="64"/>
      <c r="BS2285" s="64"/>
      <c r="BT2285" s="64"/>
      <c r="BU2285" s="64"/>
      <c r="BV2285" s="64"/>
      <c r="BW2285" s="64"/>
      <c r="BX2285" s="64"/>
      <c r="BY2285" s="64"/>
      <c r="BZ2285" s="64"/>
      <c r="CA2285" s="64"/>
      <c r="CB2285" s="64"/>
      <c r="CC2285" s="64"/>
      <c r="CD2285" s="64"/>
      <c r="CE2285" s="64"/>
      <c r="CF2285" s="64"/>
      <c r="CG2285" s="64"/>
      <c r="CH2285" s="64"/>
      <c r="CI2285" s="64"/>
      <c r="CJ2285" s="64"/>
      <c r="CK2285" s="64"/>
      <c r="CL2285" s="64"/>
      <c r="CM2285" s="64"/>
      <c r="CN2285" s="64"/>
      <c r="CO2285" s="64"/>
      <c r="CP2285" s="64"/>
      <c r="CQ2285" s="64"/>
      <c r="CR2285" s="64"/>
      <c r="CS2285" s="64"/>
      <c r="CT2285" s="64"/>
      <c r="CU2285" s="64"/>
      <c r="CV2285" s="64"/>
      <c r="CW2285" s="64"/>
      <c r="CX2285" s="64"/>
      <c r="CY2285" s="64"/>
      <c r="CZ2285" s="64"/>
      <c r="DA2285" s="64"/>
      <c r="DB2285" s="64"/>
      <c r="DC2285" s="64"/>
      <c r="DD2285" s="64"/>
      <c r="DE2285" s="64"/>
      <c r="DF2285" s="64"/>
      <c r="DG2285" s="64"/>
      <c r="DH2285" s="64"/>
      <c r="DI2285" s="64"/>
      <c r="DJ2285" s="64"/>
      <c r="DK2285" s="64"/>
      <c r="DL2285" s="64"/>
      <c r="DM2285" s="64"/>
      <c r="DN2285" s="64"/>
      <c r="DO2285" s="64"/>
      <c r="DP2285" s="64"/>
      <c r="DQ2285" s="64"/>
      <c r="DR2285" s="64"/>
      <c r="DS2285" s="64"/>
      <c r="DT2285" s="64"/>
      <c r="DU2285" s="64"/>
      <c r="DV2285" s="64"/>
      <c r="DW2285" s="64"/>
      <c r="DX2285" s="64"/>
      <c r="DY2285" s="64"/>
      <c r="DZ2285" s="64"/>
      <c r="EA2285" s="64"/>
      <c r="EB2285" s="64"/>
      <c r="EC2285" s="64"/>
      <c r="ED2285" s="64"/>
      <c r="EE2285" s="64"/>
      <c r="EF2285" s="64"/>
      <c r="EG2285" s="64"/>
      <c r="EH2285" s="64"/>
      <c r="EI2285" s="64"/>
      <c r="EJ2285" s="64"/>
      <c r="EK2285" s="64"/>
      <c r="EL2285" s="64"/>
      <c r="EM2285" s="64"/>
      <c r="EN2285" s="64"/>
      <c r="EO2285" s="64"/>
      <c r="EP2285" s="64"/>
      <c r="EQ2285" s="64"/>
      <c r="ER2285" s="64"/>
      <c r="ES2285" s="64"/>
      <c r="ET2285" s="64"/>
      <c r="EU2285" s="64"/>
      <c r="EV2285" s="64"/>
      <c r="EW2285" s="64"/>
      <c r="EX2285" s="64"/>
      <c r="EY2285" s="64"/>
      <c r="EZ2285" s="64"/>
      <c r="FA2285" s="64"/>
      <c r="FB2285" s="64"/>
      <c r="FC2285" s="64"/>
      <c r="FD2285" s="64"/>
      <c r="FE2285" s="64"/>
      <c r="FF2285" s="64"/>
      <c r="FG2285" s="64"/>
      <c r="FH2285" s="64"/>
      <c r="FI2285" s="64"/>
      <c r="FJ2285" s="64"/>
      <c r="FK2285" s="64"/>
      <c r="FL2285" s="64"/>
      <c r="FM2285" s="64"/>
      <c r="FN2285" s="64"/>
      <c r="FO2285" s="64"/>
      <c r="FP2285" s="64"/>
      <c r="FQ2285" s="64"/>
      <c r="FR2285" s="64"/>
      <c r="FS2285" s="64"/>
      <c r="FT2285" s="64"/>
    </row>
    <row r="2286" spans="1:176" ht="15" x14ac:dyDescent="0.25">
      <c r="A2286" s="20">
        <f t="shared" si="523"/>
        <v>46039</v>
      </c>
      <c r="B2286" s="22" t="str">
        <f t="shared" ca="1" si="514"/>
        <v>n.d</v>
      </c>
      <c r="C2286" s="22">
        <f t="shared" ca="1" si="524"/>
        <v>0.97614444</v>
      </c>
      <c r="D2286" s="23">
        <f ca="1">IF(A2286&lt;$B$1,VLOOKUP(A2286,[1]DI!$A$4:$B$15000,2,FALSE),0)</f>
        <v>0</v>
      </c>
      <c r="E2286" s="22">
        <f t="shared" ca="1" si="515"/>
        <v>0</v>
      </c>
      <c r="F2286" s="23">
        <f t="shared" si="516"/>
        <v>1.3</v>
      </c>
      <c r="G2286" s="24">
        <f t="shared" ca="1" si="517"/>
        <v>1</v>
      </c>
      <c r="H2286" s="22">
        <f ca="1">TRUNC(PRODUCT(G$10:G2285),15)</f>
        <v>1.81984651266759</v>
      </c>
      <c r="I2286" s="22">
        <f t="shared" ca="1" si="518"/>
        <v>1.5015535581434301</v>
      </c>
      <c r="J2286" s="22">
        <f t="shared" ca="1" si="519"/>
        <v>1.2119757600000001</v>
      </c>
      <c r="K2286" s="110">
        <f t="shared" ca="1" si="512"/>
        <v>0.37553247445182125</v>
      </c>
      <c r="L2286" s="115">
        <v>0</v>
      </c>
      <c r="M2286" s="67">
        <f>IF(L2286&gt;0,VLOOKUP(L2286,S$12:$AB$125,7),0)</f>
        <v>0</v>
      </c>
      <c r="N2286" s="2">
        <f t="shared" si="513"/>
        <v>0</v>
      </c>
      <c r="O2286" s="22">
        <f t="shared" ca="1" si="520"/>
        <v>0.37553247445182125</v>
      </c>
      <c r="P2286" s="25" t="str">
        <f t="shared" si="521"/>
        <v>A+J=</v>
      </c>
      <c r="Q2286" s="26">
        <f t="shared" si="522"/>
        <v>45306</v>
      </c>
      <c r="R2286" s="4"/>
      <c r="S2286" s="98"/>
      <c r="U2286" s="4"/>
      <c r="V2286" s="4"/>
      <c r="W2286" s="4"/>
      <c r="X2286" s="4"/>
      <c r="Y2286" s="4"/>
      <c r="Z2286" s="4"/>
      <c r="AA2286" s="4"/>
      <c r="AB2286" s="4"/>
      <c r="AC2286" s="4"/>
      <c r="AD2286" s="64"/>
      <c r="AE2286" s="64"/>
      <c r="AF2286" s="64"/>
      <c r="AG2286" s="64"/>
      <c r="AH2286" s="64"/>
      <c r="AI2286" s="64"/>
      <c r="AJ2286" s="64"/>
      <c r="AK2286" s="64"/>
      <c r="AL2286" s="64"/>
      <c r="AM2286" s="64"/>
      <c r="AN2286" s="64"/>
      <c r="AO2286" s="64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64"/>
      <c r="BB2286" s="64"/>
      <c r="BC2286" s="64"/>
      <c r="BD2286" s="64"/>
      <c r="BE2286" s="64"/>
      <c r="BF2286" s="64"/>
      <c r="BG2286" s="64"/>
      <c r="BH2286" s="64"/>
      <c r="BI2286" s="64"/>
      <c r="BJ2286" s="64"/>
      <c r="BK2286" s="64"/>
      <c r="BL2286" s="64"/>
      <c r="BM2286" s="64"/>
      <c r="BN2286" s="64"/>
      <c r="BO2286" s="64"/>
      <c r="BP2286" s="64"/>
      <c r="BQ2286" s="64"/>
      <c r="BR2286" s="64"/>
      <c r="BS2286" s="64"/>
      <c r="BT2286" s="64"/>
      <c r="BU2286" s="64"/>
      <c r="BV2286" s="64"/>
      <c r="BW2286" s="64"/>
      <c r="BX2286" s="64"/>
      <c r="BY2286" s="64"/>
      <c r="BZ2286" s="64"/>
      <c r="CA2286" s="64"/>
      <c r="CB2286" s="64"/>
      <c r="CC2286" s="64"/>
      <c r="CD2286" s="64"/>
      <c r="CE2286" s="64"/>
      <c r="CF2286" s="64"/>
      <c r="CG2286" s="64"/>
      <c r="CH2286" s="64"/>
      <c r="CI2286" s="64"/>
      <c r="CJ2286" s="64"/>
      <c r="CK2286" s="64"/>
      <c r="CL2286" s="64"/>
      <c r="CM2286" s="64"/>
      <c r="CN2286" s="64"/>
      <c r="CO2286" s="64"/>
      <c r="CP2286" s="64"/>
      <c r="CQ2286" s="64"/>
      <c r="CR2286" s="64"/>
      <c r="CS2286" s="64"/>
      <c r="CT2286" s="64"/>
      <c r="CU2286" s="64"/>
      <c r="CV2286" s="64"/>
      <c r="CW2286" s="64"/>
      <c r="CX2286" s="64"/>
      <c r="CY2286" s="64"/>
      <c r="CZ2286" s="64"/>
      <c r="DA2286" s="64"/>
      <c r="DB2286" s="64"/>
      <c r="DC2286" s="64"/>
      <c r="DD2286" s="64"/>
      <c r="DE2286" s="64"/>
      <c r="DF2286" s="64"/>
      <c r="DG2286" s="64"/>
      <c r="DH2286" s="64"/>
      <c r="DI2286" s="64"/>
      <c r="DJ2286" s="64"/>
      <c r="DK2286" s="64"/>
      <c r="DL2286" s="64"/>
      <c r="DM2286" s="64"/>
      <c r="DN2286" s="64"/>
      <c r="DO2286" s="64"/>
      <c r="DP2286" s="64"/>
      <c r="DQ2286" s="64"/>
      <c r="DR2286" s="64"/>
      <c r="DS2286" s="64"/>
      <c r="DT2286" s="64"/>
      <c r="DU2286" s="64"/>
      <c r="DV2286" s="64"/>
      <c r="DW2286" s="64"/>
      <c r="DX2286" s="64"/>
      <c r="DY2286" s="64"/>
      <c r="DZ2286" s="64"/>
      <c r="EA2286" s="64"/>
      <c r="EB2286" s="64"/>
      <c r="EC2286" s="64"/>
      <c r="ED2286" s="64"/>
      <c r="EE2286" s="64"/>
      <c r="EF2286" s="64"/>
      <c r="EG2286" s="64"/>
      <c r="EH2286" s="64"/>
      <c r="EI2286" s="64"/>
      <c r="EJ2286" s="64"/>
      <c r="EK2286" s="64"/>
      <c r="EL2286" s="64"/>
      <c r="EM2286" s="64"/>
      <c r="EN2286" s="64"/>
      <c r="EO2286" s="64"/>
      <c r="EP2286" s="64"/>
      <c r="EQ2286" s="64"/>
      <c r="ER2286" s="64"/>
      <c r="ES2286" s="64"/>
      <c r="ET2286" s="64"/>
      <c r="EU2286" s="64"/>
      <c r="EV2286" s="64"/>
      <c r="EW2286" s="64"/>
      <c r="EX2286" s="64"/>
      <c r="EY2286" s="64"/>
      <c r="EZ2286" s="64"/>
      <c r="FA2286" s="64"/>
      <c r="FB2286" s="64"/>
      <c r="FC2286" s="64"/>
      <c r="FD2286" s="64"/>
      <c r="FE2286" s="64"/>
      <c r="FF2286" s="64"/>
      <c r="FG2286" s="64"/>
      <c r="FH2286" s="64"/>
      <c r="FI2286" s="64"/>
      <c r="FJ2286" s="64"/>
      <c r="FK2286" s="64"/>
      <c r="FL2286" s="64"/>
      <c r="FM2286" s="64"/>
      <c r="FN2286" s="64"/>
      <c r="FO2286" s="64"/>
      <c r="FP2286" s="64"/>
      <c r="FQ2286" s="64"/>
      <c r="FR2286" s="64"/>
      <c r="FS2286" s="64"/>
      <c r="FT2286" s="64"/>
    </row>
    <row r="2287" spans="1:176" ht="15" x14ac:dyDescent="0.25">
      <c r="A2287" s="20">
        <f t="shared" si="523"/>
        <v>46040</v>
      </c>
      <c r="B2287" s="22" t="str">
        <f t="shared" ca="1" si="514"/>
        <v>n.d</v>
      </c>
      <c r="C2287" s="22">
        <f t="shared" ca="1" si="524"/>
        <v>0.97614444</v>
      </c>
      <c r="D2287" s="23">
        <f ca="1">IF(A2287&lt;$B$1,VLOOKUP(A2287,[1]DI!$A$4:$B$15000,2,FALSE),0)</f>
        <v>0</v>
      </c>
      <c r="E2287" s="22">
        <f t="shared" ca="1" si="515"/>
        <v>0</v>
      </c>
      <c r="F2287" s="23">
        <f t="shared" si="516"/>
        <v>1.3</v>
      </c>
      <c r="G2287" s="24">
        <f t="shared" ca="1" si="517"/>
        <v>1</v>
      </c>
      <c r="H2287" s="22">
        <f ca="1">TRUNC(PRODUCT(G$10:G2286),15)</f>
        <v>1.81984651266759</v>
      </c>
      <c r="I2287" s="22">
        <f t="shared" ca="1" si="518"/>
        <v>1.5015535581434301</v>
      </c>
      <c r="J2287" s="22">
        <f t="shared" ca="1" si="519"/>
        <v>1.2119757600000001</v>
      </c>
      <c r="K2287" s="110">
        <f t="shared" ca="1" si="512"/>
        <v>0.37553247445182125</v>
      </c>
      <c r="L2287" s="115">
        <v>0</v>
      </c>
      <c r="M2287" s="67">
        <f>IF(L2287&gt;0,VLOOKUP(L2287,S$12:$AB$125,7),0)</f>
        <v>0</v>
      </c>
      <c r="N2287" s="2">
        <f t="shared" si="513"/>
        <v>0</v>
      </c>
      <c r="O2287" s="22">
        <f t="shared" ca="1" si="520"/>
        <v>0.37553247445182125</v>
      </c>
      <c r="P2287" s="25" t="str">
        <f t="shared" si="521"/>
        <v>A+J=</v>
      </c>
      <c r="Q2287" s="26">
        <f t="shared" si="522"/>
        <v>45306</v>
      </c>
      <c r="R2287" s="4"/>
      <c r="S2287" s="98"/>
      <c r="U2287" s="4"/>
      <c r="V2287" s="4"/>
      <c r="W2287" s="4"/>
      <c r="X2287" s="4"/>
      <c r="Y2287" s="4"/>
      <c r="Z2287" s="4"/>
      <c r="AA2287" s="4"/>
      <c r="AB2287" s="4"/>
      <c r="AC2287" s="4"/>
      <c r="AD2287" s="64"/>
      <c r="AE2287" s="64"/>
      <c r="AF2287" s="64"/>
      <c r="AG2287" s="64"/>
      <c r="AH2287" s="64"/>
      <c r="AI2287" s="64"/>
      <c r="AJ2287" s="64"/>
      <c r="AK2287" s="64"/>
      <c r="AL2287" s="64"/>
      <c r="AM2287" s="64"/>
      <c r="AN2287" s="64"/>
      <c r="AO2287" s="64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4"/>
      <c r="AZ2287" s="64"/>
      <c r="BA2287" s="64"/>
      <c r="BB2287" s="64"/>
      <c r="BC2287" s="64"/>
      <c r="BD2287" s="64"/>
      <c r="BE2287" s="64"/>
      <c r="BF2287" s="64"/>
      <c r="BG2287" s="64"/>
      <c r="BH2287" s="64"/>
      <c r="BI2287" s="64"/>
      <c r="BJ2287" s="64"/>
      <c r="BK2287" s="64"/>
      <c r="BL2287" s="64"/>
      <c r="BM2287" s="64"/>
      <c r="BN2287" s="64"/>
      <c r="BO2287" s="64"/>
      <c r="BP2287" s="64"/>
      <c r="BQ2287" s="64"/>
      <c r="BR2287" s="64"/>
      <c r="BS2287" s="64"/>
      <c r="BT2287" s="64"/>
      <c r="BU2287" s="64"/>
      <c r="BV2287" s="64"/>
      <c r="BW2287" s="64"/>
      <c r="BX2287" s="64"/>
      <c r="BY2287" s="64"/>
      <c r="BZ2287" s="64"/>
      <c r="CA2287" s="64"/>
      <c r="CB2287" s="64"/>
      <c r="CC2287" s="64"/>
      <c r="CD2287" s="64"/>
      <c r="CE2287" s="64"/>
      <c r="CF2287" s="64"/>
      <c r="CG2287" s="64"/>
      <c r="CH2287" s="64"/>
      <c r="CI2287" s="64"/>
      <c r="CJ2287" s="64"/>
      <c r="CK2287" s="64"/>
      <c r="CL2287" s="64"/>
      <c r="CM2287" s="64"/>
      <c r="CN2287" s="64"/>
      <c r="CO2287" s="64"/>
      <c r="CP2287" s="64"/>
      <c r="CQ2287" s="64"/>
      <c r="CR2287" s="64"/>
      <c r="CS2287" s="64"/>
      <c r="CT2287" s="64"/>
      <c r="CU2287" s="64"/>
      <c r="CV2287" s="64"/>
      <c r="CW2287" s="64"/>
      <c r="CX2287" s="64"/>
      <c r="CY2287" s="64"/>
      <c r="CZ2287" s="64"/>
      <c r="DA2287" s="64"/>
      <c r="DB2287" s="64"/>
      <c r="DC2287" s="64"/>
      <c r="DD2287" s="64"/>
      <c r="DE2287" s="64"/>
      <c r="DF2287" s="64"/>
      <c r="DG2287" s="64"/>
      <c r="DH2287" s="64"/>
      <c r="DI2287" s="64"/>
      <c r="DJ2287" s="64"/>
      <c r="DK2287" s="64"/>
      <c r="DL2287" s="64"/>
      <c r="DM2287" s="64"/>
      <c r="DN2287" s="64"/>
      <c r="DO2287" s="64"/>
      <c r="DP2287" s="64"/>
      <c r="DQ2287" s="64"/>
      <c r="DR2287" s="64"/>
      <c r="DS2287" s="64"/>
      <c r="DT2287" s="64"/>
      <c r="DU2287" s="64"/>
      <c r="DV2287" s="64"/>
      <c r="DW2287" s="64"/>
      <c r="DX2287" s="64"/>
      <c r="DY2287" s="64"/>
      <c r="DZ2287" s="64"/>
      <c r="EA2287" s="64"/>
      <c r="EB2287" s="64"/>
      <c r="EC2287" s="64"/>
      <c r="ED2287" s="64"/>
      <c r="EE2287" s="64"/>
      <c r="EF2287" s="64"/>
      <c r="EG2287" s="64"/>
      <c r="EH2287" s="64"/>
      <c r="EI2287" s="64"/>
      <c r="EJ2287" s="64"/>
      <c r="EK2287" s="64"/>
      <c r="EL2287" s="64"/>
      <c r="EM2287" s="64"/>
      <c r="EN2287" s="64"/>
      <c r="EO2287" s="64"/>
      <c r="EP2287" s="64"/>
      <c r="EQ2287" s="64"/>
      <c r="ER2287" s="64"/>
      <c r="ES2287" s="64"/>
      <c r="ET2287" s="64"/>
      <c r="EU2287" s="64"/>
      <c r="EV2287" s="64"/>
      <c r="EW2287" s="64"/>
      <c r="EX2287" s="64"/>
      <c r="EY2287" s="64"/>
      <c r="EZ2287" s="64"/>
      <c r="FA2287" s="64"/>
      <c r="FB2287" s="64"/>
      <c r="FC2287" s="64"/>
      <c r="FD2287" s="64"/>
      <c r="FE2287" s="64"/>
      <c r="FF2287" s="64"/>
      <c r="FG2287" s="64"/>
      <c r="FH2287" s="64"/>
      <c r="FI2287" s="64"/>
      <c r="FJ2287" s="64"/>
      <c r="FK2287" s="64"/>
      <c r="FL2287" s="64"/>
      <c r="FM2287" s="64"/>
      <c r="FN2287" s="64"/>
      <c r="FO2287" s="64"/>
      <c r="FP2287" s="64"/>
      <c r="FQ2287" s="64"/>
      <c r="FR2287" s="64"/>
      <c r="FS2287" s="64"/>
      <c r="FT2287" s="64"/>
    </row>
    <row r="2288" spans="1:176" ht="15" x14ac:dyDescent="0.25">
      <c r="A2288" s="20">
        <f t="shared" si="523"/>
        <v>46041</v>
      </c>
      <c r="B2288" s="22" t="str">
        <f t="shared" ca="1" si="514"/>
        <v>n.d</v>
      </c>
      <c r="C2288" s="22">
        <f t="shared" ca="1" si="524"/>
        <v>0.97614444</v>
      </c>
      <c r="D2288" s="23">
        <f ca="1">IF(A2288&lt;$B$1,VLOOKUP(A2288,[1]DI!$A$4:$B$15000,2,FALSE),0)</f>
        <v>0</v>
      </c>
      <c r="E2288" s="22">
        <f t="shared" ca="1" si="515"/>
        <v>0</v>
      </c>
      <c r="F2288" s="23">
        <f t="shared" si="516"/>
        <v>1.3</v>
      </c>
      <c r="G2288" s="24">
        <f t="shared" ca="1" si="517"/>
        <v>1</v>
      </c>
      <c r="H2288" s="22">
        <f ca="1">TRUNC(PRODUCT(G$10:G2287),15)</f>
        <v>1.81984651266759</v>
      </c>
      <c r="I2288" s="22">
        <f t="shared" ca="1" si="518"/>
        <v>1.5015535581434301</v>
      </c>
      <c r="J2288" s="22">
        <f t="shared" ca="1" si="519"/>
        <v>1.2119757600000001</v>
      </c>
      <c r="K2288" s="110">
        <f t="shared" ref="K2288:K2351" ca="1" si="525">TRUNC((C2288*(J2288-1)),8)+(-R$1531*J2288)</f>
        <v>0.37553247445182125</v>
      </c>
      <c r="L2288" s="115">
        <v>0</v>
      </c>
      <c r="M2288" s="67">
        <f>IF(L2288&gt;0,VLOOKUP(L2288,S$12:$AB$125,7),0)</f>
        <v>0</v>
      </c>
      <c r="N2288" s="2">
        <f t="shared" si="513"/>
        <v>0</v>
      </c>
      <c r="O2288" s="22">
        <f t="shared" ca="1" si="520"/>
        <v>0.37553247445182125</v>
      </c>
      <c r="P2288" s="25" t="str">
        <f t="shared" si="521"/>
        <v>A+J=</v>
      </c>
      <c r="Q2288" s="26">
        <f t="shared" si="522"/>
        <v>45306</v>
      </c>
      <c r="R2288" s="4"/>
      <c r="S2288" s="98"/>
      <c r="U2288" s="4"/>
      <c r="V2288" s="4"/>
      <c r="W2288" s="4"/>
      <c r="X2288" s="4"/>
      <c r="Y2288" s="4"/>
      <c r="Z2288" s="4"/>
      <c r="AA2288" s="4"/>
      <c r="AB2288" s="4"/>
      <c r="AC2288" s="4"/>
      <c r="AD2288" s="64"/>
      <c r="AE2288" s="64"/>
      <c r="AF2288" s="64"/>
      <c r="AG2288" s="64"/>
      <c r="AH2288" s="64"/>
      <c r="AI2288" s="64"/>
      <c r="AJ2288" s="64"/>
      <c r="AK2288" s="64"/>
      <c r="AL2288" s="64"/>
      <c r="AM2288" s="64"/>
      <c r="AN2288" s="64"/>
      <c r="AO2288" s="64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4"/>
      <c r="AZ2288" s="64"/>
      <c r="BA2288" s="64"/>
      <c r="BB2288" s="64"/>
      <c r="BC2288" s="64"/>
      <c r="BD2288" s="64"/>
      <c r="BE2288" s="64"/>
      <c r="BF2288" s="64"/>
      <c r="BG2288" s="64"/>
      <c r="BH2288" s="64"/>
      <c r="BI2288" s="64"/>
      <c r="BJ2288" s="64"/>
      <c r="BK2288" s="64"/>
      <c r="BL2288" s="64"/>
      <c r="BM2288" s="64"/>
      <c r="BN2288" s="64"/>
      <c r="BO2288" s="64"/>
      <c r="BP2288" s="64"/>
      <c r="BQ2288" s="64"/>
      <c r="BR2288" s="64"/>
      <c r="BS2288" s="64"/>
      <c r="BT2288" s="64"/>
      <c r="BU2288" s="64"/>
      <c r="BV2288" s="64"/>
      <c r="BW2288" s="64"/>
      <c r="BX2288" s="64"/>
      <c r="BY2288" s="64"/>
      <c r="BZ2288" s="64"/>
      <c r="CA2288" s="64"/>
      <c r="CB2288" s="64"/>
      <c r="CC2288" s="64"/>
      <c r="CD2288" s="64"/>
      <c r="CE2288" s="64"/>
      <c r="CF2288" s="64"/>
      <c r="CG2288" s="64"/>
      <c r="CH2288" s="64"/>
      <c r="CI2288" s="64"/>
      <c r="CJ2288" s="64"/>
      <c r="CK2288" s="64"/>
      <c r="CL2288" s="64"/>
      <c r="CM2288" s="64"/>
      <c r="CN2288" s="64"/>
      <c r="CO2288" s="64"/>
      <c r="CP2288" s="64"/>
      <c r="CQ2288" s="64"/>
      <c r="CR2288" s="64"/>
      <c r="CS2288" s="64"/>
      <c r="CT2288" s="64"/>
      <c r="CU2288" s="64"/>
      <c r="CV2288" s="64"/>
      <c r="CW2288" s="64"/>
      <c r="CX2288" s="64"/>
      <c r="CY2288" s="64"/>
      <c r="CZ2288" s="64"/>
      <c r="DA2288" s="64"/>
      <c r="DB2288" s="64"/>
      <c r="DC2288" s="64"/>
      <c r="DD2288" s="64"/>
      <c r="DE2288" s="64"/>
      <c r="DF2288" s="64"/>
      <c r="DG2288" s="64"/>
      <c r="DH2288" s="64"/>
      <c r="DI2288" s="64"/>
      <c r="DJ2288" s="64"/>
      <c r="DK2288" s="64"/>
      <c r="DL2288" s="64"/>
      <c r="DM2288" s="64"/>
      <c r="DN2288" s="64"/>
      <c r="DO2288" s="64"/>
      <c r="DP2288" s="64"/>
      <c r="DQ2288" s="64"/>
      <c r="DR2288" s="64"/>
      <c r="DS2288" s="64"/>
      <c r="DT2288" s="64"/>
      <c r="DU2288" s="64"/>
      <c r="DV2288" s="64"/>
      <c r="DW2288" s="64"/>
      <c r="DX2288" s="64"/>
      <c r="DY2288" s="64"/>
      <c r="DZ2288" s="64"/>
      <c r="EA2288" s="64"/>
      <c r="EB2288" s="64"/>
      <c r="EC2288" s="64"/>
      <c r="ED2288" s="64"/>
      <c r="EE2288" s="64"/>
      <c r="EF2288" s="64"/>
      <c r="EG2288" s="64"/>
      <c r="EH2288" s="64"/>
      <c r="EI2288" s="64"/>
      <c r="EJ2288" s="64"/>
      <c r="EK2288" s="64"/>
      <c r="EL2288" s="64"/>
      <c r="EM2288" s="64"/>
      <c r="EN2288" s="64"/>
      <c r="EO2288" s="64"/>
      <c r="EP2288" s="64"/>
      <c r="EQ2288" s="64"/>
      <c r="ER2288" s="64"/>
      <c r="ES2288" s="64"/>
      <c r="ET2288" s="64"/>
      <c r="EU2288" s="64"/>
      <c r="EV2288" s="64"/>
      <c r="EW2288" s="64"/>
      <c r="EX2288" s="64"/>
      <c r="EY2288" s="64"/>
      <c r="EZ2288" s="64"/>
      <c r="FA2288" s="64"/>
      <c r="FB2288" s="64"/>
      <c r="FC2288" s="64"/>
      <c r="FD2288" s="64"/>
      <c r="FE2288" s="64"/>
      <c r="FF2288" s="64"/>
      <c r="FG2288" s="64"/>
      <c r="FH2288" s="64"/>
      <c r="FI2288" s="64"/>
      <c r="FJ2288" s="64"/>
      <c r="FK2288" s="64"/>
      <c r="FL2288" s="64"/>
      <c r="FM2288" s="64"/>
      <c r="FN2288" s="64"/>
      <c r="FO2288" s="64"/>
      <c r="FP2288" s="64"/>
      <c r="FQ2288" s="64"/>
      <c r="FR2288" s="64"/>
      <c r="FS2288" s="64"/>
      <c r="FT2288" s="64"/>
    </row>
    <row r="2289" spans="1:176" ht="15" x14ac:dyDescent="0.25">
      <c r="A2289" s="20">
        <f t="shared" si="523"/>
        <v>46042</v>
      </c>
      <c r="B2289" s="22" t="str">
        <f t="shared" ca="1" si="514"/>
        <v>n.d</v>
      </c>
      <c r="C2289" s="22">
        <f t="shared" ca="1" si="524"/>
        <v>0.97614444</v>
      </c>
      <c r="D2289" s="23">
        <f ca="1">IF(A2289&lt;$B$1,VLOOKUP(A2289,[1]DI!$A$4:$B$15000,2,FALSE),0)</f>
        <v>0</v>
      </c>
      <c r="E2289" s="22">
        <f t="shared" ca="1" si="515"/>
        <v>0</v>
      </c>
      <c r="F2289" s="23">
        <f t="shared" si="516"/>
        <v>1.3</v>
      </c>
      <c r="G2289" s="24">
        <f t="shared" ca="1" si="517"/>
        <v>1</v>
      </c>
      <c r="H2289" s="22">
        <f ca="1">TRUNC(PRODUCT(G$10:G2288),15)</f>
        <v>1.81984651266759</v>
      </c>
      <c r="I2289" s="22">
        <f t="shared" ca="1" si="518"/>
        <v>1.5015535581434301</v>
      </c>
      <c r="J2289" s="22">
        <f t="shared" ca="1" si="519"/>
        <v>1.2119757600000001</v>
      </c>
      <c r="K2289" s="110">
        <f t="shared" ca="1" si="525"/>
        <v>0.37553247445182125</v>
      </c>
      <c r="L2289" s="115">
        <v>0</v>
      </c>
      <c r="M2289" s="67">
        <f>IF(L2289&gt;0,VLOOKUP(L2289,S$12:$AB$125,7),0)</f>
        <v>0</v>
      </c>
      <c r="N2289" s="2">
        <f t="shared" si="513"/>
        <v>0</v>
      </c>
      <c r="O2289" s="22">
        <f t="shared" ca="1" si="520"/>
        <v>0.37553247445182125</v>
      </c>
      <c r="P2289" s="25" t="str">
        <f t="shared" si="521"/>
        <v>A+J=</v>
      </c>
      <c r="Q2289" s="26">
        <f t="shared" si="522"/>
        <v>45306</v>
      </c>
      <c r="R2289" s="4"/>
      <c r="S2289" s="98"/>
      <c r="U2289" s="4"/>
      <c r="V2289" s="4"/>
      <c r="W2289" s="4"/>
      <c r="X2289" s="4"/>
      <c r="Y2289" s="4"/>
      <c r="Z2289" s="4"/>
      <c r="AA2289" s="4"/>
      <c r="AB2289" s="4"/>
      <c r="AC2289" s="4"/>
      <c r="AD2289" s="64"/>
      <c r="AE2289" s="64"/>
      <c r="AF2289" s="64"/>
      <c r="AG2289" s="64"/>
      <c r="AH2289" s="64"/>
      <c r="AI2289" s="64"/>
      <c r="AJ2289" s="64"/>
      <c r="AK2289" s="64"/>
      <c r="AL2289" s="64"/>
      <c r="AM2289" s="64"/>
      <c r="AN2289" s="64"/>
      <c r="AO2289" s="64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4"/>
      <c r="AZ2289" s="64"/>
      <c r="BA2289" s="64"/>
      <c r="BB2289" s="64"/>
      <c r="BC2289" s="64"/>
      <c r="BD2289" s="64"/>
      <c r="BE2289" s="64"/>
      <c r="BF2289" s="64"/>
      <c r="BG2289" s="64"/>
      <c r="BH2289" s="64"/>
      <c r="BI2289" s="64"/>
      <c r="BJ2289" s="64"/>
      <c r="BK2289" s="64"/>
      <c r="BL2289" s="64"/>
      <c r="BM2289" s="64"/>
      <c r="BN2289" s="64"/>
      <c r="BO2289" s="64"/>
      <c r="BP2289" s="64"/>
      <c r="BQ2289" s="64"/>
      <c r="BR2289" s="64"/>
      <c r="BS2289" s="64"/>
      <c r="BT2289" s="64"/>
      <c r="BU2289" s="64"/>
      <c r="BV2289" s="64"/>
      <c r="BW2289" s="64"/>
      <c r="BX2289" s="64"/>
      <c r="BY2289" s="64"/>
      <c r="BZ2289" s="64"/>
      <c r="CA2289" s="64"/>
      <c r="CB2289" s="64"/>
      <c r="CC2289" s="64"/>
      <c r="CD2289" s="64"/>
      <c r="CE2289" s="64"/>
      <c r="CF2289" s="64"/>
      <c r="CG2289" s="64"/>
      <c r="CH2289" s="64"/>
      <c r="CI2289" s="64"/>
      <c r="CJ2289" s="64"/>
      <c r="CK2289" s="64"/>
      <c r="CL2289" s="64"/>
      <c r="CM2289" s="64"/>
      <c r="CN2289" s="64"/>
      <c r="CO2289" s="64"/>
      <c r="CP2289" s="64"/>
      <c r="CQ2289" s="64"/>
      <c r="CR2289" s="64"/>
      <c r="CS2289" s="64"/>
      <c r="CT2289" s="64"/>
      <c r="CU2289" s="64"/>
      <c r="CV2289" s="64"/>
      <c r="CW2289" s="64"/>
      <c r="CX2289" s="64"/>
      <c r="CY2289" s="64"/>
      <c r="CZ2289" s="64"/>
      <c r="DA2289" s="64"/>
      <c r="DB2289" s="64"/>
      <c r="DC2289" s="64"/>
      <c r="DD2289" s="64"/>
      <c r="DE2289" s="64"/>
      <c r="DF2289" s="64"/>
      <c r="DG2289" s="64"/>
      <c r="DH2289" s="64"/>
      <c r="DI2289" s="64"/>
      <c r="DJ2289" s="64"/>
      <c r="DK2289" s="64"/>
      <c r="DL2289" s="64"/>
      <c r="DM2289" s="64"/>
      <c r="DN2289" s="64"/>
      <c r="DO2289" s="64"/>
      <c r="DP2289" s="64"/>
      <c r="DQ2289" s="64"/>
      <c r="DR2289" s="64"/>
      <c r="DS2289" s="64"/>
      <c r="DT2289" s="64"/>
      <c r="DU2289" s="64"/>
      <c r="DV2289" s="64"/>
      <c r="DW2289" s="64"/>
      <c r="DX2289" s="64"/>
      <c r="DY2289" s="64"/>
      <c r="DZ2289" s="64"/>
      <c r="EA2289" s="64"/>
      <c r="EB2289" s="64"/>
      <c r="EC2289" s="64"/>
      <c r="ED2289" s="64"/>
      <c r="EE2289" s="64"/>
      <c r="EF2289" s="64"/>
      <c r="EG2289" s="64"/>
      <c r="EH2289" s="64"/>
      <c r="EI2289" s="64"/>
      <c r="EJ2289" s="64"/>
      <c r="EK2289" s="64"/>
      <c r="EL2289" s="64"/>
      <c r="EM2289" s="64"/>
      <c r="EN2289" s="64"/>
      <c r="EO2289" s="64"/>
      <c r="EP2289" s="64"/>
      <c r="EQ2289" s="64"/>
      <c r="ER2289" s="64"/>
      <c r="ES2289" s="64"/>
      <c r="ET2289" s="64"/>
      <c r="EU2289" s="64"/>
      <c r="EV2289" s="64"/>
      <c r="EW2289" s="64"/>
      <c r="EX2289" s="64"/>
      <c r="EY2289" s="64"/>
      <c r="EZ2289" s="64"/>
      <c r="FA2289" s="64"/>
      <c r="FB2289" s="64"/>
      <c r="FC2289" s="64"/>
      <c r="FD2289" s="64"/>
      <c r="FE2289" s="64"/>
      <c r="FF2289" s="64"/>
      <c r="FG2289" s="64"/>
      <c r="FH2289" s="64"/>
      <c r="FI2289" s="64"/>
      <c r="FJ2289" s="64"/>
      <c r="FK2289" s="64"/>
      <c r="FL2289" s="64"/>
      <c r="FM2289" s="64"/>
      <c r="FN2289" s="64"/>
      <c r="FO2289" s="64"/>
      <c r="FP2289" s="64"/>
      <c r="FQ2289" s="64"/>
      <c r="FR2289" s="64"/>
      <c r="FS2289" s="64"/>
      <c r="FT2289" s="64"/>
    </row>
    <row r="2290" spans="1:176" ht="15" x14ac:dyDescent="0.25">
      <c r="A2290" s="20">
        <f t="shared" si="523"/>
        <v>46043</v>
      </c>
      <c r="B2290" s="22" t="str">
        <f t="shared" ca="1" si="514"/>
        <v>n.d</v>
      </c>
      <c r="C2290" s="22">
        <f t="shared" ca="1" si="524"/>
        <v>0.97614444</v>
      </c>
      <c r="D2290" s="23">
        <f ca="1">IF(A2290&lt;$B$1,VLOOKUP(A2290,[1]DI!$A$4:$B$15000,2,FALSE),0)</f>
        <v>0</v>
      </c>
      <c r="E2290" s="22">
        <f t="shared" ca="1" si="515"/>
        <v>0</v>
      </c>
      <c r="F2290" s="23">
        <f t="shared" si="516"/>
        <v>1.3</v>
      </c>
      <c r="G2290" s="24">
        <f t="shared" ca="1" si="517"/>
        <v>1</v>
      </c>
      <c r="H2290" s="22">
        <f ca="1">TRUNC(PRODUCT(G$10:G2289),15)</f>
        <v>1.81984651266759</v>
      </c>
      <c r="I2290" s="22">
        <f t="shared" ca="1" si="518"/>
        <v>1.5015535581434301</v>
      </c>
      <c r="J2290" s="22">
        <f t="shared" ca="1" si="519"/>
        <v>1.2119757600000001</v>
      </c>
      <c r="K2290" s="110">
        <f t="shared" ca="1" si="525"/>
        <v>0.37553247445182125</v>
      </c>
      <c r="L2290" s="115">
        <v>0</v>
      </c>
      <c r="M2290" s="67">
        <f>IF(L2290&gt;0,VLOOKUP(L2290,S$12:$AB$125,7),0)</f>
        <v>0</v>
      </c>
      <c r="N2290" s="2">
        <f t="shared" si="513"/>
        <v>0</v>
      </c>
      <c r="O2290" s="22">
        <f t="shared" ca="1" si="520"/>
        <v>0.37553247445182125</v>
      </c>
      <c r="P2290" s="25" t="str">
        <f t="shared" si="521"/>
        <v>A+J=</v>
      </c>
      <c r="Q2290" s="26">
        <f t="shared" si="522"/>
        <v>45306</v>
      </c>
      <c r="R2290" s="4"/>
      <c r="S2290" s="98"/>
      <c r="U2290" s="4"/>
      <c r="V2290" s="4"/>
      <c r="W2290" s="4"/>
      <c r="X2290" s="4"/>
      <c r="Y2290" s="4"/>
      <c r="Z2290" s="4"/>
      <c r="AA2290" s="4"/>
      <c r="AB2290" s="4"/>
      <c r="AC2290" s="4"/>
      <c r="AD2290" s="64"/>
      <c r="AE2290" s="64"/>
      <c r="AF2290" s="64"/>
      <c r="AG2290" s="64"/>
      <c r="AH2290" s="64"/>
      <c r="AI2290" s="64"/>
      <c r="AJ2290" s="64"/>
      <c r="AK2290" s="64"/>
      <c r="AL2290" s="64"/>
      <c r="AM2290" s="64"/>
      <c r="AN2290" s="64"/>
      <c r="AO2290" s="64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4"/>
      <c r="AZ2290" s="64"/>
      <c r="BA2290" s="64"/>
      <c r="BB2290" s="64"/>
      <c r="BC2290" s="64"/>
      <c r="BD2290" s="64"/>
      <c r="BE2290" s="64"/>
      <c r="BF2290" s="64"/>
      <c r="BG2290" s="64"/>
      <c r="BH2290" s="64"/>
      <c r="BI2290" s="64"/>
      <c r="BJ2290" s="64"/>
      <c r="BK2290" s="64"/>
      <c r="BL2290" s="64"/>
      <c r="BM2290" s="64"/>
      <c r="BN2290" s="64"/>
      <c r="BO2290" s="64"/>
      <c r="BP2290" s="64"/>
      <c r="BQ2290" s="64"/>
      <c r="BR2290" s="64"/>
      <c r="BS2290" s="64"/>
      <c r="BT2290" s="64"/>
      <c r="BU2290" s="64"/>
      <c r="BV2290" s="64"/>
      <c r="BW2290" s="64"/>
      <c r="BX2290" s="64"/>
      <c r="BY2290" s="64"/>
      <c r="BZ2290" s="64"/>
      <c r="CA2290" s="64"/>
      <c r="CB2290" s="64"/>
      <c r="CC2290" s="64"/>
      <c r="CD2290" s="64"/>
      <c r="CE2290" s="64"/>
      <c r="CF2290" s="64"/>
      <c r="CG2290" s="64"/>
      <c r="CH2290" s="64"/>
      <c r="CI2290" s="64"/>
      <c r="CJ2290" s="64"/>
      <c r="CK2290" s="64"/>
      <c r="CL2290" s="64"/>
      <c r="CM2290" s="64"/>
      <c r="CN2290" s="64"/>
      <c r="CO2290" s="64"/>
      <c r="CP2290" s="64"/>
      <c r="CQ2290" s="64"/>
      <c r="CR2290" s="64"/>
      <c r="CS2290" s="64"/>
      <c r="CT2290" s="64"/>
      <c r="CU2290" s="64"/>
      <c r="CV2290" s="64"/>
      <c r="CW2290" s="64"/>
      <c r="CX2290" s="64"/>
      <c r="CY2290" s="64"/>
      <c r="CZ2290" s="64"/>
      <c r="DA2290" s="64"/>
      <c r="DB2290" s="64"/>
      <c r="DC2290" s="64"/>
      <c r="DD2290" s="64"/>
      <c r="DE2290" s="64"/>
      <c r="DF2290" s="64"/>
      <c r="DG2290" s="64"/>
      <c r="DH2290" s="64"/>
      <c r="DI2290" s="64"/>
      <c r="DJ2290" s="64"/>
      <c r="DK2290" s="64"/>
      <c r="DL2290" s="64"/>
      <c r="DM2290" s="64"/>
      <c r="DN2290" s="64"/>
      <c r="DO2290" s="64"/>
      <c r="DP2290" s="64"/>
      <c r="DQ2290" s="64"/>
      <c r="DR2290" s="64"/>
      <c r="DS2290" s="64"/>
      <c r="DT2290" s="64"/>
      <c r="DU2290" s="64"/>
      <c r="DV2290" s="64"/>
      <c r="DW2290" s="64"/>
      <c r="DX2290" s="64"/>
      <c r="DY2290" s="64"/>
      <c r="DZ2290" s="64"/>
      <c r="EA2290" s="64"/>
      <c r="EB2290" s="64"/>
      <c r="EC2290" s="64"/>
      <c r="ED2290" s="64"/>
      <c r="EE2290" s="64"/>
      <c r="EF2290" s="64"/>
      <c r="EG2290" s="64"/>
      <c r="EH2290" s="64"/>
      <c r="EI2290" s="64"/>
      <c r="EJ2290" s="64"/>
      <c r="EK2290" s="64"/>
      <c r="EL2290" s="64"/>
      <c r="EM2290" s="64"/>
      <c r="EN2290" s="64"/>
      <c r="EO2290" s="64"/>
      <c r="EP2290" s="64"/>
      <c r="EQ2290" s="64"/>
      <c r="ER2290" s="64"/>
      <c r="ES2290" s="64"/>
      <c r="ET2290" s="64"/>
      <c r="EU2290" s="64"/>
      <c r="EV2290" s="64"/>
      <c r="EW2290" s="64"/>
      <c r="EX2290" s="64"/>
      <c r="EY2290" s="64"/>
      <c r="EZ2290" s="64"/>
      <c r="FA2290" s="64"/>
      <c r="FB2290" s="64"/>
      <c r="FC2290" s="64"/>
      <c r="FD2290" s="64"/>
      <c r="FE2290" s="64"/>
      <c r="FF2290" s="64"/>
      <c r="FG2290" s="64"/>
      <c r="FH2290" s="64"/>
      <c r="FI2290" s="64"/>
      <c r="FJ2290" s="64"/>
      <c r="FK2290" s="64"/>
      <c r="FL2290" s="64"/>
      <c r="FM2290" s="64"/>
      <c r="FN2290" s="64"/>
      <c r="FO2290" s="64"/>
      <c r="FP2290" s="64"/>
      <c r="FQ2290" s="64"/>
      <c r="FR2290" s="64"/>
      <c r="FS2290" s="64"/>
      <c r="FT2290" s="64"/>
    </row>
    <row r="2291" spans="1:176" ht="15" x14ac:dyDescent="0.25">
      <c r="A2291" s="20">
        <f t="shared" si="523"/>
        <v>46044</v>
      </c>
      <c r="B2291" s="22" t="str">
        <f t="shared" ca="1" si="514"/>
        <v>n.d</v>
      </c>
      <c r="C2291" s="22">
        <f t="shared" ca="1" si="524"/>
        <v>0.97614444</v>
      </c>
      <c r="D2291" s="23">
        <f ca="1">IF(A2291&lt;$B$1,VLOOKUP(A2291,[1]DI!$A$4:$B$15000,2,FALSE),0)</f>
        <v>0</v>
      </c>
      <c r="E2291" s="22">
        <f t="shared" ca="1" si="515"/>
        <v>0</v>
      </c>
      <c r="F2291" s="23">
        <f t="shared" si="516"/>
        <v>1.3</v>
      </c>
      <c r="G2291" s="24">
        <f t="shared" ca="1" si="517"/>
        <v>1</v>
      </c>
      <c r="H2291" s="22">
        <f ca="1">TRUNC(PRODUCT(G$10:G2290),15)</f>
        <v>1.81984651266759</v>
      </c>
      <c r="I2291" s="22">
        <f t="shared" ca="1" si="518"/>
        <v>1.5015535581434301</v>
      </c>
      <c r="J2291" s="22">
        <f t="shared" ca="1" si="519"/>
        <v>1.2119757600000001</v>
      </c>
      <c r="K2291" s="110">
        <f t="shared" ca="1" si="525"/>
        <v>0.37553247445182125</v>
      </c>
      <c r="L2291" s="115">
        <v>0</v>
      </c>
      <c r="M2291" s="67">
        <f>IF(L2291&gt;0,VLOOKUP(L2291,S$12:$AB$125,7),0)</f>
        <v>0</v>
      </c>
      <c r="N2291" s="2">
        <f t="shared" si="513"/>
        <v>0</v>
      </c>
      <c r="O2291" s="22">
        <f t="shared" ca="1" si="520"/>
        <v>0.37553247445182125</v>
      </c>
      <c r="P2291" s="25" t="str">
        <f t="shared" si="521"/>
        <v>A+J=</v>
      </c>
      <c r="Q2291" s="26">
        <f t="shared" si="522"/>
        <v>45306</v>
      </c>
      <c r="R2291" s="4"/>
      <c r="S2291" s="98"/>
      <c r="U2291" s="4"/>
      <c r="V2291" s="4"/>
      <c r="W2291" s="4"/>
      <c r="X2291" s="4"/>
      <c r="Y2291" s="4"/>
      <c r="Z2291" s="4"/>
      <c r="AA2291" s="4"/>
      <c r="AB2291" s="4"/>
      <c r="AC2291" s="4"/>
      <c r="AD2291" s="64"/>
      <c r="AE2291" s="64"/>
      <c r="AF2291" s="64"/>
      <c r="AG2291" s="64"/>
      <c r="AH2291" s="64"/>
      <c r="AI2291" s="64"/>
      <c r="AJ2291" s="64"/>
      <c r="AK2291" s="64"/>
      <c r="AL2291" s="64"/>
      <c r="AM2291" s="64"/>
      <c r="AN2291" s="64"/>
      <c r="AO2291" s="64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64"/>
      <c r="BB2291" s="64"/>
      <c r="BC2291" s="64"/>
      <c r="BD2291" s="64"/>
      <c r="BE2291" s="64"/>
      <c r="BF2291" s="64"/>
      <c r="BG2291" s="64"/>
      <c r="BH2291" s="64"/>
      <c r="BI2291" s="64"/>
      <c r="BJ2291" s="64"/>
      <c r="BK2291" s="64"/>
      <c r="BL2291" s="64"/>
      <c r="BM2291" s="64"/>
      <c r="BN2291" s="64"/>
      <c r="BO2291" s="64"/>
      <c r="BP2291" s="64"/>
      <c r="BQ2291" s="64"/>
      <c r="BR2291" s="64"/>
      <c r="BS2291" s="64"/>
      <c r="BT2291" s="64"/>
      <c r="BU2291" s="64"/>
      <c r="BV2291" s="64"/>
      <c r="BW2291" s="64"/>
      <c r="BX2291" s="64"/>
      <c r="BY2291" s="64"/>
      <c r="BZ2291" s="64"/>
      <c r="CA2291" s="64"/>
      <c r="CB2291" s="64"/>
      <c r="CC2291" s="64"/>
      <c r="CD2291" s="64"/>
      <c r="CE2291" s="64"/>
      <c r="CF2291" s="64"/>
      <c r="CG2291" s="64"/>
      <c r="CH2291" s="64"/>
      <c r="CI2291" s="64"/>
      <c r="CJ2291" s="64"/>
      <c r="CK2291" s="64"/>
      <c r="CL2291" s="64"/>
      <c r="CM2291" s="64"/>
      <c r="CN2291" s="64"/>
      <c r="CO2291" s="64"/>
      <c r="CP2291" s="64"/>
      <c r="CQ2291" s="64"/>
      <c r="CR2291" s="64"/>
      <c r="CS2291" s="64"/>
      <c r="CT2291" s="64"/>
      <c r="CU2291" s="64"/>
      <c r="CV2291" s="64"/>
      <c r="CW2291" s="64"/>
      <c r="CX2291" s="64"/>
      <c r="CY2291" s="64"/>
      <c r="CZ2291" s="64"/>
      <c r="DA2291" s="64"/>
      <c r="DB2291" s="64"/>
      <c r="DC2291" s="64"/>
      <c r="DD2291" s="64"/>
      <c r="DE2291" s="64"/>
      <c r="DF2291" s="64"/>
      <c r="DG2291" s="64"/>
      <c r="DH2291" s="64"/>
      <c r="DI2291" s="64"/>
      <c r="DJ2291" s="64"/>
      <c r="DK2291" s="64"/>
      <c r="DL2291" s="64"/>
      <c r="DM2291" s="64"/>
      <c r="DN2291" s="64"/>
      <c r="DO2291" s="64"/>
      <c r="DP2291" s="64"/>
      <c r="DQ2291" s="64"/>
      <c r="DR2291" s="64"/>
      <c r="DS2291" s="64"/>
      <c r="DT2291" s="64"/>
      <c r="DU2291" s="64"/>
      <c r="DV2291" s="64"/>
      <c r="DW2291" s="64"/>
      <c r="DX2291" s="64"/>
      <c r="DY2291" s="64"/>
      <c r="DZ2291" s="64"/>
      <c r="EA2291" s="64"/>
      <c r="EB2291" s="64"/>
      <c r="EC2291" s="64"/>
      <c r="ED2291" s="64"/>
      <c r="EE2291" s="64"/>
      <c r="EF2291" s="64"/>
      <c r="EG2291" s="64"/>
      <c r="EH2291" s="64"/>
      <c r="EI2291" s="64"/>
      <c r="EJ2291" s="64"/>
      <c r="EK2291" s="64"/>
      <c r="EL2291" s="64"/>
      <c r="EM2291" s="64"/>
      <c r="EN2291" s="64"/>
      <c r="EO2291" s="64"/>
      <c r="EP2291" s="64"/>
      <c r="EQ2291" s="64"/>
      <c r="ER2291" s="64"/>
      <c r="ES2291" s="64"/>
      <c r="ET2291" s="64"/>
      <c r="EU2291" s="64"/>
      <c r="EV2291" s="64"/>
      <c r="EW2291" s="64"/>
      <c r="EX2291" s="64"/>
      <c r="EY2291" s="64"/>
      <c r="EZ2291" s="64"/>
      <c r="FA2291" s="64"/>
      <c r="FB2291" s="64"/>
      <c r="FC2291" s="64"/>
      <c r="FD2291" s="64"/>
      <c r="FE2291" s="64"/>
      <c r="FF2291" s="64"/>
      <c r="FG2291" s="64"/>
      <c r="FH2291" s="64"/>
      <c r="FI2291" s="64"/>
      <c r="FJ2291" s="64"/>
      <c r="FK2291" s="64"/>
      <c r="FL2291" s="64"/>
      <c r="FM2291" s="64"/>
      <c r="FN2291" s="64"/>
      <c r="FO2291" s="64"/>
      <c r="FP2291" s="64"/>
      <c r="FQ2291" s="64"/>
      <c r="FR2291" s="64"/>
      <c r="FS2291" s="64"/>
      <c r="FT2291" s="64"/>
    </row>
    <row r="2292" spans="1:176" ht="15" x14ac:dyDescent="0.25">
      <c r="A2292" s="20">
        <f t="shared" si="523"/>
        <v>46045</v>
      </c>
      <c r="B2292" s="22" t="str">
        <f t="shared" ca="1" si="514"/>
        <v>n.d</v>
      </c>
      <c r="C2292" s="22">
        <f t="shared" ca="1" si="524"/>
        <v>0.97614444</v>
      </c>
      <c r="D2292" s="23">
        <f ca="1">IF(A2292&lt;$B$1,VLOOKUP(A2292,[1]DI!$A$4:$B$15000,2,FALSE),0)</f>
        <v>0</v>
      </c>
      <c r="E2292" s="22">
        <f t="shared" ca="1" si="515"/>
        <v>0</v>
      </c>
      <c r="F2292" s="23">
        <f t="shared" si="516"/>
        <v>1.3</v>
      </c>
      <c r="G2292" s="24">
        <f t="shared" ca="1" si="517"/>
        <v>1</v>
      </c>
      <c r="H2292" s="22">
        <f ca="1">TRUNC(PRODUCT(G$10:G2291),15)</f>
        <v>1.81984651266759</v>
      </c>
      <c r="I2292" s="22">
        <f t="shared" ca="1" si="518"/>
        <v>1.5015535581434301</v>
      </c>
      <c r="J2292" s="22">
        <f t="shared" ca="1" si="519"/>
        <v>1.2119757600000001</v>
      </c>
      <c r="K2292" s="110">
        <f t="shared" ca="1" si="525"/>
        <v>0.37553247445182125</v>
      </c>
      <c r="L2292" s="115">
        <v>0</v>
      </c>
      <c r="M2292" s="67">
        <f>IF(L2292&gt;0,VLOOKUP(L2292,S$12:$AB$125,7),0)</f>
        <v>0</v>
      </c>
      <c r="N2292" s="2">
        <f t="shared" si="513"/>
        <v>0</v>
      </c>
      <c r="O2292" s="22">
        <f t="shared" ca="1" si="520"/>
        <v>0.37553247445182125</v>
      </c>
      <c r="P2292" s="25" t="str">
        <f t="shared" si="521"/>
        <v>A+J=</v>
      </c>
      <c r="Q2292" s="26">
        <f t="shared" si="522"/>
        <v>45306</v>
      </c>
      <c r="R2292" s="4"/>
      <c r="S2292" s="98"/>
      <c r="U2292" s="4"/>
      <c r="V2292" s="4"/>
      <c r="W2292" s="4"/>
      <c r="X2292" s="4"/>
      <c r="Y2292" s="4"/>
      <c r="Z2292" s="4"/>
      <c r="AA2292" s="4"/>
      <c r="AB2292" s="4"/>
      <c r="AC2292" s="4"/>
      <c r="AD2292" s="64"/>
      <c r="AE2292" s="64"/>
      <c r="AF2292" s="64"/>
      <c r="AG2292" s="64"/>
      <c r="AH2292" s="64"/>
      <c r="AI2292" s="64"/>
      <c r="AJ2292" s="64"/>
      <c r="AK2292" s="64"/>
      <c r="AL2292" s="64"/>
      <c r="AM2292" s="64"/>
      <c r="AN2292" s="64"/>
      <c r="AO2292" s="64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4"/>
      <c r="AZ2292" s="64"/>
      <c r="BA2292" s="64"/>
      <c r="BB2292" s="64"/>
      <c r="BC2292" s="64"/>
      <c r="BD2292" s="64"/>
      <c r="BE2292" s="64"/>
      <c r="BF2292" s="64"/>
      <c r="BG2292" s="64"/>
      <c r="BH2292" s="64"/>
      <c r="BI2292" s="64"/>
      <c r="BJ2292" s="64"/>
      <c r="BK2292" s="64"/>
      <c r="BL2292" s="64"/>
      <c r="BM2292" s="64"/>
      <c r="BN2292" s="64"/>
      <c r="BO2292" s="64"/>
      <c r="BP2292" s="64"/>
      <c r="BQ2292" s="64"/>
      <c r="BR2292" s="64"/>
      <c r="BS2292" s="64"/>
      <c r="BT2292" s="64"/>
      <c r="BU2292" s="64"/>
      <c r="BV2292" s="64"/>
      <c r="BW2292" s="64"/>
      <c r="BX2292" s="64"/>
      <c r="BY2292" s="64"/>
      <c r="BZ2292" s="64"/>
      <c r="CA2292" s="64"/>
      <c r="CB2292" s="64"/>
      <c r="CC2292" s="64"/>
      <c r="CD2292" s="64"/>
      <c r="CE2292" s="64"/>
      <c r="CF2292" s="64"/>
      <c r="CG2292" s="64"/>
      <c r="CH2292" s="64"/>
      <c r="CI2292" s="64"/>
      <c r="CJ2292" s="64"/>
      <c r="CK2292" s="64"/>
      <c r="CL2292" s="64"/>
      <c r="CM2292" s="64"/>
      <c r="CN2292" s="64"/>
      <c r="CO2292" s="64"/>
      <c r="CP2292" s="64"/>
      <c r="CQ2292" s="64"/>
      <c r="CR2292" s="64"/>
      <c r="CS2292" s="64"/>
      <c r="CT2292" s="64"/>
      <c r="CU2292" s="64"/>
      <c r="CV2292" s="64"/>
      <c r="CW2292" s="64"/>
      <c r="CX2292" s="64"/>
      <c r="CY2292" s="64"/>
      <c r="CZ2292" s="64"/>
      <c r="DA2292" s="64"/>
      <c r="DB2292" s="64"/>
      <c r="DC2292" s="64"/>
      <c r="DD2292" s="64"/>
      <c r="DE2292" s="64"/>
      <c r="DF2292" s="64"/>
      <c r="DG2292" s="64"/>
      <c r="DH2292" s="64"/>
      <c r="DI2292" s="64"/>
      <c r="DJ2292" s="64"/>
      <c r="DK2292" s="64"/>
      <c r="DL2292" s="64"/>
      <c r="DM2292" s="64"/>
      <c r="DN2292" s="64"/>
      <c r="DO2292" s="64"/>
      <c r="DP2292" s="64"/>
      <c r="DQ2292" s="64"/>
      <c r="DR2292" s="64"/>
      <c r="DS2292" s="64"/>
      <c r="DT2292" s="64"/>
      <c r="DU2292" s="64"/>
      <c r="DV2292" s="64"/>
      <c r="DW2292" s="64"/>
      <c r="DX2292" s="64"/>
      <c r="DY2292" s="64"/>
      <c r="DZ2292" s="64"/>
      <c r="EA2292" s="64"/>
      <c r="EB2292" s="64"/>
      <c r="EC2292" s="64"/>
      <c r="ED2292" s="64"/>
      <c r="EE2292" s="64"/>
      <c r="EF2292" s="64"/>
      <c r="EG2292" s="64"/>
      <c r="EH2292" s="64"/>
      <c r="EI2292" s="64"/>
      <c r="EJ2292" s="64"/>
      <c r="EK2292" s="64"/>
      <c r="EL2292" s="64"/>
      <c r="EM2292" s="64"/>
      <c r="EN2292" s="64"/>
      <c r="EO2292" s="64"/>
      <c r="EP2292" s="64"/>
      <c r="EQ2292" s="64"/>
      <c r="ER2292" s="64"/>
      <c r="ES2292" s="64"/>
      <c r="ET2292" s="64"/>
      <c r="EU2292" s="64"/>
      <c r="EV2292" s="64"/>
      <c r="EW2292" s="64"/>
      <c r="EX2292" s="64"/>
      <c r="EY2292" s="64"/>
      <c r="EZ2292" s="64"/>
      <c r="FA2292" s="64"/>
      <c r="FB2292" s="64"/>
      <c r="FC2292" s="64"/>
      <c r="FD2292" s="64"/>
      <c r="FE2292" s="64"/>
      <c r="FF2292" s="64"/>
      <c r="FG2292" s="64"/>
      <c r="FH2292" s="64"/>
      <c r="FI2292" s="64"/>
      <c r="FJ2292" s="64"/>
      <c r="FK2292" s="64"/>
      <c r="FL2292" s="64"/>
      <c r="FM2292" s="64"/>
      <c r="FN2292" s="64"/>
      <c r="FO2292" s="64"/>
      <c r="FP2292" s="64"/>
      <c r="FQ2292" s="64"/>
      <c r="FR2292" s="64"/>
      <c r="FS2292" s="64"/>
      <c r="FT2292" s="64"/>
    </row>
    <row r="2293" spans="1:176" ht="15" x14ac:dyDescent="0.25">
      <c r="A2293" s="20">
        <f t="shared" si="523"/>
        <v>46046</v>
      </c>
      <c r="B2293" s="22" t="str">
        <f t="shared" ca="1" si="514"/>
        <v>n.d</v>
      </c>
      <c r="C2293" s="22">
        <f t="shared" ca="1" si="524"/>
        <v>0.97614444</v>
      </c>
      <c r="D2293" s="23">
        <f ca="1">IF(A2293&lt;$B$1,VLOOKUP(A2293,[1]DI!$A$4:$B$15000,2,FALSE),0)</f>
        <v>0</v>
      </c>
      <c r="E2293" s="22">
        <f t="shared" ca="1" si="515"/>
        <v>0</v>
      </c>
      <c r="F2293" s="23">
        <f t="shared" si="516"/>
        <v>1.3</v>
      </c>
      <c r="G2293" s="24">
        <f t="shared" ca="1" si="517"/>
        <v>1</v>
      </c>
      <c r="H2293" s="22">
        <f ca="1">TRUNC(PRODUCT(G$10:G2292),15)</f>
        <v>1.81984651266759</v>
      </c>
      <c r="I2293" s="22">
        <f t="shared" ca="1" si="518"/>
        <v>1.5015535581434301</v>
      </c>
      <c r="J2293" s="22">
        <f t="shared" ca="1" si="519"/>
        <v>1.2119757600000001</v>
      </c>
      <c r="K2293" s="110">
        <f t="shared" ca="1" si="525"/>
        <v>0.37553247445182125</v>
      </c>
      <c r="L2293" s="115">
        <v>0</v>
      </c>
      <c r="M2293" s="67">
        <f>IF(L2293&gt;0,VLOOKUP(L2293,S$12:$AB$125,7),0)</f>
        <v>0</v>
      </c>
      <c r="N2293" s="2">
        <f t="shared" si="513"/>
        <v>0</v>
      </c>
      <c r="O2293" s="22">
        <f t="shared" ca="1" si="520"/>
        <v>0.37553247445182125</v>
      </c>
      <c r="P2293" s="25" t="str">
        <f t="shared" si="521"/>
        <v>A+J=</v>
      </c>
      <c r="Q2293" s="26">
        <f t="shared" si="522"/>
        <v>45306</v>
      </c>
      <c r="R2293" s="4"/>
      <c r="S2293" s="98"/>
      <c r="U2293" s="4"/>
      <c r="V2293" s="4"/>
      <c r="W2293" s="4"/>
      <c r="X2293" s="4"/>
      <c r="Y2293" s="4"/>
      <c r="Z2293" s="4"/>
      <c r="AA2293" s="4"/>
      <c r="AB2293" s="4"/>
      <c r="AC2293" s="4"/>
      <c r="AD2293" s="64"/>
      <c r="AE2293" s="64"/>
      <c r="AF2293" s="64"/>
      <c r="AG2293" s="64"/>
      <c r="AH2293" s="64"/>
      <c r="AI2293" s="64"/>
      <c r="AJ2293" s="64"/>
      <c r="AK2293" s="64"/>
      <c r="AL2293" s="64"/>
      <c r="AM2293" s="64"/>
      <c r="AN2293" s="64"/>
      <c r="AO2293" s="64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4"/>
      <c r="AZ2293" s="64"/>
      <c r="BA2293" s="64"/>
      <c r="BB2293" s="64"/>
      <c r="BC2293" s="64"/>
      <c r="BD2293" s="64"/>
      <c r="BE2293" s="64"/>
      <c r="BF2293" s="64"/>
      <c r="BG2293" s="64"/>
      <c r="BH2293" s="64"/>
      <c r="BI2293" s="64"/>
      <c r="BJ2293" s="64"/>
      <c r="BK2293" s="64"/>
      <c r="BL2293" s="64"/>
      <c r="BM2293" s="64"/>
      <c r="BN2293" s="64"/>
      <c r="BO2293" s="64"/>
      <c r="BP2293" s="64"/>
      <c r="BQ2293" s="64"/>
      <c r="BR2293" s="64"/>
      <c r="BS2293" s="64"/>
      <c r="BT2293" s="64"/>
      <c r="BU2293" s="64"/>
      <c r="BV2293" s="64"/>
      <c r="BW2293" s="64"/>
      <c r="BX2293" s="64"/>
      <c r="BY2293" s="64"/>
      <c r="BZ2293" s="64"/>
      <c r="CA2293" s="64"/>
      <c r="CB2293" s="64"/>
      <c r="CC2293" s="64"/>
      <c r="CD2293" s="64"/>
      <c r="CE2293" s="64"/>
      <c r="CF2293" s="64"/>
      <c r="CG2293" s="64"/>
      <c r="CH2293" s="64"/>
      <c r="CI2293" s="64"/>
      <c r="CJ2293" s="64"/>
      <c r="CK2293" s="64"/>
      <c r="CL2293" s="64"/>
      <c r="CM2293" s="64"/>
      <c r="CN2293" s="64"/>
      <c r="CO2293" s="64"/>
      <c r="CP2293" s="64"/>
      <c r="CQ2293" s="64"/>
      <c r="CR2293" s="64"/>
      <c r="CS2293" s="64"/>
      <c r="CT2293" s="64"/>
      <c r="CU2293" s="64"/>
      <c r="CV2293" s="64"/>
      <c r="CW2293" s="64"/>
      <c r="CX2293" s="64"/>
      <c r="CY2293" s="64"/>
      <c r="CZ2293" s="64"/>
      <c r="DA2293" s="64"/>
      <c r="DB2293" s="64"/>
      <c r="DC2293" s="64"/>
      <c r="DD2293" s="64"/>
      <c r="DE2293" s="64"/>
      <c r="DF2293" s="64"/>
      <c r="DG2293" s="64"/>
      <c r="DH2293" s="64"/>
      <c r="DI2293" s="64"/>
      <c r="DJ2293" s="64"/>
      <c r="DK2293" s="64"/>
      <c r="DL2293" s="64"/>
      <c r="DM2293" s="64"/>
      <c r="DN2293" s="64"/>
      <c r="DO2293" s="64"/>
      <c r="DP2293" s="64"/>
      <c r="DQ2293" s="64"/>
      <c r="DR2293" s="64"/>
      <c r="DS2293" s="64"/>
      <c r="DT2293" s="64"/>
      <c r="DU2293" s="64"/>
      <c r="DV2293" s="64"/>
      <c r="DW2293" s="64"/>
      <c r="DX2293" s="64"/>
      <c r="DY2293" s="64"/>
      <c r="DZ2293" s="64"/>
      <c r="EA2293" s="64"/>
      <c r="EB2293" s="64"/>
      <c r="EC2293" s="64"/>
      <c r="ED2293" s="64"/>
      <c r="EE2293" s="64"/>
      <c r="EF2293" s="64"/>
      <c r="EG2293" s="64"/>
      <c r="EH2293" s="64"/>
      <c r="EI2293" s="64"/>
      <c r="EJ2293" s="64"/>
      <c r="EK2293" s="64"/>
      <c r="EL2293" s="64"/>
      <c r="EM2293" s="64"/>
      <c r="EN2293" s="64"/>
      <c r="EO2293" s="64"/>
      <c r="EP2293" s="64"/>
      <c r="EQ2293" s="64"/>
      <c r="ER2293" s="64"/>
      <c r="ES2293" s="64"/>
      <c r="ET2293" s="64"/>
      <c r="EU2293" s="64"/>
      <c r="EV2293" s="64"/>
      <c r="EW2293" s="64"/>
      <c r="EX2293" s="64"/>
      <c r="EY2293" s="64"/>
      <c r="EZ2293" s="64"/>
      <c r="FA2293" s="64"/>
      <c r="FB2293" s="64"/>
      <c r="FC2293" s="64"/>
      <c r="FD2293" s="64"/>
      <c r="FE2293" s="64"/>
      <c r="FF2293" s="64"/>
      <c r="FG2293" s="64"/>
      <c r="FH2293" s="64"/>
      <c r="FI2293" s="64"/>
      <c r="FJ2293" s="64"/>
      <c r="FK2293" s="64"/>
      <c r="FL2293" s="64"/>
      <c r="FM2293" s="64"/>
      <c r="FN2293" s="64"/>
      <c r="FO2293" s="64"/>
      <c r="FP2293" s="64"/>
      <c r="FQ2293" s="64"/>
      <c r="FR2293" s="64"/>
      <c r="FS2293" s="64"/>
      <c r="FT2293" s="64"/>
    </row>
    <row r="2294" spans="1:176" ht="15" x14ac:dyDescent="0.25">
      <c r="A2294" s="20">
        <f t="shared" si="523"/>
        <v>46047</v>
      </c>
      <c r="B2294" s="22" t="str">
        <f t="shared" ca="1" si="514"/>
        <v>n.d</v>
      </c>
      <c r="C2294" s="22">
        <f t="shared" ca="1" si="524"/>
        <v>0.97614444</v>
      </c>
      <c r="D2294" s="23">
        <f ca="1">IF(A2294&lt;$B$1,VLOOKUP(A2294,[1]DI!$A$4:$B$15000,2,FALSE),0)</f>
        <v>0</v>
      </c>
      <c r="E2294" s="22">
        <f t="shared" ca="1" si="515"/>
        <v>0</v>
      </c>
      <c r="F2294" s="23">
        <f t="shared" si="516"/>
        <v>1.3</v>
      </c>
      <c r="G2294" s="24">
        <f t="shared" ca="1" si="517"/>
        <v>1</v>
      </c>
      <c r="H2294" s="22">
        <f ca="1">TRUNC(PRODUCT(G$10:G2293),15)</f>
        <v>1.81984651266759</v>
      </c>
      <c r="I2294" s="22">
        <f t="shared" ca="1" si="518"/>
        <v>1.5015535581434301</v>
      </c>
      <c r="J2294" s="22">
        <f t="shared" ca="1" si="519"/>
        <v>1.2119757600000001</v>
      </c>
      <c r="K2294" s="110">
        <f t="shared" ca="1" si="525"/>
        <v>0.37553247445182125</v>
      </c>
      <c r="L2294" s="115">
        <v>0</v>
      </c>
      <c r="M2294" s="67">
        <f>IF(L2294&gt;0,VLOOKUP(L2294,S$12:$AB$125,7),0)</f>
        <v>0</v>
      </c>
      <c r="N2294" s="2">
        <f t="shared" si="513"/>
        <v>0</v>
      </c>
      <c r="O2294" s="22">
        <f t="shared" ca="1" si="520"/>
        <v>0.37553247445182125</v>
      </c>
      <c r="P2294" s="25" t="str">
        <f t="shared" si="521"/>
        <v>A+J=</v>
      </c>
      <c r="Q2294" s="26">
        <f t="shared" si="522"/>
        <v>45306</v>
      </c>
      <c r="R2294" s="4"/>
      <c r="S2294" s="98"/>
      <c r="U2294" s="4"/>
      <c r="V2294" s="4"/>
      <c r="W2294" s="4"/>
      <c r="X2294" s="4"/>
      <c r="Y2294" s="4"/>
      <c r="Z2294" s="4"/>
      <c r="AA2294" s="4"/>
      <c r="AB2294" s="4"/>
      <c r="AC2294" s="4"/>
      <c r="AD2294" s="64"/>
      <c r="AE2294" s="64"/>
      <c r="AF2294" s="64"/>
      <c r="AG2294" s="64"/>
      <c r="AH2294" s="64"/>
      <c r="AI2294" s="64"/>
      <c r="AJ2294" s="64"/>
      <c r="AK2294" s="64"/>
      <c r="AL2294" s="64"/>
      <c r="AM2294" s="64"/>
      <c r="AN2294" s="64"/>
      <c r="AO2294" s="64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64"/>
      <c r="BB2294" s="64"/>
      <c r="BC2294" s="64"/>
      <c r="BD2294" s="64"/>
      <c r="BE2294" s="64"/>
      <c r="BF2294" s="64"/>
      <c r="BG2294" s="64"/>
      <c r="BH2294" s="64"/>
      <c r="BI2294" s="64"/>
      <c r="BJ2294" s="64"/>
      <c r="BK2294" s="64"/>
      <c r="BL2294" s="64"/>
      <c r="BM2294" s="64"/>
      <c r="BN2294" s="64"/>
      <c r="BO2294" s="64"/>
      <c r="BP2294" s="64"/>
      <c r="BQ2294" s="64"/>
      <c r="BR2294" s="64"/>
      <c r="BS2294" s="64"/>
      <c r="BT2294" s="64"/>
      <c r="BU2294" s="64"/>
      <c r="BV2294" s="64"/>
      <c r="BW2294" s="64"/>
      <c r="BX2294" s="64"/>
      <c r="BY2294" s="64"/>
      <c r="BZ2294" s="64"/>
      <c r="CA2294" s="64"/>
      <c r="CB2294" s="64"/>
      <c r="CC2294" s="64"/>
      <c r="CD2294" s="64"/>
      <c r="CE2294" s="64"/>
      <c r="CF2294" s="64"/>
      <c r="CG2294" s="64"/>
      <c r="CH2294" s="64"/>
      <c r="CI2294" s="64"/>
      <c r="CJ2294" s="64"/>
      <c r="CK2294" s="64"/>
      <c r="CL2294" s="64"/>
      <c r="CM2294" s="64"/>
      <c r="CN2294" s="64"/>
      <c r="CO2294" s="64"/>
      <c r="CP2294" s="64"/>
      <c r="CQ2294" s="64"/>
      <c r="CR2294" s="64"/>
      <c r="CS2294" s="64"/>
      <c r="CT2294" s="64"/>
      <c r="CU2294" s="64"/>
      <c r="CV2294" s="64"/>
      <c r="CW2294" s="64"/>
      <c r="CX2294" s="64"/>
      <c r="CY2294" s="64"/>
      <c r="CZ2294" s="64"/>
      <c r="DA2294" s="64"/>
      <c r="DB2294" s="64"/>
      <c r="DC2294" s="64"/>
      <c r="DD2294" s="64"/>
      <c r="DE2294" s="64"/>
      <c r="DF2294" s="64"/>
      <c r="DG2294" s="64"/>
      <c r="DH2294" s="64"/>
      <c r="DI2294" s="64"/>
      <c r="DJ2294" s="64"/>
      <c r="DK2294" s="64"/>
      <c r="DL2294" s="64"/>
      <c r="DM2294" s="64"/>
      <c r="DN2294" s="64"/>
      <c r="DO2294" s="64"/>
      <c r="DP2294" s="64"/>
      <c r="DQ2294" s="64"/>
      <c r="DR2294" s="64"/>
      <c r="DS2294" s="64"/>
      <c r="DT2294" s="64"/>
      <c r="DU2294" s="64"/>
      <c r="DV2294" s="64"/>
      <c r="DW2294" s="64"/>
      <c r="DX2294" s="64"/>
      <c r="DY2294" s="64"/>
      <c r="DZ2294" s="64"/>
      <c r="EA2294" s="64"/>
      <c r="EB2294" s="64"/>
      <c r="EC2294" s="64"/>
      <c r="ED2294" s="64"/>
      <c r="EE2294" s="64"/>
      <c r="EF2294" s="64"/>
      <c r="EG2294" s="64"/>
      <c r="EH2294" s="64"/>
      <c r="EI2294" s="64"/>
      <c r="EJ2294" s="64"/>
      <c r="EK2294" s="64"/>
      <c r="EL2294" s="64"/>
      <c r="EM2294" s="64"/>
      <c r="EN2294" s="64"/>
      <c r="EO2294" s="64"/>
      <c r="EP2294" s="64"/>
      <c r="EQ2294" s="64"/>
      <c r="ER2294" s="64"/>
      <c r="ES2294" s="64"/>
      <c r="ET2294" s="64"/>
      <c r="EU2294" s="64"/>
      <c r="EV2294" s="64"/>
      <c r="EW2294" s="64"/>
      <c r="EX2294" s="64"/>
      <c r="EY2294" s="64"/>
      <c r="EZ2294" s="64"/>
      <c r="FA2294" s="64"/>
      <c r="FB2294" s="64"/>
      <c r="FC2294" s="64"/>
      <c r="FD2294" s="64"/>
      <c r="FE2294" s="64"/>
      <c r="FF2294" s="64"/>
      <c r="FG2294" s="64"/>
      <c r="FH2294" s="64"/>
      <c r="FI2294" s="64"/>
      <c r="FJ2294" s="64"/>
      <c r="FK2294" s="64"/>
      <c r="FL2294" s="64"/>
      <c r="FM2294" s="64"/>
      <c r="FN2294" s="64"/>
      <c r="FO2294" s="64"/>
      <c r="FP2294" s="64"/>
      <c r="FQ2294" s="64"/>
      <c r="FR2294" s="64"/>
      <c r="FS2294" s="64"/>
      <c r="FT2294" s="64"/>
    </row>
    <row r="2295" spans="1:176" ht="15" x14ac:dyDescent="0.25">
      <c r="A2295" s="20">
        <f t="shared" si="523"/>
        <v>46048</v>
      </c>
      <c r="B2295" s="22" t="str">
        <f t="shared" ca="1" si="514"/>
        <v>n.d</v>
      </c>
      <c r="C2295" s="22">
        <f t="shared" ca="1" si="524"/>
        <v>0.97614444</v>
      </c>
      <c r="D2295" s="23">
        <f ca="1">IF(A2295&lt;$B$1,VLOOKUP(A2295,[1]DI!$A$4:$B$15000,2,FALSE),0)</f>
        <v>0</v>
      </c>
      <c r="E2295" s="22">
        <f t="shared" ca="1" si="515"/>
        <v>0</v>
      </c>
      <c r="F2295" s="23">
        <f t="shared" si="516"/>
        <v>1.3</v>
      </c>
      <c r="G2295" s="24">
        <f t="shared" ca="1" si="517"/>
        <v>1</v>
      </c>
      <c r="H2295" s="22">
        <f ca="1">TRUNC(PRODUCT(G$10:G2294),15)</f>
        <v>1.81984651266759</v>
      </c>
      <c r="I2295" s="22">
        <f t="shared" ca="1" si="518"/>
        <v>1.5015535581434301</v>
      </c>
      <c r="J2295" s="22">
        <f t="shared" ca="1" si="519"/>
        <v>1.2119757600000001</v>
      </c>
      <c r="K2295" s="110">
        <f t="shared" ca="1" si="525"/>
        <v>0.37553247445182125</v>
      </c>
      <c r="L2295" s="115">
        <v>0</v>
      </c>
      <c r="M2295" s="67">
        <f>IF(L2295&gt;0,VLOOKUP(L2295,S$12:$AB$125,7),0)</f>
        <v>0</v>
      </c>
      <c r="N2295" s="2">
        <f t="shared" si="513"/>
        <v>0</v>
      </c>
      <c r="O2295" s="22">
        <f t="shared" ca="1" si="520"/>
        <v>0.37553247445182125</v>
      </c>
      <c r="P2295" s="25" t="str">
        <f t="shared" si="521"/>
        <v>A+J=</v>
      </c>
      <c r="Q2295" s="26">
        <f t="shared" si="522"/>
        <v>45306</v>
      </c>
      <c r="R2295" s="4"/>
      <c r="S2295" s="98"/>
      <c r="U2295" s="4"/>
      <c r="V2295" s="4"/>
      <c r="W2295" s="4"/>
      <c r="X2295" s="4"/>
      <c r="Y2295" s="4"/>
      <c r="Z2295" s="4"/>
      <c r="AA2295" s="4"/>
      <c r="AB2295" s="4"/>
      <c r="AC2295" s="4"/>
      <c r="AD2295" s="64"/>
      <c r="AE2295" s="64"/>
      <c r="AF2295" s="64"/>
      <c r="AG2295" s="64"/>
      <c r="AH2295" s="64"/>
      <c r="AI2295" s="64"/>
      <c r="AJ2295" s="64"/>
      <c r="AK2295" s="64"/>
      <c r="AL2295" s="64"/>
      <c r="AM2295" s="64"/>
      <c r="AN2295" s="64"/>
      <c r="AO2295" s="64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4"/>
      <c r="AZ2295" s="64"/>
      <c r="BA2295" s="64"/>
      <c r="BB2295" s="64"/>
      <c r="BC2295" s="64"/>
      <c r="BD2295" s="64"/>
      <c r="BE2295" s="64"/>
      <c r="BF2295" s="64"/>
      <c r="BG2295" s="64"/>
      <c r="BH2295" s="64"/>
      <c r="BI2295" s="64"/>
      <c r="BJ2295" s="64"/>
      <c r="BK2295" s="64"/>
      <c r="BL2295" s="64"/>
      <c r="BM2295" s="64"/>
      <c r="BN2295" s="64"/>
      <c r="BO2295" s="64"/>
      <c r="BP2295" s="64"/>
      <c r="BQ2295" s="64"/>
      <c r="BR2295" s="64"/>
      <c r="BS2295" s="64"/>
      <c r="BT2295" s="64"/>
      <c r="BU2295" s="64"/>
      <c r="BV2295" s="64"/>
      <c r="BW2295" s="64"/>
      <c r="BX2295" s="64"/>
      <c r="BY2295" s="64"/>
      <c r="BZ2295" s="64"/>
      <c r="CA2295" s="64"/>
      <c r="CB2295" s="64"/>
      <c r="CC2295" s="64"/>
      <c r="CD2295" s="64"/>
      <c r="CE2295" s="64"/>
      <c r="CF2295" s="64"/>
      <c r="CG2295" s="64"/>
      <c r="CH2295" s="64"/>
      <c r="CI2295" s="64"/>
      <c r="CJ2295" s="64"/>
      <c r="CK2295" s="64"/>
      <c r="CL2295" s="64"/>
      <c r="CM2295" s="64"/>
      <c r="CN2295" s="64"/>
      <c r="CO2295" s="64"/>
      <c r="CP2295" s="64"/>
      <c r="CQ2295" s="64"/>
      <c r="CR2295" s="64"/>
      <c r="CS2295" s="64"/>
      <c r="CT2295" s="64"/>
      <c r="CU2295" s="64"/>
      <c r="CV2295" s="64"/>
      <c r="CW2295" s="64"/>
      <c r="CX2295" s="64"/>
      <c r="CY2295" s="64"/>
      <c r="CZ2295" s="64"/>
      <c r="DA2295" s="64"/>
      <c r="DB2295" s="64"/>
      <c r="DC2295" s="64"/>
      <c r="DD2295" s="64"/>
      <c r="DE2295" s="64"/>
      <c r="DF2295" s="64"/>
      <c r="DG2295" s="64"/>
      <c r="DH2295" s="64"/>
      <c r="DI2295" s="64"/>
      <c r="DJ2295" s="64"/>
      <c r="DK2295" s="64"/>
      <c r="DL2295" s="64"/>
      <c r="DM2295" s="64"/>
      <c r="DN2295" s="64"/>
      <c r="DO2295" s="64"/>
      <c r="DP2295" s="64"/>
      <c r="DQ2295" s="64"/>
      <c r="DR2295" s="64"/>
      <c r="DS2295" s="64"/>
      <c r="DT2295" s="64"/>
      <c r="DU2295" s="64"/>
      <c r="DV2295" s="64"/>
      <c r="DW2295" s="64"/>
      <c r="DX2295" s="64"/>
      <c r="DY2295" s="64"/>
      <c r="DZ2295" s="64"/>
      <c r="EA2295" s="64"/>
      <c r="EB2295" s="64"/>
      <c r="EC2295" s="64"/>
      <c r="ED2295" s="64"/>
      <c r="EE2295" s="64"/>
      <c r="EF2295" s="64"/>
      <c r="EG2295" s="64"/>
      <c r="EH2295" s="64"/>
      <c r="EI2295" s="64"/>
      <c r="EJ2295" s="64"/>
      <c r="EK2295" s="64"/>
      <c r="EL2295" s="64"/>
      <c r="EM2295" s="64"/>
      <c r="EN2295" s="64"/>
      <c r="EO2295" s="64"/>
      <c r="EP2295" s="64"/>
      <c r="EQ2295" s="64"/>
      <c r="ER2295" s="64"/>
      <c r="ES2295" s="64"/>
      <c r="ET2295" s="64"/>
      <c r="EU2295" s="64"/>
      <c r="EV2295" s="64"/>
      <c r="EW2295" s="64"/>
      <c r="EX2295" s="64"/>
      <c r="EY2295" s="64"/>
      <c r="EZ2295" s="64"/>
      <c r="FA2295" s="64"/>
      <c r="FB2295" s="64"/>
      <c r="FC2295" s="64"/>
      <c r="FD2295" s="64"/>
      <c r="FE2295" s="64"/>
      <c r="FF2295" s="64"/>
      <c r="FG2295" s="64"/>
      <c r="FH2295" s="64"/>
      <c r="FI2295" s="64"/>
      <c r="FJ2295" s="64"/>
      <c r="FK2295" s="64"/>
      <c r="FL2295" s="64"/>
      <c r="FM2295" s="64"/>
      <c r="FN2295" s="64"/>
      <c r="FO2295" s="64"/>
      <c r="FP2295" s="64"/>
      <c r="FQ2295" s="64"/>
      <c r="FR2295" s="64"/>
      <c r="FS2295" s="64"/>
      <c r="FT2295" s="64"/>
    </row>
    <row r="2296" spans="1:176" ht="15" x14ac:dyDescent="0.25">
      <c r="A2296" s="20">
        <f t="shared" si="523"/>
        <v>46049</v>
      </c>
      <c r="B2296" s="22" t="str">
        <f t="shared" ca="1" si="514"/>
        <v>n.d</v>
      </c>
      <c r="C2296" s="22">
        <f t="shared" ca="1" si="524"/>
        <v>0.97614444</v>
      </c>
      <c r="D2296" s="23">
        <f ca="1">IF(A2296&lt;$B$1,VLOOKUP(A2296,[1]DI!$A$4:$B$15000,2,FALSE),0)</f>
        <v>0</v>
      </c>
      <c r="E2296" s="22">
        <f t="shared" ca="1" si="515"/>
        <v>0</v>
      </c>
      <c r="F2296" s="23">
        <f t="shared" si="516"/>
        <v>1.3</v>
      </c>
      <c r="G2296" s="24">
        <f t="shared" ca="1" si="517"/>
        <v>1</v>
      </c>
      <c r="H2296" s="22">
        <f ca="1">TRUNC(PRODUCT(G$10:G2295),15)</f>
        <v>1.81984651266759</v>
      </c>
      <c r="I2296" s="22">
        <f t="shared" ca="1" si="518"/>
        <v>1.5015535581434301</v>
      </c>
      <c r="J2296" s="22">
        <f t="shared" ca="1" si="519"/>
        <v>1.2119757600000001</v>
      </c>
      <c r="K2296" s="110">
        <f t="shared" ca="1" si="525"/>
        <v>0.37553247445182125</v>
      </c>
      <c r="L2296" s="115">
        <v>0</v>
      </c>
      <c r="M2296" s="67">
        <f>IF(L2296&gt;0,VLOOKUP(L2296,S$12:$AB$125,7),0)</f>
        <v>0</v>
      </c>
      <c r="N2296" s="2">
        <f t="shared" si="513"/>
        <v>0</v>
      </c>
      <c r="O2296" s="22">
        <f t="shared" ca="1" si="520"/>
        <v>0.37553247445182125</v>
      </c>
      <c r="P2296" s="25" t="str">
        <f t="shared" si="521"/>
        <v>A+J=</v>
      </c>
      <c r="Q2296" s="26">
        <f t="shared" si="522"/>
        <v>45306</v>
      </c>
      <c r="R2296" s="4"/>
      <c r="S2296" s="98"/>
      <c r="U2296" s="4"/>
      <c r="V2296" s="4"/>
      <c r="W2296" s="4"/>
      <c r="X2296" s="4"/>
      <c r="Y2296" s="4"/>
      <c r="Z2296" s="4"/>
      <c r="AA2296" s="4"/>
      <c r="AB2296" s="4"/>
      <c r="AC2296" s="4"/>
      <c r="AD2296" s="64"/>
      <c r="AE2296" s="64"/>
      <c r="AF2296" s="64"/>
      <c r="AG2296" s="64"/>
      <c r="AH2296" s="64"/>
      <c r="AI2296" s="64"/>
      <c r="AJ2296" s="64"/>
      <c r="AK2296" s="64"/>
      <c r="AL2296" s="64"/>
      <c r="AM2296" s="64"/>
      <c r="AN2296" s="64"/>
      <c r="AO2296" s="64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64"/>
      <c r="BB2296" s="64"/>
      <c r="BC2296" s="64"/>
      <c r="BD2296" s="64"/>
      <c r="BE2296" s="64"/>
      <c r="BF2296" s="64"/>
      <c r="BG2296" s="64"/>
      <c r="BH2296" s="64"/>
      <c r="BI2296" s="64"/>
      <c r="BJ2296" s="64"/>
      <c r="BK2296" s="64"/>
      <c r="BL2296" s="64"/>
      <c r="BM2296" s="64"/>
      <c r="BN2296" s="64"/>
      <c r="BO2296" s="64"/>
      <c r="BP2296" s="64"/>
      <c r="BQ2296" s="64"/>
      <c r="BR2296" s="64"/>
      <c r="BS2296" s="64"/>
      <c r="BT2296" s="64"/>
      <c r="BU2296" s="64"/>
      <c r="BV2296" s="64"/>
      <c r="BW2296" s="64"/>
      <c r="BX2296" s="64"/>
      <c r="BY2296" s="64"/>
      <c r="BZ2296" s="64"/>
      <c r="CA2296" s="64"/>
      <c r="CB2296" s="64"/>
      <c r="CC2296" s="64"/>
      <c r="CD2296" s="64"/>
      <c r="CE2296" s="64"/>
      <c r="CF2296" s="64"/>
      <c r="CG2296" s="64"/>
      <c r="CH2296" s="64"/>
      <c r="CI2296" s="64"/>
      <c r="CJ2296" s="64"/>
      <c r="CK2296" s="64"/>
      <c r="CL2296" s="64"/>
      <c r="CM2296" s="64"/>
      <c r="CN2296" s="64"/>
      <c r="CO2296" s="64"/>
      <c r="CP2296" s="64"/>
      <c r="CQ2296" s="64"/>
      <c r="CR2296" s="64"/>
      <c r="CS2296" s="64"/>
      <c r="CT2296" s="64"/>
      <c r="CU2296" s="64"/>
      <c r="CV2296" s="64"/>
      <c r="CW2296" s="64"/>
      <c r="CX2296" s="64"/>
      <c r="CY2296" s="64"/>
      <c r="CZ2296" s="64"/>
      <c r="DA2296" s="64"/>
      <c r="DB2296" s="64"/>
      <c r="DC2296" s="64"/>
      <c r="DD2296" s="64"/>
      <c r="DE2296" s="64"/>
      <c r="DF2296" s="64"/>
      <c r="DG2296" s="64"/>
      <c r="DH2296" s="64"/>
      <c r="DI2296" s="64"/>
      <c r="DJ2296" s="64"/>
      <c r="DK2296" s="64"/>
      <c r="DL2296" s="64"/>
      <c r="DM2296" s="64"/>
      <c r="DN2296" s="64"/>
      <c r="DO2296" s="64"/>
      <c r="DP2296" s="64"/>
      <c r="DQ2296" s="64"/>
      <c r="DR2296" s="64"/>
      <c r="DS2296" s="64"/>
      <c r="DT2296" s="64"/>
      <c r="DU2296" s="64"/>
      <c r="DV2296" s="64"/>
      <c r="DW2296" s="64"/>
      <c r="DX2296" s="64"/>
      <c r="DY2296" s="64"/>
      <c r="DZ2296" s="64"/>
      <c r="EA2296" s="64"/>
      <c r="EB2296" s="64"/>
      <c r="EC2296" s="64"/>
      <c r="ED2296" s="64"/>
      <c r="EE2296" s="64"/>
      <c r="EF2296" s="64"/>
      <c r="EG2296" s="64"/>
      <c r="EH2296" s="64"/>
      <c r="EI2296" s="64"/>
      <c r="EJ2296" s="64"/>
      <c r="EK2296" s="64"/>
      <c r="EL2296" s="64"/>
      <c r="EM2296" s="64"/>
      <c r="EN2296" s="64"/>
      <c r="EO2296" s="64"/>
      <c r="EP2296" s="64"/>
      <c r="EQ2296" s="64"/>
      <c r="ER2296" s="64"/>
      <c r="ES2296" s="64"/>
      <c r="ET2296" s="64"/>
      <c r="EU2296" s="64"/>
      <c r="EV2296" s="64"/>
      <c r="EW2296" s="64"/>
      <c r="EX2296" s="64"/>
      <c r="EY2296" s="64"/>
      <c r="EZ2296" s="64"/>
      <c r="FA2296" s="64"/>
      <c r="FB2296" s="64"/>
      <c r="FC2296" s="64"/>
      <c r="FD2296" s="64"/>
      <c r="FE2296" s="64"/>
      <c r="FF2296" s="64"/>
      <c r="FG2296" s="64"/>
      <c r="FH2296" s="64"/>
      <c r="FI2296" s="64"/>
      <c r="FJ2296" s="64"/>
      <c r="FK2296" s="64"/>
      <c r="FL2296" s="64"/>
      <c r="FM2296" s="64"/>
      <c r="FN2296" s="64"/>
      <c r="FO2296" s="64"/>
      <c r="FP2296" s="64"/>
      <c r="FQ2296" s="64"/>
      <c r="FR2296" s="64"/>
      <c r="FS2296" s="64"/>
      <c r="FT2296" s="64"/>
    </row>
    <row r="2297" spans="1:176" ht="15" x14ac:dyDescent="0.25">
      <c r="A2297" s="20">
        <f t="shared" si="523"/>
        <v>46050</v>
      </c>
      <c r="B2297" s="22" t="str">
        <f t="shared" ca="1" si="514"/>
        <v>n.d</v>
      </c>
      <c r="C2297" s="22">
        <f t="shared" ca="1" si="524"/>
        <v>0.97614444</v>
      </c>
      <c r="D2297" s="23">
        <f ca="1">IF(A2297&lt;$B$1,VLOOKUP(A2297,[1]DI!$A$4:$B$15000,2,FALSE),0)</f>
        <v>0</v>
      </c>
      <c r="E2297" s="22">
        <f t="shared" ca="1" si="515"/>
        <v>0</v>
      </c>
      <c r="F2297" s="23">
        <f t="shared" si="516"/>
        <v>1.3</v>
      </c>
      <c r="G2297" s="24">
        <f t="shared" ca="1" si="517"/>
        <v>1</v>
      </c>
      <c r="H2297" s="22">
        <f ca="1">TRUNC(PRODUCT(G$10:G2296),15)</f>
        <v>1.81984651266759</v>
      </c>
      <c r="I2297" s="22">
        <f t="shared" ca="1" si="518"/>
        <v>1.5015535581434301</v>
      </c>
      <c r="J2297" s="22">
        <f t="shared" ca="1" si="519"/>
        <v>1.2119757600000001</v>
      </c>
      <c r="K2297" s="110">
        <f t="shared" ca="1" si="525"/>
        <v>0.37553247445182125</v>
      </c>
      <c r="L2297" s="115">
        <v>0</v>
      </c>
      <c r="M2297" s="67">
        <f>IF(L2297&gt;0,VLOOKUP(L2297,S$12:$AB$125,7),0)</f>
        <v>0</v>
      </c>
      <c r="N2297" s="2">
        <f t="shared" si="513"/>
        <v>0</v>
      </c>
      <c r="O2297" s="22">
        <f t="shared" ca="1" si="520"/>
        <v>0.37553247445182125</v>
      </c>
      <c r="P2297" s="25" t="str">
        <f t="shared" si="521"/>
        <v>A+J=</v>
      </c>
      <c r="Q2297" s="26">
        <f t="shared" si="522"/>
        <v>45306</v>
      </c>
      <c r="R2297" s="4"/>
      <c r="S2297" s="98"/>
      <c r="U2297" s="4"/>
      <c r="V2297" s="4"/>
      <c r="W2297" s="4"/>
      <c r="X2297" s="4"/>
      <c r="Y2297" s="4"/>
      <c r="Z2297" s="4"/>
      <c r="AA2297" s="4"/>
      <c r="AB2297" s="4"/>
      <c r="AC2297" s="4"/>
      <c r="AD2297" s="64"/>
      <c r="AE2297" s="64"/>
      <c r="AF2297" s="64"/>
      <c r="AG2297" s="64"/>
      <c r="AH2297" s="64"/>
      <c r="AI2297" s="64"/>
      <c r="AJ2297" s="64"/>
      <c r="AK2297" s="64"/>
      <c r="AL2297" s="64"/>
      <c r="AM2297" s="64"/>
      <c r="AN2297" s="64"/>
      <c r="AO2297" s="64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4"/>
      <c r="AZ2297" s="64"/>
      <c r="BA2297" s="64"/>
      <c r="BB2297" s="64"/>
      <c r="BC2297" s="64"/>
      <c r="BD2297" s="64"/>
      <c r="BE2297" s="64"/>
      <c r="BF2297" s="64"/>
      <c r="BG2297" s="64"/>
      <c r="BH2297" s="64"/>
      <c r="BI2297" s="64"/>
      <c r="BJ2297" s="64"/>
      <c r="BK2297" s="64"/>
      <c r="BL2297" s="64"/>
      <c r="BM2297" s="64"/>
      <c r="BN2297" s="64"/>
      <c r="BO2297" s="64"/>
      <c r="BP2297" s="64"/>
      <c r="BQ2297" s="64"/>
      <c r="BR2297" s="64"/>
      <c r="BS2297" s="64"/>
      <c r="BT2297" s="64"/>
      <c r="BU2297" s="64"/>
      <c r="BV2297" s="64"/>
      <c r="BW2297" s="64"/>
      <c r="BX2297" s="64"/>
      <c r="BY2297" s="64"/>
      <c r="BZ2297" s="64"/>
      <c r="CA2297" s="64"/>
      <c r="CB2297" s="64"/>
      <c r="CC2297" s="64"/>
      <c r="CD2297" s="64"/>
      <c r="CE2297" s="64"/>
      <c r="CF2297" s="64"/>
      <c r="CG2297" s="64"/>
      <c r="CH2297" s="64"/>
      <c r="CI2297" s="64"/>
      <c r="CJ2297" s="64"/>
      <c r="CK2297" s="64"/>
      <c r="CL2297" s="64"/>
      <c r="CM2297" s="64"/>
      <c r="CN2297" s="64"/>
      <c r="CO2297" s="64"/>
      <c r="CP2297" s="64"/>
      <c r="CQ2297" s="64"/>
      <c r="CR2297" s="64"/>
      <c r="CS2297" s="64"/>
      <c r="CT2297" s="64"/>
      <c r="CU2297" s="64"/>
      <c r="CV2297" s="64"/>
      <c r="CW2297" s="64"/>
      <c r="CX2297" s="64"/>
      <c r="CY2297" s="64"/>
      <c r="CZ2297" s="64"/>
      <c r="DA2297" s="64"/>
      <c r="DB2297" s="64"/>
      <c r="DC2297" s="64"/>
      <c r="DD2297" s="64"/>
      <c r="DE2297" s="64"/>
      <c r="DF2297" s="64"/>
      <c r="DG2297" s="64"/>
      <c r="DH2297" s="64"/>
      <c r="DI2297" s="64"/>
      <c r="DJ2297" s="64"/>
      <c r="DK2297" s="64"/>
      <c r="DL2297" s="64"/>
      <c r="DM2297" s="64"/>
      <c r="DN2297" s="64"/>
      <c r="DO2297" s="64"/>
      <c r="DP2297" s="64"/>
      <c r="DQ2297" s="64"/>
      <c r="DR2297" s="64"/>
      <c r="DS2297" s="64"/>
      <c r="DT2297" s="64"/>
      <c r="DU2297" s="64"/>
      <c r="DV2297" s="64"/>
      <c r="DW2297" s="64"/>
      <c r="DX2297" s="64"/>
      <c r="DY2297" s="64"/>
      <c r="DZ2297" s="64"/>
      <c r="EA2297" s="64"/>
      <c r="EB2297" s="64"/>
      <c r="EC2297" s="64"/>
      <c r="ED2297" s="64"/>
      <c r="EE2297" s="64"/>
      <c r="EF2297" s="64"/>
      <c r="EG2297" s="64"/>
      <c r="EH2297" s="64"/>
      <c r="EI2297" s="64"/>
      <c r="EJ2297" s="64"/>
      <c r="EK2297" s="64"/>
      <c r="EL2297" s="64"/>
      <c r="EM2297" s="64"/>
      <c r="EN2297" s="64"/>
      <c r="EO2297" s="64"/>
      <c r="EP2297" s="64"/>
      <c r="EQ2297" s="64"/>
      <c r="ER2297" s="64"/>
      <c r="ES2297" s="64"/>
      <c r="ET2297" s="64"/>
      <c r="EU2297" s="64"/>
      <c r="EV2297" s="64"/>
      <c r="EW2297" s="64"/>
      <c r="EX2297" s="64"/>
      <c r="EY2297" s="64"/>
      <c r="EZ2297" s="64"/>
      <c r="FA2297" s="64"/>
      <c r="FB2297" s="64"/>
      <c r="FC2297" s="64"/>
      <c r="FD2297" s="64"/>
      <c r="FE2297" s="64"/>
      <c r="FF2297" s="64"/>
      <c r="FG2297" s="64"/>
      <c r="FH2297" s="64"/>
      <c r="FI2297" s="64"/>
      <c r="FJ2297" s="64"/>
      <c r="FK2297" s="64"/>
      <c r="FL2297" s="64"/>
      <c r="FM2297" s="64"/>
      <c r="FN2297" s="64"/>
      <c r="FO2297" s="64"/>
      <c r="FP2297" s="64"/>
      <c r="FQ2297" s="64"/>
      <c r="FR2297" s="64"/>
      <c r="FS2297" s="64"/>
      <c r="FT2297" s="64"/>
    </row>
    <row r="2298" spans="1:176" ht="15" x14ac:dyDescent="0.25">
      <c r="A2298" s="20">
        <f t="shared" si="523"/>
        <v>46051</v>
      </c>
      <c r="B2298" s="22" t="str">
        <f t="shared" ca="1" si="514"/>
        <v>n.d</v>
      </c>
      <c r="C2298" s="22">
        <f t="shared" ca="1" si="524"/>
        <v>0.97614444</v>
      </c>
      <c r="D2298" s="23">
        <f ca="1">IF(A2298&lt;$B$1,VLOOKUP(A2298,[1]DI!$A$4:$B$15000,2,FALSE),0)</f>
        <v>0</v>
      </c>
      <c r="E2298" s="22">
        <f t="shared" ca="1" si="515"/>
        <v>0</v>
      </c>
      <c r="F2298" s="23">
        <f t="shared" si="516"/>
        <v>1.3</v>
      </c>
      <c r="G2298" s="24">
        <f t="shared" ca="1" si="517"/>
        <v>1</v>
      </c>
      <c r="H2298" s="22">
        <f ca="1">TRUNC(PRODUCT(G$10:G2297),15)</f>
        <v>1.81984651266759</v>
      </c>
      <c r="I2298" s="22">
        <f t="shared" ca="1" si="518"/>
        <v>1.5015535581434301</v>
      </c>
      <c r="J2298" s="22">
        <f t="shared" ca="1" si="519"/>
        <v>1.2119757600000001</v>
      </c>
      <c r="K2298" s="110">
        <f t="shared" ca="1" si="525"/>
        <v>0.37553247445182125</v>
      </c>
      <c r="L2298" s="115">
        <v>0</v>
      </c>
      <c r="M2298" s="67">
        <f>IF(L2298&gt;0,VLOOKUP(L2298,S$12:$AB$125,7),0)</f>
        <v>0</v>
      </c>
      <c r="N2298" s="2">
        <f t="shared" si="513"/>
        <v>0</v>
      </c>
      <c r="O2298" s="22">
        <f t="shared" ca="1" si="520"/>
        <v>0.37553247445182125</v>
      </c>
      <c r="P2298" s="25" t="str">
        <f t="shared" si="521"/>
        <v>A+J=</v>
      </c>
      <c r="Q2298" s="26">
        <f t="shared" si="522"/>
        <v>45306</v>
      </c>
      <c r="R2298" s="4"/>
      <c r="S2298" s="98"/>
      <c r="U2298" s="4"/>
      <c r="V2298" s="4"/>
      <c r="W2298" s="4"/>
      <c r="X2298" s="4"/>
      <c r="Y2298" s="4"/>
      <c r="Z2298" s="4"/>
      <c r="AA2298" s="4"/>
      <c r="AB2298" s="4"/>
      <c r="AC2298" s="4"/>
      <c r="AD2298" s="64"/>
      <c r="AE2298" s="64"/>
      <c r="AF2298" s="64"/>
      <c r="AG2298" s="64"/>
      <c r="AH2298" s="64"/>
      <c r="AI2298" s="64"/>
      <c r="AJ2298" s="64"/>
      <c r="AK2298" s="64"/>
      <c r="AL2298" s="64"/>
      <c r="AM2298" s="64"/>
      <c r="AN2298" s="64"/>
      <c r="AO2298" s="64"/>
      <c r="AP2298" s="64"/>
      <c r="AQ2298" s="64"/>
      <c r="AR2298" s="64"/>
      <c r="AS2298" s="64"/>
      <c r="AT2298" s="64"/>
      <c r="AU2298" s="64"/>
      <c r="AV2298" s="64"/>
      <c r="AW2298" s="64"/>
      <c r="AX2298" s="64"/>
      <c r="AY2298" s="64"/>
      <c r="AZ2298" s="64"/>
      <c r="BA2298" s="64"/>
      <c r="BB2298" s="64"/>
      <c r="BC2298" s="64"/>
      <c r="BD2298" s="64"/>
      <c r="BE2298" s="64"/>
      <c r="BF2298" s="64"/>
      <c r="BG2298" s="64"/>
      <c r="BH2298" s="64"/>
      <c r="BI2298" s="64"/>
      <c r="BJ2298" s="64"/>
      <c r="BK2298" s="64"/>
      <c r="BL2298" s="64"/>
      <c r="BM2298" s="64"/>
      <c r="BN2298" s="64"/>
      <c r="BO2298" s="64"/>
      <c r="BP2298" s="64"/>
      <c r="BQ2298" s="64"/>
      <c r="BR2298" s="64"/>
      <c r="BS2298" s="64"/>
      <c r="BT2298" s="64"/>
      <c r="BU2298" s="64"/>
      <c r="BV2298" s="64"/>
      <c r="BW2298" s="64"/>
      <c r="BX2298" s="64"/>
      <c r="BY2298" s="64"/>
      <c r="BZ2298" s="64"/>
      <c r="CA2298" s="64"/>
      <c r="CB2298" s="64"/>
      <c r="CC2298" s="64"/>
      <c r="CD2298" s="64"/>
      <c r="CE2298" s="64"/>
      <c r="CF2298" s="64"/>
      <c r="CG2298" s="64"/>
      <c r="CH2298" s="64"/>
      <c r="CI2298" s="64"/>
      <c r="CJ2298" s="64"/>
      <c r="CK2298" s="64"/>
      <c r="CL2298" s="64"/>
      <c r="CM2298" s="64"/>
      <c r="CN2298" s="64"/>
      <c r="CO2298" s="64"/>
      <c r="CP2298" s="64"/>
      <c r="CQ2298" s="64"/>
      <c r="CR2298" s="64"/>
      <c r="CS2298" s="64"/>
      <c r="CT2298" s="64"/>
      <c r="CU2298" s="64"/>
      <c r="CV2298" s="64"/>
      <c r="CW2298" s="64"/>
      <c r="CX2298" s="64"/>
      <c r="CY2298" s="64"/>
      <c r="CZ2298" s="64"/>
      <c r="DA2298" s="64"/>
      <c r="DB2298" s="64"/>
      <c r="DC2298" s="64"/>
      <c r="DD2298" s="64"/>
      <c r="DE2298" s="64"/>
      <c r="DF2298" s="64"/>
      <c r="DG2298" s="64"/>
      <c r="DH2298" s="64"/>
      <c r="DI2298" s="64"/>
      <c r="DJ2298" s="64"/>
      <c r="DK2298" s="64"/>
      <c r="DL2298" s="64"/>
      <c r="DM2298" s="64"/>
      <c r="DN2298" s="64"/>
      <c r="DO2298" s="64"/>
      <c r="DP2298" s="64"/>
      <c r="DQ2298" s="64"/>
      <c r="DR2298" s="64"/>
      <c r="DS2298" s="64"/>
      <c r="DT2298" s="64"/>
      <c r="DU2298" s="64"/>
      <c r="DV2298" s="64"/>
      <c r="DW2298" s="64"/>
      <c r="DX2298" s="64"/>
      <c r="DY2298" s="64"/>
      <c r="DZ2298" s="64"/>
      <c r="EA2298" s="64"/>
      <c r="EB2298" s="64"/>
      <c r="EC2298" s="64"/>
      <c r="ED2298" s="64"/>
      <c r="EE2298" s="64"/>
      <c r="EF2298" s="64"/>
      <c r="EG2298" s="64"/>
      <c r="EH2298" s="64"/>
      <c r="EI2298" s="64"/>
      <c r="EJ2298" s="64"/>
      <c r="EK2298" s="64"/>
      <c r="EL2298" s="64"/>
      <c r="EM2298" s="64"/>
      <c r="EN2298" s="64"/>
      <c r="EO2298" s="64"/>
      <c r="EP2298" s="64"/>
      <c r="EQ2298" s="64"/>
      <c r="ER2298" s="64"/>
      <c r="ES2298" s="64"/>
      <c r="ET2298" s="64"/>
      <c r="EU2298" s="64"/>
      <c r="EV2298" s="64"/>
      <c r="EW2298" s="64"/>
      <c r="EX2298" s="64"/>
      <c r="EY2298" s="64"/>
      <c r="EZ2298" s="64"/>
      <c r="FA2298" s="64"/>
      <c r="FB2298" s="64"/>
      <c r="FC2298" s="64"/>
      <c r="FD2298" s="64"/>
      <c r="FE2298" s="64"/>
      <c r="FF2298" s="64"/>
      <c r="FG2298" s="64"/>
      <c r="FH2298" s="64"/>
      <c r="FI2298" s="64"/>
      <c r="FJ2298" s="64"/>
      <c r="FK2298" s="64"/>
      <c r="FL2298" s="64"/>
      <c r="FM2298" s="64"/>
      <c r="FN2298" s="64"/>
      <c r="FO2298" s="64"/>
      <c r="FP2298" s="64"/>
      <c r="FQ2298" s="64"/>
      <c r="FR2298" s="64"/>
      <c r="FS2298" s="64"/>
      <c r="FT2298" s="64"/>
    </row>
    <row r="2299" spans="1:176" ht="15" x14ac:dyDescent="0.25">
      <c r="A2299" s="20">
        <f t="shared" si="523"/>
        <v>46052</v>
      </c>
      <c r="B2299" s="22" t="str">
        <f t="shared" ca="1" si="514"/>
        <v>n.d</v>
      </c>
      <c r="C2299" s="22">
        <f t="shared" ca="1" si="524"/>
        <v>0.97614444</v>
      </c>
      <c r="D2299" s="23">
        <f ca="1">IF(A2299&lt;$B$1,VLOOKUP(A2299,[1]DI!$A$4:$B$15000,2,FALSE),0)</f>
        <v>0</v>
      </c>
      <c r="E2299" s="22">
        <f t="shared" ca="1" si="515"/>
        <v>0</v>
      </c>
      <c r="F2299" s="23">
        <f t="shared" si="516"/>
        <v>1.3</v>
      </c>
      <c r="G2299" s="24">
        <f t="shared" ca="1" si="517"/>
        <v>1</v>
      </c>
      <c r="H2299" s="22">
        <f ca="1">TRUNC(PRODUCT(G$10:G2298),15)</f>
        <v>1.81984651266759</v>
      </c>
      <c r="I2299" s="22">
        <f t="shared" ca="1" si="518"/>
        <v>1.5015535581434301</v>
      </c>
      <c r="J2299" s="22">
        <f t="shared" ca="1" si="519"/>
        <v>1.2119757600000001</v>
      </c>
      <c r="K2299" s="110">
        <f t="shared" ca="1" si="525"/>
        <v>0.37553247445182125</v>
      </c>
      <c r="L2299" s="115">
        <v>0</v>
      </c>
      <c r="M2299" s="67">
        <f>IF(L2299&gt;0,VLOOKUP(L2299,S$12:$AB$125,7),0)</f>
        <v>0</v>
      </c>
      <c r="N2299" s="2">
        <f t="shared" si="513"/>
        <v>0</v>
      </c>
      <c r="O2299" s="22">
        <f t="shared" ca="1" si="520"/>
        <v>0.37553247445182125</v>
      </c>
      <c r="P2299" s="25" t="str">
        <f t="shared" si="521"/>
        <v>A+J=</v>
      </c>
      <c r="Q2299" s="26">
        <f t="shared" si="522"/>
        <v>45306</v>
      </c>
      <c r="R2299" s="4"/>
      <c r="S2299" s="98"/>
      <c r="U2299" s="4"/>
      <c r="V2299" s="4"/>
      <c r="W2299" s="4"/>
      <c r="X2299" s="4"/>
      <c r="Y2299" s="4"/>
      <c r="Z2299" s="4"/>
      <c r="AA2299" s="4"/>
      <c r="AB2299" s="4"/>
      <c r="AC2299" s="4"/>
      <c r="AD2299" s="64"/>
      <c r="AE2299" s="64"/>
      <c r="AF2299" s="64"/>
      <c r="AG2299" s="64"/>
      <c r="AH2299" s="64"/>
      <c r="AI2299" s="64"/>
      <c r="AJ2299" s="64"/>
      <c r="AK2299" s="64"/>
      <c r="AL2299" s="64"/>
      <c r="AM2299" s="64"/>
      <c r="AN2299" s="64"/>
      <c r="AO2299" s="64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4"/>
      <c r="AZ2299" s="64"/>
      <c r="BA2299" s="64"/>
      <c r="BB2299" s="64"/>
      <c r="BC2299" s="64"/>
      <c r="BD2299" s="64"/>
      <c r="BE2299" s="64"/>
      <c r="BF2299" s="64"/>
      <c r="BG2299" s="64"/>
      <c r="BH2299" s="64"/>
      <c r="BI2299" s="64"/>
      <c r="BJ2299" s="64"/>
      <c r="BK2299" s="64"/>
      <c r="BL2299" s="64"/>
      <c r="BM2299" s="64"/>
      <c r="BN2299" s="64"/>
      <c r="BO2299" s="64"/>
      <c r="BP2299" s="64"/>
      <c r="BQ2299" s="64"/>
      <c r="BR2299" s="64"/>
      <c r="BS2299" s="64"/>
      <c r="BT2299" s="64"/>
      <c r="BU2299" s="64"/>
      <c r="BV2299" s="64"/>
      <c r="BW2299" s="64"/>
      <c r="BX2299" s="64"/>
      <c r="BY2299" s="64"/>
      <c r="BZ2299" s="64"/>
      <c r="CA2299" s="64"/>
      <c r="CB2299" s="64"/>
      <c r="CC2299" s="64"/>
      <c r="CD2299" s="64"/>
      <c r="CE2299" s="64"/>
      <c r="CF2299" s="64"/>
      <c r="CG2299" s="64"/>
      <c r="CH2299" s="64"/>
      <c r="CI2299" s="64"/>
      <c r="CJ2299" s="64"/>
      <c r="CK2299" s="64"/>
      <c r="CL2299" s="64"/>
      <c r="CM2299" s="64"/>
      <c r="CN2299" s="64"/>
      <c r="CO2299" s="64"/>
      <c r="CP2299" s="64"/>
      <c r="CQ2299" s="64"/>
      <c r="CR2299" s="64"/>
      <c r="CS2299" s="64"/>
      <c r="CT2299" s="64"/>
      <c r="CU2299" s="64"/>
      <c r="CV2299" s="64"/>
      <c r="CW2299" s="64"/>
      <c r="CX2299" s="64"/>
      <c r="CY2299" s="64"/>
      <c r="CZ2299" s="64"/>
      <c r="DA2299" s="64"/>
      <c r="DB2299" s="64"/>
      <c r="DC2299" s="64"/>
      <c r="DD2299" s="64"/>
      <c r="DE2299" s="64"/>
      <c r="DF2299" s="64"/>
      <c r="DG2299" s="64"/>
      <c r="DH2299" s="64"/>
      <c r="DI2299" s="64"/>
      <c r="DJ2299" s="64"/>
      <c r="DK2299" s="64"/>
      <c r="DL2299" s="64"/>
      <c r="DM2299" s="64"/>
      <c r="DN2299" s="64"/>
      <c r="DO2299" s="64"/>
      <c r="DP2299" s="64"/>
      <c r="DQ2299" s="64"/>
      <c r="DR2299" s="64"/>
      <c r="DS2299" s="64"/>
      <c r="DT2299" s="64"/>
      <c r="DU2299" s="64"/>
      <c r="DV2299" s="64"/>
      <c r="DW2299" s="64"/>
      <c r="DX2299" s="64"/>
      <c r="DY2299" s="64"/>
      <c r="DZ2299" s="64"/>
      <c r="EA2299" s="64"/>
      <c r="EB2299" s="64"/>
      <c r="EC2299" s="64"/>
      <c r="ED2299" s="64"/>
      <c r="EE2299" s="64"/>
      <c r="EF2299" s="64"/>
      <c r="EG2299" s="64"/>
      <c r="EH2299" s="64"/>
      <c r="EI2299" s="64"/>
      <c r="EJ2299" s="64"/>
      <c r="EK2299" s="64"/>
      <c r="EL2299" s="64"/>
      <c r="EM2299" s="64"/>
      <c r="EN2299" s="64"/>
      <c r="EO2299" s="64"/>
      <c r="EP2299" s="64"/>
      <c r="EQ2299" s="64"/>
      <c r="ER2299" s="64"/>
      <c r="ES2299" s="64"/>
      <c r="ET2299" s="64"/>
      <c r="EU2299" s="64"/>
      <c r="EV2299" s="64"/>
      <c r="EW2299" s="64"/>
      <c r="EX2299" s="64"/>
      <c r="EY2299" s="64"/>
      <c r="EZ2299" s="64"/>
      <c r="FA2299" s="64"/>
      <c r="FB2299" s="64"/>
      <c r="FC2299" s="64"/>
      <c r="FD2299" s="64"/>
      <c r="FE2299" s="64"/>
      <c r="FF2299" s="64"/>
      <c r="FG2299" s="64"/>
      <c r="FH2299" s="64"/>
      <c r="FI2299" s="64"/>
      <c r="FJ2299" s="64"/>
      <c r="FK2299" s="64"/>
      <c r="FL2299" s="64"/>
      <c r="FM2299" s="64"/>
      <c r="FN2299" s="64"/>
      <c r="FO2299" s="64"/>
      <c r="FP2299" s="64"/>
      <c r="FQ2299" s="64"/>
      <c r="FR2299" s="64"/>
      <c r="FS2299" s="64"/>
      <c r="FT2299" s="64"/>
    </row>
    <row r="2300" spans="1:176" ht="15" x14ac:dyDescent="0.25">
      <c r="A2300" s="20">
        <f t="shared" si="523"/>
        <v>46053</v>
      </c>
      <c r="B2300" s="22" t="str">
        <f t="shared" ca="1" si="514"/>
        <v>n.d</v>
      </c>
      <c r="C2300" s="22">
        <f t="shared" ca="1" si="524"/>
        <v>0.97614444</v>
      </c>
      <c r="D2300" s="23">
        <f ca="1">IF(A2300&lt;$B$1,VLOOKUP(A2300,[1]DI!$A$4:$B$15000,2,FALSE),0)</f>
        <v>0</v>
      </c>
      <c r="E2300" s="22">
        <f t="shared" ca="1" si="515"/>
        <v>0</v>
      </c>
      <c r="F2300" s="23">
        <f t="shared" si="516"/>
        <v>1.3</v>
      </c>
      <c r="G2300" s="24">
        <f t="shared" ca="1" si="517"/>
        <v>1</v>
      </c>
      <c r="H2300" s="22">
        <f ca="1">TRUNC(PRODUCT(G$10:G2299),15)</f>
        <v>1.81984651266759</v>
      </c>
      <c r="I2300" s="22">
        <f t="shared" ca="1" si="518"/>
        <v>1.5015535581434301</v>
      </c>
      <c r="J2300" s="22">
        <f t="shared" ca="1" si="519"/>
        <v>1.2119757600000001</v>
      </c>
      <c r="K2300" s="110">
        <f t="shared" ca="1" si="525"/>
        <v>0.37553247445182125</v>
      </c>
      <c r="L2300" s="115">
        <v>0</v>
      </c>
      <c r="M2300" s="67">
        <f>IF(L2300&gt;0,VLOOKUP(L2300,S$12:$AB$125,7),0)</f>
        <v>0</v>
      </c>
      <c r="N2300" s="2">
        <f t="shared" si="513"/>
        <v>0</v>
      </c>
      <c r="O2300" s="22">
        <f t="shared" ca="1" si="520"/>
        <v>0.37553247445182125</v>
      </c>
      <c r="P2300" s="25" t="str">
        <f t="shared" si="521"/>
        <v>A+J=</v>
      </c>
      <c r="Q2300" s="26">
        <f t="shared" si="522"/>
        <v>45306</v>
      </c>
      <c r="R2300" s="4"/>
      <c r="S2300" s="98"/>
      <c r="U2300" s="4"/>
      <c r="V2300" s="4"/>
      <c r="W2300" s="4"/>
      <c r="X2300" s="4"/>
      <c r="Y2300" s="4"/>
      <c r="Z2300" s="4"/>
      <c r="AA2300" s="4"/>
      <c r="AB2300" s="4"/>
      <c r="AC2300" s="4"/>
      <c r="AD2300" s="64"/>
      <c r="AE2300" s="64"/>
      <c r="AF2300" s="64"/>
      <c r="AG2300" s="64"/>
      <c r="AH2300" s="64"/>
      <c r="AI2300" s="64"/>
      <c r="AJ2300" s="64"/>
      <c r="AK2300" s="64"/>
      <c r="AL2300" s="64"/>
      <c r="AM2300" s="64"/>
      <c r="AN2300" s="64"/>
      <c r="AO2300" s="64"/>
      <c r="AP2300" s="64"/>
      <c r="AQ2300" s="64"/>
      <c r="AR2300" s="64"/>
      <c r="AS2300" s="64"/>
      <c r="AT2300" s="64"/>
      <c r="AU2300" s="64"/>
      <c r="AV2300" s="64"/>
      <c r="AW2300" s="64"/>
      <c r="AX2300" s="64"/>
      <c r="AY2300" s="64"/>
      <c r="AZ2300" s="64"/>
      <c r="BA2300" s="64"/>
      <c r="BB2300" s="64"/>
      <c r="BC2300" s="64"/>
      <c r="BD2300" s="64"/>
      <c r="BE2300" s="64"/>
      <c r="BF2300" s="64"/>
      <c r="BG2300" s="64"/>
      <c r="BH2300" s="64"/>
      <c r="BI2300" s="64"/>
      <c r="BJ2300" s="64"/>
      <c r="BK2300" s="64"/>
      <c r="BL2300" s="64"/>
      <c r="BM2300" s="64"/>
      <c r="BN2300" s="64"/>
      <c r="BO2300" s="64"/>
      <c r="BP2300" s="64"/>
      <c r="BQ2300" s="64"/>
      <c r="BR2300" s="64"/>
      <c r="BS2300" s="64"/>
      <c r="BT2300" s="64"/>
      <c r="BU2300" s="64"/>
      <c r="BV2300" s="64"/>
      <c r="BW2300" s="64"/>
      <c r="BX2300" s="64"/>
      <c r="BY2300" s="64"/>
      <c r="BZ2300" s="64"/>
      <c r="CA2300" s="64"/>
      <c r="CB2300" s="64"/>
      <c r="CC2300" s="64"/>
      <c r="CD2300" s="64"/>
      <c r="CE2300" s="64"/>
      <c r="CF2300" s="64"/>
      <c r="CG2300" s="64"/>
      <c r="CH2300" s="64"/>
      <c r="CI2300" s="64"/>
      <c r="CJ2300" s="64"/>
      <c r="CK2300" s="64"/>
      <c r="CL2300" s="64"/>
      <c r="CM2300" s="64"/>
      <c r="CN2300" s="64"/>
      <c r="CO2300" s="64"/>
      <c r="CP2300" s="64"/>
      <c r="CQ2300" s="64"/>
      <c r="CR2300" s="64"/>
      <c r="CS2300" s="64"/>
      <c r="CT2300" s="64"/>
      <c r="CU2300" s="64"/>
      <c r="CV2300" s="64"/>
      <c r="CW2300" s="64"/>
      <c r="CX2300" s="64"/>
      <c r="CY2300" s="64"/>
      <c r="CZ2300" s="64"/>
      <c r="DA2300" s="64"/>
      <c r="DB2300" s="64"/>
      <c r="DC2300" s="64"/>
      <c r="DD2300" s="64"/>
      <c r="DE2300" s="64"/>
      <c r="DF2300" s="64"/>
      <c r="DG2300" s="64"/>
      <c r="DH2300" s="64"/>
      <c r="DI2300" s="64"/>
      <c r="DJ2300" s="64"/>
      <c r="DK2300" s="64"/>
      <c r="DL2300" s="64"/>
      <c r="DM2300" s="64"/>
      <c r="DN2300" s="64"/>
      <c r="DO2300" s="64"/>
      <c r="DP2300" s="64"/>
      <c r="DQ2300" s="64"/>
      <c r="DR2300" s="64"/>
      <c r="DS2300" s="64"/>
      <c r="DT2300" s="64"/>
      <c r="DU2300" s="64"/>
      <c r="DV2300" s="64"/>
      <c r="DW2300" s="64"/>
      <c r="DX2300" s="64"/>
      <c r="DY2300" s="64"/>
      <c r="DZ2300" s="64"/>
      <c r="EA2300" s="64"/>
      <c r="EB2300" s="64"/>
      <c r="EC2300" s="64"/>
      <c r="ED2300" s="64"/>
      <c r="EE2300" s="64"/>
      <c r="EF2300" s="64"/>
      <c r="EG2300" s="64"/>
      <c r="EH2300" s="64"/>
      <c r="EI2300" s="64"/>
      <c r="EJ2300" s="64"/>
      <c r="EK2300" s="64"/>
      <c r="EL2300" s="64"/>
      <c r="EM2300" s="64"/>
      <c r="EN2300" s="64"/>
      <c r="EO2300" s="64"/>
      <c r="EP2300" s="64"/>
      <c r="EQ2300" s="64"/>
      <c r="ER2300" s="64"/>
      <c r="ES2300" s="64"/>
      <c r="ET2300" s="64"/>
      <c r="EU2300" s="64"/>
      <c r="EV2300" s="64"/>
      <c r="EW2300" s="64"/>
      <c r="EX2300" s="64"/>
      <c r="EY2300" s="64"/>
      <c r="EZ2300" s="64"/>
      <c r="FA2300" s="64"/>
      <c r="FB2300" s="64"/>
      <c r="FC2300" s="64"/>
      <c r="FD2300" s="64"/>
      <c r="FE2300" s="64"/>
      <c r="FF2300" s="64"/>
      <c r="FG2300" s="64"/>
      <c r="FH2300" s="64"/>
      <c r="FI2300" s="64"/>
      <c r="FJ2300" s="64"/>
      <c r="FK2300" s="64"/>
      <c r="FL2300" s="64"/>
      <c r="FM2300" s="64"/>
      <c r="FN2300" s="64"/>
      <c r="FO2300" s="64"/>
      <c r="FP2300" s="64"/>
      <c r="FQ2300" s="64"/>
      <c r="FR2300" s="64"/>
      <c r="FS2300" s="64"/>
      <c r="FT2300" s="64"/>
    </row>
    <row r="2301" spans="1:176" ht="15" x14ac:dyDescent="0.25">
      <c r="A2301" s="20">
        <f t="shared" si="523"/>
        <v>46054</v>
      </c>
      <c r="B2301" s="22" t="str">
        <f t="shared" ca="1" si="514"/>
        <v>n.d</v>
      </c>
      <c r="C2301" s="22">
        <f t="shared" ca="1" si="524"/>
        <v>0.97614444</v>
      </c>
      <c r="D2301" s="23">
        <f ca="1">IF(A2301&lt;$B$1,VLOOKUP(A2301,[1]DI!$A$4:$B$15000,2,FALSE),0)</f>
        <v>0</v>
      </c>
      <c r="E2301" s="22">
        <f t="shared" ca="1" si="515"/>
        <v>0</v>
      </c>
      <c r="F2301" s="23">
        <f t="shared" si="516"/>
        <v>1.3</v>
      </c>
      <c r="G2301" s="24">
        <f t="shared" ca="1" si="517"/>
        <v>1</v>
      </c>
      <c r="H2301" s="22">
        <f ca="1">TRUNC(PRODUCT(G$10:G2300),15)</f>
        <v>1.81984651266759</v>
      </c>
      <c r="I2301" s="22">
        <f t="shared" ca="1" si="518"/>
        <v>1.5015535581434301</v>
      </c>
      <c r="J2301" s="22">
        <f t="shared" ca="1" si="519"/>
        <v>1.2119757600000001</v>
      </c>
      <c r="K2301" s="110">
        <f t="shared" ca="1" si="525"/>
        <v>0.37553247445182125</v>
      </c>
      <c r="L2301" s="115">
        <v>0</v>
      </c>
      <c r="M2301" s="67">
        <f>IF(L2301&gt;0,VLOOKUP(L2301,S$12:$AB$125,7),0)</f>
        <v>0</v>
      </c>
      <c r="N2301" s="2">
        <f t="shared" si="513"/>
        <v>0</v>
      </c>
      <c r="O2301" s="22">
        <f t="shared" ca="1" si="520"/>
        <v>0.37553247445182125</v>
      </c>
      <c r="P2301" s="25" t="str">
        <f t="shared" si="521"/>
        <v>A+J=</v>
      </c>
      <c r="Q2301" s="26">
        <f t="shared" si="522"/>
        <v>45306</v>
      </c>
      <c r="R2301" s="4"/>
      <c r="S2301" s="98"/>
      <c r="U2301" s="4"/>
      <c r="V2301" s="4"/>
      <c r="W2301" s="4"/>
      <c r="X2301" s="4"/>
      <c r="Y2301" s="4"/>
      <c r="Z2301" s="4"/>
      <c r="AA2301" s="4"/>
      <c r="AB2301" s="4"/>
      <c r="AC2301" s="4"/>
      <c r="AD2301" s="64"/>
      <c r="AE2301" s="64"/>
      <c r="AF2301" s="64"/>
      <c r="AG2301" s="64"/>
      <c r="AH2301" s="64"/>
      <c r="AI2301" s="64"/>
      <c r="AJ2301" s="64"/>
      <c r="AK2301" s="64"/>
      <c r="AL2301" s="64"/>
      <c r="AM2301" s="64"/>
      <c r="AN2301" s="64"/>
      <c r="AO2301" s="64"/>
      <c r="AP2301" s="64"/>
      <c r="AQ2301" s="64"/>
      <c r="AR2301" s="64"/>
      <c r="AS2301" s="64"/>
      <c r="AT2301" s="64"/>
      <c r="AU2301" s="64"/>
      <c r="AV2301" s="64"/>
      <c r="AW2301" s="64"/>
      <c r="AX2301" s="64"/>
      <c r="AY2301" s="64"/>
      <c r="AZ2301" s="64"/>
      <c r="BA2301" s="64"/>
      <c r="BB2301" s="64"/>
      <c r="BC2301" s="64"/>
      <c r="BD2301" s="64"/>
      <c r="BE2301" s="64"/>
      <c r="BF2301" s="64"/>
      <c r="BG2301" s="64"/>
      <c r="BH2301" s="64"/>
      <c r="BI2301" s="64"/>
      <c r="BJ2301" s="64"/>
      <c r="BK2301" s="64"/>
      <c r="BL2301" s="64"/>
      <c r="BM2301" s="64"/>
      <c r="BN2301" s="64"/>
      <c r="BO2301" s="64"/>
      <c r="BP2301" s="64"/>
      <c r="BQ2301" s="64"/>
      <c r="BR2301" s="64"/>
      <c r="BS2301" s="64"/>
      <c r="BT2301" s="64"/>
      <c r="BU2301" s="64"/>
      <c r="BV2301" s="64"/>
      <c r="BW2301" s="64"/>
      <c r="BX2301" s="64"/>
      <c r="BY2301" s="64"/>
      <c r="BZ2301" s="64"/>
      <c r="CA2301" s="64"/>
      <c r="CB2301" s="64"/>
      <c r="CC2301" s="64"/>
      <c r="CD2301" s="64"/>
      <c r="CE2301" s="64"/>
      <c r="CF2301" s="64"/>
      <c r="CG2301" s="64"/>
      <c r="CH2301" s="64"/>
      <c r="CI2301" s="64"/>
      <c r="CJ2301" s="64"/>
      <c r="CK2301" s="64"/>
      <c r="CL2301" s="64"/>
      <c r="CM2301" s="64"/>
      <c r="CN2301" s="64"/>
      <c r="CO2301" s="64"/>
      <c r="CP2301" s="64"/>
      <c r="CQ2301" s="64"/>
      <c r="CR2301" s="64"/>
      <c r="CS2301" s="64"/>
      <c r="CT2301" s="64"/>
      <c r="CU2301" s="64"/>
      <c r="CV2301" s="64"/>
      <c r="CW2301" s="64"/>
      <c r="CX2301" s="64"/>
      <c r="CY2301" s="64"/>
      <c r="CZ2301" s="64"/>
      <c r="DA2301" s="64"/>
      <c r="DB2301" s="64"/>
      <c r="DC2301" s="64"/>
      <c r="DD2301" s="64"/>
      <c r="DE2301" s="64"/>
      <c r="DF2301" s="64"/>
      <c r="DG2301" s="64"/>
      <c r="DH2301" s="64"/>
      <c r="DI2301" s="64"/>
      <c r="DJ2301" s="64"/>
      <c r="DK2301" s="64"/>
      <c r="DL2301" s="64"/>
      <c r="DM2301" s="64"/>
      <c r="DN2301" s="64"/>
      <c r="DO2301" s="64"/>
      <c r="DP2301" s="64"/>
      <c r="DQ2301" s="64"/>
      <c r="DR2301" s="64"/>
      <c r="DS2301" s="64"/>
      <c r="DT2301" s="64"/>
      <c r="DU2301" s="64"/>
      <c r="DV2301" s="64"/>
      <c r="DW2301" s="64"/>
      <c r="DX2301" s="64"/>
      <c r="DY2301" s="64"/>
      <c r="DZ2301" s="64"/>
      <c r="EA2301" s="64"/>
      <c r="EB2301" s="64"/>
      <c r="EC2301" s="64"/>
      <c r="ED2301" s="64"/>
      <c r="EE2301" s="64"/>
      <c r="EF2301" s="64"/>
      <c r="EG2301" s="64"/>
      <c r="EH2301" s="64"/>
      <c r="EI2301" s="64"/>
      <c r="EJ2301" s="64"/>
      <c r="EK2301" s="64"/>
      <c r="EL2301" s="64"/>
      <c r="EM2301" s="64"/>
      <c r="EN2301" s="64"/>
      <c r="EO2301" s="64"/>
      <c r="EP2301" s="64"/>
      <c r="EQ2301" s="64"/>
      <c r="ER2301" s="64"/>
      <c r="ES2301" s="64"/>
      <c r="ET2301" s="64"/>
      <c r="EU2301" s="64"/>
      <c r="EV2301" s="64"/>
      <c r="EW2301" s="64"/>
      <c r="EX2301" s="64"/>
      <c r="EY2301" s="64"/>
      <c r="EZ2301" s="64"/>
      <c r="FA2301" s="64"/>
      <c r="FB2301" s="64"/>
      <c r="FC2301" s="64"/>
      <c r="FD2301" s="64"/>
      <c r="FE2301" s="64"/>
      <c r="FF2301" s="64"/>
      <c r="FG2301" s="64"/>
      <c r="FH2301" s="64"/>
      <c r="FI2301" s="64"/>
      <c r="FJ2301" s="64"/>
      <c r="FK2301" s="64"/>
      <c r="FL2301" s="64"/>
      <c r="FM2301" s="64"/>
      <c r="FN2301" s="64"/>
      <c r="FO2301" s="64"/>
      <c r="FP2301" s="64"/>
      <c r="FQ2301" s="64"/>
      <c r="FR2301" s="64"/>
      <c r="FS2301" s="64"/>
      <c r="FT2301" s="64"/>
    </row>
    <row r="2302" spans="1:176" ht="15" x14ac:dyDescent="0.25">
      <c r="A2302" s="20">
        <f t="shared" si="523"/>
        <v>46055</v>
      </c>
      <c r="B2302" s="22" t="str">
        <f t="shared" ca="1" si="514"/>
        <v>n.d</v>
      </c>
      <c r="C2302" s="22">
        <f t="shared" ca="1" si="524"/>
        <v>0.97614444</v>
      </c>
      <c r="D2302" s="23">
        <f ca="1">IF(A2302&lt;$B$1,VLOOKUP(A2302,[1]DI!$A$4:$B$15000,2,FALSE),0)</f>
        <v>0</v>
      </c>
      <c r="E2302" s="22">
        <f t="shared" ca="1" si="515"/>
        <v>0</v>
      </c>
      <c r="F2302" s="23">
        <f t="shared" si="516"/>
        <v>1.3</v>
      </c>
      <c r="G2302" s="24">
        <f t="shared" ca="1" si="517"/>
        <v>1</v>
      </c>
      <c r="H2302" s="22">
        <f ca="1">TRUNC(PRODUCT(G$10:G2301),15)</f>
        <v>1.81984651266759</v>
      </c>
      <c r="I2302" s="22">
        <f t="shared" ca="1" si="518"/>
        <v>1.5015535581434301</v>
      </c>
      <c r="J2302" s="22">
        <f t="shared" ca="1" si="519"/>
        <v>1.2119757600000001</v>
      </c>
      <c r="K2302" s="110">
        <f t="shared" ca="1" si="525"/>
        <v>0.37553247445182125</v>
      </c>
      <c r="L2302" s="115">
        <v>0</v>
      </c>
      <c r="M2302" s="67">
        <f>IF(L2302&gt;0,VLOOKUP(L2302,S$12:$AB$125,7),0)</f>
        <v>0</v>
      </c>
      <c r="N2302" s="2">
        <f t="shared" si="513"/>
        <v>0</v>
      </c>
      <c r="O2302" s="22">
        <f t="shared" ca="1" si="520"/>
        <v>0.37553247445182125</v>
      </c>
      <c r="P2302" s="25" t="str">
        <f t="shared" si="521"/>
        <v>A+J=</v>
      </c>
      <c r="Q2302" s="26">
        <f t="shared" si="522"/>
        <v>45306</v>
      </c>
      <c r="R2302" s="4"/>
      <c r="S2302" s="98"/>
      <c r="U2302" s="4"/>
      <c r="V2302" s="4"/>
      <c r="W2302" s="4"/>
      <c r="X2302" s="4"/>
      <c r="Y2302" s="4"/>
      <c r="Z2302" s="4"/>
      <c r="AA2302" s="4"/>
      <c r="AB2302" s="4"/>
      <c r="AC2302" s="4"/>
      <c r="AD2302" s="64"/>
      <c r="AE2302" s="64"/>
      <c r="AF2302" s="64"/>
      <c r="AG2302" s="64"/>
      <c r="AH2302" s="64"/>
      <c r="AI2302" s="64"/>
      <c r="AJ2302" s="64"/>
      <c r="AK2302" s="64"/>
      <c r="AL2302" s="64"/>
      <c r="AM2302" s="64"/>
      <c r="AN2302" s="64"/>
      <c r="AO2302" s="64"/>
      <c r="AP2302" s="64"/>
      <c r="AQ2302" s="64"/>
      <c r="AR2302" s="64"/>
      <c r="AS2302" s="64"/>
      <c r="AT2302" s="64"/>
      <c r="AU2302" s="64"/>
      <c r="AV2302" s="64"/>
      <c r="AW2302" s="64"/>
      <c r="AX2302" s="64"/>
      <c r="AY2302" s="64"/>
      <c r="AZ2302" s="64"/>
      <c r="BA2302" s="64"/>
      <c r="BB2302" s="64"/>
      <c r="BC2302" s="64"/>
      <c r="BD2302" s="64"/>
      <c r="BE2302" s="64"/>
      <c r="BF2302" s="64"/>
      <c r="BG2302" s="64"/>
      <c r="BH2302" s="64"/>
      <c r="BI2302" s="64"/>
      <c r="BJ2302" s="64"/>
      <c r="BK2302" s="64"/>
      <c r="BL2302" s="64"/>
      <c r="BM2302" s="64"/>
      <c r="BN2302" s="64"/>
      <c r="BO2302" s="64"/>
      <c r="BP2302" s="64"/>
      <c r="BQ2302" s="64"/>
      <c r="BR2302" s="64"/>
      <c r="BS2302" s="64"/>
      <c r="BT2302" s="64"/>
      <c r="BU2302" s="64"/>
      <c r="BV2302" s="64"/>
      <c r="BW2302" s="64"/>
      <c r="BX2302" s="64"/>
      <c r="BY2302" s="64"/>
      <c r="BZ2302" s="64"/>
      <c r="CA2302" s="64"/>
      <c r="CB2302" s="64"/>
      <c r="CC2302" s="64"/>
      <c r="CD2302" s="64"/>
      <c r="CE2302" s="64"/>
      <c r="CF2302" s="64"/>
      <c r="CG2302" s="64"/>
      <c r="CH2302" s="64"/>
      <c r="CI2302" s="64"/>
      <c r="CJ2302" s="64"/>
      <c r="CK2302" s="64"/>
      <c r="CL2302" s="64"/>
      <c r="CM2302" s="64"/>
      <c r="CN2302" s="64"/>
      <c r="CO2302" s="64"/>
      <c r="CP2302" s="64"/>
      <c r="CQ2302" s="64"/>
      <c r="CR2302" s="64"/>
      <c r="CS2302" s="64"/>
      <c r="CT2302" s="64"/>
      <c r="CU2302" s="64"/>
      <c r="CV2302" s="64"/>
      <c r="CW2302" s="64"/>
      <c r="CX2302" s="64"/>
      <c r="CY2302" s="64"/>
      <c r="CZ2302" s="64"/>
      <c r="DA2302" s="64"/>
      <c r="DB2302" s="64"/>
      <c r="DC2302" s="64"/>
      <c r="DD2302" s="64"/>
      <c r="DE2302" s="64"/>
      <c r="DF2302" s="64"/>
      <c r="DG2302" s="64"/>
      <c r="DH2302" s="64"/>
      <c r="DI2302" s="64"/>
      <c r="DJ2302" s="64"/>
      <c r="DK2302" s="64"/>
      <c r="DL2302" s="64"/>
      <c r="DM2302" s="64"/>
      <c r="DN2302" s="64"/>
      <c r="DO2302" s="64"/>
      <c r="DP2302" s="64"/>
      <c r="DQ2302" s="64"/>
      <c r="DR2302" s="64"/>
      <c r="DS2302" s="64"/>
      <c r="DT2302" s="64"/>
      <c r="DU2302" s="64"/>
      <c r="DV2302" s="64"/>
      <c r="DW2302" s="64"/>
      <c r="DX2302" s="64"/>
      <c r="DY2302" s="64"/>
      <c r="DZ2302" s="64"/>
      <c r="EA2302" s="64"/>
      <c r="EB2302" s="64"/>
      <c r="EC2302" s="64"/>
      <c r="ED2302" s="64"/>
      <c r="EE2302" s="64"/>
      <c r="EF2302" s="64"/>
      <c r="EG2302" s="64"/>
      <c r="EH2302" s="64"/>
      <c r="EI2302" s="64"/>
      <c r="EJ2302" s="64"/>
      <c r="EK2302" s="64"/>
      <c r="EL2302" s="64"/>
      <c r="EM2302" s="64"/>
      <c r="EN2302" s="64"/>
      <c r="EO2302" s="64"/>
      <c r="EP2302" s="64"/>
      <c r="EQ2302" s="64"/>
      <c r="ER2302" s="64"/>
      <c r="ES2302" s="64"/>
      <c r="ET2302" s="64"/>
      <c r="EU2302" s="64"/>
      <c r="EV2302" s="64"/>
      <c r="EW2302" s="64"/>
      <c r="EX2302" s="64"/>
      <c r="EY2302" s="64"/>
      <c r="EZ2302" s="64"/>
      <c r="FA2302" s="64"/>
      <c r="FB2302" s="64"/>
      <c r="FC2302" s="64"/>
      <c r="FD2302" s="64"/>
      <c r="FE2302" s="64"/>
      <c r="FF2302" s="64"/>
      <c r="FG2302" s="64"/>
      <c r="FH2302" s="64"/>
      <c r="FI2302" s="64"/>
      <c r="FJ2302" s="64"/>
      <c r="FK2302" s="64"/>
      <c r="FL2302" s="64"/>
      <c r="FM2302" s="64"/>
      <c r="FN2302" s="64"/>
      <c r="FO2302" s="64"/>
      <c r="FP2302" s="64"/>
      <c r="FQ2302" s="64"/>
      <c r="FR2302" s="64"/>
      <c r="FS2302" s="64"/>
      <c r="FT2302" s="64"/>
    </row>
    <row r="2303" spans="1:176" ht="15" x14ac:dyDescent="0.25">
      <c r="A2303" s="20">
        <f t="shared" si="523"/>
        <v>46056</v>
      </c>
      <c r="B2303" s="22" t="str">
        <f t="shared" ca="1" si="514"/>
        <v>n.d</v>
      </c>
      <c r="C2303" s="22">
        <f t="shared" ca="1" si="524"/>
        <v>0.97614444</v>
      </c>
      <c r="D2303" s="23">
        <f ca="1">IF(A2303&lt;$B$1,VLOOKUP(A2303,[1]DI!$A$4:$B$15000,2,FALSE),0)</f>
        <v>0</v>
      </c>
      <c r="E2303" s="22">
        <f t="shared" ca="1" si="515"/>
        <v>0</v>
      </c>
      <c r="F2303" s="23">
        <f t="shared" si="516"/>
        <v>1.3</v>
      </c>
      <c r="G2303" s="24">
        <f t="shared" ca="1" si="517"/>
        <v>1</v>
      </c>
      <c r="H2303" s="22">
        <f ca="1">TRUNC(PRODUCT(G$10:G2302),15)</f>
        <v>1.81984651266759</v>
      </c>
      <c r="I2303" s="22">
        <f t="shared" ca="1" si="518"/>
        <v>1.5015535581434301</v>
      </c>
      <c r="J2303" s="22">
        <f t="shared" ca="1" si="519"/>
        <v>1.2119757600000001</v>
      </c>
      <c r="K2303" s="110">
        <f t="shared" ca="1" si="525"/>
        <v>0.37553247445182125</v>
      </c>
      <c r="L2303" s="115">
        <v>0</v>
      </c>
      <c r="M2303" s="67">
        <f>IF(L2303&gt;0,VLOOKUP(L2303,S$12:$AB$125,7),0)</f>
        <v>0</v>
      </c>
      <c r="N2303" s="2">
        <f t="shared" si="513"/>
        <v>0</v>
      </c>
      <c r="O2303" s="22">
        <f t="shared" ca="1" si="520"/>
        <v>0.37553247445182125</v>
      </c>
      <c r="P2303" s="25" t="str">
        <f t="shared" si="521"/>
        <v>A+J=</v>
      </c>
      <c r="Q2303" s="26">
        <f t="shared" si="522"/>
        <v>45306</v>
      </c>
      <c r="R2303" s="4"/>
      <c r="S2303" s="98"/>
      <c r="U2303" s="4"/>
      <c r="V2303" s="4"/>
      <c r="W2303" s="4"/>
      <c r="X2303" s="4"/>
      <c r="Y2303" s="4"/>
      <c r="Z2303" s="4"/>
      <c r="AA2303" s="4"/>
      <c r="AB2303" s="4"/>
      <c r="AC2303" s="4"/>
      <c r="AD2303" s="64"/>
      <c r="AE2303" s="64"/>
      <c r="AF2303" s="64"/>
      <c r="AG2303" s="64"/>
      <c r="AH2303" s="64"/>
      <c r="AI2303" s="64"/>
      <c r="AJ2303" s="64"/>
      <c r="AK2303" s="64"/>
      <c r="AL2303" s="64"/>
      <c r="AM2303" s="64"/>
      <c r="AN2303" s="64"/>
      <c r="AO2303" s="64"/>
      <c r="AP2303" s="64"/>
      <c r="AQ2303" s="64"/>
      <c r="AR2303" s="64"/>
      <c r="AS2303" s="64"/>
      <c r="AT2303" s="64"/>
      <c r="AU2303" s="64"/>
      <c r="AV2303" s="64"/>
      <c r="AW2303" s="64"/>
      <c r="AX2303" s="64"/>
      <c r="AY2303" s="64"/>
      <c r="AZ2303" s="64"/>
      <c r="BA2303" s="64"/>
      <c r="BB2303" s="64"/>
      <c r="BC2303" s="64"/>
      <c r="BD2303" s="64"/>
      <c r="BE2303" s="64"/>
      <c r="BF2303" s="64"/>
      <c r="BG2303" s="64"/>
      <c r="BH2303" s="64"/>
      <c r="BI2303" s="64"/>
      <c r="BJ2303" s="64"/>
      <c r="BK2303" s="64"/>
      <c r="BL2303" s="64"/>
      <c r="BM2303" s="64"/>
      <c r="BN2303" s="64"/>
      <c r="BO2303" s="64"/>
      <c r="BP2303" s="64"/>
      <c r="BQ2303" s="64"/>
      <c r="BR2303" s="64"/>
      <c r="BS2303" s="64"/>
      <c r="BT2303" s="64"/>
      <c r="BU2303" s="64"/>
      <c r="BV2303" s="64"/>
      <c r="BW2303" s="64"/>
      <c r="BX2303" s="64"/>
      <c r="BY2303" s="64"/>
      <c r="BZ2303" s="64"/>
      <c r="CA2303" s="64"/>
      <c r="CB2303" s="64"/>
      <c r="CC2303" s="64"/>
      <c r="CD2303" s="64"/>
      <c r="CE2303" s="64"/>
      <c r="CF2303" s="64"/>
      <c r="CG2303" s="64"/>
      <c r="CH2303" s="64"/>
      <c r="CI2303" s="64"/>
      <c r="CJ2303" s="64"/>
      <c r="CK2303" s="64"/>
      <c r="CL2303" s="64"/>
      <c r="CM2303" s="64"/>
      <c r="CN2303" s="64"/>
      <c r="CO2303" s="64"/>
      <c r="CP2303" s="64"/>
      <c r="CQ2303" s="64"/>
      <c r="CR2303" s="64"/>
      <c r="CS2303" s="64"/>
      <c r="CT2303" s="64"/>
      <c r="CU2303" s="64"/>
      <c r="CV2303" s="64"/>
      <c r="CW2303" s="64"/>
      <c r="CX2303" s="64"/>
      <c r="CY2303" s="64"/>
      <c r="CZ2303" s="64"/>
      <c r="DA2303" s="64"/>
      <c r="DB2303" s="64"/>
      <c r="DC2303" s="64"/>
      <c r="DD2303" s="64"/>
      <c r="DE2303" s="64"/>
      <c r="DF2303" s="64"/>
      <c r="DG2303" s="64"/>
      <c r="DH2303" s="64"/>
      <c r="DI2303" s="64"/>
      <c r="DJ2303" s="64"/>
      <c r="DK2303" s="64"/>
      <c r="DL2303" s="64"/>
      <c r="DM2303" s="64"/>
      <c r="DN2303" s="64"/>
      <c r="DO2303" s="64"/>
      <c r="DP2303" s="64"/>
      <c r="DQ2303" s="64"/>
      <c r="DR2303" s="64"/>
      <c r="DS2303" s="64"/>
      <c r="DT2303" s="64"/>
      <c r="DU2303" s="64"/>
      <c r="DV2303" s="64"/>
      <c r="DW2303" s="64"/>
      <c r="DX2303" s="64"/>
      <c r="DY2303" s="64"/>
      <c r="DZ2303" s="64"/>
      <c r="EA2303" s="64"/>
      <c r="EB2303" s="64"/>
      <c r="EC2303" s="64"/>
      <c r="ED2303" s="64"/>
      <c r="EE2303" s="64"/>
      <c r="EF2303" s="64"/>
      <c r="EG2303" s="64"/>
      <c r="EH2303" s="64"/>
      <c r="EI2303" s="64"/>
      <c r="EJ2303" s="64"/>
      <c r="EK2303" s="64"/>
      <c r="EL2303" s="64"/>
      <c r="EM2303" s="64"/>
      <c r="EN2303" s="64"/>
      <c r="EO2303" s="64"/>
      <c r="EP2303" s="64"/>
      <c r="EQ2303" s="64"/>
      <c r="ER2303" s="64"/>
      <c r="ES2303" s="64"/>
      <c r="ET2303" s="64"/>
      <c r="EU2303" s="64"/>
      <c r="EV2303" s="64"/>
      <c r="EW2303" s="64"/>
      <c r="EX2303" s="64"/>
      <c r="EY2303" s="64"/>
      <c r="EZ2303" s="64"/>
      <c r="FA2303" s="64"/>
      <c r="FB2303" s="64"/>
      <c r="FC2303" s="64"/>
      <c r="FD2303" s="64"/>
      <c r="FE2303" s="64"/>
      <c r="FF2303" s="64"/>
      <c r="FG2303" s="64"/>
      <c r="FH2303" s="64"/>
      <c r="FI2303" s="64"/>
      <c r="FJ2303" s="64"/>
      <c r="FK2303" s="64"/>
      <c r="FL2303" s="64"/>
      <c r="FM2303" s="64"/>
      <c r="FN2303" s="64"/>
      <c r="FO2303" s="64"/>
      <c r="FP2303" s="64"/>
      <c r="FQ2303" s="64"/>
      <c r="FR2303" s="64"/>
      <c r="FS2303" s="64"/>
      <c r="FT2303" s="64"/>
    </row>
    <row r="2304" spans="1:176" ht="15" x14ac:dyDescent="0.25">
      <c r="A2304" s="20">
        <f t="shared" si="523"/>
        <v>46057</v>
      </c>
      <c r="B2304" s="22" t="str">
        <f t="shared" ca="1" si="514"/>
        <v>n.d</v>
      </c>
      <c r="C2304" s="22">
        <f t="shared" ca="1" si="524"/>
        <v>0.97614444</v>
      </c>
      <c r="D2304" s="23">
        <f ca="1">IF(A2304&lt;$B$1,VLOOKUP(A2304,[1]DI!$A$4:$B$15000,2,FALSE),0)</f>
        <v>0</v>
      </c>
      <c r="E2304" s="22">
        <f t="shared" ca="1" si="515"/>
        <v>0</v>
      </c>
      <c r="F2304" s="23">
        <f t="shared" si="516"/>
        <v>1.3</v>
      </c>
      <c r="G2304" s="24">
        <f t="shared" ca="1" si="517"/>
        <v>1</v>
      </c>
      <c r="H2304" s="22">
        <f ca="1">TRUNC(PRODUCT(G$10:G2303),15)</f>
        <v>1.81984651266759</v>
      </c>
      <c r="I2304" s="22">
        <f t="shared" ca="1" si="518"/>
        <v>1.5015535581434301</v>
      </c>
      <c r="J2304" s="22">
        <f t="shared" ca="1" si="519"/>
        <v>1.2119757600000001</v>
      </c>
      <c r="K2304" s="110">
        <f t="shared" ca="1" si="525"/>
        <v>0.37553247445182125</v>
      </c>
      <c r="L2304" s="115">
        <v>0</v>
      </c>
      <c r="M2304" s="67">
        <f>IF(L2304&gt;0,VLOOKUP(L2304,S$12:$AB$125,7),0)</f>
        <v>0</v>
      </c>
      <c r="N2304" s="2">
        <f t="shared" si="513"/>
        <v>0</v>
      </c>
      <c r="O2304" s="22">
        <f t="shared" ca="1" si="520"/>
        <v>0.37553247445182125</v>
      </c>
      <c r="P2304" s="25" t="str">
        <f t="shared" si="521"/>
        <v>A+J=</v>
      </c>
      <c r="Q2304" s="26">
        <f t="shared" si="522"/>
        <v>45306</v>
      </c>
      <c r="R2304" s="4"/>
      <c r="S2304" s="98"/>
      <c r="U2304" s="4"/>
      <c r="V2304" s="4"/>
      <c r="W2304" s="4"/>
      <c r="X2304" s="4"/>
      <c r="Y2304" s="4"/>
      <c r="Z2304" s="4"/>
      <c r="AA2304" s="4"/>
      <c r="AB2304" s="4"/>
      <c r="AC2304" s="4"/>
      <c r="AD2304" s="64"/>
      <c r="AE2304" s="64"/>
      <c r="AF2304" s="64"/>
      <c r="AG2304" s="64"/>
      <c r="AH2304" s="64"/>
      <c r="AI2304" s="64"/>
      <c r="AJ2304" s="64"/>
      <c r="AK2304" s="64"/>
      <c r="AL2304" s="64"/>
      <c r="AM2304" s="64"/>
      <c r="AN2304" s="64"/>
      <c r="AO2304" s="64"/>
      <c r="AP2304" s="64"/>
      <c r="AQ2304" s="64"/>
      <c r="AR2304" s="64"/>
      <c r="AS2304" s="64"/>
      <c r="AT2304" s="64"/>
      <c r="AU2304" s="64"/>
      <c r="AV2304" s="64"/>
      <c r="AW2304" s="64"/>
      <c r="AX2304" s="64"/>
      <c r="AY2304" s="64"/>
      <c r="AZ2304" s="64"/>
      <c r="BA2304" s="64"/>
      <c r="BB2304" s="64"/>
      <c r="BC2304" s="64"/>
      <c r="BD2304" s="64"/>
      <c r="BE2304" s="64"/>
      <c r="BF2304" s="64"/>
      <c r="BG2304" s="64"/>
      <c r="BH2304" s="64"/>
      <c r="BI2304" s="64"/>
      <c r="BJ2304" s="64"/>
      <c r="BK2304" s="64"/>
      <c r="BL2304" s="64"/>
      <c r="BM2304" s="64"/>
      <c r="BN2304" s="64"/>
      <c r="BO2304" s="64"/>
      <c r="BP2304" s="64"/>
      <c r="BQ2304" s="64"/>
      <c r="BR2304" s="64"/>
      <c r="BS2304" s="64"/>
      <c r="BT2304" s="64"/>
      <c r="BU2304" s="64"/>
      <c r="BV2304" s="64"/>
      <c r="BW2304" s="64"/>
      <c r="BX2304" s="64"/>
      <c r="BY2304" s="64"/>
      <c r="BZ2304" s="64"/>
      <c r="CA2304" s="64"/>
      <c r="CB2304" s="64"/>
      <c r="CC2304" s="64"/>
      <c r="CD2304" s="64"/>
      <c r="CE2304" s="64"/>
      <c r="CF2304" s="64"/>
      <c r="CG2304" s="64"/>
      <c r="CH2304" s="64"/>
      <c r="CI2304" s="64"/>
      <c r="CJ2304" s="64"/>
      <c r="CK2304" s="64"/>
      <c r="CL2304" s="64"/>
      <c r="CM2304" s="64"/>
      <c r="CN2304" s="64"/>
      <c r="CO2304" s="64"/>
      <c r="CP2304" s="64"/>
      <c r="CQ2304" s="64"/>
      <c r="CR2304" s="64"/>
      <c r="CS2304" s="64"/>
      <c r="CT2304" s="64"/>
      <c r="CU2304" s="64"/>
      <c r="CV2304" s="64"/>
      <c r="CW2304" s="64"/>
      <c r="CX2304" s="64"/>
      <c r="CY2304" s="64"/>
      <c r="CZ2304" s="64"/>
      <c r="DA2304" s="64"/>
      <c r="DB2304" s="64"/>
      <c r="DC2304" s="64"/>
      <c r="DD2304" s="64"/>
      <c r="DE2304" s="64"/>
      <c r="DF2304" s="64"/>
      <c r="DG2304" s="64"/>
      <c r="DH2304" s="64"/>
      <c r="DI2304" s="64"/>
      <c r="DJ2304" s="64"/>
      <c r="DK2304" s="64"/>
      <c r="DL2304" s="64"/>
      <c r="DM2304" s="64"/>
      <c r="DN2304" s="64"/>
      <c r="DO2304" s="64"/>
      <c r="DP2304" s="64"/>
      <c r="DQ2304" s="64"/>
      <c r="DR2304" s="64"/>
      <c r="DS2304" s="64"/>
      <c r="DT2304" s="64"/>
      <c r="DU2304" s="64"/>
      <c r="DV2304" s="64"/>
      <c r="DW2304" s="64"/>
      <c r="DX2304" s="64"/>
      <c r="DY2304" s="64"/>
      <c r="DZ2304" s="64"/>
      <c r="EA2304" s="64"/>
      <c r="EB2304" s="64"/>
      <c r="EC2304" s="64"/>
      <c r="ED2304" s="64"/>
      <c r="EE2304" s="64"/>
      <c r="EF2304" s="64"/>
      <c r="EG2304" s="64"/>
      <c r="EH2304" s="64"/>
      <c r="EI2304" s="64"/>
      <c r="EJ2304" s="64"/>
      <c r="EK2304" s="64"/>
      <c r="EL2304" s="64"/>
      <c r="EM2304" s="64"/>
      <c r="EN2304" s="64"/>
      <c r="EO2304" s="64"/>
      <c r="EP2304" s="64"/>
      <c r="EQ2304" s="64"/>
      <c r="ER2304" s="64"/>
      <c r="ES2304" s="64"/>
      <c r="ET2304" s="64"/>
      <c r="EU2304" s="64"/>
      <c r="EV2304" s="64"/>
      <c r="EW2304" s="64"/>
      <c r="EX2304" s="64"/>
      <c r="EY2304" s="64"/>
      <c r="EZ2304" s="64"/>
      <c r="FA2304" s="64"/>
      <c r="FB2304" s="64"/>
      <c r="FC2304" s="64"/>
      <c r="FD2304" s="64"/>
      <c r="FE2304" s="64"/>
      <c r="FF2304" s="64"/>
      <c r="FG2304" s="64"/>
      <c r="FH2304" s="64"/>
      <c r="FI2304" s="64"/>
      <c r="FJ2304" s="64"/>
      <c r="FK2304" s="64"/>
      <c r="FL2304" s="64"/>
      <c r="FM2304" s="64"/>
      <c r="FN2304" s="64"/>
      <c r="FO2304" s="64"/>
      <c r="FP2304" s="64"/>
      <c r="FQ2304" s="64"/>
      <c r="FR2304" s="64"/>
      <c r="FS2304" s="64"/>
      <c r="FT2304" s="64"/>
    </row>
    <row r="2305" spans="1:176" ht="15" x14ac:dyDescent="0.25">
      <c r="A2305" s="20">
        <f t="shared" si="523"/>
        <v>46058</v>
      </c>
      <c r="B2305" s="22" t="str">
        <f t="shared" ca="1" si="514"/>
        <v>n.d</v>
      </c>
      <c r="C2305" s="22">
        <f t="shared" ca="1" si="524"/>
        <v>0.97614444</v>
      </c>
      <c r="D2305" s="23">
        <f ca="1">IF(A2305&lt;$B$1,VLOOKUP(A2305,[1]DI!$A$4:$B$15000,2,FALSE),0)</f>
        <v>0</v>
      </c>
      <c r="E2305" s="22">
        <f t="shared" ca="1" si="515"/>
        <v>0</v>
      </c>
      <c r="F2305" s="23">
        <f t="shared" si="516"/>
        <v>1.3</v>
      </c>
      <c r="G2305" s="24">
        <f t="shared" ca="1" si="517"/>
        <v>1</v>
      </c>
      <c r="H2305" s="22">
        <f ca="1">TRUNC(PRODUCT(G$10:G2304),15)</f>
        <v>1.81984651266759</v>
      </c>
      <c r="I2305" s="22">
        <f t="shared" ca="1" si="518"/>
        <v>1.5015535581434301</v>
      </c>
      <c r="J2305" s="22">
        <f t="shared" ca="1" si="519"/>
        <v>1.2119757600000001</v>
      </c>
      <c r="K2305" s="110">
        <f t="shared" ca="1" si="525"/>
        <v>0.37553247445182125</v>
      </c>
      <c r="L2305" s="115">
        <v>0</v>
      </c>
      <c r="M2305" s="67">
        <f>IF(L2305&gt;0,VLOOKUP(L2305,S$12:$AB$125,7),0)</f>
        <v>0</v>
      </c>
      <c r="N2305" s="2">
        <f t="shared" ref="N2305:N2368" si="526">IF(L2305&gt;0,TRUNC(M2305*C$448,8),0)</f>
        <v>0</v>
      </c>
      <c r="O2305" s="22">
        <f t="shared" ca="1" si="520"/>
        <v>0.37553247445182125</v>
      </c>
      <c r="P2305" s="25" t="str">
        <f t="shared" si="521"/>
        <v>A+J=</v>
      </c>
      <c r="Q2305" s="26">
        <f t="shared" si="522"/>
        <v>45306</v>
      </c>
      <c r="R2305" s="4"/>
      <c r="S2305" s="98"/>
      <c r="U2305" s="4"/>
      <c r="V2305" s="4"/>
      <c r="W2305" s="4"/>
      <c r="X2305" s="4"/>
      <c r="Y2305" s="4"/>
      <c r="Z2305" s="4"/>
      <c r="AA2305" s="4"/>
      <c r="AB2305" s="4"/>
      <c r="AC2305" s="4"/>
      <c r="AD2305" s="64"/>
      <c r="AE2305" s="64"/>
      <c r="AF2305" s="64"/>
      <c r="AG2305" s="64"/>
      <c r="AH2305" s="64"/>
      <c r="AI2305" s="64"/>
      <c r="AJ2305" s="64"/>
      <c r="AK2305" s="64"/>
      <c r="AL2305" s="64"/>
      <c r="AM2305" s="64"/>
      <c r="AN2305" s="64"/>
      <c r="AO2305" s="64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4"/>
      <c r="AZ2305" s="64"/>
      <c r="BA2305" s="64"/>
      <c r="BB2305" s="64"/>
      <c r="BC2305" s="64"/>
      <c r="BD2305" s="64"/>
      <c r="BE2305" s="64"/>
      <c r="BF2305" s="64"/>
      <c r="BG2305" s="64"/>
      <c r="BH2305" s="64"/>
      <c r="BI2305" s="64"/>
      <c r="BJ2305" s="64"/>
      <c r="BK2305" s="64"/>
      <c r="BL2305" s="64"/>
      <c r="BM2305" s="64"/>
      <c r="BN2305" s="64"/>
      <c r="BO2305" s="64"/>
      <c r="BP2305" s="64"/>
      <c r="BQ2305" s="64"/>
      <c r="BR2305" s="64"/>
      <c r="BS2305" s="64"/>
      <c r="BT2305" s="64"/>
      <c r="BU2305" s="64"/>
      <c r="BV2305" s="64"/>
      <c r="BW2305" s="64"/>
      <c r="BX2305" s="64"/>
      <c r="BY2305" s="64"/>
      <c r="BZ2305" s="64"/>
      <c r="CA2305" s="64"/>
      <c r="CB2305" s="64"/>
      <c r="CC2305" s="64"/>
      <c r="CD2305" s="64"/>
      <c r="CE2305" s="64"/>
      <c r="CF2305" s="64"/>
      <c r="CG2305" s="64"/>
      <c r="CH2305" s="64"/>
      <c r="CI2305" s="64"/>
      <c r="CJ2305" s="64"/>
      <c r="CK2305" s="64"/>
      <c r="CL2305" s="64"/>
      <c r="CM2305" s="64"/>
      <c r="CN2305" s="64"/>
      <c r="CO2305" s="64"/>
      <c r="CP2305" s="64"/>
      <c r="CQ2305" s="64"/>
      <c r="CR2305" s="64"/>
      <c r="CS2305" s="64"/>
      <c r="CT2305" s="64"/>
      <c r="CU2305" s="64"/>
      <c r="CV2305" s="64"/>
      <c r="CW2305" s="64"/>
      <c r="CX2305" s="64"/>
      <c r="CY2305" s="64"/>
      <c r="CZ2305" s="64"/>
      <c r="DA2305" s="64"/>
      <c r="DB2305" s="64"/>
      <c r="DC2305" s="64"/>
      <c r="DD2305" s="64"/>
      <c r="DE2305" s="64"/>
      <c r="DF2305" s="64"/>
      <c r="DG2305" s="64"/>
      <c r="DH2305" s="64"/>
      <c r="DI2305" s="64"/>
      <c r="DJ2305" s="64"/>
      <c r="DK2305" s="64"/>
      <c r="DL2305" s="64"/>
      <c r="DM2305" s="64"/>
      <c r="DN2305" s="64"/>
      <c r="DO2305" s="64"/>
      <c r="DP2305" s="64"/>
      <c r="DQ2305" s="64"/>
      <c r="DR2305" s="64"/>
      <c r="DS2305" s="64"/>
      <c r="DT2305" s="64"/>
      <c r="DU2305" s="64"/>
      <c r="DV2305" s="64"/>
      <c r="DW2305" s="64"/>
      <c r="DX2305" s="64"/>
      <c r="DY2305" s="64"/>
      <c r="DZ2305" s="64"/>
      <c r="EA2305" s="64"/>
      <c r="EB2305" s="64"/>
      <c r="EC2305" s="64"/>
      <c r="ED2305" s="64"/>
      <c r="EE2305" s="64"/>
      <c r="EF2305" s="64"/>
      <c r="EG2305" s="64"/>
      <c r="EH2305" s="64"/>
      <c r="EI2305" s="64"/>
      <c r="EJ2305" s="64"/>
      <c r="EK2305" s="64"/>
      <c r="EL2305" s="64"/>
      <c r="EM2305" s="64"/>
      <c r="EN2305" s="64"/>
      <c r="EO2305" s="64"/>
      <c r="EP2305" s="64"/>
      <c r="EQ2305" s="64"/>
      <c r="ER2305" s="64"/>
      <c r="ES2305" s="64"/>
      <c r="ET2305" s="64"/>
      <c r="EU2305" s="64"/>
      <c r="EV2305" s="64"/>
      <c r="EW2305" s="64"/>
      <c r="EX2305" s="64"/>
      <c r="EY2305" s="64"/>
      <c r="EZ2305" s="64"/>
      <c r="FA2305" s="64"/>
      <c r="FB2305" s="64"/>
      <c r="FC2305" s="64"/>
      <c r="FD2305" s="64"/>
      <c r="FE2305" s="64"/>
      <c r="FF2305" s="64"/>
      <c r="FG2305" s="64"/>
      <c r="FH2305" s="64"/>
      <c r="FI2305" s="64"/>
      <c r="FJ2305" s="64"/>
      <c r="FK2305" s="64"/>
      <c r="FL2305" s="64"/>
      <c r="FM2305" s="64"/>
      <c r="FN2305" s="64"/>
      <c r="FO2305" s="64"/>
      <c r="FP2305" s="64"/>
      <c r="FQ2305" s="64"/>
      <c r="FR2305" s="64"/>
      <c r="FS2305" s="64"/>
      <c r="FT2305" s="64"/>
    </row>
    <row r="2306" spans="1:176" ht="15" x14ac:dyDescent="0.25">
      <c r="A2306" s="20">
        <f t="shared" si="523"/>
        <v>46059</v>
      </c>
      <c r="B2306" s="22" t="str">
        <f t="shared" ca="1" si="514"/>
        <v>n.d</v>
      </c>
      <c r="C2306" s="22">
        <f t="shared" ca="1" si="524"/>
        <v>0.97614444</v>
      </c>
      <c r="D2306" s="23">
        <f ca="1">IF(A2306&lt;$B$1,VLOOKUP(A2306,[1]DI!$A$4:$B$15000,2,FALSE),0)</f>
        <v>0</v>
      </c>
      <c r="E2306" s="22">
        <f t="shared" ca="1" si="515"/>
        <v>0</v>
      </c>
      <c r="F2306" s="23">
        <f t="shared" si="516"/>
        <v>1.3</v>
      </c>
      <c r="G2306" s="24">
        <f t="shared" ca="1" si="517"/>
        <v>1</v>
      </c>
      <c r="H2306" s="22">
        <f ca="1">TRUNC(PRODUCT(G$10:G2305),15)</f>
        <v>1.81984651266759</v>
      </c>
      <c r="I2306" s="22">
        <f t="shared" ca="1" si="518"/>
        <v>1.5015535581434301</v>
      </c>
      <c r="J2306" s="22">
        <f t="shared" ca="1" si="519"/>
        <v>1.2119757600000001</v>
      </c>
      <c r="K2306" s="110">
        <f t="shared" ca="1" si="525"/>
        <v>0.37553247445182125</v>
      </c>
      <c r="L2306" s="115">
        <v>0</v>
      </c>
      <c r="M2306" s="67">
        <f>IF(L2306&gt;0,VLOOKUP(L2306,S$12:$AB$125,7),0)</f>
        <v>0</v>
      </c>
      <c r="N2306" s="2">
        <f t="shared" si="526"/>
        <v>0</v>
      </c>
      <c r="O2306" s="22">
        <f t="shared" ca="1" si="520"/>
        <v>0.37553247445182125</v>
      </c>
      <c r="P2306" s="25" t="str">
        <f t="shared" si="521"/>
        <v>A+J=</v>
      </c>
      <c r="Q2306" s="26">
        <f t="shared" si="522"/>
        <v>45306</v>
      </c>
      <c r="R2306" s="4"/>
      <c r="S2306" s="98"/>
      <c r="U2306" s="4"/>
      <c r="V2306" s="4"/>
      <c r="W2306" s="4"/>
      <c r="X2306" s="4"/>
      <c r="Y2306" s="4"/>
      <c r="Z2306" s="4"/>
      <c r="AA2306" s="4"/>
      <c r="AB2306" s="4"/>
      <c r="AC2306" s="4"/>
      <c r="AD2306" s="64"/>
      <c r="AE2306" s="64"/>
      <c r="AF2306" s="64"/>
      <c r="AG2306" s="64"/>
      <c r="AH2306" s="64"/>
      <c r="AI2306" s="64"/>
      <c r="AJ2306" s="64"/>
      <c r="AK2306" s="64"/>
      <c r="AL2306" s="64"/>
      <c r="AM2306" s="64"/>
      <c r="AN2306" s="64"/>
      <c r="AO2306" s="64"/>
      <c r="AP2306" s="64"/>
      <c r="AQ2306" s="64"/>
      <c r="AR2306" s="64"/>
      <c r="AS2306" s="64"/>
      <c r="AT2306" s="64"/>
      <c r="AU2306" s="64"/>
      <c r="AV2306" s="64"/>
      <c r="AW2306" s="64"/>
      <c r="AX2306" s="64"/>
      <c r="AY2306" s="64"/>
      <c r="AZ2306" s="64"/>
      <c r="BA2306" s="64"/>
      <c r="BB2306" s="64"/>
      <c r="BC2306" s="64"/>
      <c r="BD2306" s="64"/>
      <c r="BE2306" s="64"/>
      <c r="BF2306" s="64"/>
      <c r="BG2306" s="64"/>
      <c r="BH2306" s="64"/>
      <c r="BI2306" s="64"/>
      <c r="BJ2306" s="64"/>
      <c r="BK2306" s="64"/>
      <c r="BL2306" s="64"/>
      <c r="BM2306" s="64"/>
      <c r="BN2306" s="64"/>
      <c r="BO2306" s="64"/>
      <c r="BP2306" s="64"/>
      <c r="BQ2306" s="64"/>
      <c r="BR2306" s="64"/>
      <c r="BS2306" s="64"/>
      <c r="BT2306" s="64"/>
      <c r="BU2306" s="64"/>
      <c r="BV2306" s="64"/>
      <c r="BW2306" s="64"/>
      <c r="BX2306" s="64"/>
      <c r="BY2306" s="64"/>
      <c r="BZ2306" s="64"/>
      <c r="CA2306" s="64"/>
      <c r="CB2306" s="64"/>
      <c r="CC2306" s="64"/>
      <c r="CD2306" s="64"/>
      <c r="CE2306" s="64"/>
      <c r="CF2306" s="64"/>
      <c r="CG2306" s="64"/>
      <c r="CH2306" s="64"/>
      <c r="CI2306" s="64"/>
      <c r="CJ2306" s="64"/>
      <c r="CK2306" s="64"/>
      <c r="CL2306" s="64"/>
      <c r="CM2306" s="64"/>
      <c r="CN2306" s="64"/>
      <c r="CO2306" s="64"/>
      <c r="CP2306" s="64"/>
      <c r="CQ2306" s="64"/>
      <c r="CR2306" s="64"/>
      <c r="CS2306" s="64"/>
      <c r="CT2306" s="64"/>
      <c r="CU2306" s="64"/>
      <c r="CV2306" s="64"/>
      <c r="CW2306" s="64"/>
      <c r="CX2306" s="64"/>
      <c r="CY2306" s="64"/>
      <c r="CZ2306" s="64"/>
      <c r="DA2306" s="64"/>
      <c r="DB2306" s="64"/>
      <c r="DC2306" s="64"/>
      <c r="DD2306" s="64"/>
      <c r="DE2306" s="64"/>
      <c r="DF2306" s="64"/>
      <c r="DG2306" s="64"/>
      <c r="DH2306" s="64"/>
      <c r="DI2306" s="64"/>
      <c r="DJ2306" s="64"/>
      <c r="DK2306" s="64"/>
      <c r="DL2306" s="64"/>
      <c r="DM2306" s="64"/>
      <c r="DN2306" s="64"/>
      <c r="DO2306" s="64"/>
      <c r="DP2306" s="64"/>
      <c r="DQ2306" s="64"/>
      <c r="DR2306" s="64"/>
      <c r="DS2306" s="64"/>
      <c r="DT2306" s="64"/>
      <c r="DU2306" s="64"/>
      <c r="DV2306" s="64"/>
      <c r="DW2306" s="64"/>
      <c r="DX2306" s="64"/>
      <c r="DY2306" s="64"/>
      <c r="DZ2306" s="64"/>
      <c r="EA2306" s="64"/>
      <c r="EB2306" s="64"/>
      <c r="EC2306" s="64"/>
      <c r="ED2306" s="64"/>
      <c r="EE2306" s="64"/>
      <c r="EF2306" s="64"/>
      <c r="EG2306" s="64"/>
      <c r="EH2306" s="64"/>
      <c r="EI2306" s="64"/>
      <c r="EJ2306" s="64"/>
      <c r="EK2306" s="64"/>
      <c r="EL2306" s="64"/>
      <c r="EM2306" s="64"/>
      <c r="EN2306" s="64"/>
      <c r="EO2306" s="64"/>
      <c r="EP2306" s="64"/>
      <c r="EQ2306" s="64"/>
      <c r="ER2306" s="64"/>
      <c r="ES2306" s="64"/>
      <c r="ET2306" s="64"/>
      <c r="EU2306" s="64"/>
      <c r="EV2306" s="64"/>
      <c r="EW2306" s="64"/>
      <c r="EX2306" s="64"/>
      <c r="EY2306" s="64"/>
      <c r="EZ2306" s="64"/>
      <c r="FA2306" s="64"/>
      <c r="FB2306" s="64"/>
      <c r="FC2306" s="64"/>
      <c r="FD2306" s="64"/>
      <c r="FE2306" s="64"/>
      <c r="FF2306" s="64"/>
      <c r="FG2306" s="64"/>
      <c r="FH2306" s="64"/>
      <c r="FI2306" s="64"/>
      <c r="FJ2306" s="64"/>
      <c r="FK2306" s="64"/>
      <c r="FL2306" s="64"/>
      <c r="FM2306" s="64"/>
      <c r="FN2306" s="64"/>
      <c r="FO2306" s="64"/>
      <c r="FP2306" s="64"/>
      <c r="FQ2306" s="64"/>
      <c r="FR2306" s="64"/>
      <c r="FS2306" s="64"/>
      <c r="FT2306" s="64"/>
    </row>
    <row r="2307" spans="1:176" ht="15" x14ac:dyDescent="0.25">
      <c r="A2307" s="20">
        <f t="shared" si="523"/>
        <v>46060</v>
      </c>
      <c r="B2307" s="22" t="str">
        <f t="shared" ca="1" si="514"/>
        <v>n.d</v>
      </c>
      <c r="C2307" s="22">
        <f t="shared" ca="1" si="524"/>
        <v>0.97614444</v>
      </c>
      <c r="D2307" s="23">
        <f ca="1">IF(A2307&lt;$B$1,VLOOKUP(A2307,[1]DI!$A$4:$B$15000,2,FALSE),0)</f>
        <v>0</v>
      </c>
      <c r="E2307" s="22">
        <f t="shared" ca="1" si="515"/>
        <v>0</v>
      </c>
      <c r="F2307" s="23">
        <f t="shared" si="516"/>
        <v>1.3</v>
      </c>
      <c r="G2307" s="24">
        <f t="shared" ca="1" si="517"/>
        <v>1</v>
      </c>
      <c r="H2307" s="22">
        <f ca="1">TRUNC(PRODUCT(G$10:G2306),15)</f>
        <v>1.81984651266759</v>
      </c>
      <c r="I2307" s="22">
        <f t="shared" ca="1" si="518"/>
        <v>1.5015535581434301</v>
      </c>
      <c r="J2307" s="22">
        <f t="shared" ca="1" si="519"/>
        <v>1.2119757600000001</v>
      </c>
      <c r="K2307" s="110">
        <f t="shared" ca="1" si="525"/>
        <v>0.37553247445182125</v>
      </c>
      <c r="L2307" s="115">
        <v>0</v>
      </c>
      <c r="M2307" s="67">
        <f>IF(L2307&gt;0,VLOOKUP(L2307,S$12:$AB$125,7),0)</f>
        <v>0</v>
      </c>
      <c r="N2307" s="2">
        <f t="shared" si="526"/>
        <v>0</v>
      </c>
      <c r="O2307" s="22">
        <f t="shared" ca="1" si="520"/>
        <v>0.37553247445182125</v>
      </c>
      <c r="P2307" s="25" t="str">
        <f t="shared" si="521"/>
        <v>A+J=</v>
      </c>
      <c r="Q2307" s="26">
        <f t="shared" si="522"/>
        <v>45306</v>
      </c>
      <c r="R2307" s="4"/>
      <c r="S2307" s="98"/>
      <c r="U2307" s="4"/>
      <c r="V2307" s="4"/>
      <c r="W2307" s="4"/>
      <c r="X2307" s="4"/>
      <c r="Y2307" s="4"/>
      <c r="Z2307" s="4"/>
      <c r="AA2307" s="4"/>
      <c r="AB2307" s="4"/>
      <c r="AC2307" s="4"/>
      <c r="AD2307" s="64"/>
      <c r="AE2307" s="64"/>
      <c r="AF2307" s="64"/>
      <c r="AG2307" s="64"/>
      <c r="AH2307" s="64"/>
      <c r="AI2307" s="64"/>
      <c r="AJ2307" s="64"/>
      <c r="AK2307" s="64"/>
      <c r="AL2307" s="64"/>
      <c r="AM2307" s="64"/>
      <c r="AN2307" s="64"/>
      <c r="AO2307" s="64"/>
      <c r="AP2307" s="64"/>
      <c r="AQ2307" s="64"/>
      <c r="AR2307" s="64"/>
      <c r="AS2307" s="64"/>
      <c r="AT2307" s="64"/>
      <c r="AU2307" s="64"/>
      <c r="AV2307" s="64"/>
      <c r="AW2307" s="64"/>
      <c r="AX2307" s="64"/>
      <c r="AY2307" s="64"/>
      <c r="AZ2307" s="64"/>
      <c r="BA2307" s="64"/>
      <c r="BB2307" s="64"/>
      <c r="BC2307" s="64"/>
      <c r="BD2307" s="64"/>
      <c r="BE2307" s="64"/>
      <c r="BF2307" s="64"/>
      <c r="BG2307" s="64"/>
      <c r="BH2307" s="64"/>
      <c r="BI2307" s="64"/>
      <c r="BJ2307" s="64"/>
      <c r="BK2307" s="64"/>
      <c r="BL2307" s="64"/>
      <c r="BM2307" s="64"/>
      <c r="BN2307" s="64"/>
      <c r="BO2307" s="64"/>
      <c r="BP2307" s="64"/>
      <c r="BQ2307" s="64"/>
      <c r="BR2307" s="64"/>
      <c r="BS2307" s="64"/>
      <c r="BT2307" s="64"/>
      <c r="BU2307" s="64"/>
      <c r="BV2307" s="64"/>
      <c r="BW2307" s="64"/>
      <c r="BX2307" s="64"/>
      <c r="BY2307" s="64"/>
      <c r="BZ2307" s="64"/>
      <c r="CA2307" s="64"/>
      <c r="CB2307" s="64"/>
      <c r="CC2307" s="64"/>
      <c r="CD2307" s="64"/>
      <c r="CE2307" s="64"/>
      <c r="CF2307" s="64"/>
      <c r="CG2307" s="64"/>
      <c r="CH2307" s="64"/>
      <c r="CI2307" s="64"/>
      <c r="CJ2307" s="64"/>
      <c r="CK2307" s="64"/>
      <c r="CL2307" s="64"/>
      <c r="CM2307" s="64"/>
      <c r="CN2307" s="64"/>
      <c r="CO2307" s="64"/>
      <c r="CP2307" s="64"/>
      <c r="CQ2307" s="64"/>
      <c r="CR2307" s="64"/>
      <c r="CS2307" s="64"/>
      <c r="CT2307" s="64"/>
      <c r="CU2307" s="64"/>
      <c r="CV2307" s="64"/>
      <c r="CW2307" s="64"/>
      <c r="CX2307" s="64"/>
      <c r="CY2307" s="64"/>
      <c r="CZ2307" s="64"/>
      <c r="DA2307" s="64"/>
      <c r="DB2307" s="64"/>
      <c r="DC2307" s="64"/>
      <c r="DD2307" s="64"/>
      <c r="DE2307" s="64"/>
      <c r="DF2307" s="64"/>
      <c r="DG2307" s="64"/>
      <c r="DH2307" s="64"/>
      <c r="DI2307" s="64"/>
      <c r="DJ2307" s="64"/>
      <c r="DK2307" s="64"/>
      <c r="DL2307" s="64"/>
      <c r="DM2307" s="64"/>
      <c r="DN2307" s="64"/>
      <c r="DO2307" s="64"/>
      <c r="DP2307" s="64"/>
      <c r="DQ2307" s="64"/>
      <c r="DR2307" s="64"/>
      <c r="DS2307" s="64"/>
      <c r="DT2307" s="64"/>
      <c r="DU2307" s="64"/>
      <c r="DV2307" s="64"/>
      <c r="DW2307" s="64"/>
      <c r="DX2307" s="64"/>
      <c r="DY2307" s="64"/>
      <c r="DZ2307" s="64"/>
      <c r="EA2307" s="64"/>
      <c r="EB2307" s="64"/>
      <c r="EC2307" s="64"/>
      <c r="ED2307" s="64"/>
      <c r="EE2307" s="64"/>
      <c r="EF2307" s="64"/>
      <c r="EG2307" s="64"/>
      <c r="EH2307" s="64"/>
      <c r="EI2307" s="64"/>
      <c r="EJ2307" s="64"/>
      <c r="EK2307" s="64"/>
      <c r="EL2307" s="64"/>
      <c r="EM2307" s="64"/>
      <c r="EN2307" s="64"/>
      <c r="EO2307" s="64"/>
      <c r="EP2307" s="64"/>
      <c r="EQ2307" s="64"/>
      <c r="ER2307" s="64"/>
      <c r="ES2307" s="64"/>
      <c r="ET2307" s="64"/>
      <c r="EU2307" s="64"/>
      <c r="EV2307" s="64"/>
      <c r="EW2307" s="64"/>
      <c r="EX2307" s="64"/>
      <c r="EY2307" s="64"/>
      <c r="EZ2307" s="64"/>
      <c r="FA2307" s="64"/>
      <c r="FB2307" s="64"/>
      <c r="FC2307" s="64"/>
      <c r="FD2307" s="64"/>
      <c r="FE2307" s="64"/>
      <c r="FF2307" s="64"/>
      <c r="FG2307" s="64"/>
      <c r="FH2307" s="64"/>
      <c r="FI2307" s="64"/>
      <c r="FJ2307" s="64"/>
      <c r="FK2307" s="64"/>
      <c r="FL2307" s="64"/>
      <c r="FM2307" s="64"/>
      <c r="FN2307" s="64"/>
      <c r="FO2307" s="64"/>
      <c r="FP2307" s="64"/>
      <c r="FQ2307" s="64"/>
      <c r="FR2307" s="64"/>
      <c r="FS2307" s="64"/>
      <c r="FT2307" s="64"/>
    </row>
    <row r="2308" spans="1:176" ht="15" x14ac:dyDescent="0.25">
      <c r="A2308" s="20">
        <f t="shared" si="523"/>
        <v>46061</v>
      </c>
      <c r="B2308" s="22" t="str">
        <f t="shared" ref="B2308:B2371" ca="1" si="527">IF(A2308&lt;=TODAY(),C2308+K2308,IF(AND(A2308&gt;TODAY(),A2308&lt;=$B$1),IF(VLOOKUP(TODAY(),$A$10:$D$5000,4,FALSE)=0,"n.d",C2308+K2308),"n.d"))</f>
        <v>n.d</v>
      </c>
      <c r="C2308" s="22">
        <f t="shared" ca="1" si="524"/>
        <v>0.97614444</v>
      </c>
      <c r="D2308" s="23">
        <f ca="1">IF(A2308&lt;$B$1,VLOOKUP(A2308,[1]DI!$A$4:$B$15000,2,FALSE),0)</f>
        <v>0</v>
      </c>
      <c r="E2308" s="22">
        <f t="shared" ref="E2308:E2371" ca="1" si="528">ROUND((((1+D2308)^(1/252)-1)),8)</f>
        <v>0</v>
      </c>
      <c r="F2308" s="23">
        <f t="shared" ref="F2308:F2371" si="529">VLOOKUP(A2308,$Y$90:$Z$96,2)</f>
        <v>1.3</v>
      </c>
      <c r="G2308" s="24">
        <f t="shared" ref="G2308:G2371" ca="1" si="530">TRUNC((1+(E2308*F2308)),15)</f>
        <v>1</v>
      </c>
      <c r="H2308" s="22">
        <f ca="1">TRUNC(PRODUCT(G$10:G2307),15)</f>
        <v>1.81984651266759</v>
      </c>
      <c r="I2308" s="22">
        <f t="shared" ref="I2308:I2371" ca="1" si="531">IF(OR(L2307&gt;0,L2307="E"),H2307,I2307)</f>
        <v>1.5015535581434301</v>
      </c>
      <c r="J2308" s="22">
        <f t="shared" ref="J2308:J2371" ca="1" si="532">ROUND(TRUNC(H2308/I2308,15),8)</f>
        <v>1.2119757600000001</v>
      </c>
      <c r="K2308" s="110">
        <f t="shared" ca="1" si="525"/>
        <v>0.37553247445182125</v>
      </c>
      <c r="L2308" s="115">
        <v>0</v>
      </c>
      <c r="M2308" s="67">
        <f>IF(L2308&gt;0,VLOOKUP(L2308,S$12:$AB$125,7),0)</f>
        <v>0</v>
      </c>
      <c r="N2308" s="2">
        <f t="shared" si="526"/>
        <v>0</v>
      </c>
      <c r="O2308" s="22">
        <f t="shared" ref="O2308:O2371" ca="1" si="533">(K2308+N2308)</f>
        <v>0.37553247445182125</v>
      </c>
      <c r="P2308" s="25" t="str">
        <f t="shared" ref="P2308:P2371" si="534">IF(L2307&gt;0,VLOOKUP(A2307,$T$12:$AC$125,9),P2307)</f>
        <v>A+J=</v>
      </c>
      <c r="Q2308" s="26">
        <f t="shared" ref="Q2308:Q2371" si="535">IF(L2307&gt;0,VLOOKUP(A2307,$T$12:$AC$125,10),Q2307)</f>
        <v>45306</v>
      </c>
      <c r="R2308" s="4"/>
      <c r="S2308" s="98"/>
      <c r="U2308" s="4"/>
      <c r="V2308" s="4"/>
      <c r="W2308" s="4"/>
      <c r="X2308" s="4"/>
      <c r="Y2308" s="4"/>
      <c r="Z2308" s="4"/>
      <c r="AA2308" s="4"/>
      <c r="AB2308" s="4"/>
      <c r="AC2308" s="4"/>
      <c r="AD2308" s="64"/>
      <c r="AE2308" s="64"/>
      <c r="AF2308" s="64"/>
      <c r="AG2308" s="64"/>
      <c r="AH2308" s="64"/>
      <c r="AI2308" s="64"/>
      <c r="AJ2308" s="64"/>
      <c r="AK2308" s="64"/>
      <c r="AL2308" s="64"/>
      <c r="AM2308" s="64"/>
      <c r="AN2308" s="64"/>
      <c r="AO2308" s="64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4"/>
      <c r="AZ2308" s="64"/>
      <c r="BA2308" s="64"/>
      <c r="BB2308" s="64"/>
      <c r="BC2308" s="64"/>
      <c r="BD2308" s="64"/>
      <c r="BE2308" s="64"/>
      <c r="BF2308" s="64"/>
      <c r="BG2308" s="64"/>
      <c r="BH2308" s="64"/>
      <c r="BI2308" s="64"/>
      <c r="BJ2308" s="64"/>
      <c r="BK2308" s="64"/>
      <c r="BL2308" s="64"/>
      <c r="BM2308" s="64"/>
      <c r="BN2308" s="64"/>
      <c r="BO2308" s="64"/>
      <c r="BP2308" s="64"/>
      <c r="BQ2308" s="64"/>
      <c r="BR2308" s="64"/>
      <c r="BS2308" s="64"/>
      <c r="BT2308" s="64"/>
      <c r="BU2308" s="64"/>
      <c r="BV2308" s="64"/>
      <c r="BW2308" s="64"/>
      <c r="BX2308" s="64"/>
      <c r="BY2308" s="64"/>
      <c r="BZ2308" s="64"/>
      <c r="CA2308" s="64"/>
      <c r="CB2308" s="64"/>
      <c r="CC2308" s="64"/>
      <c r="CD2308" s="64"/>
      <c r="CE2308" s="64"/>
      <c r="CF2308" s="64"/>
      <c r="CG2308" s="64"/>
      <c r="CH2308" s="64"/>
      <c r="CI2308" s="64"/>
      <c r="CJ2308" s="64"/>
      <c r="CK2308" s="64"/>
      <c r="CL2308" s="64"/>
      <c r="CM2308" s="64"/>
      <c r="CN2308" s="64"/>
      <c r="CO2308" s="64"/>
      <c r="CP2308" s="64"/>
      <c r="CQ2308" s="64"/>
      <c r="CR2308" s="64"/>
      <c r="CS2308" s="64"/>
      <c r="CT2308" s="64"/>
      <c r="CU2308" s="64"/>
      <c r="CV2308" s="64"/>
      <c r="CW2308" s="64"/>
      <c r="CX2308" s="64"/>
      <c r="CY2308" s="64"/>
      <c r="CZ2308" s="64"/>
      <c r="DA2308" s="64"/>
      <c r="DB2308" s="64"/>
      <c r="DC2308" s="64"/>
      <c r="DD2308" s="64"/>
      <c r="DE2308" s="64"/>
      <c r="DF2308" s="64"/>
      <c r="DG2308" s="64"/>
      <c r="DH2308" s="64"/>
      <c r="DI2308" s="64"/>
      <c r="DJ2308" s="64"/>
      <c r="DK2308" s="64"/>
      <c r="DL2308" s="64"/>
      <c r="DM2308" s="64"/>
      <c r="DN2308" s="64"/>
      <c r="DO2308" s="64"/>
      <c r="DP2308" s="64"/>
      <c r="DQ2308" s="64"/>
      <c r="DR2308" s="64"/>
      <c r="DS2308" s="64"/>
      <c r="DT2308" s="64"/>
      <c r="DU2308" s="64"/>
      <c r="DV2308" s="64"/>
      <c r="DW2308" s="64"/>
      <c r="DX2308" s="64"/>
      <c r="DY2308" s="64"/>
      <c r="DZ2308" s="64"/>
      <c r="EA2308" s="64"/>
      <c r="EB2308" s="64"/>
      <c r="EC2308" s="64"/>
      <c r="ED2308" s="64"/>
      <c r="EE2308" s="64"/>
      <c r="EF2308" s="64"/>
      <c r="EG2308" s="64"/>
      <c r="EH2308" s="64"/>
      <c r="EI2308" s="64"/>
      <c r="EJ2308" s="64"/>
      <c r="EK2308" s="64"/>
      <c r="EL2308" s="64"/>
      <c r="EM2308" s="64"/>
      <c r="EN2308" s="64"/>
      <c r="EO2308" s="64"/>
      <c r="EP2308" s="64"/>
      <c r="EQ2308" s="64"/>
      <c r="ER2308" s="64"/>
      <c r="ES2308" s="64"/>
      <c r="ET2308" s="64"/>
      <c r="EU2308" s="64"/>
      <c r="EV2308" s="64"/>
      <c r="EW2308" s="64"/>
      <c r="EX2308" s="64"/>
      <c r="EY2308" s="64"/>
      <c r="EZ2308" s="64"/>
      <c r="FA2308" s="64"/>
      <c r="FB2308" s="64"/>
      <c r="FC2308" s="64"/>
      <c r="FD2308" s="64"/>
      <c r="FE2308" s="64"/>
      <c r="FF2308" s="64"/>
      <c r="FG2308" s="64"/>
      <c r="FH2308" s="64"/>
      <c r="FI2308" s="64"/>
      <c r="FJ2308" s="64"/>
      <c r="FK2308" s="64"/>
      <c r="FL2308" s="64"/>
      <c r="FM2308" s="64"/>
      <c r="FN2308" s="64"/>
      <c r="FO2308" s="64"/>
      <c r="FP2308" s="64"/>
      <c r="FQ2308" s="64"/>
      <c r="FR2308" s="64"/>
      <c r="FS2308" s="64"/>
      <c r="FT2308" s="64"/>
    </row>
    <row r="2309" spans="1:176" ht="15" x14ac:dyDescent="0.25">
      <c r="A2309" s="20">
        <f t="shared" si="523"/>
        <v>46062</v>
      </c>
      <c r="B2309" s="22" t="str">
        <f t="shared" ca="1" si="527"/>
        <v>n.d</v>
      </c>
      <c r="C2309" s="22">
        <f t="shared" ca="1" si="524"/>
        <v>0.97614444</v>
      </c>
      <c r="D2309" s="23">
        <f ca="1">IF(A2309&lt;$B$1,VLOOKUP(A2309,[1]DI!$A$4:$B$15000,2,FALSE),0)</f>
        <v>0</v>
      </c>
      <c r="E2309" s="22">
        <f t="shared" ca="1" si="528"/>
        <v>0</v>
      </c>
      <c r="F2309" s="23">
        <f t="shared" si="529"/>
        <v>1.3</v>
      </c>
      <c r="G2309" s="24">
        <f t="shared" ca="1" si="530"/>
        <v>1</v>
      </c>
      <c r="H2309" s="22">
        <f ca="1">TRUNC(PRODUCT(G$10:G2308),15)</f>
        <v>1.81984651266759</v>
      </c>
      <c r="I2309" s="22">
        <f t="shared" ca="1" si="531"/>
        <v>1.5015535581434301</v>
      </c>
      <c r="J2309" s="22">
        <f t="shared" ca="1" si="532"/>
        <v>1.2119757600000001</v>
      </c>
      <c r="K2309" s="110">
        <f t="shared" ca="1" si="525"/>
        <v>0.37553247445182125</v>
      </c>
      <c r="L2309" s="115">
        <v>0</v>
      </c>
      <c r="M2309" s="67">
        <f>IF(L2309&gt;0,VLOOKUP(L2309,S$12:$AB$125,7),0)</f>
        <v>0</v>
      </c>
      <c r="N2309" s="2">
        <f t="shared" si="526"/>
        <v>0</v>
      </c>
      <c r="O2309" s="22">
        <f t="shared" ca="1" si="533"/>
        <v>0.37553247445182125</v>
      </c>
      <c r="P2309" s="25" t="str">
        <f t="shared" si="534"/>
        <v>A+J=</v>
      </c>
      <c r="Q2309" s="26">
        <f t="shared" si="535"/>
        <v>45306</v>
      </c>
      <c r="R2309" s="4"/>
      <c r="S2309" s="98"/>
      <c r="U2309" s="4"/>
      <c r="V2309" s="4"/>
      <c r="W2309" s="4"/>
      <c r="X2309" s="4"/>
      <c r="Y2309" s="4"/>
      <c r="Z2309" s="4"/>
      <c r="AA2309" s="4"/>
      <c r="AB2309" s="4"/>
      <c r="AC2309" s="4"/>
      <c r="AD2309" s="64"/>
      <c r="AE2309" s="64"/>
      <c r="AF2309" s="64"/>
      <c r="AG2309" s="64"/>
      <c r="AH2309" s="64"/>
      <c r="AI2309" s="64"/>
      <c r="AJ2309" s="64"/>
      <c r="AK2309" s="64"/>
      <c r="AL2309" s="64"/>
      <c r="AM2309" s="64"/>
      <c r="AN2309" s="64"/>
      <c r="AO2309" s="64"/>
      <c r="AP2309" s="64"/>
      <c r="AQ2309" s="64"/>
      <c r="AR2309" s="64"/>
      <c r="AS2309" s="64"/>
      <c r="AT2309" s="64"/>
      <c r="AU2309" s="64"/>
      <c r="AV2309" s="64"/>
      <c r="AW2309" s="64"/>
      <c r="AX2309" s="64"/>
      <c r="AY2309" s="64"/>
      <c r="AZ2309" s="64"/>
      <c r="BA2309" s="64"/>
      <c r="BB2309" s="64"/>
      <c r="BC2309" s="64"/>
      <c r="BD2309" s="64"/>
      <c r="BE2309" s="64"/>
      <c r="BF2309" s="64"/>
      <c r="BG2309" s="64"/>
      <c r="BH2309" s="64"/>
      <c r="BI2309" s="64"/>
      <c r="BJ2309" s="64"/>
      <c r="BK2309" s="64"/>
      <c r="BL2309" s="64"/>
      <c r="BM2309" s="64"/>
      <c r="BN2309" s="64"/>
      <c r="BO2309" s="64"/>
      <c r="BP2309" s="64"/>
      <c r="BQ2309" s="64"/>
      <c r="BR2309" s="64"/>
      <c r="BS2309" s="64"/>
      <c r="BT2309" s="64"/>
      <c r="BU2309" s="64"/>
      <c r="BV2309" s="64"/>
      <c r="BW2309" s="64"/>
      <c r="BX2309" s="64"/>
      <c r="BY2309" s="64"/>
      <c r="BZ2309" s="64"/>
      <c r="CA2309" s="64"/>
      <c r="CB2309" s="64"/>
      <c r="CC2309" s="64"/>
      <c r="CD2309" s="64"/>
      <c r="CE2309" s="64"/>
      <c r="CF2309" s="64"/>
      <c r="CG2309" s="64"/>
      <c r="CH2309" s="64"/>
      <c r="CI2309" s="64"/>
      <c r="CJ2309" s="64"/>
      <c r="CK2309" s="64"/>
      <c r="CL2309" s="64"/>
      <c r="CM2309" s="64"/>
      <c r="CN2309" s="64"/>
      <c r="CO2309" s="64"/>
      <c r="CP2309" s="64"/>
      <c r="CQ2309" s="64"/>
      <c r="CR2309" s="64"/>
      <c r="CS2309" s="64"/>
      <c r="CT2309" s="64"/>
      <c r="CU2309" s="64"/>
      <c r="CV2309" s="64"/>
      <c r="CW2309" s="64"/>
      <c r="CX2309" s="64"/>
      <c r="CY2309" s="64"/>
      <c r="CZ2309" s="64"/>
      <c r="DA2309" s="64"/>
      <c r="DB2309" s="64"/>
      <c r="DC2309" s="64"/>
      <c r="DD2309" s="64"/>
      <c r="DE2309" s="64"/>
      <c r="DF2309" s="64"/>
      <c r="DG2309" s="64"/>
      <c r="DH2309" s="64"/>
      <c r="DI2309" s="64"/>
      <c r="DJ2309" s="64"/>
      <c r="DK2309" s="64"/>
      <c r="DL2309" s="64"/>
      <c r="DM2309" s="64"/>
      <c r="DN2309" s="64"/>
      <c r="DO2309" s="64"/>
      <c r="DP2309" s="64"/>
      <c r="DQ2309" s="64"/>
      <c r="DR2309" s="64"/>
      <c r="DS2309" s="64"/>
      <c r="DT2309" s="64"/>
      <c r="DU2309" s="64"/>
      <c r="DV2309" s="64"/>
      <c r="DW2309" s="64"/>
      <c r="DX2309" s="64"/>
      <c r="DY2309" s="64"/>
      <c r="DZ2309" s="64"/>
      <c r="EA2309" s="64"/>
      <c r="EB2309" s="64"/>
      <c r="EC2309" s="64"/>
      <c r="ED2309" s="64"/>
      <c r="EE2309" s="64"/>
      <c r="EF2309" s="64"/>
      <c r="EG2309" s="64"/>
      <c r="EH2309" s="64"/>
      <c r="EI2309" s="64"/>
      <c r="EJ2309" s="64"/>
      <c r="EK2309" s="64"/>
      <c r="EL2309" s="64"/>
      <c r="EM2309" s="64"/>
      <c r="EN2309" s="64"/>
      <c r="EO2309" s="64"/>
      <c r="EP2309" s="64"/>
      <c r="EQ2309" s="64"/>
      <c r="ER2309" s="64"/>
      <c r="ES2309" s="64"/>
      <c r="ET2309" s="64"/>
      <c r="EU2309" s="64"/>
      <c r="EV2309" s="64"/>
      <c r="EW2309" s="64"/>
      <c r="EX2309" s="64"/>
      <c r="EY2309" s="64"/>
      <c r="EZ2309" s="64"/>
      <c r="FA2309" s="64"/>
      <c r="FB2309" s="64"/>
      <c r="FC2309" s="64"/>
      <c r="FD2309" s="64"/>
      <c r="FE2309" s="64"/>
      <c r="FF2309" s="64"/>
      <c r="FG2309" s="64"/>
      <c r="FH2309" s="64"/>
      <c r="FI2309" s="64"/>
      <c r="FJ2309" s="64"/>
      <c r="FK2309" s="64"/>
      <c r="FL2309" s="64"/>
      <c r="FM2309" s="64"/>
      <c r="FN2309" s="64"/>
      <c r="FO2309" s="64"/>
      <c r="FP2309" s="64"/>
      <c r="FQ2309" s="64"/>
      <c r="FR2309" s="64"/>
      <c r="FS2309" s="64"/>
      <c r="FT2309" s="64"/>
    </row>
    <row r="2310" spans="1:176" ht="15" x14ac:dyDescent="0.25">
      <c r="A2310" s="20">
        <f t="shared" si="523"/>
        <v>46063</v>
      </c>
      <c r="B2310" s="22" t="str">
        <f t="shared" ca="1" si="527"/>
        <v>n.d</v>
      </c>
      <c r="C2310" s="22">
        <f t="shared" ca="1" si="524"/>
        <v>0.97614444</v>
      </c>
      <c r="D2310" s="23">
        <f ca="1">IF(A2310&lt;$B$1,VLOOKUP(A2310,[1]DI!$A$4:$B$15000,2,FALSE),0)</f>
        <v>0</v>
      </c>
      <c r="E2310" s="22">
        <f t="shared" ca="1" si="528"/>
        <v>0</v>
      </c>
      <c r="F2310" s="23">
        <f t="shared" si="529"/>
        <v>1.3</v>
      </c>
      <c r="G2310" s="24">
        <f t="shared" ca="1" si="530"/>
        <v>1</v>
      </c>
      <c r="H2310" s="22">
        <f ca="1">TRUNC(PRODUCT(G$10:G2309),15)</f>
        <v>1.81984651266759</v>
      </c>
      <c r="I2310" s="22">
        <f t="shared" ca="1" si="531"/>
        <v>1.5015535581434301</v>
      </c>
      <c r="J2310" s="22">
        <f t="shared" ca="1" si="532"/>
        <v>1.2119757600000001</v>
      </c>
      <c r="K2310" s="110">
        <f t="shared" ca="1" si="525"/>
        <v>0.37553247445182125</v>
      </c>
      <c r="L2310" s="115">
        <v>0</v>
      </c>
      <c r="M2310" s="67">
        <f>IF(L2310&gt;0,VLOOKUP(L2310,S$12:$AB$125,7),0)</f>
        <v>0</v>
      </c>
      <c r="N2310" s="2">
        <f t="shared" si="526"/>
        <v>0</v>
      </c>
      <c r="O2310" s="22">
        <f t="shared" ca="1" si="533"/>
        <v>0.37553247445182125</v>
      </c>
      <c r="P2310" s="25" t="str">
        <f t="shared" si="534"/>
        <v>A+J=</v>
      </c>
      <c r="Q2310" s="26">
        <f t="shared" si="535"/>
        <v>45306</v>
      </c>
      <c r="R2310" s="4"/>
      <c r="S2310" s="98"/>
      <c r="U2310" s="4"/>
      <c r="V2310" s="4"/>
      <c r="W2310" s="4"/>
      <c r="X2310" s="4"/>
      <c r="Y2310" s="4"/>
      <c r="Z2310" s="4"/>
      <c r="AA2310" s="4"/>
      <c r="AB2310" s="4"/>
      <c r="AC2310" s="4"/>
      <c r="AD2310" s="64"/>
      <c r="AE2310" s="64"/>
      <c r="AF2310" s="64"/>
      <c r="AG2310" s="64"/>
      <c r="AH2310" s="64"/>
      <c r="AI2310" s="64"/>
      <c r="AJ2310" s="64"/>
      <c r="AK2310" s="64"/>
      <c r="AL2310" s="64"/>
      <c r="AM2310" s="64"/>
      <c r="AN2310" s="64"/>
      <c r="AO2310" s="64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4"/>
      <c r="AZ2310" s="64"/>
      <c r="BA2310" s="64"/>
      <c r="BB2310" s="64"/>
      <c r="BC2310" s="64"/>
      <c r="BD2310" s="64"/>
      <c r="BE2310" s="64"/>
      <c r="BF2310" s="64"/>
      <c r="BG2310" s="64"/>
      <c r="BH2310" s="64"/>
      <c r="BI2310" s="64"/>
      <c r="BJ2310" s="64"/>
      <c r="BK2310" s="64"/>
      <c r="BL2310" s="64"/>
      <c r="BM2310" s="64"/>
      <c r="BN2310" s="64"/>
      <c r="BO2310" s="64"/>
      <c r="BP2310" s="64"/>
      <c r="BQ2310" s="64"/>
      <c r="BR2310" s="64"/>
      <c r="BS2310" s="64"/>
      <c r="BT2310" s="64"/>
      <c r="BU2310" s="64"/>
      <c r="BV2310" s="64"/>
      <c r="BW2310" s="64"/>
      <c r="BX2310" s="64"/>
      <c r="BY2310" s="64"/>
      <c r="BZ2310" s="64"/>
      <c r="CA2310" s="64"/>
      <c r="CB2310" s="64"/>
      <c r="CC2310" s="64"/>
      <c r="CD2310" s="64"/>
      <c r="CE2310" s="64"/>
      <c r="CF2310" s="64"/>
      <c r="CG2310" s="64"/>
      <c r="CH2310" s="64"/>
      <c r="CI2310" s="64"/>
      <c r="CJ2310" s="64"/>
      <c r="CK2310" s="64"/>
      <c r="CL2310" s="64"/>
      <c r="CM2310" s="64"/>
      <c r="CN2310" s="64"/>
      <c r="CO2310" s="64"/>
      <c r="CP2310" s="64"/>
      <c r="CQ2310" s="64"/>
      <c r="CR2310" s="64"/>
      <c r="CS2310" s="64"/>
      <c r="CT2310" s="64"/>
      <c r="CU2310" s="64"/>
      <c r="CV2310" s="64"/>
      <c r="CW2310" s="64"/>
      <c r="CX2310" s="64"/>
      <c r="CY2310" s="64"/>
      <c r="CZ2310" s="64"/>
      <c r="DA2310" s="64"/>
      <c r="DB2310" s="64"/>
      <c r="DC2310" s="64"/>
      <c r="DD2310" s="64"/>
      <c r="DE2310" s="64"/>
      <c r="DF2310" s="64"/>
      <c r="DG2310" s="64"/>
      <c r="DH2310" s="64"/>
      <c r="DI2310" s="64"/>
      <c r="DJ2310" s="64"/>
      <c r="DK2310" s="64"/>
      <c r="DL2310" s="64"/>
      <c r="DM2310" s="64"/>
      <c r="DN2310" s="64"/>
      <c r="DO2310" s="64"/>
      <c r="DP2310" s="64"/>
      <c r="DQ2310" s="64"/>
      <c r="DR2310" s="64"/>
      <c r="DS2310" s="64"/>
      <c r="DT2310" s="64"/>
      <c r="DU2310" s="64"/>
      <c r="DV2310" s="64"/>
      <c r="DW2310" s="64"/>
      <c r="DX2310" s="64"/>
      <c r="DY2310" s="64"/>
      <c r="DZ2310" s="64"/>
      <c r="EA2310" s="64"/>
      <c r="EB2310" s="64"/>
      <c r="EC2310" s="64"/>
      <c r="ED2310" s="64"/>
      <c r="EE2310" s="64"/>
      <c r="EF2310" s="64"/>
      <c r="EG2310" s="64"/>
      <c r="EH2310" s="64"/>
      <c r="EI2310" s="64"/>
      <c r="EJ2310" s="64"/>
      <c r="EK2310" s="64"/>
      <c r="EL2310" s="64"/>
      <c r="EM2310" s="64"/>
      <c r="EN2310" s="64"/>
      <c r="EO2310" s="64"/>
      <c r="EP2310" s="64"/>
      <c r="EQ2310" s="64"/>
      <c r="ER2310" s="64"/>
      <c r="ES2310" s="64"/>
      <c r="ET2310" s="64"/>
      <c r="EU2310" s="64"/>
      <c r="EV2310" s="64"/>
      <c r="EW2310" s="64"/>
      <c r="EX2310" s="64"/>
      <c r="EY2310" s="64"/>
      <c r="EZ2310" s="64"/>
      <c r="FA2310" s="64"/>
      <c r="FB2310" s="64"/>
      <c r="FC2310" s="64"/>
      <c r="FD2310" s="64"/>
      <c r="FE2310" s="64"/>
      <c r="FF2310" s="64"/>
      <c r="FG2310" s="64"/>
      <c r="FH2310" s="64"/>
      <c r="FI2310" s="64"/>
      <c r="FJ2310" s="64"/>
      <c r="FK2310" s="64"/>
      <c r="FL2310" s="64"/>
      <c r="FM2310" s="64"/>
      <c r="FN2310" s="64"/>
      <c r="FO2310" s="64"/>
      <c r="FP2310" s="64"/>
      <c r="FQ2310" s="64"/>
      <c r="FR2310" s="64"/>
      <c r="FS2310" s="64"/>
      <c r="FT2310" s="64"/>
    </row>
    <row r="2311" spans="1:176" ht="15" x14ac:dyDescent="0.25">
      <c r="A2311" s="20">
        <f t="shared" si="523"/>
        <v>46064</v>
      </c>
      <c r="B2311" s="22" t="str">
        <f t="shared" ca="1" si="527"/>
        <v>n.d</v>
      </c>
      <c r="C2311" s="22">
        <f t="shared" ca="1" si="524"/>
        <v>0.97614444</v>
      </c>
      <c r="D2311" s="23">
        <f ca="1">IF(A2311&lt;$B$1,VLOOKUP(A2311,[1]DI!$A$4:$B$15000,2,FALSE),0)</f>
        <v>0</v>
      </c>
      <c r="E2311" s="22">
        <f t="shared" ca="1" si="528"/>
        <v>0</v>
      </c>
      <c r="F2311" s="23">
        <f t="shared" si="529"/>
        <v>1.3</v>
      </c>
      <c r="G2311" s="24">
        <f t="shared" ca="1" si="530"/>
        <v>1</v>
      </c>
      <c r="H2311" s="22">
        <f ca="1">TRUNC(PRODUCT(G$10:G2310),15)</f>
        <v>1.81984651266759</v>
      </c>
      <c r="I2311" s="22">
        <f t="shared" ca="1" si="531"/>
        <v>1.5015535581434301</v>
      </c>
      <c r="J2311" s="22">
        <f t="shared" ca="1" si="532"/>
        <v>1.2119757600000001</v>
      </c>
      <c r="K2311" s="110">
        <f t="shared" ca="1" si="525"/>
        <v>0.37553247445182125</v>
      </c>
      <c r="L2311" s="115">
        <v>0</v>
      </c>
      <c r="M2311" s="67">
        <f>IF(L2311&gt;0,VLOOKUP(L2311,S$12:$AB$125,7),0)</f>
        <v>0</v>
      </c>
      <c r="N2311" s="2">
        <f t="shared" si="526"/>
        <v>0</v>
      </c>
      <c r="O2311" s="22">
        <f t="shared" ca="1" si="533"/>
        <v>0.37553247445182125</v>
      </c>
      <c r="P2311" s="25" t="str">
        <f t="shared" si="534"/>
        <v>A+J=</v>
      </c>
      <c r="Q2311" s="26">
        <f t="shared" si="535"/>
        <v>45306</v>
      </c>
      <c r="R2311" s="4"/>
      <c r="S2311" s="98"/>
      <c r="U2311" s="4"/>
      <c r="V2311" s="4"/>
      <c r="W2311" s="4"/>
      <c r="X2311" s="4"/>
      <c r="Y2311" s="4"/>
      <c r="Z2311" s="4"/>
      <c r="AA2311" s="4"/>
      <c r="AB2311" s="4"/>
      <c r="AC2311" s="4"/>
      <c r="AD2311" s="64"/>
      <c r="AE2311" s="64"/>
      <c r="AF2311" s="64"/>
      <c r="AG2311" s="64"/>
      <c r="AH2311" s="64"/>
      <c r="AI2311" s="64"/>
      <c r="AJ2311" s="64"/>
      <c r="AK2311" s="64"/>
      <c r="AL2311" s="64"/>
      <c r="AM2311" s="64"/>
      <c r="AN2311" s="64"/>
      <c r="AO2311" s="64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4"/>
      <c r="AZ2311" s="64"/>
      <c r="BA2311" s="64"/>
      <c r="BB2311" s="64"/>
      <c r="BC2311" s="64"/>
      <c r="BD2311" s="64"/>
      <c r="BE2311" s="64"/>
      <c r="BF2311" s="64"/>
      <c r="BG2311" s="64"/>
      <c r="BH2311" s="64"/>
      <c r="BI2311" s="64"/>
      <c r="BJ2311" s="64"/>
      <c r="BK2311" s="64"/>
      <c r="BL2311" s="64"/>
      <c r="BM2311" s="64"/>
      <c r="BN2311" s="64"/>
      <c r="BO2311" s="64"/>
      <c r="BP2311" s="64"/>
      <c r="BQ2311" s="64"/>
      <c r="BR2311" s="64"/>
      <c r="BS2311" s="64"/>
      <c r="BT2311" s="64"/>
      <c r="BU2311" s="64"/>
      <c r="BV2311" s="64"/>
      <c r="BW2311" s="64"/>
      <c r="BX2311" s="64"/>
      <c r="BY2311" s="64"/>
      <c r="BZ2311" s="64"/>
      <c r="CA2311" s="64"/>
      <c r="CB2311" s="64"/>
      <c r="CC2311" s="64"/>
      <c r="CD2311" s="64"/>
      <c r="CE2311" s="64"/>
      <c r="CF2311" s="64"/>
      <c r="CG2311" s="64"/>
      <c r="CH2311" s="64"/>
      <c r="CI2311" s="64"/>
      <c r="CJ2311" s="64"/>
      <c r="CK2311" s="64"/>
      <c r="CL2311" s="64"/>
      <c r="CM2311" s="64"/>
      <c r="CN2311" s="64"/>
      <c r="CO2311" s="64"/>
      <c r="CP2311" s="64"/>
      <c r="CQ2311" s="64"/>
      <c r="CR2311" s="64"/>
      <c r="CS2311" s="64"/>
      <c r="CT2311" s="64"/>
      <c r="CU2311" s="64"/>
      <c r="CV2311" s="64"/>
      <c r="CW2311" s="64"/>
      <c r="CX2311" s="64"/>
      <c r="CY2311" s="64"/>
      <c r="CZ2311" s="64"/>
      <c r="DA2311" s="64"/>
      <c r="DB2311" s="64"/>
      <c r="DC2311" s="64"/>
      <c r="DD2311" s="64"/>
      <c r="DE2311" s="64"/>
      <c r="DF2311" s="64"/>
      <c r="DG2311" s="64"/>
      <c r="DH2311" s="64"/>
      <c r="DI2311" s="64"/>
      <c r="DJ2311" s="64"/>
      <c r="DK2311" s="64"/>
      <c r="DL2311" s="64"/>
      <c r="DM2311" s="64"/>
      <c r="DN2311" s="64"/>
      <c r="DO2311" s="64"/>
      <c r="DP2311" s="64"/>
      <c r="DQ2311" s="64"/>
      <c r="DR2311" s="64"/>
      <c r="DS2311" s="64"/>
      <c r="DT2311" s="64"/>
      <c r="DU2311" s="64"/>
      <c r="DV2311" s="64"/>
      <c r="DW2311" s="64"/>
      <c r="DX2311" s="64"/>
      <c r="DY2311" s="64"/>
      <c r="DZ2311" s="64"/>
      <c r="EA2311" s="64"/>
      <c r="EB2311" s="64"/>
      <c r="EC2311" s="64"/>
      <c r="ED2311" s="64"/>
      <c r="EE2311" s="64"/>
      <c r="EF2311" s="64"/>
      <c r="EG2311" s="64"/>
      <c r="EH2311" s="64"/>
      <c r="EI2311" s="64"/>
      <c r="EJ2311" s="64"/>
      <c r="EK2311" s="64"/>
      <c r="EL2311" s="64"/>
      <c r="EM2311" s="64"/>
      <c r="EN2311" s="64"/>
      <c r="EO2311" s="64"/>
      <c r="EP2311" s="64"/>
      <c r="EQ2311" s="64"/>
      <c r="ER2311" s="64"/>
      <c r="ES2311" s="64"/>
      <c r="ET2311" s="64"/>
      <c r="EU2311" s="64"/>
      <c r="EV2311" s="64"/>
      <c r="EW2311" s="64"/>
      <c r="EX2311" s="64"/>
      <c r="EY2311" s="64"/>
      <c r="EZ2311" s="64"/>
      <c r="FA2311" s="64"/>
      <c r="FB2311" s="64"/>
      <c r="FC2311" s="64"/>
      <c r="FD2311" s="64"/>
      <c r="FE2311" s="64"/>
      <c r="FF2311" s="64"/>
      <c r="FG2311" s="64"/>
      <c r="FH2311" s="64"/>
      <c r="FI2311" s="64"/>
      <c r="FJ2311" s="64"/>
      <c r="FK2311" s="64"/>
      <c r="FL2311" s="64"/>
      <c r="FM2311" s="64"/>
      <c r="FN2311" s="64"/>
      <c r="FO2311" s="64"/>
      <c r="FP2311" s="64"/>
      <c r="FQ2311" s="64"/>
      <c r="FR2311" s="64"/>
      <c r="FS2311" s="64"/>
      <c r="FT2311" s="64"/>
    </row>
    <row r="2312" spans="1:176" ht="15" x14ac:dyDescent="0.25">
      <c r="A2312" s="20">
        <f t="shared" si="523"/>
        <v>46065</v>
      </c>
      <c r="B2312" s="22" t="str">
        <f t="shared" ca="1" si="527"/>
        <v>n.d</v>
      </c>
      <c r="C2312" s="22">
        <f t="shared" ca="1" si="524"/>
        <v>0.97614444</v>
      </c>
      <c r="D2312" s="23">
        <f ca="1">IF(A2312&lt;$B$1,VLOOKUP(A2312,[1]DI!$A$4:$B$15000,2,FALSE),0)</f>
        <v>0</v>
      </c>
      <c r="E2312" s="22">
        <f t="shared" ca="1" si="528"/>
        <v>0</v>
      </c>
      <c r="F2312" s="23">
        <f t="shared" si="529"/>
        <v>1.3</v>
      </c>
      <c r="G2312" s="24">
        <f t="shared" ca="1" si="530"/>
        <v>1</v>
      </c>
      <c r="H2312" s="22">
        <f ca="1">TRUNC(PRODUCT(G$10:G2311),15)</f>
        <v>1.81984651266759</v>
      </c>
      <c r="I2312" s="22">
        <f t="shared" ca="1" si="531"/>
        <v>1.5015535581434301</v>
      </c>
      <c r="J2312" s="22">
        <f t="shared" ca="1" si="532"/>
        <v>1.2119757600000001</v>
      </c>
      <c r="K2312" s="110">
        <f t="shared" ca="1" si="525"/>
        <v>0.37553247445182125</v>
      </c>
      <c r="L2312" s="115">
        <v>0</v>
      </c>
      <c r="M2312" s="67">
        <f>IF(L2312&gt;0,VLOOKUP(L2312,S$12:$AB$125,7),0)</f>
        <v>0</v>
      </c>
      <c r="N2312" s="2">
        <f t="shared" si="526"/>
        <v>0</v>
      </c>
      <c r="O2312" s="22">
        <f t="shared" ca="1" si="533"/>
        <v>0.37553247445182125</v>
      </c>
      <c r="P2312" s="25" t="str">
        <f t="shared" si="534"/>
        <v>A+J=</v>
      </c>
      <c r="Q2312" s="26">
        <f t="shared" si="535"/>
        <v>45306</v>
      </c>
      <c r="R2312" s="4"/>
      <c r="S2312" s="98"/>
      <c r="U2312" s="4"/>
      <c r="V2312" s="4"/>
      <c r="W2312" s="4"/>
      <c r="X2312" s="4"/>
      <c r="Y2312" s="4"/>
      <c r="Z2312" s="4"/>
      <c r="AA2312" s="4"/>
      <c r="AB2312" s="4"/>
      <c r="AC2312" s="4"/>
      <c r="AD2312" s="64"/>
      <c r="AE2312" s="64"/>
      <c r="AF2312" s="64"/>
      <c r="AG2312" s="64"/>
      <c r="AH2312" s="64"/>
      <c r="AI2312" s="64"/>
      <c r="AJ2312" s="64"/>
      <c r="AK2312" s="64"/>
      <c r="AL2312" s="64"/>
      <c r="AM2312" s="64"/>
      <c r="AN2312" s="64"/>
      <c r="AO2312" s="64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64"/>
      <c r="BB2312" s="64"/>
      <c r="BC2312" s="64"/>
      <c r="BD2312" s="64"/>
      <c r="BE2312" s="64"/>
      <c r="BF2312" s="64"/>
      <c r="BG2312" s="64"/>
      <c r="BH2312" s="64"/>
      <c r="BI2312" s="64"/>
      <c r="BJ2312" s="64"/>
      <c r="BK2312" s="64"/>
      <c r="BL2312" s="64"/>
      <c r="BM2312" s="64"/>
      <c r="BN2312" s="64"/>
      <c r="BO2312" s="64"/>
      <c r="BP2312" s="64"/>
      <c r="BQ2312" s="64"/>
      <c r="BR2312" s="64"/>
      <c r="BS2312" s="64"/>
      <c r="BT2312" s="64"/>
      <c r="BU2312" s="64"/>
      <c r="BV2312" s="64"/>
      <c r="BW2312" s="64"/>
      <c r="BX2312" s="64"/>
      <c r="BY2312" s="64"/>
      <c r="BZ2312" s="64"/>
      <c r="CA2312" s="64"/>
      <c r="CB2312" s="64"/>
      <c r="CC2312" s="64"/>
      <c r="CD2312" s="64"/>
      <c r="CE2312" s="64"/>
      <c r="CF2312" s="64"/>
      <c r="CG2312" s="64"/>
      <c r="CH2312" s="64"/>
      <c r="CI2312" s="64"/>
      <c r="CJ2312" s="64"/>
      <c r="CK2312" s="64"/>
      <c r="CL2312" s="64"/>
      <c r="CM2312" s="64"/>
      <c r="CN2312" s="64"/>
      <c r="CO2312" s="64"/>
      <c r="CP2312" s="64"/>
      <c r="CQ2312" s="64"/>
      <c r="CR2312" s="64"/>
      <c r="CS2312" s="64"/>
      <c r="CT2312" s="64"/>
      <c r="CU2312" s="64"/>
      <c r="CV2312" s="64"/>
      <c r="CW2312" s="64"/>
      <c r="CX2312" s="64"/>
      <c r="CY2312" s="64"/>
      <c r="CZ2312" s="64"/>
      <c r="DA2312" s="64"/>
      <c r="DB2312" s="64"/>
      <c r="DC2312" s="64"/>
      <c r="DD2312" s="64"/>
      <c r="DE2312" s="64"/>
      <c r="DF2312" s="64"/>
      <c r="DG2312" s="64"/>
      <c r="DH2312" s="64"/>
      <c r="DI2312" s="64"/>
      <c r="DJ2312" s="64"/>
      <c r="DK2312" s="64"/>
      <c r="DL2312" s="64"/>
      <c r="DM2312" s="64"/>
      <c r="DN2312" s="64"/>
      <c r="DO2312" s="64"/>
      <c r="DP2312" s="64"/>
      <c r="DQ2312" s="64"/>
      <c r="DR2312" s="64"/>
      <c r="DS2312" s="64"/>
      <c r="DT2312" s="64"/>
      <c r="DU2312" s="64"/>
      <c r="DV2312" s="64"/>
      <c r="DW2312" s="64"/>
      <c r="DX2312" s="64"/>
      <c r="DY2312" s="64"/>
      <c r="DZ2312" s="64"/>
      <c r="EA2312" s="64"/>
      <c r="EB2312" s="64"/>
      <c r="EC2312" s="64"/>
      <c r="ED2312" s="64"/>
      <c r="EE2312" s="64"/>
      <c r="EF2312" s="64"/>
      <c r="EG2312" s="64"/>
      <c r="EH2312" s="64"/>
      <c r="EI2312" s="64"/>
      <c r="EJ2312" s="64"/>
      <c r="EK2312" s="64"/>
      <c r="EL2312" s="64"/>
      <c r="EM2312" s="64"/>
      <c r="EN2312" s="64"/>
      <c r="EO2312" s="64"/>
      <c r="EP2312" s="64"/>
      <c r="EQ2312" s="64"/>
      <c r="ER2312" s="64"/>
      <c r="ES2312" s="64"/>
      <c r="ET2312" s="64"/>
      <c r="EU2312" s="64"/>
      <c r="EV2312" s="64"/>
      <c r="EW2312" s="64"/>
      <c r="EX2312" s="64"/>
      <c r="EY2312" s="64"/>
      <c r="EZ2312" s="64"/>
      <c r="FA2312" s="64"/>
      <c r="FB2312" s="64"/>
      <c r="FC2312" s="64"/>
      <c r="FD2312" s="64"/>
      <c r="FE2312" s="64"/>
      <c r="FF2312" s="64"/>
      <c r="FG2312" s="64"/>
      <c r="FH2312" s="64"/>
      <c r="FI2312" s="64"/>
      <c r="FJ2312" s="64"/>
      <c r="FK2312" s="64"/>
      <c r="FL2312" s="64"/>
      <c r="FM2312" s="64"/>
      <c r="FN2312" s="64"/>
      <c r="FO2312" s="64"/>
      <c r="FP2312" s="64"/>
      <c r="FQ2312" s="64"/>
      <c r="FR2312" s="64"/>
      <c r="FS2312" s="64"/>
      <c r="FT2312" s="64"/>
    </row>
    <row r="2313" spans="1:176" ht="15" x14ac:dyDescent="0.25">
      <c r="A2313" s="20">
        <f t="shared" si="523"/>
        <v>46066</v>
      </c>
      <c r="B2313" s="22" t="str">
        <f t="shared" ca="1" si="527"/>
        <v>n.d</v>
      </c>
      <c r="C2313" s="22">
        <f t="shared" ca="1" si="524"/>
        <v>0.97614444</v>
      </c>
      <c r="D2313" s="23">
        <f ca="1">IF(A2313&lt;$B$1,VLOOKUP(A2313,[1]DI!$A$4:$B$15000,2,FALSE),0)</f>
        <v>0</v>
      </c>
      <c r="E2313" s="22">
        <f t="shared" ca="1" si="528"/>
        <v>0</v>
      </c>
      <c r="F2313" s="23">
        <f t="shared" si="529"/>
        <v>1.3</v>
      </c>
      <c r="G2313" s="24">
        <f t="shared" ca="1" si="530"/>
        <v>1</v>
      </c>
      <c r="H2313" s="22">
        <f ca="1">TRUNC(PRODUCT(G$10:G2312),15)</f>
        <v>1.81984651266759</v>
      </c>
      <c r="I2313" s="22">
        <f t="shared" ca="1" si="531"/>
        <v>1.5015535581434301</v>
      </c>
      <c r="J2313" s="22">
        <f t="shared" ca="1" si="532"/>
        <v>1.2119757600000001</v>
      </c>
      <c r="K2313" s="110">
        <f t="shared" ca="1" si="525"/>
        <v>0.37553247445182125</v>
      </c>
      <c r="L2313" s="115">
        <v>0</v>
      </c>
      <c r="M2313" s="67">
        <f>IF(L2313&gt;0,VLOOKUP(L2313,S$12:$AB$125,7),0)</f>
        <v>0</v>
      </c>
      <c r="N2313" s="2">
        <f t="shared" si="526"/>
        <v>0</v>
      </c>
      <c r="O2313" s="22">
        <f t="shared" ca="1" si="533"/>
        <v>0.37553247445182125</v>
      </c>
      <c r="P2313" s="25" t="str">
        <f t="shared" si="534"/>
        <v>A+J=</v>
      </c>
      <c r="Q2313" s="26">
        <f t="shared" si="535"/>
        <v>45306</v>
      </c>
      <c r="R2313" s="4"/>
      <c r="S2313" s="98"/>
      <c r="U2313" s="4"/>
      <c r="V2313" s="4"/>
      <c r="W2313" s="4"/>
      <c r="X2313" s="4"/>
      <c r="Y2313" s="4"/>
      <c r="Z2313" s="4"/>
      <c r="AA2313" s="4"/>
      <c r="AB2313" s="4"/>
      <c r="AC2313" s="4"/>
      <c r="AD2313" s="64"/>
      <c r="AE2313" s="64"/>
      <c r="AF2313" s="64"/>
      <c r="AG2313" s="64"/>
      <c r="AH2313" s="64"/>
      <c r="AI2313" s="64"/>
      <c r="AJ2313" s="64"/>
      <c r="AK2313" s="64"/>
      <c r="AL2313" s="64"/>
      <c r="AM2313" s="64"/>
      <c r="AN2313" s="64"/>
      <c r="AO2313" s="64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64"/>
      <c r="BB2313" s="64"/>
      <c r="BC2313" s="64"/>
      <c r="BD2313" s="64"/>
      <c r="BE2313" s="64"/>
      <c r="BF2313" s="64"/>
      <c r="BG2313" s="64"/>
      <c r="BH2313" s="64"/>
      <c r="BI2313" s="64"/>
      <c r="BJ2313" s="64"/>
      <c r="BK2313" s="64"/>
      <c r="BL2313" s="64"/>
      <c r="BM2313" s="64"/>
      <c r="BN2313" s="64"/>
      <c r="BO2313" s="64"/>
      <c r="BP2313" s="64"/>
      <c r="BQ2313" s="64"/>
      <c r="BR2313" s="64"/>
      <c r="BS2313" s="64"/>
      <c r="BT2313" s="64"/>
      <c r="BU2313" s="64"/>
      <c r="BV2313" s="64"/>
      <c r="BW2313" s="64"/>
      <c r="BX2313" s="64"/>
      <c r="BY2313" s="64"/>
      <c r="BZ2313" s="64"/>
      <c r="CA2313" s="64"/>
      <c r="CB2313" s="64"/>
      <c r="CC2313" s="64"/>
      <c r="CD2313" s="64"/>
      <c r="CE2313" s="64"/>
      <c r="CF2313" s="64"/>
      <c r="CG2313" s="64"/>
      <c r="CH2313" s="64"/>
      <c r="CI2313" s="64"/>
      <c r="CJ2313" s="64"/>
      <c r="CK2313" s="64"/>
      <c r="CL2313" s="64"/>
      <c r="CM2313" s="64"/>
      <c r="CN2313" s="64"/>
      <c r="CO2313" s="64"/>
      <c r="CP2313" s="64"/>
      <c r="CQ2313" s="64"/>
      <c r="CR2313" s="64"/>
      <c r="CS2313" s="64"/>
      <c r="CT2313" s="64"/>
      <c r="CU2313" s="64"/>
      <c r="CV2313" s="64"/>
      <c r="CW2313" s="64"/>
      <c r="CX2313" s="64"/>
      <c r="CY2313" s="64"/>
      <c r="CZ2313" s="64"/>
      <c r="DA2313" s="64"/>
      <c r="DB2313" s="64"/>
      <c r="DC2313" s="64"/>
      <c r="DD2313" s="64"/>
      <c r="DE2313" s="64"/>
      <c r="DF2313" s="64"/>
      <c r="DG2313" s="64"/>
      <c r="DH2313" s="64"/>
      <c r="DI2313" s="64"/>
      <c r="DJ2313" s="64"/>
      <c r="DK2313" s="64"/>
      <c r="DL2313" s="64"/>
      <c r="DM2313" s="64"/>
      <c r="DN2313" s="64"/>
      <c r="DO2313" s="64"/>
      <c r="DP2313" s="64"/>
      <c r="DQ2313" s="64"/>
      <c r="DR2313" s="64"/>
      <c r="DS2313" s="64"/>
      <c r="DT2313" s="64"/>
      <c r="DU2313" s="64"/>
      <c r="DV2313" s="64"/>
      <c r="DW2313" s="64"/>
      <c r="DX2313" s="64"/>
      <c r="DY2313" s="64"/>
      <c r="DZ2313" s="64"/>
      <c r="EA2313" s="64"/>
      <c r="EB2313" s="64"/>
      <c r="EC2313" s="64"/>
      <c r="ED2313" s="64"/>
      <c r="EE2313" s="64"/>
      <c r="EF2313" s="64"/>
      <c r="EG2313" s="64"/>
      <c r="EH2313" s="64"/>
      <c r="EI2313" s="64"/>
      <c r="EJ2313" s="64"/>
      <c r="EK2313" s="64"/>
      <c r="EL2313" s="64"/>
      <c r="EM2313" s="64"/>
      <c r="EN2313" s="64"/>
      <c r="EO2313" s="64"/>
      <c r="EP2313" s="64"/>
      <c r="EQ2313" s="64"/>
      <c r="ER2313" s="64"/>
      <c r="ES2313" s="64"/>
      <c r="ET2313" s="64"/>
      <c r="EU2313" s="64"/>
      <c r="EV2313" s="64"/>
      <c r="EW2313" s="64"/>
      <c r="EX2313" s="64"/>
      <c r="EY2313" s="64"/>
      <c r="EZ2313" s="64"/>
      <c r="FA2313" s="64"/>
      <c r="FB2313" s="64"/>
      <c r="FC2313" s="64"/>
      <c r="FD2313" s="64"/>
      <c r="FE2313" s="64"/>
      <c r="FF2313" s="64"/>
      <c r="FG2313" s="64"/>
      <c r="FH2313" s="64"/>
      <c r="FI2313" s="64"/>
      <c r="FJ2313" s="64"/>
      <c r="FK2313" s="64"/>
      <c r="FL2313" s="64"/>
      <c r="FM2313" s="64"/>
      <c r="FN2313" s="64"/>
      <c r="FO2313" s="64"/>
      <c r="FP2313" s="64"/>
      <c r="FQ2313" s="64"/>
      <c r="FR2313" s="64"/>
      <c r="FS2313" s="64"/>
      <c r="FT2313" s="64"/>
    </row>
    <row r="2314" spans="1:176" ht="15" x14ac:dyDescent="0.25">
      <c r="A2314" s="20">
        <f t="shared" si="523"/>
        <v>46067</v>
      </c>
      <c r="B2314" s="22" t="str">
        <f t="shared" ca="1" si="527"/>
        <v>n.d</v>
      </c>
      <c r="C2314" s="22">
        <f t="shared" ca="1" si="524"/>
        <v>0.97614444</v>
      </c>
      <c r="D2314" s="23">
        <f ca="1">IF(A2314&lt;$B$1,VLOOKUP(A2314,[1]DI!$A$4:$B$15000,2,FALSE),0)</f>
        <v>0</v>
      </c>
      <c r="E2314" s="22">
        <f t="shared" ca="1" si="528"/>
        <v>0</v>
      </c>
      <c r="F2314" s="23">
        <f t="shared" si="529"/>
        <v>1.3</v>
      </c>
      <c r="G2314" s="24">
        <f t="shared" ca="1" si="530"/>
        <v>1</v>
      </c>
      <c r="H2314" s="22">
        <f ca="1">TRUNC(PRODUCT(G$10:G2313),15)</f>
        <v>1.81984651266759</v>
      </c>
      <c r="I2314" s="22">
        <f t="shared" ca="1" si="531"/>
        <v>1.5015535581434301</v>
      </c>
      <c r="J2314" s="22">
        <f t="shared" ca="1" si="532"/>
        <v>1.2119757600000001</v>
      </c>
      <c r="K2314" s="110">
        <f t="shared" ca="1" si="525"/>
        <v>0.37553247445182125</v>
      </c>
      <c r="L2314" s="115">
        <v>0</v>
      </c>
      <c r="M2314" s="67">
        <f>IF(L2314&gt;0,VLOOKUP(L2314,S$12:$AB$125,7),0)</f>
        <v>0</v>
      </c>
      <c r="N2314" s="2">
        <f t="shared" si="526"/>
        <v>0</v>
      </c>
      <c r="O2314" s="22">
        <f t="shared" ca="1" si="533"/>
        <v>0.37553247445182125</v>
      </c>
      <c r="P2314" s="25" t="str">
        <f t="shared" si="534"/>
        <v>A+J=</v>
      </c>
      <c r="Q2314" s="26">
        <f t="shared" si="535"/>
        <v>45306</v>
      </c>
      <c r="R2314" s="4"/>
      <c r="S2314" s="98"/>
      <c r="U2314" s="4"/>
      <c r="V2314" s="4"/>
      <c r="W2314" s="4"/>
      <c r="X2314" s="4"/>
      <c r="Y2314" s="4"/>
      <c r="Z2314" s="4"/>
      <c r="AA2314" s="4"/>
      <c r="AB2314" s="4"/>
      <c r="AC2314" s="4"/>
      <c r="AD2314" s="64"/>
      <c r="AE2314" s="64"/>
      <c r="AF2314" s="64"/>
      <c r="AG2314" s="64"/>
      <c r="AH2314" s="64"/>
      <c r="AI2314" s="64"/>
      <c r="AJ2314" s="64"/>
      <c r="AK2314" s="64"/>
      <c r="AL2314" s="64"/>
      <c r="AM2314" s="64"/>
      <c r="AN2314" s="64"/>
      <c r="AO2314" s="64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64"/>
      <c r="BB2314" s="64"/>
      <c r="BC2314" s="64"/>
      <c r="BD2314" s="64"/>
      <c r="BE2314" s="64"/>
      <c r="BF2314" s="64"/>
      <c r="BG2314" s="64"/>
      <c r="BH2314" s="64"/>
      <c r="BI2314" s="64"/>
      <c r="BJ2314" s="64"/>
      <c r="BK2314" s="64"/>
      <c r="BL2314" s="64"/>
      <c r="BM2314" s="64"/>
      <c r="BN2314" s="64"/>
      <c r="BO2314" s="64"/>
      <c r="BP2314" s="64"/>
      <c r="BQ2314" s="64"/>
      <c r="BR2314" s="64"/>
      <c r="BS2314" s="64"/>
      <c r="BT2314" s="64"/>
      <c r="BU2314" s="64"/>
      <c r="BV2314" s="64"/>
      <c r="BW2314" s="64"/>
      <c r="BX2314" s="64"/>
      <c r="BY2314" s="64"/>
      <c r="BZ2314" s="64"/>
      <c r="CA2314" s="64"/>
      <c r="CB2314" s="64"/>
      <c r="CC2314" s="64"/>
      <c r="CD2314" s="64"/>
      <c r="CE2314" s="64"/>
      <c r="CF2314" s="64"/>
      <c r="CG2314" s="64"/>
      <c r="CH2314" s="64"/>
      <c r="CI2314" s="64"/>
      <c r="CJ2314" s="64"/>
      <c r="CK2314" s="64"/>
      <c r="CL2314" s="64"/>
      <c r="CM2314" s="64"/>
      <c r="CN2314" s="64"/>
      <c r="CO2314" s="64"/>
      <c r="CP2314" s="64"/>
      <c r="CQ2314" s="64"/>
      <c r="CR2314" s="64"/>
      <c r="CS2314" s="64"/>
      <c r="CT2314" s="64"/>
      <c r="CU2314" s="64"/>
      <c r="CV2314" s="64"/>
      <c r="CW2314" s="64"/>
      <c r="CX2314" s="64"/>
      <c r="CY2314" s="64"/>
      <c r="CZ2314" s="64"/>
      <c r="DA2314" s="64"/>
      <c r="DB2314" s="64"/>
      <c r="DC2314" s="64"/>
      <c r="DD2314" s="64"/>
      <c r="DE2314" s="64"/>
      <c r="DF2314" s="64"/>
      <c r="DG2314" s="64"/>
      <c r="DH2314" s="64"/>
      <c r="DI2314" s="64"/>
      <c r="DJ2314" s="64"/>
      <c r="DK2314" s="64"/>
      <c r="DL2314" s="64"/>
      <c r="DM2314" s="64"/>
      <c r="DN2314" s="64"/>
      <c r="DO2314" s="64"/>
      <c r="DP2314" s="64"/>
      <c r="DQ2314" s="64"/>
      <c r="DR2314" s="64"/>
      <c r="DS2314" s="64"/>
      <c r="DT2314" s="64"/>
      <c r="DU2314" s="64"/>
      <c r="DV2314" s="64"/>
      <c r="DW2314" s="64"/>
      <c r="DX2314" s="64"/>
      <c r="DY2314" s="64"/>
      <c r="DZ2314" s="64"/>
      <c r="EA2314" s="64"/>
      <c r="EB2314" s="64"/>
      <c r="EC2314" s="64"/>
      <c r="ED2314" s="64"/>
      <c r="EE2314" s="64"/>
      <c r="EF2314" s="64"/>
      <c r="EG2314" s="64"/>
      <c r="EH2314" s="64"/>
      <c r="EI2314" s="64"/>
      <c r="EJ2314" s="64"/>
      <c r="EK2314" s="64"/>
      <c r="EL2314" s="64"/>
      <c r="EM2314" s="64"/>
      <c r="EN2314" s="64"/>
      <c r="EO2314" s="64"/>
      <c r="EP2314" s="64"/>
      <c r="EQ2314" s="64"/>
      <c r="ER2314" s="64"/>
      <c r="ES2314" s="64"/>
      <c r="ET2314" s="64"/>
      <c r="EU2314" s="64"/>
      <c r="EV2314" s="64"/>
      <c r="EW2314" s="64"/>
      <c r="EX2314" s="64"/>
      <c r="EY2314" s="64"/>
      <c r="EZ2314" s="64"/>
      <c r="FA2314" s="64"/>
      <c r="FB2314" s="64"/>
      <c r="FC2314" s="64"/>
      <c r="FD2314" s="64"/>
      <c r="FE2314" s="64"/>
      <c r="FF2314" s="64"/>
      <c r="FG2314" s="64"/>
      <c r="FH2314" s="64"/>
      <c r="FI2314" s="64"/>
      <c r="FJ2314" s="64"/>
      <c r="FK2314" s="64"/>
      <c r="FL2314" s="64"/>
      <c r="FM2314" s="64"/>
      <c r="FN2314" s="64"/>
      <c r="FO2314" s="64"/>
      <c r="FP2314" s="64"/>
      <c r="FQ2314" s="64"/>
      <c r="FR2314" s="64"/>
      <c r="FS2314" s="64"/>
      <c r="FT2314" s="64"/>
    </row>
    <row r="2315" spans="1:176" ht="15" x14ac:dyDescent="0.25">
      <c r="A2315" s="20">
        <f t="shared" ref="A2315:A2378" si="536">(A2314+1)</f>
        <v>46068</v>
      </c>
      <c r="B2315" s="22" t="str">
        <f t="shared" ca="1" si="527"/>
        <v>n.d</v>
      </c>
      <c r="C2315" s="22">
        <f t="shared" ca="1" si="524"/>
        <v>0.97614444</v>
      </c>
      <c r="D2315" s="23">
        <f ca="1">IF(A2315&lt;$B$1,VLOOKUP(A2315,[1]DI!$A$4:$B$15000,2,FALSE),0)</f>
        <v>0</v>
      </c>
      <c r="E2315" s="22">
        <f t="shared" ca="1" si="528"/>
        <v>0</v>
      </c>
      <c r="F2315" s="23">
        <f t="shared" si="529"/>
        <v>1.3</v>
      </c>
      <c r="G2315" s="24">
        <f t="shared" ca="1" si="530"/>
        <v>1</v>
      </c>
      <c r="H2315" s="22">
        <f ca="1">TRUNC(PRODUCT(G$10:G2314),15)</f>
        <v>1.81984651266759</v>
      </c>
      <c r="I2315" s="22">
        <f t="shared" ca="1" si="531"/>
        <v>1.5015535581434301</v>
      </c>
      <c r="J2315" s="22">
        <f t="shared" ca="1" si="532"/>
        <v>1.2119757600000001</v>
      </c>
      <c r="K2315" s="110">
        <f t="shared" ca="1" si="525"/>
        <v>0.37553247445182125</v>
      </c>
      <c r="L2315" s="115">
        <v>0</v>
      </c>
      <c r="M2315" s="67">
        <f>IF(L2315&gt;0,VLOOKUP(L2315,S$12:$AB$125,7),0)</f>
        <v>0</v>
      </c>
      <c r="N2315" s="2">
        <f t="shared" si="526"/>
        <v>0</v>
      </c>
      <c r="O2315" s="22">
        <f t="shared" ca="1" si="533"/>
        <v>0.37553247445182125</v>
      </c>
      <c r="P2315" s="25" t="str">
        <f t="shared" si="534"/>
        <v>A+J=</v>
      </c>
      <c r="Q2315" s="26">
        <f t="shared" si="535"/>
        <v>45306</v>
      </c>
      <c r="R2315" s="4"/>
      <c r="S2315" s="98"/>
      <c r="U2315" s="4"/>
      <c r="V2315" s="4"/>
      <c r="W2315" s="4"/>
      <c r="X2315" s="4"/>
      <c r="Y2315" s="4"/>
      <c r="Z2315" s="4"/>
      <c r="AA2315" s="4"/>
      <c r="AB2315" s="4"/>
      <c r="AC2315" s="4"/>
      <c r="AD2315" s="64"/>
      <c r="AE2315" s="64"/>
      <c r="AF2315" s="64"/>
      <c r="AG2315" s="64"/>
      <c r="AH2315" s="64"/>
      <c r="AI2315" s="64"/>
      <c r="AJ2315" s="64"/>
      <c r="AK2315" s="64"/>
      <c r="AL2315" s="64"/>
      <c r="AM2315" s="64"/>
      <c r="AN2315" s="64"/>
      <c r="AO2315" s="64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64"/>
      <c r="BB2315" s="64"/>
      <c r="BC2315" s="64"/>
      <c r="BD2315" s="64"/>
      <c r="BE2315" s="64"/>
      <c r="BF2315" s="64"/>
      <c r="BG2315" s="64"/>
      <c r="BH2315" s="64"/>
      <c r="BI2315" s="64"/>
      <c r="BJ2315" s="64"/>
      <c r="BK2315" s="64"/>
      <c r="BL2315" s="64"/>
      <c r="BM2315" s="64"/>
      <c r="BN2315" s="64"/>
      <c r="BO2315" s="64"/>
      <c r="BP2315" s="64"/>
      <c r="BQ2315" s="64"/>
      <c r="BR2315" s="64"/>
      <c r="BS2315" s="64"/>
      <c r="BT2315" s="64"/>
      <c r="BU2315" s="64"/>
      <c r="BV2315" s="64"/>
      <c r="BW2315" s="64"/>
      <c r="BX2315" s="64"/>
      <c r="BY2315" s="64"/>
      <c r="BZ2315" s="64"/>
      <c r="CA2315" s="64"/>
      <c r="CB2315" s="64"/>
      <c r="CC2315" s="64"/>
      <c r="CD2315" s="64"/>
      <c r="CE2315" s="64"/>
      <c r="CF2315" s="64"/>
      <c r="CG2315" s="64"/>
      <c r="CH2315" s="64"/>
      <c r="CI2315" s="64"/>
      <c r="CJ2315" s="64"/>
      <c r="CK2315" s="64"/>
      <c r="CL2315" s="64"/>
      <c r="CM2315" s="64"/>
      <c r="CN2315" s="64"/>
      <c r="CO2315" s="64"/>
      <c r="CP2315" s="64"/>
      <c r="CQ2315" s="64"/>
      <c r="CR2315" s="64"/>
      <c r="CS2315" s="64"/>
      <c r="CT2315" s="64"/>
      <c r="CU2315" s="64"/>
      <c r="CV2315" s="64"/>
      <c r="CW2315" s="64"/>
      <c r="CX2315" s="64"/>
      <c r="CY2315" s="64"/>
      <c r="CZ2315" s="64"/>
      <c r="DA2315" s="64"/>
      <c r="DB2315" s="64"/>
      <c r="DC2315" s="64"/>
      <c r="DD2315" s="64"/>
      <c r="DE2315" s="64"/>
      <c r="DF2315" s="64"/>
      <c r="DG2315" s="64"/>
      <c r="DH2315" s="64"/>
      <c r="DI2315" s="64"/>
      <c r="DJ2315" s="64"/>
      <c r="DK2315" s="64"/>
      <c r="DL2315" s="64"/>
      <c r="DM2315" s="64"/>
      <c r="DN2315" s="64"/>
      <c r="DO2315" s="64"/>
      <c r="DP2315" s="64"/>
      <c r="DQ2315" s="64"/>
      <c r="DR2315" s="64"/>
      <c r="DS2315" s="64"/>
      <c r="DT2315" s="64"/>
      <c r="DU2315" s="64"/>
      <c r="DV2315" s="64"/>
      <c r="DW2315" s="64"/>
      <c r="DX2315" s="64"/>
      <c r="DY2315" s="64"/>
      <c r="DZ2315" s="64"/>
      <c r="EA2315" s="64"/>
      <c r="EB2315" s="64"/>
      <c r="EC2315" s="64"/>
      <c r="ED2315" s="64"/>
      <c r="EE2315" s="64"/>
      <c r="EF2315" s="64"/>
      <c r="EG2315" s="64"/>
      <c r="EH2315" s="64"/>
      <c r="EI2315" s="64"/>
      <c r="EJ2315" s="64"/>
      <c r="EK2315" s="64"/>
      <c r="EL2315" s="64"/>
      <c r="EM2315" s="64"/>
      <c r="EN2315" s="64"/>
      <c r="EO2315" s="64"/>
      <c r="EP2315" s="64"/>
      <c r="EQ2315" s="64"/>
      <c r="ER2315" s="64"/>
      <c r="ES2315" s="64"/>
      <c r="ET2315" s="64"/>
      <c r="EU2315" s="64"/>
      <c r="EV2315" s="64"/>
      <c r="EW2315" s="64"/>
      <c r="EX2315" s="64"/>
      <c r="EY2315" s="64"/>
      <c r="EZ2315" s="64"/>
      <c r="FA2315" s="64"/>
      <c r="FB2315" s="64"/>
      <c r="FC2315" s="64"/>
      <c r="FD2315" s="64"/>
      <c r="FE2315" s="64"/>
      <c r="FF2315" s="64"/>
      <c r="FG2315" s="64"/>
      <c r="FH2315" s="64"/>
      <c r="FI2315" s="64"/>
      <c r="FJ2315" s="64"/>
      <c r="FK2315" s="64"/>
      <c r="FL2315" s="64"/>
      <c r="FM2315" s="64"/>
      <c r="FN2315" s="64"/>
      <c r="FO2315" s="64"/>
      <c r="FP2315" s="64"/>
      <c r="FQ2315" s="64"/>
      <c r="FR2315" s="64"/>
      <c r="FS2315" s="64"/>
      <c r="FT2315" s="64"/>
    </row>
    <row r="2316" spans="1:176" ht="15" x14ac:dyDescent="0.25">
      <c r="A2316" s="20">
        <f t="shared" si="536"/>
        <v>46069</v>
      </c>
      <c r="B2316" s="22" t="str">
        <f t="shared" ca="1" si="527"/>
        <v>n.d</v>
      </c>
      <c r="C2316" s="22">
        <f t="shared" ca="1" si="524"/>
        <v>0.97614444</v>
      </c>
      <c r="D2316" s="23">
        <f ca="1">IF(A2316&lt;$B$1,VLOOKUP(A2316,[1]DI!$A$4:$B$15000,2,FALSE),0)</f>
        <v>0</v>
      </c>
      <c r="E2316" s="22">
        <f t="shared" ca="1" si="528"/>
        <v>0</v>
      </c>
      <c r="F2316" s="23">
        <f t="shared" si="529"/>
        <v>1.3</v>
      </c>
      <c r="G2316" s="24">
        <f t="shared" ca="1" si="530"/>
        <v>1</v>
      </c>
      <c r="H2316" s="22">
        <f ca="1">TRUNC(PRODUCT(G$10:G2315),15)</f>
        <v>1.81984651266759</v>
      </c>
      <c r="I2316" s="22">
        <f t="shared" ca="1" si="531"/>
        <v>1.5015535581434301</v>
      </c>
      <c r="J2316" s="22">
        <f t="shared" ca="1" si="532"/>
        <v>1.2119757600000001</v>
      </c>
      <c r="K2316" s="110">
        <f t="shared" ca="1" si="525"/>
        <v>0.37553247445182125</v>
      </c>
      <c r="L2316" s="115">
        <v>0</v>
      </c>
      <c r="M2316" s="67">
        <f>IF(L2316&gt;0,VLOOKUP(L2316,S$12:$AB$125,7),0)</f>
        <v>0</v>
      </c>
      <c r="N2316" s="2">
        <f t="shared" si="526"/>
        <v>0</v>
      </c>
      <c r="O2316" s="22">
        <f t="shared" ca="1" si="533"/>
        <v>0.37553247445182125</v>
      </c>
      <c r="P2316" s="25" t="str">
        <f t="shared" si="534"/>
        <v>A+J=</v>
      </c>
      <c r="Q2316" s="26">
        <f t="shared" si="535"/>
        <v>45306</v>
      </c>
      <c r="R2316" s="4"/>
      <c r="S2316" s="98"/>
      <c r="U2316" s="4"/>
      <c r="V2316" s="4"/>
      <c r="W2316" s="4"/>
      <c r="X2316" s="4"/>
      <c r="Y2316" s="4"/>
      <c r="Z2316" s="4"/>
      <c r="AA2316" s="4"/>
      <c r="AB2316" s="4"/>
      <c r="AC2316" s="4"/>
      <c r="AD2316" s="64"/>
      <c r="AE2316" s="64"/>
      <c r="AF2316" s="64"/>
      <c r="AG2316" s="64"/>
      <c r="AH2316" s="64"/>
      <c r="AI2316" s="64"/>
      <c r="AJ2316" s="64"/>
      <c r="AK2316" s="64"/>
      <c r="AL2316" s="64"/>
      <c r="AM2316" s="64"/>
      <c r="AN2316" s="64"/>
      <c r="AO2316" s="64"/>
      <c r="AP2316" s="64"/>
      <c r="AQ2316" s="64"/>
      <c r="AR2316" s="64"/>
      <c r="AS2316" s="64"/>
      <c r="AT2316" s="64"/>
      <c r="AU2316" s="64"/>
      <c r="AV2316" s="64"/>
      <c r="AW2316" s="64"/>
      <c r="AX2316" s="64"/>
      <c r="AY2316" s="64"/>
      <c r="AZ2316" s="64"/>
      <c r="BA2316" s="64"/>
      <c r="BB2316" s="64"/>
      <c r="BC2316" s="64"/>
      <c r="BD2316" s="64"/>
      <c r="BE2316" s="64"/>
      <c r="BF2316" s="64"/>
      <c r="BG2316" s="64"/>
      <c r="BH2316" s="64"/>
      <c r="BI2316" s="64"/>
      <c r="BJ2316" s="64"/>
      <c r="BK2316" s="64"/>
      <c r="BL2316" s="64"/>
      <c r="BM2316" s="64"/>
      <c r="BN2316" s="64"/>
      <c r="BO2316" s="64"/>
      <c r="BP2316" s="64"/>
      <c r="BQ2316" s="64"/>
      <c r="BR2316" s="64"/>
      <c r="BS2316" s="64"/>
      <c r="BT2316" s="64"/>
      <c r="BU2316" s="64"/>
      <c r="BV2316" s="64"/>
      <c r="BW2316" s="64"/>
      <c r="BX2316" s="64"/>
      <c r="BY2316" s="64"/>
      <c r="BZ2316" s="64"/>
      <c r="CA2316" s="64"/>
      <c r="CB2316" s="64"/>
      <c r="CC2316" s="64"/>
      <c r="CD2316" s="64"/>
      <c r="CE2316" s="64"/>
      <c r="CF2316" s="64"/>
      <c r="CG2316" s="64"/>
      <c r="CH2316" s="64"/>
      <c r="CI2316" s="64"/>
      <c r="CJ2316" s="64"/>
      <c r="CK2316" s="64"/>
      <c r="CL2316" s="64"/>
      <c r="CM2316" s="64"/>
      <c r="CN2316" s="64"/>
      <c r="CO2316" s="64"/>
      <c r="CP2316" s="64"/>
      <c r="CQ2316" s="64"/>
      <c r="CR2316" s="64"/>
      <c r="CS2316" s="64"/>
      <c r="CT2316" s="64"/>
      <c r="CU2316" s="64"/>
      <c r="CV2316" s="64"/>
      <c r="CW2316" s="64"/>
      <c r="CX2316" s="64"/>
      <c r="CY2316" s="64"/>
      <c r="CZ2316" s="64"/>
      <c r="DA2316" s="64"/>
      <c r="DB2316" s="64"/>
      <c r="DC2316" s="64"/>
      <c r="DD2316" s="64"/>
      <c r="DE2316" s="64"/>
      <c r="DF2316" s="64"/>
      <c r="DG2316" s="64"/>
      <c r="DH2316" s="64"/>
      <c r="DI2316" s="64"/>
      <c r="DJ2316" s="64"/>
      <c r="DK2316" s="64"/>
      <c r="DL2316" s="64"/>
      <c r="DM2316" s="64"/>
      <c r="DN2316" s="64"/>
      <c r="DO2316" s="64"/>
      <c r="DP2316" s="64"/>
      <c r="DQ2316" s="64"/>
      <c r="DR2316" s="64"/>
      <c r="DS2316" s="64"/>
      <c r="DT2316" s="64"/>
      <c r="DU2316" s="64"/>
      <c r="DV2316" s="64"/>
      <c r="DW2316" s="64"/>
      <c r="DX2316" s="64"/>
      <c r="DY2316" s="64"/>
      <c r="DZ2316" s="64"/>
      <c r="EA2316" s="64"/>
      <c r="EB2316" s="64"/>
      <c r="EC2316" s="64"/>
      <c r="ED2316" s="64"/>
      <c r="EE2316" s="64"/>
      <c r="EF2316" s="64"/>
      <c r="EG2316" s="64"/>
      <c r="EH2316" s="64"/>
      <c r="EI2316" s="64"/>
      <c r="EJ2316" s="64"/>
      <c r="EK2316" s="64"/>
      <c r="EL2316" s="64"/>
      <c r="EM2316" s="64"/>
      <c r="EN2316" s="64"/>
      <c r="EO2316" s="64"/>
      <c r="EP2316" s="64"/>
      <c r="EQ2316" s="64"/>
      <c r="ER2316" s="64"/>
      <c r="ES2316" s="64"/>
      <c r="ET2316" s="64"/>
      <c r="EU2316" s="64"/>
      <c r="EV2316" s="64"/>
      <c r="EW2316" s="64"/>
      <c r="EX2316" s="64"/>
      <c r="EY2316" s="64"/>
      <c r="EZ2316" s="64"/>
      <c r="FA2316" s="64"/>
      <c r="FB2316" s="64"/>
      <c r="FC2316" s="64"/>
      <c r="FD2316" s="64"/>
      <c r="FE2316" s="64"/>
      <c r="FF2316" s="64"/>
      <c r="FG2316" s="64"/>
      <c r="FH2316" s="64"/>
      <c r="FI2316" s="64"/>
      <c r="FJ2316" s="64"/>
      <c r="FK2316" s="64"/>
      <c r="FL2316" s="64"/>
      <c r="FM2316" s="64"/>
      <c r="FN2316" s="64"/>
      <c r="FO2316" s="64"/>
      <c r="FP2316" s="64"/>
      <c r="FQ2316" s="64"/>
      <c r="FR2316" s="64"/>
      <c r="FS2316" s="64"/>
      <c r="FT2316" s="64"/>
    </row>
    <row r="2317" spans="1:176" ht="15" x14ac:dyDescent="0.25">
      <c r="A2317" s="20">
        <f t="shared" si="536"/>
        <v>46070</v>
      </c>
      <c r="B2317" s="22" t="str">
        <f t="shared" ca="1" si="527"/>
        <v>n.d</v>
      </c>
      <c r="C2317" s="22">
        <f t="shared" ca="1" si="524"/>
        <v>0.97614444</v>
      </c>
      <c r="D2317" s="23">
        <f ca="1">IF(A2317&lt;$B$1,VLOOKUP(A2317,[1]DI!$A$4:$B$15000,2,FALSE),0)</f>
        <v>0</v>
      </c>
      <c r="E2317" s="22">
        <f t="shared" ca="1" si="528"/>
        <v>0</v>
      </c>
      <c r="F2317" s="23">
        <f t="shared" si="529"/>
        <v>1.3</v>
      </c>
      <c r="G2317" s="24">
        <f t="shared" ca="1" si="530"/>
        <v>1</v>
      </c>
      <c r="H2317" s="22">
        <f ca="1">TRUNC(PRODUCT(G$10:G2316),15)</f>
        <v>1.81984651266759</v>
      </c>
      <c r="I2317" s="22">
        <f t="shared" ca="1" si="531"/>
        <v>1.5015535581434301</v>
      </c>
      <c r="J2317" s="22">
        <f t="shared" ca="1" si="532"/>
        <v>1.2119757600000001</v>
      </c>
      <c r="K2317" s="110">
        <f t="shared" ca="1" si="525"/>
        <v>0.37553247445182125</v>
      </c>
      <c r="L2317" s="115">
        <v>0</v>
      </c>
      <c r="M2317" s="67">
        <f>IF(L2317&gt;0,VLOOKUP(L2317,S$12:$AB$125,7),0)</f>
        <v>0</v>
      </c>
      <c r="N2317" s="2">
        <f t="shared" si="526"/>
        <v>0</v>
      </c>
      <c r="O2317" s="22">
        <f t="shared" ca="1" si="533"/>
        <v>0.37553247445182125</v>
      </c>
      <c r="P2317" s="25" t="str">
        <f t="shared" si="534"/>
        <v>A+J=</v>
      </c>
      <c r="Q2317" s="26">
        <f t="shared" si="535"/>
        <v>45306</v>
      </c>
      <c r="R2317" s="4"/>
      <c r="S2317" s="98"/>
      <c r="U2317" s="4"/>
      <c r="V2317" s="4"/>
      <c r="W2317" s="4"/>
      <c r="X2317" s="4"/>
      <c r="Y2317" s="4"/>
      <c r="Z2317" s="4"/>
      <c r="AA2317" s="4"/>
      <c r="AB2317" s="4"/>
      <c r="AC2317" s="4"/>
      <c r="AD2317" s="64"/>
      <c r="AE2317" s="64"/>
      <c r="AF2317" s="64"/>
      <c r="AG2317" s="64"/>
      <c r="AH2317" s="64"/>
      <c r="AI2317" s="64"/>
      <c r="AJ2317" s="64"/>
      <c r="AK2317" s="64"/>
      <c r="AL2317" s="64"/>
      <c r="AM2317" s="64"/>
      <c r="AN2317" s="64"/>
      <c r="AO2317" s="64"/>
      <c r="AP2317" s="64"/>
      <c r="AQ2317" s="64"/>
      <c r="AR2317" s="64"/>
      <c r="AS2317" s="64"/>
      <c r="AT2317" s="64"/>
      <c r="AU2317" s="64"/>
      <c r="AV2317" s="64"/>
      <c r="AW2317" s="64"/>
      <c r="AX2317" s="64"/>
      <c r="AY2317" s="64"/>
      <c r="AZ2317" s="64"/>
      <c r="BA2317" s="64"/>
      <c r="BB2317" s="64"/>
      <c r="BC2317" s="64"/>
      <c r="BD2317" s="64"/>
      <c r="BE2317" s="64"/>
      <c r="BF2317" s="64"/>
      <c r="BG2317" s="64"/>
      <c r="BH2317" s="64"/>
      <c r="BI2317" s="64"/>
      <c r="BJ2317" s="64"/>
      <c r="BK2317" s="64"/>
      <c r="BL2317" s="64"/>
      <c r="BM2317" s="64"/>
      <c r="BN2317" s="64"/>
      <c r="BO2317" s="64"/>
      <c r="BP2317" s="64"/>
      <c r="BQ2317" s="64"/>
      <c r="BR2317" s="64"/>
      <c r="BS2317" s="64"/>
      <c r="BT2317" s="64"/>
      <c r="BU2317" s="64"/>
      <c r="BV2317" s="64"/>
      <c r="BW2317" s="64"/>
      <c r="BX2317" s="64"/>
      <c r="BY2317" s="64"/>
      <c r="BZ2317" s="64"/>
      <c r="CA2317" s="64"/>
      <c r="CB2317" s="64"/>
      <c r="CC2317" s="64"/>
      <c r="CD2317" s="64"/>
      <c r="CE2317" s="64"/>
      <c r="CF2317" s="64"/>
      <c r="CG2317" s="64"/>
      <c r="CH2317" s="64"/>
      <c r="CI2317" s="64"/>
      <c r="CJ2317" s="64"/>
      <c r="CK2317" s="64"/>
      <c r="CL2317" s="64"/>
      <c r="CM2317" s="64"/>
      <c r="CN2317" s="64"/>
      <c r="CO2317" s="64"/>
      <c r="CP2317" s="64"/>
      <c r="CQ2317" s="64"/>
      <c r="CR2317" s="64"/>
      <c r="CS2317" s="64"/>
      <c r="CT2317" s="64"/>
      <c r="CU2317" s="64"/>
      <c r="CV2317" s="64"/>
      <c r="CW2317" s="64"/>
      <c r="CX2317" s="64"/>
      <c r="CY2317" s="64"/>
      <c r="CZ2317" s="64"/>
      <c r="DA2317" s="64"/>
      <c r="DB2317" s="64"/>
      <c r="DC2317" s="64"/>
      <c r="DD2317" s="64"/>
      <c r="DE2317" s="64"/>
      <c r="DF2317" s="64"/>
      <c r="DG2317" s="64"/>
      <c r="DH2317" s="64"/>
      <c r="DI2317" s="64"/>
      <c r="DJ2317" s="64"/>
      <c r="DK2317" s="64"/>
      <c r="DL2317" s="64"/>
      <c r="DM2317" s="64"/>
      <c r="DN2317" s="64"/>
      <c r="DO2317" s="64"/>
      <c r="DP2317" s="64"/>
      <c r="DQ2317" s="64"/>
      <c r="DR2317" s="64"/>
      <c r="DS2317" s="64"/>
      <c r="DT2317" s="64"/>
      <c r="DU2317" s="64"/>
      <c r="DV2317" s="64"/>
      <c r="DW2317" s="64"/>
      <c r="DX2317" s="64"/>
      <c r="DY2317" s="64"/>
      <c r="DZ2317" s="64"/>
      <c r="EA2317" s="64"/>
      <c r="EB2317" s="64"/>
      <c r="EC2317" s="64"/>
      <c r="ED2317" s="64"/>
      <c r="EE2317" s="64"/>
      <c r="EF2317" s="64"/>
      <c r="EG2317" s="64"/>
      <c r="EH2317" s="64"/>
      <c r="EI2317" s="64"/>
      <c r="EJ2317" s="64"/>
      <c r="EK2317" s="64"/>
      <c r="EL2317" s="64"/>
      <c r="EM2317" s="64"/>
      <c r="EN2317" s="64"/>
      <c r="EO2317" s="64"/>
      <c r="EP2317" s="64"/>
      <c r="EQ2317" s="64"/>
      <c r="ER2317" s="64"/>
      <c r="ES2317" s="64"/>
      <c r="ET2317" s="64"/>
      <c r="EU2317" s="64"/>
      <c r="EV2317" s="64"/>
      <c r="EW2317" s="64"/>
      <c r="EX2317" s="64"/>
      <c r="EY2317" s="64"/>
      <c r="EZ2317" s="64"/>
      <c r="FA2317" s="64"/>
      <c r="FB2317" s="64"/>
      <c r="FC2317" s="64"/>
      <c r="FD2317" s="64"/>
      <c r="FE2317" s="64"/>
      <c r="FF2317" s="64"/>
      <c r="FG2317" s="64"/>
      <c r="FH2317" s="64"/>
      <c r="FI2317" s="64"/>
      <c r="FJ2317" s="64"/>
      <c r="FK2317" s="64"/>
      <c r="FL2317" s="64"/>
      <c r="FM2317" s="64"/>
      <c r="FN2317" s="64"/>
      <c r="FO2317" s="64"/>
      <c r="FP2317" s="64"/>
      <c r="FQ2317" s="64"/>
      <c r="FR2317" s="64"/>
      <c r="FS2317" s="64"/>
      <c r="FT2317" s="64"/>
    </row>
    <row r="2318" spans="1:176" ht="15" x14ac:dyDescent="0.25">
      <c r="A2318" s="20">
        <f t="shared" si="536"/>
        <v>46071</v>
      </c>
      <c r="B2318" s="22" t="str">
        <f t="shared" ca="1" si="527"/>
        <v>n.d</v>
      </c>
      <c r="C2318" s="22">
        <f t="shared" ca="1" si="524"/>
        <v>0.97614444</v>
      </c>
      <c r="D2318" s="23">
        <f ca="1">IF(A2318&lt;$B$1,VLOOKUP(A2318,[1]DI!$A$4:$B$15000,2,FALSE),0)</f>
        <v>0</v>
      </c>
      <c r="E2318" s="22">
        <f t="shared" ca="1" si="528"/>
        <v>0</v>
      </c>
      <c r="F2318" s="23">
        <f t="shared" si="529"/>
        <v>1.3</v>
      </c>
      <c r="G2318" s="24">
        <f t="shared" ca="1" si="530"/>
        <v>1</v>
      </c>
      <c r="H2318" s="22">
        <f ca="1">TRUNC(PRODUCT(G$10:G2317),15)</f>
        <v>1.81984651266759</v>
      </c>
      <c r="I2318" s="22">
        <f t="shared" ca="1" si="531"/>
        <v>1.5015535581434301</v>
      </c>
      <c r="J2318" s="22">
        <f t="shared" ca="1" si="532"/>
        <v>1.2119757600000001</v>
      </c>
      <c r="K2318" s="110">
        <f t="shared" ca="1" si="525"/>
        <v>0.37553247445182125</v>
      </c>
      <c r="L2318" s="115">
        <v>0</v>
      </c>
      <c r="M2318" s="67">
        <f>IF(L2318&gt;0,VLOOKUP(L2318,S$12:$AB$125,7),0)</f>
        <v>0</v>
      </c>
      <c r="N2318" s="2">
        <f t="shared" si="526"/>
        <v>0</v>
      </c>
      <c r="O2318" s="22">
        <f t="shared" ca="1" si="533"/>
        <v>0.37553247445182125</v>
      </c>
      <c r="P2318" s="25" t="str">
        <f t="shared" si="534"/>
        <v>A+J=</v>
      </c>
      <c r="Q2318" s="26">
        <f t="shared" si="535"/>
        <v>45306</v>
      </c>
      <c r="R2318" s="4"/>
      <c r="S2318" s="98"/>
      <c r="U2318" s="4"/>
      <c r="V2318" s="4"/>
      <c r="W2318" s="4"/>
      <c r="X2318" s="4"/>
      <c r="Y2318" s="4"/>
      <c r="Z2318" s="4"/>
      <c r="AA2318" s="4"/>
      <c r="AB2318" s="4"/>
      <c r="AC2318" s="4"/>
      <c r="AD2318" s="64"/>
      <c r="AE2318" s="64"/>
      <c r="AF2318" s="64"/>
      <c r="AG2318" s="64"/>
      <c r="AH2318" s="64"/>
      <c r="AI2318" s="64"/>
      <c r="AJ2318" s="64"/>
      <c r="AK2318" s="64"/>
      <c r="AL2318" s="64"/>
      <c r="AM2318" s="64"/>
      <c r="AN2318" s="64"/>
      <c r="AO2318" s="64"/>
      <c r="AP2318" s="64"/>
      <c r="AQ2318" s="64"/>
      <c r="AR2318" s="64"/>
      <c r="AS2318" s="64"/>
      <c r="AT2318" s="64"/>
      <c r="AU2318" s="64"/>
      <c r="AV2318" s="64"/>
      <c r="AW2318" s="64"/>
      <c r="AX2318" s="64"/>
      <c r="AY2318" s="64"/>
      <c r="AZ2318" s="64"/>
      <c r="BA2318" s="64"/>
      <c r="BB2318" s="64"/>
      <c r="BC2318" s="64"/>
      <c r="BD2318" s="64"/>
      <c r="BE2318" s="64"/>
      <c r="BF2318" s="64"/>
      <c r="BG2318" s="64"/>
      <c r="BH2318" s="64"/>
      <c r="BI2318" s="64"/>
      <c r="BJ2318" s="64"/>
      <c r="BK2318" s="64"/>
      <c r="BL2318" s="64"/>
      <c r="BM2318" s="64"/>
      <c r="BN2318" s="64"/>
      <c r="BO2318" s="64"/>
      <c r="BP2318" s="64"/>
      <c r="BQ2318" s="64"/>
      <c r="BR2318" s="64"/>
      <c r="BS2318" s="64"/>
      <c r="BT2318" s="64"/>
      <c r="BU2318" s="64"/>
      <c r="BV2318" s="64"/>
      <c r="BW2318" s="64"/>
      <c r="BX2318" s="64"/>
      <c r="BY2318" s="64"/>
      <c r="BZ2318" s="64"/>
      <c r="CA2318" s="64"/>
      <c r="CB2318" s="64"/>
      <c r="CC2318" s="64"/>
      <c r="CD2318" s="64"/>
      <c r="CE2318" s="64"/>
      <c r="CF2318" s="64"/>
      <c r="CG2318" s="64"/>
      <c r="CH2318" s="64"/>
      <c r="CI2318" s="64"/>
      <c r="CJ2318" s="64"/>
      <c r="CK2318" s="64"/>
      <c r="CL2318" s="64"/>
      <c r="CM2318" s="64"/>
      <c r="CN2318" s="64"/>
      <c r="CO2318" s="64"/>
      <c r="CP2318" s="64"/>
      <c r="CQ2318" s="64"/>
      <c r="CR2318" s="64"/>
      <c r="CS2318" s="64"/>
      <c r="CT2318" s="64"/>
      <c r="CU2318" s="64"/>
      <c r="CV2318" s="64"/>
      <c r="CW2318" s="64"/>
      <c r="CX2318" s="64"/>
      <c r="CY2318" s="64"/>
      <c r="CZ2318" s="64"/>
      <c r="DA2318" s="64"/>
      <c r="DB2318" s="64"/>
      <c r="DC2318" s="64"/>
      <c r="DD2318" s="64"/>
      <c r="DE2318" s="64"/>
      <c r="DF2318" s="64"/>
      <c r="DG2318" s="64"/>
      <c r="DH2318" s="64"/>
      <c r="DI2318" s="64"/>
      <c r="DJ2318" s="64"/>
      <c r="DK2318" s="64"/>
      <c r="DL2318" s="64"/>
      <c r="DM2318" s="64"/>
      <c r="DN2318" s="64"/>
      <c r="DO2318" s="64"/>
      <c r="DP2318" s="64"/>
      <c r="DQ2318" s="64"/>
      <c r="DR2318" s="64"/>
      <c r="DS2318" s="64"/>
      <c r="DT2318" s="64"/>
      <c r="DU2318" s="64"/>
      <c r="DV2318" s="64"/>
      <c r="DW2318" s="64"/>
      <c r="DX2318" s="64"/>
      <c r="DY2318" s="64"/>
      <c r="DZ2318" s="64"/>
      <c r="EA2318" s="64"/>
      <c r="EB2318" s="64"/>
      <c r="EC2318" s="64"/>
      <c r="ED2318" s="64"/>
      <c r="EE2318" s="64"/>
      <c r="EF2318" s="64"/>
      <c r="EG2318" s="64"/>
      <c r="EH2318" s="64"/>
      <c r="EI2318" s="64"/>
      <c r="EJ2318" s="64"/>
      <c r="EK2318" s="64"/>
      <c r="EL2318" s="64"/>
      <c r="EM2318" s="64"/>
      <c r="EN2318" s="64"/>
      <c r="EO2318" s="64"/>
      <c r="EP2318" s="64"/>
      <c r="EQ2318" s="64"/>
      <c r="ER2318" s="64"/>
      <c r="ES2318" s="64"/>
      <c r="ET2318" s="64"/>
      <c r="EU2318" s="64"/>
      <c r="EV2318" s="64"/>
      <c r="EW2318" s="64"/>
      <c r="EX2318" s="64"/>
      <c r="EY2318" s="64"/>
      <c r="EZ2318" s="64"/>
      <c r="FA2318" s="64"/>
      <c r="FB2318" s="64"/>
      <c r="FC2318" s="64"/>
      <c r="FD2318" s="64"/>
      <c r="FE2318" s="64"/>
      <c r="FF2318" s="64"/>
      <c r="FG2318" s="64"/>
      <c r="FH2318" s="64"/>
      <c r="FI2318" s="64"/>
      <c r="FJ2318" s="64"/>
      <c r="FK2318" s="64"/>
      <c r="FL2318" s="64"/>
      <c r="FM2318" s="64"/>
      <c r="FN2318" s="64"/>
      <c r="FO2318" s="64"/>
      <c r="FP2318" s="64"/>
      <c r="FQ2318" s="64"/>
      <c r="FR2318" s="64"/>
      <c r="FS2318" s="64"/>
      <c r="FT2318" s="64"/>
    </row>
    <row r="2319" spans="1:176" ht="15" x14ac:dyDescent="0.25">
      <c r="A2319" s="20">
        <f t="shared" si="536"/>
        <v>46072</v>
      </c>
      <c r="B2319" s="22" t="str">
        <f t="shared" ca="1" si="527"/>
        <v>n.d</v>
      </c>
      <c r="C2319" s="22">
        <f t="shared" ca="1" si="524"/>
        <v>0.97614444</v>
      </c>
      <c r="D2319" s="23">
        <f ca="1">IF(A2319&lt;$B$1,VLOOKUP(A2319,[1]DI!$A$4:$B$15000,2,FALSE),0)</f>
        <v>0</v>
      </c>
      <c r="E2319" s="22">
        <f t="shared" ca="1" si="528"/>
        <v>0</v>
      </c>
      <c r="F2319" s="23">
        <f t="shared" si="529"/>
        <v>1.3</v>
      </c>
      <c r="G2319" s="24">
        <f t="shared" ca="1" si="530"/>
        <v>1</v>
      </c>
      <c r="H2319" s="22">
        <f ca="1">TRUNC(PRODUCT(G$10:G2318),15)</f>
        <v>1.81984651266759</v>
      </c>
      <c r="I2319" s="22">
        <f t="shared" ca="1" si="531"/>
        <v>1.5015535581434301</v>
      </c>
      <c r="J2319" s="22">
        <f t="shared" ca="1" si="532"/>
        <v>1.2119757600000001</v>
      </c>
      <c r="K2319" s="110">
        <f t="shared" ca="1" si="525"/>
        <v>0.37553247445182125</v>
      </c>
      <c r="L2319" s="115">
        <v>0</v>
      </c>
      <c r="M2319" s="67">
        <f>IF(L2319&gt;0,VLOOKUP(L2319,S$12:$AB$125,7),0)</f>
        <v>0</v>
      </c>
      <c r="N2319" s="2">
        <f t="shared" si="526"/>
        <v>0</v>
      </c>
      <c r="O2319" s="22">
        <f t="shared" ca="1" si="533"/>
        <v>0.37553247445182125</v>
      </c>
      <c r="P2319" s="25" t="str">
        <f t="shared" si="534"/>
        <v>A+J=</v>
      </c>
      <c r="Q2319" s="26">
        <f t="shared" si="535"/>
        <v>45306</v>
      </c>
      <c r="R2319" s="4"/>
      <c r="S2319" s="98"/>
      <c r="U2319" s="4"/>
      <c r="V2319" s="4"/>
      <c r="W2319" s="4"/>
      <c r="X2319" s="4"/>
      <c r="Y2319" s="4"/>
      <c r="Z2319" s="4"/>
      <c r="AA2319" s="4"/>
      <c r="AB2319" s="4"/>
      <c r="AC2319" s="4"/>
      <c r="AD2319" s="64"/>
      <c r="AE2319" s="64"/>
      <c r="AF2319" s="64"/>
      <c r="AG2319" s="64"/>
      <c r="AH2319" s="64"/>
      <c r="AI2319" s="64"/>
      <c r="AJ2319" s="64"/>
      <c r="AK2319" s="64"/>
      <c r="AL2319" s="64"/>
      <c r="AM2319" s="64"/>
      <c r="AN2319" s="64"/>
      <c r="AO2319" s="64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4"/>
      <c r="AZ2319" s="64"/>
      <c r="BA2319" s="64"/>
      <c r="BB2319" s="64"/>
      <c r="BC2319" s="64"/>
      <c r="BD2319" s="64"/>
      <c r="BE2319" s="64"/>
      <c r="BF2319" s="64"/>
      <c r="BG2319" s="64"/>
      <c r="BH2319" s="64"/>
      <c r="BI2319" s="64"/>
      <c r="BJ2319" s="64"/>
      <c r="BK2319" s="64"/>
      <c r="BL2319" s="64"/>
      <c r="BM2319" s="64"/>
      <c r="BN2319" s="64"/>
      <c r="BO2319" s="64"/>
      <c r="BP2319" s="64"/>
      <c r="BQ2319" s="64"/>
      <c r="BR2319" s="64"/>
      <c r="BS2319" s="64"/>
      <c r="BT2319" s="64"/>
      <c r="BU2319" s="64"/>
      <c r="BV2319" s="64"/>
      <c r="BW2319" s="64"/>
      <c r="BX2319" s="64"/>
      <c r="BY2319" s="64"/>
      <c r="BZ2319" s="64"/>
      <c r="CA2319" s="64"/>
      <c r="CB2319" s="64"/>
      <c r="CC2319" s="64"/>
      <c r="CD2319" s="64"/>
      <c r="CE2319" s="64"/>
      <c r="CF2319" s="64"/>
      <c r="CG2319" s="64"/>
      <c r="CH2319" s="64"/>
      <c r="CI2319" s="64"/>
      <c r="CJ2319" s="64"/>
      <c r="CK2319" s="64"/>
      <c r="CL2319" s="64"/>
      <c r="CM2319" s="64"/>
      <c r="CN2319" s="64"/>
      <c r="CO2319" s="64"/>
      <c r="CP2319" s="64"/>
      <c r="CQ2319" s="64"/>
      <c r="CR2319" s="64"/>
      <c r="CS2319" s="64"/>
      <c r="CT2319" s="64"/>
      <c r="CU2319" s="64"/>
      <c r="CV2319" s="64"/>
      <c r="CW2319" s="64"/>
      <c r="CX2319" s="64"/>
      <c r="CY2319" s="64"/>
      <c r="CZ2319" s="64"/>
      <c r="DA2319" s="64"/>
      <c r="DB2319" s="64"/>
      <c r="DC2319" s="64"/>
      <c r="DD2319" s="64"/>
      <c r="DE2319" s="64"/>
      <c r="DF2319" s="64"/>
      <c r="DG2319" s="64"/>
      <c r="DH2319" s="64"/>
      <c r="DI2319" s="64"/>
      <c r="DJ2319" s="64"/>
      <c r="DK2319" s="64"/>
      <c r="DL2319" s="64"/>
      <c r="DM2319" s="64"/>
      <c r="DN2319" s="64"/>
      <c r="DO2319" s="64"/>
      <c r="DP2319" s="64"/>
      <c r="DQ2319" s="64"/>
      <c r="DR2319" s="64"/>
      <c r="DS2319" s="64"/>
      <c r="DT2319" s="64"/>
      <c r="DU2319" s="64"/>
      <c r="DV2319" s="64"/>
      <c r="DW2319" s="64"/>
      <c r="DX2319" s="64"/>
      <c r="DY2319" s="64"/>
      <c r="DZ2319" s="64"/>
      <c r="EA2319" s="64"/>
      <c r="EB2319" s="64"/>
      <c r="EC2319" s="64"/>
      <c r="ED2319" s="64"/>
      <c r="EE2319" s="64"/>
      <c r="EF2319" s="64"/>
      <c r="EG2319" s="64"/>
      <c r="EH2319" s="64"/>
      <c r="EI2319" s="64"/>
      <c r="EJ2319" s="64"/>
      <c r="EK2319" s="64"/>
      <c r="EL2319" s="64"/>
      <c r="EM2319" s="64"/>
      <c r="EN2319" s="64"/>
      <c r="EO2319" s="64"/>
      <c r="EP2319" s="64"/>
      <c r="EQ2319" s="64"/>
      <c r="ER2319" s="64"/>
      <c r="ES2319" s="64"/>
      <c r="ET2319" s="64"/>
      <c r="EU2319" s="64"/>
      <c r="EV2319" s="64"/>
      <c r="EW2319" s="64"/>
      <c r="EX2319" s="64"/>
      <c r="EY2319" s="64"/>
      <c r="EZ2319" s="64"/>
      <c r="FA2319" s="64"/>
      <c r="FB2319" s="64"/>
      <c r="FC2319" s="64"/>
      <c r="FD2319" s="64"/>
      <c r="FE2319" s="64"/>
      <c r="FF2319" s="64"/>
      <c r="FG2319" s="64"/>
      <c r="FH2319" s="64"/>
      <c r="FI2319" s="64"/>
      <c r="FJ2319" s="64"/>
      <c r="FK2319" s="64"/>
      <c r="FL2319" s="64"/>
      <c r="FM2319" s="64"/>
      <c r="FN2319" s="64"/>
      <c r="FO2319" s="64"/>
      <c r="FP2319" s="64"/>
      <c r="FQ2319" s="64"/>
      <c r="FR2319" s="64"/>
      <c r="FS2319" s="64"/>
      <c r="FT2319" s="64"/>
    </row>
    <row r="2320" spans="1:176" ht="15" x14ac:dyDescent="0.25">
      <c r="A2320" s="20">
        <f t="shared" si="536"/>
        <v>46073</v>
      </c>
      <c r="B2320" s="22" t="str">
        <f t="shared" ca="1" si="527"/>
        <v>n.d</v>
      </c>
      <c r="C2320" s="22">
        <f t="shared" ca="1" si="524"/>
        <v>0.97614444</v>
      </c>
      <c r="D2320" s="23">
        <f ca="1">IF(A2320&lt;$B$1,VLOOKUP(A2320,[1]DI!$A$4:$B$15000,2,FALSE),0)</f>
        <v>0</v>
      </c>
      <c r="E2320" s="22">
        <f t="shared" ca="1" si="528"/>
        <v>0</v>
      </c>
      <c r="F2320" s="23">
        <f t="shared" si="529"/>
        <v>1.3</v>
      </c>
      <c r="G2320" s="24">
        <f t="shared" ca="1" si="530"/>
        <v>1</v>
      </c>
      <c r="H2320" s="22">
        <f ca="1">TRUNC(PRODUCT(G$10:G2319),15)</f>
        <v>1.81984651266759</v>
      </c>
      <c r="I2320" s="22">
        <f t="shared" ca="1" si="531"/>
        <v>1.5015535581434301</v>
      </c>
      <c r="J2320" s="22">
        <f t="shared" ca="1" si="532"/>
        <v>1.2119757600000001</v>
      </c>
      <c r="K2320" s="110">
        <f t="shared" ca="1" si="525"/>
        <v>0.37553247445182125</v>
      </c>
      <c r="L2320" s="115">
        <v>0</v>
      </c>
      <c r="M2320" s="67">
        <f>IF(L2320&gt;0,VLOOKUP(L2320,S$12:$AB$125,7),0)</f>
        <v>0</v>
      </c>
      <c r="N2320" s="2">
        <f t="shared" si="526"/>
        <v>0</v>
      </c>
      <c r="O2320" s="22">
        <f t="shared" ca="1" si="533"/>
        <v>0.37553247445182125</v>
      </c>
      <c r="P2320" s="25" t="str">
        <f t="shared" si="534"/>
        <v>A+J=</v>
      </c>
      <c r="Q2320" s="26">
        <f t="shared" si="535"/>
        <v>45306</v>
      </c>
      <c r="R2320" s="4"/>
      <c r="S2320" s="98"/>
      <c r="U2320" s="4"/>
      <c r="V2320" s="4"/>
      <c r="W2320" s="4"/>
      <c r="X2320" s="4"/>
      <c r="Y2320" s="4"/>
      <c r="Z2320" s="4"/>
      <c r="AA2320" s="4"/>
      <c r="AB2320" s="4"/>
      <c r="AC2320" s="4"/>
      <c r="AD2320" s="64"/>
      <c r="AE2320" s="64"/>
      <c r="AF2320" s="64"/>
      <c r="AG2320" s="64"/>
      <c r="AH2320" s="64"/>
      <c r="AI2320" s="64"/>
      <c r="AJ2320" s="64"/>
      <c r="AK2320" s="64"/>
      <c r="AL2320" s="64"/>
      <c r="AM2320" s="64"/>
      <c r="AN2320" s="64"/>
      <c r="AO2320" s="64"/>
      <c r="AP2320" s="64"/>
      <c r="AQ2320" s="64"/>
      <c r="AR2320" s="64"/>
      <c r="AS2320" s="64"/>
      <c r="AT2320" s="64"/>
      <c r="AU2320" s="64"/>
      <c r="AV2320" s="64"/>
      <c r="AW2320" s="64"/>
      <c r="AX2320" s="64"/>
      <c r="AY2320" s="64"/>
      <c r="AZ2320" s="64"/>
      <c r="BA2320" s="64"/>
      <c r="BB2320" s="64"/>
      <c r="BC2320" s="64"/>
      <c r="BD2320" s="64"/>
      <c r="BE2320" s="64"/>
      <c r="BF2320" s="64"/>
      <c r="BG2320" s="64"/>
      <c r="BH2320" s="64"/>
      <c r="BI2320" s="64"/>
      <c r="BJ2320" s="64"/>
      <c r="BK2320" s="64"/>
      <c r="BL2320" s="64"/>
      <c r="BM2320" s="64"/>
      <c r="BN2320" s="64"/>
      <c r="BO2320" s="64"/>
      <c r="BP2320" s="64"/>
      <c r="BQ2320" s="64"/>
      <c r="BR2320" s="64"/>
      <c r="BS2320" s="64"/>
      <c r="BT2320" s="64"/>
      <c r="BU2320" s="64"/>
      <c r="BV2320" s="64"/>
      <c r="BW2320" s="64"/>
      <c r="BX2320" s="64"/>
      <c r="BY2320" s="64"/>
      <c r="BZ2320" s="64"/>
      <c r="CA2320" s="64"/>
      <c r="CB2320" s="64"/>
      <c r="CC2320" s="64"/>
      <c r="CD2320" s="64"/>
      <c r="CE2320" s="64"/>
      <c r="CF2320" s="64"/>
      <c r="CG2320" s="64"/>
      <c r="CH2320" s="64"/>
      <c r="CI2320" s="64"/>
      <c r="CJ2320" s="64"/>
      <c r="CK2320" s="64"/>
      <c r="CL2320" s="64"/>
      <c r="CM2320" s="64"/>
      <c r="CN2320" s="64"/>
      <c r="CO2320" s="64"/>
      <c r="CP2320" s="64"/>
      <c r="CQ2320" s="64"/>
      <c r="CR2320" s="64"/>
      <c r="CS2320" s="64"/>
      <c r="CT2320" s="64"/>
      <c r="CU2320" s="64"/>
      <c r="CV2320" s="64"/>
      <c r="CW2320" s="64"/>
      <c r="CX2320" s="64"/>
      <c r="CY2320" s="64"/>
      <c r="CZ2320" s="64"/>
      <c r="DA2320" s="64"/>
      <c r="DB2320" s="64"/>
      <c r="DC2320" s="64"/>
      <c r="DD2320" s="64"/>
      <c r="DE2320" s="64"/>
      <c r="DF2320" s="64"/>
      <c r="DG2320" s="64"/>
      <c r="DH2320" s="64"/>
      <c r="DI2320" s="64"/>
      <c r="DJ2320" s="64"/>
      <c r="DK2320" s="64"/>
      <c r="DL2320" s="64"/>
      <c r="DM2320" s="64"/>
      <c r="DN2320" s="64"/>
      <c r="DO2320" s="64"/>
      <c r="DP2320" s="64"/>
      <c r="DQ2320" s="64"/>
      <c r="DR2320" s="64"/>
      <c r="DS2320" s="64"/>
      <c r="DT2320" s="64"/>
      <c r="DU2320" s="64"/>
      <c r="DV2320" s="64"/>
      <c r="DW2320" s="64"/>
      <c r="DX2320" s="64"/>
      <c r="DY2320" s="64"/>
      <c r="DZ2320" s="64"/>
      <c r="EA2320" s="64"/>
      <c r="EB2320" s="64"/>
      <c r="EC2320" s="64"/>
      <c r="ED2320" s="64"/>
      <c r="EE2320" s="64"/>
      <c r="EF2320" s="64"/>
      <c r="EG2320" s="64"/>
      <c r="EH2320" s="64"/>
      <c r="EI2320" s="64"/>
      <c r="EJ2320" s="64"/>
      <c r="EK2320" s="64"/>
      <c r="EL2320" s="64"/>
      <c r="EM2320" s="64"/>
      <c r="EN2320" s="64"/>
      <c r="EO2320" s="64"/>
      <c r="EP2320" s="64"/>
      <c r="EQ2320" s="64"/>
      <c r="ER2320" s="64"/>
      <c r="ES2320" s="64"/>
      <c r="ET2320" s="64"/>
      <c r="EU2320" s="64"/>
      <c r="EV2320" s="64"/>
      <c r="EW2320" s="64"/>
      <c r="EX2320" s="64"/>
      <c r="EY2320" s="64"/>
      <c r="EZ2320" s="64"/>
      <c r="FA2320" s="64"/>
      <c r="FB2320" s="64"/>
      <c r="FC2320" s="64"/>
      <c r="FD2320" s="64"/>
      <c r="FE2320" s="64"/>
      <c r="FF2320" s="64"/>
      <c r="FG2320" s="64"/>
      <c r="FH2320" s="64"/>
      <c r="FI2320" s="64"/>
      <c r="FJ2320" s="64"/>
      <c r="FK2320" s="64"/>
      <c r="FL2320" s="64"/>
      <c r="FM2320" s="64"/>
      <c r="FN2320" s="64"/>
      <c r="FO2320" s="64"/>
      <c r="FP2320" s="64"/>
      <c r="FQ2320" s="64"/>
      <c r="FR2320" s="64"/>
      <c r="FS2320" s="64"/>
      <c r="FT2320" s="64"/>
    </row>
    <row r="2321" spans="1:176" ht="15" x14ac:dyDescent="0.25">
      <c r="A2321" s="20">
        <f t="shared" si="536"/>
        <v>46074</v>
      </c>
      <c r="B2321" s="22" t="str">
        <f t="shared" ca="1" si="527"/>
        <v>n.d</v>
      </c>
      <c r="C2321" s="22">
        <f t="shared" ca="1" si="524"/>
        <v>0.97614444</v>
      </c>
      <c r="D2321" s="23">
        <f ca="1">IF(A2321&lt;$B$1,VLOOKUP(A2321,[1]DI!$A$4:$B$15000,2,FALSE),0)</f>
        <v>0</v>
      </c>
      <c r="E2321" s="22">
        <f t="shared" ca="1" si="528"/>
        <v>0</v>
      </c>
      <c r="F2321" s="23">
        <f t="shared" si="529"/>
        <v>1.3</v>
      </c>
      <c r="G2321" s="24">
        <f t="shared" ca="1" si="530"/>
        <v>1</v>
      </c>
      <c r="H2321" s="22">
        <f ca="1">TRUNC(PRODUCT(G$10:G2320),15)</f>
        <v>1.81984651266759</v>
      </c>
      <c r="I2321" s="22">
        <f t="shared" ca="1" si="531"/>
        <v>1.5015535581434301</v>
      </c>
      <c r="J2321" s="22">
        <f t="shared" ca="1" si="532"/>
        <v>1.2119757600000001</v>
      </c>
      <c r="K2321" s="110">
        <f t="shared" ca="1" si="525"/>
        <v>0.37553247445182125</v>
      </c>
      <c r="L2321" s="115">
        <v>0</v>
      </c>
      <c r="M2321" s="67">
        <f>IF(L2321&gt;0,VLOOKUP(L2321,S$12:$AB$125,7),0)</f>
        <v>0</v>
      </c>
      <c r="N2321" s="2">
        <f t="shared" si="526"/>
        <v>0</v>
      </c>
      <c r="O2321" s="22">
        <f t="shared" ca="1" si="533"/>
        <v>0.37553247445182125</v>
      </c>
      <c r="P2321" s="25" t="str">
        <f t="shared" si="534"/>
        <v>A+J=</v>
      </c>
      <c r="Q2321" s="26">
        <f t="shared" si="535"/>
        <v>45306</v>
      </c>
      <c r="R2321" s="4"/>
      <c r="S2321" s="98"/>
      <c r="U2321" s="4"/>
      <c r="V2321" s="4"/>
      <c r="W2321" s="4"/>
      <c r="X2321" s="4"/>
      <c r="Y2321" s="4"/>
      <c r="Z2321" s="4"/>
      <c r="AA2321" s="4"/>
      <c r="AB2321" s="4"/>
      <c r="AC2321" s="4"/>
      <c r="AD2321" s="64"/>
      <c r="AE2321" s="64"/>
      <c r="AF2321" s="64"/>
      <c r="AG2321" s="64"/>
      <c r="AH2321" s="64"/>
      <c r="AI2321" s="64"/>
      <c r="AJ2321" s="64"/>
      <c r="AK2321" s="64"/>
      <c r="AL2321" s="64"/>
      <c r="AM2321" s="64"/>
      <c r="AN2321" s="64"/>
      <c r="AO2321" s="64"/>
      <c r="AP2321" s="64"/>
      <c r="AQ2321" s="64"/>
      <c r="AR2321" s="64"/>
      <c r="AS2321" s="64"/>
      <c r="AT2321" s="64"/>
      <c r="AU2321" s="64"/>
      <c r="AV2321" s="64"/>
      <c r="AW2321" s="64"/>
      <c r="AX2321" s="64"/>
      <c r="AY2321" s="64"/>
      <c r="AZ2321" s="64"/>
      <c r="BA2321" s="64"/>
      <c r="BB2321" s="64"/>
      <c r="BC2321" s="64"/>
      <c r="BD2321" s="64"/>
      <c r="BE2321" s="64"/>
      <c r="BF2321" s="64"/>
      <c r="BG2321" s="64"/>
      <c r="BH2321" s="64"/>
      <c r="BI2321" s="64"/>
      <c r="BJ2321" s="64"/>
      <c r="BK2321" s="64"/>
      <c r="BL2321" s="64"/>
      <c r="BM2321" s="64"/>
      <c r="BN2321" s="64"/>
      <c r="BO2321" s="64"/>
      <c r="BP2321" s="64"/>
      <c r="BQ2321" s="64"/>
      <c r="BR2321" s="64"/>
      <c r="BS2321" s="64"/>
      <c r="BT2321" s="64"/>
      <c r="BU2321" s="64"/>
      <c r="BV2321" s="64"/>
      <c r="BW2321" s="64"/>
      <c r="BX2321" s="64"/>
      <c r="BY2321" s="64"/>
      <c r="BZ2321" s="64"/>
      <c r="CA2321" s="64"/>
      <c r="CB2321" s="64"/>
      <c r="CC2321" s="64"/>
      <c r="CD2321" s="64"/>
      <c r="CE2321" s="64"/>
      <c r="CF2321" s="64"/>
      <c r="CG2321" s="64"/>
      <c r="CH2321" s="64"/>
      <c r="CI2321" s="64"/>
      <c r="CJ2321" s="64"/>
      <c r="CK2321" s="64"/>
      <c r="CL2321" s="64"/>
      <c r="CM2321" s="64"/>
      <c r="CN2321" s="64"/>
      <c r="CO2321" s="64"/>
      <c r="CP2321" s="64"/>
      <c r="CQ2321" s="64"/>
      <c r="CR2321" s="64"/>
      <c r="CS2321" s="64"/>
      <c r="CT2321" s="64"/>
      <c r="CU2321" s="64"/>
      <c r="CV2321" s="64"/>
      <c r="CW2321" s="64"/>
      <c r="CX2321" s="64"/>
      <c r="CY2321" s="64"/>
      <c r="CZ2321" s="64"/>
      <c r="DA2321" s="64"/>
      <c r="DB2321" s="64"/>
      <c r="DC2321" s="64"/>
      <c r="DD2321" s="64"/>
      <c r="DE2321" s="64"/>
      <c r="DF2321" s="64"/>
      <c r="DG2321" s="64"/>
      <c r="DH2321" s="64"/>
      <c r="DI2321" s="64"/>
      <c r="DJ2321" s="64"/>
      <c r="DK2321" s="64"/>
      <c r="DL2321" s="64"/>
      <c r="DM2321" s="64"/>
      <c r="DN2321" s="64"/>
      <c r="DO2321" s="64"/>
      <c r="DP2321" s="64"/>
      <c r="DQ2321" s="64"/>
      <c r="DR2321" s="64"/>
      <c r="DS2321" s="64"/>
      <c r="DT2321" s="64"/>
      <c r="DU2321" s="64"/>
      <c r="DV2321" s="64"/>
      <c r="DW2321" s="64"/>
      <c r="DX2321" s="64"/>
      <c r="DY2321" s="64"/>
      <c r="DZ2321" s="64"/>
      <c r="EA2321" s="64"/>
      <c r="EB2321" s="64"/>
      <c r="EC2321" s="64"/>
      <c r="ED2321" s="64"/>
      <c r="EE2321" s="64"/>
      <c r="EF2321" s="64"/>
      <c r="EG2321" s="64"/>
      <c r="EH2321" s="64"/>
      <c r="EI2321" s="64"/>
      <c r="EJ2321" s="64"/>
      <c r="EK2321" s="64"/>
      <c r="EL2321" s="64"/>
      <c r="EM2321" s="64"/>
      <c r="EN2321" s="64"/>
      <c r="EO2321" s="64"/>
      <c r="EP2321" s="64"/>
      <c r="EQ2321" s="64"/>
      <c r="ER2321" s="64"/>
      <c r="ES2321" s="64"/>
      <c r="ET2321" s="64"/>
      <c r="EU2321" s="64"/>
      <c r="EV2321" s="64"/>
      <c r="EW2321" s="64"/>
      <c r="EX2321" s="64"/>
      <c r="EY2321" s="64"/>
      <c r="EZ2321" s="64"/>
      <c r="FA2321" s="64"/>
      <c r="FB2321" s="64"/>
      <c r="FC2321" s="64"/>
      <c r="FD2321" s="64"/>
      <c r="FE2321" s="64"/>
      <c r="FF2321" s="64"/>
      <c r="FG2321" s="64"/>
      <c r="FH2321" s="64"/>
      <c r="FI2321" s="64"/>
      <c r="FJ2321" s="64"/>
      <c r="FK2321" s="64"/>
      <c r="FL2321" s="64"/>
      <c r="FM2321" s="64"/>
      <c r="FN2321" s="64"/>
      <c r="FO2321" s="64"/>
      <c r="FP2321" s="64"/>
      <c r="FQ2321" s="64"/>
      <c r="FR2321" s="64"/>
      <c r="FS2321" s="64"/>
      <c r="FT2321" s="64"/>
    </row>
    <row r="2322" spans="1:176" ht="15" x14ac:dyDescent="0.25">
      <c r="A2322" s="20">
        <f t="shared" si="536"/>
        <v>46075</v>
      </c>
      <c r="B2322" s="22" t="str">
        <f t="shared" ca="1" si="527"/>
        <v>n.d</v>
      </c>
      <c r="C2322" s="22">
        <f t="shared" ref="C2322:C2385" ca="1" si="537">IF(L2321&gt;0,TRUNC(C2321-N2321,8),C2321)</f>
        <v>0.97614444</v>
      </c>
      <c r="D2322" s="23">
        <f ca="1">IF(A2322&lt;$B$1,VLOOKUP(A2322,[1]DI!$A$4:$B$15000,2,FALSE),0)</f>
        <v>0</v>
      </c>
      <c r="E2322" s="22">
        <f t="shared" ca="1" si="528"/>
        <v>0</v>
      </c>
      <c r="F2322" s="23">
        <f t="shared" si="529"/>
        <v>1.3</v>
      </c>
      <c r="G2322" s="24">
        <f t="shared" ca="1" si="530"/>
        <v>1</v>
      </c>
      <c r="H2322" s="22">
        <f ca="1">TRUNC(PRODUCT(G$10:G2321),15)</f>
        <v>1.81984651266759</v>
      </c>
      <c r="I2322" s="22">
        <f t="shared" ca="1" si="531"/>
        <v>1.5015535581434301</v>
      </c>
      <c r="J2322" s="22">
        <f t="shared" ca="1" si="532"/>
        <v>1.2119757600000001</v>
      </c>
      <c r="K2322" s="110">
        <f t="shared" ca="1" si="525"/>
        <v>0.37553247445182125</v>
      </c>
      <c r="L2322" s="115">
        <v>0</v>
      </c>
      <c r="M2322" s="67">
        <f>IF(L2322&gt;0,VLOOKUP(L2322,S$12:$AB$125,7),0)</f>
        <v>0</v>
      </c>
      <c r="N2322" s="2">
        <f t="shared" si="526"/>
        <v>0</v>
      </c>
      <c r="O2322" s="22">
        <f t="shared" ca="1" si="533"/>
        <v>0.37553247445182125</v>
      </c>
      <c r="P2322" s="25" t="str">
        <f t="shared" si="534"/>
        <v>A+J=</v>
      </c>
      <c r="Q2322" s="26">
        <f t="shared" si="535"/>
        <v>45306</v>
      </c>
      <c r="R2322" s="4"/>
      <c r="S2322" s="98"/>
      <c r="U2322" s="4"/>
      <c r="V2322" s="4"/>
      <c r="W2322" s="4"/>
      <c r="X2322" s="4"/>
      <c r="Y2322" s="4"/>
      <c r="Z2322" s="4"/>
      <c r="AA2322" s="4"/>
      <c r="AB2322" s="4"/>
      <c r="AC2322" s="4"/>
      <c r="AD2322" s="64"/>
      <c r="AE2322" s="64"/>
      <c r="AF2322" s="64"/>
      <c r="AG2322" s="64"/>
      <c r="AH2322" s="64"/>
      <c r="AI2322" s="64"/>
      <c r="AJ2322" s="64"/>
      <c r="AK2322" s="64"/>
      <c r="AL2322" s="64"/>
      <c r="AM2322" s="64"/>
      <c r="AN2322" s="64"/>
      <c r="AO2322" s="64"/>
      <c r="AP2322" s="64"/>
      <c r="AQ2322" s="64"/>
      <c r="AR2322" s="64"/>
      <c r="AS2322" s="64"/>
      <c r="AT2322" s="64"/>
      <c r="AU2322" s="64"/>
      <c r="AV2322" s="64"/>
      <c r="AW2322" s="64"/>
      <c r="AX2322" s="64"/>
      <c r="AY2322" s="64"/>
      <c r="AZ2322" s="64"/>
      <c r="BA2322" s="64"/>
      <c r="BB2322" s="64"/>
      <c r="BC2322" s="64"/>
      <c r="BD2322" s="64"/>
      <c r="BE2322" s="64"/>
      <c r="BF2322" s="64"/>
      <c r="BG2322" s="64"/>
      <c r="BH2322" s="64"/>
      <c r="BI2322" s="64"/>
      <c r="BJ2322" s="64"/>
      <c r="BK2322" s="64"/>
      <c r="BL2322" s="64"/>
      <c r="BM2322" s="64"/>
      <c r="BN2322" s="64"/>
      <c r="BO2322" s="64"/>
      <c r="BP2322" s="64"/>
      <c r="BQ2322" s="64"/>
      <c r="BR2322" s="64"/>
      <c r="BS2322" s="64"/>
      <c r="BT2322" s="64"/>
      <c r="BU2322" s="64"/>
      <c r="BV2322" s="64"/>
      <c r="BW2322" s="64"/>
      <c r="BX2322" s="64"/>
      <c r="BY2322" s="64"/>
      <c r="BZ2322" s="64"/>
      <c r="CA2322" s="64"/>
      <c r="CB2322" s="64"/>
      <c r="CC2322" s="64"/>
      <c r="CD2322" s="64"/>
      <c r="CE2322" s="64"/>
      <c r="CF2322" s="64"/>
      <c r="CG2322" s="64"/>
      <c r="CH2322" s="64"/>
      <c r="CI2322" s="64"/>
      <c r="CJ2322" s="64"/>
      <c r="CK2322" s="64"/>
      <c r="CL2322" s="64"/>
      <c r="CM2322" s="64"/>
      <c r="CN2322" s="64"/>
      <c r="CO2322" s="64"/>
      <c r="CP2322" s="64"/>
      <c r="CQ2322" s="64"/>
      <c r="CR2322" s="64"/>
      <c r="CS2322" s="64"/>
      <c r="CT2322" s="64"/>
      <c r="CU2322" s="64"/>
      <c r="CV2322" s="64"/>
      <c r="CW2322" s="64"/>
      <c r="CX2322" s="64"/>
      <c r="CY2322" s="64"/>
      <c r="CZ2322" s="64"/>
      <c r="DA2322" s="64"/>
      <c r="DB2322" s="64"/>
      <c r="DC2322" s="64"/>
      <c r="DD2322" s="64"/>
      <c r="DE2322" s="64"/>
      <c r="DF2322" s="64"/>
      <c r="DG2322" s="64"/>
      <c r="DH2322" s="64"/>
      <c r="DI2322" s="64"/>
      <c r="DJ2322" s="64"/>
      <c r="DK2322" s="64"/>
      <c r="DL2322" s="64"/>
      <c r="DM2322" s="64"/>
      <c r="DN2322" s="64"/>
      <c r="DO2322" s="64"/>
      <c r="DP2322" s="64"/>
      <c r="DQ2322" s="64"/>
      <c r="DR2322" s="64"/>
      <c r="DS2322" s="64"/>
      <c r="DT2322" s="64"/>
      <c r="DU2322" s="64"/>
      <c r="DV2322" s="64"/>
      <c r="DW2322" s="64"/>
      <c r="DX2322" s="64"/>
      <c r="DY2322" s="64"/>
      <c r="DZ2322" s="64"/>
      <c r="EA2322" s="64"/>
      <c r="EB2322" s="64"/>
      <c r="EC2322" s="64"/>
      <c r="ED2322" s="64"/>
      <c r="EE2322" s="64"/>
      <c r="EF2322" s="64"/>
      <c r="EG2322" s="64"/>
      <c r="EH2322" s="64"/>
      <c r="EI2322" s="64"/>
      <c r="EJ2322" s="64"/>
      <c r="EK2322" s="64"/>
      <c r="EL2322" s="64"/>
      <c r="EM2322" s="64"/>
      <c r="EN2322" s="64"/>
      <c r="EO2322" s="64"/>
      <c r="EP2322" s="64"/>
      <c r="EQ2322" s="64"/>
      <c r="ER2322" s="64"/>
      <c r="ES2322" s="64"/>
      <c r="ET2322" s="64"/>
      <c r="EU2322" s="64"/>
      <c r="EV2322" s="64"/>
      <c r="EW2322" s="64"/>
      <c r="EX2322" s="64"/>
      <c r="EY2322" s="64"/>
      <c r="EZ2322" s="64"/>
      <c r="FA2322" s="64"/>
      <c r="FB2322" s="64"/>
      <c r="FC2322" s="64"/>
      <c r="FD2322" s="64"/>
      <c r="FE2322" s="64"/>
      <c r="FF2322" s="64"/>
      <c r="FG2322" s="64"/>
      <c r="FH2322" s="64"/>
      <c r="FI2322" s="64"/>
      <c r="FJ2322" s="64"/>
      <c r="FK2322" s="64"/>
      <c r="FL2322" s="64"/>
      <c r="FM2322" s="64"/>
      <c r="FN2322" s="64"/>
      <c r="FO2322" s="64"/>
      <c r="FP2322" s="64"/>
      <c r="FQ2322" s="64"/>
      <c r="FR2322" s="64"/>
      <c r="FS2322" s="64"/>
      <c r="FT2322" s="64"/>
    </row>
    <row r="2323" spans="1:176" ht="15" x14ac:dyDescent="0.25">
      <c r="A2323" s="20">
        <f t="shared" si="536"/>
        <v>46076</v>
      </c>
      <c r="B2323" s="22" t="str">
        <f t="shared" ca="1" si="527"/>
        <v>n.d</v>
      </c>
      <c r="C2323" s="22">
        <f t="shared" ca="1" si="537"/>
        <v>0.97614444</v>
      </c>
      <c r="D2323" s="23">
        <f ca="1">IF(A2323&lt;$B$1,VLOOKUP(A2323,[1]DI!$A$4:$B$15000,2,FALSE),0)</f>
        <v>0</v>
      </c>
      <c r="E2323" s="22">
        <f t="shared" ca="1" si="528"/>
        <v>0</v>
      </c>
      <c r="F2323" s="23">
        <f t="shared" si="529"/>
        <v>1.3</v>
      </c>
      <c r="G2323" s="24">
        <f t="shared" ca="1" si="530"/>
        <v>1</v>
      </c>
      <c r="H2323" s="22">
        <f ca="1">TRUNC(PRODUCT(G$10:G2322),15)</f>
        <v>1.81984651266759</v>
      </c>
      <c r="I2323" s="22">
        <f t="shared" ca="1" si="531"/>
        <v>1.5015535581434301</v>
      </c>
      <c r="J2323" s="22">
        <f t="shared" ca="1" si="532"/>
        <v>1.2119757600000001</v>
      </c>
      <c r="K2323" s="110">
        <f t="shared" ca="1" si="525"/>
        <v>0.37553247445182125</v>
      </c>
      <c r="L2323" s="115">
        <v>0</v>
      </c>
      <c r="M2323" s="67">
        <f>IF(L2323&gt;0,VLOOKUP(L2323,S$12:$AB$125,7),0)</f>
        <v>0</v>
      </c>
      <c r="N2323" s="2">
        <f t="shared" si="526"/>
        <v>0</v>
      </c>
      <c r="O2323" s="22">
        <f t="shared" ca="1" si="533"/>
        <v>0.37553247445182125</v>
      </c>
      <c r="P2323" s="25" t="str">
        <f t="shared" si="534"/>
        <v>A+J=</v>
      </c>
      <c r="Q2323" s="26">
        <f t="shared" si="535"/>
        <v>45306</v>
      </c>
      <c r="R2323" s="4"/>
      <c r="S2323" s="98"/>
      <c r="U2323" s="4"/>
      <c r="V2323" s="4"/>
      <c r="W2323" s="4"/>
      <c r="X2323" s="4"/>
      <c r="Y2323" s="4"/>
      <c r="Z2323" s="4"/>
      <c r="AA2323" s="4"/>
      <c r="AB2323" s="4"/>
      <c r="AC2323" s="4"/>
      <c r="AD2323" s="64"/>
      <c r="AE2323" s="64"/>
      <c r="AF2323" s="64"/>
      <c r="AG2323" s="64"/>
      <c r="AH2323" s="64"/>
      <c r="AI2323" s="64"/>
      <c r="AJ2323" s="64"/>
      <c r="AK2323" s="64"/>
      <c r="AL2323" s="64"/>
      <c r="AM2323" s="64"/>
      <c r="AN2323" s="64"/>
      <c r="AO2323" s="64"/>
      <c r="AP2323" s="64"/>
      <c r="AQ2323" s="64"/>
      <c r="AR2323" s="64"/>
      <c r="AS2323" s="64"/>
      <c r="AT2323" s="64"/>
      <c r="AU2323" s="64"/>
      <c r="AV2323" s="64"/>
      <c r="AW2323" s="64"/>
      <c r="AX2323" s="64"/>
      <c r="AY2323" s="64"/>
      <c r="AZ2323" s="64"/>
      <c r="BA2323" s="64"/>
      <c r="BB2323" s="64"/>
      <c r="BC2323" s="64"/>
      <c r="BD2323" s="64"/>
      <c r="BE2323" s="64"/>
      <c r="BF2323" s="64"/>
      <c r="BG2323" s="64"/>
      <c r="BH2323" s="64"/>
      <c r="BI2323" s="64"/>
      <c r="BJ2323" s="64"/>
      <c r="BK2323" s="64"/>
      <c r="BL2323" s="64"/>
      <c r="BM2323" s="64"/>
      <c r="BN2323" s="64"/>
      <c r="BO2323" s="64"/>
      <c r="BP2323" s="64"/>
      <c r="BQ2323" s="64"/>
      <c r="BR2323" s="64"/>
      <c r="BS2323" s="64"/>
      <c r="BT2323" s="64"/>
      <c r="BU2323" s="64"/>
      <c r="BV2323" s="64"/>
      <c r="BW2323" s="64"/>
      <c r="BX2323" s="64"/>
      <c r="BY2323" s="64"/>
      <c r="BZ2323" s="64"/>
      <c r="CA2323" s="64"/>
      <c r="CB2323" s="64"/>
      <c r="CC2323" s="64"/>
      <c r="CD2323" s="64"/>
      <c r="CE2323" s="64"/>
      <c r="CF2323" s="64"/>
      <c r="CG2323" s="64"/>
      <c r="CH2323" s="64"/>
      <c r="CI2323" s="64"/>
      <c r="CJ2323" s="64"/>
      <c r="CK2323" s="64"/>
      <c r="CL2323" s="64"/>
      <c r="CM2323" s="64"/>
      <c r="CN2323" s="64"/>
      <c r="CO2323" s="64"/>
      <c r="CP2323" s="64"/>
      <c r="CQ2323" s="64"/>
      <c r="CR2323" s="64"/>
      <c r="CS2323" s="64"/>
      <c r="CT2323" s="64"/>
      <c r="CU2323" s="64"/>
      <c r="CV2323" s="64"/>
      <c r="CW2323" s="64"/>
      <c r="CX2323" s="64"/>
      <c r="CY2323" s="64"/>
      <c r="CZ2323" s="64"/>
      <c r="DA2323" s="64"/>
      <c r="DB2323" s="64"/>
      <c r="DC2323" s="64"/>
      <c r="DD2323" s="64"/>
      <c r="DE2323" s="64"/>
      <c r="DF2323" s="64"/>
      <c r="DG2323" s="64"/>
      <c r="DH2323" s="64"/>
      <c r="DI2323" s="64"/>
      <c r="DJ2323" s="64"/>
      <c r="DK2323" s="64"/>
      <c r="DL2323" s="64"/>
      <c r="DM2323" s="64"/>
      <c r="DN2323" s="64"/>
      <c r="DO2323" s="64"/>
      <c r="DP2323" s="64"/>
      <c r="DQ2323" s="64"/>
      <c r="DR2323" s="64"/>
      <c r="DS2323" s="64"/>
      <c r="DT2323" s="64"/>
      <c r="DU2323" s="64"/>
      <c r="DV2323" s="64"/>
      <c r="DW2323" s="64"/>
      <c r="DX2323" s="64"/>
      <c r="DY2323" s="64"/>
      <c r="DZ2323" s="64"/>
      <c r="EA2323" s="64"/>
      <c r="EB2323" s="64"/>
      <c r="EC2323" s="64"/>
      <c r="ED2323" s="64"/>
      <c r="EE2323" s="64"/>
      <c r="EF2323" s="64"/>
      <c r="EG2323" s="64"/>
      <c r="EH2323" s="64"/>
      <c r="EI2323" s="64"/>
      <c r="EJ2323" s="64"/>
      <c r="EK2323" s="64"/>
      <c r="EL2323" s="64"/>
      <c r="EM2323" s="64"/>
      <c r="EN2323" s="64"/>
      <c r="EO2323" s="64"/>
      <c r="EP2323" s="64"/>
      <c r="EQ2323" s="64"/>
      <c r="ER2323" s="64"/>
      <c r="ES2323" s="64"/>
      <c r="ET2323" s="64"/>
      <c r="EU2323" s="64"/>
      <c r="EV2323" s="64"/>
      <c r="EW2323" s="64"/>
      <c r="EX2323" s="64"/>
      <c r="EY2323" s="64"/>
      <c r="EZ2323" s="64"/>
      <c r="FA2323" s="64"/>
      <c r="FB2323" s="64"/>
      <c r="FC2323" s="64"/>
      <c r="FD2323" s="64"/>
      <c r="FE2323" s="64"/>
      <c r="FF2323" s="64"/>
      <c r="FG2323" s="64"/>
      <c r="FH2323" s="64"/>
      <c r="FI2323" s="64"/>
      <c r="FJ2323" s="64"/>
      <c r="FK2323" s="64"/>
      <c r="FL2323" s="64"/>
      <c r="FM2323" s="64"/>
      <c r="FN2323" s="64"/>
      <c r="FO2323" s="64"/>
      <c r="FP2323" s="64"/>
      <c r="FQ2323" s="64"/>
      <c r="FR2323" s="64"/>
      <c r="FS2323" s="64"/>
      <c r="FT2323" s="64"/>
    </row>
    <row r="2324" spans="1:176" ht="15" x14ac:dyDescent="0.25">
      <c r="A2324" s="20">
        <f t="shared" si="536"/>
        <v>46077</v>
      </c>
      <c r="B2324" s="22" t="str">
        <f t="shared" ca="1" si="527"/>
        <v>n.d</v>
      </c>
      <c r="C2324" s="22">
        <f t="shared" ca="1" si="537"/>
        <v>0.97614444</v>
      </c>
      <c r="D2324" s="23">
        <f ca="1">IF(A2324&lt;$B$1,VLOOKUP(A2324,[1]DI!$A$4:$B$15000,2,FALSE),0)</f>
        <v>0</v>
      </c>
      <c r="E2324" s="22">
        <f t="shared" ca="1" si="528"/>
        <v>0</v>
      </c>
      <c r="F2324" s="23">
        <f t="shared" si="529"/>
        <v>1.3</v>
      </c>
      <c r="G2324" s="24">
        <f t="shared" ca="1" si="530"/>
        <v>1</v>
      </c>
      <c r="H2324" s="22">
        <f ca="1">TRUNC(PRODUCT(G$10:G2323),15)</f>
        <v>1.81984651266759</v>
      </c>
      <c r="I2324" s="22">
        <f t="shared" ca="1" si="531"/>
        <v>1.5015535581434301</v>
      </c>
      <c r="J2324" s="22">
        <f t="shared" ca="1" si="532"/>
        <v>1.2119757600000001</v>
      </c>
      <c r="K2324" s="110">
        <f t="shared" ca="1" si="525"/>
        <v>0.37553247445182125</v>
      </c>
      <c r="L2324" s="115">
        <v>0</v>
      </c>
      <c r="M2324" s="67">
        <f>IF(L2324&gt;0,VLOOKUP(L2324,S$12:$AB$125,7),0)</f>
        <v>0</v>
      </c>
      <c r="N2324" s="2">
        <f t="shared" si="526"/>
        <v>0</v>
      </c>
      <c r="O2324" s="22">
        <f t="shared" ca="1" si="533"/>
        <v>0.37553247445182125</v>
      </c>
      <c r="P2324" s="25" t="str">
        <f t="shared" si="534"/>
        <v>A+J=</v>
      </c>
      <c r="Q2324" s="26">
        <f t="shared" si="535"/>
        <v>45306</v>
      </c>
      <c r="R2324" s="4"/>
      <c r="S2324" s="98"/>
      <c r="U2324" s="4"/>
      <c r="V2324" s="4"/>
      <c r="W2324" s="4"/>
      <c r="X2324" s="4"/>
      <c r="Y2324" s="4"/>
      <c r="Z2324" s="4"/>
      <c r="AA2324" s="4"/>
      <c r="AB2324" s="4"/>
      <c r="AC2324" s="4"/>
      <c r="AD2324" s="64"/>
      <c r="AE2324" s="64"/>
      <c r="AF2324" s="64"/>
      <c r="AG2324" s="64"/>
      <c r="AH2324" s="64"/>
      <c r="AI2324" s="64"/>
      <c r="AJ2324" s="64"/>
      <c r="AK2324" s="64"/>
      <c r="AL2324" s="64"/>
      <c r="AM2324" s="64"/>
      <c r="AN2324" s="64"/>
      <c r="AO2324" s="64"/>
      <c r="AP2324" s="64"/>
      <c r="AQ2324" s="64"/>
      <c r="AR2324" s="64"/>
      <c r="AS2324" s="64"/>
      <c r="AT2324" s="64"/>
      <c r="AU2324" s="64"/>
      <c r="AV2324" s="64"/>
      <c r="AW2324" s="64"/>
      <c r="AX2324" s="64"/>
      <c r="AY2324" s="64"/>
      <c r="AZ2324" s="64"/>
      <c r="BA2324" s="64"/>
      <c r="BB2324" s="64"/>
      <c r="BC2324" s="64"/>
      <c r="BD2324" s="64"/>
      <c r="BE2324" s="64"/>
      <c r="BF2324" s="64"/>
      <c r="BG2324" s="64"/>
      <c r="BH2324" s="64"/>
      <c r="BI2324" s="64"/>
      <c r="BJ2324" s="64"/>
      <c r="BK2324" s="64"/>
      <c r="BL2324" s="64"/>
      <c r="BM2324" s="64"/>
      <c r="BN2324" s="64"/>
      <c r="BO2324" s="64"/>
      <c r="BP2324" s="64"/>
      <c r="BQ2324" s="64"/>
      <c r="BR2324" s="64"/>
      <c r="BS2324" s="64"/>
      <c r="BT2324" s="64"/>
      <c r="BU2324" s="64"/>
      <c r="BV2324" s="64"/>
      <c r="BW2324" s="64"/>
      <c r="BX2324" s="64"/>
      <c r="BY2324" s="64"/>
      <c r="BZ2324" s="64"/>
      <c r="CA2324" s="64"/>
      <c r="CB2324" s="64"/>
      <c r="CC2324" s="64"/>
      <c r="CD2324" s="64"/>
      <c r="CE2324" s="64"/>
      <c r="CF2324" s="64"/>
      <c r="CG2324" s="64"/>
      <c r="CH2324" s="64"/>
      <c r="CI2324" s="64"/>
      <c r="CJ2324" s="64"/>
      <c r="CK2324" s="64"/>
      <c r="CL2324" s="64"/>
      <c r="CM2324" s="64"/>
      <c r="CN2324" s="64"/>
      <c r="CO2324" s="64"/>
      <c r="CP2324" s="64"/>
      <c r="CQ2324" s="64"/>
      <c r="CR2324" s="64"/>
      <c r="CS2324" s="64"/>
      <c r="CT2324" s="64"/>
      <c r="CU2324" s="64"/>
      <c r="CV2324" s="64"/>
      <c r="CW2324" s="64"/>
      <c r="CX2324" s="64"/>
      <c r="CY2324" s="64"/>
      <c r="CZ2324" s="64"/>
      <c r="DA2324" s="64"/>
      <c r="DB2324" s="64"/>
      <c r="DC2324" s="64"/>
      <c r="DD2324" s="64"/>
      <c r="DE2324" s="64"/>
      <c r="DF2324" s="64"/>
      <c r="DG2324" s="64"/>
      <c r="DH2324" s="64"/>
      <c r="DI2324" s="64"/>
      <c r="DJ2324" s="64"/>
      <c r="DK2324" s="64"/>
      <c r="DL2324" s="64"/>
      <c r="DM2324" s="64"/>
      <c r="DN2324" s="64"/>
      <c r="DO2324" s="64"/>
      <c r="DP2324" s="64"/>
      <c r="DQ2324" s="64"/>
      <c r="DR2324" s="64"/>
      <c r="DS2324" s="64"/>
      <c r="DT2324" s="64"/>
      <c r="DU2324" s="64"/>
      <c r="DV2324" s="64"/>
      <c r="DW2324" s="64"/>
      <c r="DX2324" s="64"/>
      <c r="DY2324" s="64"/>
      <c r="DZ2324" s="64"/>
      <c r="EA2324" s="64"/>
      <c r="EB2324" s="64"/>
      <c r="EC2324" s="64"/>
      <c r="ED2324" s="64"/>
      <c r="EE2324" s="64"/>
      <c r="EF2324" s="64"/>
      <c r="EG2324" s="64"/>
      <c r="EH2324" s="64"/>
      <c r="EI2324" s="64"/>
      <c r="EJ2324" s="64"/>
      <c r="EK2324" s="64"/>
      <c r="EL2324" s="64"/>
      <c r="EM2324" s="64"/>
      <c r="EN2324" s="64"/>
      <c r="EO2324" s="64"/>
      <c r="EP2324" s="64"/>
      <c r="EQ2324" s="64"/>
      <c r="ER2324" s="64"/>
      <c r="ES2324" s="64"/>
      <c r="ET2324" s="64"/>
      <c r="EU2324" s="64"/>
      <c r="EV2324" s="64"/>
      <c r="EW2324" s="64"/>
      <c r="EX2324" s="64"/>
      <c r="EY2324" s="64"/>
      <c r="EZ2324" s="64"/>
      <c r="FA2324" s="64"/>
      <c r="FB2324" s="64"/>
      <c r="FC2324" s="64"/>
      <c r="FD2324" s="64"/>
      <c r="FE2324" s="64"/>
      <c r="FF2324" s="64"/>
      <c r="FG2324" s="64"/>
      <c r="FH2324" s="64"/>
      <c r="FI2324" s="64"/>
      <c r="FJ2324" s="64"/>
      <c r="FK2324" s="64"/>
      <c r="FL2324" s="64"/>
      <c r="FM2324" s="64"/>
      <c r="FN2324" s="64"/>
      <c r="FO2324" s="64"/>
      <c r="FP2324" s="64"/>
      <c r="FQ2324" s="64"/>
      <c r="FR2324" s="64"/>
      <c r="FS2324" s="64"/>
      <c r="FT2324" s="64"/>
    </row>
    <row r="2325" spans="1:176" ht="15" x14ac:dyDescent="0.25">
      <c r="A2325" s="20">
        <f t="shared" si="536"/>
        <v>46078</v>
      </c>
      <c r="B2325" s="22" t="str">
        <f t="shared" ca="1" si="527"/>
        <v>n.d</v>
      </c>
      <c r="C2325" s="22">
        <f t="shared" ca="1" si="537"/>
        <v>0.97614444</v>
      </c>
      <c r="D2325" s="23">
        <f ca="1">IF(A2325&lt;$B$1,VLOOKUP(A2325,[1]DI!$A$4:$B$15000,2,FALSE),0)</f>
        <v>0</v>
      </c>
      <c r="E2325" s="22">
        <f t="shared" ca="1" si="528"/>
        <v>0</v>
      </c>
      <c r="F2325" s="23">
        <f t="shared" si="529"/>
        <v>1.3</v>
      </c>
      <c r="G2325" s="24">
        <f t="shared" ca="1" si="530"/>
        <v>1</v>
      </c>
      <c r="H2325" s="22">
        <f ca="1">TRUNC(PRODUCT(G$10:G2324),15)</f>
        <v>1.81984651266759</v>
      </c>
      <c r="I2325" s="22">
        <f t="shared" ca="1" si="531"/>
        <v>1.5015535581434301</v>
      </c>
      <c r="J2325" s="22">
        <f t="shared" ca="1" si="532"/>
        <v>1.2119757600000001</v>
      </c>
      <c r="K2325" s="110">
        <f t="shared" ca="1" si="525"/>
        <v>0.37553247445182125</v>
      </c>
      <c r="L2325" s="115">
        <v>0</v>
      </c>
      <c r="M2325" s="67">
        <f>IF(L2325&gt;0,VLOOKUP(L2325,S$12:$AB$125,7),0)</f>
        <v>0</v>
      </c>
      <c r="N2325" s="2">
        <f t="shared" si="526"/>
        <v>0</v>
      </c>
      <c r="O2325" s="22">
        <f t="shared" ca="1" si="533"/>
        <v>0.37553247445182125</v>
      </c>
      <c r="P2325" s="25" t="str">
        <f t="shared" si="534"/>
        <v>A+J=</v>
      </c>
      <c r="Q2325" s="26">
        <f t="shared" si="535"/>
        <v>45306</v>
      </c>
      <c r="R2325" s="4"/>
      <c r="S2325" s="98"/>
      <c r="U2325" s="4"/>
      <c r="V2325" s="4"/>
      <c r="W2325" s="4"/>
      <c r="X2325" s="4"/>
      <c r="Y2325" s="4"/>
      <c r="Z2325" s="4"/>
      <c r="AA2325" s="4"/>
      <c r="AB2325" s="4"/>
      <c r="AC2325" s="4"/>
      <c r="AD2325" s="64"/>
      <c r="AE2325" s="64"/>
      <c r="AF2325" s="64"/>
      <c r="AG2325" s="64"/>
      <c r="AH2325" s="64"/>
      <c r="AI2325" s="64"/>
      <c r="AJ2325" s="64"/>
      <c r="AK2325" s="64"/>
      <c r="AL2325" s="64"/>
      <c r="AM2325" s="64"/>
      <c r="AN2325" s="64"/>
      <c r="AO2325" s="64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4"/>
      <c r="AZ2325" s="64"/>
      <c r="BA2325" s="64"/>
      <c r="BB2325" s="64"/>
      <c r="BC2325" s="64"/>
      <c r="BD2325" s="64"/>
      <c r="BE2325" s="64"/>
      <c r="BF2325" s="64"/>
      <c r="BG2325" s="64"/>
      <c r="BH2325" s="64"/>
      <c r="BI2325" s="64"/>
      <c r="BJ2325" s="64"/>
      <c r="BK2325" s="64"/>
      <c r="BL2325" s="64"/>
      <c r="BM2325" s="64"/>
      <c r="BN2325" s="64"/>
      <c r="BO2325" s="64"/>
      <c r="BP2325" s="64"/>
      <c r="BQ2325" s="64"/>
      <c r="BR2325" s="64"/>
      <c r="BS2325" s="64"/>
      <c r="BT2325" s="64"/>
      <c r="BU2325" s="64"/>
      <c r="BV2325" s="64"/>
      <c r="BW2325" s="64"/>
      <c r="BX2325" s="64"/>
      <c r="BY2325" s="64"/>
      <c r="BZ2325" s="64"/>
      <c r="CA2325" s="64"/>
      <c r="CB2325" s="64"/>
      <c r="CC2325" s="64"/>
      <c r="CD2325" s="64"/>
      <c r="CE2325" s="64"/>
      <c r="CF2325" s="64"/>
      <c r="CG2325" s="64"/>
      <c r="CH2325" s="64"/>
      <c r="CI2325" s="64"/>
      <c r="CJ2325" s="64"/>
      <c r="CK2325" s="64"/>
      <c r="CL2325" s="64"/>
      <c r="CM2325" s="64"/>
      <c r="CN2325" s="64"/>
      <c r="CO2325" s="64"/>
      <c r="CP2325" s="64"/>
      <c r="CQ2325" s="64"/>
      <c r="CR2325" s="64"/>
      <c r="CS2325" s="64"/>
      <c r="CT2325" s="64"/>
      <c r="CU2325" s="64"/>
      <c r="CV2325" s="64"/>
      <c r="CW2325" s="64"/>
      <c r="CX2325" s="64"/>
      <c r="CY2325" s="64"/>
      <c r="CZ2325" s="64"/>
      <c r="DA2325" s="64"/>
      <c r="DB2325" s="64"/>
      <c r="DC2325" s="64"/>
      <c r="DD2325" s="64"/>
      <c r="DE2325" s="64"/>
      <c r="DF2325" s="64"/>
      <c r="DG2325" s="64"/>
      <c r="DH2325" s="64"/>
      <c r="DI2325" s="64"/>
      <c r="DJ2325" s="64"/>
      <c r="DK2325" s="64"/>
      <c r="DL2325" s="64"/>
      <c r="DM2325" s="64"/>
      <c r="DN2325" s="64"/>
      <c r="DO2325" s="64"/>
      <c r="DP2325" s="64"/>
      <c r="DQ2325" s="64"/>
      <c r="DR2325" s="64"/>
      <c r="DS2325" s="64"/>
      <c r="DT2325" s="64"/>
      <c r="DU2325" s="64"/>
      <c r="DV2325" s="64"/>
      <c r="DW2325" s="64"/>
      <c r="DX2325" s="64"/>
      <c r="DY2325" s="64"/>
      <c r="DZ2325" s="64"/>
      <c r="EA2325" s="64"/>
      <c r="EB2325" s="64"/>
      <c r="EC2325" s="64"/>
      <c r="ED2325" s="64"/>
      <c r="EE2325" s="64"/>
      <c r="EF2325" s="64"/>
      <c r="EG2325" s="64"/>
      <c r="EH2325" s="64"/>
      <c r="EI2325" s="64"/>
      <c r="EJ2325" s="64"/>
      <c r="EK2325" s="64"/>
      <c r="EL2325" s="64"/>
      <c r="EM2325" s="64"/>
      <c r="EN2325" s="64"/>
      <c r="EO2325" s="64"/>
      <c r="EP2325" s="64"/>
      <c r="EQ2325" s="64"/>
      <c r="ER2325" s="64"/>
      <c r="ES2325" s="64"/>
      <c r="ET2325" s="64"/>
      <c r="EU2325" s="64"/>
      <c r="EV2325" s="64"/>
      <c r="EW2325" s="64"/>
      <c r="EX2325" s="64"/>
      <c r="EY2325" s="64"/>
      <c r="EZ2325" s="64"/>
      <c r="FA2325" s="64"/>
      <c r="FB2325" s="64"/>
      <c r="FC2325" s="64"/>
      <c r="FD2325" s="64"/>
      <c r="FE2325" s="64"/>
      <c r="FF2325" s="64"/>
      <c r="FG2325" s="64"/>
      <c r="FH2325" s="64"/>
      <c r="FI2325" s="64"/>
      <c r="FJ2325" s="64"/>
      <c r="FK2325" s="64"/>
      <c r="FL2325" s="64"/>
      <c r="FM2325" s="64"/>
      <c r="FN2325" s="64"/>
      <c r="FO2325" s="64"/>
      <c r="FP2325" s="64"/>
      <c r="FQ2325" s="64"/>
      <c r="FR2325" s="64"/>
      <c r="FS2325" s="64"/>
      <c r="FT2325" s="64"/>
    </row>
    <row r="2326" spans="1:176" ht="15" x14ac:dyDescent="0.25">
      <c r="A2326" s="20">
        <f t="shared" si="536"/>
        <v>46079</v>
      </c>
      <c r="B2326" s="22" t="str">
        <f t="shared" ca="1" si="527"/>
        <v>n.d</v>
      </c>
      <c r="C2326" s="22">
        <f t="shared" ca="1" si="537"/>
        <v>0.97614444</v>
      </c>
      <c r="D2326" s="23">
        <f ca="1">IF(A2326&lt;$B$1,VLOOKUP(A2326,[1]DI!$A$4:$B$15000,2,FALSE),0)</f>
        <v>0</v>
      </c>
      <c r="E2326" s="22">
        <f t="shared" ca="1" si="528"/>
        <v>0</v>
      </c>
      <c r="F2326" s="23">
        <f t="shared" si="529"/>
        <v>1.3</v>
      </c>
      <c r="G2326" s="24">
        <f t="shared" ca="1" si="530"/>
        <v>1</v>
      </c>
      <c r="H2326" s="22">
        <f ca="1">TRUNC(PRODUCT(G$10:G2325),15)</f>
        <v>1.81984651266759</v>
      </c>
      <c r="I2326" s="22">
        <f t="shared" ca="1" si="531"/>
        <v>1.5015535581434301</v>
      </c>
      <c r="J2326" s="22">
        <f t="shared" ca="1" si="532"/>
        <v>1.2119757600000001</v>
      </c>
      <c r="K2326" s="110">
        <f t="shared" ca="1" si="525"/>
        <v>0.37553247445182125</v>
      </c>
      <c r="L2326" s="115">
        <v>0</v>
      </c>
      <c r="M2326" s="67">
        <f>IF(L2326&gt;0,VLOOKUP(L2326,S$12:$AB$125,7),0)</f>
        <v>0</v>
      </c>
      <c r="N2326" s="2">
        <f t="shared" si="526"/>
        <v>0</v>
      </c>
      <c r="O2326" s="22">
        <f t="shared" ca="1" si="533"/>
        <v>0.37553247445182125</v>
      </c>
      <c r="P2326" s="25" t="str">
        <f t="shared" si="534"/>
        <v>A+J=</v>
      </c>
      <c r="Q2326" s="26">
        <f t="shared" si="535"/>
        <v>45306</v>
      </c>
      <c r="R2326" s="4"/>
      <c r="S2326" s="98"/>
      <c r="U2326" s="4"/>
      <c r="V2326" s="4"/>
      <c r="W2326" s="4"/>
      <c r="X2326" s="4"/>
      <c r="Y2326" s="4"/>
      <c r="Z2326" s="4"/>
      <c r="AA2326" s="4"/>
      <c r="AB2326" s="4"/>
      <c r="AC2326" s="4"/>
      <c r="AD2326" s="64"/>
      <c r="AE2326" s="64"/>
      <c r="AF2326" s="64"/>
      <c r="AG2326" s="64"/>
      <c r="AH2326" s="64"/>
      <c r="AI2326" s="64"/>
      <c r="AJ2326" s="64"/>
      <c r="AK2326" s="64"/>
      <c r="AL2326" s="64"/>
      <c r="AM2326" s="64"/>
      <c r="AN2326" s="64"/>
      <c r="AO2326" s="64"/>
      <c r="AP2326" s="64"/>
      <c r="AQ2326" s="64"/>
      <c r="AR2326" s="64"/>
      <c r="AS2326" s="64"/>
      <c r="AT2326" s="64"/>
      <c r="AU2326" s="64"/>
      <c r="AV2326" s="64"/>
      <c r="AW2326" s="64"/>
      <c r="AX2326" s="64"/>
      <c r="AY2326" s="64"/>
      <c r="AZ2326" s="64"/>
      <c r="BA2326" s="64"/>
      <c r="BB2326" s="64"/>
      <c r="BC2326" s="64"/>
      <c r="BD2326" s="64"/>
      <c r="BE2326" s="64"/>
      <c r="BF2326" s="64"/>
      <c r="BG2326" s="64"/>
      <c r="BH2326" s="64"/>
      <c r="BI2326" s="64"/>
      <c r="BJ2326" s="64"/>
      <c r="BK2326" s="64"/>
      <c r="BL2326" s="64"/>
      <c r="BM2326" s="64"/>
      <c r="BN2326" s="64"/>
      <c r="BO2326" s="64"/>
      <c r="BP2326" s="64"/>
      <c r="BQ2326" s="64"/>
      <c r="BR2326" s="64"/>
      <c r="BS2326" s="64"/>
      <c r="BT2326" s="64"/>
      <c r="BU2326" s="64"/>
      <c r="BV2326" s="64"/>
      <c r="BW2326" s="64"/>
      <c r="BX2326" s="64"/>
      <c r="BY2326" s="64"/>
      <c r="BZ2326" s="64"/>
      <c r="CA2326" s="64"/>
      <c r="CB2326" s="64"/>
      <c r="CC2326" s="64"/>
      <c r="CD2326" s="64"/>
      <c r="CE2326" s="64"/>
      <c r="CF2326" s="64"/>
      <c r="CG2326" s="64"/>
      <c r="CH2326" s="64"/>
      <c r="CI2326" s="64"/>
      <c r="CJ2326" s="64"/>
      <c r="CK2326" s="64"/>
      <c r="CL2326" s="64"/>
      <c r="CM2326" s="64"/>
      <c r="CN2326" s="64"/>
      <c r="CO2326" s="64"/>
      <c r="CP2326" s="64"/>
      <c r="CQ2326" s="64"/>
      <c r="CR2326" s="64"/>
      <c r="CS2326" s="64"/>
      <c r="CT2326" s="64"/>
      <c r="CU2326" s="64"/>
      <c r="CV2326" s="64"/>
      <c r="CW2326" s="64"/>
      <c r="CX2326" s="64"/>
      <c r="CY2326" s="64"/>
      <c r="CZ2326" s="64"/>
      <c r="DA2326" s="64"/>
      <c r="DB2326" s="64"/>
      <c r="DC2326" s="64"/>
      <c r="DD2326" s="64"/>
      <c r="DE2326" s="64"/>
      <c r="DF2326" s="64"/>
      <c r="DG2326" s="64"/>
      <c r="DH2326" s="64"/>
      <c r="DI2326" s="64"/>
      <c r="DJ2326" s="64"/>
      <c r="DK2326" s="64"/>
      <c r="DL2326" s="64"/>
      <c r="DM2326" s="64"/>
      <c r="DN2326" s="64"/>
      <c r="DO2326" s="64"/>
      <c r="DP2326" s="64"/>
      <c r="DQ2326" s="64"/>
      <c r="DR2326" s="64"/>
      <c r="DS2326" s="64"/>
      <c r="DT2326" s="64"/>
      <c r="DU2326" s="64"/>
      <c r="DV2326" s="64"/>
      <c r="DW2326" s="64"/>
      <c r="DX2326" s="64"/>
      <c r="DY2326" s="64"/>
      <c r="DZ2326" s="64"/>
      <c r="EA2326" s="64"/>
      <c r="EB2326" s="64"/>
      <c r="EC2326" s="64"/>
      <c r="ED2326" s="64"/>
      <c r="EE2326" s="64"/>
      <c r="EF2326" s="64"/>
      <c r="EG2326" s="64"/>
      <c r="EH2326" s="64"/>
      <c r="EI2326" s="64"/>
      <c r="EJ2326" s="64"/>
      <c r="EK2326" s="64"/>
      <c r="EL2326" s="64"/>
      <c r="EM2326" s="64"/>
      <c r="EN2326" s="64"/>
      <c r="EO2326" s="64"/>
      <c r="EP2326" s="64"/>
      <c r="EQ2326" s="64"/>
      <c r="ER2326" s="64"/>
      <c r="ES2326" s="64"/>
      <c r="ET2326" s="64"/>
      <c r="EU2326" s="64"/>
      <c r="EV2326" s="64"/>
      <c r="EW2326" s="64"/>
      <c r="EX2326" s="64"/>
      <c r="EY2326" s="64"/>
      <c r="EZ2326" s="64"/>
      <c r="FA2326" s="64"/>
      <c r="FB2326" s="64"/>
      <c r="FC2326" s="64"/>
      <c r="FD2326" s="64"/>
      <c r="FE2326" s="64"/>
      <c r="FF2326" s="64"/>
      <c r="FG2326" s="64"/>
      <c r="FH2326" s="64"/>
      <c r="FI2326" s="64"/>
      <c r="FJ2326" s="64"/>
      <c r="FK2326" s="64"/>
      <c r="FL2326" s="64"/>
      <c r="FM2326" s="64"/>
      <c r="FN2326" s="64"/>
      <c r="FO2326" s="64"/>
      <c r="FP2326" s="64"/>
      <c r="FQ2326" s="64"/>
      <c r="FR2326" s="64"/>
      <c r="FS2326" s="64"/>
      <c r="FT2326" s="64"/>
    </row>
    <row r="2327" spans="1:176" ht="15" x14ac:dyDescent="0.25">
      <c r="A2327" s="20">
        <f t="shared" si="536"/>
        <v>46080</v>
      </c>
      <c r="B2327" s="22" t="str">
        <f t="shared" ca="1" si="527"/>
        <v>n.d</v>
      </c>
      <c r="C2327" s="22">
        <f t="shared" ca="1" si="537"/>
        <v>0.97614444</v>
      </c>
      <c r="D2327" s="23">
        <f ca="1">IF(A2327&lt;$B$1,VLOOKUP(A2327,[1]DI!$A$4:$B$15000,2,FALSE),0)</f>
        <v>0</v>
      </c>
      <c r="E2327" s="22">
        <f t="shared" ca="1" si="528"/>
        <v>0</v>
      </c>
      <c r="F2327" s="23">
        <f t="shared" si="529"/>
        <v>1.3</v>
      </c>
      <c r="G2327" s="24">
        <f t="shared" ca="1" si="530"/>
        <v>1</v>
      </c>
      <c r="H2327" s="22">
        <f ca="1">TRUNC(PRODUCT(G$10:G2326),15)</f>
        <v>1.81984651266759</v>
      </c>
      <c r="I2327" s="22">
        <f t="shared" ca="1" si="531"/>
        <v>1.5015535581434301</v>
      </c>
      <c r="J2327" s="22">
        <f t="shared" ca="1" si="532"/>
        <v>1.2119757600000001</v>
      </c>
      <c r="K2327" s="110">
        <f t="shared" ca="1" si="525"/>
        <v>0.37553247445182125</v>
      </c>
      <c r="L2327" s="115">
        <v>0</v>
      </c>
      <c r="M2327" s="67">
        <f>IF(L2327&gt;0,VLOOKUP(L2327,S$12:$AB$125,7),0)</f>
        <v>0</v>
      </c>
      <c r="N2327" s="2">
        <f t="shared" si="526"/>
        <v>0</v>
      </c>
      <c r="O2327" s="22">
        <f t="shared" ca="1" si="533"/>
        <v>0.37553247445182125</v>
      </c>
      <c r="P2327" s="25" t="str">
        <f t="shared" si="534"/>
        <v>A+J=</v>
      </c>
      <c r="Q2327" s="26">
        <f t="shared" si="535"/>
        <v>45306</v>
      </c>
      <c r="R2327" s="4"/>
      <c r="S2327" s="98"/>
      <c r="U2327" s="4"/>
      <c r="V2327" s="4"/>
      <c r="W2327" s="4"/>
      <c r="X2327" s="4"/>
      <c r="Y2327" s="4"/>
      <c r="Z2327" s="4"/>
      <c r="AA2327" s="4"/>
      <c r="AB2327" s="4"/>
      <c r="AC2327" s="4"/>
      <c r="AD2327" s="64"/>
      <c r="AE2327" s="64"/>
      <c r="AF2327" s="64"/>
      <c r="AG2327" s="64"/>
      <c r="AH2327" s="64"/>
      <c r="AI2327" s="64"/>
      <c r="AJ2327" s="64"/>
      <c r="AK2327" s="64"/>
      <c r="AL2327" s="64"/>
      <c r="AM2327" s="64"/>
      <c r="AN2327" s="64"/>
      <c r="AO2327" s="64"/>
      <c r="AP2327" s="64"/>
      <c r="AQ2327" s="64"/>
      <c r="AR2327" s="64"/>
      <c r="AS2327" s="64"/>
      <c r="AT2327" s="64"/>
      <c r="AU2327" s="64"/>
      <c r="AV2327" s="64"/>
      <c r="AW2327" s="64"/>
      <c r="AX2327" s="64"/>
      <c r="AY2327" s="64"/>
      <c r="AZ2327" s="64"/>
      <c r="BA2327" s="64"/>
      <c r="BB2327" s="64"/>
      <c r="BC2327" s="64"/>
      <c r="BD2327" s="64"/>
      <c r="BE2327" s="64"/>
      <c r="BF2327" s="64"/>
      <c r="BG2327" s="64"/>
      <c r="BH2327" s="64"/>
      <c r="BI2327" s="64"/>
      <c r="BJ2327" s="64"/>
      <c r="BK2327" s="64"/>
      <c r="BL2327" s="64"/>
      <c r="BM2327" s="64"/>
      <c r="BN2327" s="64"/>
      <c r="BO2327" s="64"/>
      <c r="BP2327" s="64"/>
      <c r="BQ2327" s="64"/>
      <c r="BR2327" s="64"/>
      <c r="BS2327" s="64"/>
      <c r="BT2327" s="64"/>
      <c r="BU2327" s="64"/>
      <c r="BV2327" s="64"/>
      <c r="BW2327" s="64"/>
      <c r="BX2327" s="64"/>
      <c r="BY2327" s="64"/>
      <c r="BZ2327" s="64"/>
      <c r="CA2327" s="64"/>
      <c r="CB2327" s="64"/>
      <c r="CC2327" s="64"/>
      <c r="CD2327" s="64"/>
      <c r="CE2327" s="64"/>
      <c r="CF2327" s="64"/>
      <c r="CG2327" s="64"/>
      <c r="CH2327" s="64"/>
      <c r="CI2327" s="64"/>
      <c r="CJ2327" s="64"/>
      <c r="CK2327" s="64"/>
      <c r="CL2327" s="64"/>
      <c r="CM2327" s="64"/>
      <c r="CN2327" s="64"/>
      <c r="CO2327" s="64"/>
      <c r="CP2327" s="64"/>
      <c r="CQ2327" s="64"/>
      <c r="CR2327" s="64"/>
      <c r="CS2327" s="64"/>
      <c r="CT2327" s="64"/>
      <c r="CU2327" s="64"/>
      <c r="CV2327" s="64"/>
      <c r="CW2327" s="64"/>
      <c r="CX2327" s="64"/>
      <c r="CY2327" s="64"/>
      <c r="CZ2327" s="64"/>
      <c r="DA2327" s="64"/>
      <c r="DB2327" s="64"/>
      <c r="DC2327" s="64"/>
      <c r="DD2327" s="64"/>
      <c r="DE2327" s="64"/>
      <c r="DF2327" s="64"/>
      <c r="DG2327" s="64"/>
      <c r="DH2327" s="64"/>
      <c r="DI2327" s="64"/>
      <c r="DJ2327" s="64"/>
      <c r="DK2327" s="64"/>
      <c r="DL2327" s="64"/>
      <c r="DM2327" s="64"/>
      <c r="DN2327" s="64"/>
      <c r="DO2327" s="64"/>
      <c r="DP2327" s="64"/>
      <c r="DQ2327" s="64"/>
      <c r="DR2327" s="64"/>
      <c r="DS2327" s="64"/>
      <c r="DT2327" s="64"/>
      <c r="DU2327" s="64"/>
      <c r="DV2327" s="64"/>
      <c r="DW2327" s="64"/>
      <c r="DX2327" s="64"/>
      <c r="DY2327" s="64"/>
      <c r="DZ2327" s="64"/>
      <c r="EA2327" s="64"/>
      <c r="EB2327" s="64"/>
      <c r="EC2327" s="64"/>
      <c r="ED2327" s="64"/>
      <c r="EE2327" s="64"/>
      <c r="EF2327" s="64"/>
      <c r="EG2327" s="64"/>
      <c r="EH2327" s="64"/>
      <c r="EI2327" s="64"/>
      <c r="EJ2327" s="64"/>
      <c r="EK2327" s="64"/>
      <c r="EL2327" s="64"/>
      <c r="EM2327" s="64"/>
      <c r="EN2327" s="64"/>
      <c r="EO2327" s="64"/>
      <c r="EP2327" s="64"/>
      <c r="EQ2327" s="64"/>
      <c r="ER2327" s="64"/>
      <c r="ES2327" s="64"/>
      <c r="ET2327" s="64"/>
      <c r="EU2327" s="64"/>
      <c r="EV2327" s="64"/>
      <c r="EW2327" s="64"/>
      <c r="EX2327" s="64"/>
      <c r="EY2327" s="64"/>
      <c r="EZ2327" s="64"/>
      <c r="FA2327" s="64"/>
      <c r="FB2327" s="64"/>
      <c r="FC2327" s="64"/>
      <c r="FD2327" s="64"/>
      <c r="FE2327" s="64"/>
      <c r="FF2327" s="64"/>
      <c r="FG2327" s="64"/>
      <c r="FH2327" s="64"/>
      <c r="FI2327" s="64"/>
      <c r="FJ2327" s="64"/>
      <c r="FK2327" s="64"/>
      <c r="FL2327" s="64"/>
      <c r="FM2327" s="64"/>
      <c r="FN2327" s="64"/>
      <c r="FO2327" s="64"/>
      <c r="FP2327" s="64"/>
      <c r="FQ2327" s="64"/>
      <c r="FR2327" s="64"/>
      <c r="FS2327" s="64"/>
      <c r="FT2327" s="64"/>
    </row>
    <row r="2328" spans="1:176" ht="15" x14ac:dyDescent="0.25">
      <c r="A2328" s="20">
        <f t="shared" si="536"/>
        <v>46081</v>
      </c>
      <c r="B2328" s="22" t="str">
        <f t="shared" ca="1" si="527"/>
        <v>n.d</v>
      </c>
      <c r="C2328" s="22">
        <f t="shared" ca="1" si="537"/>
        <v>0.97614444</v>
      </c>
      <c r="D2328" s="23">
        <f ca="1">IF(A2328&lt;$B$1,VLOOKUP(A2328,[1]DI!$A$4:$B$15000,2,FALSE),0)</f>
        <v>0</v>
      </c>
      <c r="E2328" s="22">
        <f t="shared" ca="1" si="528"/>
        <v>0</v>
      </c>
      <c r="F2328" s="23">
        <f t="shared" si="529"/>
        <v>1.3</v>
      </c>
      <c r="G2328" s="24">
        <f t="shared" ca="1" si="530"/>
        <v>1</v>
      </c>
      <c r="H2328" s="22">
        <f ca="1">TRUNC(PRODUCT(G$10:G2327),15)</f>
        <v>1.81984651266759</v>
      </c>
      <c r="I2328" s="22">
        <f t="shared" ca="1" si="531"/>
        <v>1.5015535581434301</v>
      </c>
      <c r="J2328" s="22">
        <f t="shared" ca="1" si="532"/>
        <v>1.2119757600000001</v>
      </c>
      <c r="K2328" s="110">
        <f t="shared" ca="1" si="525"/>
        <v>0.37553247445182125</v>
      </c>
      <c r="L2328" s="115">
        <v>0</v>
      </c>
      <c r="M2328" s="67">
        <f>IF(L2328&gt;0,VLOOKUP(L2328,S$12:$AB$125,7),0)</f>
        <v>0</v>
      </c>
      <c r="N2328" s="2">
        <f t="shared" si="526"/>
        <v>0</v>
      </c>
      <c r="O2328" s="22">
        <f t="shared" ca="1" si="533"/>
        <v>0.37553247445182125</v>
      </c>
      <c r="P2328" s="25" t="str">
        <f t="shared" si="534"/>
        <v>A+J=</v>
      </c>
      <c r="Q2328" s="26">
        <f t="shared" si="535"/>
        <v>45306</v>
      </c>
      <c r="R2328" s="4"/>
      <c r="S2328" s="98"/>
      <c r="U2328" s="4"/>
      <c r="V2328" s="4"/>
      <c r="W2328" s="4"/>
      <c r="X2328" s="4"/>
      <c r="Y2328" s="4"/>
      <c r="Z2328" s="4"/>
      <c r="AA2328" s="4"/>
      <c r="AB2328" s="4"/>
      <c r="AC2328" s="4"/>
      <c r="AD2328" s="64"/>
      <c r="AE2328" s="64"/>
      <c r="AF2328" s="64"/>
      <c r="AG2328" s="64"/>
      <c r="AH2328" s="64"/>
      <c r="AI2328" s="64"/>
      <c r="AJ2328" s="64"/>
      <c r="AK2328" s="64"/>
      <c r="AL2328" s="64"/>
      <c r="AM2328" s="64"/>
      <c r="AN2328" s="64"/>
      <c r="AO2328" s="64"/>
      <c r="AP2328" s="64"/>
      <c r="AQ2328" s="64"/>
      <c r="AR2328" s="64"/>
      <c r="AS2328" s="64"/>
      <c r="AT2328" s="64"/>
      <c r="AU2328" s="64"/>
      <c r="AV2328" s="64"/>
      <c r="AW2328" s="64"/>
      <c r="AX2328" s="64"/>
      <c r="AY2328" s="64"/>
      <c r="AZ2328" s="64"/>
      <c r="BA2328" s="64"/>
      <c r="BB2328" s="64"/>
      <c r="BC2328" s="64"/>
      <c r="BD2328" s="64"/>
      <c r="BE2328" s="64"/>
      <c r="BF2328" s="64"/>
      <c r="BG2328" s="64"/>
      <c r="BH2328" s="64"/>
      <c r="BI2328" s="64"/>
      <c r="BJ2328" s="64"/>
      <c r="BK2328" s="64"/>
      <c r="BL2328" s="64"/>
      <c r="BM2328" s="64"/>
      <c r="BN2328" s="64"/>
      <c r="BO2328" s="64"/>
      <c r="BP2328" s="64"/>
      <c r="BQ2328" s="64"/>
      <c r="BR2328" s="64"/>
      <c r="BS2328" s="64"/>
      <c r="BT2328" s="64"/>
      <c r="BU2328" s="64"/>
      <c r="BV2328" s="64"/>
      <c r="BW2328" s="64"/>
      <c r="BX2328" s="64"/>
      <c r="BY2328" s="64"/>
      <c r="BZ2328" s="64"/>
      <c r="CA2328" s="64"/>
      <c r="CB2328" s="64"/>
      <c r="CC2328" s="64"/>
      <c r="CD2328" s="64"/>
      <c r="CE2328" s="64"/>
      <c r="CF2328" s="64"/>
      <c r="CG2328" s="64"/>
      <c r="CH2328" s="64"/>
      <c r="CI2328" s="64"/>
      <c r="CJ2328" s="64"/>
      <c r="CK2328" s="64"/>
      <c r="CL2328" s="64"/>
      <c r="CM2328" s="64"/>
      <c r="CN2328" s="64"/>
      <c r="CO2328" s="64"/>
      <c r="CP2328" s="64"/>
      <c r="CQ2328" s="64"/>
      <c r="CR2328" s="64"/>
      <c r="CS2328" s="64"/>
      <c r="CT2328" s="64"/>
      <c r="CU2328" s="64"/>
      <c r="CV2328" s="64"/>
      <c r="CW2328" s="64"/>
      <c r="CX2328" s="64"/>
      <c r="CY2328" s="64"/>
      <c r="CZ2328" s="64"/>
      <c r="DA2328" s="64"/>
      <c r="DB2328" s="64"/>
      <c r="DC2328" s="64"/>
      <c r="DD2328" s="64"/>
      <c r="DE2328" s="64"/>
      <c r="DF2328" s="64"/>
      <c r="DG2328" s="64"/>
      <c r="DH2328" s="64"/>
      <c r="DI2328" s="64"/>
      <c r="DJ2328" s="64"/>
      <c r="DK2328" s="64"/>
      <c r="DL2328" s="64"/>
      <c r="DM2328" s="64"/>
      <c r="DN2328" s="64"/>
      <c r="DO2328" s="64"/>
      <c r="DP2328" s="64"/>
      <c r="DQ2328" s="64"/>
      <c r="DR2328" s="64"/>
      <c r="DS2328" s="64"/>
      <c r="DT2328" s="64"/>
      <c r="DU2328" s="64"/>
      <c r="DV2328" s="64"/>
      <c r="DW2328" s="64"/>
      <c r="DX2328" s="64"/>
      <c r="DY2328" s="64"/>
      <c r="DZ2328" s="64"/>
      <c r="EA2328" s="64"/>
      <c r="EB2328" s="64"/>
      <c r="EC2328" s="64"/>
      <c r="ED2328" s="64"/>
      <c r="EE2328" s="64"/>
      <c r="EF2328" s="64"/>
      <c r="EG2328" s="64"/>
      <c r="EH2328" s="64"/>
      <c r="EI2328" s="64"/>
      <c r="EJ2328" s="64"/>
      <c r="EK2328" s="64"/>
      <c r="EL2328" s="64"/>
      <c r="EM2328" s="64"/>
      <c r="EN2328" s="64"/>
      <c r="EO2328" s="64"/>
      <c r="EP2328" s="64"/>
      <c r="EQ2328" s="64"/>
      <c r="ER2328" s="64"/>
      <c r="ES2328" s="64"/>
      <c r="ET2328" s="64"/>
      <c r="EU2328" s="64"/>
      <c r="EV2328" s="64"/>
      <c r="EW2328" s="64"/>
      <c r="EX2328" s="64"/>
      <c r="EY2328" s="64"/>
      <c r="EZ2328" s="64"/>
      <c r="FA2328" s="64"/>
      <c r="FB2328" s="64"/>
      <c r="FC2328" s="64"/>
      <c r="FD2328" s="64"/>
      <c r="FE2328" s="64"/>
      <c r="FF2328" s="64"/>
      <c r="FG2328" s="64"/>
      <c r="FH2328" s="64"/>
      <c r="FI2328" s="64"/>
      <c r="FJ2328" s="64"/>
      <c r="FK2328" s="64"/>
      <c r="FL2328" s="64"/>
      <c r="FM2328" s="64"/>
      <c r="FN2328" s="64"/>
      <c r="FO2328" s="64"/>
      <c r="FP2328" s="64"/>
      <c r="FQ2328" s="64"/>
      <c r="FR2328" s="64"/>
      <c r="FS2328" s="64"/>
      <c r="FT2328" s="64"/>
    </row>
    <row r="2329" spans="1:176" ht="15" x14ac:dyDescent="0.25">
      <c r="A2329" s="20">
        <f t="shared" si="536"/>
        <v>46082</v>
      </c>
      <c r="B2329" s="22" t="str">
        <f t="shared" ca="1" si="527"/>
        <v>n.d</v>
      </c>
      <c r="C2329" s="22">
        <f t="shared" ca="1" si="537"/>
        <v>0.97614444</v>
      </c>
      <c r="D2329" s="23">
        <f ca="1">IF(A2329&lt;$B$1,VLOOKUP(A2329,[1]DI!$A$4:$B$15000,2,FALSE),0)</f>
        <v>0</v>
      </c>
      <c r="E2329" s="22">
        <f t="shared" ca="1" si="528"/>
        <v>0</v>
      </c>
      <c r="F2329" s="23">
        <f t="shared" si="529"/>
        <v>1.3</v>
      </c>
      <c r="G2329" s="24">
        <f t="shared" ca="1" si="530"/>
        <v>1</v>
      </c>
      <c r="H2329" s="22">
        <f ca="1">TRUNC(PRODUCT(G$10:G2328),15)</f>
        <v>1.81984651266759</v>
      </c>
      <c r="I2329" s="22">
        <f t="shared" ca="1" si="531"/>
        <v>1.5015535581434301</v>
      </c>
      <c r="J2329" s="22">
        <f t="shared" ca="1" si="532"/>
        <v>1.2119757600000001</v>
      </c>
      <c r="K2329" s="110">
        <f t="shared" ca="1" si="525"/>
        <v>0.37553247445182125</v>
      </c>
      <c r="L2329" s="115">
        <v>0</v>
      </c>
      <c r="M2329" s="67">
        <f>IF(L2329&gt;0,VLOOKUP(L2329,S$12:$AB$125,7),0)</f>
        <v>0</v>
      </c>
      <c r="N2329" s="2">
        <f t="shared" si="526"/>
        <v>0</v>
      </c>
      <c r="O2329" s="22">
        <f t="shared" ca="1" si="533"/>
        <v>0.37553247445182125</v>
      </c>
      <c r="P2329" s="25" t="str">
        <f t="shared" si="534"/>
        <v>A+J=</v>
      </c>
      <c r="Q2329" s="26">
        <f t="shared" si="535"/>
        <v>45306</v>
      </c>
      <c r="R2329" s="4"/>
      <c r="S2329" s="98"/>
      <c r="U2329" s="4"/>
      <c r="V2329" s="4"/>
      <c r="W2329" s="4"/>
      <c r="X2329" s="4"/>
      <c r="Y2329" s="4"/>
      <c r="Z2329" s="4"/>
      <c r="AA2329" s="4"/>
      <c r="AB2329" s="4"/>
      <c r="AC2329" s="4"/>
      <c r="AD2329" s="64"/>
      <c r="AE2329" s="64"/>
      <c r="AF2329" s="64"/>
      <c r="AG2329" s="64"/>
      <c r="AH2329" s="64"/>
      <c r="AI2329" s="64"/>
      <c r="AJ2329" s="64"/>
      <c r="AK2329" s="64"/>
      <c r="AL2329" s="64"/>
      <c r="AM2329" s="64"/>
      <c r="AN2329" s="64"/>
      <c r="AO2329" s="64"/>
      <c r="AP2329" s="64"/>
      <c r="AQ2329" s="64"/>
      <c r="AR2329" s="64"/>
      <c r="AS2329" s="64"/>
      <c r="AT2329" s="64"/>
      <c r="AU2329" s="64"/>
      <c r="AV2329" s="64"/>
      <c r="AW2329" s="64"/>
      <c r="AX2329" s="64"/>
      <c r="AY2329" s="64"/>
      <c r="AZ2329" s="64"/>
      <c r="BA2329" s="64"/>
      <c r="BB2329" s="64"/>
      <c r="BC2329" s="64"/>
      <c r="BD2329" s="64"/>
      <c r="BE2329" s="64"/>
      <c r="BF2329" s="64"/>
      <c r="BG2329" s="64"/>
      <c r="BH2329" s="64"/>
      <c r="BI2329" s="64"/>
      <c r="BJ2329" s="64"/>
      <c r="BK2329" s="64"/>
      <c r="BL2329" s="64"/>
      <c r="BM2329" s="64"/>
      <c r="BN2329" s="64"/>
      <c r="BO2329" s="64"/>
      <c r="BP2329" s="64"/>
      <c r="BQ2329" s="64"/>
      <c r="BR2329" s="64"/>
      <c r="BS2329" s="64"/>
      <c r="BT2329" s="64"/>
      <c r="BU2329" s="64"/>
      <c r="BV2329" s="64"/>
      <c r="BW2329" s="64"/>
      <c r="BX2329" s="64"/>
      <c r="BY2329" s="64"/>
      <c r="BZ2329" s="64"/>
      <c r="CA2329" s="64"/>
      <c r="CB2329" s="64"/>
      <c r="CC2329" s="64"/>
      <c r="CD2329" s="64"/>
      <c r="CE2329" s="64"/>
      <c r="CF2329" s="64"/>
      <c r="CG2329" s="64"/>
      <c r="CH2329" s="64"/>
      <c r="CI2329" s="64"/>
      <c r="CJ2329" s="64"/>
      <c r="CK2329" s="64"/>
      <c r="CL2329" s="64"/>
      <c r="CM2329" s="64"/>
      <c r="CN2329" s="64"/>
      <c r="CO2329" s="64"/>
      <c r="CP2329" s="64"/>
      <c r="CQ2329" s="64"/>
      <c r="CR2329" s="64"/>
      <c r="CS2329" s="64"/>
      <c r="CT2329" s="64"/>
      <c r="CU2329" s="64"/>
      <c r="CV2329" s="64"/>
      <c r="CW2329" s="64"/>
      <c r="CX2329" s="64"/>
      <c r="CY2329" s="64"/>
      <c r="CZ2329" s="64"/>
      <c r="DA2329" s="64"/>
      <c r="DB2329" s="64"/>
      <c r="DC2329" s="64"/>
      <c r="DD2329" s="64"/>
      <c r="DE2329" s="64"/>
      <c r="DF2329" s="64"/>
      <c r="DG2329" s="64"/>
      <c r="DH2329" s="64"/>
      <c r="DI2329" s="64"/>
      <c r="DJ2329" s="64"/>
      <c r="DK2329" s="64"/>
      <c r="DL2329" s="64"/>
      <c r="DM2329" s="64"/>
      <c r="DN2329" s="64"/>
      <c r="DO2329" s="64"/>
      <c r="DP2329" s="64"/>
      <c r="DQ2329" s="64"/>
      <c r="DR2329" s="64"/>
      <c r="DS2329" s="64"/>
      <c r="DT2329" s="64"/>
      <c r="DU2329" s="64"/>
      <c r="DV2329" s="64"/>
      <c r="DW2329" s="64"/>
      <c r="DX2329" s="64"/>
      <c r="DY2329" s="64"/>
      <c r="DZ2329" s="64"/>
      <c r="EA2329" s="64"/>
      <c r="EB2329" s="64"/>
      <c r="EC2329" s="64"/>
      <c r="ED2329" s="64"/>
      <c r="EE2329" s="64"/>
      <c r="EF2329" s="64"/>
      <c r="EG2329" s="64"/>
      <c r="EH2329" s="64"/>
      <c r="EI2329" s="64"/>
      <c r="EJ2329" s="64"/>
      <c r="EK2329" s="64"/>
      <c r="EL2329" s="64"/>
      <c r="EM2329" s="64"/>
      <c r="EN2329" s="64"/>
      <c r="EO2329" s="64"/>
      <c r="EP2329" s="64"/>
      <c r="EQ2329" s="64"/>
      <c r="ER2329" s="64"/>
      <c r="ES2329" s="64"/>
      <c r="ET2329" s="64"/>
      <c r="EU2329" s="64"/>
      <c r="EV2329" s="64"/>
      <c r="EW2329" s="64"/>
      <c r="EX2329" s="64"/>
      <c r="EY2329" s="64"/>
      <c r="EZ2329" s="64"/>
      <c r="FA2329" s="64"/>
      <c r="FB2329" s="64"/>
      <c r="FC2329" s="64"/>
      <c r="FD2329" s="64"/>
      <c r="FE2329" s="64"/>
      <c r="FF2329" s="64"/>
      <c r="FG2329" s="64"/>
      <c r="FH2329" s="64"/>
      <c r="FI2329" s="64"/>
      <c r="FJ2329" s="64"/>
      <c r="FK2329" s="64"/>
      <c r="FL2329" s="64"/>
      <c r="FM2329" s="64"/>
      <c r="FN2329" s="64"/>
      <c r="FO2329" s="64"/>
      <c r="FP2329" s="64"/>
      <c r="FQ2329" s="64"/>
      <c r="FR2329" s="64"/>
      <c r="FS2329" s="64"/>
      <c r="FT2329" s="64"/>
    </row>
    <row r="2330" spans="1:176" ht="15" x14ac:dyDescent="0.25">
      <c r="A2330" s="20">
        <f t="shared" si="536"/>
        <v>46083</v>
      </c>
      <c r="B2330" s="22" t="str">
        <f t="shared" ca="1" si="527"/>
        <v>n.d</v>
      </c>
      <c r="C2330" s="22">
        <f t="shared" ca="1" si="537"/>
        <v>0.97614444</v>
      </c>
      <c r="D2330" s="23">
        <f ca="1">IF(A2330&lt;$B$1,VLOOKUP(A2330,[1]DI!$A$4:$B$15000,2,FALSE),0)</f>
        <v>0</v>
      </c>
      <c r="E2330" s="22">
        <f t="shared" ca="1" si="528"/>
        <v>0</v>
      </c>
      <c r="F2330" s="23">
        <f t="shared" si="529"/>
        <v>1.3</v>
      </c>
      <c r="G2330" s="24">
        <f t="shared" ca="1" si="530"/>
        <v>1</v>
      </c>
      <c r="H2330" s="22">
        <f ca="1">TRUNC(PRODUCT(G$10:G2329),15)</f>
        <v>1.81984651266759</v>
      </c>
      <c r="I2330" s="22">
        <f t="shared" ca="1" si="531"/>
        <v>1.5015535581434301</v>
      </c>
      <c r="J2330" s="22">
        <f t="shared" ca="1" si="532"/>
        <v>1.2119757600000001</v>
      </c>
      <c r="K2330" s="110">
        <f t="shared" ca="1" si="525"/>
        <v>0.37553247445182125</v>
      </c>
      <c r="L2330" s="115">
        <v>0</v>
      </c>
      <c r="M2330" s="67">
        <f>IF(L2330&gt;0,VLOOKUP(L2330,S$12:$AB$125,7),0)</f>
        <v>0</v>
      </c>
      <c r="N2330" s="2">
        <f t="shared" si="526"/>
        <v>0</v>
      </c>
      <c r="O2330" s="22">
        <f t="shared" ca="1" si="533"/>
        <v>0.37553247445182125</v>
      </c>
      <c r="P2330" s="25" t="str">
        <f t="shared" si="534"/>
        <v>A+J=</v>
      </c>
      <c r="Q2330" s="26">
        <f t="shared" si="535"/>
        <v>45306</v>
      </c>
      <c r="R2330" s="4"/>
      <c r="S2330" s="98"/>
      <c r="U2330" s="4"/>
      <c r="V2330" s="4"/>
      <c r="W2330" s="4"/>
      <c r="X2330" s="4"/>
      <c r="Y2330" s="4"/>
      <c r="Z2330" s="4"/>
      <c r="AA2330" s="4"/>
      <c r="AB2330" s="4"/>
      <c r="AC2330" s="4"/>
      <c r="AD2330" s="64"/>
      <c r="AE2330" s="64"/>
      <c r="AF2330" s="64"/>
      <c r="AG2330" s="64"/>
      <c r="AH2330" s="64"/>
      <c r="AI2330" s="64"/>
      <c r="AJ2330" s="64"/>
      <c r="AK2330" s="64"/>
      <c r="AL2330" s="64"/>
      <c r="AM2330" s="64"/>
      <c r="AN2330" s="64"/>
      <c r="AO2330" s="64"/>
      <c r="AP2330" s="64"/>
      <c r="AQ2330" s="64"/>
      <c r="AR2330" s="64"/>
      <c r="AS2330" s="64"/>
      <c r="AT2330" s="64"/>
      <c r="AU2330" s="64"/>
      <c r="AV2330" s="64"/>
      <c r="AW2330" s="64"/>
      <c r="AX2330" s="64"/>
      <c r="AY2330" s="64"/>
      <c r="AZ2330" s="64"/>
      <c r="BA2330" s="64"/>
      <c r="BB2330" s="64"/>
      <c r="BC2330" s="64"/>
      <c r="BD2330" s="64"/>
      <c r="BE2330" s="64"/>
      <c r="BF2330" s="64"/>
      <c r="BG2330" s="64"/>
      <c r="BH2330" s="64"/>
      <c r="BI2330" s="64"/>
      <c r="BJ2330" s="64"/>
      <c r="BK2330" s="64"/>
      <c r="BL2330" s="64"/>
      <c r="BM2330" s="64"/>
      <c r="BN2330" s="64"/>
      <c r="BO2330" s="64"/>
      <c r="BP2330" s="64"/>
      <c r="BQ2330" s="64"/>
      <c r="BR2330" s="64"/>
      <c r="BS2330" s="64"/>
      <c r="BT2330" s="64"/>
      <c r="BU2330" s="64"/>
      <c r="BV2330" s="64"/>
      <c r="BW2330" s="64"/>
      <c r="BX2330" s="64"/>
      <c r="BY2330" s="64"/>
      <c r="BZ2330" s="64"/>
      <c r="CA2330" s="64"/>
      <c r="CB2330" s="64"/>
      <c r="CC2330" s="64"/>
      <c r="CD2330" s="64"/>
      <c r="CE2330" s="64"/>
      <c r="CF2330" s="64"/>
      <c r="CG2330" s="64"/>
      <c r="CH2330" s="64"/>
      <c r="CI2330" s="64"/>
      <c r="CJ2330" s="64"/>
      <c r="CK2330" s="64"/>
      <c r="CL2330" s="64"/>
      <c r="CM2330" s="64"/>
      <c r="CN2330" s="64"/>
      <c r="CO2330" s="64"/>
      <c r="CP2330" s="64"/>
      <c r="CQ2330" s="64"/>
      <c r="CR2330" s="64"/>
      <c r="CS2330" s="64"/>
      <c r="CT2330" s="64"/>
      <c r="CU2330" s="64"/>
      <c r="CV2330" s="64"/>
      <c r="CW2330" s="64"/>
      <c r="CX2330" s="64"/>
      <c r="CY2330" s="64"/>
      <c r="CZ2330" s="64"/>
      <c r="DA2330" s="64"/>
      <c r="DB2330" s="64"/>
      <c r="DC2330" s="64"/>
      <c r="DD2330" s="64"/>
      <c r="DE2330" s="64"/>
      <c r="DF2330" s="64"/>
      <c r="DG2330" s="64"/>
      <c r="DH2330" s="64"/>
      <c r="DI2330" s="64"/>
      <c r="DJ2330" s="64"/>
      <c r="DK2330" s="64"/>
      <c r="DL2330" s="64"/>
      <c r="DM2330" s="64"/>
      <c r="DN2330" s="64"/>
      <c r="DO2330" s="64"/>
      <c r="DP2330" s="64"/>
      <c r="DQ2330" s="64"/>
      <c r="DR2330" s="64"/>
      <c r="DS2330" s="64"/>
      <c r="DT2330" s="64"/>
      <c r="DU2330" s="64"/>
      <c r="DV2330" s="64"/>
      <c r="DW2330" s="64"/>
      <c r="DX2330" s="64"/>
      <c r="DY2330" s="64"/>
      <c r="DZ2330" s="64"/>
      <c r="EA2330" s="64"/>
      <c r="EB2330" s="64"/>
      <c r="EC2330" s="64"/>
      <c r="ED2330" s="64"/>
      <c r="EE2330" s="64"/>
      <c r="EF2330" s="64"/>
      <c r="EG2330" s="64"/>
      <c r="EH2330" s="64"/>
      <c r="EI2330" s="64"/>
      <c r="EJ2330" s="64"/>
      <c r="EK2330" s="64"/>
      <c r="EL2330" s="64"/>
      <c r="EM2330" s="64"/>
      <c r="EN2330" s="64"/>
      <c r="EO2330" s="64"/>
      <c r="EP2330" s="64"/>
      <c r="EQ2330" s="64"/>
      <c r="ER2330" s="64"/>
      <c r="ES2330" s="64"/>
      <c r="ET2330" s="64"/>
      <c r="EU2330" s="64"/>
      <c r="EV2330" s="64"/>
      <c r="EW2330" s="64"/>
      <c r="EX2330" s="64"/>
      <c r="EY2330" s="64"/>
      <c r="EZ2330" s="64"/>
      <c r="FA2330" s="64"/>
      <c r="FB2330" s="64"/>
      <c r="FC2330" s="64"/>
      <c r="FD2330" s="64"/>
      <c r="FE2330" s="64"/>
      <c r="FF2330" s="64"/>
      <c r="FG2330" s="64"/>
      <c r="FH2330" s="64"/>
      <c r="FI2330" s="64"/>
      <c r="FJ2330" s="64"/>
      <c r="FK2330" s="64"/>
      <c r="FL2330" s="64"/>
      <c r="FM2330" s="64"/>
      <c r="FN2330" s="64"/>
      <c r="FO2330" s="64"/>
      <c r="FP2330" s="64"/>
      <c r="FQ2330" s="64"/>
      <c r="FR2330" s="64"/>
      <c r="FS2330" s="64"/>
      <c r="FT2330" s="64"/>
    </row>
    <row r="2331" spans="1:176" ht="15" x14ac:dyDescent="0.25">
      <c r="A2331" s="20">
        <f t="shared" si="536"/>
        <v>46084</v>
      </c>
      <c r="B2331" s="22" t="str">
        <f t="shared" ca="1" si="527"/>
        <v>n.d</v>
      </c>
      <c r="C2331" s="22">
        <f t="shared" ca="1" si="537"/>
        <v>0.97614444</v>
      </c>
      <c r="D2331" s="23">
        <f ca="1">IF(A2331&lt;$B$1,VLOOKUP(A2331,[1]DI!$A$4:$B$15000,2,FALSE),0)</f>
        <v>0</v>
      </c>
      <c r="E2331" s="22">
        <f t="shared" ca="1" si="528"/>
        <v>0</v>
      </c>
      <c r="F2331" s="23">
        <f t="shared" si="529"/>
        <v>1.3</v>
      </c>
      <c r="G2331" s="24">
        <f t="shared" ca="1" si="530"/>
        <v>1</v>
      </c>
      <c r="H2331" s="22">
        <f ca="1">TRUNC(PRODUCT(G$10:G2330),15)</f>
        <v>1.81984651266759</v>
      </c>
      <c r="I2331" s="22">
        <f t="shared" ca="1" si="531"/>
        <v>1.5015535581434301</v>
      </c>
      <c r="J2331" s="22">
        <f t="shared" ca="1" si="532"/>
        <v>1.2119757600000001</v>
      </c>
      <c r="K2331" s="110">
        <f t="shared" ca="1" si="525"/>
        <v>0.37553247445182125</v>
      </c>
      <c r="L2331" s="115">
        <v>0</v>
      </c>
      <c r="M2331" s="67">
        <f>IF(L2331&gt;0,VLOOKUP(L2331,S$12:$AB$125,7),0)</f>
        <v>0</v>
      </c>
      <c r="N2331" s="2">
        <f t="shared" si="526"/>
        <v>0</v>
      </c>
      <c r="O2331" s="22">
        <f t="shared" ca="1" si="533"/>
        <v>0.37553247445182125</v>
      </c>
      <c r="P2331" s="25" t="str">
        <f t="shared" si="534"/>
        <v>A+J=</v>
      </c>
      <c r="Q2331" s="26">
        <f t="shared" si="535"/>
        <v>45306</v>
      </c>
      <c r="R2331" s="4"/>
      <c r="S2331" s="98"/>
      <c r="U2331" s="4"/>
      <c r="V2331" s="4"/>
      <c r="W2331" s="4"/>
      <c r="X2331" s="4"/>
      <c r="Y2331" s="4"/>
      <c r="Z2331" s="4"/>
      <c r="AA2331" s="4"/>
      <c r="AB2331" s="4"/>
      <c r="AC2331" s="4"/>
      <c r="AD2331" s="64"/>
      <c r="AE2331" s="64"/>
      <c r="AF2331" s="64"/>
      <c r="AG2331" s="64"/>
      <c r="AH2331" s="64"/>
      <c r="AI2331" s="64"/>
      <c r="AJ2331" s="64"/>
      <c r="AK2331" s="64"/>
      <c r="AL2331" s="64"/>
      <c r="AM2331" s="64"/>
      <c r="AN2331" s="64"/>
      <c r="AO2331" s="64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4"/>
      <c r="AZ2331" s="64"/>
      <c r="BA2331" s="64"/>
      <c r="BB2331" s="64"/>
      <c r="BC2331" s="64"/>
      <c r="BD2331" s="64"/>
      <c r="BE2331" s="64"/>
      <c r="BF2331" s="64"/>
      <c r="BG2331" s="64"/>
      <c r="BH2331" s="64"/>
      <c r="BI2331" s="64"/>
      <c r="BJ2331" s="64"/>
      <c r="BK2331" s="64"/>
      <c r="BL2331" s="64"/>
      <c r="BM2331" s="64"/>
      <c r="BN2331" s="64"/>
      <c r="BO2331" s="64"/>
      <c r="BP2331" s="64"/>
      <c r="BQ2331" s="64"/>
      <c r="BR2331" s="64"/>
      <c r="BS2331" s="64"/>
      <c r="BT2331" s="64"/>
      <c r="BU2331" s="64"/>
      <c r="BV2331" s="64"/>
      <c r="BW2331" s="64"/>
      <c r="BX2331" s="64"/>
      <c r="BY2331" s="64"/>
      <c r="BZ2331" s="64"/>
      <c r="CA2331" s="64"/>
      <c r="CB2331" s="64"/>
      <c r="CC2331" s="64"/>
      <c r="CD2331" s="64"/>
      <c r="CE2331" s="64"/>
      <c r="CF2331" s="64"/>
      <c r="CG2331" s="64"/>
      <c r="CH2331" s="64"/>
      <c r="CI2331" s="64"/>
      <c r="CJ2331" s="64"/>
      <c r="CK2331" s="64"/>
      <c r="CL2331" s="64"/>
      <c r="CM2331" s="64"/>
      <c r="CN2331" s="64"/>
      <c r="CO2331" s="64"/>
      <c r="CP2331" s="64"/>
      <c r="CQ2331" s="64"/>
      <c r="CR2331" s="64"/>
      <c r="CS2331" s="64"/>
      <c r="CT2331" s="64"/>
      <c r="CU2331" s="64"/>
      <c r="CV2331" s="64"/>
      <c r="CW2331" s="64"/>
      <c r="CX2331" s="64"/>
      <c r="CY2331" s="64"/>
      <c r="CZ2331" s="64"/>
      <c r="DA2331" s="64"/>
      <c r="DB2331" s="64"/>
      <c r="DC2331" s="64"/>
      <c r="DD2331" s="64"/>
      <c r="DE2331" s="64"/>
      <c r="DF2331" s="64"/>
      <c r="DG2331" s="64"/>
      <c r="DH2331" s="64"/>
      <c r="DI2331" s="64"/>
      <c r="DJ2331" s="64"/>
      <c r="DK2331" s="64"/>
      <c r="DL2331" s="64"/>
      <c r="DM2331" s="64"/>
      <c r="DN2331" s="64"/>
      <c r="DO2331" s="64"/>
      <c r="DP2331" s="64"/>
      <c r="DQ2331" s="64"/>
      <c r="DR2331" s="64"/>
      <c r="DS2331" s="64"/>
      <c r="DT2331" s="64"/>
      <c r="DU2331" s="64"/>
      <c r="DV2331" s="64"/>
      <c r="DW2331" s="64"/>
      <c r="DX2331" s="64"/>
      <c r="DY2331" s="64"/>
      <c r="DZ2331" s="64"/>
      <c r="EA2331" s="64"/>
      <c r="EB2331" s="64"/>
      <c r="EC2331" s="64"/>
      <c r="ED2331" s="64"/>
      <c r="EE2331" s="64"/>
      <c r="EF2331" s="64"/>
      <c r="EG2331" s="64"/>
      <c r="EH2331" s="64"/>
      <c r="EI2331" s="64"/>
      <c r="EJ2331" s="64"/>
      <c r="EK2331" s="64"/>
      <c r="EL2331" s="64"/>
      <c r="EM2331" s="64"/>
      <c r="EN2331" s="64"/>
      <c r="EO2331" s="64"/>
      <c r="EP2331" s="64"/>
      <c r="EQ2331" s="64"/>
      <c r="ER2331" s="64"/>
      <c r="ES2331" s="64"/>
      <c r="ET2331" s="64"/>
      <c r="EU2331" s="64"/>
      <c r="EV2331" s="64"/>
      <c r="EW2331" s="64"/>
      <c r="EX2331" s="64"/>
      <c r="EY2331" s="64"/>
      <c r="EZ2331" s="64"/>
      <c r="FA2331" s="64"/>
      <c r="FB2331" s="64"/>
      <c r="FC2331" s="64"/>
      <c r="FD2331" s="64"/>
      <c r="FE2331" s="64"/>
      <c r="FF2331" s="64"/>
      <c r="FG2331" s="64"/>
      <c r="FH2331" s="64"/>
      <c r="FI2331" s="64"/>
      <c r="FJ2331" s="64"/>
      <c r="FK2331" s="64"/>
      <c r="FL2331" s="64"/>
      <c r="FM2331" s="64"/>
      <c r="FN2331" s="64"/>
      <c r="FO2331" s="64"/>
      <c r="FP2331" s="64"/>
      <c r="FQ2331" s="64"/>
      <c r="FR2331" s="64"/>
      <c r="FS2331" s="64"/>
      <c r="FT2331" s="64"/>
    </row>
    <row r="2332" spans="1:176" ht="15" x14ac:dyDescent="0.25">
      <c r="A2332" s="20">
        <f t="shared" si="536"/>
        <v>46085</v>
      </c>
      <c r="B2332" s="22" t="str">
        <f t="shared" ca="1" si="527"/>
        <v>n.d</v>
      </c>
      <c r="C2332" s="22">
        <f t="shared" ca="1" si="537"/>
        <v>0.97614444</v>
      </c>
      <c r="D2332" s="23">
        <f ca="1">IF(A2332&lt;$B$1,VLOOKUP(A2332,[1]DI!$A$4:$B$15000,2,FALSE),0)</f>
        <v>0</v>
      </c>
      <c r="E2332" s="22">
        <f t="shared" ca="1" si="528"/>
        <v>0</v>
      </c>
      <c r="F2332" s="23">
        <f t="shared" si="529"/>
        <v>1.3</v>
      </c>
      <c r="G2332" s="24">
        <f t="shared" ca="1" si="530"/>
        <v>1</v>
      </c>
      <c r="H2332" s="22">
        <f ca="1">TRUNC(PRODUCT(G$10:G2331),15)</f>
        <v>1.81984651266759</v>
      </c>
      <c r="I2332" s="22">
        <f t="shared" ca="1" si="531"/>
        <v>1.5015535581434301</v>
      </c>
      <c r="J2332" s="22">
        <f t="shared" ca="1" si="532"/>
        <v>1.2119757600000001</v>
      </c>
      <c r="K2332" s="110">
        <f t="shared" ca="1" si="525"/>
        <v>0.37553247445182125</v>
      </c>
      <c r="L2332" s="115">
        <v>0</v>
      </c>
      <c r="M2332" s="67">
        <f>IF(L2332&gt;0,VLOOKUP(L2332,S$12:$AB$125,7),0)</f>
        <v>0</v>
      </c>
      <c r="N2332" s="2">
        <f t="shared" si="526"/>
        <v>0</v>
      </c>
      <c r="O2332" s="22">
        <f t="shared" ca="1" si="533"/>
        <v>0.37553247445182125</v>
      </c>
      <c r="P2332" s="25" t="str">
        <f t="shared" si="534"/>
        <v>A+J=</v>
      </c>
      <c r="Q2332" s="26">
        <f t="shared" si="535"/>
        <v>45306</v>
      </c>
      <c r="R2332" s="4"/>
      <c r="S2332" s="98"/>
      <c r="U2332" s="4"/>
      <c r="V2332" s="4"/>
      <c r="W2332" s="4"/>
      <c r="X2332" s="4"/>
      <c r="Y2332" s="4"/>
      <c r="Z2332" s="4"/>
      <c r="AA2332" s="4"/>
      <c r="AB2332" s="4"/>
      <c r="AC2332" s="4"/>
      <c r="AD2332" s="64"/>
      <c r="AE2332" s="64"/>
      <c r="AF2332" s="64"/>
      <c r="AG2332" s="64"/>
      <c r="AH2332" s="64"/>
      <c r="AI2332" s="64"/>
      <c r="AJ2332" s="64"/>
      <c r="AK2332" s="64"/>
      <c r="AL2332" s="64"/>
      <c r="AM2332" s="64"/>
      <c r="AN2332" s="64"/>
      <c r="AO2332" s="64"/>
      <c r="AP2332" s="64"/>
      <c r="AQ2332" s="64"/>
      <c r="AR2332" s="64"/>
      <c r="AS2332" s="64"/>
      <c r="AT2332" s="64"/>
      <c r="AU2332" s="64"/>
      <c r="AV2332" s="64"/>
      <c r="AW2332" s="64"/>
      <c r="AX2332" s="64"/>
      <c r="AY2332" s="64"/>
      <c r="AZ2332" s="64"/>
      <c r="BA2332" s="64"/>
      <c r="BB2332" s="64"/>
      <c r="BC2332" s="64"/>
      <c r="BD2332" s="64"/>
      <c r="BE2332" s="64"/>
      <c r="BF2332" s="64"/>
      <c r="BG2332" s="64"/>
      <c r="BH2332" s="64"/>
      <c r="BI2332" s="64"/>
      <c r="BJ2332" s="64"/>
      <c r="BK2332" s="64"/>
      <c r="BL2332" s="64"/>
      <c r="BM2332" s="64"/>
      <c r="BN2332" s="64"/>
      <c r="BO2332" s="64"/>
      <c r="BP2332" s="64"/>
      <c r="BQ2332" s="64"/>
      <c r="BR2332" s="64"/>
      <c r="BS2332" s="64"/>
      <c r="BT2332" s="64"/>
      <c r="BU2332" s="64"/>
      <c r="BV2332" s="64"/>
      <c r="BW2332" s="64"/>
      <c r="BX2332" s="64"/>
      <c r="BY2332" s="64"/>
      <c r="BZ2332" s="64"/>
      <c r="CA2332" s="64"/>
      <c r="CB2332" s="64"/>
      <c r="CC2332" s="64"/>
      <c r="CD2332" s="64"/>
      <c r="CE2332" s="64"/>
      <c r="CF2332" s="64"/>
      <c r="CG2332" s="64"/>
      <c r="CH2332" s="64"/>
      <c r="CI2332" s="64"/>
      <c r="CJ2332" s="64"/>
      <c r="CK2332" s="64"/>
      <c r="CL2332" s="64"/>
      <c r="CM2332" s="64"/>
      <c r="CN2332" s="64"/>
      <c r="CO2332" s="64"/>
      <c r="CP2332" s="64"/>
      <c r="CQ2332" s="64"/>
      <c r="CR2332" s="64"/>
      <c r="CS2332" s="64"/>
      <c r="CT2332" s="64"/>
      <c r="CU2332" s="64"/>
      <c r="CV2332" s="64"/>
      <c r="CW2332" s="64"/>
      <c r="CX2332" s="64"/>
      <c r="CY2332" s="64"/>
      <c r="CZ2332" s="64"/>
      <c r="DA2332" s="64"/>
      <c r="DB2332" s="64"/>
      <c r="DC2332" s="64"/>
      <c r="DD2332" s="64"/>
      <c r="DE2332" s="64"/>
      <c r="DF2332" s="64"/>
      <c r="DG2332" s="64"/>
      <c r="DH2332" s="64"/>
      <c r="DI2332" s="64"/>
      <c r="DJ2332" s="64"/>
      <c r="DK2332" s="64"/>
      <c r="DL2332" s="64"/>
      <c r="DM2332" s="64"/>
      <c r="DN2332" s="64"/>
      <c r="DO2332" s="64"/>
      <c r="DP2332" s="64"/>
      <c r="DQ2332" s="64"/>
      <c r="DR2332" s="64"/>
      <c r="DS2332" s="64"/>
      <c r="DT2332" s="64"/>
      <c r="DU2332" s="64"/>
      <c r="DV2332" s="64"/>
      <c r="DW2332" s="64"/>
      <c r="DX2332" s="64"/>
      <c r="DY2332" s="64"/>
      <c r="DZ2332" s="64"/>
      <c r="EA2332" s="64"/>
      <c r="EB2332" s="64"/>
      <c r="EC2332" s="64"/>
      <c r="ED2332" s="64"/>
      <c r="EE2332" s="64"/>
      <c r="EF2332" s="64"/>
      <c r="EG2332" s="64"/>
      <c r="EH2332" s="64"/>
      <c r="EI2332" s="64"/>
      <c r="EJ2332" s="64"/>
      <c r="EK2332" s="64"/>
      <c r="EL2332" s="64"/>
      <c r="EM2332" s="64"/>
      <c r="EN2332" s="64"/>
      <c r="EO2332" s="64"/>
      <c r="EP2332" s="64"/>
      <c r="EQ2332" s="64"/>
      <c r="ER2332" s="64"/>
      <c r="ES2332" s="64"/>
      <c r="ET2332" s="64"/>
      <c r="EU2332" s="64"/>
      <c r="EV2332" s="64"/>
      <c r="EW2332" s="64"/>
      <c r="EX2332" s="64"/>
      <c r="EY2332" s="64"/>
      <c r="EZ2332" s="64"/>
      <c r="FA2332" s="64"/>
      <c r="FB2332" s="64"/>
      <c r="FC2332" s="64"/>
      <c r="FD2332" s="64"/>
      <c r="FE2332" s="64"/>
      <c r="FF2332" s="64"/>
      <c r="FG2332" s="64"/>
      <c r="FH2332" s="64"/>
      <c r="FI2332" s="64"/>
      <c r="FJ2332" s="64"/>
      <c r="FK2332" s="64"/>
      <c r="FL2332" s="64"/>
      <c r="FM2332" s="64"/>
      <c r="FN2332" s="64"/>
      <c r="FO2332" s="64"/>
      <c r="FP2332" s="64"/>
      <c r="FQ2332" s="64"/>
      <c r="FR2332" s="64"/>
      <c r="FS2332" s="64"/>
      <c r="FT2332" s="64"/>
    </row>
    <row r="2333" spans="1:176" ht="15" x14ac:dyDescent="0.25">
      <c r="A2333" s="20">
        <f t="shared" si="536"/>
        <v>46086</v>
      </c>
      <c r="B2333" s="22" t="str">
        <f t="shared" ca="1" si="527"/>
        <v>n.d</v>
      </c>
      <c r="C2333" s="22">
        <f t="shared" ca="1" si="537"/>
        <v>0.97614444</v>
      </c>
      <c r="D2333" s="23">
        <f ca="1">IF(A2333&lt;$B$1,VLOOKUP(A2333,[1]DI!$A$4:$B$15000,2,FALSE),0)</f>
        <v>0</v>
      </c>
      <c r="E2333" s="22">
        <f t="shared" ca="1" si="528"/>
        <v>0</v>
      </c>
      <c r="F2333" s="23">
        <f t="shared" si="529"/>
        <v>1.3</v>
      </c>
      <c r="G2333" s="24">
        <f t="shared" ca="1" si="530"/>
        <v>1</v>
      </c>
      <c r="H2333" s="22">
        <f ca="1">TRUNC(PRODUCT(G$10:G2332),15)</f>
        <v>1.81984651266759</v>
      </c>
      <c r="I2333" s="22">
        <f t="shared" ca="1" si="531"/>
        <v>1.5015535581434301</v>
      </c>
      <c r="J2333" s="22">
        <f t="shared" ca="1" si="532"/>
        <v>1.2119757600000001</v>
      </c>
      <c r="K2333" s="110">
        <f t="shared" ca="1" si="525"/>
        <v>0.37553247445182125</v>
      </c>
      <c r="L2333" s="115">
        <v>0</v>
      </c>
      <c r="M2333" s="67">
        <f>IF(L2333&gt;0,VLOOKUP(L2333,S$12:$AB$125,7),0)</f>
        <v>0</v>
      </c>
      <c r="N2333" s="2">
        <f t="shared" si="526"/>
        <v>0</v>
      </c>
      <c r="O2333" s="22">
        <f t="shared" ca="1" si="533"/>
        <v>0.37553247445182125</v>
      </c>
      <c r="P2333" s="25" t="str">
        <f t="shared" si="534"/>
        <v>A+J=</v>
      </c>
      <c r="Q2333" s="26">
        <f t="shared" si="535"/>
        <v>45306</v>
      </c>
      <c r="R2333" s="4"/>
      <c r="S2333" s="98"/>
      <c r="U2333" s="4"/>
      <c r="V2333" s="4"/>
      <c r="W2333" s="4"/>
      <c r="X2333" s="4"/>
      <c r="Y2333" s="4"/>
      <c r="Z2333" s="4"/>
      <c r="AA2333" s="4"/>
      <c r="AB2333" s="4"/>
      <c r="AC2333" s="4"/>
      <c r="AD2333" s="64"/>
      <c r="AE2333" s="64"/>
      <c r="AF2333" s="64"/>
      <c r="AG2333" s="64"/>
      <c r="AH2333" s="64"/>
      <c r="AI2333" s="64"/>
      <c r="AJ2333" s="64"/>
      <c r="AK2333" s="64"/>
      <c r="AL2333" s="64"/>
      <c r="AM2333" s="64"/>
      <c r="AN2333" s="64"/>
      <c r="AO2333" s="64"/>
      <c r="AP2333" s="64"/>
      <c r="AQ2333" s="64"/>
      <c r="AR2333" s="64"/>
      <c r="AS2333" s="64"/>
      <c r="AT2333" s="64"/>
      <c r="AU2333" s="64"/>
      <c r="AV2333" s="64"/>
      <c r="AW2333" s="64"/>
      <c r="AX2333" s="64"/>
      <c r="AY2333" s="64"/>
      <c r="AZ2333" s="64"/>
      <c r="BA2333" s="64"/>
      <c r="BB2333" s="64"/>
      <c r="BC2333" s="64"/>
      <c r="BD2333" s="64"/>
      <c r="BE2333" s="64"/>
      <c r="BF2333" s="64"/>
      <c r="BG2333" s="64"/>
      <c r="BH2333" s="64"/>
      <c r="BI2333" s="64"/>
      <c r="BJ2333" s="64"/>
      <c r="BK2333" s="64"/>
      <c r="BL2333" s="64"/>
      <c r="BM2333" s="64"/>
      <c r="BN2333" s="64"/>
      <c r="BO2333" s="64"/>
      <c r="BP2333" s="64"/>
      <c r="BQ2333" s="64"/>
      <c r="BR2333" s="64"/>
      <c r="BS2333" s="64"/>
      <c r="BT2333" s="64"/>
      <c r="BU2333" s="64"/>
      <c r="BV2333" s="64"/>
      <c r="BW2333" s="64"/>
      <c r="BX2333" s="64"/>
      <c r="BY2333" s="64"/>
      <c r="BZ2333" s="64"/>
      <c r="CA2333" s="64"/>
      <c r="CB2333" s="64"/>
      <c r="CC2333" s="64"/>
      <c r="CD2333" s="64"/>
      <c r="CE2333" s="64"/>
      <c r="CF2333" s="64"/>
      <c r="CG2333" s="64"/>
      <c r="CH2333" s="64"/>
      <c r="CI2333" s="64"/>
      <c r="CJ2333" s="64"/>
      <c r="CK2333" s="64"/>
      <c r="CL2333" s="64"/>
      <c r="CM2333" s="64"/>
      <c r="CN2333" s="64"/>
      <c r="CO2333" s="64"/>
      <c r="CP2333" s="64"/>
      <c r="CQ2333" s="64"/>
      <c r="CR2333" s="64"/>
      <c r="CS2333" s="64"/>
      <c r="CT2333" s="64"/>
      <c r="CU2333" s="64"/>
      <c r="CV2333" s="64"/>
      <c r="CW2333" s="64"/>
      <c r="CX2333" s="64"/>
      <c r="CY2333" s="64"/>
      <c r="CZ2333" s="64"/>
      <c r="DA2333" s="64"/>
      <c r="DB2333" s="64"/>
      <c r="DC2333" s="64"/>
      <c r="DD2333" s="64"/>
      <c r="DE2333" s="64"/>
      <c r="DF2333" s="64"/>
      <c r="DG2333" s="64"/>
      <c r="DH2333" s="64"/>
      <c r="DI2333" s="64"/>
      <c r="DJ2333" s="64"/>
      <c r="DK2333" s="64"/>
      <c r="DL2333" s="64"/>
      <c r="DM2333" s="64"/>
      <c r="DN2333" s="64"/>
      <c r="DO2333" s="64"/>
      <c r="DP2333" s="64"/>
      <c r="DQ2333" s="64"/>
      <c r="DR2333" s="64"/>
      <c r="DS2333" s="64"/>
      <c r="DT2333" s="64"/>
      <c r="DU2333" s="64"/>
      <c r="DV2333" s="64"/>
      <c r="DW2333" s="64"/>
      <c r="DX2333" s="64"/>
      <c r="DY2333" s="64"/>
      <c r="DZ2333" s="64"/>
      <c r="EA2333" s="64"/>
      <c r="EB2333" s="64"/>
      <c r="EC2333" s="64"/>
      <c r="ED2333" s="64"/>
      <c r="EE2333" s="64"/>
      <c r="EF2333" s="64"/>
      <c r="EG2333" s="64"/>
      <c r="EH2333" s="64"/>
      <c r="EI2333" s="64"/>
      <c r="EJ2333" s="64"/>
      <c r="EK2333" s="64"/>
      <c r="EL2333" s="64"/>
      <c r="EM2333" s="64"/>
      <c r="EN2333" s="64"/>
      <c r="EO2333" s="64"/>
      <c r="EP2333" s="64"/>
      <c r="EQ2333" s="64"/>
      <c r="ER2333" s="64"/>
      <c r="ES2333" s="64"/>
      <c r="ET2333" s="64"/>
      <c r="EU2333" s="64"/>
      <c r="EV2333" s="64"/>
      <c r="EW2333" s="64"/>
      <c r="EX2333" s="64"/>
      <c r="EY2333" s="64"/>
      <c r="EZ2333" s="64"/>
      <c r="FA2333" s="64"/>
      <c r="FB2333" s="64"/>
      <c r="FC2333" s="64"/>
      <c r="FD2333" s="64"/>
      <c r="FE2333" s="64"/>
      <c r="FF2333" s="64"/>
      <c r="FG2333" s="64"/>
      <c r="FH2333" s="64"/>
      <c r="FI2333" s="64"/>
      <c r="FJ2333" s="64"/>
      <c r="FK2333" s="64"/>
      <c r="FL2333" s="64"/>
      <c r="FM2333" s="64"/>
      <c r="FN2333" s="64"/>
      <c r="FO2333" s="64"/>
      <c r="FP2333" s="64"/>
      <c r="FQ2333" s="64"/>
      <c r="FR2333" s="64"/>
      <c r="FS2333" s="64"/>
      <c r="FT2333" s="64"/>
    </row>
    <row r="2334" spans="1:176" ht="15" x14ac:dyDescent="0.25">
      <c r="A2334" s="20">
        <f t="shared" si="536"/>
        <v>46087</v>
      </c>
      <c r="B2334" s="22" t="str">
        <f t="shared" ca="1" si="527"/>
        <v>n.d</v>
      </c>
      <c r="C2334" s="22">
        <f t="shared" ca="1" si="537"/>
        <v>0.97614444</v>
      </c>
      <c r="D2334" s="23">
        <f ca="1">IF(A2334&lt;$B$1,VLOOKUP(A2334,[1]DI!$A$4:$B$15000,2,FALSE),0)</f>
        <v>0</v>
      </c>
      <c r="E2334" s="22">
        <f t="shared" ca="1" si="528"/>
        <v>0</v>
      </c>
      <c r="F2334" s="23">
        <f t="shared" si="529"/>
        <v>1.3</v>
      </c>
      <c r="G2334" s="24">
        <f t="shared" ca="1" si="530"/>
        <v>1</v>
      </c>
      <c r="H2334" s="22">
        <f ca="1">TRUNC(PRODUCT(G$10:G2333),15)</f>
        <v>1.81984651266759</v>
      </c>
      <c r="I2334" s="22">
        <f t="shared" ca="1" si="531"/>
        <v>1.5015535581434301</v>
      </c>
      <c r="J2334" s="22">
        <f t="shared" ca="1" si="532"/>
        <v>1.2119757600000001</v>
      </c>
      <c r="K2334" s="110">
        <f t="shared" ca="1" si="525"/>
        <v>0.37553247445182125</v>
      </c>
      <c r="L2334" s="115">
        <v>0</v>
      </c>
      <c r="M2334" s="67">
        <f>IF(L2334&gt;0,VLOOKUP(L2334,S$12:$AB$125,7),0)</f>
        <v>0</v>
      </c>
      <c r="N2334" s="2">
        <f t="shared" si="526"/>
        <v>0</v>
      </c>
      <c r="O2334" s="22">
        <f t="shared" ca="1" si="533"/>
        <v>0.37553247445182125</v>
      </c>
      <c r="P2334" s="25" t="str">
        <f t="shared" si="534"/>
        <v>A+J=</v>
      </c>
      <c r="Q2334" s="26">
        <f t="shared" si="535"/>
        <v>45306</v>
      </c>
      <c r="R2334" s="4"/>
      <c r="S2334" s="98"/>
      <c r="U2334" s="4"/>
      <c r="V2334" s="4"/>
      <c r="W2334" s="4"/>
      <c r="X2334" s="4"/>
      <c r="Y2334" s="4"/>
      <c r="Z2334" s="4"/>
      <c r="AA2334" s="4"/>
      <c r="AB2334" s="4"/>
      <c r="AC2334" s="4"/>
      <c r="AD2334" s="64"/>
      <c r="AE2334" s="64"/>
      <c r="AF2334" s="64"/>
      <c r="AG2334" s="64"/>
      <c r="AH2334" s="64"/>
      <c r="AI2334" s="64"/>
      <c r="AJ2334" s="64"/>
      <c r="AK2334" s="64"/>
      <c r="AL2334" s="64"/>
      <c r="AM2334" s="64"/>
      <c r="AN2334" s="64"/>
      <c r="AO2334" s="64"/>
      <c r="AP2334" s="64"/>
      <c r="AQ2334" s="64"/>
      <c r="AR2334" s="64"/>
      <c r="AS2334" s="64"/>
      <c r="AT2334" s="64"/>
      <c r="AU2334" s="64"/>
      <c r="AV2334" s="64"/>
      <c r="AW2334" s="64"/>
      <c r="AX2334" s="64"/>
      <c r="AY2334" s="64"/>
      <c r="AZ2334" s="64"/>
      <c r="BA2334" s="64"/>
      <c r="BB2334" s="64"/>
      <c r="BC2334" s="64"/>
      <c r="BD2334" s="64"/>
      <c r="BE2334" s="64"/>
      <c r="BF2334" s="64"/>
      <c r="BG2334" s="64"/>
      <c r="BH2334" s="64"/>
      <c r="BI2334" s="64"/>
      <c r="BJ2334" s="64"/>
      <c r="BK2334" s="64"/>
      <c r="BL2334" s="64"/>
      <c r="BM2334" s="64"/>
      <c r="BN2334" s="64"/>
      <c r="BO2334" s="64"/>
      <c r="BP2334" s="64"/>
      <c r="BQ2334" s="64"/>
      <c r="BR2334" s="64"/>
      <c r="BS2334" s="64"/>
      <c r="BT2334" s="64"/>
      <c r="BU2334" s="64"/>
      <c r="BV2334" s="64"/>
      <c r="BW2334" s="64"/>
      <c r="BX2334" s="64"/>
      <c r="BY2334" s="64"/>
      <c r="BZ2334" s="64"/>
      <c r="CA2334" s="64"/>
      <c r="CB2334" s="64"/>
      <c r="CC2334" s="64"/>
      <c r="CD2334" s="64"/>
      <c r="CE2334" s="64"/>
      <c r="CF2334" s="64"/>
      <c r="CG2334" s="64"/>
      <c r="CH2334" s="64"/>
      <c r="CI2334" s="64"/>
      <c r="CJ2334" s="64"/>
      <c r="CK2334" s="64"/>
      <c r="CL2334" s="64"/>
      <c r="CM2334" s="64"/>
      <c r="CN2334" s="64"/>
      <c r="CO2334" s="64"/>
      <c r="CP2334" s="64"/>
      <c r="CQ2334" s="64"/>
      <c r="CR2334" s="64"/>
      <c r="CS2334" s="64"/>
      <c r="CT2334" s="64"/>
      <c r="CU2334" s="64"/>
      <c r="CV2334" s="64"/>
      <c r="CW2334" s="64"/>
      <c r="CX2334" s="64"/>
      <c r="CY2334" s="64"/>
      <c r="CZ2334" s="64"/>
      <c r="DA2334" s="64"/>
      <c r="DB2334" s="64"/>
      <c r="DC2334" s="64"/>
      <c r="DD2334" s="64"/>
      <c r="DE2334" s="64"/>
      <c r="DF2334" s="64"/>
      <c r="DG2334" s="64"/>
      <c r="DH2334" s="64"/>
      <c r="DI2334" s="64"/>
      <c r="DJ2334" s="64"/>
      <c r="DK2334" s="64"/>
      <c r="DL2334" s="64"/>
      <c r="DM2334" s="64"/>
      <c r="DN2334" s="64"/>
      <c r="DO2334" s="64"/>
      <c r="DP2334" s="64"/>
      <c r="DQ2334" s="64"/>
      <c r="DR2334" s="64"/>
      <c r="DS2334" s="64"/>
      <c r="DT2334" s="64"/>
      <c r="DU2334" s="64"/>
      <c r="DV2334" s="64"/>
      <c r="DW2334" s="64"/>
      <c r="DX2334" s="64"/>
      <c r="DY2334" s="64"/>
      <c r="DZ2334" s="64"/>
      <c r="EA2334" s="64"/>
      <c r="EB2334" s="64"/>
      <c r="EC2334" s="64"/>
      <c r="ED2334" s="64"/>
      <c r="EE2334" s="64"/>
      <c r="EF2334" s="64"/>
      <c r="EG2334" s="64"/>
      <c r="EH2334" s="64"/>
      <c r="EI2334" s="64"/>
      <c r="EJ2334" s="64"/>
      <c r="EK2334" s="64"/>
      <c r="EL2334" s="64"/>
      <c r="EM2334" s="64"/>
      <c r="EN2334" s="64"/>
      <c r="EO2334" s="64"/>
      <c r="EP2334" s="64"/>
      <c r="EQ2334" s="64"/>
      <c r="ER2334" s="64"/>
      <c r="ES2334" s="64"/>
      <c r="ET2334" s="64"/>
      <c r="EU2334" s="64"/>
      <c r="EV2334" s="64"/>
      <c r="EW2334" s="64"/>
      <c r="EX2334" s="64"/>
      <c r="EY2334" s="64"/>
      <c r="EZ2334" s="64"/>
      <c r="FA2334" s="64"/>
      <c r="FB2334" s="64"/>
      <c r="FC2334" s="64"/>
      <c r="FD2334" s="64"/>
      <c r="FE2334" s="64"/>
      <c r="FF2334" s="64"/>
      <c r="FG2334" s="64"/>
      <c r="FH2334" s="64"/>
      <c r="FI2334" s="64"/>
      <c r="FJ2334" s="64"/>
      <c r="FK2334" s="64"/>
      <c r="FL2334" s="64"/>
      <c r="FM2334" s="64"/>
      <c r="FN2334" s="64"/>
      <c r="FO2334" s="64"/>
      <c r="FP2334" s="64"/>
      <c r="FQ2334" s="64"/>
      <c r="FR2334" s="64"/>
      <c r="FS2334" s="64"/>
      <c r="FT2334" s="64"/>
    </row>
    <row r="2335" spans="1:176" ht="15" x14ac:dyDescent="0.25">
      <c r="A2335" s="20">
        <f t="shared" si="536"/>
        <v>46088</v>
      </c>
      <c r="B2335" s="22" t="str">
        <f t="shared" ca="1" si="527"/>
        <v>n.d</v>
      </c>
      <c r="C2335" s="22">
        <f t="shared" ca="1" si="537"/>
        <v>0.97614444</v>
      </c>
      <c r="D2335" s="23">
        <f ca="1">IF(A2335&lt;$B$1,VLOOKUP(A2335,[1]DI!$A$4:$B$15000,2,FALSE),0)</f>
        <v>0</v>
      </c>
      <c r="E2335" s="22">
        <f t="shared" ca="1" si="528"/>
        <v>0</v>
      </c>
      <c r="F2335" s="23">
        <f t="shared" si="529"/>
        <v>1.3</v>
      </c>
      <c r="G2335" s="24">
        <f t="shared" ca="1" si="530"/>
        <v>1</v>
      </c>
      <c r="H2335" s="22">
        <f ca="1">TRUNC(PRODUCT(G$10:G2334),15)</f>
        <v>1.81984651266759</v>
      </c>
      <c r="I2335" s="22">
        <f t="shared" ca="1" si="531"/>
        <v>1.5015535581434301</v>
      </c>
      <c r="J2335" s="22">
        <f t="shared" ca="1" si="532"/>
        <v>1.2119757600000001</v>
      </c>
      <c r="K2335" s="110">
        <f t="shared" ca="1" si="525"/>
        <v>0.37553247445182125</v>
      </c>
      <c r="L2335" s="115">
        <v>0</v>
      </c>
      <c r="M2335" s="67">
        <f>IF(L2335&gt;0,VLOOKUP(L2335,S$12:$AB$125,7),0)</f>
        <v>0</v>
      </c>
      <c r="N2335" s="2">
        <f t="shared" si="526"/>
        <v>0</v>
      </c>
      <c r="O2335" s="22">
        <f t="shared" ca="1" si="533"/>
        <v>0.37553247445182125</v>
      </c>
      <c r="P2335" s="25" t="str">
        <f t="shared" si="534"/>
        <v>A+J=</v>
      </c>
      <c r="Q2335" s="26">
        <f t="shared" si="535"/>
        <v>45306</v>
      </c>
      <c r="R2335" s="4"/>
      <c r="S2335" s="98"/>
      <c r="U2335" s="4"/>
      <c r="V2335" s="4"/>
      <c r="W2335" s="4"/>
      <c r="X2335" s="4"/>
      <c r="Y2335" s="4"/>
      <c r="Z2335" s="4"/>
      <c r="AA2335" s="4"/>
      <c r="AB2335" s="4"/>
      <c r="AC2335" s="4"/>
      <c r="AD2335" s="64"/>
      <c r="AE2335" s="64"/>
      <c r="AF2335" s="64"/>
      <c r="AG2335" s="64"/>
      <c r="AH2335" s="64"/>
      <c r="AI2335" s="64"/>
      <c r="AJ2335" s="64"/>
      <c r="AK2335" s="64"/>
      <c r="AL2335" s="64"/>
      <c r="AM2335" s="64"/>
      <c r="AN2335" s="64"/>
      <c r="AO2335" s="64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4"/>
      <c r="AZ2335" s="64"/>
      <c r="BA2335" s="64"/>
      <c r="BB2335" s="64"/>
      <c r="BC2335" s="64"/>
      <c r="BD2335" s="64"/>
      <c r="BE2335" s="64"/>
      <c r="BF2335" s="64"/>
      <c r="BG2335" s="64"/>
      <c r="BH2335" s="64"/>
      <c r="BI2335" s="64"/>
      <c r="BJ2335" s="64"/>
      <c r="BK2335" s="64"/>
      <c r="BL2335" s="64"/>
      <c r="BM2335" s="64"/>
      <c r="BN2335" s="64"/>
      <c r="BO2335" s="64"/>
      <c r="BP2335" s="64"/>
      <c r="BQ2335" s="64"/>
      <c r="BR2335" s="64"/>
      <c r="BS2335" s="64"/>
      <c r="BT2335" s="64"/>
      <c r="BU2335" s="64"/>
      <c r="BV2335" s="64"/>
      <c r="BW2335" s="64"/>
      <c r="BX2335" s="64"/>
      <c r="BY2335" s="64"/>
      <c r="BZ2335" s="64"/>
      <c r="CA2335" s="64"/>
      <c r="CB2335" s="64"/>
      <c r="CC2335" s="64"/>
      <c r="CD2335" s="64"/>
      <c r="CE2335" s="64"/>
      <c r="CF2335" s="64"/>
      <c r="CG2335" s="64"/>
      <c r="CH2335" s="64"/>
      <c r="CI2335" s="64"/>
      <c r="CJ2335" s="64"/>
      <c r="CK2335" s="64"/>
      <c r="CL2335" s="64"/>
      <c r="CM2335" s="64"/>
      <c r="CN2335" s="64"/>
      <c r="CO2335" s="64"/>
      <c r="CP2335" s="64"/>
      <c r="CQ2335" s="64"/>
      <c r="CR2335" s="64"/>
      <c r="CS2335" s="64"/>
      <c r="CT2335" s="64"/>
      <c r="CU2335" s="64"/>
      <c r="CV2335" s="64"/>
      <c r="CW2335" s="64"/>
      <c r="CX2335" s="64"/>
      <c r="CY2335" s="64"/>
      <c r="CZ2335" s="64"/>
      <c r="DA2335" s="64"/>
      <c r="DB2335" s="64"/>
      <c r="DC2335" s="64"/>
      <c r="DD2335" s="64"/>
      <c r="DE2335" s="64"/>
      <c r="DF2335" s="64"/>
      <c r="DG2335" s="64"/>
      <c r="DH2335" s="64"/>
      <c r="DI2335" s="64"/>
      <c r="DJ2335" s="64"/>
      <c r="DK2335" s="64"/>
      <c r="DL2335" s="64"/>
      <c r="DM2335" s="64"/>
      <c r="DN2335" s="64"/>
      <c r="DO2335" s="64"/>
      <c r="DP2335" s="64"/>
      <c r="DQ2335" s="64"/>
      <c r="DR2335" s="64"/>
      <c r="DS2335" s="64"/>
      <c r="DT2335" s="64"/>
      <c r="DU2335" s="64"/>
      <c r="DV2335" s="64"/>
      <c r="DW2335" s="64"/>
      <c r="DX2335" s="64"/>
      <c r="DY2335" s="64"/>
      <c r="DZ2335" s="64"/>
      <c r="EA2335" s="64"/>
      <c r="EB2335" s="64"/>
      <c r="EC2335" s="64"/>
      <c r="ED2335" s="64"/>
      <c r="EE2335" s="64"/>
      <c r="EF2335" s="64"/>
      <c r="EG2335" s="64"/>
      <c r="EH2335" s="64"/>
      <c r="EI2335" s="64"/>
      <c r="EJ2335" s="64"/>
      <c r="EK2335" s="64"/>
      <c r="EL2335" s="64"/>
      <c r="EM2335" s="64"/>
      <c r="EN2335" s="64"/>
      <c r="EO2335" s="64"/>
      <c r="EP2335" s="64"/>
      <c r="EQ2335" s="64"/>
      <c r="ER2335" s="64"/>
      <c r="ES2335" s="64"/>
      <c r="ET2335" s="64"/>
      <c r="EU2335" s="64"/>
      <c r="EV2335" s="64"/>
      <c r="EW2335" s="64"/>
      <c r="EX2335" s="64"/>
      <c r="EY2335" s="64"/>
      <c r="EZ2335" s="64"/>
      <c r="FA2335" s="64"/>
      <c r="FB2335" s="64"/>
      <c r="FC2335" s="64"/>
      <c r="FD2335" s="64"/>
      <c r="FE2335" s="64"/>
      <c r="FF2335" s="64"/>
      <c r="FG2335" s="64"/>
      <c r="FH2335" s="64"/>
      <c r="FI2335" s="64"/>
      <c r="FJ2335" s="64"/>
      <c r="FK2335" s="64"/>
      <c r="FL2335" s="64"/>
      <c r="FM2335" s="64"/>
      <c r="FN2335" s="64"/>
      <c r="FO2335" s="64"/>
      <c r="FP2335" s="64"/>
      <c r="FQ2335" s="64"/>
      <c r="FR2335" s="64"/>
      <c r="FS2335" s="64"/>
      <c r="FT2335" s="64"/>
    </row>
    <row r="2336" spans="1:176" ht="15" x14ac:dyDescent="0.25">
      <c r="A2336" s="20">
        <f t="shared" si="536"/>
        <v>46089</v>
      </c>
      <c r="B2336" s="22" t="str">
        <f t="shared" ca="1" si="527"/>
        <v>n.d</v>
      </c>
      <c r="C2336" s="22">
        <f t="shared" ca="1" si="537"/>
        <v>0.97614444</v>
      </c>
      <c r="D2336" s="23">
        <f ca="1">IF(A2336&lt;$B$1,VLOOKUP(A2336,[1]DI!$A$4:$B$15000,2,FALSE),0)</f>
        <v>0</v>
      </c>
      <c r="E2336" s="22">
        <f t="shared" ca="1" si="528"/>
        <v>0</v>
      </c>
      <c r="F2336" s="23">
        <f t="shared" si="529"/>
        <v>1.3</v>
      </c>
      <c r="G2336" s="24">
        <f t="shared" ca="1" si="530"/>
        <v>1</v>
      </c>
      <c r="H2336" s="22">
        <f ca="1">TRUNC(PRODUCT(G$10:G2335),15)</f>
        <v>1.81984651266759</v>
      </c>
      <c r="I2336" s="22">
        <f t="shared" ca="1" si="531"/>
        <v>1.5015535581434301</v>
      </c>
      <c r="J2336" s="22">
        <f t="shared" ca="1" si="532"/>
        <v>1.2119757600000001</v>
      </c>
      <c r="K2336" s="110">
        <f t="shared" ca="1" si="525"/>
        <v>0.37553247445182125</v>
      </c>
      <c r="L2336" s="115">
        <v>0</v>
      </c>
      <c r="M2336" s="67">
        <f>IF(L2336&gt;0,VLOOKUP(L2336,S$12:$AB$125,7),0)</f>
        <v>0</v>
      </c>
      <c r="N2336" s="2">
        <f t="shared" si="526"/>
        <v>0</v>
      </c>
      <c r="O2336" s="22">
        <f t="shared" ca="1" si="533"/>
        <v>0.37553247445182125</v>
      </c>
      <c r="P2336" s="25" t="str">
        <f t="shared" si="534"/>
        <v>A+J=</v>
      </c>
      <c r="Q2336" s="26">
        <f t="shared" si="535"/>
        <v>45306</v>
      </c>
      <c r="R2336" s="4"/>
      <c r="S2336" s="98"/>
      <c r="U2336" s="4"/>
      <c r="V2336" s="4"/>
      <c r="W2336" s="4"/>
      <c r="X2336" s="4"/>
      <c r="Y2336" s="4"/>
      <c r="Z2336" s="4"/>
      <c r="AA2336" s="4"/>
      <c r="AB2336" s="4"/>
      <c r="AC2336" s="4"/>
      <c r="AD2336" s="64"/>
      <c r="AE2336" s="64"/>
      <c r="AF2336" s="64"/>
      <c r="AG2336" s="64"/>
      <c r="AH2336" s="64"/>
      <c r="AI2336" s="64"/>
      <c r="AJ2336" s="64"/>
      <c r="AK2336" s="64"/>
      <c r="AL2336" s="64"/>
      <c r="AM2336" s="64"/>
      <c r="AN2336" s="64"/>
      <c r="AO2336" s="64"/>
      <c r="AP2336" s="64"/>
      <c r="AQ2336" s="64"/>
      <c r="AR2336" s="64"/>
      <c r="AS2336" s="64"/>
      <c r="AT2336" s="64"/>
      <c r="AU2336" s="64"/>
      <c r="AV2336" s="64"/>
      <c r="AW2336" s="64"/>
      <c r="AX2336" s="64"/>
      <c r="AY2336" s="64"/>
      <c r="AZ2336" s="64"/>
      <c r="BA2336" s="64"/>
      <c r="BB2336" s="64"/>
      <c r="BC2336" s="64"/>
      <c r="BD2336" s="64"/>
      <c r="BE2336" s="64"/>
      <c r="BF2336" s="64"/>
      <c r="BG2336" s="64"/>
      <c r="BH2336" s="64"/>
      <c r="BI2336" s="64"/>
      <c r="BJ2336" s="64"/>
      <c r="BK2336" s="64"/>
      <c r="BL2336" s="64"/>
      <c r="BM2336" s="64"/>
      <c r="BN2336" s="64"/>
      <c r="BO2336" s="64"/>
      <c r="BP2336" s="64"/>
      <c r="BQ2336" s="64"/>
      <c r="BR2336" s="64"/>
      <c r="BS2336" s="64"/>
      <c r="BT2336" s="64"/>
      <c r="BU2336" s="64"/>
      <c r="BV2336" s="64"/>
      <c r="BW2336" s="64"/>
      <c r="BX2336" s="64"/>
      <c r="BY2336" s="64"/>
      <c r="BZ2336" s="64"/>
      <c r="CA2336" s="64"/>
      <c r="CB2336" s="64"/>
      <c r="CC2336" s="64"/>
      <c r="CD2336" s="64"/>
      <c r="CE2336" s="64"/>
      <c r="CF2336" s="64"/>
      <c r="CG2336" s="64"/>
      <c r="CH2336" s="64"/>
      <c r="CI2336" s="64"/>
      <c r="CJ2336" s="64"/>
      <c r="CK2336" s="64"/>
      <c r="CL2336" s="64"/>
      <c r="CM2336" s="64"/>
      <c r="CN2336" s="64"/>
      <c r="CO2336" s="64"/>
      <c r="CP2336" s="64"/>
      <c r="CQ2336" s="64"/>
      <c r="CR2336" s="64"/>
      <c r="CS2336" s="64"/>
      <c r="CT2336" s="64"/>
      <c r="CU2336" s="64"/>
      <c r="CV2336" s="64"/>
      <c r="CW2336" s="64"/>
      <c r="CX2336" s="64"/>
      <c r="CY2336" s="64"/>
      <c r="CZ2336" s="64"/>
      <c r="DA2336" s="64"/>
      <c r="DB2336" s="64"/>
      <c r="DC2336" s="64"/>
      <c r="DD2336" s="64"/>
      <c r="DE2336" s="64"/>
      <c r="DF2336" s="64"/>
      <c r="DG2336" s="64"/>
      <c r="DH2336" s="64"/>
      <c r="DI2336" s="64"/>
      <c r="DJ2336" s="64"/>
      <c r="DK2336" s="64"/>
      <c r="DL2336" s="64"/>
      <c r="DM2336" s="64"/>
      <c r="DN2336" s="64"/>
      <c r="DO2336" s="64"/>
      <c r="DP2336" s="64"/>
      <c r="DQ2336" s="64"/>
      <c r="DR2336" s="64"/>
      <c r="DS2336" s="64"/>
      <c r="DT2336" s="64"/>
      <c r="DU2336" s="64"/>
      <c r="DV2336" s="64"/>
      <c r="DW2336" s="64"/>
      <c r="DX2336" s="64"/>
      <c r="DY2336" s="64"/>
      <c r="DZ2336" s="64"/>
      <c r="EA2336" s="64"/>
      <c r="EB2336" s="64"/>
      <c r="EC2336" s="64"/>
      <c r="ED2336" s="64"/>
      <c r="EE2336" s="64"/>
      <c r="EF2336" s="64"/>
      <c r="EG2336" s="64"/>
      <c r="EH2336" s="64"/>
      <c r="EI2336" s="64"/>
      <c r="EJ2336" s="64"/>
      <c r="EK2336" s="64"/>
      <c r="EL2336" s="64"/>
      <c r="EM2336" s="64"/>
      <c r="EN2336" s="64"/>
      <c r="EO2336" s="64"/>
      <c r="EP2336" s="64"/>
      <c r="EQ2336" s="64"/>
      <c r="ER2336" s="64"/>
      <c r="ES2336" s="64"/>
      <c r="ET2336" s="64"/>
      <c r="EU2336" s="64"/>
      <c r="EV2336" s="64"/>
      <c r="EW2336" s="64"/>
      <c r="EX2336" s="64"/>
      <c r="EY2336" s="64"/>
      <c r="EZ2336" s="64"/>
      <c r="FA2336" s="64"/>
      <c r="FB2336" s="64"/>
      <c r="FC2336" s="64"/>
      <c r="FD2336" s="64"/>
      <c r="FE2336" s="64"/>
      <c r="FF2336" s="64"/>
      <c r="FG2336" s="64"/>
      <c r="FH2336" s="64"/>
      <c r="FI2336" s="64"/>
      <c r="FJ2336" s="64"/>
      <c r="FK2336" s="64"/>
      <c r="FL2336" s="64"/>
      <c r="FM2336" s="64"/>
      <c r="FN2336" s="64"/>
      <c r="FO2336" s="64"/>
      <c r="FP2336" s="64"/>
      <c r="FQ2336" s="64"/>
      <c r="FR2336" s="64"/>
      <c r="FS2336" s="64"/>
      <c r="FT2336" s="64"/>
    </row>
    <row r="2337" spans="1:176" ht="15" x14ac:dyDescent="0.25">
      <c r="A2337" s="20">
        <f t="shared" si="536"/>
        <v>46090</v>
      </c>
      <c r="B2337" s="22" t="str">
        <f t="shared" ca="1" si="527"/>
        <v>n.d</v>
      </c>
      <c r="C2337" s="22">
        <f t="shared" ca="1" si="537"/>
        <v>0.97614444</v>
      </c>
      <c r="D2337" s="23">
        <f ca="1">IF(A2337&lt;$B$1,VLOOKUP(A2337,[1]DI!$A$4:$B$15000,2,FALSE),0)</f>
        <v>0</v>
      </c>
      <c r="E2337" s="22">
        <f t="shared" ca="1" si="528"/>
        <v>0</v>
      </c>
      <c r="F2337" s="23">
        <f t="shared" si="529"/>
        <v>1.3</v>
      </c>
      <c r="G2337" s="24">
        <f t="shared" ca="1" si="530"/>
        <v>1</v>
      </c>
      <c r="H2337" s="22">
        <f ca="1">TRUNC(PRODUCT(G$10:G2336),15)</f>
        <v>1.81984651266759</v>
      </c>
      <c r="I2337" s="22">
        <f t="shared" ca="1" si="531"/>
        <v>1.5015535581434301</v>
      </c>
      <c r="J2337" s="22">
        <f t="shared" ca="1" si="532"/>
        <v>1.2119757600000001</v>
      </c>
      <c r="K2337" s="110">
        <f t="shared" ca="1" si="525"/>
        <v>0.37553247445182125</v>
      </c>
      <c r="L2337" s="115">
        <v>0</v>
      </c>
      <c r="M2337" s="67">
        <f>IF(L2337&gt;0,VLOOKUP(L2337,S$12:$AB$125,7),0)</f>
        <v>0</v>
      </c>
      <c r="N2337" s="2">
        <f t="shared" si="526"/>
        <v>0</v>
      </c>
      <c r="O2337" s="22">
        <f t="shared" ca="1" si="533"/>
        <v>0.37553247445182125</v>
      </c>
      <c r="P2337" s="25" t="str">
        <f t="shared" si="534"/>
        <v>A+J=</v>
      </c>
      <c r="Q2337" s="26">
        <f t="shared" si="535"/>
        <v>45306</v>
      </c>
      <c r="R2337" s="4"/>
      <c r="S2337" s="98"/>
      <c r="U2337" s="4"/>
      <c r="V2337" s="4"/>
      <c r="W2337" s="4"/>
      <c r="X2337" s="4"/>
      <c r="Y2337" s="4"/>
      <c r="Z2337" s="4"/>
      <c r="AA2337" s="4"/>
      <c r="AB2337" s="4"/>
      <c r="AC2337" s="4"/>
      <c r="AD2337" s="64"/>
      <c r="AE2337" s="64"/>
      <c r="AF2337" s="64"/>
      <c r="AG2337" s="64"/>
      <c r="AH2337" s="64"/>
      <c r="AI2337" s="64"/>
      <c r="AJ2337" s="64"/>
      <c r="AK2337" s="64"/>
      <c r="AL2337" s="64"/>
      <c r="AM2337" s="64"/>
      <c r="AN2337" s="64"/>
      <c r="AO2337" s="64"/>
      <c r="AP2337" s="64"/>
      <c r="AQ2337" s="64"/>
      <c r="AR2337" s="64"/>
      <c r="AS2337" s="64"/>
      <c r="AT2337" s="64"/>
      <c r="AU2337" s="64"/>
      <c r="AV2337" s="64"/>
      <c r="AW2337" s="64"/>
      <c r="AX2337" s="64"/>
      <c r="AY2337" s="64"/>
      <c r="AZ2337" s="64"/>
      <c r="BA2337" s="64"/>
      <c r="BB2337" s="64"/>
      <c r="BC2337" s="64"/>
      <c r="BD2337" s="64"/>
      <c r="BE2337" s="64"/>
      <c r="BF2337" s="64"/>
      <c r="BG2337" s="64"/>
      <c r="BH2337" s="64"/>
      <c r="BI2337" s="64"/>
      <c r="BJ2337" s="64"/>
      <c r="BK2337" s="64"/>
      <c r="BL2337" s="64"/>
      <c r="BM2337" s="64"/>
      <c r="BN2337" s="64"/>
      <c r="BO2337" s="64"/>
      <c r="BP2337" s="64"/>
      <c r="BQ2337" s="64"/>
      <c r="BR2337" s="64"/>
      <c r="BS2337" s="64"/>
      <c r="BT2337" s="64"/>
      <c r="BU2337" s="64"/>
      <c r="BV2337" s="64"/>
      <c r="BW2337" s="64"/>
      <c r="BX2337" s="64"/>
      <c r="BY2337" s="64"/>
      <c r="BZ2337" s="64"/>
      <c r="CA2337" s="64"/>
      <c r="CB2337" s="64"/>
      <c r="CC2337" s="64"/>
      <c r="CD2337" s="64"/>
      <c r="CE2337" s="64"/>
      <c r="CF2337" s="64"/>
      <c r="CG2337" s="64"/>
      <c r="CH2337" s="64"/>
      <c r="CI2337" s="64"/>
      <c r="CJ2337" s="64"/>
      <c r="CK2337" s="64"/>
      <c r="CL2337" s="64"/>
      <c r="CM2337" s="64"/>
      <c r="CN2337" s="64"/>
      <c r="CO2337" s="64"/>
      <c r="CP2337" s="64"/>
      <c r="CQ2337" s="64"/>
      <c r="CR2337" s="64"/>
      <c r="CS2337" s="64"/>
      <c r="CT2337" s="64"/>
      <c r="CU2337" s="64"/>
      <c r="CV2337" s="64"/>
      <c r="CW2337" s="64"/>
      <c r="CX2337" s="64"/>
      <c r="CY2337" s="64"/>
      <c r="CZ2337" s="64"/>
      <c r="DA2337" s="64"/>
      <c r="DB2337" s="64"/>
      <c r="DC2337" s="64"/>
      <c r="DD2337" s="64"/>
      <c r="DE2337" s="64"/>
      <c r="DF2337" s="64"/>
      <c r="DG2337" s="64"/>
      <c r="DH2337" s="64"/>
      <c r="DI2337" s="64"/>
      <c r="DJ2337" s="64"/>
      <c r="DK2337" s="64"/>
      <c r="DL2337" s="64"/>
      <c r="DM2337" s="64"/>
      <c r="DN2337" s="64"/>
      <c r="DO2337" s="64"/>
      <c r="DP2337" s="64"/>
      <c r="DQ2337" s="64"/>
      <c r="DR2337" s="64"/>
      <c r="DS2337" s="64"/>
      <c r="DT2337" s="64"/>
      <c r="DU2337" s="64"/>
      <c r="DV2337" s="64"/>
      <c r="DW2337" s="64"/>
      <c r="DX2337" s="64"/>
      <c r="DY2337" s="64"/>
      <c r="DZ2337" s="64"/>
      <c r="EA2337" s="64"/>
      <c r="EB2337" s="64"/>
      <c r="EC2337" s="64"/>
      <c r="ED2337" s="64"/>
      <c r="EE2337" s="64"/>
      <c r="EF2337" s="64"/>
      <c r="EG2337" s="64"/>
      <c r="EH2337" s="64"/>
      <c r="EI2337" s="64"/>
      <c r="EJ2337" s="64"/>
      <c r="EK2337" s="64"/>
      <c r="EL2337" s="64"/>
      <c r="EM2337" s="64"/>
      <c r="EN2337" s="64"/>
      <c r="EO2337" s="64"/>
      <c r="EP2337" s="64"/>
      <c r="EQ2337" s="64"/>
      <c r="ER2337" s="64"/>
      <c r="ES2337" s="64"/>
      <c r="ET2337" s="64"/>
      <c r="EU2337" s="64"/>
      <c r="EV2337" s="64"/>
      <c r="EW2337" s="64"/>
      <c r="EX2337" s="64"/>
      <c r="EY2337" s="64"/>
      <c r="EZ2337" s="64"/>
      <c r="FA2337" s="64"/>
      <c r="FB2337" s="64"/>
      <c r="FC2337" s="64"/>
      <c r="FD2337" s="64"/>
      <c r="FE2337" s="64"/>
      <c r="FF2337" s="64"/>
      <c r="FG2337" s="64"/>
      <c r="FH2337" s="64"/>
      <c r="FI2337" s="64"/>
      <c r="FJ2337" s="64"/>
      <c r="FK2337" s="64"/>
      <c r="FL2337" s="64"/>
      <c r="FM2337" s="64"/>
      <c r="FN2337" s="64"/>
      <c r="FO2337" s="64"/>
      <c r="FP2337" s="64"/>
      <c r="FQ2337" s="64"/>
      <c r="FR2337" s="64"/>
      <c r="FS2337" s="64"/>
      <c r="FT2337" s="64"/>
    </row>
    <row r="2338" spans="1:176" ht="15" x14ac:dyDescent="0.25">
      <c r="A2338" s="20">
        <f t="shared" si="536"/>
        <v>46091</v>
      </c>
      <c r="B2338" s="22" t="str">
        <f t="shared" ca="1" si="527"/>
        <v>n.d</v>
      </c>
      <c r="C2338" s="22">
        <f t="shared" ca="1" si="537"/>
        <v>0.97614444</v>
      </c>
      <c r="D2338" s="23">
        <f ca="1">IF(A2338&lt;$B$1,VLOOKUP(A2338,[1]DI!$A$4:$B$15000,2,FALSE),0)</f>
        <v>0</v>
      </c>
      <c r="E2338" s="22">
        <f t="shared" ca="1" si="528"/>
        <v>0</v>
      </c>
      <c r="F2338" s="23">
        <f t="shared" si="529"/>
        <v>1.3</v>
      </c>
      <c r="G2338" s="24">
        <f t="shared" ca="1" si="530"/>
        <v>1</v>
      </c>
      <c r="H2338" s="22">
        <f ca="1">TRUNC(PRODUCT(G$10:G2337),15)</f>
        <v>1.81984651266759</v>
      </c>
      <c r="I2338" s="22">
        <f t="shared" ca="1" si="531"/>
        <v>1.5015535581434301</v>
      </c>
      <c r="J2338" s="22">
        <f t="shared" ca="1" si="532"/>
        <v>1.2119757600000001</v>
      </c>
      <c r="K2338" s="110">
        <f t="shared" ca="1" si="525"/>
        <v>0.37553247445182125</v>
      </c>
      <c r="L2338" s="115">
        <v>0</v>
      </c>
      <c r="M2338" s="67">
        <f>IF(L2338&gt;0,VLOOKUP(L2338,S$12:$AB$125,7),0)</f>
        <v>0</v>
      </c>
      <c r="N2338" s="2">
        <f t="shared" si="526"/>
        <v>0</v>
      </c>
      <c r="O2338" s="22">
        <f t="shared" ca="1" si="533"/>
        <v>0.37553247445182125</v>
      </c>
      <c r="P2338" s="25" t="str">
        <f t="shared" si="534"/>
        <v>A+J=</v>
      </c>
      <c r="Q2338" s="26">
        <f t="shared" si="535"/>
        <v>45306</v>
      </c>
      <c r="R2338" s="4"/>
      <c r="S2338" s="98"/>
      <c r="U2338" s="4"/>
      <c r="V2338" s="4"/>
      <c r="W2338" s="4"/>
      <c r="X2338" s="4"/>
      <c r="Y2338" s="4"/>
      <c r="Z2338" s="4"/>
      <c r="AA2338" s="4"/>
      <c r="AB2338" s="4"/>
      <c r="AC2338" s="4"/>
      <c r="AD2338" s="64"/>
      <c r="AE2338" s="64"/>
      <c r="AF2338" s="64"/>
      <c r="AG2338" s="64"/>
      <c r="AH2338" s="64"/>
      <c r="AI2338" s="64"/>
      <c r="AJ2338" s="64"/>
      <c r="AK2338" s="64"/>
      <c r="AL2338" s="64"/>
      <c r="AM2338" s="64"/>
      <c r="AN2338" s="64"/>
      <c r="AO2338" s="64"/>
      <c r="AP2338" s="64"/>
      <c r="AQ2338" s="64"/>
      <c r="AR2338" s="64"/>
      <c r="AS2338" s="64"/>
      <c r="AT2338" s="64"/>
      <c r="AU2338" s="64"/>
      <c r="AV2338" s="64"/>
      <c r="AW2338" s="64"/>
      <c r="AX2338" s="64"/>
      <c r="AY2338" s="64"/>
      <c r="AZ2338" s="64"/>
      <c r="BA2338" s="64"/>
      <c r="BB2338" s="64"/>
      <c r="BC2338" s="64"/>
      <c r="BD2338" s="64"/>
      <c r="BE2338" s="64"/>
      <c r="BF2338" s="64"/>
      <c r="BG2338" s="64"/>
      <c r="BH2338" s="64"/>
      <c r="BI2338" s="64"/>
      <c r="BJ2338" s="64"/>
      <c r="BK2338" s="64"/>
      <c r="BL2338" s="64"/>
      <c r="BM2338" s="64"/>
      <c r="BN2338" s="64"/>
      <c r="BO2338" s="64"/>
      <c r="BP2338" s="64"/>
      <c r="BQ2338" s="64"/>
      <c r="BR2338" s="64"/>
      <c r="BS2338" s="64"/>
      <c r="BT2338" s="64"/>
      <c r="BU2338" s="64"/>
      <c r="BV2338" s="64"/>
      <c r="BW2338" s="64"/>
      <c r="BX2338" s="64"/>
      <c r="BY2338" s="64"/>
      <c r="BZ2338" s="64"/>
      <c r="CA2338" s="64"/>
      <c r="CB2338" s="64"/>
      <c r="CC2338" s="64"/>
      <c r="CD2338" s="64"/>
      <c r="CE2338" s="64"/>
      <c r="CF2338" s="64"/>
      <c r="CG2338" s="64"/>
      <c r="CH2338" s="64"/>
      <c r="CI2338" s="64"/>
      <c r="CJ2338" s="64"/>
      <c r="CK2338" s="64"/>
      <c r="CL2338" s="64"/>
      <c r="CM2338" s="64"/>
      <c r="CN2338" s="64"/>
      <c r="CO2338" s="64"/>
      <c r="CP2338" s="64"/>
      <c r="CQ2338" s="64"/>
      <c r="CR2338" s="64"/>
      <c r="CS2338" s="64"/>
      <c r="CT2338" s="64"/>
      <c r="CU2338" s="64"/>
      <c r="CV2338" s="64"/>
      <c r="CW2338" s="64"/>
      <c r="CX2338" s="64"/>
      <c r="CY2338" s="64"/>
      <c r="CZ2338" s="64"/>
      <c r="DA2338" s="64"/>
      <c r="DB2338" s="64"/>
      <c r="DC2338" s="64"/>
      <c r="DD2338" s="64"/>
      <c r="DE2338" s="64"/>
      <c r="DF2338" s="64"/>
      <c r="DG2338" s="64"/>
      <c r="DH2338" s="64"/>
      <c r="DI2338" s="64"/>
      <c r="DJ2338" s="64"/>
      <c r="DK2338" s="64"/>
      <c r="DL2338" s="64"/>
      <c r="DM2338" s="64"/>
      <c r="DN2338" s="64"/>
      <c r="DO2338" s="64"/>
      <c r="DP2338" s="64"/>
      <c r="DQ2338" s="64"/>
      <c r="DR2338" s="64"/>
      <c r="DS2338" s="64"/>
      <c r="DT2338" s="64"/>
      <c r="DU2338" s="64"/>
      <c r="DV2338" s="64"/>
      <c r="DW2338" s="64"/>
      <c r="DX2338" s="64"/>
      <c r="DY2338" s="64"/>
      <c r="DZ2338" s="64"/>
      <c r="EA2338" s="64"/>
      <c r="EB2338" s="64"/>
      <c r="EC2338" s="64"/>
      <c r="ED2338" s="64"/>
      <c r="EE2338" s="64"/>
      <c r="EF2338" s="64"/>
      <c r="EG2338" s="64"/>
      <c r="EH2338" s="64"/>
      <c r="EI2338" s="64"/>
      <c r="EJ2338" s="64"/>
      <c r="EK2338" s="64"/>
      <c r="EL2338" s="64"/>
      <c r="EM2338" s="64"/>
      <c r="EN2338" s="64"/>
      <c r="EO2338" s="64"/>
      <c r="EP2338" s="64"/>
      <c r="EQ2338" s="64"/>
      <c r="ER2338" s="64"/>
      <c r="ES2338" s="64"/>
      <c r="ET2338" s="64"/>
      <c r="EU2338" s="64"/>
      <c r="EV2338" s="64"/>
      <c r="EW2338" s="64"/>
      <c r="EX2338" s="64"/>
      <c r="EY2338" s="64"/>
      <c r="EZ2338" s="64"/>
      <c r="FA2338" s="64"/>
      <c r="FB2338" s="64"/>
      <c r="FC2338" s="64"/>
      <c r="FD2338" s="64"/>
      <c r="FE2338" s="64"/>
      <c r="FF2338" s="64"/>
      <c r="FG2338" s="64"/>
      <c r="FH2338" s="64"/>
      <c r="FI2338" s="64"/>
      <c r="FJ2338" s="64"/>
      <c r="FK2338" s="64"/>
      <c r="FL2338" s="64"/>
      <c r="FM2338" s="64"/>
      <c r="FN2338" s="64"/>
      <c r="FO2338" s="64"/>
      <c r="FP2338" s="64"/>
      <c r="FQ2338" s="64"/>
      <c r="FR2338" s="64"/>
      <c r="FS2338" s="64"/>
      <c r="FT2338" s="64"/>
    </row>
    <row r="2339" spans="1:176" ht="15" x14ac:dyDescent="0.25">
      <c r="A2339" s="20">
        <f t="shared" si="536"/>
        <v>46092</v>
      </c>
      <c r="B2339" s="22" t="str">
        <f t="shared" ca="1" si="527"/>
        <v>n.d</v>
      </c>
      <c r="C2339" s="22">
        <f t="shared" ca="1" si="537"/>
        <v>0.97614444</v>
      </c>
      <c r="D2339" s="23">
        <f ca="1">IF(A2339&lt;$B$1,VLOOKUP(A2339,[1]DI!$A$4:$B$15000,2,FALSE),0)</f>
        <v>0</v>
      </c>
      <c r="E2339" s="22">
        <f t="shared" ca="1" si="528"/>
        <v>0</v>
      </c>
      <c r="F2339" s="23">
        <f t="shared" si="529"/>
        <v>1.3</v>
      </c>
      <c r="G2339" s="24">
        <f t="shared" ca="1" si="530"/>
        <v>1</v>
      </c>
      <c r="H2339" s="22">
        <f ca="1">TRUNC(PRODUCT(G$10:G2338),15)</f>
        <v>1.81984651266759</v>
      </c>
      <c r="I2339" s="22">
        <f t="shared" ca="1" si="531"/>
        <v>1.5015535581434301</v>
      </c>
      <c r="J2339" s="22">
        <f t="shared" ca="1" si="532"/>
        <v>1.2119757600000001</v>
      </c>
      <c r="K2339" s="110">
        <f t="shared" ca="1" si="525"/>
        <v>0.37553247445182125</v>
      </c>
      <c r="L2339" s="115">
        <v>0</v>
      </c>
      <c r="M2339" s="67">
        <f>IF(L2339&gt;0,VLOOKUP(L2339,S$12:$AB$125,7),0)</f>
        <v>0</v>
      </c>
      <c r="N2339" s="2">
        <f t="shared" si="526"/>
        <v>0</v>
      </c>
      <c r="O2339" s="22">
        <f t="shared" ca="1" si="533"/>
        <v>0.37553247445182125</v>
      </c>
      <c r="P2339" s="25" t="str">
        <f t="shared" si="534"/>
        <v>A+J=</v>
      </c>
      <c r="Q2339" s="26">
        <f t="shared" si="535"/>
        <v>45306</v>
      </c>
      <c r="R2339" s="4"/>
      <c r="S2339" s="98"/>
      <c r="U2339" s="4"/>
      <c r="V2339" s="4"/>
      <c r="W2339" s="4"/>
      <c r="X2339" s="4"/>
      <c r="Y2339" s="4"/>
      <c r="Z2339" s="4"/>
      <c r="AA2339" s="4"/>
      <c r="AB2339" s="4"/>
      <c r="AC2339" s="4"/>
      <c r="AD2339" s="64"/>
      <c r="AE2339" s="64"/>
      <c r="AF2339" s="64"/>
      <c r="AG2339" s="64"/>
      <c r="AH2339" s="64"/>
      <c r="AI2339" s="64"/>
      <c r="AJ2339" s="64"/>
      <c r="AK2339" s="64"/>
      <c r="AL2339" s="64"/>
      <c r="AM2339" s="64"/>
      <c r="AN2339" s="64"/>
      <c r="AO2339" s="64"/>
      <c r="AP2339" s="64"/>
      <c r="AQ2339" s="64"/>
      <c r="AR2339" s="64"/>
      <c r="AS2339" s="64"/>
      <c r="AT2339" s="64"/>
      <c r="AU2339" s="64"/>
      <c r="AV2339" s="64"/>
      <c r="AW2339" s="64"/>
      <c r="AX2339" s="64"/>
      <c r="AY2339" s="64"/>
      <c r="AZ2339" s="64"/>
      <c r="BA2339" s="64"/>
      <c r="BB2339" s="64"/>
      <c r="BC2339" s="64"/>
      <c r="BD2339" s="64"/>
      <c r="BE2339" s="64"/>
      <c r="BF2339" s="64"/>
      <c r="BG2339" s="64"/>
      <c r="BH2339" s="64"/>
      <c r="BI2339" s="64"/>
      <c r="BJ2339" s="64"/>
      <c r="BK2339" s="64"/>
      <c r="BL2339" s="64"/>
      <c r="BM2339" s="64"/>
      <c r="BN2339" s="64"/>
      <c r="BO2339" s="64"/>
      <c r="BP2339" s="64"/>
      <c r="BQ2339" s="64"/>
      <c r="BR2339" s="64"/>
      <c r="BS2339" s="64"/>
      <c r="BT2339" s="64"/>
      <c r="BU2339" s="64"/>
      <c r="BV2339" s="64"/>
      <c r="BW2339" s="64"/>
      <c r="BX2339" s="64"/>
      <c r="BY2339" s="64"/>
      <c r="BZ2339" s="64"/>
      <c r="CA2339" s="64"/>
      <c r="CB2339" s="64"/>
      <c r="CC2339" s="64"/>
      <c r="CD2339" s="64"/>
      <c r="CE2339" s="64"/>
      <c r="CF2339" s="64"/>
      <c r="CG2339" s="64"/>
      <c r="CH2339" s="64"/>
      <c r="CI2339" s="64"/>
      <c r="CJ2339" s="64"/>
      <c r="CK2339" s="64"/>
      <c r="CL2339" s="64"/>
      <c r="CM2339" s="64"/>
      <c r="CN2339" s="64"/>
      <c r="CO2339" s="64"/>
      <c r="CP2339" s="64"/>
      <c r="CQ2339" s="64"/>
      <c r="CR2339" s="64"/>
      <c r="CS2339" s="64"/>
      <c r="CT2339" s="64"/>
      <c r="CU2339" s="64"/>
      <c r="CV2339" s="64"/>
      <c r="CW2339" s="64"/>
      <c r="CX2339" s="64"/>
      <c r="CY2339" s="64"/>
      <c r="CZ2339" s="64"/>
      <c r="DA2339" s="64"/>
      <c r="DB2339" s="64"/>
      <c r="DC2339" s="64"/>
      <c r="DD2339" s="64"/>
      <c r="DE2339" s="64"/>
      <c r="DF2339" s="64"/>
      <c r="DG2339" s="64"/>
      <c r="DH2339" s="64"/>
      <c r="DI2339" s="64"/>
      <c r="DJ2339" s="64"/>
      <c r="DK2339" s="64"/>
      <c r="DL2339" s="64"/>
      <c r="DM2339" s="64"/>
      <c r="DN2339" s="64"/>
      <c r="DO2339" s="64"/>
      <c r="DP2339" s="64"/>
      <c r="DQ2339" s="64"/>
      <c r="DR2339" s="64"/>
      <c r="DS2339" s="64"/>
      <c r="DT2339" s="64"/>
      <c r="DU2339" s="64"/>
      <c r="DV2339" s="64"/>
      <c r="DW2339" s="64"/>
      <c r="DX2339" s="64"/>
      <c r="DY2339" s="64"/>
      <c r="DZ2339" s="64"/>
      <c r="EA2339" s="64"/>
      <c r="EB2339" s="64"/>
      <c r="EC2339" s="64"/>
      <c r="ED2339" s="64"/>
      <c r="EE2339" s="64"/>
      <c r="EF2339" s="64"/>
      <c r="EG2339" s="64"/>
      <c r="EH2339" s="64"/>
      <c r="EI2339" s="64"/>
      <c r="EJ2339" s="64"/>
      <c r="EK2339" s="64"/>
      <c r="EL2339" s="64"/>
      <c r="EM2339" s="64"/>
      <c r="EN2339" s="64"/>
      <c r="EO2339" s="64"/>
      <c r="EP2339" s="64"/>
      <c r="EQ2339" s="64"/>
      <c r="ER2339" s="64"/>
      <c r="ES2339" s="64"/>
      <c r="ET2339" s="64"/>
      <c r="EU2339" s="64"/>
      <c r="EV2339" s="64"/>
      <c r="EW2339" s="64"/>
      <c r="EX2339" s="64"/>
      <c r="EY2339" s="64"/>
      <c r="EZ2339" s="64"/>
      <c r="FA2339" s="64"/>
      <c r="FB2339" s="64"/>
      <c r="FC2339" s="64"/>
      <c r="FD2339" s="64"/>
      <c r="FE2339" s="64"/>
      <c r="FF2339" s="64"/>
      <c r="FG2339" s="64"/>
      <c r="FH2339" s="64"/>
      <c r="FI2339" s="64"/>
      <c r="FJ2339" s="64"/>
      <c r="FK2339" s="64"/>
      <c r="FL2339" s="64"/>
      <c r="FM2339" s="64"/>
      <c r="FN2339" s="64"/>
      <c r="FO2339" s="64"/>
      <c r="FP2339" s="64"/>
      <c r="FQ2339" s="64"/>
      <c r="FR2339" s="64"/>
      <c r="FS2339" s="64"/>
      <c r="FT2339" s="64"/>
    </row>
    <row r="2340" spans="1:176" ht="15" x14ac:dyDescent="0.25">
      <c r="A2340" s="20">
        <f t="shared" si="536"/>
        <v>46093</v>
      </c>
      <c r="B2340" s="22" t="str">
        <f t="shared" ca="1" si="527"/>
        <v>n.d</v>
      </c>
      <c r="C2340" s="22">
        <f t="shared" ca="1" si="537"/>
        <v>0.97614444</v>
      </c>
      <c r="D2340" s="23">
        <f ca="1">IF(A2340&lt;$B$1,VLOOKUP(A2340,[1]DI!$A$4:$B$15000,2,FALSE),0)</f>
        <v>0</v>
      </c>
      <c r="E2340" s="22">
        <f t="shared" ca="1" si="528"/>
        <v>0</v>
      </c>
      <c r="F2340" s="23">
        <f t="shared" si="529"/>
        <v>1.3</v>
      </c>
      <c r="G2340" s="24">
        <f t="shared" ca="1" si="530"/>
        <v>1</v>
      </c>
      <c r="H2340" s="22">
        <f ca="1">TRUNC(PRODUCT(G$10:G2339),15)</f>
        <v>1.81984651266759</v>
      </c>
      <c r="I2340" s="22">
        <f t="shared" ca="1" si="531"/>
        <v>1.5015535581434301</v>
      </c>
      <c r="J2340" s="22">
        <f t="shared" ca="1" si="532"/>
        <v>1.2119757600000001</v>
      </c>
      <c r="K2340" s="110">
        <f t="shared" ca="1" si="525"/>
        <v>0.37553247445182125</v>
      </c>
      <c r="L2340" s="115">
        <v>0</v>
      </c>
      <c r="M2340" s="67">
        <f>IF(L2340&gt;0,VLOOKUP(L2340,S$12:$AB$125,7),0)</f>
        <v>0</v>
      </c>
      <c r="N2340" s="2">
        <f t="shared" si="526"/>
        <v>0</v>
      </c>
      <c r="O2340" s="22">
        <f t="shared" ca="1" si="533"/>
        <v>0.37553247445182125</v>
      </c>
      <c r="P2340" s="25" t="str">
        <f t="shared" si="534"/>
        <v>A+J=</v>
      </c>
      <c r="Q2340" s="26">
        <f t="shared" si="535"/>
        <v>45306</v>
      </c>
      <c r="R2340" s="4"/>
      <c r="S2340" s="98"/>
      <c r="U2340" s="4"/>
      <c r="V2340" s="4"/>
      <c r="W2340" s="4"/>
      <c r="X2340" s="4"/>
      <c r="Y2340" s="4"/>
      <c r="Z2340" s="4"/>
      <c r="AA2340" s="4"/>
      <c r="AB2340" s="4"/>
      <c r="AC2340" s="4"/>
      <c r="AD2340" s="64"/>
      <c r="AE2340" s="64"/>
      <c r="AF2340" s="64"/>
      <c r="AG2340" s="64"/>
      <c r="AH2340" s="64"/>
      <c r="AI2340" s="64"/>
      <c r="AJ2340" s="64"/>
      <c r="AK2340" s="64"/>
      <c r="AL2340" s="64"/>
      <c r="AM2340" s="64"/>
      <c r="AN2340" s="64"/>
      <c r="AO2340" s="64"/>
      <c r="AP2340" s="64"/>
      <c r="AQ2340" s="64"/>
      <c r="AR2340" s="64"/>
      <c r="AS2340" s="64"/>
      <c r="AT2340" s="64"/>
      <c r="AU2340" s="64"/>
      <c r="AV2340" s="64"/>
      <c r="AW2340" s="64"/>
      <c r="AX2340" s="64"/>
      <c r="AY2340" s="64"/>
      <c r="AZ2340" s="64"/>
      <c r="BA2340" s="64"/>
      <c r="BB2340" s="64"/>
      <c r="BC2340" s="64"/>
      <c r="BD2340" s="64"/>
      <c r="BE2340" s="64"/>
      <c r="BF2340" s="64"/>
      <c r="BG2340" s="64"/>
      <c r="BH2340" s="64"/>
      <c r="BI2340" s="64"/>
      <c r="BJ2340" s="64"/>
      <c r="BK2340" s="64"/>
      <c r="BL2340" s="64"/>
      <c r="BM2340" s="64"/>
      <c r="BN2340" s="64"/>
      <c r="BO2340" s="64"/>
      <c r="BP2340" s="64"/>
      <c r="BQ2340" s="64"/>
      <c r="BR2340" s="64"/>
      <c r="BS2340" s="64"/>
      <c r="BT2340" s="64"/>
      <c r="BU2340" s="64"/>
      <c r="BV2340" s="64"/>
      <c r="BW2340" s="64"/>
      <c r="BX2340" s="64"/>
      <c r="BY2340" s="64"/>
      <c r="BZ2340" s="64"/>
      <c r="CA2340" s="64"/>
      <c r="CB2340" s="64"/>
      <c r="CC2340" s="64"/>
      <c r="CD2340" s="64"/>
      <c r="CE2340" s="64"/>
      <c r="CF2340" s="64"/>
      <c r="CG2340" s="64"/>
      <c r="CH2340" s="64"/>
      <c r="CI2340" s="64"/>
      <c r="CJ2340" s="64"/>
      <c r="CK2340" s="64"/>
      <c r="CL2340" s="64"/>
      <c r="CM2340" s="64"/>
      <c r="CN2340" s="64"/>
      <c r="CO2340" s="64"/>
      <c r="CP2340" s="64"/>
      <c r="CQ2340" s="64"/>
      <c r="CR2340" s="64"/>
      <c r="CS2340" s="64"/>
      <c r="CT2340" s="64"/>
      <c r="CU2340" s="64"/>
      <c r="CV2340" s="64"/>
      <c r="CW2340" s="64"/>
      <c r="CX2340" s="64"/>
      <c r="CY2340" s="64"/>
      <c r="CZ2340" s="64"/>
      <c r="DA2340" s="64"/>
      <c r="DB2340" s="64"/>
      <c r="DC2340" s="64"/>
      <c r="DD2340" s="64"/>
      <c r="DE2340" s="64"/>
      <c r="DF2340" s="64"/>
      <c r="DG2340" s="64"/>
      <c r="DH2340" s="64"/>
      <c r="DI2340" s="64"/>
      <c r="DJ2340" s="64"/>
      <c r="DK2340" s="64"/>
      <c r="DL2340" s="64"/>
      <c r="DM2340" s="64"/>
      <c r="DN2340" s="64"/>
      <c r="DO2340" s="64"/>
      <c r="DP2340" s="64"/>
      <c r="DQ2340" s="64"/>
      <c r="DR2340" s="64"/>
      <c r="DS2340" s="64"/>
      <c r="DT2340" s="64"/>
      <c r="DU2340" s="64"/>
      <c r="DV2340" s="64"/>
      <c r="DW2340" s="64"/>
      <c r="DX2340" s="64"/>
      <c r="DY2340" s="64"/>
      <c r="DZ2340" s="64"/>
      <c r="EA2340" s="64"/>
      <c r="EB2340" s="64"/>
      <c r="EC2340" s="64"/>
      <c r="ED2340" s="64"/>
      <c r="EE2340" s="64"/>
      <c r="EF2340" s="64"/>
      <c r="EG2340" s="64"/>
      <c r="EH2340" s="64"/>
      <c r="EI2340" s="64"/>
      <c r="EJ2340" s="64"/>
      <c r="EK2340" s="64"/>
      <c r="EL2340" s="64"/>
      <c r="EM2340" s="64"/>
      <c r="EN2340" s="64"/>
      <c r="EO2340" s="64"/>
      <c r="EP2340" s="64"/>
      <c r="EQ2340" s="64"/>
      <c r="ER2340" s="64"/>
      <c r="ES2340" s="64"/>
      <c r="ET2340" s="64"/>
      <c r="EU2340" s="64"/>
      <c r="EV2340" s="64"/>
      <c r="EW2340" s="64"/>
      <c r="EX2340" s="64"/>
      <c r="EY2340" s="64"/>
      <c r="EZ2340" s="64"/>
      <c r="FA2340" s="64"/>
      <c r="FB2340" s="64"/>
      <c r="FC2340" s="64"/>
      <c r="FD2340" s="64"/>
      <c r="FE2340" s="64"/>
      <c r="FF2340" s="64"/>
      <c r="FG2340" s="64"/>
      <c r="FH2340" s="64"/>
      <c r="FI2340" s="64"/>
      <c r="FJ2340" s="64"/>
      <c r="FK2340" s="64"/>
      <c r="FL2340" s="64"/>
      <c r="FM2340" s="64"/>
      <c r="FN2340" s="64"/>
      <c r="FO2340" s="64"/>
      <c r="FP2340" s="64"/>
      <c r="FQ2340" s="64"/>
      <c r="FR2340" s="64"/>
      <c r="FS2340" s="64"/>
      <c r="FT2340" s="64"/>
    </row>
    <row r="2341" spans="1:176" ht="15" x14ac:dyDescent="0.25">
      <c r="A2341" s="20">
        <f t="shared" si="536"/>
        <v>46094</v>
      </c>
      <c r="B2341" s="22" t="str">
        <f t="shared" ca="1" si="527"/>
        <v>n.d</v>
      </c>
      <c r="C2341" s="22">
        <f t="shared" ca="1" si="537"/>
        <v>0.97614444</v>
      </c>
      <c r="D2341" s="23">
        <f ca="1">IF(A2341&lt;$B$1,VLOOKUP(A2341,[1]DI!$A$4:$B$15000,2,FALSE),0)</f>
        <v>0</v>
      </c>
      <c r="E2341" s="22">
        <f t="shared" ca="1" si="528"/>
        <v>0</v>
      </c>
      <c r="F2341" s="23">
        <f t="shared" si="529"/>
        <v>1.3</v>
      </c>
      <c r="G2341" s="24">
        <f t="shared" ca="1" si="530"/>
        <v>1</v>
      </c>
      <c r="H2341" s="22">
        <f ca="1">TRUNC(PRODUCT(G$10:G2340),15)</f>
        <v>1.81984651266759</v>
      </c>
      <c r="I2341" s="22">
        <f t="shared" ca="1" si="531"/>
        <v>1.5015535581434301</v>
      </c>
      <c r="J2341" s="22">
        <f t="shared" ca="1" si="532"/>
        <v>1.2119757600000001</v>
      </c>
      <c r="K2341" s="110">
        <f t="shared" ca="1" si="525"/>
        <v>0.37553247445182125</v>
      </c>
      <c r="L2341" s="115">
        <v>0</v>
      </c>
      <c r="M2341" s="67">
        <f>IF(L2341&gt;0,VLOOKUP(L2341,S$12:$AB$125,7),0)</f>
        <v>0</v>
      </c>
      <c r="N2341" s="2">
        <f t="shared" si="526"/>
        <v>0</v>
      </c>
      <c r="O2341" s="22">
        <f t="shared" ca="1" si="533"/>
        <v>0.37553247445182125</v>
      </c>
      <c r="P2341" s="25" t="str">
        <f t="shared" si="534"/>
        <v>A+J=</v>
      </c>
      <c r="Q2341" s="26">
        <f t="shared" si="535"/>
        <v>45306</v>
      </c>
      <c r="R2341" s="4"/>
      <c r="S2341" s="98"/>
      <c r="U2341" s="4"/>
      <c r="V2341" s="4"/>
      <c r="W2341" s="4"/>
      <c r="X2341" s="4"/>
      <c r="Y2341" s="4"/>
      <c r="Z2341" s="4"/>
      <c r="AA2341" s="4"/>
      <c r="AB2341" s="4"/>
      <c r="AC2341" s="4"/>
      <c r="AD2341" s="64"/>
      <c r="AE2341" s="64"/>
      <c r="AF2341" s="64"/>
      <c r="AG2341" s="64"/>
      <c r="AH2341" s="64"/>
      <c r="AI2341" s="64"/>
      <c r="AJ2341" s="64"/>
      <c r="AK2341" s="64"/>
      <c r="AL2341" s="64"/>
      <c r="AM2341" s="64"/>
      <c r="AN2341" s="64"/>
      <c r="AO2341" s="64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4"/>
      <c r="AZ2341" s="64"/>
      <c r="BA2341" s="64"/>
      <c r="BB2341" s="64"/>
      <c r="BC2341" s="64"/>
      <c r="BD2341" s="64"/>
      <c r="BE2341" s="64"/>
      <c r="BF2341" s="64"/>
      <c r="BG2341" s="64"/>
      <c r="BH2341" s="64"/>
      <c r="BI2341" s="64"/>
      <c r="BJ2341" s="64"/>
      <c r="BK2341" s="64"/>
      <c r="BL2341" s="64"/>
      <c r="BM2341" s="64"/>
      <c r="BN2341" s="64"/>
      <c r="BO2341" s="64"/>
      <c r="BP2341" s="64"/>
      <c r="BQ2341" s="64"/>
      <c r="BR2341" s="64"/>
      <c r="BS2341" s="64"/>
      <c r="BT2341" s="64"/>
      <c r="BU2341" s="64"/>
      <c r="BV2341" s="64"/>
      <c r="BW2341" s="64"/>
      <c r="BX2341" s="64"/>
      <c r="BY2341" s="64"/>
      <c r="BZ2341" s="64"/>
      <c r="CA2341" s="64"/>
      <c r="CB2341" s="64"/>
      <c r="CC2341" s="64"/>
      <c r="CD2341" s="64"/>
      <c r="CE2341" s="64"/>
      <c r="CF2341" s="64"/>
      <c r="CG2341" s="64"/>
      <c r="CH2341" s="64"/>
      <c r="CI2341" s="64"/>
      <c r="CJ2341" s="64"/>
      <c r="CK2341" s="64"/>
      <c r="CL2341" s="64"/>
      <c r="CM2341" s="64"/>
      <c r="CN2341" s="64"/>
      <c r="CO2341" s="64"/>
      <c r="CP2341" s="64"/>
      <c r="CQ2341" s="64"/>
      <c r="CR2341" s="64"/>
      <c r="CS2341" s="64"/>
      <c r="CT2341" s="64"/>
      <c r="CU2341" s="64"/>
      <c r="CV2341" s="64"/>
      <c r="CW2341" s="64"/>
      <c r="CX2341" s="64"/>
      <c r="CY2341" s="64"/>
      <c r="CZ2341" s="64"/>
      <c r="DA2341" s="64"/>
      <c r="DB2341" s="64"/>
      <c r="DC2341" s="64"/>
      <c r="DD2341" s="64"/>
      <c r="DE2341" s="64"/>
      <c r="DF2341" s="64"/>
      <c r="DG2341" s="64"/>
      <c r="DH2341" s="64"/>
      <c r="DI2341" s="64"/>
      <c r="DJ2341" s="64"/>
      <c r="DK2341" s="64"/>
      <c r="DL2341" s="64"/>
      <c r="DM2341" s="64"/>
      <c r="DN2341" s="64"/>
      <c r="DO2341" s="64"/>
      <c r="DP2341" s="64"/>
      <c r="DQ2341" s="64"/>
      <c r="DR2341" s="64"/>
      <c r="DS2341" s="64"/>
      <c r="DT2341" s="64"/>
      <c r="DU2341" s="64"/>
      <c r="DV2341" s="64"/>
      <c r="DW2341" s="64"/>
      <c r="DX2341" s="64"/>
      <c r="DY2341" s="64"/>
      <c r="DZ2341" s="64"/>
      <c r="EA2341" s="64"/>
      <c r="EB2341" s="64"/>
      <c r="EC2341" s="64"/>
      <c r="ED2341" s="64"/>
      <c r="EE2341" s="64"/>
      <c r="EF2341" s="64"/>
      <c r="EG2341" s="64"/>
      <c r="EH2341" s="64"/>
      <c r="EI2341" s="64"/>
      <c r="EJ2341" s="64"/>
      <c r="EK2341" s="64"/>
      <c r="EL2341" s="64"/>
      <c r="EM2341" s="64"/>
      <c r="EN2341" s="64"/>
      <c r="EO2341" s="64"/>
      <c r="EP2341" s="64"/>
      <c r="EQ2341" s="64"/>
      <c r="ER2341" s="64"/>
      <c r="ES2341" s="64"/>
      <c r="ET2341" s="64"/>
      <c r="EU2341" s="64"/>
      <c r="EV2341" s="64"/>
      <c r="EW2341" s="64"/>
      <c r="EX2341" s="64"/>
      <c r="EY2341" s="64"/>
      <c r="EZ2341" s="64"/>
      <c r="FA2341" s="64"/>
      <c r="FB2341" s="64"/>
      <c r="FC2341" s="64"/>
      <c r="FD2341" s="64"/>
      <c r="FE2341" s="64"/>
      <c r="FF2341" s="64"/>
      <c r="FG2341" s="64"/>
      <c r="FH2341" s="64"/>
      <c r="FI2341" s="64"/>
      <c r="FJ2341" s="64"/>
      <c r="FK2341" s="64"/>
      <c r="FL2341" s="64"/>
      <c r="FM2341" s="64"/>
      <c r="FN2341" s="64"/>
      <c r="FO2341" s="64"/>
      <c r="FP2341" s="64"/>
      <c r="FQ2341" s="64"/>
      <c r="FR2341" s="64"/>
      <c r="FS2341" s="64"/>
      <c r="FT2341" s="64"/>
    </row>
    <row r="2342" spans="1:176" ht="15" x14ac:dyDescent="0.25">
      <c r="A2342" s="20">
        <f t="shared" si="536"/>
        <v>46095</v>
      </c>
      <c r="B2342" s="22" t="str">
        <f t="shared" ca="1" si="527"/>
        <v>n.d</v>
      </c>
      <c r="C2342" s="22">
        <f t="shared" ca="1" si="537"/>
        <v>0.97614444</v>
      </c>
      <c r="D2342" s="23">
        <f ca="1">IF(A2342&lt;$B$1,VLOOKUP(A2342,[1]DI!$A$4:$B$15000,2,FALSE),0)</f>
        <v>0</v>
      </c>
      <c r="E2342" s="22">
        <f t="shared" ca="1" si="528"/>
        <v>0</v>
      </c>
      <c r="F2342" s="23">
        <f t="shared" si="529"/>
        <v>1.3</v>
      </c>
      <c r="G2342" s="24">
        <f t="shared" ca="1" si="530"/>
        <v>1</v>
      </c>
      <c r="H2342" s="22">
        <f ca="1">TRUNC(PRODUCT(G$10:G2341),15)</f>
        <v>1.81984651266759</v>
      </c>
      <c r="I2342" s="22">
        <f t="shared" ca="1" si="531"/>
        <v>1.5015535581434301</v>
      </c>
      <c r="J2342" s="22">
        <f t="shared" ca="1" si="532"/>
        <v>1.2119757600000001</v>
      </c>
      <c r="K2342" s="110">
        <f t="shared" ca="1" si="525"/>
        <v>0.37553247445182125</v>
      </c>
      <c r="L2342" s="115">
        <v>0</v>
      </c>
      <c r="M2342" s="67">
        <f>IF(L2342&gt;0,VLOOKUP(L2342,S$12:$AB$125,7),0)</f>
        <v>0</v>
      </c>
      <c r="N2342" s="2">
        <f t="shared" si="526"/>
        <v>0</v>
      </c>
      <c r="O2342" s="22">
        <f t="shared" ca="1" si="533"/>
        <v>0.37553247445182125</v>
      </c>
      <c r="P2342" s="25" t="str">
        <f t="shared" si="534"/>
        <v>A+J=</v>
      </c>
      <c r="Q2342" s="26">
        <f t="shared" si="535"/>
        <v>45306</v>
      </c>
      <c r="R2342" s="4"/>
      <c r="S2342" s="98"/>
      <c r="U2342" s="4"/>
      <c r="V2342" s="4"/>
      <c r="W2342" s="4"/>
      <c r="X2342" s="4"/>
      <c r="Y2342" s="4"/>
      <c r="Z2342" s="4"/>
      <c r="AA2342" s="4"/>
      <c r="AB2342" s="4"/>
      <c r="AC2342" s="4"/>
      <c r="AD2342" s="64"/>
      <c r="AE2342" s="64"/>
      <c r="AF2342" s="64"/>
      <c r="AG2342" s="64"/>
      <c r="AH2342" s="64"/>
      <c r="AI2342" s="64"/>
      <c r="AJ2342" s="64"/>
      <c r="AK2342" s="64"/>
      <c r="AL2342" s="64"/>
      <c r="AM2342" s="64"/>
      <c r="AN2342" s="64"/>
      <c r="AO2342" s="64"/>
      <c r="AP2342" s="64"/>
      <c r="AQ2342" s="64"/>
      <c r="AR2342" s="64"/>
      <c r="AS2342" s="64"/>
      <c r="AT2342" s="64"/>
      <c r="AU2342" s="64"/>
      <c r="AV2342" s="64"/>
      <c r="AW2342" s="64"/>
      <c r="AX2342" s="64"/>
      <c r="AY2342" s="64"/>
      <c r="AZ2342" s="64"/>
      <c r="BA2342" s="64"/>
      <c r="BB2342" s="64"/>
      <c r="BC2342" s="64"/>
      <c r="BD2342" s="64"/>
      <c r="BE2342" s="64"/>
      <c r="BF2342" s="64"/>
      <c r="BG2342" s="64"/>
      <c r="BH2342" s="64"/>
      <c r="BI2342" s="64"/>
      <c r="BJ2342" s="64"/>
      <c r="BK2342" s="64"/>
      <c r="BL2342" s="64"/>
      <c r="BM2342" s="64"/>
      <c r="BN2342" s="64"/>
      <c r="BO2342" s="64"/>
      <c r="BP2342" s="64"/>
      <c r="BQ2342" s="64"/>
      <c r="BR2342" s="64"/>
      <c r="BS2342" s="64"/>
      <c r="BT2342" s="64"/>
      <c r="BU2342" s="64"/>
      <c r="BV2342" s="64"/>
      <c r="BW2342" s="64"/>
      <c r="BX2342" s="64"/>
      <c r="BY2342" s="64"/>
      <c r="BZ2342" s="64"/>
      <c r="CA2342" s="64"/>
      <c r="CB2342" s="64"/>
      <c r="CC2342" s="64"/>
      <c r="CD2342" s="64"/>
      <c r="CE2342" s="64"/>
      <c r="CF2342" s="64"/>
      <c r="CG2342" s="64"/>
      <c r="CH2342" s="64"/>
      <c r="CI2342" s="64"/>
      <c r="CJ2342" s="64"/>
      <c r="CK2342" s="64"/>
      <c r="CL2342" s="64"/>
      <c r="CM2342" s="64"/>
      <c r="CN2342" s="64"/>
      <c r="CO2342" s="64"/>
      <c r="CP2342" s="64"/>
      <c r="CQ2342" s="64"/>
      <c r="CR2342" s="64"/>
      <c r="CS2342" s="64"/>
      <c r="CT2342" s="64"/>
      <c r="CU2342" s="64"/>
      <c r="CV2342" s="64"/>
      <c r="CW2342" s="64"/>
      <c r="CX2342" s="64"/>
      <c r="CY2342" s="64"/>
      <c r="CZ2342" s="64"/>
      <c r="DA2342" s="64"/>
      <c r="DB2342" s="64"/>
      <c r="DC2342" s="64"/>
      <c r="DD2342" s="64"/>
      <c r="DE2342" s="64"/>
      <c r="DF2342" s="64"/>
      <c r="DG2342" s="64"/>
      <c r="DH2342" s="64"/>
      <c r="DI2342" s="64"/>
      <c r="DJ2342" s="64"/>
      <c r="DK2342" s="64"/>
      <c r="DL2342" s="64"/>
      <c r="DM2342" s="64"/>
      <c r="DN2342" s="64"/>
      <c r="DO2342" s="64"/>
      <c r="DP2342" s="64"/>
      <c r="DQ2342" s="64"/>
      <c r="DR2342" s="64"/>
      <c r="DS2342" s="64"/>
      <c r="DT2342" s="64"/>
      <c r="DU2342" s="64"/>
      <c r="DV2342" s="64"/>
      <c r="DW2342" s="64"/>
      <c r="DX2342" s="64"/>
      <c r="DY2342" s="64"/>
      <c r="DZ2342" s="64"/>
      <c r="EA2342" s="64"/>
      <c r="EB2342" s="64"/>
      <c r="EC2342" s="64"/>
      <c r="ED2342" s="64"/>
      <c r="EE2342" s="64"/>
      <c r="EF2342" s="64"/>
      <c r="EG2342" s="64"/>
      <c r="EH2342" s="64"/>
      <c r="EI2342" s="64"/>
      <c r="EJ2342" s="64"/>
      <c r="EK2342" s="64"/>
      <c r="EL2342" s="64"/>
      <c r="EM2342" s="64"/>
      <c r="EN2342" s="64"/>
      <c r="EO2342" s="64"/>
      <c r="EP2342" s="64"/>
      <c r="EQ2342" s="64"/>
      <c r="ER2342" s="64"/>
      <c r="ES2342" s="64"/>
      <c r="ET2342" s="64"/>
      <c r="EU2342" s="64"/>
      <c r="EV2342" s="64"/>
      <c r="EW2342" s="64"/>
      <c r="EX2342" s="64"/>
      <c r="EY2342" s="64"/>
      <c r="EZ2342" s="64"/>
      <c r="FA2342" s="64"/>
      <c r="FB2342" s="64"/>
      <c r="FC2342" s="64"/>
      <c r="FD2342" s="64"/>
      <c r="FE2342" s="64"/>
      <c r="FF2342" s="64"/>
      <c r="FG2342" s="64"/>
      <c r="FH2342" s="64"/>
      <c r="FI2342" s="64"/>
      <c r="FJ2342" s="64"/>
      <c r="FK2342" s="64"/>
      <c r="FL2342" s="64"/>
      <c r="FM2342" s="64"/>
      <c r="FN2342" s="64"/>
      <c r="FO2342" s="64"/>
      <c r="FP2342" s="64"/>
      <c r="FQ2342" s="64"/>
      <c r="FR2342" s="64"/>
      <c r="FS2342" s="64"/>
      <c r="FT2342" s="64"/>
    </row>
    <row r="2343" spans="1:176" ht="15" x14ac:dyDescent="0.25">
      <c r="A2343" s="20">
        <f t="shared" si="536"/>
        <v>46096</v>
      </c>
      <c r="B2343" s="22" t="str">
        <f t="shared" ca="1" si="527"/>
        <v>n.d</v>
      </c>
      <c r="C2343" s="22">
        <f t="shared" ca="1" si="537"/>
        <v>0.97614444</v>
      </c>
      <c r="D2343" s="23">
        <f ca="1">IF(A2343&lt;$B$1,VLOOKUP(A2343,[1]DI!$A$4:$B$15000,2,FALSE),0)</f>
        <v>0</v>
      </c>
      <c r="E2343" s="22">
        <f t="shared" ca="1" si="528"/>
        <v>0</v>
      </c>
      <c r="F2343" s="23">
        <f t="shared" si="529"/>
        <v>1.3</v>
      </c>
      <c r="G2343" s="24">
        <f t="shared" ca="1" si="530"/>
        <v>1</v>
      </c>
      <c r="H2343" s="22">
        <f ca="1">TRUNC(PRODUCT(G$10:G2342),15)</f>
        <v>1.81984651266759</v>
      </c>
      <c r="I2343" s="22">
        <f t="shared" ca="1" si="531"/>
        <v>1.5015535581434301</v>
      </c>
      <c r="J2343" s="22">
        <f t="shared" ca="1" si="532"/>
        <v>1.2119757600000001</v>
      </c>
      <c r="K2343" s="110">
        <f t="shared" ca="1" si="525"/>
        <v>0.37553247445182125</v>
      </c>
      <c r="L2343" s="115">
        <v>0</v>
      </c>
      <c r="M2343" s="67">
        <f>IF(L2343&gt;0,VLOOKUP(L2343,S$12:$AB$125,7),0)</f>
        <v>0</v>
      </c>
      <c r="N2343" s="2">
        <f t="shared" si="526"/>
        <v>0</v>
      </c>
      <c r="O2343" s="22">
        <f t="shared" ca="1" si="533"/>
        <v>0.37553247445182125</v>
      </c>
      <c r="P2343" s="25" t="str">
        <f t="shared" si="534"/>
        <v>A+J=</v>
      </c>
      <c r="Q2343" s="26">
        <f t="shared" si="535"/>
        <v>45306</v>
      </c>
      <c r="R2343" s="4"/>
      <c r="S2343" s="98"/>
      <c r="U2343" s="4"/>
      <c r="V2343" s="4"/>
      <c r="W2343" s="4"/>
      <c r="X2343" s="4"/>
      <c r="Y2343" s="4"/>
      <c r="Z2343" s="4"/>
      <c r="AA2343" s="4"/>
      <c r="AB2343" s="4"/>
      <c r="AC2343" s="4"/>
      <c r="AD2343" s="64"/>
      <c r="AE2343" s="64"/>
      <c r="AF2343" s="64"/>
      <c r="AG2343" s="64"/>
      <c r="AH2343" s="64"/>
      <c r="AI2343" s="64"/>
      <c r="AJ2343" s="64"/>
      <c r="AK2343" s="64"/>
      <c r="AL2343" s="64"/>
      <c r="AM2343" s="64"/>
      <c r="AN2343" s="64"/>
      <c r="AO2343" s="64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64"/>
      <c r="BB2343" s="64"/>
      <c r="BC2343" s="64"/>
      <c r="BD2343" s="64"/>
      <c r="BE2343" s="64"/>
      <c r="BF2343" s="64"/>
      <c r="BG2343" s="64"/>
      <c r="BH2343" s="64"/>
      <c r="BI2343" s="64"/>
      <c r="BJ2343" s="64"/>
      <c r="BK2343" s="64"/>
      <c r="BL2343" s="64"/>
      <c r="BM2343" s="64"/>
      <c r="BN2343" s="64"/>
      <c r="BO2343" s="64"/>
      <c r="BP2343" s="64"/>
      <c r="BQ2343" s="64"/>
      <c r="BR2343" s="64"/>
      <c r="BS2343" s="64"/>
      <c r="BT2343" s="64"/>
      <c r="BU2343" s="64"/>
      <c r="BV2343" s="64"/>
      <c r="BW2343" s="64"/>
      <c r="BX2343" s="64"/>
      <c r="BY2343" s="64"/>
      <c r="BZ2343" s="64"/>
      <c r="CA2343" s="64"/>
      <c r="CB2343" s="64"/>
      <c r="CC2343" s="64"/>
      <c r="CD2343" s="64"/>
      <c r="CE2343" s="64"/>
      <c r="CF2343" s="64"/>
      <c r="CG2343" s="64"/>
      <c r="CH2343" s="64"/>
      <c r="CI2343" s="64"/>
      <c r="CJ2343" s="64"/>
      <c r="CK2343" s="64"/>
      <c r="CL2343" s="64"/>
      <c r="CM2343" s="64"/>
      <c r="CN2343" s="64"/>
      <c r="CO2343" s="64"/>
      <c r="CP2343" s="64"/>
      <c r="CQ2343" s="64"/>
      <c r="CR2343" s="64"/>
      <c r="CS2343" s="64"/>
      <c r="CT2343" s="64"/>
      <c r="CU2343" s="64"/>
      <c r="CV2343" s="64"/>
      <c r="CW2343" s="64"/>
      <c r="CX2343" s="64"/>
      <c r="CY2343" s="64"/>
      <c r="CZ2343" s="64"/>
      <c r="DA2343" s="64"/>
      <c r="DB2343" s="64"/>
      <c r="DC2343" s="64"/>
      <c r="DD2343" s="64"/>
      <c r="DE2343" s="64"/>
      <c r="DF2343" s="64"/>
      <c r="DG2343" s="64"/>
      <c r="DH2343" s="64"/>
      <c r="DI2343" s="64"/>
      <c r="DJ2343" s="64"/>
      <c r="DK2343" s="64"/>
      <c r="DL2343" s="64"/>
      <c r="DM2343" s="64"/>
      <c r="DN2343" s="64"/>
      <c r="DO2343" s="64"/>
      <c r="DP2343" s="64"/>
      <c r="DQ2343" s="64"/>
      <c r="DR2343" s="64"/>
      <c r="DS2343" s="64"/>
      <c r="DT2343" s="64"/>
      <c r="DU2343" s="64"/>
      <c r="DV2343" s="64"/>
      <c r="DW2343" s="64"/>
      <c r="DX2343" s="64"/>
      <c r="DY2343" s="64"/>
      <c r="DZ2343" s="64"/>
      <c r="EA2343" s="64"/>
      <c r="EB2343" s="64"/>
      <c r="EC2343" s="64"/>
      <c r="ED2343" s="64"/>
      <c r="EE2343" s="64"/>
      <c r="EF2343" s="64"/>
      <c r="EG2343" s="64"/>
      <c r="EH2343" s="64"/>
      <c r="EI2343" s="64"/>
      <c r="EJ2343" s="64"/>
      <c r="EK2343" s="64"/>
      <c r="EL2343" s="64"/>
      <c r="EM2343" s="64"/>
      <c r="EN2343" s="64"/>
      <c r="EO2343" s="64"/>
      <c r="EP2343" s="64"/>
      <c r="EQ2343" s="64"/>
      <c r="ER2343" s="64"/>
      <c r="ES2343" s="64"/>
      <c r="ET2343" s="64"/>
      <c r="EU2343" s="64"/>
      <c r="EV2343" s="64"/>
      <c r="EW2343" s="64"/>
      <c r="EX2343" s="64"/>
      <c r="EY2343" s="64"/>
      <c r="EZ2343" s="64"/>
      <c r="FA2343" s="64"/>
      <c r="FB2343" s="64"/>
      <c r="FC2343" s="64"/>
      <c r="FD2343" s="64"/>
      <c r="FE2343" s="64"/>
      <c r="FF2343" s="64"/>
      <c r="FG2343" s="64"/>
      <c r="FH2343" s="64"/>
      <c r="FI2343" s="64"/>
      <c r="FJ2343" s="64"/>
      <c r="FK2343" s="64"/>
      <c r="FL2343" s="64"/>
      <c r="FM2343" s="64"/>
      <c r="FN2343" s="64"/>
      <c r="FO2343" s="64"/>
      <c r="FP2343" s="64"/>
      <c r="FQ2343" s="64"/>
      <c r="FR2343" s="64"/>
      <c r="FS2343" s="64"/>
      <c r="FT2343" s="64"/>
    </row>
    <row r="2344" spans="1:176" ht="15" x14ac:dyDescent="0.25">
      <c r="A2344" s="20">
        <f t="shared" si="536"/>
        <v>46097</v>
      </c>
      <c r="B2344" s="22" t="str">
        <f t="shared" ca="1" si="527"/>
        <v>n.d</v>
      </c>
      <c r="C2344" s="22">
        <f t="shared" ca="1" si="537"/>
        <v>0.97614444</v>
      </c>
      <c r="D2344" s="23">
        <f ca="1">IF(A2344&lt;$B$1,VLOOKUP(A2344,[1]DI!$A$4:$B$15000,2,FALSE),0)</f>
        <v>0</v>
      </c>
      <c r="E2344" s="22">
        <f t="shared" ca="1" si="528"/>
        <v>0</v>
      </c>
      <c r="F2344" s="23">
        <f t="shared" si="529"/>
        <v>1.3</v>
      </c>
      <c r="G2344" s="24">
        <f t="shared" ca="1" si="530"/>
        <v>1</v>
      </c>
      <c r="H2344" s="22">
        <f ca="1">TRUNC(PRODUCT(G$10:G2343),15)</f>
        <v>1.81984651266759</v>
      </c>
      <c r="I2344" s="22">
        <f t="shared" ca="1" si="531"/>
        <v>1.5015535581434301</v>
      </c>
      <c r="J2344" s="22">
        <f t="shared" ca="1" si="532"/>
        <v>1.2119757600000001</v>
      </c>
      <c r="K2344" s="110">
        <f t="shared" ca="1" si="525"/>
        <v>0.37553247445182125</v>
      </c>
      <c r="L2344" s="115">
        <v>0</v>
      </c>
      <c r="M2344" s="67">
        <f>IF(L2344&gt;0,VLOOKUP(L2344,S$12:$AB$125,7),0)</f>
        <v>0</v>
      </c>
      <c r="N2344" s="2">
        <f t="shared" si="526"/>
        <v>0</v>
      </c>
      <c r="O2344" s="22">
        <f t="shared" ca="1" si="533"/>
        <v>0.37553247445182125</v>
      </c>
      <c r="P2344" s="25" t="str">
        <f t="shared" si="534"/>
        <v>A+J=</v>
      </c>
      <c r="Q2344" s="26">
        <f t="shared" si="535"/>
        <v>45306</v>
      </c>
      <c r="R2344" s="4"/>
      <c r="S2344" s="98"/>
      <c r="U2344" s="4"/>
      <c r="V2344" s="4"/>
      <c r="W2344" s="4"/>
      <c r="X2344" s="4"/>
      <c r="Y2344" s="4"/>
      <c r="Z2344" s="4"/>
      <c r="AA2344" s="4"/>
      <c r="AB2344" s="4"/>
      <c r="AC2344" s="4"/>
      <c r="AD2344" s="64"/>
      <c r="AE2344" s="64"/>
      <c r="AF2344" s="64"/>
      <c r="AG2344" s="64"/>
      <c r="AH2344" s="64"/>
      <c r="AI2344" s="64"/>
      <c r="AJ2344" s="64"/>
      <c r="AK2344" s="64"/>
      <c r="AL2344" s="64"/>
      <c r="AM2344" s="64"/>
      <c r="AN2344" s="64"/>
      <c r="AO2344" s="64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4"/>
      <c r="AZ2344" s="64"/>
      <c r="BA2344" s="64"/>
      <c r="BB2344" s="64"/>
      <c r="BC2344" s="64"/>
      <c r="BD2344" s="64"/>
      <c r="BE2344" s="64"/>
      <c r="BF2344" s="64"/>
      <c r="BG2344" s="64"/>
      <c r="BH2344" s="64"/>
      <c r="BI2344" s="64"/>
      <c r="BJ2344" s="64"/>
      <c r="BK2344" s="64"/>
      <c r="BL2344" s="64"/>
      <c r="BM2344" s="64"/>
      <c r="BN2344" s="64"/>
      <c r="BO2344" s="64"/>
      <c r="BP2344" s="64"/>
      <c r="BQ2344" s="64"/>
      <c r="BR2344" s="64"/>
      <c r="BS2344" s="64"/>
      <c r="BT2344" s="64"/>
      <c r="BU2344" s="64"/>
      <c r="BV2344" s="64"/>
      <c r="BW2344" s="64"/>
      <c r="BX2344" s="64"/>
      <c r="BY2344" s="64"/>
      <c r="BZ2344" s="64"/>
      <c r="CA2344" s="64"/>
      <c r="CB2344" s="64"/>
      <c r="CC2344" s="64"/>
      <c r="CD2344" s="64"/>
      <c r="CE2344" s="64"/>
      <c r="CF2344" s="64"/>
      <c r="CG2344" s="64"/>
      <c r="CH2344" s="64"/>
      <c r="CI2344" s="64"/>
      <c r="CJ2344" s="64"/>
      <c r="CK2344" s="64"/>
      <c r="CL2344" s="64"/>
      <c r="CM2344" s="64"/>
      <c r="CN2344" s="64"/>
      <c r="CO2344" s="64"/>
      <c r="CP2344" s="64"/>
      <c r="CQ2344" s="64"/>
      <c r="CR2344" s="64"/>
      <c r="CS2344" s="64"/>
      <c r="CT2344" s="64"/>
      <c r="CU2344" s="64"/>
      <c r="CV2344" s="64"/>
      <c r="CW2344" s="64"/>
      <c r="CX2344" s="64"/>
      <c r="CY2344" s="64"/>
      <c r="CZ2344" s="64"/>
      <c r="DA2344" s="64"/>
      <c r="DB2344" s="64"/>
      <c r="DC2344" s="64"/>
      <c r="DD2344" s="64"/>
      <c r="DE2344" s="64"/>
      <c r="DF2344" s="64"/>
      <c r="DG2344" s="64"/>
      <c r="DH2344" s="64"/>
      <c r="DI2344" s="64"/>
      <c r="DJ2344" s="64"/>
      <c r="DK2344" s="64"/>
      <c r="DL2344" s="64"/>
      <c r="DM2344" s="64"/>
      <c r="DN2344" s="64"/>
      <c r="DO2344" s="64"/>
      <c r="DP2344" s="64"/>
      <c r="DQ2344" s="64"/>
      <c r="DR2344" s="64"/>
      <c r="DS2344" s="64"/>
      <c r="DT2344" s="64"/>
      <c r="DU2344" s="64"/>
      <c r="DV2344" s="64"/>
      <c r="DW2344" s="64"/>
      <c r="DX2344" s="64"/>
      <c r="DY2344" s="64"/>
      <c r="DZ2344" s="64"/>
      <c r="EA2344" s="64"/>
      <c r="EB2344" s="64"/>
      <c r="EC2344" s="64"/>
      <c r="ED2344" s="64"/>
      <c r="EE2344" s="64"/>
      <c r="EF2344" s="64"/>
      <c r="EG2344" s="64"/>
      <c r="EH2344" s="64"/>
      <c r="EI2344" s="64"/>
      <c r="EJ2344" s="64"/>
      <c r="EK2344" s="64"/>
      <c r="EL2344" s="64"/>
      <c r="EM2344" s="64"/>
      <c r="EN2344" s="64"/>
      <c r="EO2344" s="64"/>
      <c r="EP2344" s="64"/>
      <c r="EQ2344" s="64"/>
      <c r="ER2344" s="64"/>
      <c r="ES2344" s="64"/>
      <c r="ET2344" s="64"/>
      <c r="EU2344" s="64"/>
      <c r="EV2344" s="64"/>
      <c r="EW2344" s="64"/>
      <c r="EX2344" s="64"/>
      <c r="EY2344" s="64"/>
      <c r="EZ2344" s="64"/>
      <c r="FA2344" s="64"/>
      <c r="FB2344" s="64"/>
      <c r="FC2344" s="64"/>
      <c r="FD2344" s="64"/>
      <c r="FE2344" s="64"/>
      <c r="FF2344" s="64"/>
      <c r="FG2344" s="64"/>
      <c r="FH2344" s="64"/>
      <c r="FI2344" s="64"/>
      <c r="FJ2344" s="64"/>
      <c r="FK2344" s="64"/>
      <c r="FL2344" s="64"/>
      <c r="FM2344" s="64"/>
      <c r="FN2344" s="64"/>
      <c r="FO2344" s="64"/>
      <c r="FP2344" s="64"/>
      <c r="FQ2344" s="64"/>
      <c r="FR2344" s="64"/>
      <c r="FS2344" s="64"/>
      <c r="FT2344" s="64"/>
    </row>
    <row r="2345" spans="1:176" ht="15" x14ac:dyDescent="0.25">
      <c r="A2345" s="20">
        <f t="shared" si="536"/>
        <v>46098</v>
      </c>
      <c r="B2345" s="22" t="str">
        <f t="shared" ca="1" si="527"/>
        <v>n.d</v>
      </c>
      <c r="C2345" s="22">
        <f t="shared" ca="1" si="537"/>
        <v>0.97614444</v>
      </c>
      <c r="D2345" s="23">
        <f ca="1">IF(A2345&lt;$B$1,VLOOKUP(A2345,[1]DI!$A$4:$B$15000,2,FALSE),0)</f>
        <v>0</v>
      </c>
      <c r="E2345" s="22">
        <f t="shared" ca="1" si="528"/>
        <v>0</v>
      </c>
      <c r="F2345" s="23">
        <f t="shared" si="529"/>
        <v>1.3</v>
      </c>
      <c r="G2345" s="24">
        <f t="shared" ca="1" si="530"/>
        <v>1</v>
      </c>
      <c r="H2345" s="22">
        <f ca="1">TRUNC(PRODUCT(G$10:G2344),15)</f>
        <v>1.81984651266759</v>
      </c>
      <c r="I2345" s="22">
        <f t="shared" ca="1" si="531"/>
        <v>1.5015535581434301</v>
      </c>
      <c r="J2345" s="22">
        <f t="shared" ca="1" si="532"/>
        <v>1.2119757600000001</v>
      </c>
      <c r="K2345" s="110">
        <f t="shared" ca="1" si="525"/>
        <v>0.37553247445182125</v>
      </c>
      <c r="L2345" s="115">
        <v>0</v>
      </c>
      <c r="M2345" s="67">
        <f>IF(L2345&gt;0,VLOOKUP(L2345,S$12:$AB$125,7),0)</f>
        <v>0</v>
      </c>
      <c r="N2345" s="2">
        <f t="shared" si="526"/>
        <v>0</v>
      </c>
      <c r="O2345" s="22">
        <f t="shared" ca="1" si="533"/>
        <v>0.37553247445182125</v>
      </c>
      <c r="P2345" s="25" t="str">
        <f t="shared" si="534"/>
        <v>A+J=</v>
      </c>
      <c r="Q2345" s="26">
        <f t="shared" si="535"/>
        <v>45306</v>
      </c>
      <c r="R2345" s="4"/>
      <c r="S2345" s="98"/>
      <c r="U2345" s="4"/>
      <c r="V2345" s="4"/>
      <c r="W2345" s="4"/>
      <c r="X2345" s="4"/>
      <c r="Y2345" s="4"/>
      <c r="Z2345" s="4"/>
      <c r="AA2345" s="4"/>
      <c r="AB2345" s="4"/>
      <c r="AC2345" s="4"/>
      <c r="AD2345" s="64"/>
      <c r="AE2345" s="64"/>
      <c r="AF2345" s="64"/>
      <c r="AG2345" s="64"/>
      <c r="AH2345" s="64"/>
      <c r="AI2345" s="64"/>
      <c r="AJ2345" s="64"/>
      <c r="AK2345" s="64"/>
      <c r="AL2345" s="64"/>
      <c r="AM2345" s="64"/>
      <c r="AN2345" s="64"/>
      <c r="AO2345" s="64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4"/>
      <c r="AZ2345" s="64"/>
      <c r="BA2345" s="64"/>
      <c r="BB2345" s="64"/>
      <c r="BC2345" s="64"/>
      <c r="BD2345" s="64"/>
      <c r="BE2345" s="64"/>
      <c r="BF2345" s="64"/>
      <c r="BG2345" s="64"/>
      <c r="BH2345" s="64"/>
      <c r="BI2345" s="64"/>
      <c r="BJ2345" s="64"/>
      <c r="BK2345" s="64"/>
      <c r="BL2345" s="64"/>
      <c r="BM2345" s="64"/>
      <c r="BN2345" s="64"/>
      <c r="BO2345" s="64"/>
      <c r="BP2345" s="64"/>
      <c r="BQ2345" s="64"/>
      <c r="BR2345" s="64"/>
      <c r="BS2345" s="64"/>
      <c r="BT2345" s="64"/>
      <c r="BU2345" s="64"/>
      <c r="BV2345" s="64"/>
      <c r="BW2345" s="64"/>
      <c r="BX2345" s="64"/>
      <c r="BY2345" s="64"/>
      <c r="BZ2345" s="64"/>
      <c r="CA2345" s="64"/>
      <c r="CB2345" s="64"/>
      <c r="CC2345" s="64"/>
      <c r="CD2345" s="64"/>
      <c r="CE2345" s="64"/>
      <c r="CF2345" s="64"/>
      <c r="CG2345" s="64"/>
      <c r="CH2345" s="64"/>
      <c r="CI2345" s="64"/>
      <c r="CJ2345" s="64"/>
      <c r="CK2345" s="64"/>
      <c r="CL2345" s="64"/>
      <c r="CM2345" s="64"/>
      <c r="CN2345" s="64"/>
      <c r="CO2345" s="64"/>
      <c r="CP2345" s="64"/>
      <c r="CQ2345" s="64"/>
      <c r="CR2345" s="64"/>
      <c r="CS2345" s="64"/>
      <c r="CT2345" s="64"/>
      <c r="CU2345" s="64"/>
      <c r="CV2345" s="64"/>
      <c r="CW2345" s="64"/>
      <c r="CX2345" s="64"/>
      <c r="CY2345" s="64"/>
      <c r="CZ2345" s="64"/>
      <c r="DA2345" s="64"/>
      <c r="DB2345" s="64"/>
      <c r="DC2345" s="64"/>
      <c r="DD2345" s="64"/>
      <c r="DE2345" s="64"/>
      <c r="DF2345" s="64"/>
      <c r="DG2345" s="64"/>
      <c r="DH2345" s="64"/>
      <c r="DI2345" s="64"/>
      <c r="DJ2345" s="64"/>
      <c r="DK2345" s="64"/>
      <c r="DL2345" s="64"/>
      <c r="DM2345" s="64"/>
      <c r="DN2345" s="64"/>
      <c r="DO2345" s="64"/>
      <c r="DP2345" s="64"/>
      <c r="DQ2345" s="64"/>
      <c r="DR2345" s="64"/>
      <c r="DS2345" s="64"/>
      <c r="DT2345" s="64"/>
      <c r="DU2345" s="64"/>
      <c r="DV2345" s="64"/>
      <c r="DW2345" s="64"/>
      <c r="DX2345" s="64"/>
      <c r="DY2345" s="64"/>
      <c r="DZ2345" s="64"/>
      <c r="EA2345" s="64"/>
      <c r="EB2345" s="64"/>
      <c r="EC2345" s="64"/>
      <c r="ED2345" s="64"/>
      <c r="EE2345" s="64"/>
      <c r="EF2345" s="64"/>
      <c r="EG2345" s="64"/>
      <c r="EH2345" s="64"/>
      <c r="EI2345" s="64"/>
      <c r="EJ2345" s="64"/>
      <c r="EK2345" s="64"/>
      <c r="EL2345" s="64"/>
      <c r="EM2345" s="64"/>
      <c r="EN2345" s="64"/>
      <c r="EO2345" s="64"/>
      <c r="EP2345" s="64"/>
      <c r="EQ2345" s="64"/>
      <c r="ER2345" s="64"/>
      <c r="ES2345" s="64"/>
      <c r="ET2345" s="64"/>
      <c r="EU2345" s="64"/>
      <c r="EV2345" s="64"/>
      <c r="EW2345" s="64"/>
      <c r="EX2345" s="64"/>
      <c r="EY2345" s="64"/>
      <c r="EZ2345" s="64"/>
      <c r="FA2345" s="64"/>
      <c r="FB2345" s="64"/>
      <c r="FC2345" s="64"/>
      <c r="FD2345" s="64"/>
      <c r="FE2345" s="64"/>
      <c r="FF2345" s="64"/>
      <c r="FG2345" s="64"/>
      <c r="FH2345" s="64"/>
      <c r="FI2345" s="64"/>
      <c r="FJ2345" s="64"/>
      <c r="FK2345" s="64"/>
      <c r="FL2345" s="64"/>
      <c r="FM2345" s="64"/>
      <c r="FN2345" s="64"/>
      <c r="FO2345" s="64"/>
      <c r="FP2345" s="64"/>
      <c r="FQ2345" s="64"/>
      <c r="FR2345" s="64"/>
      <c r="FS2345" s="64"/>
      <c r="FT2345" s="64"/>
    </row>
    <row r="2346" spans="1:176" ht="15" x14ac:dyDescent="0.25">
      <c r="A2346" s="20">
        <f t="shared" si="536"/>
        <v>46099</v>
      </c>
      <c r="B2346" s="22" t="str">
        <f t="shared" ca="1" si="527"/>
        <v>n.d</v>
      </c>
      <c r="C2346" s="22">
        <f t="shared" ca="1" si="537"/>
        <v>0.97614444</v>
      </c>
      <c r="D2346" s="23">
        <f ca="1">IF(A2346&lt;$B$1,VLOOKUP(A2346,[1]DI!$A$4:$B$15000,2,FALSE),0)</f>
        <v>0</v>
      </c>
      <c r="E2346" s="22">
        <f t="shared" ca="1" si="528"/>
        <v>0</v>
      </c>
      <c r="F2346" s="23">
        <f t="shared" si="529"/>
        <v>1.3</v>
      </c>
      <c r="G2346" s="24">
        <f t="shared" ca="1" si="530"/>
        <v>1</v>
      </c>
      <c r="H2346" s="22">
        <f ca="1">TRUNC(PRODUCT(G$10:G2345),15)</f>
        <v>1.81984651266759</v>
      </c>
      <c r="I2346" s="22">
        <f t="shared" ca="1" si="531"/>
        <v>1.5015535581434301</v>
      </c>
      <c r="J2346" s="22">
        <f t="shared" ca="1" si="532"/>
        <v>1.2119757600000001</v>
      </c>
      <c r="K2346" s="110">
        <f t="shared" ca="1" si="525"/>
        <v>0.37553247445182125</v>
      </c>
      <c r="L2346" s="115">
        <v>0</v>
      </c>
      <c r="M2346" s="67">
        <f>IF(L2346&gt;0,VLOOKUP(L2346,S$12:$AB$125,7),0)</f>
        <v>0</v>
      </c>
      <c r="N2346" s="2">
        <f t="shared" si="526"/>
        <v>0</v>
      </c>
      <c r="O2346" s="22">
        <f t="shared" ca="1" si="533"/>
        <v>0.37553247445182125</v>
      </c>
      <c r="P2346" s="25" t="str">
        <f t="shared" si="534"/>
        <v>A+J=</v>
      </c>
      <c r="Q2346" s="26">
        <f t="shared" si="535"/>
        <v>45306</v>
      </c>
      <c r="R2346" s="4"/>
      <c r="S2346" s="98"/>
      <c r="U2346" s="4"/>
      <c r="V2346" s="4"/>
      <c r="W2346" s="4"/>
      <c r="X2346" s="4"/>
      <c r="Y2346" s="4"/>
      <c r="Z2346" s="4"/>
      <c r="AA2346" s="4"/>
      <c r="AB2346" s="4"/>
      <c r="AC2346" s="4"/>
      <c r="AD2346" s="64"/>
      <c r="AE2346" s="64"/>
      <c r="AF2346" s="64"/>
      <c r="AG2346" s="64"/>
      <c r="AH2346" s="64"/>
      <c r="AI2346" s="64"/>
      <c r="AJ2346" s="64"/>
      <c r="AK2346" s="64"/>
      <c r="AL2346" s="64"/>
      <c r="AM2346" s="64"/>
      <c r="AN2346" s="64"/>
      <c r="AO2346" s="64"/>
      <c r="AP2346" s="64"/>
      <c r="AQ2346" s="64"/>
      <c r="AR2346" s="64"/>
      <c r="AS2346" s="64"/>
      <c r="AT2346" s="64"/>
      <c r="AU2346" s="64"/>
      <c r="AV2346" s="64"/>
      <c r="AW2346" s="64"/>
      <c r="AX2346" s="64"/>
      <c r="AY2346" s="64"/>
      <c r="AZ2346" s="64"/>
      <c r="BA2346" s="64"/>
      <c r="BB2346" s="64"/>
      <c r="BC2346" s="64"/>
      <c r="BD2346" s="64"/>
      <c r="BE2346" s="64"/>
      <c r="BF2346" s="64"/>
      <c r="BG2346" s="64"/>
      <c r="BH2346" s="64"/>
      <c r="BI2346" s="64"/>
      <c r="BJ2346" s="64"/>
      <c r="BK2346" s="64"/>
      <c r="BL2346" s="64"/>
      <c r="BM2346" s="64"/>
      <c r="BN2346" s="64"/>
      <c r="BO2346" s="64"/>
      <c r="BP2346" s="64"/>
      <c r="BQ2346" s="64"/>
      <c r="BR2346" s="64"/>
      <c r="BS2346" s="64"/>
      <c r="BT2346" s="64"/>
      <c r="BU2346" s="64"/>
      <c r="BV2346" s="64"/>
      <c r="BW2346" s="64"/>
      <c r="BX2346" s="64"/>
      <c r="BY2346" s="64"/>
      <c r="BZ2346" s="64"/>
      <c r="CA2346" s="64"/>
      <c r="CB2346" s="64"/>
      <c r="CC2346" s="64"/>
      <c r="CD2346" s="64"/>
      <c r="CE2346" s="64"/>
      <c r="CF2346" s="64"/>
      <c r="CG2346" s="64"/>
      <c r="CH2346" s="64"/>
      <c r="CI2346" s="64"/>
      <c r="CJ2346" s="64"/>
      <c r="CK2346" s="64"/>
      <c r="CL2346" s="64"/>
      <c r="CM2346" s="64"/>
      <c r="CN2346" s="64"/>
      <c r="CO2346" s="64"/>
      <c r="CP2346" s="64"/>
      <c r="CQ2346" s="64"/>
      <c r="CR2346" s="64"/>
      <c r="CS2346" s="64"/>
      <c r="CT2346" s="64"/>
      <c r="CU2346" s="64"/>
      <c r="CV2346" s="64"/>
      <c r="CW2346" s="64"/>
      <c r="CX2346" s="64"/>
      <c r="CY2346" s="64"/>
      <c r="CZ2346" s="64"/>
      <c r="DA2346" s="64"/>
      <c r="DB2346" s="64"/>
      <c r="DC2346" s="64"/>
      <c r="DD2346" s="64"/>
      <c r="DE2346" s="64"/>
      <c r="DF2346" s="64"/>
      <c r="DG2346" s="64"/>
      <c r="DH2346" s="64"/>
      <c r="DI2346" s="64"/>
      <c r="DJ2346" s="64"/>
      <c r="DK2346" s="64"/>
      <c r="DL2346" s="64"/>
      <c r="DM2346" s="64"/>
      <c r="DN2346" s="64"/>
      <c r="DO2346" s="64"/>
      <c r="DP2346" s="64"/>
      <c r="DQ2346" s="64"/>
      <c r="DR2346" s="64"/>
      <c r="DS2346" s="64"/>
      <c r="DT2346" s="64"/>
      <c r="DU2346" s="64"/>
      <c r="DV2346" s="64"/>
      <c r="DW2346" s="64"/>
      <c r="DX2346" s="64"/>
      <c r="DY2346" s="64"/>
      <c r="DZ2346" s="64"/>
      <c r="EA2346" s="64"/>
      <c r="EB2346" s="64"/>
      <c r="EC2346" s="64"/>
      <c r="ED2346" s="64"/>
      <c r="EE2346" s="64"/>
      <c r="EF2346" s="64"/>
      <c r="EG2346" s="64"/>
      <c r="EH2346" s="64"/>
      <c r="EI2346" s="64"/>
      <c r="EJ2346" s="64"/>
      <c r="EK2346" s="64"/>
      <c r="EL2346" s="64"/>
      <c r="EM2346" s="64"/>
      <c r="EN2346" s="64"/>
      <c r="EO2346" s="64"/>
      <c r="EP2346" s="64"/>
      <c r="EQ2346" s="64"/>
      <c r="ER2346" s="64"/>
      <c r="ES2346" s="64"/>
      <c r="ET2346" s="64"/>
      <c r="EU2346" s="64"/>
      <c r="EV2346" s="64"/>
      <c r="EW2346" s="64"/>
      <c r="EX2346" s="64"/>
      <c r="EY2346" s="64"/>
      <c r="EZ2346" s="64"/>
      <c r="FA2346" s="64"/>
      <c r="FB2346" s="64"/>
      <c r="FC2346" s="64"/>
      <c r="FD2346" s="64"/>
      <c r="FE2346" s="64"/>
      <c r="FF2346" s="64"/>
      <c r="FG2346" s="64"/>
      <c r="FH2346" s="64"/>
      <c r="FI2346" s="64"/>
      <c r="FJ2346" s="64"/>
      <c r="FK2346" s="64"/>
      <c r="FL2346" s="64"/>
      <c r="FM2346" s="64"/>
      <c r="FN2346" s="64"/>
      <c r="FO2346" s="64"/>
      <c r="FP2346" s="64"/>
      <c r="FQ2346" s="64"/>
      <c r="FR2346" s="64"/>
      <c r="FS2346" s="64"/>
      <c r="FT2346" s="64"/>
    </row>
    <row r="2347" spans="1:176" ht="15" x14ac:dyDescent="0.25">
      <c r="A2347" s="20">
        <f t="shared" si="536"/>
        <v>46100</v>
      </c>
      <c r="B2347" s="22" t="str">
        <f t="shared" ca="1" si="527"/>
        <v>n.d</v>
      </c>
      <c r="C2347" s="22">
        <f t="shared" ca="1" si="537"/>
        <v>0.97614444</v>
      </c>
      <c r="D2347" s="23">
        <f ca="1">IF(A2347&lt;$B$1,VLOOKUP(A2347,[1]DI!$A$4:$B$15000,2,FALSE),0)</f>
        <v>0</v>
      </c>
      <c r="E2347" s="22">
        <f t="shared" ca="1" si="528"/>
        <v>0</v>
      </c>
      <c r="F2347" s="23">
        <f t="shared" si="529"/>
        <v>1.3</v>
      </c>
      <c r="G2347" s="24">
        <f t="shared" ca="1" si="530"/>
        <v>1</v>
      </c>
      <c r="H2347" s="22">
        <f ca="1">TRUNC(PRODUCT(G$10:G2346),15)</f>
        <v>1.81984651266759</v>
      </c>
      <c r="I2347" s="22">
        <f t="shared" ca="1" si="531"/>
        <v>1.5015535581434301</v>
      </c>
      <c r="J2347" s="22">
        <f t="shared" ca="1" si="532"/>
        <v>1.2119757600000001</v>
      </c>
      <c r="K2347" s="110">
        <f t="shared" ca="1" si="525"/>
        <v>0.37553247445182125</v>
      </c>
      <c r="L2347" s="115">
        <v>0</v>
      </c>
      <c r="M2347" s="67">
        <f>IF(L2347&gt;0,VLOOKUP(L2347,S$12:$AB$125,7),0)</f>
        <v>0</v>
      </c>
      <c r="N2347" s="2">
        <f t="shared" si="526"/>
        <v>0</v>
      </c>
      <c r="O2347" s="22">
        <f t="shared" ca="1" si="533"/>
        <v>0.37553247445182125</v>
      </c>
      <c r="P2347" s="25" t="str">
        <f t="shared" si="534"/>
        <v>A+J=</v>
      </c>
      <c r="Q2347" s="26">
        <f t="shared" si="535"/>
        <v>45306</v>
      </c>
      <c r="R2347" s="4"/>
      <c r="S2347" s="98"/>
      <c r="U2347" s="4"/>
      <c r="V2347" s="4"/>
      <c r="W2347" s="4"/>
      <c r="X2347" s="4"/>
      <c r="Y2347" s="4"/>
      <c r="Z2347" s="4"/>
      <c r="AA2347" s="4"/>
      <c r="AB2347" s="4"/>
      <c r="AC2347" s="4"/>
      <c r="AD2347" s="64"/>
      <c r="AE2347" s="64"/>
      <c r="AF2347" s="64"/>
      <c r="AG2347" s="64"/>
      <c r="AH2347" s="64"/>
      <c r="AI2347" s="64"/>
      <c r="AJ2347" s="64"/>
      <c r="AK2347" s="64"/>
      <c r="AL2347" s="64"/>
      <c r="AM2347" s="64"/>
      <c r="AN2347" s="64"/>
      <c r="AO2347" s="64"/>
      <c r="AP2347" s="64"/>
      <c r="AQ2347" s="64"/>
      <c r="AR2347" s="64"/>
      <c r="AS2347" s="64"/>
      <c r="AT2347" s="64"/>
      <c r="AU2347" s="64"/>
      <c r="AV2347" s="64"/>
      <c r="AW2347" s="64"/>
      <c r="AX2347" s="64"/>
      <c r="AY2347" s="64"/>
      <c r="AZ2347" s="64"/>
      <c r="BA2347" s="64"/>
      <c r="BB2347" s="64"/>
      <c r="BC2347" s="64"/>
      <c r="BD2347" s="64"/>
      <c r="BE2347" s="64"/>
      <c r="BF2347" s="64"/>
      <c r="BG2347" s="64"/>
      <c r="BH2347" s="64"/>
      <c r="BI2347" s="64"/>
      <c r="BJ2347" s="64"/>
      <c r="BK2347" s="64"/>
      <c r="BL2347" s="64"/>
      <c r="BM2347" s="64"/>
      <c r="BN2347" s="64"/>
      <c r="BO2347" s="64"/>
      <c r="BP2347" s="64"/>
      <c r="BQ2347" s="64"/>
      <c r="BR2347" s="64"/>
      <c r="BS2347" s="64"/>
      <c r="BT2347" s="64"/>
      <c r="BU2347" s="64"/>
      <c r="BV2347" s="64"/>
      <c r="BW2347" s="64"/>
      <c r="BX2347" s="64"/>
      <c r="BY2347" s="64"/>
      <c r="BZ2347" s="64"/>
      <c r="CA2347" s="64"/>
      <c r="CB2347" s="64"/>
      <c r="CC2347" s="64"/>
      <c r="CD2347" s="64"/>
      <c r="CE2347" s="64"/>
      <c r="CF2347" s="64"/>
      <c r="CG2347" s="64"/>
      <c r="CH2347" s="64"/>
      <c r="CI2347" s="64"/>
      <c r="CJ2347" s="64"/>
      <c r="CK2347" s="64"/>
      <c r="CL2347" s="64"/>
      <c r="CM2347" s="64"/>
      <c r="CN2347" s="64"/>
      <c r="CO2347" s="64"/>
      <c r="CP2347" s="64"/>
      <c r="CQ2347" s="64"/>
      <c r="CR2347" s="64"/>
      <c r="CS2347" s="64"/>
      <c r="CT2347" s="64"/>
      <c r="CU2347" s="64"/>
      <c r="CV2347" s="64"/>
      <c r="CW2347" s="64"/>
      <c r="CX2347" s="64"/>
      <c r="CY2347" s="64"/>
      <c r="CZ2347" s="64"/>
      <c r="DA2347" s="64"/>
      <c r="DB2347" s="64"/>
      <c r="DC2347" s="64"/>
      <c r="DD2347" s="64"/>
      <c r="DE2347" s="64"/>
      <c r="DF2347" s="64"/>
      <c r="DG2347" s="64"/>
      <c r="DH2347" s="64"/>
      <c r="DI2347" s="64"/>
      <c r="DJ2347" s="64"/>
      <c r="DK2347" s="64"/>
      <c r="DL2347" s="64"/>
      <c r="DM2347" s="64"/>
      <c r="DN2347" s="64"/>
      <c r="DO2347" s="64"/>
      <c r="DP2347" s="64"/>
      <c r="DQ2347" s="64"/>
      <c r="DR2347" s="64"/>
      <c r="DS2347" s="64"/>
      <c r="DT2347" s="64"/>
      <c r="DU2347" s="64"/>
      <c r="DV2347" s="64"/>
      <c r="DW2347" s="64"/>
      <c r="DX2347" s="64"/>
      <c r="DY2347" s="64"/>
      <c r="DZ2347" s="64"/>
      <c r="EA2347" s="64"/>
      <c r="EB2347" s="64"/>
      <c r="EC2347" s="64"/>
      <c r="ED2347" s="64"/>
      <c r="EE2347" s="64"/>
      <c r="EF2347" s="64"/>
      <c r="EG2347" s="64"/>
      <c r="EH2347" s="64"/>
      <c r="EI2347" s="64"/>
      <c r="EJ2347" s="64"/>
      <c r="EK2347" s="64"/>
      <c r="EL2347" s="64"/>
      <c r="EM2347" s="64"/>
      <c r="EN2347" s="64"/>
      <c r="EO2347" s="64"/>
      <c r="EP2347" s="64"/>
      <c r="EQ2347" s="64"/>
      <c r="ER2347" s="64"/>
      <c r="ES2347" s="64"/>
      <c r="ET2347" s="64"/>
      <c r="EU2347" s="64"/>
      <c r="EV2347" s="64"/>
      <c r="EW2347" s="64"/>
      <c r="EX2347" s="64"/>
      <c r="EY2347" s="64"/>
      <c r="EZ2347" s="64"/>
      <c r="FA2347" s="64"/>
      <c r="FB2347" s="64"/>
      <c r="FC2347" s="64"/>
      <c r="FD2347" s="64"/>
      <c r="FE2347" s="64"/>
      <c r="FF2347" s="64"/>
      <c r="FG2347" s="64"/>
      <c r="FH2347" s="64"/>
      <c r="FI2347" s="64"/>
      <c r="FJ2347" s="64"/>
      <c r="FK2347" s="64"/>
      <c r="FL2347" s="64"/>
      <c r="FM2347" s="64"/>
      <c r="FN2347" s="64"/>
      <c r="FO2347" s="64"/>
      <c r="FP2347" s="64"/>
      <c r="FQ2347" s="64"/>
      <c r="FR2347" s="64"/>
      <c r="FS2347" s="64"/>
      <c r="FT2347" s="64"/>
    </row>
    <row r="2348" spans="1:176" ht="15" x14ac:dyDescent="0.25">
      <c r="A2348" s="20">
        <f t="shared" si="536"/>
        <v>46101</v>
      </c>
      <c r="B2348" s="22" t="str">
        <f t="shared" ca="1" si="527"/>
        <v>n.d</v>
      </c>
      <c r="C2348" s="22">
        <f t="shared" ca="1" si="537"/>
        <v>0.97614444</v>
      </c>
      <c r="D2348" s="23">
        <f ca="1">IF(A2348&lt;$B$1,VLOOKUP(A2348,[1]DI!$A$4:$B$15000,2,FALSE),0)</f>
        <v>0</v>
      </c>
      <c r="E2348" s="22">
        <f t="shared" ca="1" si="528"/>
        <v>0</v>
      </c>
      <c r="F2348" s="23">
        <f t="shared" si="529"/>
        <v>1.3</v>
      </c>
      <c r="G2348" s="24">
        <f t="shared" ca="1" si="530"/>
        <v>1</v>
      </c>
      <c r="H2348" s="22">
        <f ca="1">TRUNC(PRODUCT(G$10:G2347),15)</f>
        <v>1.81984651266759</v>
      </c>
      <c r="I2348" s="22">
        <f t="shared" ca="1" si="531"/>
        <v>1.5015535581434301</v>
      </c>
      <c r="J2348" s="22">
        <f t="shared" ca="1" si="532"/>
        <v>1.2119757600000001</v>
      </c>
      <c r="K2348" s="110">
        <f t="shared" ca="1" si="525"/>
        <v>0.37553247445182125</v>
      </c>
      <c r="L2348" s="115">
        <v>0</v>
      </c>
      <c r="M2348" s="67">
        <f>IF(L2348&gt;0,VLOOKUP(L2348,S$12:$AB$125,7),0)</f>
        <v>0</v>
      </c>
      <c r="N2348" s="2">
        <f t="shared" si="526"/>
        <v>0</v>
      </c>
      <c r="O2348" s="22">
        <f t="shared" ca="1" si="533"/>
        <v>0.37553247445182125</v>
      </c>
      <c r="P2348" s="25" t="str">
        <f t="shared" si="534"/>
        <v>A+J=</v>
      </c>
      <c r="Q2348" s="26">
        <f t="shared" si="535"/>
        <v>45306</v>
      </c>
      <c r="R2348" s="4"/>
      <c r="S2348" s="98"/>
      <c r="U2348" s="4"/>
      <c r="V2348" s="4"/>
      <c r="W2348" s="4"/>
      <c r="X2348" s="4"/>
      <c r="Y2348" s="4"/>
      <c r="Z2348" s="4"/>
      <c r="AA2348" s="4"/>
      <c r="AB2348" s="4"/>
      <c r="AC2348" s="4"/>
      <c r="AD2348" s="64"/>
      <c r="AE2348" s="64"/>
      <c r="AF2348" s="64"/>
      <c r="AG2348" s="64"/>
      <c r="AH2348" s="64"/>
      <c r="AI2348" s="64"/>
      <c r="AJ2348" s="64"/>
      <c r="AK2348" s="64"/>
      <c r="AL2348" s="64"/>
      <c r="AM2348" s="64"/>
      <c r="AN2348" s="64"/>
      <c r="AO2348" s="64"/>
      <c r="AP2348" s="64"/>
      <c r="AQ2348" s="64"/>
      <c r="AR2348" s="64"/>
      <c r="AS2348" s="64"/>
      <c r="AT2348" s="64"/>
      <c r="AU2348" s="64"/>
      <c r="AV2348" s="64"/>
      <c r="AW2348" s="64"/>
      <c r="AX2348" s="64"/>
      <c r="AY2348" s="64"/>
      <c r="AZ2348" s="64"/>
      <c r="BA2348" s="64"/>
      <c r="BB2348" s="64"/>
      <c r="BC2348" s="64"/>
      <c r="BD2348" s="64"/>
      <c r="BE2348" s="64"/>
      <c r="BF2348" s="64"/>
      <c r="BG2348" s="64"/>
      <c r="BH2348" s="64"/>
      <c r="BI2348" s="64"/>
      <c r="BJ2348" s="64"/>
      <c r="BK2348" s="64"/>
      <c r="BL2348" s="64"/>
      <c r="BM2348" s="64"/>
      <c r="BN2348" s="64"/>
      <c r="BO2348" s="64"/>
      <c r="BP2348" s="64"/>
      <c r="BQ2348" s="64"/>
      <c r="BR2348" s="64"/>
      <c r="BS2348" s="64"/>
      <c r="BT2348" s="64"/>
      <c r="BU2348" s="64"/>
      <c r="BV2348" s="64"/>
      <c r="BW2348" s="64"/>
      <c r="BX2348" s="64"/>
      <c r="BY2348" s="64"/>
      <c r="BZ2348" s="64"/>
      <c r="CA2348" s="64"/>
      <c r="CB2348" s="64"/>
      <c r="CC2348" s="64"/>
      <c r="CD2348" s="64"/>
      <c r="CE2348" s="64"/>
      <c r="CF2348" s="64"/>
      <c r="CG2348" s="64"/>
      <c r="CH2348" s="64"/>
      <c r="CI2348" s="64"/>
      <c r="CJ2348" s="64"/>
      <c r="CK2348" s="64"/>
      <c r="CL2348" s="64"/>
      <c r="CM2348" s="64"/>
      <c r="CN2348" s="64"/>
      <c r="CO2348" s="64"/>
      <c r="CP2348" s="64"/>
      <c r="CQ2348" s="64"/>
      <c r="CR2348" s="64"/>
      <c r="CS2348" s="64"/>
      <c r="CT2348" s="64"/>
      <c r="CU2348" s="64"/>
      <c r="CV2348" s="64"/>
      <c r="CW2348" s="64"/>
      <c r="CX2348" s="64"/>
      <c r="CY2348" s="64"/>
      <c r="CZ2348" s="64"/>
      <c r="DA2348" s="64"/>
      <c r="DB2348" s="64"/>
      <c r="DC2348" s="64"/>
      <c r="DD2348" s="64"/>
      <c r="DE2348" s="64"/>
      <c r="DF2348" s="64"/>
      <c r="DG2348" s="64"/>
      <c r="DH2348" s="64"/>
      <c r="DI2348" s="64"/>
      <c r="DJ2348" s="64"/>
      <c r="DK2348" s="64"/>
      <c r="DL2348" s="64"/>
      <c r="DM2348" s="64"/>
      <c r="DN2348" s="64"/>
      <c r="DO2348" s="64"/>
      <c r="DP2348" s="64"/>
      <c r="DQ2348" s="64"/>
      <c r="DR2348" s="64"/>
      <c r="DS2348" s="64"/>
      <c r="DT2348" s="64"/>
      <c r="DU2348" s="64"/>
      <c r="DV2348" s="64"/>
      <c r="DW2348" s="64"/>
      <c r="DX2348" s="64"/>
      <c r="DY2348" s="64"/>
      <c r="DZ2348" s="64"/>
      <c r="EA2348" s="64"/>
      <c r="EB2348" s="64"/>
      <c r="EC2348" s="64"/>
      <c r="ED2348" s="64"/>
      <c r="EE2348" s="64"/>
      <c r="EF2348" s="64"/>
      <c r="EG2348" s="64"/>
      <c r="EH2348" s="64"/>
      <c r="EI2348" s="64"/>
      <c r="EJ2348" s="64"/>
      <c r="EK2348" s="64"/>
      <c r="EL2348" s="64"/>
      <c r="EM2348" s="64"/>
      <c r="EN2348" s="64"/>
      <c r="EO2348" s="64"/>
      <c r="EP2348" s="64"/>
      <c r="EQ2348" s="64"/>
      <c r="ER2348" s="64"/>
      <c r="ES2348" s="64"/>
      <c r="ET2348" s="64"/>
      <c r="EU2348" s="64"/>
      <c r="EV2348" s="64"/>
      <c r="EW2348" s="64"/>
      <c r="EX2348" s="64"/>
      <c r="EY2348" s="64"/>
      <c r="EZ2348" s="64"/>
      <c r="FA2348" s="64"/>
      <c r="FB2348" s="64"/>
      <c r="FC2348" s="64"/>
      <c r="FD2348" s="64"/>
      <c r="FE2348" s="64"/>
      <c r="FF2348" s="64"/>
      <c r="FG2348" s="64"/>
      <c r="FH2348" s="64"/>
      <c r="FI2348" s="64"/>
      <c r="FJ2348" s="64"/>
      <c r="FK2348" s="64"/>
      <c r="FL2348" s="64"/>
      <c r="FM2348" s="64"/>
      <c r="FN2348" s="64"/>
      <c r="FO2348" s="64"/>
      <c r="FP2348" s="64"/>
      <c r="FQ2348" s="64"/>
      <c r="FR2348" s="64"/>
      <c r="FS2348" s="64"/>
      <c r="FT2348" s="64"/>
    </row>
    <row r="2349" spans="1:176" ht="15" x14ac:dyDescent="0.25">
      <c r="A2349" s="20">
        <f t="shared" si="536"/>
        <v>46102</v>
      </c>
      <c r="B2349" s="22" t="str">
        <f t="shared" ca="1" si="527"/>
        <v>n.d</v>
      </c>
      <c r="C2349" s="22">
        <f t="shared" ca="1" si="537"/>
        <v>0.97614444</v>
      </c>
      <c r="D2349" s="23">
        <f ca="1">IF(A2349&lt;$B$1,VLOOKUP(A2349,[1]DI!$A$4:$B$15000,2,FALSE),0)</f>
        <v>0</v>
      </c>
      <c r="E2349" s="22">
        <f t="shared" ca="1" si="528"/>
        <v>0</v>
      </c>
      <c r="F2349" s="23">
        <f t="shared" si="529"/>
        <v>1.3</v>
      </c>
      <c r="G2349" s="24">
        <f t="shared" ca="1" si="530"/>
        <v>1</v>
      </c>
      <c r="H2349" s="22">
        <f ca="1">TRUNC(PRODUCT(G$10:G2348),15)</f>
        <v>1.81984651266759</v>
      </c>
      <c r="I2349" s="22">
        <f t="shared" ca="1" si="531"/>
        <v>1.5015535581434301</v>
      </c>
      <c r="J2349" s="22">
        <f t="shared" ca="1" si="532"/>
        <v>1.2119757600000001</v>
      </c>
      <c r="K2349" s="110">
        <f t="shared" ca="1" si="525"/>
        <v>0.37553247445182125</v>
      </c>
      <c r="L2349" s="115">
        <v>0</v>
      </c>
      <c r="M2349" s="67">
        <f>IF(L2349&gt;0,VLOOKUP(L2349,S$12:$AB$125,7),0)</f>
        <v>0</v>
      </c>
      <c r="N2349" s="2">
        <f t="shared" si="526"/>
        <v>0</v>
      </c>
      <c r="O2349" s="22">
        <f t="shared" ca="1" si="533"/>
        <v>0.37553247445182125</v>
      </c>
      <c r="P2349" s="25" t="str">
        <f t="shared" si="534"/>
        <v>A+J=</v>
      </c>
      <c r="Q2349" s="26">
        <f t="shared" si="535"/>
        <v>45306</v>
      </c>
      <c r="R2349" s="4"/>
      <c r="S2349" s="98"/>
      <c r="U2349" s="4"/>
      <c r="V2349" s="4"/>
      <c r="W2349" s="4"/>
      <c r="X2349" s="4"/>
      <c r="Y2349" s="4"/>
      <c r="Z2349" s="4"/>
      <c r="AA2349" s="4"/>
      <c r="AB2349" s="4"/>
      <c r="AC2349" s="4"/>
      <c r="AD2349" s="64"/>
      <c r="AE2349" s="64"/>
      <c r="AF2349" s="64"/>
      <c r="AG2349" s="64"/>
      <c r="AH2349" s="64"/>
      <c r="AI2349" s="64"/>
      <c r="AJ2349" s="64"/>
      <c r="AK2349" s="64"/>
      <c r="AL2349" s="64"/>
      <c r="AM2349" s="64"/>
      <c r="AN2349" s="64"/>
      <c r="AO2349" s="64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4"/>
      <c r="AZ2349" s="64"/>
      <c r="BA2349" s="64"/>
      <c r="BB2349" s="64"/>
      <c r="BC2349" s="64"/>
      <c r="BD2349" s="64"/>
      <c r="BE2349" s="64"/>
      <c r="BF2349" s="64"/>
      <c r="BG2349" s="64"/>
      <c r="BH2349" s="64"/>
      <c r="BI2349" s="64"/>
      <c r="BJ2349" s="64"/>
      <c r="BK2349" s="64"/>
      <c r="BL2349" s="64"/>
      <c r="BM2349" s="64"/>
      <c r="BN2349" s="64"/>
      <c r="BO2349" s="64"/>
      <c r="BP2349" s="64"/>
      <c r="BQ2349" s="64"/>
      <c r="BR2349" s="64"/>
      <c r="BS2349" s="64"/>
      <c r="BT2349" s="64"/>
      <c r="BU2349" s="64"/>
      <c r="BV2349" s="64"/>
      <c r="BW2349" s="64"/>
      <c r="BX2349" s="64"/>
      <c r="BY2349" s="64"/>
      <c r="BZ2349" s="64"/>
      <c r="CA2349" s="64"/>
      <c r="CB2349" s="64"/>
      <c r="CC2349" s="64"/>
      <c r="CD2349" s="64"/>
      <c r="CE2349" s="64"/>
      <c r="CF2349" s="64"/>
      <c r="CG2349" s="64"/>
      <c r="CH2349" s="64"/>
      <c r="CI2349" s="64"/>
      <c r="CJ2349" s="64"/>
      <c r="CK2349" s="64"/>
      <c r="CL2349" s="64"/>
      <c r="CM2349" s="64"/>
      <c r="CN2349" s="64"/>
      <c r="CO2349" s="64"/>
      <c r="CP2349" s="64"/>
      <c r="CQ2349" s="64"/>
      <c r="CR2349" s="64"/>
      <c r="CS2349" s="64"/>
      <c r="CT2349" s="64"/>
      <c r="CU2349" s="64"/>
      <c r="CV2349" s="64"/>
      <c r="CW2349" s="64"/>
      <c r="CX2349" s="64"/>
      <c r="CY2349" s="64"/>
      <c r="CZ2349" s="64"/>
      <c r="DA2349" s="64"/>
      <c r="DB2349" s="64"/>
      <c r="DC2349" s="64"/>
      <c r="DD2349" s="64"/>
      <c r="DE2349" s="64"/>
      <c r="DF2349" s="64"/>
      <c r="DG2349" s="64"/>
      <c r="DH2349" s="64"/>
      <c r="DI2349" s="64"/>
      <c r="DJ2349" s="64"/>
      <c r="DK2349" s="64"/>
      <c r="DL2349" s="64"/>
      <c r="DM2349" s="64"/>
      <c r="DN2349" s="64"/>
      <c r="DO2349" s="64"/>
      <c r="DP2349" s="64"/>
      <c r="DQ2349" s="64"/>
      <c r="DR2349" s="64"/>
      <c r="DS2349" s="64"/>
      <c r="DT2349" s="64"/>
      <c r="DU2349" s="64"/>
      <c r="DV2349" s="64"/>
      <c r="DW2349" s="64"/>
      <c r="DX2349" s="64"/>
      <c r="DY2349" s="64"/>
      <c r="DZ2349" s="64"/>
      <c r="EA2349" s="64"/>
      <c r="EB2349" s="64"/>
      <c r="EC2349" s="64"/>
      <c r="ED2349" s="64"/>
      <c r="EE2349" s="64"/>
      <c r="EF2349" s="64"/>
      <c r="EG2349" s="64"/>
      <c r="EH2349" s="64"/>
      <c r="EI2349" s="64"/>
      <c r="EJ2349" s="64"/>
      <c r="EK2349" s="64"/>
      <c r="EL2349" s="64"/>
      <c r="EM2349" s="64"/>
      <c r="EN2349" s="64"/>
      <c r="EO2349" s="64"/>
      <c r="EP2349" s="64"/>
      <c r="EQ2349" s="64"/>
      <c r="ER2349" s="64"/>
      <c r="ES2349" s="64"/>
      <c r="ET2349" s="64"/>
      <c r="EU2349" s="64"/>
      <c r="EV2349" s="64"/>
      <c r="EW2349" s="64"/>
      <c r="EX2349" s="64"/>
      <c r="EY2349" s="64"/>
      <c r="EZ2349" s="64"/>
      <c r="FA2349" s="64"/>
      <c r="FB2349" s="64"/>
      <c r="FC2349" s="64"/>
      <c r="FD2349" s="64"/>
      <c r="FE2349" s="64"/>
      <c r="FF2349" s="64"/>
      <c r="FG2349" s="64"/>
      <c r="FH2349" s="64"/>
      <c r="FI2349" s="64"/>
      <c r="FJ2349" s="64"/>
      <c r="FK2349" s="64"/>
      <c r="FL2349" s="64"/>
      <c r="FM2349" s="64"/>
      <c r="FN2349" s="64"/>
      <c r="FO2349" s="64"/>
      <c r="FP2349" s="64"/>
      <c r="FQ2349" s="64"/>
      <c r="FR2349" s="64"/>
      <c r="FS2349" s="64"/>
      <c r="FT2349" s="64"/>
    </row>
    <row r="2350" spans="1:176" ht="15" x14ac:dyDescent="0.25">
      <c r="A2350" s="20">
        <f t="shared" si="536"/>
        <v>46103</v>
      </c>
      <c r="B2350" s="22" t="str">
        <f t="shared" ca="1" si="527"/>
        <v>n.d</v>
      </c>
      <c r="C2350" s="22">
        <f t="shared" ca="1" si="537"/>
        <v>0.97614444</v>
      </c>
      <c r="D2350" s="23">
        <f ca="1">IF(A2350&lt;$B$1,VLOOKUP(A2350,[1]DI!$A$4:$B$15000,2,FALSE),0)</f>
        <v>0</v>
      </c>
      <c r="E2350" s="22">
        <f t="shared" ca="1" si="528"/>
        <v>0</v>
      </c>
      <c r="F2350" s="23">
        <f t="shared" si="529"/>
        <v>1.3</v>
      </c>
      <c r="G2350" s="24">
        <f t="shared" ca="1" si="530"/>
        <v>1</v>
      </c>
      <c r="H2350" s="22">
        <f ca="1">TRUNC(PRODUCT(G$10:G2349),15)</f>
        <v>1.81984651266759</v>
      </c>
      <c r="I2350" s="22">
        <f t="shared" ca="1" si="531"/>
        <v>1.5015535581434301</v>
      </c>
      <c r="J2350" s="22">
        <f t="shared" ca="1" si="532"/>
        <v>1.2119757600000001</v>
      </c>
      <c r="K2350" s="110">
        <f t="shared" ca="1" si="525"/>
        <v>0.37553247445182125</v>
      </c>
      <c r="L2350" s="115">
        <v>0</v>
      </c>
      <c r="M2350" s="67">
        <f>IF(L2350&gt;0,VLOOKUP(L2350,S$12:$AB$125,7),0)</f>
        <v>0</v>
      </c>
      <c r="N2350" s="2">
        <f t="shared" si="526"/>
        <v>0</v>
      </c>
      <c r="O2350" s="22">
        <f t="shared" ca="1" si="533"/>
        <v>0.37553247445182125</v>
      </c>
      <c r="P2350" s="25" t="str">
        <f t="shared" si="534"/>
        <v>A+J=</v>
      </c>
      <c r="Q2350" s="26">
        <f t="shared" si="535"/>
        <v>45306</v>
      </c>
      <c r="R2350" s="4"/>
      <c r="S2350" s="98"/>
      <c r="U2350" s="4"/>
      <c r="V2350" s="4"/>
      <c r="W2350" s="4"/>
      <c r="X2350" s="4"/>
      <c r="Y2350" s="4"/>
      <c r="Z2350" s="4"/>
      <c r="AA2350" s="4"/>
      <c r="AB2350" s="4"/>
      <c r="AC2350" s="4"/>
      <c r="AD2350" s="64"/>
      <c r="AE2350" s="64"/>
      <c r="AF2350" s="64"/>
      <c r="AG2350" s="64"/>
      <c r="AH2350" s="64"/>
      <c r="AI2350" s="64"/>
      <c r="AJ2350" s="64"/>
      <c r="AK2350" s="64"/>
      <c r="AL2350" s="64"/>
      <c r="AM2350" s="64"/>
      <c r="AN2350" s="64"/>
      <c r="AO2350" s="64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4"/>
      <c r="AZ2350" s="64"/>
      <c r="BA2350" s="64"/>
      <c r="BB2350" s="64"/>
      <c r="BC2350" s="64"/>
      <c r="BD2350" s="64"/>
      <c r="BE2350" s="64"/>
      <c r="BF2350" s="64"/>
      <c r="BG2350" s="64"/>
      <c r="BH2350" s="64"/>
      <c r="BI2350" s="64"/>
      <c r="BJ2350" s="64"/>
      <c r="BK2350" s="64"/>
      <c r="BL2350" s="64"/>
      <c r="BM2350" s="64"/>
      <c r="BN2350" s="64"/>
      <c r="BO2350" s="64"/>
      <c r="BP2350" s="64"/>
      <c r="BQ2350" s="64"/>
      <c r="BR2350" s="64"/>
      <c r="BS2350" s="64"/>
      <c r="BT2350" s="64"/>
      <c r="BU2350" s="64"/>
      <c r="BV2350" s="64"/>
      <c r="BW2350" s="64"/>
      <c r="BX2350" s="64"/>
      <c r="BY2350" s="64"/>
      <c r="BZ2350" s="64"/>
      <c r="CA2350" s="64"/>
      <c r="CB2350" s="64"/>
      <c r="CC2350" s="64"/>
      <c r="CD2350" s="64"/>
      <c r="CE2350" s="64"/>
      <c r="CF2350" s="64"/>
      <c r="CG2350" s="64"/>
      <c r="CH2350" s="64"/>
      <c r="CI2350" s="64"/>
      <c r="CJ2350" s="64"/>
      <c r="CK2350" s="64"/>
      <c r="CL2350" s="64"/>
      <c r="CM2350" s="64"/>
      <c r="CN2350" s="64"/>
      <c r="CO2350" s="64"/>
      <c r="CP2350" s="64"/>
      <c r="CQ2350" s="64"/>
      <c r="CR2350" s="64"/>
      <c r="CS2350" s="64"/>
      <c r="CT2350" s="64"/>
      <c r="CU2350" s="64"/>
      <c r="CV2350" s="64"/>
      <c r="CW2350" s="64"/>
      <c r="CX2350" s="64"/>
      <c r="CY2350" s="64"/>
      <c r="CZ2350" s="64"/>
      <c r="DA2350" s="64"/>
      <c r="DB2350" s="64"/>
      <c r="DC2350" s="64"/>
      <c r="DD2350" s="64"/>
      <c r="DE2350" s="64"/>
      <c r="DF2350" s="64"/>
      <c r="DG2350" s="64"/>
      <c r="DH2350" s="64"/>
      <c r="DI2350" s="64"/>
      <c r="DJ2350" s="64"/>
      <c r="DK2350" s="64"/>
      <c r="DL2350" s="64"/>
      <c r="DM2350" s="64"/>
      <c r="DN2350" s="64"/>
      <c r="DO2350" s="64"/>
      <c r="DP2350" s="64"/>
      <c r="DQ2350" s="64"/>
      <c r="DR2350" s="64"/>
      <c r="DS2350" s="64"/>
      <c r="DT2350" s="64"/>
      <c r="DU2350" s="64"/>
      <c r="DV2350" s="64"/>
      <c r="DW2350" s="64"/>
      <c r="DX2350" s="64"/>
      <c r="DY2350" s="64"/>
      <c r="DZ2350" s="64"/>
      <c r="EA2350" s="64"/>
      <c r="EB2350" s="64"/>
      <c r="EC2350" s="64"/>
      <c r="ED2350" s="64"/>
      <c r="EE2350" s="64"/>
      <c r="EF2350" s="64"/>
      <c r="EG2350" s="64"/>
      <c r="EH2350" s="64"/>
      <c r="EI2350" s="64"/>
      <c r="EJ2350" s="64"/>
      <c r="EK2350" s="64"/>
      <c r="EL2350" s="64"/>
      <c r="EM2350" s="64"/>
      <c r="EN2350" s="64"/>
      <c r="EO2350" s="64"/>
      <c r="EP2350" s="64"/>
      <c r="EQ2350" s="64"/>
      <c r="ER2350" s="64"/>
      <c r="ES2350" s="64"/>
      <c r="ET2350" s="64"/>
      <c r="EU2350" s="64"/>
      <c r="EV2350" s="64"/>
      <c r="EW2350" s="64"/>
      <c r="EX2350" s="64"/>
      <c r="EY2350" s="64"/>
      <c r="EZ2350" s="64"/>
      <c r="FA2350" s="64"/>
      <c r="FB2350" s="64"/>
      <c r="FC2350" s="64"/>
      <c r="FD2350" s="64"/>
      <c r="FE2350" s="64"/>
      <c r="FF2350" s="64"/>
      <c r="FG2350" s="64"/>
      <c r="FH2350" s="64"/>
      <c r="FI2350" s="64"/>
      <c r="FJ2350" s="64"/>
      <c r="FK2350" s="64"/>
      <c r="FL2350" s="64"/>
      <c r="FM2350" s="64"/>
      <c r="FN2350" s="64"/>
      <c r="FO2350" s="64"/>
      <c r="FP2350" s="64"/>
      <c r="FQ2350" s="64"/>
      <c r="FR2350" s="64"/>
      <c r="FS2350" s="64"/>
      <c r="FT2350" s="64"/>
    </row>
    <row r="2351" spans="1:176" ht="15" x14ac:dyDescent="0.25">
      <c r="A2351" s="20">
        <f t="shared" si="536"/>
        <v>46104</v>
      </c>
      <c r="B2351" s="22" t="str">
        <f t="shared" ca="1" si="527"/>
        <v>n.d</v>
      </c>
      <c r="C2351" s="22">
        <f t="shared" ca="1" si="537"/>
        <v>0.97614444</v>
      </c>
      <c r="D2351" s="23">
        <f ca="1">IF(A2351&lt;$B$1,VLOOKUP(A2351,[1]DI!$A$4:$B$15000,2,FALSE),0)</f>
        <v>0</v>
      </c>
      <c r="E2351" s="22">
        <f t="shared" ca="1" si="528"/>
        <v>0</v>
      </c>
      <c r="F2351" s="23">
        <f t="shared" si="529"/>
        <v>1.3</v>
      </c>
      <c r="G2351" s="24">
        <f t="shared" ca="1" si="530"/>
        <v>1</v>
      </c>
      <c r="H2351" s="22">
        <f ca="1">TRUNC(PRODUCT(G$10:G2350),15)</f>
        <v>1.81984651266759</v>
      </c>
      <c r="I2351" s="22">
        <f t="shared" ca="1" si="531"/>
        <v>1.5015535581434301</v>
      </c>
      <c r="J2351" s="22">
        <f t="shared" ca="1" si="532"/>
        <v>1.2119757600000001</v>
      </c>
      <c r="K2351" s="110">
        <f t="shared" ca="1" si="525"/>
        <v>0.37553247445182125</v>
      </c>
      <c r="L2351" s="115">
        <v>0</v>
      </c>
      <c r="M2351" s="67">
        <f>IF(L2351&gt;0,VLOOKUP(L2351,S$12:$AB$125,7),0)</f>
        <v>0</v>
      </c>
      <c r="N2351" s="2">
        <f t="shared" si="526"/>
        <v>0</v>
      </c>
      <c r="O2351" s="22">
        <f t="shared" ca="1" si="533"/>
        <v>0.37553247445182125</v>
      </c>
      <c r="P2351" s="25" t="str">
        <f t="shared" si="534"/>
        <v>A+J=</v>
      </c>
      <c r="Q2351" s="26">
        <f t="shared" si="535"/>
        <v>45306</v>
      </c>
      <c r="R2351" s="4"/>
      <c r="S2351" s="98"/>
      <c r="U2351" s="4"/>
      <c r="V2351" s="4"/>
      <c r="W2351" s="4"/>
      <c r="X2351" s="4"/>
      <c r="Y2351" s="4"/>
      <c r="Z2351" s="4"/>
      <c r="AA2351" s="4"/>
      <c r="AB2351" s="4"/>
      <c r="AC2351" s="4"/>
      <c r="AD2351" s="64"/>
      <c r="AE2351" s="64"/>
      <c r="AF2351" s="64"/>
      <c r="AG2351" s="64"/>
      <c r="AH2351" s="64"/>
      <c r="AI2351" s="64"/>
      <c r="AJ2351" s="64"/>
      <c r="AK2351" s="64"/>
      <c r="AL2351" s="64"/>
      <c r="AM2351" s="64"/>
      <c r="AN2351" s="64"/>
      <c r="AO2351" s="64"/>
      <c r="AP2351" s="64"/>
      <c r="AQ2351" s="64"/>
      <c r="AR2351" s="64"/>
      <c r="AS2351" s="64"/>
      <c r="AT2351" s="64"/>
      <c r="AU2351" s="64"/>
      <c r="AV2351" s="64"/>
      <c r="AW2351" s="64"/>
      <c r="AX2351" s="64"/>
      <c r="AY2351" s="64"/>
      <c r="AZ2351" s="64"/>
      <c r="BA2351" s="64"/>
      <c r="BB2351" s="64"/>
      <c r="BC2351" s="64"/>
      <c r="BD2351" s="64"/>
      <c r="BE2351" s="64"/>
      <c r="BF2351" s="64"/>
      <c r="BG2351" s="64"/>
      <c r="BH2351" s="64"/>
      <c r="BI2351" s="64"/>
      <c r="BJ2351" s="64"/>
      <c r="BK2351" s="64"/>
      <c r="BL2351" s="64"/>
      <c r="BM2351" s="64"/>
      <c r="BN2351" s="64"/>
      <c r="BO2351" s="64"/>
      <c r="BP2351" s="64"/>
      <c r="BQ2351" s="64"/>
      <c r="BR2351" s="64"/>
      <c r="BS2351" s="64"/>
      <c r="BT2351" s="64"/>
      <c r="BU2351" s="64"/>
      <c r="BV2351" s="64"/>
      <c r="BW2351" s="64"/>
      <c r="BX2351" s="64"/>
      <c r="BY2351" s="64"/>
      <c r="BZ2351" s="64"/>
      <c r="CA2351" s="64"/>
      <c r="CB2351" s="64"/>
      <c r="CC2351" s="64"/>
      <c r="CD2351" s="64"/>
      <c r="CE2351" s="64"/>
      <c r="CF2351" s="64"/>
      <c r="CG2351" s="64"/>
      <c r="CH2351" s="64"/>
      <c r="CI2351" s="64"/>
      <c r="CJ2351" s="64"/>
      <c r="CK2351" s="64"/>
      <c r="CL2351" s="64"/>
      <c r="CM2351" s="64"/>
      <c r="CN2351" s="64"/>
      <c r="CO2351" s="64"/>
      <c r="CP2351" s="64"/>
      <c r="CQ2351" s="64"/>
      <c r="CR2351" s="64"/>
      <c r="CS2351" s="64"/>
      <c r="CT2351" s="64"/>
      <c r="CU2351" s="64"/>
      <c r="CV2351" s="64"/>
      <c r="CW2351" s="64"/>
      <c r="CX2351" s="64"/>
      <c r="CY2351" s="64"/>
      <c r="CZ2351" s="64"/>
      <c r="DA2351" s="64"/>
      <c r="DB2351" s="64"/>
      <c r="DC2351" s="64"/>
      <c r="DD2351" s="64"/>
      <c r="DE2351" s="64"/>
      <c r="DF2351" s="64"/>
      <c r="DG2351" s="64"/>
      <c r="DH2351" s="64"/>
      <c r="DI2351" s="64"/>
      <c r="DJ2351" s="64"/>
      <c r="DK2351" s="64"/>
      <c r="DL2351" s="64"/>
      <c r="DM2351" s="64"/>
      <c r="DN2351" s="64"/>
      <c r="DO2351" s="64"/>
      <c r="DP2351" s="64"/>
      <c r="DQ2351" s="64"/>
      <c r="DR2351" s="64"/>
      <c r="DS2351" s="64"/>
      <c r="DT2351" s="64"/>
      <c r="DU2351" s="64"/>
      <c r="DV2351" s="64"/>
      <c r="DW2351" s="64"/>
      <c r="DX2351" s="64"/>
      <c r="DY2351" s="64"/>
      <c r="DZ2351" s="64"/>
      <c r="EA2351" s="64"/>
      <c r="EB2351" s="64"/>
      <c r="EC2351" s="64"/>
      <c r="ED2351" s="64"/>
      <c r="EE2351" s="64"/>
      <c r="EF2351" s="64"/>
      <c r="EG2351" s="64"/>
      <c r="EH2351" s="64"/>
      <c r="EI2351" s="64"/>
      <c r="EJ2351" s="64"/>
      <c r="EK2351" s="64"/>
      <c r="EL2351" s="64"/>
      <c r="EM2351" s="64"/>
      <c r="EN2351" s="64"/>
      <c r="EO2351" s="64"/>
      <c r="EP2351" s="64"/>
      <c r="EQ2351" s="64"/>
      <c r="ER2351" s="64"/>
      <c r="ES2351" s="64"/>
      <c r="ET2351" s="64"/>
      <c r="EU2351" s="64"/>
      <c r="EV2351" s="64"/>
      <c r="EW2351" s="64"/>
      <c r="EX2351" s="64"/>
      <c r="EY2351" s="64"/>
      <c r="EZ2351" s="64"/>
      <c r="FA2351" s="64"/>
      <c r="FB2351" s="64"/>
      <c r="FC2351" s="64"/>
      <c r="FD2351" s="64"/>
      <c r="FE2351" s="64"/>
      <c r="FF2351" s="64"/>
      <c r="FG2351" s="64"/>
      <c r="FH2351" s="64"/>
      <c r="FI2351" s="64"/>
      <c r="FJ2351" s="64"/>
      <c r="FK2351" s="64"/>
      <c r="FL2351" s="64"/>
      <c r="FM2351" s="64"/>
      <c r="FN2351" s="64"/>
      <c r="FO2351" s="64"/>
      <c r="FP2351" s="64"/>
      <c r="FQ2351" s="64"/>
      <c r="FR2351" s="64"/>
      <c r="FS2351" s="64"/>
      <c r="FT2351" s="64"/>
    </row>
    <row r="2352" spans="1:176" ht="15" x14ac:dyDescent="0.25">
      <c r="A2352" s="20">
        <f t="shared" si="536"/>
        <v>46105</v>
      </c>
      <c r="B2352" s="22" t="str">
        <f t="shared" ca="1" si="527"/>
        <v>n.d</v>
      </c>
      <c r="C2352" s="22">
        <f t="shared" ca="1" si="537"/>
        <v>0.97614444</v>
      </c>
      <c r="D2352" s="23">
        <f ca="1">IF(A2352&lt;$B$1,VLOOKUP(A2352,[1]DI!$A$4:$B$15000,2,FALSE),0)</f>
        <v>0</v>
      </c>
      <c r="E2352" s="22">
        <f t="shared" ca="1" si="528"/>
        <v>0</v>
      </c>
      <c r="F2352" s="23">
        <f t="shared" si="529"/>
        <v>1.3</v>
      </c>
      <c r="G2352" s="24">
        <f t="shared" ca="1" si="530"/>
        <v>1</v>
      </c>
      <c r="H2352" s="22">
        <f ca="1">TRUNC(PRODUCT(G$10:G2351),15)</f>
        <v>1.81984651266759</v>
      </c>
      <c r="I2352" s="22">
        <f t="shared" ca="1" si="531"/>
        <v>1.5015535581434301</v>
      </c>
      <c r="J2352" s="22">
        <f t="shared" ca="1" si="532"/>
        <v>1.2119757600000001</v>
      </c>
      <c r="K2352" s="110">
        <f t="shared" ref="K2352:K2415" ca="1" si="538">TRUNC((C2352*(J2352-1)),8)+(-R$1531*J2352)</f>
        <v>0.37553247445182125</v>
      </c>
      <c r="L2352" s="115">
        <v>0</v>
      </c>
      <c r="M2352" s="67">
        <f>IF(L2352&gt;0,VLOOKUP(L2352,S$12:$AB$125,7),0)</f>
        <v>0</v>
      </c>
      <c r="N2352" s="2">
        <f t="shared" si="526"/>
        <v>0</v>
      </c>
      <c r="O2352" s="22">
        <f t="shared" ca="1" si="533"/>
        <v>0.37553247445182125</v>
      </c>
      <c r="P2352" s="25" t="str">
        <f t="shared" si="534"/>
        <v>A+J=</v>
      </c>
      <c r="Q2352" s="26">
        <f t="shared" si="535"/>
        <v>45306</v>
      </c>
      <c r="R2352" s="4"/>
      <c r="S2352" s="98"/>
      <c r="U2352" s="4"/>
      <c r="V2352" s="4"/>
      <c r="W2352" s="4"/>
      <c r="X2352" s="4"/>
      <c r="Y2352" s="4"/>
      <c r="Z2352" s="4"/>
      <c r="AA2352" s="4"/>
      <c r="AB2352" s="4"/>
      <c r="AC2352" s="4"/>
      <c r="AD2352" s="64"/>
      <c r="AE2352" s="64"/>
      <c r="AF2352" s="64"/>
      <c r="AG2352" s="64"/>
      <c r="AH2352" s="64"/>
      <c r="AI2352" s="64"/>
      <c r="AJ2352" s="64"/>
      <c r="AK2352" s="64"/>
      <c r="AL2352" s="64"/>
      <c r="AM2352" s="64"/>
      <c r="AN2352" s="64"/>
      <c r="AO2352" s="64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4"/>
      <c r="AZ2352" s="64"/>
      <c r="BA2352" s="64"/>
      <c r="BB2352" s="64"/>
      <c r="BC2352" s="64"/>
      <c r="BD2352" s="64"/>
      <c r="BE2352" s="64"/>
      <c r="BF2352" s="64"/>
      <c r="BG2352" s="64"/>
      <c r="BH2352" s="64"/>
      <c r="BI2352" s="64"/>
      <c r="BJ2352" s="64"/>
      <c r="BK2352" s="64"/>
      <c r="BL2352" s="64"/>
      <c r="BM2352" s="64"/>
      <c r="BN2352" s="64"/>
      <c r="BO2352" s="64"/>
      <c r="BP2352" s="64"/>
      <c r="BQ2352" s="64"/>
      <c r="BR2352" s="64"/>
      <c r="BS2352" s="64"/>
      <c r="BT2352" s="64"/>
      <c r="BU2352" s="64"/>
      <c r="BV2352" s="64"/>
      <c r="BW2352" s="64"/>
      <c r="BX2352" s="64"/>
      <c r="BY2352" s="64"/>
      <c r="BZ2352" s="64"/>
      <c r="CA2352" s="64"/>
      <c r="CB2352" s="64"/>
      <c r="CC2352" s="64"/>
      <c r="CD2352" s="64"/>
      <c r="CE2352" s="64"/>
      <c r="CF2352" s="64"/>
      <c r="CG2352" s="64"/>
      <c r="CH2352" s="64"/>
      <c r="CI2352" s="64"/>
      <c r="CJ2352" s="64"/>
      <c r="CK2352" s="64"/>
      <c r="CL2352" s="64"/>
      <c r="CM2352" s="64"/>
      <c r="CN2352" s="64"/>
      <c r="CO2352" s="64"/>
      <c r="CP2352" s="64"/>
      <c r="CQ2352" s="64"/>
      <c r="CR2352" s="64"/>
      <c r="CS2352" s="64"/>
      <c r="CT2352" s="64"/>
      <c r="CU2352" s="64"/>
      <c r="CV2352" s="64"/>
      <c r="CW2352" s="64"/>
      <c r="CX2352" s="64"/>
      <c r="CY2352" s="64"/>
      <c r="CZ2352" s="64"/>
      <c r="DA2352" s="64"/>
      <c r="DB2352" s="64"/>
      <c r="DC2352" s="64"/>
      <c r="DD2352" s="64"/>
      <c r="DE2352" s="64"/>
      <c r="DF2352" s="64"/>
      <c r="DG2352" s="64"/>
      <c r="DH2352" s="64"/>
      <c r="DI2352" s="64"/>
      <c r="DJ2352" s="64"/>
      <c r="DK2352" s="64"/>
      <c r="DL2352" s="64"/>
      <c r="DM2352" s="64"/>
      <c r="DN2352" s="64"/>
      <c r="DO2352" s="64"/>
      <c r="DP2352" s="64"/>
      <c r="DQ2352" s="64"/>
      <c r="DR2352" s="64"/>
      <c r="DS2352" s="64"/>
      <c r="DT2352" s="64"/>
      <c r="DU2352" s="64"/>
      <c r="DV2352" s="64"/>
      <c r="DW2352" s="64"/>
      <c r="DX2352" s="64"/>
      <c r="DY2352" s="64"/>
      <c r="DZ2352" s="64"/>
      <c r="EA2352" s="64"/>
      <c r="EB2352" s="64"/>
      <c r="EC2352" s="64"/>
      <c r="ED2352" s="64"/>
      <c r="EE2352" s="64"/>
      <c r="EF2352" s="64"/>
      <c r="EG2352" s="64"/>
      <c r="EH2352" s="64"/>
      <c r="EI2352" s="64"/>
      <c r="EJ2352" s="64"/>
      <c r="EK2352" s="64"/>
      <c r="EL2352" s="64"/>
      <c r="EM2352" s="64"/>
      <c r="EN2352" s="64"/>
      <c r="EO2352" s="64"/>
      <c r="EP2352" s="64"/>
      <c r="EQ2352" s="64"/>
      <c r="ER2352" s="64"/>
      <c r="ES2352" s="64"/>
      <c r="ET2352" s="64"/>
      <c r="EU2352" s="64"/>
      <c r="EV2352" s="64"/>
      <c r="EW2352" s="64"/>
      <c r="EX2352" s="64"/>
      <c r="EY2352" s="64"/>
      <c r="EZ2352" s="64"/>
      <c r="FA2352" s="64"/>
      <c r="FB2352" s="64"/>
      <c r="FC2352" s="64"/>
      <c r="FD2352" s="64"/>
      <c r="FE2352" s="64"/>
      <c r="FF2352" s="64"/>
      <c r="FG2352" s="64"/>
      <c r="FH2352" s="64"/>
      <c r="FI2352" s="64"/>
      <c r="FJ2352" s="64"/>
      <c r="FK2352" s="64"/>
      <c r="FL2352" s="64"/>
      <c r="FM2352" s="64"/>
      <c r="FN2352" s="64"/>
      <c r="FO2352" s="64"/>
      <c r="FP2352" s="64"/>
      <c r="FQ2352" s="64"/>
      <c r="FR2352" s="64"/>
      <c r="FS2352" s="64"/>
      <c r="FT2352" s="64"/>
    </row>
    <row r="2353" spans="1:176" ht="15" x14ac:dyDescent="0.25">
      <c r="A2353" s="20">
        <f t="shared" si="536"/>
        <v>46106</v>
      </c>
      <c r="B2353" s="22" t="str">
        <f t="shared" ca="1" si="527"/>
        <v>n.d</v>
      </c>
      <c r="C2353" s="22">
        <f t="shared" ca="1" si="537"/>
        <v>0.97614444</v>
      </c>
      <c r="D2353" s="23">
        <f ca="1">IF(A2353&lt;$B$1,VLOOKUP(A2353,[1]DI!$A$4:$B$15000,2,FALSE),0)</f>
        <v>0</v>
      </c>
      <c r="E2353" s="22">
        <f t="shared" ca="1" si="528"/>
        <v>0</v>
      </c>
      <c r="F2353" s="23">
        <f t="shared" si="529"/>
        <v>1.3</v>
      </c>
      <c r="G2353" s="24">
        <f t="shared" ca="1" si="530"/>
        <v>1</v>
      </c>
      <c r="H2353" s="22">
        <f ca="1">TRUNC(PRODUCT(G$10:G2352),15)</f>
        <v>1.81984651266759</v>
      </c>
      <c r="I2353" s="22">
        <f t="shared" ca="1" si="531"/>
        <v>1.5015535581434301</v>
      </c>
      <c r="J2353" s="22">
        <f t="shared" ca="1" si="532"/>
        <v>1.2119757600000001</v>
      </c>
      <c r="K2353" s="110">
        <f t="shared" ca="1" si="538"/>
        <v>0.37553247445182125</v>
      </c>
      <c r="L2353" s="115">
        <v>0</v>
      </c>
      <c r="M2353" s="67">
        <f>IF(L2353&gt;0,VLOOKUP(L2353,S$12:$AB$125,7),0)</f>
        <v>0</v>
      </c>
      <c r="N2353" s="2">
        <f t="shared" si="526"/>
        <v>0</v>
      </c>
      <c r="O2353" s="22">
        <f t="shared" ca="1" si="533"/>
        <v>0.37553247445182125</v>
      </c>
      <c r="P2353" s="25" t="str">
        <f t="shared" si="534"/>
        <v>A+J=</v>
      </c>
      <c r="Q2353" s="26">
        <f t="shared" si="535"/>
        <v>45306</v>
      </c>
      <c r="R2353" s="4"/>
      <c r="S2353" s="98"/>
      <c r="U2353" s="4"/>
      <c r="V2353" s="4"/>
      <c r="W2353" s="4"/>
      <c r="X2353" s="4"/>
      <c r="Y2353" s="4"/>
      <c r="Z2353" s="4"/>
      <c r="AA2353" s="4"/>
      <c r="AB2353" s="4"/>
      <c r="AC2353" s="4"/>
      <c r="AD2353" s="64"/>
      <c r="AE2353" s="64"/>
      <c r="AF2353" s="64"/>
      <c r="AG2353" s="64"/>
      <c r="AH2353" s="64"/>
      <c r="AI2353" s="64"/>
      <c r="AJ2353" s="64"/>
      <c r="AK2353" s="64"/>
      <c r="AL2353" s="64"/>
      <c r="AM2353" s="64"/>
      <c r="AN2353" s="64"/>
      <c r="AO2353" s="64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4"/>
      <c r="AZ2353" s="64"/>
      <c r="BA2353" s="64"/>
      <c r="BB2353" s="64"/>
      <c r="BC2353" s="64"/>
      <c r="BD2353" s="64"/>
      <c r="BE2353" s="64"/>
      <c r="BF2353" s="64"/>
      <c r="BG2353" s="64"/>
      <c r="BH2353" s="64"/>
      <c r="BI2353" s="64"/>
      <c r="BJ2353" s="64"/>
      <c r="BK2353" s="64"/>
      <c r="BL2353" s="64"/>
      <c r="BM2353" s="64"/>
      <c r="BN2353" s="64"/>
      <c r="BO2353" s="64"/>
      <c r="BP2353" s="64"/>
      <c r="BQ2353" s="64"/>
      <c r="BR2353" s="64"/>
      <c r="BS2353" s="64"/>
      <c r="BT2353" s="64"/>
      <c r="BU2353" s="64"/>
      <c r="BV2353" s="64"/>
      <c r="BW2353" s="64"/>
      <c r="BX2353" s="64"/>
      <c r="BY2353" s="64"/>
      <c r="BZ2353" s="64"/>
      <c r="CA2353" s="64"/>
      <c r="CB2353" s="64"/>
      <c r="CC2353" s="64"/>
      <c r="CD2353" s="64"/>
      <c r="CE2353" s="64"/>
      <c r="CF2353" s="64"/>
      <c r="CG2353" s="64"/>
      <c r="CH2353" s="64"/>
      <c r="CI2353" s="64"/>
      <c r="CJ2353" s="64"/>
      <c r="CK2353" s="64"/>
      <c r="CL2353" s="64"/>
      <c r="CM2353" s="64"/>
      <c r="CN2353" s="64"/>
      <c r="CO2353" s="64"/>
      <c r="CP2353" s="64"/>
      <c r="CQ2353" s="64"/>
      <c r="CR2353" s="64"/>
      <c r="CS2353" s="64"/>
      <c r="CT2353" s="64"/>
      <c r="CU2353" s="64"/>
      <c r="CV2353" s="64"/>
      <c r="CW2353" s="64"/>
      <c r="CX2353" s="64"/>
      <c r="CY2353" s="64"/>
      <c r="CZ2353" s="64"/>
      <c r="DA2353" s="64"/>
      <c r="DB2353" s="64"/>
      <c r="DC2353" s="64"/>
      <c r="DD2353" s="64"/>
      <c r="DE2353" s="64"/>
      <c r="DF2353" s="64"/>
      <c r="DG2353" s="64"/>
      <c r="DH2353" s="64"/>
      <c r="DI2353" s="64"/>
      <c r="DJ2353" s="64"/>
      <c r="DK2353" s="64"/>
      <c r="DL2353" s="64"/>
      <c r="DM2353" s="64"/>
      <c r="DN2353" s="64"/>
      <c r="DO2353" s="64"/>
      <c r="DP2353" s="64"/>
      <c r="DQ2353" s="64"/>
      <c r="DR2353" s="64"/>
      <c r="DS2353" s="64"/>
      <c r="DT2353" s="64"/>
      <c r="DU2353" s="64"/>
      <c r="DV2353" s="64"/>
      <c r="DW2353" s="64"/>
      <c r="DX2353" s="64"/>
      <c r="DY2353" s="64"/>
      <c r="DZ2353" s="64"/>
      <c r="EA2353" s="64"/>
      <c r="EB2353" s="64"/>
      <c r="EC2353" s="64"/>
      <c r="ED2353" s="64"/>
      <c r="EE2353" s="64"/>
      <c r="EF2353" s="64"/>
      <c r="EG2353" s="64"/>
      <c r="EH2353" s="64"/>
      <c r="EI2353" s="64"/>
      <c r="EJ2353" s="64"/>
      <c r="EK2353" s="64"/>
      <c r="EL2353" s="64"/>
      <c r="EM2353" s="64"/>
      <c r="EN2353" s="64"/>
      <c r="EO2353" s="64"/>
      <c r="EP2353" s="64"/>
      <c r="EQ2353" s="64"/>
      <c r="ER2353" s="64"/>
      <c r="ES2353" s="64"/>
      <c r="ET2353" s="64"/>
      <c r="EU2353" s="64"/>
      <c r="EV2353" s="64"/>
      <c r="EW2353" s="64"/>
      <c r="EX2353" s="64"/>
      <c r="EY2353" s="64"/>
      <c r="EZ2353" s="64"/>
      <c r="FA2353" s="64"/>
      <c r="FB2353" s="64"/>
      <c r="FC2353" s="64"/>
      <c r="FD2353" s="64"/>
      <c r="FE2353" s="64"/>
      <c r="FF2353" s="64"/>
      <c r="FG2353" s="64"/>
      <c r="FH2353" s="64"/>
      <c r="FI2353" s="64"/>
      <c r="FJ2353" s="64"/>
      <c r="FK2353" s="64"/>
      <c r="FL2353" s="64"/>
      <c r="FM2353" s="64"/>
      <c r="FN2353" s="64"/>
      <c r="FO2353" s="64"/>
      <c r="FP2353" s="64"/>
      <c r="FQ2353" s="64"/>
      <c r="FR2353" s="64"/>
      <c r="FS2353" s="64"/>
      <c r="FT2353" s="64"/>
    </row>
    <row r="2354" spans="1:176" ht="15" x14ac:dyDescent="0.25">
      <c r="A2354" s="20">
        <f t="shared" si="536"/>
        <v>46107</v>
      </c>
      <c r="B2354" s="22" t="str">
        <f t="shared" ca="1" si="527"/>
        <v>n.d</v>
      </c>
      <c r="C2354" s="22">
        <f t="shared" ca="1" si="537"/>
        <v>0.97614444</v>
      </c>
      <c r="D2354" s="23">
        <f ca="1">IF(A2354&lt;$B$1,VLOOKUP(A2354,[1]DI!$A$4:$B$15000,2,FALSE),0)</f>
        <v>0</v>
      </c>
      <c r="E2354" s="22">
        <f t="shared" ca="1" si="528"/>
        <v>0</v>
      </c>
      <c r="F2354" s="23">
        <f t="shared" si="529"/>
        <v>1.3</v>
      </c>
      <c r="G2354" s="24">
        <f t="shared" ca="1" si="530"/>
        <v>1</v>
      </c>
      <c r="H2354" s="22">
        <f ca="1">TRUNC(PRODUCT(G$10:G2353),15)</f>
        <v>1.81984651266759</v>
      </c>
      <c r="I2354" s="22">
        <f t="shared" ca="1" si="531"/>
        <v>1.5015535581434301</v>
      </c>
      <c r="J2354" s="22">
        <f t="shared" ca="1" si="532"/>
        <v>1.2119757600000001</v>
      </c>
      <c r="K2354" s="110">
        <f t="shared" ca="1" si="538"/>
        <v>0.37553247445182125</v>
      </c>
      <c r="L2354" s="115">
        <v>0</v>
      </c>
      <c r="M2354" s="67">
        <f>IF(L2354&gt;0,VLOOKUP(L2354,S$12:$AB$125,7),0)</f>
        <v>0</v>
      </c>
      <c r="N2354" s="2">
        <f t="shared" si="526"/>
        <v>0</v>
      </c>
      <c r="O2354" s="22">
        <f t="shared" ca="1" si="533"/>
        <v>0.37553247445182125</v>
      </c>
      <c r="P2354" s="25" t="str">
        <f t="shared" si="534"/>
        <v>A+J=</v>
      </c>
      <c r="Q2354" s="26">
        <f t="shared" si="535"/>
        <v>45306</v>
      </c>
      <c r="R2354" s="4"/>
      <c r="S2354" s="98"/>
      <c r="U2354" s="4"/>
      <c r="V2354" s="4"/>
      <c r="W2354" s="4"/>
      <c r="X2354" s="4"/>
      <c r="Y2354" s="4"/>
      <c r="Z2354" s="4"/>
      <c r="AA2354" s="4"/>
      <c r="AB2354" s="4"/>
      <c r="AC2354" s="4"/>
      <c r="AD2354" s="64"/>
      <c r="AE2354" s="64"/>
      <c r="AF2354" s="64"/>
      <c r="AG2354" s="64"/>
      <c r="AH2354" s="64"/>
      <c r="AI2354" s="64"/>
      <c r="AJ2354" s="64"/>
      <c r="AK2354" s="64"/>
      <c r="AL2354" s="64"/>
      <c r="AM2354" s="64"/>
      <c r="AN2354" s="64"/>
      <c r="AO2354" s="64"/>
      <c r="AP2354" s="64"/>
      <c r="AQ2354" s="64"/>
      <c r="AR2354" s="64"/>
      <c r="AS2354" s="64"/>
      <c r="AT2354" s="64"/>
      <c r="AU2354" s="64"/>
      <c r="AV2354" s="64"/>
      <c r="AW2354" s="64"/>
      <c r="AX2354" s="64"/>
      <c r="AY2354" s="64"/>
      <c r="AZ2354" s="64"/>
      <c r="BA2354" s="64"/>
      <c r="BB2354" s="64"/>
      <c r="BC2354" s="64"/>
      <c r="BD2354" s="64"/>
      <c r="BE2354" s="64"/>
      <c r="BF2354" s="64"/>
      <c r="BG2354" s="64"/>
      <c r="BH2354" s="64"/>
      <c r="BI2354" s="64"/>
      <c r="BJ2354" s="64"/>
      <c r="BK2354" s="64"/>
      <c r="BL2354" s="64"/>
      <c r="BM2354" s="64"/>
      <c r="BN2354" s="64"/>
      <c r="BO2354" s="64"/>
      <c r="BP2354" s="64"/>
      <c r="BQ2354" s="64"/>
      <c r="BR2354" s="64"/>
      <c r="BS2354" s="64"/>
      <c r="BT2354" s="64"/>
      <c r="BU2354" s="64"/>
      <c r="BV2354" s="64"/>
      <c r="BW2354" s="64"/>
      <c r="BX2354" s="64"/>
      <c r="BY2354" s="64"/>
      <c r="BZ2354" s="64"/>
      <c r="CA2354" s="64"/>
      <c r="CB2354" s="64"/>
      <c r="CC2354" s="64"/>
      <c r="CD2354" s="64"/>
      <c r="CE2354" s="64"/>
      <c r="CF2354" s="64"/>
      <c r="CG2354" s="64"/>
      <c r="CH2354" s="64"/>
      <c r="CI2354" s="64"/>
      <c r="CJ2354" s="64"/>
      <c r="CK2354" s="64"/>
      <c r="CL2354" s="64"/>
      <c r="CM2354" s="64"/>
      <c r="CN2354" s="64"/>
      <c r="CO2354" s="64"/>
      <c r="CP2354" s="64"/>
      <c r="CQ2354" s="64"/>
      <c r="CR2354" s="64"/>
      <c r="CS2354" s="64"/>
      <c r="CT2354" s="64"/>
      <c r="CU2354" s="64"/>
      <c r="CV2354" s="64"/>
      <c r="CW2354" s="64"/>
      <c r="CX2354" s="64"/>
      <c r="CY2354" s="64"/>
      <c r="CZ2354" s="64"/>
      <c r="DA2354" s="64"/>
      <c r="DB2354" s="64"/>
      <c r="DC2354" s="64"/>
      <c r="DD2354" s="64"/>
      <c r="DE2354" s="64"/>
      <c r="DF2354" s="64"/>
      <c r="DG2354" s="64"/>
      <c r="DH2354" s="64"/>
      <c r="DI2354" s="64"/>
      <c r="DJ2354" s="64"/>
      <c r="DK2354" s="64"/>
      <c r="DL2354" s="64"/>
      <c r="DM2354" s="64"/>
      <c r="DN2354" s="64"/>
      <c r="DO2354" s="64"/>
      <c r="DP2354" s="64"/>
      <c r="DQ2354" s="64"/>
      <c r="DR2354" s="64"/>
      <c r="DS2354" s="64"/>
      <c r="DT2354" s="64"/>
      <c r="DU2354" s="64"/>
      <c r="DV2354" s="64"/>
      <c r="DW2354" s="64"/>
      <c r="DX2354" s="64"/>
      <c r="DY2354" s="64"/>
      <c r="DZ2354" s="64"/>
      <c r="EA2354" s="64"/>
      <c r="EB2354" s="64"/>
      <c r="EC2354" s="64"/>
      <c r="ED2354" s="64"/>
      <c r="EE2354" s="64"/>
      <c r="EF2354" s="64"/>
      <c r="EG2354" s="64"/>
      <c r="EH2354" s="64"/>
      <c r="EI2354" s="64"/>
      <c r="EJ2354" s="64"/>
      <c r="EK2354" s="64"/>
      <c r="EL2354" s="64"/>
      <c r="EM2354" s="64"/>
      <c r="EN2354" s="64"/>
      <c r="EO2354" s="64"/>
      <c r="EP2354" s="64"/>
      <c r="EQ2354" s="64"/>
      <c r="ER2354" s="64"/>
      <c r="ES2354" s="64"/>
      <c r="ET2354" s="64"/>
      <c r="EU2354" s="64"/>
      <c r="EV2354" s="64"/>
      <c r="EW2354" s="64"/>
      <c r="EX2354" s="64"/>
      <c r="EY2354" s="64"/>
      <c r="EZ2354" s="64"/>
      <c r="FA2354" s="64"/>
      <c r="FB2354" s="64"/>
      <c r="FC2354" s="64"/>
      <c r="FD2354" s="64"/>
      <c r="FE2354" s="64"/>
      <c r="FF2354" s="64"/>
      <c r="FG2354" s="64"/>
      <c r="FH2354" s="64"/>
      <c r="FI2354" s="64"/>
      <c r="FJ2354" s="64"/>
      <c r="FK2354" s="64"/>
      <c r="FL2354" s="64"/>
      <c r="FM2354" s="64"/>
      <c r="FN2354" s="64"/>
      <c r="FO2354" s="64"/>
      <c r="FP2354" s="64"/>
      <c r="FQ2354" s="64"/>
      <c r="FR2354" s="64"/>
      <c r="FS2354" s="64"/>
      <c r="FT2354" s="64"/>
    </row>
    <row r="2355" spans="1:176" ht="15" x14ac:dyDescent="0.25">
      <c r="A2355" s="20">
        <f t="shared" si="536"/>
        <v>46108</v>
      </c>
      <c r="B2355" s="22" t="str">
        <f t="shared" ca="1" si="527"/>
        <v>n.d</v>
      </c>
      <c r="C2355" s="22">
        <f t="shared" ca="1" si="537"/>
        <v>0.97614444</v>
      </c>
      <c r="D2355" s="23">
        <f ca="1">IF(A2355&lt;$B$1,VLOOKUP(A2355,[1]DI!$A$4:$B$15000,2,FALSE),0)</f>
        <v>0</v>
      </c>
      <c r="E2355" s="22">
        <f t="shared" ca="1" si="528"/>
        <v>0</v>
      </c>
      <c r="F2355" s="23">
        <f t="shared" si="529"/>
        <v>1.3</v>
      </c>
      <c r="G2355" s="24">
        <f t="shared" ca="1" si="530"/>
        <v>1</v>
      </c>
      <c r="H2355" s="22">
        <f ca="1">TRUNC(PRODUCT(G$10:G2354),15)</f>
        <v>1.81984651266759</v>
      </c>
      <c r="I2355" s="22">
        <f t="shared" ca="1" si="531"/>
        <v>1.5015535581434301</v>
      </c>
      <c r="J2355" s="22">
        <f t="shared" ca="1" si="532"/>
        <v>1.2119757600000001</v>
      </c>
      <c r="K2355" s="110">
        <f t="shared" ca="1" si="538"/>
        <v>0.37553247445182125</v>
      </c>
      <c r="L2355" s="115">
        <v>0</v>
      </c>
      <c r="M2355" s="67">
        <f>IF(L2355&gt;0,VLOOKUP(L2355,S$12:$AB$125,7),0)</f>
        <v>0</v>
      </c>
      <c r="N2355" s="2">
        <f t="shared" si="526"/>
        <v>0</v>
      </c>
      <c r="O2355" s="22">
        <f t="shared" ca="1" si="533"/>
        <v>0.37553247445182125</v>
      </c>
      <c r="P2355" s="25" t="str">
        <f t="shared" si="534"/>
        <v>A+J=</v>
      </c>
      <c r="Q2355" s="26">
        <f t="shared" si="535"/>
        <v>45306</v>
      </c>
      <c r="R2355" s="4"/>
      <c r="S2355" s="98"/>
      <c r="U2355" s="4"/>
      <c r="V2355" s="4"/>
      <c r="W2355" s="4"/>
      <c r="X2355" s="4"/>
      <c r="Y2355" s="4"/>
      <c r="Z2355" s="4"/>
      <c r="AA2355" s="4"/>
      <c r="AB2355" s="4"/>
      <c r="AC2355" s="4"/>
      <c r="AD2355" s="64"/>
      <c r="AE2355" s="64"/>
      <c r="AF2355" s="64"/>
      <c r="AG2355" s="64"/>
      <c r="AH2355" s="64"/>
      <c r="AI2355" s="64"/>
      <c r="AJ2355" s="64"/>
      <c r="AK2355" s="64"/>
      <c r="AL2355" s="64"/>
      <c r="AM2355" s="64"/>
      <c r="AN2355" s="64"/>
      <c r="AO2355" s="64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4"/>
      <c r="AZ2355" s="64"/>
      <c r="BA2355" s="64"/>
      <c r="BB2355" s="64"/>
      <c r="BC2355" s="64"/>
      <c r="BD2355" s="64"/>
      <c r="BE2355" s="64"/>
      <c r="BF2355" s="64"/>
      <c r="BG2355" s="64"/>
      <c r="BH2355" s="64"/>
      <c r="BI2355" s="64"/>
      <c r="BJ2355" s="64"/>
      <c r="BK2355" s="64"/>
      <c r="BL2355" s="64"/>
      <c r="BM2355" s="64"/>
      <c r="BN2355" s="64"/>
      <c r="BO2355" s="64"/>
      <c r="BP2355" s="64"/>
      <c r="BQ2355" s="64"/>
      <c r="BR2355" s="64"/>
      <c r="BS2355" s="64"/>
      <c r="BT2355" s="64"/>
      <c r="BU2355" s="64"/>
      <c r="BV2355" s="64"/>
      <c r="BW2355" s="64"/>
      <c r="BX2355" s="64"/>
      <c r="BY2355" s="64"/>
      <c r="BZ2355" s="64"/>
      <c r="CA2355" s="64"/>
      <c r="CB2355" s="64"/>
      <c r="CC2355" s="64"/>
      <c r="CD2355" s="64"/>
      <c r="CE2355" s="64"/>
      <c r="CF2355" s="64"/>
      <c r="CG2355" s="64"/>
      <c r="CH2355" s="64"/>
      <c r="CI2355" s="64"/>
      <c r="CJ2355" s="64"/>
      <c r="CK2355" s="64"/>
      <c r="CL2355" s="64"/>
      <c r="CM2355" s="64"/>
      <c r="CN2355" s="64"/>
      <c r="CO2355" s="64"/>
      <c r="CP2355" s="64"/>
      <c r="CQ2355" s="64"/>
      <c r="CR2355" s="64"/>
      <c r="CS2355" s="64"/>
      <c r="CT2355" s="64"/>
      <c r="CU2355" s="64"/>
      <c r="CV2355" s="64"/>
      <c r="CW2355" s="64"/>
      <c r="CX2355" s="64"/>
      <c r="CY2355" s="64"/>
      <c r="CZ2355" s="64"/>
      <c r="DA2355" s="64"/>
      <c r="DB2355" s="64"/>
      <c r="DC2355" s="64"/>
      <c r="DD2355" s="64"/>
      <c r="DE2355" s="64"/>
      <c r="DF2355" s="64"/>
      <c r="DG2355" s="64"/>
      <c r="DH2355" s="64"/>
      <c r="DI2355" s="64"/>
      <c r="DJ2355" s="64"/>
      <c r="DK2355" s="64"/>
      <c r="DL2355" s="64"/>
      <c r="DM2355" s="64"/>
      <c r="DN2355" s="64"/>
      <c r="DO2355" s="64"/>
      <c r="DP2355" s="64"/>
      <c r="DQ2355" s="64"/>
      <c r="DR2355" s="64"/>
      <c r="DS2355" s="64"/>
      <c r="DT2355" s="64"/>
      <c r="DU2355" s="64"/>
      <c r="DV2355" s="64"/>
      <c r="DW2355" s="64"/>
      <c r="DX2355" s="64"/>
      <c r="DY2355" s="64"/>
      <c r="DZ2355" s="64"/>
      <c r="EA2355" s="64"/>
      <c r="EB2355" s="64"/>
      <c r="EC2355" s="64"/>
      <c r="ED2355" s="64"/>
      <c r="EE2355" s="64"/>
      <c r="EF2355" s="64"/>
      <c r="EG2355" s="64"/>
      <c r="EH2355" s="64"/>
      <c r="EI2355" s="64"/>
      <c r="EJ2355" s="64"/>
      <c r="EK2355" s="64"/>
      <c r="EL2355" s="64"/>
      <c r="EM2355" s="64"/>
      <c r="EN2355" s="64"/>
      <c r="EO2355" s="64"/>
      <c r="EP2355" s="64"/>
      <c r="EQ2355" s="64"/>
      <c r="ER2355" s="64"/>
      <c r="ES2355" s="64"/>
      <c r="ET2355" s="64"/>
      <c r="EU2355" s="64"/>
      <c r="EV2355" s="64"/>
      <c r="EW2355" s="64"/>
      <c r="EX2355" s="64"/>
      <c r="EY2355" s="64"/>
      <c r="EZ2355" s="64"/>
      <c r="FA2355" s="64"/>
      <c r="FB2355" s="64"/>
      <c r="FC2355" s="64"/>
      <c r="FD2355" s="64"/>
      <c r="FE2355" s="64"/>
      <c r="FF2355" s="64"/>
      <c r="FG2355" s="64"/>
      <c r="FH2355" s="64"/>
      <c r="FI2355" s="64"/>
      <c r="FJ2355" s="64"/>
      <c r="FK2355" s="64"/>
      <c r="FL2355" s="64"/>
      <c r="FM2355" s="64"/>
      <c r="FN2355" s="64"/>
      <c r="FO2355" s="64"/>
      <c r="FP2355" s="64"/>
      <c r="FQ2355" s="64"/>
      <c r="FR2355" s="64"/>
      <c r="FS2355" s="64"/>
      <c r="FT2355" s="64"/>
    </row>
    <row r="2356" spans="1:176" ht="15" x14ac:dyDescent="0.25">
      <c r="A2356" s="20">
        <f t="shared" si="536"/>
        <v>46109</v>
      </c>
      <c r="B2356" s="22" t="str">
        <f t="shared" ca="1" si="527"/>
        <v>n.d</v>
      </c>
      <c r="C2356" s="22">
        <f t="shared" ca="1" si="537"/>
        <v>0.97614444</v>
      </c>
      <c r="D2356" s="23">
        <f ca="1">IF(A2356&lt;$B$1,VLOOKUP(A2356,[1]DI!$A$4:$B$15000,2,FALSE),0)</f>
        <v>0</v>
      </c>
      <c r="E2356" s="22">
        <f t="shared" ca="1" si="528"/>
        <v>0</v>
      </c>
      <c r="F2356" s="23">
        <f t="shared" si="529"/>
        <v>1.3</v>
      </c>
      <c r="G2356" s="24">
        <f t="shared" ca="1" si="530"/>
        <v>1</v>
      </c>
      <c r="H2356" s="22">
        <f ca="1">TRUNC(PRODUCT(G$10:G2355),15)</f>
        <v>1.81984651266759</v>
      </c>
      <c r="I2356" s="22">
        <f t="shared" ca="1" si="531"/>
        <v>1.5015535581434301</v>
      </c>
      <c r="J2356" s="22">
        <f t="shared" ca="1" si="532"/>
        <v>1.2119757600000001</v>
      </c>
      <c r="K2356" s="110">
        <f t="shared" ca="1" si="538"/>
        <v>0.37553247445182125</v>
      </c>
      <c r="L2356" s="115">
        <v>0</v>
      </c>
      <c r="M2356" s="67">
        <f>IF(L2356&gt;0,VLOOKUP(L2356,S$12:$AB$125,7),0)</f>
        <v>0</v>
      </c>
      <c r="N2356" s="2">
        <f t="shared" si="526"/>
        <v>0</v>
      </c>
      <c r="O2356" s="22">
        <f t="shared" ca="1" si="533"/>
        <v>0.37553247445182125</v>
      </c>
      <c r="P2356" s="25" t="str">
        <f t="shared" si="534"/>
        <v>A+J=</v>
      </c>
      <c r="Q2356" s="26">
        <f t="shared" si="535"/>
        <v>45306</v>
      </c>
      <c r="R2356" s="4"/>
      <c r="S2356" s="98"/>
      <c r="U2356" s="4"/>
      <c r="V2356" s="4"/>
      <c r="W2356" s="4"/>
      <c r="X2356" s="4"/>
      <c r="Y2356" s="4"/>
      <c r="Z2356" s="4"/>
      <c r="AA2356" s="4"/>
      <c r="AB2356" s="4"/>
      <c r="AC2356" s="4"/>
      <c r="AD2356" s="64"/>
      <c r="AE2356" s="64"/>
      <c r="AF2356" s="64"/>
      <c r="AG2356" s="64"/>
      <c r="AH2356" s="64"/>
      <c r="AI2356" s="64"/>
      <c r="AJ2356" s="64"/>
      <c r="AK2356" s="64"/>
      <c r="AL2356" s="64"/>
      <c r="AM2356" s="64"/>
      <c r="AN2356" s="64"/>
      <c r="AO2356" s="64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64"/>
      <c r="BB2356" s="64"/>
      <c r="BC2356" s="64"/>
      <c r="BD2356" s="64"/>
      <c r="BE2356" s="64"/>
      <c r="BF2356" s="64"/>
      <c r="BG2356" s="64"/>
      <c r="BH2356" s="64"/>
      <c r="BI2356" s="64"/>
      <c r="BJ2356" s="64"/>
      <c r="BK2356" s="64"/>
      <c r="BL2356" s="64"/>
      <c r="BM2356" s="64"/>
      <c r="BN2356" s="64"/>
      <c r="BO2356" s="64"/>
      <c r="BP2356" s="64"/>
      <c r="BQ2356" s="64"/>
      <c r="BR2356" s="64"/>
      <c r="BS2356" s="64"/>
      <c r="BT2356" s="64"/>
      <c r="BU2356" s="64"/>
      <c r="BV2356" s="64"/>
      <c r="BW2356" s="64"/>
      <c r="BX2356" s="64"/>
      <c r="BY2356" s="64"/>
      <c r="BZ2356" s="64"/>
      <c r="CA2356" s="64"/>
      <c r="CB2356" s="64"/>
      <c r="CC2356" s="64"/>
      <c r="CD2356" s="64"/>
      <c r="CE2356" s="64"/>
      <c r="CF2356" s="64"/>
      <c r="CG2356" s="64"/>
      <c r="CH2356" s="64"/>
      <c r="CI2356" s="64"/>
      <c r="CJ2356" s="64"/>
      <c r="CK2356" s="64"/>
      <c r="CL2356" s="64"/>
      <c r="CM2356" s="64"/>
      <c r="CN2356" s="64"/>
      <c r="CO2356" s="64"/>
      <c r="CP2356" s="64"/>
      <c r="CQ2356" s="64"/>
      <c r="CR2356" s="64"/>
      <c r="CS2356" s="64"/>
      <c r="CT2356" s="64"/>
      <c r="CU2356" s="64"/>
      <c r="CV2356" s="64"/>
      <c r="CW2356" s="64"/>
      <c r="CX2356" s="64"/>
      <c r="CY2356" s="64"/>
      <c r="CZ2356" s="64"/>
      <c r="DA2356" s="64"/>
      <c r="DB2356" s="64"/>
      <c r="DC2356" s="64"/>
      <c r="DD2356" s="64"/>
      <c r="DE2356" s="64"/>
      <c r="DF2356" s="64"/>
      <c r="DG2356" s="64"/>
      <c r="DH2356" s="64"/>
      <c r="DI2356" s="64"/>
      <c r="DJ2356" s="64"/>
      <c r="DK2356" s="64"/>
      <c r="DL2356" s="64"/>
      <c r="DM2356" s="64"/>
      <c r="DN2356" s="64"/>
      <c r="DO2356" s="64"/>
      <c r="DP2356" s="64"/>
      <c r="DQ2356" s="64"/>
      <c r="DR2356" s="64"/>
      <c r="DS2356" s="64"/>
      <c r="DT2356" s="64"/>
      <c r="DU2356" s="64"/>
      <c r="DV2356" s="64"/>
      <c r="DW2356" s="64"/>
      <c r="DX2356" s="64"/>
      <c r="DY2356" s="64"/>
      <c r="DZ2356" s="64"/>
      <c r="EA2356" s="64"/>
      <c r="EB2356" s="64"/>
      <c r="EC2356" s="64"/>
      <c r="ED2356" s="64"/>
      <c r="EE2356" s="64"/>
      <c r="EF2356" s="64"/>
      <c r="EG2356" s="64"/>
      <c r="EH2356" s="64"/>
      <c r="EI2356" s="64"/>
      <c r="EJ2356" s="64"/>
      <c r="EK2356" s="64"/>
      <c r="EL2356" s="64"/>
      <c r="EM2356" s="64"/>
      <c r="EN2356" s="64"/>
      <c r="EO2356" s="64"/>
      <c r="EP2356" s="64"/>
      <c r="EQ2356" s="64"/>
      <c r="ER2356" s="64"/>
      <c r="ES2356" s="64"/>
      <c r="ET2356" s="64"/>
      <c r="EU2356" s="64"/>
      <c r="EV2356" s="64"/>
      <c r="EW2356" s="64"/>
      <c r="EX2356" s="64"/>
      <c r="EY2356" s="64"/>
      <c r="EZ2356" s="64"/>
      <c r="FA2356" s="64"/>
      <c r="FB2356" s="64"/>
      <c r="FC2356" s="64"/>
      <c r="FD2356" s="64"/>
      <c r="FE2356" s="64"/>
      <c r="FF2356" s="64"/>
      <c r="FG2356" s="64"/>
      <c r="FH2356" s="64"/>
      <c r="FI2356" s="64"/>
      <c r="FJ2356" s="64"/>
      <c r="FK2356" s="64"/>
      <c r="FL2356" s="64"/>
      <c r="FM2356" s="64"/>
      <c r="FN2356" s="64"/>
      <c r="FO2356" s="64"/>
      <c r="FP2356" s="64"/>
      <c r="FQ2356" s="64"/>
      <c r="FR2356" s="64"/>
      <c r="FS2356" s="64"/>
      <c r="FT2356" s="64"/>
    </row>
    <row r="2357" spans="1:176" ht="15" x14ac:dyDescent="0.25">
      <c r="A2357" s="20">
        <f t="shared" si="536"/>
        <v>46110</v>
      </c>
      <c r="B2357" s="22" t="str">
        <f t="shared" ca="1" si="527"/>
        <v>n.d</v>
      </c>
      <c r="C2357" s="22">
        <f t="shared" ca="1" si="537"/>
        <v>0.97614444</v>
      </c>
      <c r="D2357" s="23">
        <f ca="1">IF(A2357&lt;$B$1,VLOOKUP(A2357,[1]DI!$A$4:$B$15000,2,FALSE),0)</f>
        <v>0</v>
      </c>
      <c r="E2357" s="22">
        <f t="shared" ca="1" si="528"/>
        <v>0</v>
      </c>
      <c r="F2357" s="23">
        <f t="shared" si="529"/>
        <v>1.3</v>
      </c>
      <c r="G2357" s="24">
        <f t="shared" ca="1" si="530"/>
        <v>1</v>
      </c>
      <c r="H2357" s="22">
        <f ca="1">TRUNC(PRODUCT(G$10:G2356),15)</f>
        <v>1.81984651266759</v>
      </c>
      <c r="I2357" s="22">
        <f t="shared" ca="1" si="531"/>
        <v>1.5015535581434301</v>
      </c>
      <c r="J2357" s="22">
        <f t="shared" ca="1" si="532"/>
        <v>1.2119757600000001</v>
      </c>
      <c r="K2357" s="110">
        <f t="shared" ca="1" si="538"/>
        <v>0.37553247445182125</v>
      </c>
      <c r="L2357" s="115">
        <v>0</v>
      </c>
      <c r="M2357" s="67">
        <f>IF(L2357&gt;0,VLOOKUP(L2357,S$12:$AB$125,7),0)</f>
        <v>0</v>
      </c>
      <c r="N2357" s="2">
        <f t="shared" si="526"/>
        <v>0</v>
      </c>
      <c r="O2357" s="22">
        <f t="shared" ca="1" si="533"/>
        <v>0.37553247445182125</v>
      </c>
      <c r="P2357" s="25" t="str">
        <f t="shared" si="534"/>
        <v>A+J=</v>
      </c>
      <c r="Q2357" s="26">
        <f t="shared" si="535"/>
        <v>45306</v>
      </c>
      <c r="R2357" s="4"/>
      <c r="S2357" s="98"/>
      <c r="U2357" s="4"/>
      <c r="V2357" s="4"/>
      <c r="W2357" s="4"/>
      <c r="X2357" s="4"/>
      <c r="Y2357" s="4"/>
      <c r="Z2357" s="4"/>
      <c r="AA2357" s="4"/>
      <c r="AB2357" s="4"/>
      <c r="AC2357" s="4"/>
      <c r="AD2357" s="64"/>
      <c r="AE2357" s="64"/>
      <c r="AF2357" s="64"/>
      <c r="AG2357" s="64"/>
      <c r="AH2357" s="64"/>
      <c r="AI2357" s="64"/>
      <c r="AJ2357" s="64"/>
      <c r="AK2357" s="64"/>
      <c r="AL2357" s="64"/>
      <c r="AM2357" s="64"/>
      <c r="AN2357" s="64"/>
      <c r="AO2357" s="64"/>
      <c r="AP2357" s="64"/>
      <c r="AQ2357" s="64"/>
      <c r="AR2357" s="64"/>
      <c r="AS2357" s="64"/>
      <c r="AT2357" s="64"/>
      <c r="AU2357" s="64"/>
      <c r="AV2357" s="64"/>
      <c r="AW2357" s="64"/>
      <c r="AX2357" s="64"/>
      <c r="AY2357" s="64"/>
      <c r="AZ2357" s="64"/>
      <c r="BA2357" s="64"/>
      <c r="BB2357" s="64"/>
      <c r="BC2357" s="64"/>
      <c r="BD2357" s="64"/>
      <c r="BE2357" s="64"/>
      <c r="BF2357" s="64"/>
      <c r="BG2357" s="64"/>
      <c r="BH2357" s="64"/>
      <c r="BI2357" s="64"/>
      <c r="BJ2357" s="64"/>
      <c r="BK2357" s="64"/>
      <c r="BL2357" s="64"/>
      <c r="BM2357" s="64"/>
      <c r="BN2357" s="64"/>
      <c r="BO2357" s="64"/>
      <c r="BP2357" s="64"/>
      <c r="BQ2357" s="64"/>
      <c r="BR2357" s="64"/>
      <c r="BS2357" s="64"/>
      <c r="BT2357" s="64"/>
      <c r="BU2357" s="64"/>
      <c r="BV2357" s="64"/>
      <c r="BW2357" s="64"/>
      <c r="BX2357" s="64"/>
      <c r="BY2357" s="64"/>
      <c r="BZ2357" s="64"/>
      <c r="CA2357" s="64"/>
      <c r="CB2357" s="64"/>
      <c r="CC2357" s="64"/>
      <c r="CD2357" s="64"/>
      <c r="CE2357" s="64"/>
      <c r="CF2357" s="64"/>
      <c r="CG2357" s="64"/>
      <c r="CH2357" s="64"/>
      <c r="CI2357" s="64"/>
      <c r="CJ2357" s="64"/>
      <c r="CK2357" s="64"/>
      <c r="CL2357" s="64"/>
      <c r="CM2357" s="64"/>
      <c r="CN2357" s="64"/>
      <c r="CO2357" s="64"/>
      <c r="CP2357" s="64"/>
      <c r="CQ2357" s="64"/>
      <c r="CR2357" s="64"/>
      <c r="CS2357" s="64"/>
      <c r="CT2357" s="64"/>
      <c r="CU2357" s="64"/>
      <c r="CV2357" s="64"/>
      <c r="CW2357" s="64"/>
      <c r="CX2357" s="64"/>
      <c r="CY2357" s="64"/>
      <c r="CZ2357" s="64"/>
      <c r="DA2357" s="64"/>
      <c r="DB2357" s="64"/>
      <c r="DC2357" s="64"/>
      <c r="DD2357" s="64"/>
      <c r="DE2357" s="64"/>
      <c r="DF2357" s="64"/>
      <c r="DG2357" s="64"/>
      <c r="DH2357" s="64"/>
      <c r="DI2357" s="64"/>
      <c r="DJ2357" s="64"/>
      <c r="DK2357" s="64"/>
      <c r="DL2357" s="64"/>
      <c r="DM2357" s="64"/>
      <c r="DN2357" s="64"/>
      <c r="DO2357" s="64"/>
      <c r="DP2357" s="64"/>
      <c r="DQ2357" s="64"/>
      <c r="DR2357" s="64"/>
      <c r="DS2357" s="64"/>
      <c r="DT2357" s="64"/>
      <c r="DU2357" s="64"/>
      <c r="DV2357" s="64"/>
      <c r="DW2357" s="64"/>
      <c r="DX2357" s="64"/>
      <c r="DY2357" s="64"/>
      <c r="DZ2357" s="64"/>
      <c r="EA2357" s="64"/>
      <c r="EB2357" s="64"/>
      <c r="EC2357" s="64"/>
      <c r="ED2357" s="64"/>
      <c r="EE2357" s="64"/>
      <c r="EF2357" s="64"/>
      <c r="EG2357" s="64"/>
      <c r="EH2357" s="64"/>
      <c r="EI2357" s="64"/>
      <c r="EJ2357" s="64"/>
      <c r="EK2357" s="64"/>
      <c r="EL2357" s="64"/>
      <c r="EM2357" s="64"/>
      <c r="EN2357" s="64"/>
      <c r="EO2357" s="64"/>
      <c r="EP2357" s="64"/>
      <c r="EQ2357" s="64"/>
      <c r="ER2357" s="64"/>
      <c r="ES2357" s="64"/>
      <c r="ET2357" s="64"/>
      <c r="EU2357" s="64"/>
      <c r="EV2357" s="64"/>
      <c r="EW2357" s="64"/>
      <c r="EX2357" s="64"/>
      <c r="EY2357" s="64"/>
      <c r="EZ2357" s="64"/>
      <c r="FA2357" s="64"/>
      <c r="FB2357" s="64"/>
      <c r="FC2357" s="64"/>
      <c r="FD2357" s="64"/>
      <c r="FE2357" s="64"/>
      <c r="FF2357" s="64"/>
      <c r="FG2357" s="64"/>
      <c r="FH2357" s="64"/>
      <c r="FI2357" s="64"/>
      <c r="FJ2357" s="64"/>
      <c r="FK2357" s="64"/>
      <c r="FL2357" s="64"/>
      <c r="FM2357" s="64"/>
      <c r="FN2357" s="64"/>
      <c r="FO2357" s="64"/>
      <c r="FP2357" s="64"/>
      <c r="FQ2357" s="64"/>
      <c r="FR2357" s="64"/>
      <c r="FS2357" s="64"/>
      <c r="FT2357" s="64"/>
    </row>
    <row r="2358" spans="1:176" ht="15" x14ac:dyDescent="0.25">
      <c r="A2358" s="20">
        <f t="shared" si="536"/>
        <v>46111</v>
      </c>
      <c r="B2358" s="22" t="str">
        <f t="shared" ca="1" si="527"/>
        <v>n.d</v>
      </c>
      <c r="C2358" s="22">
        <f t="shared" ca="1" si="537"/>
        <v>0.97614444</v>
      </c>
      <c r="D2358" s="23">
        <f ca="1">IF(A2358&lt;$B$1,VLOOKUP(A2358,[1]DI!$A$4:$B$15000,2,FALSE),0)</f>
        <v>0</v>
      </c>
      <c r="E2358" s="22">
        <f t="shared" ca="1" si="528"/>
        <v>0</v>
      </c>
      <c r="F2358" s="23">
        <f t="shared" si="529"/>
        <v>1.3</v>
      </c>
      <c r="G2358" s="24">
        <f t="shared" ca="1" si="530"/>
        <v>1</v>
      </c>
      <c r="H2358" s="22">
        <f ca="1">TRUNC(PRODUCT(G$10:G2357),15)</f>
        <v>1.81984651266759</v>
      </c>
      <c r="I2358" s="22">
        <f t="shared" ca="1" si="531"/>
        <v>1.5015535581434301</v>
      </c>
      <c r="J2358" s="22">
        <f t="shared" ca="1" si="532"/>
        <v>1.2119757600000001</v>
      </c>
      <c r="K2358" s="110">
        <f t="shared" ca="1" si="538"/>
        <v>0.37553247445182125</v>
      </c>
      <c r="L2358" s="115">
        <v>0</v>
      </c>
      <c r="M2358" s="67">
        <f>IF(L2358&gt;0,VLOOKUP(L2358,S$12:$AB$125,7),0)</f>
        <v>0</v>
      </c>
      <c r="N2358" s="2">
        <f t="shared" si="526"/>
        <v>0</v>
      </c>
      <c r="O2358" s="22">
        <f t="shared" ca="1" si="533"/>
        <v>0.37553247445182125</v>
      </c>
      <c r="P2358" s="25" t="str">
        <f t="shared" si="534"/>
        <v>A+J=</v>
      </c>
      <c r="Q2358" s="26">
        <f t="shared" si="535"/>
        <v>45306</v>
      </c>
      <c r="R2358" s="4"/>
      <c r="S2358" s="98"/>
      <c r="U2358" s="4"/>
      <c r="V2358" s="4"/>
      <c r="W2358" s="4"/>
      <c r="X2358" s="4"/>
      <c r="Y2358" s="4"/>
      <c r="Z2358" s="4"/>
      <c r="AA2358" s="4"/>
      <c r="AB2358" s="4"/>
      <c r="AC2358" s="4"/>
      <c r="AD2358" s="64"/>
      <c r="AE2358" s="64"/>
      <c r="AF2358" s="64"/>
      <c r="AG2358" s="64"/>
      <c r="AH2358" s="64"/>
      <c r="AI2358" s="64"/>
      <c r="AJ2358" s="64"/>
      <c r="AK2358" s="64"/>
      <c r="AL2358" s="64"/>
      <c r="AM2358" s="64"/>
      <c r="AN2358" s="64"/>
      <c r="AO2358" s="64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4"/>
      <c r="AZ2358" s="64"/>
      <c r="BA2358" s="64"/>
      <c r="BB2358" s="64"/>
      <c r="BC2358" s="64"/>
      <c r="BD2358" s="64"/>
      <c r="BE2358" s="64"/>
      <c r="BF2358" s="64"/>
      <c r="BG2358" s="64"/>
      <c r="BH2358" s="64"/>
      <c r="BI2358" s="64"/>
      <c r="BJ2358" s="64"/>
      <c r="BK2358" s="64"/>
      <c r="BL2358" s="64"/>
      <c r="BM2358" s="64"/>
      <c r="BN2358" s="64"/>
      <c r="BO2358" s="64"/>
      <c r="BP2358" s="64"/>
      <c r="BQ2358" s="64"/>
      <c r="BR2358" s="64"/>
      <c r="BS2358" s="64"/>
      <c r="BT2358" s="64"/>
      <c r="BU2358" s="64"/>
      <c r="BV2358" s="64"/>
      <c r="BW2358" s="64"/>
      <c r="BX2358" s="64"/>
      <c r="BY2358" s="64"/>
      <c r="BZ2358" s="64"/>
      <c r="CA2358" s="64"/>
      <c r="CB2358" s="64"/>
      <c r="CC2358" s="64"/>
      <c r="CD2358" s="64"/>
      <c r="CE2358" s="64"/>
      <c r="CF2358" s="64"/>
      <c r="CG2358" s="64"/>
      <c r="CH2358" s="64"/>
      <c r="CI2358" s="64"/>
      <c r="CJ2358" s="64"/>
      <c r="CK2358" s="64"/>
      <c r="CL2358" s="64"/>
      <c r="CM2358" s="64"/>
      <c r="CN2358" s="64"/>
      <c r="CO2358" s="64"/>
      <c r="CP2358" s="64"/>
      <c r="CQ2358" s="64"/>
      <c r="CR2358" s="64"/>
      <c r="CS2358" s="64"/>
      <c r="CT2358" s="64"/>
      <c r="CU2358" s="64"/>
      <c r="CV2358" s="64"/>
      <c r="CW2358" s="64"/>
      <c r="CX2358" s="64"/>
      <c r="CY2358" s="64"/>
      <c r="CZ2358" s="64"/>
      <c r="DA2358" s="64"/>
      <c r="DB2358" s="64"/>
      <c r="DC2358" s="64"/>
      <c r="DD2358" s="64"/>
      <c r="DE2358" s="64"/>
      <c r="DF2358" s="64"/>
      <c r="DG2358" s="64"/>
      <c r="DH2358" s="64"/>
      <c r="DI2358" s="64"/>
      <c r="DJ2358" s="64"/>
      <c r="DK2358" s="64"/>
      <c r="DL2358" s="64"/>
      <c r="DM2358" s="64"/>
      <c r="DN2358" s="64"/>
      <c r="DO2358" s="64"/>
      <c r="DP2358" s="64"/>
      <c r="DQ2358" s="64"/>
      <c r="DR2358" s="64"/>
      <c r="DS2358" s="64"/>
      <c r="DT2358" s="64"/>
      <c r="DU2358" s="64"/>
      <c r="DV2358" s="64"/>
      <c r="DW2358" s="64"/>
      <c r="DX2358" s="64"/>
      <c r="DY2358" s="64"/>
      <c r="DZ2358" s="64"/>
      <c r="EA2358" s="64"/>
      <c r="EB2358" s="64"/>
      <c r="EC2358" s="64"/>
      <c r="ED2358" s="64"/>
      <c r="EE2358" s="64"/>
      <c r="EF2358" s="64"/>
      <c r="EG2358" s="64"/>
      <c r="EH2358" s="64"/>
      <c r="EI2358" s="64"/>
      <c r="EJ2358" s="64"/>
      <c r="EK2358" s="64"/>
      <c r="EL2358" s="64"/>
      <c r="EM2358" s="64"/>
      <c r="EN2358" s="64"/>
      <c r="EO2358" s="64"/>
      <c r="EP2358" s="64"/>
      <c r="EQ2358" s="64"/>
      <c r="ER2358" s="64"/>
      <c r="ES2358" s="64"/>
      <c r="ET2358" s="64"/>
      <c r="EU2358" s="64"/>
      <c r="EV2358" s="64"/>
      <c r="EW2358" s="64"/>
      <c r="EX2358" s="64"/>
      <c r="EY2358" s="64"/>
      <c r="EZ2358" s="64"/>
      <c r="FA2358" s="64"/>
      <c r="FB2358" s="64"/>
      <c r="FC2358" s="64"/>
      <c r="FD2358" s="64"/>
      <c r="FE2358" s="64"/>
      <c r="FF2358" s="64"/>
      <c r="FG2358" s="64"/>
      <c r="FH2358" s="64"/>
      <c r="FI2358" s="64"/>
      <c r="FJ2358" s="64"/>
      <c r="FK2358" s="64"/>
      <c r="FL2358" s="64"/>
      <c r="FM2358" s="64"/>
      <c r="FN2358" s="64"/>
      <c r="FO2358" s="64"/>
      <c r="FP2358" s="64"/>
      <c r="FQ2358" s="64"/>
      <c r="FR2358" s="64"/>
      <c r="FS2358" s="64"/>
      <c r="FT2358" s="64"/>
    </row>
    <row r="2359" spans="1:176" ht="15" x14ac:dyDescent="0.25">
      <c r="A2359" s="20">
        <f t="shared" si="536"/>
        <v>46112</v>
      </c>
      <c r="B2359" s="22" t="str">
        <f t="shared" ca="1" si="527"/>
        <v>n.d</v>
      </c>
      <c r="C2359" s="22">
        <f t="shared" ca="1" si="537"/>
        <v>0.97614444</v>
      </c>
      <c r="D2359" s="23">
        <f ca="1">IF(A2359&lt;$B$1,VLOOKUP(A2359,[1]DI!$A$4:$B$15000,2,FALSE),0)</f>
        <v>0</v>
      </c>
      <c r="E2359" s="22">
        <f t="shared" ca="1" si="528"/>
        <v>0</v>
      </c>
      <c r="F2359" s="23">
        <f t="shared" si="529"/>
        <v>1.3</v>
      </c>
      <c r="G2359" s="24">
        <f t="shared" ca="1" si="530"/>
        <v>1</v>
      </c>
      <c r="H2359" s="22">
        <f ca="1">TRUNC(PRODUCT(G$10:G2358),15)</f>
        <v>1.81984651266759</v>
      </c>
      <c r="I2359" s="22">
        <f t="shared" ca="1" si="531"/>
        <v>1.5015535581434301</v>
      </c>
      <c r="J2359" s="22">
        <f t="shared" ca="1" si="532"/>
        <v>1.2119757600000001</v>
      </c>
      <c r="K2359" s="110">
        <f t="shared" ca="1" si="538"/>
        <v>0.37553247445182125</v>
      </c>
      <c r="L2359" s="115">
        <v>0</v>
      </c>
      <c r="M2359" s="67">
        <f>IF(L2359&gt;0,VLOOKUP(L2359,S$12:$AB$125,7),0)</f>
        <v>0</v>
      </c>
      <c r="N2359" s="2">
        <f t="shared" si="526"/>
        <v>0</v>
      </c>
      <c r="O2359" s="22">
        <f t="shared" ca="1" si="533"/>
        <v>0.37553247445182125</v>
      </c>
      <c r="P2359" s="25" t="str">
        <f t="shared" si="534"/>
        <v>A+J=</v>
      </c>
      <c r="Q2359" s="26">
        <f t="shared" si="535"/>
        <v>45306</v>
      </c>
      <c r="R2359" s="4"/>
      <c r="S2359" s="98"/>
      <c r="U2359" s="4"/>
      <c r="V2359" s="4"/>
      <c r="W2359" s="4"/>
      <c r="X2359" s="4"/>
      <c r="Y2359" s="4"/>
      <c r="Z2359" s="4"/>
      <c r="AA2359" s="4"/>
      <c r="AB2359" s="4"/>
      <c r="AC2359" s="4"/>
      <c r="AD2359" s="64"/>
      <c r="AE2359" s="64"/>
      <c r="AF2359" s="64"/>
      <c r="AG2359" s="64"/>
      <c r="AH2359" s="64"/>
      <c r="AI2359" s="64"/>
      <c r="AJ2359" s="64"/>
      <c r="AK2359" s="64"/>
      <c r="AL2359" s="64"/>
      <c r="AM2359" s="64"/>
      <c r="AN2359" s="64"/>
      <c r="AO2359" s="64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4"/>
      <c r="AZ2359" s="64"/>
      <c r="BA2359" s="64"/>
      <c r="BB2359" s="64"/>
      <c r="BC2359" s="64"/>
      <c r="BD2359" s="64"/>
      <c r="BE2359" s="64"/>
      <c r="BF2359" s="64"/>
      <c r="BG2359" s="64"/>
      <c r="BH2359" s="64"/>
      <c r="BI2359" s="64"/>
      <c r="BJ2359" s="64"/>
      <c r="BK2359" s="64"/>
      <c r="BL2359" s="64"/>
      <c r="BM2359" s="64"/>
      <c r="BN2359" s="64"/>
      <c r="BO2359" s="64"/>
      <c r="BP2359" s="64"/>
      <c r="BQ2359" s="64"/>
      <c r="BR2359" s="64"/>
      <c r="BS2359" s="64"/>
      <c r="BT2359" s="64"/>
      <c r="BU2359" s="64"/>
      <c r="BV2359" s="64"/>
      <c r="BW2359" s="64"/>
      <c r="BX2359" s="64"/>
      <c r="BY2359" s="64"/>
      <c r="BZ2359" s="64"/>
      <c r="CA2359" s="64"/>
      <c r="CB2359" s="64"/>
      <c r="CC2359" s="64"/>
      <c r="CD2359" s="64"/>
      <c r="CE2359" s="64"/>
      <c r="CF2359" s="64"/>
      <c r="CG2359" s="64"/>
      <c r="CH2359" s="64"/>
      <c r="CI2359" s="64"/>
      <c r="CJ2359" s="64"/>
      <c r="CK2359" s="64"/>
      <c r="CL2359" s="64"/>
      <c r="CM2359" s="64"/>
      <c r="CN2359" s="64"/>
      <c r="CO2359" s="64"/>
      <c r="CP2359" s="64"/>
      <c r="CQ2359" s="64"/>
      <c r="CR2359" s="64"/>
      <c r="CS2359" s="64"/>
      <c r="CT2359" s="64"/>
      <c r="CU2359" s="64"/>
      <c r="CV2359" s="64"/>
      <c r="CW2359" s="64"/>
      <c r="CX2359" s="64"/>
      <c r="CY2359" s="64"/>
      <c r="CZ2359" s="64"/>
      <c r="DA2359" s="64"/>
      <c r="DB2359" s="64"/>
      <c r="DC2359" s="64"/>
      <c r="DD2359" s="64"/>
      <c r="DE2359" s="64"/>
      <c r="DF2359" s="64"/>
      <c r="DG2359" s="64"/>
      <c r="DH2359" s="64"/>
      <c r="DI2359" s="64"/>
      <c r="DJ2359" s="64"/>
      <c r="DK2359" s="64"/>
      <c r="DL2359" s="64"/>
      <c r="DM2359" s="64"/>
      <c r="DN2359" s="64"/>
      <c r="DO2359" s="64"/>
      <c r="DP2359" s="64"/>
      <c r="DQ2359" s="64"/>
      <c r="DR2359" s="64"/>
      <c r="DS2359" s="64"/>
      <c r="DT2359" s="64"/>
      <c r="DU2359" s="64"/>
      <c r="DV2359" s="64"/>
      <c r="DW2359" s="64"/>
      <c r="DX2359" s="64"/>
      <c r="DY2359" s="64"/>
      <c r="DZ2359" s="64"/>
      <c r="EA2359" s="64"/>
      <c r="EB2359" s="64"/>
      <c r="EC2359" s="64"/>
      <c r="ED2359" s="64"/>
      <c r="EE2359" s="64"/>
      <c r="EF2359" s="64"/>
      <c r="EG2359" s="64"/>
      <c r="EH2359" s="64"/>
      <c r="EI2359" s="64"/>
      <c r="EJ2359" s="64"/>
      <c r="EK2359" s="64"/>
      <c r="EL2359" s="64"/>
      <c r="EM2359" s="64"/>
      <c r="EN2359" s="64"/>
      <c r="EO2359" s="64"/>
      <c r="EP2359" s="64"/>
      <c r="EQ2359" s="64"/>
      <c r="ER2359" s="64"/>
      <c r="ES2359" s="64"/>
      <c r="ET2359" s="64"/>
      <c r="EU2359" s="64"/>
      <c r="EV2359" s="64"/>
      <c r="EW2359" s="64"/>
      <c r="EX2359" s="64"/>
      <c r="EY2359" s="64"/>
      <c r="EZ2359" s="64"/>
      <c r="FA2359" s="64"/>
      <c r="FB2359" s="64"/>
      <c r="FC2359" s="64"/>
      <c r="FD2359" s="64"/>
      <c r="FE2359" s="64"/>
      <c r="FF2359" s="64"/>
      <c r="FG2359" s="64"/>
      <c r="FH2359" s="64"/>
      <c r="FI2359" s="64"/>
      <c r="FJ2359" s="64"/>
      <c r="FK2359" s="64"/>
      <c r="FL2359" s="64"/>
      <c r="FM2359" s="64"/>
      <c r="FN2359" s="64"/>
      <c r="FO2359" s="64"/>
      <c r="FP2359" s="64"/>
      <c r="FQ2359" s="64"/>
      <c r="FR2359" s="64"/>
      <c r="FS2359" s="64"/>
      <c r="FT2359" s="64"/>
    </row>
    <row r="2360" spans="1:176" ht="15" x14ac:dyDescent="0.25">
      <c r="A2360" s="20">
        <f t="shared" si="536"/>
        <v>46113</v>
      </c>
      <c r="B2360" s="22" t="str">
        <f t="shared" ca="1" si="527"/>
        <v>n.d</v>
      </c>
      <c r="C2360" s="22">
        <f t="shared" ca="1" si="537"/>
        <v>0.97614444</v>
      </c>
      <c r="D2360" s="23">
        <f ca="1">IF(A2360&lt;$B$1,VLOOKUP(A2360,[1]DI!$A$4:$B$15000,2,FALSE),0)</f>
        <v>0</v>
      </c>
      <c r="E2360" s="22">
        <f t="shared" ca="1" si="528"/>
        <v>0</v>
      </c>
      <c r="F2360" s="23">
        <f t="shared" si="529"/>
        <v>1.3</v>
      </c>
      <c r="G2360" s="24">
        <f t="shared" ca="1" si="530"/>
        <v>1</v>
      </c>
      <c r="H2360" s="22">
        <f ca="1">TRUNC(PRODUCT(G$10:G2359),15)</f>
        <v>1.81984651266759</v>
      </c>
      <c r="I2360" s="22">
        <f t="shared" ca="1" si="531"/>
        <v>1.5015535581434301</v>
      </c>
      <c r="J2360" s="22">
        <f t="shared" ca="1" si="532"/>
        <v>1.2119757600000001</v>
      </c>
      <c r="K2360" s="110">
        <f t="shared" ca="1" si="538"/>
        <v>0.37553247445182125</v>
      </c>
      <c r="L2360" s="115">
        <v>0</v>
      </c>
      <c r="M2360" s="67">
        <f>IF(L2360&gt;0,VLOOKUP(L2360,S$12:$AB$125,7),0)</f>
        <v>0</v>
      </c>
      <c r="N2360" s="2">
        <f t="shared" si="526"/>
        <v>0</v>
      </c>
      <c r="O2360" s="22">
        <f t="shared" ca="1" si="533"/>
        <v>0.37553247445182125</v>
      </c>
      <c r="P2360" s="25" t="str">
        <f t="shared" si="534"/>
        <v>A+J=</v>
      </c>
      <c r="Q2360" s="26">
        <f t="shared" si="535"/>
        <v>45306</v>
      </c>
      <c r="R2360" s="4"/>
      <c r="S2360" s="98"/>
      <c r="U2360" s="4"/>
      <c r="V2360" s="4"/>
      <c r="W2360" s="4"/>
      <c r="X2360" s="4"/>
      <c r="Y2360" s="4"/>
      <c r="Z2360" s="4"/>
      <c r="AA2360" s="4"/>
      <c r="AB2360" s="4"/>
      <c r="AC2360" s="4"/>
      <c r="AD2360" s="64"/>
      <c r="AE2360" s="64"/>
      <c r="AF2360" s="64"/>
      <c r="AG2360" s="64"/>
      <c r="AH2360" s="64"/>
      <c r="AI2360" s="64"/>
      <c r="AJ2360" s="64"/>
      <c r="AK2360" s="64"/>
      <c r="AL2360" s="64"/>
      <c r="AM2360" s="64"/>
      <c r="AN2360" s="64"/>
      <c r="AO2360" s="64"/>
      <c r="AP2360" s="64"/>
      <c r="AQ2360" s="64"/>
      <c r="AR2360" s="64"/>
      <c r="AS2360" s="64"/>
      <c r="AT2360" s="64"/>
      <c r="AU2360" s="64"/>
      <c r="AV2360" s="64"/>
      <c r="AW2360" s="64"/>
      <c r="AX2360" s="64"/>
      <c r="AY2360" s="64"/>
      <c r="AZ2360" s="64"/>
      <c r="BA2360" s="64"/>
      <c r="BB2360" s="64"/>
      <c r="BC2360" s="64"/>
      <c r="BD2360" s="64"/>
      <c r="BE2360" s="64"/>
      <c r="BF2360" s="64"/>
      <c r="BG2360" s="64"/>
      <c r="BH2360" s="64"/>
      <c r="BI2360" s="64"/>
      <c r="BJ2360" s="64"/>
      <c r="BK2360" s="64"/>
      <c r="BL2360" s="64"/>
      <c r="BM2360" s="64"/>
      <c r="BN2360" s="64"/>
      <c r="BO2360" s="64"/>
      <c r="BP2360" s="64"/>
      <c r="BQ2360" s="64"/>
      <c r="BR2360" s="64"/>
      <c r="BS2360" s="64"/>
      <c r="BT2360" s="64"/>
      <c r="BU2360" s="64"/>
      <c r="BV2360" s="64"/>
      <c r="BW2360" s="64"/>
      <c r="BX2360" s="64"/>
      <c r="BY2360" s="64"/>
      <c r="BZ2360" s="64"/>
      <c r="CA2360" s="64"/>
      <c r="CB2360" s="64"/>
      <c r="CC2360" s="64"/>
      <c r="CD2360" s="64"/>
      <c r="CE2360" s="64"/>
      <c r="CF2360" s="64"/>
      <c r="CG2360" s="64"/>
      <c r="CH2360" s="64"/>
      <c r="CI2360" s="64"/>
      <c r="CJ2360" s="64"/>
      <c r="CK2360" s="64"/>
      <c r="CL2360" s="64"/>
      <c r="CM2360" s="64"/>
      <c r="CN2360" s="64"/>
      <c r="CO2360" s="64"/>
      <c r="CP2360" s="64"/>
      <c r="CQ2360" s="64"/>
      <c r="CR2360" s="64"/>
      <c r="CS2360" s="64"/>
      <c r="CT2360" s="64"/>
      <c r="CU2360" s="64"/>
      <c r="CV2360" s="64"/>
      <c r="CW2360" s="64"/>
      <c r="CX2360" s="64"/>
      <c r="CY2360" s="64"/>
      <c r="CZ2360" s="64"/>
      <c r="DA2360" s="64"/>
      <c r="DB2360" s="64"/>
      <c r="DC2360" s="64"/>
      <c r="DD2360" s="64"/>
      <c r="DE2360" s="64"/>
      <c r="DF2360" s="64"/>
      <c r="DG2360" s="64"/>
      <c r="DH2360" s="64"/>
      <c r="DI2360" s="64"/>
      <c r="DJ2360" s="64"/>
      <c r="DK2360" s="64"/>
      <c r="DL2360" s="64"/>
      <c r="DM2360" s="64"/>
      <c r="DN2360" s="64"/>
      <c r="DO2360" s="64"/>
      <c r="DP2360" s="64"/>
      <c r="DQ2360" s="64"/>
      <c r="DR2360" s="64"/>
      <c r="DS2360" s="64"/>
      <c r="DT2360" s="64"/>
      <c r="DU2360" s="64"/>
      <c r="DV2360" s="64"/>
      <c r="DW2360" s="64"/>
      <c r="DX2360" s="64"/>
      <c r="DY2360" s="64"/>
      <c r="DZ2360" s="64"/>
      <c r="EA2360" s="64"/>
      <c r="EB2360" s="64"/>
      <c r="EC2360" s="64"/>
      <c r="ED2360" s="64"/>
      <c r="EE2360" s="64"/>
      <c r="EF2360" s="64"/>
      <c r="EG2360" s="64"/>
      <c r="EH2360" s="64"/>
      <c r="EI2360" s="64"/>
      <c r="EJ2360" s="64"/>
      <c r="EK2360" s="64"/>
      <c r="EL2360" s="64"/>
      <c r="EM2360" s="64"/>
      <c r="EN2360" s="64"/>
      <c r="EO2360" s="64"/>
      <c r="EP2360" s="64"/>
      <c r="EQ2360" s="64"/>
      <c r="ER2360" s="64"/>
      <c r="ES2360" s="64"/>
      <c r="ET2360" s="64"/>
      <c r="EU2360" s="64"/>
      <c r="EV2360" s="64"/>
      <c r="EW2360" s="64"/>
      <c r="EX2360" s="64"/>
      <c r="EY2360" s="64"/>
      <c r="EZ2360" s="64"/>
      <c r="FA2360" s="64"/>
      <c r="FB2360" s="64"/>
      <c r="FC2360" s="64"/>
      <c r="FD2360" s="64"/>
      <c r="FE2360" s="64"/>
      <c r="FF2360" s="64"/>
      <c r="FG2360" s="64"/>
      <c r="FH2360" s="64"/>
      <c r="FI2360" s="64"/>
      <c r="FJ2360" s="64"/>
      <c r="FK2360" s="64"/>
      <c r="FL2360" s="64"/>
      <c r="FM2360" s="64"/>
      <c r="FN2360" s="64"/>
      <c r="FO2360" s="64"/>
      <c r="FP2360" s="64"/>
      <c r="FQ2360" s="64"/>
      <c r="FR2360" s="64"/>
      <c r="FS2360" s="64"/>
      <c r="FT2360" s="64"/>
    </row>
    <row r="2361" spans="1:176" ht="15" x14ac:dyDescent="0.25">
      <c r="A2361" s="20">
        <f t="shared" si="536"/>
        <v>46114</v>
      </c>
      <c r="B2361" s="22" t="str">
        <f t="shared" ca="1" si="527"/>
        <v>n.d</v>
      </c>
      <c r="C2361" s="22">
        <f t="shared" ca="1" si="537"/>
        <v>0.97614444</v>
      </c>
      <c r="D2361" s="23">
        <f ca="1">IF(A2361&lt;$B$1,VLOOKUP(A2361,[1]DI!$A$4:$B$15000,2,FALSE),0)</f>
        <v>0</v>
      </c>
      <c r="E2361" s="22">
        <f t="shared" ca="1" si="528"/>
        <v>0</v>
      </c>
      <c r="F2361" s="23">
        <f t="shared" si="529"/>
        <v>1.3</v>
      </c>
      <c r="G2361" s="24">
        <f t="shared" ca="1" si="530"/>
        <v>1</v>
      </c>
      <c r="H2361" s="22">
        <f ca="1">TRUNC(PRODUCT(G$10:G2360),15)</f>
        <v>1.81984651266759</v>
      </c>
      <c r="I2361" s="22">
        <f t="shared" ca="1" si="531"/>
        <v>1.5015535581434301</v>
      </c>
      <c r="J2361" s="22">
        <f t="shared" ca="1" si="532"/>
        <v>1.2119757600000001</v>
      </c>
      <c r="K2361" s="110">
        <f t="shared" ca="1" si="538"/>
        <v>0.37553247445182125</v>
      </c>
      <c r="L2361" s="115">
        <v>0</v>
      </c>
      <c r="M2361" s="67">
        <f>IF(L2361&gt;0,VLOOKUP(L2361,S$12:$AB$125,7),0)</f>
        <v>0</v>
      </c>
      <c r="N2361" s="2">
        <f t="shared" si="526"/>
        <v>0</v>
      </c>
      <c r="O2361" s="22">
        <f t="shared" ca="1" si="533"/>
        <v>0.37553247445182125</v>
      </c>
      <c r="P2361" s="25" t="str">
        <f t="shared" si="534"/>
        <v>A+J=</v>
      </c>
      <c r="Q2361" s="26">
        <f t="shared" si="535"/>
        <v>45306</v>
      </c>
      <c r="R2361" s="4"/>
      <c r="S2361" s="98"/>
      <c r="U2361" s="4"/>
      <c r="V2361" s="4"/>
      <c r="W2361" s="4"/>
      <c r="X2361" s="4"/>
      <c r="Y2361" s="4"/>
      <c r="Z2361" s="4"/>
      <c r="AA2361" s="4"/>
      <c r="AB2361" s="4"/>
      <c r="AC2361" s="4"/>
      <c r="AD2361" s="64"/>
      <c r="AE2361" s="64"/>
      <c r="AF2361" s="64"/>
      <c r="AG2361" s="64"/>
      <c r="AH2361" s="64"/>
      <c r="AI2361" s="64"/>
      <c r="AJ2361" s="64"/>
      <c r="AK2361" s="64"/>
      <c r="AL2361" s="64"/>
      <c r="AM2361" s="64"/>
      <c r="AN2361" s="64"/>
      <c r="AO2361" s="64"/>
      <c r="AP2361" s="64"/>
      <c r="AQ2361" s="64"/>
      <c r="AR2361" s="64"/>
      <c r="AS2361" s="64"/>
      <c r="AT2361" s="64"/>
      <c r="AU2361" s="64"/>
      <c r="AV2361" s="64"/>
      <c r="AW2361" s="64"/>
      <c r="AX2361" s="64"/>
      <c r="AY2361" s="64"/>
      <c r="AZ2361" s="64"/>
      <c r="BA2361" s="64"/>
      <c r="BB2361" s="64"/>
      <c r="BC2361" s="64"/>
      <c r="BD2361" s="64"/>
      <c r="BE2361" s="64"/>
      <c r="BF2361" s="64"/>
      <c r="BG2361" s="64"/>
      <c r="BH2361" s="64"/>
      <c r="BI2361" s="64"/>
      <c r="BJ2361" s="64"/>
      <c r="BK2361" s="64"/>
      <c r="BL2361" s="64"/>
      <c r="BM2361" s="64"/>
      <c r="BN2361" s="64"/>
      <c r="BO2361" s="64"/>
      <c r="BP2361" s="64"/>
      <c r="BQ2361" s="64"/>
      <c r="BR2361" s="64"/>
      <c r="BS2361" s="64"/>
      <c r="BT2361" s="64"/>
      <c r="BU2361" s="64"/>
      <c r="BV2361" s="64"/>
      <c r="BW2361" s="64"/>
      <c r="BX2361" s="64"/>
      <c r="BY2361" s="64"/>
      <c r="BZ2361" s="64"/>
      <c r="CA2361" s="64"/>
      <c r="CB2361" s="64"/>
      <c r="CC2361" s="64"/>
      <c r="CD2361" s="64"/>
      <c r="CE2361" s="64"/>
      <c r="CF2361" s="64"/>
      <c r="CG2361" s="64"/>
      <c r="CH2361" s="64"/>
      <c r="CI2361" s="64"/>
      <c r="CJ2361" s="64"/>
      <c r="CK2361" s="64"/>
      <c r="CL2361" s="64"/>
      <c r="CM2361" s="64"/>
      <c r="CN2361" s="64"/>
      <c r="CO2361" s="64"/>
      <c r="CP2361" s="64"/>
      <c r="CQ2361" s="64"/>
      <c r="CR2361" s="64"/>
      <c r="CS2361" s="64"/>
      <c r="CT2361" s="64"/>
      <c r="CU2361" s="64"/>
      <c r="CV2361" s="64"/>
      <c r="CW2361" s="64"/>
      <c r="CX2361" s="64"/>
      <c r="CY2361" s="64"/>
      <c r="CZ2361" s="64"/>
      <c r="DA2361" s="64"/>
      <c r="DB2361" s="64"/>
      <c r="DC2361" s="64"/>
      <c r="DD2361" s="64"/>
      <c r="DE2361" s="64"/>
      <c r="DF2361" s="64"/>
      <c r="DG2361" s="64"/>
      <c r="DH2361" s="64"/>
      <c r="DI2361" s="64"/>
      <c r="DJ2361" s="64"/>
      <c r="DK2361" s="64"/>
      <c r="DL2361" s="64"/>
      <c r="DM2361" s="64"/>
      <c r="DN2361" s="64"/>
      <c r="DO2361" s="64"/>
      <c r="DP2361" s="64"/>
      <c r="DQ2361" s="64"/>
      <c r="DR2361" s="64"/>
      <c r="DS2361" s="64"/>
      <c r="DT2361" s="64"/>
      <c r="DU2361" s="64"/>
      <c r="DV2361" s="64"/>
      <c r="DW2361" s="64"/>
      <c r="DX2361" s="64"/>
      <c r="DY2361" s="64"/>
      <c r="DZ2361" s="64"/>
      <c r="EA2361" s="64"/>
      <c r="EB2361" s="64"/>
      <c r="EC2361" s="64"/>
      <c r="ED2361" s="64"/>
      <c r="EE2361" s="64"/>
      <c r="EF2361" s="64"/>
      <c r="EG2361" s="64"/>
      <c r="EH2361" s="64"/>
      <c r="EI2361" s="64"/>
      <c r="EJ2361" s="64"/>
      <c r="EK2361" s="64"/>
      <c r="EL2361" s="64"/>
      <c r="EM2361" s="64"/>
      <c r="EN2361" s="64"/>
      <c r="EO2361" s="64"/>
      <c r="EP2361" s="64"/>
      <c r="EQ2361" s="64"/>
      <c r="ER2361" s="64"/>
      <c r="ES2361" s="64"/>
      <c r="ET2361" s="64"/>
      <c r="EU2361" s="64"/>
      <c r="EV2361" s="64"/>
      <c r="EW2361" s="64"/>
      <c r="EX2361" s="64"/>
      <c r="EY2361" s="64"/>
      <c r="EZ2361" s="64"/>
      <c r="FA2361" s="64"/>
      <c r="FB2361" s="64"/>
      <c r="FC2361" s="64"/>
      <c r="FD2361" s="64"/>
      <c r="FE2361" s="64"/>
      <c r="FF2361" s="64"/>
      <c r="FG2361" s="64"/>
      <c r="FH2361" s="64"/>
      <c r="FI2361" s="64"/>
      <c r="FJ2361" s="64"/>
      <c r="FK2361" s="64"/>
      <c r="FL2361" s="64"/>
      <c r="FM2361" s="64"/>
      <c r="FN2361" s="64"/>
      <c r="FO2361" s="64"/>
      <c r="FP2361" s="64"/>
      <c r="FQ2361" s="64"/>
      <c r="FR2361" s="64"/>
      <c r="FS2361" s="64"/>
      <c r="FT2361" s="64"/>
    </row>
    <row r="2362" spans="1:176" ht="15" x14ac:dyDescent="0.25">
      <c r="A2362" s="20">
        <f t="shared" si="536"/>
        <v>46115</v>
      </c>
      <c r="B2362" s="22" t="str">
        <f t="shared" ca="1" si="527"/>
        <v>n.d</v>
      </c>
      <c r="C2362" s="22">
        <f t="shared" ca="1" si="537"/>
        <v>0.97614444</v>
      </c>
      <c r="D2362" s="23">
        <f ca="1">IF(A2362&lt;$B$1,VLOOKUP(A2362,[1]DI!$A$4:$B$15000,2,FALSE),0)</f>
        <v>0</v>
      </c>
      <c r="E2362" s="22">
        <f t="shared" ca="1" si="528"/>
        <v>0</v>
      </c>
      <c r="F2362" s="23">
        <f t="shared" si="529"/>
        <v>1.3</v>
      </c>
      <c r="G2362" s="24">
        <f t="shared" ca="1" si="530"/>
        <v>1</v>
      </c>
      <c r="H2362" s="22">
        <f ca="1">TRUNC(PRODUCT(G$10:G2361),15)</f>
        <v>1.81984651266759</v>
      </c>
      <c r="I2362" s="22">
        <f t="shared" ca="1" si="531"/>
        <v>1.5015535581434301</v>
      </c>
      <c r="J2362" s="22">
        <f t="shared" ca="1" si="532"/>
        <v>1.2119757600000001</v>
      </c>
      <c r="K2362" s="110">
        <f t="shared" ca="1" si="538"/>
        <v>0.37553247445182125</v>
      </c>
      <c r="L2362" s="115">
        <v>0</v>
      </c>
      <c r="M2362" s="67">
        <f>IF(L2362&gt;0,VLOOKUP(L2362,S$12:$AB$125,7),0)</f>
        <v>0</v>
      </c>
      <c r="N2362" s="2">
        <f t="shared" si="526"/>
        <v>0</v>
      </c>
      <c r="O2362" s="22">
        <f t="shared" ca="1" si="533"/>
        <v>0.37553247445182125</v>
      </c>
      <c r="P2362" s="25" t="str">
        <f t="shared" si="534"/>
        <v>A+J=</v>
      </c>
      <c r="Q2362" s="26">
        <f t="shared" si="535"/>
        <v>45306</v>
      </c>
      <c r="R2362" s="4"/>
      <c r="S2362" s="98"/>
      <c r="U2362" s="4"/>
      <c r="V2362" s="4"/>
      <c r="W2362" s="4"/>
      <c r="X2362" s="4"/>
      <c r="Y2362" s="4"/>
      <c r="Z2362" s="4"/>
      <c r="AA2362" s="4"/>
      <c r="AB2362" s="4"/>
      <c r="AC2362" s="4"/>
      <c r="AD2362" s="64"/>
      <c r="AE2362" s="64"/>
      <c r="AF2362" s="64"/>
      <c r="AG2362" s="64"/>
      <c r="AH2362" s="64"/>
      <c r="AI2362" s="64"/>
      <c r="AJ2362" s="64"/>
      <c r="AK2362" s="64"/>
      <c r="AL2362" s="64"/>
      <c r="AM2362" s="64"/>
      <c r="AN2362" s="64"/>
      <c r="AO2362" s="64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4"/>
      <c r="AZ2362" s="64"/>
      <c r="BA2362" s="64"/>
      <c r="BB2362" s="64"/>
      <c r="BC2362" s="64"/>
      <c r="BD2362" s="64"/>
      <c r="BE2362" s="64"/>
      <c r="BF2362" s="64"/>
      <c r="BG2362" s="64"/>
      <c r="BH2362" s="64"/>
      <c r="BI2362" s="64"/>
      <c r="BJ2362" s="64"/>
      <c r="BK2362" s="64"/>
      <c r="BL2362" s="64"/>
      <c r="BM2362" s="64"/>
      <c r="BN2362" s="64"/>
      <c r="BO2362" s="64"/>
      <c r="BP2362" s="64"/>
      <c r="BQ2362" s="64"/>
      <c r="BR2362" s="64"/>
      <c r="BS2362" s="64"/>
      <c r="BT2362" s="64"/>
      <c r="BU2362" s="64"/>
      <c r="BV2362" s="64"/>
      <c r="BW2362" s="64"/>
      <c r="BX2362" s="64"/>
      <c r="BY2362" s="64"/>
      <c r="BZ2362" s="64"/>
      <c r="CA2362" s="64"/>
      <c r="CB2362" s="64"/>
      <c r="CC2362" s="64"/>
      <c r="CD2362" s="64"/>
      <c r="CE2362" s="64"/>
      <c r="CF2362" s="64"/>
      <c r="CG2362" s="64"/>
      <c r="CH2362" s="64"/>
      <c r="CI2362" s="64"/>
      <c r="CJ2362" s="64"/>
      <c r="CK2362" s="64"/>
      <c r="CL2362" s="64"/>
      <c r="CM2362" s="64"/>
      <c r="CN2362" s="64"/>
      <c r="CO2362" s="64"/>
      <c r="CP2362" s="64"/>
      <c r="CQ2362" s="64"/>
      <c r="CR2362" s="64"/>
      <c r="CS2362" s="64"/>
      <c r="CT2362" s="64"/>
      <c r="CU2362" s="64"/>
      <c r="CV2362" s="64"/>
      <c r="CW2362" s="64"/>
      <c r="CX2362" s="64"/>
      <c r="CY2362" s="64"/>
      <c r="CZ2362" s="64"/>
      <c r="DA2362" s="64"/>
      <c r="DB2362" s="64"/>
      <c r="DC2362" s="64"/>
      <c r="DD2362" s="64"/>
      <c r="DE2362" s="64"/>
      <c r="DF2362" s="64"/>
      <c r="DG2362" s="64"/>
      <c r="DH2362" s="64"/>
      <c r="DI2362" s="64"/>
      <c r="DJ2362" s="64"/>
      <c r="DK2362" s="64"/>
      <c r="DL2362" s="64"/>
      <c r="DM2362" s="64"/>
      <c r="DN2362" s="64"/>
      <c r="DO2362" s="64"/>
      <c r="DP2362" s="64"/>
      <c r="DQ2362" s="64"/>
      <c r="DR2362" s="64"/>
      <c r="DS2362" s="64"/>
      <c r="DT2362" s="64"/>
      <c r="DU2362" s="64"/>
      <c r="DV2362" s="64"/>
      <c r="DW2362" s="64"/>
      <c r="DX2362" s="64"/>
      <c r="DY2362" s="64"/>
      <c r="DZ2362" s="64"/>
      <c r="EA2362" s="64"/>
      <c r="EB2362" s="64"/>
      <c r="EC2362" s="64"/>
      <c r="ED2362" s="64"/>
      <c r="EE2362" s="64"/>
      <c r="EF2362" s="64"/>
      <c r="EG2362" s="64"/>
      <c r="EH2362" s="64"/>
      <c r="EI2362" s="64"/>
      <c r="EJ2362" s="64"/>
      <c r="EK2362" s="64"/>
      <c r="EL2362" s="64"/>
      <c r="EM2362" s="64"/>
      <c r="EN2362" s="64"/>
      <c r="EO2362" s="64"/>
      <c r="EP2362" s="64"/>
      <c r="EQ2362" s="64"/>
      <c r="ER2362" s="64"/>
      <c r="ES2362" s="64"/>
      <c r="ET2362" s="64"/>
      <c r="EU2362" s="64"/>
      <c r="EV2362" s="64"/>
      <c r="EW2362" s="64"/>
      <c r="EX2362" s="64"/>
      <c r="EY2362" s="64"/>
      <c r="EZ2362" s="64"/>
      <c r="FA2362" s="64"/>
      <c r="FB2362" s="64"/>
      <c r="FC2362" s="64"/>
      <c r="FD2362" s="64"/>
      <c r="FE2362" s="64"/>
      <c r="FF2362" s="64"/>
      <c r="FG2362" s="64"/>
      <c r="FH2362" s="64"/>
      <c r="FI2362" s="64"/>
      <c r="FJ2362" s="64"/>
      <c r="FK2362" s="64"/>
      <c r="FL2362" s="64"/>
      <c r="FM2362" s="64"/>
      <c r="FN2362" s="64"/>
      <c r="FO2362" s="64"/>
      <c r="FP2362" s="64"/>
      <c r="FQ2362" s="64"/>
      <c r="FR2362" s="64"/>
      <c r="FS2362" s="64"/>
      <c r="FT2362" s="64"/>
    </row>
    <row r="2363" spans="1:176" ht="15" x14ac:dyDescent="0.25">
      <c r="A2363" s="20">
        <f t="shared" si="536"/>
        <v>46116</v>
      </c>
      <c r="B2363" s="22" t="str">
        <f t="shared" ca="1" si="527"/>
        <v>n.d</v>
      </c>
      <c r="C2363" s="22">
        <f t="shared" ca="1" si="537"/>
        <v>0.97614444</v>
      </c>
      <c r="D2363" s="23">
        <f ca="1">IF(A2363&lt;$B$1,VLOOKUP(A2363,[1]DI!$A$4:$B$15000,2,FALSE),0)</f>
        <v>0</v>
      </c>
      <c r="E2363" s="22">
        <f t="shared" ca="1" si="528"/>
        <v>0</v>
      </c>
      <c r="F2363" s="23">
        <f t="shared" si="529"/>
        <v>1.3</v>
      </c>
      <c r="G2363" s="24">
        <f t="shared" ca="1" si="530"/>
        <v>1</v>
      </c>
      <c r="H2363" s="22">
        <f ca="1">TRUNC(PRODUCT(G$10:G2362),15)</f>
        <v>1.81984651266759</v>
      </c>
      <c r="I2363" s="22">
        <f t="shared" ca="1" si="531"/>
        <v>1.5015535581434301</v>
      </c>
      <c r="J2363" s="22">
        <f t="shared" ca="1" si="532"/>
        <v>1.2119757600000001</v>
      </c>
      <c r="K2363" s="110">
        <f t="shared" ca="1" si="538"/>
        <v>0.37553247445182125</v>
      </c>
      <c r="L2363" s="115">
        <v>0</v>
      </c>
      <c r="M2363" s="67">
        <f>IF(L2363&gt;0,VLOOKUP(L2363,S$12:$AB$125,7),0)</f>
        <v>0</v>
      </c>
      <c r="N2363" s="2">
        <f t="shared" si="526"/>
        <v>0</v>
      </c>
      <c r="O2363" s="22">
        <f t="shared" ca="1" si="533"/>
        <v>0.37553247445182125</v>
      </c>
      <c r="P2363" s="25" t="str">
        <f t="shared" si="534"/>
        <v>A+J=</v>
      </c>
      <c r="Q2363" s="26">
        <f t="shared" si="535"/>
        <v>45306</v>
      </c>
      <c r="R2363" s="4"/>
      <c r="S2363" s="98"/>
      <c r="U2363" s="4"/>
      <c r="V2363" s="4"/>
      <c r="W2363" s="4"/>
      <c r="X2363" s="4"/>
      <c r="Y2363" s="4"/>
      <c r="Z2363" s="4"/>
      <c r="AA2363" s="4"/>
      <c r="AB2363" s="4"/>
      <c r="AC2363" s="4"/>
      <c r="AD2363" s="64"/>
      <c r="AE2363" s="64"/>
      <c r="AF2363" s="64"/>
      <c r="AG2363" s="64"/>
      <c r="AH2363" s="64"/>
      <c r="AI2363" s="64"/>
      <c r="AJ2363" s="64"/>
      <c r="AK2363" s="64"/>
      <c r="AL2363" s="64"/>
      <c r="AM2363" s="64"/>
      <c r="AN2363" s="64"/>
      <c r="AO2363" s="64"/>
      <c r="AP2363" s="64"/>
      <c r="AQ2363" s="64"/>
      <c r="AR2363" s="64"/>
      <c r="AS2363" s="64"/>
      <c r="AT2363" s="64"/>
      <c r="AU2363" s="64"/>
      <c r="AV2363" s="64"/>
      <c r="AW2363" s="64"/>
      <c r="AX2363" s="64"/>
      <c r="AY2363" s="64"/>
      <c r="AZ2363" s="64"/>
      <c r="BA2363" s="64"/>
      <c r="BB2363" s="64"/>
      <c r="BC2363" s="64"/>
      <c r="BD2363" s="64"/>
      <c r="BE2363" s="64"/>
      <c r="BF2363" s="64"/>
      <c r="BG2363" s="64"/>
      <c r="BH2363" s="64"/>
      <c r="BI2363" s="64"/>
      <c r="BJ2363" s="64"/>
      <c r="BK2363" s="64"/>
      <c r="BL2363" s="64"/>
      <c r="BM2363" s="64"/>
      <c r="BN2363" s="64"/>
      <c r="BO2363" s="64"/>
      <c r="BP2363" s="64"/>
      <c r="BQ2363" s="64"/>
      <c r="BR2363" s="64"/>
      <c r="BS2363" s="64"/>
      <c r="BT2363" s="64"/>
      <c r="BU2363" s="64"/>
      <c r="BV2363" s="64"/>
      <c r="BW2363" s="64"/>
      <c r="BX2363" s="64"/>
      <c r="BY2363" s="64"/>
      <c r="BZ2363" s="64"/>
      <c r="CA2363" s="64"/>
      <c r="CB2363" s="64"/>
      <c r="CC2363" s="64"/>
      <c r="CD2363" s="64"/>
      <c r="CE2363" s="64"/>
      <c r="CF2363" s="64"/>
      <c r="CG2363" s="64"/>
      <c r="CH2363" s="64"/>
      <c r="CI2363" s="64"/>
      <c r="CJ2363" s="64"/>
      <c r="CK2363" s="64"/>
      <c r="CL2363" s="64"/>
      <c r="CM2363" s="64"/>
      <c r="CN2363" s="64"/>
      <c r="CO2363" s="64"/>
      <c r="CP2363" s="64"/>
      <c r="CQ2363" s="64"/>
      <c r="CR2363" s="64"/>
      <c r="CS2363" s="64"/>
      <c r="CT2363" s="64"/>
      <c r="CU2363" s="64"/>
      <c r="CV2363" s="64"/>
      <c r="CW2363" s="64"/>
      <c r="CX2363" s="64"/>
      <c r="CY2363" s="64"/>
      <c r="CZ2363" s="64"/>
      <c r="DA2363" s="64"/>
      <c r="DB2363" s="64"/>
      <c r="DC2363" s="64"/>
      <c r="DD2363" s="64"/>
      <c r="DE2363" s="64"/>
      <c r="DF2363" s="64"/>
      <c r="DG2363" s="64"/>
      <c r="DH2363" s="64"/>
      <c r="DI2363" s="64"/>
      <c r="DJ2363" s="64"/>
      <c r="DK2363" s="64"/>
      <c r="DL2363" s="64"/>
      <c r="DM2363" s="64"/>
      <c r="DN2363" s="64"/>
      <c r="DO2363" s="64"/>
      <c r="DP2363" s="64"/>
      <c r="DQ2363" s="64"/>
      <c r="DR2363" s="64"/>
      <c r="DS2363" s="64"/>
      <c r="DT2363" s="64"/>
      <c r="DU2363" s="64"/>
      <c r="DV2363" s="64"/>
      <c r="DW2363" s="64"/>
      <c r="DX2363" s="64"/>
      <c r="DY2363" s="64"/>
      <c r="DZ2363" s="64"/>
      <c r="EA2363" s="64"/>
      <c r="EB2363" s="64"/>
      <c r="EC2363" s="64"/>
      <c r="ED2363" s="64"/>
      <c r="EE2363" s="64"/>
      <c r="EF2363" s="64"/>
      <c r="EG2363" s="64"/>
      <c r="EH2363" s="64"/>
      <c r="EI2363" s="64"/>
      <c r="EJ2363" s="64"/>
      <c r="EK2363" s="64"/>
      <c r="EL2363" s="64"/>
      <c r="EM2363" s="64"/>
      <c r="EN2363" s="64"/>
      <c r="EO2363" s="64"/>
      <c r="EP2363" s="64"/>
      <c r="EQ2363" s="64"/>
      <c r="ER2363" s="64"/>
      <c r="ES2363" s="64"/>
      <c r="ET2363" s="64"/>
      <c r="EU2363" s="64"/>
      <c r="EV2363" s="64"/>
      <c r="EW2363" s="64"/>
      <c r="EX2363" s="64"/>
      <c r="EY2363" s="64"/>
      <c r="EZ2363" s="64"/>
      <c r="FA2363" s="64"/>
      <c r="FB2363" s="64"/>
      <c r="FC2363" s="64"/>
      <c r="FD2363" s="64"/>
      <c r="FE2363" s="64"/>
      <c r="FF2363" s="64"/>
      <c r="FG2363" s="64"/>
      <c r="FH2363" s="64"/>
      <c r="FI2363" s="64"/>
      <c r="FJ2363" s="64"/>
      <c r="FK2363" s="64"/>
      <c r="FL2363" s="64"/>
      <c r="FM2363" s="64"/>
      <c r="FN2363" s="64"/>
      <c r="FO2363" s="64"/>
      <c r="FP2363" s="64"/>
      <c r="FQ2363" s="64"/>
      <c r="FR2363" s="64"/>
      <c r="FS2363" s="64"/>
      <c r="FT2363" s="64"/>
    </row>
    <row r="2364" spans="1:176" ht="15" x14ac:dyDescent="0.25">
      <c r="A2364" s="20">
        <f t="shared" si="536"/>
        <v>46117</v>
      </c>
      <c r="B2364" s="22" t="str">
        <f t="shared" ca="1" si="527"/>
        <v>n.d</v>
      </c>
      <c r="C2364" s="22">
        <f t="shared" ca="1" si="537"/>
        <v>0.97614444</v>
      </c>
      <c r="D2364" s="23">
        <f ca="1">IF(A2364&lt;$B$1,VLOOKUP(A2364,[1]DI!$A$4:$B$15000,2,FALSE),0)</f>
        <v>0</v>
      </c>
      <c r="E2364" s="22">
        <f t="shared" ca="1" si="528"/>
        <v>0</v>
      </c>
      <c r="F2364" s="23">
        <f t="shared" si="529"/>
        <v>1.3</v>
      </c>
      <c r="G2364" s="24">
        <f t="shared" ca="1" si="530"/>
        <v>1</v>
      </c>
      <c r="H2364" s="22">
        <f ca="1">TRUNC(PRODUCT(G$10:G2363),15)</f>
        <v>1.81984651266759</v>
      </c>
      <c r="I2364" s="22">
        <f t="shared" ca="1" si="531"/>
        <v>1.5015535581434301</v>
      </c>
      <c r="J2364" s="22">
        <f t="shared" ca="1" si="532"/>
        <v>1.2119757600000001</v>
      </c>
      <c r="K2364" s="110">
        <f t="shared" ca="1" si="538"/>
        <v>0.37553247445182125</v>
      </c>
      <c r="L2364" s="115">
        <v>0</v>
      </c>
      <c r="M2364" s="67">
        <f>IF(L2364&gt;0,VLOOKUP(L2364,S$12:$AB$125,7),0)</f>
        <v>0</v>
      </c>
      <c r="N2364" s="2">
        <f t="shared" si="526"/>
        <v>0</v>
      </c>
      <c r="O2364" s="22">
        <f t="shared" ca="1" si="533"/>
        <v>0.37553247445182125</v>
      </c>
      <c r="P2364" s="25" t="str">
        <f t="shared" si="534"/>
        <v>A+J=</v>
      </c>
      <c r="Q2364" s="26">
        <f t="shared" si="535"/>
        <v>45306</v>
      </c>
      <c r="R2364" s="4"/>
      <c r="S2364" s="98"/>
      <c r="U2364" s="4"/>
      <c r="V2364" s="4"/>
      <c r="W2364" s="4"/>
      <c r="X2364" s="4"/>
      <c r="Y2364" s="4"/>
      <c r="Z2364" s="4"/>
      <c r="AA2364" s="4"/>
      <c r="AB2364" s="4"/>
      <c r="AC2364" s="4"/>
      <c r="AD2364" s="64"/>
      <c r="AE2364" s="64"/>
      <c r="AF2364" s="64"/>
      <c r="AG2364" s="64"/>
      <c r="AH2364" s="64"/>
      <c r="AI2364" s="64"/>
      <c r="AJ2364" s="64"/>
      <c r="AK2364" s="64"/>
      <c r="AL2364" s="64"/>
      <c r="AM2364" s="64"/>
      <c r="AN2364" s="64"/>
      <c r="AO2364" s="64"/>
      <c r="AP2364" s="64"/>
      <c r="AQ2364" s="64"/>
      <c r="AR2364" s="64"/>
      <c r="AS2364" s="64"/>
      <c r="AT2364" s="64"/>
      <c r="AU2364" s="64"/>
      <c r="AV2364" s="64"/>
      <c r="AW2364" s="64"/>
      <c r="AX2364" s="64"/>
      <c r="AY2364" s="64"/>
      <c r="AZ2364" s="64"/>
      <c r="BA2364" s="64"/>
      <c r="BB2364" s="64"/>
      <c r="BC2364" s="64"/>
      <c r="BD2364" s="64"/>
      <c r="BE2364" s="64"/>
      <c r="BF2364" s="64"/>
      <c r="BG2364" s="64"/>
      <c r="BH2364" s="64"/>
      <c r="BI2364" s="64"/>
      <c r="BJ2364" s="64"/>
      <c r="BK2364" s="64"/>
      <c r="BL2364" s="64"/>
      <c r="BM2364" s="64"/>
      <c r="BN2364" s="64"/>
      <c r="BO2364" s="64"/>
      <c r="BP2364" s="64"/>
      <c r="BQ2364" s="64"/>
      <c r="BR2364" s="64"/>
      <c r="BS2364" s="64"/>
      <c r="BT2364" s="64"/>
      <c r="BU2364" s="64"/>
      <c r="BV2364" s="64"/>
      <c r="BW2364" s="64"/>
      <c r="BX2364" s="64"/>
      <c r="BY2364" s="64"/>
      <c r="BZ2364" s="64"/>
      <c r="CA2364" s="64"/>
      <c r="CB2364" s="64"/>
      <c r="CC2364" s="64"/>
      <c r="CD2364" s="64"/>
      <c r="CE2364" s="64"/>
      <c r="CF2364" s="64"/>
      <c r="CG2364" s="64"/>
      <c r="CH2364" s="64"/>
      <c r="CI2364" s="64"/>
      <c r="CJ2364" s="64"/>
      <c r="CK2364" s="64"/>
      <c r="CL2364" s="64"/>
      <c r="CM2364" s="64"/>
      <c r="CN2364" s="64"/>
      <c r="CO2364" s="64"/>
      <c r="CP2364" s="64"/>
      <c r="CQ2364" s="64"/>
      <c r="CR2364" s="64"/>
      <c r="CS2364" s="64"/>
      <c r="CT2364" s="64"/>
      <c r="CU2364" s="64"/>
      <c r="CV2364" s="64"/>
      <c r="CW2364" s="64"/>
      <c r="CX2364" s="64"/>
      <c r="CY2364" s="64"/>
      <c r="CZ2364" s="64"/>
      <c r="DA2364" s="64"/>
      <c r="DB2364" s="64"/>
      <c r="DC2364" s="64"/>
      <c r="DD2364" s="64"/>
      <c r="DE2364" s="64"/>
      <c r="DF2364" s="64"/>
      <c r="DG2364" s="64"/>
      <c r="DH2364" s="64"/>
      <c r="DI2364" s="64"/>
      <c r="DJ2364" s="64"/>
      <c r="DK2364" s="64"/>
      <c r="DL2364" s="64"/>
      <c r="DM2364" s="64"/>
      <c r="DN2364" s="64"/>
      <c r="DO2364" s="64"/>
      <c r="DP2364" s="64"/>
      <c r="DQ2364" s="64"/>
      <c r="DR2364" s="64"/>
      <c r="DS2364" s="64"/>
      <c r="DT2364" s="64"/>
      <c r="DU2364" s="64"/>
      <c r="DV2364" s="64"/>
      <c r="DW2364" s="64"/>
      <c r="DX2364" s="64"/>
      <c r="DY2364" s="64"/>
      <c r="DZ2364" s="64"/>
      <c r="EA2364" s="64"/>
      <c r="EB2364" s="64"/>
      <c r="EC2364" s="64"/>
      <c r="ED2364" s="64"/>
      <c r="EE2364" s="64"/>
      <c r="EF2364" s="64"/>
      <c r="EG2364" s="64"/>
      <c r="EH2364" s="64"/>
      <c r="EI2364" s="64"/>
      <c r="EJ2364" s="64"/>
      <c r="EK2364" s="64"/>
      <c r="EL2364" s="64"/>
      <c r="EM2364" s="64"/>
      <c r="EN2364" s="64"/>
      <c r="EO2364" s="64"/>
      <c r="EP2364" s="64"/>
      <c r="EQ2364" s="64"/>
      <c r="ER2364" s="64"/>
      <c r="ES2364" s="64"/>
      <c r="ET2364" s="64"/>
      <c r="EU2364" s="64"/>
      <c r="EV2364" s="64"/>
      <c r="EW2364" s="64"/>
      <c r="EX2364" s="64"/>
      <c r="EY2364" s="64"/>
      <c r="EZ2364" s="64"/>
      <c r="FA2364" s="64"/>
      <c r="FB2364" s="64"/>
      <c r="FC2364" s="64"/>
      <c r="FD2364" s="64"/>
      <c r="FE2364" s="64"/>
      <c r="FF2364" s="64"/>
      <c r="FG2364" s="64"/>
      <c r="FH2364" s="64"/>
      <c r="FI2364" s="64"/>
      <c r="FJ2364" s="64"/>
      <c r="FK2364" s="64"/>
      <c r="FL2364" s="64"/>
      <c r="FM2364" s="64"/>
      <c r="FN2364" s="64"/>
      <c r="FO2364" s="64"/>
      <c r="FP2364" s="64"/>
      <c r="FQ2364" s="64"/>
      <c r="FR2364" s="64"/>
      <c r="FS2364" s="64"/>
      <c r="FT2364" s="64"/>
    </row>
    <row r="2365" spans="1:176" ht="15" x14ac:dyDescent="0.25">
      <c r="A2365" s="20">
        <f t="shared" si="536"/>
        <v>46118</v>
      </c>
      <c r="B2365" s="22" t="str">
        <f t="shared" ca="1" si="527"/>
        <v>n.d</v>
      </c>
      <c r="C2365" s="22">
        <f t="shared" ca="1" si="537"/>
        <v>0.97614444</v>
      </c>
      <c r="D2365" s="23">
        <f ca="1">IF(A2365&lt;$B$1,VLOOKUP(A2365,[1]DI!$A$4:$B$15000,2,FALSE),0)</f>
        <v>0</v>
      </c>
      <c r="E2365" s="22">
        <f t="shared" ca="1" si="528"/>
        <v>0</v>
      </c>
      <c r="F2365" s="23">
        <f t="shared" si="529"/>
        <v>1.3</v>
      </c>
      <c r="G2365" s="24">
        <f t="shared" ca="1" si="530"/>
        <v>1</v>
      </c>
      <c r="H2365" s="22">
        <f ca="1">TRUNC(PRODUCT(G$10:G2364),15)</f>
        <v>1.81984651266759</v>
      </c>
      <c r="I2365" s="22">
        <f t="shared" ca="1" si="531"/>
        <v>1.5015535581434301</v>
      </c>
      <c r="J2365" s="22">
        <f t="shared" ca="1" si="532"/>
        <v>1.2119757600000001</v>
      </c>
      <c r="K2365" s="110">
        <f t="shared" ca="1" si="538"/>
        <v>0.37553247445182125</v>
      </c>
      <c r="L2365" s="115">
        <v>0</v>
      </c>
      <c r="M2365" s="67">
        <f>IF(L2365&gt;0,VLOOKUP(L2365,S$12:$AB$125,7),0)</f>
        <v>0</v>
      </c>
      <c r="N2365" s="2">
        <f t="shared" si="526"/>
        <v>0</v>
      </c>
      <c r="O2365" s="22">
        <f t="shared" ca="1" si="533"/>
        <v>0.37553247445182125</v>
      </c>
      <c r="P2365" s="25" t="str">
        <f t="shared" si="534"/>
        <v>A+J=</v>
      </c>
      <c r="Q2365" s="26">
        <f t="shared" si="535"/>
        <v>45306</v>
      </c>
      <c r="R2365" s="4"/>
      <c r="S2365" s="98"/>
      <c r="U2365" s="4"/>
      <c r="V2365" s="4"/>
      <c r="W2365" s="4"/>
      <c r="X2365" s="4"/>
      <c r="Y2365" s="4"/>
      <c r="Z2365" s="4"/>
      <c r="AA2365" s="4"/>
      <c r="AB2365" s="4"/>
      <c r="AC2365" s="4"/>
      <c r="AD2365" s="64"/>
      <c r="AE2365" s="64"/>
      <c r="AF2365" s="64"/>
      <c r="AG2365" s="64"/>
      <c r="AH2365" s="64"/>
      <c r="AI2365" s="64"/>
      <c r="AJ2365" s="64"/>
      <c r="AK2365" s="64"/>
      <c r="AL2365" s="64"/>
      <c r="AM2365" s="64"/>
      <c r="AN2365" s="64"/>
      <c r="AO2365" s="64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4"/>
      <c r="AZ2365" s="64"/>
      <c r="BA2365" s="64"/>
      <c r="BB2365" s="64"/>
      <c r="BC2365" s="64"/>
      <c r="BD2365" s="64"/>
      <c r="BE2365" s="64"/>
      <c r="BF2365" s="64"/>
      <c r="BG2365" s="64"/>
      <c r="BH2365" s="64"/>
      <c r="BI2365" s="64"/>
      <c r="BJ2365" s="64"/>
      <c r="BK2365" s="64"/>
      <c r="BL2365" s="64"/>
      <c r="BM2365" s="64"/>
      <c r="BN2365" s="64"/>
      <c r="BO2365" s="64"/>
      <c r="BP2365" s="64"/>
      <c r="BQ2365" s="64"/>
      <c r="BR2365" s="64"/>
      <c r="BS2365" s="64"/>
      <c r="BT2365" s="64"/>
      <c r="BU2365" s="64"/>
      <c r="BV2365" s="64"/>
      <c r="BW2365" s="64"/>
      <c r="BX2365" s="64"/>
      <c r="BY2365" s="64"/>
      <c r="BZ2365" s="64"/>
      <c r="CA2365" s="64"/>
      <c r="CB2365" s="64"/>
      <c r="CC2365" s="64"/>
      <c r="CD2365" s="64"/>
      <c r="CE2365" s="64"/>
      <c r="CF2365" s="64"/>
      <c r="CG2365" s="64"/>
      <c r="CH2365" s="64"/>
      <c r="CI2365" s="64"/>
      <c r="CJ2365" s="64"/>
      <c r="CK2365" s="64"/>
      <c r="CL2365" s="64"/>
      <c r="CM2365" s="64"/>
      <c r="CN2365" s="64"/>
      <c r="CO2365" s="64"/>
      <c r="CP2365" s="64"/>
      <c r="CQ2365" s="64"/>
      <c r="CR2365" s="64"/>
      <c r="CS2365" s="64"/>
      <c r="CT2365" s="64"/>
      <c r="CU2365" s="64"/>
      <c r="CV2365" s="64"/>
      <c r="CW2365" s="64"/>
      <c r="CX2365" s="64"/>
      <c r="CY2365" s="64"/>
      <c r="CZ2365" s="64"/>
      <c r="DA2365" s="64"/>
      <c r="DB2365" s="64"/>
      <c r="DC2365" s="64"/>
      <c r="DD2365" s="64"/>
      <c r="DE2365" s="64"/>
      <c r="DF2365" s="64"/>
      <c r="DG2365" s="64"/>
      <c r="DH2365" s="64"/>
      <c r="DI2365" s="64"/>
      <c r="DJ2365" s="64"/>
      <c r="DK2365" s="64"/>
      <c r="DL2365" s="64"/>
      <c r="DM2365" s="64"/>
      <c r="DN2365" s="64"/>
      <c r="DO2365" s="64"/>
      <c r="DP2365" s="64"/>
      <c r="DQ2365" s="64"/>
      <c r="DR2365" s="64"/>
      <c r="DS2365" s="64"/>
      <c r="DT2365" s="64"/>
      <c r="DU2365" s="64"/>
      <c r="DV2365" s="64"/>
      <c r="DW2365" s="64"/>
      <c r="DX2365" s="64"/>
      <c r="DY2365" s="64"/>
      <c r="DZ2365" s="64"/>
      <c r="EA2365" s="64"/>
      <c r="EB2365" s="64"/>
      <c r="EC2365" s="64"/>
      <c r="ED2365" s="64"/>
      <c r="EE2365" s="64"/>
      <c r="EF2365" s="64"/>
      <c r="EG2365" s="64"/>
      <c r="EH2365" s="64"/>
      <c r="EI2365" s="64"/>
      <c r="EJ2365" s="64"/>
      <c r="EK2365" s="64"/>
      <c r="EL2365" s="64"/>
      <c r="EM2365" s="64"/>
      <c r="EN2365" s="64"/>
      <c r="EO2365" s="64"/>
      <c r="EP2365" s="64"/>
      <c r="EQ2365" s="64"/>
      <c r="ER2365" s="64"/>
      <c r="ES2365" s="64"/>
      <c r="ET2365" s="64"/>
      <c r="EU2365" s="64"/>
      <c r="EV2365" s="64"/>
      <c r="EW2365" s="64"/>
      <c r="EX2365" s="64"/>
      <c r="EY2365" s="64"/>
      <c r="EZ2365" s="64"/>
      <c r="FA2365" s="64"/>
      <c r="FB2365" s="64"/>
      <c r="FC2365" s="64"/>
      <c r="FD2365" s="64"/>
      <c r="FE2365" s="64"/>
      <c r="FF2365" s="64"/>
      <c r="FG2365" s="64"/>
      <c r="FH2365" s="64"/>
      <c r="FI2365" s="64"/>
      <c r="FJ2365" s="64"/>
      <c r="FK2365" s="64"/>
      <c r="FL2365" s="64"/>
      <c r="FM2365" s="64"/>
      <c r="FN2365" s="64"/>
      <c r="FO2365" s="64"/>
      <c r="FP2365" s="64"/>
      <c r="FQ2365" s="64"/>
      <c r="FR2365" s="64"/>
      <c r="FS2365" s="64"/>
      <c r="FT2365" s="64"/>
    </row>
    <row r="2366" spans="1:176" ht="15" x14ac:dyDescent="0.25">
      <c r="A2366" s="20">
        <f t="shared" si="536"/>
        <v>46119</v>
      </c>
      <c r="B2366" s="22" t="str">
        <f t="shared" ca="1" si="527"/>
        <v>n.d</v>
      </c>
      <c r="C2366" s="22">
        <f t="shared" ca="1" si="537"/>
        <v>0.97614444</v>
      </c>
      <c r="D2366" s="23">
        <f ca="1">IF(A2366&lt;$B$1,VLOOKUP(A2366,[1]DI!$A$4:$B$15000,2,FALSE),0)</f>
        <v>0</v>
      </c>
      <c r="E2366" s="22">
        <f t="shared" ca="1" si="528"/>
        <v>0</v>
      </c>
      <c r="F2366" s="23">
        <f t="shared" si="529"/>
        <v>1.3</v>
      </c>
      <c r="G2366" s="24">
        <f t="shared" ca="1" si="530"/>
        <v>1</v>
      </c>
      <c r="H2366" s="22">
        <f ca="1">TRUNC(PRODUCT(G$10:G2365),15)</f>
        <v>1.81984651266759</v>
      </c>
      <c r="I2366" s="22">
        <f t="shared" ca="1" si="531"/>
        <v>1.5015535581434301</v>
      </c>
      <c r="J2366" s="22">
        <f t="shared" ca="1" si="532"/>
        <v>1.2119757600000001</v>
      </c>
      <c r="K2366" s="110">
        <f t="shared" ca="1" si="538"/>
        <v>0.37553247445182125</v>
      </c>
      <c r="L2366" s="115">
        <v>0</v>
      </c>
      <c r="M2366" s="67">
        <f>IF(L2366&gt;0,VLOOKUP(L2366,S$12:$AB$125,7),0)</f>
        <v>0</v>
      </c>
      <c r="N2366" s="2">
        <f t="shared" si="526"/>
        <v>0</v>
      </c>
      <c r="O2366" s="22">
        <f t="shared" ca="1" si="533"/>
        <v>0.37553247445182125</v>
      </c>
      <c r="P2366" s="25" t="str">
        <f t="shared" si="534"/>
        <v>A+J=</v>
      </c>
      <c r="Q2366" s="26">
        <f t="shared" si="535"/>
        <v>45306</v>
      </c>
      <c r="R2366" s="4"/>
      <c r="S2366" s="98"/>
      <c r="U2366" s="4"/>
      <c r="V2366" s="4"/>
      <c r="W2366" s="4"/>
      <c r="X2366" s="4"/>
      <c r="Y2366" s="4"/>
      <c r="Z2366" s="4"/>
      <c r="AA2366" s="4"/>
      <c r="AB2366" s="4"/>
      <c r="AC2366" s="4"/>
      <c r="AD2366" s="64"/>
      <c r="AE2366" s="64"/>
      <c r="AF2366" s="64"/>
      <c r="AG2366" s="64"/>
      <c r="AH2366" s="64"/>
      <c r="AI2366" s="64"/>
      <c r="AJ2366" s="64"/>
      <c r="AK2366" s="64"/>
      <c r="AL2366" s="64"/>
      <c r="AM2366" s="64"/>
      <c r="AN2366" s="64"/>
      <c r="AO2366" s="64"/>
      <c r="AP2366" s="64"/>
      <c r="AQ2366" s="64"/>
      <c r="AR2366" s="64"/>
      <c r="AS2366" s="64"/>
      <c r="AT2366" s="64"/>
      <c r="AU2366" s="64"/>
      <c r="AV2366" s="64"/>
      <c r="AW2366" s="64"/>
      <c r="AX2366" s="64"/>
      <c r="AY2366" s="64"/>
      <c r="AZ2366" s="64"/>
      <c r="BA2366" s="64"/>
      <c r="BB2366" s="64"/>
      <c r="BC2366" s="64"/>
      <c r="BD2366" s="64"/>
      <c r="BE2366" s="64"/>
      <c r="BF2366" s="64"/>
      <c r="BG2366" s="64"/>
      <c r="BH2366" s="64"/>
      <c r="BI2366" s="64"/>
      <c r="BJ2366" s="64"/>
      <c r="BK2366" s="64"/>
      <c r="BL2366" s="64"/>
      <c r="BM2366" s="64"/>
      <c r="BN2366" s="64"/>
      <c r="BO2366" s="64"/>
      <c r="BP2366" s="64"/>
      <c r="BQ2366" s="64"/>
      <c r="BR2366" s="64"/>
      <c r="BS2366" s="64"/>
      <c r="BT2366" s="64"/>
      <c r="BU2366" s="64"/>
      <c r="BV2366" s="64"/>
      <c r="BW2366" s="64"/>
      <c r="BX2366" s="64"/>
      <c r="BY2366" s="64"/>
      <c r="BZ2366" s="64"/>
      <c r="CA2366" s="64"/>
      <c r="CB2366" s="64"/>
      <c r="CC2366" s="64"/>
      <c r="CD2366" s="64"/>
      <c r="CE2366" s="64"/>
      <c r="CF2366" s="64"/>
      <c r="CG2366" s="64"/>
      <c r="CH2366" s="64"/>
      <c r="CI2366" s="64"/>
      <c r="CJ2366" s="64"/>
      <c r="CK2366" s="64"/>
      <c r="CL2366" s="64"/>
      <c r="CM2366" s="64"/>
      <c r="CN2366" s="64"/>
      <c r="CO2366" s="64"/>
      <c r="CP2366" s="64"/>
      <c r="CQ2366" s="64"/>
      <c r="CR2366" s="64"/>
      <c r="CS2366" s="64"/>
      <c r="CT2366" s="64"/>
      <c r="CU2366" s="64"/>
      <c r="CV2366" s="64"/>
      <c r="CW2366" s="64"/>
      <c r="CX2366" s="64"/>
      <c r="CY2366" s="64"/>
      <c r="CZ2366" s="64"/>
      <c r="DA2366" s="64"/>
      <c r="DB2366" s="64"/>
      <c r="DC2366" s="64"/>
      <c r="DD2366" s="64"/>
      <c r="DE2366" s="64"/>
      <c r="DF2366" s="64"/>
      <c r="DG2366" s="64"/>
      <c r="DH2366" s="64"/>
      <c r="DI2366" s="64"/>
      <c r="DJ2366" s="64"/>
      <c r="DK2366" s="64"/>
      <c r="DL2366" s="64"/>
      <c r="DM2366" s="64"/>
      <c r="DN2366" s="64"/>
      <c r="DO2366" s="64"/>
      <c r="DP2366" s="64"/>
      <c r="DQ2366" s="64"/>
      <c r="DR2366" s="64"/>
      <c r="DS2366" s="64"/>
      <c r="DT2366" s="64"/>
      <c r="DU2366" s="64"/>
      <c r="DV2366" s="64"/>
      <c r="DW2366" s="64"/>
      <c r="DX2366" s="64"/>
      <c r="DY2366" s="64"/>
      <c r="DZ2366" s="64"/>
      <c r="EA2366" s="64"/>
      <c r="EB2366" s="64"/>
      <c r="EC2366" s="64"/>
      <c r="ED2366" s="64"/>
      <c r="EE2366" s="64"/>
      <c r="EF2366" s="64"/>
      <c r="EG2366" s="64"/>
      <c r="EH2366" s="64"/>
      <c r="EI2366" s="64"/>
      <c r="EJ2366" s="64"/>
      <c r="EK2366" s="64"/>
      <c r="EL2366" s="64"/>
      <c r="EM2366" s="64"/>
      <c r="EN2366" s="64"/>
      <c r="EO2366" s="64"/>
      <c r="EP2366" s="64"/>
      <c r="EQ2366" s="64"/>
      <c r="ER2366" s="64"/>
      <c r="ES2366" s="64"/>
      <c r="ET2366" s="64"/>
      <c r="EU2366" s="64"/>
      <c r="EV2366" s="64"/>
      <c r="EW2366" s="64"/>
      <c r="EX2366" s="64"/>
      <c r="EY2366" s="64"/>
      <c r="EZ2366" s="64"/>
      <c r="FA2366" s="64"/>
      <c r="FB2366" s="64"/>
      <c r="FC2366" s="64"/>
      <c r="FD2366" s="64"/>
      <c r="FE2366" s="64"/>
      <c r="FF2366" s="64"/>
      <c r="FG2366" s="64"/>
      <c r="FH2366" s="64"/>
      <c r="FI2366" s="64"/>
      <c r="FJ2366" s="64"/>
      <c r="FK2366" s="64"/>
      <c r="FL2366" s="64"/>
      <c r="FM2366" s="64"/>
      <c r="FN2366" s="64"/>
      <c r="FO2366" s="64"/>
      <c r="FP2366" s="64"/>
      <c r="FQ2366" s="64"/>
      <c r="FR2366" s="64"/>
      <c r="FS2366" s="64"/>
      <c r="FT2366" s="64"/>
    </row>
    <row r="2367" spans="1:176" ht="15" x14ac:dyDescent="0.25">
      <c r="A2367" s="20">
        <f t="shared" si="536"/>
        <v>46120</v>
      </c>
      <c r="B2367" s="22" t="str">
        <f t="shared" ca="1" si="527"/>
        <v>n.d</v>
      </c>
      <c r="C2367" s="22">
        <f t="shared" ca="1" si="537"/>
        <v>0.97614444</v>
      </c>
      <c r="D2367" s="23">
        <f ca="1">IF(A2367&lt;$B$1,VLOOKUP(A2367,[1]DI!$A$4:$B$15000,2,FALSE),0)</f>
        <v>0</v>
      </c>
      <c r="E2367" s="22">
        <f t="shared" ca="1" si="528"/>
        <v>0</v>
      </c>
      <c r="F2367" s="23">
        <f t="shared" si="529"/>
        <v>1.3</v>
      </c>
      <c r="G2367" s="24">
        <f t="shared" ca="1" si="530"/>
        <v>1</v>
      </c>
      <c r="H2367" s="22">
        <f ca="1">TRUNC(PRODUCT(G$10:G2366),15)</f>
        <v>1.81984651266759</v>
      </c>
      <c r="I2367" s="22">
        <f t="shared" ca="1" si="531"/>
        <v>1.5015535581434301</v>
      </c>
      <c r="J2367" s="22">
        <f t="shared" ca="1" si="532"/>
        <v>1.2119757600000001</v>
      </c>
      <c r="K2367" s="110">
        <f t="shared" ca="1" si="538"/>
        <v>0.37553247445182125</v>
      </c>
      <c r="L2367" s="115">
        <v>0</v>
      </c>
      <c r="M2367" s="67">
        <f>IF(L2367&gt;0,VLOOKUP(L2367,S$12:$AB$125,7),0)</f>
        <v>0</v>
      </c>
      <c r="N2367" s="2">
        <f t="shared" si="526"/>
        <v>0</v>
      </c>
      <c r="O2367" s="22">
        <f t="shared" ca="1" si="533"/>
        <v>0.37553247445182125</v>
      </c>
      <c r="P2367" s="25" t="str">
        <f t="shared" si="534"/>
        <v>A+J=</v>
      </c>
      <c r="Q2367" s="26">
        <f t="shared" si="535"/>
        <v>45306</v>
      </c>
      <c r="R2367" s="4"/>
      <c r="S2367" s="98"/>
      <c r="U2367" s="4"/>
      <c r="V2367" s="4"/>
      <c r="W2367" s="4"/>
      <c r="X2367" s="4"/>
      <c r="Y2367" s="4"/>
      <c r="Z2367" s="4"/>
      <c r="AA2367" s="4"/>
      <c r="AB2367" s="4"/>
      <c r="AC2367" s="4"/>
      <c r="AD2367" s="64"/>
      <c r="AE2367" s="64"/>
      <c r="AF2367" s="64"/>
      <c r="AG2367" s="64"/>
      <c r="AH2367" s="64"/>
      <c r="AI2367" s="64"/>
      <c r="AJ2367" s="64"/>
      <c r="AK2367" s="64"/>
      <c r="AL2367" s="64"/>
      <c r="AM2367" s="64"/>
      <c r="AN2367" s="64"/>
      <c r="AO2367" s="64"/>
      <c r="AP2367" s="64"/>
      <c r="AQ2367" s="64"/>
      <c r="AR2367" s="64"/>
      <c r="AS2367" s="64"/>
      <c r="AT2367" s="64"/>
      <c r="AU2367" s="64"/>
      <c r="AV2367" s="64"/>
      <c r="AW2367" s="64"/>
      <c r="AX2367" s="64"/>
      <c r="AY2367" s="64"/>
      <c r="AZ2367" s="64"/>
      <c r="BA2367" s="64"/>
      <c r="BB2367" s="64"/>
      <c r="BC2367" s="64"/>
      <c r="BD2367" s="64"/>
      <c r="BE2367" s="64"/>
      <c r="BF2367" s="64"/>
      <c r="BG2367" s="64"/>
      <c r="BH2367" s="64"/>
      <c r="BI2367" s="64"/>
      <c r="BJ2367" s="64"/>
      <c r="BK2367" s="64"/>
      <c r="BL2367" s="64"/>
      <c r="BM2367" s="64"/>
      <c r="BN2367" s="64"/>
      <c r="BO2367" s="64"/>
      <c r="BP2367" s="64"/>
      <c r="BQ2367" s="64"/>
      <c r="BR2367" s="64"/>
      <c r="BS2367" s="64"/>
      <c r="BT2367" s="64"/>
      <c r="BU2367" s="64"/>
      <c r="BV2367" s="64"/>
      <c r="BW2367" s="64"/>
      <c r="BX2367" s="64"/>
      <c r="BY2367" s="64"/>
      <c r="BZ2367" s="64"/>
      <c r="CA2367" s="64"/>
      <c r="CB2367" s="64"/>
      <c r="CC2367" s="64"/>
      <c r="CD2367" s="64"/>
      <c r="CE2367" s="64"/>
      <c r="CF2367" s="64"/>
      <c r="CG2367" s="64"/>
      <c r="CH2367" s="64"/>
      <c r="CI2367" s="64"/>
      <c r="CJ2367" s="64"/>
      <c r="CK2367" s="64"/>
      <c r="CL2367" s="64"/>
      <c r="CM2367" s="64"/>
      <c r="CN2367" s="64"/>
      <c r="CO2367" s="64"/>
      <c r="CP2367" s="64"/>
      <c r="CQ2367" s="64"/>
      <c r="CR2367" s="64"/>
      <c r="CS2367" s="64"/>
      <c r="CT2367" s="64"/>
      <c r="CU2367" s="64"/>
      <c r="CV2367" s="64"/>
      <c r="CW2367" s="64"/>
      <c r="CX2367" s="64"/>
      <c r="CY2367" s="64"/>
      <c r="CZ2367" s="64"/>
      <c r="DA2367" s="64"/>
      <c r="DB2367" s="64"/>
      <c r="DC2367" s="64"/>
      <c r="DD2367" s="64"/>
      <c r="DE2367" s="64"/>
      <c r="DF2367" s="64"/>
      <c r="DG2367" s="64"/>
      <c r="DH2367" s="64"/>
      <c r="DI2367" s="64"/>
      <c r="DJ2367" s="64"/>
      <c r="DK2367" s="64"/>
      <c r="DL2367" s="64"/>
      <c r="DM2367" s="64"/>
      <c r="DN2367" s="64"/>
      <c r="DO2367" s="64"/>
      <c r="DP2367" s="64"/>
      <c r="DQ2367" s="64"/>
      <c r="DR2367" s="64"/>
      <c r="DS2367" s="64"/>
      <c r="DT2367" s="64"/>
      <c r="DU2367" s="64"/>
      <c r="DV2367" s="64"/>
      <c r="DW2367" s="64"/>
      <c r="DX2367" s="64"/>
      <c r="DY2367" s="64"/>
      <c r="DZ2367" s="64"/>
      <c r="EA2367" s="64"/>
      <c r="EB2367" s="64"/>
      <c r="EC2367" s="64"/>
      <c r="ED2367" s="64"/>
      <c r="EE2367" s="64"/>
      <c r="EF2367" s="64"/>
      <c r="EG2367" s="64"/>
      <c r="EH2367" s="64"/>
      <c r="EI2367" s="64"/>
      <c r="EJ2367" s="64"/>
      <c r="EK2367" s="64"/>
      <c r="EL2367" s="64"/>
      <c r="EM2367" s="64"/>
      <c r="EN2367" s="64"/>
      <c r="EO2367" s="64"/>
      <c r="EP2367" s="64"/>
      <c r="EQ2367" s="64"/>
      <c r="ER2367" s="64"/>
      <c r="ES2367" s="64"/>
      <c r="ET2367" s="64"/>
      <c r="EU2367" s="64"/>
      <c r="EV2367" s="64"/>
      <c r="EW2367" s="64"/>
      <c r="EX2367" s="64"/>
      <c r="EY2367" s="64"/>
      <c r="EZ2367" s="64"/>
      <c r="FA2367" s="64"/>
      <c r="FB2367" s="64"/>
      <c r="FC2367" s="64"/>
      <c r="FD2367" s="64"/>
      <c r="FE2367" s="64"/>
      <c r="FF2367" s="64"/>
      <c r="FG2367" s="64"/>
      <c r="FH2367" s="64"/>
      <c r="FI2367" s="64"/>
      <c r="FJ2367" s="64"/>
      <c r="FK2367" s="64"/>
      <c r="FL2367" s="64"/>
      <c r="FM2367" s="64"/>
      <c r="FN2367" s="64"/>
      <c r="FO2367" s="64"/>
      <c r="FP2367" s="64"/>
      <c r="FQ2367" s="64"/>
      <c r="FR2367" s="64"/>
      <c r="FS2367" s="64"/>
      <c r="FT2367" s="64"/>
    </row>
    <row r="2368" spans="1:176" ht="15" x14ac:dyDescent="0.25">
      <c r="A2368" s="20">
        <f t="shared" si="536"/>
        <v>46121</v>
      </c>
      <c r="B2368" s="22" t="str">
        <f t="shared" ca="1" si="527"/>
        <v>n.d</v>
      </c>
      <c r="C2368" s="22">
        <f t="shared" ca="1" si="537"/>
        <v>0.97614444</v>
      </c>
      <c r="D2368" s="23">
        <f ca="1">IF(A2368&lt;$B$1,VLOOKUP(A2368,[1]DI!$A$4:$B$15000,2,FALSE),0)</f>
        <v>0</v>
      </c>
      <c r="E2368" s="22">
        <f t="shared" ca="1" si="528"/>
        <v>0</v>
      </c>
      <c r="F2368" s="23">
        <f t="shared" si="529"/>
        <v>1.3</v>
      </c>
      <c r="G2368" s="24">
        <f t="shared" ca="1" si="530"/>
        <v>1</v>
      </c>
      <c r="H2368" s="22">
        <f ca="1">TRUNC(PRODUCT(G$10:G2367),15)</f>
        <v>1.81984651266759</v>
      </c>
      <c r="I2368" s="22">
        <f t="shared" ca="1" si="531"/>
        <v>1.5015535581434301</v>
      </c>
      <c r="J2368" s="22">
        <f t="shared" ca="1" si="532"/>
        <v>1.2119757600000001</v>
      </c>
      <c r="K2368" s="110">
        <f t="shared" ca="1" si="538"/>
        <v>0.37553247445182125</v>
      </c>
      <c r="L2368" s="115">
        <v>0</v>
      </c>
      <c r="M2368" s="67">
        <f>IF(L2368&gt;0,VLOOKUP(L2368,S$12:$AB$125,7),0)</f>
        <v>0</v>
      </c>
      <c r="N2368" s="2">
        <f t="shared" si="526"/>
        <v>0</v>
      </c>
      <c r="O2368" s="22">
        <f t="shared" ca="1" si="533"/>
        <v>0.37553247445182125</v>
      </c>
      <c r="P2368" s="25" t="str">
        <f t="shared" si="534"/>
        <v>A+J=</v>
      </c>
      <c r="Q2368" s="26">
        <f t="shared" si="535"/>
        <v>45306</v>
      </c>
      <c r="R2368" s="4"/>
      <c r="S2368" s="98"/>
      <c r="U2368" s="4"/>
      <c r="V2368" s="4"/>
      <c r="W2368" s="4"/>
      <c r="X2368" s="4"/>
      <c r="Y2368" s="4"/>
      <c r="Z2368" s="4"/>
      <c r="AA2368" s="4"/>
      <c r="AB2368" s="4"/>
      <c r="AC2368" s="4"/>
      <c r="AD2368" s="64"/>
      <c r="AE2368" s="64"/>
      <c r="AF2368" s="64"/>
      <c r="AG2368" s="64"/>
      <c r="AH2368" s="64"/>
      <c r="AI2368" s="64"/>
      <c r="AJ2368" s="64"/>
      <c r="AK2368" s="64"/>
      <c r="AL2368" s="64"/>
      <c r="AM2368" s="64"/>
      <c r="AN2368" s="64"/>
      <c r="AO2368" s="64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4"/>
      <c r="AZ2368" s="64"/>
      <c r="BA2368" s="64"/>
      <c r="BB2368" s="64"/>
      <c r="BC2368" s="64"/>
      <c r="BD2368" s="64"/>
      <c r="BE2368" s="64"/>
      <c r="BF2368" s="64"/>
      <c r="BG2368" s="64"/>
      <c r="BH2368" s="64"/>
      <c r="BI2368" s="64"/>
      <c r="BJ2368" s="64"/>
      <c r="BK2368" s="64"/>
      <c r="BL2368" s="64"/>
      <c r="BM2368" s="64"/>
      <c r="BN2368" s="64"/>
      <c r="BO2368" s="64"/>
      <c r="BP2368" s="64"/>
      <c r="BQ2368" s="64"/>
      <c r="BR2368" s="64"/>
      <c r="BS2368" s="64"/>
      <c r="BT2368" s="64"/>
      <c r="BU2368" s="64"/>
      <c r="BV2368" s="64"/>
      <c r="BW2368" s="64"/>
      <c r="BX2368" s="64"/>
      <c r="BY2368" s="64"/>
      <c r="BZ2368" s="64"/>
      <c r="CA2368" s="64"/>
      <c r="CB2368" s="64"/>
      <c r="CC2368" s="64"/>
      <c r="CD2368" s="64"/>
      <c r="CE2368" s="64"/>
      <c r="CF2368" s="64"/>
      <c r="CG2368" s="64"/>
      <c r="CH2368" s="64"/>
      <c r="CI2368" s="64"/>
      <c r="CJ2368" s="64"/>
      <c r="CK2368" s="64"/>
      <c r="CL2368" s="64"/>
      <c r="CM2368" s="64"/>
      <c r="CN2368" s="64"/>
      <c r="CO2368" s="64"/>
      <c r="CP2368" s="64"/>
      <c r="CQ2368" s="64"/>
      <c r="CR2368" s="64"/>
      <c r="CS2368" s="64"/>
      <c r="CT2368" s="64"/>
      <c r="CU2368" s="64"/>
      <c r="CV2368" s="64"/>
      <c r="CW2368" s="64"/>
      <c r="CX2368" s="64"/>
      <c r="CY2368" s="64"/>
      <c r="CZ2368" s="64"/>
      <c r="DA2368" s="64"/>
      <c r="DB2368" s="64"/>
      <c r="DC2368" s="64"/>
      <c r="DD2368" s="64"/>
      <c r="DE2368" s="64"/>
      <c r="DF2368" s="64"/>
      <c r="DG2368" s="64"/>
      <c r="DH2368" s="64"/>
      <c r="DI2368" s="64"/>
      <c r="DJ2368" s="64"/>
      <c r="DK2368" s="64"/>
      <c r="DL2368" s="64"/>
      <c r="DM2368" s="64"/>
      <c r="DN2368" s="64"/>
      <c r="DO2368" s="64"/>
      <c r="DP2368" s="64"/>
      <c r="DQ2368" s="64"/>
      <c r="DR2368" s="64"/>
      <c r="DS2368" s="64"/>
      <c r="DT2368" s="64"/>
      <c r="DU2368" s="64"/>
      <c r="DV2368" s="64"/>
      <c r="DW2368" s="64"/>
      <c r="DX2368" s="64"/>
      <c r="DY2368" s="64"/>
      <c r="DZ2368" s="64"/>
      <c r="EA2368" s="64"/>
      <c r="EB2368" s="64"/>
      <c r="EC2368" s="64"/>
      <c r="ED2368" s="64"/>
      <c r="EE2368" s="64"/>
      <c r="EF2368" s="64"/>
      <c r="EG2368" s="64"/>
      <c r="EH2368" s="64"/>
      <c r="EI2368" s="64"/>
      <c r="EJ2368" s="64"/>
      <c r="EK2368" s="64"/>
      <c r="EL2368" s="64"/>
      <c r="EM2368" s="64"/>
      <c r="EN2368" s="64"/>
      <c r="EO2368" s="64"/>
      <c r="EP2368" s="64"/>
      <c r="EQ2368" s="64"/>
      <c r="ER2368" s="64"/>
      <c r="ES2368" s="64"/>
      <c r="ET2368" s="64"/>
      <c r="EU2368" s="64"/>
      <c r="EV2368" s="64"/>
      <c r="EW2368" s="64"/>
      <c r="EX2368" s="64"/>
      <c r="EY2368" s="64"/>
      <c r="EZ2368" s="64"/>
      <c r="FA2368" s="64"/>
      <c r="FB2368" s="64"/>
      <c r="FC2368" s="64"/>
      <c r="FD2368" s="64"/>
      <c r="FE2368" s="64"/>
      <c r="FF2368" s="64"/>
      <c r="FG2368" s="64"/>
      <c r="FH2368" s="64"/>
      <c r="FI2368" s="64"/>
      <c r="FJ2368" s="64"/>
      <c r="FK2368" s="64"/>
      <c r="FL2368" s="64"/>
      <c r="FM2368" s="64"/>
      <c r="FN2368" s="64"/>
      <c r="FO2368" s="64"/>
      <c r="FP2368" s="64"/>
      <c r="FQ2368" s="64"/>
      <c r="FR2368" s="64"/>
      <c r="FS2368" s="64"/>
      <c r="FT2368" s="64"/>
    </row>
    <row r="2369" spans="1:176" ht="15" x14ac:dyDescent="0.25">
      <c r="A2369" s="20">
        <f t="shared" si="536"/>
        <v>46122</v>
      </c>
      <c r="B2369" s="22" t="str">
        <f t="shared" ca="1" si="527"/>
        <v>n.d</v>
      </c>
      <c r="C2369" s="22">
        <f t="shared" ca="1" si="537"/>
        <v>0.97614444</v>
      </c>
      <c r="D2369" s="23">
        <f ca="1">IF(A2369&lt;$B$1,VLOOKUP(A2369,[1]DI!$A$4:$B$15000,2,FALSE),0)</f>
        <v>0</v>
      </c>
      <c r="E2369" s="22">
        <f t="shared" ca="1" si="528"/>
        <v>0</v>
      </c>
      <c r="F2369" s="23">
        <f t="shared" si="529"/>
        <v>1.3</v>
      </c>
      <c r="G2369" s="24">
        <f t="shared" ca="1" si="530"/>
        <v>1</v>
      </c>
      <c r="H2369" s="22">
        <f ca="1">TRUNC(PRODUCT(G$10:G2368),15)</f>
        <v>1.81984651266759</v>
      </c>
      <c r="I2369" s="22">
        <f t="shared" ca="1" si="531"/>
        <v>1.5015535581434301</v>
      </c>
      <c r="J2369" s="22">
        <f t="shared" ca="1" si="532"/>
        <v>1.2119757600000001</v>
      </c>
      <c r="K2369" s="110">
        <f t="shared" ca="1" si="538"/>
        <v>0.37553247445182125</v>
      </c>
      <c r="L2369" s="115">
        <v>0</v>
      </c>
      <c r="M2369" s="67">
        <f>IF(L2369&gt;0,VLOOKUP(L2369,S$12:$AB$125,7),0)</f>
        <v>0</v>
      </c>
      <c r="N2369" s="2">
        <f t="shared" ref="N2369:N2432" si="539">IF(L2369&gt;0,TRUNC(M2369*C$448,8),0)</f>
        <v>0</v>
      </c>
      <c r="O2369" s="22">
        <f t="shared" ca="1" si="533"/>
        <v>0.37553247445182125</v>
      </c>
      <c r="P2369" s="25" t="str">
        <f t="shared" si="534"/>
        <v>A+J=</v>
      </c>
      <c r="Q2369" s="26">
        <f t="shared" si="535"/>
        <v>45306</v>
      </c>
      <c r="R2369" s="4"/>
      <c r="S2369" s="98"/>
      <c r="U2369" s="4"/>
      <c r="V2369" s="4"/>
      <c r="W2369" s="4"/>
      <c r="X2369" s="4"/>
      <c r="Y2369" s="4"/>
      <c r="Z2369" s="4"/>
      <c r="AA2369" s="4"/>
      <c r="AB2369" s="4"/>
      <c r="AC2369" s="4"/>
      <c r="AD2369" s="64"/>
      <c r="AE2369" s="64"/>
      <c r="AF2369" s="64"/>
      <c r="AG2369" s="64"/>
      <c r="AH2369" s="64"/>
      <c r="AI2369" s="64"/>
      <c r="AJ2369" s="64"/>
      <c r="AK2369" s="64"/>
      <c r="AL2369" s="64"/>
      <c r="AM2369" s="64"/>
      <c r="AN2369" s="64"/>
      <c r="AO2369" s="64"/>
      <c r="AP2369" s="64"/>
      <c r="AQ2369" s="64"/>
      <c r="AR2369" s="64"/>
      <c r="AS2369" s="64"/>
      <c r="AT2369" s="64"/>
      <c r="AU2369" s="64"/>
      <c r="AV2369" s="64"/>
      <c r="AW2369" s="64"/>
      <c r="AX2369" s="64"/>
      <c r="AY2369" s="64"/>
      <c r="AZ2369" s="64"/>
      <c r="BA2369" s="64"/>
      <c r="BB2369" s="64"/>
      <c r="BC2369" s="64"/>
      <c r="BD2369" s="64"/>
      <c r="BE2369" s="64"/>
      <c r="BF2369" s="64"/>
      <c r="BG2369" s="64"/>
      <c r="BH2369" s="64"/>
      <c r="BI2369" s="64"/>
      <c r="BJ2369" s="64"/>
      <c r="BK2369" s="64"/>
      <c r="BL2369" s="64"/>
      <c r="BM2369" s="64"/>
      <c r="BN2369" s="64"/>
      <c r="BO2369" s="64"/>
      <c r="BP2369" s="64"/>
      <c r="BQ2369" s="64"/>
      <c r="BR2369" s="64"/>
      <c r="BS2369" s="64"/>
      <c r="BT2369" s="64"/>
      <c r="BU2369" s="64"/>
      <c r="BV2369" s="64"/>
      <c r="BW2369" s="64"/>
      <c r="BX2369" s="64"/>
      <c r="BY2369" s="64"/>
      <c r="BZ2369" s="64"/>
      <c r="CA2369" s="64"/>
      <c r="CB2369" s="64"/>
      <c r="CC2369" s="64"/>
      <c r="CD2369" s="64"/>
      <c r="CE2369" s="64"/>
      <c r="CF2369" s="64"/>
      <c r="CG2369" s="64"/>
      <c r="CH2369" s="64"/>
      <c r="CI2369" s="64"/>
      <c r="CJ2369" s="64"/>
      <c r="CK2369" s="64"/>
      <c r="CL2369" s="64"/>
      <c r="CM2369" s="64"/>
      <c r="CN2369" s="64"/>
      <c r="CO2369" s="64"/>
      <c r="CP2369" s="64"/>
      <c r="CQ2369" s="64"/>
      <c r="CR2369" s="64"/>
      <c r="CS2369" s="64"/>
      <c r="CT2369" s="64"/>
      <c r="CU2369" s="64"/>
      <c r="CV2369" s="64"/>
      <c r="CW2369" s="64"/>
      <c r="CX2369" s="64"/>
      <c r="CY2369" s="64"/>
      <c r="CZ2369" s="64"/>
      <c r="DA2369" s="64"/>
      <c r="DB2369" s="64"/>
      <c r="DC2369" s="64"/>
      <c r="DD2369" s="64"/>
      <c r="DE2369" s="64"/>
      <c r="DF2369" s="64"/>
      <c r="DG2369" s="64"/>
      <c r="DH2369" s="64"/>
      <c r="DI2369" s="64"/>
      <c r="DJ2369" s="64"/>
      <c r="DK2369" s="64"/>
      <c r="DL2369" s="64"/>
      <c r="DM2369" s="64"/>
      <c r="DN2369" s="64"/>
      <c r="DO2369" s="64"/>
      <c r="DP2369" s="64"/>
      <c r="DQ2369" s="64"/>
      <c r="DR2369" s="64"/>
      <c r="DS2369" s="64"/>
      <c r="DT2369" s="64"/>
      <c r="DU2369" s="64"/>
      <c r="DV2369" s="64"/>
      <c r="DW2369" s="64"/>
      <c r="DX2369" s="64"/>
      <c r="DY2369" s="64"/>
      <c r="DZ2369" s="64"/>
      <c r="EA2369" s="64"/>
      <c r="EB2369" s="64"/>
      <c r="EC2369" s="64"/>
      <c r="ED2369" s="64"/>
      <c r="EE2369" s="64"/>
      <c r="EF2369" s="64"/>
      <c r="EG2369" s="64"/>
      <c r="EH2369" s="64"/>
      <c r="EI2369" s="64"/>
      <c r="EJ2369" s="64"/>
      <c r="EK2369" s="64"/>
      <c r="EL2369" s="64"/>
      <c r="EM2369" s="64"/>
      <c r="EN2369" s="64"/>
      <c r="EO2369" s="64"/>
      <c r="EP2369" s="64"/>
      <c r="EQ2369" s="64"/>
      <c r="ER2369" s="64"/>
      <c r="ES2369" s="64"/>
      <c r="ET2369" s="64"/>
      <c r="EU2369" s="64"/>
      <c r="EV2369" s="64"/>
      <c r="EW2369" s="64"/>
      <c r="EX2369" s="64"/>
      <c r="EY2369" s="64"/>
      <c r="EZ2369" s="64"/>
      <c r="FA2369" s="64"/>
      <c r="FB2369" s="64"/>
      <c r="FC2369" s="64"/>
      <c r="FD2369" s="64"/>
      <c r="FE2369" s="64"/>
      <c r="FF2369" s="64"/>
      <c r="FG2369" s="64"/>
      <c r="FH2369" s="64"/>
      <c r="FI2369" s="64"/>
      <c r="FJ2369" s="64"/>
      <c r="FK2369" s="64"/>
      <c r="FL2369" s="64"/>
      <c r="FM2369" s="64"/>
      <c r="FN2369" s="64"/>
      <c r="FO2369" s="64"/>
      <c r="FP2369" s="64"/>
      <c r="FQ2369" s="64"/>
      <c r="FR2369" s="64"/>
      <c r="FS2369" s="64"/>
      <c r="FT2369" s="64"/>
    </row>
    <row r="2370" spans="1:176" ht="15" x14ac:dyDescent="0.25">
      <c r="A2370" s="20">
        <f t="shared" si="536"/>
        <v>46123</v>
      </c>
      <c r="B2370" s="22" t="str">
        <f t="shared" ca="1" si="527"/>
        <v>n.d</v>
      </c>
      <c r="C2370" s="22">
        <f t="shared" ca="1" si="537"/>
        <v>0.97614444</v>
      </c>
      <c r="D2370" s="23">
        <f ca="1">IF(A2370&lt;$B$1,VLOOKUP(A2370,[1]DI!$A$4:$B$15000,2,FALSE),0)</f>
        <v>0</v>
      </c>
      <c r="E2370" s="22">
        <f t="shared" ca="1" si="528"/>
        <v>0</v>
      </c>
      <c r="F2370" s="23">
        <f t="shared" si="529"/>
        <v>1.3</v>
      </c>
      <c r="G2370" s="24">
        <f t="shared" ca="1" si="530"/>
        <v>1</v>
      </c>
      <c r="H2370" s="22">
        <f ca="1">TRUNC(PRODUCT(G$10:G2369),15)</f>
        <v>1.81984651266759</v>
      </c>
      <c r="I2370" s="22">
        <f t="shared" ca="1" si="531"/>
        <v>1.5015535581434301</v>
      </c>
      <c r="J2370" s="22">
        <f t="shared" ca="1" si="532"/>
        <v>1.2119757600000001</v>
      </c>
      <c r="K2370" s="110">
        <f t="shared" ca="1" si="538"/>
        <v>0.37553247445182125</v>
      </c>
      <c r="L2370" s="115">
        <v>0</v>
      </c>
      <c r="M2370" s="67">
        <f>IF(L2370&gt;0,VLOOKUP(L2370,S$12:$AB$125,7),0)</f>
        <v>0</v>
      </c>
      <c r="N2370" s="2">
        <f t="shared" si="539"/>
        <v>0</v>
      </c>
      <c r="O2370" s="22">
        <f t="shared" ca="1" si="533"/>
        <v>0.37553247445182125</v>
      </c>
      <c r="P2370" s="25" t="str">
        <f t="shared" si="534"/>
        <v>A+J=</v>
      </c>
      <c r="Q2370" s="26">
        <f t="shared" si="535"/>
        <v>45306</v>
      </c>
      <c r="R2370" s="4"/>
      <c r="S2370" s="98"/>
      <c r="U2370" s="4"/>
      <c r="V2370" s="4"/>
      <c r="W2370" s="4"/>
      <c r="X2370" s="4"/>
      <c r="Y2370" s="4"/>
      <c r="Z2370" s="4"/>
      <c r="AA2370" s="4"/>
      <c r="AB2370" s="4"/>
      <c r="AC2370" s="4"/>
      <c r="AD2370" s="64"/>
      <c r="AE2370" s="64"/>
      <c r="AF2370" s="64"/>
      <c r="AG2370" s="64"/>
      <c r="AH2370" s="64"/>
      <c r="AI2370" s="64"/>
      <c r="AJ2370" s="64"/>
      <c r="AK2370" s="64"/>
      <c r="AL2370" s="64"/>
      <c r="AM2370" s="64"/>
      <c r="AN2370" s="64"/>
      <c r="AO2370" s="64"/>
      <c r="AP2370" s="64"/>
      <c r="AQ2370" s="64"/>
      <c r="AR2370" s="64"/>
      <c r="AS2370" s="64"/>
      <c r="AT2370" s="64"/>
      <c r="AU2370" s="64"/>
      <c r="AV2370" s="64"/>
      <c r="AW2370" s="64"/>
      <c r="AX2370" s="64"/>
      <c r="AY2370" s="64"/>
      <c r="AZ2370" s="64"/>
      <c r="BA2370" s="64"/>
      <c r="BB2370" s="64"/>
      <c r="BC2370" s="64"/>
      <c r="BD2370" s="64"/>
      <c r="BE2370" s="64"/>
      <c r="BF2370" s="64"/>
      <c r="BG2370" s="64"/>
      <c r="BH2370" s="64"/>
      <c r="BI2370" s="64"/>
      <c r="BJ2370" s="64"/>
      <c r="BK2370" s="64"/>
      <c r="BL2370" s="64"/>
      <c r="BM2370" s="64"/>
      <c r="BN2370" s="64"/>
      <c r="BO2370" s="64"/>
      <c r="BP2370" s="64"/>
      <c r="BQ2370" s="64"/>
      <c r="BR2370" s="64"/>
      <c r="BS2370" s="64"/>
      <c r="BT2370" s="64"/>
      <c r="BU2370" s="64"/>
      <c r="BV2370" s="64"/>
      <c r="BW2370" s="64"/>
      <c r="BX2370" s="64"/>
      <c r="BY2370" s="64"/>
      <c r="BZ2370" s="64"/>
      <c r="CA2370" s="64"/>
      <c r="CB2370" s="64"/>
      <c r="CC2370" s="64"/>
      <c r="CD2370" s="64"/>
      <c r="CE2370" s="64"/>
      <c r="CF2370" s="64"/>
      <c r="CG2370" s="64"/>
      <c r="CH2370" s="64"/>
      <c r="CI2370" s="64"/>
      <c r="CJ2370" s="64"/>
      <c r="CK2370" s="64"/>
      <c r="CL2370" s="64"/>
      <c r="CM2370" s="64"/>
      <c r="CN2370" s="64"/>
      <c r="CO2370" s="64"/>
      <c r="CP2370" s="64"/>
      <c r="CQ2370" s="64"/>
      <c r="CR2370" s="64"/>
      <c r="CS2370" s="64"/>
      <c r="CT2370" s="64"/>
      <c r="CU2370" s="64"/>
      <c r="CV2370" s="64"/>
      <c r="CW2370" s="64"/>
      <c r="CX2370" s="64"/>
      <c r="CY2370" s="64"/>
      <c r="CZ2370" s="64"/>
      <c r="DA2370" s="64"/>
      <c r="DB2370" s="64"/>
      <c r="DC2370" s="64"/>
      <c r="DD2370" s="64"/>
      <c r="DE2370" s="64"/>
      <c r="DF2370" s="64"/>
      <c r="DG2370" s="64"/>
      <c r="DH2370" s="64"/>
      <c r="DI2370" s="64"/>
      <c r="DJ2370" s="64"/>
      <c r="DK2370" s="64"/>
      <c r="DL2370" s="64"/>
      <c r="DM2370" s="64"/>
      <c r="DN2370" s="64"/>
      <c r="DO2370" s="64"/>
      <c r="DP2370" s="64"/>
      <c r="DQ2370" s="64"/>
      <c r="DR2370" s="64"/>
      <c r="DS2370" s="64"/>
      <c r="DT2370" s="64"/>
      <c r="DU2370" s="64"/>
      <c r="DV2370" s="64"/>
      <c r="DW2370" s="64"/>
      <c r="DX2370" s="64"/>
      <c r="DY2370" s="64"/>
      <c r="DZ2370" s="64"/>
      <c r="EA2370" s="64"/>
      <c r="EB2370" s="64"/>
      <c r="EC2370" s="64"/>
      <c r="ED2370" s="64"/>
      <c r="EE2370" s="64"/>
      <c r="EF2370" s="64"/>
      <c r="EG2370" s="64"/>
      <c r="EH2370" s="64"/>
      <c r="EI2370" s="64"/>
      <c r="EJ2370" s="64"/>
      <c r="EK2370" s="64"/>
      <c r="EL2370" s="64"/>
      <c r="EM2370" s="64"/>
      <c r="EN2370" s="64"/>
      <c r="EO2370" s="64"/>
      <c r="EP2370" s="64"/>
      <c r="EQ2370" s="64"/>
      <c r="ER2370" s="64"/>
      <c r="ES2370" s="64"/>
      <c r="ET2370" s="64"/>
      <c r="EU2370" s="64"/>
      <c r="EV2370" s="64"/>
      <c r="EW2370" s="64"/>
      <c r="EX2370" s="64"/>
      <c r="EY2370" s="64"/>
      <c r="EZ2370" s="64"/>
      <c r="FA2370" s="64"/>
      <c r="FB2370" s="64"/>
      <c r="FC2370" s="64"/>
      <c r="FD2370" s="64"/>
      <c r="FE2370" s="64"/>
      <c r="FF2370" s="64"/>
      <c r="FG2370" s="64"/>
      <c r="FH2370" s="64"/>
      <c r="FI2370" s="64"/>
      <c r="FJ2370" s="64"/>
      <c r="FK2370" s="64"/>
      <c r="FL2370" s="64"/>
      <c r="FM2370" s="64"/>
      <c r="FN2370" s="64"/>
      <c r="FO2370" s="64"/>
      <c r="FP2370" s="64"/>
      <c r="FQ2370" s="64"/>
      <c r="FR2370" s="64"/>
      <c r="FS2370" s="64"/>
      <c r="FT2370" s="64"/>
    </row>
    <row r="2371" spans="1:176" ht="15" x14ac:dyDescent="0.25">
      <c r="A2371" s="20">
        <f t="shared" si="536"/>
        <v>46124</v>
      </c>
      <c r="B2371" s="22" t="str">
        <f t="shared" ca="1" si="527"/>
        <v>n.d</v>
      </c>
      <c r="C2371" s="22">
        <f t="shared" ca="1" si="537"/>
        <v>0.97614444</v>
      </c>
      <c r="D2371" s="23">
        <f ca="1">IF(A2371&lt;$B$1,VLOOKUP(A2371,[1]DI!$A$4:$B$15000,2,FALSE),0)</f>
        <v>0</v>
      </c>
      <c r="E2371" s="22">
        <f t="shared" ca="1" si="528"/>
        <v>0</v>
      </c>
      <c r="F2371" s="23">
        <f t="shared" si="529"/>
        <v>1.3</v>
      </c>
      <c r="G2371" s="24">
        <f t="shared" ca="1" si="530"/>
        <v>1</v>
      </c>
      <c r="H2371" s="22">
        <f ca="1">TRUNC(PRODUCT(G$10:G2370),15)</f>
        <v>1.81984651266759</v>
      </c>
      <c r="I2371" s="22">
        <f t="shared" ca="1" si="531"/>
        <v>1.5015535581434301</v>
      </c>
      <c r="J2371" s="22">
        <f t="shared" ca="1" si="532"/>
        <v>1.2119757600000001</v>
      </c>
      <c r="K2371" s="110">
        <f t="shared" ca="1" si="538"/>
        <v>0.37553247445182125</v>
      </c>
      <c r="L2371" s="115">
        <v>0</v>
      </c>
      <c r="M2371" s="67">
        <f>IF(L2371&gt;0,VLOOKUP(L2371,S$12:$AB$125,7),0)</f>
        <v>0</v>
      </c>
      <c r="N2371" s="2">
        <f t="shared" si="539"/>
        <v>0</v>
      </c>
      <c r="O2371" s="22">
        <f t="shared" ca="1" si="533"/>
        <v>0.37553247445182125</v>
      </c>
      <c r="P2371" s="25" t="str">
        <f t="shared" si="534"/>
        <v>A+J=</v>
      </c>
      <c r="Q2371" s="26">
        <f t="shared" si="535"/>
        <v>45306</v>
      </c>
      <c r="R2371" s="4"/>
      <c r="S2371" s="98"/>
      <c r="U2371" s="4"/>
      <c r="V2371" s="4"/>
      <c r="W2371" s="4"/>
      <c r="X2371" s="4"/>
      <c r="Y2371" s="4"/>
      <c r="Z2371" s="4"/>
      <c r="AA2371" s="4"/>
      <c r="AB2371" s="4"/>
      <c r="AC2371" s="4"/>
      <c r="AD2371" s="64"/>
      <c r="AE2371" s="64"/>
      <c r="AF2371" s="64"/>
      <c r="AG2371" s="64"/>
      <c r="AH2371" s="64"/>
      <c r="AI2371" s="64"/>
      <c r="AJ2371" s="64"/>
      <c r="AK2371" s="64"/>
      <c r="AL2371" s="64"/>
      <c r="AM2371" s="64"/>
      <c r="AN2371" s="64"/>
      <c r="AO2371" s="64"/>
      <c r="AP2371" s="64"/>
      <c r="AQ2371" s="64"/>
      <c r="AR2371" s="64"/>
      <c r="AS2371" s="64"/>
      <c r="AT2371" s="64"/>
      <c r="AU2371" s="64"/>
      <c r="AV2371" s="64"/>
      <c r="AW2371" s="64"/>
      <c r="AX2371" s="64"/>
      <c r="AY2371" s="64"/>
      <c r="AZ2371" s="64"/>
      <c r="BA2371" s="64"/>
      <c r="BB2371" s="64"/>
      <c r="BC2371" s="64"/>
      <c r="BD2371" s="64"/>
      <c r="BE2371" s="64"/>
      <c r="BF2371" s="64"/>
      <c r="BG2371" s="64"/>
      <c r="BH2371" s="64"/>
      <c r="BI2371" s="64"/>
      <c r="BJ2371" s="64"/>
      <c r="BK2371" s="64"/>
      <c r="BL2371" s="64"/>
      <c r="BM2371" s="64"/>
      <c r="BN2371" s="64"/>
      <c r="BO2371" s="64"/>
      <c r="BP2371" s="64"/>
      <c r="BQ2371" s="64"/>
      <c r="BR2371" s="64"/>
      <c r="BS2371" s="64"/>
      <c r="BT2371" s="64"/>
      <c r="BU2371" s="64"/>
      <c r="BV2371" s="64"/>
      <c r="BW2371" s="64"/>
      <c r="BX2371" s="64"/>
      <c r="BY2371" s="64"/>
      <c r="BZ2371" s="64"/>
      <c r="CA2371" s="64"/>
      <c r="CB2371" s="64"/>
      <c r="CC2371" s="64"/>
      <c r="CD2371" s="64"/>
      <c r="CE2371" s="64"/>
      <c r="CF2371" s="64"/>
      <c r="CG2371" s="64"/>
      <c r="CH2371" s="64"/>
      <c r="CI2371" s="64"/>
      <c r="CJ2371" s="64"/>
      <c r="CK2371" s="64"/>
      <c r="CL2371" s="64"/>
      <c r="CM2371" s="64"/>
      <c r="CN2371" s="64"/>
      <c r="CO2371" s="64"/>
      <c r="CP2371" s="64"/>
      <c r="CQ2371" s="64"/>
      <c r="CR2371" s="64"/>
      <c r="CS2371" s="64"/>
      <c r="CT2371" s="64"/>
      <c r="CU2371" s="64"/>
      <c r="CV2371" s="64"/>
      <c r="CW2371" s="64"/>
      <c r="CX2371" s="64"/>
      <c r="CY2371" s="64"/>
      <c r="CZ2371" s="64"/>
      <c r="DA2371" s="64"/>
      <c r="DB2371" s="64"/>
      <c r="DC2371" s="64"/>
      <c r="DD2371" s="64"/>
      <c r="DE2371" s="64"/>
      <c r="DF2371" s="64"/>
      <c r="DG2371" s="64"/>
      <c r="DH2371" s="64"/>
      <c r="DI2371" s="64"/>
      <c r="DJ2371" s="64"/>
      <c r="DK2371" s="64"/>
      <c r="DL2371" s="64"/>
      <c r="DM2371" s="64"/>
      <c r="DN2371" s="64"/>
      <c r="DO2371" s="64"/>
      <c r="DP2371" s="64"/>
      <c r="DQ2371" s="64"/>
      <c r="DR2371" s="64"/>
      <c r="DS2371" s="64"/>
      <c r="DT2371" s="64"/>
      <c r="DU2371" s="64"/>
      <c r="DV2371" s="64"/>
      <c r="DW2371" s="64"/>
      <c r="DX2371" s="64"/>
      <c r="DY2371" s="64"/>
      <c r="DZ2371" s="64"/>
      <c r="EA2371" s="64"/>
      <c r="EB2371" s="64"/>
      <c r="EC2371" s="64"/>
      <c r="ED2371" s="64"/>
      <c r="EE2371" s="64"/>
      <c r="EF2371" s="64"/>
      <c r="EG2371" s="64"/>
      <c r="EH2371" s="64"/>
      <c r="EI2371" s="64"/>
      <c r="EJ2371" s="64"/>
      <c r="EK2371" s="64"/>
      <c r="EL2371" s="64"/>
      <c r="EM2371" s="64"/>
      <c r="EN2371" s="64"/>
      <c r="EO2371" s="64"/>
      <c r="EP2371" s="64"/>
      <c r="EQ2371" s="64"/>
      <c r="ER2371" s="64"/>
      <c r="ES2371" s="64"/>
      <c r="ET2371" s="64"/>
      <c r="EU2371" s="64"/>
      <c r="EV2371" s="64"/>
      <c r="EW2371" s="64"/>
      <c r="EX2371" s="64"/>
      <c r="EY2371" s="64"/>
      <c r="EZ2371" s="64"/>
      <c r="FA2371" s="64"/>
      <c r="FB2371" s="64"/>
      <c r="FC2371" s="64"/>
      <c r="FD2371" s="64"/>
      <c r="FE2371" s="64"/>
      <c r="FF2371" s="64"/>
      <c r="FG2371" s="64"/>
      <c r="FH2371" s="64"/>
      <c r="FI2371" s="64"/>
      <c r="FJ2371" s="64"/>
      <c r="FK2371" s="64"/>
      <c r="FL2371" s="64"/>
      <c r="FM2371" s="64"/>
      <c r="FN2371" s="64"/>
      <c r="FO2371" s="64"/>
      <c r="FP2371" s="64"/>
      <c r="FQ2371" s="64"/>
      <c r="FR2371" s="64"/>
      <c r="FS2371" s="64"/>
      <c r="FT2371" s="64"/>
    </row>
    <row r="2372" spans="1:176" ht="15" x14ac:dyDescent="0.25">
      <c r="A2372" s="20">
        <f t="shared" si="536"/>
        <v>46125</v>
      </c>
      <c r="B2372" s="22" t="str">
        <f t="shared" ref="B2372:B2435" ca="1" si="540">IF(A2372&lt;=TODAY(),C2372+K2372,IF(AND(A2372&gt;TODAY(),A2372&lt;=$B$1),IF(VLOOKUP(TODAY(),$A$10:$D$5000,4,FALSE)=0,"n.d",C2372+K2372),"n.d"))</f>
        <v>n.d</v>
      </c>
      <c r="C2372" s="22">
        <f t="shared" ca="1" si="537"/>
        <v>0.97614444</v>
      </c>
      <c r="D2372" s="23">
        <f ca="1">IF(A2372&lt;$B$1,VLOOKUP(A2372,[1]DI!$A$4:$B$15000,2,FALSE),0)</f>
        <v>0</v>
      </c>
      <c r="E2372" s="22">
        <f t="shared" ref="E2372:E2435" ca="1" si="541">ROUND((((1+D2372)^(1/252)-1)),8)</f>
        <v>0</v>
      </c>
      <c r="F2372" s="23">
        <f t="shared" ref="F2372:F2435" si="542">VLOOKUP(A2372,$Y$90:$Z$96,2)</f>
        <v>1.3</v>
      </c>
      <c r="G2372" s="24">
        <f t="shared" ref="G2372:G2435" ca="1" si="543">TRUNC((1+(E2372*F2372)),15)</f>
        <v>1</v>
      </c>
      <c r="H2372" s="22">
        <f ca="1">TRUNC(PRODUCT(G$10:G2371),15)</f>
        <v>1.81984651266759</v>
      </c>
      <c r="I2372" s="22">
        <f t="shared" ref="I2372:I2435" ca="1" si="544">IF(OR(L2371&gt;0,L2371="E"),H2371,I2371)</f>
        <v>1.5015535581434301</v>
      </c>
      <c r="J2372" s="22">
        <f t="shared" ref="J2372:J2435" ca="1" si="545">ROUND(TRUNC(H2372/I2372,15),8)</f>
        <v>1.2119757600000001</v>
      </c>
      <c r="K2372" s="110">
        <f t="shared" ca="1" si="538"/>
        <v>0.37553247445182125</v>
      </c>
      <c r="L2372" s="115">
        <v>0</v>
      </c>
      <c r="M2372" s="67">
        <f>IF(L2372&gt;0,VLOOKUP(L2372,S$12:$AB$125,7),0)</f>
        <v>0</v>
      </c>
      <c r="N2372" s="2">
        <f t="shared" si="539"/>
        <v>0</v>
      </c>
      <c r="O2372" s="22">
        <f t="shared" ref="O2372:O2435" ca="1" si="546">(K2372+N2372)</f>
        <v>0.37553247445182125</v>
      </c>
      <c r="P2372" s="25" t="str">
        <f t="shared" ref="P2372:P2435" si="547">IF(L2371&gt;0,VLOOKUP(A2371,$T$12:$AC$125,9),P2371)</f>
        <v>A+J=</v>
      </c>
      <c r="Q2372" s="26">
        <f t="shared" ref="Q2372:Q2435" si="548">IF(L2371&gt;0,VLOOKUP(A2371,$T$12:$AC$125,10),Q2371)</f>
        <v>45306</v>
      </c>
      <c r="R2372" s="4"/>
      <c r="S2372" s="98"/>
      <c r="U2372" s="4"/>
      <c r="V2372" s="4"/>
      <c r="W2372" s="4"/>
      <c r="X2372" s="4"/>
      <c r="Y2372" s="4"/>
      <c r="Z2372" s="4"/>
      <c r="AA2372" s="4"/>
      <c r="AB2372" s="4"/>
      <c r="AC2372" s="4"/>
      <c r="AD2372" s="64"/>
      <c r="AE2372" s="64"/>
      <c r="AF2372" s="64"/>
      <c r="AG2372" s="64"/>
      <c r="AH2372" s="64"/>
      <c r="AI2372" s="64"/>
      <c r="AJ2372" s="64"/>
      <c r="AK2372" s="64"/>
      <c r="AL2372" s="64"/>
      <c r="AM2372" s="64"/>
      <c r="AN2372" s="64"/>
      <c r="AO2372" s="64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4"/>
      <c r="AZ2372" s="64"/>
      <c r="BA2372" s="64"/>
      <c r="BB2372" s="64"/>
      <c r="BC2372" s="64"/>
      <c r="BD2372" s="64"/>
      <c r="BE2372" s="64"/>
      <c r="BF2372" s="64"/>
      <c r="BG2372" s="64"/>
      <c r="BH2372" s="64"/>
      <c r="BI2372" s="64"/>
      <c r="BJ2372" s="64"/>
      <c r="BK2372" s="64"/>
      <c r="BL2372" s="64"/>
      <c r="BM2372" s="64"/>
      <c r="BN2372" s="64"/>
      <c r="BO2372" s="64"/>
      <c r="BP2372" s="64"/>
      <c r="BQ2372" s="64"/>
      <c r="BR2372" s="64"/>
      <c r="BS2372" s="64"/>
      <c r="BT2372" s="64"/>
      <c r="BU2372" s="64"/>
      <c r="BV2372" s="64"/>
      <c r="BW2372" s="64"/>
      <c r="BX2372" s="64"/>
      <c r="BY2372" s="64"/>
      <c r="BZ2372" s="64"/>
      <c r="CA2372" s="64"/>
      <c r="CB2372" s="64"/>
      <c r="CC2372" s="64"/>
      <c r="CD2372" s="64"/>
      <c r="CE2372" s="64"/>
      <c r="CF2372" s="64"/>
      <c r="CG2372" s="64"/>
      <c r="CH2372" s="64"/>
      <c r="CI2372" s="64"/>
      <c r="CJ2372" s="64"/>
      <c r="CK2372" s="64"/>
      <c r="CL2372" s="64"/>
      <c r="CM2372" s="64"/>
      <c r="CN2372" s="64"/>
      <c r="CO2372" s="64"/>
      <c r="CP2372" s="64"/>
      <c r="CQ2372" s="64"/>
      <c r="CR2372" s="64"/>
      <c r="CS2372" s="64"/>
      <c r="CT2372" s="64"/>
      <c r="CU2372" s="64"/>
      <c r="CV2372" s="64"/>
      <c r="CW2372" s="64"/>
      <c r="CX2372" s="64"/>
      <c r="CY2372" s="64"/>
      <c r="CZ2372" s="64"/>
      <c r="DA2372" s="64"/>
      <c r="DB2372" s="64"/>
      <c r="DC2372" s="64"/>
      <c r="DD2372" s="64"/>
      <c r="DE2372" s="64"/>
      <c r="DF2372" s="64"/>
      <c r="DG2372" s="64"/>
      <c r="DH2372" s="64"/>
      <c r="DI2372" s="64"/>
      <c r="DJ2372" s="64"/>
      <c r="DK2372" s="64"/>
      <c r="DL2372" s="64"/>
      <c r="DM2372" s="64"/>
      <c r="DN2372" s="64"/>
      <c r="DO2372" s="64"/>
      <c r="DP2372" s="64"/>
      <c r="DQ2372" s="64"/>
      <c r="DR2372" s="64"/>
      <c r="DS2372" s="64"/>
      <c r="DT2372" s="64"/>
      <c r="DU2372" s="64"/>
      <c r="DV2372" s="64"/>
      <c r="DW2372" s="64"/>
      <c r="DX2372" s="64"/>
      <c r="DY2372" s="64"/>
      <c r="DZ2372" s="64"/>
      <c r="EA2372" s="64"/>
      <c r="EB2372" s="64"/>
      <c r="EC2372" s="64"/>
      <c r="ED2372" s="64"/>
      <c r="EE2372" s="64"/>
      <c r="EF2372" s="64"/>
      <c r="EG2372" s="64"/>
      <c r="EH2372" s="64"/>
      <c r="EI2372" s="64"/>
      <c r="EJ2372" s="64"/>
      <c r="EK2372" s="64"/>
      <c r="EL2372" s="64"/>
      <c r="EM2372" s="64"/>
      <c r="EN2372" s="64"/>
      <c r="EO2372" s="64"/>
      <c r="EP2372" s="64"/>
      <c r="EQ2372" s="64"/>
      <c r="ER2372" s="64"/>
      <c r="ES2372" s="64"/>
      <c r="ET2372" s="64"/>
      <c r="EU2372" s="64"/>
      <c r="EV2372" s="64"/>
      <c r="EW2372" s="64"/>
      <c r="EX2372" s="64"/>
      <c r="EY2372" s="64"/>
      <c r="EZ2372" s="64"/>
      <c r="FA2372" s="64"/>
      <c r="FB2372" s="64"/>
      <c r="FC2372" s="64"/>
      <c r="FD2372" s="64"/>
      <c r="FE2372" s="64"/>
      <c r="FF2372" s="64"/>
      <c r="FG2372" s="64"/>
      <c r="FH2372" s="64"/>
      <c r="FI2372" s="64"/>
      <c r="FJ2372" s="64"/>
      <c r="FK2372" s="64"/>
      <c r="FL2372" s="64"/>
      <c r="FM2372" s="64"/>
      <c r="FN2372" s="64"/>
      <c r="FO2372" s="64"/>
      <c r="FP2372" s="64"/>
      <c r="FQ2372" s="64"/>
      <c r="FR2372" s="64"/>
      <c r="FS2372" s="64"/>
      <c r="FT2372" s="64"/>
    </row>
    <row r="2373" spans="1:176" ht="15" x14ac:dyDescent="0.25">
      <c r="A2373" s="20">
        <f t="shared" si="536"/>
        <v>46126</v>
      </c>
      <c r="B2373" s="22" t="str">
        <f t="shared" ca="1" si="540"/>
        <v>n.d</v>
      </c>
      <c r="C2373" s="22">
        <f t="shared" ca="1" si="537"/>
        <v>0.97614444</v>
      </c>
      <c r="D2373" s="23">
        <f ca="1">IF(A2373&lt;$B$1,VLOOKUP(A2373,[1]DI!$A$4:$B$15000,2,FALSE),0)</f>
        <v>0</v>
      </c>
      <c r="E2373" s="22">
        <f t="shared" ca="1" si="541"/>
        <v>0</v>
      </c>
      <c r="F2373" s="23">
        <f t="shared" si="542"/>
        <v>1.3</v>
      </c>
      <c r="G2373" s="24">
        <f t="shared" ca="1" si="543"/>
        <v>1</v>
      </c>
      <c r="H2373" s="22">
        <f ca="1">TRUNC(PRODUCT(G$10:G2372),15)</f>
        <v>1.81984651266759</v>
      </c>
      <c r="I2373" s="22">
        <f t="shared" ca="1" si="544"/>
        <v>1.5015535581434301</v>
      </c>
      <c r="J2373" s="22">
        <f t="shared" ca="1" si="545"/>
        <v>1.2119757600000001</v>
      </c>
      <c r="K2373" s="110">
        <f t="shared" ca="1" si="538"/>
        <v>0.37553247445182125</v>
      </c>
      <c r="L2373" s="115">
        <v>0</v>
      </c>
      <c r="M2373" s="67">
        <f>IF(L2373&gt;0,VLOOKUP(L2373,S$12:$AB$125,7),0)</f>
        <v>0</v>
      </c>
      <c r="N2373" s="2">
        <f t="shared" si="539"/>
        <v>0</v>
      </c>
      <c r="O2373" s="22">
        <f t="shared" ca="1" si="546"/>
        <v>0.37553247445182125</v>
      </c>
      <c r="P2373" s="25" t="str">
        <f t="shared" si="547"/>
        <v>A+J=</v>
      </c>
      <c r="Q2373" s="26">
        <f t="shared" si="548"/>
        <v>45306</v>
      </c>
      <c r="R2373" s="4"/>
      <c r="S2373" s="98"/>
      <c r="U2373" s="4"/>
      <c r="V2373" s="4"/>
      <c r="W2373" s="4"/>
      <c r="X2373" s="4"/>
      <c r="Y2373" s="4"/>
      <c r="Z2373" s="4"/>
      <c r="AA2373" s="4"/>
      <c r="AB2373" s="4"/>
      <c r="AC2373" s="4"/>
      <c r="AD2373" s="64"/>
      <c r="AE2373" s="64"/>
      <c r="AF2373" s="64"/>
      <c r="AG2373" s="64"/>
      <c r="AH2373" s="64"/>
      <c r="AI2373" s="64"/>
      <c r="AJ2373" s="64"/>
      <c r="AK2373" s="64"/>
      <c r="AL2373" s="64"/>
      <c r="AM2373" s="64"/>
      <c r="AN2373" s="64"/>
      <c r="AO2373" s="64"/>
      <c r="AP2373" s="64"/>
      <c r="AQ2373" s="64"/>
      <c r="AR2373" s="64"/>
      <c r="AS2373" s="64"/>
      <c r="AT2373" s="64"/>
      <c r="AU2373" s="64"/>
      <c r="AV2373" s="64"/>
      <c r="AW2373" s="64"/>
      <c r="AX2373" s="64"/>
      <c r="AY2373" s="64"/>
      <c r="AZ2373" s="64"/>
      <c r="BA2373" s="64"/>
      <c r="BB2373" s="64"/>
      <c r="BC2373" s="64"/>
      <c r="BD2373" s="64"/>
      <c r="BE2373" s="64"/>
      <c r="BF2373" s="64"/>
      <c r="BG2373" s="64"/>
      <c r="BH2373" s="64"/>
      <c r="BI2373" s="64"/>
      <c r="BJ2373" s="64"/>
      <c r="BK2373" s="64"/>
      <c r="BL2373" s="64"/>
      <c r="BM2373" s="64"/>
      <c r="BN2373" s="64"/>
      <c r="BO2373" s="64"/>
      <c r="BP2373" s="64"/>
      <c r="BQ2373" s="64"/>
      <c r="BR2373" s="64"/>
      <c r="BS2373" s="64"/>
      <c r="BT2373" s="64"/>
      <c r="BU2373" s="64"/>
      <c r="BV2373" s="64"/>
      <c r="BW2373" s="64"/>
      <c r="BX2373" s="64"/>
      <c r="BY2373" s="64"/>
      <c r="BZ2373" s="64"/>
      <c r="CA2373" s="64"/>
      <c r="CB2373" s="64"/>
      <c r="CC2373" s="64"/>
      <c r="CD2373" s="64"/>
      <c r="CE2373" s="64"/>
      <c r="CF2373" s="64"/>
      <c r="CG2373" s="64"/>
      <c r="CH2373" s="64"/>
      <c r="CI2373" s="64"/>
      <c r="CJ2373" s="64"/>
      <c r="CK2373" s="64"/>
      <c r="CL2373" s="64"/>
      <c r="CM2373" s="64"/>
      <c r="CN2373" s="64"/>
      <c r="CO2373" s="64"/>
      <c r="CP2373" s="64"/>
      <c r="CQ2373" s="64"/>
      <c r="CR2373" s="64"/>
      <c r="CS2373" s="64"/>
      <c r="CT2373" s="64"/>
      <c r="CU2373" s="64"/>
      <c r="CV2373" s="64"/>
      <c r="CW2373" s="64"/>
      <c r="CX2373" s="64"/>
      <c r="CY2373" s="64"/>
      <c r="CZ2373" s="64"/>
      <c r="DA2373" s="64"/>
      <c r="DB2373" s="64"/>
      <c r="DC2373" s="64"/>
      <c r="DD2373" s="64"/>
      <c r="DE2373" s="64"/>
      <c r="DF2373" s="64"/>
      <c r="DG2373" s="64"/>
      <c r="DH2373" s="64"/>
      <c r="DI2373" s="64"/>
      <c r="DJ2373" s="64"/>
      <c r="DK2373" s="64"/>
      <c r="DL2373" s="64"/>
      <c r="DM2373" s="64"/>
      <c r="DN2373" s="64"/>
      <c r="DO2373" s="64"/>
      <c r="DP2373" s="64"/>
      <c r="DQ2373" s="64"/>
      <c r="DR2373" s="64"/>
      <c r="DS2373" s="64"/>
      <c r="DT2373" s="64"/>
      <c r="DU2373" s="64"/>
      <c r="DV2373" s="64"/>
      <c r="DW2373" s="64"/>
      <c r="DX2373" s="64"/>
      <c r="DY2373" s="64"/>
      <c r="DZ2373" s="64"/>
      <c r="EA2373" s="64"/>
      <c r="EB2373" s="64"/>
      <c r="EC2373" s="64"/>
      <c r="ED2373" s="64"/>
      <c r="EE2373" s="64"/>
      <c r="EF2373" s="64"/>
      <c r="EG2373" s="64"/>
      <c r="EH2373" s="64"/>
      <c r="EI2373" s="64"/>
      <c r="EJ2373" s="64"/>
      <c r="EK2373" s="64"/>
      <c r="EL2373" s="64"/>
      <c r="EM2373" s="64"/>
      <c r="EN2373" s="64"/>
      <c r="EO2373" s="64"/>
      <c r="EP2373" s="64"/>
      <c r="EQ2373" s="64"/>
      <c r="ER2373" s="64"/>
      <c r="ES2373" s="64"/>
      <c r="ET2373" s="64"/>
      <c r="EU2373" s="64"/>
      <c r="EV2373" s="64"/>
      <c r="EW2373" s="64"/>
      <c r="EX2373" s="64"/>
      <c r="EY2373" s="64"/>
      <c r="EZ2373" s="64"/>
      <c r="FA2373" s="64"/>
      <c r="FB2373" s="64"/>
      <c r="FC2373" s="64"/>
      <c r="FD2373" s="64"/>
      <c r="FE2373" s="64"/>
      <c r="FF2373" s="64"/>
      <c r="FG2373" s="64"/>
      <c r="FH2373" s="64"/>
      <c r="FI2373" s="64"/>
      <c r="FJ2373" s="64"/>
      <c r="FK2373" s="64"/>
      <c r="FL2373" s="64"/>
      <c r="FM2373" s="64"/>
      <c r="FN2373" s="64"/>
      <c r="FO2373" s="64"/>
      <c r="FP2373" s="64"/>
      <c r="FQ2373" s="64"/>
      <c r="FR2373" s="64"/>
      <c r="FS2373" s="64"/>
      <c r="FT2373" s="64"/>
    </row>
    <row r="2374" spans="1:176" ht="15" x14ac:dyDescent="0.25">
      <c r="A2374" s="20">
        <f t="shared" si="536"/>
        <v>46127</v>
      </c>
      <c r="B2374" s="22" t="str">
        <f t="shared" ca="1" si="540"/>
        <v>n.d</v>
      </c>
      <c r="C2374" s="22">
        <f t="shared" ca="1" si="537"/>
        <v>0.97614444</v>
      </c>
      <c r="D2374" s="23">
        <f ca="1">IF(A2374&lt;$B$1,VLOOKUP(A2374,[1]DI!$A$4:$B$15000,2,FALSE),0)</f>
        <v>0</v>
      </c>
      <c r="E2374" s="22">
        <f t="shared" ca="1" si="541"/>
        <v>0</v>
      </c>
      <c r="F2374" s="23">
        <f t="shared" si="542"/>
        <v>1.3</v>
      </c>
      <c r="G2374" s="24">
        <f t="shared" ca="1" si="543"/>
        <v>1</v>
      </c>
      <c r="H2374" s="22">
        <f ca="1">TRUNC(PRODUCT(G$10:G2373),15)</f>
        <v>1.81984651266759</v>
      </c>
      <c r="I2374" s="22">
        <f t="shared" ca="1" si="544"/>
        <v>1.5015535581434301</v>
      </c>
      <c r="J2374" s="22">
        <f t="shared" ca="1" si="545"/>
        <v>1.2119757600000001</v>
      </c>
      <c r="K2374" s="110">
        <f t="shared" ca="1" si="538"/>
        <v>0.37553247445182125</v>
      </c>
      <c r="L2374" s="115">
        <v>0</v>
      </c>
      <c r="M2374" s="67">
        <f>IF(L2374&gt;0,VLOOKUP(L2374,S$12:$AB$125,7),0)</f>
        <v>0</v>
      </c>
      <c r="N2374" s="2">
        <f t="shared" si="539"/>
        <v>0</v>
      </c>
      <c r="O2374" s="22">
        <f t="shared" ca="1" si="546"/>
        <v>0.37553247445182125</v>
      </c>
      <c r="P2374" s="25" t="str">
        <f t="shared" si="547"/>
        <v>A+J=</v>
      </c>
      <c r="Q2374" s="26">
        <f t="shared" si="548"/>
        <v>45306</v>
      </c>
      <c r="R2374" s="4"/>
      <c r="S2374" s="98"/>
      <c r="U2374" s="4"/>
      <c r="V2374" s="4"/>
      <c r="W2374" s="4"/>
      <c r="X2374" s="4"/>
      <c r="Y2374" s="4"/>
      <c r="Z2374" s="4"/>
      <c r="AA2374" s="4"/>
      <c r="AB2374" s="4"/>
      <c r="AC2374" s="4"/>
      <c r="AD2374" s="64"/>
      <c r="AE2374" s="64"/>
      <c r="AF2374" s="64"/>
      <c r="AG2374" s="64"/>
      <c r="AH2374" s="64"/>
      <c r="AI2374" s="64"/>
      <c r="AJ2374" s="64"/>
      <c r="AK2374" s="64"/>
      <c r="AL2374" s="64"/>
      <c r="AM2374" s="64"/>
      <c r="AN2374" s="64"/>
      <c r="AO2374" s="64"/>
      <c r="AP2374" s="64"/>
      <c r="AQ2374" s="64"/>
      <c r="AR2374" s="64"/>
      <c r="AS2374" s="64"/>
      <c r="AT2374" s="64"/>
      <c r="AU2374" s="64"/>
      <c r="AV2374" s="64"/>
      <c r="AW2374" s="64"/>
      <c r="AX2374" s="64"/>
      <c r="AY2374" s="64"/>
      <c r="AZ2374" s="64"/>
      <c r="BA2374" s="64"/>
      <c r="BB2374" s="64"/>
      <c r="BC2374" s="64"/>
      <c r="BD2374" s="64"/>
      <c r="BE2374" s="64"/>
      <c r="BF2374" s="64"/>
      <c r="BG2374" s="64"/>
      <c r="BH2374" s="64"/>
      <c r="BI2374" s="64"/>
      <c r="BJ2374" s="64"/>
      <c r="BK2374" s="64"/>
      <c r="BL2374" s="64"/>
      <c r="BM2374" s="64"/>
      <c r="BN2374" s="64"/>
      <c r="BO2374" s="64"/>
      <c r="BP2374" s="64"/>
      <c r="BQ2374" s="64"/>
      <c r="BR2374" s="64"/>
      <c r="BS2374" s="64"/>
      <c r="BT2374" s="64"/>
      <c r="BU2374" s="64"/>
      <c r="BV2374" s="64"/>
      <c r="BW2374" s="64"/>
      <c r="BX2374" s="64"/>
      <c r="BY2374" s="64"/>
      <c r="BZ2374" s="64"/>
      <c r="CA2374" s="64"/>
      <c r="CB2374" s="64"/>
      <c r="CC2374" s="64"/>
      <c r="CD2374" s="64"/>
      <c r="CE2374" s="64"/>
      <c r="CF2374" s="64"/>
      <c r="CG2374" s="64"/>
      <c r="CH2374" s="64"/>
      <c r="CI2374" s="64"/>
      <c r="CJ2374" s="64"/>
      <c r="CK2374" s="64"/>
      <c r="CL2374" s="64"/>
      <c r="CM2374" s="64"/>
      <c r="CN2374" s="64"/>
      <c r="CO2374" s="64"/>
      <c r="CP2374" s="64"/>
      <c r="CQ2374" s="64"/>
      <c r="CR2374" s="64"/>
      <c r="CS2374" s="64"/>
      <c r="CT2374" s="64"/>
      <c r="CU2374" s="64"/>
      <c r="CV2374" s="64"/>
      <c r="CW2374" s="64"/>
      <c r="CX2374" s="64"/>
      <c r="CY2374" s="64"/>
      <c r="CZ2374" s="64"/>
      <c r="DA2374" s="64"/>
      <c r="DB2374" s="64"/>
      <c r="DC2374" s="64"/>
      <c r="DD2374" s="64"/>
      <c r="DE2374" s="64"/>
      <c r="DF2374" s="64"/>
      <c r="DG2374" s="64"/>
      <c r="DH2374" s="64"/>
      <c r="DI2374" s="64"/>
      <c r="DJ2374" s="64"/>
      <c r="DK2374" s="64"/>
      <c r="DL2374" s="64"/>
      <c r="DM2374" s="64"/>
      <c r="DN2374" s="64"/>
      <c r="DO2374" s="64"/>
      <c r="DP2374" s="64"/>
      <c r="DQ2374" s="64"/>
      <c r="DR2374" s="64"/>
      <c r="DS2374" s="64"/>
      <c r="DT2374" s="64"/>
      <c r="DU2374" s="64"/>
      <c r="DV2374" s="64"/>
      <c r="DW2374" s="64"/>
      <c r="DX2374" s="64"/>
      <c r="DY2374" s="64"/>
      <c r="DZ2374" s="64"/>
      <c r="EA2374" s="64"/>
      <c r="EB2374" s="64"/>
      <c r="EC2374" s="64"/>
      <c r="ED2374" s="64"/>
      <c r="EE2374" s="64"/>
      <c r="EF2374" s="64"/>
      <c r="EG2374" s="64"/>
      <c r="EH2374" s="64"/>
      <c r="EI2374" s="64"/>
      <c r="EJ2374" s="64"/>
      <c r="EK2374" s="64"/>
      <c r="EL2374" s="64"/>
      <c r="EM2374" s="64"/>
      <c r="EN2374" s="64"/>
      <c r="EO2374" s="64"/>
      <c r="EP2374" s="64"/>
      <c r="EQ2374" s="64"/>
      <c r="ER2374" s="64"/>
      <c r="ES2374" s="64"/>
      <c r="ET2374" s="64"/>
      <c r="EU2374" s="64"/>
      <c r="EV2374" s="64"/>
      <c r="EW2374" s="64"/>
      <c r="EX2374" s="64"/>
      <c r="EY2374" s="64"/>
      <c r="EZ2374" s="64"/>
      <c r="FA2374" s="64"/>
      <c r="FB2374" s="64"/>
      <c r="FC2374" s="64"/>
      <c r="FD2374" s="64"/>
      <c r="FE2374" s="64"/>
      <c r="FF2374" s="64"/>
      <c r="FG2374" s="64"/>
      <c r="FH2374" s="64"/>
      <c r="FI2374" s="64"/>
      <c r="FJ2374" s="64"/>
      <c r="FK2374" s="64"/>
      <c r="FL2374" s="64"/>
      <c r="FM2374" s="64"/>
      <c r="FN2374" s="64"/>
      <c r="FO2374" s="64"/>
      <c r="FP2374" s="64"/>
      <c r="FQ2374" s="64"/>
      <c r="FR2374" s="64"/>
      <c r="FS2374" s="64"/>
      <c r="FT2374" s="64"/>
    </row>
    <row r="2375" spans="1:176" ht="15" x14ac:dyDescent="0.25">
      <c r="A2375" s="20">
        <f t="shared" si="536"/>
        <v>46128</v>
      </c>
      <c r="B2375" s="22" t="str">
        <f t="shared" ca="1" si="540"/>
        <v>n.d</v>
      </c>
      <c r="C2375" s="22">
        <f t="shared" ca="1" si="537"/>
        <v>0.97614444</v>
      </c>
      <c r="D2375" s="23">
        <f ca="1">IF(A2375&lt;$B$1,VLOOKUP(A2375,[1]DI!$A$4:$B$15000,2,FALSE),0)</f>
        <v>0</v>
      </c>
      <c r="E2375" s="22">
        <f t="shared" ca="1" si="541"/>
        <v>0</v>
      </c>
      <c r="F2375" s="23">
        <f t="shared" si="542"/>
        <v>1.3</v>
      </c>
      <c r="G2375" s="24">
        <f t="shared" ca="1" si="543"/>
        <v>1</v>
      </c>
      <c r="H2375" s="22">
        <f ca="1">TRUNC(PRODUCT(G$10:G2374),15)</f>
        <v>1.81984651266759</v>
      </c>
      <c r="I2375" s="22">
        <f t="shared" ca="1" si="544"/>
        <v>1.5015535581434301</v>
      </c>
      <c r="J2375" s="22">
        <f t="shared" ca="1" si="545"/>
        <v>1.2119757600000001</v>
      </c>
      <c r="K2375" s="110">
        <f t="shared" ca="1" si="538"/>
        <v>0.37553247445182125</v>
      </c>
      <c r="L2375" s="115">
        <v>0</v>
      </c>
      <c r="M2375" s="67">
        <f>IF(L2375&gt;0,VLOOKUP(L2375,S$12:$AB$125,7),0)</f>
        <v>0</v>
      </c>
      <c r="N2375" s="2">
        <f t="shared" si="539"/>
        <v>0</v>
      </c>
      <c r="O2375" s="22">
        <f t="shared" ca="1" si="546"/>
        <v>0.37553247445182125</v>
      </c>
      <c r="P2375" s="25" t="str">
        <f t="shared" si="547"/>
        <v>A+J=</v>
      </c>
      <c r="Q2375" s="26">
        <f t="shared" si="548"/>
        <v>45306</v>
      </c>
      <c r="R2375" s="4"/>
      <c r="S2375" s="98"/>
      <c r="U2375" s="4"/>
      <c r="V2375" s="4"/>
      <c r="W2375" s="4"/>
      <c r="X2375" s="4"/>
      <c r="Y2375" s="4"/>
      <c r="Z2375" s="4"/>
      <c r="AA2375" s="4"/>
      <c r="AB2375" s="4"/>
      <c r="AC2375" s="4"/>
      <c r="AD2375" s="64"/>
      <c r="AE2375" s="64"/>
      <c r="AF2375" s="64"/>
      <c r="AG2375" s="64"/>
      <c r="AH2375" s="64"/>
      <c r="AI2375" s="64"/>
      <c r="AJ2375" s="64"/>
      <c r="AK2375" s="64"/>
      <c r="AL2375" s="64"/>
      <c r="AM2375" s="64"/>
      <c r="AN2375" s="64"/>
      <c r="AO2375" s="64"/>
      <c r="AP2375" s="64"/>
      <c r="AQ2375" s="64"/>
      <c r="AR2375" s="64"/>
      <c r="AS2375" s="64"/>
      <c r="AT2375" s="64"/>
      <c r="AU2375" s="64"/>
      <c r="AV2375" s="64"/>
      <c r="AW2375" s="64"/>
      <c r="AX2375" s="64"/>
      <c r="AY2375" s="64"/>
      <c r="AZ2375" s="64"/>
      <c r="BA2375" s="64"/>
      <c r="BB2375" s="64"/>
      <c r="BC2375" s="64"/>
      <c r="BD2375" s="64"/>
      <c r="BE2375" s="64"/>
      <c r="BF2375" s="64"/>
      <c r="BG2375" s="64"/>
      <c r="BH2375" s="64"/>
      <c r="BI2375" s="64"/>
      <c r="BJ2375" s="64"/>
      <c r="BK2375" s="64"/>
      <c r="BL2375" s="64"/>
      <c r="BM2375" s="64"/>
      <c r="BN2375" s="64"/>
      <c r="BO2375" s="64"/>
      <c r="BP2375" s="64"/>
      <c r="BQ2375" s="64"/>
      <c r="BR2375" s="64"/>
      <c r="BS2375" s="64"/>
      <c r="BT2375" s="64"/>
      <c r="BU2375" s="64"/>
      <c r="BV2375" s="64"/>
      <c r="BW2375" s="64"/>
      <c r="BX2375" s="64"/>
      <c r="BY2375" s="64"/>
      <c r="BZ2375" s="64"/>
      <c r="CA2375" s="64"/>
      <c r="CB2375" s="64"/>
      <c r="CC2375" s="64"/>
      <c r="CD2375" s="64"/>
      <c r="CE2375" s="64"/>
      <c r="CF2375" s="64"/>
      <c r="CG2375" s="64"/>
      <c r="CH2375" s="64"/>
      <c r="CI2375" s="64"/>
      <c r="CJ2375" s="64"/>
      <c r="CK2375" s="64"/>
      <c r="CL2375" s="64"/>
      <c r="CM2375" s="64"/>
      <c r="CN2375" s="64"/>
      <c r="CO2375" s="64"/>
      <c r="CP2375" s="64"/>
      <c r="CQ2375" s="64"/>
      <c r="CR2375" s="64"/>
      <c r="CS2375" s="64"/>
      <c r="CT2375" s="64"/>
      <c r="CU2375" s="64"/>
      <c r="CV2375" s="64"/>
      <c r="CW2375" s="64"/>
      <c r="CX2375" s="64"/>
      <c r="CY2375" s="64"/>
      <c r="CZ2375" s="64"/>
      <c r="DA2375" s="64"/>
      <c r="DB2375" s="64"/>
      <c r="DC2375" s="64"/>
      <c r="DD2375" s="64"/>
      <c r="DE2375" s="64"/>
      <c r="DF2375" s="64"/>
      <c r="DG2375" s="64"/>
      <c r="DH2375" s="64"/>
      <c r="DI2375" s="64"/>
      <c r="DJ2375" s="64"/>
      <c r="DK2375" s="64"/>
      <c r="DL2375" s="64"/>
      <c r="DM2375" s="64"/>
      <c r="DN2375" s="64"/>
      <c r="DO2375" s="64"/>
      <c r="DP2375" s="64"/>
      <c r="DQ2375" s="64"/>
      <c r="DR2375" s="64"/>
      <c r="DS2375" s="64"/>
      <c r="DT2375" s="64"/>
      <c r="DU2375" s="64"/>
      <c r="DV2375" s="64"/>
      <c r="DW2375" s="64"/>
      <c r="DX2375" s="64"/>
      <c r="DY2375" s="64"/>
      <c r="DZ2375" s="64"/>
      <c r="EA2375" s="64"/>
      <c r="EB2375" s="64"/>
      <c r="EC2375" s="64"/>
      <c r="ED2375" s="64"/>
      <c r="EE2375" s="64"/>
      <c r="EF2375" s="64"/>
      <c r="EG2375" s="64"/>
      <c r="EH2375" s="64"/>
      <c r="EI2375" s="64"/>
      <c r="EJ2375" s="64"/>
      <c r="EK2375" s="64"/>
      <c r="EL2375" s="64"/>
      <c r="EM2375" s="64"/>
      <c r="EN2375" s="64"/>
      <c r="EO2375" s="64"/>
      <c r="EP2375" s="64"/>
      <c r="EQ2375" s="64"/>
      <c r="ER2375" s="64"/>
      <c r="ES2375" s="64"/>
      <c r="ET2375" s="64"/>
      <c r="EU2375" s="64"/>
      <c r="EV2375" s="64"/>
      <c r="EW2375" s="64"/>
      <c r="EX2375" s="64"/>
      <c r="EY2375" s="64"/>
      <c r="EZ2375" s="64"/>
      <c r="FA2375" s="64"/>
      <c r="FB2375" s="64"/>
      <c r="FC2375" s="64"/>
      <c r="FD2375" s="64"/>
      <c r="FE2375" s="64"/>
      <c r="FF2375" s="64"/>
      <c r="FG2375" s="64"/>
      <c r="FH2375" s="64"/>
      <c r="FI2375" s="64"/>
      <c r="FJ2375" s="64"/>
      <c r="FK2375" s="64"/>
      <c r="FL2375" s="64"/>
      <c r="FM2375" s="64"/>
      <c r="FN2375" s="64"/>
      <c r="FO2375" s="64"/>
      <c r="FP2375" s="64"/>
      <c r="FQ2375" s="64"/>
      <c r="FR2375" s="64"/>
      <c r="FS2375" s="64"/>
      <c r="FT2375" s="64"/>
    </row>
    <row r="2376" spans="1:176" ht="15" x14ac:dyDescent="0.25">
      <c r="A2376" s="20">
        <f t="shared" si="536"/>
        <v>46129</v>
      </c>
      <c r="B2376" s="22" t="str">
        <f t="shared" ca="1" si="540"/>
        <v>n.d</v>
      </c>
      <c r="C2376" s="22">
        <f t="shared" ca="1" si="537"/>
        <v>0.97614444</v>
      </c>
      <c r="D2376" s="23">
        <f ca="1">IF(A2376&lt;$B$1,VLOOKUP(A2376,[1]DI!$A$4:$B$15000,2,FALSE),0)</f>
        <v>0</v>
      </c>
      <c r="E2376" s="22">
        <f t="shared" ca="1" si="541"/>
        <v>0</v>
      </c>
      <c r="F2376" s="23">
        <f t="shared" si="542"/>
        <v>1.3</v>
      </c>
      <c r="G2376" s="24">
        <f t="shared" ca="1" si="543"/>
        <v>1</v>
      </c>
      <c r="H2376" s="22">
        <f ca="1">TRUNC(PRODUCT(G$10:G2375),15)</f>
        <v>1.81984651266759</v>
      </c>
      <c r="I2376" s="22">
        <f t="shared" ca="1" si="544"/>
        <v>1.5015535581434301</v>
      </c>
      <c r="J2376" s="22">
        <f t="shared" ca="1" si="545"/>
        <v>1.2119757600000001</v>
      </c>
      <c r="K2376" s="110">
        <f t="shared" ca="1" si="538"/>
        <v>0.37553247445182125</v>
      </c>
      <c r="L2376" s="115">
        <v>0</v>
      </c>
      <c r="M2376" s="67">
        <f>IF(L2376&gt;0,VLOOKUP(L2376,S$12:$AB$125,7),0)</f>
        <v>0</v>
      </c>
      <c r="N2376" s="2">
        <f t="shared" si="539"/>
        <v>0</v>
      </c>
      <c r="O2376" s="22">
        <f t="shared" ca="1" si="546"/>
        <v>0.37553247445182125</v>
      </c>
      <c r="P2376" s="25" t="str">
        <f t="shared" si="547"/>
        <v>A+J=</v>
      </c>
      <c r="Q2376" s="26">
        <f t="shared" si="548"/>
        <v>45306</v>
      </c>
      <c r="R2376" s="4"/>
      <c r="S2376" s="98"/>
      <c r="U2376" s="4"/>
      <c r="V2376" s="4"/>
      <c r="W2376" s="4"/>
      <c r="X2376" s="4"/>
      <c r="Y2376" s="4"/>
      <c r="Z2376" s="4"/>
      <c r="AA2376" s="4"/>
      <c r="AB2376" s="4"/>
      <c r="AC2376" s="4"/>
      <c r="AD2376" s="64"/>
      <c r="AE2376" s="64"/>
      <c r="AF2376" s="64"/>
      <c r="AG2376" s="64"/>
      <c r="AH2376" s="64"/>
      <c r="AI2376" s="64"/>
      <c r="AJ2376" s="64"/>
      <c r="AK2376" s="64"/>
      <c r="AL2376" s="64"/>
      <c r="AM2376" s="64"/>
      <c r="AN2376" s="64"/>
      <c r="AO2376" s="64"/>
      <c r="AP2376" s="64"/>
      <c r="AQ2376" s="64"/>
      <c r="AR2376" s="64"/>
      <c r="AS2376" s="64"/>
      <c r="AT2376" s="64"/>
      <c r="AU2376" s="64"/>
      <c r="AV2376" s="64"/>
      <c r="AW2376" s="64"/>
      <c r="AX2376" s="64"/>
      <c r="AY2376" s="64"/>
      <c r="AZ2376" s="64"/>
      <c r="BA2376" s="64"/>
      <c r="BB2376" s="64"/>
      <c r="BC2376" s="64"/>
      <c r="BD2376" s="64"/>
      <c r="BE2376" s="64"/>
      <c r="BF2376" s="64"/>
      <c r="BG2376" s="64"/>
      <c r="BH2376" s="64"/>
      <c r="BI2376" s="64"/>
      <c r="BJ2376" s="64"/>
      <c r="BK2376" s="64"/>
      <c r="BL2376" s="64"/>
      <c r="BM2376" s="64"/>
      <c r="BN2376" s="64"/>
      <c r="BO2376" s="64"/>
      <c r="BP2376" s="64"/>
      <c r="BQ2376" s="64"/>
      <c r="BR2376" s="64"/>
      <c r="BS2376" s="64"/>
      <c r="BT2376" s="64"/>
      <c r="BU2376" s="64"/>
      <c r="BV2376" s="64"/>
      <c r="BW2376" s="64"/>
      <c r="BX2376" s="64"/>
      <c r="BY2376" s="64"/>
      <c r="BZ2376" s="64"/>
      <c r="CA2376" s="64"/>
      <c r="CB2376" s="64"/>
      <c r="CC2376" s="64"/>
      <c r="CD2376" s="64"/>
      <c r="CE2376" s="64"/>
      <c r="CF2376" s="64"/>
      <c r="CG2376" s="64"/>
      <c r="CH2376" s="64"/>
      <c r="CI2376" s="64"/>
      <c r="CJ2376" s="64"/>
      <c r="CK2376" s="64"/>
      <c r="CL2376" s="64"/>
      <c r="CM2376" s="64"/>
      <c r="CN2376" s="64"/>
      <c r="CO2376" s="64"/>
      <c r="CP2376" s="64"/>
      <c r="CQ2376" s="64"/>
      <c r="CR2376" s="64"/>
      <c r="CS2376" s="64"/>
      <c r="CT2376" s="64"/>
      <c r="CU2376" s="64"/>
      <c r="CV2376" s="64"/>
      <c r="CW2376" s="64"/>
      <c r="CX2376" s="64"/>
      <c r="CY2376" s="64"/>
      <c r="CZ2376" s="64"/>
      <c r="DA2376" s="64"/>
      <c r="DB2376" s="64"/>
      <c r="DC2376" s="64"/>
      <c r="DD2376" s="64"/>
      <c r="DE2376" s="64"/>
      <c r="DF2376" s="64"/>
      <c r="DG2376" s="64"/>
      <c r="DH2376" s="64"/>
      <c r="DI2376" s="64"/>
      <c r="DJ2376" s="64"/>
      <c r="DK2376" s="64"/>
      <c r="DL2376" s="64"/>
      <c r="DM2376" s="64"/>
      <c r="DN2376" s="64"/>
      <c r="DO2376" s="64"/>
      <c r="DP2376" s="64"/>
      <c r="DQ2376" s="64"/>
      <c r="DR2376" s="64"/>
      <c r="DS2376" s="64"/>
      <c r="DT2376" s="64"/>
      <c r="DU2376" s="64"/>
      <c r="DV2376" s="64"/>
      <c r="DW2376" s="64"/>
      <c r="DX2376" s="64"/>
      <c r="DY2376" s="64"/>
      <c r="DZ2376" s="64"/>
      <c r="EA2376" s="64"/>
      <c r="EB2376" s="64"/>
      <c r="EC2376" s="64"/>
      <c r="ED2376" s="64"/>
      <c r="EE2376" s="64"/>
      <c r="EF2376" s="64"/>
      <c r="EG2376" s="64"/>
      <c r="EH2376" s="64"/>
      <c r="EI2376" s="64"/>
      <c r="EJ2376" s="64"/>
      <c r="EK2376" s="64"/>
      <c r="EL2376" s="64"/>
      <c r="EM2376" s="64"/>
      <c r="EN2376" s="64"/>
      <c r="EO2376" s="64"/>
      <c r="EP2376" s="64"/>
      <c r="EQ2376" s="64"/>
      <c r="ER2376" s="64"/>
      <c r="ES2376" s="64"/>
      <c r="ET2376" s="64"/>
      <c r="EU2376" s="64"/>
      <c r="EV2376" s="64"/>
      <c r="EW2376" s="64"/>
      <c r="EX2376" s="64"/>
      <c r="EY2376" s="64"/>
      <c r="EZ2376" s="64"/>
      <c r="FA2376" s="64"/>
      <c r="FB2376" s="64"/>
      <c r="FC2376" s="64"/>
      <c r="FD2376" s="64"/>
      <c r="FE2376" s="64"/>
      <c r="FF2376" s="64"/>
      <c r="FG2376" s="64"/>
      <c r="FH2376" s="64"/>
      <c r="FI2376" s="64"/>
      <c r="FJ2376" s="64"/>
      <c r="FK2376" s="64"/>
      <c r="FL2376" s="64"/>
      <c r="FM2376" s="64"/>
      <c r="FN2376" s="64"/>
      <c r="FO2376" s="64"/>
      <c r="FP2376" s="64"/>
      <c r="FQ2376" s="64"/>
      <c r="FR2376" s="64"/>
      <c r="FS2376" s="64"/>
      <c r="FT2376" s="64"/>
    </row>
    <row r="2377" spans="1:176" ht="15" x14ac:dyDescent="0.25">
      <c r="A2377" s="20">
        <f t="shared" si="536"/>
        <v>46130</v>
      </c>
      <c r="B2377" s="22" t="str">
        <f t="shared" ca="1" si="540"/>
        <v>n.d</v>
      </c>
      <c r="C2377" s="22">
        <f t="shared" ca="1" si="537"/>
        <v>0.97614444</v>
      </c>
      <c r="D2377" s="23">
        <f ca="1">IF(A2377&lt;$B$1,VLOOKUP(A2377,[1]DI!$A$4:$B$15000,2,FALSE),0)</f>
        <v>0</v>
      </c>
      <c r="E2377" s="22">
        <f t="shared" ca="1" si="541"/>
        <v>0</v>
      </c>
      <c r="F2377" s="23">
        <f t="shared" si="542"/>
        <v>1.3</v>
      </c>
      <c r="G2377" s="24">
        <f t="shared" ca="1" si="543"/>
        <v>1</v>
      </c>
      <c r="H2377" s="22">
        <f ca="1">TRUNC(PRODUCT(G$10:G2376),15)</f>
        <v>1.81984651266759</v>
      </c>
      <c r="I2377" s="22">
        <f t="shared" ca="1" si="544"/>
        <v>1.5015535581434301</v>
      </c>
      <c r="J2377" s="22">
        <f t="shared" ca="1" si="545"/>
        <v>1.2119757600000001</v>
      </c>
      <c r="K2377" s="110">
        <f t="shared" ca="1" si="538"/>
        <v>0.37553247445182125</v>
      </c>
      <c r="L2377" s="115">
        <v>0</v>
      </c>
      <c r="M2377" s="67">
        <f>IF(L2377&gt;0,VLOOKUP(L2377,S$12:$AB$125,7),0)</f>
        <v>0</v>
      </c>
      <c r="N2377" s="2">
        <f t="shared" si="539"/>
        <v>0</v>
      </c>
      <c r="O2377" s="22">
        <f t="shared" ca="1" si="546"/>
        <v>0.37553247445182125</v>
      </c>
      <c r="P2377" s="25" t="str">
        <f t="shared" si="547"/>
        <v>A+J=</v>
      </c>
      <c r="Q2377" s="26">
        <f t="shared" si="548"/>
        <v>45306</v>
      </c>
      <c r="R2377" s="4"/>
      <c r="S2377" s="98"/>
      <c r="U2377" s="4"/>
      <c r="V2377" s="4"/>
      <c r="W2377" s="4"/>
      <c r="X2377" s="4"/>
      <c r="Y2377" s="4"/>
      <c r="Z2377" s="4"/>
      <c r="AA2377" s="4"/>
      <c r="AB2377" s="4"/>
      <c r="AC2377" s="4"/>
      <c r="AD2377" s="64"/>
      <c r="AE2377" s="64"/>
      <c r="AF2377" s="64"/>
      <c r="AG2377" s="64"/>
      <c r="AH2377" s="64"/>
      <c r="AI2377" s="64"/>
      <c r="AJ2377" s="64"/>
      <c r="AK2377" s="64"/>
      <c r="AL2377" s="64"/>
      <c r="AM2377" s="64"/>
      <c r="AN2377" s="64"/>
      <c r="AO2377" s="64"/>
      <c r="AP2377" s="64"/>
      <c r="AQ2377" s="64"/>
      <c r="AR2377" s="64"/>
      <c r="AS2377" s="64"/>
      <c r="AT2377" s="64"/>
      <c r="AU2377" s="64"/>
      <c r="AV2377" s="64"/>
      <c r="AW2377" s="64"/>
      <c r="AX2377" s="64"/>
      <c r="AY2377" s="64"/>
      <c r="AZ2377" s="64"/>
      <c r="BA2377" s="64"/>
      <c r="BB2377" s="64"/>
      <c r="BC2377" s="64"/>
      <c r="BD2377" s="64"/>
      <c r="BE2377" s="64"/>
      <c r="BF2377" s="64"/>
      <c r="BG2377" s="64"/>
      <c r="BH2377" s="64"/>
      <c r="BI2377" s="64"/>
      <c r="BJ2377" s="64"/>
      <c r="BK2377" s="64"/>
      <c r="BL2377" s="64"/>
      <c r="BM2377" s="64"/>
      <c r="BN2377" s="64"/>
      <c r="BO2377" s="64"/>
      <c r="BP2377" s="64"/>
      <c r="BQ2377" s="64"/>
      <c r="BR2377" s="64"/>
      <c r="BS2377" s="64"/>
      <c r="BT2377" s="64"/>
      <c r="BU2377" s="64"/>
      <c r="BV2377" s="64"/>
      <c r="BW2377" s="64"/>
      <c r="BX2377" s="64"/>
      <c r="BY2377" s="64"/>
      <c r="BZ2377" s="64"/>
      <c r="CA2377" s="64"/>
      <c r="CB2377" s="64"/>
      <c r="CC2377" s="64"/>
      <c r="CD2377" s="64"/>
      <c r="CE2377" s="64"/>
      <c r="CF2377" s="64"/>
      <c r="CG2377" s="64"/>
      <c r="CH2377" s="64"/>
      <c r="CI2377" s="64"/>
      <c r="CJ2377" s="64"/>
      <c r="CK2377" s="64"/>
      <c r="CL2377" s="64"/>
      <c r="CM2377" s="64"/>
      <c r="CN2377" s="64"/>
      <c r="CO2377" s="64"/>
      <c r="CP2377" s="64"/>
      <c r="CQ2377" s="64"/>
      <c r="CR2377" s="64"/>
      <c r="CS2377" s="64"/>
      <c r="CT2377" s="64"/>
      <c r="CU2377" s="64"/>
      <c r="CV2377" s="64"/>
      <c r="CW2377" s="64"/>
      <c r="CX2377" s="64"/>
      <c r="CY2377" s="64"/>
      <c r="CZ2377" s="64"/>
      <c r="DA2377" s="64"/>
      <c r="DB2377" s="64"/>
      <c r="DC2377" s="64"/>
      <c r="DD2377" s="64"/>
      <c r="DE2377" s="64"/>
      <c r="DF2377" s="64"/>
      <c r="DG2377" s="64"/>
      <c r="DH2377" s="64"/>
      <c r="DI2377" s="64"/>
      <c r="DJ2377" s="64"/>
      <c r="DK2377" s="64"/>
      <c r="DL2377" s="64"/>
      <c r="DM2377" s="64"/>
      <c r="DN2377" s="64"/>
      <c r="DO2377" s="64"/>
      <c r="DP2377" s="64"/>
      <c r="DQ2377" s="64"/>
      <c r="DR2377" s="64"/>
      <c r="DS2377" s="64"/>
      <c r="DT2377" s="64"/>
      <c r="DU2377" s="64"/>
      <c r="DV2377" s="64"/>
      <c r="DW2377" s="64"/>
      <c r="DX2377" s="64"/>
      <c r="DY2377" s="64"/>
      <c r="DZ2377" s="64"/>
      <c r="EA2377" s="64"/>
      <c r="EB2377" s="64"/>
      <c r="EC2377" s="64"/>
      <c r="ED2377" s="64"/>
      <c r="EE2377" s="64"/>
      <c r="EF2377" s="64"/>
      <c r="EG2377" s="64"/>
      <c r="EH2377" s="64"/>
      <c r="EI2377" s="64"/>
      <c r="EJ2377" s="64"/>
      <c r="EK2377" s="64"/>
      <c r="EL2377" s="64"/>
      <c r="EM2377" s="64"/>
      <c r="EN2377" s="64"/>
      <c r="EO2377" s="64"/>
      <c r="EP2377" s="64"/>
      <c r="EQ2377" s="64"/>
      <c r="ER2377" s="64"/>
      <c r="ES2377" s="64"/>
      <c r="ET2377" s="64"/>
      <c r="EU2377" s="64"/>
      <c r="EV2377" s="64"/>
      <c r="EW2377" s="64"/>
      <c r="EX2377" s="64"/>
      <c r="EY2377" s="64"/>
      <c r="EZ2377" s="64"/>
      <c r="FA2377" s="64"/>
      <c r="FB2377" s="64"/>
      <c r="FC2377" s="64"/>
      <c r="FD2377" s="64"/>
      <c r="FE2377" s="64"/>
      <c r="FF2377" s="64"/>
      <c r="FG2377" s="64"/>
      <c r="FH2377" s="64"/>
      <c r="FI2377" s="64"/>
      <c r="FJ2377" s="64"/>
      <c r="FK2377" s="64"/>
      <c r="FL2377" s="64"/>
      <c r="FM2377" s="64"/>
      <c r="FN2377" s="64"/>
      <c r="FO2377" s="64"/>
      <c r="FP2377" s="64"/>
      <c r="FQ2377" s="64"/>
      <c r="FR2377" s="64"/>
      <c r="FS2377" s="64"/>
      <c r="FT2377" s="64"/>
    </row>
    <row r="2378" spans="1:176" ht="15" x14ac:dyDescent="0.25">
      <c r="A2378" s="20">
        <f t="shared" si="536"/>
        <v>46131</v>
      </c>
      <c r="B2378" s="22" t="str">
        <f t="shared" ca="1" si="540"/>
        <v>n.d</v>
      </c>
      <c r="C2378" s="22">
        <f t="shared" ca="1" si="537"/>
        <v>0.97614444</v>
      </c>
      <c r="D2378" s="23">
        <f ca="1">IF(A2378&lt;$B$1,VLOOKUP(A2378,[1]DI!$A$4:$B$15000,2,FALSE),0)</f>
        <v>0</v>
      </c>
      <c r="E2378" s="22">
        <f t="shared" ca="1" si="541"/>
        <v>0</v>
      </c>
      <c r="F2378" s="23">
        <f t="shared" si="542"/>
        <v>1.3</v>
      </c>
      <c r="G2378" s="24">
        <f t="shared" ca="1" si="543"/>
        <v>1</v>
      </c>
      <c r="H2378" s="22">
        <f ca="1">TRUNC(PRODUCT(G$10:G2377),15)</f>
        <v>1.81984651266759</v>
      </c>
      <c r="I2378" s="22">
        <f t="shared" ca="1" si="544"/>
        <v>1.5015535581434301</v>
      </c>
      <c r="J2378" s="22">
        <f t="shared" ca="1" si="545"/>
        <v>1.2119757600000001</v>
      </c>
      <c r="K2378" s="110">
        <f t="shared" ca="1" si="538"/>
        <v>0.37553247445182125</v>
      </c>
      <c r="L2378" s="115">
        <v>0</v>
      </c>
      <c r="M2378" s="67">
        <f>IF(L2378&gt;0,VLOOKUP(L2378,S$12:$AB$125,7),0)</f>
        <v>0</v>
      </c>
      <c r="N2378" s="2">
        <f t="shared" si="539"/>
        <v>0</v>
      </c>
      <c r="O2378" s="22">
        <f t="shared" ca="1" si="546"/>
        <v>0.37553247445182125</v>
      </c>
      <c r="P2378" s="25" t="str">
        <f t="shared" si="547"/>
        <v>A+J=</v>
      </c>
      <c r="Q2378" s="26">
        <f t="shared" si="548"/>
        <v>45306</v>
      </c>
      <c r="R2378" s="4"/>
      <c r="S2378" s="98"/>
      <c r="U2378" s="4"/>
      <c r="V2378" s="4"/>
      <c r="W2378" s="4"/>
      <c r="X2378" s="4"/>
      <c r="Y2378" s="4"/>
      <c r="Z2378" s="4"/>
      <c r="AA2378" s="4"/>
      <c r="AB2378" s="4"/>
      <c r="AC2378" s="4"/>
      <c r="AD2378" s="64"/>
      <c r="AE2378" s="64"/>
      <c r="AF2378" s="64"/>
      <c r="AG2378" s="64"/>
      <c r="AH2378" s="64"/>
      <c r="AI2378" s="64"/>
      <c r="AJ2378" s="64"/>
      <c r="AK2378" s="64"/>
      <c r="AL2378" s="64"/>
      <c r="AM2378" s="64"/>
      <c r="AN2378" s="64"/>
      <c r="AO2378" s="64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4"/>
      <c r="AZ2378" s="64"/>
      <c r="BA2378" s="64"/>
      <c r="BB2378" s="64"/>
      <c r="BC2378" s="64"/>
      <c r="BD2378" s="64"/>
      <c r="BE2378" s="64"/>
      <c r="BF2378" s="64"/>
      <c r="BG2378" s="64"/>
      <c r="BH2378" s="64"/>
      <c r="BI2378" s="64"/>
      <c r="BJ2378" s="64"/>
      <c r="BK2378" s="64"/>
      <c r="BL2378" s="64"/>
      <c r="BM2378" s="64"/>
      <c r="BN2378" s="64"/>
      <c r="BO2378" s="64"/>
      <c r="BP2378" s="64"/>
      <c r="BQ2378" s="64"/>
      <c r="BR2378" s="64"/>
      <c r="BS2378" s="64"/>
      <c r="BT2378" s="64"/>
      <c r="BU2378" s="64"/>
      <c r="BV2378" s="64"/>
      <c r="BW2378" s="64"/>
      <c r="BX2378" s="64"/>
      <c r="BY2378" s="64"/>
      <c r="BZ2378" s="64"/>
      <c r="CA2378" s="64"/>
      <c r="CB2378" s="64"/>
      <c r="CC2378" s="64"/>
      <c r="CD2378" s="64"/>
      <c r="CE2378" s="64"/>
      <c r="CF2378" s="64"/>
      <c r="CG2378" s="64"/>
      <c r="CH2378" s="64"/>
      <c r="CI2378" s="64"/>
      <c r="CJ2378" s="64"/>
      <c r="CK2378" s="64"/>
      <c r="CL2378" s="64"/>
      <c r="CM2378" s="64"/>
      <c r="CN2378" s="64"/>
      <c r="CO2378" s="64"/>
      <c r="CP2378" s="64"/>
      <c r="CQ2378" s="64"/>
      <c r="CR2378" s="64"/>
      <c r="CS2378" s="64"/>
      <c r="CT2378" s="64"/>
      <c r="CU2378" s="64"/>
      <c r="CV2378" s="64"/>
      <c r="CW2378" s="64"/>
      <c r="CX2378" s="64"/>
      <c r="CY2378" s="64"/>
      <c r="CZ2378" s="64"/>
      <c r="DA2378" s="64"/>
      <c r="DB2378" s="64"/>
      <c r="DC2378" s="64"/>
      <c r="DD2378" s="64"/>
      <c r="DE2378" s="64"/>
      <c r="DF2378" s="64"/>
      <c r="DG2378" s="64"/>
      <c r="DH2378" s="64"/>
      <c r="DI2378" s="64"/>
      <c r="DJ2378" s="64"/>
      <c r="DK2378" s="64"/>
      <c r="DL2378" s="64"/>
      <c r="DM2378" s="64"/>
      <c r="DN2378" s="64"/>
      <c r="DO2378" s="64"/>
      <c r="DP2378" s="64"/>
      <c r="DQ2378" s="64"/>
      <c r="DR2378" s="64"/>
      <c r="DS2378" s="64"/>
      <c r="DT2378" s="64"/>
      <c r="DU2378" s="64"/>
      <c r="DV2378" s="64"/>
      <c r="DW2378" s="64"/>
      <c r="DX2378" s="64"/>
      <c r="DY2378" s="64"/>
      <c r="DZ2378" s="64"/>
      <c r="EA2378" s="64"/>
      <c r="EB2378" s="64"/>
      <c r="EC2378" s="64"/>
      <c r="ED2378" s="64"/>
      <c r="EE2378" s="64"/>
      <c r="EF2378" s="64"/>
      <c r="EG2378" s="64"/>
      <c r="EH2378" s="64"/>
      <c r="EI2378" s="64"/>
      <c r="EJ2378" s="64"/>
      <c r="EK2378" s="64"/>
      <c r="EL2378" s="64"/>
      <c r="EM2378" s="64"/>
      <c r="EN2378" s="64"/>
      <c r="EO2378" s="64"/>
      <c r="EP2378" s="64"/>
      <c r="EQ2378" s="64"/>
      <c r="ER2378" s="64"/>
      <c r="ES2378" s="64"/>
      <c r="ET2378" s="64"/>
      <c r="EU2378" s="64"/>
      <c r="EV2378" s="64"/>
      <c r="EW2378" s="64"/>
      <c r="EX2378" s="64"/>
      <c r="EY2378" s="64"/>
      <c r="EZ2378" s="64"/>
      <c r="FA2378" s="64"/>
      <c r="FB2378" s="64"/>
      <c r="FC2378" s="64"/>
      <c r="FD2378" s="64"/>
      <c r="FE2378" s="64"/>
      <c r="FF2378" s="64"/>
      <c r="FG2378" s="64"/>
      <c r="FH2378" s="64"/>
      <c r="FI2378" s="64"/>
      <c r="FJ2378" s="64"/>
      <c r="FK2378" s="64"/>
      <c r="FL2378" s="64"/>
      <c r="FM2378" s="64"/>
      <c r="FN2378" s="64"/>
      <c r="FO2378" s="64"/>
      <c r="FP2378" s="64"/>
      <c r="FQ2378" s="64"/>
      <c r="FR2378" s="64"/>
      <c r="FS2378" s="64"/>
      <c r="FT2378" s="64"/>
    </row>
    <row r="2379" spans="1:176" ht="15" x14ac:dyDescent="0.25">
      <c r="A2379" s="20">
        <f t="shared" ref="A2379:A2442" si="549">(A2378+1)</f>
        <v>46132</v>
      </c>
      <c r="B2379" s="22" t="str">
        <f t="shared" ca="1" si="540"/>
        <v>n.d</v>
      </c>
      <c r="C2379" s="22">
        <f t="shared" ca="1" si="537"/>
        <v>0.97614444</v>
      </c>
      <c r="D2379" s="23">
        <f ca="1">IF(A2379&lt;$B$1,VLOOKUP(A2379,[1]DI!$A$4:$B$15000,2,FALSE),0)</f>
        <v>0</v>
      </c>
      <c r="E2379" s="22">
        <f t="shared" ca="1" si="541"/>
        <v>0</v>
      </c>
      <c r="F2379" s="23">
        <f t="shared" si="542"/>
        <v>1.3</v>
      </c>
      <c r="G2379" s="24">
        <f t="shared" ca="1" si="543"/>
        <v>1</v>
      </c>
      <c r="H2379" s="22">
        <f ca="1">TRUNC(PRODUCT(G$10:G2378),15)</f>
        <v>1.81984651266759</v>
      </c>
      <c r="I2379" s="22">
        <f t="shared" ca="1" si="544"/>
        <v>1.5015535581434301</v>
      </c>
      <c r="J2379" s="22">
        <f t="shared" ca="1" si="545"/>
        <v>1.2119757600000001</v>
      </c>
      <c r="K2379" s="110">
        <f t="shared" ca="1" si="538"/>
        <v>0.37553247445182125</v>
      </c>
      <c r="L2379" s="115">
        <v>0</v>
      </c>
      <c r="M2379" s="67">
        <f>IF(L2379&gt;0,VLOOKUP(L2379,S$12:$AB$125,7),0)</f>
        <v>0</v>
      </c>
      <c r="N2379" s="2">
        <f t="shared" si="539"/>
        <v>0</v>
      </c>
      <c r="O2379" s="22">
        <f t="shared" ca="1" si="546"/>
        <v>0.37553247445182125</v>
      </c>
      <c r="P2379" s="25" t="str">
        <f t="shared" si="547"/>
        <v>A+J=</v>
      </c>
      <c r="Q2379" s="26">
        <f t="shared" si="548"/>
        <v>45306</v>
      </c>
      <c r="R2379" s="4"/>
      <c r="S2379" s="98"/>
      <c r="U2379" s="4"/>
      <c r="V2379" s="4"/>
      <c r="W2379" s="4"/>
      <c r="X2379" s="4"/>
      <c r="Y2379" s="4"/>
      <c r="Z2379" s="4"/>
      <c r="AA2379" s="4"/>
      <c r="AB2379" s="4"/>
      <c r="AC2379" s="4"/>
      <c r="AD2379" s="64"/>
      <c r="AE2379" s="64"/>
      <c r="AF2379" s="64"/>
      <c r="AG2379" s="64"/>
      <c r="AH2379" s="64"/>
      <c r="AI2379" s="64"/>
      <c r="AJ2379" s="64"/>
      <c r="AK2379" s="64"/>
      <c r="AL2379" s="64"/>
      <c r="AM2379" s="64"/>
      <c r="AN2379" s="64"/>
      <c r="AO2379" s="64"/>
      <c r="AP2379" s="64"/>
      <c r="AQ2379" s="64"/>
      <c r="AR2379" s="64"/>
      <c r="AS2379" s="64"/>
      <c r="AT2379" s="64"/>
      <c r="AU2379" s="64"/>
      <c r="AV2379" s="64"/>
      <c r="AW2379" s="64"/>
      <c r="AX2379" s="64"/>
      <c r="AY2379" s="64"/>
      <c r="AZ2379" s="64"/>
      <c r="BA2379" s="64"/>
      <c r="BB2379" s="64"/>
      <c r="BC2379" s="64"/>
      <c r="BD2379" s="64"/>
      <c r="BE2379" s="64"/>
      <c r="BF2379" s="64"/>
      <c r="BG2379" s="64"/>
      <c r="BH2379" s="64"/>
      <c r="BI2379" s="64"/>
      <c r="BJ2379" s="64"/>
      <c r="BK2379" s="64"/>
      <c r="BL2379" s="64"/>
      <c r="BM2379" s="64"/>
      <c r="BN2379" s="64"/>
      <c r="BO2379" s="64"/>
      <c r="BP2379" s="64"/>
      <c r="BQ2379" s="64"/>
      <c r="BR2379" s="64"/>
      <c r="BS2379" s="64"/>
      <c r="BT2379" s="64"/>
      <c r="BU2379" s="64"/>
      <c r="BV2379" s="64"/>
      <c r="BW2379" s="64"/>
      <c r="BX2379" s="64"/>
      <c r="BY2379" s="64"/>
      <c r="BZ2379" s="64"/>
      <c r="CA2379" s="64"/>
      <c r="CB2379" s="64"/>
      <c r="CC2379" s="64"/>
      <c r="CD2379" s="64"/>
      <c r="CE2379" s="64"/>
      <c r="CF2379" s="64"/>
      <c r="CG2379" s="64"/>
      <c r="CH2379" s="64"/>
      <c r="CI2379" s="64"/>
      <c r="CJ2379" s="64"/>
      <c r="CK2379" s="64"/>
      <c r="CL2379" s="64"/>
      <c r="CM2379" s="64"/>
      <c r="CN2379" s="64"/>
      <c r="CO2379" s="64"/>
      <c r="CP2379" s="64"/>
      <c r="CQ2379" s="64"/>
      <c r="CR2379" s="64"/>
      <c r="CS2379" s="64"/>
      <c r="CT2379" s="64"/>
      <c r="CU2379" s="64"/>
      <c r="CV2379" s="64"/>
      <c r="CW2379" s="64"/>
      <c r="CX2379" s="64"/>
      <c r="CY2379" s="64"/>
      <c r="CZ2379" s="64"/>
      <c r="DA2379" s="64"/>
      <c r="DB2379" s="64"/>
      <c r="DC2379" s="64"/>
      <c r="DD2379" s="64"/>
      <c r="DE2379" s="64"/>
      <c r="DF2379" s="64"/>
      <c r="DG2379" s="64"/>
      <c r="DH2379" s="64"/>
      <c r="DI2379" s="64"/>
      <c r="DJ2379" s="64"/>
      <c r="DK2379" s="64"/>
      <c r="DL2379" s="64"/>
      <c r="DM2379" s="64"/>
      <c r="DN2379" s="64"/>
      <c r="DO2379" s="64"/>
      <c r="DP2379" s="64"/>
      <c r="DQ2379" s="64"/>
      <c r="DR2379" s="64"/>
      <c r="DS2379" s="64"/>
      <c r="DT2379" s="64"/>
      <c r="DU2379" s="64"/>
      <c r="DV2379" s="64"/>
      <c r="DW2379" s="64"/>
      <c r="DX2379" s="64"/>
      <c r="DY2379" s="64"/>
      <c r="DZ2379" s="64"/>
      <c r="EA2379" s="64"/>
      <c r="EB2379" s="64"/>
      <c r="EC2379" s="64"/>
      <c r="ED2379" s="64"/>
      <c r="EE2379" s="64"/>
      <c r="EF2379" s="64"/>
      <c r="EG2379" s="64"/>
      <c r="EH2379" s="64"/>
      <c r="EI2379" s="64"/>
      <c r="EJ2379" s="64"/>
      <c r="EK2379" s="64"/>
      <c r="EL2379" s="64"/>
      <c r="EM2379" s="64"/>
      <c r="EN2379" s="64"/>
      <c r="EO2379" s="64"/>
      <c r="EP2379" s="64"/>
      <c r="EQ2379" s="64"/>
      <c r="ER2379" s="64"/>
      <c r="ES2379" s="64"/>
      <c r="ET2379" s="64"/>
      <c r="EU2379" s="64"/>
      <c r="EV2379" s="64"/>
      <c r="EW2379" s="64"/>
      <c r="EX2379" s="64"/>
      <c r="EY2379" s="64"/>
      <c r="EZ2379" s="64"/>
      <c r="FA2379" s="64"/>
      <c r="FB2379" s="64"/>
      <c r="FC2379" s="64"/>
      <c r="FD2379" s="64"/>
      <c r="FE2379" s="64"/>
      <c r="FF2379" s="64"/>
      <c r="FG2379" s="64"/>
      <c r="FH2379" s="64"/>
      <c r="FI2379" s="64"/>
      <c r="FJ2379" s="64"/>
      <c r="FK2379" s="64"/>
      <c r="FL2379" s="64"/>
      <c r="FM2379" s="64"/>
      <c r="FN2379" s="64"/>
      <c r="FO2379" s="64"/>
      <c r="FP2379" s="64"/>
      <c r="FQ2379" s="64"/>
      <c r="FR2379" s="64"/>
      <c r="FS2379" s="64"/>
      <c r="FT2379" s="64"/>
    </row>
    <row r="2380" spans="1:176" ht="15" x14ac:dyDescent="0.25">
      <c r="A2380" s="20">
        <f t="shared" si="549"/>
        <v>46133</v>
      </c>
      <c r="B2380" s="22" t="str">
        <f t="shared" ca="1" si="540"/>
        <v>n.d</v>
      </c>
      <c r="C2380" s="22">
        <f t="shared" ca="1" si="537"/>
        <v>0.97614444</v>
      </c>
      <c r="D2380" s="23">
        <f ca="1">IF(A2380&lt;$B$1,VLOOKUP(A2380,[1]DI!$A$4:$B$15000,2,FALSE),0)</f>
        <v>0</v>
      </c>
      <c r="E2380" s="22">
        <f t="shared" ca="1" si="541"/>
        <v>0</v>
      </c>
      <c r="F2380" s="23">
        <f t="shared" si="542"/>
        <v>1.3</v>
      </c>
      <c r="G2380" s="24">
        <f t="shared" ca="1" si="543"/>
        <v>1</v>
      </c>
      <c r="H2380" s="22">
        <f ca="1">TRUNC(PRODUCT(G$10:G2379),15)</f>
        <v>1.81984651266759</v>
      </c>
      <c r="I2380" s="22">
        <f t="shared" ca="1" si="544"/>
        <v>1.5015535581434301</v>
      </c>
      <c r="J2380" s="22">
        <f t="shared" ca="1" si="545"/>
        <v>1.2119757600000001</v>
      </c>
      <c r="K2380" s="110">
        <f t="shared" ca="1" si="538"/>
        <v>0.37553247445182125</v>
      </c>
      <c r="L2380" s="115">
        <v>0</v>
      </c>
      <c r="M2380" s="67">
        <f>IF(L2380&gt;0,VLOOKUP(L2380,S$12:$AB$125,7),0)</f>
        <v>0</v>
      </c>
      <c r="N2380" s="2">
        <f t="shared" si="539"/>
        <v>0</v>
      </c>
      <c r="O2380" s="22">
        <f t="shared" ca="1" si="546"/>
        <v>0.37553247445182125</v>
      </c>
      <c r="P2380" s="25" t="str">
        <f t="shared" si="547"/>
        <v>A+J=</v>
      </c>
      <c r="Q2380" s="26">
        <f t="shared" si="548"/>
        <v>45306</v>
      </c>
      <c r="R2380" s="4"/>
      <c r="S2380" s="98"/>
      <c r="U2380" s="4"/>
      <c r="V2380" s="4"/>
      <c r="W2380" s="4"/>
      <c r="X2380" s="4"/>
      <c r="Y2380" s="4"/>
      <c r="Z2380" s="4"/>
      <c r="AA2380" s="4"/>
      <c r="AB2380" s="4"/>
      <c r="AC2380" s="4"/>
      <c r="AD2380" s="64"/>
      <c r="AE2380" s="64"/>
      <c r="AF2380" s="64"/>
      <c r="AG2380" s="64"/>
      <c r="AH2380" s="64"/>
      <c r="AI2380" s="64"/>
      <c r="AJ2380" s="64"/>
      <c r="AK2380" s="64"/>
      <c r="AL2380" s="64"/>
      <c r="AM2380" s="64"/>
      <c r="AN2380" s="64"/>
      <c r="AO2380" s="64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4"/>
      <c r="AZ2380" s="64"/>
      <c r="BA2380" s="64"/>
      <c r="BB2380" s="64"/>
      <c r="BC2380" s="64"/>
      <c r="BD2380" s="64"/>
      <c r="BE2380" s="64"/>
      <c r="BF2380" s="64"/>
      <c r="BG2380" s="64"/>
      <c r="BH2380" s="64"/>
      <c r="BI2380" s="64"/>
      <c r="BJ2380" s="64"/>
      <c r="BK2380" s="64"/>
      <c r="BL2380" s="64"/>
      <c r="BM2380" s="64"/>
      <c r="BN2380" s="64"/>
      <c r="BO2380" s="64"/>
      <c r="BP2380" s="64"/>
      <c r="BQ2380" s="64"/>
      <c r="BR2380" s="64"/>
      <c r="BS2380" s="64"/>
      <c r="BT2380" s="64"/>
      <c r="BU2380" s="64"/>
      <c r="BV2380" s="64"/>
      <c r="BW2380" s="64"/>
      <c r="BX2380" s="64"/>
      <c r="BY2380" s="64"/>
      <c r="BZ2380" s="64"/>
      <c r="CA2380" s="64"/>
      <c r="CB2380" s="64"/>
      <c r="CC2380" s="64"/>
      <c r="CD2380" s="64"/>
      <c r="CE2380" s="64"/>
      <c r="CF2380" s="64"/>
      <c r="CG2380" s="64"/>
      <c r="CH2380" s="64"/>
      <c r="CI2380" s="64"/>
      <c r="CJ2380" s="64"/>
      <c r="CK2380" s="64"/>
      <c r="CL2380" s="64"/>
      <c r="CM2380" s="64"/>
      <c r="CN2380" s="64"/>
      <c r="CO2380" s="64"/>
      <c r="CP2380" s="64"/>
      <c r="CQ2380" s="64"/>
      <c r="CR2380" s="64"/>
      <c r="CS2380" s="64"/>
      <c r="CT2380" s="64"/>
      <c r="CU2380" s="64"/>
      <c r="CV2380" s="64"/>
      <c r="CW2380" s="64"/>
      <c r="CX2380" s="64"/>
      <c r="CY2380" s="64"/>
      <c r="CZ2380" s="64"/>
      <c r="DA2380" s="64"/>
      <c r="DB2380" s="64"/>
      <c r="DC2380" s="64"/>
      <c r="DD2380" s="64"/>
      <c r="DE2380" s="64"/>
      <c r="DF2380" s="64"/>
      <c r="DG2380" s="64"/>
      <c r="DH2380" s="64"/>
      <c r="DI2380" s="64"/>
      <c r="DJ2380" s="64"/>
      <c r="DK2380" s="64"/>
      <c r="DL2380" s="64"/>
      <c r="DM2380" s="64"/>
      <c r="DN2380" s="64"/>
      <c r="DO2380" s="64"/>
      <c r="DP2380" s="64"/>
      <c r="DQ2380" s="64"/>
      <c r="DR2380" s="64"/>
      <c r="DS2380" s="64"/>
      <c r="DT2380" s="64"/>
      <c r="DU2380" s="64"/>
      <c r="DV2380" s="64"/>
      <c r="DW2380" s="64"/>
      <c r="DX2380" s="64"/>
      <c r="DY2380" s="64"/>
      <c r="DZ2380" s="64"/>
      <c r="EA2380" s="64"/>
      <c r="EB2380" s="64"/>
      <c r="EC2380" s="64"/>
      <c r="ED2380" s="64"/>
      <c r="EE2380" s="64"/>
      <c r="EF2380" s="64"/>
      <c r="EG2380" s="64"/>
      <c r="EH2380" s="64"/>
      <c r="EI2380" s="64"/>
      <c r="EJ2380" s="64"/>
      <c r="EK2380" s="64"/>
      <c r="EL2380" s="64"/>
      <c r="EM2380" s="64"/>
      <c r="EN2380" s="64"/>
      <c r="EO2380" s="64"/>
      <c r="EP2380" s="64"/>
      <c r="EQ2380" s="64"/>
      <c r="ER2380" s="64"/>
      <c r="ES2380" s="64"/>
      <c r="ET2380" s="64"/>
      <c r="EU2380" s="64"/>
      <c r="EV2380" s="64"/>
      <c r="EW2380" s="64"/>
      <c r="EX2380" s="64"/>
      <c r="EY2380" s="64"/>
      <c r="EZ2380" s="64"/>
      <c r="FA2380" s="64"/>
      <c r="FB2380" s="64"/>
      <c r="FC2380" s="64"/>
      <c r="FD2380" s="64"/>
      <c r="FE2380" s="64"/>
      <c r="FF2380" s="64"/>
      <c r="FG2380" s="64"/>
      <c r="FH2380" s="64"/>
      <c r="FI2380" s="64"/>
      <c r="FJ2380" s="64"/>
      <c r="FK2380" s="64"/>
      <c r="FL2380" s="64"/>
      <c r="FM2380" s="64"/>
      <c r="FN2380" s="64"/>
      <c r="FO2380" s="64"/>
      <c r="FP2380" s="64"/>
      <c r="FQ2380" s="64"/>
      <c r="FR2380" s="64"/>
      <c r="FS2380" s="64"/>
      <c r="FT2380" s="64"/>
    </row>
    <row r="2381" spans="1:176" ht="15" x14ac:dyDescent="0.25">
      <c r="A2381" s="20">
        <f t="shared" si="549"/>
        <v>46134</v>
      </c>
      <c r="B2381" s="22" t="str">
        <f t="shared" ca="1" si="540"/>
        <v>n.d</v>
      </c>
      <c r="C2381" s="22">
        <f t="shared" ca="1" si="537"/>
        <v>0.97614444</v>
      </c>
      <c r="D2381" s="23">
        <f ca="1">IF(A2381&lt;$B$1,VLOOKUP(A2381,[1]DI!$A$4:$B$15000,2,FALSE),0)</f>
        <v>0</v>
      </c>
      <c r="E2381" s="22">
        <f t="shared" ca="1" si="541"/>
        <v>0</v>
      </c>
      <c r="F2381" s="23">
        <f t="shared" si="542"/>
        <v>1.3</v>
      </c>
      <c r="G2381" s="24">
        <f t="shared" ca="1" si="543"/>
        <v>1</v>
      </c>
      <c r="H2381" s="22">
        <f ca="1">TRUNC(PRODUCT(G$10:G2380),15)</f>
        <v>1.81984651266759</v>
      </c>
      <c r="I2381" s="22">
        <f t="shared" ca="1" si="544"/>
        <v>1.5015535581434301</v>
      </c>
      <c r="J2381" s="22">
        <f t="shared" ca="1" si="545"/>
        <v>1.2119757600000001</v>
      </c>
      <c r="K2381" s="110">
        <f t="shared" ca="1" si="538"/>
        <v>0.37553247445182125</v>
      </c>
      <c r="L2381" s="115">
        <v>0</v>
      </c>
      <c r="M2381" s="67">
        <f>IF(L2381&gt;0,VLOOKUP(L2381,S$12:$AB$125,7),0)</f>
        <v>0</v>
      </c>
      <c r="N2381" s="2">
        <f t="shared" si="539"/>
        <v>0</v>
      </c>
      <c r="O2381" s="22">
        <f t="shared" ca="1" si="546"/>
        <v>0.37553247445182125</v>
      </c>
      <c r="P2381" s="25" t="str">
        <f t="shared" si="547"/>
        <v>A+J=</v>
      </c>
      <c r="Q2381" s="26">
        <f t="shared" si="548"/>
        <v>45306</v>
      </c>
      <c r="R2381" s="4"/>
      <c r="S2381" s="98"/>
      <c r="U2381" s="4"/>
      <c r="V2381" s="4"/>
      <c r="W2381" s="4"/>
      <c r="X2381" s="4"/>
      <c r="Y2381" s="4"/>
      <c r="Z2381" s="4"/>
      <c r="AA2381" s="4"/>
      <c r="AB2381" s="4"/>
      <c r="AC2381" s="4"/>
      <c r="AD2381" s="64"/>
      <c r="AE2381" s="64"/>
      <c r="AF2381" s="64"/>
      <c r="AG2381" s="64"/>
      <c r="AH2381" s="64"/>
      <c r="AI2381" s="64"/>
      <c r="AJ2381" s="64"/>
      <c r="AK2381" s="64"/>
      <c r="AL2381" s="64"/>
      <c r="AM2381" s="64"/>
      <c r="AN2381" s="64"/>
      <c r="AO2381" s="64"/>
      <c r="AP2381" s="64"/>
      <c r="AQ2381" s="64"/>
      <c r="AR2381" s="64"/>
      <c r="AS2381" s="64"/>
      <c r="AT2381" s="64"/>
      <c r="AU2381" s="64"/>
      <c r="AV2381" s="64"/>
      <c r="AW2381" s="64"/>
      <c r="AX2381" s="64"/>
      <c r="AY2381" s="64"/>
      <c r="AZ2381" s="64"/>
      <c r="BA2381" s="64"/>
      <c r="BB2381" s="64"/>
      <c r="BC2381" s="64"/>
      <c r="BD2381" s="64"/>
      <c r="BE2381" s="64"/>
      <c r="BF2381" s="64"/>
      <c r="BG2381" s="64"/>
      <c r="BH2381" s="64"/>
      <c r="BI2381" s="64"/>
      <c r="BJ2381" s="64"/>
      <c r="BK2381" s="64"/>
      <c r="BL2381" s="64"/>
      <c r="BM2381" s="64"/>
      <c r="BN2381" s="64"/>
      <c r="BO2381" s="64"/>
      <c r="BP2381" s="64"/>
      <c r="BQ2381" s="64"/>
      <c r="BR2381" s="64"/>
      <c r="BS2381" s="64"/>
      <c r="BT2381" s="64"/>
      <c r="BU2381" s="64"/>
      <c r="BV2381" s="64"/>
      <c r="BW2381" s="64"/>
      <c r="BX2381" s="64"/>
      <c r="BY2381" s="64"/>
      <c r="BZ2381" s="64"/>
      <c r="CA2381" s="64"/>
      <c r="CB2381" s="64"/>
      <c r="CC2381" s="64"/>
      <c r="CD2381" s="64"/>
      <c r="CE2381" s="64"/>
      <c r="CF2381" s="64"/>
      <c r="CG2381" s="64"/>
      <c r="CH2381" s="64"/>
      <c r="CI2381" s="64"/>
      <c r="CJ2381" s="64"/>
      <c r="CK2381" s="64"/>
      <c r="CL2381" s="64"/>
      <c r="CM2381" s="64"/>
      <c r="CN2381" s="64"/>
      <c r="CO2381" s="64"/>
      <c r="CP2381" s="64"/>
      <c r="CQ2381" s="64"/>
      <c r="CR2381" s="64"/>
      <c r="CS2381" s="64"/>
      <c r="CT2381" s="64"/>
      <c r="CU2381" s="64"/>
      <c r="CV2381" s="64"/>
      <c r="CW2381" s="64"/>
      <c r="CX2381" s="64"/>
      <c r="CY2381" s="64"/>
      <c r="CZ2381" s="64"/>
      <c r="DA2381" s="64"/>
      <c r="DB2381" s="64"/>
      <c r="DC2381" s="64"/>
      <c r="DD2381" s="64"/>
      <c r="DE2381" s="64"/>
      <c r="DF2381" s="64"/>
      <c r="DG2381" s="64"/>
      <c r="DH2381" s="64"/>
      <c r="DI2381" s="64"/>
      <c r="DJ2381" s="64"/>
      <c r="DK2381" s="64"/>
      <c r="DL2381" s="64"/>
      <c r="DM2381" s="64"/>
      <c r="DN2381" s="64"/>
      <c r="DO2381" s="64"/>
      <c r="DP2381" s="64"/>
      <c r="DQ2381" s="64"/>
      <c r="DR2381" s="64"/>
      <c r="DS2381" s="64"/>
      <c r="DT2381" s="64"/>
      <c r="DU2381" s="64"/>
      <c r="DV2381" s="64"/>
      <c r="DW2381" s="64"/>
      <c r="DX2381" s="64"/>
      <c r="DY2381" s="64"/>
      <c r="DZ2381" s="64"/>
      <c r="EA2381" s="64"/>
      <c r="EB2381" s="64"/>
      <c r="EC2381" s="64"/>
      <c r="ED2381" s="64"/>
      <c r="EE2381" s="64"/>
      <c r="EF2381" s="64"/>
      <c r="EG2381" s="64"/>
      <c r="EH2381" s="64"/>
      <c r="EI2381" s="64"/>
      <c r="EJ2381" s="64"/>
      <c r="EK2381" s="64"/>
      <c r="EL2381" s="64"/>
      <c r="EM2381" s="64"/>
      <c r="EN2381" s="64"/>
      <c r="EO2381" s="64"/>
      <c r="EP2381" s="64"/>
      <c r="EQ2381" s="64"/>
      <c r="ER2381" s="64"/>
      <c r="ES2381" s="64"/>
      <c r="ET2381" s="64"/>
      <c r="EU2381" s="64"/>
      <c r="EV2381" s="64"/>
      <c r="EW2381" s="64"/>
      <c r="EX2381" s="64"/>
      <c r="EY2381" s="64"/>
      <c r="EZ2381" s="64"/>
      <c r="FA2381" s="64"/>
      <c r="FB2381" s="64"/>
      <c r="FC2381" s="64"/>
      <c r="FD2381" s="64"/>
      <c r="FE2381" s="64"/>
      <c r="FF2381" s="64"/>
      <c r="FG2381" s="64"/>
      <c r="FH2381" s="64"/>
      <c r="FI2381" s="64"/>
      <c r="FJ2381" s="64"/>
      <c r="FK2381" s="64"/>
      <c r="FL2381" s="64"/>
      <c r="FM2381" s="64"/>
      <c r="FN2381" s="64"/>
      <c r="FO2381" s="64"/>
      <c r="FP2381" s="64"/>
      <c r="FQ2381" s="64"/>
      <c r="FR2381" s="64"/>
      <c r="FS2381" s="64"/>
      <c r="FT2381" s="64"/>
    </row>
    <row r="2382" spans="1:176" ht="15" x14ac:dyDescent="0.25">
      <c r="A2382" s="20">
        <f t="shared" si="549"/>
        <v>46135</v>
      </c>
      <c r="B2382" s="22" t="str">
        <f t="shared" ca="1" si="540"/>
        <v>n.d</v>
      </c>
      <c r="C2382" s="22">
        <f t="shared" ca="1" si="537"/>
        <v>0.97614444</v>
      </c>
      <c r="D2382" s="23">
        <f ca="1">IF(A2382&lt;$B$1,VLOOKUP(A2382,[1]DI!$A$4:$B$15000,2,FALSE),0)</f>
        <v>0</v>
      </c>
      <c r="E2382" s="22">
        <f t="shared" ca="1" si="541"/>
        <v>0</v>
      </c>
      <c r="F2382" s="23">
        <f t="shared" si="542"/>
        <v>1.3</v>
      </c>
      <c r="G2382" s="24">
        <f t="shared" ca="1" si="543"/>
        <v>1</v>
      </c>
      <c r="H2382" s="22">
        <f ca="1">TRUNC(PRODUCT(G$10:G2381),15)</f>
        <v>1.81984651266759</v>
      </c>
      <c r="I2382" s="22">
        <f t="shared" ca="1" si="544"/>
        <v>1.5015535581434301</v>
      </c>
      <c r="J2382" s="22">
        <f t="shared" ca="1" si="545"/>
        <v>1.2119757600000001</v>
      </c>
      <c r="K2382" s="110">
        <f t="shared" ca="1" si="538"/>
        <v>0.37553247445182125</v>
      </c>
      <c r="L2382" s="115">
        <v>0</v>
      </c>
      <c r="M2382" s="67">
        <f>IF(L2382&gt;0,VLOOKUP(L2382,S$12:$AB$125,7),0)</f>
        <v>0</v>
      </c>
      <c r="N2382" s="2">
        <f t="shared" si="539"/>
        <v>0</v>
      </c>
      <c r="O2382" s="22">
        <f t="shared" ca="1" si="546"/>
        <v>0.37553247445182125</v>
      </c>
      <c r="P2382" s="25" t="str">
        <f t="shared" si="547"/>
        <v>A+J=</v>
      </c>
      <c r="Q2382" s="26">
        <f t="shared" si="548"/>
        <v>45306</v>
      </c>
      <c r="R2382" s="4"/>
      <c r="S2382" s="98"/>
      <c r="U2382" s="4"/>
      <c r="V2382" s="4"/>
      <c r="W2382" s="4"/>
      <c r="X2382" s="4"/>
      <c r="Y2382" s="4"/>
      <c r="Z2382" s="4"/>
      <c r="AA2382" s="4"/>
      <c r="AB2382" s="4"/>
      <c r="AC2382" s="4"/>
      <c r="AD2382" s="64"/>
      <c r="AE2382" s="64"/>
      <c r="AF2382" s="64"/>
      <c r="AG2382" s="64"/>
      <c r="AH2382" s="64"/>
      <c r="AI2382" s="64"/>
      <c r="AJ2382" s="64"/>
      <c r="AK2382" s="64"/>
      <c r="AL2382" s="64"/>
      <c r="AM2382" s="64"/>
      <c r="AN2382" s="64"/>
      <c r="AO2382" s="64"/>
      <c r="AP2382" s="64"/>
      <c r="AQ2382" s="64"/>
      <c r="AR2382" s="64"/>
      <c r="AS2382" s="64"/>
      <c r="AT2382" s="64"/>
      <c r="AU2382" s="64"/>
      <c r="AV2382" s="64"/>
      <c r="AW2382" s="64"/>
      <c r="AX2382" s="64"/>
      <c r="AY2382" s="64"/>
      <c r="AZ2382" s="64"/>
      <c r="BA2382" s="64"/>
      <c r="BB2382" s="64"/>
      <c r="BC2382" s="64"/>
      <c r="BD2382" s="64"/>
      <c r="BE2382" s="64"/>
      <c r="BF2382" s="64"/>
      <c r="BG2382" s="64"/>
      <c r="BH2382" s="64"/>
      <c r="BI2382" s="64"/>
      <c r="BJ2382" s="64"/>
      <c r="BK2382" s="64"/>
      <c r="BL2382" s="64"/>
      <c r="BM2382" s="64"/>
      <c r="BN2382" s="64"/>
      <c r="BO2382" s="64"/>
      <c r="BP2382" s="64"/>
      <c r="BQ2382" s="64"/>
      <c r="BR2382" s="64"/>
      <c r="BS2382" s="64"/>
      <c r="BT2382" s="64"/>
      <c r="BU2382" s="64"/>
      <c r="BV2382" s="64"/>
      <c r="BW2382" s="64"/>
      <c r="BX2382" s="64"/>
      <c r="BY2382" s="64"/>
      <c r="BZ2382" s="64"/>
      <c r="CA2382" s="64"/>
      <c r="CB2382" s="64"/>
      <c r="CC2382" s="64"/>
      <c r="CD2382" s="64"/>
      <c r="CE2382" s="64"/>
      <c r="CF2382" s="64"/>
      <c r="CG2382" s="64"/>
      <c r="CH2382" s="64"/>
      <c r="CI2382" s="64"/>
      <c r="CJ2382" s="64"/>
      <c r="CK2382" s="64"/>
      <c r="CL2382" s="64"/>
      <c r="CM2382" s="64"/>
      <c r="CN2382" s="64"/>
      <c r="CO2382" s="64"/>
      <c r="CP2382" s="64"/>
      <c r="CQ2382" s="64"/>
      <c r="CR2382" s="64"/>
      <c r="CS2382" s="64"/>
      <c r="CT2382" s="64"/>
      <c r="CU2382" s="64"/>
      <c r="CV2382" s="64"/>
      <c r="CW2382" s="64"/>
      <c r="CX2382" s="64"/>
      <c r="CY2382" s="64"/>
      <c r="CZ2382" s="64"/>
      <c r="DA2382" s="64"/>
      <c r="DB2382" s="64"/>
      <c r="DC2382" s="64"/>
      <c r="DD2382" s="64"/>
      <c r="DE2382" s="64"/>
      <c r="DF2382" s="64"/>
      <c r="DG2382" s="64"/>
      <c r="DH2382" s="64"/>
      <c r="DI2382" s="64"/>
      <c r="DJ2382" s="64"/>
      <c r="DK2382" s="64"/>
      <c r="DL2382" s="64"/>
      <c r="DM2382" s="64"/>
      <c r="DN2382" s="64"/>
      <c r="DO2382" s="64"/>
      <c r="DP2382" s="64"/>
      <c r="DQ2382" s="64"/>
      <c r="DR2382" s="64"/>
      <c r="DS2382" s="64"/>
      <c r="DT2382" s="64"/>
      <c r="DU2382" s="64"/>
      <c r="DV2382" s="64"/>
      <c r="DW2382" s="64"/>
      <c r="DX2382" s="64"/>
      <c r="DY2382" s="64"/>
      <c r="DZ2382" s="64"/>
      <c r="EA2382" s="64"/>
      <c r="EB2382" s="64"/>
      <c r="EC2382" s="64"/>
      <c r="ED2382" s="64"/>
      <c r="EE2382" s="64"/>
      <c r="EF2382" s="64"/>
      <c r="EG2382" s="64"/>
      <c r="EH2382" s="64"/>
      <c r="EI2382" s="64"/>
      <c r="EJ2382" s="64"/>
      <c r="EK2382" s="64"/>
      <c r="EL2382" s="64"/>
      <c r="EM2382" s="64"/>
      <c r="EN2382" s="64"/>
      <c r="EO2382" s="64"/>
      <c r="EP2382" s="64"/>
      <c r="EQ2382" s="64"/>
      <c r="ER2382" s="64"/>
      <c r="ES2382" s="64"/>
      <c r="ET2382" s="64"/>
      <c r="EU2382" s="64"/>
      <c r="EV2382" s="64"/>
      <c r="EW2382" s="64"/>
      <c r="EX2382" s="64"/>
      <c r="EY2382" s="64"/>
      <c r="EZ2382" s="64"/>
      <c r="FA2382" s="64"/>
      <c r="FB2382" s="64"/>
      <c r="FC2382" s="64"/>
      <c r="FD2382" s="64"/>
      <c r="FE2382" s="64"/>
      <c r="FF2382" s="64"/>
      <c r="FG2382" s="64"/>
      <c r="FH2382" s="64"/>
      <c r="FI2382" s="64"/>
      <c r="FJ2382" s="64"/>
      <c r="FK2382" s="64"/>
      <c r="FL2382" s="64"/>
      <c r="FM2382" s="64"/>
      <c r="FN2382" s="64"/>
      <c r="FO2382" s="64"/>
      <c r="FP2382" s="64"/>
      <c r="FQ2382" s="64"/>
      <c r="FR2382" s="64"/>
      <c r="FS2382" s="64"/>
      <c r="FT2382" s="64"/>
    </row>
    <row r="2383" spans="1:176" ht="15" x14ac:dyDescent="0.25">
      <c r="A2383" s="20">
        <f t="shared" si="549"/>
        <v>46136</v>
      </c>
      <c r="B2383" s="22" t="str">
        <f t="shared" ca="1" si="540"/>
        <v>n.d</v>
      </c>
      <c r="C2383" s="22">
        <f t="shared" ca="1" si="537"/>
        <v>0.97614444</v>
      </c>
      <c r="D2383" s="23">
        <f ca="1">IF(A2383&lt;$B$1,VLOOKUP(A2383,[1]DI!$A$4:$B$15000,2,FALSE),0)</f>
        <v>0</v>
      </c>
      <c r="E2383" s="22">
        <f t="shared" ca="1" si="541"/>
        <v>0</v>
      </c>
      <c r="F2383" s="23">
        <f t="shared" si="542"/>
        <v>1.3</v>
      </c>
      <c r="G2383" s="24">
        <f t="shared" ca="1" si="543"/>
        <v>1</v>
      </c>
      <c r="H2383" s="22">
        <f ca="1">TRUNC(PRODUCT(G$10:G2382),15)</f>
        <v>1.81984651266759</v>
      </c>
      <c r="I2383" s="22">
        <f t="shared" ca="1" si="544"/>
        <v>1.5015535581434301</v>
      </c>
      <c r="J2383" s="22">
        <f t="shared" ca="1" si="545"/>
        <v>1.2119757600000001</v>
      </c>
      <c r="K2383" s="110">
        <f t="shared" ca="1" si="538"/>
        <v>0.37553247445182125</v>
      </c>
      <c r="L2383" s="115">
        <v>0</v>
      </c>
      <c r="M2383" s="67">
        <f>IF(L2383&gt;0,VLOOKUP(L2383,S$12:$AB$125,7),0)</f>
        <v>0</v>
      </c>
      <c r="N2383" s="2">
        <f t="shared" si="539"/>
        <v>0</v>
      </c>
      <c r="O2383" s="22">
        <f t="shared" ca="1" si="546"/>
        <v>0.37553247445182125</v>
      </c>
      <c r="P2383" s="25" t="str">
        <f t="shared" si="547"/>
        <v>A+J=</v>
      </c>
      <c r="Q2383" s="26">
        <f t="shared" si="548"/>
        <v>45306</v>
      </c>
      <c r="R2383" s="4"/>
      <c r="S2383" s="98"/>
      <c r="U2383" s="4"/>
      <c r="V2383" s="4"/>
      <c r="W2383" s="4"/>
      <c r="X2383" s="4"/>
      <c r="Y2383" s="4"/>
      <c r="Z2383" s="4"/>
      <c r="AA2383" s="4"/>
      <c r="AB2383" s="4"/>
      <c r="AC2383" s="4"/>
      <c r="AD2383" s="64"/>
      <c r="AE2383" s="64"/>
      <c r="AF2383" s="64"/>
      <c r="AG2383" s="64"/>
      <c r="AH2383" s="64"/>
      <c r="AI2383" s="64"/>
      <c r="AJ2383" s="64"/>
      <c r="AK2383" s="64"/>
      <c r="AL2383" s="64"/>
      <c r="AM2383" s="64"/>
      <c r="AN2383" s="64"/>
      <c r="AO2383" s="64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4"/>
      <c r="AZ2383" s="64"/>
      <c r="BA2383" s="64"/>
      <c r="BB2383" s="64"/>
      <c r="BC2383" s="64"/>
      <c r="BD2383" s="64"/>
      <c r="BE2383" s="64"/>
      <c r="BF2383" s="64"/>
      <c r="BG2383" s="64"/>
      <c r="BH2383" s="64"/>
      <c r="BI2383" s="64"/>
      <c r="BJ2383" s="64"/>
      <c r="BK2383" s="64"/>
      <c r="BL2383" s="64"/>
      <c r="BM2383" s="64"/>
      <c r="BN2383" s="64"/>
      <c r="BO2383" s="64"/>
      <c r="BP2383" s="64"/>
      <c r="BQ2383" s="64"/>
      <c r="BR2383" s="64"/>
      <c r="BS2383" s="64"/>
      <c r="BT2383" s="64"/>
      <c r="BU2383" s="64"/>
      <c r="BV2383" s="64"/>
      <c r="BW2383" s="64"/>
      <c r="BX2383" s="64"/>
      <c r="BY2383" s="64"/>
      <c r="BZ2383" s="64"/>
      <c r="CA2383" s="64"/>
      <c r="CB2383" s="64"/>
      <c r="CC2383" s="64"/>
      <c r="CD2383" s="64"/>
      <c r="CE2383" s="64"/>
      <c r="CF2383" s="64"/>
      <c r="CG2383" s="64"/>
      <c r="CH2383" s="64"/>
      <c r="CI2383" s="64"/>
      <c r="CJ2383" s="64"/>
      <c r="CK2383" s="64"/>
      <c r="CL2383" s="64"/>
      <c r="CM2383" s="64"/>
      <c r="CN2383" s="64"/>
      <c r="CO2383" s="64"/>
      <c r="CP2383" s="64"/>
      <c r="CQ2383" s="64"/>
      <c r="CR2383" s="64"/>
      <c r="CS2383" s="64"/>
      <c r="CT2383" s="64"/>
      <c r="CU2383" s="64"/>
      <c r="CV2383" s="64"/>
      <c r="CW2383" s="64"/>
      <c r="CX2383" s="64"/>
      <c r="CY2383" s="64"/>
      <c r="CZ2383" s="64"/>
      <c r="DA2383" s="64"/>
      <c r="DB2383" s="64"/>
      <c r="DC2383" s="64"/>
      <c r="DD2383" s="64"/>
      <c r="DE2383" s="64"/>
      <c r="DF2383" s="64"/>
      <c r="DG2383" s="64"/>
      <c r="DH2383" s="64"/>
      <c r="DI2383" s="64"/>
      <c r="DJ2383" s="64"/>
      <c r="DK2383" s="64"/>
      <c r="DL2383" s="64"/>
      <c r="DM2383" s="64"/>
      <c r="DN2383" s="64"/>
      <c r="DO2383" s="64"/>
      <c r="DP2383" s="64"/>
      <c r="DQ2383" s="64"/>
      <c r="DR2383" s="64"/>
      <c r="DS2383" s="64"/>
      <c r="DT2383" s="64"/>
      <c r="DU2383" s="64"/>
      <c r="DV2383" s="64"/>
      <c r="DW2383" s="64"/>
      <c r="DX2383" s="64"/>
      <c r="DY2383" s="64"/>
      <c r="DZ2383" s="64"/>
      <c r="EA2383" s="64"/>
      <c r="EB2383" s="64"/>
      <c r="EC2383" s="64"/>
      <c r="ED2383" s="64"/>
      <c r="EE2383" s="64"/>
      <c r="EF2383" s="64"/>
      <c r="EG2383" s="64"/>
      <c r="EH2383" s="64"/>
      <c r="EI2383" s="64"/>
      <c r="EJ2383" s="64"/>
      <c r="EK2383" s="64"/>
      <c r="EL2383" s="64"/>
      <c r="EM2383" s="64"/>
      <c r="EN2383" s="64"/>
      <c r="EO2383" s="64"/>
      <c r="EP2383" s="64"/>
      <c r="EQ2383" s="64"/>
      <c r="ER2383" s="64"/>
      <c r="ES2383" s="64"/>
      <c r="ET2383" s="64"/>
      <c r="EU2383" s="64"/>
      <c r="EV2383" s="64"/>
      <c r="EW2383" s="64"/>
      <c r="EX2383" s="64"/>
      <c r="EY2383" s="64"/>
      <c r="EZ2383" s="64"/>
      <c r="FA2383" s="64"/>
      <c r="FB2383" s="64"/>
      <c r="FC2383" s="64"/>
      <c r="FD2383" s="64"/>
      <c r="FE2383" s="64"/>
      <c r="FF2383" s="64"/>
      <c r="FG2383" s="64"/>
      <c r="FH2383" s="64"/>
      <c r="FI2383" s="64"/>
      <c r="FJ2383" s="64"/>
      <c r="FK2383" s="64"/>
      <c r="FL2383" s="64"/>
      <c r="FM2383" s="64"/>
      <c r="FN2383" s="64"/>
      <c r="FO2383" s="64"/>
      <c r="FP2383" s="64"/>
      <c r="FQ2383" s="64"/>
      <c r="FR2383" s="64"/>
      <c r="FS2383" s="64"/>
      <c r="FT2383" s="64"/>
    </row>
    <row r="2384" spans="1:176" ht="15" x14ac:dyDescent="0.25">
      <c r="A2384" s="20">
        <f t="shared" si="549"/>
        <v>46137</v>
      </c>
      <c r="B2384" s="22" t="str">
        <f t="shared" ca="1" si="540"/>
        <v>n.d</v>
      </c>
      <c r="C2384" s="22">
        <f t="shared" ca="1" si="537"/>
        <v>0.97614444</v>
      </c>
      <c r="D2384" s="23">
        <f ca="1">IF(A2384&lt;$B$1,VLOOKUP(A2384,[1]DI!$A$4:$B$15000,2,FALSE),0)</f>
        <v>0</v>
      </c>
      <c r="E2384" s="22">
        <f t="shared" ca="1" si="541"/>
        <v>0</v>
      </c>
      <c r="F2384" s="23">
        <f t="shared" si="542"/>
        <v>1.3</v>
      </c>
      <c r="G2384" s="24">
        <f t="shared" ca="1" si="543"/>
        <v>1</v>
      </c>
      <c r="H2384" s="22">
        <f ca="1">TRUNC(PRODUCT(G$10:G2383),15)</f>
        <v>1.81984651266759</v>
      </c>
      <c r="I2384" s="22">
        <f t="shared" ca="1" si="544"/>
        <v>1.5015535581434301</v>
      </c>
      <c r="J2384" s="22">
        <f t="shared" ca="1" si="545"/>
        <v>1.2119757600000001</v>
      </c>
      <c r="K2384" s="110">
        <f t="shared" ca="1" si="538"/>
        <v>0.37553247445182125</v>
      </c>
      <c r="L2384" s="115">
        <v>0</v>
      </c>
      <c r="M2384" s="67">
        <f>IF(L2384&gt;0,VLOOKUP(L2384,S$12:$AB$125,7),0)</f>
        <v>0</v>
      </c>
      <c r="N2384" s="2">
        <f t="shared" si="539"/>
        <v>0</v>
      </c>
      <c r="O2384" s="22">
        <f t="shared" ca="1" si="546"/>
        <v>0.37553247445182125</v>
      </c>
      <c r="P2384" s="25" t="str">
        <f t="shared" si="547"/>
        <v>A+J=</v>
      </c>
      <c r="Q2384" s="26">
        <f t="shared" si="548"/>
        <v>45306</v>
      </c>
      <c r="R2384" s="4"/>
      <c r="S2384" s="98"/>
      <c r="U2384" s="4"/>
      <c r="V2384" s="4"/>
      <c r="W2384" s="4"/>
      <c r="X2384" s="4"/>
      <c r="Y2384" s="4"/>
      <c r="Z2384" s="4"/>
      <c r="AA2384" s="4"/>
      <c r="AB2384" s="4"/>
      <c r="AC2384" s="4"/>
      <c r="AD2384" s="64"/>
      <c r="AE2384" s="64"/>
      <c r="AF2384" s="64"/>
      <c r="AG2384" s="64"/>
      <c r="AH2384" s="64"/>
      <c r="AI2384" s="64"/>
      <c r="AJ2384" s="64"/>
      <c r="AK2384" s="64"/>
      <c r="AL2384" s="64"/>
      <c r="AM2384" s="64"/>
      <c r="AN2384" s="64"/>
      <c r="AO2384" s="64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4"/>
      <c r="AZ2384" s="64"/>
      <c r="BA2384" s="64"/>
      <c r="BB2384" s="64"/>
      <c r="BC2384" s="64"/>
      <c r="BD2384" s="64"/>
      <c r="BE2384" s="64"/>
      <c r="BF2384" s="64"/>
      <c r="BG2384" s="64"/>
      <c r="BH2384" s="64"/>
      <c r="BI2384" s="64"/>
      <c r="BJ2384" s="64"/>
      <c r="BK2384" s="64"/>
      <c r="BL2384" s="64"/>
      <c r="BM2384" s="64"/>
      <c r="BN2384" s="64"/>
      <c r="BO2384" s="64"/>
      <c r="BP2384" s="64"/>
      <c r="BQ2384" s="64"/>
      <c r="BR2384" s="64"/>
      <c r="BS2384" s="64"/>
      <c r="BT2384" s="64"/>
      <c r="BU2384" s="64"/>
      <c r="BV2384" s="64"/>
      <c r="BW2384" s="64"/>
      <c r="BX2384" s="64"/>
      <c r="BY2384" s="64"/>
      <c r="BZ2384" s="64"/>
      <c r="CA2384" s="64"/>
      <c r="CB2384" s="64"/>
      <c r="CC2384" s="64"/>
      <c r="CD2384" s="64"/>
      <c r="CE2384" s="64"/>
      <c r="CF2384" s="64"/>
      <c r="CG2384" s="64"/>
      <c r="CH2384" s="64"/>
      <c r="CI2384" s="64"/>
      <c r="CJ2384" s="64"/>
      <c r="CK2384" s="64"/>
      <c r="CL2384" s="64"/>
      <c r="CM2384" s="64"/>
      <c r="CN2384" s="64"/>
      <c r="CO2384" s="64"/>
      <c r="CP2384" s="64"/>
      <c r="CQ2384" s="64"/>
      <c r="CR2384" s="64"/>
      <c r="CS2384" s="64"/>
      <c r="CT2384" s="64"/>
      <c r="CU2384" s="64"/>
      <c r="CV2384" s="64"/>
      <c r="CW2384" s="64"/>
      <c r="CX2384" s="64"/>
      <c r="CY2384" s="64"/>
      <c r="CZ2384" s="64"/>
      <c r="DA2384" s="64"/>
      <c r="DB2384" s="64"/>
      <c r="DC2384" s="64"/>
      <c r="DD2384" s="64"/>
      <c r="DE2384" s="64"/>
      <c r="DF2384" s="64"/>
      <c r="DG2384" s="64"/>
      <c r="DH2384" s="64"/>
      <c r="DI2384" s="64"/>
      <c r="DJ2384" s="64"/>
      <c r="DK2384" s="64"/>
      <c r="DL2384" s="64"/>
      <c r="DM2384" s="64"/>
      <c r="DN2384" s="64"/>
      <c r="DO2384" s="64"/>
      <c r="DP2384" s="64"/>
      <c r="DQ2384" s="64"/>
      <c r="DR2384" s="64"/>
      <c r="DS2384" s="64"/>
      <c r="DT2384" s="64"/>
      <c r="DU2384" s="64"/>
      <c r="DV2384" s="64"/>
      <c r="DW2384" s="64"/>
      <c r="DX2384" s="64"/>
      <c r="DY2384" s="64"/>
      <c r="DZ2384" s="64"/>
      <c r="EA2384" s="64"/>
      <c r="EB2384" s="64"/>
      <c r="EC2384" s="64"/>
      <c r="ED2384" s="64"/>
      <c r="EE2384" s="64"/>
      <c r="EF2384" s="64"/>
      <c r="EG2384" s="64"/>
      <c r="EH2384" s="64"/>
      <c r="EI2384" s="64"/>
      <c r="EJ2384" s="64"/>
      <c r="EK2384" s="64"/>
      <c r="EL2384" s="64"/>
      <c r="EM2384" s="64"/>
      <c r="EN2384" s="64"/>
      <c r="EO2384" s="64"/>
      <c r="EP2384" s="64"/>
      <c r="EQ2384" s="64"/>
      <c r="ER2384" s="64"/>
      <c r="ES2384" s="64"/>
      <c r="ET2384" s="64"/>
      <c r="EU2384" s="64"/>
      <c r="EV2384" s="64"/>
      <c r="EW2384" s="64"/>
      <c r="EX2384" s="64"/>
      <c r="EY2384" s="64"/>
      <c r="EZ2384" s="64"/>
      <c r="FA2384" s="64"/>
      <c r="FB2384" s="64"/>
      <c r="FC2384" s="64"/>
      <c r="FD2384" s="64"/>
      <c r="FE2384" s="64"/>
      <c r="FF2384" s="64"/>
      <c r="FG2384" s="64"/>
      <c r="FH2384" s="64"/>
      <c r="FI2384" s="64"/>
      <c r="FJ2384" s="64"/>
      <c r="FK2384" s="64"/>
      <c r="FL2384" s="64"/>
      <c r="FM2384" s="64"/>
      <c r="FN2384" s="64"/>
      <c r="FO2384" s="64"/>
      <c r="FP2384" s="64"/>
      <c r="FQ2384" s="64"/>
      <c r="FR2384" s="64"/>
      <c r="FS2384" s="64"/>
      <c r="FT2384" s="64"/>
    </row>
    <row r="2385" spans="1:176" ht="15" x14ac:dyDescent="0.25">
      <c r="A2385" s="20">
        <f t="shared" si="549"/>
        <v>46138</v>
      </c>
      <c r="B2385" s="22" t="str">
        <f t="shared" ca="1" si="540"/>
        <v>n.d</v>
      </c>
      <c r="C2385" s="22">
        <f t="shared" ca="1" si="537"/>
        <v>0.97614444</v>
      </c>
      <c r="D2385" s="23">
        <f ca="1">IF(A2385&lt;$B$1,VLOOKUP(A2385,[1]DI!$A$4:$B$15000,2,FALSE),0)</f>
        <v>0</v>
      </c>
      <c r="E2385" s="22">
        <f t="shared" ca="1" si="541"/>
        <v>0</v>
      </c>
      <c r="F2385" s="23">
        <f t="shared" si="542"/>
        <v>1.3</v>
      </c>
      <c r="G2385" s="24">
        <f t="shared" ca="1" si="543"/>
        <v>1</v>
      </c>
      <c r="H2385" s="22">
        <f ca="1">TRUNC(PRODUCT(G$10:G2384),15)</f>
        <v>1.81984651266759</v>
      </c>
      <c r="I2385" s="22">
        <f t="shared" ca="1" si="544"/>
        <v>1.5015535581434301</v>
      </c>
      <c r="J2385" s="22">
        <f t="shared" ca="1" si="545"/>
        <v>1.2119757600000001</v>
      </c>
      <c r="K2385" s="110">
        <f t="shared" ca="1" si="538"/>
        <v>0.37553247445182125</v>
      </c>
      <c r="L2385" s="115">
        <v>0</v>
      </c>
      <c r="M2385" s="67">
        <f>IF(L2385&gt;0,VLOOKUP(L2385,S$12:$AB$125,7),0)</f>
        <v>0</v>
      </c>
      <c r="N2385" s="2">
        <f t="shared" si="539"/>
        <v>0</v>
      </c>
      <c r="O2385" s="22">
        <f t="shared" ca="1" si="546"/>
        <v>0.37553247445182125</v>
      </c>
      <c r="P2385" s="25" t="str">
        <f t="shared" si="547"/>
        <v>A+J=</v>
      </c>
      <c r="Q2385" s="26">
        <f t="shared" si="548"/>
        <v>45306</v>
      </c>
      <c r="R2385" s="4"/>
      <c r="S2385" s="98"/>
      <c r="U2385" s="4"/>
      <c r="V2385" s="4"/>
      <c r="W2385" s="4"/>
      <c r="X2385" s="4"/>
      <c r="Y2385" s="4"/>
      <c r="Z2385" s="4"/>
      <c r="AA2385" s="4"/>
      <c r="AB2385" s="4"/>
      <c r="AC2385" s="4"/>
      <c r="AD2385" s="64"/>
      <c r="AE2385" s="64"/>
      <c r="AF2385" s="64"/>
      <c r="AG2385" s="64"/>
      <c r="AH2385" s="64"/>
      <c r="AI2385" s="64"/>
      <c r="AJ2385" s="64"/>
      <c r="AK2385" s="64"/>
      <c r="AL2385" s="64"/>
      <c r="AM2385" s="64"/>
      <c r="AN2385" s="64"/>
      <c r="AO2385" s="64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4"/>
      <c r="AZ2385" s="64"/>
      <c r="BA2385" s="64"/>
      <c r="BB2385" s="64"/>
      <c r="BC2385" s="64"/>
      <c r="BD2385" s="64"/>
      <c r="BE2385" s="64"/>
      <c r="BF2385" s="64"/>
      <c r="BG2385" s="64"/>
      <c r="BH2385" s="64"/>
      <c r="BI2385" s="64"/>
      <c r="BJ2385" s="64"/>
      <c r="BK2385" s="64"/>
      <c r="BL2385" s="64"/>
      <c r="BM2385" s="64"/>
      <c r="BN2385" s="64"/>
      <c r="BO2385" s="64"/>
      <c r="BP2385" s="64"/>
      <c r="BQ2385" s="64"/>
      <c r="BR2385" s="64"/>
      <c r="BS2385" s="64"/>
      <c r="BT2385" s="64"/>
      <c r="BU2385" s="64"/>
      <c r="BV2385" s="64"/>
      <c r="BW2385" s="64"/>
      <c r="BX2385" s="64"/>
      <c r="BY2385" s="64"/>
      <c r="BZ2385" s="64"/>
      <c r="CA2385" s="64"/>
      <c r="CB2385" s="64"/>
      <c r="CC2385" s="64"/>
      <c r="CD2385" s="64"/>
      <c r="CE2385" s="64"/>
      <c r="CF2385" s="64"/>
      <c r="CG2385" s="64"/>
      <c r="CH2385" s="64"/>
      <c r="CI2385" s="64"/>
      <c r="CJ2385" s="64"/>
      <c r="CK2385" s="64"/>
      <c r="CL2385" s="64"/>
      <c r="CM2385" s="64"/>
      <c r="CN2385" s="64"/>
      <c r="CO2385" s="64"/>
      <c r="CP2385" s="64"/>
      <c r="CQ2385" s="64"/>
      <c r="CR2385" s="64"/>
      <c r="CS2385" s="64"/>
      <c r="CT2385" s="64"/>
      <c r="CU2385" s="64"/>
      <c r="CV2385" s="64"/>
      <c r="CW2385" s="64"/>
      <c r="CX2385" s="64"/>
      <c r="CY2385" s="64"/>
      <c r="CZ2385" s="64"/>
      <c r="DA2385" s="64"/>
      <c r="DB2385" s="64"/>
      <c r="DC2385" s="64"/>
      <c r="DD2385" s="64"/>
      <c r="DE2385" s="64"/>
      <c r="DF2385" s="64"/>
      <c r="DG2385" s="64"/>
      <c r="DH2385" s="64"/>
      <c r="DI2385" s="64"/>
      <c r="DJ2385" s="64"/>
      <c r="DK2385" s="64"/>
      <c r="DL2385" s="64"/>
      <c r="DM2385" s="64"/>
      <c r="DN2385" s="64"/>
      <c r="DO2385" s="64"/>
      <c r="DP2385" s="64"/>
      <c r="DQ2385" s="64"/>
      <c r="DR2385" s="64"/>
      <c r="DS2385" s="64"/>
      <c r="DT2385" s="64"/>
      <c r="DU2385" s="64"/>
      <c r="DV2385" s="64"/>
      <c r="DW2385" s="64"/>
      <c r="DX2385" s="64"/>
      <c r="DY2385" s="64"/>
      <c r="DZ2385" s="64"/>
      <c r="EA2385" s="64"/>
      <c r="EB2385" s="64"/>
      <c r="EC2385" s="64"/>
      <c r="ED2385" s="64"/>
      <c r="EE2385" s="64"/>
      <c r="EF2385" s="64"/>
      <c r="EG2385" s="64"/>
      <c r="EH2385" s="64"/>
      <c r="EI2385" s="64"/>
      <c r="EJ2385" s="64"/>
      <c r="EK2385" s="64"/>
      <c r="EL2385" s="64"/>
      <c r="EM2385" s="64"/>
      <c r="EN2385" s="64"/>
      <c r="EO2385" s="64"/>
      <c r="EP2385" s="64"/>
      <c r="EQ2385" s="64"/>
      <c r="ER2385" s="64"/>
      <c r="ES2385" s="64"/>
      <c r="ET2385" s="64"/>
      <c r="EU2385" s="64"/>
      <c r="EV2385" s="64"/>
      <c r="EW2385" s="64"/>
      <c r="EX2385" s="64"/>
      <c r="EY2385" s="64"/>
      <c r="EZ2385" s="64"/>
      <c r="FA2385" s="64"/>
      <c r="FB2385" s="64"/>
      <c r="FC2385" s="64"/>
      <c r="FD2385" s="64"/>
      <c r="FE2385" s="64"/>
      <c r="FF2385" s="64"/>
      <c r="FG2385" s="64"/>
      <c r="FH2385" s="64"/>
      <c r="FI2385" s="64"/>
      <c r="FJ2385" s="64"/>
      <c r="FK2385" s="64"/>
      <c r="FL2385" s="64"/>
      <c r="FM2385" s="64"/>
      <c r="FN2385" s="64"/>
      <c r="FO2385" s="64"/>
      <c r="FP2385" s="64"/>
      <c r="FQ2385" s="64"/>
      <c r="FR2385" s="64"/>
      <c r="FS2385" s="64"/>
      <c r="FT2385" s="64"/>
    </row>
    <row r="2386" spans="1:176" ht="15" x14ac:dyDescent="0.25">
      <c r="A2386" s="20">
        <f t="shared" si="549"/>
        <v>46139</v>
      </c>
      <c r="B2386" s="22" t="str">
        <f t="shared" ca="1" si="540"/>
        <v>n.d</v>
      </c>
      <c r="C2386" s="22">
        <f t="shared" ref="C2386:C2449" ca="1" si="550">IF(L2385&gt;0,TRUNC(C2385-N2385,8),C2385)</f>
        <v>0.97614444</v>
      </c>
      <c r="D2386" s="23">
        <f ca="1">IF(A2386&lt;$B$1,VLOOKUP(A2386,[1]DI!$A$4:$B$15000,2,FALSE),0)</f>
        <v>0</v>
      </c>
      <c r="E2386" s="22">
        <f t="shared" ca="1" si="541"/>
        <v>0</v>
      </c>
      <c r="F2386" s="23">
        <f t="shared" si="542"/>
        <v>1.3</v>
      </c>
      <c r="G2386" s="24">
        <f t="shared" ca="1" si="543"/>
        <v>1</v>
      </c>
      <c r="H2386" s="22">
        <f ca="1">TRUNC(PRODUCT(G$10:G2385),15)</f>
        <v>1.81984651266759</v>
      </c>
      <c r="I2386" s="22">
        <f t="shared" ca="1" si="544"/>
        <v>1.5015535581434301</v>
      </c>
      <c r="J2386" s="22">
        <f t="shared" ca="1" si="545"/>
        <v>1.2119757600000001</v>
      </c>
      <c r="K2386" s="110">
        <f t="shared" ca="1" si="538"/>
        <v>0.37553247445182125</v>
      </c>
      <c r="L2386" s="115">
        <v>0</v>
      </c>
      <c r="M2386" s="67">
        <f>IF(L2386&gt;0,VLOOKUP(L2386,S$12:$AB$125,7),0)</f>
        <v>0</v>
      </c>
      <c r="N2386" s="2">
        <f t="shared" si="539"/>
        <v>0</v>
      </c>
      <c r="O2386" s="22">
        <f t="shared" ca="1" si="546"/>
        <v>0.37553247445182125</v>
      </c>
      <c r="P2386" s="25" t="str">
        <f t="shared" si="547"/>
        <v>A+J=</v>
      </c>
      <c r="Q2386" s="26">
        <f t="shared" si="548"/>
        <v>45306</v>
      </c>
      <c r="R2386" s="4"/>
      <c r="S2386" s="98"/>
      <c r="U2386" s="4"/>
      <c r="V2386" s="4"/>
      <c r="W2386" s="4"/>
      <c r="X2386" s="4"/>
      <c r="Y2386" s="4"/>
      <c r="Z2386" s="4"/>
      <c r="AA2386" s="4"/>
      <c r="AB2386" s="4"/>
      <c r="AC2386" s="4"/>
      <c r="AD2386" s="64"/>
      <c r="AE2386" s="64"/>
      <c r="AF2386" s="64"/>
      <c r="AG2386" s="64"/>
      <c r="AH2386" s="64"/>
      <c r="AI2386" s="64"/>
      <c r="AJ2386" s="64"/>
      <c r="AK2386" s="64"/>
      <c r="AL2386" s="64"/>
      <c r="AM2386" s="64"/>
      <c r="AN2386" s="64"/>
      <c r="AO2386" s="64"/>
      <c r="AP2386" s="64"/>
      <c r="AQ2386" s="64"/>
      <c r="AR2386" s="64"/>
      <c r="AS2386" s="64"/>
      <c r="AT2386" s="64"/>
      <c r="AU2386" s="64"/>
      <c r="AV2386" s="64"/>
      <c r="AW2386" s="64"/>
      <c r="AX2386" s="64"/>
      <c r="AY2386" s="64"/>
      <c r="AZ2386" s="64"/>
      <c r="BA2386" s="64"/>
      <c r="BB2386" s="64"/>
      <c r="BC2386" s="64"/>
      <c r="BD2386" s="64"/>
      <c r="BE2386" s="64"/>
      <c r="BF2386" s="64"/>
      <c r="BG2386" s="64"/>
      <c r="BH2386" s="64"/>
      <c r="BI2386" s="64"/>
      <c r="BJ2386" s="64"/>
      <c r="BK2386" s="64"/>
      <c r="BL2386" s="64"/>
      <c r="BM2386" s="64"/>
      <c r="BN2386" s="64"/>
      <c r="BO2386" s="64"/>
      <c r="BP2386" s="64"/>
      <c r="BQ2386" s="64"/>
      <c r="BR2386" s="64"/>
      <c r="BS2386" s="64"/>
      <c r="BT2386" s="64"/>
      <c r="BU2386" s="64"/>
      <c r="BV2386" s="64"/>
      <c r="BW2386" s="64"/>
      <c r="BX2386" s="64"/>
      <c r="BY2386" s="64"/>
      <c r="BZ2386" s="64"/>
      <c r="CA2386" s="64"/>
      <c r="CB2386" s="64"/>
      <c r="CC2386" s="64"/>
      <c r="CD2386" s="64"/>
      <c r="CE2386" s="64"/>
      <c r="CF2386" s="64"/>
      <c r="CG2386" s="64"/>
      <c r="CH2386" s="64"/>
      <c r="CI2386" s="64"/>
      <c r="CJ2386" s="64"/>
      <c r="CK2386" s="64"/>
      <c r="CL2386" s="64"/>
      <c r="CM2386" s="64"/>
      <c r="CN2386" s="64"/>
      <c r="CO2386" s="64"/>
      <c r="CP2386" s="64"/>
      <c r="CQ2386" s="64"/>
      <c r="CR2386" s="64"/>
      <c r="CS2386" s="64"/>
      <c r="CT2386" s="64"/>
      <c r="CU2386" s="64"/>
      <c r="CV2386" s="64"/>
      <c r="CW2386" s="64"/>
      <c r="CX2386" s="64"/>
      <c r="CY2386" s="64"/>
      <c r="CZ2386" s="64"/>
      <c r="DA2386" s="64"/>
      <c r="DB2386" s="64"/>
      <c r="DC2386" s="64"/>
      <c r="DD2386" s="64"/>
      <c r="DE2386" s="64"/>
      <c r="DF2386" s="64"/>
      <c r="DG2386" s="64"/>
      <c r="DH2386" s="64"/>
      <c r="DI2386" s="64"/>
      <c r="DJ2386" s="64"/>
      <c r="DK2386" s="64"/>
      <c r="DL2386" s="64"/>
      <c r="DM2386" s="64"/>
      <c r="DN2386" s="64"/>
      <c r="DO2386" s="64"/>
      <c r="DP2386" s="64"/>
      <c r="DQ2386" s="64"/>
      <c r="DR2386" s="64"/>
      <c r="DS2386" s="64"/>
      <c r="DT2386" s="64"/>
      <c r="DU2386" s="64"/>
      <c r="DV2386" s="64"/>
      <c r="DW2386" s="64"/>
      <c r="DX2386" s="64"/>
      <c r="DY2386" s="64"/>
      <c r="DZ2386" s="64"/>
      <c r="EA2386" s="64"/>
      <c r="EB2386" s="64"/>
      <c r="EC2386" s="64"/>
      <c r="ED2386" s="64"/>
      <c r="EE2386" s="64"/>
      <c r="EF2386" s="64"/>
      <c r="EG2386" s="64"/>
      <c r="EH2386" s="64"/>
      <c r="EI2386" s="64"/>
      <c r="EJ2386" s="64"/>
      <c r="EK2386" s="64"/>
      <c r="EL2386" s="64"/>
      <c r="EM2386" s="64"/>
      <c r="EN2386" s="64"/>
      <c r="EO2386" s="64"/>
      <c r="EP2386" s="64"/>
      <c r="EQ2386" s="64"/>
      <c r="ER2386" s="64"/>
      <c r="ES2386" s="64"/>
      <c r="ET2386" s="64"/>
      <c r="EU2386" s="64"/>
      <c r="EV2386" s="64"/>
      <c r="EW2386" s="64"/>
      <c r="EX2386" s="64"/>
      <c r="EY2386" s="64"/>
      <c r="EZ2386" s="64"/>
      <c r="FA2386" s="64"/>
      <c r="FB2386" s="64"/>
      <c r="FC2386" s="64"/>
      <c r="FD2386" s="64"/>
      <c r="FE2386" s="64"/>
      <c r="FF2386" s="64"/>
      <c r="FG2386" s="64"/>
      <c r="FH2386" s="64"/>
      <c r="FI2386" s="64"/>
      <c r="FJ2386" s="64"/>
      <c r="FK2386" s="64"/>
      <c r="FL2386" s="64"/>
      <c r="FM2386" s="64"/>
      <c r="FN2386" s="64"/>
      <c r="FO2386" s="64"/>
      <c r="FP2386" s="64"/>
      <c r="FQ2386" s="64"/>
      <c r="FR2386" s="64"/>
      <c r="FS2386" s="64"/>
      <c r="FT2386" s="64"/>
    </row>
    <row r="2387" spans="1:176" ht="15" x14ac:dyDescent="0.25">
      <c r="A2387" s="20">
        <f t="shared" si="549"/>
        <v>46140</v>
      </c>
      <c r="B2387" s="22" t="str">
        <f t="shared" ca="1" si="540"/>
        <v>n.d</v>
      </c>
      <c r="C2387" s="22">
        <f t="shared" ca="1" si="550"/>
        <v>0.97614444</v>
      </c>
      <c r="D2387" s="23">
        <f ca="1">IF(A2387&lt;$B$1,VLOOKUP(A2387,[1]DI!$A$4:$B$15000,2,FALSE),0)</f>
        <v>0</v>
      </c>
      <c r="E2387" s="22">
        <f t="shared" ca="1" si="541"/>
        <v>0</v>
      </c>
      <c r="F2387" s="23">
        <f t="shared" si="542"/>
        <v>1.3</v>
      </c>
      <c r="G2387" s="24">
        <f t="shared" ca="1" si="543"/>
        <v>1</v>
      </c>
      <c r="H2387" s="22">
        <f ca="1">TRUNC(PRODUCT(G$10:G2386),15)</f>
        <v>1.81984651266759</v>
      </c>
      <c r="I2387" s="22">
        <f t="shared" ca="1" si="544"/>
        <v>1.5015535581434301</v>
      </c>
      <c r="J2387" s="22">
        <f t="shared" ca="1" si="545"/>
        <v>1.2119757600000001</v>
      </c>
      <c r="K2387" s="110">
        <f t="shared" ca="1" si="538"/>
        <v>0.37553247445182125</v>
      </c>
      <c r="L2387" s="115">
        <v>0</v>
      </c>
      <c r="M2387" s="67">
        <f>IF(L2387&gt;0,VLOOKUP(L2387,S$12:$AB$125,7),0)</f>
        <v>0</v>
      </c>
      <c r="N2387" s="2">
        <f t="shared" si="539"/>
        <v>0</v>
      </c>
      <c r="O2387" s="22">
        <f t="shared" ca="1" si="546"/>
        <v>0.37553247445182125</v>
      </c>
      <c r="P2387" s="25" t="str">
        <f t="shared" si="547"/>
        <v>A+J=</v>
      </c>
      <c r="Q2387" s="26">
        <f t="shared" si="548"/>
        <v>45306</v>
      </c>
      <c r="R2387" s="4"/>
      <c r="S2387" s="98"/>
      <c r="U2387" s="4"/>
      <c r="V2387" s="4"/>
      <c r="W2387" s="4"/>
      <c r="X2387" s="4"/>
      <c r="Y2387" s="4"/>
      <c r="Z2387" s="4"/>
      <c r="AA2387" s="4"/>
      <c r="AB2387" s="4"/>
      <c r="AC2387" s="4"/>
      <c r="AD2387" s="64"/>
      <c r="AE2387" s="64"/>
      <c r="AF2387" s="64"/>
      <c r="AG2387" s="64"/>
      <c r="AH2387" s="64"/>
      <c r="AI2387" s="64"/>
      <c r="AJ2387" s="64"/>
      <c r="AK2387" s="64"/>
      <c r="AL2387" s="64"/>
      <c r="AM2387" s="64"/>
      <c r="AN2387" s="64"/>
      <c r="AO2387" s="64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4"/>
      <c r="AZ2387" s="64"/>
      <c r="BA2387" s="64"/>
      <c r="BB2387" s="64"/>
      <c r="BC2387" s="64"/>
      <c r="BD2387" s="64"/>
      <c r="BE2387" s="64"/>
      <c r="BF2387" s="64"/>
      <c r="BG2387" s="64"/>
      <c r="BH2387" s="64"/>
      <c r="BI2387" s="64"/>
      <c r="BJ2387" s="64"/>
      <c r="BK2387" s="64"/>
      <c r="BL2387" s="64"/>
      <c r="BM2387" s="64"/>
      <c r="BN2387" s="64"/>
      <c r="BO2387" s="64"/>
      <c r="BP2387" s="64"/>
      <c r="BQ2387" s="64"/>
      <c r="BR2387" s="64"/>
      <c r="BS2387" s="64"/>
      <c r="BT2387" s="64"/>
      <c r="BU2387" s="64"/>
      <c r="BV2387" s="64"/>
      <c r="BW2387" s="64"/>
      <c r="BX2387" s="64"/>
      <c r="BY2387" s="64"/>
      <c r="BZ2387" s="64"/>
      <c r="CA2387" s="64"/>
      <c r="CB2387" s="64"/>
      <c r="CC2387" s="64"/>
      <c r="CD2387" s="64"/>
      <c r="CE2387" s="64"/>
      <c r="CF2387" s="64"/>
      <c r="CG2387" s="64"/>
      <c r="CH2387" s="64"/>
      <c r="CI2387" s="64"/>
      <c r="CJ2387" s="64"/>
      <c r="CK2387" s="64"/>
      <c r="CL2387" s="64"/>
      <c r="CM2387" s="64"/>
      <c r="CN2387" s="64"/>
      <c r="CO2387" s="64"/>
      <c r="CP2387" s="64"/>
      <c r="CQ2387" s="64"/>
      <c r="CR2387" s="64"/>
      <c r="CS2387" s="64"/>
      <c r="CT2387" s="64"/>
      <c r="CU2387" s="64"/>
      <c r="CV2387" s="64"/>
      <c r="CW2387" s="64"/>
      <c r="CX2387" s="64"/>
      <c r="CY2387" s="64"/>
      <c r="CZ2387" s="64"/>
      <c r="DA2387" s="64"/>
      <c r="DB2387" s="64"/>
      <c r="DC2387" s="64"/>
      <c r="DD2387" s="64"/>
      <c r="DE2387" s="64"/>
      <c r="DF2387" s="64"/>
      <c r="DG2387" s="64"/>
      <c r="DH2387" s="64"/>
      <c r="DI2387" s="64"/>
      <c r="DJ2387" s="64"/>
      <c r="DK2387" s="64"/>
      <c r="DL2387" s="64"/>
      <c r="DM2387" s="64"/>
      <c r="DN2387" s="64"/>
      <c r="DO2387" s="64"/>
      <c r="DP2387" s="64"/>
      <c r="DQ2387" s="64"/>
      <c r="DR2387" s="64"/>
      <c r="DS2387" s="64"/>
      <c r="DT2387" s="64"/>
      <c r="DU2387" s="64"/>
      <c r="DV2387" s="64"/>
      <c r="DW2387" s="64"/>
      <c r="DX2387" s="64"/>
      <c r="DY2387" s="64"/>
      <c r="DZ2387" s="64"/>
      <c r="EA2387" s="64"/>
      <c r="EB2387" s="64"/>
      <c r="EC2387" s="64"/>
      <c r="ED2387" s="64"/>
      <c r="EE2387" s="64"/>
      <c r="EF2387" s="64"/>
      <c r="EG2387" s="64"/>
      <c r="EH2387" s="64"/>
      <c r="EI2387" s="64"/>
      <c r="EJ2387" s="64"/>
      <c r="EK2387" s="64"/>
      <c r="EL2387" s="64"/>
      <c r="EM2387" s="64"/>
      <c r="EN2387" s="64"/>
      <c r="EO2387" s="64"/>
      <c r="EP2387" s="64"/>
      <c r="EQ2387" s="64"/>
      <c r="ER2387" s="64"/>
      <c r="ES2387" s="64"/>
      <c r="ET2387" s="64"/>
      <c r="EU2387" s="64"/>
      <c r="EV2387" s="64"/>
      <c r="EW2387" s="64"/>
      <c r="EX2387" s="64"/>
      <c r="EY2387" s="64"/>
      <c r="EZ2387" s="64"/>
      <c r="FA2387" s="64"/>
      <c r="FB2387" s="64"/>
      <c r="FC2387" s="64"/>
      <c r="FD2387" s="64"/>
      <c r="FE2387" s="64"/>
      <c r="FF2387" s="64"/>
      <c r="FG2387" s="64"/>
      <c r="FH2387" s="64"/>
      <c r="FI2387" s="64"/>
      <c r="FJ2387" s="64"/>
      <c r="FK2387" s="64"/>
      <c r="FL2387" s="64"/>
      <c r="FM2387" s="64"/>
      <c r="FN2387" s="64"/>
      <c r="FO2387" s="64"/>
      <c r="FP2387" s="64"/>
      <c r="FQ2387" s="64"/>
      <c r="FR2387" s="64"/>
      <c r="FS2387" s="64"/>
      <c r="FT2387" s="64"/>
    </row>
    <row r="2388" spans="1:176" ht="15" x14ac:dyDescent="0.25">
      <c r="A2388" s="20">
        <f t="shared" si="549"/>
        <v>46141</v>
      </c>
      <c r="B2388" s="22" t="str">
        <f t="shared" ca="1" si="540"/>
        <v>n.d</v>
      </c>
      <c r="C2388" s="22">
        <f t="shared" ca="1" si="550"/>
        <v>0.97614444</v>
      </c>
      <c r="D2388" s="23">
        <f ca="1">IF(A2388&lt;$B$1,VLOOKUP(A2388,[1]DI!$A$4:$B$15000,2,FALSE),0)</f>
        <v>0</v>
      </c>
      <c r="E2388" s="22">
        <f t="shared" ca="1" si="541"/>
        <v>0</v>
      </c>
      <c r="F2388" s="23">
        <f t="shared" si="542"/>
        <v>1.3</v>
      </c>
      <c r="G2388" s="24">
        <f t="shared" ca="1" si="543"/>
        <v>1</v>
      </c>
      <c r="H2388" s="22">
        <f ca="1">TRUNC(PRODUCT(G$10:G2387),15)</f>
        <v>1.81984651266759</v>
      </c>
      <c r="I2388" s="22">
        <f t="shared" ca="1" si="544"/>
        <v>1.5015535581434301</v>
      </c>
      <c r="J2388" s="22">
        <f t="shared" ca="1" si="545"/>
        <v>1.2119757600000001</v>
      </c>
      <c r="K2388" s="110">
        <f t="shared" ca="1" si="538"/>
        <v>0.37553247445182125</v>
      </c>
      <c r="L2388" s="115">
        <v>0</v>
      </c>
      <c r="M2388" s="67">
        <f>IF(L2388&gt;0,VLOOKUP(L2388,S$12:$AB$125,7),0)</f>
        <v>0</v>
      </c>
      <c r="N2388" s="2">
        <f t="shared" si="539"/>
        <v>0</v>
      </c>
      <c r="O2388" s="22">
        <f t="shared" ca="1" si="546"/>
        <v>0.37553247445182125</v>
      </c>
      <c r="P2388" s="25" t="str">
        <f t="shared" si="547"/>
        <v>A+J=</v>
      </c>
      <c r="Q2388" s="26">
        <f t="shared" si="548"/>
        <v>45306</v>
      </c>
      <c r="R2388" s="4"/>
      <c r="S2388" s="98"/>
      <c r="U2388" s="4"/>
      <c r="V2388" s="4"/>
      <c r="W2388" s="4"/>
      <c r="X2388" s="4"/>
      <c r="Y2388" s="4"/>
      <c r="Z2388" s="4"/>
      <c r="AA2388" s="4"/>
      <c r="AB2388" s="4"/>
      <c r="AC2388" s="4"/>
      <c r="AD2388" s="64"/>
      <c r="AE2388" s="64"/>
      <c r="AF2388" s="64"/>
      <c r="AG2388" s="64"/>
      <c r="AH2388" s="64"/>
      <c r="AI2388" s="64"/>
      <c r="AJ2388" s="64"/>
      <c r="AK2388" s="64"/>
      <c r="AL2388" s="64"/>
      <c r="AM2388" s="64"/>
      <c r="AN2388" s="64"/>
      <c r="AO2388" s="64"/>
      <c r="AP2388" s="64"/>
      <c r="AQ2388" s="64"/>
      <c r="AR2388" s="64"/>
      <c r="AS2388" s="64"/>
      <c r="AT2388" s="64"/>
      <c r="AU2388" s="64"/>
      <c r="AV2388" s="64"/>
      <c r="AW2388" s="64"/>
      <c r="AX2388" s="64"/>
      <c r="AY2388" s="64"/>
      <c r="AZ2388" s="64"/>
      <c r="BA2388" s="64"/>
      <c r="BB2388" s="64"/>
      <c r="BC2388" s="64"/>
      <c r="BD2388" s="64"/>
      <c r="BE2388" s="64"/>
      <c r="BF2388" s="64"/>
      <c r="BG2388" s="64"/>
      <c r="BH2388" s="64"/>
      <c r="BI2388" s="64"/>
      <c r="BJ2388" s="64"/>
      <c r="BK2388" s="64"/>
      <c r="BL2388" s="64"/>
      <c r="BM2388" s="64"/>
      <c r="BN2388" s="64"/>
      <c r="BO2388" s="64"/>
      <c r="BP2388" s="64"/>
      <c r="BQ2388" s="64"/>
      <c r="BR2388" s="64"/>
      <c r="BS2388" s="64"/>
      <c r="BT2388" s="64"/>
      <c r="BU2388" s="64"/>
      <c r="BV2388" s="64"/>
      <c r="BW2388" s="64"/>
      <c r="BX2388" s="64"/>
      <c r="BY2388" s="64"/>
      <c r="BZ2388" s="64"/>
      <c r="CA2388" s="64"/>
      <c r="CB2388" s="64"/>
      <c r="CC2388" s="64"/>
      <c r="CD2388" s="64"/>
      <c r="CE2388" s="64"/>
      <c r="CF2388" s="64"/>
      <c r="CG2388" s="64"/>
      <c r="CH2388" s="64"/>
      <c r="CI2388" s="64"/>
      <c r="CJ2388" s="64"/>
      <c r="CK2388" s="64"/>
      <c r="CL2388" s="64"/>
      <c r="CM2388" s="64"/>
      <c r="CN2388" s="64"/>
      <c r="CO2388" s="64"/>
      <c r="CP2388" s="64"/>
      <c r="CQ2388" s="64"/>
      <c r="CR2388" s="64"/>
      <c r="CS2388" s="64"/>
      <c r="CT2388" s="64"/>
      <c r="CU2388" s="64"/>
      <c r="CV2388" s="64"/>
      <c r="CW2388" s="64"/>
      <c r="CX2388" s="64"/>
      <c r="CY2388" s="64"/>
      <c r="CZ2388" s="64"/>
      <c r="DA2388" s="64"/>
      <c r="DB2388" s="64"/>
      <c r="DC2388" s="64"/>
      <c r="DD2388" s="64"/>
      <c r="DE2388" s="64"/>
      <c r="DF2388" s="64"/>
      <c r="DG2388" s="64"/>
      <c r="DH2388" s="64"/>
      <c r="DI2388" s="64"/>
      <c r="DJ2388" s="64"/>
      <c r="DK2388" s="64"/>
      <c r="DL2388" s="64"/>
      <c r="DM2388" s="64"/>
      <c r="DN2388" s="64"/>
      <c r="DO2388" s="64"/>
      <c r="DP2388" s="64"/>
      <c r="DQ2388" s="64"/>
      <c r="DR2388" s="64"/>
      <c r="DS2388" s="64"/>
      <c r="DT2388" s="64"/>
      <c r="DU2388" s="64"/>
      <c r="DV2388" s="64"/>
      <c r="DW2388" s="64"/>
      <c r="DX2388" s="64"/>
      <c r="DY2388" s="64"/>
      <c r="DZ2388" s="64"/>
      <c r="EA2388" s="64"/>
      <c r="EB2388" s="64"/>
      <c r="EC2388" s="64"/>
      <c r="ED2388" s="64"/>
      <c r="EE2388" s="64"/>
      <c r="EF2388" s="64"/>
      <c r="EG2388" s="64"/>
      <c r="EH2388" s="64"/>
      <c r="EI2388" s="64"/>
      <c r="EJ2388" s="64"/>
      <c r="EK2388" s="64"/>
      <c r="EL2388" s="64"/>
      <c r="EM2388" s="64"/>
      <c r="EN2388" s="64"/>
      <c r="EO2388" s="64"/>
      <c r="EP2388" s="64"/>
      <c r="EQ2388" s="64"/>
      <c r="ER2388" s="64"/>
      <c r="ES2388" s="64"/>
      <c r="ET2388" s="64"/>
      <c r="EU2388" s="64"/>
      <c r="EV2388" s="64"/>
      <c r="EW2388" s="64"/>
      <c r="EX2388" s="64"/>
      <c r="EY2388" s="64"/>
      <c r="EZ2388" s="64"/>
      <c r="FA2388" s="64"/>
      <c r="FB2388" s="64"/>
      <c r="FC2388" s="64"/>
      <c r="FD2388" s="64"/>
      <c r="FE2388" s="64"/>
      <c r="FF2388" s="64"/>
      <c r="FG2388" s="64"/>
      <c r="FH2388" s="64"/>
      <c r="FI2388" s="64"/>
      <c r="FJ2388" s="64"/>
      <c r="FK2388" s="64"/>
      <c r="FL2388" s="64"/>
      <c r="FM2388" s="64"/>
      <c r="FN2388" s="64"/>
      <c r="FO2388" s="64"/>
      <c r="FP2388" s="64"/>
      <c r="FQ2388" s="64"/>
      <c r="FR2388" s="64"/>
      <c r="FS2388" s="64"/>
      <c r="FT2388" s="64"/>
    </row>
    <row r="2389" spans="1:176" ht="15" x14ac:dyDescent="0.25">
      <c r="A2389" s="20">
        <f t="shared" si="549"/>
        <v>46142</v>
      </c>
      <c r="B2389" s="22" t="str">
        <f t="shared" ca="1" si="540"/>
        <v>n.d</v>
      </c>
      <c r="C2389" s="22">
        <f t="shared" ca="1" si="550"/>
        <v>0.97614444</v>
      </c>
      <c r="D2389" s="23">
        <f ca="1">IF(A2389&lt;$B$1,VLOOKUP(A2389,[1]DI!$A$4:$B$15000,2,FALSE),0)</f>
        <v>0</v>
      </c>
      <c r="E2389" s="22">
        <f t="shared" ca="1" si="541"/>
        <v>0</v>
      </c>
      <c r="F2389" s="23">
        <f t="shared" si="542"/>
        <v>1.3</v>
      </c>
      <c r="G2389" s="24">
        <f t="shared" ca="1" si="543"/>
        <v>1</v>
      </c>
      <c r="H2389" s="22">
        <f ca="1">TRUNC(PRODUCT(G$10:G2388),15)</f>
        <v>1.81984651266759</v>
      </c>
      <c r="I2389" s="22">
        <f t="shared" ca="1" si="544"/>
        <v>1.5015535581434301</v>
      </c>
      <c r="J2389" s="22">
        <f t="shared" ca="1" si="545"/>
        <v>1.2119757600000001</v>
      </c>
      <c r="K2389" s="110">
        <f t="shared" ca="1" si="538"/>
        <v>0.37553247445182125</v>
      </c>
      <c r="L2389" s="115">
        <v>0</v>
      </c>
      <c r="M2389" s="67">
        <f>IF(L2389&gt;0,VLOOKUP(L2389,S$12:$AB$125,7),0)</f>
        <v>0</v>
      </c>
      <c r="N2389" s="2">
        <f t="shared" si="539"/>
        <v>0</v>
      </c>
      <c r="O2389" s="22">
        <f t="shared" ca="1" si="546"/>
        <v>0.37553247445182125</v>
      </c>
      <c r="P2389" s="25" t="str">
        <f t="shared" si="547"/>
        <v>A+J=</v>
      </c>
      <c r="Q2389" s="26">
        <f t="shared" si="548"/>
        <v>45306</v>
      </c>
      <c r="R2389" s="4"/>
      <c r="S2389" s="98"/>
      <c r="U2389" s="4"/>
      <c r="V2389" s="4"/>
      <c r="W2389" s="4"/>
      <c r="X2389" s="4"/>
      <c r="Y2389" s="4"/>
      <c r="Z2389" s="4"/>
      <c r="AA2389" s="4"/>
      <c r="AB2389" s="4"/>
      <c r="AC2389" s="4"/>
      <c r="AD2389" s="64"/>
      <c r="AE2389" s="64"/>
      <c r="AF2389" s="64"/>
      <c r="AG2389" s="64"/>
      <c r="AH2389" s="64"/>
      <c r="AI2389" s="64"/>
      <c r="AJ2389" s="64"/>
      <c r="AK2389" s="64"/>
      <c r="AL2389" s="64"/>
      <c r="AM2389" s="64"/>
      <c r="AN2389" s="64"/>
      <c r="AO2389" s="64"/>
      <c r="AP2389" s="64"/>
      <c r="AQ2389" s="64"/>
      <c r="AR2389" s="64"/>
      <c r="AS2389" s="64"/>
      <c r="AT2389" s="64"/>
      <c r="AU2389" s="64"/>
      <c r="AV2389" s="64"/>
      <c r="AW2389" s="64"/>
      <c r="AX2389" s="64"/>
      <c r="AY2389" s="64"/>
      <c r="AZ2389" s="64"/>
      <c r="BA2389" s="64"/>
      <c r="BB2389" s="64"/>
      <c r="BC2389" s="64"/>
      <c r="BD2389" s="64"/>
      <c r="BE2389" s="64"/>
      <c r="BF2389" s="64"/>
      <c r="BG2389" s="64"/>
      <c r="BH2389" s="64"/>
      <c r="BI2389" s="64"/>
      <c r="BJ2389" s="64"/>
      <c r="BK2389" s="64"/>
      <c r="BL2389" s="64"/>
      <c r="BM2389" s="64"/>
      <c r="BN2389" s="64"/>
      <c r="BO2389" s="64"/>
      <c r="BP2389" s="64"/>
      <c r="BQ2389" s="64"/>
      <c r="BR2389" s="64"/>
      <c r="BS2389" s="64"/>
      <c r="BT2389" s="64"/>
      <c r="BU2389" s="64"/>
      <c r="BV2389" s="64"/>
      <c r="BW2389" s="64"/>
      <c r="BX2389" s="64"/>
      <c r="BY2389" s="64"/>
      <c r="BZ2389" s="64"/>
      <c r="CA2389" s="64"/>
      <c r="CB2389" s="64"/>
      <c r="CC2389" s="64"/>
      <c r="CD2389" s="64"/>
      <c r="CE2389" s="64"/>
      <c r="CF2389" s="64"/>
      <c r="CG2389" s="64"/>
      <c r="CH2389" s="64"/>
      <c r="CI2389" s="64"/>
      <c r="CJ2389" s="64"/>
      <c r="CK2389" s="64"/>
      <c r="CL2389" s="64"/>
      <c r="CM2389" s="64"/>
      <c r="CN2389" s="64"/>
      <c r="CO2389" s="64"/>
      <c r="CP2389" s="64"/>
      <c r="CQ2389" s="64"/>
      <c r="CR2389" s="64"/>
      <c r="CS2389" s="64"/>
      <c r="CT2389" s="64"/>
      <c r="CU2389" s="64"/>
      <c r="CV2389" s="64"/>
      <c r="CW2389" s="64"/>
      <c r="CX2389" s="64"/>
      <c r="CY2389" s="64"/>
      <c r="CZ2389" s="64"/>
      <c r="DA2389" s="64"/>
      <c r="DB2389" s="64"/>
      <c r="DC2389" s="64"/>
      <c r="DD2389" s="64"/>
      <c r="DE2389" s="64"/>
      <c r="DF2389" s="64"/>
      <c r="DG2389" s="64"/>
      <c r="DH2389" s="64"/>
      <c r="DI2389" s="64"/>
      <c r="DJ2389" s="64"/>
      <c r="DK2389" s="64"/>
      <c r="DL2389" s="64"/>
      <c r="DM2389" s="64"/>
      <c r="DN2389" s="64"/>
      <c r="DO2389" s="64"/>
      <c r="DP2389" s="64"/>
      <c r="DQ2389" s="64"/>
      <c r="DR2389" s="64"/>
      <c r="DS2389" s="64"/>
      <c r="DT2389" s="64"/>
      <c r="DU2389" s="64"/>
      <c r="DV2389" s="64"/>
      <c r="DW2389" s="64"/>
      <c r="DX2389" s="64"/>
      <c r="DY2389" s="64"/>
      <c r="DZ2389" s="64"/>
      <c r="EA2389" s="64"/>
      <c r="EB2389" s="64"/>
      <c r="EC2389" s="64"/>
      <c r="ED2389" s="64"/>
      <c r="EE2389" s="64"/>
      <c r="EF2389" s="64"/>
      <c r="EG2389" s="64"/>
      <c r="EH2389" s="64"/>
      <c r="EI2389" s="64"/>
      <c r="EJ2389" s="64"/>
      <c r="EK2389" s="64"/>
      <c r="EL2389" s="64"/>
      <c r="EM2389" s="64"/>
      <c r="EN2389" s="64"/>
      <c r="EO2389" s="64"/>
      <c r="EP2389" s="64"/>
      <c r="EQ2389" s="64"/>
      <c r="ER2389" s="64"/>
      <c r="ES2389" s="64"/>
      <c r="ET2389" s="64"/>
      <c r="EU2389" s="64"/>
      <c r="EV2389" s="64"/>
      <c r="EW2389" s="64"/>
      <c r="EX2389" s="64"/>
      <c r="EY2389" s="64"/>
      <c r="EZ2389" s="64"/>
      <c r="FA2389" s="64"/>
      <c r="FB2389" s="64"/>
      <c r="FC2389" s="64"/>
      <c r="FD2389" s="64"/>
      <c r="FE2389" s="64"/>
      <c r="FF2389" s="64"/>
      <c r="FG2389" s="64"/>
      <c r="FH2389" s="64"/>
      <c r="FI2389" s="64"/>
      <c r="FJ2389" s="64"/>
      <c r="FK2389" s="64"/>
      <c r="FL2389" s="64"/>
      <c r="FM2389" s="64"/>
      <c r="FN2389" s="64"/>
      <c r="FO2389" s="64"/>
      <c r="FP2389" s="64"/>
      <c r="FQ2389" s="64"/>
      <c r="FR2389" s="64"/>
      <c r="FS2389" s="64"/>
      <c r="FT2389" s="64"/>
    </row>
    <row r="2390" spans="1:176" ht="15" x14ac:dyDescent="0.25">
      <c r="A2390" s="20">
        <f t="shared" si="549"/>
        <v>46143</v>
      </c>
      <c r="B2390" s="22" t="str">
        <f t="shared" ca="1" si="540"/>
        <v>n.d</v>
      </c>
      <c r="C2390" s="22">
        <f t="shared" ca="1" si="550"/>
        <v>0.97614444</v>
      </c>
      <c r="D2390" s="23">
        <f ca="1">IF(A2390&lt;$B$1,VLOOKUP(A2390,[1]DI!$A$4:$B$15000,2,FALSE),0)</f>
        <v>0</v>
      </c>
      <c r="E2390" s="22">
        <f t="shared" ca="1" si="541"/>
        <v>0</v>
      </c>
      <c r="F2390" s="23">
        <f t="shared" si="542"/>
        <v>1.3</v>
      </c>
      <c r="G2390" s="24">
        <f t="shared" ca="1" si="543"/>
        <v>1</v>
      </c>
      <c r="H2390" s="22">
        <f ca="1">TRUNC(PRODUCT(G$10:G2389),15)</f>
        <v>1.81984651266759</v>
      </c>
      <c r="I2390" s="22">
        <f t="shared" ca="1" si="544"/>
        <v>1.5015535581434301</v>
      </c>
      <c r="J2390" s="22">
        <f t="shared" ca="1" si="545"/>
        <v>1.2119757600000001</v>
      </c>
      <c r="K2390" s="110">
        <f t="shared" ca="1" si="538"/>
        <v>0.37553247445182125</v>
      </c>
      <c r="L2390" s="115">
        <v>0</v>
      </c>
      <c r="M2390" s="67">
        <f>IF(L2390&gt;0,VLOOKUP(L2390,S$12:$AB$125,7),0)</f>
        <v>0</v>
      </c>
      <c r="N2390" s="2">
        <f t="shared" si="539"/>
        <v>0</v>
      </c>
      <c r="O2390" s="22">
        <f t="shared" ca="1" si="546"/>
        <v>0.37553247445182125</v>
      </c>
      <c r="P2390" s="25" t="str">
        <f t="shared" si="547"/>
        <v>A+J=</v>
      </c>
      <c r="Q2390" s="26">
        <f t="shared" si="548"/>
        <v>45306</v>
      </c>
      <c r="R2390" s="4"/>
      <c r="S2390" s="98"/>
      <c r="U2390" s="4"/>
      <c r="V2390" s="4"/>
      <c r="W2390" s="4"/>
      <c r="X2390" s="4"/>
      <c r="Y2390" s="4"/>
      <c r="Z2390" s="4"/>
      <c r="AA2390" s="4"/>
      <c r="AB2390" s="4"/>
      <c r="AC2390" s="4"/>
      <c r="AD2390" s="64"/>
      <c r="AE2390" s="64"/>
      <c r="AF2390" s="64"/>
      <c r="AG2390" s="64"/>
      <c r="AH2390" s="64"/>
      <c r="AI2390" s="64"/>
      <c r="AJ2390" s="64"/>
      <c r="AK2390" s="64"/>
      <c r="AL2390" s="64"/>
      <c r="AM2390" s="64"/>
      <c r="AN2390" s="64"/>
      <c r="AO2390" s="64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4"/>
      <c r="AZ2390" s="64"/>
      <c r="BA2390" s="64"/>
      <c r="BB2390" s="64"/>
      <c r="BC2390" s="64"/>
      <c r="BD2390" s="64"/>
      <c r="BE2390" s="64"/>
      <c r="BF2390" s="64"/>
      <c r="BG2390" s="64"/>
      <c r="BH2390" s="64"/>
      <c r="BI2390" s="64"/>
      <c r="BJ2390" s="64"/>
      <c r="BK2390" s="64"/>
      <c r="BL2390" s="64"/>
      <c r="BM2390" s="64"/>
      <c r="BN2390" s="64"/>
      <c r="BO2390" s="64"/>
      <c r="BP2390" s="64"/>
      <c r="BQ2390" s="64"/>
      <c r="BR2390" s="64"/>
      <c r="BS2390" s="64"/>
      <c r="BT2390" s="64"/>
      <c r="BU2390" s="64"/>
      <c r="BV2390" s="64"/>
      <c r="BW2390" s="64"/>
      <c r="BX2390" s="64"/>
      <c r="BY2390" s="64"/>
      <c r="BZ2390" s="64"/>
      <c r="CA2390" s="64"/>
      <c r="CB2390" s="64"/>
      <c r="CC2390" s="64"/>
      <c r="CD2390" s="64"/>
      <c r="CE2390" s="64"/>
      <c r="CF2390" s="64"/>
      <c r="CG2390" s="64"/>
      <c r="CH2390" s="64"/>
      <c r="CI2390" s="64"/>
      <c r="CJ2390" s="64"/>
      <c r="CK2390" s="64"/>
      <c r="CL2390" s="64"/>
      <c r="CM2390" s="64"/>
      <c r="CN2390" s="64"/>
      <c r="CO2390" s="64"/>
      <c r="CP2390" s="64"/>
      <c r="CQ2390" s="64"/>
      <c r="CR2390" s="64"/>
      <c r="CS2390" s="64"/>
      <c r="CT2390" s="64"/>
      <c r="CU2390" s="64"/>
      <c r="CV2390" s="64"/>
      <c r="CW2390" s="64"/>
      <c r="CX2390" s="64"/>
      <c r="CY2390" s="64"/>
      <c r="CZ2390" s="64"/>
      <c r="DA2390" s="64"/>
      <c r="DB2390" s="64"/>
      <c r="DC2390" s="64"/>
      <c r="DD2390" s="64"/>
      <c r="DE2390" s="64"/>
      <c r="DF2390" s="64"/>
      <c r="DG2390" s="64"/>
      <c r="DH2390" s="64"/>
      <c r="DI2390" s="64"/>
      <c r="DJ2390" s="64"/>
      <c r="DK2390" s="64"/>
      <c r="DL2390" s="64"/>
      <c r="DM2390" s="64"/>
      <c r="DN2390" s="64"/>
      <c r="DO2390" s="64"/>
      <c r="DP2390" s="64"/>
      <c r="DQ2390" s="64"/>
      <c r="DR2390" s="64"/>
      <c r="DS2390" s="64"/>
      <c r="DT2390" s="64"/>
      <c r="DU2390" s="64"/>
      <c r="DV2390" s="64"/>
      <c r="DW2390" s="64"/>
      <c r="DX2390" s="64"/>
      <c r="DY2390" s="64"/>
      <c r="DZ2390" s="64"/>
      <c r="EA2390" s="64"/>
      <c r="EB2390" s="64"/>
      <c r="EC2390" s="64"/>
      <c r="ED2390" s="64"/>
      <c r="EE2390" s="64"/>
      <c r="EF2390" s="64"/>
      <c r="EG2390" s="64"/>
      <c r="EH2390" s="64"/>
      <c r="EI2390" s="64"/>
      <c r="EJ2390" s="64"/>
      <c r="EK2390" s="64"/>
      <c r="EL2390" s="64"/>
      <c r="EM2390" s="64"/>
      <c r="EN2390" s="64"/>
      <c r="EO2390" s="64"/>
      <c r="EP2390" s="64"/>
      <c r="EQ2390" s="64"/>
      <c r="ER2390" s="64"/>
      <c r="ES2390" s="64"/>
      <c r="ET2390" s="64"/>
      <c r="EU2390" s="64"/>
      <c r="EV2390" s="64"/>
      <c r="EW2390" s="64"/>
      <c r="EX2390" s="64"/>
      <c r="EY2390" s="64"/>
      <c r="EZ2390" s="64"/>
      <c r="FA2390" s="64"/>
      <c r="FB2390" s="64"/>
      <c r="FC2390" s="64"/>
      <c r="FD2390" s="64"/>
      <c r="FE2390" s="64"/>
      <c r="FF2390" s="64"/>
      <c r="FG2390" s="64"/>
      <c r="FH2390" s="64"/>
      <c r="FI2390" s="64"/>
      <c r="FJ2390" s="64"/>
      <c r="FK2390" s="64"/>
      <c r="FL2390" s="64"/>
      <c r="FM2390" s="64"/>
      <c r="FN2390" s="64"/>
      <c r="FO2390" s="64"/>
      <c r="FP2390" s="64"/>
      <c r="FQ2390" s="64"/>
      <c r="FR2390" s="64"/>
      <c r="FS2390" s="64"/>
      <c r="FT2390" s="64"/>
    </row>
    <row r="2391" spans="1:176" ht="15" x14ac:dyDescent="0.25">
      <c r="A2391" s="20">
        <f t="shared" si="549"/>
        <v>46144</v>
      </c>
      <c r="B2391" s="22" t="str">
        <f t="shared" ca="1" si="540"/>
        <v>n.d</v>
      </c>
      <c r="C2391" s="22">
        <f t="shared" ca="1" si="550"/>
        <v>0.97614444</v>
      </c>
      <c r="D2391" s="23">
        <f ca="1">IF(A2391&lt;$B$1,VLOOKUP(A2391,[1]DI!$A$4:$B$15000,2,FALSE),0)</f>
        <v>0</v>
      </c>
      <c r="E2391" s="22">
        <f t="shared" ca="1" si="541"/>
        <v>0</v>
      </c>
      <c r="F2391" s="23">
        <f t="shared" si="542"/>
        <v>1.3</v>
      </c>
      <c r="G2391" s="24">
        <f t="shared" ca="1" si="543"/>
        <v>1</v>
      </c>
      <c r="H2391" s="22">
        <f ca="1">TRUNC(PRODUCT(G$10:G2390),15)</f>
        <v>1.81984651266759</v>
      </c>
      <c r="I2391" s="22">
        <f t="shared" ca="1" si="544"/>
        <v>1.5015535581434301</v>
      </c>
      <c r="J2391" s="22">
        <f t="shared" ca="1" si="545"/>
        <v>1.2119757600000001</v>
      </c>
      <c r="K2391" s="110">
        <f t="shared" ca="1" si="538"/>
        <v>0.37553247445182125</v>
      </c>
      <c r="L2391" s="115">
        <v>0</v>
      </c>
      <c r="M2391" s="67">
        <f>IF(L2391&gt;0,VLOOKUP(L2391,S$12:$AB$125,7),0)</f>
        <v>0</v>
      </c>
      <c r="N2391" s="2">
        <f t="shared" si="539"/>
        <v>0</v>
      </c>
      <c r="O2391" s="22">
        <f t="shared" ca="1" si="546"/>
        <v>0.37553247445182125</v>
      </c>
      <c r="P2391" s="25" t="str">
        <f t="shared" si="547"/>
        <v>A+J=</v>
      </c>
      <c r="Q2391" s="26">
        <f t="shared" si="548"/>
        <v>45306</v>
      </c>
      <c r="R2391" s="4"/>
      <c r="S2391" s="98"/>
      <c r="U2391" s="4"/>
      <c r="V2391" s="4"/>
      <c r="W2391" s="4"/>
      <c r="X2391" s="4"/>
      <c r="Y2391" s="4"/>
      <c r="Z2391" s="4"/>
      <c r="AA2391" s="4"/>
      <c r="AB2391" s="4"/>
      <c r="AC2391" s="4"/>
      <c r="AD2391" s="64"/>
      <c r="AE2391" s="64"/>
      <c r="AF2391" s="64"/>
      <c r="AG2391" s="64"/>
      <c r="AH2391" s="64"/>
      <c r="AI2391" s="64"/>
      <c r="AJ2391" s="64"/>
      <c r="AK2391" s="64"/>
      <c r="AL2391" s="64"/>
      <c r="AM2391" s="64"/>
      <c r="AN2391" s="64"/>
      <c r="AO2391" s="64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4"/>
      <c r="AZ2391" s="64"/>
      <c r="BA2391" s="64"/>
      <c r="BB2391" s="64"/>
      <c r="BC2391" s="64"/>
      <c r="BD2391" s="64"/>
      <c r="BE2391" s="64"/>
      <c r="BF2391" s="64"/>
      <c r="BG2391" s="64"/>
      <c r="BH2391" s="64"/>
      <c r="BI2391" s="64"/>
      <c r="BJ2391" s="64"/>
      <c r="BK2391" s="64"/>
      <c r="BL2391" s="64"/>
      <c r="BM2391" s="64"/>
      <c r="BN2391" s="64"/>
      <c r="BO2391" s="64"/>
      <c r="BP2391" s="64"/>
      <c r="BQ2391" s="64"/>
      <c r="BR2391" s="64"/>
      <c r="BS2391" s="64"/>
      <c r="BT2391" s="64"/>
      <c r="BU2391" s="64"/>
      <c r="BV2391" s="64"/>
      <c r="BW2391" s="64"/>
      <c r="BX2391" s="64"/>
      <c r="BY2391" s="64"/>
      <c r="BZ2391" s="64"/>
      <c r="CA2391" s="64"/>
      <c r="CB2391" s="64"/>
      <c r="CC2391" s="64"/>
      <c r="CD2391" s="64"/>
      <c r="CE2391" s="64"/>
      <c r="CF2391" s="64"/>
      <c r="CG2391" s="64"/>
      <c r="CH2391" s="64"/>
      <c r="CI2391" s="64"/>
      <c r="CJ2391" s="64"/>
      <c r="CK2391" s="64"/>
      <c r="CL2391" s="64"/>
      <c r="CM2391" s="64"/>
      <c r="CN2391" s="64"/>
      <c r="CO2391" s="64"/>
      <c r="CP2391" s="64"/>
      <c r="CQ2391" s="64"/>
      <c r="CR2391" s="64"/>
      <c r="CS2391" s="64"/>
      <c r="CT2391" s="64"/>
      <c r="CU2391" s="64"/>
      <c r="CV2391" s="64"/>
      <c r="CW2391" s="64"/>
      <c r="CX2391" s="64"/>
      <c r="CY2391" s="64"/>
      <c r="CZ2391" s="64"/>
      <c r="DA2391" s="64"/>
      <c r="DB2391" s="64"/>
      <c r="DC2391" s="64"/>
      <c r="DD2391" s="64"/>
      <c r="DE2391" s="64"/>
      <c r="DF2391" s="64"/>
      <c r="DG2391" s="64"/>
      <c r="DH2391" s="64"/>
      <c r="DI2391" s="64"/>
      <c r="DJ2391" s="64"/>
      <c r="DK2391" s="64"/>
      <c r="DL2391" s="64"/>
      <c r="DM2391" s="64"/>
      <c r="DN2391" s="64"/>
      <c r="DO2391" s="64"/>
      <c r="DP2391" s="64"/>
      <c r="DQ2391" s="64"/>
      <c r="DR2391" s="64"/>
      <c r="DS2391" s="64"/>
      <c r="DT2391" s="64"/>
      <c r="DU2391" s="64"/>
      <c r="DV2391" s="64"/>
      <c r="DW2391" s="64"/>
      <c r="DX2391" s="64"/>
      <c r="DY2391" s="64"/>
      <c r="DZ2391" s="64"/>
      <c r="EA2391" s="64"/>
      <c r="EB2391" s="64"/>
      <c r="EC2391" s="64"/>
      <c r="ED2391" s="64"/>
      <c r="EE2391" s="64"/>
      <c r="EF2391" s="64"/>
      <c r="EG2391" s="64"/>
      <c r="EH2391" s="64"/>
      <c r="EI2391" s="64"/>
      <c r="EJ2391" s="64"/>
      <c r="EK2391" s="64"/>
      <c r="EL2391" s="64"/>
      <c r="EM2391" s="64"/>
      <c r="EN2391" s="64"/>
      <c r="EO2391" s="64"/>
      <c r="EP2391" s="64"/>
      <c r="EQ2391" s="64"/>
      <c r="ER2391" s="64"/>
      <c r="ES2391" s="64"/>
      <c r="ET2391" s="64"/>
      <c r="EU2391" s="64"/>
      <c r="EV2391" s="64"/>
      <c r="EW2391" s="64"/>
      <c r="EX2391" s="64"/>
      <c r="EY2391" s="64"/>
      <c r="EZ2391" s="64"/>
      <c r="FA2391" s="64"/>
      <c r="FB2391" s="64"/>
      <c r="FC2391" s="64"/>
      <c r="FD2391" s="64"/>
      <c r="FE2391" s="64"/>
      <c r="FF2391" s="64"/>
      <c r="FG2391" s="64"/>
      <c r="FH2391" s="64"/>
      <c r="FI2391" s="64"/>
      <c r="FJ2391" s="64"/>
      <c r="FK2391" s="64"/>
      <c r="FL2391" s="64"/>
      <c r="FM2391" s="64"/>
      <c r="FN2391" s="64"/>
      <c r="FO2391" s="64"/>
      <c r="FP2391" s="64"/>
      <c r="FQ2391" s="64"/>
      <c r="FR2391" s="64"/>
      <c r="FS2391" s="64"/>
      <c r="FT2391" s="64"/>
    </row>
    <row r="2392" spans="1:176" ht="15" x14ac:dyDescent="0.25">
      <c r="A2392" s="20">
        <f t="shared" si="549"/>
        <v>46145</v>
      </c>
      <c r="B2392" s="22" t="str">
        <f t="shared" ca="1" si="540"/>
        <v>n.d</v>
      </c>
      <c r="C2392" s="22">
        <f t="shared" ca="1" si="550"/>
        <v>0.97614444</v>
      </c>
      <c r="D2392" s="23">
        <f ca="1">IF(A2392&lt;$B$1,VLOOKUP(A2392,[1]DI!$A$4:$B$15000,2,FALSE),0)</f>
        <v>0</v>
      </c>
      <c r="E2392" s="22">
        <f t="shared" ca="1" si="541"/>
        <v>0</v>
      </c>
      <c r="F2392" s="23">
        <f t="shared" si="542"/>
        <v>1.3</v>
      </c>
      <c r="G2392" s="24">
        <f t="shared" ca="1" si="543"/>
        <v>1</v>
      </c>
      <c r="H2392" s="22">
        <f ca="1">TRUNC(PRODUCT(G$10:G2391),15)</f>
        <v>1.81984651266759</v>
      </c>
      <c r="I2392" s="22">
        <f t="shared" ca="1" si="544"/>
        <v>1.5015535581434301</v>
      </c>
      <c r="J2392" s="22">
        <f t="shared" ca="1" si="545"/>
        <v>1.2119757600000001</v>
      </c>
      <c r="K2392" s="110">
        <f t="shared" ca="1" si="538"/>
        <v>0.37553247445182125</v>
      </c>
      <c r="L2392" s="115">
        <v>0</v>
      </c>
      <c r="M2392" s="67">
        <f>IF(L2392&gt;0,VLOOKUP(L2392,S$12:$AB$125,7),0)</f>
        <v>0</v>
      </c>
      <c r="N2392" s="2">
        <f t="shared" si="539"/>
        <v>0</v>
      </c>
      <c r="O2392" s="22">
        <f t="shared" ca="1" si="546"/>
        <v>0.37553247445182125</v>
      </c>
      <c r="P2392" s="25" t="str">
        <f t="shared" si="547"/>
        <v>A+J=</v>
      </c>
      <c r="Q2392" s="26">
        <f t="shared" si="548"/>
        <v>45306</v>
      </c>
      <c r="R2392" s="4"/>
      <c r="S2392" s="98"/>
      <c r="U2392" s="4"/>
      <c r="V2392" s="4"/>
      <c r="W2392" s="4"/>
      <c r="X2392" s="4"/>
      <c r="Y2392" s="4"/>
      <c r="Z2392" s="4"/>
      <c r="AA2392" s="4"/>
      <c r="AB2392" s="4"/>
      <c r="AC2392" s="4"/>
      <c r="AD2392" s="64"/>
      <c r="AE2392" s="64"/>
      <c r="AF2392" s="64"/>
      <c r="AG2392" s="64"/>
      <c r="AH2392" s="64"/>
      <c r="AI2392" s="64"/>
      <c r="AJ2392" s="64"/>
      <c r="AK2392" s="64"/>
      <c r="AL2392" s="64"/>
      <c r="AM2392" s="64"/>
      <c r="AN2392" s="64"/>
      <c r="AO2392" s="64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4"/>
      <c r="AZ2392" s="64"/>
      <c r="BA2392" s="64"/>
      <c r="BB2392" s="64"/>
      <c r="BC2392" s="64"/>
      <c r="BD2392" s="64"/>
      <c r="BE2392" s="64"/>
      <c r="BF2392" s="64"/>
      <c r="BG2392" s="64"/>
      <c r="BH2392" s="64"/>
      <c r="BI2392" s="64"/>
      <c r="BJ2392" s="64"/>
      <c r="BK2392" s="64"/>
      <c r="BL2392" s="64"/>
      <c r="BM2392" s="64"/>
      <c r="BN2392" s="64"/>
      <c r="BO2392" s="64"/>
      <c r="BP2392" s="64"/>
      <c r="BQ2392" s="64"/>
      <c r="BR2392" s="64"/>
      <c r="BS2392" s="64"/>
      <c r="BT2392" s="64"/>
      <c r="BU2392" s="64"/>
      <c r="BV2392" s="64"/>
      <c r="BW2392" s="64"/>
      <c r="BX2392" s="64"/>
      <c r="BY2392" s="64"/>
      <c r="BZ2392" s="64"/>
      <c r="CA2392" s="64"/>
      <c r="CB2392" s="64"/>
      <c r="CC2392" s="64"/>
      <c r="CD2392" s="64"/>
      <c r="CE2392" s="64"/>
      <c r="CF2392" s="64"/>
      <c r="CG2392" s="64"/>
      <c r="CH2392" s="64"/>
      <c r="CI2392" s="64"/>
      <c r="CJ2392" s="64"/>
      <c r="CK2392" s="64"/>
      <c r="CL2392" s="64"/>
      <c r="CM2392" s="64"/>
      <c r="CN2392" s="64"/>
      <c r="CO2392" s="64"/>
      <c r="CP2392" s="64"/>
      <c r="CQ2392" s="64"/>
      <c r="CR2392" s="64"/>
      <c r="CS2392" s="64"/>
      <c r="CT2392" s="64"/>
      <c r="CU2392" s="64"/>
      <c r="CV2392" s="64"/>
      <c r="CW2392" s="64"/>
      <c r="CX2392" s="64"/>
      <c r="CY2392" s="64"/>
      <c r="CZ2392" s="64"/>
      <c r="DA2392" s="64"/>
      <c r="DB2392" s="64"/>
      <c r="DC2392" s="64"/>
      <c r="DD2392" s="64"/>
      <c r="DE2392" s="64"/>
      <c r="DF2392" s="64"/>
      <c r="DG2392" s="64"/>
      <c r="DH2392" s="64"/>
      <c r="DI2392" s="64"/>
      <c r="DJ2392" s="64"/>
      <c r="DK2392" s="64"/>
      <c r="DL2392" s="64"/>
      <c r="DM2392" s="64"/>
      <c r="DN2392" s="64"/>
      <c r="DO2392" s="64"/>
      <c r="DP2392" s="64"/>
      <c r="DQ2392" s="64"/>
      <c r="DR2392" s="64"/>
      <c r="DS2392" s="64"/>
      <c r="DT2392" s="64"/>
      <c r="DU2392" s="64"/>
      <c r="DV2392" s="64"/>
      <c r="DW2392" s="64"/>
      <c r="DX2392" s="64"/>
      <c r="DY2392" s="64"/>
      <c r="DZ2392" s="64"/>
      <c r="EA2392" s="64"/>
      <c r="EB2392" s="64"/>
      <c r="EC2392" s="64"/>
      <c r="ED2392" s="64"/>
      <c r="EE2392" s="64"/>
      <c r="EF2392" s="64"/>
      <c r="EG2392" s="64"/>
      <c r="EH2392" s="64"/>
      <c r="EI2392" s="64"/>
      <c r="EJ2392" s="64"/>
      <c r="EK2392" s="64"/>
      <c r="EL2392" s="64"/>
      <c r="EM2392" s="64"/>
      <c r="EN2392" s="64"/>
      <c r="EO2392" s="64"/>
      <c r="EP2392" s="64"/>
      <c r="EQ2392" s="64"/>
      <c r="ER2392" s="64"/>
      <c r="ES2392" s="64"/>
      <c r="ET2392" s="64"/>
      <c r="EU2392" s="64"/>
      <c r="EV2392" s="64"/>
      <c r="EW2392" s="64"/>
      <c r="EX2392" s="64"/>
      <c r="EY2392" s="64"/>
      <c r="EZ2392" s="64"/>
      <c r="FA2392" s="64"/>
      <c r="FB2392" s="64"/>
      <c r="FC2392" s="64"/>
      <c r="FD2392" s="64"/>
      <c r="FE2392" s="64"/>
      <c r="FF2392" s="64"/>
      <c r="FG2392" s="64"/>
      <c r="FH2392" s="64"/>
      <c r="FI2392" s="64"/>
      <c r="FJ2392" s="64"/>
      <c r="FK2392" s="64"/>
      <c r="FL2392" s="64"/>
      <c r="FM2392" s="64"/>
      <c r="FN2392" s="64"/>
      <c r="FO2392" s="64"/>
      <c r="FP2392" s="64"/>
      <c r="FQ2392" s="64"/>
      <c r="FR2392" s="64"/>
      <c r="FS2392" s="64"/>
      <c r="FT2392" s="64"/>
    </row>
    <row r="2393" spans="1:176" ht="15" x14ac:dyDescent="0.25">
      <c r="A2393" s="20">
        <f t="shared" si="549"/>
        <v>46146</v>
      </c>
      <c r="B2393" s="22" t="str">
        <f t="shared" ca="1" si="540"/>
        <v>n.d</v>
      </c>
      <c r="C2393" s="22">
        <f t="shared" ca="1" si="550"/>
        <v>0.97614444</v>
      </c>
      <c r="D2393" s="23">
        <f ca="1">IF(A2393&lt;$B$1,VLOOKUP(A2393,[1]DI!$A$4:$B$15000,2,FALSE),0)</f>
        <v>0</v>
      </c>
      <c r="E2393" s="22">
        <f t="shared" ca="1" si="541"/>
        <v>0</v>
      </c>
      <c r="F2393" s="23">
        <f t="shared" si="542"/>
        <v>1.3</v>
      </c>
      <c r="G2393" s="24">
        <f t="shared" ca="1" si="543"/>
        <v>1</v>
      </c>
      <c r="H2393" s="22">
        <f ca="1">TRUNC(PRODUCT(G$10:G2392),15)</f>
        <v>1.81984651266759</v>
      </c>
      <c r="I2393" s="22">
        <f t="shared" ca="1" si="544"/>
        <v>1.5015535581434301</v>
      </c>
      <c r="J2393" s="22">
        <f t="shared" ca="1" si="545"/>
        <v>1.2119757600000001</v>
      </c>
      <c r="K2393" s="110">
        <f t="shared" ca="1" si="538"/>
        <v>0.37553247445182125</v>
      </c>
      <c r="L2393" s="115">
        <v>0</v>
      </c>
      <c r="M2393" s="67">
        <f>IF(L2393&gt;0,VLOOKUP(L2393,S$12:$AB$125,7),0)</f>
        <v>0</v>
      </c>
      <c r="N2393" s="2">
        <f t="shared" si="539"/>
        <v>0</v>
      </c>
      <c r="O2393" s="22">
        <f t="shared" ca="1" si="546"/>
        <v>0.37553247445182125</v>
      </c>
      <c r="P2393" s="25" t="str">
        <f t="shared" si="547"/>
        <v>A+J=</v>
      </c>
      <c r="Q2393" s="26">
        <f t="shared" si="548"/>
        <v>45306</v>
      </c>
      <c r="R2393" s="4"/>
      <c r="S2393" s="98"/>
      <c r="U2393" s="4"/>
      <c r="V2393" s="4"/>
      <c r="W2393" s="4"/>
      <c r="X2393" s="4"/>
      <c r="Y2393" s="4"/>
      <c r="Z2393" s="4"/>
      <c r="AA2393" s="4"/>
      <c r="AB2393" s="4"/>
      <c r="AC2393" s="4"/>
      <c r="AD2393" s="64"/>
      <c r="AE2393" s="64"/>
      <c r="AF2393" s="64"/>
      <c r="AG2393" s="64"/>
      <c r="AH2393" s="64"/>
      <c r="AI2393" s="64"/>
      <c r="AJ2393" s="64"/>
      <c r="AK2393" s="64"/>
      <c r="AL2393" s="64"/>
      <c r="AM2393" s="64"/>
      <c r="AN2393" s="64"/>
      <c r="AO2393" s="64"/>
      <c r="AP2393" s="64"/>
      <c r="AQ2393" s="64"/>
      <c r="AR2393" s="64"/>
      <c r="AS2393" s="64"/>
      <c r="AT2393" s="64"/>
      <c r="AU2393" s="64"/>
      <c r="AV2393" s="64"/>
      <c r="AW2393" s="64"/>
      <c r="AX2393" s="64"/>
      <c r="AY2393" s="64"/>
      <c r="AZ2393" s="64"/>
      <c r="BA2393" s="64"/>
      <c r="BB2393" s="64"/>
      <c r="BC2393" s="64"/>
      <c r="BD2393" s="64"/>
      <c r="BE2393" s="64"/>
      <c r="BF2393" s="64"/>
      <c r="BG2393" s="64"/>
      <c r="BH2393" s="64"/>
      <c r="BI2393" s="64"/>
      <c r="BJ2393" s="64"/>
      <c r="BK2393" s="64"/>
      <c r="BL2393" s="64"/>
      <c r="BM2393" s="64"/>
      <c r="BN2393" s="64"/>
      <c r="BO2393" s="64"/>
      <c r="BP2393" s="64"/>
      <c r="BQ2393" s="64"/>
      <c r="BR2393" s="64"/>
      <c r="BS2393" s="64"/>
      <c r="BT2393" s="64"/>
      <c r="BU2393" s="64"/>
      <c r="BV2393" s="64"/>
      <c r="BW2393" s="64"/>
      <c r="BX2393" s="64"/>
      <c r="BY2393" s="64"/>
      <c r="BZ2393" s="64"/>
      <c r="CA2393" s="64"/>
      <c r="CB2393" s="64"/>
      <c r="CC2393" s="64"/>
      <c r="CD2393" s="64"/>
      <c r="CE2393" s="64"/>
      <c r="CF2393" s="64"/>
      <c r="CG2393" s="64"/>
      <c r="CH2393" s="64"/>
      <c r="CI2393" s="64"/>
      <c r="CJ2393" s="64"/>
      <c r="CK2393" s="64"/>
      <c r="CL2393" s="64"/>
      <c r="CM2393" s="64"/>
      <c r="CN2393" s="64"/>
      <c r="CO2393" s="64"/>
      <c r="CP2393" s="64"/>
      <c r="CQ2393" s="64"/>
      <c r="CR2393" s="64"/>
      <c r="CS2393" s="64"/>
      <c r="CT2393" s="64"/>
      <c r="CU2393" s="64"/>
      <c r="CV2393" s="64"/>
      <c r="CW2393" s="64"/>
      <c r="CX2393" s="64"/>
      <c r="CY2393" s="64"/>
      <c r="CZ2393" s="64"/>
      <c r="DA2393" s="64"/>
      <c r="DB2393" s="64"/>
      <c r="DC2393" s="64"/>
      <c r="DD2393" s="64"/>
      <c r="DE2393" s="64"/>
      <c r="DF2393" s="64"/>
      <c r="DG2393" s="64"/>
      <c r="DH2393" s="64"/>
      <c r="DI2393" s="64"/>
      <c r="DJ2393" s="64"/>
      <c r="DK2393" s="64"/>
      <c r="DL2393" s="64"/>
      <c r="DM2393" s="64"/>
      <c r="DN2393" s="64"/>
      <c r="DO2393" s="64"/>
      <c r="DP2393" s="64"/>
      <c r="DQ2393" s="64"/>
      <c r="DR2393" s="64"/>
      <c r="DS2393" s="64"/>
      <c r="DT2393" s="64"/>
      <c r="DU2393" s="64"/>
      <c r="DV2393" s="64"/>
      <c r="DW2393" s="64"/>
      <c r="DX2393" s="64"/>
      <c r="DY2393" s="64"/>
      <c r="DZ2393" s="64"/>
      <c r="EA2393" s="64"/>
      <c r="EB2393" s="64"/>
      <c r="EC2393" s="64"/>
      <c r="ED2393" s="64"/>
      <c r="EE2393" s="64"/>
      <c r="EF2393" s="64"/>
      <c r="EG2393" s="64"/>
      <c r="EH2393" s="64"/>
      <c r="EI2393" s="64"/>
      <c r="EJ2393" s="64"/>
      <c r="EK2393" s="64"/>
      <c r="EL2393" s="64"/>
      <c r="EM2393" s="64"/>
      <c r="EN2393" s="64"/>
      <c r="EO2393" s="64"/>
      <c r="EP2393" s="64"/>
      <c r="EQ2393" s="64"/>
      <c r="ER2393" s="64"/>
      <c r="ES2393" s="64"/>
      <c r="ET2393" s="64"/>
      <c r="EU2393" s="64"/>
      <c r="EV2393" s="64"/>
      <c r="EW2393" s="64"/>
      <c r="EX2393" s="64"/>
      <c r="EY2393" s="64"/>
      <c r="EZ2393" s="64"/>
      <c r="FA2393" s="64"/>
      <c r="FB2393" s="64"/>
      <c r="FC2393" s="64"/>
      <c r="FD2393" s="64"/>
      <c r="FE2393" s="64"/>
      <c r="FF2393" s="64"/>
      <c r="FG2393" s="64"/>
      <c r="FH2393" s="64"/>
      <c r="FI2393" s="64"/>
      <c r="FJ2393" s="64"/>
      <c r="FK2393" s="64"/>
      <c r="FL2393" s="64"/>
      <c r="FM2393" s="64"/>
      <c r="FN2393" s="64"/>
      <c r="FO2393" s="64"/>
      <c r="FP2393" s="64"/>
      <c r="FQ2393" s="64"/>
      <c r="FR2393" s="64"/>
      <c r="FS2393" s="64"/>
      <c r="FT2393" s="64"/>
    </row>
    <row r="2394" spans="1:176" ht="15" x14ac:dyDescent="0.25">
      <c r="A2394" s="20">
        <f t="shared" si="549"/>
        <v>46147</v>
      </c>
      <c r="B2394" s="22" t="str">
        <f t="shared" ca="1" si="540"/>
        <v>n.d</v>
      </c>
      <c r="C2394" s="22">
        <f t="shared" ca="1" si="550"/>
        <v>0.97614444</v>
      </c>
      <c r="D2394" s="23">
        <f ca="1">IF(A2394&lt;$B$1,VLOOKUP(A2394,[1]DI!$A$4:$B$15000,2,FALSE),0)</f>
        <v>0</v>
      </c>
      <c r="E2394" s="22">
        <f t="shared" ca="1" si="541"/>
        <v>0</v>
      </c>
      <c r="F2394" s="23">
        <f t="shared" si="542"/>
        <v>1.3</v>
      </c>
      <c r="G2394" s="24">
        <f t="shared" ca="1" si="543"/>
        <v>1</v>
      </c>
      <c r="H2394" s="22">
        <f ca="1">TRUNC(PRODUCT(G$10:G2393),15)</f>
        <v>1.81984651266759</v>
      </c>
      <c r="I2394" s="22">
        <f t="shared" ca="1" si="544"/>
        <v>1.5015535581434301</v>
      </c>
      <c r="J2394" s="22">
        <f t="shared" ca="1" si="545"/>
        <v>1.2119757600000001</v>
      </c>
      <c r="K2394" s="110">
        <f t="shared" ca="1" si="538"/>
        <v>0.37553247445182125</v>
      </c>
      <c r="L2394" s="115">
        <v>0</v>
      </c>
      <c r="M2394" s="67">
        <f>IF(L2394&gt;0,VLOOKUP(L2394,S$12:$AB$125,7),0)</f>
        <v>0</v>
      </c>
      <c r="N2394" s="2">
        <f t="shared" si="539"/>
        <v>0</v>
      </c>
      <c r="O2394" s="22">
        <f t="shared" ca="1" si="546"/>
        <v>0.37553247445182125</v>
      </c>
      <c r="P2394" s="25" t="str">
        <f t="shared" si="547"/>
        <v>A+J=</v>
      </c>
      <c r="Q2394" s="26">
        <f t="shared" si="548"/>
        <v>45306</v>
      </c>
      <c r="R2394" s="4"/>
      <c r="S2394" s="98"/>
      <c r="U2394" s="4"/>
      <c r="V2394" s="4"/>
      <c r="W2394" s="4"/>
      <c r="X2394" s="4"/>
      <c r="Y2394" s="4"/>
      <c r="Z2394" s="4"/>
      <c r="AA2394" s="4"/>
      <c r="AB2394" s="4"/>
      <c r="AC2394" s="4"/>
      <c r="AD2394" s="64"/>
      <c r="AE2394" s="64"/>
      <c r="AF2394" s="64"/>
      <c r="AG2394" s="64"/>
      <c r="AH2394" s="64"/>
      <c r="AI2394" s="64"/>
      <c r="AJ2394" s="64"/>
      <c r="AK2394" s="64"/>
      <c r="AL2394" s="64"/>
      <c r="AM2394" s="64"/>
      <c r="AN2394" s="64"/>
      <c r="AO2394" s="64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4"/>
      <c r="AZ2394" s="64"/>
      <c r="BA2394" s="64"/>
      <c r="BB2394" s="64"/>
      <c r="BC2394" s="64"/>
      <c r="BD2394" s="64"/>
      <c r="BE2394" s="64"/>
      <c r="BF2394" s="64"/>
      <c r="BG2394" s="64"/>
      <c r="BH2394" s="64"/>
      <c r="BI2394" s="64"/>
      <c r="BJ2394" s="64"/>
      <c r="BK2394" s="64"/>
      <c r="BL2394" s="64"/>
      <c r="BM2394" s="64"/>
      <c r="BN2394" s="64"/>
      <c r="BO2394" s="64"/>
      <c r="BP2394" s="64"/>
      <c r="BQ2394" s="64"/>
      <c r="BR2394" s="64"/>
      <c r="BS2394" s="64"/>
      <c r="BT2394" s="64"/>
      <c r="BU2394" s="64"/>
      <c r="BV2394" s="64"/>
      <c r="BW2394" s="64"/>
      <c r="BX2394" s="64"/>
      <c r="BY2394" s="64"/>
      <c r="BZ2394" s="64"/>
      <c r="CA2394" s="64"/>
      <c r="CB2394" s="64"/>
      <c r="CC2394" s="64"/>
      <c r="CD2394" s="64"/>
      <c r="CE2394" s="64"/>
      <c r="CF2394" s="64"/>
      <c r="CG2394" s="64"/>
      <c r="CH2394" s="64"/>
      <c r="CI2394" s="64"/>
      <c r="CJ2394" s="64"/>
      <c r="CK2394" s="64"/>
      <c r="CL2394" s="64"/>
      <c r="CM2394" s="64"/>
      <c r="CN2394" s="64"/>
      <c r="CO2394" s="64"/>
      <c r="CP2394" s="64"/>
      <c r="CQ2394" s="64"/>
      <c r="CR2394" s="64"/>
      <c r="CS2394" s="64"/>
      <c r="CT2394" s="64"/>
      <c r="CU2394" s="64"/>
      <c r="CV2394" s="64"/>
      <c r="CW2394" s="64"/>
      <c r="CX2394" s="64"/>
      <c r="CY2394" s="64"/>
      <c r="CZ2394" s="64"/>
      <c r="DA2394" s="64"/>
      <c r="DB2394" s="64"/>
      <c r="DC2394" s="64"/>
      <c r="DD2394" s="64"/>
      <c r="DE2394" s="64"/>
      <c r="DF2394" s="64"/>
      <c r="DG2394" s="64"/>
      <c r="DH2394" s="64"/>
      <c r="DI2394" s="64"/>
      <c r="DJ2394" s="64"/>
      <c r="DK2394" s="64"/>
      <c r="DL2394" s="64"/>
      <c r="DM2394" s="64"/>
      <c r="DN2394" s="64"/>
      <c r="DO2394" s="64"/>
      <c r="DP2394" s="64"/>
      <c r="DQ2394" s="64"/>
      <c r="DR2394" s="64"/>
      <c r="DS2394" s="64"/>
      <c r="DT2394" s="64"/>
      <c r="DU2394" s="64"/>
      <c r="DV2394" s="64"/>
      <c r="DW2394" s="64"/>
      <c r="DX2394" s="64"/>
      <c r="DY2394" s="64"/>
      <c r="DZ2394" s="64"/>
      <c r="EA2394" s="64"/>
      <c r="EB2394" s="64"/>
      <c r="EC2394" s="64"/>
      <c r="ED2394" s="64"/>
      <c r="EE2394" s="64"/>
      <c r="EF2394" s="64"/>
      <c r="EG2394" s="64"/>
      <c r="EH2394" s="64"/>
      <c r="EI2394" s="64"/>
      <c r="EJ2394" s="64"/>
      <c r="EK2394" s="64"/>
      <c r="EL2394" s="64"/>
      <c r="EM2394" s="64"/>
      <c r="EN2394" s="64"/>
      <c r="EO2394" s="64"/>
      <c r="EP2394" s="64"/>
      <c r="EQ2394" s="64"/>
      <c r="ER2394" s="64"/>
      <c r="ES2394" s="64"/>
      <c r="ET2394" s="64"/>
      <c r="EU2394" s="64"/>
      <c r="EV2394" s="64"/>
      <c r="EW2394" s="64"/>
      <c r="EX2394" s="64"/>
      <c r="EY2394" s="64"/>
      <c r="EZ2394" s="64"/>
      <c r="FA2394" s="64"/>
      <c r="FB2394" s="64"/>
      <c r="FC2394" s="64"/>
      <c r="FD2394" s="64"/>
      <c r="FE2394" s="64"/>
      <c r="FF2394" s="64"/>
      <c r="FG2394" s="64"/>
      <c r="FH2394" s="64"/>
      <c r="FI2394" s="64"/>
      <c r="FJ2394" s="64"/>
      <c r="FK2394" s="64"/>
      <c r="FL2394" s="64"/>
      <c r="FM2394" s="64"/>
      <c r="FN2394" s="64"/>
      <c r="FO2394" s="64"/>
      <c r="FP2394" s="64"/>
      <c r="FQ2394" s="64"/>
      <c r="FR2394" s="64"/>
      <c r="FS2394" s="64"/>
      <c r="FT2394" s="64"/>
    </row>
    <row r="2395" spans="1:176" ht="15" x14ac:dyDescent="0.25">
      <c r="A2395" s="20">
        <f t="shared" si="549"/>
        <v>46148</v>
      </c>
      <c r="B2395" s="22" t="str">
        <f t="shared" ca="1" si="540"/>
        <v>n.d</v>
      </c>
      <c r="C2395" s="22">
        <f t="shared" ca="1" si="550"/>
        <v>0.97614444</v>
      </c>
      <c r="D2395" s="23">
        <f ca="1">IF(A2395&lt;$B$1,VLOOKUP(A2395,[1]DI!$A$4:$B$15000,2,FALSE),0)</f>
        <v>0</v>
      </c>
      <c r="E2395" s="22">
        <f t="shared" ca="1" si="541"/>
        <v>0</v>
      </c>
      <c r="F2395" s="23">
        <f t="shared" si="542"/>
        <v>1.3</v>
      </c>
      <c r="G2395" s="24">
        <f t="shared" ca="1" si="543"/>
        <v>1</v>
      </c>
      <c r="H2395" s="22">
        <f ca="1">TRUNC(PRODUCT(G$10:G2394),15)</f>
        <v>1.81984651266759</v>
      </c>
      <c r="I2395" s="22">
        <f t="shared" ca="1" si="544"/>
        <v>1.5015535581434301</v>
      </c>
      <c r="J2395" s="22">
        <f t="shared" ca="1" si="545"/>
        <v>1.2119757600000001</v>
      </c>
      <c r="K2395" s="110">
        <f t="shared" ca="1" si="538"/>
        <v>0.37553247445182125</v>
      </c>
      <c r="L2395" s="115">
        <v>0</v>
      </c>
      <c r="M2395" s="67">
        <f>IF(L2395&gt;0,VLOOKUP(L2395,S$12:$AB$125,7),0)</f>
        <v>0</v>
      </c>
      <c r="N2395" s="2">
        <f t="shared" si="539"/>
        <v>0</v>
      </c>
      <c r="O2395" s="22">
        <f t="shared" ca="1" si="546"/>
        <v>0.37553247445182125</v>
      </c>
      <c r="P2395" s="25" t="str">
        <f t="shared" si="547"/>
        <v>A+J=</v>
      </c>
      <c r="Q2395" s="26">
        <f t="shared" si="548"/>
        <v>45306</v>
      </c>
      <c r="R2395" s="4"/>
      <c r="S2395" s="98"/>
      <c r="U2395" s="4"/>
      <c r="V2395" s="4"/>
      <c r="W2395" s="4"/>
      <c r="X2395" s="4"/>
      <c r="Y2395" s="4"/>
      <c r="Z2395" s="4"/>
      <c r="AA2395" s="4"/>
      <c r="AB2395" s="4"/>
      <c r="AC2395" s="4"/>
      <c r="AD2395" s="64"/>
      <c r="AE2395" s="64"/>
      <c r="AF2395" s="64"/>
      <c r="AG2395" s="64"/>
      <c r="AH2395" s="64"/>
      <c r="AI2395" s="64"/>
      <c r="AJ2395" s="64"/>
      <c r="AK2395" s="64"/>
      <c r="AL2395" s="64"/>
      <c r="AM2395" s="64"/>
      <c r="AN2395" s="64"/>
      <c r="AO2395" s="64"/>
      <c r="AP2395" s="64"/>
      <c r="AQ2395" s="64"/>
      <c r="AR2395" s="64"/>
      <c r="AS2395" s="64"/>
      <c r="AT2395" s="64"/>
      <c r="AU2395" s="64"/>
      <c r="AV2395" s="64"/>
      <c r="AW2395" s="64"/>
      <c r="AX2395" s="64"/>
      <c r="AY2395" s="64"/>
      <c r="AZ2395" s="64"/>
      <c r="BA2395" s="64"/>
      <c r="BB2395" s="64"/>
      <c r="BC2395" s="64"/>
      <c r="BD2395" s="64"/>
      <c r="BE2395" s="64"/>
      <c r="BF2395" s="64"/>
      <c r="BG2395" s="64"/>
      <c r="BH2395" s="64"/>
      <c r="BI2395" s="64"/>
      <c r="BJ2395" s="64"/>
      <c r="BK2395" s="64"/>
      <c r="BL2395" s="64"/>
      <c r="BM2395" s="64"/>
      <c r="BN2395" s="64"/>
      <c r="BO2395" s="64"/>
      <c r="BP2395" s="64"/>
      <c r="BQ2395" s="64"/>
      <c r="BR2395" s="64"/>
      <c r="BS2395" s="64"/>
      <c r="BT2395" s="64"/>
      <c r="BU2395" s="64"/>
      <c r="BV2395" s="64"/>
      <c r="BW2395" s="64"/>
      <c r="BX2395" s="64"/>
      <c r="BY2395" s="64"/>
      <c r="BZ2395" s="64"/>
      <c r="CA2395" s="64"/>
      <c r="CB2395" s="64"/>
      <c r="CC2395" s="64"/>
      <c r="CD2395" s="64"/>
      <c r="CE2395" s="64"/>
      <c r="CF2395" s="64"/>
      <c r="CG2395" s="64"/>
      <c r="CH2395" s="64"/>
      <c r="CI2395" s="64"/>
      <c r="CJ2395" s="64"/>
      <c r="CK2395" s="64"/>
      <c r="CL2395" s="64"/>
      <c r="CM2395" s="64"/>
      <c r="CN2395" s="64"/>
      <c r="CO2395" s="64"/>
      <c r="CP2395" s="64"/>
      <c r="CQ2395" s="64"/>
      <c r="CR2395" s="64"/>
      <c r="CS2395" s="64"/>
      <c r="CT2395" s="64"/>
      <c r="CU2395" s="64"/>
      <c r="CV2395" s="64"/>
      <c r="CW2395" s="64"/>
      <c r="CX2395" s="64"/>
      <c r="CY2395" s="64"/>
      <c r="CZ2395" s="64"/>
      <c r="DA2395" s="64"/>
      <c r="DB2395" s="64"/>
      <c r="DC2395" s="64"/>
      <c r="DD2395" s="64"/>
      <c r="DE2395" s="64"/>
      <c r="DF2395" s="64"/>
      <c r="DG2395" s="64"/>
      <c r="DH2395" s="64"/>
      <c r="DI2395" s="64"/>
      <c r="DJ2395" s="64"/>
      <c r="DK2395" s="64"/>
      <c r="DL2395" s="64"/>
      <c r="DM2395" s="64"/>
      <c r="DN2395" s="64"/>
      <c r="DO2395" s="64"/>
      <c r="DP2395" s="64"/>
      <c r="DQ2395" s="64"/>
      <c r="DR2395" s="64"/>
      <c r="DS2395" s="64"/>
      <c r="DT2395" s="64"/>
      <c r="DU2395" s="64"/>
      <c r="DV2395" s="64"/>
      <c r="DW2395" s="64"/>
      <c r="DX2395" s="64"/>
      <c r="DY2395" s="64"/>
      <c r="DZ2395" s="64"/>
      <c r="EA2395" s="64"/>
      <c r="EB2395" s="64"/>
      <c r="EC2395" s="64"/>
      <c r="ED2395" s="64"/>
      <c r="EE2395" s="64"/>
      <c r="EF2395" s="64"/>
      <c r="EG2395" s="64"/>
      <c r="EH2395" s="64"/>
      <c r="EI2395" s="64"/>
      <c r="EJ2395" s="64"/>
      <c r="EK2395" s="64"/>
      <c r="EL2395" s="64"/>
      <c r="EM2395" s="64"/>
      <c r="EN2395" s="64"/>
      <c r="EO2395" s="64"/>
      <c r="EP2395" s="64"/>
      <c r="EQ2395" s="64"/>
      <c r="ER2395" s="64"/>
      <c r="ES2395" s="64"/>
      <c r="ET2395" s="64"/>
      <c r="EU2395" s="64"/>
      <c r="EV2395" s="64"/>
      <c r="EW2395" s="64"/>
      <c r="EX2395" s="64"/>
      <c r="EY2395" s="64"/>
      <c r="EZ2395" s="64"/>
      <c r="FA2395" s="64"/>
      <c r="FB2395" s="64"/>
      <c r="FC2395" s="64"/>
      <c r="FD2395" s="64"/>
      <c r="FE2395" s="64"/>
      <c r="FF2395" s="64"/>
      <c r="FG2395" s="64"/>
      <c r="FH2395" s="64"/>
      <c r="FI2395" s="64"/>
      <c r="FJ2395" s="64"/>
      <c r="FK2395" s="64"/>
      <c r="FL2395" s="64"/>
      <c r="FM2395" s="64"/>
      <c r="FN2395" s="64"/>
      <c r="FO2395" s="64"/>
      <c r="FP2395" s="64"/>
      <c r="FQ2395" s="64"/>
      <c r="FR2395" s="64"/>
      <c r="FS2395" s="64"/>
      <c r="FT2395" s="64"/>
    </row>
    <row r="2396" spans="1:176" ht="15" x14ac:dyDescent="0.25">
      <c r="A2396" s="20">
        <f t="shared" si="549"/>
        <v>46149</v>
      </c>
      <c r="B2396" s="22" t="str">
        <f t="shared" ca="1" si="540"/>
        <v>n.d</v>
      </c>
      <c r="C2396" s="22">
        <f t="shared" ca="1" si="550"/>
        <v>0.97614444</v>
      </c>
      <c r="D2396" s="23">
        <f ca="1">IF(A2396&lt;$B$1,VLOOKUP(A2396,[1]DI!$A$4:$B$15000,2,FALSE),0)</f>
        <v>0</v>
      </c>
      <c r="E2396" s="22">
        <f t="shared" ca="1" si="541"/>
        <v>0</v>
      </c>
      <c r="F2396" s="23">
        <f t="shared" si="542"/>
        <v>1.3</v>
      </c>
      <c r="G2396" s="24">
        <f t="shared" ca="1" si="543"/>
        <v>1</v>
      </c>
      <c r="H2396" s="22">
        <f ca="1">TRUNC(PRODUCT(G$10:G2395),15)</f>
        <v>1.81984651266759</v>
      </c>
      <c r="I2396" s="22">
        <f t="shared" ca="1" si="544"/>
        <v>1.5015535581434301</v>
      </c>
      <c r="J2396" s="22">
        <f t="shared" ca="1" si="545"/>
        <v>1.2119757600000001</v>
      </c>
      <c r="K2396" s="110">
        <f t="shared" ca="1" si="538"/>
        <v>0.37553247445182125</v>
      </c>
      <c r="L2396" s="115">
        <v>0</v>
      </c>
      <c r="M2396" s="67">
        <f>IF(L2396&gt;0,VLOOKUP(L2396,S$12:$AB$125,7),0)</f>
        <v>0</v>
      </c>
      <c r="N2396" s="2">
        <f t="shared" si="539"/>
        <v>0</v>
      </c>
      <c r="O2396" s="22">
        <f t="shared" ca="1" si="546"/>
        <v>0.37553247445182125</v>
      </c>
      <c r="P2396" s="25" t="str">
        <f t="shared" si="547"/>
        <v>A+J=</v>
      </c>
      <c r="Q2396" s="26">
        <f t="shared" si="548"/>
        <v>45306</v>
      </c>
      <c r="R2396" s="4"/>
      <c r="S2396" s="98"/>
      <c r="U2396" s="4"/>
      <c r="V2396" s="4"/>
      <c r="W2396" s="4"/>
      <c r="X2396" s="4"/>
      <c r="Y2396" s="4"/>
      <c r="Z2396" s="4"/>
      <c r="AA2396" s="4"/>
      <c r="AB2396" s="4"/>
      <c r="AC2396" s="4"/>
      <c r="AD2396" s="64"/>
      <c r="AE2396" s="64"/>
      <c r="AF2396" s="64"/>
      <c r="AG2396" s="64"/>
      <c r="AH2396" s="64"/>
      <c r="AI2396" s="64"/>
      <c r="AJ2396" s="64"/>
      <c r="AK2396" s="64"/>
      <c r="AL2396" s="64"/>
      <c r="AM2396" s="64"/>
      <c r="AN2396" s="64"/>
      <c r="AO2396" s="64"/>
      <c r="AP2396" s="64"/>
      <c r="AQ2396" s="64"/>
      <c r="AR2396" s="64"/>
      <c r="AS2396" s="64"/>
      <c r="AT2396" s="64"/>
      <c r="AU2396" s="64"/>
      <c r="AV2396" s="64"/>
      <c r="AW2396" s="64"/>
      <c r="AX2396" s="64"/>
      <c r="AY2396" s="64"/>
      <c r="AZ2396" s="64"/>
      <c r="BA2396" s="64"/>
      <c r="BB2396" s="64"/>
      <c r="BC2396" s="64"/>
      <c r="BD2396" s="64"/>
      <c r="BE2396" s="64"/>
      <c r="BF2396" s="64"/>
      <c r="BG2396" s="64"/>
      <c r="BH2396" s="64"/>
      <c r="BI2396" s="64"/>
      <c r="BJ2396" s="64"/>
      <c r="BK2396" s="64"/>
      <c r="BL2396" s="64"/>
      <c r="BM2396" s="64"/>
      <c r="BN2396" s="64"/>
      <c r="BO2396" s="64"/>
      <c r="BP2396" s="64"/>
      <c r="BQ2396" s="64"/>
      <c r="BR2396" s="64"/>
      <c r="BS2396" s="64"/>
      <c r="BT2396" s="64"/>
      <c r="BU2396" s="64"/>
      <c r="BV2396" s="64"/>
      <c r="BW2396" s="64"/>
      <c r="BX2396" s="64"/>
      <c r="BY2396" s="64"/>
      <c r="BZ2396" s="64"/>
      <c r="CA2396" s="64"/>
      <c r="CB2396" s="64"/>
      <c r="CC2396" s="64"/>
      <c r="CD2396" s="64"/>
      <c r="CE2396" s="64"/>
      <c r="CF2396" s="64"/>
      <c r="CG2396" s="64"/>
      <c r="CH2396" s="64"/>
      <c r="CI2396" s="64"/>
      <c r="CJ2396" s="64"/>
      <c r="CK2396" s="64"/>
      <c r="CL2396" s="64"/>
      <c r="CM2396" s="64"/>
      <c r="CN2396" s="64"/>
      <c r="CO2396" s="64"/>
      <c r="CP2396" s="64"/>
      <c r="CQ2396" s="64"/>
      <c r="CR2396" s="64"/>
      <c r="CS2396" s="64"/>
      <c r="CT2396" s="64"/>
      <c r="CU2396" s="64"/>
      <c r="CV2396" s="64"/>
      <c r="CW2396" s="64"/>
      <c r="CX2396" s="64"/>
      <c r="CY2396" s="64"/>
      <c r="CZ2396" s="64"/>
      <c r="DA2396" s="64"/>
      <c r="DB2396" s="64"/>
      <c r="DC2396" s="64"/>
      <c r="DD2396" s="64"/>
      <c r="DE2396" s="64"/>
      <c r="DF2396" s="64"/>
      <c r="DG2396" s="64"/>
      <c r="DH2396" s="64"/>
      <c r="DI2396" s="64"/>
      <c r="DJ2396" s="64"/>
      <c r="DK2396" s="64"/>
      <c r="DL2396" s="64"/>
      <c r="DM2396" s="64"/>
      <c r="DN2396" s="64"/>
      <c r="DO2396" s="64"/>
      <c r="DP2396" s="64"/>
      <c r="DQ2396" s="64"/>
      <c r="DR2396" s="64"/>
      <c r="DS2396" s="64"/>
      <c r="DT2396" s="64"/>
      <c r="DU2396" s="64"/>
      <c r="DV2396" s="64"/>
      <c r="DW2396" s="64"/>
      <c r="DX2396" s="64"/>
      <c r="DY2396" s="64"/>
      <c r="DZ2396" s="64"/>
      <c r="EA2396" s="64"/>
      <c r="EB2396" s="64"/>
      <c r="EC2396" s="64"/>
      <c r="ED2396" s="64"/>
      <c r="EE2396" s="64"/>
      <c r="EF2396" s="64"/>
      <c r="EG2396" s="64"/>
      <c r="EH2396" s="64"/>
      <c r="EI2396" s="64"/>
      <c r="EJ2396" s="64"/>
      <c r="EK2396" s="64"/>
      <c r="EL2396" s="64"/>
      <c r="EM2396" s="64"/>
      <c r="EN2396" s="64"/>
      <c r="EO2396" s="64"/>
      <c r="EP2396" s="64"/>
      <c r="EQ2396" s="64"/>
      <c r="ER2396" s="64"/>
      <c r="ES2396" s="64"/>
      <c r="ET2396" s="64"/>
      <c r="EU2396" s="64"/>
      <c r="EV2396" s="64"/>
      <c r="EW2396" s="64"/>
      <c r="EX2396" s="64"/>
      <c r="EY2396" s="64"/>
      <c r="EZ2396" s="64"/>
      <c r="FA2396" s="64"/>
      <c r="FB2396" s="64"/>
      <c r="FC2396" s="64"/>
      <c r="FD2396" s="64"/>
      <c r="FE2396" s="64"/>
      <c r="FF2396" s="64"/>
      <c r="FG2396" s="64"/>
      <c r="FH2396" s="64"/>
      <c r="FI2396" s="64"/>
      <c r="FJ2396" s="64"/>
      <c r="FK2396" s="64"/>
      <c r="FL2396" s="64"/>
      <c r="FM2396" s="64"/>
      <c r="FN2396" s="64"/>
      <c r="FO2396" s="64"/>
      <c r="FP2396" s="64"/>
      <c r="FQ2396" s="64"/>
      <c r="FR2396" s="64"/>
      <c r="FS2396" s="64"/>
      <c r="FT2396" s="64"/>
    </row>
    <row r="2397" spans="1:176" ht="15" x14ac:dyDescent="0.25">
      <c r="A2397" s="20">
        <f t="shared" si="549"/>
        <v>46150</v>
      </c>
      <c r="B2397" s="22" t="str">
        <f t="shared" ca="1" si="540"/>
        <v>n.d</v>
      </c>
      <c r="C2397" s="22">
        <f t="shared" ca="1" si="550"/>
        <v>0.97614444</v>
      </c>
      <c r="D2397" s="23">
        <f ca="1">IF(A2397&lt;$B$1,VLOOKUP(A2397,[1]DI!$A$4:$B$15000,2,FALSE),0)</f>
        <v>0</v>
      </c>
      <c r="E2397" s="22">
        <f t="shared" ca="1" si="541"/>
        <v>0</v>
      </c>
      <c r="F2397" s="23">
        <f t="shared" si="542"/>
        <v>1.3</v>
      </c>
      <c r="G2397" s="24">
        <f t="shared" ca="1" si="543"/>
        <v>1</v>
      </c>
      <c r="H2397" s="22">
        <f ca="1">TRUNC(PRODUCT(G$10:G2396),15)</f>
        <v>1.81984651266759</v>
      </c>
      <c r="I2397" s="22">
        <f t="shared" ca="1" si="544"/>
        <v>1.5015535581434301</v>
      </c>
      <c r="J2397" s="22">
        <f t="shared" ca="1" si="545"/>
        <v>1.2119757600000001</v>
      </c>
      <c r="K2397" s="110">
        <f t="shared" ca="1" si="538"/>
        <v>0.37553247445182125</v>
      </c>
      <c r="L2397" s="115">
        <v>0</v>
      </c>
      <c r="M2397" s="67">
        <f>IF(L2397&gt;0,VLOOKUP(L2397,S$12:$AB$125,7),0)</f>
        <v>0</v>
      </c>
      <c r="N2397" s="2">
        <f t="shared" si="539"/>
        <v>0</v>
      </c>
      <c r="O2397" s="22">
        <f t="shared" ca="1" si="546"/>
        <v>0.37553247445182125</v>
      </c>
      <c r="P2397" s="25" t="str">
        <f t="shared" si="547"/>
        <v>A+J=</v>
      </c>
      <c r="Q2397" s="26">
        <f t="shared" si="548"/>
        <v>45306</v>
      </c>
      <c r="R2397" s="4"/>
      <c r="S2397" s="98"/>
      <c r="U2397" s="4"/>
      <c r="V2397" s="4"/>
      <c r="W2397" s="4"/>
      <c r="X2397" s="4"/>
      <c r="Y2397" s="4"/>
      <c r="Z2397" s="4"/>
      <c r="AA2397" s="4"/>
      <c r="AB2397" s="4"/>
      <c r="AC2397" s="4"/>
      <c r="AD2397" s="64"/>
      <c r="AE2397" s="64"/>
      <c r="AF2397" s="64"/>
      <c r="AG2397" s="64"/>
      <c r="AH2397" s="64"/>
      <c r="AI2397" s="64"/>
      <c r="AJ2397" s="64"/>
      <c r="AK2397" s="64"/>
      <c r="AL2397" s="64"/>
      <c r="AM2397" s="64"/>
      <c r="AN2397" s="64"/>
      <c r="AO2397" s="64"/>
      <c r="AP2397" s="64"/>
      <c r="AQ2397" s="64"/>
      <c r="AR2397" s="64"/>
      <c r="AS2397" s="64"/>
      <c r="AT2397" s="64"/>
      <c r="AU2397" s="64"/>
      <c r="AV2397" s="64"/>
      <c r="AW2397" s="64"/>
      <c r="AX2397" s="64"/>
      <c r="AY2397" s="64"/>
      <c r="AZ2397" s="64"/>
      <c r="BA2397" s="64"/>
      <c r="BB2397" s="64"/>
      <c r="BC2397" s="64"/>
      <c r="BD2397" s="64"/>
      <c r="BE2397" s="64"/>
      <c r="BF2397" s="64"/>
      <c r="BG2397" s="64"/>
      <c r="BH2397" s="64"/>
      <c r="BI2397" s="64"/>
      <c r="BJ2397" s="64"/>
      <c r="BK2397" s="64"/>
      <c r="BL2397" s="64"/>
      <c r="BM2397" s="64"/>
      <c r="BN2397" s="64"/>
      <c r="BO2397" s="64"/>
      <c r="BP2397" s="64"/>
      <c r="BQ2397" s="64"/>
      <c r="BR2397" s="64"/>
      <c r="BS2397" s="64"/>
      <c r="BT2397" s="64"/>
      <c r="BU2397" s="64"/>
      <c r="BV2397" s="64"/>
      <c r="BW2397" s="64"/>
      <c r="BX2397" s="64"/>
      <c r="BY2397" s="64"/>
      <c r="BZ2397" s="64"/>
      <c r="CA2397" s="64"/>
      <c r="CB2397" s="64"/>
      <c r="CC2397" s="64"/>
      <c r="CD2397" s="64"/>
      <c r="CE2397" s="64"/>
      <c r="CF2397" s="64"/>
      <c r="CG2397" s="64"/>
      <c r="CH2397" s="64"/>
      <c r="CI2397" s="64"/>
      <c r="CJ2397" s="64"/>
      <c r="CK2397" s="64"/>
      <c r="CL2397" s="64"/>
      <c r="CM2397" s="64"/>
      <c r="CN2397" s="64"/>
      <c r="CO2397" s="64"/>
      <c r="CP2397" s="64"/>
      <c r="CQ2397" s="64"/>
      <c r="CR2397" s="64"/>
      <c r="CS2397" s="64"/>
      <c r="CT2397" s="64"/>
      <c r="CU2397" s="64"/>
      <c r="CV2397" s="64"/>
      <c r="CW2397" s="64"/>
      <c r="CX2397" s="64"/>
      <c r="CY2397" s="64"/>
      <c r="CZ2397" s="64"/>
      <c r="DA2397" s="64"/>
      <c r="DB2397" s="64"/>
      <c r="DC2397" s="64"/>
      <c r="DD2397" s="64"/>
      <c r="DE2397" s="64"/>
      <c r="DF2397" s="64"/>
      <c r="DG2397" s="64"/>
      <c r="DH2397" s="64"/>
      <c r="DI2397" s="64"/>
      <c r="DJ2397" s="64"/>
      <c r="DK2397" s="64"/>
      <c r="DL2397" s="64"/>
      <c r="DM2397" s="64"/>
      <c r="DN2397" s="64"/>
      <c r="DO2397" s="64"/>
      <c r="DP2397" s="64"/>
      <c r="DQ2397" s="64"/>
      <c r="DR2397" s="64"/>
      <c r="DS2397" s="64"/>
      <c r="DT2397" s="64"/>
      <c r="DU2397" s="64"/>
      <c r="DV2397" s="64"/>
      <c r="DW2397" s="64"/>
      <c r="DX2397" s="64"/>
      <c r="DY2397" s="64"/>
      <c r="DZ2397" s="64"/>
      <c r="EA2397" s="64"/>
      <c r="EB2397" s="64"/>
      <c r="EC2397" s="64"/>
      <c r="ED2397" s="64"/>
      <c r="EE2397" s="64"/>
      <c r="EF2397" s="64"/>
      <c r="EG2397" s="64"/>
      <c r="EH2397" s="64"/>
      <c r="EI2397" s="64"/>
      <c r="EJ2397" s="64"/>
      <c r="EK2397" s="64"/>
      <c r="EL2397" s="64"/>
      <c r="EM2397" s="64"/>
      <c r="EN2397" s="64"/>
      <c r="EO2397" s="64"/>
      <c r="EP2397" s="64"/>
      <c r="EQ2397" s="64"/>
      <c r="ER2397" s="64"/>
      <c r="ES2397" s="64"/>
      <c r="ET2397" s="64"/>
      <c r="EU2397" s="64"/>
      <c r="EV2397" s="64"/>
      <c r="EW2397" s="64"/>
      <c r="EX2397" s="64"/>
      <c r="EY2397" s="64"/>
      <c r="EZ2397" s="64"/>
      <c r="FA2397" s="64"/>
      <c r="FB2397" s="64"/>
      <c r="FC2397" s="64"/>
      <c r="FD2397" s="64"/>
      <c r="FE2397" s="64"/>
      <c r="FF2397" s="64"/>
      <c r="FG2397" s="64"/>
      <c r="FH2397" s="64"/>
      <c r="FI2397" s="64"/>
      <c r="FJ2397" s="64"/>
      <c r="FK2397" s="64"/>
      <c r="FL2397" s="64"/>
      <c r="FM2397" s="64"/>
      <c r="FN2397" s="64"/>
      <c r="FO2397" s="64"/>
      <c r="FP2397" s="64"/>
      <c r="FQ2397" s="64"/>
      <c r="FR2397" s="64"/>
      <c r="FS2397" s="64"/>
      <c r="FT2397" s="64"/>
    </row>
    <row r="2398" spans="1:176" ht="15" x14ac:dyDescent="0.25">
      <c r="A2398" s="20">
        <f t="shared" si="549"/>
        <v>46151</v>
      </c>
      <c r="B2398" s="22" t="str">
        <f t="shared" ca="1" si="540"/>
        <v>n.d</v>
      </c>
      <c r="C2398" s="22">
        <f t="shared" ca="1" si="550"/>
        <v>0.97614444</v>
      </c>
      <c r="D2398" s="23">
        <f ca="1">IF(A2398&lt;$B$1,VLOOKUP(A2398,[1]DI!$A$4:$B$15000,2,FALSE),0)</f>
        <v>0</v>
      </c>
      <c r="E2398" s="22">
        <f t="shared" ca="1" si="541"/>
        <v>0</v>
      </c>
      <c r="F2398" s="23">
        <f t="shared" si="542"/>
        <v>1.3</v>
      </c>
      <c r="G2398" s="24">
        <f t="shared" ca="1" si="543"/>
        <v>1</v>
      </c>
      <c r="H2398" s="22">
        <f ca="1">TRUNC(PRODUCT(G$10:G2397),15)</f>
        <v>1.81984651266759</v>
      </c>
      <c r="I2398" s="22">
        <f t="shared" ca="1" si="544"/>
        <v>1.5015535581434301</v>
      </c>
      <c r="J2398" s="22">
        <f t="shared" ca="1" si="545"/>
        <v>1.2119757600000001</v>
      </c>
      <c r="K2398" s="110">
        <f t="shared" ca="1" si="538"/>
        <v>0.37553247445182125</v>
      </c>
      <c r="L2398" s="115">
        <v>0</v>
      </c>
      <c r="M2398" s="67">
        <f>IF(L2398&gt;0,VLOOKUP(L2398,S$12:$AB$125,7),0)</f>
        <v>0</v>
      </c>
      <c r="N2398" s="2">
        <f t="shared" si="539"/>
        <v>0</v>
      </c>
      <c r="O2398" s="22">
        <f t="shared" ca="1" si="546"/>
        <v>0.37553247445182125</v>
      </c>
      <c r="P2398" s="25" t="str">
        <f t="shared" si="547"/>
        <v>A+J=</v>
      </c>
      <c r="Q2398" s="26">
        <f t="shared" si="548"/>
        <v>45306</v>
      </c>
      <c r="R2398" s="4"/>
      <c r="S2398" s="98"/>
      <c r="U2398" s="4"/>
      <c r="V2398" s="4"/>
      <c r="W2398" s="4"/>
      <c r="X2398" s="4"/>
      <c r="Y2398" s="4"/>
      <c r="Z2398" s="4"/>
      <c r="AA2398" s="4"/>
      <c r="AB2398" s="4"/>
      <c r="AC2398" s="4"/>
      <c r="AD2398" s="64"/>
      <c r="AE2398" s="64"/>
      <c r="AF2398" s="64"/>
      <c r="AG2398" s="64"/>
      <c r="AH2398" s="64"/>
      <c r="AI2398" s="64"/>
      <c r="AJ2398" s="64"/>
      <c r="AK2398" s="64"/>
      <c r="AL2398" s="64"/>
      <c r="AM2398" s="64"/>
      <c r="AN2398" s="64"/>
      <c r="AO2398" s="64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4"/>
      <c r="AZ2398" s="64"/>
      <c r="BA2398" s="64"/>
      <c r="BB2398" s="64"/>
      <c r="BC2398" s="64"/>
      <c r="BD2398" s="64"/>
      <c r="BE2398" s="64"/>
      <c r="BF2398" s="64"/>
      <c r="BG2398" s="64"/>
      <c r="BH2398" s="64"/>
      <c r="BI2398" s="64"/>
      <c r="BJ2398" s="64"/>
      <c r="BK2398" s="64"/>
      <c r="BL2398" s="64"/>
      <c r="BM2398" s="64"/>
      <c r="BN2398" s="64"/>
      <c r="BO2398" s="64"/>
      <c r="BP2398" s="64"/>
      <c r="BQ2398" s="64"/>
      <c r="BR2398" s="64"/>
      <c r="BS2398" s="64"/>
      <c r="BT2398" s="64"/>
      <c r="BU2398" s="64"/>
      <c r="BV2398" s="64"/>
      <c r="BW2398" s="64"/>
      <c r="BX2398" s="64"/>
      <c r="BY2398" s="64"/>
      <c r="BZ2398" s="64"/>
      <c r="CA2398" s="64"/>
      <c r="CB2398" s="64"/>
      <c r="CC2398" s="64"/>
      <c r="CD2398" s="64"/>
      <c r="CE2398" s="64"/>
      <c r="CF2398" s="64"/>
      <c r="CG2398" s="64"/>
      <c r="CH2398" s="64"/>
      <c r="CI2398" s="64"/>
      <c r="CJ2398" s="64"/>
      <c r="CK2398" s="64"/>
      <c r="CL2398" s="64"/>
      <c r="CM2398" s="64"/>
      <c r="CN2398" s="64"/>
      <c r="CO2398" s="64"/>
      <c r="CP2398" s="64"/>
      <c r="CQ2398" s="64"/>
      <c r="CR2398" s="64"/>
      <c r="CS2398" s="64"/>
      <c r="CT2398" s="64"/>
      <c r="CU2398" s="64"/>
      <c r="CV2398" s="64"/>
      <c r="CW2398" s="64"/>
      <c r="CX2398" s="64"/>
      <c r="CY2398" s="64"/>
      <c r="CZ2398" s="64"/>
      <c r="DA2398" s="64"/>
      <c r="DB2398" s="64"/>
      <c r="DC2398" s="64"/>
      <c r="DD2398" s="64"/>
      <c r="DE2398" s="64"/>
      <c r="DF2398" s="64"/>
      <c r="DG2398" s="64"/>
      <c r="DH2398" s="64"/>
      <c r="DI2398" s="64"/>
      <c r="DJ2398" s="64"/>
      <c r="DK2398" s="64"/>
      <c r="DL2398" s="64"/>
      <c r="DM2398" s="64"/>
      <c r="DN2398" s="64"/>
      <c r="DO2398" s="64"/>
      <c r="DP2398" s="64"/>
      <c r="DQ2398" s="64"/>
      <c r="DR2398" s="64"/>
      <c r="DS2398" s="64"/>
      <c r="DT2398" s="64"/>
      <c r="DU2398" s="64"/>
      <c r="DV2398" s="64"/>
      <c r="DW2398" s="64"/>
      <c r="DX2398" s="64"/>
      <c r="DY2398" s="64"/>
      <c r="DZ2398" s="64"/>
      <c r="EA2398" s="64"/>
      <c r="EB2398" s="64"/>
      <c r="EC2398" s="64"/>
      <c r="ED2398" s="64"/>
      <c r="EE2398" s="64"/>
      <c r="EF2398" s="64"/>
      <c r="EG2398" s="64"/>
      <c r="EH2398" s="64"/>
      <c r="EI2398" s="64"/>
      <c r="EJ2398" s="64"/>
      <c r="EK2398" s="64"/>
      <c r="EL2398" s="64"/>
      <c r="EM2398" s="64"/>
      <c r="EN2398" s="64"/>
      <c r="EO2398" s="64"/>
      <c r="EP2398" s="64"/>
      <c r="EQ2398" s="64"/>
      <c r="ER2398" s="64"/>
      <c r="ES2398" s="64"/>
      <c r="ET2398" s="64"/>
      <c r="EU2398" s="64"/>
      <c r="EV2398" s="64"/>
      <c r="EW2398" s="64"/>
      <c r="EX2398" s="64"/>
      <c r="EY2398" s="64"/>
      <c r="EZ2398" s="64"/>
      <c r="FA2398" s="64"/>
      <c r="FB2398" s="64"/>
      <c r="FC2398" s="64"/>
      <c r="FD2398" s="64"/>
      <c r="FE2398" s="64"/>
      <c r="FF2398" s="64"/>
      <c r="FG2398" s="64"/>
      <c r="FH2398" s="64"/>
      <c r="FI2398" s="64"/>
      <c r="FJ2398" s="64"/>
      <c r="FK2398" s="64"/>
      <c r="FL2398" s="64"/>
      <c r="FM2398" s="64"/>
      <c r="FN2398" s="64"/>
      <c r="FO2398" s="64"/>
      <c r="FP2398" s="64"/>
      <c r="FQ2398" s="64"/>
      <c r="FR2398" s="64"/>
      <c r="FS2398" s="64"/>
      <c r="FT2398" s="64"/>
    </row>
    <row r="2399" spans="1:176" ht="15" x14ac:dyDescent="0.25">
      <c r="A2399" s="20">
        <f t="shared" si="549"/>
        <v>46152</v>
      </c>
      <c r="B2399" s="22" t="str">
        <f t="shared" ca="1" si="540"/>
        <v>n.d</v>
      </c>
      <c r="C2399" s="22">
        <f t="shared" ca="1" si="550"/>
        <v>0.97614444</v>
      </c>
      <c r="D2399" s="23">
        <f ca="1">IF(A2399&lt;$B$1,VLOOKUP(A2399,[1]DI!$A$4:$B$15000,2,FALSE),0)</f>
        <v>0</v>
      </c>
      <c r="E2399" s="22">
        <f t="shared" ca="1" si="541"/>
        <v>0</v>
      </c>
      <c r="F2399" s="23">
        <f t="shared" si="542"/>
        <v>1.3</v>
      </c>
      <c r="G2399" s="24">
        <f t="shared" ca="1" si="543"/>
        <v>1</v>
      </c>
      <c r="H2399" s="22">
        <f ca="1">TRUNC(PRODUCT(G$10:G2398),15)</f>
        <v>1.81984651266759</v>
      </c>
      <c r="I2399" s="22">
        <f t="shared" ca="1" si="544"/>
        <v>1.5015535581434301</v>
      </c>
      <c r="J2399" s="22">
        <f t="shared" ca="1" si="545"/>
        <v>1.2119757600000001</v>
      </c>
      <c r="K2399" s="110">
        <f t="shared" ca="1" si="538"/>
        <v>0.37553247445182125</v>
      </c>
      <c r="L2399" s="115">
        <v>0</v>
      </c>
      <c r="M2399" s="67">
        <f>IF(L2399&gt;0,VLOOKUP(L2399,S$12:$AB$125,7),0)</f>
        <v>0</v>
      </c>
      <c r="N2399" s="2">
        <f t="shared" si="539"/>
        <v>0</v>
      </c>
      <c r="O2399" s="22">
        <f t="shared" ca="1" si="546"/>
        <v>0.37553247445182125</v>
      </c>
      <c r="P2399" s="25" t="str">
        <f t="shared" si="547"/>
        <v>A+J=</v>
      </c>
      <c r="Q2399" s="26">
        <f t="shared" si="548"/>
        <v>45306</v>
      </c>
      <c r="R2399" s="4"/>
      <c r="S2399" s="98"/>
      <c r="U2399" s="4"/>
      <c r="V2399" s="4"/>
      <c r="W2399" s="4"/>
      <c r="X2399" s="4"/>
      <c r="Y2399" s="4"/>
      <c r="Z2399" s="4"/>
      <c r="AA2399" s="4"/>
      <c r="AB2399" s="4"/>
      <c r="AC2399" s="4"/>
      <c r="AD2399" s="64"/>
      <c r="AE2399" s="64"/>
      <c r="AF2399" s="64"/>
      <c r="AG2399" s="64"/>
      <c r="AH2399" s="64"/>
      <c r="AI2399" s="64"/>
      <c r="AJ2399" s="64"/>
      <c r="AK2399" s="64"/>
      <c r="AL2399" s="64"/>
      <c r="AM2399" s="64"/>
      <c r="AN2399" s="64"/>
      <c r="AO2399" s="64"/>
      <c r="AP2399" s="64"/>
      <c r="AQ2399" s="64"/>
      <c r="AR2399" s="64"/>
      <c r="AS2399" s="64"/>
      <c r="AT2399" s="64"/>
      <c r="AU2399" s="64"/>
      <c r="AV2399" s="64"/>
      <c r="AW2399" s="64"/>
      <c r="AX2399" s="64"/>
      <c r="AY2399" s="64"/>
      <c r="AZ2399" s="64"/>
      <c r="BA2399" s="64"/>
      <c r="BB2399" s="64"/>
      <c r="BC2399" s="64"/>
      <c r="BD2399" s="64"/>
      <c r="BE2399" s="64"/>
      <c r="BF2399" s="64"/>
      <c r="BG2399" s="64"/>
      <c r="BH2399" s="64"/>
      <c r="BI2399" s="64"/>
      <c r="BJ2399" s="64"/>
      <c r="BK2399" s="64"/>
      <c r="BL2399" s="64"/>
      <c r="BM2399" s="64"/>
      <c r="BN2399" s="64"/>
      <c r="BO2399" s="64"/>
      <c r="BP2399" s="64"/>
      <c r="BQ2399" s="64"/>
      <c r="BR2399" s="64"/>
      <c r="BS2399" s="64"/>
      <c r="BT2399" s="64"/>
      <c r="BU2399" s="64"/>
      <c r="BV2399" s="64"/>
      <c r="BW2399" s="64"/>
      <c r="BX2399" s="64"/>
      <c r="BY2399" s="64"/>
      <c r="BZ2399" s="64"/>
      <c r="CA2399" s="64"/>
      <c r="CB2399" s="64"/>
      <c r="CC2399" s="64"/>
      <c r="CD2399" s="64"/>
      <c r="CE2399" s="64"/>
      <c r="CF2399" s="64"/>
      <c r="CG2399" s="64"/>
      <c r="CH2399" s="64"/>
      <c r="CI2399" s="64"/>
      <c r="CJ2399" s="64"/>
      <c r="CK2399" s="64"/>
      <c r="CL2399" s="64"/>
      <c r="CM2399" s="64"/>
      <c r="CN2399" s="64"/>
      <c r="CO2399" s="64"/>
      <c r="CP2399" s="64"/>
      <c r="CQ2399" s="64"/>
      <c r="CR2399" s="64"/>
      <c r="CS2399" s="64"/>
      <c r="CT2399" s="64"/>
      <c r="CU2399" s="64"/>
      <c r="CV2399" s="64"/>
      <c r="CW2399" s="64"/>
      <c r="CX2399" s="64"/>
      <c r="CY2399" s="64"/>
      <c r="CZ2399" s="64"/>
      <c r="DA2399" s="64"/>
      <c r="DB2399" s="64"/>
      <c r="DC2399" s="64"/>
      <c r="DD2399" s="64"/>
      <c r="DE2399" s="64"/>
      <c r="DF2399" s="64"/>
      <c r="DG2399" s="64"/>
      <c r="DH2399" s="64"/>
      <c r="DI2399" s="64"/>
      <c r="DJ2399" s="64"/>
      <c r="DK2399" s="64"/>
      <c r="DL2399" s="64"/>
      <c r="DM2399" s="64"/>
      <c r="DN2399" s="64"/>
      <c r="DO2399" s="64"/>
      <c r="DP2399" s="64"/>
      <c r="DQ2399" s="64"/>
      <c r="DR2399" s="64"/>
      <c r="DS2399" s="64"/>
      <c r="DT2399" s="64"/>
      <c r="DU2399" s="64"/>
      <c r="DV2399" s="64"/>
      <c r="DW2399" s="64"/>
      <c r="DX2399" s="64"/>
      <c r="DY2399" s="64"/>
      <c r="DZ2399" s="64"/>
      <c r="EA2399" s="64"/>
      <c r="EB2399" s="64"/>
      <c r="EC2399" s="64"/>
      <c r="ED2399" s="64"/>
      <c r="EE2399" s="64"/>
      <c r="EF2399" s="64"/>
      <c r="EG2399" s="64"/>
      <c r="EH2399" s="64"/>
      <c r="EI2399" s="64"/>
      <c r="EJ2399" s="64"/>
      <c r="EK2399" s="64"/>
      <c r="EL2399" s="64"/>
      <c r="EM2399" s="64"/>
      <c r="EN2399" s="64"/>
      <c r="EO2399" s="64"/>
      <c r="EP2399" s="64"/>
      <c r="EQ2399" s="64"/>
      <c r="ER2399" s="64"/>
      <c r="ES2399" s="64"/>
      <c r="ET2399" s="64"/>
      <c r="EU2399" s="64"/>
      <c r="EV2399" s="64"/>
      <c r="EW2399" s="64"/>
      <c r="EX2399" s="64"/>
      <c r="EY2399" s="64"/>
      <c r="EZ2399" s="64"/>
      <c r="FA2399" s="64"/>
      <c r="FB2399" s="64"/>
      <c r="FC2399" s="64"/>
      <c r="FD2399" s="64"/>
      <c r="FE2399" s="64"/>
      <c r="FF2399" s="64"/>
      <c r="FG2399" s="64"/>
      <c r="FH2399" s="64"/>
      <c r="FI2399" s="64"/>
      <c r="FJ2399" s="64"/>
      <c r="FK2399" s="64"/>
      <c r="FL2399" s="64"/>
      <c r="FM2399" s="64"/>
      <c r="FN2399" s="64"/>
      <c r="FO2399" s="64"/>
      <c r="FP2399" s="64"/>
      <c r="FQ2399" s="64"/>
      <c r="FR2399" s="64"/>
      <c r="FS2399" s="64"/>
      <c r="FT2399" s="64"/>
    </row>
    <row r="2400" spans="1:176" ht="15" x14ac:dyDescent="0.25">
      <c r="A2400" s="20">
        <f t="shared" si="549"/>
        <v>46153</v>
      </c>
      <c r="B2400" s="22" t="str">
        <f t="shared" ca="1" si="540"/>
        <v>n.d</v>
      </c>
      <c r="C2400" s="22">
        <f t="shared" ca="1" si="550"/>
        <v>0.97614444</v>
      </c>
      <c r="D2400" s="23">
        <f ca="1">IF(A2400&lt;$B$1,VLOOKUP(A2400,[1]DI!$A$4:$B$15000,2,FALSE),0)</f>
        <v>0</v>
      </c>
      <c r="E2400" s="22">
        <f t="shared" ca="1" si="541"/>
        <v>0</v>
      </c>
      <c r="F2400" s="23">
        <f t="shared" si="542"/>
        <v>1.3</v>
      </c>
      <c r="G2400" s="24">
        <f t="shared" ca="1" si="543"/>
        <v>1</v>
      </c>
      <c r="H2400" s="22">
        <f ca="1">TRUNC(PRODUCT(G$10:G2399),15)</f>
        <v>1.81984651266759</v>
      </c>
      <c r="I2400" s="22">
        <f t="shared" ca="1" si="544"/>
        <v>1.5015535581434301</v>
      </c>
      <c r="J2400" s="22">
        <f t="shared" ca="1" si="545"/>
        <v>1.2119757600000001</v>
      </c>
      <c r="K2400" s="110">
        <f t="shared" ca="1" si="538"/>
        <v>0.37553247445182125</v>
      </c>
      <c r="L2400" s="115">
        <v>0</v>
      </c>
      <c r="M2400" s="67">
        <f>IF(L2400&gt;0,VLOOKUP(L2400,S$12:$AB$125,7),0)</f>
        <v>0</v>
      </c>
      <c r="N2400" s="2">
        <f t="shared" si="539"/>
        <v>0</v>
      </c>
      <c r="O2400" s="22">
        <f t="shared" ca="1" si="546"/>
        <v>0.37553247445182125</v>
      </c>
      <c r="P2400" s="25" t="str">
        <f t="shared" si="547"/>
        <v>A+J=</v>
      </c>
      <c r="Q2400" s="26">
        <f t="shared" si="548"/>
        <v>45306</v>
      </c>
      <c r="R2400" s="4"/>
      <c r="S2400" s="98"/>
      <c r="U2400" s="4"/>
      <c r="V2400" s="4"/>
      <c r="W2400" s="4"/>
      <c r="X2400" s="4"/>
      <c r="Y2400" s="4"/>
      <c r="Z2400" s="4"/>
      <c r="AA2400" s="4"/>
      <c r="AB2400" s="4"/>
      <c r="AC2400" s="4"/>
      <c r="AD2400" s="64"/>
      <c r="AE2400" s="64"/>
      <c r="AF2400" s="64"/>
      <c r="AG2400" s="64"/>
      <c r="AH2400" s="64"/>
      <c r="AI2400" s="64"/>
      <c r="AJ2400" s="64"/>
      <c r="AK2400" s="64"/>
      <c r="AL2400" s="64"/>
      <c r="AM2400" s="64"/>
      <c r="AN2400" s="64"/>
      <c r="AO2400" s="64"/>
      <c r="AP2400" s="64"/>
      <c r="AQ2400" s="64"/>
      <c r="AR2400" s="64"/>
      <c r="AS2400" s="64"/>
      <c r="AT2400" s="64"/>
      <c r="AU2400" s="64"/>
      <c r="AV2400" s="64"/>
      <c r="AW2400" s="64"/>
      <c r="AX2400" s="64"/>
      <c r="AY2400" s="64"/>
      <c r="AZ2400" s="64"/>
      <c r="BA2400" s="64"/>
      <c r="BB2400" s="64"/>
      <c r="BC2400" s="64"/>
      <c r="BD2400" s="64"/>
      <c r="BE2400" s="64"/>
      <c r="BF2400" s="64"/>
      <c r="BG2400" s="64"/>
      <c r="BH2400" s="64"/>
      <c r="BI2400" s="64"/>
      <c r="BJ2400" s="64"/>
      <c r="BK2400" s="64"/>
      <c r="BL2400" s="64"/>
      <c r="BM2400" s="64"/>
      <c r="BN2400" s="64"/>
      <c r="BO2400" s="64"/>
      <c r="BP2400" s="64"/>
      <c r="BQ2400" s="64"/>
      <c r="BR2400" s="64"/>
      <c r="BS2400" s="64"/>
      <c r="BT2400" s="64"/>
      <c r="BU2400" s="64"/>
      <c r="BV2400" s="64"/>
      <c r="BW2400" s="64"/>
      <c r="BX2400" s="64"/>
      <c r="BY2400" s="64"/>
      <c r="BZ2400" s="64"/>
      <c r="CA2400" s="64"/>
      <c r="CB2400" s="64"/>
      <c r="CC2400" s="64"/>
      <c r="CD2400" s="64"/>
      <c r="CE2400" s="64"/>
      <c r="CF2400" s="64"/>
      <c r="CG2400" s="64"/>
      <c r="CH2400" s="64"/>
      <c r="CI2400" s="64"/>
      <c r="CJ2400" s="64"/>
      <c r="CK2400" s="64"/>
      <c r="CL2400" s="64"/>
      <c r="CM2400" s="64"/>
      <c r="CN2400" s="64"/>
      <c r="CO2400" s="64"/>
      <c r="CP2400" s="64"/>
      <c r="CQ2400" s="64"/>
      <c r="CR2400" s="64"/>
      <c r="CS2400" s="64"/>
      <c r="CT2400" s="64"/>
      <c r="CU2400" s="64"/>
      <c r="CV2400" s="64"/>
      <c r="CW2400" s="64"/>
      <c r="CX2400" s="64"/>
      <c r="CY2400" s="64"/>
      <c r="CZ2400" s="64"/>
      <c r="DA2400" s="64"/>
      <c r="DB2400" s="64"/>
      <c r="DC2400" s="64"/>
      <c r="DD2400" s="64"/>
      <c r="DE2400" s="64"/>
      <c r="DF2400" s="64"/>
      <c r="DG2400" s="64"/>
      <c r="DH2400" s="64"/>
      <c r="DI2400" s="64"/>
      <c r="DJ2400" s="64"/>
      <c r="DK2400" s="64"/>
      <c r="DL2400" s="64"/>
      <c r="DM2400" s="64"/>
      <c r="DN2400" s="64"/>
      <c r="DO2400" s="64"/>
      <c r="DP2400" s="64"/>
      <c r="DQ2400" s="64"/>
      <c r="DR2400" s="64"/>
      <c r="DS2400" s="64"/>
      <c r="DT2400" s="64"/>
      <c r="DU2400" s="64"/>
      <c r="DV2400" s="64"/>
      <c r="DW2400" s="64"/>
      <c r="DX2400" s="64"/>
      <c r="DY2400" s="64"/>
      <c r="DZ2400" s="64"/>
      <c r="EA2400" s="64"/>
      <c r="EB2400" s="64"/>
      <c r="EC2400" s="64"/>
      <c r="ED2400" s="64"/>
      <c r="EE2400" s="64"/>
      <c r="EF2400" s="64"/>
      <c r="EG2400" s="64"/>
      <c r="EH2400" s="64"/>
      <c r="EI2400" s="64"/>
      <c r="EJ2400" s="64"/>
      <c r="EK2400" s="64"/>
      <c r="EL2400" s="64"/>
      <c r="EM2400" s="64"/>
      <c r="EN2400" s="64"/>
      <c r="EO2400" s="64"/>
      <c r="EP2400" s="64"/>
      <c r="EQ2400" s="64"/>
      <c r="ER2400" s="64"/>
      <c r="ES2400" s="64"/>
      <c r="ET2400" s="64"/>
      <c r="EU2400" s="64"/>
      <c r="EV2400" s="64"/>
      <c r="EW2400" s="64"/>
      <c r="EX2400" s="64"/>
      <c r="EY2400" s="64"/>
      <c r="EZ2400" s="64"/>
      <c r="FA2400" s="64"/>
      <c r="FB2400" s="64"/>
      <c r="FC2400" s="64"/>
      <c r="FD2400" s="64"/>
      <c r="FE2400" s="64"/>
      <c r="FF2400" s="64"/>
      <c r="FG2400" s="64"/>
      <c r="FH2400" s="64"/>
      <c r="FI2400" s="64"/>
      <c r="FJ2400" s="64"/>
      <c r="FK2400" s="64"/>
      <c r="FL2400" s="64"/>
      <c r="FM2400" s="64"/>
      <c r="FN2400" s="64"/>
      <c r="FO2400" s="64"/>
      <c r="FP2400" s="64"/>
      <c r="FQ2400" s="64"/>
      <c r="FR2400" s="64"/>
      <c r="FS2400" s="64"/>
      <c r="FT2400" s="64"/>
    </row>
    <row r="2401" spans="1:176" ht="15" x14ac:dyDescent="0.25">
      <c r="A2401" s="20">
        <f t="shared" si="549"/>
        <v>46154</v>
      </c>
      <c r="B2401" s="22" t="str">
        <f t="shared" ca="1" si="540"/>
        <v>n.d</v>
      </c>
      <c r="C2401" s="22">
        <f t="shared" ca="1" si="550"/>
        <v>0.97614444</v>
      </c>
      <c r="D2401" s="23">
        <f ca="1">IF(A2401&lt;$B$1,VLOOKUP(A2401,[1]DI!$A$4:$B$15000,2,FALSE),0)</f>
        <v>0</v>
      </c>
      <c r="E2401" s="22">
        <f t="shared" ca="1" si="541"/>
        <v>0</v>
      </c>
      <c r="F2401" s="23">
        <f t="shared" si="542"/>
        <v>1.3</v>
      </c>
      <c r="G2401" s="24">
        <f t="shared" ca="1" si="543"/>
        <v>1</v>
      </c>
      <c r="H2401" s="22">
        <f ca="1">TRUNC(PRODUCT(G$10:G2400),15)</f>
        <v>1.81984651266759</v>
      </c>
      <c r="I2401" s="22">
        <f t="shared" ca="1" si="544"/>
        <v>1.5015535581434301</v>
      </c>
      <c r="J2401" s="22">
        <f t="shared" ca="1" si="545"/>
        <v>1.2119757600000001</v>
      </c>
      <c r="K2401" s="110">
        <f t="shared" ca="1" si="538"/>
        <v>0.37553247445182125</v>
      </c>
      <c r="L2401" s="115">
        <v>0</v>
      </c>
      <c r="M2401" s="67">
        <f>IF(L2401&gt;0,VLOOKUP(L2401,S$12:$AB$125,7),0)</f>
        <v>0</v>
      </c>
      <c r="N2401" s="2">
        <f t="shared" si="539"/>
        <v>0</v>
      </c>
      <c r="O2401" s="22">
        <f t="shared" ca="1" si="546"/>
        <v>0.37553247445182125</v>
      </c>
      <c r="P2401" s="25" t="str">
        <f t="shared" si="547"/>
        <v>A+J=</v>
      </c>
      <c r="Q2401" s="26">
        <f t="shared" si="548"/>
        <v>45306</v>
      </c>
      <c r="R2401" s="4"/>
      <c r="S2401" s="98"/>
      <c r="U2401" s="4"/>
      <c r="V2401" s="4"/>
      <c r="W2401" s="4"/>
      <c r="X2401" s="4"/>
      <c r="Y2401" s="4"/>
      <c r="Z2401" s="4"/>
      <c r="AA2401" s="4"/>
      <c r="AB2401" s="4"/>
      <c r="AC2401" s="4"/>
      <c r="AD2401" s="64"/>
      <c r="AE2401" s="64"/>
      <c r="AF2401" s="64"/>
      <c r="AG2401" s="64"/>
      <c r="AH2401" s="64"/>
      <c r="AI2401" s="64"/>
      <c r="AJ2401" s="64"/>
      <c r="AK2401" s="64"/>
      <c r="AL2401" s="64"/>
      <c r="AM2401" s="64"/>
      <c r="AN2401" s="64"/>
      <c r="AO2401" s="64"/>
      <c r="AP2401" s="64"/>
      <c r="AQ2401" s="64"/>
      <c r="AR2401" s="64"/>
      <c r="AS2401" s="64"/>
      <c r="AT2401" s="64"/>
      <c r="AU2401" s="64"/>
      <c r="AV2401" s="64"/>
      <c r="AW2401" s="64"/>
      <c r="AX2401" s="64"/>
      <c r="AY2401" s="64"/>
      <c r="AZ2401" s="64"/>
      <c r="BA2401" s="64"/>
      <c r="BB2401" s="64"/>
      <c r="BC2401" s="64"/>
      <c r="BD2401" s="64"/>
      <c r="BE2401" s="64"/>
      <c r="BF2401" s="64"/>
      <c r="BG2401" s="64"/>
      <c r="BH2401" s="64"/>
      <c r="BI2401" s="64"/>
      <c r="BJ2401" s="64"/>
      <c r="BK2401" s="64"/>
      <c r="BL2401" s="64"/>
      <c r="BM2401" s="64"/>
      <c r="BN2401" s="64"/>
      <c r="BO2401" s="64"/>
      <c r="BP2401" s="64"/>
      <c r="BQ2401" s="64"/>
      <c r="BR2401" s="64"/>
      <c r="BS2401" s="64"/>
      <c r="BT2401" s="64"/>
      <c r="BU2401" s="64"/>
      <c r="BV2401" s="64"/>
      <c r="BW2401" s="64"/>
      <c r="BX2401" s="64"/>
      <c r="BY2401" s="64"/>
      <c r="BZ2401" s="64"/>
      <c r="CA2401" s="64"/>
      <c r="CB2401" s="64"/>
      <c r="CC2401" s="64"/>
      <c r="CD2401" s="64"/>
      <c r="CE2401" s="64"/>
      <c r="CF2401" s="64"/>
      <c r="CG2401" s="64"/>
      <c r="CH2401" s="64"/>
      <c r="CI2401" s="64"/>
      <c r="CJ2401" s="64"/>
      <c r="CK2401" s="64"/>
      <c r="CL2401" s="64"/>
      <c r="CM2401" s="64"/>
      <c r="CN2401" s="64"/>
      <c r="CO2401" s="64"/>
      <c r="CP2401" s="64"/>
      <c r="CQ2401" s="64"/>
      <c r="CR2401" s="64"/>
      <c r="CS2401" s="64"/>
      <c r="CT2401" s="64"/>
      <c r="CU2401" s="64"/>
      <c r="CV2401" s="64"/>
      <c r="CW2401" s="64"/>
      <c r="CX2401" s="64"/>
      <c r="CY2401" s="64"/>
      <c r="CZ2401" s="64"/>
      <c r="DA2401" s="64"/>
      <c r="DB2401" s="64"/>
      <c r="DC2401" s="64"/>
      <c r="DD2401" s="64"/>
      <c r="DE2401" s="64"/>
      <c r="DF2401" s="64"/>
      <c r="DG2401" s="64"/>
      <c r="DH2401" s="64"/>
      <c r="DI2401" s="64"/>
      <c r="DJ2401" s="64"/>
      <c r="DK2401" s="64"/>
      <c r="DL2401" s="64"/>
      <c r="DM2401" s="64"/>
      <c r="DN2401" s="64"/>
      <c r="DO2401" s="64"/>
      <c r="DP2401" s="64"/>
      <c r="DQ2401" s="64"/>
      <c r="DR2401" s="64"/>
      <c r="DS2401" s="64"/>
      <c r="DT2401" s="64"/>
      <c r="DU2401" s="64"/>
      <c r="DV2401" s="64"/>
      <c r="DW2401" s="64"/>
      <c r="DX2401" s="64"/>
      <c r="DY2401" s="64"/>
      <c r="DZ2401" s="64"/>
      <c r="EA2401" s="64"/>
      <c r="EB2401" s="64"/>
      <c r="EC2401" s="64"/>
      <c r="ED2401" s="64"/>
      <c r="EE2401" s="64"/>
      <c r="EF2401" s="64"/>
      <c r="EG2401" s="64"/>
      <c r="EH2401" s="64"/>
      <c r="EI2401" s="64"/>
      <c r="EJ2401" s="64"/>
      <c r="EK2401" s="64"/>
      <c r="EL2401" s="64"/>
      <c r="EM2401" s="64"/>
      <c r="EN2401" s="64"/>
      <c r="EO2401" s="64"/>
      <c r="EP2401" s="64"/>
      <c r="EQ2401" s="64"/>
      <c r="ER2401" s="64"/>
      <c r="ES2401" s="64"/>
      <c r="ET2401" s="64"/>
      <c r="EU2401" s="64"/>
      <c r="EV2401" s="64"/>
      <c r="EW2401" s="64"/>
      <c r="EX2401" s="64"/>
      <c r="EY2401" s="64"/>
      <c r="EZ2401" s="64"/>
      <c r="FA2401" s="64"/>
      <c r="FB2401" s="64"/>
      <c r="FC2401" s="64"/>
      <c r="FD2401" s="64"/>
      <c r="FE2401" s="64"/>
      <c r="FF2401" s="64"/>
      <c r="FG2401" s="64"/>
      <c r="FH2401" s="64"/>
      <c r="FI2401" s="64"/>
      <c r="FJ2401" s="64"/>
      <c r="FK2401" s="64"/>
      <c r="FL2401" s="64"/>
      <c r="FM2401" s="64"/>
      <c r="FN2401" s="64"/>
      <c r="FO2401" s="64"/>
      <c r="FP2401" s="64"/>
      <c r="FQ2401" s="64"/>
      <c r="FR2401" s="64"/>
      <c r="FS2401" s="64"/>
      <c r="FT2401" s="64"/>
    </row>
    <row r="2402" spans="1:176" ht="15" x14ac:dyDescent="0.25">
      <c r="A2402" s="20">
        <f t="shared" si="549"/>
        <v>46155</v>
      </c>
      <c r="B2402" s="22" t="str">
        <f t="shared" ca="1" si="540"/>
        <v>n.d</v>
      </c>
      <c r="C2402" s="22">
        <f t="shared" ca="1" si="550"/>
        <v>0.97614444</v>
      </c>
      <c r="D2402" s="23">
        <f ca="1">IF(A2402&lt;$B$1,VLOOKUP(A2402,[1]DI!$A$4:$B$15000,2,FALSE),0)</f>
        <v>0</v>
      </c>
      <c r="E2402" s="22">
        <f t="shared" ca="1" si="541"/>
        <v>0</v>
      </c>
      <c r="F2402" s="23">
        <f t="shared" si="542"/>
        <v>1.3</v>
      </c>
      <c r="G2402" s="24">
        <f t="shared" ca="1" si="543"/>
        <v>1</v>
      </c>
      <c r="H2402" s="22">
        <f ca="1">TRUNC(PRODUCT(G$10:G2401),15)</f>
        <v>1.81984651266759</v>
      </c>
      <c r="I2402" s="22">
        <f t="shared" ca="1" si="544"/>
        <v>1.5015535581434301</v>
      </c>
      <c r="J2402" s="22">
        <f t="shared" ca="1" si="545"/>
        <v>1.2119757600000001</v>
      </c>
      <c r="K2402" s="110">
        <f t="shared" ca="1" si="538"/>
        <v>0.37553247445182125</v>
      </c>
      <c r="L2402" s="115">
        <v>0</v>
      </c>
      <c r="M2402" s="67">
        <f>IF(L2402&gt;0,VLOOKUP(L2402,S$12:$AB$125,7),0)</f>
        <v>0</v>
      </c>
      <c r="N2402" s="2">
        <f t="shared" si="539"/>
        <v>0</v>
      </c>
      <c r="O2402" s="22">
        <f t="shared" ca="1" si="546"/>
        <v>0.37553247445182125</v>
      </c>
      <c r="P2402" s="25" t="str">
        <f t="shared" si="547"/>
        <v>A+J=</v>
      </c>
      <c r="Q2402" s="26">
        <f t="shared" si="548"/>
        <v>45306</v>
      </c>
      <c r="R2402" s="4"/>
      <c r="S2402" s="98"/>
      <c r="U2402" s="4"/>
      <c r="V2402" s="4"/>
      <c r="W2402" s="4"/>
      <c r="X2402" s="4"/>
      <c r="Y2402" s="4"/>
      <c r="Z2402" s="4"/>
      <c r="AA2402" s="4"/>
      <c r="AB2402" s="4"/>
      <c r="AC2402" s="4"/>
      <c r="AD2402" s="64"/>
      <c r="AE2402" s="64"/>
      <c r="AF2402" s="64"/>
      <c r="AG2402" s="64"/>
      <c r="AH2402" s="64"/>
      <c r="AI2402" s="64"/>
      <c r="AJ2402" s="64"/>
      <c r="AK2402" s="64"/>
      <c r="AL2402" s="64"/>
      <c r="AM2402" s="64"/>
      <c r="AN2402" s="64"/>
      <c r="AO2402" s="64"/>
      <c r="AP2402" s="64"/>
      <c r="AQ2402" s="64"/>
      <c r="AR2402" s="64"/>
      <c r="AS2402" s="64"/>
      <c r="AT2402" s="64"/>
      <c r="AU2402" s="64"/>
      <c r="AV2402" s="64"/>
      <c r="AW2402" s="64"/>
      <c r="AX2402" s="64"/>
      <c r="AY2402" s="64"/>
      <c r="AZ2402" s="64"/>
      <c r="BA2402" s="64"/>
      <c r="BB2402" s="64"/>
      <c r="BC2402" s="64"/>
      <c r="BD2402" s="64"/>
      <c r="BE2402" s="64"/>
      <c r="BF2402" s="64"/>
      <c r="BG2402" s="64"/>
      <c r="BH2402" s="64"/>
      <c r="BI2402" s="64"/>
      <c r="BJ2402" s="64"/>
      <c r="BK2402" s="64"/>
      <c r="BL2402" s="64"/>
      <c r="BM2402" s="64"/>
      <c r="BN2402" s="64"/>
      <c r="BO2402" s="64"/>
      <c r="BP2402" s="64"/>
      <c r="BQ2402" s="64"/>
      <c r="BR2402" s="64"/>
      <c r="BS2402" s="64"/>
      <c r="BT2402" s="64"/>
      <c r="BU2402" s="64"/>
      <c r="BV2402" s="64"/>
      <c r="BW2402" s="64"/>
      <c r="BX2402" s="64"/>
      <c r="BY2402" s="64"/>
      <c r="BZ2402" s="64"/>
      <c r="CA2402" s="64"/>
      <c r="CB2402" s="64"/>
      <c r="CC2402" s="64"/>
      <c r="CD2402" s="64"/>
      <c r="CE2402" s="64"/>
      <c r="CF2402" s="64"/>
      <c r="CG2402" s="64"/>
      <c r="CH2402" s="64"/>
      <c r="CI2402" s="64"/>
      <c r="CJ2402" s="64"/>
      <c r="CK2402" s="64"/>
      <c r="CL2402" s="64"/>
      <c r="CM2402" s="64"/>
      <c r="CN2402" s="64"/>
      <c r="CO2402" s="64"/>
      <c r="CP2402" s="64"/>
      <c r="CQ2402" s="64"/>
      <c r="CR2402" s="64"/>
      <c r="CS2402" s="64"/>
      <c r="CT2402" s="64"/>
      <c r="CU2402" s="64"/>
      <c r="CV2402" s="64"/>
      <c r="CW2402" s="64"/>
      <c r="CX2402" s="64"/>
      <c r="CY2402" s="64"/>
      <c r="CZ2402" s="64"/>
      <c r="DA2402" s="64"/>
      <c r="DB2402" s="64"/>
      <c r="DC2402" s="64"/>
      <c r="DD2402" s="64"/>
      <c r="DE2402" s="64"/>
      <c r="DF2402" s="64"/>
      <c r="DG2402" s="64"/>
      <c r="DH2402" s="64"/>
      <c r="DI2402" s="64"/>
      <c r="DJ2402" s="64"/>
      <c r="DK2402" s="64"/>
      <c r="DL2402" s="64"/>
      <c r="DM2402" s="64"/>
      <c r="DN2402" s="64"/>
      <c r="DO2402" s="64"/>
      <c r="DP2402" s="64"/>
      <c r="DQ2402" s="64"/>
      <c r="DR2402" s="64"/>
      <c r="DS2402" s="64"/>
      <c r="DT2402" s="64"/>
      <c r="DU2402" s="64"/>
      <c r="DV2402" s="64"/>
      <c r="DW2402" s="64"/>
      <c r="DX2402" s="64"/>
      <c r="DY2402" s="64"/>
      <c r="DZ2402" s="64"/>
      <c r="EA2402" s="64"/>
      <c r="EB2402" s="64"/>
      <c r="EC2402" s="64"/>
      <c r="ED2402" s="64"/>
      <c r="EE2402" s="64"/>
      <c r="EF2402" s="64"/>
      <c r="EG2402" s="64"/>
      <c r="EH2402" s="64"/>
      <c r="EI2402" s="64"/>
      <c r="EJ2402" s="64"/>
      <c r="EK2402" s="64"/>
      <c r="EL2402" s="64"/>
      <c r="EM2402" s="64"/>
      <c r="EN2402" s="64"/>
      <c r="EO2402" s="64"/>
      <c r="EP2402" s="64"/>
      <c r="EQ2402" s="64"/>
      <c r="ER2402" s="64"/>
      <c r="ES2402" s="64"/>
      <c r="ET2402" s="64"/>
      <c r="EU2402" s="64"/>
      <c r="EV2402" s="64"/>
      <c r="EW2402" s="64"/>
      <c r="EX2402" s="64"/>
      <c r="EY2402" s="64"/>
      <c r="EZ2402" s="64"/>
      <c r="FA2402" s="64"/>
      <c r="FB2402" s="64"/>
      <c r="FC2402" s="64"/>
      <c r="FD2402" s="64"/>
      <c r="FE2402" s="64"/>
      <c r="FF2402" s="64"/>
      <c r="FG2402" s="64"/>
      <c r="FH2402" s="64"/>
      <c r="FI2402" s="64"/>
      <c r="FJ2402" s="64"/>
      <c r="FK2402" s="64"/>
      <c r="FL2402" s="64"/>
      <c r="FM2402" s="64"/>
      <c r="FN2402" s="64"/>
      <c r="FO2402" s="64"/>
      <c r="FP2402" s="64"/>
      <c r="FQ2402" s="64"/>
      <c r="FR2402" s="64"/>
      <c r="FS2402" s="64"/>
      <c r="FT2402" s="64"/>
    </row>
    <row r="2403" spans="1:176" ht="15" x14ac:dyDescent="0.25">
      <c r="A2403" s="20">
        <f t="shared" si="549"/>
        <v>46156</v>
      </c>
      <c r="B2403" s="22" t="str">
        <f t="shared" ca="1" si="540"/>
        <v>n.d</v>
      </c>
      <c r="C2403" s="22">
        <f t="shared" ca="1" si="550"/>
        <v>0.97614444</v>
      </c>
      <c r="D2403" s="23">
        <f ca="1">IF(A2403&lt;$B$1,VLOOKUP(A2403,[1]DI!$A$4:$B$15000,2,FALSE),0)</f>
        <v>0</v>
      </c>
      <c r="E2403" s="22">
        <f t="shared" ca="1" si="541"/>
        <v>0</v>
      </c>
      <c r="F2403" s="23">
        <f t="shared" si="542"/>
        <v>1.3</v>
      </c>
      <c r="G2403" s="24">
        <f t="shared" ca="1" si="543"/>
        <v>1</v>
      </c>
      <c r="H2403" s="22">
        <f ca="1">TRUNC(PRODUCT(G$10:G2402),15)</f>
        <v>1.81984651266759</v>
      </c>
      <c r="I2403" s="22">
        <f t="shared" ca="1" si="544"/>
        <v>1.5015535581434301</v>
      </c>
      <c r="J2403" s="22">
        <f t="shared" ca="1" si="545"/>
        <v>1.2119757600000001</v>
      </c>
      <c r="K2403" s="110">
        <f t="shared" ca="1" si="538"/>
        <v>0.37553247445182125</v>
      </c>
      <c r="L2403" s="115">
        <v>0</v>
      </c>
      <c r="M2403" s="67">
        <f>IF(L2403&gt;0,VLOOKUP(L2403,S$12:$AB$125,7),0)</f>
        <v>0</v>
      </c>
      <c r="N2403" s="2">
        <f t="shared" si="539"/>
        <v>0</v>
      </c>
      <c r="O2403" s="22">
        <f t="shared" ca="1" si="546"/>
        <v>0.37553247445182125</v>
      </c>
      <c r="P2403" s="25" t="str">
        <f t="shared" si="547"/>
        <v>A+J=</v>
      </c>
      <c r="Q2403" s="26">
        <f t="shared" si="548"/>
        <v>45306</v>
      </c>
      <c r="R2403" s="4"/>
      <c r="S2403" s="98"/>
      <c r="U2403" s="4"/>
      <c r="V2403" s="4"/>
      <c r="W2403" s="4"/>
      <c r="X2403" s="4"/>
      <c r="Y2403" s="4"/>
      <c r="Z2403" s="4"/>
      <c r="AA2403" s="4"/>
      <c r="AB2403" s="4"/>
      <c r="AC2403" s="4"/>
      <c r="AD2403" s="64"/>
      <c r="AE2403" s="64"/>
      <c r="AF2403" s="64"/>
      <c r="AG2403" s="64"/>
      <c r="AH2403" s="64"/>
      <c r="AI2403" s="64"/>
      <c r="AJ2403" s="64"/>
      <c r="AK2403" s="64"/>
      <c r="AL2403" s="64"/>
      <c r="AM2403" s="64"/>
      <c r="AN2403" s="64"/>
      <c r="AO2403" s="64"/>
      <c r="AP2403" s="64"/>
      <c r="AQ2403" s="64"/>
      <c r="AR2403" s="64"/>
      <c r="AS2403" s="64"/>
      <c r="AT2403" s="64"/>
      <c r="AU2403" s="64"/>
      <c r="AV2403" s="64"/>
      <c r="AW2403" s="64"/>
      <c r="AX2403" s="64"/>
      <c r="AY2403" s="64"/>
      <c r="AZ2403" s="64"/>
      <c r="BA2403" s="64"/>
      <c r="BB2403" s="64"/>
      <c r="BC2403" s="64"/>
      <c r="BD2403" s="64"/>
      <c r="BE2403" s="64"/>
      <c r="BF2403" s="64"/>
      <c r="BG2403" s="64"/>
      <c r="BH2403" s="64"/>
      <c r="BI2403" s="64"/>
      <c r="BJ2403" s="64"/>
      <c r="BK2403" s="64"/>
      <c r="BL2403" s="64"/>
      <c r="BM2403" s="64"/>
      <c r="BN2403" s="64"/>
      <c r="BO2403" s="64"/>
      <c r="BP2403" s="64"/>
      <c r="BQ2403" s="64"/>
      <c r="BR2403" s="64"/>
      <c r="BS2403" s="64"/>
      <c r="BT2403" s="64"/>
      <c r="BU2403" s="64"/>
      <c r="BV2403" s="64"/>
      <c r="BW2403" s="64"/>
      <c r="BX2403" s="64"/>
      <c r="BY2403" s="64"/>
      <c r="BZ2403" s="64"/>
      <c r="CA2403" s="64"/>
      <c r="CB2403" s="64"/>
      <c r="CC2403" s="64"/>
      <c r="CD2403" s="64"/>
      <c r="CE2403" s="64"/>
      <c r="CF2403" s="64"/>
      <c r="CG2403" s="64"/>
      <c r="CH2403" s="64"/>
      <c r="CI2403" s="64"/>
      <c r="CJ2403" s="64"/>
      <c r="CK2403" s="64"/>
      <c r="CL2403" s="64"/>
      <c r="CM2403" s="64"/>
      <c r="CN2403" s="64"/>
      <c r="CO2403" s="64"/>
      <c r="CP2403" s="64"/>
      <c r="CQ2403" s="64"/>
      <c r="CR2403" s="64"/>
      <c r="CS2403" s="64"/>
      <c r="CT2403" s="64"/>
      <c r="CU2403" s="64"/>
      <c r="CV2403" s="64"/>
      <c r="CW2403" s="64"/>
      <c r="CX2403" s="64"/>
      <c r="CY2403" s="64"/>
      <c r="CZ2403" s="64"/>
      <c r="DA2403" s="64"/>
      <c r="DB2403" s="64"/>
      <c r="DC2403" s="64"/>
      <c r="DD2403" s="64"/>
      <c r="DE2403" s="64"/>
      <c r="DF2403" s="64"/>
      <c r="DG2403" s="64"/>
      <c r="DH2403" s="64"/>
      <c r="DI2403" s="64"/>
      <c r="DJ2403" s="64"/>
      <c r="DK2403" s="64"/>
      <c r="DL2403" s="64"/>
      <c r="DM2403" s="64"/>
      <c r="DN2403" s="64"/>
      <c r="DO2403" s="64"/>
      <c r="DP2403" s="64"/>
      <c r="DQ2403" s="64"/>
      <c r="DR2403" s="64"/>
      <c r="DS2403" s="64"/>
      <c r="DT2403" s="64"/>
      <c r="DU2403" s="64"/>
      <c r="DV2403" s="64"/>
      <c r="DW2403" s="64"/>
      <c r="DX2403" s="64"/>
      <c r="DY2403" s="64"/>
      <c r="DZ2403" s="64"/>
      <c r="EA2403" s="64"/>
      <c r="EB2403" s="64"/>
      <c r="EC2403" s="64"/>
      <c r="ED2403" s="64"/>
      <c r="EE2403" s="64"/>
      <c r="EF2403" s="64"/>
      <c r="EG2403" s="64"/>
      <c r="EH2403" s="64"/>
      <c r="EI2403" s="64"/>
      <c r="EJ2403" s="64"/>
      <c r="EK2403" s="64"/>
      <c r="EL2403" s="64"/>
      <c r="EM2403" s="64"/>
      <c r="EN2403" s="64"/>
      <c r="EO2403" s="64"/>
      <c r="EP2403" s="64"/>
      <c r="EQ2403" s="64"/>
      <c r="ER2403" s="64"/>
      <c r="ES2403" s="64"/>
      <c r="ET2403" s="64"/>
      <c r="EU2403" s="64"/>
      <c r="EV2403" s="64"/>
      <c r="EW2403" s="64"/>
      <c r="EX2403" s="64"/>
      <c r="EY2403" s="64"/>
      <c r="EZ2403" s="64"/>
      <c r="FA2403" s="64"/>
      <c r="FB2403" s="64"/>
      <c r="FC2403" s="64"/>
      <c r="FD2403" s="64"/>
      <c r="FE2403" s="64"/>
      <c r="FF2403" s="64"/>
      <c r="FG2403" s="64"/>
      <c r="FH2403" s="64"/>
      <c r="FI2403" s="64"/>
      <c r="FJ2403" s="64"/>
      <c r="FK2403" s="64"/>
      <c r="FL2403" s="64"/>
      <c r="FM2403" s="64"/>
      <c r="FN2403" s="64"/>
      <c r="FO2403" s="64"/>
      <c r="FP2403" s="64"/>
      <c r="FQ2403" s="64"/>
      <c r="FR2403" s="64"/>
      <c r="FS2403" s="64"/>
      <c r="FT2403" s="64"/>
    </row>
    <row r="2404" spans="1:176" ht="15" x14ac:dyDescent="0.25">
      <c r="A2404" s="20">
        <f t="shared" si="549"/>
        <v>46157</v>
      </c>
      <c r="B2404" s="22" t="str">
        <f t="shared" ca="1" si="540"/>
        <v>n.d</v>
      </c>
      <c r="C2404" s="22">
        <f t="shared" ca="1" si="550"/>
        <v>0.97614444</v>
      </c>
      <c r="D2404" s="23">
        <f ca="1">IF(A2404&lt;$B$1,VLOOKUP(A2404,[1]DI!$A$4:$B$15000,2,FALSE),0)</f>
        <v>0</v>
      </c>
      <c r="E2404" s="22">
        <f t="shared" ca="1" si="541"/>
        <v>0</v>
      </c>
      <c r="F2404" s="23">
        <f t="shared" si="542"/>
        <v>1.3</v>
      </c>
      <c r="G2404" s="24">
        <f t="shared" ca="1" si="543"/>
        <v>1</v>
      </c>
      <c r="H2404" s="22">
        <f ca="1">TRUNC(PRODUCT(G$10:G2403),15)</f>
        <v>1.81984651266759</v>
      </c>
      <c r="I2404" s="22">
        <f t="shared" ca="1" si="544"/>
        <v>1.5015535581434301</v>
      </c>
      <c r="J2404" s="22">
        <f t="shared" ca="1" si="545"/>
        <v>1.2119757600000001</v>
      </c>
      <c r="K2404" s="110">
        <f t="shared" ca="1" si="538"/>
        <v>0.37553247445182125</v>
      </c>
      <c r="L2404" s="115">
        <v>0</v>
      </c>
      <c r="M2404" s="67">
        <f>IF(L2404&gt;0,VLOOKUP(L2404,S$12:$AB$125,7),0)</f>
        <v>0</v>
      </c>
      <c r="N2404" s="2">
        <f t="shared" si="539"/>
        <v>0</v>
      </c>
      <c r="O2404" s="22">
        <f t="shared" ca="1" si="546"/>
        <v>0.37553247445182125</v>
      </c>
      <c r="P2404" s="25" t="str">
        <f t="shared" si="547"/>
        <v>A+J=</v>
      </c>
      <c r="Q2404" s="26">
        <f t="shared" si="548"/>
        <v>45306</v>
      </c>
      <c r="R2404" s="4"/>
      <c r="S2404" s="98"/>
      <c r="U2404" s="4"/>
      <c r="V2404" s="4"/>
      <c r="W2404" s="4"/>
      <c r="X2404" s="4"/>
      <c r="Y2404" s="4"/>
      <c r="Z2404" s="4"/>
      <c r="AA2404" s="4"/>
      <c r="AB2404" s="4"/>
      <c r="AC2404" s="4"/>
      <c r="AD2404" s="64"/>
      <c r="AE2404" s="64"/>
      <c r="AF2404" s="64"/>
      <c r="AG2404" s="64"/>
      <c r="AH2404" s="64"/>
      <c r="AI2404" s="64"/>
      <c r="AJ2404" s="64"/>
      <c r="AK2404" s="64"/>
      <c r="AL2404" s="64"/>
      <c r="AM2404" s="64"/>
      <c r="AN2404" s="64"/>
      <c r="AO2404" s="64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4"/>
      <c r="AZ2404" s="64"/>
      <c r="BA2404" s="64"/>
      <c r="BB2404" s="64"/>
      <c r="BC2404" s="64"/>
      <c r="BD2404" s="64"/>
      <c r="BE2404" s="64"/>
      <c r="BF2404" s="64"/>
      <c r="BG2404" s="64"/>
      <c r="BH2404" s="64"/>
      <c r="BI2404" s="64"/>
      <c r="BJ2404" s="64"/>
      <c r="BK2404" s="64"/>
      <c r="BL2404" s="64"/>
      <c r="BM2404" s="64"/>
      <c r="BN2404" s="64"/>
      <c r="BO2404" s="64"/>
      <c r="BP2404" s="64"/>
      <c r="BQ2404" s="64"/>
      <c r="BR2404" s="64"/>
      <c r="BS2404" s="64"/>
      <c r="BT2404" s="64"/>
      <c r="BU2404" s="64"/>
      <c r="BV2404" s="64"/>
      <c r="BW2404" s="64"/>
      <c r="BX2404" s="64"/>
      <c r="BY2404" s="64"/>
      <c r="BZ2404" s="64"/>
      <c r="CA2404" s="64"/>
      <c r="CB2404" s="64"/>
      <c r="CC2404" s="64"/>
      <c r="CD2404" s="64"/>
      <c r="CE2404" s="64"/>
      <c r="CF2404" s="64"/>
      <c r="CG2404" s="64"/>
      <c r="CH2404" s="64"/>
      <c r="CI2404" s="64"/>
      <c r="CJ2404" s="64"/>
      <c r="CK2404" s="64"/>
      <c r="CL2404" s="64"/>
      <c r="CM2404" s="64"/>
      <c r="CN2404" s="64"/>
      <c r="CO2404" s="64"/>
      <c r="CP2404" s="64"/>
      <c r="CQ2404" s="64"/>
      <c r="CR2404" s="64"/>
      <c r="CS2404" s="64"/>
      <c r="CT2404" s="64"/>
      <c r="CU2404" s="64"/>
      <c r="CV2404" s="64"/>
      <c r="CW2404" s="64"/>
      <c r="CX2404" s="64"/>
      <c r="CY2404" s="64"/>
      <c r="CZ2404" s="64"/>
      <c r="DA2404" s="64"/>
      <c r="DB2404" s="64"/>
      <c r="DC2404" s="64"/>
      <c r="DD2404" s="64"/>
      <c r="DE2404" s="64"/>
      <c r="DF2404" s="64"/>
      <c r="DG2404" s="64"/>
      <c r="DH2404" s="64"/>
      <c r="DI2404" s="64"/>
      <c r="DJ2404" s="64"/>
      <c r="DK2404" s="64"/>
      <c r="DL2404" s="64"/>
      <c r="DM2404" s="64"/>
      <c r="DN2404" s="64"/>
      <c r="DO2404" s="64"/>
      <c r="DP2404" s="64"/>
      <c r="DQ2404" s="64"/>
      <c r="DR2404" s="64"/>
      <c r="DS2404" s="64"/>
      <c r="DT2404" s="64"/>
      <c r="DU2404" s="64"/>
      <c r="DV2404" s="64"/>
      <c r="DW2404" s="64"/>
      <c r="DX2404" s="64"/>
      <c r="DY2404" s="64"/>
      <c r="DZ2404" s="64"/>
      <c r="EA2404" s="64"/>
      <c r="EB2404" s="64"/>
      <c r="EC2404" s="64"/>
      <c r="ED2404" s="64"/>
      <c r="EE2404" s="64"/>
      <c r="EF2404" s="64"/>
      <c r="EG2404" s="64"/>
      <c r="EH2404" s="64"/>
      <c r="EI2404" s="64"/>
      <c r="EJ2404" s="64"/>
      <c r="EK2404" s="64"/>
      <c r="EL2404" s="64"/>
      <c r="EM2404" s="64"/>
      <c r="EN2404" s="64"/>
      <c r="EO2404" s="64"/>
      <c r="EP2404" s="64"/>
      <c r="EQ2404" s="64"/>
      <c r="ER2404" s="64"/>
      <c r="ES2404" s="64"/>
      <c r="ET2404" s="64"/>
      <c r="EU2404" s="64"/>
      <c r="EV2404" s="64"/>
      <c r="EW2404" s="64"/>
      <c r="EX2404" s="64"/>
      <c r="EY2404" s="64"/>
      <c r="EZ2404" s="64"/>
      <c r="FA2404" s="64"/>
      <c r="FB2404" s="64"/>
      <c r="FC2404" s="64"/>
      <c r="FD2404" s="64"/>
      <c r="FE2404" s="64"/>
      <c r="FF2404" s="64"/>
      <c r="FG2404" s="64"/>
      <c r="FH2404" s="64"/>
      <c r="FI2404" s="64"/>
      <c r="FJ2404" s="64"/>
      <c r="FK2404" s="64"/>
      <c r="FL2404" s="64"/>
      <c r="FM2404" s="64"/>
      <c r="FN2404" s="64"/>
      <c r="FO2404" s="64"/>
      <c r="FP2404" s="64"/>
      <c r="FQ2404" s="64"/>
      <c r="FR2404" s="64"/>
      <c r="FS2404" s="64"/>
      <c r="FT2404" s="64"/>
    </row>
    <row r="2405" spans="1:176" ht="15" x14ac:dyDescent="0.25">
      <c r="A2405" s="20">
        <f t="shared" si="549"/>
        <v>46158</v>
      </c>
      <c r="B2405" s="22" t="str">
        <f t="shared" ca="1" si="540"/>
        <v>n.d</v>
      </c>
      <c r="C2405" s="22">
        <f t="shared" ca="1" si="550"/>
        <v>0.97614444</v>
      </c>
      <c r="D2405" s="23">
        <f ca="1">IF(A2405&lt;$B$1,VLOOKUP(A2405,[1]DI!$A$4:$B$15000,2,FALSE),0)</f>
        <v>0</v>
      </c>
      <c r="E2405" s="22">
        <f t="shared" ca="1" si="541"/>
        <v>0</v>
      </c>
      <c r="F2405" s="23">
        <f t="shared" si="542"/>
        <v>1.3</v>
      </c>
      <c r="G2405" s="24">
        <f t="shared" ca="1" si="543"/>
        <v>1</v>
      </c>
      <c r="H2405" s="22">
        <f ca="1">TRUNC(PRODUCT(G$10:G2404),15)</f>
        <v>1.81984651266759</v>
      </c>
      <c r="I2405" s="22">
        <f t="shared" ca="1" si="544"/>
        <v>1.5015535581434301</v>
      </c>
      <c r="J2405" s="22">
        <f t="shared" ca="1" si="545"/>
        <v>1.2119757600000001</v>
      </c>
      <c r="K2405" s="110">
        <f t="shared" ca="1" si="538"/>
        <v>0.37553247445182125</v>
      </c>
      <c r="L2405" s="115">
        <v>0</v>
      </c>
      <c r="M2405" s="67">
        <f>IF(L2405&gt;0,VLOOKUP(L2405,S$12:$AB$125,7),0)</f>
        <v>0</v>
      </c>
      <c r="N2405" s="2">
        <f t="shared" si="539"/>
        <v>0</v>
      </c>
      <c r="O2405" s="22">
        <f t="shared" ca="1" si="546"/>
        <v>0.37553247445182125</v>
      </c>
      <c r="P2405" s="25" t="str">
        <f t="shared" si="547"/>
        <v>A+J=</v>
      </c>
      <c r="Q2405" s="26">
        <f t="shared" si="548"/>
        <v>45306</v>
      </c>
      <c r="R2405" s="4"/>
      <c r="S2405" s="98"/>
      <c r="U2405" s="4"/>
      <c r="V2405" s="4"/>
      <c r="W2405" s="4"/>
      <c r="X2405" s="4"/>
      <c r="Y2405" s="4"/>
      <c r="Z2405" s="4"/>
      <c r="AA2405" s="4"/>
      <c r="AB2405" s="4"/>
      <c r="AC2405" s="4"/>
      <c r="AD2405" s="64"/>
      <c r="AE2405" s="64"/>
      <c r="AF2405" s="64"/>
      <c r="AG2405" s="64"/>
      <c r="AH2405" s="64"/>
      <c r="AI2405" s="64"/>
      <c r="AJ2405" s="64"/>
      <c r="AK2405" s="64"/>
      <c r="AL2405" s="64"/>
      <c r="AM2405" s="64"/>
      <c r="AN2405" s="64"/>
      <c r="AO2405" s="64"/>
      <c r="AP2405" s="64"/>
      <c r="AQ2405" s="64"/>
      <c r="AR2405" s="64"/>
      <c r="AS2405" s="64"/>
      <c r="AT2405" s="64"/>
      <c r="AU2405" s="64"/>
      <c r="AV2405" s="64"/>
      <c r="AW2405" s="64"/>
      <c r="AX2405" s="64"/>
      <c r="AY2405" s="64"/>
      <c r="AZ2405" s="64"/>
      <c r="BA2405" s="64"/>
      <c r="BB2405" s="64"/>
      <c r="BC2405" s="64"/>
      <c r="BD2405" s="64"/>
      <c r="BE2405" s="64"/>
      <c r="BF2405" s="64"/>
      <c r="BG2405" s="64"/>
      <c r="BH2405" s="64"/>
      <c r="BI2405" s="64"/>
      <c r="BJ2405" s="64"/>
      <c r="BK2405" s="64"/>
      <c r="BL2405" s="64"/>
      <c r="BM2405" s="64"/>
      <c r="BN2405" s="64"/>
      <c r="BO2405" s="64"/>
      <c r="BP2405" s="64"/>
      <c r="BQ2405" s="64"/>
      <c r="BR2405" s="64"/>
      <c r="BS2405" s="64"/>
      <c r="BT2405" s="64"/>
      <c r="BU2405" s="64"/>
      <c r="BV2405" s="64"/>
      <c r="BW2405" s="64"/>
      <c r="BX2405" s="64"/>
      <c r="BY2405" s="64"/>
      <c r="BZ2405" s="64"/>
      <c r="CA2405" s="64"/>
      <c r="CB2405" s="64"/>
      <c r="CC2405" s="64"/>
      <c r="CD2405" s="64"/>
      <c r="CE2405" s="64"/>
      <c r="CF2405" s="64"/>
      <c r="CG2405" s="64"/>
      <c r="CH2405" s="64"/>
      <c r="CI2405" s="64"/>
      <c r="CJ2405" s="64"/>
      <c r="CK2405" s="64"/>
      <c r="CL2405" s="64"/>
      <c r="CM2405" s="64"/>
      <c r="CN2405" s="64"/>
      <c r="CO2405" s="64"/>
      <c r="CP2405" s="64"/>
      <c r="CQ2405" s="64"/>
      <c r="CR2405" s="64"/>
      <c r="CS2405" s="64"/>
      <c r="CT2405" s="64"/>
      <c r="CU2405" s="64"/>
      <c r="CV2405" s="64"/>
      <c r="CW2405" s="64"/>
      <c r="CX2405" s="64"/>
      <c r="CY2405" s="64"/>
      <c r="CZ2405" s="64"/>
      <c r="DA2405" s="64"/>
      <c r="DB2405" s="64"/>
      <c r="DC2405" s="64"/>
      <c r="DD2405" s="64"/>
      <c r="DE2405" s="64"/>
      <c r="DF2405" s="64"/>
      <c r="DG2405" s="64"/>
      <c r="DH2405" s="64"/>
      <c r="DI2405" s="64"/>
      <c r="DJ2405" s="64"/>
      <c r="DK2405" s="64"/>
      <c r="DL2405" s="64"/>
      <c r="DM2405" s="64"/>
      <c r="DN2405" s="64"/>
      <c r="DO2405" s="64"/>
      <c r="DP2405" s="64"/>
      <c r="DQ2405" s="64"/>
      <c r="DR2405" s="64"/>
      <c r="DS2405" s="64"/>
      <c r="DT2405" s="64"/>
      <c r="DU2405" s="64"/>
      <c r="DV2405" s="64"/>
      <c r="DW2405" s="64"/>
      <c r="DX2405" s="64"/>
      <c r="DY2405" s="64"/>
      <c r="DZ2405" s="64"/>
      <c r="EA2405" s="64"/>
      <c r="EB2405" s="64"/>
      <c r="EC2405" s="64"/>
      <c r="ED2405" s="64"/>
      <c r="EE2405" s="64"/>
      <c r="EF2405" s="64"/>
      <c r="EG2405" s="64"/>
      <c r="EH2405" s="64"/>
      <c r="EI2405" s="64"/>
      <c r="EJ2405" s="64"/>
      <c r="EK2405" s="64"/>
      <c r="EL2405" s="64"/>
      <c r="EM2405" s="64"/>
      <c r="EN2405" s="64"/>
      <c r="EO2405" s="64"/>
      <c r="EP2405" s="64"/>
      <c r="EQ2405" s="64"/>
      <c r="ER2405" s="64"/>
      <c r="ES2405" s="64"/>
      <c r="ET2405" s="64"/>
      <c r="EU2405" s="64"/>
      <c r="EV2405" s="64"/>
      <c r="EW2405" s="64"/>
      <c r="EX2405" s="64"/>
      <c r="EY2405" s="64"/>
      <c r="EZ2405" s="64"/>
      <c r="FA2405" s="64"/>
      <c r="FB2405" s="64"/>
      <c r="FC2405" s="64"/>
      <c r="FD2405" s="64"/>
      <c r="FE2405" s="64"/>
      <c r="FF2405" s="64"/>
      <c r="FG2405" s="64"/>
      <c r="FH2405" s="64"/>
      <c r="FI2405" s="64"/>
      <c r="FJ2405" s="64"/>
      <c r="FK2405" s="64"/>
      <c r="FL2405" s="64"/>
      <c r="FM2405" s="64"/>
      <c r="FN2405" s="64"/>
      <c r="FO2405" s="64"/>
      <c r="FP2405" s="64"/>
      <c r="FQ2405" s="64"/>
      <c r="FR2405" s="64"/>
      <c r="FS2405" s="64"/>
      <c r="FT2405" s="64"/>
    </row>
    <row r="2406" spans="1:176" ht="15" x14ac:dyDescent="0.25">
      <c r="A2406" s="20">
        <f t="shared" si="549"/>
        <v>46159</v>
      </c>
      <c r="B2406" s="22" t="str">
        <f t="shared" ca="1" si="540"/>
        <v>n.d</v>
      </c>
      <c r="C2406" s="22">
        <f t="shared" ca="1" si="550"/>
        <v>0.97614444</v>
      </c>
      <c r="D2406" s="23">
        <f ca="1">IF(A2406&lt;$B$1,VLOOKUP(A2406,[1]DI!$A$4:$B$15000,2,FALSE),0)</f>
        <v>0</v>
      </c>
      <c r="E2406" s="22">
        <f t="shared" ca="1" si="541"/>
        <v>0</v>
      </c>
      <c r="F2406" s="23">
        <f t="shared" si="542"/>
        <v>1.3</v>
      </c>
      <c r="G2406" s="24">
        <f t="shared" ca="1" si="543"/>
        <v>1</v>
      </c>
      <c r="H2406" s="22">
        <f ca="1">TRUNC(PRODUCT(G$10:G2405),15)</f>
        <v>1.81984651266759</v>
      </c>
      <c r="I2406" s="22">
        <f t="shared" ca="1" si="544"/>
        <v>1.5015535581434301</v>
      </c>
      <c r="J2406" s="22">
        <f t="shared" ca="1" si="545"/>
        <v>1.2119757600000001</v>
      </c>
      <c r="K2406" s="110">
        <f t="shared" ca="1" si="538"/>
        <v>0.37553247445182125</v>
      </c>
      <c r="L2406" s="115">
        <v>0</v>
      </c>
      <c r="M2406" s="67">
        <f>IF(L2406&gt;0,VLOOKUP(L2406,S$12:$AB$125,7),0)</f>
        <v>0</v>
      </c>
      <c r="N2406" s="2">
        <f t="shared" si="539"/>
        <v>0</v>
      </c>
      <c r="O2406" s="22">
        <f t="shared" ca="1" si="546"/>
        <v>0.37553247445182125</v>
      </c>
      <c r="P2406" s="25" t="str">
        <f t="shared" si="547"/>
        <v>A+J=</v>
      </c>
      <c r="Q2406" s="26">
        <f t="shared" si="548"/>
        <v>45306</v>
      </c>
      <c r="R2406" s="4"/>
      <c r="S2406" s="98"/>
      <c r="U2406" s="4"/>
      <c r="V2406" s="4"/>
      <c r="W2406" s="4"/>
      <c r="X2406" s="4"/>
      <c r="Y2406" s="4"/>
      <c r="Z2406" s="4"/>
      <c r="AA2406" s="4"/>
      <c r="AB2406" s="4"/>
      <c r="AC2406" s="4"/>
      <c r="AD2406" s="64"/>
      <c r="AE2406" s="64"/>
      <c r="AF2406" s="64"/>
      <c r="AG2406" s="64"/>
      <c r="AH2406" s="64"/>
      <c r="AI2406" s="64"/>
      <c r="AJ2406" s="64"/>
      <c r="AK2406" s="64"/>
      <c r="AL2406" s="64"/>
      <c r="AM2406" s="64"/>
      <c r="AN2406" s="64"/>
      <c r="AO2406" s="64"/>
      <c r="AP2406" s="64"/>
      <c r="AQ2406" s="64"/>
      <c r="AR2406" s="64"/>
      <c r="AS2406" s="64"/>
      <c r="AT2406" s="64"/>
      <c r="AU2406" s="64"/>
      <c r="AV2406" s="64"/>
      <c r="AW2406" s="64"/>
      <c r="AX2406" s="64"/>
      <c r="AY2406" s="64"/>
      <c r="AZ2406" s="64"/>
      <c r="BA2406" s="64"/>
      <c r="BB2406" s="64"/>
      <c r="BC2406" s="64"/>
      <c r="BD2406" s="64"/>
      <c r="BE2406" s="64"/>
      <c r="BF2406" s="64"/>
      <c r="BG2406" s="64"/>
      <c r="BH2406" s="64"/>
      <c r="BI2406" s="64"/>
      <c r="BJ2406" s="64"/>
      <c r="BK2406" s="64"/>
      <c r="BL2406" s="64"/>
      <c r="BM2406" s="64"/>
      <c r="BN2406" s="64"/>
      <c r="BO2406" s="64"/>
      <c r="BP2406" s="64"/>
      <c r="BQ2406" s="64"/>
      <c r="BR2406" s="64"/>
      <c r="BS2406" s="64"/>
      <c r="BT2406" s="64"/>
      <c r="BU2406" s="64"/>
      <c r="BV2406" s="64"/>
      <c r="BW2406" s="64"/>
      <c r="BX2406" s="64"/>
      <c r="BY2406" s="64"/>
      <c r="BZ2406" s="64"/>
      <c r="CA2406" s="64"/>
      <c r="CB2406" s="64"/>
      <c r="CC2406" s="64"/>
      <c r="CD2406" s="64"/>
      <c r="CE2406" s="64"/>
      <c r="CF2406" s="64"/>
      <c r="CG2406" s="64"/>
      <c r="CH2406" s="64"/>
      <c r="CI2406" s="64"/>
      <c r="CJ2406" s="64"/>
      <c r="CK2406" s="64"/>
      <c r="CL2406" s="64"/>
      <c r="CM2406" s="64"/>
      <c r="CN2406" s="64"/>
      <c r="CO2406" s="64"/>
      <c r="CP2406" s="64"/>
      <c r="CQ2406" s="64"/>
      <c r="CR2406" s="64"/>
      <c r="CS2406" s="64"/>
      <c r="CT2406" s="64"/>
      <c r="CU2406" s="64"/>
      <c r="CV2406" s="64"/>
      <c r="CW2406" s="64"/>
      <c r="CX2406" s="64"/>
      <c r="CY2406" s="64"/>
      <c r="CZ2406" s="64"/>
      <c r="DA2406" s="64"/>
      <c r="DB2406" s="64"/>
      <c r="DC2406" s="64"/>
      <c r="DD2406" s="64"/>
      <c r="DE2406" s="64"/>
      <c r="DF2406" s="64"/>
      <c r="DG2406" s="64"/>
      <c r="DH2406" s="64"/>
      <c r="DI2406" s="64"/>
      <c r="DJ2406" s="64"/>
      <c r="DK2406" s="64"/>
      <c r="DL2406" s="64"/>
      <c r="DM2406" s="64"/>
      <c r="DN2406" s="64"/>
      <c r="DO2406" s="64"/>
      <c r="DP2406" s="64"/>
      <c r="DQ2406" s="64"/>
      <c r="DR2406" s="64"/>
      <c r="DS2406" s="64"/>
      <c r="DT2406" s="64"/>
      <c r="DU2406" s="64"/>
      <c r="DV2406" s="64"/>
      <c r="DW2406" s="64"/>
      <c r="DX2406" s="64"/>
      <c r="DY2406" s="64"/>
      <c r="DZ2406" s="64"/>
      <c r="EA2406" s="64"/>
      <c r="EB2406" s="64"/>
      <c r="EC2406" s="64"/>
      <c r="ED2406" s="64"/>
      <c r="EE2406" s="64"/>
      <c r="EF2406" s="64"/>
      <c r="EG2406" s="64"/>
      <c r="EH2406" s="64"/>
      <c r="EI2406" s="64"/>
      <c r="EJ2406" s="64"/>
      <c r="EK2406" s="64"/>
      <c r="EL2406" s="64"/>
      <c r="EM2406" s="64"/>
      <c r="EN2406" s="64"/>
      <c r="EO2406" s="64"/>
      <c r="EP2406" s="64"/>
      <c r="EQ2406" s="64"/>
      <c r="ER2406" s="64"/>
      <c r="ES2406" s="64"/>
      <c r="ET2406" s="64"/>
      <c r="EU2406" s="64"/>
      <c r="EV2406" s="64"/>
      <c r="EW2406" s="64"/>
      <c r="EX2406" s="64"/>
      <c r="EY2406" s="64"/>
      <c r="EZ2406" s="64"/>
      <c r="FA2406" s="64"/>
      <c r="FB2406" s="64"/>
      <c r="FC2406" s="64"/>
      <c r="FD2406" s="64"/>
      <c r="FE2406" s="64"/>
      <c r="FF2406" s="64"/>
      <c r="FG2406" s="64"/>
      <c r="FH2406" s="64"/>
      <c r="FI2406" s="64"/>
      <c r="FJ2406" s="64"/>
      <c r="FK2406" s="64"/>
      <c r="FL2406" s="64"/>
      <c r="FM2406" s="64"/>
      <c r="FN2406" s="64"/>
      <c r="FO2406" s="64"/>
      <c r="FP2406" s="64"/>
      <c r="FQ2406" s="64"/>
      <c r="FR2406" s="64"/>
      <c r="FS2406" s="64"/>
      <c r="FT2406" s="64"/>
    </row>
    <row r="2407" spans="1:176" ht="15" x14ac:dyDescent="0.25">
      <c r="A2407" s="20">
        <f t="shared" si="549"/>
        <v>46160</v>
      </c>
      <c r="B2407" s="22" t="str">
        <f t="shared" ca="1" si="540"/>
        <v>n.d</v>
      </c>
      <c r="C2407" s="22">
        <f t="shared" ca="1" si="550"/>
        <v>0.97614444</v>
      </c>
      <c r="D2407" s="23">
        <f ca="1">IF(A2407&lt;$B$1,VLOOKUP(A2407,[1]DI!$A$4:$B$15000,2,FALSE),0)</f>
        <v>0</v>
      </c>
      <c r="E2407" s="22">
        <f t="shared" ca="1" si="541"/>
        <v>0</v>
      </c>
      <c r="F2407" s="23">
        <f t="shared" si="542"/>
        <v>1.3</v>
      </c>
      <c r="G2407" s="24">
        <f t="shared" ca="1" si="543"/>
        <v>1</v>
      </c>
      <c r="H2407" s="22">
        <f ca="1">TRUNC(PRODUCT(G$10:G2406),15)</f>
        <v>1.81984651266759</v>
      </c>
      <c r="I2407" s="22">
        <f t="shared" ca="1" si="544"/>
        <v>1.5015535581434301</v>
      </c>
      <c r="J2407" s="22">
        <f t="shared" ca="1" si="545"/>
        <v>1.2119757600000001</v>
      </c>
      <c r="K2407" s="110">
        <f t="shared" ca="1" si="538"/>
        <v>0.37553247445182125</v>
      </c>
      <c r="L2407" s="115">
        <v>0</v>
      </c>
      <c r="M2407" s="67">
        <f>IF(L2407&gt;0,VLOOKUP(L2407,S$12:$AB$125,7),0)</f>
        <v>0</v>
      </c>
      <c r="N2407" s="2">
        <f t="shared" si="539"/>
        <v>0</v>
      </c>
      <c r="O2407" s="22">
        <f t="shared" ca="1" si="546"/>
        <v>0.37553247445182125</v>
      </c>
      <c r="P2407" s="25" t="str">
        <f t="shared" si="547"/>
        <v>A+J=</v>
      </c>
      <c r="Q2407" s="26">
        <f t="shared" si="548"/>
        <v>45306</v>
      </c>
      <c r="R2407" s="4"/>
      <c r="S2407" s="98"/>
      <c r="U2407" s="4"/>
      <c r="V2407" s="4"/>
      <c r="W2407" s="4"/>
      <c r="X2407" s="4"/>
      <c r="Y2407" s="4"/>
      <c r="Z2407" s="4"/>
      <c r="AA2407" s="4"/>
      <c r="AB2407" s="4"/>
      <c r="AC2407" s="4"/>
      <c r="AD2407" s="64"/>
      <c r="AE2407" s="64"/>
      <c r="AF2407" s="64"/>
      <c r="AG2407" s="64"/>
      <c r="AH2407" s="64"/>
      <c r="AI2407" s="64"/>
      <c r="AJ2407" s="64"/>
      <c r="AK2407" s="64"/>
      <c r="AL2407" s="64"/>
      <c r="AM2407" s="64"/>
      <c r="AN2407" s="64"/>
      <c r="AO2407" s="64"/>
      <c r="AP2407" s="64"/>
      <c r="AQ2407" s="64"/>
      <c r="AR2407" s="64"/>
      <c r="AS2407" s="64"/>
      <c r="AT2407" s="64"/>
      <c r="AU2407" s="64"/>
      <c r="AV2407" s="64"/>
      <c r="AW2407" s="64"/>
      <c r="AX2407" s="64"/>
      <c r="AY2407" s="64"/>
      <c r="AZ2407" s="64"/>
      <c r="BA2407" s="64"/>
      <c r="BB2407" s="64"/>
      <c r="BC2407" s="64"/>
      <c r="BD2407" s="64"/>
      <c r="BE2407" s="64"/>
      <c r="BF2407" s="64"/>
      <c r="BG2407" s="64"/>
      <c r="BH2407" s="64"/>
      <c r="BI2407" s="64"/>
      <c r="BJ2407" s="64"/>
      <c r="BK2407" s="64"/>
      <c r="BL2407" s="64"/>
      <c r="BM2407" s="64"/>
      <c r="BN2407" s="64"/>
      <c r="BO2407" s="64"/>
      <c r="BP2407" s="64"/>
      <c r="BQ2407" s="64"/>
      <c r="BR2407" s="64"/>
      <c r="BS2407" s="64"/>
      <c r="BT2407" s="64"/>
      <c r="BU2407" s="64"/>
      <c r="BV2407" s="64"/>
      <c r="BW2407" s="64"/>
      <c r="BX2407" s="64"/>
      <c r="BY2407" s="64"/>
      <c r="BZ2407" s="64"/>
      <c r="CA2407" s="64"/>
      <c r="CB2407" s="64"/>
      <c r="CC2407" s="64"/>
      <c r="CD2407" s="64"/>
      <c r="CE2407" s="64"/>
      <c r="CF2407" s="64"/>
      <c r="CG2407" s="64"/>
      <c r="CH2407" s="64"/>
      <c r="CI2407" s="64"/>
      <c r="CJ2407" s="64"/>
      <c r="CK2407" s="64"/>
      <c r="CL2407" s="64"/>
      <c r="CM2407" s="64"/>
      <c r="CN2407" s="64"/>
      <c r="CO2407" s="64"/>
      <c r="CP2407" s="64"/>
      <c r="CQ2407" s="64"/>
      <c r="CR2407" s="64"/>
      <c r="CS2407" s="64"/>
      <c r="CT2407" s="64"/>
      <c r="CU2407" s="64"/>
      <c r="CV2407" s="64"/>
      <c r="CW2407" s="64"/>
      <c r="CX2407" s="64"/>
      <c r="CY2407" s="64"/>
      <c r="CZ2407" s="64"/>
      <c r="DA2407" s="64"/>
      <c r="DB2407" s="64"/>
      <c r="DC2407" s="64"/>
      <c r="DD2407" s="64"/>
      <c r="DE2407" s="64"/>
      <c r="DF2407" s="64"/>
      <c r="DG2407" s="64"/>
      <c r="DH2407" s="64"/>
      <c r="DI2407" s="64"/>
      <c r="DJ2407" s="64"/>
      <c r="DK2407" s="64"/>
      <c r="DL2407" s="64"/>
      <c r="DM2407" s="64"/>
      <c r="DN2407" s="64"/>
      <c r="DO2407" s="64"/>
      <c r="DP2407" s="64"/>
      <c r="DQ2407" s="64"/>
      <c r="DR2407" s="64"/>
      <c r="DS2407" s="64"/>
      <c r="DT2407" s="64"/>
      <c r="DU2407" s="64"/>
      <c r="DV2407" s="64"/>
      <c r="DW2407" s="64"/>
      <c r="DX2407" s="64"/>
      <c r="DY2407" s="64"/>
      <c r="DZ2407" s="64"/>
      <c r="EA2407" s="64"/>
      <c r="EB2407" s="64"/>
      <c r="EC2407" s="64"/>
      <c r="ED2407" s="64"/>
      <c r="EE2407" s="64"/>
      <c r="EF2407" s="64"/>
      <c r="EG2407" s="64"/>
      <c r="EH2407" s="64"/>
      <c r="EI2407" s="64"/>
      <c r="EJ2407" s="64"/>
      <c r="EK2407" s="64"/>
      <c r="EL2407" s="64"/>
      <c r="EM2407" s="64"/>
      <c r="EN2407" s="64"/>
      <c r="EO2407" s="64"/>
      <c r="EP2407" s="64"/>
      <c r="EQ2407" s="64"/>
      <c r="ER2407" s="64"/>
      <c r="ES2407" s="64"/>
      <c r="ET2407" s="64"/>
      <c r="EU2407" s="64"/>
      <c r="EV2407" s="64"/>
      <c r="EW2407" s="64"/>
      <c r="EX2407" s="64"/>
      <c r="EY2407" s="64"/>
      <c r="EZ2407" s="64"/>
      <c r="FA2407" s="64"/>
      <c r="FB2407" s="64"/>
      <c r="FC2407" s="64"/>
      <c r="FD2407" s="64"/>
      <c r="FE2407" s="64"/>
      <c r="FF2407" s="64"/>
      <c r="FG2407" s="64"/>
      <c r="FH2407" s="64"/>
      <c r="FI2407" s="64"/>
      <c r="FJ2407" s="64"/>
      <c r="FK2407" s="64"/>
      <c r="FL2407" s="64"/>
      <c r="FM2407" s="64"/>
      <c r="FN2407" s="64"/>
      <c r="FO2407" s="64"/>
      <c r="FP2407" s="64"/>
      <c r="FQ2407" s="64"/>
      <c r="FR2407" s="64"/>
      <c r="FS2407" s="64"/>
      <c r="FT2407" s="64"/>
    </row>
    <row r="2408" spans="1:176" ht="15" x14ac:dyDescent="0.25">
      <c r="A2408" s="20">
        <f t="shared" si="549"/>
        <v>46161</v>
      </c>
      <c r="B2408" s="22" t="str">
        <f t="shared" ca="1" si="540"/>
        <v>n.d</v>
      </c>
      <c r="C2408" s="22">
        <f t="shared" ca="1" si="550"/>
        <v>0.97614444</v>
      </c>
      <c r="D2408" s="23">
        <f ca="1">IF(A2408&lt;$B$1,VLOOKUP(A2408,[1]DI!$A$4:$B$15000,2,FALSE),0)</f>
        <v>0</v>
      </c>
      <c r="E2408" s="22">
        <f t="shared" ca="1" si="541"/>
        <v>0</v>
      </c>
      <c r="F2408" s="23">
        <f t="shared" si="542"/>
        <v>1.3</v>
      </c>
      <c r="G2408" s="24">
        <f t="shared" ca="1" si="543"/>
        <v>1</v>
      </c>
      <c r="H2408" s="22">
        <f ca="1">TRUNC(PRODUCT(G$10:G2407),15)</f>
        <v>1.81984651266759</v>
      </c>
      <c r="I2408" s="22">
        <f t="shared" ca="1" si="544"/>
        <v>1.5015535581434301</v>
      </c>
      <c r="J2408" s="22">
        <f t="shared" ca="1" si="545"/>
        <v>1.2119757600000001</v>
      </c>
      <c r="K2408" s="110">
        <f t="shared" ca="1" si="538"/>
        <v>0.37553247445182125</v>
      </c>
      <c r="L2408" s="115">
        <v>0</v>
      </c>
      <c r="M2408" s="67">
        <f>IF(L2408&gt;0,VLOOKUP(L2408,S$12:$AB$125,7),0)</f>
        <v>0</v>
      </c>
      <c r="N2408" s="2">
        <f t="shared" si="539"/>
        <v>0</v>
      </c>
      <c r="O2408" s="22">
        <f t="shared" ca="1" si="546"/>
        <v>0.37553247445182125</v>
      </c>
      <c r="P2408" s="25" t="str">
        <f t="shared" si="547"/>
        <v>A+J=</v>
      </c>
      <c r="Q2408" s="26">
        <f t="shared" si="548"/>
        <v>45306</v>
      </c>
      <c r="R2408" s="4"/>
      <c r="S2408" s="98"/>
      <c r="U2408" s="4"/>
      <c r="V2408" s="4"/>
      <c r="W2408" s="4"/>
      <c r="X2408" s="4"/>
      <c r="Y2408" s="4"/>
      <c r="Z2408" s="4"/>
      <c r="AA2408" s="4"/>
      <c r="AB2408" s="4"/>
      <c r="AC2408" s="4"/>
      <c r="AD2408" s="64"/>
      <c r="AE2408" s="64"/>
      <c r="AF2408" s="64"/>
      <c r="AG2408" s="64"/>
      <c r="AH2408" s="64"/>
      <c r="AI2408" s="64"/>
      <c r="AJ2408" s="64"/>
      <c r="AK2408" s="64"/>
      <c r="AL2408" s="64"/>
      <c r="AM2408" s="64"/>
      <c r="AN2408" s="64"/>
      <c r="AO2408" s="64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4"/>
      <c r="AZ2408" s="64"/>
      <c r="BA2408" s="64"/>
      <c r="BB2408" s="64"/>
      <c r="BC2408" s="64"/>
      <c r="BD2408" s="64"/>
      <c r="BE2408" s="64"/>
      <c r="BF2408" s="64"/>
      <c r="BG2408" s="64"/>
      <c r="BH2408" s="64"/>
      <c r="BI2408" s="64"/>
      <c r="BJ2408" s="64"/>
      <c r="BK2408" s="64"/>
      <c r="BL2408" s="64"/>
      <c r="BM2408" s="64"/>
      <c r="BN2408" s="64"/>
      <c r="BO2408" s="64"/>
      <c r="BP2408" s="64"/>
      <c r="BQ2408" s="64"/>
      <c r="BR2408" s="64"/>
      <c r="BS2408" s="64"/>
      <c r="BT2408" s="64"/>
      <c r="BU2408" s="64"/>
      <c r="BV2408" s="64"/>
      <c r="BW2408" s="64"/>
      <c r="BX2408" s="64"/>
      <c r="BY2408" s="64"/>
      <c r="BZ2408" s="64"/>
      <c r="CA2408" s="64"/>
      <c r="CB2408" s="64"/>
      <c r="CC2408" s="64"/>
      <c r="CD2408" s="64"/>
      <c r="CE2408" s="64"/>
      <c r="CF2408" s="64"/>
      <c r="CG2408" s="64"/>
      <c r="CH2408" s="64"/>
      <c r="CI2408" s="64"/>
      <c r="CJ2408" s="64"/>
      <c r="CK2408" s="64"/>
      <c r="CL2408" s="64"/>
      <c r="CM2408" s="64"/>
      <c r="CN2408" s="64"/>
      <c r="CO2408" s="64"/>
      <c r="CP2408" s="64"/>
      <c r="CQ2408" s="64"/>
      <c r="CR2408" s="64"/>
      <c r="CS2408" s="64"/>
      <c r="CT2408" s="64"/>
      <c r="CU2408" s="64"/>
      <c r="CV2408" s="64"/>
      <c r="CW2408" s="64"/>
      <c r="CX2408" s="64"/>
      <c r="CY2408" s="64"/>
      <c r="CZ2408" s="64"/>
      <c r="DA2408" s="64"/>
      <c r="DB2408" s="64"/>
      <c r="DC2408" s="64"/>
      <c r="DD2408" s="64"/>
      <c r="DE2408" s="64"/>
      <c r="DF2408" s="64"/>
      <c r="DG2408" s="64"/>
      <c r="DH2408" s="64"/>
      <c r="DI2408" s="64"/>
      <c r="DJ2408" s="64"/>
      <c r="DK2408" s="64"/>
      <c r="DL2408" s="64"/>
      <c r="DM2408" s="64"/>
      <c r="DN2408" s="64"/>
      <c r="DO2408" s="64"/>
      <c r="DP2408" s="64"/>
      <c r="DQ2408" s="64"/>
      <c r="DR2408" s="64"/>
      <c r="DS2408" s="64"/>
      <c r="DT2408" s="64"/>
      <c r="DU2408" s="64"/>
      <c r="DV2408" s="64"/>
      <c r="DW2408" s="64"/>
      <c r="DX2408" s="64"/>
      <c r="DY2408" s="64"/>
      <c r="DZ2408" s="64"/>
      <c r="EA2408" s="64"/>
      <c r="EB2408" s="64"/>
      <c r="EC2408" s="64"/>
      <c r="ED2408" s="64"/>
      <c r="EE2408" s="64"/>
      <c r="EF2408" s="64"/>
      <c r="EG2408" s="64"/>
      <c r="EH2408" s="64"/>
      <c r="EI2408" s="64"/>
      <c r="EJ2408" s="64"/>
      <c r="EK2408" s="64"/>
      <c r="EL2408" s="64"/>
      <c r="EM2408" s="64"/>
      <c r="EN2408" s="64"/>
      <c r="EO2408" s="64"/>
      <c r="EP2408" s="64"/>
      <c r="EQ2408" s="64"/>
      <c r="ER2408" s="64"/>
      <c r="ES2408" s="64"/>
      <c r="ET2408" s="64"/>
      <c r="EU2408" s="64"/>
      <c r="EV2408" s="64"/>
      <c r="EW2408" s="64"/>
      <c r="EX2408" s="64"/>
      <c r="EY2408" s="64"/>
      <c r="EZ2408" s="64"/>
      <c r="FA2408" s="64"/>
      <c r="FB2408" s="64"/>
      <c r="FC2408" s="64"/>
      <c r="FD2408" s="64"/>
      <c r="FE2408" s="64"/>
      <c r="FF2408" s="64"/>
      <c r="FG2408" s="64"/>
      <c r="FH2408" s="64"/>
      <c r="FI2408" s="64"/>
      <c r="FJ2408" s="64"/>
      <c r="FK2408" s="64"/>
      <c r="FL2408" s="64"/>
      <c r="FM2408" s="64"/>
      <c r="FN2408" s="64"/>
      <c r="FO2408" s="64"/>
      <c r="FP2408" s="64"/>
      <c r="FQ2408" s="64"/>
      <c r="FR2408" s="64"/>
      <c r="FS2408" s="64"/>
      <c r="FT2408" s="64"/>
    </row>
    <row r="2409" spans="1:176" ht="15" x14ac:dyDescent="0.25">
      <c r="A2409" s="20">
        <f t="shared" si="549"/>
        <v>46162</v>
      </c>
      <c r="B2409" s="22" t="str">
        <f t="shared" ca="1" si="540"/>
        <v>n.d</v>
      </c>
      <c r="C2409" s="22">
        <f t="shared" ca="1" si="550"/>
        <v>0.97614444</v>
      </c>
      <c r="D2409" s="23">
        <f ca="1">IF(A2409&lt;$B$1,VLOOKUP(A2409,[1]DI!$A$4:$B$15000,2,FALSE),0)</f>
        <v>0</v>
      </c>
      <c r="E2409" s="22">
        <f t="shared" ca="1" si="541"/>
        <v>0</v>
      </c>
      <c r="F2409" s="23">
        <f t="shared" si="542"/>
        <v>1.3</v>
      </c>
      <c r="G2409" s="24">
        <f t="shared" ca="1" si="543"/>
        <v>1</v>
      </c>
      <c r="H2409" s="22">
        <f ca="1">TRUNC(PRODUCT(G$10:G2408),15)</f>
        <v>1.81984651266759</v>
      </c>
      <c r="I2409" s="22">
        <f t="shared" ca="1" si="544"/>
        <v>1.5015535581434301</v>
      </c>
      <c r="J2409" s="22">
        <f t="shared" ca="1" si="545"/>
        <v>1.2119757600000001</v>
      </c>
      <c r="K2409" s="110">
        <f t="shared" ca="1" si="538"/>
        <v>0.37553247445182125</v>
      </c>
      <c r="L2409" s="115">
        <v>0</v>
      </c>
      <c r="M2409" s="67">
        <f>IF(L2409&gt;0,VLOOKUP(L2409,S$12:$AB$125,7),0)</f>
        <v>0</v>
      </c>
      <c r="N2409" s="2">
        <f t="shared" si="539"/>
        <v>0</v>
      </c>
      <c r="O2409" s="22">
        <f t="shared" ca="1" si="546"/>
        <v>0.37553247445182125</v>
      </c>
      <c r="P2409" s="25" t="str">
        <f t="shared" si="547"/>
        <v>A+J=</v>
      </c>
      <c r="Q2409" s="26">
        <f t="shared" si="548"/>
        <v>45306</v>
      </c>
      <c r="R2409" s="4"/>
      <c r="S2409" s="98"/>
      <c r="U2409" s="4"/>
      <c r="V2409" s="4"/>
      <c r="W2409" s="4"/>
      <c r="X2409" s="4"/>
      <c r="Y2409" s="4"/>
      <c r="Z2409" s="4"/>
      <c r="AA2409" s="4"/>
      <c r="AB2409" s="4"/>
      <c r="AC2409" s="4"/>
      <c r="AD2409" s="64"/>
      <c r="AE2409" s="64"/>
      <c r="AF2409" s="64"/>
      <c r="AG2409" s="64"/>
      <c r="AH2409" s="64"/>
      <c r="AI2409" s="64"/>
      <c r="AJ2409" s="64"/>
      <c r="AK2409" s="64"/>
      <c r="AL2409" s="64"/>
      <c r="AM2409" s="64"/>
      <c r="AN2409" s="64"/>
      <c r="AO2409" s="64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4"/>
      <c r="AZ2409" s="64"/>
      <c r="BA2409" s="64"/>
      <c r="BB2409" s="64"/>
      <c r="BC2409" s="64"/>
      <c r="BD2409" s="64"/>
      <c r="BE2409" s="64"/>
      <c r="BF2409" s="64"/>
      <c r="BG2409" s="64"/>
      <c r="BH2409" s="64"/>
      <c r="BI2409" s="64"/>
      <c r="BJ2409" s="64"/>
      <c r="BK2409" s="64"/>
      <c r="BL2409" s="64"/>
      <c r="BM2409" s="64"/>
      <c r="BN2409" s="64"/>
      <c r="BO2409" s="64"/>
      <c r="BP2409" s="64"/>
      <c r="BQ2409" s="64"/>
      <c r="BR2409" s="64"/>
      <c r="BS2409" s="64"/>
      <c r="BT2409" s="64"/>
      <c r="BU2409" s="64"/>
      <c r="BV2409" s="64"/>
      <c r="BW2409" s="64"/>
      <c r="BX2409" s="64"/>
      <c r="BY2409" s="64"/>
      <c r="BZ2409" s="64"/>
      <c r="CA2409" s="64"/>
      <c r="CB2409" s="64"/>
      <c r="CC2409" s="64"/>
      <c r="CD2409" s="64"/>
      <c r="CE2409" s="64"/>
      <c r="CF2409" s="64"/>
      <c r="CG2409" s="64"/>
      <c r="CH2409" s="64"/>
      <c r="CI2409" s="64"/>
      <c r="CJ2409" s="64"/>
      <c r="CK2409" s="64"/>
      <c r="CL2409" s="64"/>
      <c r="CM2409" s="64"/>
      <c r="CN2409" s="64"/>
      <c r="CO2409" s="64"/>
      <c r="CP2409" s="64"/>
      <c r="CQ2409" s="64"/>
      <c r="CR2409" s="64"/>
      <c r="CS2409" s="64"/>
      <c r="CT2409" s="64"/>
      <c r="CU2409" s="64"/>
      <c r="CV2409" s="64"/>
      <c r="CW2409" s="64"/>
      <c r="CX2409" s="64"/>
      <c r="CY2409" s="64"/>
      <c r="CZ2409" s="64"/>
      <c r="DA2409" s="64"/>
      <c r="DB2409" s="64"/>
      <c r="DC2409" s="64"/>
      <c r="DD2409" s="64"/>
      <c r="DE2409" s="64"/>
      <c r="DF2409" s="64"/>
      <c r="DG2409" s="64"/>
      <c r="DH2409" s="64"/>
      <c r="DI2409" s="64"/>
      <c r="DJ2409" s="64"/>
      <c r="DK2409" s="64"/>
      <c r="DL2409" s="64"/>
      <c r="DM2409" s="64"/>
      <c r="DN2409" s="64"/>
      <c r="DO2409" s="64"/>
      <c r="DP2409" s="64"/>
      <c r="DQ2409" s="64"/>
      <c r="DR2409" s="64"/>
      <c r="DS2409" s="64"/>
      <c r="DT2409" s="64"/>
      <c r="DU2409" s="64"/>
      <c r="DV2409" s="64"/>
      <c r="DW2409" s="64"/>
      <c r="DX2409" s="64"/>
      <c r="DY2409" s="64"/>
      <c r="DZ2409" s="64"/>
      <c r="EA2409" s="64"/>
      <c r="EB2409" s="64"/>
      <c r="EC2409" s="64"/>
      <c r="ED2409" s="64"/>
      <c r="EE2409" s="64"/>
      <c r="EF2409" s="64"/>
      <c r="EG2409" s="64"/>
      <c r="EH2409" s="64"/>
      <c r="EI2409" s="64"/>
      <c r="EJ2409" s="64"/>
      <c r="EK2409" s="64"/>
      <c r="EL2409" s="64"/>
      <c r="EM2409" s="64"/>
      <c r="EN2409" s="64"/>
      <c r="EO2409" s="64"/>
      <c r="EP2409" s="64"/>
      <c r="EQ2409" s="64"/>
      <c r="ER2409" s="64"/>
      <c r="ES2409" s="64"/>
      <c r="ET2409" s="64"/>
      <c r="EU2409" s="64"/>
      <c r="EV2409" s="64"/>
      <c r="EW2409" s="64"/>
      <c r="EX2409" s="64"/>
      <c r="EY2409" s="64"/>
      <c r="EZ2409" s="64"/>
      <c r="FA2409" s="64"/>
      <c r="FB2409" s="64"/>
      <c r="FC2409" s="64"/>
      <c r="FD2409" s="64"/>
      <c r="FE2409" s="64"/>
      <c r="FF2409" s="64"/>
      <c r="FG2409" s="64"/>
      <c r="FH2409" s="64"/>
      <c r="FI2409" s="64"/>
      <c r="FJ2409" s="64"/>
      <c r="FK2409" s="64"/>
      <c r="FL2409" s="64"/>
      <c r="FM2409" s="64"/>
      <c r="FN2409" s="64"/>
      <c r="FO2409" s="64"/>
      <c r="FP2409" s="64"/>
      <c r="FQ2409" s="64"/>
      <c r="FR2409" s="64"/>
      <c r="FS2409" s="64"/>
      <c r="FT2409" s="64"/>
    </row>
    <row r="2410" spans="1:176" ht="15" x14ac:dyDescent="0.25">
      <c r="A2410" s="20">
        <f t="shared" si="549"/>
        <v>46163</v>
      </c>
      <c r="B2410" s="22" t="str">
        <f t="shared" ca="1" si="540"/>
        <v>n.d</v>
      </c>
      <c r="C2410" s="22">
        <f t="shared" ca="1" si="550"/>
        <v>0.97614444</v>
      </c>
      <c r="D2410" s="23">
        <f ca="1">IF(A2410&lt;$B$1,VLOOKUP(A2410,[1]DI!$A$4:$B$15000,2,FALSE),0)</f>
        <v>0</v>
      </c>
      <c r="E2410" s="22">
        <f t="shared" ca="1" si="541"/>
        <v>0</v>
      </c>
      <c r="F2410" s="23">
        <f t="shared" si="542"/>
        <v>1.3</v>
      </c>
      <c r="G2410" s="24">
        <f t="shared" ca="1" si="543"/>
        <v>1</v>
      </c>
      <c r="H2410" s="22">
        <f ca="1">TRUNC(PRODUCT(G$10:G2409),15)</f>
        <v>1.81984651266759</v>
      </c>
      <c r="I2410" s="22">
        <f t="shared" ca="1" si="544"/>
        <v>1.5015535581434301</v>
      </c>
      <c r="J2410" s="22">
        <f t="shared" ca="1" si="545"/>
        <v>1.2119757600000001</v>
      </c>
      <c r="K2410" s="110">
        <f t="shared" ca="1" si="538"/>
        <v>0.37553247445182125</v>
      </c>
      <c r="L2410" s="115">
        <v>0</v>
      </c>
      <c r="M2410" s="67">
        <f>IF(L2410&gt;0,VLOOKUP(L2410,S$12:$AB$125,7),0)</f>
        <v>0</v>
      </c>
      <c r="N2410" s="2">
        <f t="shared" si="539"/>
        <v>0</v>
      </c>
      <c r="O2410" s="22">
        <f t="shared" ca="1" si="546"/>
        <v>0.37553247445182125</v>
      </c>
      <c r="P2410" s="25" t="str">
        <f t="shared" si="547"/>
        <v>A+J=</v>
      </c>
      <c r="Q2410" s="26">
        <f t="shared" si="548"/>
        <v>45306</v>
      </c>
      <c r="R2410" s="4"/>
      <c r="S2410" s="98"/>
      <c r="U2410" s="4"/>
      <c r="V2410" s="4"/>
      <c r="W2410" s="4"/>
      <c r="X2410" s="4"/>
      <c r="Y2410" s="4"/>
      <c r="Z2410" s="4"/>
      <c r="AA2410" s="4"/>
      <c r="AB2410" s="4"/>
      <c r="AC2410" s="4"/>
      <c r="AD2410" s="64"/>
      <c r="AE2410" s="64"/>
      <c r="AF2410" s="64"/>
      <c r="AG2410" s="64"/>
      <c r="AH2410" s="64"/>
      <c r="AI2410" s="64"/>
      <c r="AJ2410" s="64"/>
      <c r="AK2410" s="64"/>
      <c r="AL2410" s="64"/>
      <c r="AM2410" s="64"/>
      <c r="AN2410" s="64"/>
      <c r="AO2410" s="64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64"/>
      <c r="BB2410" s="64"/>
      <c r="BC2410" s="64"/>
      <c r="BD2410" s="64"/>
      <c r="BE2410" s="64"/>
      <c r="BF2410" s="64"/>
      <c r="BG2410" s="64"/>
      <c r="BH2410" s="64"/>
      <c r="BI2410" s="64"/>
      <c r="BJ2410" s="64"/>
      <c r="BK2410" s="64"/>
      <c r="BL2410" s="64"/>
      <c r="BM2410" s="64"/>
      <c r="BN2410" s="64"/>
      <c r="BO2410" s="64"/>
      <c r="BP2410" s="64"/>
      <c r="BQ2410" s="64"/>
      <c r="BR2410" s="64"/>
      <c r="BS2410" s="64"/>
      <c r="BT2410" s="64"/>
      <c r="BU2410" s="64"/>
      <c r="BV2410" s="64"/>
      <c r="BW2410" s="64"/>
      <c r="BX2410" s="64"/>
      <c r="BY2410" s="64"/>
      <c r="BZ2410" s="64"/>
      <c r="CA2410" s="64"/>
      <c r="CB2410" s="64"/>
      <c r="CC2410" s="64"/>
      <c r="CD2410" s="64"/>
      <c r="CE2410" s="64"/>
      <c r="CF2410" s="64"/>
      <c r="CG2410" s="64"/>
      <c r="CH2410" s="64"/>
      <c r="CI2410" s="64"/>
      <c r="CJ2410" s="64"/>
      <c r="CK2410" s="64"/>
      <c r="CL2410" s="64"/>
      <c r="CM2410" s="64"/>
      <c r="CN2410" s="64"/>
      <c r="CO2410" s="64"/>
      <c r="CP2410" s="64"/>
      <c r="CQ2410" s="64"/>
      <c r="CR2410" s="64"/>
      <c r="CS2410" s="64"/>
      <c r="CT2410" s="64"/>
      <c r="CU2410" s="64"/>
      <c r="CV2410" s="64"/>
      <c r="CW2410" s="64"/>
      <c r="CX2410" s="64"/>
      <c r="CY2410" s="64"/>
      <c r="CZ2410" s="64"/>
      <c r="DA2410" s="64"/>
      <c r="DB2410" s="64"/>
      <c r="DC2410" s="64"/>
      <c r="DD2410" s="64"/>
      <c r="DE2410" s="64"/>
      <c r="DF2410" s="64"/>
      <c r="DG2410" s="64"/>
      <c r="DH2410" s="64"/>
      <c r="DI2410" s="64"/>
      <c r="DJ2410" s="64"/>
      <c r="DK2410" s="64"/>
      <c r="DL2410" s="64"/>
      <c r="DM2410" s="64"/>
      <c r="DN2410" s="64"/>
      <c r="DO2410" s="64"/>
      <c r="DP2410" s="64"/>
      <c r="DQ2410" s="64"/>
      <c r="DR2410" s="64"/>
      <c r="DS2410" s="64"/>
      <c r="DT2410" s="64"/>
      <c r="DU2410" s="64"/>
      <c r="DV2410" s="64"/>
      <c r="DW2410" s="64"/>
      <c r="DX2410" s="64"/>
      <c r="DY2410" s="64"/>
      <c r="DZ2410" s="64"/>
      <c r="EA2410" s="64"/>
      <c r="EB2410" s="64"/>
      <c r="EC2410" s="64"/>
      <c r="ED2410" s="64"/>
      <c r="EE2410" s="64"/>
      <c r="EF2410" s="64"/>
      <c r="EG2410" s="64"/>
      <c r="EH2410" s="64"/>
      <c r="EI2410" s="64"/>
      <c r="EJ2410" s="64"/>
      <c r="EK2410" s="64"/>
      <c r="EL2410" s="64"/>
      <c r="EM2410" s="64"/>
      <c r="EN2410" s="64"/>
      <c r="EO2410" s="64"/>
      <c r="EP2410" s="64"/>
      <c r="EQ2410" s="64"/>
      <c r="ER2410" s="64"/>
      <c r="ES2410" s="64"/>
      <c r="ET2410" s="64"/>
      <c r="EU2410" s="64"/>
      <c r="EV2410" s="64"/>
      <c r="EW2410" s="64"/>
      <c r="EX2410" s="64"/>
      <c r="EY2410" s="64"/>
      <c r="EZ2410" s="64"/>
      <c r="FA2410" s="64"/>
      <c r="FB2410" s="64"/>
      <c r="FC2410" s="64"/>
      <c r="FD2410" s="64"/>
      <c r="FE2410" s="64"/>
      <c r="FF2410" s="64"/>
      <c r="FG2410" s="64"/>
      <c r="FH2410" s="64"/>
      <c r="FI2410" s="64"/>
      <c r="FJ2410" s="64"/>
      <c r="FK2410" s="64"/>
      <c r="FL2410" s="64"/>
      <c r="FM2410" s="64"/>
      <c r="FN2410" s="64"/>
      <c r="FO2410" s="64"/>
      <c r="FP2410" s="64"/>
      <c r="FQ2410" s="64"/>
      <c r="FR2410" s="64"/>
      <c r="FS2410" s="64"/>
      <c r="FT2410" s="64"/>
    </row>
    <row r="2411" spans="1:176" ht="15" x14ac:dyDescent="0.25">
      <c r="A2411" s="20">
        <f t="shared" si="549"/>
        <v>46164</v>
      </c>
      <c r="B2411" s="22" t="str">
        <f t="shared" ca="1" si="540"/>
        <v>n.d</v>
      </c>
      <c r="C2411" s="22">
        <f t="shared" ca="1" si="550"/>
        <v>0.97614444</v>
      </c>
      <c r="D2411" s="23">
        <f ca="1">IF(A2411&lt;$B$1,VLOOKUP(A2411,[1]DI!$A$4:$B$15000,2,FALSE),0)</f>
        <v>0</v>
      </c>
      <c r="E2411" s="22">
        <f t="shared" ca="1" si="541"/>
        <v>0</v>
      </c>
      <c r="F2411" s="23">
        <f t="shared" si="542"/>
        <v>1.3</v>
      </c>
      <c r="G2411" s="24">
        <f t="shared" ca="1" si="543"/>
        <v>1</v>
      </c>
      <c r="H2411" s="22">
        <f ca="1">TRUNC(PRODUCT(G$10:G2410),15)</f>
        <v>1.81984651266759</v>
      </c>
      <c r="I2411" s="22">
        <f t="shared" ca="1" si="544"/>
        <v>1.5015535581434301</v>
      </c>
      <c r="J2411" s="22">
        <f t="shared" ca="1" si="545"/>
        <v>1.2119757600000001</v>
      </c>
      <c r="K2411" s="110">
        <f t="shared" ca="1" si="538"/>
        <v>0.37553247445182125</v>
      </c>
      <c r="L2411" s="115">
        <v>0</v>
      </c>
      <c r="M2411" s="67">
        <f>IF(L2411&gt;0,VLOOKUP(L2411,S$12:$AB$125,7),0)</f>
        <v>0</v>
      </c>
      <c r="N2411" s="2">
        <f t="shared" si="539"/>
        <v>0</v>
      </c>
      <c r="O2411" s="22">
        <f t="shared" ca="1" si="546"/>
        <v>0.37553247445182125</v>
      </c>
      <c r="P2411" s="25" t="str">
        <f t="shared" si="547"/>
        <v>A+J=</v>
      </c>
      <c r="Q2411" s="26">
        <f t="shared" si="548"/>
        <v>45306</v>
      </c>
      <c r="R2411" s="4"/>
      <c r="S2411" s="98"/>
      <c r="U2411" s="4"/>
      <c r="V2411" s="4"/>
      <c r="W2411" s="4"/>
      <c r="X2411" s="4"/>
      <c r="Y2411" s="4"/>
      <c r="Z2411" s="4"/>
      <c r="AA2411" s="4"/>
      <c r="AB2411" s="4"/>
      <c r="AC2411" s="4"/>
      <c r="AD2411" s="64"/>
      <c r="AE2411" s="64"/>
      <c r="AF2411" s="64"/>
      <c r="AG2411" s="64"/>
      <c r="AH2411" s="64"/>
      <c r="AI2411" s="64"/>
      <c r="AJ2411" s="64"/>
      <c r="AK2411" s="64"/>
      <c r="AL2411" s="64"/>
      <c r="AM2411" s="64"/>
      <c r="AN2411" s="64"/>
      <c r="AO2411" s="64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4"/>
      <c r="AZ2411" s="64"/>
      <c r="BA2411" s="64"/>
      <c r="BB2411" s="64"/>
      <c r="BC2411" s="64"/>
      <c r="BD2411" s="64"/>
      <c r="BE2411" s="64"/>
      <c r="BF2411" s="64"/>
      <c r="BG2411" s="64"/>
      <c r="BH2411" s="64"/>
      <c r="BI2411" s="64"/>
      <c r="BJ2411" s="64"/>
      <c r="BK2411" s="64"/>
      <c r="BL2411" s="64"/>
      <c r="BM2411" s="64"/>
      <c r="BN2411" s="64"/>
      <c r="BO2411" s="64"/>
      <c r="BP2411" s="64"/>
      <c r="BQ2411" s="64"/>
      <c r="BR2411" s="64"/>
      <c r="BS2411" s="64"/>
      <c r="BT2411" s="64"/>
      <c r="BU2411" s="64"/>
      <c r="BV2411" s="64"/>
      <c r="BW2411" s="64"/>
      <c r="BX2411" s="64"/>
      <c r="BY2411" s="64"/>
      <c r="BZ2411" s="64"/>
      <c r="CA2411" s="64"/>
      <c r="CB2411" s="64"/>
      <c r="CC2411" s="64"/>
      <c r="CD2411" s="64"/>
      <c r="CE2411" s="64"/>
      <c r="CF2411" s="64"/>
      <c r="CG2411" s="64"/>
      <c r="CH2411" s="64"/>
      <c r="CI2411" s="64"/>
      <c r="CJ2411" s="64"/>
      <c r="CK2411" s="64"/>
      <c r="CL2411" s="64"/>
      <c r="CM2411" s="64"/>
      <c r="CN2411" s="64"/>
      <c r="CO2411" s="64"/>
      <c r="CP2411" s="64"/>
      <c r="CQ2411" s="64"/>
      <c r="CR2411" s="64"/>
      <c r="CS2411" s="64"/>
      <c r="CT2411" s="64"/>
      <c r="CU2411" s="64"/>
      <c r="CV2411" s="64"/>
      <c r="CW2411" s="64"/>
      <c r="CX2411" s="64"/>
      <c r="CY2411" s="64"/>
      <c r="CZ2411" s="64"/>
      <c r="DA2411" s="64"/>
      <c r="DB2411" s="64"/>
      <c r="DC2411" s="64"/>
      <c r="DD2411" s="64"/>
      <c r="DE2411" s="64"/>
      <c r="DF2411" s="64"/>
      <c r="DG2411" s="64"/>
      <c r="DH2411" s="64"/>
      <c r="DI2411" s="64"/>
      <c r="DJ2411" s="64"/>
      <c r="DK2411" s="64"/>
      <c r="DL2411" s="64"/>
      <c r="DM2411" s="64"/>
      <c r="DN2411" s="64"/>
      <c r="DO2411" s="64"/>
      <c r="DP2411" s="64"/>
      <c r="DQ2411" s="64"/>
      <c r="DR2411" s="64"/>
      <c r="DS2411" s="64"/>
      <c r="DT2411" s="64"/>
      <c r="DU2411" s="64"/>
      <c r="DV2411" s="64"/>
      <c r="DW2411" s="64"/>
      <c r="DX2411" s="64"/>
      <c r="DY2411" s="64"/>
      <c r="DZ2411" s="64"/>
      <c r="EA2411" s="64"/>
      <c r="EB2411" s="64"/>
      <c r="EC2411" s="64"/>
      <c r="ED2411" s="64"/>
      <c r="EE2411" s="64"/>
      <c r="EF2411" s="64"/>
      <c r="EG2411" s="64"/>
      <c r="EH2411" s="64"/>
      <c r="EI2411" s="64"/>
      <c r="EJ2411" s="64"/>
      <c r="EK2411" s="64"/>
      <c r="EL2411" s="64"/>
      <c r="EM2411" s="64"/>
      <c r="EN2411" s="64"/>
      <c r="EO2411" s="64"/>
      <c r="EP2411" s="64"/>
      <c r="EQ2411" s="64"/>
      <c r="ER2411" s="64"/>
      <c r="ES2411" s="64"/>
      <c r="ET2411" s="64"/>
      <c r="EU2411" s="64"/>
      <c r="EV2411" s="64"/>
      <c r="EW2411" s="64"/>
      <c r="EX2411" s="64"/>
      <c r="EY2411" s="64"/>
      <c r="EZ2411" s="64"/>
      <c r="FA2411" s="64"/>
      <c r="FB2411" s="64"/>
      <c r="FC2411" s="64"/>
      <c r="FD2411" s="64"/>
      <c r="FE2411" s="64"/>
      <c r="FF2411" s="64"/>
      <c r="FG2411" s="64"/>
      <c r="FH2411" s="64"/>
      <c r="FI2411" s="64"/>
      <c r="FJ2411" s="64"/>
      <c r="FK2411" s="64"/>
      <c r="FL2411" s="64"/>
      <c r="FM2411" s="64"/>
      <c r="FN2411" s="64"/>
      <c r="FO2411" s="64"/>
      <c r="FP2411" s="64"/>
      <c r="FQ2411" s="64"/>
      <c r="FR2411" s="64"/>
      <c r="FS2411" s="64"/>
      <c r="FT2411" s="64"/>
    </row>
    <row r="2412" spans="1:176" ht="15" x14ac:dyDescent="0.25">
      <c r="A2412" s="20">
        <f t="shared" si="549"/>
        <v>46165</v>
      </c>
      <c r="B2412" s="22" t="str">
        <f t="shared" ca="1" si="540"/>
        <v>n.d</v>
      </c>
      <c r="C2412" s="22">
        <f t="shared" ca="1" si="550"/>
        <v>0.97614444</v>
      </c>
      <c r="D2412" s="23">
        <f ca="1">IF(A2412&lt;$B$1,VLOOKUP(A2412,[1]DI!$A$4:$B$15000,2,FALSE),0)</f>
        <v>0</v>
      </c>
      <c r="E2412" s="22">
        <f t="shared" ca="1" si="541"/>
        <v>0</v>
      </c>
      <c r="F2412" s="23">
        <f t="shared" si="542"/>
        <v>1.3</v>
      </c>
      <c r="G2412" s="24">
        <f t="shared" ca="1" si="543"/>
        <v>1</v>
      </c>
      <c r="H2412" s="22">
        <f ca="1">TRUNC(PRODUCT(G$10:G2411),15)</f>
        <v>1.81984651266759</v>
      </c>
      <c r="I2412" s="22">
        <f t="shared" ca="1" si="544"/>
        <v>1.5015535581434301</v>
      </c>
      <c r="J2412" s="22">
        <f t="shared" ca="1" si="545"/>
        <v>1.2119757600000001</v>
      </c>
      <c r="K2412" s="110">
        <f t="shared" ca="1" si="538"/>
        <v>0.37553247445182125</v>
      </c>
      <c r="L2412" s="115">
        <v>0</v>
      </c>
      <c r="M2412" s="67">
        <f>IF(L2412&gt;0,VLOOKUP(L2412,S$12:$AB$125,7),0)</f>
        <v>0</v>
      </c>
      <c r="N2412" s="2">
        <f t="shared" si="539"/>
        <v>0</v>
      </c>
      <c r="O2412" s="22">
        <f t="shared" ca="1" si="546"/>
        <v>0.37553247445182125</v>
      </c>
      <c r="P2412" s="25" t="str">
        <f t="shared" si="547"/>
        <v>A+J=</v>
      </c>
      <c r="Q2412" s="26">
        <f t="shared" si="548"/>
        <v>45306</v>
      </c>
      <c r="R2412" s="4"/>
      <c r="S2412" s="98"/>
      <c r="U2412" s="4"/>
      <c r="V2412" s="4"/>
      <c r="W2412" s="4"/>
      <c r="X2412" s="4"/>
      <c r="Y2412" s="4"/>
      <c r="Z2412" s="4"/>
      <c r="AA2412" s="4"/>
      <c r="AB2412" s="4"/>
      <c r="AC2412" s="4"/>
      <c r="AD2412" s="64"/>
      <c r="AE2412" s="64"/>
      <c r="AF2412" s="64"/>
      <c r="AG2412" s="64"/>
      <c r="AH2412" s="64"/>
      <c r="AI2412" s="64"/>
      <c r="AJ2412" s="64"/>
      <c r="AK2412" s="64"/>
      <c r="AL2412" s="64"/>
      <c r="AM2412" s="64"/>
      <c r="AN2412" s="64"/>
      <c r="AO2412" s="64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4"/>
      <c r="AZ2412" s="64"/>
      <c r="BA2412" s="64"/>
      <c r="BB2412" s="64"/>
      <c r="BC2412" s="64"/>
      <c r="BD2412" s="64"/>
      <c r="BE2412" s="64"/>
      <c r="BF2412" s="64"/>
      <c r="BG2412" s="64"/>
      <c r="BH2412" s="64"/>
      <c r="BI2412" s="64"/>
      <c r="BJ2412" s="64"/>
      <c r="BK2412" s="64"/>
      <c r="BL2412" s="64"/>
      <c r="BM2412" s="64"/>
      <c r="BN2412" s="64"/>
      <c r="BO2412" s="64"/>
      <c r="BP2412" s="64"/>
      <c r="BQ2412" s="64"/>
      <c r="BR2412" s="64"/>
      <c r="BS2412" s="64"/>
      <c r="BT2412" s="64"/>
      <c r="BU2412" s="64"/>
      <c r="BV2412" s="64"/>
      <c r="BW2412" s="64"/>
      <c r="BX2412" s="64"/>
      <c r="BY2412" s="64"/>
      <c r="BZ2412" s="64"/>
      <c r="CA2412" s="64"/>
      <c r="CB2412" s="64"/>
      <c r="CC2412" s="64"/>
      <c r="CD2412" s="64"/>
      <c r="CE2412" s="64"/>
      <c r="CF2412" s="64"/>
      <c r="CG2412" s="64"/>
      <c r="CH2412" s="64"/>
      <c r="CI2412" s="64"/>
      <c r="CJ2412" s="64"/>
      <c r="CK2412" s="64"/>
      <c r="CL2412" s="64"/>
      <c r="CM2412" s="64"/>
      <c r="CN2412" s="64"/>
      <c r="CO2412" s="64"/>
      <c r="CP2412" s="64"/>
      <c r="CQ2412" s="64"/>
      <c r="CR2412" s="64"/>
      <c r="CS2412" s="64"/>
      <c r="CT2412" s="64"/>
      <c r="CU2412" s="64"/>
      <c r="CV2412" s="64"/>
      <c r="CW2412" s="64"/>
      <c r="CX2412" s="64"/>
      <c r="CY2412" s="64"/>
      <c r="CZ2412" s="64"/>
      <c r="DA2412" s="64"/>
      <c r="DB2412" s="64"/>
      <c r="DC2412" s="64"/>
      <c r="DD2412" s="64"/>
      <c r="DE2412" s="64"/>
      <c r="DF2412" s="64"/>
      <c r="DG2412" s="64"/>
      <c r="DH2412" s="64"/>
      <c r="DI2412" s="64"/>
      <c r="DJ2412" s="64"/>
      <c r="DK2412" s="64"/>
      <c r="DL2412" s="64"/>
      <c r="DM2412" s="64"/>
      <c r="DN2412" s="64"/>
      <c r="DO2412" s="64"/>
      <c r="DP2412" s="64"/>
      <c r="DQ2412" s="64"/>
      <c r="DR2412" s="64"/>
      <c r="DS2412" s="64"/>
      <c r="DT2412" s="64"/>
      <c r="DU2412" s="64"/>
      <c r="DV2412" s="64"/>
      <c r="DW2412" s="64"/>
      <c r="DX2412" s="64"/>
      <c r="DY2412" s="64"/>
      <c r="DZ2412" s="64"/>
      <c r="EA2412" s="64"/>
      <c r="EB2412" s="64"/>
      <c r="EC2412" s="64"/>
      <c r="ED2412" s="64"/>
      <c r="EE2412" s="64"/>
      <c r="EF2412" s="64"/>
      <c r="EG2412" s="64"/>
      <c r="EH2412" s="64"/>
      <c r="EI2412" s="64"/>
      <c r="EJ2412" s="64"/>
      <c r="EK2412" s="64"/>
      <c r="EL2412" s="64"/>
      <c r="EM2412" s="64"/>
      <c r="EN2412" s="64"/>
      <c r="EO2412" s="64"/>
      <c r="EP2412" s="64"/>
      <c r="EQ2412" s="64"/>
      <c r="ER2412" s="64"/>
      <c r="ES2412" s="64"/>
      <c r="ET2412" s="64"/>
      <c r="EU2412" s="64"/>
      <c r="EV2412" s="64"/>
      <c r="EW2412" s="64"/>
      <c r="EX2412" s="64"/>
      <c r="EY2412" s="64"/>
      <c r="EZ2412" s="64"/>
      <c r="FA2412" s="64"/>
      <c r="FB2412" s="64"/>
      <c r="FC2412" s="64"/>
      <c r="FD2412" s="64"/>
      <c r="FE2412" s="64"/>
      <c r="FF2412" s="64"/>
      <c r="FG2412" s="64"/>
      <c r="FH2412" s="64"/>
      <c r="FI2412" s="64"/>
      <c r="FJ2412" s="64"/>
      <c r="FK2412" s="64"/>
      <c r="FL2412" s="64"/>
      <c r="FM2412" s="64"/>
      <c r="FN2412" s="64"/>
      <c r="FO2412" s="64"/>
      <c r="FP2412" s="64"/>
      <c r="FQ2412" s="64"/>
      <c r="FR2412" s="64"/>
      <c r="FS2412" s="64"/>
      <c r="FT2412" s="64"/>
    </row>
    <row r="2413" spans="1:176" ht="15" x14ac:dyDescent="0.25">
      <c r="A2413" s="20">
        <f t="shared" si="549"/>
        <v>46166</v>
      </c>
      <c r="B2413" s="22" t="str">
        <f t="shared" ca="1" si="540"/>
        <v>n.d</v>
      </c>
      <c r="C2413" s="22">
        <f t="shared" ca="1" si="550"/>
        <v>0.97614444</v>
      </c>
      <c r="D2413" s="23">
        <f ca="1">IF(A2413&lt;$B$1,VLOOKUP(A2413,[1]DI!$A$4:$B$15000,2,FALSE),0)</f>
        <v>0</v>
      </c>
      <c r="E2413" s="22">
        <f t="shared" ca="1" si="541"/>
        <v>0</v>
      </c>
      <c r="F2413" s="23">
        <f t="shared" si="542"/>
        <v>1.3</v>
      </c>
      <c r="G2413" s="24">
        <f t="shared" ca="1" si="543"/>
        <v>1</v>
      </c>
      <c r="H2413" s="22">
        <f ca="1">TRUNC(PRODUCT(G$10:G2412),15)</f>
        <v>1.81984651266759</v>
      </c>
      <c r="I2413" s="22">
        <f t="shared" ca="1" si="544"/>
        <v>1.5015535581434301</v>
      </c>
      <c r="J2413" s="22">
        <f t="shared" ca="1" si="545"/>
        <v>1.2119757600000001</v>
      </c>
      <c r="K2413" s="110">
        <f t="shared" ca="1" si="538"/>
        <v>0.37553247445182125</v>
      </c>
      <c r="L2413" s="115">
        <v>0</v>
      </c>
      <c r="M2413" s="67">
        <f>IF(L2413&gt;0,VLOOKUP(L2413,S$12:$AB$125,7),0)</f>
        <v>0</v>
      </c>
      <c r="N2413" s="2">
        <f t="shared" si="539"/>
        <v>0</v>
      </c>
      <c r="O2413" s="22">
        <f t="shared" ca="1" si="546"/>
        <v>0.37553247445182125</v>
      </c>
      <c r="P2413" s="25" t="str">
        <f t="shared" si="547"/>
        <v>A+J=</v>
      </c>
      <c r="Q2413" s="26">
        <f t="shared" si="548"/>
        <v>45306</v>
      </c>
      <c r="R2413" s="4"/>
      <c r="S2413" s="98"/>
      <c r="U2413" s="4"/>
      <c r="V2413" s="4"/>
      <c r="W2413" s="4"/>
      <c r="X2413" s="4"/>
      <c r="Y2413" s="4"/>
      <c r="Z2413" s="4"/>
      <c r="AA2413" s="4"/>
      <c r="AB2413" s="4"/>
      <c r="AC2413" s="4"/>
      <c r="AD2413" s="64"/>
      <c r="AE2413" s="64"/>
      <c r="AF2413" s="64"/>
      <c r="AG2413" s="64"/>
      <c r="AH2413" s="64"/>
      <c r="AI2413" s="64"/>
      <c r="AJ2413" s="64"/>
      <c r="AK2413" s="64"/>
      <c r="AL2413" s="64"/>
      <c r="AM2413" s="64"/>
      <c r="AN2413" s="64"/>
      <c r="AO2413" s="64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4"/>
      <c r="AZ2413" s="64"/>
      <c r="BA2413" s="64"/>
      <c r="BB2413" s="64"/>
      <c r="BC2413" s="64"/>
      <c r="BD2413" s="64"/>
      <c r="BE2413" s="64"/>
      <c r="BF2413" s="64"/>
      <c r="BG2413" s="64"/>
      <c r="BH2413" s="64"/>
      <c r="BI2413" s="64"/>
      <c r="BJ2413" s="64"/>
      <c r="BK2413" s="64"/>
      <c r="BL2413" s="64"/>
      <c r="BM2413" s="64"/>
      <c r="BN2413" s="64"/>
      <c r="BO2413" s="64"/>
      <c r="BP2413" s="64"/>
      <c r="BQ2413" s="64"/>
      <c r="BR2413" s="64"/>
      <c r="BS2413" s="64"/>
      <c r="BT2413" s="64"/>
      <c r="BU2413" s="64"/>
      <c r="BV2413" s="64"/>
      <c r="BW2413" s="64"/>
      <c r="BX2413" s="64"/>
      <c r="BY2413" s="64"/>
      <c r="BZ2413" s="64"/>
      <c r="CA2413" s="64"/>
      <c r="CB2413" s="64"/>
      <c r="CC2413" s="64"/>
      <c r="CD2413" s="64"/>
      <c r="CE2413" s="64"/>
      <c r="CF2413" s="64"/>
      <c r="CG2413" s="64"/>
      <c r="CH2413" s="64"/>
      <c r="CI2413" s="64"/>
      <c r="CJ2413" s="64"/>
      <c r="CK2413" s="64"/>
      <c r="CL2413" s="64"/>
      <c r="CM2413" s="64"/>
      <c r="CN2413" s="64"/>
      <c r="CO2413" s="64"/>
      <c r="CP2413" s="64"/>
      <c r="CQ2413" s="64"/>
      <c r="CR2413" s="64"/>
      <c r="CS2413" s="64"/>
      <c r="CT2413" s="64"/>
      <c r="CU2413" s="64"/>
      <c r="CV2413" s="64"/>
      <c r="CW2413" s="64"/>
      <c r="CX2413" s="64"/>
      <c r="CY2413" s="64"/>
      <c r="CZ2413" s="64"/>
      <c r="DA2413" s="64"/>
      <c r="DB2413" s="64"/>
      <c r="DC2413" s="64"/>
      <c r="DD2413" s="64"/>
      <c r="DE2413" s="64"/>
      <c r="DF2413" s="64"/>
      <c r="DG2413" s="64"/>
      <c r="DH2413" s="64"/>
      <c r="DI2413" s="64"/>
      <c r="DJ2413" s="64"/>
      <c r="DK2413" s="64"/>
      <c r="DL2413" s="64"/>
      <c r="DM2413" s="64"/>
      <c r="DN2413" s="64"/>
      <c r="DO2413" s="64"/>
      <c r="DP2413" s="64"/>
      <c r="DQ2413" s="64"/>
      <c r="DR2413" s="64"/>
      <c r="DS2413" s="64"/>
      <c r="DT2413" s="64"/>
      <c r="DU2413" s="64"/>
      <c r="DV2413" s="64"/>
      <c r="DW2413" s="64"/>
      <c r="DX2413" s="64"/>
      <c r="DY2413" s="64"/>
      <c r="DZ2413" s="64"/>
      <c r="EA2413" s="64"/>
      <c r="EB2413" s="64"/>
      <c r="EC2413" s="64"/>
      <c r="ED2413" s="64"/>
      <c r="EE2413" s="64"/>
      <c r="EF2413" s="64"/>
      <c r="EG2413" s="64"/>
      <c r="EH2413" s="64"/>
      <c r="EI2413" s="64"/>
      <c r="EJ2413" s="64"/>
      <c r="EK2413" s="64"/>
      <c r="EL2413" s="64"/>
      <c r="EM2413" s="64"/>
      <c r="EN2413" s="64"/>
      <c r="EO2413" s="64"/>
      <c r="EP2413" s="64"/>
      <c r="EQ2413" s="64"/>
      <c r="ER2413" s="64"/>
      <c r="ES2413" s="64"/>
      <c r="ET2413" s="64"/>
      <c r="EU2413" s="64"/>
      <c r="EV2413" s="64"/>
      <c r="EW2413" s="64"/>
      <c r="EX2413" s="64"/>
      <c r="EY2413" s="64"/>
      <c r="EZ2413" s="64"/>
      <c r="FA2413" s="64"/>
      <c r="FB2413" s="64"/>
      <c r="FC2413" s="64"/>
      <c r="FD2413" s="64"/>
      <c r="FE2413" s="64"/>
      <c r="FF2413" s="64"/>
      <c r="FG2413" s="64"/>
      <c r="FH2413" s="64"/>
      <c r="FI2413" s="64"/>
      <c r="FJ2413" s="64"/>
      <c r="FK2413" s="64"/>
      <c r="FL2413" s="64"/>
      <c r="FM2413" s="64"/>
      <c r="FN2413" s="64"/>
      <c r="FO2413" s="64"/>
      <c r="FP2413" s="64"/>
      <c r="FQ2413" s="64"/>
      <c r="FR2413" s="64"/>
      <c r="FS2413" s="64"/>
      <c r="FT2413" s="64"/>
    </row>
    <row r="2414" spans="1:176" ht="15" x14ac:dyDescent="0.25">
      <c r="A2414" s="20">
        <f t="shared" si="549"/>
        <v>46167</v>
      </c>
      <c r="B2414" s="22" t="str">
        <f t="shared" ca="1" si="540"/>
        <v>n.d</v>
      </c>
      <c r="C2414" s="22">
        <f t="shared" ca="1" si="550"/>
        <v>0.97614444</v>
      </c>
      <c r="D2414" s="23">
        <f ca="1">IF(A2414&lt;$B$1,VLOOKUP(A2414,[1]DI!$A$4:$B$15000,2,FALSE),0)</f>
        <v>0</v>
      </c>
      <c r="E2414" s="22">
        <f t="shared" ca="1" si="541"/>
        <v>0</v>
      </c>
      <c r="F2414" s="23">
        <f t="shared" si="542"/>
        <v>1.3</v>
      </c>
      <c r="G2414" s="24">
        <f t="shared" ca="1" si="543"/>
        <v>1</v>
      </c>
      <c r="H2414" s="22">
        <f ca="1">TRUNC(PRODUCT(G$10:G2413),15)</f>
        <v>1.81984651266759</v>
      </c>
      <c r="I2414" s="22">
        <f t="shared" ca="1" si="544"/>
        <v>1.5015535581434301</v>
      </c>
      <c r="J2414" s="22">
        <f t="shared" ca="1" si="545"/>
        <v>1.2119757600000001</v>
      </c>
      <c r="K2414" s="110">
        <f t="shared" ca="1" si="538"/>
        <v>0.37553247445182125</v>
      </c>
      <c r="L2414" s="115">
        <v>0</v>
      </c>
      <c r="M2414" s="67">
        <f>IF(L2414&gt;0,VLOOKUP(L2414,S$12:$AB$125,7),0)</f>
        <v>0</v>
      </c>
      <c r="N2414" s="2">
        <f t="shared" si="539"/>
        <v>0</v>
      </c>
      <c r="O2414" s="22">
        <f t="shared" ca="1" si="546"/>
        <v>0.37553247445182125</v>
      </c>
      <c r="P2414" s="25" t="str">
        <f t="shared" si="547"/>
        <v>A+J=</v>
      </c>
      <c r="Q2414" s="26">
        <f t="shared" si="548"/>
        <v>45306</v>
      </c>
      <c r="R2414" s="4"/>
      <c r="S2414" s="98"/>
      <c r="U2414" s="4"/>
      <c r="V2414" s="4"/>
      <c r="W2414" s="4"/>
      <c r="X2414" s="4"/>
      <c r="Y2414" s="4"/>
      <c r="Z2414" s="4"/>
      <c r="AA2414" s="4"/>
      <c r="AB2414" s="4"/>
      <c r="AC2414" s="4"/>
      <c r="AD2414" s="64"/>
      <c r="AE2414" s="64"/>
      <c r="AF2414" s="64"/>
      <c r="AG2414" s="64"/>
      <c r="AH2414" s="64"/>
      <c r="AI2414" s="64"/>
      <c r="AJ2414" s="64"/>
      <c r="AK2414" s="64"/>
      <c r="AL2414" s="64"/>
      <c r="AM2414" s="64"/>
      <c r="AN2414" s="64"/>
      <c r="AO2414" s="64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64"/>
      <c r="BB2414" s="64"/>
      <c r="BC2414" s="64"/>
      <c r="BD2414" s="64"/>
      <c r="BE2414" s="64"/>
      <c r="BF2414" s="64"/>
      <c r="BG2414" s="64"/>
      <c r="BH2414" s="64"/>
      <c r="BI2414" s="64"/>
      <c r="BJ2414" s="64"/>
      <c r="BK2414" s="64"/>
      <c r="BL2414" s="64"/>
      <c r="BM2414" s="64"/>
      <c r="BN2414" s="64"/>
      <c r="BO2414" s="64"/>
      <c r="BP2414" s="64"/>
      <c r="BQ2414" s="64"/>
      <c r="BR2414" s="64"/>
      <c r="BS2414" s="64"/>
      <c r="BT2414" s="64"/>
      <c r="BU2414" s="64"/>
      <c r="BV2414" s="64"/>
      <c r="BW2414" s="64"/>
      <c r="BX2414" s="64"/>
      <c r="BY2414" s="64"/>
      <c r="BZ2414" s="64"/>
      <c r="CA2414" s="64"/>
      <c r="CB2414" s="64"/>
      <c r="CC2414" s="64"/>
      <c r="CD2414" s="64"/>
      <c r="CE2414" s="64"/>
      <c r="CF2414" s="64"/>
      <c r="CG2414" s="64"/>
      <c r="CH2414" s="64"/>
      <c r="CI2414" s="64"/>
      <c r="CJ2414" s="64"/>
      <c r="CK2414" s="64"/>
      <c r="CL2414" s="64"/>
      <c r="CM2414" s="64"/>
      <c r="CN2414" s="64"/>
      <c r="CO2414" s="64"/>
      <c r="CP2414" s="64"/>
      <c r="CQ2414" s="64"/>
      <c r="CR2414" s="64"/>
      <c r="CS2414" s="64"/>
      <c r="CT2414" s="64"/>
      <c r="CU2414" s="64"/>
      <c r="CV2414" s="64"/>
      <c r="CW2414" s="64"/>
      <c r="CX2414" s="64"/>
      <c r="CY2414" s="64"/>
      <c r="CZ2414" s="64"/>
      <c r="DA2414" s="64"/>
      <c r="DB2414" s="64"/>
      <c r="DC2414" s="64"/>
      <c r="DD2414" s="64"/>
      <c r="DE2414" s="64"/>
      <c r="DF2414" s="64"/>
      <c r="DG2414" s="64"/>
      <c r="DH2414" s="64"/>
      <c r="DI2414" s="64"/>
      <c r="DJ2414" s="64"/>
      <c r="DK2414" s="64"/>
      <c r="DL2414" s="64"/>
      <c r="DM2414" s="64"/>
      <c r="DN2414" s="64"/>
      <c r="DO2414" s="64"/>
      <c r="DP2414" s="64"/>
      <c r="DQ2414" s="64"/>
      <c r="DR2414" s="64"/>
      <c r="DS2414" s="64"/>
      <c r="DT2414" s="64"/>
      <c r="DU2414" s="64"/>
      <c r="DV2414" s="64"/>
      <c r="DW2414" s="64"/>
      <c r="DX2414" s="64"/>
      <c r="DY2414" s="64"/>
      <c r="DZ2414" s="64"/>
      <c r="EA2414" s="64"/>
      <c r="EB2414" s="64"/>
      <c r="EC2414" s="64"/>
      <c r="ED2414" s="64"/>
      <c r="EE2414" s="64"/>
      <c r="EF2414" s="64"/>
      <c r="EG2414" s="64"/>
      <c r="EH2414" s="64"/>
      <c r="EI2414" s="64"/>
      <c r="EJ2414" s="64"/>
      <c r="EK2414" s="64"/>
      <c r="EL2414" s="64"/>
      <c r="EM2414" s="64"/>
      <c r="EN2414" s="64"/>
      <c r="EO2414" s="64"/>
      <c r="EP2414" s="64"/>
      <c r="EQ2414" s="64"/>
      <c r="ER2414" s="64"/>
      <c r="ES2414" s="64"/>
      <c r="ET2414" s="64"/>
      <c r="EU2414" s="64"/>
      <c r="EV2414" s="64"/>
      <c r="EW2414" s="64"/>
      <c r="EX2414" s="64"/>
      <c r="EY2414" s="64"/>
      <c r="EZ2414" s="64"/>
      <c r="FA2414" s="64"/>
      <c r="FB2414" s="64"/>
      <c r="FC2414" s="64"/>
      <c r="FD2414" s="64"/>
      <c r="FE2414" s="64"/>
      <c r="FF2414" s="64"/>
      <c r="FG2414" s="64"/>
      <c r="FH2414" s="64"/>
      <c r="FI2414" s="64"/>
      <c r="FJ2414" s="64"/>
      <c r="FK2414" s="64"/>
      <c r="FL2414" s="64"/>
      <c r="FM2414" s="64"/>
      <c r="FN2414" s="64"/>
      <c r="FO2414" s="64"/>
      <c r="FP2414" s="64"/>
      <c r="FQ2414" s="64"/>
      <c r="FR2414" s="64"/>
      <c r="FS2414" s="64"/>
      <c r="FT2414" s="64"/>
    </row>
    <row r="2415" spans="1:176" ht="15" x14ac:dyDescent="0.25">
      <c r="A2415" s="20">
        <f t="shared" si="549"/>
        <v>46168</v>
      </c>
      <c r="B2415" s="22" t="str">
        <f t="shared" ca="1" si="540"/>
        <v>n.d</v>
      </c>
      <c r="C2415" s="22">
        <f t="shared" ca="1" si="550"/>
        <v>0.97614444</v>
      </c>
      <c r="D2415" s="23">
        <f ca="1">IF(A2415&lt;$B$1,VLOOKUP(A2415,[1]DI!$A$4:$B$15000,2,FALSE),0)</f>
        <v>0</v>
      </c>
      <c r="E2415" s="22">
        <f t="shared" ca="1" si="541"/>
        <v>0</v>
      </c>
      <c r="F2415" s="23">
        <f t="shared" si="542"/>
        <v>1.3</v>
      </c>
      <c r="G2415" s="24">
        <f t="shared" ca="1" si="543"/>
        <v>1</v>
      </c>
      <c r="H2415" s="22">
        <f ca="1">TRUNC(PRODUCT(G$10:G2414),15)</f>
        <v>1.81984651266759</v>
      </c>
      <c r="I2415" s="22">
        <f t="shared" ca="1" si="544"/>
        <v>1.5015535581434301</v>
      </c>
      <c r="J2415" s="22">
        <f t="shared" ca="1" si="545"/>
        <v>1.2119757600000001</v>
      </c>
      <c r="K2415" s="110">
        <f t="shared" ca="1" si="538"/>
        <v>0.37553247445182125</v>
      </c>
      <c r="L2415" s="115">
        <v>0</v>
      </c>
      <c r="M2415" s="67">
        <f>IF(L2415&gt;0,VLOOKUP(L2415,S$12:$AB$125,7),0)</f>
        <v>0</v>
      </c>
      <c r="N2415" s="2">
        <f t="shared" si="539"/>
        <v>0</v>
      </c>
      <c r="O2415" s="22">
        <f t="shared" ca="1" si="546"/>
        <v>0.37553247445182125</v>
      </c>
      <c r="P2415" s="25" t="str">
        <f t="shared" si="547"/>
        <v>A+J=</v>
      </c>
      <c r="Q2415" s="26">
        <f t="shared" si="548"/>
        <v>45306</v>
      </c>
      <c r="R2415" s="4"/>
      <c r="S2415" s="98"/>
      <c r="U2415" s="4"/>
      <c r="V2415" s="4"/>
      <c r="W2415" s="4"/>
      <c r="X2415" s="4"/>
      <c r="Y2415" s="4"/>
      <c r="Z2415" s="4"/>
      <c r="AA2415" s="4"/>
      <c r="AB2415" s="4"/>
      <c r="AC2415" s="4"/>
      <c r="AD2415" s="64"/>
      <c r="AE2415" s="64"/>
      <c r="AF2415" s="64"/>
      <c r="AG2415" s="64"/>
      <c r="AH2415" s="64"/>
      <c r="AI2415" s="64"/>
      <c r="AJ2415" s="64"/>
      <c r="AK2415" s="64"/>
      <c r="AL2415" s="64"/>
      <c r="AM2415" s="64"/>
      <c r="AN2415" s="64"/>
      <c r="AO2415" s="64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4"/>
      <c r="AZ2415" s="64"/>
      <c r="BA2415" s="64"/>
      <c r="BB2415" s="64"/>
      <c r="BC2415" s="64"/>
      <c r="BD2415" s="64"/>
      <c r="BE2415" s="64"/>
      <c r="BF2415" s="64"/>
      <c r="BG2415" s="64"/>
      <c r="BH2415" s="64"/>
      <c r="BI2415" s="64"/>
      <c r="BJ2415" s="64"/>
      <c r="BK2415" s="64"/>
      <c r="BL2415" s="64"/>
      <c r="BM2415" s="64"/>
      <c r="BN2415" s="64"/>
      <c r="BO2415" s="64"/>
      <c r="BP2415" s="64"/>
      <c r="BQ2415" s="64"/>
      <c r="BR2415" s="64"/>
      <c r="BS2415" s="64"/>
      <c r="BT2415" s="64"/>
      <c r="BU2415" s="64"/>
      <c r="BV2415" s="64"/>
      <c r="BW2415" s="64"/>
      <c r="BX2415" s="64"/>
      <c r="BY2415" s="64"/>
      <c r="BZ2415" s="64"/>
      <c r="CA2415" s="64"/>
      <c r="CB2415" s="64"/>
      <c r="CC2415" s="64"/>
      <c r="CD2415" s="64"/>
      <c r="CE2415" s="64"/>
      <c r="CF2415" s="64"/>
      <c r="CG2415" s="64"/>
      <c r="CH2415" s="64"/>
      <c r="CI2415" s="64"/>
      <c r="CJ2415" s="64"/>
      <c r="CK2415" s="64"/>
      <c r="CL2415" s="64"/>
      <c r="CM2415" s="64"/>
      <c r="CN2415" s="64"/>
      <c r="CO2415" s="64"/>
      <c r="CP2415" s="64"/>
      <c r="CQ2415" s="64"/>
      <c r="CR2415" s="64"/>
      <c r="CS2415" s="64"/>
      <c r="CT2415" s="64"/>
      <c r="CU2415" s="64"/>
      <c r="CV2415" s="64"/>
      <c r="CW2415" s="64"/>
      <c r="CX2415" s="64"/>
      <c r="CY2415" s="64"/>
      <c r="CZ2415" s="64"/>
      <c r="DA2415" s="64"/>
      <c r="DB2415" s="64"/>
      <c r="DC2415" s="64"/>
      <c r="DD2415" s="64"/>
      <c r="DE2415" s="64"/>
      <c r="DF2415" s="64"/>
      <c r="DG2415" s="64"/>
      <c r="DH2415" s="64"/>
      <c r="DI2415" s="64"/>
      <c r="DJ2415" s="64"/>
      <c r="DK2415" s="64"/>
      <c r="DL2415" s="64"/>
      <c r="DM2415" s="64"/>
      <c r="DN2415" s="64"/>
      <c r="DO2415" s="64"/>
      <c r="DP2415" s="64"/>
      <c r="DQ2415" s="64"/>
      <c r="DR2415" s="64"/>
      <c r="DS2415" s="64"/>
      <c r="DT2415" s="64"/>
      <c r="DU2415" s="64"/>
      <c r="DV2415" s="64"/>
      <c r="DW2415" s="64"/>
      <c r="DX2415" s="64"/>
      <c r="DY2415" s="64"/>
      <c r="DZ2415" s="64"/>
      <c r="EA2415" s="64"/>
      <c r="EB2415" s="64"/>
      <c r="EC2415" s="64"/>
      <c r="ED2415" s="64"/>
      <c r="EE2415" s="64"/>
      <c r="EF2415" s="64"/>
      <c r="EG2415" s="64"/>
      <c r="EH2415" s="64"/>
      <c r="EI2415" s="64"/>
      <c r="EJ2415" s="64"/>
      <c r="EK2415" s="64"/>
      <c r="EL2415" s="64"/>
      <c r="EM2415" s="64"/>
      <c r="EN2415" s="64"/>
      <c r="EO2415" s="64"/>
      <c r="EP2415" s="64"/>
      <c r="EQ2415" s="64"/>
      <c r="ER2415" s="64"/>
      <c r="ES2415" s="64"/>
      <c r="ET2415" s="64"/>
      <c r="EU2415" s="64"/>
      <c r="EV2415" s="64"/>
      <c r="EW2415" s="64"/>
      <c r="EX2415" s="64"/>
      <c r="EY2415" s="64"/>
      <c r="EZ2415" s="64"/>
      <c r="FA2415" s="64"/>
      <c r="FB2415" s="64"/>
      <c r="FC2415" s="64"/>
      <c r="FD2415" s="64"/>
      <c r="FE2415" s="64"/>
      <c r="FF2415" s="64"/>
      <c r="FG2415" s="64"/>
      <c r="FH2415" s="64"/>
      <c r="FI2415" s="64"/>
      <c r="FJ2415" s="64"/>
      <c r="FK2415" s="64"/>
      <c r="FL2415" s="64"/>
      <c r="FM2415" s="64"/>
      <c r="FN2415" s="64"/>
      <c r="FO2415" s="64"/>
      <c r="FP2415" s="64"/>
      <c r="FQ2415" s="64"/>
      <c r="FR2415" s="64"/>
      <c r="FS2415" s="64"/>
      <c r="FT2415" s="64"/>
    </row>
    <row r="2416" spans="1:176" ht="15" x14ac:dyDescent="0.25">
      <c r="A2416" s="20">
        <f t="shared" si="549"/>
        <v>46169</v>
      </c>
      <c r="B2416" s="22" t="str">
        <f t="shared" ca="1" si="540"/>
        <v>n.d</v>
      </c>
      <c r="C2416" s="22">
        <f t="shared" ca="1" si="550"/>
        <v>0.97614444</v>
      </c>
      <c r="D2416" s="23">
        <f ca="1">IF(A2416&lt;$B$1,VLOOKUP(A2416,[1]DI!$A$4:$B$15000,2,FALSE),0)</f>
        <v>0</v>
      </c>
      <c r="E2416" s="22">
        <f t="shared" ca="1" si="541"/>
        <v>0</v>
      </c>
      <c r="F2416" s="23">
        <f t="shared" si="542"/>
        <v>1.3</v>
      </c>
      <c r="G2416" s="24">
        <f t="shared" ca="1" si="543"/>
        <v>1</v>
      </c>
      <c r="H2416" s="22">
        <f ca="1">TRUNC(PRODUCT(G$10:G2415),15)</f>
        <v>1.81984651266759</v>
      </c>
      <c r="I2416" s="22">
        <f t="shared" ca="1" si="544"/>
        <v>1.5015535581434301</v>
      </c>
      <c r="J2416" s="22">
        <f t="shared" ca="1" si="545"/>
        <v>1.2119757600000001</v>
      </c>
      <c r="K2416" s="110">
        <f t="shared" ref="K2416:K2479" ca="1" si="551">TRUNC((C2416*(J2416-1)),8)+(-R$1531*J2416)</f>
        <v>0.37553247445182125</v>
      </c>
      <c r="L2416" s="115">
        <v>0</v>
      </c>
      <c r="M2416" s="67">
        <f>IF(L2416&gt;0,VLOOKUP(L2416,S$12:$AB$125,7),0)</f>
        <v>0</v>
      </c>
      <c r="N2416" s="2">
        <f t="shared" si="539"/>
        <v>0</v>
      </c>
      <c r="O2416" s="22">
        <f t="shared" ca="1" si="546"/>
        <v>0.37553247445182125</v>
      </c>
      <c r="P2416" s="25" t="str">
        <f t="shared" si="547"/>
        <v>A+J=</v>
      </c>
      <c r="Q2416" s="26">
        <f t="shared" si="548"/>
        <v>45306</v>
      </c>
      <c r="R2416" s="4"/>
      <c r="S2416" s="98"/>
      <c r="U2416" s="4"/>
      <c r="V2416" s="4"/>
      <c r="W2416" s="4"/>
      <c r="X2416" s="4"/>
      <c r="Y2416" s="4"/>
      <c r="Z2416" s="4"/>
      <c r="AA2416" s="4"/>
      <c r="AB2416" s="4"/>
      <c r="AC2416" s="4"/>
      <c r="AD2416" s="64"/>
      <c r="AE2416" s="64"/>
      <c r="AF2416" s="64"/>
      <c r="AG2416" s="64"/>
      <c r="AH2416" s="64"/>
      <c r="AI2416" s="64"/>
      <c r="AJ2416" s="64"/>
      <c r="AK2416" s="64"/>
      <c r="AL2416" s="64"/>
      <c r="AM2416" s="64"/>
      <c r="AN2416" s="64"/>
      <c r="AO2416" s="64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4"/>
      <c r="AZ2416" s="64"/>
      <c r="BA2416" s="64"/>
      <c r="BB2416" s="64"/>
      <c r="BC2416" s="64"/>
      <c r="BD2416" s="64"/>
      <c r="BE2416" s="64"/>
      <c r="BF2416" s="64"/>
      <c r="BG2416" s="64"/>
      <c r="BH2416" s="64"/>
      <c r="BI2416" s="64"/>
      <c r="BJ2416" s="64"/>
      <c r="BK2416" s="64"/>
      <c r="BL2416" s="64"/>
      <c r="BM2416" s="64"/>
      <c r="BN2416" s="64"/>
      <c r="BO2416" s="64"/>
      <c r="BP2416" s="64"/>
      <c r="BQ2416" s="64"/>
      <c r="BR2416" s="64"/>
      <c r="BS2416" s="64"/>
      <c r="BT2416" s="64"/>
      <c r="BU2416" s="64"/>
      <c r="BV2416" s="64"/>
      <c r="BW2416" s="64"/>
      <c r="BX2416" s="64"/>
      <c r="BY2416" s="64"/>
      <c r="BZ2416" s="64"/>
      <c r="CA2416" s="64"/>
      <c r="CB2416" s="64"/>
      <c r="CC2416" s="64"/>
      <c r="CD2416" s="64"/>
      <c r="CE2416" s="64"/>
      <c r="CF2416" s="64"/>
      <c r="CG2416" s="64"/>
      <c r="CH2416" s="64"/>
      <c r="CI2416" s="64"/>
      <c r="CJ2416" s="64"/>
      <c r="CK2416" s="64"/>
      <c r="CL2416" s="64"/>
      <c r="CM2416" s="64"/>
      <c r="CN2416" s="64"/>
      <c r="CO2416" s="64"/>
      <c r="CP2416" s="64"/>
      <c r="CQ2416" s="64"/>
      <c r="CR2416" s="64"/>
      <c r="CS2416" s="64"/>
      <c r="CT2416" s="64"/>
      <c r="CU2416" s="64"/>
      <c r="CV2416" s="64"/>
      <c r="CW2416" s="64"/>
      <c r="CX2416" s="64"/>
      <c r="CY2416" s="64"/>
      <c r="CZ2416" s="64"/>
      <c r="DA2416" s="64"/>
      <c r="DB2416" s="64"/>
      <c r="DC2416" s="64"/>
      <c r="DD2416" s="64"/>
      <c r="DE2416" s="64"/>
      <c r="DF2416" s="64"/>
      <c r="DG2416" s="64"/>
      <c r="DH2416" s="64"/>
      <c r="DI2416" s="64"/>
      <c r="DJ2416" s="64"/>
      <c r="DK2416" s="64"/>
      <c r="DL2416" s="64"/>
      <c r="DM2416" s="64"/>
      <c r="DN2416" s="64"/>
      <c r="DO2416" s="64"/>
      <c r="DP2416" s="64"/>
      <c r="DQ2416" s="64"/>
      <c r="DR2416" s="64"/>
      <c r="DS2416" s="64"/>
      <c r="DT2416" s="64"/>
      <c r="DU2416" s="64"/>
      <c r="DV2416" s="64"/>
      <c r="DW2416" s="64"/>
      <c r="DX2416" s="64"/>
      <c r="DY2416" s="64"/>
      <c r="DZ2416" s="64"/>
      <c r="EA2416" s="64"/>
      <c r="EB2416" s="64"/>
      <c r="EC2416" s="64"/>
      <c r="ED2416" s="64"/>
      <c r="EE2416" s="64"/>
      <c r="EF2416" s="64"/>
      <c r="EG2416" s="64"/>
      <c r="EH2416" s="64"/>
      <c r="EI2416" s="64"/>
      <c r="EJ2416" s="64"/>
      <c r="EK2416" s="64"/>
      <c r="EL2416" s="64"/>
      <c r="EM2416" s="64"/>
      <c r="EN2416" s="64"/>
      <c r="EO2416" s="64"/>
      <c r="EP2416" s="64"/>
      <c r="EQ2416" s="64"/>
      <c r="ER2416" s="64"/>
      <c r="ES2416" s="64"/>
      <c r="ET2416" s="64"/>
      <c r="EU2416" s="64"/>
      <c r="EV2416" s="64"/>
      <c r="EW2416" s="64"/>
      <c r="EX2416" s="64"/>
      <c r="EY2416" s="64"/>
      <c r="EZ2416" s="64"/>
      <c r="FA2416" s="64"/>
      <c r="FB2416" s="64"/>
      <c r="FC2416" s="64"/>
      <c r="FD2416" s="64"/>
      <c r="FE2416" s="64"/>
      <c r="FF2416" s="64"/>
      <c r="FG2416" s="64"/>
      <c r="FH2416" s="64"/>
      <c r="FI2416" s="64"/>
      <c r="FJ2416" s="64"/>
      <c r="FK2416" s="64"/>
      <c r="FL2416" s="64"/>
      <c r="FM2416" s="64"/>
      <c r="FN2416" s="64"/>
      <c r="FO2416" s="64"/>
      <c r="FP2416" s="64"/>
      <c r="FQ2416" s="64"/>
      <c r="FR2416" s="64"/>
      <c r="FS2416" s="64"/>
      <c r="FT2416" s="64"/>
    </row>
    <row r="2417" spans="1:176" ht="15" x14ac:dyDescent="0.25">
      <c r="A2417" s="20">
        <f t="shared" si="549"/>
        <v>46170</v>
      </c>
      <c r="B2417" s="22" t="str">
        <f t="shared" ca="1" si="540"/>
        <v>n.d</v>
      </c>
      <c r="C2417" s="22">
        <f t="shared" ca="1" si="550"/>
        <v>0.97614444</v>
      </c>
      <c r="D2417" s="23">
        <f ca="1">IF(A2417&lt;$B$1,VLOOKUP(A2417,[1]DI!$A$4:$B$15000,2,FALSE),0)</f>
        <v>0</v>
      </c>
      <c r="E2417" s="22">
        <f t="shared" ca="1" si="541"/>
        <v>0</v>
      </c>
      <c r="F2417" s="23">
        <f t="shared" si="542"/>
        <v>1.3</v>
      </c>
      <c r="G2417" s="24">
        <f t="shared" ca="1" si="543"/>
        <v>1</v>
      </c>
      <c r="H2417" s="22">
        <f ca="1">TRUNC(PRODUCT(G$10:G2416),15)</f>
        <v>1.81984651266759</v>
      </c>
      <c r="I2417" s="22">
        <f t="shared" ca="1" si="544"/>
        <v>1.5015535581434301</v>
      </c>
      <c r="J2417" s="22">
        <f t="shared" ca="1" si="545"/>
        <v>1.2119757600000001</v>
      </c>
      <c r="K2417" s="110">
        <f t="shared" ca="1" si="551"/>
        <v>0.37553247445182125</v>
      </c>
      <c r="L2417" s="115">
        <v>0</v>
      </c>
      <c r="M2417" s="67">
        <f>IF(L2417&gt;0,VLOOKUP(L2417,S$12:$AB$125,7),0)</f>
        <v>0</v>
      </c>
      <c r="N2417" s="2">
        <f t="shared" si="539"/>
        <v>0</v>
      </c>
      <c r="O2417" s="22">
        <f t="shared" ca="1" si="546"/>
        <v>0.37553247445182125</v>
      </c>
      <c r="P2417" s="25" t="str">
        <f t="shared" si="547"/>
        <v>A+J=</v>
      </c>
      <c r="Q2417" s="26">
        <f t="shared" si="548"/>
        <v>45306</v>
      </c>
      <c r="R2417" s="4"/>
      <c r="S2417" s="98"/>
      <c r="U2417" s="4"/>
      <c r="V2417" s="4"/>
      <c r="W2417" s="4"/>
      <c r="X2417" s="4"/>
      <c r="Y2417" s="4"/>
      <c r="Z2417" s="4"/>
      <c r="AA2417" s="4"/>
      <c r="AB2417" s="4"/>
      <c r="AC2417" s="4"/>
      <c r="AD2417" s="64"/>
      <c r="AE2417" s="64"/>
      <c r="AF2417" s="64"/>
      <c r="AG2417" s="64"/>
      <c r="AH2417" s="64"/>
      <c r="AI2417" s="64"/>
      <c r="AJ2417" s="64"/>
      <c r="AK2417" s="64"/>
      <c r="AL2417" s="64"/>
      <c r="AM2417" s="64"/>
      <c r="AN2417" s="64"/>
      <c r="AO2417" s="64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4"/>
      <c r="AZ2417" s="64"/>
      <c r="BA2417" s="64"/>
      <c r="BB2417" s="64"/>
      <c r="BC2417" s="64"/>
      <c r="BD2417" s="64"/>
      <c r="BE2417" s="64"/>
      <c r="BF2417" s="64"/>
      <c r="BG2417" s="64"/>
      <c r="BH2417" s="64"/>
      <c r="BI2417" s="64"/>
      <c r="BJ2417" s="64"/>
      <c r="BK2417" s="64"/>
      <c r="BL2417" s="64"/>
      <c r="BM2417" s="64"/>
      <c r="BN2417" s="64"/>
      <c r="BO2417" s="64"/>
      <c r="BP2417" s="64"/>
      <c r="BQ2417" s="64"/>
      <c r="BR2417" s="64"/>
      <c r="BS2417" s="64"/>
      <c r="BT2417" s="64"/>
      <c r="BU2417" s="64"/>
      <c r="BV2417" s="64"/>
      <c r="BW2417" s="64"/>
      <c r="BX2417" s="64"/>
      <c r="BY2417" s="64"/>
      <c r="BZ2417" s="64"/>
      <c r="CA2417" s="64"/>
      <c r="CB2417" s="64"/>
      <c r="CC2417" s="64"/>
      <c r="CD2417" s="64"/>
      <c r="CE2417" s="64"/>
      <c r="CF2417" s="64"/>
      <c r="CG2417" s="64"/>
      <c r="CH2417" s="64"/>
      <c r="CI2417" s="64"/>
      <c r="CJ2417" s="64"/>
      <c r="CK2417" s="64"/>
      <c r="CL2417" s="64"/>
      <c r="CM2417" s="64"/>
      <c r="CN2417" s="64"/>
      <c r="CO2417" s="64"/>
      <c r="CP2417" s="64"/>
      <c r="CQ2417" s="64"/>
      <c r="CR2417" s="64"/>
      <c r="CS2417" s="64"/>
      <c r="CT2417" s="64"/>
      <c r="CU2417" s="64"/>
      <c r="CV2417" s="64"/>
      <c r="CW2417" s="64"/>
      <c r="CX2417" s="64"/>
      <c r="CY2417" s="64"/>
      <c r="CZ2417" s="64"/>
      <c r="DA2417" s="64"/>
      <c r="DB2417" s="64"/>
      <c r="DC2417" s="64"/>
      <c r="DD2417" s="64"/>
      <c r="DE2417" s="64"/>
      <c r="DF2417" s="64"/>
      <c r="DG2417" s="64"/>
      <c r="DH2417" s="64"/>
      <c r="DI2417" s="64"/>
      <c r="DJ2417" s="64"/>
      <c r="DK2417" s="64"/>
      <c r="DL2417" s="64"/>
      <c r="DM2417" s="64"/>
      <c r="DN2417" s="64"/>
      <c r="DO2417" s="64"/>
      <c r="DP2417" s="64"/>
      <c r="DQ2417" s="64"/>
      <c r="DR2417" s="64"/>
      <c r="DS2417" s="64"/>
      <c r="DT2417" s="64"/>
      <c r="DU2417" s="64"/>
      <c r="DV2417" s="64"/>
      <c r="DW2417" s="64"/>
      <c r="DX2417" s="64"/>
      <c r="DY2417" s="64"/>
      <c r="DZ2417" s="64"/>
      <c r="EA2417" s="64"/>
      <c r="EB2417" s="64"/>
      <c r="EC2417" s="64"/>
      <c r="ED2417" s="64"/>
      <c r="EE2417" s="64"/>
      <c r="EF2417" s="64"/>
      <c r="EG2417" s="64"/>
      <c r="EH2417" s="64"/>
      <c r="EI2417" s="64"/>
      <c r="EJ2417" s="64"/>
      <c r="EK2417" s="64"/>
      <c r="EL2417" s="64"/>
      <c r="EM2417" s="64"/>
      <c r="EN2417" s="64"/>
      <c r="EO2417" s="64"/>
      <c r="EP2417" s="64"/>
      <c r="EQ2417" s="64"/>
      <c r="ER2417" s="64"/>
      <c r="ES2417" s="64"/>
      <c r="ET2417" s="64"/>
      <c r="EU2417" s="64"/>
      <c r="EV2417" s="64"/>
      <c r="EW2417" s="64"/>
      <c r="EX2417" s="64"/>
      <c r="EY2417" s="64"/>
      <c r="EZ2417" s="64"/>
      <c r="FA2417" s="64"/>
      <c r="FB2417" s="64"/>
      <c r="FC2417" s="64"/>
      <c r="FD2417" s="64"/>
      <c r="FE2417" s="64"/>
      <c r="FF2417" s="64"/>
      <c r="FG2417" s="64"/>
      <c r="FH2417" s="64"/>
      <c r="FI2417" s="64"/>
      <c r="FJ2417" s="64"/>
      <c r="FK2417" s="64"/>
      <c r="FL2417" s="64"/>
      <c r="FM2417" s="64"/>
      <c r="FN2417" s="64"/>
      <c r="FO2417" s="64"/>
      <c r="FP2417" s="64"/>
      <c r="FQ2417" s="64"/>
      <c r="FR2417" s="64"/>
      <c r="FS2417" s="64"/>
      <c r="FT2417" s="64"/>
    </row>
    <row r="2418" spans="1:176" ht="15" x14ac:dyDescent="0.25">
      <c r="A2418" s="20">
        <f t="shared" si="549"/>
        <v>46171</v>
      </c>
      <c r="B2418" s="22" t="str">
        <f t="shared" ca="1" si="540"/>
        <v>n.d</v>
      </c>
      <c r="C2418" s="22">
        <f t="shared" ca="1" si="550"/>
        <v>0.97614444</v>
      </c>
      <c r="D2418" s="23">
        <f ca="1">IF(A2418&lt;$B$1,VLOOKUP(A2418,[1]DI!$A$4:$B$15000,2,FALSE),0)</f>
        <v>0</v>
      </c>
      <c r="E2418" s="22">
        <f t="shared" ca="1" si="541"/>
        <v>0</v>
      </c>
      <c r="F2418" s="23">
        <f t="shared" si="542"/>
        <v>1.3</v>
      </c>
      <c r="G2418" s="24">
        <f t="shared" ca="1" si="543"/>
        <v>1</v>
      </c>
      <c r="H2418" s="22">
        <f ca="1">TRUNC(PRODUCT(G$10:G2417),15)</f>
        <v>1.81984651266759</v>
      </c>
      <c r="I2418" s="22">
        <f t="shared" ca="1" si="544"/>
        <v>1.5015535581434301</v>
      </c>
      <c r="J2418" s="22">
        <f t="shared" ca="1" si="545"/>
        <v>1.2119757600000001</v>
      </c>
      <c r="K2418" s="110">
        <f t="shared" ca="1" si="551"/>
        <v>0.37553247445182125</v>
      </c>
      <c r="L2418" s="115">
        <v>0</v>
      </c>
      <c r="M2418" s="67">
        <f>IF(L2418&gt;0,VLOOKUP(L2418,S$12:$AB$125,7),0)</f>
        <v>0</v>
      </c>
      <c r="N2418" s="2">
        <f t="shared" si="539"/>
        <v>0</v>
      </c>
      <c r="O2418" s="22">
        <f t="shared" ca="1" si="546"/>
        <v>0.37553247445182125</v>
      </c>
      <c r="P2418" s="25" t="str">
        <f t="shared" si="547"/>
        <v>A+J=</v>
      </c>
      <c r="Q2418" s="26">
        <f t="shared" si="548"/>
        <v>45306</v>
      </c>
      <c r="R2418" s="4"/>
      <c r="S2418" s="98"/>
      <c r="U2418" s="4"/>
      <c r="V2418" s="4"/>
      <c r="W2418" s="4"/>
      <c r="X2418" s="4"/>
      <c r="Y2418" s="4"/>
      <c r="Z2418" s="4"/>
      <c r="AA2418" s="4"/>
      <c r="AB2418" s="4"/>
      <c r="AC2418" s="4"/>
      <c r="AD2418" s="64"/>
      <c r="AE2418" s="64"/>
      <c r="AF2418" s="64"/>
      <c r="AG2418" s="64"/>
      <c r="AH2418" s="64"/>
      <c r="AI2418" s="64"/>
      <c r="AJ2418" s="64"/>
      <c r="AK2418" s="64"/>
      <c r="AL2418" s="64"/>
      <c r="AM2418" s="64"/>
      <c r="AN2418" s="64"/>
      <c r="AO2418" s="64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4"/>
      <c r="AZ2418" s="64"/>
      <c r="BA2418" s="64"/>
      <c r="BB2418" s="64"/>
      <c r="BC2418" s="64"/>
      <c r="BD2418" s="64"/>
      <c r="BE2418" s="64"/>
      <c r="BF2418" s="64"/>
      <c r="BG2418" s="64"/>
      <c r="BH2418" s="64"/>
      <c r="BI2418" s="64"/>
      <c r="BJ2418" s="64"/>
      <c r="BK2418" s="64"/>
      <c r="BL2418" s="64"/>
      <c r="BM2418" s="64"/>
      <c r="BN2418" s="64"/>
      <c r="BO2418" s="64"/>
      <c r="BP2418" s="64"/>
      <c r="BQ2418" s="64"/>
      <c r="BR2418" s="64"/>
      <c r="BS2418" s="64"/>
      <c r="BT2418" s="64"/>
      <c r="BU2418" s="64"/>
      <c r="BV2418" s="64"/>
      <c r="BW2418" s="64"/>
      <c r="BX2418" s="64"/>
      <c r="BY2418" s="64"/>
      <c r="BZ2418" s="64"/>
      <c r="CA2418" s="64"/>
      <c r="CB2418" s="64"/>
      <c r="CC2418" s="64"/>
      <c r="CD2418" s="64"/>
      <c r="CE2418" s="64"/>
      <c r="CF2418" s="64"/>
      <c r="CG2418" s="64"/>
      <c r="CH2418" s="64"/>
      <c r="CI2418" s="64"/>
      <c r="CJ2418" s="64"/>
      <c r="CK2418" s="64"/>
      <c r="CL2418" s="64"/>
      <c r="CM2418" s="64"/>
      <c r="CN2418" s="64"/>
      <c r="CO2418" s="64"/>
      <c r="CP2418" s="64"/>
      <c r="CQ2418" s="64"/>
      <c r="CR2418" s="64"/>
      <c r="CS2418" s="64"/>
      <c r="CT2418" s="64"/>
      <c r="CU2418" s="64"/>
      <c r="CV2418" s="64"/>
      <c r="CW2418" s="64"/>
      <c r="CX2418" s="64"/>
      <c r="CY2418" s="64"/>
      <c r="CZ2418" s="64"/>
      <c r="DA2418" s="64"/>
      <c r="DB2418" s="64"/>
      <c r="DC2418" s="64"/>
      <c r="DD2418" s="64"/>
      <c r="DE2418" s="64"/>
      <c r="DF2418" s="64"/>
      <c r="DG2418" s="64"/>
      <c r="DH2418" s="64"/>
      <c r="DI2418" s="64"/>
      <c r="DJ2418" s="64"/>
      <c r="DK2418" s="64"/>
      <c r="DL2418" s="64"/>
      <c r="DM2418" s="64"/>
      <c r="DN2418" s="64"/>
      <c r="DO2418" s="64"/>
      <c r="DP2418" s="64"/>
      <c r="DQ2418" s="64"/>
      <c r="DR2418" s="64"/>
      <c r="DS2418" s="64"/>
      <c r="DT2418" s="64"/>
      <c r="DU2418" s="64"/>
      <c r="DV2418" s="64"/>
      <c r="DW2418" s="64"/>
      <c r="DX2418" s="64"/>
      <c r="DY2418" s="64"/>
      <c r="DZ2418" s="64"/>
      <c r="EA2418" s="64"/>
      <c r="EB2418" s="64"/>
      <c r="EC2418" s="64"/>
      <c r="ED2418" s="64"/>
      <c r="EE2418" s="64"/>
      <c r="EF2418" s="64"/>
      <c r="EG2418" s="64"/>
      <c r="EH2418" s="64"/>
      <c r="EI2418" s="64"/>
      <c r="EJ2418" s="64"/>
      <c r="EK2418" s="64"/>
      <c r="EL2418" s="64"/>
      <c r="EM2418" s="64"/>
      <c r="EN2418" s="64"/>
      <c r="EO2418" s="64"/>
      <c r="EP2418" s="64"/>
      <c r="EQ2418" s="64"/>
      <c r="ER2418" s="64"/>
      <c r="ES2418" s="64"/>
      <c r="ET2418" s="64"/>
      <c r="EU2418" s="64"/>
      <c r="EV2418" s="64"/>
      <c r="EW2418" s="64"/>
      <c r="EX2418" s="64"/>
      <c r="EY2418" s="64"/>
      <c r="EZ2418" s="64"/>
      <c r="FA2418" s="64"/>
      <c r="FB2418" s="64"/>
      <c r="FC2418" s="64"/>
      <c r="FD2418" s="64"/>
      <c r="FE2418" s="64"/>
      <c r="FF2418" s="64"/>
      <c r="FG2418" s="64"/>
      <c r="FH2418" s="64"/>
      <c r="FI2418" s="64"/>
      <c r="FJ2418" s="64"/>
      <c r="FK2418" s="64"/>
      <c r="FL2418" s="64"/>
      <c r="FM2418" s="64"/>
      <c r="FN2418" s="64"/>
      <c r="FO2418" s="64"/>
      <c r="FP2418" s="64"/>
      <c r="FQ2418" s="64"/>
      <c r="FR2418" s="64"/>
      <c r="FS2418" s="64"/>
      <c r="FT2418" s="64"/>
    </row>
    <row r="2419" spans="1:176" ht="15" x14ac:dyDescent="0.25">
      <c r="A2419" s="20">
        <f t="shared" si="549"/>
        <v>46172</v>
      </c>
      <c r="B2419" s="22" t="str">
        <f t="shared" ca="1" si="540"/>
        <v>n.d</v>
      </c>
      <c r="C2419" s="22">
        <f t="shared" ca="1" si="550"/>
        <v>0.97614444</v>
      </c>
      <c r="D2419" s="23">
        <f ca="1">IF(A2419&lt;$B$1,VLOOKUP(A2419,[1]DI!$A$4:$B$15000,2,FALSE),0)</f>
        <v>0</v>
      </c>
      <c r="E2419" s="22">
        <f t="shared" ca="1" si="541"/>
        <v>0</v>
      </c>
      <c r="F2419" s="23">
        <f t="shared" si="542"/>
        <v>1.3</v>
      </c>
      <c r="G2419" s="24">
        <f t="shared" ca="1" si="543"/>
        <v>1</v>
      </c>
      <c r="H2419" s="22">
        <f ca="1">TRUNC(PRODUCT(G$10:G2418),15)</f>
        <v>1.81984651266759</v>
      </c>
      <c r="I2419" s="22">
        <f t="shared" ca="1" si="544"/>
        <v>1.5015535581434301</v>
      </c>
      <c r="J2419" s="22">
        <f t="shared" ca="1" si="545"/>
        <v>1.2119757600000001</v>
      </c>
      <c r="K2419" s="110">
        <f t="shared" ca="1" si="551"/>
        <v>0.37553247445182125</v>
      </c>
      <c r="L2419" s="115">
        <v>0</v>
      </c>
      <c r="M2419" s="67">
        <f>IF(L2419&gt;0,VLOOKUP(L2419,S$12:$AB$125,7),0)</f>
        <v>0</v>
      </c>
      <c r="N2419" s="2">
        <f t="shared" si="539"/>
        <v>0</v>
      </c>
      <c r="O2419" s="22">
        <f t="shared" ca="1" si="546"/>
        <v>0.37553247445182125</v>
      </c>
      <c r="P2419" s="25" t="str">
        <f t="shared" si="547"/>
        <v>A+J=</v>
      </c>
      <c r="Q2419" s="26">
        <f t="shared" si="548"/>
        <v>45306</v>
      </c>
      <c r="R2419" s="4"/>
      <c r="S2419" s="98"/>
      <c r="U2419" s="4"/>
      <c r="V2419" s="4"/>
      <c r="W2419" s="4"/>
      <c r="X2419" s="4"/>
      <c r="Y2419" s="4"/>
      <c r="Z2419" s="4"/>
      <c r="AA2419" s="4"/>
      <c r="AB2419" s="4"/>
      <c r="AC2419" s="4"/>
      <c r="AD2419" s="64"/>
      <c r="AE2419" s="64"/>
      <c r="AF2419" s="64"/>
      <c r="AG2419" s="64"/>
      <c r="AH2419" s="64"/>
      <c r="AI2419" s="64"/>
      <c r="AJ2419" s="64"/>
      <c r="AK2419" s="64"/>
      <c r="AL2419" s="64"/>
      <c r="AM2419" s="64"/>
      <c r="AN2419" s="64"/>
      <c r="AO2419" s="64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4"/>
      <c r="AZ2419" s="64"/>
      <c r="BA2419" s="64"/>
      <c r="BB2419" s="64"/>
      <c r="BC2419" s="64"/>
      <c r="BD2419" s="64"/>
      <c r="BE2419" s="64"/>
      <c r="BF2419" s="64"/>
      <c r="BG2419" s="64"/>
      <c r="BH2419" s="64"/>
      <c r="BI2419" s="64"/>
      <c r="BJ2419" s="64"/>
      <c r="BK2419" s="64"/>
      <c r="BL2419" s="64"/>
      <c r="BM2419" s="64"/>
      <c r="BN2419" s="64"/>
      <c r="BO2419" s="64"/>
      <c r="BP2419" s="64"/>
      <c r="BQ2419" s="64"/>
      <c r="BR2419" s="64"/>
      <c r="BS2419" s="64"/>
      <c r="BT2419" s="64"/>
      <c r="BU2419" s="64"/>
      <c r="BV2419" s="64"/>
      <c r="BW2419" s="64"/>
      <c r="BX2419" s="64"/>
      <c r="BY2419" s="64"/>
      <c r="BZ2419" s="64"/>
      <c r="CA2419" s="64"/>
      <c r="CB2419" s="64"/>
      <c r="CC2419" s="64"/>
      <c r="CD2419" s="64"/>
      <c r="CE2419" s="64"/>
      <c r="CF2419" s="64"/>
      <c r="CG2419" s="64"/>
      <c r="CH2419" s="64"/>
      <c r="CI2419" s="64"/>
      <c r="CJ2419" s="64"/>
      <c r="CK2419" s="64"/>
      <c r="CL2419" s="64"/>
      <c r="CM2419" s="64"/>
      <c r="CN2419" s="64"/>
      <c r="CO2419" s="64"/>
      <c r="CP2419" s="64"/>
      <c r="CQ2419" s="64"/>
      <c r="CR2419" s="64"/>
      <c r="CS2419" s="64"/>
      <c r="CT2419" s="64"/>
      <c r="CU2419" s="64"/>
      <c r="CV2419" s="64"/>
      <c r="CW2419" s="64"/>
      <c r="CX2419" s="64"/>
      <c r="CY2419" s="64"/>
      <c r="CZ2419" s="64"/>
      <c r="DA2419" s="64"/>
      <c r="DB2419" s="64"/>
      <c r="DC2419" s="64"/>
      <c r="DD2419" s="64"/>
      <c r="DE2419" s="64"/>
      <c r="DF2419" s="64"/>
      <c r="DG2419" s="64"/>
      <c r="DH2419" s="64"/>
      <c r="DI2419" s="64"/>
      <c r="DJ2419" s="64"/>
      <c r="DK2419" s="64"/>
      <c r="DL2419" s="64"/>
      <c r="DM2419" s="64"/>
      <c r="DN2419" s="64"/>
      <c r="DO2419" s="64"/>
      <c r="DP2419" s="64"/>
      <c r="DQ2419" s="64"/>
      <c r="DR2419" s="64"/>
      <c r="DS2419" s="64"/>
      <c r="DT2419" s="64"/>
      <c r="DU2419" s="64"/>
      <c r="DV2419" s="64"/>
      <c r="DW2419" s="64"/>
      <c r="DX2419" s="64"/>
      <c r="DY2419" s="64"/>
      <c r="DZ2419" s="64"/>
      <c r="EA2419" s="64"/>
      <c r="EB2419" s="64"/>
      <c r="EC2419" s="64"/>
      <c r="ED2419" s="64"/>
      <c r="EE2419" s="64"/>
      <c r="EF2419" s="64"/>
      <c r="EG2419" s="64"/>
      <c r="EH2419" s="64"/>
      <c r="EI2419" s="64"/>
      <c r="EJ2419" s="64"/>
      <c r="EK2419" s="64"/>
      <c r="EL2419" s="64"/>
      <c r="EM2419" s="64"/>
      <c r="EN2419" s="64"/>
      <c r="EO2419" s="64"/>
      <c r="EP2419" s="64"/>
      <c r="EQ2419" s="64"/>
      <c r="ER2419" s="64"/>
      <c r="ES2419" s="64"/>
      <c r="ET2419" s="64"/>
      <c r="EU2419" s="64"/>
      <c r="EV2419" s="64"/>
      <c r="EW2419" s="64"/>
      <c r="EX2419" s="64"/>
      <c r="EY2419" s="64"/>
      <c r="EZ2419" s="64"/>
      <c r="FA2419" s="64"/>
      <c r="FB2419" s="64"/>
      <c r="FC2419" s="64"/>
      <c r="FD2419" s="64"/>
      <c r="FE2419" s="64"/>
      <c r="FF2419" s="64"/>
      <c r="FG2419" s="64"/>
      <c r="FH2419" s="64"/>
      <c r="FI2419" s="64"/>
      <c r="FJ2419" s="64"/>
      <c r="FK2419" s="64"/>
      <c r="FL2419" s="64"/>
      <c r="FM2419" s="64"/>
      <c r="FN2419" s="64"/>
      <c r="FO2419" s="64"/>
      <c r="FP2419" s="64"/>
      <c r="FQ2419" s="64"/>
      <c r="FR2419" s="64"/>
      <c r="FS2419" s="64"/>
      <c r="FT2419" s="64"/>
    </row>
    <row r="2420" spans="1:176" ht="15" x14ac:dyDescent="0.25">
      <c r="A2420" s="20">
        <f t="shared" si="549"/>
        <v>46173</v>
      </c>
      <c r="B2420" s="22" t="str">
        <f t="shared" ca="1" si="540"/>
        <v>n.d</v>
      </c>
      <c r="C2420" s="22">
        <f t="shared" ca="1" si="550"/>
        <v>0.97614444</v>
      </c>
      <c r="D2420" s="23">
        <f ca="1">IF(A2420&lt;$B$1,VLOOKUP(A2420,[1]DI!$A$4:$B$15000,2,FALSE),0)</f>
        <v>0</v>
      </c>
      <c r="E2420" s="22">
        <f t="shared" ca="1" si="541"/>
        <v>0</v>
      </c>
      <c r="F2420" s="23">
        <f t="shared" si="542"/>
        <v>1.3</v>
      </c>
      <c r="G2420" s="24">
        <f t="shared" ca="1" si="543"/>
        <v>1</v>
      </c>
      <c r="H2420" s="22">
        <f ca="1">TRUNC(PRODUCT(G$10:G2419),15)</f>
        <v>1.81984651266759</v>
      </c>
      <c r="I2420" s="22">
        <f t="shared" ca="1" si="544"/>
        <v>1.5015535581434301</v>
      </c>
      <c r="J2420" s="22">
        <f t="shared" ca="1" si="545"/>
        <v>1.2119757600000001</v>
      </c>
      <c r="K2420" s="110">
        <f t="shared" ca="1" si="551"/>
        <v>0.37553247445182125</v>
      </c>
      <c r="L2420" s="115">
        <v>0</v>
      </c>
      <c r="M2420" s="67">
        <f>IF(L2420&gt;0,VLOOKUP(L2420,S$12:$AB$125,7),0)</f>
        <v>0</v>
      </c>
      <c r="N2420" s="2">
        <f t="shared" si="539"/>
        <v>0</v>
      </c>
      <c r="O2420" s="22">
        <f t="shared" ca="1" si="546"/>
        <v>0.37553247445182125</v>
      </c>
      <c r="P2420" s="25" t="str">
        <f t="shared" si="547"/>
        <v>A+J=</v>
      </c>
      <c r="Q2420" s="26">
        <f t="shared" si="548"/>
        <v>45306</v>
      </c>
      <c r="R2420" s="4"/>
      <c r="S2420" s="98"/>
      <c r="U2420" s="4"/>
      <c r="V2420" s="4"/>
      <c r="W2420" s="4"/>
      <c r="X2420" s="4"/>
      <c r="Y2420" s="4"/>
      <c r="Z2420" s="4"/>
      <c r="AA2420" s="4"/>
      <c r="AB2420" s="4"/>
      <c r="AC2420" s="4"/>
      <c r="AD2420" s="64"/>
      <c r="AE2420" s="64"/>
      <c r="AF2420" s="64"/>
      <c r="AG2420" s="64"/>
      <c r="AH2420" s="64"/>
      <c r="AI2420" s="64"/>
      <c r="AJ2420" s="64"/>
      <c r="AK2420" s="64"/>
      <c r="AL2420" s="64"/>
      <c r="AM2420" s="64"/>
      <c r="AN2420" s="64"/>
      <c r="AO2420" s="64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64"/>
      <c r="BB2420" s="64"/>
      <c r="BC2420" s="64"/>
      <c r="BD2420" s="64"/>
      <c r="BE2420" s="64"/>
      <c r="BF2420" s="64"/>
      <c r="BG2420" s="64"/>
      <c r="BH2420" s="64"/>
      <c r="BI2420" s="64"/>
      <c r="BJ2420" s="64"/>
      <c r="BK2420" s="64"/>
      <c r="BL2420" s="64"/>
      <c r="BM2420" s="64"/>
      <c r="BN2420" s="64"/>
      <c r="BO2420" s="64"/>
      <c r="BP2420" s="64"/>
      <c r="BQ2420" s="64"/>
      <c r="BR2420" s="64"/>
      <c r="BS2420" s="64"/>
      <c r="BT2420" s="64"/>
      <c r="BU2420" s="64"/>
      <c r="BV2420" s="64"/>
      <c r="BW2420" s="64"/>
      <c r="BX2420" s="64"/>
      <c r="BY2420" s="64"/>
      <c r="BZ2420" s="64"/>
      <c r="CA2420" s="64"/>
      <c r="CB2420" s="64"/>
      <c r="CC2420" s="64"/>
      <c r="CD2420" s="64"/>
      <c r="CE2420" s="64"/>
      <c r="CF2420" s="64"/>
      <c r="CG2420" s="64"/>
      <c r="CH2420" s="64"/>
      <c r="CI2420" s="64"/>
      <c r="CJ2420" s="64"/>
      <c r="CK2420" s="64"/>
      <c r="CL2420" s="64"/>
      <c r="CM2420" s="64"/>
      <c r="CN2420" s="64"/>
      <c r="CO2420" s="64"/>
      <c r="CP2420" s="64"/>
      <c r="CQ2420" s="64"/>
      <c r="CR2420" s="64"/>
      <c r="CS2420" s="64"/>
      <c r="CT2420" s="64"/>
      <c r="CU2420" s="64"/>
      <c r="CV2420" s="64"/>
      <c r="CW2420" s="64"/>
      <c r="CX2420" s="64"/>
      <c r="CY2420" s="64"/>
      <c r="CZ2420" s="64"/>
      <c r="DA2420" s="64"/>
      <c r="DB2420" s="64"/>
      <c r="DC2420" s="64"/>
      <c r="DD2420" s="64"/>
      <c r="DE2420" s="64"/>
      <c r="DF2420" s="64"/>
      <c r="DG2420" s="64"/>
      <c r="DH2420" s="64"/>
      <c r="DI2420" s="64"/>
      <c r="DJ2420" s="64"/>
      <c r="DK2420" s="64"/>
      <c r="DL2420" s="64"/>
      <c r="DM2420" s="64"/>
      <c r="DN2420" s="64"/>
      <c r="DO2420" s="64"/>
      <c r="DP2420" s="64"/>
      <c r="DQ2420" s="64"/>
      <c r="DR2420" s="64"/>
      <c r="DS2420" s="64"/>
      <c r="DT2420" s="64"/>
      <c r="DU2420" s="64"/>
      <c r="DV2420" s="64"/>
      <c r="DW2420" s="64"/>
      <c r="DX2420" s="64"/>
      <c r="DY2420" s="64"/>
      <c r="DZ2420" s="64"/>
      <c r="EA2420" s="64"/>
      <c r="EB2420" s="64"/>
      <c r="EC2420" s="64"/>
      <c r="ED2420" s="64"/>
      <c r="EE2420" s="64"/>
      <c r="EF2420" s="64"/>
      <c r="EG2420" s="64"/>
      <c r="EH2420" s="64"/>
      <c r="EI2420" s="64"/>
      <c r="EJ2420" s="64"/>
      <c r="EK2420" s="64"/>
      <c r="EL2420" s="64"/>
      <c r="EM2420" s="64"/>
      <c r="EN2420" s="64"/>
      <c r="EO2420" s="64"/>
      <c r="EP2420" s="64"/>
      <c r="EQ2420" s="64"/>
      <c r="ER2420" s="64"/>
      <c r="ES2420" s="64"/>
      <c r="ET2420" s="64"/>
      <c r="EU2420" s="64"/>
      <c r="EV2420" s="64"/>
      <c r="EW2420" s="64"/>
      <c r="EX2420" s="64"/>
      <c r="EY2420" s="64"/>
      <c r="EZ2420" s="64"/>
      <c r="FA2420" s="64"/>
      <c r="FB2420" s="64"/>
      <c r="FC2420" s="64"/>
      <c r="FD2420" s="64"/>
      <c r="FE2420" s="64"/>
      <c r="FF2420" s="64"/>
      <c r="FG2420" s="64"/>
      <c r="FH2420" s="64"/>
      <c r="FI2420" s="64"/>
      <c r="FJ2420" s="64"/>
      <c r="FK2420" s="64"/>
      <c r="FL2420" s="64"/>
      <c r="FM2420" s="64"/>
      <c r="FN2420" s="64"/>
      <c r="FO2420" s="64"/>
      <c r="FP2420" s="64"/>
      <c r="FQ2420" s="64"/>
      <c r="FR2420" s="64"/>
      <c r="FS2420" s="64"/>
      <c r="FT2420" s="64"/>
    </row>
    <row r="2421" spans="1:176" ht="15" x14ac:dyDescent="0.25">
      <c r="A2421" s="20">
        <f t="shared" si="549"/>
        <v>46174</v>
      </c>
      <c r="B2421" s="22" t="str">
        <f t="shared" ca="1" si="540"/>
        <v>n.d</v>
      </c>
      <c r="C2421" s="22">
        <f t="shared" ca="1" si="550"/>
        <v>0.97614444</v>
      </c>
      <c r="D2421" s="23">
        <f ca="1">IF(A2421&lt;$B$1,VLOOKUP(A2421,[1]DI!$A$4:$B$15000,2,FALSE),0)</f>
        <v>0</v>
      </c>
      <c r="E2421" s="22">
        <f t="shared" ca="1" si="541"/>
        <v>0</v>
      </c>
      <c r="F2421" s="23">
        <f t="shared" si="542"/>
        <v>1.3</v>
      </c>
      <c r="G2421" s="24">
        <f t="shared" ca="1" si="543"/>
        <v>1</v>
      </c>
      <c r="H2421" s="22">
        <f ca="1">TRUNC(PRODUCT(G$10:G2420),15)</f>
        <v>1.81984651266759</v>
      </c>
      <c r="I2421" s="22">
        <f t="shared" ca="1" si="544"/>
        <v>1.5015535581434301</v>
      </c>
      <c r="J2421" s="22">
        <f t="shared" ca="1" si="545"/>
        <v>1.2119757600000001</v>
      </c>
      <c r="K2421" s="110">
        <f t="shared" ca="1" si="551"/>
        <v>0.37553247445182125</v>
      </c>
      <c r="L2421" s="115">
        <v>0</v>
      </c>
      <c r="M2421" s="67">
        <f>IF(L2421&gt;0,VLOOKUP(L2421,S$12:$AB$125,7),0)</f>
        <v>0</v>
      </c>
      <c r="N2421" s="2">
        <f t="shared" si="539"/>
        <v>0</v>
      </c>
      <c r="O2421" s="22">
        <f t="shared" ca="1" si="546"/>
        <v>0.37553247445182125</v>
      </c>
      <c r="P2421" s="25" t="str">
        <f t="shared" si="547"/>
        <v>A+J=</v>
      </c>
      <c r="Q2421" s="26">
        <f t="shared" si="548"/>
        <v>45306</v>
      </c>
      <c r="R2421" s="4"/>
      <c r="S2421" s="98"/>
      <c r="U2421" s="4"/>
      <c r="V2421" s="4"/>
      <c r="W2421" s="4"/>
      <c r="X2421" s="4"/>
      <c r="Y2421" s="4"/>
      <c r="Z2421" s="4"/>
      <c r="AA2421" s="4"/>
      <c r="AB2421" s="4"/>
      <c r="AC2421" s="4"/>
      <c r="AD2421" s="64"/>
      <c r="AE2421" s="64"/>
      <c r="AF2421" s="64"/>
      <c r="AG2421" s="64"/>
      <c r="AH2421" s="64"/>
      <c r="AI2421" s="64"/>
      <c r="AJ2421" s="64"/>
      <c r="AK2421" s="64"/>
      <c r="AL2421" s="64"/>
      <c r="AM2421" s="64"/>
      <c r="AN2421" s="64"/>
      <c r="AO2421" s="64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4"/>
      <c r="AZ2421" s="64"/>
      <c r="BA2421" s="64"/>
      <c r="BB2421" s="64"/>
      <c r="BC2421" s="64"/>
      <c r="BD2421" s="64"/>
      <c r="BE2421" s="64"/>
      <c r="BF2421" s="64"/>
      <c r="BG2421" s="64"/>
      <c r="BH2421" s="64"/>
      <c r="BI2421" s="64"/>
      <c r="BJ2421" s="64"/>
      <c r="BK2421" s="64"/>
      <c r="BL2421" s="64"/>
      <c r="BM2421" s="64"/>
      <c r="BN2421" s="64"/>
      <c r="BO2421" s="64"/>
      <c r="BP2421" s="64"/>
      <c r="BQ2421" s="64"/>
      <c r="BR2421" s="64"/>
      <c r="BS2421" s="64"/>
      <c r="BT2421" s="64"/>
      <c r="BU2421" s="64"/>
      <c r="BV2421" s="64"/>
      <c r="BW2421" s="64"/>
      <c r="BX2421" s="64"/>
      <c r="BY2421" s="64"/>
      <c r="BZ2421" s="64"/>
      <c r="CA2421" s="64"/>
      <c r="CB2421" s="64"/>
      <c r="CC2421" s="64"/>
      <c r="CD2421" s="64"/>
      <c r="CE2421" s="64"/>
      <c r="CF2421" s="64"/>
      <c r="CG2421" s="64"/>
      <c r="CH2421" s="64"/>
      <c r="CI2421" s="64"/>
      <c r="CJ2421" s="64"/>
      <c r="CK2421" s="64"/>
      <c r="CL2421" s="64"/>
      <c r="CM2421" s="64"/>
      <c r="CN2421" s="64"/>
      <c r="CO2421" s="64"/>
      <c r="CP2421" s="64"/>
      <c r="CQ2421" s="64"/>
      <c r="CR2421" s="64"/>
      <c r="CS2421" s="64"/>
      <c r="CT2421" s="64"/>
      <c r="CU2421" s="64"/>
      <c r="CV2421" s="64"/>
      <c r="CW2421" s="64"/>
      <c r="CX2421" s="64"/>
      <c r="CY2421" s="64"/>
      <c r="CZ2421" s="64"/>
      <c r="DA2421" s="64"/>
      <c r="DB2421" s="64"/>
      <c r="DC2421" s="64"/>
      <c r="DD2421" s="64"/>
      <c r="DE2421" s="64"/>
      <c r="DF2421" s="64"/>
      <c r="DG2421" s="64"/>
      <c r="DH2421" s="64"/>
      <c r="DI2421" s="64"/>
      <c r="DJ2421" s="64"/>
      <c r="DK2421" s="64"/>
      <c r="DL2421" s="64"/>
      <c r="DM2421" s="64"/>
      <c r="DN2421" s="64"/>
      <c r="DO2421" s="64"/>
      <c r="DP2421" s="64"/>
      <c r="DQ2421" s="64"/>
      <c r="DR2421" s="64"/>
      <c r="DS2421" s="64"/>
      <c r="DT2421" s="64"/>
      <c r="DU2421" s="64"/>
      <c r="DV2421" s="64"/>
      <c r="DW2421" s="64"/>
      <c r="DX2421" s="64"/>
      <c r="DY2421" s="64"/>
      <c r="DZ2421" s="64"/>
      <c r="EA2421" s="64"/>
      <c r="EB2421" s="64"/>
      <c r="EC2421" s="64"/>
      <c r="ED2421" s="64"/>
      <c r="EE2421" s="64"/>
      <c r="EF2421" s="64"/>
      <c r="EG2421" s="64"/>
      <c r="EH2421" s="64"/>
      <c r="EI2421" s="64"/>
      <c r="EJ2421" s="64"/>
      <c r="EK2421" s="64"/>
      <c r="EL2421" s="64"/>
      <c r="EM2421" s="64"/>
      <c r="EN2421" s="64"/>
      <c r="EO2421" s="64"/>
      <c r="EP2421" s="64"/>
      <c r="EQ2421" s="64"/>
      <c r="ER2421" s="64"/>
      <c r="ES2421" s="64"/>
      <c r="ET2421" s="64"/>
      <c r="EU2421" s="64"/>
      <c r="EV2421" s="64"/>
      <c r="EW2421" s="64"/>
      <c r="EX2421" s="64"/>
      <c r="EY2421" s="64"/>
      <c r="EZ2421" s="64"/>
      <c r="FA2421" s="64"/>
      <c r="FB2421" s="64"/>
      <c r="FC2421" s="64"/>
      <c r="FD2421" s="64"/>
      <c r="FE2421" s="64"/>
      <c r="FF2421" s="64"/>
      <c r="FG2421" s="64"/>
      <c r="FH2421" s="64"/>
      <c r="FI2421" s="64"/>
      <c r="FJ2421" s="64"/>
      <c r="FK2421" s="64"/>
      <c r="FL2421" s="64"/>
      <c r="FM2421" s="64"/>
      <c r="FN2421" s="64"/>
      <c r="FO2421" s="64"/>
      <c r="FP2421" s="64"/>
      <c r="FQ2421" s="64"/>
      <c r="FR2421" s="64"/>
      <c r="FS2421" s="64"/>
      <c r="FT2421" s="64"/>
    </row>
    <row r="2422" spans="1:176" ht="15" x14ac:dyDescent="0.25">
      <c r="A2422" s="20">
        <f t="shared" si="549"/>
        <v>46175</v>
      </c>
      <c r="B2422" s="22" t="str">
        <f t="shared" ca="1" si="540"/>
        <v>n.d</v>
      </c>
      <c r="C2422" s="22">
        <f t="shared" ca="1" si="550"/>
        <v>0.97614444</v>
      </c>
      <c r="D2422" s="23">
        <f ca="1">IF(A2422&lt;$B$1,VLOOKUP(A2422,[1]DI!$A$4:$B$15000,2,FALSE),0)</f>
        <v>0</v>
      </c>
      <c r="E2422" s="22">
        <f t="shared" ca="1" si="541"/>
        <v>0</v>
      </c>
      <c r="F2422" s="23">
        <f t="shared" si="542"/>
        <v>1.3</v>
      </c>
      <c r="G2422" s="24">
        <f t="shared" ca="1" si="543"/>
        <v>1</v>
      </c>
      <c r="H2422" s="22">
        <f ca="1">TRUNC(PRODUCT(G$10:G2421),15)</f>
        <v>1.81984651266759</v>
      </c>
      <c r="I2422" s="22">
        <f t="shared" ca="1" si="544"/>
        <v>1.5015535581434301</v>
      </c>
      <c r="J2422" s="22">
        <f t="shared" ca="1" si="545"/>
        <v>1.2119757600000001</v>
      </c>
      <c r="K2422" s="110">
        <f t="shared" ca="1" si="551"/>
        <v>0.37553247445182125</v>
      </c>
      <c r="L2422" s="115">
        <v>0</v>
      </c>
      <c r="M2422" s="67">
        <f>IF(L2422&gt;0,VLOOKUP(L2422,S$12:$AB$125,7),0)</f>
        <v>0</v>
      </c>
      <c r="N2422" s="2">
        <f t="shared" si="539"/>
        <v>0</v>
      </c>
      <c r="O2422" s="22">
        <f t="shared" ca="1" si="546"/>
        <v>0.37553247445182125</v>
      </c>
      <c r="P2422" s="25" t="str">
        <f t="shared" si="547"/>
        <v>A+J=</v>
      </c>
      <c r="Q2422" s="26">
        <f t="shared" si="548"/>
        <v>45306</v>
      </c>
      <c r="R2422" s="4"/>
      <c r="S2422" s="98"/>
      <c r="U2422" s="4"/>
      <c r="V2422" s="4"/>
      <c r="W2422" s="4"/>
      <c r="X2422" s="4"/>
      <c r="Y2422" s="4"/>
      <c r="Z2422" s="4"/>
      <c r="AA2422" s="4"/>
      <c r="AB2422" s="4"/>
      <c r="AC2422" s="4"/>
      <c r="AD2422" s="64"/>
      <c r="AE2422" s="64"/>
      <c r="AF2422" s="64"/>
      <c r="AG2422" s="64"/>
      <c r="AH2422" s="64"/>
      <c r="AI2422" s="64"/>
      <c r="AJ2422" s="64"/>
      <c r="AK2422" s="64"/>
      <c r="AL2422" s="64"/>
      <c r="AM2422" s="64"/>
      <c r="AN2422" s="64"/>
      <c r="AO2422" s="64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4"/>
      <c r="AZ2422" s="64"/>
      <c r="BA2422" s="64"/>
      <c r="BB2422" s="64"/>
      <c r="BC2422" s="64"/>
      <c r="BD2422" s="64"/>
      <c r="BE2422" s="64"/>
      <c r="BF2422" s="64"/>
      <c r="BG2422" s="64"/>
      <c r="BH2422" s="64"/>
      <c r="BI2422" s="64"/>
      <c r="BJ2422" s="64"/>
      <c r="BK2422" s="64"/>
      <c r="BL2422" s="64"/>
      <c r="BM2422" s="64"/>
      <c r="BN2422" s="64"/>
      <c r="BO2422" s="64"/>
      <c r="BP2422" s="64"/>
      <c r="BQ2422" s="64"/>
      <c r="BR2422" s="64"/>
      <c r="BS2422" s="64"/>
      <c r="BT2422" s="64"/>
      <c r="BU2422" s="64"/>
      <c r="BV2422" s="64"/>
      <c r="BW2422" s="64"/>
      <c r="BX2422" s="64"/>
      <c r="BY2422" s="64"/>
      <c r="BZ2422" s="64"/>
      <c r="CA2422" s="64"/>
      <c r="CB2422" s="64"/>
      <c r="CC2422" s="64"/>
      <c r="CD2422" s="64"/>
      <c r="CE2422" s="64"/>
      <c r="CF2422" s="64"/>
      <c r="CG2422" s="64"/>
      <c r="CH2422" s="64"/>
      <c r="CI2422" s="64"/>
      <c r="CJ2422" s="64"/>
      <c r="CK2422" s="64"/>
      <c r="CL2422" s="64"/>
      <c r="CM2422" s="64"/>
      <c r="CN2422" s="64"/>
      <c r="CO2422" s="64"/>
      <c r="CP2422" s="64"/>
      <c r="CQ2422" s="64"/>
      <c r="CR2422" s="64"/>
      <c r="CS2422" s="64"/>
      <c r="CT2422" s="64"/>
      <c r="CU2422" s="64"/>
      <c r="CV2422" s="64"/>
      <c r="CW2422" s="64"/>
      <c r="CX2422" s="64"/>
      <c r="CY2422" s="64"/>
      <c r="CZ2422" s="64"/>
      <c r="DA2422" s="64"/>
      <c r="DB2422" s="64"/>
      <c r="DC2422" s="64"/>
      <c r="DD2422" s="64"/>
      <c r="DE2422" s="64"/>
      <c r="DF2422" s="64"/>
      <c r="DG2422" s="64"/>
      <c r="DH2422" s="64"/>
      <c r="DI2422" s="64"/>
      <c r="DJ2422" s="64"/>
      <c r="DK2422" s="64"/>
      <c r="DL2422" s="64"/>
      <c r="DM2422" s="64"/>
      <c r="DN2422" s="64"/>
      <c r="DO2422" s="64"/>
      <c r="DP2422" s="64"/>
      <c r="DQ2422" s="64"/>
      <c r="DR2422" s="64"/>
      <c r="DS2422" s="64"/>
      <c r="DT2422" s="64"/>
      <c r="DU2422" s="64"/>
      <c r="DV2422" s="64"/>
      <c r="DW2422" s="64"/>
      <c r="DX2422" s="64"/>
      <c r="DY2422" s="64"/>
      <c r="DZ2422" s="64"/>
      <c r="EA2422" s="64"/>
      <c r="EB2422" s="64"/>
      <c r="EC2422" s="64"/>
      <c r="ED2422" s="64"/>
      <c r="EE2422" s="64"/>
      <c r="EF2422" s="64"/>
      <c r="EG2422" s="64"/>
      <c r="EH2422" s="64"/>
      <c r="EI2422" s="64"/>
      <c r="EJ2422" s="64"/>
      <c r="EK2422" s="64"/>
      <c r="EL2422" s="64"/>
      <c r="EM2422" s="64"/>
      <c r="EN2422" s="64"/>
      <c r="EO2422" s="64"/>
      <c r="EP2422" s="64"/>
      <c r="EQ2422" s="64"/>
      <c r="ER2422" s="64"/>
      <c r="ES2422" s="64"/>
      <c r="ET2422" s="64"/>
      <c r="EU2422" s="64"/>
      <c r="EV2422" s="64"/>
      <c r="EW2422" s="64"/>
      <c r="EX2422" s="64"/>
      <c r="EY2422" s="64"/>
      <c r="EZ2422" s="64"/>
      <c r="FA2422" s="64"/>
      <c r="FB2422" s="64"/>
      <c r="FC2422" s="64"/>
      <c r="FD2422" s="64"/>
      <c r="FE2422" s="64"/>
      <c r="FF2422" s="64"/>
      <c r="FG2422" s="64"/>
      <c r="FH2422" s="64"/>
      <c r="FI2422" s="64"/>
      <c r="FJ2422" s="64"/>
      <c r="FK2422" s="64"/>
      <c r="FL2422" s="64"/>
      <c r="FM2422" s="64"/>
      <c r="FN2422" s="64"/>
      <c r="FO2422" s="64"/>
      <c r="FP2422" s="64"/>
      <c r="FQ2422" s="64"/>
      <c r="FR2422" s="64"/>
      <c r="FS2422" s="64"/>
      <c r="FT2422" s="64"/>
    </row>
    <row r="2423" spans="1:176" ht="15" x14ac:dyDescent="0.25">
      <c r="A2423" s="20">
        <f t="shared" si="549"/>
        <v>46176</v>
      </c>
      <c r="B2423" s="22" t="str">
        <f t="shared" ca="1" si="540"/>
        <v>n.d</v>
      </c>
      <c r="C2423" s="22">
        <f t="shared" ca="1" si="550"/>
        <v>0.97614444</v>
      </c>
      <c r="D2423" s="23">
        <f ca="1">IF(A2423&lt;$B$1,VLOOKUP(A2423,[1]DI!$A$4:$B$15000,2,FALSE),0)</f>
        <v>0</v>
      </c>
      <c r="E2423" s="22">
        <f t="shared" ca="1" si="541"/>
        <v>0</v>
      </c>
      <c r="F2423" s="23">
        <f t="shared" si="542"/>
        <v>1.3</v>
      </c>
      <c r="G2423" s="24">
        <f t="shared" ca="1" si="543"/>
        <v>1</v>
      </c>
      <c r="H2423" s="22">
        <f ca="1">TRUNC(PRODUCT(G$10:G2422),15)</f>
        <v>1.81984651266759</v>
      </c>
      <c r="I2423" s="22">
        <f t="shared" ca="1" si="544"/>
        <v>1.5015535581434301</v>
      </c>
      <c r="J2423" s="22">
        <f t="shared" ca="1" si="545"/>
        <v>1.2119757600000001</v>
      </c>
      <c r="K2423" s="110">
        <f t="shared" ca="1" si="551"/>
        <v>0.37553247445182125</v>
      </c>
      <c r="L2423" s="115">
        <v>0</v>
      </c>
      <c r="M2423" s="67">
        <f>IF(L2423&gt;0,VLOOKUP(L2423,S$12:$AB$125,7),0)</f>
        <v>0</v>
      </c>
      <c r="N2423" s="2">
        <f t="shared" si="539"/>
        <v>0</v>
      </c>
      <c r="O2423" s="22">
        <f t="shared" ca="1" si="546"/>
        <v>0.37553247445182125</v>
      </c>
      <c r="P2423" s="25" t="str">
        <f t="shared" si="547"/>
        <v>A+J=</v>
      </c>
      <c r="Q2423" s="26">
        <f t="shared" si="548"/>
        <v>45306</v>
      </c>
      <c r="R2423" s="4"/>
      <c r="S2423" s="98"/>
      <c r="U2423" s="4"/>
      <c r="V2423" s="4"/>
      <c r="W2423" s="4"/>
      <c r="X2423" s="4"/>
      <c r="Y2423" s="4"/>
      <c r="Z2423" s="4"/>
      <c r="AA2423" s="4"/>
      <c r="AB2423" s="4"/>
      <c r="AC2423" s="4"/>
      <c r="AD2423" s="64"/>
      <c r="AE2423" s="64"/>
      <c r="AF2423" s="64"/>
      <c r="AG2423" s="64"/>
      <c r="AH2423" s="64"/>
      <c r="AI2423" s="64"/>
      <c r="AJ2423" s="64"/>
      <c r="AK2423" s="64"/>
      <c r="AL2423" s="64"/>
      <c r="AM2423" s="64"/>
      <c r="AN2423" s="64"/>
      <c r="AO2423" s="64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4"/>
      <c r="AZ2423" s="64"/>
      <c r="BA2423" s="64"/>
      <c r="BB2423" s="64"/>
      <c r="BC2423" s="64"/>
      <c r="BD2423" s="64"/>
      <c r="BE2423" s="64"/>
      <c r="BF2423" s="64"/>
      <c r="BG2423" s="64"/>
      <c r="BH2423" s="64"/>
      <c r="BI2423" s="64"/>
      <c r="BJ2423" s="64"/>
      <c r="BK2423" s="64"/>
      <c r="BL2423" s="64"/>
      <c r="BM2423" s="64"/>
      <c r="BN2423" s="64"/>
      <c r="BO2423" s="64"/>
      <c r="BP2423" s="64"/>
      <c r="BQ2423" s="64"/>
      <c r="BR2423" s="64"/>
      <c r="BS2423" s="64"/>
      <c r="BT2423" s="64"/>
      <c r="BU2423" s="64"/>
      <c r="BV2423" s="64"/>
      <c r="BW2423" s="64"/>
      <c r="BX2423" s="64"/>
      <c r="BY2423" s="64"/>
      <c r="BZ2423" s="64"/>
      <c r="CA2423" s="64"/>
      <c r="CB2423" s="64"/>
      <c r="CC2423" s="64"/>
      <c r="CD2423" s="64"/>
      <c r="CE2423" s="64"/>
      <c r="CF2423" s="64"/>
      <c r="CG2423" s="64"/>
      <c r="CH2423" s="64"/>
      <c r="CI2423" s="64"/>
      <c r="CJ2423" s="64"/>
      <c r="CK2423" s="64"/>
      <c r="CL2423" s="64"/>
      <c r="CM2423" s="64"/>
      <c r="CN2423" s="64"/>
      <c r="CO2423" s="64"/>
      <c r="CP2423" s="64"/>
      <c r="CQ2423" s="64"/>
      <c r="CR2423" s="64"/>
      <c r="CS2423" s="64"/>
      <c r="CT2423" s="64"/>
      <c r="CU2423" s="64"/>
      <c r="CV2423" s="64"/>
      <c r="CW2423" s="64"/>
      <c r="CX2423" s="64"/>
      <c r="CY2423" s="64"/>
      <c r="CZ2423" s="64"/>
      <c r="DA2423" s="64"/>
      <c r="DB2423" s="64"/>
      <c r="DC2423" s="64"/>
      <c r="DD2423" s="64"/>
      <c r="DE2423" s="64"/>
      <c r="DF2423" s="64"/>
      <c r="DG2423" s="64"/>
      <c r="DH2423" s="64"/>
      <c r="DI2423" s="64"/>
      <c r="DJ2423" s="64"/>
      <c r="DK2423" s="64"/>
      <c r="DL2423" s="64"/>
      <c r="DM2423" s="64"/>
      <c r="DN2423" s="64"/>
      <c r="DO2423" s="64"/>
      <c r="DP2423" s="64"/>
      <c r="DQ2423" s="64"/>
      <c r="DR2423" s="64"/>
      <c r="DS2423" s="64"/>
      <c r="DT2423" s="64"/>
      <c r="DU2423" s="64"/>
      <c r="DV2423" s="64"/>
      <c r="DW2423" s="64"/>
      <c r="DX2423" s="64"/>
      <c r="DY2423" s="64"/>
      <c r="DZ2423" s="64"/>
      <c r="EA2423" s="64"/>
      <c r="EB2423" s="64"/>
      <c r="EC2423" s="64"/>
      <c r="ED2423" s="64"/>
      <c r="EE2423" s="64"/>
      <c r="EF2423" s="64"/>
      <c r="EG2423" s="64"/>
      <c r="EH2423" s="64"/>
      <c r="EI2423" s="64"/>
      <c r="EJ2423" s="64"/>
      <c r="EK2423" s="64"/>
      <c r="EL2423" s="64"/>
      <c r="EM2423" s="64"/>
      <c r="EN2423" s="64"/>
      <c r="EO2423" s="64"/>
      <c r="EP2423" s="64"/>
      <c r="EQ2423" s="64"/>
      <c r="ER2423" s="64"/>
      <c r="ES2423" s="64"/>
      <c r="ET2423" s="64"/>
      <c r="EU2423" s="64"/>
      <c r="EV2423" s="64"/>
      <c r="EW2423" s="64"/>
      <c r="EX2423" s="64"/>
      <c r="EY2423" s="64"/>
      <c r="EZ2423" s="64"/>
      <c r="FA2423" s="64"/>
      <c r="FB2423" s="64"/>
      <c r="FC2423" s="64"/>
      <c r="FD2423" s="64"/>
      <c r="FE2423" s="64"/>
      <c r="FF2423" s="64"/>
      <c r="FG2423" s="64"/>
      <c r="FH2423" s="64"/>
      <c r="FI2423" s="64"/>
      <c r="FJ2423" s="64"/>
      <c r="FK2423" s="64"/>
      <c r="FL2423" s="64"/>
      <c r="FM2423" s="64"/>
      <c r="FN2423" s="64"/>
      <c r="FO2423" s="64"/>
      <c r="FP2423" s="64"/>
      <c r="FQ2423" s="64"/>
      <c r="FR2423" s="64"/>
      <c r="FS2423" s="64"/>
      <c r="FT2423" s="64"/>
    </row>
    <row r="2424" spans="1:176" ht="15" x14ac:dyDescent="0.25">
      <c r="A2424" s="20">
        <f t="shared" si="549"/>
        <v>46177</v>
      </c>
      <c r="B2424" s="22" t="str">
        <f t="shared" ca="1" si="540"/>
        <v>n.d</v>
      </c>
      <c r="C2424" s="22">
        <f t="shared" ca="1" si="550"/>
        <v>0.97614444</v>
      </c>
      <c r="D2424" s="23">
        <f ca="1">IF(A2424&lt;$B$1,VLOOKUP(A2424,[1]DI!$A$4:$B$15000,2,FALSE),0)</f>
        <v>0</v>
      </c>
      <c r="E2424" s="22">
        <f t="shared" ca="1" si="541"/>
        <v>0</v>
      </c>
      <c r="F2424" s="23">
        <f t="shared" si="542"/>
        <v>1.3</v>
      </c>
      <c r="G2424" s="24">
        <f t="shared" ca="1" si="543"/>
        <v>1</v>
      </c>
      <c r="H2424" s="22">
        <f ca="1">TRUNC(PRODUCT(G$10:G2423),15)</f>
        <v>1.81984651266759</v>
      </c>
      <c r="I2424" s="22">
        <f t="shared" ca="1" si="544"/>
        <v>1.5015535581434301</v>
      </c>
      <c r="J2424" s="22">
        <f t="shared" ca="1" si="545"/>
        <v>1.2119757600000001</v>
      </c>
      <c r="K2424" s="110">
        <f t="shared" ca="1" si="551"/>
        <v>0.37553247445182125</v>
      </c>
      <c r="L2424" s="115">
        <v>0</v>
      </c>
      <c r="M2424" s="67">
        <f>IF(L2424&gt;0,VLOOKUP(L2424,S$12:$AB$125,7),0)</f>
        <v>0</v>
      </c>
      <c r="N2424" s="2">
        <f t="shared" si="539"/>
        <v>0</v>
      </c>
      <c r="O2424" s="22">
        <f t="shared" ca="1" si="546"/>
        <v>0.37553247445182125</v>
      </c>
      <c r="P2424" s="25" t="str">
        <f t="shared" si="547"/>
        <v>A+J=</v>
      </c>
      <c r="Q2424" s="26">
        <f t="shared" si="548"/>
        <v>45306</v>
      </c>
      <c r="R2424" s="4"/>
      <c r="S2424" s="98"/>
      <c r="U2424" s="4"/>
      <c r="V2424" s="4"/>
      <c r="W2424" s="4"/>
      <c r="X2424" s="4"/>
      <c r="Y2424" s="4"/>
      <c r="Z2424" s="4"/>
      <c r="AA2424" s="4"/>
      <c r="AB2424" s="4"/>
      <c r="AC2424" s="4"/>
      <c r="AD2424" s="64"/>
      <c r="AE2424" s="64"/>
      <c r="AF2424" s="64"/>
      <c r="AG2424" s="64"/>
      <c r="AH2424" s="64"/>
      <c r="AI2424" s="64"/>
      <c r="AJ2424" s="64"/>
      <c r="AK2424" s="64"/>
      <c r="AL2424" s="64"/>
      <c r="AM2424" s="64"/>
      <c r="AN2424" s="64"/>
      <c r="AO2424" s="64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4"/>
      <c r="AZ2424" s="64"/>
      <c r="BA2424" s="64"/>
      <c r="BB2424" s="64"/>
      <c r="BC2424" s="64"/>
      <c r="BD2424" s="64"/>
      <c r="BE2424" s="64"/>
      <c r="BF2424" s="64"/>
      <c r="BG2424" s="64"/>
      <c r="BH2424" s="64"/>
      <c r="BI2424" s="64"/>
      <c r="BJ2424" s="64"/>
      <c r="BK2424" s="64"/>
      <c r="BL2424" s="64"/>
      <c r="BM2424" s="64"/>
      <c r="BN2424" s="64"/>
      <c r="BO2424" s="64"/>
      <c r="BP2424" s="64"/>
      <c r="BQ2424" s="64"/>
      <c r="BR2424" s="64"/>
      <c r="BS2424" s="64"/>
      <c r="BT2424" s="64"/>
      <c r="BU2424" s="64"/>
      <c r="BV2424" s="64"/>
      <c r="BW2424" s="64"/>
      <c r="BX2424" s="64"/>
      <c r="BY2424" s="64"/>
      <c r="BZ2424" s="64"/>
      <c r="CA2424" s="64"/>
      <c r="CB2424" s="64"/>
      <c r="CC2424" s="64"/>
      <c r="CD2424" s="64"/>
      <c r="CE2424" s="64"/>
      <c r="CF2424" s="64"/>
      <c r="CG2424" s="64"/>
      <c r="CH2424" s="64"/>
      <c r="CI2424" s="64"/>
      <c r="CJ2424" s="64"/>
      <c r="CK2424" s="64"/>
      <c r="CL2424" s="64"/>
      <c r="CM2424" s="64"/>
      <c r="CN2424" s="64"/>
      <c r="CO2424" s="64"/>
      <c r="CP2424" s="64"/>
      <c r="CQ2424" s="64"/>
      <c r="CR2424" s="64"/>
      <c r="CS2424" s="64"/>
      <c r="CT2424" s="64"/>
      <c r="CU2424" s="64"/>
      <c r="CV2424" s="64"/>
      <c r="CW2424" s="64"/>
      <c r="CX2424" s="64"/>
      <c r="CY2424" s="64"/>
      <c r="CZ2424" s="64"/>
      <c r="DA2424" s="64"/>
      <c r="DB2424" s="64"/>
      <c r="DC2424" s="64"/>
      <c r="DD2424" s="64"/>
      <c r="DE2424" s="64"/>
      <c r="DF2424" s="64"/>
      <c r="DG2424" s="64"/>
      <c r="DH2424" s="64"/>
      <c r="DI2424" s="64"/>
      <c r="DJ2424" s="64"/>
      <c r="DK2424" s="64"/>
      <c r="DL2424" s="64"/>
      <c r="DM2424" s="64"/>
      <c r="DN2424" s="64"/>
      <c r="DO2424" s="64"/>
      <c r="DP2424" s="64"/>
      <c r="DQ2424" s="64"/>
      <c r="DR2424" s="64"/>
      <c r="DS2424" s="64"/>
      <c r="DT2424" s="64"/>
      <c r="DU2424" s="64"/>
      <c r="DV2424" s="64"/>
      <c r="DW2424" s="64"/>
      <c r="DX2424" s="64"/>
      <c r="DY2424" s="64"/>
      <c r="DZ2424" s="64"/>
      <c r="EA2424" s="64"/>
      <c r="EB2424" s="64"/>
      <c r="EC2424" s="64"/>
      <c r="ED2424" s="64"/>
      <c r="EE2424" s="64"/>
      <c r="EF2424" s="64"/>
      <c r="EG2424" s="64"/>
      <c r="EH2424" s="64"/>
      <c r="EI2424" s="64"/>
      <c r="EJ2424" s="64"/>
      <c r="EK2424" s="64"/>
      <c r="EL2424" s="64"/>
      <c r="EM2424" s="64"/>
      <c r="EN2424" s="64"/>
      <c r="EO2424" s="64"/>
      <c r="EP2424" s="64"/>
      <c r="EQ2424" s="64"/>
      <c r="ER2424" s="64"/>
      <c r="ES2424" s="64"/>
      <c r="ET2424" s="64"/>
      <c r="EU2424" s="64"/>
      <c r="EV2424" s="64"/>
      <c r="EW2424" s="64"/>
      <c r="EX2424" s="64"/>
      <c r="EY2424" s="64"/>
      <c r="EZ2424" s="64"/>
      <c r="FA2424" s="64"/>
      <c r="FB2424" s="64"/>
      <c r="FC2424" s="64"/>
      <c r="FD2424" s="64"/>
      <c r="FE2424" s="64"/>
      <c r="FF2424" s="64"/>
      <c r="FG2424" s="64"/>
      <c r="FH2424" s="64"/>
      <c r="FI2424" s="64"/>
      <c r="FJ2424" s="64"/>
      <c r="FK2424" s="64"/>
      <c r="FL2424" s="64"/>
      <c r="FM2424" s="64"/>
      <c r="FN2424" s="64"/>
      <c r="FO2424" s="64"/>
      <c r="FP2424" s="64"/>
      <c r="FQ2424" s="64"/>
      <c r="FR2424" s="64"/>
      <c r="FS2424" s="64"/>
      <c r="FT2424" s="64"/>
    </row>
    <row r="2425" spans="1:176" ht="15" x14ac:dyDescent="0.25">
      <c r="A2425" s="20">
        <f t="shared" si="549"/>
        <v>46178</v>
      </c>
      <c r="B2425" s="22" t="str">
        <f t="shared" ca="1" si="540"/>
        <v>n.d</v>
      </c>
      <c r="C2425" s="22">
        <f t="shared" ca="1" si="550"/>
        <v>0.97614444</v>
      </c>
      <c r="D2425" s="23">
        <f ca="1">IF(A2425&lt;$B$1,VLOOKUP(A2425,[1]DI!$A$4:$B$15000,2,FALSE),0)</f>
        <v>0</v>
      </c>
      <c r="E2425" s="22">
        <f t="shared" ca="1" si="541"/>
        <v>0</v>
      </c>
      <c r="F2425" s="23">
        <f t="shared" si="542"/>
        <v>1.3</v>
      </c>
      <c r="G2425" s="24">
        <f t="shared" ca="1" si="543"/>
        <v>1</v>
      </c>
      <c r="H2425" s="22">
        <f ca="1">TRUNC(PRODUCT(G$10:G2424),15)</f>
        <v>1.81984651266759</v>
      </c>
      <c r="I2425" s="22">
        <f t="shared" ca="1" si="544"/>
        <v>1.5015535581434301</v>
      </c>
      <c r="J2425" s="22">
        <f t="shared" ca="1" si="545"/>
        <v>1.2119757600000001</v>
      </c>
      <c r="K2425" s="110">
        <f t="shared" ca="1" si="551"/>
        <v>0.37553247445182125</v>
      </c>
      <c r="L2425" s="115">
        <v>0</v>
      </c>
      <c r="M2425" s="67">
        <f>IF(L2425&gt;0,VLOOKUP(L2425,S$12:$AB$125,7),0)</f>
        <v>0</v>
      </c>
      <c r="N2425" s="2">
        <f t="shared" si="539"/>
        <v>0</v>
      </c>
      <c r="O2425" s="22">
        <f t="shared" ca="1" si="546"/>
        <v>0.37553247445182125</v>
      </c>
      <c r="P2425" s="25" t="str">
        <f t="shared" si="547"/>
        <v>A+J=</v>
      </c>
      <c r="Q2425" s="26">
        <f t="shared" si="548"/>
        <v>45306</v>
      </c>
      <c r="R2425" s="4"/>
      <c r="S2425" s="98"/>
      <c r="U2425" s="4"/>
      <c r="V2425" s="4"/>
      <c r="W2425" s="4"/>
      <c r="X2425" s="4"/>
      <c r="Y2425" s="4"/>
      <c r="Z2425" s="4"/>
      <c r="AA2425" s="4"/>
      <c r="AB2425" s="4"/>
      <c r="AC2425" s="4"/>
      <c r="AD2425" s="64"/>
      <c r="AE2425" s="64"/>
      <c r="AF2425" s="64"/>
      <c r="AG2425" s="64"/>
      <c r="AH2425" s="64"/>
      <c r="AI2425" s="64"/>
      <c r="AJ2425" s="64"/>
      <c r="AK2425" s="64"/>
      <c r="AL2425" s="64"/>
      <c r="AM2425" s="64"/>
      <c r="AN2425" s="64"/>
      <c r="AO2425" s="64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4"/>
      <c r="AZ2425" s="64"/>
      <c r="BA2425" s="64"/>
      <c r="BB2425" s="64"/>
      <c r="BC2425" s="64"/>
      <c r="BD2425" s="64"/>
      <c r="BE2425" s="64"/>
      <c r="BF2425" s="64"/>
      <c r="BG2425" s="64"/>
      <c r="BH2425" s="64"/>
      <c r="BI2425" s="64"/>
      <c r="BJ2425" s="64"/>
      <c r="BK2425" s="64"/>
      <c r="BL2425" s="64"/>
      <c r="BM2425" s="64"/>
      <c r="BN2425" s="64"/>
      <c r="BO2425" s="64"/>
      <c r="BP2425" s="64"/>
      <c r="BQ2425" s="64"/>
      <c r="BR2425" s="64"/>
      <c r="BS2425" s="64"/>
      <c r="BT2425" s="64"/>
      <c r="BU2425" s="64"/>
      <c r="BV2425" s="64"/>
      <c r="BW2425" s="64"/>
      <c r="BX2425" s="64"/>
      <c r="BY2425" s="64"/>
      <c r="BZ2425" s="64"/>
      <c r="CA2425" s="64"/>
      <c r="CB2425" s="64"/>
      <c r="CC2425" s="64"/>
      <c r="CD2425" s="64"/>
      <c r="CE2425" s="64"/>
      <c r="CF2425" s="64"/>
      <c r="CG2425" s="64"/>
      <c r="CH2425" s="64"/>
      <c r="CI2425" s="64"/>
      <c r="CJ2425" s="64"/>
      <c r="CK2425" s="64"/>
      <c r="CL2425" s="64"/>
      <c r="CM2425" s="64"/>
      <c r="CN2425" s="64"/>
      <c r="CO2425" s="64"/>
      <c r="CP2425" s="64"/>
      <c r="CQ2425" s="64"/>
      <c r="CR2425" s="64"/>
      <c r="CS2425" s="64"/>
      <c r="CT2425" s="64"/>
      <c r="CU2425" s="64"/>
      <c r="CV2425" s="64"/>
      <c r="CW2425" s="64"/>
      <c r="CX2425" s="64"/>
      <c r="CY2425" s="64"/>
      <c r="CZ2425" s="64"/>
      <c r="DA2425" s="64"/>
      <c r="DB2425" s="64"/>
      <c r="DC2425" s="64"/>
      <c r="DD2425" s="64"/>
      <c r="DE2425" s="64"/>
      <c r="DF2425" s="64"/>
      <c r="DG2425" s="64"/>
      <c r="DH2425" s="64"/>
      <c r="DI2425" s="64"/>
      <c r="DJ2425" s="64"/>
      <c r="DK2425" s="64"/>
      <c r="DL2425" s="64"/>
      <c r="DM2425" s="64"/>
      <c r="DN2425" s="64"/>
      <c r="DO2425" s="64"/>
      <c r="DP2425" s="64"/>
      <c r="DQ2425" s="64"/>
      <c r="DR2425" s="64"/>
      <c r="DS2425" s="64"/>
      <c r="DT2425" s="64"/>
      <c r="DU2425" s="64"/>
      <c r="DV2425" s="64"/>
      <c r="DW2425" s="64"/>
      <c r="DX2425" s="64"/>
      <c r="DY2425" s="64"/>
      <c r="DZ2425" s="64"/>
      <c r="EA2425" s="64"/>
      <c r="EB2425" s="64"/>
      <c r="EC2425" s="64"/>
      <c r="ED2425" s="64"/>
      <c r="EE2425" s="64"/>
      <c r="EF2425" s="64"/>
      <c r="EG2425" s="64"/>
      <c r="EH2425" s="64"/>
      <c r="EI2425" s="64"/>
      <c r="EJ2425" s="64"/>
      <c r="EK2425" s="64"/>
      <c r="EL2425" s="64"/>
      <c r="EM2425" s="64"/>
      <c r="EN2425" s="64"/>
      <c r="EO2425" s="64"/>
      <c r="EP2425" s="64"/>
      <c r="EQ2425" s="64"/>
      <c r="ER2425" s="64"/>
      <c r="ES2425" s="64"/>
      <c r="ET2425" s="64"/>
      <c r="EU2425" s="64"/>
      <c r="EV2425" s="64"/>
      <c r="EW2425" s="64"/>
      <c r="EX2425" s="64"/>
      <c r="EY2425" s="64"/>
      <c r="EZ2425" s="64"/>
      <c r="FA2425" s="64"/>
      <c r="FB2425" s="64"/>
      <c r="FC2425" s="64"/>
      <c r="FD2425" s="64"/>
      <c r="FE2425" s="64"/>
      <c r="FF2425" s="64"/>
      <c r="FG2425" s="64"/>
      <c r="FH2425" s="64"/>
      <c r="FI2425" s="64"/>
      <c r="FJ2425" s="64"/>
      <c r="FK2425" s="64"/>
      <c r="FL2425" s="64"/>
      <c r="FM2425" s="64"/>
      <c r="FN2425" s="64"/>
      <c r="FO2425" s="64"/>
      <c r="FP2425" s="64"/>
      <c r="FQ2425" s="64"/>
      <c r="FR2425" s="64"/>
      <c r="FS2425" s="64"/>
      <c r="FT2425" s="64"/>
    </row>
    <row r="2426" spans="1:176" ht="15" x14ac:dyDescent="0.25">
      <c r="A2426" s="20">
        <f t="shared" si="549"/>
        <v>46179</v>
      </c>
      <c r="B2426" s="22" t="str">
        <f t="shared" ca="1" si="540"/>
        <v>n.d</v>
      </c>
      <c r="C2426" s="22">
        <f t="shared" ca="1" si="550"/>
        <v>0.97614444</v>
      </c>
      <c r="D2426" s="23">
        <f ca="1">IF(A2426&lt;$B$1,VLOOKUP(A2426,[1]DI!$A$4:$B$15000,2,FALSE),0)</f>
        <v>0</v>
      </c>
      <c r="E2426" s="22">
        <f t="shared" ca="1" si="541"/>
        <v>0</v>
      </c>
      <c r="F2426" s="23">
        <f t="shared" si="542"/>
        <v>1.3</v>
      </c>
      <c r="G2426" s="24">
        <f t="shared" ca="1" si="543"/>
        <v>1</v>
      </c>
      <c r="H2426" s="22">
        <f ca="1">TRUNC(PRODUCT(G$10:G2425),15)</f>
        <v>1.81984651266759</v>
      </c>
      <c r="I2426" s="22">
        <f t="shared" ca="1" si="544"/>
        <v>1.5015535581434301</v>
      </c>
      <c r="J2426" s="22">
        <f t="shared" ca="1" si="545"/>
        <v>1.2119757600000001</v>
      </c>
      <c r="K2426" s="110">
        <f t="shared" ca="1" si="551"/>
        <v>0.37553247445182125</v>
      </c>
      <c r="L2426" s="115">
        <v>0</v>
      </c>
      <c r="M2426" s="67">
        <f>IF(L2426&gt;0,VLOOKUP(L2426,S$12:$AB$125,7),0)</f>
        <v>0</v>
      </c>
      <c r="N2426" s="2">
        <f t="shared" si="539"/>
        <v>0</v>
      </c>
      <c r="O2426" s="22">
        <f t="shared" ca="1" si="546"/>
        <v>0.37553247445182125</v>
      </c>
      <c r="P2426" s="25" t="str">
        <f t="shared" si="547"/>
        <v>A+J=</v>
      </c>
      <c r="Q2426" s="26">
        <f t="shared" si="548"/>
        <v>45306</v>
      </c>
      <c r="R2426" s="4"/>
      <c r="S2426" s="98"/>
      <c r="U2426" s="4"/>
      <c r="V2426" s="4"/>
      <c r="W2426" s="4"/>
      <c r="X2426" s="4"/>
      <c r="Y2426" s="4"/>
      <c r="Z2426" s="4"/>
      <c r="AA2426" s="4"/>
      <c r="AB2426" s="4"/>
      <c r="AC2426" s="4"/>
      <c r="AD2426" s="64"/>
      <c r="AE2426" s="64"/>
      <c r="AF2426" s="64"/>
      <c r="AG2426" s="64"/>
      <c r="AH2426" s="64"/>
      <c r="AI2426" s="64"/>
      <c r="AJ2426" s="64"/>
      <c r="AK2426" s="64"/>
      <c r="AL2426" s="64"/>
      <c r="AM2426" s="64"/>
      <c r="AN2426" s="64"/>
      <c r="AO2426" s="64"/>
      <c r="AP2426" s="64"/>
      <c r="AQ2426" s="64"/>
      <c r="AR2426" s="64"/>
      <c r="AS2426" s="64"/>
      <c r="AT2426" s="64"/>
      <c r="AU2426" s="64"/>
      <c r="AV2426" s="64"/>
      <c r="AW2426" s="64"/>
      <c r="AX2426" s="64"/>
      <c r="AY2426" s="64"/>
      <c r="AZ2426" s="64"/>
      <c r="BA2426" s="64"/>
      <c r="BB2426" s="64"/>
      <c r="BC2426" s="64"/>
      <c r="BD2426" s="64"/>
      <c r="BE2426" s="64"/>
      <c r="BF2426" s="64"/>
      <c r="BG2426" s="64"/>
      <c r="BH2426" s="64"/>
      <c r="BI2426" s="64"/>
      <c r="BJ2426" s="64"/>
      <c r="BK2426" s="64"/>
      <c r="BL2426" s="64"/>
      <c r="BM2426" s="64"/>
      <c r="BN2426" s="64"/>
      <c r="BO2426" s="64"/>
      <c r="BP2426" s="64"/>
      <c r="BQ2426" s="64"/>
      <c r="BR2426" s="64"/>
      <c r="BS2426" s="64"/>
      <c r="BT2426" s="64"/>
      <c r="BU2426" s="64"/>
      <c r="BV2426" s="64"/>
      <c r="BW2426" s="64"/>
      <c r="BX2426" s="64"/>
      <c r="BY2426" s="64"/>
      <c r="BZ2426" s="64"/>
      <c r="CA2426" s="64"/>
      <c r="CB2426" s="64"/>
      <c r="CC2426" s="64"/>
      <c r="CD2426" s="64"/>
      <c r="CE2426" s="64"/>
      <c r="CF2426" s="64"/>
      <c r="CG2426" s="64"/>
      <c r="CH2426" s="64"/>
      <c r="CI2426" s="64"/>
      <c r="CJ2426" s="64"/>
      <c r="CK2426" s="64"/>
      <c r="CL2426" s="64"/>
      <c r="CM2426" s="64"/>
      <c r="CN2426" s="64"/>
      <c r="CO2426" s="64"/>
      <c r="CP2426" s="64"/>
      <c r="CQ2426" s="64"/>
      <c r="CR2426" s="64"/>
      <c r="CS2426" s="64"/>
      <c r="CT2426" s="64"/>
      <c r="CU2426" s="64"/>
      <c r="CV2426" s="64"/>
      <c r="CW2426" s="64"/>
      <c r="CX2426" s="64"/>
      <c r="CY2426" s="64"/>
      <c r="CZ2426" s="64"/>
      <c r="DA2426" s="64"/>
      <c r="DB2426" s="64"/>
      <c r="DC2426" s="64"/>
      <c r="DD2426" s="64"/>
      <c r="DE2426" s="64"/>
      <c r="DF2426" s="64"/>
      <c r="DG2426" s="64"/>
      <c r="DH2426" s="64"/>
      <c r="DI2426" s="64"/>
      <c r="DJ2426" s="64"/>
      <c r="DK2426" s="64"/>
      <c r="DL2426" s="64"/>
      <c r="DM2426" s="64"/>
      <c r="DN2426" s="64"/>
      <c r="DO2426" s="64"/>
      <c r="DP2426" s="64"/>
      <c r="DQ2426" s="64"/>
      <c r="DR2426" s="64"/>
      <c r="DS2426" s="64"/>
      <c r="DT2426" s="64"/>
      <c r="DU2426" s="64"/>
      <c r="DV2426" s="64"/>
      <c r="DW2426" s="64"/>
      <c r="DX2426" s="64"/>
      <c r="DY2426" s="64"/>
      <c r="DZ2426" s="64"/>
      <c r="EA2426" s="64"/>
      <c r="EB2426" s="64"/>
      <c r="EC2426" s="64"/>
      <c r="ED2426" s="64"/>
      <c r="EE2426" s="64"/>
      <c r="EF2426" s="64"/>
      <c r="EG2426" s="64"/>
      <c r="EH2426" s="64"/>
      <c r="EI2426" s="64"/>
      <c r="EJ2426" s="64"/>
      <c r="EK2426" s="64"/>
      <c r="EL2426" s="64"/>
      <c r="EM2426" s="64"/>
      <c r="EN2426" s="64"/>
      <c r="EO2426" s="64"/>
      <c r="EP2426" s="64"/>
      <c r="EQ2426" s="64"/>
      <c r="ER2426" s="64"/>
      <c r="ES2426" s="64"/>
      <c r="ET2426" s="64"/>
      <c r="EU2426" s="64"/>
      <c r="EV2426" s="64"/>
      <c r="EW2426" s="64"/>
      <c r="EX2426" s="64"/>
      <c r="EY2426" s="64"/>
      <c r="EZ2426" s="64"/>
      <c r="FA2426" s="64"/>
      <c r="FB2426" s="64"/>
      <c r="FC2426" s="64"/>
      <c r="FD2426" s="64"/>
      <c r="FE2426" s="64"/>
      <c r="FF2426" s="64"/>
      <c r="FG2426" s="64"/>
      <c r="FH2426" s="64"/>
      <c r="FI2426" s="64"/>
      <c r="FJ2426" s="64"/>
      <c r="FK2426" s="64"/>
      <c r="FL2426" s="64"/>
      <c r="FM2426" s="64"/>
      <c r="FN2426" s="64"/>
      <c r="FO2426" s="64"/>
      <c r="FP2426" s="64"/>
      <c r="FQ2426" s="64"/>
      <c r="FR2426" s="64"/>
      <c r="FS2426" s="64"/>
      <c r="FT2426" s="64"/>
    </row>
    <row r="2427" spans="1:176" ht="15" x14ac:dyDescent="0.25">
      <c r="A2427" s="20">
        <f t="shared" si="549"/>
        <v>46180</v>
      </c>
      <c r="B2427" s="22" t="str">
        <f t="shared" ca="1" si="540"/>
        <v>n.d</v>
      </c>
      <c r="C2427" s="22">
        <f t="shared" ca="1" si="550"/>
        <v>0.97614444</v>
      </c>
      <c r="D2427" s="23">
        <f ca="1">IF(A2427&lt;$B$1,VLOOKUP(A2427,[1]DI!$A$4:$B$15000,2,FALSE),0)</f>
        <v>0</v>
      </c>
      <c r="E2427" s="22">
        <f t="shared" ca="1" si="541"/>
        <v>0</v>
      </c>
      <c r="F2427" s="23">
        <f t="shared" si="542"/>
        <v>1.3</v>
      </c>
      <c r="G2427" s="24">
        <f t="shared" ca="1" si="543"/>
        <v>1</v>
      </c>
      <c r="H2427" s="22">
        <f ca="1">TRUNC(PRODUCT(G$10:G2426),15)</f>
        <v>1.81984651266759</v>
      </c>
      <c r="I2427" s="22">
        <f t="shared" ca="1" si="544"/>
        <v>1.5015535581434301</v>
      </c>
      <c r="J2427" s="22">
        <f t="shared" ca="1" si="545"/>
        <v>1.2119757600000001</v>
      </c>
      <c r="K2427" s="110">
        <f t="shared" ca="1" si="551"/>
        <v>0.37553247445182125</v>
      </c>
      <c r="L2427" s="115">
        <v>0</v>
      </c>
      <c r="M2427" s="67">
        <f>IF(L2427&gt;0,VLOOKUP(L2427,S$12:$AB$125,7),0)</f>
        <v>0</v>
      </c>
      <c r="N2427" s="2">
        <f t="shared" si="539"/>
        <v>0</v>
      </c>
      <c r="O2427" s="22">
        <f t="shared" ca="1" si="546"/>
        <v>0.37553247445182125</v>
      </c>
      <c r="P2427" s="25" t="str">
        <f t="shared" si="547"/>
        <v>A+J=</v>
      </c>
      <c r="Q2427" s="26">
        <f t="shared" si="548"/>
        <v>45306</v>
      </c>
      <c r="R2427" s="4"/>
      <c r="S2427" s="98"/>
      <c r="U2427" s="4"/>
      <c r="V2427" s="4"/>
      <c r="W2427" s="4"/>
      <c r="X2427" s="4"/>
      <c r="Y2427" s="4"/>
      <c r="Z2427" s="4"/>
      <c r="AA2427" s="4"/>
      <c r="AB2427" s="4"/>
      <c r="AC2427" s="4"/>
      <c r="AD2427" s="64"/>
      <c r="AE2427" s="64"/>
      <c r="AF2427" s="64"/>
      <c r="AG2427" s="64"/>
      <c r="AH2427" s="64"/>
      <c r="AI2427" s="64"/>
      <c r="AJ2427" s="64"/>
      <c r="AK2427" s="64"/>
      <c r="AL2427" s="64"/>
      <c r="AM2427" s="64"/>
      <c r="AN2427" s="64"/>
      <c r="AO2427" s="64"/>
      <c r="AP2427" s="64"/>
      <c r="AQ2427" s="64"/>
      <c r="AR2427" s="64"/>
      <c r="AS2427" s="64"/>
      <c r="AT2427" s="64"/>
      <c r="AU2427" s="64"/>
      <c r="AV2427" s="64"/>
      <c r="AW2427" s="64"/>
      <c r="AX2427" s="64"/>
      <c r="AY2427" s="64"/>
      <c r="AZ2427" s="64"/>
      <c r="BA2427" s="64"/>
      <c r="BB2427" s="64"/>
      <c r="BC2427" s="64"/>
      <c r="BD2427" s="64"/>
      <c r="BE2427" s="64"/>
      <c r="BF2427" s="64"/>
      <c r="BG2427" s="64"/>
      <c r="BH2427" s="64"/>
      <c r="BI2427" s="64"/>
      <c r="BJ2427" s="64"/>
      <c r="BK2427" s="64"/>
      <c r="BL2427" s="64"/>
      <c r="BM2427" s="64"/>
      <c r="BN2427" s="64"/>
      <c r="BO2427" s="64"/>
      <c r="BP2427" s="64"/>
      <c r="BQ2427" s="64"/>
      <c r="BR2427" s="64"/>
      <c r="BS2427" s="64"/>
      <c r="BT2427" s="64"/>
      <c r="BU2427" s="64"/>
      <c r="BV2427" s="64"/>
      <c r="BW2427" s="64"/>
      <c r="BX2427" s="64"/>
      <c r="BY2427" s="64"/>
      <c r="BZ2427" s="64"/>
      <c r="CA2427" s="64"/>
      <c r="CB2427" s="64"/>
      <c r="CC2427" s="64"/>
      <c r="CD2427" s="64"/>
      <c r="CE2427" s="64"/>
      <c r="CF2427" s="64"/>
      <c r="CG2427" s="64"/>
      <c r="CH2427" s="64"/>
      <c r="CI2427" s="64"/>
      <c r="CJ2427" s="64"/>
      <c r="CK2427" s="64"/>
      <c r="CL2427" s="64"/>
      <c r="CM2427" s="64"/>
      <c r="CN2427" s="64"/>
      <c r="CO2427" s="64"/>
      <c r="CP2427" s="64"/>
      <c r="CQ2427" s="64"/>
      <c r="CR2427" s="64"/>
      <c r="CS2427" s="64"/>
      <c r="CT2427" s="64"/>
      <c r="CU2427" s="64"/>
      <c r="CV2427" s="64"/>
      <c r="CW2427" s="64"/>
      <c r="CX2427" s="64"/>
      <c r="CY2427" s="64"/>
      <c r="CZ2427" s="64"/>
      <c r="DA2427" s="64"/>
      <c r="DB2427" s="64"/>
      <c r="DC2427" s="64"/>
      <c r="DD2427" s="64"/>
      <c r="DE2427" s="64"/>
      <c r="DF2427" s="64"/>
      <c r="DG2427" s="64"/>
      <c r="DH2427" s="64"/>
      <c r="DI2427" s="64"/>
      <c r="DJ2427" s="64"/>
      <c r="DK2427" s="64"/>
      <c r="DL2427" s="64"/>
      <c r="DM2427" s="64"/>
      <c r="DN2427" s="64"/>
      <c r="DO2427" s="64"/>
      <c r="DP2427" s="64"/>
      <c r="DQ2427" s="64"/>
      <c r="DR2427" s="64"/>
      <c r="DS2427" s="64"/>
      <c r="DT2427" s="64"/>
      <c r="DU2427" s="64"/>
      <c r="DV2427" s="64"/>
      <c r="DW2427" s="64"/>
      <c r="DX2427" s="64"/>
      <c r="DY2427" s="64"/>
      <c r="DZ2427" s="64"/>
      <c r="EA2427" s="64"/>
      <c r="EB2427" s="64"/>
      <c r="EC2427" s="64"/>
      <c r="ED2427" s="64"/>
      <c r="EE2427" s="64"/>
      <c r="EF2427" s="64"/>
      <c r="EG2427" s="64"/>
      <c r="EH2427" s="64"/>
      <c r="EI2427" s="64"/>
      <c r="EJ2427" s="64"/>
      <c r="EK2427" s="64"/>
      <c r="EL2427" s="64"/>
      <c r="EM2427" s="64"/>
      <c r="EN2427" s="64"/>
      <c r="EO2427" s="64"/>
      <c r="EP2427" s="64"/>
      <c r="EQ2427" s="64"/>
      <c r="ER2427" s="64"/>
      <c r="ES2427" s="64"/>
      <c r="ET2427" s="64"/>
      <c r="EU2427" s="64"/>
      <c r="EV2427" s="64"/>
      <c r="EW2427" s="64"/>
      <c r="EX2427" s="64"/>
      <c r="EY2427" s="64"/>
      <c r="EZ2427" s="64"/>
      <c r="FA2427" s="64"/>
      <c r="FB2427" s="64"/>
      <c r="FC2427" s="64"/>
      <c r="FD2427" s="64"/>
      <c r="FE2427" s="64"/>
      <c r="FF2427" s="64"/>
      <c r="FG2427" s="64"/>
      <c r="FH2427" s="64"/>
      <c r="FI2427" s="64"/>
      <c r="FJ2427" s="64"/>
      <c r="FK2427" s="64"/>
      <c r="FL2427" s="64"/>
      <c r="FM2427" s="64"/>
      <c r="FN2427" s="64"/>
      <c r="FO2427" s="64"/>
      <c r="FP2427" s="64"/>
      <c r="FQ2427" s="64"/>
      <c r="FR2427" s="64"/>
      <c r="FS2427" s="64"/>
      <c r="FT2427" s="64"/>
    </row>
    <row r="2428" spans="1:176" ht="15" x14ac:dyDescent="0.25">
      <c r="A2428" s="20">
        <f t="shared" si="549"/>
        <v>46181</v>
      </c>
      <c r="B2428" s="22" t="str">
        <f t="shared" ca="1" si="540"/>
        <v>n.d</v>
      </c>
      <c r="C2428" s="22">
        <f t="shared" ca="1" si="550"/>
        <v>0.97614444</v>
      </c>
      <c r="D2428" s="23">
        <f ca="1">IF(A2428&lt;$B$1,VLOOKUP(A2428,[1]DI!$A$4:$B$15000,2,FALSE),0)</f>
        <v>0</v>
      </c>
      <c r="E2428" s="22">
        <f t="shared" ca="1" si="541"/>
        <v>0</v>
      </c>
      <c r="F2428" s="23">
        <f t="shared" si="542"/>
        <v>1.3</v>
      </c>
      <c r="G2428" s="24">
        <f t="shared" ca="1" si="543"/>
        <v>1</v>
      </c>
      <c r="H2428" s="22">
        <f ca="1">TRUNC(PRODUCT(G$10:G2427),15)</f>
        <v>1.81984651266759</v>
      </c>
      <c r="I2428" s="22">
        <f t="shared" ca="1" si="544"/>
        <v>1.5015535581434301</v>
      </c>
      <c r="J2428" s="22">
        <f t="shared" ca="1" si="545"/>
        <v>1.2119757600000001</v>
      </c>
      <c r="K2428" s="110">
        <f t="shared" ca="1" si="551"/>
        <v>0.37553247445182125</v>
      </c>
      <c r="L2428" s="115">
        <v>0</v>
      </c>
      <c r="M2428" s="67">
        <f>IF(L2428&gt;0,VLOOKUP(L2428,S$12:$AB$125,7),0)</f>
        <v>0</v>
      </c>
      <c r="N2428" s="2">
        <f t="shared" si="539"/>
        <v>0</v>
      </c>
      <c r="O2428" s="22">
        <f t="shared" ca="1" si="546"/>
        <v>0.37553247445182125</v>
      </c>
      <c r="P2428" s="25" t="str">
        <f t="shared" si="547"/>
        <v>A+J=</v>
      </c>
      <c r="Q2428" s="26">
        <f t="shared" si="548"/>
        <v>45306</v>
      </c>
      <c r="R2428" s="4"/>
      <c r="S2428" s="98"/>
      <c r="U2428" s="4"/>
      <c r="V2428" s="4"/>
      <c r="W2428" s="4"/>
      <c r="X2428" s="4"/>
      <c r="Y2428" s="4"/>
      <c r="Z2428" s="4"/>
      <c r="AA2428" s="4"/>
      <c r="AB2428" s="4"/>
      <c r="AC2428" s="4"/>
      <c r="AD2428" s="64"/>
      <c r="AE2428" s="64"/>
      <c r="AF2428" s="64"/>
      <c r="AG2428" s="64"/>
      <c r="AH2428" s="64"/>
      <c r="AI2428" s="64"/>
      <c r="AJ2428" s="64"/>
      <c r="AK2428" s="64"/>
      <c r="AL2428" s="64"/>
      <c r="AM2428" s="64"/>
      <c r="AN2428" s="64"/>
      <c r="AO2428" s="64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4"/>
      <c r="AZ2428" s="64"/>
      <c r="BA2428" s="64"/>
      <c r="BB2428" s="64"/>
      <c r="BC2428" s="64"/>
      <c r="BD2428" s="64"/>
      <c r="BE2428" s="64"/>
      <c r="BF2428" s="64"/>
      <c r="BG2428" s="64"/>
      <c r="BH2428" s="64"/>
      <c r="BI2428" s="64"/>
      <c r="BJ2428" s="64"/>
      <c r="BK2428" s="64"/>
      <c r="BL2428" s="64"/>
      <c r="BM2428" s="64"/>
      <c r="BN2428" s="64"/>
      <c r="BO2428" s="64"/>
      <c r="BP2428" s="64"/>
      <c r="BQ2428" s="64"/>
      <c r="BR2428" s="64"/>
      <c r="BS2428" s="64"/>
      <c r="BT2428" s="64"/>
      <c r="BU2428" s="64"/>
      <c r="BV2428" s="64"/>
      <c r="BW2428" s="64"/>
      <c r="BX2428" s="64"/>
      <c r="BY2428" s="64"/>
      <c r="BZ2428" s="64"/>
      <c r="CA2428" s="64"/>
      <c r="CB2428" s="64"/>
      <c r="CC2428" s="64"/>
      <c r="CD2428" s="64"/>
      <c r="CE2428" s="64"/>
      <c r="CF2428" s="64"/>
      <c r="CG2428" s="64"/>
      <c r="CH2428" s="64"/>
      <c r="CI2428" s="64"/>
      <c r="CJ2428" s="64"/>
      <c r="CK2428" s="64"/>
      <c r="CL2428" s="64"/>
      <c r="CM2428" s="64"/>
      <c r="CN2428" s="64"/>
      <c r="CO2428" s="64"/>
      <c r="CP2428" s="64"/>
      <c r="CQ2428" s="64"/>
      <c r="CR2428" s="64"/>
      <c r="CS2428" s="64"/>
      <c r="CT2428" s="64"/>
      <c r="CU2428" s="64"/>
      <c r="CV2428" s="64"/>
      <c r="CW2428" s="64"/>
      <c r="CX2428" s="64"/>
      <c r="CY2428" s="64"/>
      <c r="CZ2428" s="64"/>
      <c r="DA2428" s="64"/>
      <c r="DB2428" s="64"/>
      <c r="DC2428" s="64"/>
      <c r="DD2428" s="64"/>
      <c r="DE2428" s="64"/>
      <c r="DF2428" s="64"/>
      <c r="DG2428" s="64"/>
      <c r="DH2428" s="64"/>
      <c r="DI2428" s="64"/>
      <c r="DJ2428" s="64"/>
      <c r="DK2428" s="64"/>
      <c r="DL2428" s="64"/>
      <c r="DM2428" s="64"/>
      <c r="DN2428" s="64"/>
      <c r="DO2428" s="64"/>
      <c r="DP2428" s="64"/>
      <c r="DQ2428" s="64"/>
      <c r="DR2428" s="64"/>
      <c r="DS2428" s="64"/>
      <c r="DT2428" s="64"/>
      <c r="DU2428" s="64"/>
      <c r="DV2428" s="64"/>
      <c r="DW2428" s="64"/>
      <c r="DX2428" s="64"/>
      <c r="DY2428" s="64"/>
      <c r="DZ2428" s="64"/>
      <c r="EA2428" s="64"/>
      <c r="EB2428" s="64"/>
      <c r="EC2428" s="64"/>
      <c r="ED2428" s="64"/>
      <c r="EE2428" s="64"/>
      <c r="EF2428" s="64"/>
      <c r="EG2428" s="64"/>
      <c r="EH2428" s="64"/>
      <c r="EI2428" s="64"/>
      <c r="EJ2428" s="64"/>
      <c r="EK2428" s="64"/>
      <c r="EL2428" s="64"/>
      <c r="EM2428" s="64"/>
      <c r="EN2428" s="64"/>
      <c r="EO2428" s="64"/>
      <c r="EP2428" s="64"/>
      <c r="EQ2428" s="64"/>
      <c r="ER2428" s="64"/>
      <c r="ES2428" s="64"/>
      <c r="ET2428" s="64"/>
      <c r="EU2428" s="64"/>
      <c r="EV2428" s="64"/>
      <c r="EW2428" s="64"/>
      <c r="EX2428" s="64"/>
      <c r="EY2428" s="64"/>
      <c r="EZ2428" s="64"/>
      <c r="FA2428" s="64"/>
      <c r="FB2428" s="64"/>
      <c r="FC2428" s="64"/>
      <c r="FD2428" s="64"/>
      <c r="FE2428" s="64"/>
      <c r="FF2428" s="64"/>
      <c r="FG2428" s="64"/>
      <c r="FH2428" s="64"/>
      <c r="FI2428" s="64"/>
      <c r="FJ2428" s="64"/>
      <c r="FK2428" s="64"/>
      <c r="FL2428" s="64"/>
      <c r="FM2428" s="64"/>
      <c r="FN2428" s="64"/>
      <c r="FO2428" s="64"/>
      <c r="FP2428" s="64"/>
      <c r="FQ2428" s="64"/>
      <c r="FR2428" s="64"/>
      <c r="FS2428" s="64"/>
      <c r="FT2428" s="64"/>
    </row>
    <row r="2429" spans="1:176" ht="15" x14ac:dyDescent="0.25">
      <c r="A2429" s="20">
        <f t="shared" si="549"/>
        <v>46182</v>
      </c>
      <c r="B2429" s="22" t="str">
        <f t="shared" ca="1" si="540"/>
        <v>n.d</v>
      </c>
      <c r="C2429" s="22">
        <f t="shared" ca="1" si="550"/>
        <v>0.97614444</v>
      </c>
      <c r="D2429" s="23">
        <f ca="1">IF(A2429&lt;$B$1,VLOOKUP(A2429,[1]DI!$A$4:$B$15000,2,FALSE),0)</f>
        <v>0</v>
      </c>
      <c r="E2429" s="22">
        <f t="shared" ca="1" si="541"/>
        <v>0</v>
      </c>
      <c r="F2429" s="23">
        <f t="shared" si="542"/>
        <v>1.3</v>
      </c>
      <c r="G2429" s="24">
        <f t="shared" ca="1" si="543"/>
        <v>1</v>
      </c>
      <c r="H2429" s="22">
        <f ca="1">TRUNC(PRODUCT(G$10:G2428),15)</f>
        <v>1.81984651266759</v>
      </c>
      <c r="I2429" s="22">
        <f t="shared" ca="1" si="544"/>
        <v>1.5015535581434301</v>
      </c>
      <c r="J2429" s="22">
        <f t="shared" ca="1" si="545"/>
        <v>1.2119757600000001</v>
      </c>
      <c r="K2429" s="110">
        <f t="shared" ca="1" si="551"/>
        <v>0.37553247445182125</v>
      </c>
      <c r="L2429" s="115">
        <v>0</v>
      </c>
      <c r="M2429" s="67">
        <f>IF(L2429&gt;0,VLOOKUP(L2429,S$12:$AB$125,7),0)</f>
        <v>0</v>
      </c>
      <c r="N2429" s="2">
        <f t="shared" si="539"/>
        <v>0</v>
      </c>
      <c r="O2429" s="22">
        <f t="shared" ca="1" si="546"/>
        <v>0.37553247445182125</v>
      </c>
      <c r="P2429" s="25" t="str">
        <f t="shared" si="547"/>
        <v>A+J=</v>
      </c>
      <c r="Q2429" s="26">
        <f t="shared" si="548"/>
        <v>45306</v>
      </c>
      <c r="R2429" s="4"/>
      <c r="S2429" s="98"/>
      <c r="U2429" s="4"/>
      <c r="V2429" s="4"/>
      <c r="W2429" s="4"/>
      <c r="X2429" s="4"/>
      <c r="Y2429" s="4"/>
      <c r="Z2429" s="4"/>
      <c r="AA2429" s="4"/>
      <c r="AB2429" s="4"/>
      <c r="AC2429" s="4"/>
      <c r="AD2429" s="64"/>
      <c r="AE2429" s="64"/>
      <c r="AF2429" s="64"/>
      <c r="AG2429" s="64"/>
      <c r="AH2429" s="64"/>
      <c r="AI2429" s="64"/>
      <c r="AJ2429" s="64"/>
      <c r="AK2429" s="64"/>
      <c r="AL2429" s="64"/>
      <c r="AM2429" s="64"/>
      <c r="AN2429" s="64"/>
      <c r="AO2429" s="64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64"/>
      <c r="BB2429" s="64"/>
      <c r="BC2429" s="64"/>
      <c r="BD2429" s="64"/>
      <c r="BE2429" s="64"/>
      <c r="BF2429" s="64"/>
      <c r="BG2429" s="64"/>
      <c r="BH2429" s="64"/>
      <c r="BI2429" s="64"/>
      <c r="BJ2429" s="64"/>
      <c r="BK2429" s="64"/>
      <c r="BL2429" s="64"/>
      <c r="BM2429" s="64"/>
      <c r="BN2429" s="64"/>
      <c r="BO2429" s="64"/>
      <c r="BP2429" s="64"/>
      <c r="BQ2429" s="64"/>
      <c r="BR2429" s="64"/>
      <c r="BS2429" s="64"/>
      <c r="BT2429" s="64"/>
      <c r="BU2429" s="64"/>
      <c r="BV2429" s="64"/>
      <c r="BW2429" s="64"/>
      <c r="BX2429" s="64"/>
      <c r="BY2429" s="64"/>
      <c r="BZ2429" s="64"/>
      <c r="CA2429" s="64"/>
      <c r="CB2429" s="64"/>
      <c r="CC2429" s="64"/>
      <c r="CD2429" s="64"/>
      <c r="CE2429" s="64"/>
      <c r="CF2429" s="64"/>
      <c r="CG2429" s="64"/>
      <c r="CH2429" s="64"/>
      <c r="CI2429" s="64"/>
      <c r="CJ2429" s="64"/>
      <c r="CK2429" s="64"/>
      <c r="CL2429" s="64"/>
      <c r="CM2429" s="64"/>
      <c r="CN2429" s="64"/>
      <c r="CO2429" s="64"/>
      <c r="CP2429" s="64"/>
      <c r="CQ2429" s="64"/>
      <c r="CR2429" s="64"/>
      <c r="CS2429" s="64"/>
      <c r="CT2429" s="64"/>
      <c r="CU2429" s="64"/>
      <c r="CV2429" s="64"/>
      <c r="CW2429" s="64"/>
      <c r="CX2429" s="64"/>
      <c r="CY2429" s="64"/>
      <c r="CZ2429" s="64"/>
      <c r="DA2429" s="64"/>
      <c r="DB2429" s="64"/>
      <c r="DC2429" s="64"/>
      <c r="DD2429" s="64"/>
      <c r="DE2429" s="64"/>
      <c r="DF2429" s="64"/>
      <c r="DG2429" s="64"/>
      <c r="DH2429" s="64"/>
      <c r="DI2429" s="64"/>
      <c r="DJ2429" s="64"/>
      <c r="DK2429" s="64"/>
      <c r="DL2429" s="64"/>
      <c r="DM2429" s="64"/>
      <c r="DN2429" s="64"/>
      <c r="DO2429" s="64"/>
      <c r="DP2429" s="64"/>
      <c r="DQ2429" s="64"/>
      <c r="DR2429" s="64"/>
      <c r="DS2429" s="64"/>
      <c r="DT2429" s="64"/>
      <c r="DU2429" s="64"/>
      <c r="DV2429" s="64"/>
      <c r="DW2429" s="64"/>
      <c r="DX2429" s="64"/>
      <c r="DY2429" s="64"/>
      <c r="DZ2429" s="64"/>
      <c r="EA2429" s="64"/>
      <c r="EB2429" s="64"/>
      <c r="EC2429" s="64"/>
      <c r="ED2429" s="64"/>
      <c r="EE2429" s="64"/>
      <c r="EF2429" s="64"/>
      <c r="EG2429" s="64"/>
      <c r="EH2429" s="64"/>
      <c r="EI2429" s="64"/>
      <c r="EJ2429" s="64"/>
      <c r="EK2429" s="64"/>
      <c r="EL2429" s="64"/>
      <c r="EM2429" s="64"/>
      <c r="EN2429" s="64"/>
      <c r="EO2429" s="64"/>
      <c r="EP2429" s="64"/>
      <c r="EQ2429" s="64"/>
      <c r="ER2429" s="64"/>
      <c r="ES2429" s="64"/>
      <c r="ET2429" s="64"/>
      <c r="EU2429" s="64"/>
      <c r="EV2429" s="64"/>
      <c r="EW2429" s="64"/>
      <c r="EX2429" s="64"/>
      <c r="EY2429" s="64"/>
      <c r="EZ2429" s="64"/>
      <c r="FA2429" s="64"/>
      <c r="FB2429" s="64"/>
      <c r="FC2429" s="64"/>
      <c r="FD2429" s="64"/>
      <c r="FE2429" s="64"/>
      <c r="FF2429" s="64"/>
      <c r="FG2429" s="64"/>
      <c r="FH2429" s="64"/>
      <c r="FI2429" s="64"/>
      <c r="FJ2429" s="64"/>
      <c r="FK2429" s="64"/>
      <c r="FL2429" s="64"/>
      <c r="FM2429" s="64"/>
      <c r="FN2429" s="64"/>
      <c r="FO2429" s="64"/>
      <c r="FP2429" s="64"/>
      <c r="FQ2429" s="64"/>
      <c r="FR2429" s="64"/>
      <c r="FS2429" s="64"/>
      <c r="FT2429" s="64"/>
    </row>
    <row r="2430" spans="1:176" ht="15" x14ac:dyDescent="0.25">
      <c r="A2430" s="20">
        <f t="shared" si="549"/>
        <v>46183</v>
      </c>
      <c r="B2430" s="22" t="str">
        <f t="shared" ca="1" si="540"/>
        <v>n.d</v>
      </c>
      <c r="C2430" s="22">
        <f t="shared" ca="1" si="550"/>
        <v>0.97614444</v>
      </c>
      <c r="D2430" s="23">
        <f ca="1">IF(A2430&lt;$B$1,VLOOKUP(A2430,[1]DI!$A$4:$B$15000,2,FALSE),0)</f>
        <v>0</v>
      </c>
      <c r="E2430" s="22">
        <f t="shared" ca="1" si="541"/>
        <v>0</v>
      </c>
      <c r="F2430" s="23">
        <f t="shared" si="542"/>
        <v>1.3</v>
      </c>
      <c r="G2430" s="24">
        <f t="shared" ca="1" si="543"/>
        <v>1</v>
      </c>
      <c r="H2430" s="22">
        <f ca="1">TRUNC(PRODUCT(G$10:G2429),15)</f>
        <v>1.81984651266759</v>
      </c>
      <c r="I2430" s="22">
        <f t="shared" ca="1" si="544"/>
        <v>1.5015535581434301</v>
      </c>
      <c r="J2430" s="22">
        <f t="shared" ca="1" si="545"/>
        <v>1.2119757600000001</v>
      </c>
      <c r="K2430" s="110">
        <f t="shared" ca="1" si="551"/>
        <v>0.37553247445182125</v>
      </c>
      <c r="L2430" s="115">
        <v>0</v>
      </c>
      <c r="M2430" s="67">
        <f>IF(L2430&gt;0,VLOOKUP(L2430,S$12:$AB$125,7),0)</f>
        <v>0</v>
      </c>
      <c r="N2430" s="2">
        <f t="shared" si="539"/>
        <v>0</v>
      </c>
      <c r="O2430" s="22">
        <f t="shared" ca="1" si="546"/>
        <v>0.37553247445182125</v>
      </c>
      <c r="P2430" s="25" t="str">
        <f t="shared" si="547"/>
        <v>A+J=</v>
      </c>
      <c r="Q2430" s="26">
        <f t="shared" si="548"/>
        <v>45306</v>
      </c>
      <c r="R2430" s="4"/>
      <c r="S2430" s="98"/>
      <c r="U2430" s="4"/>
      <c r="V2430" s="4"/>
      <c r="W2430" s="4"/>
      <c r="X2430" s="4"/>
      <c r="Y2430" s="4"/>
      <c r="Z2430" s="4"/>
      <c r="AA2430" s="4"/>
      <c r="AB2430" s="4"/>
      <c r="AC2430" s="4"/>
      <c r="AD2430" s="64"/>
      <c r="AE2430" s="64"/>
      <c r="AF2430" s="64"/>
      <c r="AG2430" s="64"/>
      <c r="AH2430" s="64"/>
      <c r="AI2430" s="64"/>
      <c r="AJ2430" s="64"/>
      <c r="AK2430" s="64"/>
      <c r="AL2430" s="64"/>
      <c r="AM2430" s="64"/>
      <c r="AN2430" s="64"/>
      <c r="AO2430" s="64"/>
      <c r="AP2430" s="64"/>
      <c r="AQ2430" s="64"/>
      <c r="AR2430" s="64"/>
      <c r="AS2430" s="64"/>
      <c r="AT2430" s="64"/>
      <c r="AU2430" s="64"/>
      <c r="AV2430" s="64"/>
      <c r="AW2430" s="64"/>
      <c r="AX2430" s="64"/>
      <c r="AY2430" s="64"/>
      <c r="AZ2430" s="64"/>
      <c r="BA2430" s="64"/>
      <c r="BB2430" s="64"/>
      <c r="BC2430" s="64"/>
      <c r="BD2430" s="64"/>
      <c r="BE2430" s="64"/>
      <c r="BF2430" s="64"/>
      <c r="BG2430" s="64"/>
      <c r="BH2430" s="64"/>
      <c r="BI2430" s="64"/>
      <c r="BJ2430" s="64"/>
      <c r="BK2430" s="64"/>
      <c r="BL2430" s="64"/>
      <c r="BM2430" s="64"/>
      <c r="BN2430" s="64"/>
      <c r="BO2430" s="64"/>
      <c r="BP2430" s="64"/>
      <c r="BQ2430" s="64"/>
      <c r="BR2430" s="64"/>
      <c r="BS2430" s="64"/>
      <c r="BT2430" s="64"/>
      <c r="BU2430" s="64"/>
      <c r="BV2430" s="64"/>
      <c r="BW2430" s="64"/>
      <c r="BX2430" s="64"/>
      <c r="BY2430" s="64"/>
      <c r="BZ2430" s="64"/>
      <c r="CA2430" s="64"/>
      <c r="CB2430" s="64"/>
      <c r="CC2430" s="64"/>
      <c r="CD2430" s="64"/>
      <c r="CE2430" s="64"/>
      <c r="CF2430" s="64"/>
      <c r="CG2430" s="64"/>
      <c r="CH2430" s="64"/>
      <c r="CI2430" s="64"/>
      <c r="CJ2430" s="64"/>
      <c r="CK2430" s="64"/>
      <c r="CL2430" s="64"/>
      <c r="CM2430" s="64"/>
      <c r="CN2430" s="64"/>
      <c r="CO2430" s="64"/>
      <c r="CP2430" s="64"/>
      <c r="CQ2430" s="64"/>
      <c r="CR2430" s="64"/>
      <c r="CS2430" s="64"/>
      <c r="CT2430" s="64"/>
      <c r="CU2430" s="64"/>
      <c r="CV2430" s="64"/>
      <c r="CW2430" s="64"/>
      <c r="CX2430" s="64"/>
      <c r="CY2430" s="64"/>
      <c r="CZ2430" s="64"/>
      <c r="DA2430" s="64"/>
      <c r="DB2430" s="64"/>
      <c r="DC2430" s="64"/>
      <c r="DD2430" s="64"/>
      <c r="DE2430" s="64"/>
      <c r="DF2430" s="64"/>
      <c r="DG2430" s="64"/>
      <c r="DH2430" s="64"/>
      <c r="DI2430" s="64"/>
      <c r="DJ2430" s="64"/>
      <c r="DK2430" s="64"/>
      <c r="DL2430" s="64"/>
      <c r="DM2430" s="64"/>
      <c r="DN2430" s="64"/>
      <c r="DO2430" s="64"/>
      <c r="DP2430" s="64"/>
      <c r="DQ2430" s="64"/>
      <c r="DR2430" s="64"/>
      <c r="DS2430" s="64"/>
      <c r="DT2430" s="64"/>
      <c r="DU2430" s="64"/>
      <c r="DV2430" s="64"/>
      <c r="DW2430" s="64"/>
      <c r="DX2430" s="64"/>
      <c r="DY2430" s="64"/>
      <c r="DZ2430" s="64"/>
      <c r="EA2430" s="64"/>
      <c r="EB2430" s="64"/>
      <c r="EC2430" s="64"/>
      <c r="ED2430" s="64"/>
      <c r="EE2430" s="64"/>
      <c r="EF2430" s="64"/>
      <c r="EG2430" s="64"/>
      <c r="EH2430" s="64"/>
      <c r="EI2430" s="64"/>
      <c r="EJ2430" s="64"/>
      <c r="EK2430" s="64"/>
      <c r="EL2430" s="64"/>
      <c r="EM2430" s="64"/>
      <c r="EN2430" s="64"/>
      <c r="EO2430" s="64"/>
      <c r="EP2430" s="64"/>
      <c r="EQ2430" s="64"/>
      <c r="ER2430" s="64"/>
      <c r="ES2430" s="64"/>
      <c r="ET2430" s="64"/>
      <c r="EU2430" s="64"/>
      <c r="EV2430" s="64"/>
      <c r="EW2430" s="64"/>
      <c r="EX2430" s="64"/>
      <c r="EY2430" s="64"/>
      <c r="EZ2430" s="64"/>
      <c r="FA2430" s="64"/>
      <c r="FB2430" s="64"/>
      <c r="FC2430" s="64"/>
      <c r="FD2430" s="64"/>
      <c r="FE2430" s="64"/>
      <c r="FF2430" s="64"/>
      <c r="FG2430" s="64"/>
      <c r="FH2430" s="64"/>
      <c r="FI2430" s="64"/>
      <c r="FJ2430" s="64"/>
      <c r="FK2430" s="64"/>
      <c r="FL2430" s="64"/>
      <c r="FM2430" s="64"/>
      <c r="FN2430" s="64"/>
      <c r="FO2430" s="64"/>
      <c r="FP2430" s="64"/>
      <c r="FQ2430" s="64"/>
      <c r="FR2430" s="64"/>
      <c r="FS2430" s="64"/>
      <c r="FT2430" s="64"/>
    </row>
    <row r="2431" spans="1:176" ht="15" x14ac:dyDescent="0.25">
      <c r="A2431" s="20">
        <f t="shared" si="549"/>
        <v>46184</v>
      </c>
      <c r="B2431" s="22" t="str">
        <f t="shared" ca="1" si="540"/>
        <v>n.d</v>
      </c>
      <c r="C2431" s="22">
        <f t="shared" ca="1" si="550"/>
        <v>0.97614444</v>
      </c>
      <c r="D2431" s="23">
        <f ca="1">IF(A2431&lt;$B$1,VLOOKUP(A2431,[1]DI!$A$4:$B$15000,2,FALSE),0)</f>
        <v>0</v>
      </c>
      <c r="E2431" s="22">
        <f t="shared" ca="1" si="541"/>
        <v>0</v>
      </c>
      <c r="F2431" s="23">
        <f t="shared" si="542"/>
        <v>1.3</v>
      </c>
      <c r="G2431" s="24">
        <f t="shared" ca="1" si="543"/>
        <v>1</v>
      </c>
      <c r="H2431" s="22">
        <f ca="1">TRUNC(PRODUCT(G$10:G2430),15)</f>
        <v>1.81984651266759</v>
      </c>
      <c r="I2431" s="22">
        <f t="shared" ca="1" si="544"/>
        <v>1.5015535581434301</v>
      </c>
      <c r="J2431" s="22">
        <f t="shared" ca="1" si="545"/>
        <v>1.2119757600000001</v>
      </c>
      <c r="K2431" s="110">
        <f t="shared" ca="1" si="551"/>
        <v>0.37553247445182125</v>
      </c>
      <c r="L2431" s="115">
        <v>0</v>
      </c>
      <c r="M2431" s="67">
        <f>IF(L2431&gt;0,VLOOKUP(L2431,S$12:$AB$125,7),0)</f>
        <v>0</v>
      </c>
      <c r="N2431" s="2">
        <f t="shared" si="539"/>
        <v>0</v>
      </c>
      <c r="O2431" s="22">
        <f t="shared" ca="1" si="546"/>
        <v>0.37553247445182125</v>
      </c>
      <c r="P2431" s="25" t="str">
        <f t="shared" si="547"/>
        <v>A+J=</v>
      </c>
      <c r="Q2431" s="26">
        <f t="shared" si="548"/>
        <v>45306</v>
      </c>
      <c r="R2431" s="4"/>
      <c r="S2431" s="98"/>
      <c r="U2431" s="4"/>
      <c r="V2431" s="4"/>
      <c r="W2431" s="4"/>
      <c r="X2431" s="4"/>
      <c r="Y2431" s="4"/>
      <c r="Z2431" s="4"/>
      <c r="AA2431" s="4"/>
      <c r="AB2431" s="4"/>
      <c r="AC2431" s="4"/>
      <c r="AD2431" s="64"/>
      <c r="AE2431" s="64"/>
      <c r="AF2431" s="64"/>
      <c r="AG2431" s="64"/>
      <c r="AH2431" s="64"/>
      <c r="AI2431" s="64"/>
      <c r="AJ2431" s="64"/>
      <c r="AK2431" s="64"/>
      <c r="AL2431" s="64"/>
      <c r="AM2431" s="64"/>
      <c r="AN2431" s="64"/>
      <c r="AO2431" s="64"/>
      <c r="AP2431" s="64"/>
      <c r="AQ2431" s="64"/>
      <c r="AR2431" s="64"/>
      <c r="AS2431" s="64"/>
      <c r="AT2431" s="64"/>
      <c r="AU2431" s="64"/>
      <c r="AV2431" s="64"/>
      <c r="AW2431" s="64"/>
      <c r="AX2431" s="64"/>
      <c r="AY2431" s="64"/>
      <c r="AZ2431" s="64"/>
      <c r="BA2431" s="64"/>
      <c r="BB2431" s="64"/>
      <c r="BC2431" s="64"/>
      <c r="BD2431" s="64"/>
      <c r="BE2431" s="64"/>
      <c r="BF2431" s="64"/>
      <c r="BG2431" s="64"/>
      <c r="BH2431" s="64"/>
      <c r="BI2431" s="64"/>
      <c r="BJ2431" s="64"/>
      <c r="BK2431" s="64"/>
      <c r="BL2431" s="64"/>
      <c r="BM2431" s="64"/>
      <c r="BN2431" s="64"/>
      <c r="BO2431" s="64"/>
      <c r="BP2431" s="64"/>
      <c r="BQ2431" s="64"/>
      <c r="BR2431" s="64"/>
      <c r="BS2431" s="64"/>
      <c r="BT2431" s="64"/>
      <c r="BU2431" s="64"/>
      <c r="BV2431" s="64"/>
      <c r="BW2431" s="64"/>
      <c r="BX2431" s="64"/>
      <c r="BY2431" s="64"/>
      <c r="BZ2431" s="64"/>
      <c r="CA2431" s="64"/>
      <c r="CB2431" s="64"/>
      <c r="CC2431" s="64"/>
      <c r="CD2431" s="64"/>
      <c r="CE2431" s="64"/>
      <c r="CF2431" s="64"/>
      <c r="CG2431" s="64"/>
      <c r="CH2431" s="64"/>
      <c r="CI2431" s="64"/>
      <c r="CJ2431" s="64"/>
      <c r="CK2431" s="64"/>
      <c r="CL2431" s="64"/>
      <c r="CM2431" s="64"/>
      <c r="CN2431" s="64"/>
      <c r="CO2431" s="64"/>
      <c r="CP2431" s="64"/>
      <c r="CQ2431" s="64"/>
      <c r="CR2431" s="64"/>
      <c r="CS2431" s="64"/>
      <c r="CT2431" s="64"/>
      <c r="CU2431" s="64"/>
      <c r="CV2431" s="64"/>
      <c r="CW2431" s="64"/>
      <c r="CX2431" s="64"/>
      <c r="CY2431" s="64"/>
      <c r="CZ2431" s="64"/>
      <c r="DA2431" s="64"/>
      <c r="DB2431" s="64"/>
      <c r="DC2431" s="64"/>
      <c r="DD2431" s="64"/>
      <c r="DE2431" s="64"/>
      <c r="DF2431" s="64"/>
      <c r="DG2431" s="64"/>
      <c r="DH2431" s="64"/>
      <c r="DI2431" s="64"/>
      <c r="DJ2431" s="64"/>
      <c r="DK2431" s="64"/>
      <c r="DL2431" s="64"/>
      <c r="DM2431" s="64"/>
      <c r="DN2431" s="64"/>
      <c r="DO2431" s="64"/>
      <c r="DP2431" s="64"/>
      <c r="DQ2431" s="64"/>
      <c r="DR2431" s="64"/>
      <c r="DS2431" s="64"/>
      <c r="DT2431" s="64"/>
      <c r="DU2431" s="64"/>
      <c r="DV2431" s="64"/>
      <c r="DW2431" s="64"/>
      <c r="DX2431" s="64"/>
      <c r="DY2431" s="64"/>
      <c r="DZ2431" s="64"/>
      <c r="EA2431" s="64"/>
      <c r="EB2431" s="64"/>
      <c r="EC2431" s="64"/>
      <c r="ED2431" s="64"/>
      <c r="EE2431" s="64"/>
      <c r="EF2431" s="64"/>
      <c r="EG2431" s="64"/>
      <c r="EH2431" s="64"/>
      <c r="EI2431" s="64"/>
      <c r="EJ2431" s="64"/>
      <c r="EK2431" s="64"/>
      <c r="EL2431" s="64"/>
      <c r="EM2431" s="64"/>
      <c r="EN2431" s="64"/>
      <c r="EO2431" s="64"/>
      <c r="EP2431" s="64"/>
      <c r="EQ2431" s="64"/>
      <c r="ER2431" s="64"/>
      <c r="ES2431" s="64"/>
      <c r="ET2431" s="64"/>
      <c r="EU2431" s="64"/>
      <c r="EV2431" s="64"/>
      <c r="EW2431" s="64"/>
      <c r="EX2431" s="64"/>
      <c r="EY2431" s="64"/>
      <c r="EZ2431" s="64"/>
      <c r="FA2431" s="64"/>
      <c r="FB2431" s="64"/>
      <c r="FC2431" s="64"/>
      <c r="FD2431" s="64"/>
      <c r="FE2431" s="64"/>
      <c r="FF2431" s="64"/>
      <c r="FG2431" s="64"/>
      <c r="FH2431" s="64"/>
      <c r="FI2431" s="64"/>
      <c r="FJ2431" s="64"/>
      <c r="FK2431" s="64"/>
      <c r="FL2431" s="64"/>
      <c r="FM2431" s="64"/>
      <c r="FN2431" s="64"/>
      <c r="FO2431" s="64"/>
      <c r="FP2431" s="64"/>
      <c r="FQ2431" s="64"/>
      <c r="FR2431" s="64"/>
      <c r="FS2431" s="64"/>
      <c r="FT2431" s="64"/>
    </row>
    <row r="2432" spans="1:176" ht="15" x14ac:dyDescent="0.25">
      <c r="A2432" s="20">
        <f t="shared" si="549"/>
        <v>46185</v>
      </c>
      <c r="B2432" s="22" t="str">
        <f t="shared" ca="1" si="540"/>
        <v>n.d</v>
      </c>
      <c r="C2432" s="22">
        <f t="shared" ca="1" si="550"/>
        <v>0.97614444</v>
      </c>
      <c r="D2432" s="23">
        <f ca="1">IF(A2432&lt;$B$1,VLOOKUP(A2432,[1]DI!$A$4:$B$15000,2,FALSE),0)</f>
        <v>0</v>
      </c>
      <c r="E2432" s="22">
        <f t="shared" ca="1" si="541"/>
        <v>0</v>
      </c>
      <c r="F2432" s="23">
        <f t="shared" si="542"/>
        <v>1.3</v>
      </c>
      <c r="G2432" s="24">
        <f t="shared" ca="1" si="543"/>
        <v>1</v>
      </c>
      <c r="H2432" s="22">
        <f ca="1">TRUNC(PRODUCT(G$10:G2431),15)</f>
        <v>1.81984651266759</v>
      </c>
      <c r="I2432" s="22">
        <f t="shared" ca="1" si="544"/>
        <v>1.5015535581434301</v>
      </c>
      <c r="J2432" s="22">
        <f t="shared" ca="1" si="545"/>
        <v>1.2119757600000001</v>
      </c>
      <c r="K2432" s="110">
        <f t="shared" ca="1" si="551"/>
        <v>0.37553247445182125</v>
      </c>
      <c r="L2432" s="115">
        <v>0</v>
      </c>
      <c r="M2432" s="67">
        <f>IF(L2432&gt;0,VLOOKUP(L2432,S$12:$AB$125,7),0)</f>
        <v>0</v>
      </c>
      <c r="N2432" s="2">
        <f t="shared" si="539"/>
        <v>0</v>
      </c>
      <c r="O2432" s="22">
        <f t="shared" ca="1" si="546"/>
        <v>0.37553247445182125</v>
      </c>
      <c r="P2432" s="25" t="str">
        <f t="shared" si="547"/>
        <v>A+J=</v>
      </c>
      <c r="Q2432" s="26">
        <f t="shared" si="548"/>
        <v>45306</v>
      </c>
      <c r="R2432" s="4"/>
      <c r="S2432" s="98"/>
      <c r="U2432" s="4"/>
      <c r="V2432" s="4"/>
      <c r="W2432" s="4"/>
      <c r="X2432" s="4"/>
      <c r="Y2432" s="4"/>
      <c r="Z2432" s="4"/>
      <c r="AA2432" s="4"/>
      <c r="AB2432" s="4"/>
      <c r="AC2432" s="4"/>
      <c r="AD2432" s="64"/>
      <c r="AE2432" s="64"/>
      <c r="AF2432" s="64"/>
      <c r="AG2432" s="64"/>
      <c r="AH2432" s="64"/>
      <c r="AI2432" s="64"/>
      <c r="AJ2432" s="64"/>
      <c r="AK2432" s="64"/>
      <c r="AL2432" s="64"/>
      <c r="AM2432" s="64"/>
      <c r="AN2432" s="64"/>
      <c r="AO2432" s="64"/>
      <c r="AP2432" s="64"/>
      <c r="AQ2432" s="64"/>
      <c r="AR2432" s="64"/>
      <c r="AS2432" s="64"/>
      <c r="AT2432" s="64"/>
      <c r="AU2432" s="64"/>
      <c r="AV2432" s="64"/>
      <c r="AW2432" s="64"/>
      <c r="AX2432" s="64"/>
      <c r="AY2432" s="64"/>
      <c r="AZ2432" s="64"/>
      <c r="BA2432" s="64"/>
      <c r="BB2432" s="64"/>
      <c r="BC2432" s="64"/>
      <c r="BD2432" s="64"/>
      <c r="BE2432" s="64"/>
      <c r="BF2432" s="64"/>
      <c r="BG2432" s="64"/>
      <c r="BH2432" s="64"/>
      <c r="BI2432" s="64"/>
      <c r="BJ2432" s="64"/>
      <c r="BK2432" s="64"/>
      <c r="BL2432" s="64"/>
      <c r="BM2432" s="64"/>
      <c r="BN2432" s="64"/>
      <c r="BO2432" s="64"/>
      <c r="BP2432" s="64"/>
      <c r="BQ2432" s="64"/>
      <c r="BR2432" s="64"/>
      <c r="BS2432" s="64"/>
      <c r="BT2432" s="64"/>
      <c r="BU2432" s="64"/>
      <c r="BV2432" s="64"/>
      <c r="BW2432" s="64"/>
      <c r="BX2432" s="64"/>
      <c r="BY2432" s="64"/>
      <c r="BZ2432" s="64"/>
      <c r="CA2432" s="64"/>
      <c r="CB2432" s="64"/>
      <c r="CC2432" s="64"/>
      <c r="CD2432" s="64"/>
      <c r="CE2432" s="64"/>
      <c r="CF2432" s="64"/>
      <c r="CG2432" s="64"/>
      <c r="CH2432" s="64"/>
      <c r="CI2432" s="64"/>
      <c r="CJ2432" s="64"/>
      <c r="CK2432" s="64"/>
      <c r="CL2432" s="64"/>
      <c r="CM2432" s="64"/>
      <c r="CN2432" s="64"/>
      <c r="CO2432" s="64"/>
      <c r="CP2432" s="64"/>
      <c r="CQ2432" s="64"/>
      <c r="CR2432" s="64"/>
      <c r="CS2432" s="64"/>
      <c r="CT2432" s="64"/>
      <c r="CU2432" s="64"/>
      <c r="CV2432" s="64"/>
      <c r="CW2432" s="64"/>
      <c r="CX2432" s="64"/>
      <c r="CY2432" s="64"/>
      <c r="CZ2432" s="64"/>
      <c r="DA2432" s="64"/>
      <c r="DB2432" s="64"/>
      <c r="DC2432" s="64"/>
      <c r="DD2432" s="64"/>
      <c r="DE2432" s="64"/>
      <c r="DF2432" s="64"/>
      <c r="DG2432" s="64"/>
      <c r="DH2432" s="64"/>
      <c r="DI2432" s="64"/>
      <c r="DJ2432" s="64"/>
      <c r="DK2432" s="64"/>
      <c r="DL2432" s="64"/>
      <c r="DM2432" s="64"/>
      <c r="DN2432" s="64"/>
      <c r="DO2432" s="64"/>
      <c r="DP2432" s="64"/>
      <c r="DQ2432" s="64"/>
      <c r="DR2432" s="64"/>
      <c r="DS2432" s="64"/>
      <c r="DT2432" s="64"/>
      <c r="DU2432" s="64"/>
      <c r="DV2432" s="64"/>
      <c r="DW2432" s="64"/>
      <c r="DX2432" s="64"/>
      <c r="DY2432" s="64"/>
      <c r="DZ2432" s="64"/>
      <c r="EA2432" s="64"/>
      <c r="EB2432" s="64"/>
      <c r="EC2432" s="64"/>
      <c r="ED2432" s="64"/>
      <c r="EE2432" s="64"/>
      <c r="EF2432" s="64"/>
      <c r="EG2432" s="64"/>
      <c r="EH2432" s="64"/>
      <c r="EI2432" s="64"/>
      <c r="EJ2432" s="64"/>
      <c r="EK2432" s="64"/>
      <c r="EL2432" s="64"/>
      <c r="EM2432" s="64"/>
      <c r="EN2432" s="64"/>
      <c r="EO2432" s="64"/>
      <c r="EP2432" s="64"/>
      <c r="EQ2432" s="64"/>
      <c r="ER2432" s="64"/>
      <c r="ES2432" s="64"/>
      <c r="ET2432" s="64"/>
      <c r="EU2432" s="64"/>
      <c r="EV2432" s="64"/>
      <c r="EW2432" s="64"/>
      <c r="EX2432" s="64"/>
      <c r="EY2432" s="64"/>
      <c r="EZ2432" s="64"/>
      <c r="FA2432" s="64"/>
      <c r="FB2432" s="64"/>
      <c r="FC2432" s="64"/>
      <c r="FD2432" s="64"/>
      <c r="FE2432" s="64"/>
      <c r="FF2432" s="64"/>
      <c r="FG2432" s="64"/>
      <c r="FH2432" s="64"/>
      <c r="FI2432" s="64"/>
      <c r="FJ2432" s="64"/>
      <c r="FK2432" s="64"/>
      <c r="FL2432" s="64"/>
      <c r="FM2432" s="64"/>
      <c r="FN2432" s="64"/>
      <c r="FO2432" s="64"/>
      <c r="FP2432" s="64"/>
      <c r="FQ2432" s="64"/>
      <c r="FR2432" s="64"/>
      <c r="FS2432" s="64"/>
      <c r="FT2432" s="64"/>
    </row>
    <row r="2433" spans="1:176" ht="15" x14ac:dyDescent="0.25">
      <c r="A2433" s="20">
        <f t="shared" si="549"/>
        <v>46186</v>
      </c>
      <c r="B2433" s="22" t="str">
        <f t="shared" ca="1" si="540"/>
        <v>n.d</v>
      </c>
      <c r="C2433" s="22">
        <f t="shared" ca="1" si="550"/>
        <v>0.97614444</v>
      </c>
      <c r="D2433" s="23">
        <f ca="1">IF(A2433&lt;$B$1,VLOOKUP(A2433,[1]DI!$A$4:$B$15000,2,FALSE),0)</f>
        <v>0</v>
      </c>
      <c r="E2433" s="22">
        <f t="shared" ca="1" si="541"/>
        <v>0</v>
      </c>
      <c r="F2433" s="23">
        <f t="shared" si="542"/>
        <v>1.3</v>
      </c>
      <c r="G2433" s="24">
        <f t="shared" ca="1" si="543"/>
        <v>1</v>
      </c>
      <c r="H2433" s="22">
        <f ca="1">TRUNC(PRODUCT(G$10:G2432),15)</f>
        <v>1.81984651266759</v>
      </c>
      <c r="I2433" s="22">
        <f t="shared" ca="1" si="544"/>
        <v>1.5015535581434301</v>
      </c>
      <c r="J2433" s="22">
        <f t="shared" ca="1" si="545"/>
        <v>1.2119757600000001</v>
      </c>
      <c r="K2433" s="110">
        <f t="shared" ca="1" si="551"/>
        <v>0.37553247445182125</v>
      </c>
      <c r="L2433" s="115">
        <v>0</v>
      </c>
      <c r="M2433" s="67">
        <f>IF(L2433&gt;0,VLOOKUP(L2433,S$12:$AB$125,7),0)</f>
        <v>0</v>
      </c>
      <c r="N2433" s="2">
        <f t="shared" ref="N2433:N2496" si="552">IF(L2433&gt;0,TRUNC(M2433*C$448,8),0)</f>
        <v>0</v>
      </c>
      <c r="O2433" s="22">
        <f t="shared" ca="1" si="546"/>
        <v>0.37553247445182125</v>
      </c>
      <c r="P2433" s="25" t="str">
        <f t="shared" si="547"/>
        <v>A+J=</v>
      </c>
      <c r="Q2433" s="26">
        <f t="shared" si="548"/>
        <v>45306</v>
      </c>
      <c r="R2433" s="4"/>
      <c r="S2433" s="98"/>
      <c r="U2433" s="4"/>
      <c r="V2433" s="4"/>
      <c r="W2433" s="4"/>
      <c r="X2433" s="4"/>
      <c r="Y2433" s="4"/>
      <c r="Z2433" s="4"/>
      <c r="AA2433" s="4"/>
      <c r="AB2433" s="4"/>
      <c r="AC2433" s="4"/>
      <c r="AD2433" s="64"/>
      <c r="AE2433" s="64"/>
      <c r="AF2433" s="64"/>
      <c r="AG2433" s="64"/>
      <c r="AH2433" s="64"/>
      <c r="AI2433" s="64"/>
      <c r="AJ2433" s="64"/>
      <c r="AK2433" s="64"/>
      <c r="AL2433" s="64"/>
      <c r="AM2433" s="64"/>
      <c r="AN2433" s="64"/>
      <c r="AO2433" s="64"/>
      <c r="AP2433" s="64"/>
      <c r="AQ2433" s="64"/>
      <c r="AR2433" s="64"/>
      <c r="AS2433" s="64"/>
      <c r="AT2433" s="64"/>
      <c r="AU2433" s="64"/>
      <c r="AV2433" s="64"/>
      <c r="AW2433" s="64"/>
      <c r="AX2433" s="64"/>
      <c r="AY2433" s="64"/>
      <c r="AZ2433" s="64"/>
      <c r="BA2433" s="64"/>
      <c r="BB2433" s="64"/>
      <c r="BC2433" s="64"/>
      <c r="BD2433" s="64"/>
      <c r="BE2433" s="64"/>
      <c r="BF2433" s="64"/>
      <c r="BG2433" s="64"/>
      <c r="BH2433" s="64"/>
      <c r="BI2433" s="64"/>
      <c r="BJ2433" s="64"/>
      <c r="BK2433" s="64"/>
      <c r="BL2433" s="64"/>
      <c r="BM2433" s="64"/>
      <c r="BN2433" s="64"/>
      <c r="BO2433" s="64"/>
      <c r="BP2433" s="64"/>
      <c r="BQ2433" s="64"/>
      <c r="BR2433" s="64"/>
      <c r="BS2433" s="64"/>
      <c r="BT2433" s="64"/>
      <c r="BU2433" s="64"/>
      <c r="BV2433" s="64"/>
      <c r="BW2433" s="64"/>
      <c r="BX2433" s="64"/>
      <c r="BY2433" s="64"/>
      <c r="BZ2433" s="64"/>
      <c r="CA2433" s="64"/>
      <c r="CB2433" s="64"/>
      <c r="CC2433" s="64"/>
      <c r="CD2433" s="64"/>
      <c r="CE2433" s="64"/>
      <c r="CF2433" s="64"/>
      <c r="CG2433" s="64"/>
      <c r="CH2433" s="64"/>
      <c r="CI2433" s="64"/>
      <c r="CJ2433" s="64"/>
      <c r="CK2433" s="64"/>
      <c r="CL2433" s="64"/>
      <c r="CM2433" s="64"/>
      <c r="CN2433" s="64"/>
      <c r="CO2433" s="64"/>
      <c r="CP2433" s="64"/>
      <c r="CQ2433" s="64"/>
      <c r="CR2433" s="64"/>
      <c r="CS2433" s="64"/>
      <c r="CT2433" s="64"/>
      <c r="CU2433" s="64"/>
      <c r="CV2433" s="64"/>
      <c r="CW2433" s="64"/>
      <c r="CX2433" s="64"/>
      <c r="CY2433" s="64"/>
      <c r="CZ2433" s="64"/>
      <c r="DA2433" s="64"/>
      <c r="DB2433" s="64"/>
      <c r="DC2433" s="64"/>
      <c r="DD2433" s="64"/>
      <c r="DE2433" s="64"/>
      <c r="DF2433" s="64"/>
      <c r="DG2433" s="64"/>
      <c r="DH2433" s="64"/>
      <c r="DI2433" s="64"/>
      <c r="DJ2433" s="64"/>
      <c r="DK2433" s="64"/>
      <c r="DL2433" s="64"/>
      <c r="DM2433" s="64"/>
      <c r="DN2433" s="64"/>
      <c r="DO2433" s="64"/>
      <c r="DP2433" s="64"/>
      <c r="DQ2433" s="64"/>
      <c r="DR2433" s="64"/>
      <c r="DS2433" s="64"/>
      <c r="DT2433" s="64"/>
      <c r="DU2433" s="64"/>
      <c r="DV2433" s="64"/>
      <c r="DW2433" s="64"/>
      <c r="DX2433" s="64"/>
      <c r="DY2433" s="64"/>
      <c r="DZ2433" s="64"/>
      <c r="EA2433" s="64"/>
      <c r="EB2433" s="64"/>
      <c r="EC2433" s="64"/>
      <c r="ED2433" s="64"/>
      <c r="EE2433" s="64"/>
      <c r="EF2433" s="64"/>
      <c r="EG2433" s="64"/>
      <c r="EH2433" s="64"/>
      <c r="EI2433" s="64"/>
      <c r="EJ2433" s="64"/>
      <c r="EK2433" s="64"/>
      <c r="EL2433" s="64"/>
      <c r="EM2433" s="64"/>
      <c r="EN2433" s="64"/>
      <c r="EO2433" s="64"/>
      <c r="EP2433" s="64"/>
      <c r="EQ2433" s="64"/>
      <c r="ER2433" s="64"/>
      <c r="ES2433" s="64"/>
      <c r="ET2433" s="64"/>
      <c r="EU2433" s="64"/>
      <c r="EV2433" s="64"/>
      <c r="EW2433" s="64"/>
      <c r="EX2433" s="64"/>
      <c r="EY2433" s="64"/>
      <c r="EZ2433" s="64"/>
      <c r="FA2433" s="64"/>
      <c r="FB2433" s="64"/>
      <c r="FC2433" s="64"/>
      <c r="FD2433" s="64"/>
      <c r="FE2433" s="64"/>
      <c r="FF2433" s="64"/>
      <c r="FG2433" s="64"/>
      <c r="FH2433" s="64"/>
      <c r="FI2433" s="64"/>
      <c r="FJ2433" s="64"/>
      <c r="FK2433" s="64"/>
      <c r="FL2433" s="64"/>
      <c r="FM2433" s="64"/>
      <c r="FN2433" s="64"/>
      <c r="FO2433" s="64"/>
      <c r="FP2433" s="64"/>
      <c r="FQ2433" s="64"/>
      <c r="FR2433" s="64"/>
      <c r="FS2433" s="64"/>
      <c r="FT2433" s="64"/>
    </row>
    <row r="2434" spans="1:176" ht="15" x14ac:dyDescent="0.25">
      <c r="A2434" s="20">
        <f t="shared" si="549"/>
        <v>46187</v>
      </c>
      <c r="B2434" s="22" t="str">
        <f t="shared" ca="1" si="540"/>
        <v>n.d</v>
      </c>
      <c r="C2434" s="22">
        <f t="shared" ca="1" si="550"/>
        <v>0.97614444</v>
      </c>
      <c r="D2434" s="23">
        <f ca="1">IF(A2434&lt;$B$1,VLOOKUP(A2434,[1]DI!$A$4:$B$15000,2,FALSE),0)</f>
        <v>0</v>
      </c>
      <c r="E2434" s="22">
        <f t="shared" ca="1" si="541"/>
        <v>0</v>
      </c>
      <c r="F2434" s="23">
        <f t="shared" si="542"/>
        <v>1.3</v>
      </c>
      <c r="G2434" s="24">
        <f t="shared" ca="1" si="543"/>
        <v>1</v>
      </c>
      <c r="H2434" s="22">
        <f ca="1">TRUNC(PRODUCT(G$10:G2433),15)</f>
        <v>1.81984651266759</v>
      </c>
      <c r="I2434" s="22">
        <f t="shared" ca="1" si="544"/>
        <v>1.5015535581434301</v>
      </c>
      <c r="J2434" s="22">
        <f t="shared" ca="1" si="545"/>
        <v>1.2119757600000001</v>
      </c>
      <c r="K2434" s="110">
        <f t="shared" ca="1" si="551"/>
        <v>0.37553247445182125</v>
      </c>
      <c r="L2434" s="115">
        <v>0</v>
      </c>
      <c r="M2434" s="67">
        <f>IF(L2434&gt;0,VLOOKUP(L2434,S$12:$AB$125,7),0)</f>
        <v>0</v>
      </c>
      <c r="N2434" s="2">
        <f t="shared" si="552"/>
        <v>0</v>
      </c>
      <c r="O2434" s="22">
        <f t="shared" ca="1" si="546"/>
        <v>0.37553247445182125</v>
      </c>
      <c r="P2434" s="25" t="str">
        <f t="shared" si="547"/>
        <v>A+J=</v>
      </c>
      <c r="Q2434" s="26">
        <f t="shared" si="548"/>
        <v>45306</v>
      </c>
      <c r="R2434" s="4"/>
      <c r="S2434" s="98"/>
      <c r="U2434" s="4"/>
      <c r="V2434" s="4"/>
      <c r="W2434" s="4"/>
      <c r="X2434" s="4"/>
      <c r="Y2434" s="4"/>
      <c r="Z2434" s="4"/>
      <c r="AA2434" s="4"/>
      <c r="AB2434" s="4"/>
      <c r="AC2434" s="4"/>
      <c r="AD2434" s="64"/>
      <c r="AE2434" s="64"/>
      <c r="AF2434" s="64"/>
      <c r="AG2434" s="64"/>
      <c r="AH2434" s="64"/>
      <c r="AI2434" s="64"/>
      <c r="AJ2434" s="64"/>
      <c r="AK2434" s="64"/>
      <c r="AL2434" s="64"/>
      <c r="AM2434" s="64"/>
      <c r="AN2434" s="64"/>
      <c r="AO2434" s="64"/>
      <c r="AP2434" s="64"/>
      <c r="AQ2434" s="64"/>
      <c r="AR2434" s="64"/>
      <c r="AS2434" s="64"/>
      <c r="AT2434" s="64"/>
      <c r="AU2434" s="64"/>
      <c r="AV2434" s="64"/>
      <c r="AW2434" s="64"/>
      <c r="AX2434" s="64"/>
      <c r="AY2434" s="64"/>
      <c r="AZ2434" s="64"/>
      <c r="BA2434" s="64"/>
      <c r="BB2434" s="64"/>
      <c r="BC2434" s="64"/>
      <c r="BD2434" s="64"/>
      <c r="BE2434" s="64"/>
      <c r="BF2434" s="64"/>
      <c r="BG2434" s="64"/>
      <c r="BH2434" s="64"/>
      <c r="BI2434" s="64"/>
      <c r="BJ2434" s="64"/>
      <c r="BK2434" s="64"/>
      <c r="BL2434" s="64"/>
      <c r="BM2434" s="64"/>
      <c r="BN2434" s="64"/>
      <c r="BO2434" s="64"/>
      <c r="BP2434" s="64"/>
      <c r="BQ2434" s="64"/>
      <c r="BR2434" s="64"/>
      <c r="BS2434" s="64"/>
      <c r="BT2434" s="64"/>
      <c r="BU2434" s="64"/>
      <c r="BV2434" s="64"/>
      <c r="BW2434" s="64"/>
      <c r="BX2434" s="64"/>
      <c r="BY2434" s="64"/>
      <c r="BZ2434" s="64"/>
      <c r="CA2434" s="64"/>
      <c r="CB2434" s="64"/>
      <c r="CC2434" s="64"/>
      <c r="CD2434" s="64"/>
      <c r="CE2434" s="64"/>
      <c r="CF2434" s="64"/>
      <c r="CG2434" s="64"/>
      <c r="CH2434" s="64"/>
      <c r="CI2434" s="64"/>
      <c r="CJ2434" s="64"/>
      <c r="CK2434" s="64"/>
      <c r="CL2434" s="64"/>
      <c r="CM2434" s="64"/>
      <c r="CN2434" s="64"/>
      <c r="CO2434" s="64"/>
      <c r="CP2434" s="64"/>
      <c r="CQ2434" s="64"/>
      <c r="CR2434" s="64"/>
      <c r="CS2434" s="64"/>
      <c r="CT2434" s="64"/>
      <c r="CU2434" s="64"/>
      <c r="CV2434" s="64"/>
      <c r="CW2434" s="64"/>
      <c r="CX2434" s="64"/>
      <c r="CY2434" s="64"/>
      <c r="CZ2434" s="64"/>
      <c r="DA2434" s="64"/>
      <c r="DB2434" s="64"/>
      <c r="DC2434" s="64"/>
      <c r="DD2434" s="64"/>
      <c r="DE2434" s="64"/>
      <c r="DF2434" s="64"/>
      <c r="DG2434" s="64"/>
      <c r="DH2434" s="64"/>
      <c r="DI2434" s="64"/>
      <c r="DJ2434" s="64"/>
      <c r="DK2434" s="64"/>
      <c r="DL2434" s="64"/>
      <c r="DM2434" s="64"/>
      <c r="DN2434" s="64"/>
      <c r="DO2434" s="64"/>
      <c r="DP2434" s="64"/>
      <c r="DQ2434" s="64"/>
      <c r="DR2434" s="64"/>
      <c r="DS2434" s="64"/>
      <c r="DT2434" s="64"/>
      <c r="DU2434" s="64"/>
      <c r="DV2434" s="64"/>
      <c r="DW2434" s="64"/>
      <c r="DX2434" s="64"/>
      <c r="DY2434" s="64"/>
      <c r="DZ2434" s="64"/>
      <c r="EA2434" s="64"/>
      <c r="EB2434" s="64"/>
      <c r="EC2434" s="64"/>
      <c r="ED2434" s="64"/>
      <c r="EE2434" s="64"/>
      <c r="EF2434" s="64"/>
      <c r="EG2434" s="64"/>
      <c r="EH2434" s="64"/>
      <c r="EI2434" s="64"/>
      <c r="EJ2434" s="64"/>
      <c r="EK2434" s="64"/>
      <c r="EL2434" s="64"/>
      <c r="EM2434" s="64"/>
      <c r="EN2434" s="64"/>
      <c r="EO2434" s="64"/>
      <c r="EP2434" s="64"/>
      <c r="EQ2434" s="64"/>
      <c r="ER2434" s="64"/>
      <c r="ES2434" s="64"/>
      <c r="ET2434" s="64"/>
      <c r="EU2434" s="64"/>
      <c r="EV2434" s="64"/>
      <c r="EW2434" s="64"/>
      <c r="EX2434" s="64"/>
      <c r="EY2434" s="64"/>
      <c r="EZ2434" s="64"/>
      <c r="FA2434" s="64"/>
      <c r="FB2434" s="64"/>
      <c r="FC2434" s="64"/>
      <c r="FD2434" s="64"/>
      <c r="FE2434" s="64"/>
      <c r="FF2434" s="64"/>
      <c r="FG2434" s="64"/>
      <c r="FH2434" s="64"/>
      <c r="FI2434" s="64"/>
      <c r="FJ2434" s="64"/>
      <c r="FK2434" s="64"/>
      <c r="FL2434" s="64"/>
      <c r="FM2434" s="64"/>
      <c r="FN2434" s="64"/>
      <c r="FO2434" s="64"/>
      <c r="FP2434" s="64"/>
      <c r="FQ2434" s="64"/>
      <c r="FR2434" s="64"/>
      <c r="FS2434" s="64"/>
      <c r="FT2434" s="64"/>
    </row>
    <row r="2435" spans="1:176" ht="15" x14ac:dyDescent="0.25">
      <c r="A2435" s="20">
        <f t="shared" si="549"/>
        <v>46188</v>
      </c>
      <c r="B2435" s="22" t="str">
        <f t="shared" ca="1" si="540"/>
        <v>n.d</v>
      </c>
      <c r="C2435" s="22">
        <f t="shared" ca="1" si="550"/>
        <v>0.97614444</v>
      </c>
      <c r="D2435" s="23">
        <f ca="1">IF(A2435&lt;$B$1,VLOOKUP(A2435,[1]DI!$A$4:$B$15000,2,FALSE),0)</f>
        <v>0</v>
      </c>
      <c r="E2435" s="22">
        <f t="shared" ca="1" si="541"/>
        <v>0</v>
      </c>
      <c r="F2435" s="23">
        <f t="shared" si="542"/>
        <v>1.3</v>
      </c>
      <c r="G2435" s="24">
        <f t="shared" ca="1" si="543"/>
        <v>1</v>
      </c>
      <c r="H2435" s="22">
        <f ca="1">TRUNC(PRODUCT(G$10:G2434),15)</f>
        <v>1.81984651266759</v>
      </c>
      <c r="I2435" s="22">
        <f t="shared" ca="1" si="544"/>
        <v>1.5015535581434301</v>
      </c>
      <c r="J2435" s="22">
        <f t="shared" ca="1" si="545"/>
        <v>1.2119757600000001</v>
      </c>
      <c r="K2435" s="110">
        <f t="shared" ca="1" si="551"/>
        <v>0.37553247445182125</v>
      </c>
      <c r="L2435" s="115">
        <v>0</v>
      </c>
      <c r="M2435" s="67">
        <f>IF(L2435&gt;0,VLOOKUP(L2435,S$12:$AB$125,7),0)</f>
        <v>0</v>
      </c>
      <c r="N2435" s="2">
        <f t="shared" si="552"/>
        <v>0</v>
      </c>
      <c r="O2435" s="22">
        <f t="shared" ca="1" si="546"/>
        <v>0.37553247445182125</v>
      </c>
      <c r="P2435" s="25" t="str">
        <f t="shared" si="547"/>
        <v>A+J=</v>
      </c>
      <c r="Q2435" s="26">
        <f t="shared" si="548"/>
        <v>45306</v>
      </c>
      <c r="R2435" s="4"/>
      <c r="S2435" s="98"/>
      <c r="U2435" s="4"/>
      <c r="V2435" s="4"/>
      <c r="W2435" s="4"/>
      <c r="X2435" s="4"/>
      <c r="Y2435" s="4"/>
      <c r="Z2435" s="4"/>
      <c r="AA2435" s="4"/>
      <c r="AB2435" s="4"/>
      <c r="AC2435" s="4"/>
      <c r="AD2435" s="64"/>
      <c r="AE2435" s="64"/>
      <c r="AF2435" s="64"/>
      <c r="AG2435" s="64"/>
      <c r="AH2435" s="64"/>
      <c r="AI2435" s="64"/>
      <c r="AJ2435" s="64"/>
      <c r="AK2435" s="64"/>
      <c r="AL2435" s="64"/>
      <c r="AM2435" s="64"/>
      <c r="AN2435" s="64"/>
      <c r="AO2435" s="64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4"/>
      <c r="AZ2435" s="64"/>
      <c r="BA2435" s="64"/>
      <c r="BB2435" s="64"/>
      <c r="BC2435" s="64"/>
      <c r="BD2435" s="64"/>
      <c r="BE2435" s="64"/>
      <c r="BF2435" s="64"/>
      <c r="BG2435" s="64"/>
      <c r="BH2435" s="64"/>
      <c r="BI2435" s="64"/>
      <c r="BJ2435" s="64"/>
      <c r="BK2435" s="64"/>
      <c r="BL2435" s="64"/>
      <c r="BM2435" s="64"/>
      <c r="BN2435" s="64"/>
      <c r="BO2435" s="64"/>
      <c r="BP2435" s="64"/>
      <c r="BQ2435" s="64"/>
      <c r="BR2435" s="64"/>
      <c r="BS2435" s="64"/>
      <c r="BT2435" s="64"/>
      <c r="BU2435" s="64"/>
      <c r="BV2435" s="64"/>
      <c r="BW2435" s="64"/>
      <c r="BX2435" s="64"/>
      <c r="BY2435" s="64"/>
      <c r="BZ2435" s="64"/>
      <c r="CA2435" s="64"/>
      <c r="CB2435" s="64"/>
      <c r="CC2435" s="64"/>
      <c r="CD2435" s="64"/>
      <c r="CE2435" s="64"/>
      <c r="CF2435" s="64"/>
      <c r="CG2435" s="64"/>
      <c r="CH2435" s="64"/>
      <c r="CI2435" s="64"/>
      <c r="CJ2435" s="64"/>
      <c r="CK2435" s="64"/>
      <c r="CL2435" s="64"/>
      <c r="CM2435" s="64"/>
      <c r="CN2435" s="64"/>
      <c r="CO2435" s="64"/>
      <c r="CP2435" s="64"/>
      <c r="CQ2435" s="64"/>
      <c r="CR2435" s="64"/>
      <c r="CS2435" s="64"/>
      <c r="CT2435" s="64"/>
      <c r="CU2435" s="64"/>
      <c r="CV2435" s="64"/>
      <c r="CW2435" s="64"/>
      <c r="CX2435" s="64"/>
      <c r="CY2435" s="64"/>
      <c r="CZ2435" s="64"/>
      <c r="DA2435" s="64"/>
      <c r="DB2435" s="64"/>
      <c r="DC2435" s="64"/>
      <c r="DD2435" s="64"/>
      <c r="DE2435" s="64"/>
      <c r="DF2435" s="64"/>
      <c r="DG2435" s="64"/>
      <c r="DH2435" s="64"/>
      <c r="DI2435" s="64"/>
      <c r="DJ2435" s="64"/>
      <c r="DK2435" s="64"/>
      <c r="DL2435" s="64"/>
      <c r="DM2435" s="64"/>
      <c r="DN2435" s="64"/>
      <c r="DO2435" s="64"/>
      <c r="DP2435" s="64"/>
      <c r="DQ2435" s="64"/>
      <c r="DR2435" s="64"/>
      <c r="DS2435" s="64"/>
      <c r="DT2435" s="64"/>
      <c r="DU2435" s="64"/>
      <c r="DV2435" s="64"/>
      <c r="DW2435" s="64"/>
      <c r="DX2435" s="64"/>
      <c r="DY2435" s="64"/>
      <c r="DZ2435" s="64"/>
      <c r="EA2435" s="64"/>
      <c r="EB2435" s="64"/>
      <c r="EC2435" s="64"/>
      <c r="ED2435" s="64"/>
      <c r="EE2435" s="64"/>
      <c r="EF2435" s="64"/>
      <c r="EG2435" s="64"/>
      <c r="EH2435" s="64"/>
      <c r="EI2435" s="64"/>
      <c r="EJ2435" s="64"/>
      <c r="EK2435" s="64"/>
      <c r="EL2435" s="64"/>
      <c r="EM2435" s="64"/>
      <c r="EN2435" s="64"/>
      <c r="EO2435" s="64"/>
      <c r="EP2435" s="64"/>
      <c r="EQ2435" s="64"/>
      <c r="ER2435" s="64"/>
      <c r="ES2435" s="64"/>
      <c r="ET2435" s="64"/>
      <c r="EU2435" s="64"/>
      <c r="EV2435" s="64"/>
      <c r="EW2435" s="64"/>
      <c r="EX2435" s="64"/>
      <c r="EY2435" s="64"/>
      <c r="EZ2435" s="64"/>
      <c r="FA2435" s="64"/>
      <c r="FB2435" s="64"/>
      <c r="FC2435" s="64"/>
      <c r="FD2435" s="64"/>
      <c r="FE2435" s="64"/>
      <c r="FF2435" s="64"/>
      <c r="FG2435" s="64"/>
      <c r="FH2435" s="64"/>
      <c r="FI2435" s="64"/>
      <c r="FJ2435" s="64"/>
      <c r="FK2435" s="64"/>
      <c r="FL2435" s="64"/>
      <c r="FM2435" s="64"/>
      <c r="FN2435" s="64"/>
      <c r="FO2435" s="64"/>
      <c r="FP2435" s="64"/>
      <c r="FQ2435" s="64"/>
      <c r="FR2435" s="64"/>
      <c r="FS2435" s="64"/>
      <c r="FT2435" s="64"/>
    </row>
    <row r="2436" spans="1:176" ht="15" x14ac:dyDescent="0.25">
      <c r="A2436" s="20">
        <f t="shared" si="549"/>
        <v>46189</v>
      </c>
      <c r="B2436" s="22" t="str">
        <f t="shared" ref="B2436:B2499" ca="1" si="553">IF(A2436&lt;=TODAY(),C2436+K2436,IF(AND(A2436&gt;TODAY(),A2436&lt;=$B$1),IF(VLOOKUP(TODAY(),$A$10:$D$5000,4,FALSE)=0,"n.d",C2436+K2436),"n.d"))</f>
        <v>n.d</v>
      </c>
      <c r="C2436" s="22">
        <f t="shared" ca="1" si="550"/>
        <v>0.97614444</v>
      </c>
      <c r="D2436" s="23">
        <f ca="1">IF(A2436&lt;$B$1,VLOOKUP(A2436,[1]DI!$A$4:$B$15000,2,FALSE),0)</f>
        <v>0</v>
      </c>
      <c r="E2436" s="22">
        <f t="shared" ref="E2436:E2499" ca="1" si="554">ROUND((((1+D2436)^(1/252)-1)),8)</f>
        <v>0</v>
      </c>
      <c r="F2436" s="23">
        <f t="shared" ref="F2436:F2499" si="555">VLOOKUP(A2436,$Y$90:$Z$96,2)</f>
        <v>1.3</v>
      </c>
      <c r="G2436" s="24">
        <f t="shared" ref="G2436:G2499" ca="1" si="556">TRUNC((1+(E2436*F2436)),15)</f>
        <v>1</v>
      </c>
      <c r="H2436" s="22">
        <f ca="1">TRUNC(PRODUCT(G$10:G2435),15)</f>
        <v>1.81984651266759</v>
      </c>
      <c r="I2436" s="22">
        <f t="shared" ref="I2436:I2499" ca="1" si="557">IF(OR(L2435&gt;0,L2435="E"),H2435,I2435)</f>
        <v>1.5015535581434301</v>
      </c>
      <c r="J2436" s="22">
        <f t="shared" ref="J2436:J2499" ca="1" si="558">ROUND(TRUNC(H2436/I2436,15),8)</f>
        <v>1.2119757600000001</v>
      </c>
      <c r="K2436" s="110">
        <f t="shared" ca="1" si="551"/>
        <v>0.37553247445182125</v>
      </c>
      <c r="L2436" s="115">
        <v>0</v>
      </c>
      <c r="M2436" s="67">
        <f>IF(L2436&gt;0,VLOOKUP(L2436,S$12:$AB$125,7),0)</f>
        <v>0</v>
      </c>
      <c r="N2436" s="2">
        <f t="shared" si="552"/>
        <v>0</v>
      </c>
      <c r="O2436" s="22">
        <f t="shared" ref="O2436:O2499" ca="1" si="559">(K2436+N2436)</f>
        <v>0.37553247445182125</v>
      </c>
      <c r="P2436" s="25" t="str">
        <f t="shared" ref="P2436:P2499" si="560">IF(L2435&gt;0,VLOOKUP(A2435,$T$12:$AC$125,9),P2435)</f>
        <v>A+J=</v>
      </c>
      <c r="Q2436" s="26">
        <f t="shared" ref="Q2436:Q2499" si="561">IF(L2435&gt;0,VLOOKUP(A2435,$T$12:$AC$125,10),Q2435)</f>
        <v>45306</v>
      </c>
      <c r="R2436" s="4"/>
      <c r="S2436" s="98"/>
      <c r="U2436" s="4"/>
      <c r="V2436" s="4"/>
      <c r="W2436" s="4"/>
      <c r="X2436" s="4"/>
      <c r="Y2436" s="4"/>
      <c r="Z2436" s="4"/>
      <c r="AA2436" s="4"/>
      <c r="AB2436" s="4"/>
      <c r="AC2436" s="4"/>
      <c r="AD2436" s="64"/>
      <c r="AE2436" s="64"/>
      <c r="AF2436" s="64"/>
      <c r="AG2436" s="64"/>
      <c r="AH2436" s="64"/>
      <c r="AI2436" s="64"/>
      <c r="AJ2436" s="64"/>
      <c r="AK2436" s="64"/>
      <c r="AL2436" s="64"/>
      <c r="AM2436" s="64"/>
      <c r="AN2436" s="64"/>
      <c r="AO2436" s="64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4"/>
      <c r="AZ2436" s="64"/>
      <c r="BA2436" s="64"/>
      <c r="BB2436" s="64"/>
      <c r="BC2436" s="64"/>
      <c r="BD2436" s="64"/>
      <c r="BE2436" s="64"/>
      <c r="BF2436" s="64"/>
      <c r="BG2436" s="64"/>
      <c r="BH2436" s="64"/>
      <c r="BI2436" s="64"/>
      <c r="BJ2436" s="64"/>
      <c r="BK2436" s="64"/>
      <c r="BL2436" s="64"/>
      <c r="BM2436" s="64"/>
      <c r="BN2436" s="64"/>
      <c r="BO2436" s="64"/>
      <c r="BP2436" s="64"/>
      <c r="BQ2436" s="64"/>
      <c r="BR2436" s="64"/>
      <c r="BS2436" s="64"/>
      <c r="BT2436" s="64"/>
      <c r="BU2436" s="64"/>
      <c r="BV2436" s="64"/>
      <c r="BW2436" s="64"/>
      <c r="BX2436" s="64"/>
      <c r="BY2436" s="64"/>
      <c r="BZ2436" s="64"/>
      <c r="CA2436" s="64"/>
      <c r="CB2436" s="64"/>
      <c r="CC2436" s="64"/>
      <c r="CD2436" s="64"/>
      <c r="CE2436" s="64"/>
      <c r="CF2436" s="64"/>
      <c r="CG2436" s="64"/>
      <c r="CH2436" s="64"/>
      <c r="CI2436" s="64"/>
      <c r="CJ2436" s="64"/>
      <c r="CK2436" s="64"/>
      <c r="CL2436" s="64"/>
      <c r="CM2436" s="64"/>
      <c r="CN2436" s="64"/>
      <c r="CO2436" s="64"/>
      <c r="CP2436" s="64"/>
      <c r="CQ2436" s="64"/>
      <c r="CR2436" s="64"/>
      <c r="CS2436" s="64"/>
      <c r="CT2436" s="64"/>
      <c r="CU2436" s="64"/>
      <c r="CV2436" s="64"/>
      <c r="CW2436" s="64"/>
      <c r="CX2436" s="64"/>
      <c r="CY2436" s="64"/>
      <c r="CZ2436" s="64"/>
      <c r="DA2436" s="64"/>
      <c r="DB2436" s="64"/>
      <c r="DC2436" s="64"/>
      <c r="DD2436" s="64"/>
      <c r="DE2436" s="64"/>
      <c r="DF2436" s="64"/>
      <c r="DG2436" s="64"/>
      <c r="DH2436" s="64"/>
      <c r="DI2436" s="64"/>
      <c r="DJ2436" s="64"/>
      <c r="DK2436" s="64"/>
      <c r="DL2436" s="64"/>
      <c r="DM2436" s="64"/>
      <c r="DN2436" s="64"/>
      <c r="DO2436" s="64"/>
      <c r="DP2436" s="64"/>
      <c r="DQ2436" s="64"/>
      <c r="DR2436" s="64"/>
      <c r="DS2436" s="64"/>
      <c r="DT2436" s="64"/>
      <c r="DU2436" s="64"/>
      <c r="DV2436" s="64"/>
      <c r="DW2436" s="64"/>
      <c r="DX2436" s="64"/>
      <c r="DY2436" s="64"/>
      <c r="DZ2436" s="64"/>
      <c r="EA2436" s="64"/>
      <c r="EB2436" s="64"/>
      <c r="EC2436" s="64"/>
      <c r="ED2436" s="64"/>
      <c r="EE2436" s="64"/>
      <c r="EF2436" s="64"/>
      <c r="EG2436" s="64"/>
      <c r="EH2436" s="64"/>
      <c r="EI2436" s="64"/>
      <c r="EJ2436" s="64"/>
      <c r="EK2436" s="64"/>
      <c r="EL2436" s="64"/>
      <c r="EM2436" s="64"/>
      <c r="EN2436" s="64"/>
      <c r="EO2436" s="64"/>
      <c r="EP2436" s="64"/>
      <c r="EQ2436" s="64"/>
      <c r="ER2436" s="64"/>
      <c r="ES2436" s="64"/>
      <c r="ET2436" s="64"/>
      <c r="EU2436" s="64"/>
      <c r="EV2436" s="64"/>
      <c r="EW2436" s="64"/>
      <c r="EX2436" s="64"/>
      <c r="EY2436" s="64"/>
      <c r="EZ2436" s="64"/>
      <c r="FA2436" s="64"/>
      <c r="FB2436" s="64"/>
      <c r="FC2436" s="64"/>
      <c r="FD2436" s="64"/>
      <c r="FE2436" s="64"/>
      <c r="FF2436" s="64"/>
      <c r="FG2436" s="64"/>
      <c r="FH2436" s="64"/>
      <c r="FI2436" s="64"/>
      <c r="FJ2436" s="64"/>
      <c r="FK2436" s="64"/>
      <c r="FL2436" s="64"/>
      <c r="FM2436" s="64"/>
      <c r="FN2436" s="64"/>
      <c r="FO2436" s="64"/>
      <c r="FP2436" s="64"/>
      <c r="FQ2436" s="64"/>
      <c r="FR2436" s="64"/>
      <c r="FS2436" s="64"/>
      <c r="FT2436" s="64"/>
    </row>
    <row r="2437" spans="1:176" ht="15" x14ac:dyDescent="0.25">
      <c r="A2437" s="20">
        <f t="shared" si="549"/>
        <v>46190</v>
      </c>
      <c r="B2437" s="22" t="str">
        <f t="shared" ca="1" si="553"/>
        <v>n.d</v>
      </c>
      <c r="C2437" s="22">
        <f t="shared" ca="1" si="550"/>
        <v>0.97614444</v>
      </c>
      <c r="D2437" s="23">
        <f ca="1">IF(A2437&lt;$B$1,VLOOKUP(A2437,[1]DI!$A$4:$B$15000,2,FALSE),0)</f>
        <v>0</v>
      </c>
      <c r="E2437" s="22">
        <f t="shared" ca="1" si="554"/>
        <v>0</v>
      </c>
      <c r="F2437" s="23">
        <f t="shared" si="555"/>
        <v>1.3</v>
      </c>
      <c r="G2437" s="24">
        <f t="shared" ca="1" si="556"/>
        <v>1</v>
      </c>
      <c r="H2437" s="22">
        <f ca="1">TRUNC(PRODUCT(G$10:G2436),15)</f>
        <v>1.81984651266759</v>
      </c>
      <c r="I2437" s="22">
        <f t="shared" ca="1" si="557"/>
        <v>1.5015535581434301</v>
      </c>
      <c r="J2437" s="22">
        <f t="shared" ca="1" si="558"/>
        <v>1.2119757600000001</v>
      </c>
      <c r="K2437" s="110">
        <f t="shared" ca="1" si="551"/>
        <v>0.37553247445182125</v>
      </c>
      <c r="L2437" s="115">
        <v>0</v>
      </c>
      <c r="M2437" s="67">
        <f>IF(L2437&gt;0,VLOOKUP(L2437,S$12:$AB$125,7),0)</f>
        <v>0</v>
      </c>
      <c r="N2437" s="2">
        <f t="shared" si="552"/>
        <v>0</v>
      </c>
      <c r="O2437" s="22">
        <f t="shared" ca="1" si="559"/>
        <v>0.37553247445182125</v>
      </c>
      <c r="P2437" s="25" t="str">
        <f t="shared" si="560"/>
        <v>A+J=</v>
      </c>
      <c r="Q2437" s="26">
        <f t="shared" si="561"/>
        <v>45306</v>
      </c>
      <c r="R2437" s="4"/>
      <c r="S2437" s="98"/>
      <c r="U2437" s="4"/>
      <c r="V2437" s="4"/>
      <c r="W2437" s="4"/>
      <c r="X2437" s="4"/>
      <c r="Y2437" s="4"/>
      <c r="Z2437" s="4"/>
      <c r="AA2437" s="4"/>
      <c r="AB2437" s="4"/>
      <c r="AC2437" s="4"/>
      <c r="AD2437" s="64"/>
      <c r="AE2437" s="64"/>
      <c r="AF2437" s="64"/>
      <c r="AG2437" s="64"/>
      <c r="AH2437" s="64"/>
      <c r="AI2437" s="64"/>
      <c r="AJ2437" s="64"/>
      <c r="AK2437" s="64"/>
      <c r="AL2437" s="64"/>
      <c r="AM2437" s="64"/>
      <c r="AN2437" s="64"/>
      <c r="AO2437" s="64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4"/>
      <c r="AZ2437" s="64"/>
      <c r="BA2437" s="64"/>
      <c r="BB2437" s="64"/>
      <c r="BC2437" s="64"/>
      <c r="BD2437" s="64"/>
      <c r="BE2437" s="64"/>
      <c r="BF2437" s="64"/>
      <c r="BG2437" s="64"/>
      <c r="BH2437" s="64"/>
      <c r="BI2437" s="64"/>
      <c r="BJ2437" s="64"/>
      <c r="BK2437" s="64"/>
      <c r="BL2437" s="64"/>
      <c r="BM2437" s="64"/>
      <c r="BN2437" s="64"/>
      <c r="BO2437" s="64"/>
      <c r="BP2437" s="64"/>
      <c r="BQ2437" s="64"/>
      <c r="BR2437" s="64"/>
      <c r="BS2437" s="64"/>
      <c r="BT2437" s="64"/>
      <c r="BU2437" s="64"/>
      <c r="BV2437" s="64"/>
      <c r="BW2437" s="64"/>
      <c r="BX2437" s="64"/>
      <c r="BY2437" s="64"/>
      <c r="BZ2437" s="64"/>
      <c r="CA2437" s="64"/>
      <c r="CB2437" s="64"/>
      <c r="CC2437" s="64"/>
      <c r="CD2437" s="64"/>
      <c r="CE2437" s="64"/>
      <c r="CF2437" s="64"/>
      <c r="CG2437" s="64"/>
      <c r="CH2437" s="64"/>
      <c r="CI2437" s="64"/>
      <c r="CJ2437" s="64"/>
      <c r="CK2437" s="64"/>
      <c r="CL2437" s="64"/>
      <c r="CM2437" s="64"/>
      <c r="CN2437" s="64"/>
      <c r="CO2437" s="64"/>
      <c r="CP2437" s="64"/>
      <c r="CQ2437" s="64"/>
      <c r="CR2437" s="64"/>
      <c r="CS2437" s="64"/>
      <c r="CT2437" s="64"/>
      <c r="CU2437" s="64"/>
      <c r="CV2437" s="64"/>
      <c r="CW2437" s="64"/>
      <c r="CX2437" s="64"/>
      <c r="CY2437" s="64"/>
      <c r="CZ2437" s="64"/>
      <c r="DA2437" s="64"/>
      <c r="DB2437" s="64"/>
      <c r="DC2437" s="64"/>
      <c r="DD2437" s="64"/>
      <c r="DE2437" s="64"/>
      <c r="DF2437" s="64"/>
      <c r="DG2437" s="64"/>
      <c r="DH2437" s="64"/>
      <c r="DI2437" s="64"/>
      <c r="DJ2437" s="64"/>
      <c r="DK2437" s="64"/>
      <c r="DL2437" s="64"/>
      <c r="DM2437" s="64"/>
      <c r="DN2437" s="64"/>
      <c r="DO2437" s="64"/>
      <c r="DP2437" s="64"/>
      <c r="DQ2437" s="64"/>
      <c r="DR2437" s="64"/>
      <c r="DS2437" s="64"/>
      <c r="DT2437" s="64"/>
      <c r="DU2437" s="64"/>
      <c r="DV2437" s="64"/>
      <c r="DW2437" s="64"/>
      <c r="DX2437" s="64"/>
      <c r="DY2437" s="64"/>
      <c r="DZ2437" s="64"/>
      <c r="EA2437" s="64"/>
      <c r="EB2437" s="64"/>
      <c r="EC2437" s="64"/>
      <c r="ED2437" s="64"/>
      <c r="EE2437" s="64"/>
      <c r="EF2437" s="64"/>
      <c r="EG2437" s="64"/>
      <c r="EH2437" s="64"/>
      <c r="EI2437" s="64"/>
      <c r="EJ2437" s="64"/>
      <c r="EK2437" s="64"/>
      <c r="EL2437" s="64"/>
      <c r="EM2437" s="64"/>
      <c r="EN2437" s="64"/>
      <c r="EO2437" s="64"/>
      <c r="EP2437" s="64"/>
      <c r="EQ2437" s="64"/>
      <c r="ER2437" s="64"/>
      <c r="ES2437" s="64"/>
      <c r="ET2437" s="64"/>
      <c r="EU2437" s="64"/>
      <c r="EV2437" s="64"/>
      <c r="EW2437" s="64"/>
      <c r="EX2437" s="64"/>
      <c r="EY2437" s="64"/>
      <c r="EZ2437" s="64"/>
      <c r="FA2437" s="64"/>
      <c r="FB2437" s="64"/>
      <c r="FC2437" s="64"/>
      <c r="FD2437" s="64"/>
      <c r="FE2437" s="64"/>
      <c r="FF2437" s="64"/>
      <c r="FG2437" s="64"/>
      <c r="FH2437" s="64"/>
      <c r="FI2437" s="64"/>
      <c r="FJ2437" s="64"/>
      <c r="FK2437" s="64"/>
      <c r="FL2437" s="64"/>
      <c r="FM2437" s="64"/>
      <c r="FN2437" s="64"/>
      <c r="FO2437" s="64"/>
      <c r="FP2437" s="64"/>
      <c r="FQ2437" s="64"/>
      <c r="FR2437" s="64"/>
      <c r="FS2437" s="64"/>
      <c r="FT2437" s="64"/>
    </row>
    <row r="2438" spans="1:176" ht="15" x14ac:dyDescent="0.25">
      <c r="A2438" s="20">
        <f t="shared" si="549"/>
        <v>46191</v>
      </c>
      <c r="B2438" s="22" t="str">
        <f t="shared" ca="1" si="553"/>
        <v>n.d</v>
      </c>
      <c r="C2438" s="22">
        <f t="shared" ca="1" si="550"/>
        <v>0.97614444</v>
      </c>
      <c r="D2438" s="23">
        <f ca="1">IF(A2438&lt;$B$1,VLOOKUP(A2438,[1]DI!$A$4:$B$15000,2,FALSE),0)</f>
        <v>0</v>
      </c>
      <c r="E2438" s="22">
        <f t="shared" ca="1" si="554"/>
        <v>0</v>
      </c>
      <c r="F2438" s="23">
        <f t="shared" si="555"/>
        <v>1.3</v>
      </c>
      <c r="G2438" s="24">
        <f t="shared" ca="1" si="556"/>
        <v>1</v>
      </c>
      <c r="H2438" s="22">
        <f ca="1">TRUNC(PRODUCT(G$10:G2437),15)</f>
        <v>1.81984651266759</v>
      </c>
      <c r="I2438" s="22">
        <f t="shared" ca="1" si="557"/>
        <v>1.5015535581434301</v>
      </c>
      <c r="J2438" s="22">
        <f t="shared" ca="1" si="558"/>
        <v>1.2119757600000001</v>
      </c>
      <c r="K2438" s="110">
        <f t="shared" ca="1" si="551"/>
        <v>0.37553247445182125</v>
      </c>
      <c r="L2438" s="115">
        <v>0</v>
      </c>
      <c r="M2438" s="67">
        <f>IF(L2438&gt;0,VLOOKUP(L2438,S$12:$AB$125,7),0)</f>
        <v>0</v>
      </c>
      <c r="N2438" s="2">
        <f t="shared" si="552"/>
        <v>0</v>
      </c>
      <c r="O2438" s="22">
        <f t="shared" ca="1" si="559"/>
        <v>0.37553247445182125</v>
      </c>
      <c r="P2438" s="25" t="str">
        <f t="shared" si="560"/>
        <v>A+J=</v>
      </c>
      <c r="Q2438" s="26">
        <f t="shared" si="561"/>
        <v>45306</v>
      </c>
      <c r="R2438" s="4"/>
      <c r="S2438" s="98"/>
      <c r="U2438" s="4"/>
      <c r="V2438" s="4"/>
      <c r="W2438" s="4"/>
      <c r="X2438" s="4"/>
      <c r="Y2438" s="4"/>
      <c r="Z2438" s="4"/>
      <c r="AA2438" s="4"/>
      <c r="AB2438" s="4"/>
      <c r="AC2438" s="4"/>
      <c r="AD2438" s="64"/>
      <c r="AE2438" s="64"/>
      <c r="AF2438" s="64"/>
      <c r="AG2438" s="64"/>
      <c r="AH2438" s="64"/>
      <c r="AI2438" s="64"/>
      <c r="AJ2438" s="64"/>
      <c r="AK2438" s="64"/>
      <c r="AL2438" s="64"/>
      <c r="AM2438" s="64"/>
      <c r="AN2438" s="64"/>
      <c r="AO2438" s="64"/>
      <c r="AP2438" s="64"/>
      <c r="AQ2438" s="64"/>
      <c r="AR2438" s="64"/>
      <c r="AS2438" s="64"/>
      <c r="AT2438" s="64"/>
      <c r="AU2438" s="64"/>
      <c r="AV2438" s="64"/>
      <c r="AW2438" s="64"/>
      <c r="AX2438" s="64"/>
      <c r="AY2438" s="64"/>
      <c r="AZ2438" s="64"/>
      <c r="BA2438" s="64"/>
      <c r="BB2438" s="64"/>
      <c r="BC2438" s="64"/>
      <c r="BD2438" s="64"/>
      <c r="BE2438" s="64"/>
      <c r="BF2438" s="64"/>
      <c r="BG2438" s="64"/>
      <c r="BH2438" s="64"/>
      <c r="BI2438" s="64"/>
      <c r="BJ2438" s="64"/>
      <c r="BK2438" s="64"/>
      <c r="BL2438" s="64"/>
      <c r="BM2438" s="64"/>
      <c r="BN2438" s="64"/>
      <c r="BO2438" s="64"/>
      <c r="BP2438" s="64"/>
      <c r="BQ2438" s="64"/>
      <c r="BR2438" s="64"/>
      <c r="BS2438" s="64"/>
      <c r="BT2438" s="64"/>
      <c r="BU2438" s="64"/>
      <c r="BV2438" s="64"/>
      <c r="BW2438" s="64"/>
      <c r="BX2438" s="64"/>
      <c r="BY2438" s="64"/>
      <c r="BZ2438" s="64"/>
      <c r="CA2438" s="64"/>
      <c r="CB2438" s="64"/>
      <c r="CC2438" s="64"/>
      <c r="CD2438" s="64"/>
      <c r="CE2438" s="64"/>
      <c r="CF2438" s="64"/>
      <c r="CG2438" s="64"/>
      <c r="CH2438" s="64"/>
      <c r="CI2438" s="64"/>
      <c r="CJ2438" s="64"/>
      <c r="CK2438" s="64"/>
      <c r="CL2438" s="64"/>
      <c r="CM2438" s="64"/>
      <c r="CN2438" s="64"/>
      <c r="CO2438" s="64"/>
      <c r="CP2438" s="64"/>
      <c r="CQ2438" s="64"/>
      <c r="CR2438" s="64"/>
      <c r="CS2438" s="64"/>
      <c r="CT2438" s="64"/>
      <c r="CU2438" s="64"/>
      <c r="CV2438" s="64"/>
      <c r="CW2438" s="64"/>
      <c r="CX2438" s="64"/>
      <c r="CY2438" s="64"/>
      <c r="CZ2438" s="64"/>
      <c r="DA2438" s="64"/>
      <c r="DB2438" s="64"/>
      <c r="DC2438" s="64"/>
      <c r="DD2438" s="64"/>
      <c r="DE2438" s="64"/>
      <c r="DF2438" s="64"/>
      <c r="DG2438" s="64"/>
      <c r="DH2438" s="64"/>
      <c r="DI2438" s="64"/>
      <c r="DJ2438" s="64"/>
      <c r="DK2438" s="64"/>
      <c r="DL2438" s="64"/>
      <c r="DM2438" s="64"/>
      <c r="DN2438" s="64"/>
      <c r="DO2438" s="64"/>
      <c r="DP2438" s="64"/>
      <c r="DQ2438" s="64"/>
      <c r="DR2438" s="64"/>
      <c r="DS2438" s="64"/>
      <c r="DT2438" s="64"/>
      <c r="DU2438" s="64"/>
      <c r="DV2438" s="64"/>
      <c r="DW2438" s="64"/>
      <c r="DX2438" s="64"/>
      <c r="DY2438" s="64"/>
      <c r="DZ2438" s="64"/>
      <c r="EA2438" s="64"/>
      <c r="EB2438" s="64"/>
      <c r="EC2438" s="64"/>
      <c r="ED2438" s="64"/>
      <c r="EE2438" s="64"/>
      <c r="EF2438" s="64"/>
      <c r="EG2438" s="64"/>
      <c r="EH2438" s="64"/>
      <c r="EI2438" s="64"/>
      <c r="EJ2438" s="64"/>
      <c r="EK2438" s="64"/>
      <c r="EL2438" s="64"/>
      <c r="EM2438" s="64"/>
      <c r="EN2438" s="64"/>
      <c r="EO2438" s="64"/>
      <c r="EP2438" s="64"/>
      <c r="EQ2438" s="64"/>
      <c r="ER2438" s="64"/>
      <c r="ES2438" s="64"/>
      <c r="ET2438" s="64"/>
      <c r="EU2438" s="64"/>
      <c r="EV2438" s="64"/>
      <c r="EW2438" s="64"/>
      <c r="EX2438" s="64"/>
      <c r="EY2438" s="64"/>
      <c r="EZ2438" s="64"/>
      <c r="FA2438" s="64"/>
      <c r="FB2438" s="64"/>
      <c r="FC2438" s="64"/>
      <c r="FD2438" s="64"/>
      <c r="FE2438" s="64"/>
      <c r="FF2438" s="64"/>
      <c r="FG2438" s="64"/>
      <c r="FH2438" s="64"/>
      <c r="FI2438" s="64"/>
      <c r="FJ2438" s="64"/>
      <c r="FK2438" s="64"/>
      <c r="FL2438" s="64"/>
      <c r="FM2438" s="64"/>
      <c r="FN2438" s="64"/>
      <c r="FO2438" s="64"/>
      <c r="FP2438" s="64"/>
      <c r="FQ2438" s="64"/>
      <c r="FR2438" s="64"/>
      <c r="FS2438" s="64"/>
      <c r="FT2438" s="64"/>
    </row>
    <row r="2439" spans="1:176" ht="15" x14ac:dyDescent="0.25">
      <c r="A2439" s="20">
        <f t="shared" si="549"/>
        <v>46192</v>
      </c>
      <c r="B2439" s="22" t="str">
        <f t="shared" ca="1" si="553"/>
        <v>n.d</v>
      </c>
      <c r="C2439" s="22">
        <f t="shared" ca="1" si="550"/>
        <v>0.97614444</v>
      </c>
      <c r="D2439" s="23">
        <f ca="1">IF(A2439&lt;$B$1,VLOOKUP(A2439,[1]DI!$A$4:$B$15000,2,FALSE),0)</f>
        <v>0</v>
      </c>
      <c r="E2439" s="22">
        <f t="shared" ca="1" si="554"/>
        <v>0</v>
      </c>
      <c r="F2439" s="23">
        <f t="shared" si="555"/>
        <v>1.3</v>
      </c>
      <c r="G2439" s="24">
        <f t="shared" ca="1" si="556"/>
        <v>1</v>
      </c>
      <c r="H2439" s="22">
        <f ca="1">TRUNC(PRODUCT(G$10:G2438),15)</f>
        <v>1.81984651266759</v>
      </c>
      <c r="I2439" s="22">
        <f t="shared" ca="1" si="557"/>
        <v>1.5015535581434301</v>
      </c>
      <c r="J2439" s="22">
        <f t="shared" ca="1" si="558"/>
        <v>1.2119757600000001</v>
      </c>
      <c r="K2439" s="110">
        <f t="shared" ca="1" si="551"/>
        <v>0.37553247445182125</v>
      </c>
      <c r="L2439" s="115">
        <v>0</v>
      </c>
      <c r="M2439" s="67">
        <f>IF(L2439&gt;0,VLOOKUP(L2439,S$12:$AB$125,7),0)</f>
        <v>0</v>
      </c>
      <c r="N2439" s="2">
        <f t="shared" si="552"/>
        <v>0</v>
      </c>
      <c r="O2439" s="22">
        <f t="shared" ca="1" si="559"/>
        <v>0.37553247445182125</v>
      </c>
      <c r="P2439" s="25" t="str">
        <f t="shared" si="560"/>
        <v>A+J=</v>
      </c>
      <c r="Q2439" s="26">
        <f t="shared" si="561"/>
        <v>45306</v>
      </c>
      <c r="R2439" s="4"/>
      <c r="S2439" s="98"/>
      <c r="U2439" s="4"/>
      <c r="V2439" s="4"/>
      <c r="W2439" s="4"/>
      <c r="X2439" s="4"/>
      <c r="Y2439" s="4"/>
      <c r="Z2439" s="4"/>
      <c r="AA2439" s="4"/>
      <c r="AB2439" s="4"/>
      <c r="AC2439" s="4"/>
      <c r="AD2439" s="64"/>
      <c r="AE2439" s="64"/>
      <c r="AF2439" s="64"/>
      <c r="AG2439" s="64"/>
      <c r="AH2439" s="64"/>
      <c r="AI2439" s="64"/>
      <c r="AJ2439" s="64"/>
      <c r="AK2439" s="64"/>
      <c r="AL2439" s="64"/>
      <c r="AM2439" s="64"/>
      <c r="AN2439" s="64"/>
      <c r="AO2439" s="64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64"/>
      <c r="BB2439" s="64"/>
      <c r="BC2439" s="64"/>
      <c r="BD2439" s="64"/>
      <c r="BE2439" s="64"/>
      <c r="BF2439" s="64"/>
      <c r="BG2439" s="64"/>
      <c r="BH2439" s="64"/>
      <c r="BI2439" s="64"/>
      <c r="BJ2439" s="64"/>
      <c r="BK2439" s="64"/>
      <c r="BL2439" s="64"/>
      <c r="BM2439" s="64"/>
      <c r="BN2439" s="64"/>
      <c r="BO2439" s="64"/>
      <c r="BP2439" s="64"/>
      <c r="BQ2439" s="64"/>
      <c r="BR2439" s="64"/>
      <c r="BS2439" s="64"/>
      <c r="BT2439" s="64"/>
      <c r="BU2439" s="64"/>
      <c r="BV2439" s="64"/>
      <c r="BW2439" s="64"/>
      <c r="BX2439" s="64"/>
      <c r="BY2439" s="64"/>
      <c r="BZ2439" s="64"/>
      <c r="CA2439" s="64"/>
      <c r="CB2439" s="64"/>
      <c r="CC2439" s="64"/>
      <c r="CD2439" s="64"/>
      <c r="CE2439" s="64"/>
      <c r="CF2439" s="64"/>
      <c r="CG2439" s="64"/>
      <c r="CH2439" s="64"/>
      <c r="CI2439" s="64"/>
      <c r="CJ2439" s="64"/>
      <c r="CK2439" s="64"/>
      <c r="CL2439" s="64"/>
      <c r="CM2439" s="64"/>
      <c r="CN2439" s="64"/>
      <c r="CO2439" s="64"/>
      <c r="CP2439" s="64"/>
      <c r="CQ2439" s="64"/>
      <c r="CR2439" s="64"/>
      <c r="CS2439" s="64"/>
      <c r="CT2439" s="64"/>
      <c r="CU2439" s="64"/>
      <c r="CV2439" s="64"/>
      <c r="CW2439" s="64"/>
      <c r="CX2439" s="64"/>
      <c r="CY2439" s="64"/>
      <c r="CZ2439" s="64"/>
      <c r="DA2439" s="64"/>
      <c r="DB2439" s="64"/>
      <c r="DC2439" s="64"/>
      <c r="DD2439" s="64"/>
      <c r="DE2439" s="64"/>
      <c r="DF2439" s="64"/>
      <c r="DG2439" s="64"/>
      <c r="DH2439" s="64"/>
      <c r="DI2439" s="64"/>
      <c r="DJ2439" s="64"/>
      <c r="DK2439" s="64"/>
      <c r="DL2439" s="64"/>
      <c r="DM2439" s="64"/>
      <c r="DN2439" s="64"/>
      <c r="DO2439" s="64"/>
      <c r="DP2439" s="64"/>
      <c r="DQ2439" s="64"/>
      <c r="DR2439" s="64"/>
      <c r="DS2439" s="64"/>
      <c r="DT2439" s="64"/>
      <c r="DU2439" s="64"/>
      <c r="DV2439" s="64"/>
      <c r="DW2439" s="64"/>
      <c r="DX2439" s="64"/>
      <c r="DY2439" s="64"/>
      <c r="DZ2439" s="64"/>
      <c r="EA2439" s="64"/>
      <c r="EB2439" s="64"/>
      <c r="EC2439" s="64"/>
      <c r="ED2439" s="64"/>
      <c r="EE2439" s="64"/>
      <c r="EF2439" s="64"/>
      <c r="EG2439" s="64"/>
      <c r="EH2439" s="64"/>
      <c r="EI2439" s="64"/>
      <c r="EJ2439" s="64"/>
      <c r="EK2439" s="64"/>
      <c r="EL2439" s="64"/>
      <c r="EM2439" s="64"/>
      <c r="EN2439" s="64"/>
      <c r="EO2439" s="64"/>
      <c r="EP2439" s="64"/>
      <c r="EQ2439" s="64"/>
      <c r="ER2439" s="64"/>
      <c r="ES2439" s="64"/>
      <c r="ET2439" s="64"/>
      <c r="EU2439" s="64"/>
      <c r="EV2439" s="64"/>
      <c r="EW2439" s="64"/>
      <c r="EX2439" s="64"/>
      <c r="EY2439" s="64"/>
      <c r="EZ2439" s="64"/>
      <c r="FA2439" s="64"/>
      <c r="FB2439" s="64"/>
      <c r="FC2439" s="64"/>
      <c r="FD2439" s="64"/>
      <c r="FE2439" s="64"/>
      <c r="FF2439" s="64"/>
      <c r="FG2439" s="64"/>
      <c r="FH2439" s="64"/>
      <c r="FI2439" s="64"/>
      <c r="FJ2439" s="64"/>
      <c r="FK2439" s="64"/>
      <c r="FL2439" s="64"/>
      <c r="FM2439" s="64"/>
      <c r="FN2439" s="64"/>
      <c r="FO2439" s="64"/>
      <c r="FP2439" s="64"/>
      <c r="FQ2439" s="64"/>
      <c r="FR2439" s="64"/>
      <c r="FS2439" s="64"/>
      <c r="FT2439" s="64"/>
    </row>
    <row r="2440" spans="1:176" ht="15" x14ac:dyDescent="0.25">
      <c r="A2440" s="20">
        <f t="shared" si="549"/>
        <v>46193</v>
      </c>
      <c r="B2440" s="22" t="str">
        <f t="shared" ca="1" si="553"/>
        <v>n.d</v>
      </c>
      <c r="C2440" s="22">
        <f t="shared" ca="1" si="550"/>
        <v>0.97614444</v>
      </c>
      <c r="D2440" s="23">
        <f ca="1">IF(A2440&lt;$B$1,VLOOKUP(A2440,[1]DI!$A$4:$B$15000,2,FALSE),0)</f>
        <v>0</v>
      </c>
      <c r="E2440" s="22">
        <f t="shared" ca="1" si="554"/>
        <v>0</v>
      </c>
      <c r="F2440" s="23">
        <f t="shared" si="555"/>
        <v>1.3</v>
      </c>
      <c r="G2440" s="24">
        <f t="shared" ca="1" si="556"/>
        <v>1</v>
      </c>
      <c r="H2440" s="22">
        <f ca="1">TRUNC(PRODUCT(G$10:G2439),15)</f>
        <v>1.81984651266759</v>
      </c>
      <c r="I2440" s="22">
        <f t="shared" ca="1" si="557"/>
        <v>1.5015535581434301</v>
      </c>
      <c r="J2440" s="22">
        <f t="shared" ca="1" si="558"/>
        <v>1.2119757600000001</v>
      </c>
      <c r="K2440" s="110">
        <f t="shared" ca="1" si="551"/>
        <v>0.37553247445182125</v>
      </c>
      <c r="L2440" s="115">
        <v>0</v>
      </c>
      <c r="M2440" s="67">
        <f>IF(L2440&gt;0,VLOOKUP(L2440,S$12:$AB$125,7),0)</f>
        <v>0</v>
      </c>
      <c r="N2440" s="2">
        <f t="shared" si="552"/>
        <v>0</v>
      </c>
      <c r="O2440" s="22">
        <f t="shared" ca="1" si="559"/>
        <v>0.37553247445182125</v>
      </c>
      <c r="P2440" s="25" t="str">
        <f t="shared" si="560"/>
        <v>A+J=</v>
      </c>
      <c r="Q2440" s="26">
        <f t="shared" si="561"/>
        <v>45306</v>
      </c>
      <c r="R2440" s="4"/>
      <c r="S2440" s="98"/>
      <c r="U2440" s="4"/>
      <c r="V2440" s="4"/>
      <c r="W2440" s="4"/>
      <c r="X2440" s="4"/>
      <c r="Y2440" s="4"/>
      <c r="Z2440" s="4"/>
      <c r="AA2440" s="4"/>
      <c r="AB2440" s="4"/>
      <c r="AC2440" s="4"/>
      <c r="AD2440" s="64"/>
      <c r="AE2440" s="64"/>
      <c r="AF2440" s="64"/>
      <c r="AG2440" s="64"/>
      <c r="AH2440" s="64"/>
      <c r="AI2440" s="64"/>
      <c r="AJ2440" s="64"/>
      <c r="AK2440" s="64"/>
      <c r="AL2440" s="64"/>
      <c r="AM2440" s="64"/>
      <c r="AN2440" s="64"/>
      <c r="AO2440" s="64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4"/>
      <c r="AZ2440" s="64"/>
      <c r="BA2440" s="64"/>
      <c r="BB2440" s="64"/>
      <c r="BC2440" s="64"/>
      <c r="BD2440" s="64"/>
      <c r="BE2440" s="64"/>
      <c r="BF2440" s="64"/>
      <c r="BG2440" s="64"/>
      <c r="BH2440" s="64"/>
      <c r="BI2440" s="64"/>
      <c r="BJ2440" s="64"/>
      <c r="BK2440" s="64"/>
      <c r="BL2440" s="64"/>
      <c r="BM2440" s="64"/>
      <c r="BN2440" s="64"/>
      <c r="BO2440" s="64"/>
      <c r="BP2440" s="64"/>
      <c r="BQ2440" s="64"/>
      <c r="BR2440" s="64"/>
      <c r="BS2440" s="64"/>
      <c r="BT2440" s="64"/>
      <c r="BU2440" s="64"/>
      <c r="BV2440" s="64"/>
      <c r="BW2440" s="64"/>
      <c r="BX2440" s="64"/>
      <c r="BY2440" s="64"/>
      <c r="BZ2440" s="64"/>
      <c r="CA2440" s="64"/>
      <c r="CB2440" s="64"/>
      <c r="CC2440" s="64"/>
      <c r="CD2440" s="64"/>
      <c r="CE2440" s="64"/>
      <c r="CF2440" s="64"/>
      <c r="CG2440" s="64"/>
      <c r="CH2440" s="64"/>
      <c r="CI2440" s="64"/>
      <c r="CJ2440" s="64"/>
      <c r="CK2440" s="64"/>
      <c r="CL2440" s="64"/>
      <c r="CM2440" s="64"/>
      <c r="CN2440" s="64"/>
      <c r="CO2440" s="64"/>
      <c r="CP2440" s="64"/>
      <c r="CQ2440" s="64"/>
      <c r="CR2440" s="64"/>
      <c r="CS2440" s="64"/>
      <c r="CT2440" s="64"/>
      <c r="CU2440" s="64"/>
      <c r="CV2440" s="64"/>
      <c r="CW2440" s="64"/>
      <c r="CX2440" s="64"/>
      <c r="CY2440" s="64"/>
      <c r="CZ2440" s="64"/>
      <c r="DA2440" s="64"/>
      <c r="DB2440" s="64"/>
      <c r="DC2440" s="64"/>
      <c r="DD2440" s="64"/>
      <c r="DE2440" s="64"/>
      <c r="DF2440" s="64"/>
      <c r="DG2440" s="64"/>
      <c r="DH2440" s="64"/>
      <c r="DI2440" s="64"/>
      <c r="DJ2440" s="64"/>
      <c r="DK2440" s="64"/>
      <c r="DL2440" s="64"/>
      <c r="DM2440" s="64"/>
      <c r="DN2440" s="64"/>
      <c r="DO2440" s="64"/>
      <c r="DP2440" s="64"/>
      <c r="DQ2440" s="64"/>
      <c r="DR2440" s="64"/>
      <c r="DS2440" s="64"/>
      <c r="DT2440" s="64"/>
      <c r="DU2440" s="64"/>
      <c r="DV2440" s="64"/>
      <c r="DW2440" s="64"/>
      <c r="DX2440" s="64"/>
      <c r="DY2440" s="64"/>
      <c r="DZ2440" s="64"/>
      <c r="EA2440" s="64"/>
      <c r="EB2440" s="64"/>
      <c r="EC2440" s="64"/>
      <c r="ED2440" s="64"/>
      <c r="EE2440" s="64"/>
      <c r="EF2440" s="64"/>
      <c r="EG2440" s="64"/>
      <c r="EH2440" s="64"/>
      <c r="EI2440" s="64"/>
      <c r="EJ2440" s="64"/>
      <c r="EK2440" s="64"/>
      <c r="EL2440" s="64"/>
      <c r="EM2440" s="64"/>
      <c r="EN2440" s="64"/>
      <c r="EO2440" s="64"/>
      <c r="EP2440" s="64"/>
      <c r="EQ2440" s="64"/>
      <c r="ER2440" s="64"/>
      <c r="ES2440" s="64"/>
      <c r="ET2440" s="64"/>
      <c r="EU2440" s="64"/>
      <c r="EV2440" s="64"/>
      <c r="EW2440" s="64"/>
      <c r="EX2440" s="64"/>
      <c r="EY2440" s="64"/>
      <c r="EZ2440" s="64"/>
      <c r="FA2440" s="64"/>
      <c r="FB2440" s="64"/>
      <c r="FC2440" s="64"/>
      <c r="FD2440" s="64"/>
      <c r="FE2440" s="64"/>
      <c r="FF2440" s="64"/>
      <c r="FG2440" s="64"/>
      <c r="FH2440" s="64"/>
      <c r="FI2440" s="64"/>
      <c r="FJ2440" s="64"/>
      <c r="FK2440" s="64"/>
      <c r="FL2440" s="64"/>
      <c r="FM2440" s="64"/>
      <c r="FN2440" s="64"/>
      <c r="FO2440" s="64"/>
      <c r="FP2440" s="64"/>
      <c r="FQ2440" s="64"/>
      <c r="FR2440" s="64"/>
      <c r="FS2440" s="64"/>
      <c r="FT2440" s="64"/>
    </row>
    <row r="2441" spans="1:176" ht="15" x14ac:dyDescent="0.25">
      <c r="A2441" s="20">
        <f t="shared" si="549"/>
        <v>46194</v>
      </c>
      <c r="B2441" s="22" t="str">
        <f t="shared" ca="1" si="553"/>
        <v>n.d</v>
      </c>
      <c r="C2441" s="22">
        <f t="shared" ca="1" si="550"/>
        <v>0.97614444</v>
      </c>
      <c r="D2441" s="23">
        <f ca="1">IF(A2441&lt;$B$1,VLOOKUP(A2441,[1]DI!$A$4:$B$15000,2,FALSE),0)</f>
        <v>0</v>
      </c>
      <c r="E2441" s="22">
        <f t="shared" ca="1" si="554"/>
        <v>0</v>
      </c>
      <c r="F2441" s="23">
        <f t="shared" si="555"/>
        <v>1.3</v>
      </c>
      <c r="G2441" s="24">
        <f t="shared" ca="1" si="556"/>
        <v>1</v>
      </c>
      <c r="H2441" s="22">
        <f ca="1">TRUNC(PRODUCT(G$10:G2440),15)</f>
        <v>1.81984651266759</v>
      </c>
      <c r="I2441" s="22">
        <f t="shared" ca="1" si="557"/>
        <v>1.5015535581434301</v>
      </c>
      <c r="J2441" s="22">
        <f t="shared" ca="1" si="558"/>
        <v>1.2119757600000001</v>
      </c>
      <c r="K2441" s="110">
        <f t="shared" ca="1" si="551"/>
        <v>0.37553247445182125</v>
      </c>
      <c r="L2441" s="115">
        <v>0</v>
      </c>
      <c r="M2441" s="67">
        <f>IF(L2441&gt;0,VLOOKUP(L2441,S$12:$AB$125,7),0)</f>
        <v>0</v>
      </c>
      <c r="N2441" s="2">
        <f t="shared" si="552"/>
        <v>0</v>
      </c>
      <c r="O2441" s="22">
        <f t="shared" ca="1" si="559"/>
        <v>0.37553247445182125</v>
      </c>
      <c r="P2441" s="25" t="str">
        <f t="shared" si="560"/>
        <v>A+J=</v>
      </c>
      <c r="Q2441" s="26">
        <f t="shared" si="561"/>
        <v>45306</v>
      </c>
      <c r="R2441" s="4"/>
      <c r="S2441" s="98"/>
      <c r="U2441" s="4"/>
      <c r="V2441" s="4"/>
      <c r="W2441" s="4"/>
      <c r="X2441" s="4"/>
      <c r="Y2441" s="4"/>
      <c r="Z2441" s="4"/>
      <c r="AA2441" s="4"/>
      <c r="AB2441" s="4"/>
      <c r="AC2441" s="4"/>
      <c r="AD2441" s="64"/>
      <c r="AE2441" s="64"/>
      <c r="AF2441" s="64"/>
      <c r="AG2441" s="64"/>
      <c r="AH2441" s="64"/>
      <c r="AI2441" s="64"/>
      <c r="AJ2441" s="64"/>
      <c r="AK2441" s="64"/>
      <c r="AL2441" s="64"/>
      <c r="AM2441" s="64"/>
      <c r="AN2441" s="64"/>
      <c r="AO2441" s="64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4"/>
      <c r="AZ2441" s="64"/>
      <c r="BA2441" s="64"/>
      <c r="BB2441" s="64"/>
      <c r="BC2441" s="64"/>
      <c r="BD2441" s="64"/>
      <c r="BE2441" s="64"/>
      <c r="BF2441" s="64"/>
      <c r="BG2441" s="64"/>
      <c r="BH2441" s="64"/>
      <c r="BI2441" s="64"/>
      <c r="BJ2441" s="64"/>
      <c r="BK2441" s="64"/>
      <c r="BL2441" s="64"/>
      <c r="BM2441" s="64"/>
      <c r="BN2441" s="64"/>
      <c r="BO2441" s="64"/>
      <c r="BP2441" s="64"/>
      <c r="BQ2441" s="64"/>
      <c r="BR2441" s="64"/>
      <c r="BS2441" s="64"/>
      <c r="BT2441" s="64"/>
      <c r="BU2441" s="64"/>
      <c r="BV2441" s="64"/>
      <c r="BW2441" s="64"/>
      <c r="BX2441" s="64"/>
      <c r="BY2441" s="64"/>
      <c r="BZ2441" s="64"/>
      <c r="CA2441" s="64"/>
      <c r="CB2441" s="64"/>
      <c r="CC2441" s="64"/>
      <c r="CD2441" s="64"/>
      <c r="CE2441" s="64"/>
      <c r="CF2441" s="64"/>
      <c r="CG2441" s="64"/>
      <c r="CH2441" s="64"/>
      <c r="CI2441" s="64"/>
      <c r="CJ2441" s="64"/>
      <c r="CK2441" s="64"/>
      <c r="CL2441" s="64"/>
      <c r="CM2441" s="64"/>
      <c r="CN2441" s="64"/>
      <c r="CO2441" s="64"/>
      <c r="CP2441" s="64"/>
      <c r="CQ2441" s="64"/>
      <c r="CR2441" s="64"/>
      <c r="CS2441" s="64"/>
      <c r="CT2441" s="64"/>
      <c r="CU2441" s="64"/>
      <c r="CV2441" s="64"/>
      <c r="CW2441" s="64"/>
      <c r="CX2441" s="64"/>
      <c r="CY2441" s="64"/>
      <c r="CZ2441" s="64"/>
      <c r="DA2441" s="64"/>
      <c r="DB2441" s="64"/>
      <c r="DC2441" s="64"/>
      <c r="DD2441" s="64"/>
      <c r="DE2441" s="64"/>
      <c r="DF2441" s="64"/>
      <c r="DG2441" s="64"/>
      <c r="DH2441" s="64"/>
      <c r="DI2441" s="64"/>
      <c r="DJ2441" s="64"/>
      <c r="DK2441" s="64"/>
      <c r="DL2441" s="64"/>
      <c r="DM2441" s="64"/>
      <c r="DN2441" s="64"/>
      <c r="DO2441" s="64"/>
      <c r="DP2441" s="64"/>
      <c r="DQ2441" s="64"/>
      <c r="DR2441" s="64"/>
      <c r="DS2441" s="64"/>
      <c r="DT2441" s="64"/>
      <c r="DU2441" s="64"/>
      <c r="DV2441" s="64"/>
      <c r="DW2441" s="64"/>
      <c r="DX2441" s="64"/>
      <c r="DY2441" s="64"/>
      <c r="DZ2441" s="64"/>
      <c r="EA2441" s="64"/>
      <c r="EB2441" s="64"/>
      <c r="EC2441" s="64"/>
      <c r="ED2441" s="64"/>
      <c r="EE2441" s="64"/>
      <c r="EF2441" s="64"/>
      <c r="EG2441" s="64"/>
      <c r="EH2441" s="64"/>
      <c r="EI2441" s="64"/>
      <c r="EJ2441" s="64"/>
      <c r="EK2441" s="64"/>
      <c r="EL2441" s="64"/>
      <c r="EM2441" s="64"/>
      <c r="EN2441" s="64"/>
      <c r="EO2441" s="64"/>
      <c r="EP2441" s="64"/>
      <c r="EQ2441" s="64"/>
      <c r="ER2441" s="64"/>
      <c r="ES2441" s="64"/>
      <c r="ET2441" s="64"/>
      <c r="EU2441" s="64"/>
      <c r="EV2441" s="64"/>
      <c r="EW2441" s="64"/>
      <c r="EX2441" s="64"/>
      <c r="EY2441" s="64"/>
      <c r="EZ2441" s="64"/>
      <c r="FA2441" s="64"/>
      <c r="FB2441" s="64"/>
      <c r="FC2441" s="64"/>
      <c r="FD2441" s="64"/>
      <c r="FE2441" s="64"/>
      <c r="FF2441" s="64"/>
      <c r="FG2441" s="64"/>
      <c r="FH2441" s="64"/>
      <c r="FI2441" s="64"/>
      <c r="FJ2441" s="64"/>
      <c r="FK2441" s="64"/>
      <c r="FL2441" s="64"/>
      <c r="FM2441" s="64"/>
      <c r="FN2441" s="64"/>
      <c r="FO2441" s="64"/>
      <c r="FP2441" s="64"/>
      <c r="FQ2441" s="64"/>
      <c r="FR2441" s="64"/>
      <c r="FS2441" s="64"/>
      <c r="FT2441" s="64"/>
    </row>
    <row r="2442" spans="1:176" ht="15" x14ac:dyDescent="0.25">
      <c r="A2442" s="20">
        <f t="shared" si="549"/>
        <v>46195</v>
      </c>
      <c r="B2442" s="22" t="str">
        <f t="shared" ca="1" si="553"/>
        <v>n.d</v>
      </c>
      <c r="C2442" s="22">
        <f t="shared" ca="1" si="550"/>
        <v>0.97614444</v>
      </c>
      <c r="D2442" s="23">
        <f ca="1">IF(A2442&lt;$B$1,VLOOKUP(A2442,[1]DI!$A$4:$B$15000,2,FALSE),0)</f>
        <v>0</v>
      </c>
      <c r="E2442" s="22">
        <f t="shared" ca="1" si="554"/>
        <v>0</v>
      </c>
      <c r="F2442" s="23">
        <f t="shared" si="555"/>
        <v>1.3</v>
      </c>
      <c r="G2442" s="24">
        <f t="shared" ca="1" si="556"/>
        <v>1</v>
      </c>
      <c r="H2442" s="22">
        <f ca="1">TRUNC(PRODUCT(G$10:G2441),15)</f>
        <v>1.81984651266759</v>
      </c>
      <c r="I2442" s="22">
        <f t="shared" ca="1" si="557"/>
        <v>1.5015535581434301</v>
      </c>
      <c r="J2442" s="22">
        <f t="shared" ca="1" si="558"/>
        <v>1.2119757600000001</v>
      </c>
      <c r="K2442" s="110">
        <f t="shared" ca="1" si="551"/>
        <v>0.37553247445182125</v>
      </c>
      <c r="L2442" s="115">
        <v>0</v>
      </c>
      <c r="M2442" s="67">
        <f>IF(L2442&gt;0,VLOOKUP(L2442,S$12:$AB$125,7),0)</f>
        <v>0</v>
      </c>
      <c r="N2442" s="2">
        <f t="shared" si="552"/>
        <v>0</v>
      </c>
      <c r="O2442" s="22">
        <f t="shared" ca="1" si="559"/>
        <v>0.37553247445182125</v>
      </c>
      <c r="P2442" s="25" t="str">
        <f t="shared" si="560"/>
        <v>A+J=</v>
      </c>
      <c r="Q2442" s="26">
        <f t="shared" si="561"/>
        <v>45306</v>
      </c>
      <c r="R2442" s="4"/>
      <c r="S2442" s="98"/>
      <c r="U2442" s="4"/>
      <c r="V2442" s="4"/>
      <c r="W2442" s="4"/>
      <c r="X2442" s="4"/>
      <c r="Y2442" s="4"/>
      <c r="Z2442" s="4"/>
      <c r="AA2442" s="4"/>
      <c r="AB2442" s="4"/>
      <c r="AC2442" s="4"/>
      <c r="AD2442" s="64"/>
      <c r="AE2442" s="64"/>
      <c r="AF2442" s="64"/>
      <c r="AG2442" s="64"/>
      <c r="AH2442" s="64"/>
      <c r="AI2442" s="64"/>
      <c r="AJ2442" s="64"/>
      <c r="AK2442" s="64"/>
      <c r="AL2442" s="64"/>
      <c r="AM2442" s="64"/>
      <c r="AN2442" s="64"/>
      <c r="AO2442" s="64"/>
      <c r="AP2442" s="64"/>
      <c r="AQ2442" s="64"/>
      <c r="AR2442" s="64"/>
      <c r="AS2442" s="64"/>
      <c r="AT2442" s="64"/>
      <c r="AU2442" s="64"/>
      <c r="AV2442" s="64"/>
      <c r="AW2442" s="64"/>
      <c r="AX2442" s="64"/>
      <c r="AY2442" s="64"/>
      <c r="AZ2442" s="64"/>
      <c r="BA2442" s="64"/>
      <c r="BB2442" s="64"/>
      <c r="BC2442" s="64"/>
      <c r="BD2442" s="64"/>
      <c r="BE2442" s="64"/>
      <c r="BF2442" s="64"/>
      <c r="BG2442" s="64"/>
      <c r="BH2442" s="64"/>
      <c r="BI2442" s="64"/>
      <c r="BJ2442" s="64"/>
      <c r="BK2442" s="64"/>
      <c r="BL2442" s="64"/>
      <c r="BM2442" s="64"/>
      <c r="BN2442" s="64"/>
      <c r="BO2442" s="64"/>
      <c r="BP2442" s="64"/>
      <c r="BQ2442" s="64"/>
      <c r="BR2442" s="64"/>
      <c r="BS2442" s="64"/>
      <c r="BT2442" s="64"/>
      <c r="BU2442" s="64"/>
      <c r="BV2442" s="64"/>
      <c r="BW2442" s="64"/>
      <c r="BX2442" s="64"/>
      <c r="BY2442" s="64"/>
      <c r="BZ2442" s="64"/>
      <c r="CA2442" s="64"/>
      <c r="CB2442" s="64"/>
      <c r="CC2442" s="64"/>
      <c r="CD2442" s="64"/>
      <c r="CE2442" s="64"/>
      <c r="CF2442" s="64"/>
      <c r="CG2442" s="64"/>
      <c r="CH2442" s="64"/>
      <c r="CI2442" s="64"/>
      <c r="CJ2442" s="64"/>
      <c r="CK2442" s="64"/>
      <c r="CL2442" s="64"/>
      <c r="CM2442" s="64"/>
      <c r="CN2442" s="64"/>
      <c r="CO2442" s="64"/>
      <c r="CP2442" s="64"/>
      <c r="CQ2442" s="64"/>
      <c r="CR2442" s="64"/>
      <c r="CS2442" s="64"/>
      <c r="CT2442" s="64"/>
      <c r="CU2442" s="64"/>
      <c r="CV2442" s="64"/>
      <c r="CW2442" s="64"/>
      <c r="CX2442" s="64"/>
      <c r="CY2442" s="64"/>
      <c r="CZ2442" s="64"/>
      <c r="DA2442" s="64"/>
      <c r="DB2442" s="64"/>
      <c r="DC2442" s="64"/>
      <c r="DD2442" s="64"/>
      <c r="DE2442" s="64"/>
      <c r="DF2442" s="64"/>
      <c r="DG2442" s="64"/>
      <c r="DH2442" s="64"/>
      <c r="DI2442" s="64"/>
      <c r="DJ2442" s="64"/>
      <c r="DK2442" s="64"/>
      <c r="DL2442" s="64"/>
      <c r="DM2442" s="64"/>
      <c r="DN2442" s="64"/>
      <c r="DO2442" s="64"/>
      <c r="DP2442" s="64"/>
      <c r="DQ2442" s="64"/>
      <c r="DR2442" s="64"/>
      <c r="DS2442" s="64"/>
      <c r="DT2442" s="64"/>
      <c r="DU2442" s="64"/>
      <c r="DV2442" s="64"/>
      <c r="DW2442" s="64"/>
      <c r="DX2442" s="64"/>
      <c r="DY2442" s="64"/>
      <c r="DZ2442" s="64"/>
      <c r="EA2442" s="64"/>
      <c r="EB2442" s="64"/>
      <c r="EC2442" s="64"/>
      <c r="ED2442" s="64"/>
      <c r="EE2442" s="64"/>
      <c r="EF2442" s="64"/>
      <c r="EG2442" s="64"/>
      <c r="EH2442" s="64"/>
      <c r="EI2442" s="64"/>
      <c r="EJ2442" s="64"/>
      <c r="EK2442" s="64"/>
      <c r="EL2442" s="64"/>
      <c r="EM2442" s="64"/>
      <c r="EN2442" s="64"/>
      <c r="EO2442" s="64"/>
      <c r="EP2442" s="64"/>
      <c r="EQ2442" s="64"/>
      <c r="ER2442" s="64"/>
      <c r="ES2442" s="64"/>
      <c r="ET2442" s="64"/>
      <c r="EU2442" s="64"/>
      <c r="EV2442" s="64"/>
      <c r="EW2442" s="64"/>
      <c r="EX2442" s="64"/>
      <c r="EY2442" s="64"/>
      <c r="EZ2442" s="64"/>
      <c r="FA2442" s="64"/>
      <c r="FB2442" s="64"/>
      <c r="FC2442" s="64"/>
      <c r="FD2442" s="64"/>
      <c r="FE2442" s="64"/>
      <c r="FF2442" s="64"/>
      <c r="FG2442" s="64"/>
      <c r="FH2442" s="64"/>
      <c r="FI2442" s="64"/>
      <c r="FJ2442" s="64"/>
      <c r="FK2442" s="64"/>
      <c r="FL2442" s="64"/>
      <c r="FM2442" s="64"/>
      <c r="FN2442" s="64"/>
      <c r="FO2442" s="64"/>
      <c r="FP2442" s="64"/>
      <c r="FQ2442" s="64"/>
      <c r="FR2442" s="64"/>
      <c r="FS2442" s="64"/>
      <c r="FT2442" s="64"/>
    </row>
    <row r="2443" spans="1:176" ht="15" x14ac:dyDescent="0.25">
      <c r="A2443" s="20">
        <f t="shared" ref="A2443:A2506" si="562">(A2442+1)</f>
        <v>46196</v>
      </c>
      <c r="B2443" s="22" t="str">
        <f t="shared" ca="1" si="553"/>
        <v>n.d</v>
      </c>
      <c r="C2443" s="22">
        <f t="shared" ca="1" si="550"/>
        <v>0.97614444</v>
      </c>
      <c r="D2443" s="23">
        <f ca="1">IF(A2443&lt;$B$1,VLOOKUP(A2443,[1]DI!$A$4:$B$15000,2,FALSE),0)</f>
        <v>0</v>
      </c>
      <c r="E2443" s="22">
        <f t="shared" ca="1" si="554"/>
        <v>0</v>
      </c>
      <c r="F2443" s="23">
        <f t="shared" si="555"/>
        <v>1.3</v>
      </c>
      <c r="G2443" s="24">
        <f t="shared" ca="1" si="556"/>
        <v>1</v>
      </c>
      <c r="H2443" s="22">
        <f ca="1">TRUNC(PRODUCT(G$10:G2442),15)</f>
        <v>1.81984651266759</v>
      </c>
      <c r="I2443" s="22">
        <f t="shared" ca="1" si="557"/>
        <v>1.5015535581434301</v>
      </c>
      <c r="J2443" s="22">
        <f t="shared" ca="1" si="558"/>
        <v>1.2119757600000001</v>
      </c>
      <c r="K2443" s="110">
        <f t="shared" ca="1" si="551"/>
        <v>0.37553247445182125</v>
      </c>
      <c r="L2443" s="115">
        <v>0</v>
      </c>
      <c r="M2443" s="67">
        <f>IF(L2443&gt;0,VLOOKUP(L2443,S$12:$AB$125,7),0)</f>
        <v>0</v>
      </c>
      <c r="N2443" s="2">
        <f t="shared" si="552"/>
        <v>0</v>
      </c>
      <c r="O2443" s="22">
        <f t="shared" ca="1" si="559"/>
        <v>0.37553247445182125</v>
      </c>
      <c r="P2443" s="25" t="str">
        <f t="shared" si="560"/>
        <v>A+J=</v>
      </c>
      <c r="Q2443" s="26">
        <f t="shared" si="561"/>
        <v>45306</v>
      </c>
      <c r="R2443" s="4"/>
      <c r="S2443" s="98"/>
      <c r="U2443" s="4"/>
      <c r="V2443" s="4"/>
      <c r="W2443" s="4"/>
      <c r="X2443" s="4"/>
      <c r="Y2443" s="4"/>
      <c r="Z2443" s="4"/>
      <c r="AA2443" s="4"/>
      <c r="AB2443" s="4"/>
      <c r="AC2443" s="4"/>
      <c r="AD2443" s="64"/>
      <c r="AE2443" s="64"/>
      <c r="AF2443" s="64"/>
      <c r="AG2443" s="64"/>
      <c r="AH2443" s="64"/>
      <c r="AI2443" s="64"/>
      <c r="AJ2443" s="64"/>
      <c r="AK2443" s="64"/>
      <c r="AL2443" s="64"/>
      <c r="AM2443" s="64"/>
      <c r="AN2443" s="64"/>
      <c r="AO2443" s="64"/>
      <c r="AP2443" s="64"/>
      <c r="AQ2443" s="64"/>
      <c r="AR2443" s="64"/>
      <c r="AS2443" s="64"/>
      <c r="AT2443" s="64"/>
      <c r="AU2443" s="64"/>
      <c r="AV2443" s="64"/>
      <c r="AW2443" s="64"/>
      <c r="AX2443" s="64"/>
      <c r="AY2443" s="64"/>
      <c r="AZ2443" s="64"/>
      <c r="BA2443" s="64"/>
      <c r="BB2443" s="64"/>
      <c r="BC2443" s="64"/>
      <c r="BD2443" s="64"/>
      <c r="BE2443" s="64"/>
      <c r="BF2443" s="64"/>
      <c r="BG2443" s="64"/>
      <c r="BH2443" s="64"/>
      <c r="BI2443" s="64"/>
      <c r="BJ2443" s="64"/>
      <c r="BK2443" s="64"/>
      <c r="BL2443" s="64"/>
      <c r="BM2443" s="64"/>
      <c r="BN2443" s="64"/>
      <c r="BO2443" s="64"/>
      <c r="BP2443" s="64"/>
      <c r="BQ2443" s="64"/>
      <c r="BR2443" s="64"/>
      <c r="BS2443" s="64"/>
      <c r="BT2443" s="64"/>
      <c r="BU2443" s="64"/>
      <c r="BV2443" s="64"/>
      <c r="BW2443" s="64"/>
      <c r="BX2443" s="64"/>
      <c r="BY2443" s="64"/>
      <c r="BZ2443" s="64"/>
      <c r="CA2443" s="64"/>
      <c r="CB2443" s="64"/>
      <c r="CC2443" s="64"/>
      <c r="CD2443" s="64"/>
      <c r="CE2443" s="64"/>
      <c r="CF2443" s="64"/>
      <c r="CG2443" s="64"/>
      <c r="CH2443" s="64"/>
      <c r="CI2443" s="64"/>
      <c r="CJ2443" s="64"/>
      <c r="CK2443" s="64"/>
      <c r="CL2443" s="64"/>
      <c r="CM2443" s="64"/>
      <c r="CN2443" s="64"/>
      <c r="CO2443" s="64"/>
      <c r="CP2443" s="64"/>
      <c r="CQ2443" s="64"/>
      <c r="CR2443" s="64"/>
      <c r="CS2443" s="64"/>
      <c r="CT2443" s="64"/>
      <c r="CU2443" s="64"/>
      <c r="CV2443" s="64"/>
      <c r="CW2443" s="64"/>
      <c r="CX2443" s="64"/>
      <c r="CY2443" s="64"/>
      <c r="CZ2443" s="64"/>
      <c r="DA2443" s="64"/>
      <c r="DB2443" s="64"/>
      <c r="DC2443" s="64"/>
      <c r="DD2443" s="64"/>
      <c r="DE2443" s="64"/>
      <c r="DF2443" s="64"/>
      <c r="DG2443" s="64"/>
      <c r="DH2443" s="64"/>
      <c r="DI2443" s="64"/>
      <c r="DJ2443" s="64"/>
      <c r="DK2443" s="64"/>
      <c r="DL2443" s="64"/>
      <c r="DM2443" s="64"/>
      <c r="DN2443" s="64"/>
      <c r="DO2443" s="64"/>
      <c r="DP2443" s="64"/>
      <c r="DQ2443" s="64"/>
      <c r="DR2443" s="64"/>
      <c r="DS2443" s="64"/>
      <c r="DT2443" s="64"/>
      <c r="DU2443" s="64"/>
      <c r="DV2443" s="64"/>
      <c r="DW2443" s="64"/>
      <c r="DX2443" s="64"/>
      <c r="DY2443" s="64"/>
      <c r="DZ2443" s="64"/>
      <c r="EA2443" s="64"/>
      <c r="EB2443" s="64"/>
      <c r="EC2443" s="64"/>
      <c r="ED2443" s="64"/>
      <c r="EE2443" s="64"/>
      <c r="EF2443" s="64"/>
      <c r="EG2443" s="64"/>
      <c r="EH2443" s="64"/>
      <c r="EI2443" s="64"/>
      <c r="EJ2443" s="64"/>
      <c r="EK2443" s="64"/>
      <c r="EL2443" s="64"/>
      <c r="EM2443" s="64"/>
      <c r="EN2443" s="64"/>
      <c r="EO2443" s="64"/>
      <c r="EP2443" s="64"/>
      <c r="EQ2443" s="64"/>
      <c r="ER2443" s="64"/>
      <c r="ES2443" s="64"/>
      <c r="ET2443" s="64"/>
      <c r="EU2443" s="64"/>
      <c r="EV2443" s="64"/>
      <c r="EW2443" s="64"/>
      <c r="EX2443" s="64"/>
      <c r="EY2443" s="64"/>
      <c r="EZ2443" s="64"/>
      <c r="FA2443" s="64"/>
      <c r="FB2443" s="64"/>
      <c r="FC2443" s="64"/>
      <c r="FD2443" s="64"/>
      <c r="FE2443" s="64"/>
      <c r="FF2443" s="64"/>
      <c r="FG2443" s="64"/>
      <c r="FH2443" s="64"/>
      <c r="FI2443" s="64"/>
      <c r="FJ2443" s="64"/>
      <c r="FK2443" s="64"/>
      <c r="FL2443" s="64"/>
      <c r="FM2443" s="64"/>
      <c r="FN2443" s="64"/>
      <c r="FO2443" s="64"/>
      <c r="FP2443" s="64"/>
      <c r="FQ2443" s="64"/>
      <c r="FR2443" s="64"/>
      <c r="FS2443" s="64"/>
      <c r="FT2443" s="64"/>
    </row>
    <row r="2444" spans="1:176" ht="15" x14ac:dyDescent="0.25">
      <c r="A2444" s="20">
        <f t="shared" si="562"/>
        <v>46197</v>
      </c>
      <c r="B2444" s="22" t="str">
        <f t="shared" ca="1" si="553"/>
        <v>n.d</v>
      </c>
      <c r="C2444" s="22">
        <f t="shared" ca="1" si="550"/>
        <v>0.97614444</v>
      </c>
      <c r="D2444" s="23">
        <f ca="1">IF(A2444&lt;$B$1,VLOOKUP(A2444,[1]DI!$A$4:$B$15000,2,FALSE),0)</f>
        <v>0</v>
      </c>
      <c r="E2444" s="22">
        <f t="shared" ca="1" si="554"/>
        <v>0</v>
      </c>
      <c r="F2444" s="23">
        <f t="shared" si="555"/>
        <v>1.3</v>
      </c>
      <c r="G2444" s="24">
        <f t="shared" ca="1" si="556"/>
        <v>1</v>
      </c>
      <c r="H2444" s="22">
        <f ca="1">TRUNC(PRODUCT(G$10:G2443),15)</f>
        <v>1.81984651266759</v>
      </c>
      <c r="I2444" s="22">
        <f t="shared" ca="1" si="557"/>
        <v>1.5015535581434301</v>
      </c>
      <c r="J2444" s="22">
        <f t="shared" ca="1" si="558"/>
        <v>1.2119757600000001</v>
      </c>
      <c r="K2444" s="110">
        <f t="shared" ca="1" si="551"/>
        <v>0.37553247445182125</v>
      </c>
      <c r="L2444" s="115">
        <v>0</v>
      </c>
      <c r="M2444" s="67">
        <f>IF(L2444&gt;0,VLOOKUP(L2444,S$12:$AB$125,7),0)</f>
        <v>0</v>
      </c>
      <c r="N2444" s="2">
        <f t="shared" si="552"/>
        <v>0</v>
      </c>
      <c r="O2444" s="22">
        <f t="shared" ca="1" si="559"/>
        <v>0.37553247445182125</v>
      </c>
      <c r="P2444" s="25" t="str">
        <f t="shared" si="560"/>
        <v>A+J=</v>
      </c>
      <c r="Q2444" s="26">
        <f t="shared" si="561"/>
        <v>45306</v>
      </c>
      <c r="R2444" s="4"/>
      <c r="S2444" s="98"/>
      <c r="U2444" s="4"/>
      <c r="V2444" s="4"/>
      <c r="W2444" s="4"/>
      <c r="X2444" s="4"/>
      <c r="Y2444" s="4"/>
      <c r="Z2444" s="4"/>
      <c r="AA2444" s="4"/>
      <c r="AB2444" s="4"/>
      <c r="AC2444" s="4"/>
      <c r="AD2444" s="64"/>
      <c r="AE2444" s="64"/>
      <c r="AF2444" s="64"/>
      <c r="AG2444" s="64"/>
      <c r="AH2444" s="64"/>
      <c r="AI2444" s="64"/>
      <c r="AJ2444" s="64"/>
      <c r="AK2444" s="64"/>
      <c r="AL2444" s="64"/>
      <c r="AM2444" s="64"/>
      <c r="AN2444" s="64"/>
      <c r="AO2444" s="64"/>
      <c r="AP2444" s="64"/>
      <c r="AQ2444" s="64"/>
      <c r="AR2444" s="64"/>
      <c r="AS2444" s="64"/>
      <c r="AT2444" s="64"/>
      <c r="AU2444" s="64"/>
      <c r="AV2444" s="64"/>
      <c r="AW2444" s="64"/>
      <c r="AX2444" s="64"/>
      <c r="AY2444" s="64"/>
      <c r="AZ2444" s="64"/>
      <c r="BA2444" s="64"/>
      <c r="BB2444" s="64"/>
      <c r="BC2444" s="64"/>
      <c r="BD2444" s="64"/>
      <c r="BE2444" s="64"/>
      <c r="BF2444" s="64"/>
      <c r="BG2444" s="64"/>
      <c r="BH2444" s="64"/>
      <c r="BI2444" s="64"/>
      <c r="BJ2444" s="64"/>
      <c r="BK2444" s="64"/>
      <c r="BL2444" s="64"/>
      <c r="BM2444" s="64"/>
      <c r="BN2444" s="64"/>
      <c r="BO2444" s="64"/>
      <c r="BP2444" s="64"/>
      <c r="BQ2444" s="64"/>
      <c r="BR2444" s="64"/>
      <c r="BS2444" s="64"/>
      <c r="BT2444" s="64"/>
      <c r="BU2444" s="64"/>
      <c r="BV2444" s="64"/>
      <c r="BW2444" s="64"/>
      <c r="BX2444" s="64"/>
      <c r="BY2444" s="64"/>
      <c r="BZ2444" s="64"/>
      <c r="CA2444" s="64"/>
      <c r="CB2444" s="64"/>
      <c r="CC2444" s="64"/>
      <c r="CD2444" s="64"/>
      <c r="CE2444" s="64"/>
      <c r="CF2444" s="64"/>
      <c r="CG2444" s="64"/>
      <c r="CH2444" s="64"/>
      <c r="CI2444" s="64"/>
      <c r="CJ2444" s="64"/>
      <c r="CK2444" s="64"/>
      <c r="CL2444" s="64"/>
      <c r="CM2444" s="64"/>
      <c r="CN2444" s="64"/>
      <c r="CO2444" s="64"/>
      <c r="CP2444" s="64"/>
      <c r="CQ2444" s="64"/>
      <c r="CR2444" s="64"/>
      <c r="CS2444" s="64"/>
      <c r="CT2444" s="64"/>
      <c r="CU2444" s="64"/>
      <c r="CV2444" s="64"/>
      <c r="CW2444" s="64"/>
      <c r="CX2444" s="64"/>
      <c r="CY2444" s="64"/>
      <c r="CZ2444" s="64"/>
      <c r="DA2444" s="64"/>
      <c r="DB2444" s="64"/>
      <c r="DC2444" s="64"/>
      <c r="DD2444" s="64"/>
      <c r="DE2444" s="64"/>
      <c r="DF2444" s="64"/>
      <c r="DG2444" s="64"/>
      <c r="DH2444" s="64"/>
      <c r="DI2444" s="64"/>
      <c r="DJ2444" s="64"/>
      <c r="DK2444" s="64"/>
      <c r="DL2444" s="64"/>
      <c r="DM2444" s="64"/>
      <c r="DN2444" s="64"/>
      <c r="DO2444" s="64"/>
      <c r="DP2444" s="64"/>
      <c r="DQ2444" s="64"/>
      <c r="DR2444" s="64"/>
      <c r="DS2444" s="64"/>
      <c r="DT2444" s="64"/>
      <c r="DU2444" s="64"/>
      <c r="DV2444" s="64"/>
      <c r="DW2444" s="64"/>
      <c r="DX2444" s="64"/>
      <c r="DY2444" s="64"/>
      <c r="DZ2444" s="64"/>
      <c r="EA2444" s="64"/>
      <c r="EB2444" s="64"/>
      <c r="EC2444" s="64"/>
      <c r="ED2444" s="64"/>
      <c r="EE2444" s="64"/>
      <c r="EF2444" s="64"/>
      <c r="EG2444" s="64"/>
      <c r="EH2444" s="64"/>
      <c r="EI2444" s="64"/>
      <c r="EJ2444" s="64"/>
      <c r="EK2444" s="64"/>
      <c r="EL2444" s="64"/>
      <c r="EM2444" s="64"/>
      <c r="EN2444" s="64"/>
      <c r="EO2444" s="64"/>
      <c r="EP2444" s="64"/>
      <c r="EQ2444" s="64"/>
      <c r="ER2444" s="64"/>
      <c r="ES2444" s="64"/>
      <c r="ET2444" s="64"/>
      <c r="EU2444" s="64"/>
      <c r="EV2444" s="64"/>
      <c r="EW2444" s="64"/>
      <c r="EX2444" s="64"/>
      <c r="EY2444" s="64"/>
      <c r="EZ2444" s="64"/>
      <c r="FA2444" s="64"/>
      <c r="FB2444" s="64"/>
      <c r="FC2444" s="64"/>
      <c r="FD2444" s="64"/>
      <c r="FE2444" s="64"/>
      <c r="FF2444" s="64"/>
      <c r="FG2444" s="64"/>
      <c r="FH2444" s="64"/>
      <c r="FI2444" s="64"/>
      <c r="FJ2444" s="64"/>
      <c r="FK2444" s="64"/>
      <c r="FL2444" s="64"/>
      <c r="FM2444" s="64"/>
      <c r="FN2444" s="64"/>
      <c r="FO2444" s="64"/>
      <c r="FP2444" s="64"/>
      <c r="FQ2444" s="64"/>
      <c r="FR2444" s="64"/>
      <c r="FS2444" s="64"/>
      <c r="FT2444" s="64"/>
    </row>
    <row r="2445" spans="1:176" ht="15" x14ac:dyDescent="0.25">
      <c r="A2445" s="20">
        <f t="shared" si="562"/>
        <v>46198</v>
      </c>
      <c r="B2445" s="22" t="str">
        <f t="shared" ca="1" si="553"/>
        <v>n.d</v>
      </c>
      <c r="C2445" s="22">
        <f t="shared" ca="1" si="550"/>
        <v>0.97614444</v>
      </c>
      <c r="D2445" s="23">
        <f ca="1">IF(A2445&lt;$B$1,VLOOKUP(A2445,[1]DI!$A$4:$B$15000,2,FALSE),0)</f>
        <v>0</v>
      </c>
      <c r="E2445" s="22">
        <f t="shared" ca="1" si="554"/>
        <v>0</v>
      </c>
      <c r="F2445" s="23">
        <f t="shared" si="555"/>
        <v>1.3</v>
      </c>
      <c r="G2445" s="24">
        <f t="shared" ca="1" si="556"/>
        <v>1</v>
      </c>
      <c r="H2445" s="22">
        <f ca="1">TRUNC(PRODUCT(G$10:G2444),15)</f>
        <v>1.81984651266759</v>
      </c>
      <c r="I2445" s="22">
        <f t="shared" ca="1" si="557"/>
        <v>1.5015535581434301</v>
      </c>
      <c r="J2445" s="22">
        <f t="shared" ca="1" si="558"/>
        <v>1.2119757600000001</v>
      </c>
      <c r="K2445" s="110">
        <f t="shared" ca="1" si="551"/>
        <v>0.37553247445182125</v>
      </c>
      <c r="L2445" s="115">
        <v>0</v>
      </c>
      <c r="M2445" s="67">
        <f>IF(L2445&gt;0,VLOOKUP(L2445,S$12:$AB$125,7),0)</f>
        <v>0</v>
      </c>
      <c r="N2445" s="2">
        <f t="shared" si="552"/>
        <v>0</v>
      </c>
      <c r="O2445" s="22">
        <f t="shared" ca="1" si="559"/>
        <v>0.37553247445182125</v>
      </c>
      <c r="P2445" s="25" t="str">
        <f t="shared" si="560"/>
        <v>A+J=</v>
      </c>
      <c r="Q2445" s="26">
        <f t="shared" si="561"/>
        <v>45306</v>
      </c>
      <c r="R2445" s="4"/>
      <c r="S2445" s="98"/>
      <c r="U2445" s="4"/>
      <c r="V2445" s="4"/>
      <c r="W2445" s="4"/>
      <c r="X2445" s="4"/>
      <c r="Y2445" s="4"/>
      <c r="Z2445" s="4"/>
      <c r="AA2445" s="4"/>
      <c r="AB2445" s="4"/>
      <c r="AC2445" s="4"/>
      <c r="AD2445" s="64"/>
      <c r="AE2445" s="64"/>
      <c r="AF2445" s="64"/>
      <c r="AG2445" s="64"/>
      <c r="AH2445" s="64"/>
      <c r="AI2445" s="64"/>
      <c r="AJ2445" s="64"/>
      <c r="AK2445" s="64"/>
      <c r="AL2445" s="64"/>
      <c r="AM2445" s="64"/>
      <c r="AN2445" s="64"/>
      <c r="AO2445" s="64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4"/>
      <c r="AZ2445" s="64"/>
      <c r="BA2445" s="64"/>
      <c r="BB2445" s="64"/>
      <c r="BC2445" s="64"/>
      <c r="BD2445" s="64"/>
      <c r="BE2445" s="64"/>
      <c r="BF2445" s="64"/>
      <c r="BG2445" s="64"/>
      <c r="BH2445" s="64"/>
      <c r="BI2445" s="64"/>
      <c r="BJ2445" s="64"/>
      <c r="BK2445" s="64"/>
      <c r="BL2445" s="64"/>
      <c r="BM2445" s="64"/>
      <c r="BN2445" s="64"/>
      <c r="BO2445" s="64"/>
      <c r="BP2445" s="64"/>
      <c r="BQ2445" s="64"/>
      <c r="BR2445" s="64"/>
      <c r="BS2445" s="64"/>
      <c r="BT2445" s="64"/>
      <c r="BU2445" s="64"/>
      <c r="BV2445" s="64"/>
      <c r="BW2445" s="64"/>
      <c r="BX2445" s="64"/>
      <c r="BY2445" s="64"/>
      <c r="BZ2445" s="64"/>
      <c r="CA2445" s="64"/>
      <c r="CB2445" s="64"/>
      <c r="CC2445" s="64"/>
      <c r="CD2445" s="64"/>
      <c r="CE2445" s="64"/>
      <c r="CF2445" s="64"/>
      <c r="CG2445" s="64"/>
      <c r="CH2445" s="64"/>
      <c r="CI2445" s="64"/>
      <c r="CJ2445" s="64"/>
      <c r="CK2445" s="64"/>
      <c r="CL2445" s="64"/>
      <c r="CM2445" s="64"/>
      <c r="CN2445" s="64"/>
      <c r="CO2445" s="64"/>
      <c r="CP2445" s="64"/>
      <c r="CQ2445" s="64"/>
      <c r="CR2445" s="64"/>
      <c r="CS2445" s="64"/>
      <c r="CT2445" s="64"/>
      <c r="CU2445" s="64"/>
      <c r="CV2445" s="64"/>
      <c r="CW2445" s="64"/>
      <c r="CX2445" s="64"/>
      <c r="CY2445" s="64"/>
      <c r="CZ2445" s="64"/>
      <c r="DA2445" s="64"/>
      <c r="DB2445" s="64"/>
      <c r="DC2445" s="64"/>
      <c r="DD2445" s="64"/>
      <c r="DE2445" s="64"/>
      <c r="DF2445" s="64"/>
      <c r="DG2445" s="64"/>
      <c r="DH2445" s="64"/>
      <c r="DI2445" s="64"/>
      <c r="DJ2445" s="64"/>
      <c r="DK2445" s="64"/>
      <c r="DL2445" s="64"/>
      <c r="DM2445" s="64"/>
      <c r="DN2445" s="64"/>
      <c r="DO2445" s="64"/>
      <c r="DP2445" s="64"/>
      <c r="DQ2445" s="64"/>
      <c r="DR2445" s="64"/>
      <c r="DS2445" s="64"/>
      <c r="DT2445" s="64"/>
      <c r="DU2445" s="64"/>
      <c r="DV2445" s="64"/>
      <c r="DW2445" s="64"/>
      <c r="DX2445" s="64"/>
      <c r="DY2445" s="64"/>
      <c r="DZ2445" s="64"/>
      <c r="EA2445" s="64"/>
      <c r="EB2445" s="64"/>
      <c r="EC2445" s="64"/>
      <c r="ED2445" s="64"/>
      <c r="EE2445" s="64"/>
      <c r="EF2445" s="64"/>
      <c r="EG2445" s="64"/>
      <c r="EH2445" s="64"/>
      <c r="EI2445" s="64"/>
      <c r="EJ2445" s="64"/>
      <c r="EK2445" s="64"/>
      <c r="EL2445" s="64"/>
      <c r="EM2445" s="64"/>
      <c r="EN2445" s="64"/>
      <c r="EO2445" s="64"/>
      <c r="EP2445" s="64"/>
      <c r="EQ2445" s="64"/>
      <c r="ER2445" s="64"/>
      <c r="ES2445" s="64"/>
      <c r="ET2445" s="64"/>
      <c r="EU2445" s="64"/>
      <c r="EV2445" s="64"/>
      <c r="EW2445" s="64"/>
      <c r="EX2445" s="64"/>
      <c r="EY2445" s="64"/>
      <c r="EZ2445" s="64"/>
      <c r="FA2445" s="64"/>
      <c r="FB2445" s="64"/>
      <c r="FC2445" s="64"/>
      <c r="FD2445" s="64"/>
      <c r="FE2445" s="64"/>
      <c r="FF2445" s="64"/>
      <c r="FG2445" s="64"/>
      <c r="FH2445" s="64"/>
      <c r="FI2445" s="64"/>
      <c r="FJ2445" s="64"/>
      <c r="FK2445" s="64"/>
      <c r="FL2445" s="64"/>
      <c r="FM2445" s="64"/>
      <c r="FN2445" s="64"/>
      <c r="FO2445" s="64"/>
      <c r="FP2445" s="64"/>
      <c r="FQ2445" s="64"/>
      <c r="FR2445" s="64"/>
      <c r="FS2445" s="64"/>
      <c r="FT2445" s="64"/>
    </row>
    <row r="2446" spans="1:176" ht="15" x14ac:dyDescent="0.25">
      <c r="A2446" s="20">
        <f t="shared" si="562"/>
        <v>46199</v>
      </c>
      <c r="B2446" s="22" t="str">
        <f t="shared" ca="1" si="553"/>
        <v>n.d</v>
      </c>
      <c r="C2446" s="22">
        <f t="shared" ca="1" si="550"/>
        <v>0.97614444</v>
      </c>
      <c r="D2446" s="23">
        <f ca="1">IF(A2446&lt;$B$1,VLOOKUP(A2446,[1]DI!$A$4:$B$15000,2,FALSE),0)</f>
        <v>0</v>
      </c>
      <c r="E2446" s="22">
        <f t="shared" ca="1" si="554"/>
        <v>0</v>
      </c>
      <c r="F2446" s="23">
        <f t="shared" si="555"/>
        <v>1.3</v>
      </c>
      <c r="G2446" s="24">
        <f t="shared" ca="1" si="556"/>
        <v>1</v>
      </c>
      <c r="H2446" s="22">
        <f ca="1">TRUNC(PRODUCT(G$10:G2445),15)</f>
        <v>1.81984651266759</v>
      </c>
      <c r="I2446" s="22">
        <f t="shared" ca="1" si="557"/>
        <v>1.5015535581434301</v>
      </c>
      <c r="J2446" s="22">
        <f t="shared" ca="1" si="558"/>
        <v>1.2119757600000001</v>
      </c>
      <c r="K2446" s="110">
        <f t="shared" ca="1" si="551"/>
        <v>0.37553247445182125</v>
      </c>
      <c r="L2446" s="115">
        <v>0</v>
      </c>
      <c r="M2446" s="67">
        <f>IF(L2446&gt;0,VLOOKUP(L2446,S$12:$AB$125,7),0)</f>
        <v>0</v>
      </c>
      <c r="N2446" s="2">
        <f t="shared" si="552"/>
        <v>0</v>
      </c>
      <c r="O2446" s="22">
        <f t="shared" ca="1" si="559"/>
        <v>0.37553247445182125</v>
      </c>
      <c r="P2446" s="25" t="str">
        <f t="shared" si="560"/>
        <v>A+J=</v>
      </c>
      <c r="Q2446" s="26">
        <f t="shared" si="561"/>
        <v>45306</v>
      </c>
      <c r="R2446" s="4"/>
      <c r="S2446" s="98"/>
      <c r="U2446" s="4"/>
      <c r="V2446" s="4"/>
      <c r="W2446" s="4"/>
      <c r="X2446" s="4"/>
      <c r="Y2446" s="4"/>
      <c r="Z2446" s="4"/>
      <c r="AA2446" s="4"/>
      <c r="AB2446" s="4"/>
      <c r="AC2446" s="4"/>
      <c r="AD2446" s="64"/>
      <c r="AE2446" s="64"/>
      <c r="AF2446" s="64"/>
      <c r="AG2446" s="64"/>
      <c r="AH2446" s="64"/>
      <c r="AI2446" s="64"/>
      <c r="AJ2446" s="64"/>
      <c r="AK2446" s="64"/>
      <c r="AL2446" s="64"/>
      <c r="AM2446" s="64"/>
      <c r="AN2446" s="64"/>
      <c r="AO2446" s="64"/>
      <c r="AP2446" s="64"/>
      <c r="AQ2446" s="64"/>
      <c r="AR2446" s="64"/>
      <c r="AS2446" s="64"/>
      <c r="AT2446" s="64"/>
      <c r="AU2446" s="64"/>
      <c r="AV2446" s="64"/>
      <c r="AW2446" s="64"/>
      <c r="AX2446" s="64"/>
      <c r="AY2446" s="64"/>
      <c r="AZ2446" s="64"/>
      <c r="BA2446" s="64"/>
      <c r="BB2446" s="64"/>
      <c r="BC2446" s="64"/>
      <c r="BD2446" s="64"/>
      <c r="BE2446" s="64"/>
      <c r="BF2446" s="64"/>
      <c r="BG2446" s="64"/>
      <c r="BH2446" s="64"/>
      <c r="BI2446" s="64"/>
      <c r="BJ2446" s="64"/>
      <c r="BK2446" s="64"/>
      <c r="BL2446" s="64"/>
      <c r="BM2446" s="64"/>
      <c r="BN2446" s="64"/>
      <c r="BO2446" s="64"/>
      <c r="BP2446" s="64"/>
      <c r="BQ2446" s="64"/>
      <c r="BR2446" s="64"/>
      <c r="BS2446" s="64"/>
      <c r="BT2446" s="64"/>
      <c r="BU2446" s="64"/>
      <c r="BV2446" s="64"/>
      <c r="BW2446" s="64"/>
      <c r="BX2446" s="64"/>
      <c r="BY2446" s="64"/>
      <c r="BZ2446" s="64"/>
      <c r="CA2446" s="64"/>
      <c r="CB2446" s="64"/>
      <c r="CC2446" s="64"/>
      <c r="CD2446" s="64"/>
      <c r="CE2446" s="64"/>
      <c r="CF2446" s="64"/>
      <c r="CG2446" s="64"/>
      <c r="CH2446" s="64"/>
      <c r="CI2446" s="64"/>
      <c r="CJ2446" s="64"/>
      <c r="CK2446" s="64"/>
      <c r="CL2446" s="64"/>
      <c r="CM2446" s="64"/>
      <c r="CN2446" s="64"/>
      <c r="CO2446" s="64"/>
      <c r="CP2446" s="64"/>
      <c r="CQ2446" s="64"/>
      <c r="CR2446" s="64"/>
      <c r="CS2446" s="64"/>
      <c r="CT2446" s="64"/>
      <c r="CU2446" s="64"/>
      <c r="CV2446" s="64"/>
      <c r="CW2446" s="64"/>
      <c r="CX2446" s="64"/>
      <c r="CY2446" s="64"/>
      <c r="CZ2446" s="64"/>
      <c r="DA2446" s="64"/>
      <c r="DB2446" s="64"/>
      <c r="DC2446" s="64"/>
      <c r="DD2446" s="64"/>
      <c r="DE2446" s="64"/>
      <c r="DF2446" s="64"/>
      <c r="DG2446" s="64"/>
      <c r="DH2446" s="64"/>
      <c r="DI2446" s="64"/>
      <c r="DJ2446" s="64"/>
      <c r="DK2446" s="64"/>
      <c r="DL2446" s="64"/>
      <c r="DM2446" s="64"/>
      <c r="DN2446" s="64"/>
      <c r="DO2446" s="64"/>
      <c r="DP2446" s="64"/>
      <c r="DQ2446" s="64"/>
      <c r="DR2446" s="64"/>
      <c r="DS2446" s="64"/>
      <c r="DT2446" s="64"/>
      <c r="DU2446" s="64"/>
      <c r="DV2446" s="64"/>
      <c r="DW2446" s="64"/>
      <c r="DX2446" s="64"/>
      <c r="DY2446" s="64"/>
      <c r="DZ2446" s="64"/>
      <c r="EA2446" s="64"/>
      <c r="EB2446" s="64"/>
      <c r="EC2446" s="64"/>
      <c r="ED2446" s="64"/>
      <c r="EE2446" s="64"/>
      <c r="EF2446" s="64"/>
      <c r="EG2446" s="64"/>
      <c r="EH2446" s="64"/>
      <c r="EI2446" s="64"/>
      <c r="EJ2446" s="64"/>
      <c r="EK2446" s="64"/>
      <c r="EL2446" s="64"/>
      <c r="EM2446" s="64"/>
      <c r="EN2446" s="64"/>
      <c r="EO2446" s="64"/>
      <c r="EP2446" s="64"/>
      <c r="EQ2446" s="64"/>
      <c r="ER2446" s="64"/>
      <c r="ES2446" s="64"/>
      <c r="ET2446" s="64"/>
      <c r="EU2446" s="64"/>
      <c r="EV2446" s="64"/>
      <c r="EW2446" s="64"/>
      <c r="EX2446" s="64"/>
      <c r="EY2446" s="64"/>
      <c r="EZ2446" s="64"/>
      <c r="FA2446" s="64"/>
      <c r="FB2446" s="64"/>
      <c r="FC2446" s="64"/>
      <c r="FD2446" s="64"/>
      <c r="FE2446" s="64"/>
      <c r="FF2446" s="64"/>
      <c r="FG2446" s="64"/>
      <c r="FH2446" s="64"/>
      <c r="FI2446" s="64"/>
      <c r="FJ2446" s="64"/>
      <c r="FK2446" s="64"/>
      <c r="FL2446" s="64"/>
      <c r="FM2446" s="64"/>
      <c r="FN2446" s="64"/>
      <c r="FO2446" s="64"/>
      <c r="FP2446" s="64"/>
      <c r="FQ2446" s="64"/>
      <c r="FR2446" s="64"/>
      <c r="FS2446" s="64"/>
      <c r="FT2446" s="64"/>
    </row>
    <row r="2447" spans="1:176" ht="15" x14ac:dyDescent="0.25">
      <c r="A2447" s="20">
        <f t="shared" si="562"/>
        <v>46200</v>
      </c>
      <c r="B2447" s="22" t="str">
        <f t="shared" ca="1" si="553"/>
        <v>n.d</v>
      </c>
      <c r="C2447" s="22">
        <f t="shared" ca="1" si="550"/>
        <v>0.97614444</v>
      </c>
      <c r="D2447" s="23">
        <f ca="1">IF(A2447&lt;$B$1,VLOOKUP(A2447,[1]DI!$A$4:$B$15000,2,FALSE),0)</f>
        <v>0</v>
      </c>
      <c r="E2447" s="22">
        <f t="shared" ca="1" si="554"/>
        <v>0</v>
      </c>
      <c r="F2447" s="23">
        <f t="shared" si="555"/>
        <v>1.3</v>
      </c>
      <c r="G2447" s="24">
        <f t="shared" ca="1" si="556"/>
        <v>1</v>
      </c>
      <c r="H2447" s="22">
        <f ca="1">TRUNC(PRODUCT(G$10:G2446),15)</f>
        <v>1.81984651266759</v>
      </c>
      <c r="I2447" s="22">
        <f t="shared" ca="1" si="557"/>
        <v>1.5015535581434301</v>
      </c>
      <c r="J2447" s="22">
        <f t="shared" ca="1" si="558"/>
        <v>1.2119757600000001</v>
      </c>
      <c r="K2447" s="110">
        <f t="shared" ca="1" si="551"/>
        <v>0.37553247445182125</v>
      </c>
      <c r="L2447" s="115">
        <v>0</v>
      </c>
      <c r="M2447" s="67">
        <f>IF(L2447&gt;0,VLOOKUP(L2447,S$12:$AB$125,7),0)</f>
        <v>0</v>
      </c>
      <c r="N2447" s="2">
        <f t="shared" si="552"/>
        <v>0</v>
      </c>
      <c r="O2447" s="22">
        <f t="shared" ca="1" si="559"/>
        <v>0.37553247445182125</v>
      </c>
      <c r="P2447" s="25" t="str">
        <f t="shared" si="560"/>
        <v>A+J=</v>
      </c>
      <c r="Q2447" s="26">
        <f t="shared" si="561"/>
        <v>45306</v>
      </c>
      <c r="R2447" s="4"/>
      <c r="S2447" s="98"/>
      <c r="U2447" s="4"/>
      <c r="V2447" s="4"/>
      <c r="W2447" s="4"/>
      <c r="X2447" s="4"/>
      <c r="Y2447" s="4"/>
      <c r="Z2447" s="4"/>
      <c r="AA2447" s="4"/>
      <c r="AB2447" s="4"/>
      <c r="AC2447" s="4"/>
      <c r="AD2447" s="64"/>
      <c r="AE2447" s="64"/>
      <c r="AF2447" s="64"/>
      <c r="AG2447" s="64"/>
      <c r="AH2447" s="64"/>
      <c r="AI2447" s="64"/>
      <c r="AJ2447" s="64"/>
      <c r="AK2447" s="64"/>
      <c r="AL2447" s="64"/>
      <c r="AM2447" s="64"/>
      <c r="AN2447" s="64"/>
      <c r="AO2447" s="64"/>
      <c r="AP2447" s="64"/>
      <c r="AQ2447" s="64"/>
      <c r="AR2447" s="64"/>
      <c r="AS2447" s="64"/>
      <c r="AT2447" s="64"/>
      <c r="AU2447" s="64"/>
      <c r="AV2447" s="64"/>
      <c r="AW2447" s="64"/>
      <c r="AX2447" s="64"/>
      <c r="AY2447" s="64"/>
      <c r="AZ2447" s="64"/>
      <c r="BA2447" s="64"/>
      <c r="BB2447" s="64"/>
      <c r="BC2447" s="64"/>
      <c r="BD2447" s="64"/>
      <c r="BE2447" s="64"/>
      <c r="BF2447" s="64"/>
      <c r="BG2447" s="64"/>
      <c r="BH2447" s="64"/>
      <c r="BI2447" s="64"/>
      <c r="BJ2447" s="64"/>
      <c r="BK2447" s="64"/>
      <c r="BL2447" s="64"/>
      <c r="BM2447" s="64"/>
      <c r="BN2447" s="64"/>
      <c r="BO2447" s="64"/>
      <c r="BP2447" s="64"/>
      <c r="BQ2447" s="64"/>
      <c r="BR2447" s="64"/>
      <c r="BS2447" s="64"/>
      <c r="BT2447" s="64"/>
      <c r="BU2447" s="64"/>
      <c r="BV2447" s="64"/>
      <c r="BW2447" s="64"/>
      <c r="BX2447" s="64"/>
      <c r="BY2447" s="64"/>
      <c r="BZ2447" s="64"/>
      <c r="CA2447" s="64"/>
      <c r="CB2447" s="64"/>
      <c r="CC2447" s="64"/>
      <c r="CD2447" s="64"/>
      <c r="CE2447" s="64"/>
      <c r="CF2447" s="64"/>
      <c r="CG2447" s="64"/>
      <c r="CH2447" s="64"/>
      <c r="CI2447" s="64"/>
      <c r="CJ2447" s="64"/>
      <c r="CK2447" s="64"/>
      <c r="CL2447" s="64"/>
      <c r="CM2447" s="64"/>
      <c r="CN2447" s="64"/>
      <c r="CO2447" s="64"/>
      <c r="CP2447" s="64"/>
      <c r="CQ2447" s="64"/>
      <c r="CR2447" s="64"/>
      <c r="CS2447" s="64"/>
      <c r="CT2447" s="64"/>
      <c r="CU2447" s="64"/>
      <c r="CV2447" s="64"/>
      <c r="CW2447" s="64"/>
      <c r="CX2447" s="64"/>
      <c r="CY2447" s="64"/>
      <c r="CZ2447" s="64"/>
      <c r="DA2447" s="64"/>
      <c r="DB2447" s="64"/>
      <c r="DC2447" s="64"/>
      <c r="DD2447" s="64"/>
      <c r="DE2447" s="64"/>
      <c r="DF2447" s="64"/>
      <c r="DG2447" s="64"/>
      <c r="DH2447" s="64"/>
      <c r="DI2447" s="64"/>
      <c r="DJ2447" s="64"/>
      <c r="DK2447" s="64"/>
      <c r="DL2447" s="64"/>
      <c r="DM2447" s="64"/>
      <c r="DN2447" s="64"/>
      <c r="DO2447" s="64"/>
      <c r="DP2447" s="64"/>
      <c r="DQ2447" s="64"/>
      <c r="DR2447" s="64"/>
      <c r="DS2447" s="64"/>
      <c r="DT2447" s="64"/>
      <c r="DU2447" s="64"/>
      <c r="DV2447" s="64"/>
      <c r="DW2447" s="64"/>
      <c r="DX2447" s="64"/>
      <c r="DY2447" s="64"/>
      <c r="DZ2447" s="64"/>
      <c r="EA2447" s="64"/>
      <c r="EB2447" s="64"/>
      <c r="EC2447" s="64"/>
      <c r="ED2447" s="64"/>
      <c r="EE2447" s="64"/>
      <c r="EF2447" s="64"/>
      <c r="EG2447" s="64"/>
      <c r="EH2447" s="64"/>
      <c r="EI2447" s="64"/>
      <c r="EJ2447" s="64"/>
      <c r="EK2447" s="64"/>
      <c r="EL2447" s="64"/>
      <c r="EM2447" s="64"/>
      <c r="EN2447" s="64"/>
      <c r="EO2447" s="64"/>
      <c r="EP2447" s="64"/>
      <c r="EQ2447" s="64"/>
      <c r="ER2447" s="64"/>
      <c r="ES2447" s="64"/>
      <c r="ET2447" s="64"/>
      <c r="EU2447" s="64"/>
      <c r="EV2447" s="64"/>
      <c r="EW2447" s="64"/>
      <c r="EX2447" s="64"/>
      <c r="EY2447" s="64"/>
      <c r="EZ2447" s="64"/>
      <c r="FA2447" s="64"/>
      <c r="FB2447" s="64"/>
      <c r="FC2447" s="64"/>
      <c r="FD2447" s="64"/>
      <c r="FE2447" s="64"/>
      <c r="FF2447" s="64"/>
      <c r="FG2447" s="64"/>
      <c r="FH2447" s="64"/>
      <c r="FI2447" s="64"/>
      <c r="FJ2447" s="64"/>
      <c r="FK2447" s="64"/>
      <c r="FL2447" s="64"/>
      <c r="FM2447" s="64"/>
      <c r="FN2447" s="64"/>
      <c r="FO2447" s="64"/>
      <c r="FP2447" s="64"/>
      <c r="FQ2447" s="64"/>
      <c r="FR2447" s="64"/>
      <c r="FS2447" s="64"/>
      <c r="FT2447" s="64"/>
    </row>
    <row r="2448" spans="1:176" ht="15" x14ac:dyDescent="0.25">
      <c r="A2448" s="20">
        <f t="shared" si="562"/>
        <v>46201</v>
      </c>
      <c r="B2448" s="22" t="str">
        <f t="shared" ca="1" si="553"/>
        <v>n.d</v>
      </c>
      <c r="C2448" s="22">
        <f t="shared" ca="1" si="550"/>
        <v>0.97614444</v>
      </c>
      <c r="D2448" s="23">
        <f ca="1">IF(A2448&lt;$B$1,VLOOKUP(A2448,[1]DI!$A$4:$B$15000,2,FALSE),0)</f>
        <v>0</v>
      </c>
      <c r="E2448" s="22">
        <f t="shared" ca="1" si="554"/>
        <v>0</v>
      </c>
      <c r="F2448" s="23">
        <f t="shared" si="555"/>
        <v>1.3</v>
      </c>
      <c r="G2448" s="24">
        <f t="shared" ca="1" si="556"/>
        <v>1</v>
      </c>
      <c r="H2448" s="22">
        <f ca="1">TRUNC(PRODUCT(G$10:G2447),15)</f>
        <v>1.81984651266759</v>
      </c>
      <c r="I2448" s="22">
        <f t="shared" ca="1" si="557"/>
        <v>1.5015535581434301</v>
      </c>
      <c r="J2448" s="22">
        <f t="shared" ca="1" si="558"/>
        <v>1.2119757600000001</v>
      </c>
      <c r="K2448" s="110">
        <f t="shared" ca="1" si="551"/>
        <v>0.37553247445182125</v>
      </c>
      <c r="L2448" s="115">
        <v>0</v>
      </c>
      <c r="M2448" s="67">
        <f>IF(L2448&gt;0,VLOOKUP(L2448,S$12:$AB$125,7),0)</f>
        <v>0</v>
      </c>
      <c r="N2448" s="2">
        <f t="shared" si="552"/>
        <v>0</v>
      </c>
      <c r="O2448" s="22">
        <f t="shared" ca="1" si="559"/>
        <v>0.37553247445182125</v>
      </c>
      <c r="P2448" s="25" t="str">
        <f t="shared" si="560"/>
        <v>A+J=</v>
      </c>
      <c r="Q2448" s="26">
        <f t="shared" si="561"/>
        <v>45306</v>
      </c>
      <c r="R2448" s="4"/>
      <c r="S2448" s="98"/>
      <c r="U2448" s="4"/>
      <c r="V2448" s="4"/>
      <c r="W2448" s="4"/>
      <c r="X2448" s="4"/>
      <c r="Y2448" s="4"/>
      <c r="Z2448" s="4"/>
      <c r="AA2448" s="4"/>
      <c r="AB2448" s="4"/>
      <c r="AC2448" s="4"/>
      <c r="AD2448" s="64"/>
      <c r="AE2448" s="64"/>
      <c r="AF2448" s="64"/>
      <c r="AG2448" s="64"/>
      <c r="AH2448" s="64"/>
      <c r="AI2448" s="64"/>
      <c r="AJ2448" s="64"/>
      <c r="AK2448" s="64"/>
      <c r="AL2448" s="64"/>
      <c r="AM2448" s="64"/>
      <c r="AN2448" s="64"/>
      <c r="AO2448" s="64"/>
      <c r="AP2448" s="64"/>
      <c r="AQ2448" s="64"/>
      <c r="AR2448" s="64"/>
      <c r="AS2448" s="64"/>
      <c r="AT2448" s="64"/>
      <c r="AU2448" s="64"/>
      <c r="AV2448" s="64"/>
      <c r="AW2448" s="64"/>
      <c r="AX2448" s="64"/>
      <c r="AY2448" s="64"/>
      <c r="AZ2448" s="64"/>
      <c r="BA2448" s="64"/>
      <c r="BB2448" s="64"/>
      <c r="BC2448" s="64"/>
      <c r="BD2448" s="64"/>
      <c r="BE2448" s="64"/>
      <c r="BF2448" s="64"/>
      <c r="BG2448" s="64"/>
      <c r="BH2448" s="64"/>
      <c r="BI2448" s="64"/>
      <c r="BJ2448" s="64"/>
      <c r="BK2448" s="64"/>
      <c r="BL2448" s="64"/>
      <c r="BM2448" s="64"/>
      <c r="BN2448" s="64"/>
      <c r="BO2448" s="64"/>
      <c r="BP2448" s="64"/>
      <c r="BQ2448" s="64"/>
      <c r="BR2448" s="64"/>
      <c r="BS2448" s="64"/>
      <c r="BT2448" s="64"/>
      <c r="BU2448" s="64"/>
      <c r="BV2448" s="64"/>
      <c r="BW2448" s="64"/>
      <c r="BX2448" s="64"/>
      <c r="BY2448" s="64"/>
      <c r="BZ2448" s="64"/>
      <c r="CA2448" s="64"/>
      <c r="CB2448" s="64"/>
      <c r="CC2448" s="64"/>
      <c r="CD2448" s="64"/>
      <c r="CE2448" s="64"/>
      <c r="CF2448" s="64"/>
      <c r="CG2448" s="64"/>
      <c r="CH2448" s="64"/>
      <c r="CI2448" s="64"/>
      <c r="CJ2448" s="64"/>
      <c r="CK2448" s="64"/>
      <c r="CL2448" s="64"/>
      <c r="CM2448" s="64"/>
      <c r="CN2448" s="64"/>
      <c r="CO2448" s="64"/>
      <c r="CP2448" s="64"/>
      <c r="CQ2448" s="64"/>
      <c r="CR2448" s="64"/>
      <c r="CS2448" s="64"/>
      <c r="CT2448" s="64"/>
      <c r="CU2448" s="64"/>
      <c r="CV2448" s="64"/>
      <c r="CW2448" s="64"/>
      <c r="CX2448" s="64"/>
      <c r="CY2448" s="64"/>
      <c r="CZ2448" s="64"/>
      <c r="DA2448" s="64"/>
      <c r="DB2448" s="64"/>
      <c r="DC2448" s="64"/>
      <c r="DD2448" s="64"/>
      <c r="DE2448" s="64"/>
      <c r="DF2448" s="64"/>
      <c r="DG2448" s="64"/>
      <c r="DH2448" s="64"/>
      <c r="DI2448" s="64"/>
      <c r="DJ2448" s="64"/>
      <c r="DK2448" s="64"/>
      <c r="DL2448" s="64"/>
      <c r="DM2448" s="64"/>
      <c r="DN2448" s="64"/>
      <c r="DO2448" s="64"/>
      <c r="DP2448" s="64"/>
      <c r="DQ2448" s="64"/>
      <c r="DR2448" s="64"/>
      <c r="DS2448" s="64"/>
      <c r="DT2448" s="64"/>
      <c r="DU2448" s="64"/>
      <c r="DV2448" s="64"/>
      <c r="DW2448" s="64"/>
      <c r="DX2448" s="64"/>
      <c r="DY2448" s="64"/>
      <c r="DZ2448" s="64"/>
      <c r="EA2448" s="64"/>
      <c r="EB2448" s="64"/>
      <c r="EC2448" s="64"/>
      <c r="ED2448" s="64"/>
      <c r="EE2448" s="64"/>
      <c r="EF2448" s="64"/>
      <c r="EG2448" s="64"/>
      <c r="EH2448" s="64"/>
      <c r="EI2448" s="64"/>
      <c r="EJ2448" s="64"/>
      <c r="EK2448" s="64"/>
      <c r="EL2448" s="64"/>
      <c r="EM2448" s="64"/>
      <c r="EN2448" s="64"/>
      <c r="EO2448" s="64"/>
      <c r="EP2448" s="64"/>
      <c r="EQ2448" s="64"/>
      <c r="ER2448" s="64"/>
      <c r="ES2448" s="64"/>
      <c r="ET2448" s="64"/>
      <c r="EU2448" s="64"/>
      <c r="EV2448" s="64"/>
      <c r="EW2448" s="64"/>
      <c r="EX2448" s="64"/>
      <c r="EY2448" s="64"/>
      <c r="EZ2448" s="64"/>
      <c r="FA2448" s="64"/>
      <c r="FB2448" s="64"/>
      <c r="FC2448" s="64"/>
      <c r="FD2448" s="64"/>
      <c r="FE2448" s="64"/>
      <c r="FF2448" s="64"/>
      <c r="FG2448" s="64"/>
      <c r="FH2448" s="64"/>
      <c r="FI2448" s="64"/>
      <c r="FJ2448" s="64"/>
      <c r="FK2448" s="64"/>
      <c r="FL2448" s="64"/>
      <c r="FM2448" s="64"/>
      <c r="FN2448" s="64"/>
      <c r="FO2448" s="64"/>
      <c r="FP2448" s="64"/>
      <c r="FQ2448" s="64"/>
      <c r="FR2448" s="64"/>
      <c r="FS2448" s="64"/>
      <c r="FT2448" s="64"/>
    </row>
    <row r="2449" spans="1:176" ht="15" x14ac:dyDescent="0.25">
      <c r="A2449" s="20">
        <f t="shared" si="562"/>
        <v>46202</v>
      </c>
      <c r="B2449" s="22" t="str">
        <f t="shared" ca="1" si="553"/>
        <v>n.d</v>
      </c>
      <c r="C2449" s="22">
        <f t="shared" ca="1" si="550"/>
        <v>0.97614444</v>
      </c>
      <c r="D2449" s="23">
        <f ca="1">IF(A2449&lt;$B$1,VLOOKUP(A2449,[1]DI!$A$4:$B$15000,2,FALSE),0)</f>
        <v>0</v>
      </c>
      <c r="E2449" s="22">
        <f t="shared" ca="1" si="554"/>
        <v>0</v>
      </c>
      <c r="F2449" s="23">
        <f t="shared" si="555"/>
        <v>1.3</v>
      </c>
      <c r="G2449" s="24">
        <f t="shared" ca="1" si="556"/>
        <v>1</v>
      </c>
      <c r="H2449" s="22">
        <f ca="1">TRUNC(PRODUCT(G$10:G2448),15)</f>
        <v>1.81984651266759</v>
      </c>
      <c r="I2449" s="22">
        <f t="shared" ca="1" si="557"/>
        <v>1.5015535581434301</v>
      </c>
      <c r="J2449" s="22">
        <f t="shared" ca="1" si="558"/>
        <v>1.2119757600000001</v>
      </c>
      <c r="K2449" s="110">
        <f t="shared" ca="1" si="551"/>
        <v>0.37553247445182125</v>
      </c>
      <c r="L2449" s="115">
        <v>0</v>
      </c>
      <c r="M2449" s="67">
        <f>IF(L2449&gt;0,VLOOKUP(L2449,S$12:$AB$125,7),0)</f>
        <v>0</v>
      </c>
      <c r="N2449" s="2">
        <f t="shared" si="552"/>
        <v>0</v>
      </c>
      <c r="O2449" s="22">
        <f t="shared" ca="1" si="559"/>
        <v>0.37553247445182125</v>
      </c>
      <c r="P2449" s="25" t="str">
        <f t="shared" si="560"/>
        <v>A+J=</v>
      </c>
      <c r="Q2449" s="26">
        <f t="shared" si="561"/>
        <v>45306</v>
      </c>
      <c r="R2449" s="4"/>
      <c r="S2449" s="98"/>
      <c r="U2449" s="4"/>
      <c r="V2449" s="4"/>
      <c r="W2449" s="4"/>
      <c r="X2449" s="4"/>
      <c r="Y2449" s="4"/>
      <c r="Z2449" s="4"/>
      <c r="AA2449" s="4"/>
      <c r="AB2449" s="4"/>
      <c r="AC2449" s="4"/>
      <c r="AD2449" s="64"/>
      <c r="AE2449" s="64"/>
      <c r="AF2449" s="64"/>
      <c r="AG2449" s="64"/>
      <c r="AH2449" s="64"/>
      <c r="AI2449" s="64"/>
      <c r="AJ2449" s="64"/>
      <c r="AK2449" s="64"/>
      <c r="AL2449" s="64"/>
      <c r="AM2449" s="64"/>
      <c r="AN2449" s="64"/>
      <c r="AO2449" s="64"/>
      <c r="AP2449" s="64"/>
      <c r="AQ2449" s="64"/>
      <c r="AR2449" s="64"/>
      <c r="AS2449" s="64"/>
      <c r="AT2449" s="64"/>
      <c r="AU2449" s="64"/>
      <c r="AV2449" s="64"/>
      <c r="AW2449" s="64"/>
      <c r="AX2449" s="64"/>
      <c r="AY2449" s="64"/>
      <c r="AZ2449" s="64"/>
      <c r="BA2449" s="64"/>
      <c r="BB2449" s="64"/>
      <c r="BC2449" s="64"/>
      <c r="BD2449" s="64"/>
      <c r="BE2449" s="64"/>
      <c r="BF2449" s="64"/>
      <c r="BG2449" s="64"/>
      <c r="BH2449" s="64"/>
      <c r="BI2449" s="64"/>
      <c r="BJ2449" s="64"/>
      <c r="BK2449" s="64"/>
      <c r="BL2449" s="64"/>
      <c r="BM2449" s="64"/>
      <c r="BN2449" s="64"/>
      <c r="BO2449" s="64"/>
      <c r="BP2449" s="64"/>
      <c r="BQ2449" s="64"/>
      <c r="BR2449" s="64"/>
      <c r="BS2449" s="64"/>
      <c r="BT2449" s="64"/>
      <c r="BU2449" s="64"/>
      <c r="BV2449" s="64"/>
      <c r="BW2449" s="64"/>
      <c r="BX2449" s="64"/>
      <c r="BY2449" s="64"/>
      <c r="BZ2449" s="64"/>
      <c r="CA2449" s="64"/>
      <c r="CB2449" s="64"/>
      <c r="CC2449" s="64"/>
      <c r="CD2449" s="64"/>
      <c r="CE2449" s="64"/>
      <c r="CF2449" s="64"/>
      <c r="CG2449" s="64"/>
      <c r="CH2449" s="64"/>
      <c r="CI2449" s="64"/>
      <c r="CJ2449" s="64"/>
      <c r="CK2449" s="64"/>
      <c r="CL2449" s="64"/>
      <c r="CM2449" s="64"/>
      <c r="CN2449" s="64"/>
      <c r="CO2449" s="64"/>
      <c r="CP2449" s="64"/>
      <c r="CQ2449" s="64"/>
      <c r="CR2449" s="64"/>
      <c r="CS2449" s="64"/>
      <c r="CT2449" s="64"/>
      <c r="CU2449" s="64"/>
      <c r="CV2449" s="64"/>
      <c r="CW2449" s="64"/>
      <c r="CX2449" s="64"/>
      <c r="CY2449" s="64"/>
      <c r="CZ2449" s="64"/>
      <c r="DA2449" s="64"/>
      <c r="DB2449" s="64"/>
      <c r="DC2449" s="64"/>
      <c r="DD2449" s="64"/>
      <c r="DE2449" s="64"/>
      <c r="DF2449" s="64"/>
      <c r="DG2449" s="64"/>
      <c r="DH2449" s="64"/>
      <c r="DI2449" s="64"/>
      <c r="DJ2449" s="64"/>
      <c r="DK2449" s="64"/>
      <c r="DL2449" s="64"/>
      <c r="DM2449" s="64"/>
      <c r="DN2449" s="64"/>
      <c r="DO2449" s="64"/>
      <c r="DP2449" s="64"/>
      <c r="DQ2449" s="64"/>
      <c r="DR2449" s="64"/>
      <c r="DS2449" s="64"/>
      <c r="DT2449" s="64"/>
      <c r="DU2449" s="64"/>
      <c r="DV2449" s="64"/>
      <c r="DW2449" s="64"/>
      <c r="DX2449" s="64"/>
      <c r="DY2449" s="64"/>
      <c r="DZ2449" s="64"/>
      <c r="EA2449" s="64"/>
      <c r="EB2449" s="64"/>
      <c r="EC2449" s="64"/>
      <c r="ED2449" s="64"/>
      <c r="EE2449" s="64"/>
      <c r="EF2449" s="64"/>
      <c r="EG2449" s="64"/>
      <c r="EH2449" s="64"/>
      <c r="EI2449" s="64"/>
      <c r="EJ2449" s="64"/>
      <c r="EK2449" s="64"/>
      <c r="EL2449" s="64"/>
      <c r="EM2449" s="64"/>
      <c r="EN2449" s="64"/>
      <c r="EO2449" s="64"/>
      <c r="EP2449" s="64"/>
      <c r="EQ2449" s="64"/>
      <c r="ER2449" s="64"/>
      <c r="ES2449" s="64"/>
      <c r="ET2449" s="64"/>
      <c r="EU2449" s="64"/>
      <c r="EV2449" s="64"/>
      <c r="EW2449" s="64"/>
      <c r="EX2449" s="64"/>
      <c r="EY2449" s="64"/>
      <c r="EZ2449" s="64"/>
      <c r="FA2449" s="64"/>
      <c r="FB2449" s="64"/>
      <c r="FC2449" s="64"/>
      <c r="FD2449" s="64"/>
      <c r="FE2449" s="64"/>
      <c r="FF2449" s="64"/>
      <c r="FG2449" s="64"/>
      <c r="FH2449" s="64"/>
      <c r="FI2449" s="64"/>
      <c r="FJ2449" s="64"/>
      <c r="FK2449" s="64"/>
      <c r="FL2449" s="64"/>
      <c r="FM2449" s="64"/>
      <c r="FN2449" s="64"/>
      <c r="FO2449" s="64"/>
      <c r="FP2449" s="64"/>
      <c r="FQ2449" s="64"/>
      <c r="FR2449" s="64"/>
      <c r="FS2449" s="64"/>
      <c r="FT2449" s="64"/>
    </row>
    <row r="2450" spans="1:176" ht="15" x14ac:dyDescent="0.25">
      <c r="A2450" s="20">
        <f t="shared" si="562"/>
        <v>46203</v>
      </c>
      <c r="B2450" s="22" t="str">
        <f t="shared" ca="1" si="553"/>
        <v>n.d</v>
      </c>
      <c r="C2450" s="22">
        <f t="shared" ref="C2450:C2513" ca="1" si="563">IF(L2449&gt;0,TRUNC(C2449-N2449,8),C2449)</f>
        <v>0.97614444</v>
      </c>
      <c r="D2450" s="23">
        <f ca="1">IF(A2450&lt;$B$1,VLOOKUP(A2450,[1]DI!$A$4:$B$15000,2,FALSE),0)</f>
        <v>0</v>
      </c>
      <c r="E2450" s="22">
        <f t="shared" ca="1" si="554"/>
        <v>0</v>
      </c>
      <c r="F2450" s="23">
        <f t="shared" si="555"/>
        <v>1.3</v>
      </c>
      <c r="G2450" s="24">
        <f t="shared" ca="1" si="556"/>
        <v>1</v>
      </c>
      <c r="H2450" s="22">
        <f ca="1">TRUNC(PRODUCT(G$10:G2449),15)</f>
        <v>1.81984651266759</v>
      </c>
      <c r="I2450" s="22">
        <f t="shared" ca="1" si="557"/>
        <v>1.5015535581434301</v>
      </c>
      <c r="J2450" s="22">
        <f t="shared" ca="1" si="558"/>
        <v>1.2119757600000001</v>
      </c>
      <c r="K2450" s="110">
        <f t="shared" ca="1" si="551"/>
        <v>0.37553247445182125</v>
      </c>
      <c r="L2450" s="115">
        <v>0</v>
      </c>
      <c r="M2450" s="67">
        <f>IF(L2450&gt;0,VLOOKUP(L2450,S$12:$AB$125,7),0)</f>
        <v>0</v>
      </c>
      <c r="N2450" s="2">
        <f t="shared" si="552"/>
        <v>0</v>
      </c>
      <c r="O2450" s="22">
        <f t="shared" ca="1" si="559"/>
        <v>0.37553247445182125</v>
      </c>
      <c r="P2450" s="25" t="str">
        <f t="shared" si="560"/>
        <v>A+J=</v>
      </c>
      <c r="Q2450" s="26">
        <f t="shared" si="561"/>
        <v>45306</v>
      </c>
      <c r="R2450" s="4"/>
      <c r="S2450" s="98"/>
      <c r="U2450" s="4"/>
      <c r="V2450" s="4"/>
      <c r="W2450" s="4"/>
      <c r="X2450" s="4"/>
      <c r="Y2450" s="4"/>
      <c r="Z2450" s="4"/>
      <c r="AA2450" s="4"/>
      <c r="AB2450" s="4"/>
      <c r="AC2450" s="4"/>
      <c r="AD2450" s="64"/>
      <c r="AE2450" s="64"/>
      <c r="AF2450" s="64"/>
      <c r="AG2450" s="64"/>
      <c r="AH2450" s="64"/>
      <c r="AI2450" s="64"/>
      <c r="AJ2450" s="64"/>
      <c r="AK2450" s="64"/>
      <c r="AL2450" s="64"/>
      <c r="AM2450" s="64"/>
      <c r="AN2450" s="64"/>
      <c r="AO2450" s="64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4"/>
      <c r="AZ2450" s="64"/>
      <c r="BA2450" s="64"/>
      <c r="BB2450" s="64"/>
      <c r="BC2450" s="64"/>
      <c r="BD2450" s="64"/>
      <c r="BE2450" s="64"/>
      <c r="BF2450" s="64"/>
      <c r="BG2450" s="64"/>
      <c r="BH2450" s="64"/>
      <c r="BI2450" s="64"/>
      <c r="BJ2450" s="64"/>
      <c r="BK2450" s="64"/>
      <c r="BL2450" s="64"/>
      <c r="BM2450" s="64"/>
      <c r="BN2450" s="64"/>
      <c r="BO2450" s="64"/>
      <c r="BP2450" s="64"/>
      <c r="BQ2450" s="64"/>
      <c r="BR2450" s="64"/>
      <c r="BS2450" s="64"/>
      <c r="BT2450" s="64"/>
      <c r="BU2450" s="64"/>
      <c r="BV2450" s="64"/>
      <c r="BW2450" s="64"/>
      <c r="BX2450" s="64"/>
      <c r="BY2450" s="64"/>
      <c r="BZ2450" s="64"/>
      <c r="CA2450" s="64"/>
      <c r="CB2450" s="64"/>
      <c r="CC2450" s="64"/>
      <c r="CD2450" s="64"/>
      <c r="CE2450" s="64"/>
      <c r="CF2450" s="64"/>
      <c r="CG2450" s="64"/>
      <c r="CH2450" s="64"/>
      <c r="CI2450" s="64"/>
      <c r="CJ2450" s="64"/>
      <c r="CK2450" s="64"/>
      <c r="CL2450" s="64"/>
      <c r="CM2450" s="64"/>
      <c r="CN2450" s="64"/>
      <c r="CO2450" s="64"/>
      <c r="CP2450" s="64"/>
      <c r="CQ2450" s="64"/>
      <c r="CR2450" s="64"/>
      <c r="CS2450" s="64"/>
      <c r="CT2450" s="64"/>
      <c r="CU2450" s="64"/>
      <c r="CV2450" s="64"/>
      <c r="CW2450" s="64"/>
      <c r="CX2450" s="64"/>
      <c r="CY2450" s="64"/>
      <c r="CZ2450" s="64"/>
      <c r="DA2450" s="64"/>
      <c r="DB2450" s="64"/>
      <c r="DC2450" s="64"/>
      <c r="DD2450" s="64"/>
      <c r="DE2450" s="64"/>
      <c r="DF2450" s="64"/>
      <c r="DG2450" s="64"/>
      <c r="DH2450" s="64"/>
      <c r="DI2450" s="64"/>
      <c r="DJ2450" s="64"/>
      <c r="DK2450" s="64"/>
      <c r="DL2450" s="64"/>
      <c r="DM2450" s="64"/>
      <c r="DN2450" s="64"/>
      <c r="DO2450" s="64"/>
      <c r="DP2450" s="64"/>
      <c r="DQ2450" s="64"/>
      <c r="DR2450" s="64"/>
      <c r="DS2450" s="64"/>
      <c r="DT2450" s="64"/>
      <c r="DU2450" s="64"/>
      <c r="DV2450" s="64"/>
      <c r="DW2450" s="64"/>
      <c r="DX2450" s="64"/>
      <c r="DY2450" s="64"/>
      <c r="DZ2450" s="64"/>
      <c r="EA2450" s="64"/>
      <c r="EB2450" s="64"/>
      <c r="EC2450" s="64"/>
      <c r="ED2450" s="64"/>
      <c r="EE2450" s="64"/>
      <c r="EF2450" s="64"/>
      <c r="EG2450" s="64"/>
      <c r="EH2450" s="64"/>
      <c r="EI2450" s="64"/>
      <c r="EJ2450" s="64"/>
      <c r="EK2450" s="64"/>
      <c r="EL2450" s="64"/>
      <c r="EM2450" s="64"/>
      <c r="EN2450" s="64"/>
      <c r="EO2450" s="64"/>
      <c r="EP2450" s="64"/>
      <c r="EQ2450" s="64"/>
      <c r="ER2450" s="64"/>
      <c r="ES2450" s="64"/>
      <c r="ET2450" s="64"/>
      <c r="EU2450" s="64"/>
      <c r="EV2450" s="64"/>
      <c r="EW2450" s="64"/>
      <c r="EX2450" s="64"/>
      <c r="EY2450" s="64"/>
      <c r="EZ2450" s="64"/>
      <c r="FA2450" s="64"/>
      <c r="FB2450" s="64"/>
      <c r="FC2450" s="64"/>
      <c r="FD2450" s="64"/>
      <c r="FE2450" s="64"/>
      <c r="FF2450" s="64"/>
      <c r="FG2450" s="64"/>
      <c r="FH2450" s="64"/>
      <c r="FI2450" s="64"/>
      <c r="FJ2450" s="64"/>
      <c r="FK2450" s="64"/>
      <c r="FL2450" s="64"/>
      <c r="FM2450" s="64"/>
      <c r="FN2450" s="64"/>
      <c r="FO2450" s="64"/>
      <c r="FP2450" s="64"/>
      <c r="FQ2450" s="64"/>
      <c r="FR2450" s="64"/>
      <c r="FS2450" s="64"/>
      <c r="FT2450" s="64"/>
    </row>
    <row r="2451" spans="1:176" ht="15" x14ac:dyDescent="0.25">
      <c r="A2451" s="20">
        <f t="shared" si="562"/>
        <v>46204</v>
      </c>
      <c r="B2451" s="22" t="str">
        <f t="shared" ca="1" si="553"/>
        <v>n.d</v>
      </c>
      <c r="C2451" s="22">
        <f t="shared" ca="1" si="563"/>
        <v>0.97614444</v>
      </c>
      <c r="D2451" s="23">
        <f ca="1">IF(A2451&lt;$B$1,VLOOKUP(A2451,[1]DI!$A$4:$B$15000,2,FALSE),0)</f>
        <v>0</v>
      </c>
      <c r="E2451" s="22">
        <f t="shared" ca="1" si="554"/>
        <v>0</v>
      </c>
      <c r="F2451" s="23">
        <f t="shared" si="555"/>
        <v>1.3</v>
      </c>
      <c r="G2451" s="24">
        <f t="shared" ca="1" si="556"/>
        <v>1</v>
      </c>
      <c r="H2451" s="22">
        <f ca="1">TRUNC(PRODUCT(G$10:G2450),15)</f>
        <v>1.81984651266759</v>
      </c>
      <c r="I2451" s="22">
        <f t="shared" ca="1" si="557"/>
        <v>1.5015535581434301</v>
      </c>
      <c r="J2451" s="22">
        <f t="shared" ca="1" si="558"/>
        <v>1.2119757600000001</v>
      </c>
      <c r="K2451" s="110">
        <f t="shared" ca="1" si="551"/>
        <v>0.37553247445182125</v>
      </c>
      <c r="L2451" s="115">
        <v>0</v>
      </c>
      <c r="M2451" s="67">
        <f>IF(L2451&gt;0,VLOOKUP(L2451,S$12:$AB$125,7),0)</f>
        <v>0</v>
      </c>
      <c r="N2451" s="2">
        <f t="shared" si="552"/>
        <v>0</v>
      </c>
      <c r="O2451" s="22">
        <f t="shared" ca="1" si="559"/>
        <v>0.37553247445182125</v>
      </c>
      <c r="P2451" s="25" t="str">
        <f t="shared" si="560"/>
        <v>A+J=</v>
      </c>
      <c r="Q2451" s="26">
        <f t="shared" si="561"/>
        <v>45306</v>
      </c>
      <c r="R2451" s="4"/>
      <c r="S2451" s="98"/>
      <c r="U2451" s="4"/>
      <c r="V2451" s="4"/>
      <c r="W2451" s="4"/>
      <c r="X2451" s="4"/>
      <c r="Y2451" s="4"/>
      <c r="Z2451" s="4"/>
      <c r="AA2451" s="4"/>
      <c r="AB2451" s="4"/>
      <c r="AC2451" s="4"/>
      <c r="AD2451" s="64"/>
      <c r="AE2451" s="64"/>
      <c r="AF2451" s="64"/>
      <c r="AG2451" s="64"/>
      <c r="AH2451" s="64"/>
      <c r="AI2451" s="64"/>
      <c r="AJ2451" s="64"/>
      <c r="AK2451" s="64"/>
      <c r="AL2451" s="64"/>
      <c r="AM2451" s="64"/>
      <c r="AN2451" s="64"/>
      <c r="AO2451" s="64"/>
      <c r="AP2451" s="64"/>
      <c r="AQ2451" s="64"/>
      <c r="AR2451" s="64"/>
      <c r="AS2451" s="64"/>
      <c r="AT2451" s="64"/>
      <c r="AU2451" s="64"/>
      <c r="AV2451" s="64"/>
      <c r="AW2451" s="64"/>
      <c r="AX2451" s="64"/>
      <c r="AY2451" s="64"/>
      <c r="AZ2451" s="64"/>
      <c r="BA2451" s="64"/>
      <c r="BB2451" s="64"/>
      <c r="BC2451" s="64"/>
      <c r="BD2451" s="64"/>
      <c r="BE2451" s="64"/>
      <c r="BF2451" s="64"/>
      <c r="BG2451" s="64"/>
      <c r="BH2451" s="64"/>
      <c r="BI2451" s="64"/>
      <c r="BJ2451" s="64"/>
      <c r="BK2451" s="64"/>
      <c r="BL2451" s="64"/>
      <c r="BM2451" s="64"/>
      <c r="BN2451" s="64"/>
      <c r="BO2451" s="64"/>
      <c r="BP2451" s="64"/>
      <c r="BQ2451" s="64"/>
      <c r="BR2451" s="64"/>
      <c r="BS2451" s="64"/>
      <c r="BT2451" s="64"/>
      <c r="BU2451" s="64"/>
      <c r="BV2451" s="64"/>
      <c r="BW2451" s="64"/>
      <c r="BX2451" s="64"/>
      <c r="BY2451" s="64"/>
      <c r="BZ2451" s="64"/>
      <c r="CA2451" s="64"/>
      <c r="CB2451" s="64"/>
      <c r="CC2451" s="64"/>
      <c r="CD2451" s="64"/>
      <c r="CE2451" s="64"/>
      <c r="CF2451" s="64"/>
      <c r="CG2451" s="64"/>
      <c r="CH2451" s="64"/>
      <c r="CI2451" s="64"/>
      <c r="CJ2451" s="64"/>
      <c r="CK2451" s="64"/>
      <c r="CL2451" s="64"/>
      <c r="CM2451" s="64"/>
      <c r="CN2451" s="64"/>
      <c r="CO2451" s="64"/>
      <c r="CP2451" s="64"/>
      <c r="CQ2451" s="64"/>
      <c r="CR2451" s="64"/>
      <c r="CS2451" s="64"/>
      <c r="CT2451" s="64"/>
      <c r="CU2451" s="64"/>
      <c r="CV2451" s="64"/>
      <c r="CW2451" s="64"/>
      <c r="CX2451" s="64"/>
      <c r="CY2451" s="64"/>
      <c r="CZ2451" s="64"/>
      <c r="DA2451" s="64"/>
      <c r="DB2451" s="64"/>
      <c r="DC2451" s="64"/>
      <c r="DD2451" s="64"/>
      <c r="DE2451" s="64"/>
      <c r="DF2451" s="64"/>
      <c r="DG2451" s="64"/>
      <c r="DH2451" s="64"/>
      <c r="DI2451" s="64"/>
      <c r="DJ2451" s="64"/>
      <c r="DK2451" s="64"/>
      <c r="DL2451" s="64"/>
      <c r="DM2451" s="64"/>
      <c r="DN2451" s="64"/>
      <c r="DO2451" s="64"/>
      <c r="DP2451" s="64"/>
      <c r="DQ2451" s="64"/>
      <c r="DR2451" s="64"/>
      <c r="DS2451" s="64"/>
      <c r="DT2451" s="64"/>
      <c r="DU2451" s="64"/>
      <c r="DV2451" s="64"/>
      <c r="DW2451" s="64"/>
      <c r="DX2451" s="64"/>
      <c r="DY2451" s="64"/>
      <c r="DZ2451" s="64"/>
      <c r="EA2451" s="64"/>
      <c r="EB2451" s="64"/>
      <c r="EC2451" s="64"/>
      <c r="ED2451" s="64"/>
      <c r="EE2451" s="64"/>
      <c r="EF2451" s="64"/>
      <c r="EG2451" s="64"/>
      <c r="EH2451" s="64"/>
      <c r="EI2451" s="64"/>
      <c r="EJ2451" s="64"/>
      <c r="EK2451" s="64"/>
      <c r="EL2451" s="64"/>
      <c r="EM2451" s="64"/>
      <c r="EN2451" s="64"/>
      <c r="EO2451" s="64"/>
      <c r="EP2451" s="64"/>
      <c r="EQ2451" s="64"/>
      <c r="ER2451" s="64"/>
      <c r="ES2451" s="64"/>
      <c r="ET2451" s="64"/>
      <c r="EU2451" s="64"/>
      <c r="EV2451" s="64"/>
      <c r="EW2451" s="64"/>
      <c r="EX2451" s="64"/>
      <c r="EY2451" s="64"/>
      <c r="EZ2451" s="64"/>
      <c r="FA2451" s="64"/>
      <c r="FB2451" s="64"/>
      <c r="FC2451" s="64"/>
      <c r="FD2451" s="64"/>
      <c r="FE2451" s="64"/>
      <c r="FF2451" s="64"/>
      <c r="FG2451" s="64"/>
      <c r="FH2451" s="64"/>
      <c r="FI2451" s="64"/>
      <c r="FJ2451" s="64"/>
      <c r="FK2451" s="64"/>
      <c r="FL2451" s="64"/>
      <c r="FM2451" s="64"/>
      <c r="FN2451" s="64"/>
      <c r="FO2451" s="64"/>
      <c r="FP2451" s="64"/>
      <c r="FQ2451" s="64"/>
      <c r="FR2451" s="64"/>
      <c r="FS2451" s="64"/>
      <c r="FT2451" s="64"/>
    </row>
    <row r="2452" spans="1:176" ht="15" x14ac:dyDescent="0.25">
      <c r="A2452" s="20">
        <f t="shared" si="562"/>
        <v>46205</v>
      </c>
      <c r="B2452" s="22" t="str">
        <f t="shared" ca="1" si="553"/>
        <v>n.d</v>
      </c>
      <c r="C2452" s="22">
        <f t="shared" ca="1" si="563"/>
        <v>0.97614444</v>
      </c>
      <c r="D2452" s="23">
        <f ca="1">IF(A2452&lt;$B$1,VLOOKUP(A2452,[1]DI!$A$4:$B$15000,2,FALSE),0)</f>
        <v>0</v>
      </c>
      <c r="E2452" s="22">
        <f t="shared" ca="1" si="554"/>
        <v>0</v>
      </c>
      <c r="F2452" s="23">
        <f t="shared" si="555"/>
        <v>1.3</v>
      </c>
      <c r="G2452" s="24">
        <f t="shared" ca="1" si="556"/>
        <v>1</v>
      </c>
      <c r="H2452" s="22">
        <f ca="1">TRUNC(PRODUCT(G$10:G2451),15)</f>
        <v>1.81984651266759</v>
      </c>
      <c r="I2452" s="22">
        <f t="shared" ca="1" si="557"/>
        <v>1.5015535581434301</v>
      </c>
      <c r="J2452" s="22">
        <f t="shared" ca="1" si="558"/>
        <v>1.2119757600000001</v>
      </c>
      <c r="K2452" s="110">
        <f t="shared" ca="1" si="551"/>
        <v>0.37553247445182125</v>
      </c>
      <c r="L2452" s="115">
        <v>0</v>
      </c>
      <c r="M2452" s="67">
        <f>IF(L2452&gt;0,VLOOKUP(L2452,S$12:$AB$125,7),0)</f>
        <v>0</v>
      </c>
      <c r="N2452" s="2">
        <f t="shared" si="552"/>
        <v>0</v>
      </c>
      <c r="O2452" s="22">
        <f t="shared" ca="1" si="559"/>
        <v>0.37553247445182125</v>
      </c>
      <c r="P2452" s="25" t="str">
        <f t="shared" si="560"/>
        <v>A+J=</v>
      </c>
      <c r="Q2452" s="26">
        <f t="shared" si="561"/>
        <v>45306</v>
      </c>
      <c r="R2452" s="4"/>
      <c r="S2452" s="98"/>
      <c r="U2452" s="4"/>
      <c r="V2452" s="4"/>
      <c r="W2452" s="4"/>
      <c r="X2452" s="4"/>
      <c r="Y2452" s="4"/>
      <c r="Z2452" s="4"/>
      <c r="AA2452" s="4"/>
      <c r="AB2452" s="4"/>
      <c r="AC2452" s="4"/>
      <c r="AD2452" s="64"/>
      <c r="AE2452" s="64"/>
      <c r="AF2452" s="64"/>
      <c r="AG2452" s="64"/>
      <c r="AH2452" s="64"/>
      <c r="AI2452" s="64"/>
      <c r="AJ2452" s="64"/>
      <c r="AK2452" s="64"/>
      <c r="AL2452" s="64"/>
      <c r="AM2452" s="64"/>
      <c r="AN2452" s="64"/>
      <c r="AO2452" s="64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4"/>
      <c r="AZ2452" s="64"/>
      <c r="BA2452" s="64"/>
      <c r="BB2452" s="64"/>
      <c r="BC2452" s="64"/>
      <c r="BD2452" s="64"/>
      <c r="BE2452" s="64"/>
      <c r="BF2452" s="64"/>
      <c r="BG2452" s="64"/>
      <c r="BH2452" s="64"/>
      <c r="BI2452" s="64"/>
      <c r="BJ2452" s="64"/>
      <c r="BK2452" s="64"/>
      <c r="BL2452" s="64"/>
      <c r="BM2452" s="64"/>
      <c r="BN2452" s="64"/>
      <c r="BO2452" s="64"/>
      <c r="BP2452" s="64"/>
      <c r="BQ2452" s="64"/>
      <c r="BR2452" s="64"/>
      <c r="BS2452" s="64"/>
      <c r="BT2452" s="64"/>
      <c r="BU2452" s="64"/>
      <c r="BV2452" s="64"/>
      <c r="BW2452" s="64"/>
      <c r="BX2452" s="64"/>
      <c r="BY2452" s="64"/>
      <c r="BZ2452" s="64"/>
      <c r="CA2452" s="64"/>
      <c r="CB2452" s="64"/>
      <c r="CC2452" s="64"/>
      <c r="CD2452" s="64"/>
      <c r="CE2452" s="64"/>
      <c r="CF2452" s="64"/>
      <c r="CG2452" s="64"/>
      <c r="CH2452" s="64"/>
      <c r="CI2452" s="64"/>
      <c r="CJ2452" s="64"/>
      <c r="CK2452" s="64"/>
      <c r="CL2452" s="64"/>
      <c r="CM2452" s="64"/>
      <c r="CN2452" s="64"/>
      <c r="CO2452" s="64"/>
      <c r="CP2452" s="64"/>
      <c r="CQ2452" s="64"/>
      <c r="CR2452" s="64"/>
      <c r="CS2452" s="64"/>
      <c r="CT2452" s="64"/>
      <c r="CU2452" s="64"/>
      <c r="CV2452" s="64"/>
      <c r="CW2452" s="64"/>
      <c r="CX2452" s="64"/>
      <c r="CY2452" s="64"/>
      <c r="CZ2452" s="64"/>
      <c r="DA2452" s="64"/>
      <c r="DB2452" s="64"/>
      <c r="DC2452" s="64"/>
      <c r="DD2452" s="64"/>
      <c r="DE2452" s="64"/>
      <c r="DF2452" s="64"/>
      <c r="DG2452" s="64"/>
      <c r="DH2452" s="64"/>
      <c r="DI2452" s="64"/>
      <c r="DJ2452" s="64"/>
      <c r="DK2452" s="64"/>
      <c r="DL2452" s="64"/>
      <c r="DM2452" s="64"/>
      <c r="DN2452" s="64"/>
      <c r="DO2452" s="64"/>
      <c r="DP2452" s="64"/>
      <c r="DQ2452" s="64"/>
      <c r="DR2452" s="64"/>
      <c r="DS2452" s="64"/>
      <c r="DT2452" s="64"/>
      <c r="DU2452" s="64"/>
      <c r="DV2452" s="64"/>
      <c r="DW2452" s="64"/>
      <c r="DX2452" s="64"/>
      <c r="DY2452" s="64"/>
      <c r="DZ2452" s="64"/>
      <c r="EA2452" s="64"/>
      <c r="EB2452" s="64"/>
      <c r="EC2452" s="64"/>
      <c r="ED2452" s="64"/>
      <c r="EE2452" s="64"/>
      <c r="EF2452" s="64"/>
      <c r="EG2452" s="64"/>
      <c r="EH2452" s="64"/>
      <c r="EI2452" s="64"/>
      <c r="EJ2452" s="64"/>
      <c r="EK2452" s="64"/>
      <c r="EL2452" s="64"/>
      <c r="EM2452" s="64"/>
      <c r="EN2452" s="64"/>
      <c r="EO2452" s="64"/>
      <c r="EP2452" s="64"/>
      <c r="EQ2452" s="64"/>
      <c r="ER2452" s="64"/>
      <c r="ES2452" s="64"/>
      <c r="ET2452" s="64"/>
      <c r="EU2452" s="64"/>
      <c r="EV2452" s="64"/>
      <c r="EW2452" s="64"/>
      <c r="EX2452" s="64"/>
      <c r="EY2452" s="64"/>
      <c r="EZ2452" s="64"/>
      <c r="FA2452" s="64"/>
      <c r="FB2452" s="64"/>
      <c r="FC2452" s="64"/>
      <c r="FD2452" s="64"/>
      <c r="FE2452" s="64"/>
      <c r="FF2452" s="64"/>
      <c r="FG2452" s="64"/>
      <c r="FH2452" s="64"/>
      <c r="FI2452" s="64"/>
      <c r="FJ2452" s="64"/>
      <c r="FK2452" s="64"/>
      <c r="FL2452" s="64"/>
      <c r="FM2452" s="64"/>
      <c r="FN2452" s="64"/>
      <c r="FO2452" s="64"/>
      <c r="FP2452" s="64"/>
      <c r="FQ2452" s="64"/>
      <c r="FR2452" s="64"/>
      <c r="FS2452" s="64"/>
      <c r="FT2452" s="64"/>
    </row>
    <row r="2453" spans="1:176" ht="15" x14ac:dyDescent="0.25">
      <c r="A2453" s="20">
        <f t="shared" si="562"/>
        <v>46206</v>
      </c>
      <c r="B2453" s="22" t="str">
        <f t="shared" ca="1" si="553"/>
        <v>n.d</v>
      </c>
      <c r="C2453" s="22">
        <f t="shared" ca="1" si="563"/>
        <v>0.97614444</v>
      </c>
      <c r="D2453" s="23">
        <f ca="1">IF(A2453&lt;$B$1,VLOOKUP(A2453,[1]DI!$A$4:$B$15000,2,FALSE),0)</f>
        <v>0</v>
      </c>
      <c r="E2453" s="22">
        <f t="shared" ca="1" si="554"/>
        <v>0</v>
      </c>
      <c r="F2453" s="23">
        <f t="shared" si="555"/>
        <v>1.3</v>
      </c>
      <c r="G2453" s="24">
        <f t="shared" ca="1" si="556"/>
        <v>1</v>
      </c>
      <c r="H2453" s="22">
        <f ca="1">TRUNC(PRODUCT(G$10:G2452),15)</f>
        <v>1.81984651266759</v>
      </c>
      <c r="I2453" s="22">
        <f t="shared" ca="1" si="557"/>
        <v>1.5015535581434301</v>
      </c>
      <c r="J2453" s="22">
        <f t="shared" ca="1" si="558"/>
        <v>1.2119757600000001</v>
      </c>
      <c r="K2453" s="110">
        <f t="shared" ca="1" si="551"/>
        <v>0.37553247445182125</v>
      </c>
      <c r="L2453" s="115">
        <v>0</v>
      </c>
      <c r="M2453" s="67">
        <f>IF(L2453&gt;0,VLOOKUP(L2453,S$12:$AB$125,7),0)</f>
        <v>0</v>
      </c>
      <c r="N2453" s="2">
        <f t="shared" si="552"/>
        <v>0</v>
      </c>
      <c r="O2453" s="22">
        <f t="shared" ca="1" si="559"/>
        <v>0.37553247445182125</v>
      </c>
      <c r="P2453" s="25" t="str">
        <f t="shared" si="560"/>
        <v>A+J=</v>
      </c>
      <c r="Q2453" s="26">
        <f t="shared" si="561"/>
        <v>45306</v>
      </c>
      <c r="R2453" s="4"/>
      <c r="S2453" s="98"/>
      <c r="U2453" s="4"/>
      <c r="V2453" s="4"/>
      <c r="W2453" s="4"/>
      <c r="X2453" s="4"/>
      <c r="Y2453" s="4"/>
      <c r="Z2453" s="4"/>
      <c r="AA2453" s="4"/>
      <c r="AB2453" s="4"/>
      <c r="AC2453" s="4"/>
      <c r="AD2453" s="64"/>
      <c r="AE2453" s="64"/>
      <c r="AF2453" s="64"/>
      <c r="AG2453" s="64"/>
      <c r="AH2453" s="64"/>
      <c r="AI2453" s="64"/>
      <c r="AJ2453" s="64"/>
      <c r="AK2453" s="64"/>
      <c r="AL2453" s="64"/>
      <c r="AM2453" s="64"/>
      <c r="AN2453" s="64"/>
      <c r="AO2453" s="64"/>
      <c r="AP2453" s="64"/>
      <c r="AQ2453" s="64"/>
      <c r="AR2453" s="64"/>
      <c r="AS2453" s="64"/>
      <c r="AT2453" s="64"/>
      <c r="AU2453" s="64"/>
      <c r="AV2453" s="64"/>
      <c r="AW2453" s="64"/>
      <c r="AX2453" s="64"/>
      <c r="AY2453" s="64"/>
      <c r="AZ2453" s="64"/>
      <c r="BA2453" s="64"/>
      <c r="BB2453" s="64"/>
      <c r="BC2453" s="64"/>
      <c r="BD2453" s="64"/>
      <c r="BE2453" s="64"/>
      <c r="BF2453" s="64"/>
      <c r="BG2453" s="64"/>
      <c r="BH2453" s="64"/>
      <c r="BI2453" s="64"/>
      <c r="BJ2453" s="64"/>
      <c r="BK2453" s="64"/>
      <c r="BL2453" s="64"/>
      <c r="BM2453" s="64"/>
      <c r="BN2453" s="64"/>
      <c r="BO2453" s="64"/>
      <c r="BP2453" s="64"/>
      <c r="BQ2453" s="64"/>
      <c r="BR2453" s="64"/>
      <c r="BS2453" s="64"/>
      <c r="BT2453" s="64"/>
      <c r="BU2453" s="64"/>
      <c r="BV2453" s="64"/>
      <c r="BW2453" s="64"/>
      <c r="BX2453" s="64"/>
      <c r="BY2453" s="64"/>
      <c r="BZ2453" s="64"/>
      <c r="CA2453" s="64"/>
      <c r="CB2453" s="64"/>
      <c r="CC2453" s="64"/>
      <c r="CD2453" s="64"/>
      <c r="CE2453" s="64"/>
      <c r="CF2453" s="64"/>
      <c r="CG2453" s="64"/>
      <c r="CH2453" s="64"/>
      <c r="CI2453" s="64"/>
      <c r="CJ2453" s="64"/>
      <c r="CK2453" s="64"/>
      <c r="CL2453" s="64"/>
      <c r="CM2453" s="64"/>
      <c r="CN2453" s="64"/>
      <c r="CO2453" s="64"/>
      <c r="CP2453" s="64"/>
      <c r="CQ2453" s="64"/>
      <c r="CR2453" s="64"/>
      <c r="CS2453" s="64"/>
      <c r="CT2453" s="64"/>
      <c r="CU2453" s="64"/>
      <c r="CV2453" s="64"/>
      <c r="CW2453" s="64"/>
      <c r="CX2453" s="64"/>
      <c r="CY2453" s="64"/>
      <c r="CZ2453" s="64"/>
      <c r="DA2453" s="64"/>
      <c r="DB2453" s="64"/>
      <c r="DC2453" s="64"/>
      <c r="DD2453" s="64"/>
      <c r="DE2453" s="64"/>
      <c r="DF2453" s="64"/>
      <c r="DG2453" s="64"/>
      <c r="DH2453" s="64"/>
      <c r="DI2453" s="64"/>
      <c r="DJ2453" s="64"/>
      <c r="DK2453" s="64"/>
      <c r="DL2453" s="64"/>
      <c r="DM2453" s="64"/>
      <c r="DN2453" s="64"/>
      <c r="DO2453" s="64"/>
      <c r="DP2453" s="64"/>
      <c r="DQ2453" s="64"/>
      <c r="DR2453" s="64"/>
      <c r="DS2453" s="64"/>
      <c r="DT2453" s="64"/>
      <c r="DU2453" s="64"/>
      <c r="DV2453" s="64"/>
      <c r="DW2453" s="64"/>
      <c r="DX2453" s="64"/>
      <c r="DY2453" s="64"/>
      <c r="DZ2453" s="64"/>
      <c r="EA2453" s="64"/>
      <c r="EB2453" s="64"/>
      <c r="EC2453" s="64"/>
      <c r="ED2453" s="64"/>
      <c r="EE2453" s="64"/>
      <c r="EF2453" s="64"/>
      <c r="EG2453" s="64"/>
      <c r="EH2453" s="64"/>
      <c r="EI2453" s="64"/>
      <c r="EJ2453" s="64"/>
      <c r="EK2453" s="64"/>
      <c r="EL2453" s="64"/>
      <c r="EM2453" s="64"/>
      <c r="EN2453" s="64"/>
      <c r="EO2453" s="64"/>
      <c r="EP2453" s="64"/>
      <c r="EQ2453" s="64"/>
      <c r="ER2453" s="64"/>
      <c r="ES2453" s="64"/>
      <c r="ET2453" s="64"/>
      <c r="EU2453" s="64"/>
      <c r="EV2453" s="64"/>
      <c r="EW2453" s="64"/>
      <c r="EX2453" s="64"/>
      <c r="EY2453" s="64"/>
      <c r="EZ2453" s="64"/>
      <c r="FA2453" s="64"/>
      <c r="FB2453" s="64"/>
      <c r="FC2453" s="64"/>
      <c r="FD2453" s="64"/>
      <c r="FE2453" s="64"/>
      <c r="FF2453" s="64"/>
      <c r="FG2453" s="64"/>
      <c r="FH2453" s="64"/>
      <c r="FI2453" s="64"/>
      <c r="FJ2453" s="64"/>
      <c r="FK2453" s="64"/>
      <c r="FL2453" s="64"/>
      <c r="FM2453" s="64"/>
      <c r="FN2453" s="64"/>
      <c r="FO2453" s="64"/>
      <c r="FP2453" s="64"/>
      <c r="FQ2453" s="64"/>
      <c r="FR2453" s="64"/>
      <c r="FS2453" s="64"/>
      <c r="FT2453" s="64"/>
    </row>
    <row r="2454" spans="1:176" ht="15" x14ac:dyDescent="0.25">
      <c r="A2454" s="20">
        <f t="shared" si="562"/>
        <v>46207</v>
      </c>
      <c r="B2454" s="22" t="str">
        <f t="shared" ca="1" si="553"/>
        <v>n.d</v>
      </c>
      <c r="C2454" s="22">
        <f t="shared" ca="1" si="563"/>
        <v>0.97614444</v>
      </c>
      <c r="D2454" s="23">
        <f ca="1">IF(A2454&lt;$B$1,VLOOKUP(A2454,[1]DI!$A$4:$B$15000,2,FALSE),0)</f>
        <v>0</v>
      </c>
      <c r="E2454" s="22">
        <f t="shared" ca="1" si="554"/>
        <v>0</v>
      </c>
      <c r="F2454" s="23">
        <f t="shared" si="555"/>
        <v>1.3</v>
      </c>
      <c r="G2454" s="24">
        <f t="shared" ca="1" si="556"/>
        <v>1</v>
      </c>
      <c r="H2454" s="22">
        <f ca="1">TRUNC(PRODUCT(G$10:G2453),15)</f>
        <v>1.81984651266759</v>
      </c>
      <c r="I2454" s="22">
        <f t="shared" ca="1" si="557"/>
        <v>1.5015535581434301</v>
      </c>
      <c r="J2454" s="22">
        <f t="shared" ca="1" si="558"/>
        <v>1.2119757600000001</v>
      </c>
      <c r="K2454" s="110">
        <f t="shared" ca="1" si="551"/>
        <v>0.37553247445182125</v>
      </c>
      <c r="L2454" s="115">
        <v>0</v>
      </c>
      <c r="M2454" s="67">
        <f>IF(L2454&gt;0,VLOOKUP(L2454,S$12:$AB$125,7),0)</f>
        <v>0</v>
      </c>
      <c r="N2454" s="2">
        <f t="shared" si="552"/>
        <v>0</v>
      </c>
      <c r="O2454" s="22">
        <f t="shared" ca="1" si="559"/>
        <v>0.37553247445182125</v>
      </c>
      <c r="P2454" s="25" t="str">
        <f t="shared" si="560"/>
        <v>A+J=</v>
      </c>
      <c r="Q2454" s="26">
        <f t="shared" si="561"/>
        <v>45306</v>
      </c>
      <c r="R2454" s="4"/>
      <c r="S2454" s="98"/>
      <c r="U2454" s="4"/>
      <c r="V2454" s="4"/>
      <c r="W2454" s="4"/>
      <c r="X2454" s="4"/>
      <c r="Y2454" s="4"/>
      <c r="Z2454" s="4"/>
      <c r="AA2454" s="4"/>
      <c r="AB2454" s="4"/>
      <c r="AC2454" s="4"/>
      <c r="AD2454" s="64"/>
      <c r="AE2454" s="64"/>
      <c r="AF2454" s="64"/>
      <c r="AG2454" s="64"/>
      <c r="AH2454" s="64"/>
      <c r="AI2454" s="64"/>
      <c r="AJ2454" s="64"/>
      <c r="AK2454" s="64"/>
      <c r="AL2454" s="64"/>
      <c r="AM2454" s="64"/>
      <c r="AN2454" s="64"/>
      <c r="AO2454" s="64"/>
      <c r="AP2454" s="64"/>
      <c r="AQ2454" s="64"/>
      <c r="AR2454" s="64"/>
      <c r="AS2454" s="64"/>
      <c r="AT2454" s="64"/>
      <c r="AU2454" s="64"/>
      <c r="AV2454" s="64"/>
      <c r="AW2454" s="64"/>
      <c r="AX2454" s="64"/>
      <c r="AY2454" s="64"/>
      <c r="AZ2454" s="64"/>
      <c r="BA2454" s="64"/>
      <c r="BB2454" s="64"/>
      <c r="BC2454" s="64"/>
      <c r="BD2454" s="64"/>
      <c r="BE2454" s="64"/>
      <c r="BF2454" s="64"/>
      <c r="BG2454" s="64"/>
      <c r="BH2454" s="64"/>
      <c r="BI2454" s="64"/>
      <c r="BJ2454" s="64"/>
      <c r="BK2454" s="64"/>
      <c r="BL2454" s="64"/>
      <c r="BM2454" s="64"/>
      <c r="BN2454" s="64"/>
      <c r="BO2454" s="64"/>
      <c r="BP2454" s="64"/>
      <c r="BQ2454" s="64"/>
      <c r="BR2454" s="64"/>
      <c r="BS2454" s="64"/>
      <c r="BT2454" s="64"/>
      <c r="BU2454" s="64"/>
      <c r="BV2454" s="64"/>
      <c r="BW2454" s="64"/>
      <c r="BX2454" s="64"/>
      <c r="BY2454" s="64"/>
      <c r="BZ2454" s="64"/>
      <c r="CA2454" s="64"/>
      <c r="CB2454" s="64"/>
      <c r="CC2454" s="64"/>
      <c r="CD2454" s="64"/>
      <c r="CE2454" s="64"/>
      <c r="CF2454" s="64"/>
      <c r="CG2454" s="64"/>
      <c r="CH2454" s="64"/>
      <c r="CI2454" s="64"/>
      <c r="CJ2454" s="64"/>
      <c r="CK2454" s="64"/>
      <c r="CL2454" s="64"/>
      <c r="CM2454" s="64"/>
      <c r="CN2454" s="64"/>
      <c r="CO2454" s="64"/>
      <c r="CP2454" s="64"/>
      <c r="CQ2454" s="64"/>
      <c r="CR2454" s="64"/>
      <c r="CS2454" s="64"/>
      <c r="CT2454" s="64"/>
      <c r="CU2454" s="64"/>
      <c r="CV2454" s="64"/>
      <c r="CW2454" s="64"/>
      <c r="CX2454" s="64"/>
      <c r="CY2454" s="64"/>
      <c r="CZ2454" s="64"/>
      <c r="DA2454" s="64"/>
      <c r="DB2454" s="64"/>
      <c r="DC2454" s="64"/>
      <c r="DD2454" s="64"/>
      <c r="DE2454" s="64"/>
      <c r="DF2454" s="64"/>
      <c r="DG2454" s="64"/>
      <c r="DH2454" s="64"/>
      <c r="DI2454" s="64"/>
      <c r="DJ2454" s="64"/>
      <c r="DK2454" s="64"/>
      <c r="DL2454" s="64"/>
      <c r="DM2454" s="64"/>
      <c r="DN2454" s="64"/>
      <c r="DO2454" s="64"/>
      <c r="DP2454" s="64"/>
      <c r="DQ2454" s="64"/>
      <c r="DR2454" s="64"/>
      <c r="DS2454" s="64"/>
      <c r="DT2454" s="64"/>
      <c r="DU2454" s="64"/>
      <c r="DV2454" s="64"/>
      <c r="DW2454" s="64"/>
      <c r="DX2454" s="64"/>
      <c r="DY2454" s="64"/>
      <c r="DZ2454" s="64"/>
      <c r="EA2454" s="64"/>
      <c r="EB2454" s="64"/>
      <c r="EC2454" s="64"/>
      <c r="ED2454" s="64"/>
      <c r="EE2454" s="64"/>
      <c r="EF2454" s="64"/>
      <c r="EG2454" s="64"/>
      <c r="EH2454" s="64"/>
      <c r="EI2454" s="64"/>
      <c r="EJ2454" s="64"/>
      <c r="EK2454" s="64"/>
      <c r="EL2454" s="64"/>
      <c r="EM2454" s="64"/>
      <c r="EN2454" s="64"/>
      <c r="EO2454" s="64"/>
      <c r="EP2454" s="64"/>
      <c r="EQ2454" s="64"/>
      <c r="ER2454" s="64"/>
      <c r="ES2454" s="64"/>
      <c r="ET2454" s="64"/>
      <c r="EU2454" s="64"/>
      <c r="EV2454" s="64"/>
      <c r="EW2454" s="64"/>
      <c r="EX2454" s="64"/>
      <c r="EY2454" s="64"/>
      <c r="EZ2454" s="64"/>
      <c r="FA2454" s="64"/>
      <c r="FB2454" s="64"/>
      <c r="FC2454" s="64"/>
      <c r="FD2454" s="64"/>
      <c r="FE2454" s="64"/>
      <c r="FF2454" s="64"/>
      <c r="FG2454" s="64"/>
      <c r="FH2454" s="64"/>
      <c r="FI2454" s="64"/>
      <c r="FJ2454" s="64"/>
      <c r="FK2454" s="64"/>
      <c r="FL2454" s="64"/>
      <c r="FM2454" s="64"/>
      <c r="FN2454" s="64"/>
      <c r="FO2454" s="64"/>
      <c r="FP2454" s="64"/>
      <c r="FQ2454" s="64"/>
      <c r="FR2454" s="64"/>
      <c r="FS2454" s="64"/>
      <c r="FT2454" s="64"/>
    </row>
    <row r="2455" spans="1:176" ht="15" x14ac:dyDescent="0.25">
      <c r="A2455" s="20">
        <f t="shared" si="562"/>
        <v>46208</v>
      </c>
      <c r="B2455" s="22" t="str">
        <f t="shared" ca="1" si="553"/>
        <v>n.d</v>
      </c>
      <c r="C2455" s="22">
        <f t="shared" ca="1" si="563"/>
        <v>0.97614444</v>
      </c>
      <c r="D2455" s="23">
        <f ca="1">IF(A2455&lt;$B$1,VLOOKUP(A2455,[1]DI!$A$4:$B$15000,2,FALSE),0)</f>
        <v>0</v>
      </c>
      <c r="E2455" s="22">
        <f t="shared" ca="1" si="554"/>
        <v>0</v>
      </c>
      <c r="F2455" s="23">
        <f t="shared" si="555"/>
        <v>1.3</v>
      </c>
      <c r="G2455" s="24">
        <f t="shared" ca="1" si="556"/>
        <v>1</v>
      </c>
      <c r="H2455" s="22">
        <f ca="1">TRUNC(PRODUCT(G$10:G2454),15)</f>
        <v>1.81984651266759</v>
      </c>
      <c r="I2455" s="22">
        <f t="shared" ca="1" si="557"/>
        <v>1.5015535581434301</v>
      </c>
      <c r="J2455" s="22">
        <f t="shared" ca="1" si="558"/>
        <v>1.2119757600000001</v>
      </c>
      <c r="K2455" s="110">
        <f t="shared" ca="1" si="551"/>
        <v>0.37553247445182125</v>
      </c>
      <c r="L2455" s="115">
        <v>0</v>
      </c>
      <c r="M2455" s="67">
        <f>IF(L2455&gt;0,VLOOKUP(L2455,S$12:$AB$125,7),0)</f>
        <v>0</v>
      </c>
      <c r="N2455" s="2">
        <f t="shared" si="552"/>
        <v>0</v>
      </c>
      <c r="O2455" s="22">
        <f t="shared" ca="1" si="559"/>
        <v>0.37553247445182125</v>
      </c>
      <c r="P2455" s="25" t="str">
        <f t="shared" si="560"/>
        <v>A+J=</v>
      </c>
      <c r="Q2455" s="26">
        <f t="shared" si="561"/>
        <v>45306</v>
      </c>
      <c r="R2455" s="4"/>
      <c r="S2455" s="98"/>
      <c r="U2455" s="4"/>
      <c r="V2455" s="4"/>
      <c r="W2455" s="4"/>
      <c r="X2455" s="4"/>
      <c r="Y2455" s="4"/>
      <c r="Z2455" s="4"/>
      <c r="AA2455" s="4"/>
      <c r="AB2455" s="4"/>
      <c r="AC2455" s="4"/>
      <c r="AD2455" s="64"/>
      <c r="AE2455" s="64"/>
      <c r="AF2455" s="64"/>
      <c r="AG2455" s="64"/>
      <c r="AH2455" s="64"/>
      <c r="AI2455" s="64"/>
      <c r="AJ2455" s="64"/>
      <c r="AK2455" s="64"/>
      <c r="AL2455" s="64"/>
      <c r="AM2455" s="64"/>
      <c r="AN2455" s="64"/>
      <c r="AO2455" s="64"/>
      <c r="AP2455" s="64"/>
      <c r="AQ2455" s="64"/>
      <c r="AR2455" s="64"/>
      <c r="AS2455" s="64"/>
      <c r="AT2455" s="64"/>
      <c r="AU2455" s="64"/>
      <c r="AV2455" s="64"/>
      <c r="AW2455" s="64"/>
      <c r="AX2455" s="64"/>
      <c r="AY2455" s="64"/>
      <c r="AZ2455" s="64"/>
      <c r="BA2455" s="64"/>
      <c r="BB2455" s="64"/>
      <c r="BC2455" s="64"/>
      <c r="BD2455" s="64"/>
      <c r="BE2455" s="64"/>
      <c r="BF2455" s="64"/>
      <c r="BG2455" s="64"/>
      <c r="BH2455" s="64"/>
      <c r="BI2455" s="64"/>
      <c r="BJ2455" s="64"/>
      <c r="BK2455" s="64"/>
      <c r="BL2455" s="64"/>
      <c r="BM2455" s="64"/>
      <c r="BN2455" s="64"/>
      <c r="BO2455" s="64"/>
      <c r="BP2455" s="64"/>
      <c r="BQ2455" s="64"/>
      <c r="BR2455" s="64"/>
      <c r="BS2455" s="64"/>
      <c r="BT2455" s="64"/>
      <c r="BU2455" s="64"/>
      <c r="BV2455" s="64"/>
      <c r="BW2455" s="64"/>
      <c r="BX2455" s="64"/>
      <c r="BY2455" s="64"/>
      <c r="BZ2455" s="64"/>
      <c r="CA2455" s="64"/>
      <c r="CB2455" s="64"/>
      <c r="CC2455" s="64"/>
      <c r="CD2455" s="64"/>
      <c r="CE2455" s="64"/>
      <c r="CF2455" s="64"/>
      <c r="CG2455" s="64"/>
      <c r="CH2455" s="64"/>
      <c r="CI2455" s="64"/>
      <c r="CJ2455" s="64"/>
      <c r="CK2455" s="64"/>
      <c r="CL2455" s="64"/>
      <c r="CM2455" s="64"/>
      <c r="CN2455" s="64"/>
      <c r="CO2455" s="64"/>
      <c r="CP2455" s="64"/>
      <c r="CQ2455" s="64"/>
      <c r="CR2455" s="64"/>
      <c r="CS2455" s="64"/>
      <c r="CT2455" s="64"/>
      <c r="CU2455" s="64"/>
      <c r="CV2455" s="64"/>
      <c r="CW2455" s="64"/>
      <c r="CX2455" s="64"/>
      <c r="CY2455" s="64"/>
      <c r="CZ2455" s="64"/>
      <c r="DA2455" s="64"/>
      <c r="DB2455" s="64"/>
      <c r="DC2455" s="64"/>
      <c r="DD2455" s="64"/>
      <c r="DE2455" s="64"/>
      <c r="DF2455" s="64"/>
      <c r="DG2455" s="64"/>
      <c r="DH2455" s="64"/>
      <c r="DI2455" s="64"/>
      <c r="DJ2455" s="64"/>
      <c r="DK2455" s="64"/>
      <c r="DL2455" s="64"/>
      <c r="DM2455" s="64"/>
      <c r="DN2455" s="64"/>
      <c r="DO2455" s="64"/>
      <c r="DP2455" s="64"/>
      <c r="DQ2455" s="64"/>
      <c r="DR2455" s="64"/>
      <c r="DS2455" s="64"/>
      <c r="DT2455" s="64"/>
      <c r="DU2455" s="64"/>
      <c r="DV2455" s="64"/>
      <c r="DW2455" s="64"/>
      <c r="DX2455" s="64"/>
      <c r="DY2455" s="64"/>
      <c r="DZ2455" s="64"/>
      <c r="EA2455" s="64"/>
      <c r="EB2455" s="64"/>
      <c r="EC2455" s="64"/>
      <c r="ED2455" s="64"/>
      <c r="EE2455" s="64"/>
      <c r="EF2455" s="64"/>
      <c r="EG2455" s="64"/>
      <c r="EH2455" s="64"/>
      <c r="EI2455" s="64"/>
      <c r="EJ2455" s="64"/>
      <c r="EK2455" s="64"/>
      <c r="EL2455" s="64"/>
      <c r="EM2455" s="64"/>
      <c r="EN2455" s="64"/>
      <c r="EO2455" s="64"/>
      <c r="EP2455" s="64"/>
      <c r="EQ2455" s="64"/>
      <c r="ER2455" s="64"/>
      <c r="ES2455" s="64"/>
      <c r="ET2455" s="64"/>
      <c r="EU2455" s="64"/>
      <c r="EV2455" s="64"/>
      <c r="EW2455" s="64"/>
      <c r="EX2455" s="64"/>
      <c r="EY2455" s="64"/>
      <c r="EZ2455" s="64"/>
      <c r="FA2455" s="64"/>
      <c r="FB2455" s="64"/>
      <c r="FC2455" s="64"/>
      <c r="FD2455" s="64"/>
      <c r="FE2455" s="64"/>
      <c r="FF2455" s="64"/>
      <c r="FG2455" s="64"/>
      <c r="FH2455" s="64"/>
      <c r="FI2455" s="64"/>
      <c r="FJ2455" s="64"/>
      <c r="FK2455" s="64"/>
      <c r="FL2455" s="64"/>
      <c r="FM2455" s="64"/>
      <c r="FN2455" s="64"/>
      <c r="FO2455" s="64"/>
      <c r="FP2455" s="64"/>
      <c r="FQ2455" s="64"/>
      <c r="FR2455" s="64"/>
      <c r="FS2455" s="64"/>
      <c r="FT2455" s="64"/>
    </row>
    <row r="2456" spans="1:176" ht="15" x14ac:dyDescent="0.25">
      <c r="A2456" s="20">
        <f t="shared" si="562"/>
        <v>46209</v>
      </c>
      <c r="B2456" s="22" t="str">
        <f t="shared" ca="1" si="553"/>
        <v>n.d</v>
      </c>
      <c r="C2456" s="22">
        <f t="shared" ca="1" si="563"/>
        <v>0.97614444</v>
      </c>
      <c r="D2456" s="23">
        <f ca="1">IF(A2456&lt;$B$1,VLOOKUP(A2456,[1]DI!$A$4:$B$15000,2,FALSE),0)</f>
        <v>0</v>
      </c>
      <c r="E2456" s="22">
        <f t="shared" ca="1" si="554"/>
        <v>0</v>
      </c>
      <c r="F2456" s="23">
        <f t="shared" si="555"/>
        <v>1.3</v>
      </c>
      <c r="G2456" s="24">
        <f t="shared" ca="1" si="556"/>
        <v>1</v>
      </c>
      <c r="H2456" s="22">
        <f ca="1">TRUNC(PRODUCT(G$10:G2455),15)</f>
        <v>1.81984651266759</v>
      </c>
      <c r="I2456" s="22">
        <f t="shared" ca="1" si="557"/>
        <v>1.5015535581434301</v>
      </c>
      <c r="J2456" s="22">
        <f t="shared" ca="1" si="558"/>
        <v>1.2119757600000001</v>
      </c>
      <c r="K2456" s="110">
        <f t="shared" ca="1" si="551"/>
        <v>0.37553247445182125</v>
      </c>
      <c r="L2456" s="115">
        <v>0</v>
      </c>
      <c r="M2456" s="67">
        <f>IF(L2456&gt;0,VLOOKUP(L2456,S$12:$AB$125,7),0)</f>
        <v>0</v>
      </c>
      <c r="N2456" s="2">
        <f t="shared" si="552"/>
        <v>0</v>
      </c>
      <c r="O2456" s="22">
        <f t="shared" ca="1" si="559"/>
        <v>0.37553247445182125</v>
      </c>
      <c r="P2456" s="25" t="str">
        <f t="shared" si="560"/>
        <v>A+J=</v>
      </c>
      <c r="Q2456" s="26">
        <f t="shared" si="561"/>
        <v>45306</v>
      </c>
      <c r="R2456" s="4"/>
      <c r="S2456" s="98"/>
      <c r="U2456" s="4"/>
      <c r="V2456" s="4"/>
      <c r="W2456" s="4"/>
      <c r="X2456" s="4"/>
      <c r="Y2456" s="4"/>
      <c r="Z2456" s="4"/>
      <c r="AA2456" s="4"/>
      <c r="AB2456" s="4"/>
      <c r="AC2456" s="4"/>
      <c r="AD2456" s="64"/>
      <c r="AE2456" s="64"/>
      <c r="AF2456" s="64"/>
      <c r="AG2456" s="64"/>
      <c r="AH2456" s="64"/>
      <c r="AI2456" s="64"/>
      <c r="AJ2456" s="64"/>
      <c r="AK2456" s="64"/>
      <c r="AL2456" s="64"/>
      <c r="AM2456" s="64"/>
      <c r="AN2456" s="64"/>
      <c r="AO2456" s="64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4"/>
      <c r="AZ2456" s="64"/>
      <c r="BA2456" s="64"/>
      <c r="BB2456" s="64"/>
      <c r="BC2456" s="64"/>
      <c r="BD2456" s="64"/>
      <c r="BE2456" s="64"/>
      <c r="BF2456" s="64"/>
      <c r="BG2456" s="64"/>
      <c r="BH2456" s="64"/>
      <c r="BI2456" s="64"/>
      <c r="BJ2456" s="64"/>
      <c r="BK2456" s="64"/>
      <c r="BL2456" s="64"/>
      <c r="BM2456" s="64"/>
      <c r="BN2456" s="64"/>
      <c r="BO2456" s="64"/>
      <c r="BP2456" s="64"/>
      <c r="BQ2456" s="64"/>
      <c r="BR2456" s="64"/>
      <c r="BS2456" s="64"/>
      <c r="BT2456" s="64"/>
      <c r="BU2456" s="64"/>
      <c r="BV2456" s="64"/>
      <c r="BW2456" s="64"/>
      <c r="BX2456" s="64"/>
      <c r="BY2456" s="64"/>
      <c r="BZ2456" s="64"/>
      <c r="CA2456" s="64"/>
      <c r="CB2456" s="64"/>
      <c r="CC2456" s="64"/>
      <c r="CD2456" s="64"/>
      <c r="CE2456" s="64"/>
      <c r="CF2456" s="64"/>
      <c r="CG2456" s="64"/>
      <c r="CH2456" s="64"/>
      <c r="CI2456" s="64"/>
      <c r="CJ2456" s="64"/>
      <c r="CK2456" s="64"/>
      <c r="CL2456" s="64"/>
      <c r="CM2456" s="64"/>
      <c r="CN2456" s="64"/>
      <c r="CO2456" s="64"/>
      <c r="CP2456" s="64"/>
      <c r="CQ2456" s="64"/>
      <c r="CR2456" s="64"/>
      <c r="CS2456" s="64"/>
      <c r="CT2456" s="64"/>
      <c r="CU2456" s="64"/>
      <c r="CV2456" s="64"/>
      <c r="CW2456" s="64"/>
      <c r="CX2456" s="64"/>
      <c r="CY2456" s="64"/>
      <c r="CZ2456" s="64"/>
      <c r="DA2456" s="64"/>
      <c r="DB2456" s="64"/>
      <c r="DC2456" s="64"/>
      <c r="DD2456" s="64"/>
      <c r="DE2456" s="64"/>
      <c r="DF2456" s="64"/>
      <c r="DG2456" s="64"/>
      <c r="DH2456" s="64"/>
      <c r="DI2456" s="64"/>
      <c r="DJ2456" s="64"/>
      <c r="DK2456" s="64"/>
      <c r="DL2456" s="64"/>
      <c r="DM2456" s="64"/>
      <c r="DN2456" s="64"/>
      <c r="DO2456" s="64"/>
      <c r="DP2456" s="64"/>
      <c r="DQ2456" s="64"/>
      <c r="DR2456" s="64"/>
      <c r="DS2456" s="64"/>
      <c r="DT2456" s="64"/>
      <c r="DU2456" s="64"/>
      <c r="DV2456" s="64"/>
      <c r="DW2456" s="64"/>
      <c r="DX2456" s="64"/>
      <c r="DY2456" s="64"/>
      <c r="DZ2456" s="64"/>
      <c r="EA2456" s="64"/>
      <c r="EB2456" s="64"/>
      <c r="EC2456" s="64"/>
      <c r="ED2456" s="64"/>
      <c r="EE2456" s="64"/>
      <c r="EF2456" s="64"/>
      <c r="EG2456" s="64"/>
      <c r="EH2456" s="64"/>
      <c r="EI2456" s="64"/>
      <c r="EJ2456" s="64"/>
      <c r="EK2456" s="64"/>
      <c r="EL2456" s="64"/>
      <c r="EM2456" s="64"/>
      <c r="EN2456" s="64"/>
      <c r="EO2456" s="64"/>
      <c r="EP2456" s="64"/>
      <c r="EQ2456" s="64"/>
      <c r="ER2456" s="64"/>
      <c r="ES2456" s="64"/>
      <c r="ET2456" s="64"/>
      <c r="EU2456" s="64"/>
      <c r="EV2456" s="64"/>
      <c r="EW2456" s="64"/>
      <c r="EX2456" s="64"/>
      <c r="EY2456" s="64"/>
      <c r="EZ2456" s="64"/>
      <c r="FA2456" s="64"/>
      <c r="FB2456" s="64"/>
      <c r="FC2456" s="64"/>
      <c r="FD2456" s="64"/>
      <c r="FE2456" s="64"/>
      <c r="FF2456" s="64"/>
      <c r="FG2456" s="64"/>
      <c r="FH2456" s="64"/>
      <c r="FI2456" s="64"/>
      <c r="FJ2456" s="64"/>
      <c r="FK2456" s="64"/>
      <c r="FL2456" s="64"/>
      <c r="FM2456" s="64"/>
      <c r="FN2456" s="64"/>
      <c r="FO2456" s="64"/>
      <c r="FP2456" s="64"/>
      <c r="FQ2456" s="64"/>
      <c r="FR2456" s="64"/>
      <c r="FS2456" s="64"/>
      <c r="FT2456" s="64"/>
    </row>
    <row r="2457" spans="1:176" ht="15" x14ac:dyDescent="0.25">
      <c r="A2457" s="20">
        <f t="shared" si="562"/>
        <v>46210</v>
      </c>
      <c r="B2457" s="22" t="str">
        <f t="shared" ca="1" si="553"/>
        <v>n.d</v>
      </c>
      <c r="C2457" s="22">
        <f t="shared" ca="1" si="563"/>
        <v>0.97614444</v>
      </c>
      <c r="D2457" s="23">
        <f ca="1">IF(A2457&lt;$B$1,VLOOKUP(A2457,[1]DI!$A$4:$B$15000,2,FALSE),0)</f>
        <v>0</v>
      </c>
      <c r="E2457" s="22">
        <f t="shared" ca="1" si="554"/>
        <v>0</v>
      </c>
      <c r="F2457" s="23">
        <f t="shared" si="555"/>
        <v>1.3</v>
      </c>
      <c r="G2457" s="24">
        <f t="shared" ca="1" si="556"/>
        <v>1</v>
      </c>
      <c r="H2457" s="22">
        <f ca="1">TRUNC(PRODUCT(G$10:G2456),15)</f>
        <v>1.81984651266759</v>
      </c>
      <c r="I2457" s="22">
        <f t="shared" ca="1" si="557"/>
        <v>1.5015535581434301</v>
      </c>
      <c r="J2457" s="22">
        <f t="shared" ca="1" si="558"/>
        <v>1.2119757600000001</v>
      </c>
      <c r="K2457" s="110">
        <f t="shared" ca="1" si="551"/>
        <v>0.37553247445182125</v>
      </c>
      <c r="L2457" s="115">
        <v>0</v>
      </c>
      <c r="M2457" s="67">
        <f>IF(L2457&gt;0,VLOOKUP(L2457,S$12:$AB$125,7),0)</f>
        <v>0</v>
      </c>
      <c r="N2457" s="2">
        <f t="shared" si="552"/>
        <v>0</v>
      </c>
      <c r="O2457" s="22">
        <f t="shared" ca="1" si="559"/>
        <v>0.37553247445182125</v>
      </c>
      <c r="P2457" s="25" t="str">
        <f t="shared" si="560"/>
        <v>A+J=</v>
      </c>
      <c r="Q2457" s="26">
        <f t="shared" si="561"/>
        <v>45306</v>
      </c>
      <c r="R2457" s="4"/>
      <c r="S2457" s="98"/>
      <c r="U2457" s="4"/>
      <c r="V2457" s="4"/>
      <c r="W2457" s="4"/>
      <c r="X2457" s="4"/>
      <c r="Y2457" s="4"/>
      <c r="Z2457" s="4"/>
      <c r="AA2457" s="4"/>
      <c r="AB2457" s="4"/>
      <c r="AC2457" s="4"/>
      <c r="AD2457" s="64"/>
      <c r="AE2457" s="64"/>
      <c r="AF2457" s="64"/>
      <c r="AG2457" s="64"/>
      <c r="AH2457" s="64"/>
      <c r="AI2457" s="64"/>
      <c r="AJ2457" s="64"/>
      <c r="AK2457" s="64"/>
      <c r="AL2457" s="64"/>
      <c r="AM2457" s="64"/>
      <c r="AN2457" s="64"/>
      <c r="AO2457" s="64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4"/>
      <c r="AZ2457" s="64"/>
      <c r="BA2457" s="64"/>
      <c r="BB2457" s="64"/>
      <c r="BC2457" s="64"/>
      <c r="BD2457" s="64"/>
      <c r="BE2457" s="64"/>
      <c r="BF2457" s="64"/>
      <c r="BG2457" s="64"/>
      <c r="BH2457" s="64"/>
      <c r="BI2457" s="64"/>
      <c r="BJ2457" s="64"/>
      <c r="BK2457" s="64"/>
      <c r="BL2457" s="64"/>
      <c r="BM2457" s="64"/>
      <c r="BN2457" s="64"/>
      <c r="BO2457" s="64"/>
      <c r="BP2457" s="64"/>
      <c r="BQ2457" s="64"/>
      <c r="BR2457" s="64"/>
      <c r="BS2457" s="64"/>
      <c r="BT2457" s="64"/>
      <c r="BU2457" s="64"/>
      <c r="BV2457" s="64"/>
      <c r="BW2457" s="64"/>
      <c r="BX2457" s="64"/>
      <c r="BY2457" s="64"/>
      <c r="BZ2457" s="64"/>
      <c r="CA2457" s="64"/>
      <c r="CB2457" s="64"/>
      <c r="CC2457" s="64"/>
      <c r="CD2457" s="64"/>
      <c r="CE2457" s="64"/>
      <c r="CF2457" s="64"/>
      <c r="CG2457" s="64"/>
      <c r="CH2457" s="64"/>
      <c r="CI2457" s="64"/>
      <c r="CJ2457" s="64"/>
      <c r="CK2457" s="64"/>
      <c r="CL2457" s="64"/>
      <c r="CM2457" s="64"/>
      <c r="CN2457" s="64"/>
      <c r="CO2457" s="64"/>
      <c r="CP2457" s="64"/>
      <c r="CQ2457" s="64"/>
      <c r="CR2457" s="64"/>
      <c r="CS2457" s="64"/>
      <c r="CT2457" s="64"/>
      <c r="CU2457" s="64"/>
      <c r="CV2457" s="64"/>
      <c r="CW2457" s="64"/>
      <c r="CX2457" s="64"/>
      <c r="CY2457" s="64"/>
      <c r="CZ2457" s="64"/>
      <c r="DA2457" s="64"/>
      <c r="DB2457" s="64"/>
      <c r="DC2457" s="64"/>
      <c r="DD2457" s="64"/>
      <c r="DE2457" s="64"/>
      <c r="DF2457" s="64"/>
      <c r="DG2457" s="64"/>
      <c r="DH2457" s="64"/>
      <c r="DI2457" s="64"/>
      <c r="DJ2457" s="64"/>
      <c r="DK2457" s="64"/>
      <c r="DL2457" s="64"/>
      <c r="DM2457" s="64"/>
      <c r="DN2457" s="64"/>
      <c r="DO2457" s="64"/>
      <c r="DP2457" s="64"/>
      <c r="DQ2457" s="64"/>
      <c r="DR2457" s="64"/>
      <c r="DS2457" s="64"/>
      <c r="DT2457" s="64"/>
      <c r="DU2457" s="64"/>
      <c r="DV2457" s="64"/>
      <c r="DW2457" s="64"/>
      <c r="DX2457" s="64"/>
      <c r="DY2457" s="64"/>
      <c r="DZ2457" s="64"/>
      <c r="EA2457" s="64"/>
      <c r="EB2457" s="64"/>
      <c r="EC2457" s="64"/>
      <c r="ED2457" s="64"/>
      <c r="EE2457" s="64"/>
      <c r="EF2457" s="64"/>
      <c r="EG2457" s="64"/>
      <c r="EH2457" s="64"/>
      <c r="EI2457" s="64"/>
      <c r="EJ2457" s="64"/>
      <c r="EK2457" s="64"/>
      <c r="EL2457" s="64"/>
      <c r="EM2457" s="64"/>
      <c r="EN2457" s="64"/>
      <c r="EO2457" s="64"/>
      <c r="EP2457" s="64"/>
      <c r="EQ2457" s="64"/>
      <c r="ER2457" s="64"/>
      <c r="ES2457" s="64"/>
      <c r="ET2457" s="64"/>
      <c r="EU2457" s="64"/>
      <c r="EV2457" s="64"/>
      <c r="EW2457" s="64"/>
      <c r="EX2457" s="64"/>
      <c r="EY2457" s="64"/>
      <c r="EZ2457" s="64"/>
      <c r="FA2457" s="64"/>
      <c r="FB2457" s="64"/>
      <c r="FC2457" s="64"/>
      <c r="FD2457" s="64"/>
      <c r="FE2457" s="64"/>
      <c r="FF2457" s="64"/>
      <c r="FG2457" s="64"/>
      <c r="FH2457" s="64"/>
      <c r="FI2457" s="64"/>
      <c r="FJ2457" s="64"/>
      <c r="FK2457" s="64"/>
      <c r="FL2457" s="64"/>
      <c r="FM2457" s="64"/>
      <c r="FN2457" s="64"/>
      <c r="FO2457" s="64"/>
      <c r="FP2457" s="64"/>
      <c r="FQ2457" s="64"/>
      <c r="FR2457" s="64"/>
      <c r="FS2457" s="64"/>
      <c r="FT2457" s="64"/>
    </row>
    <row r="2458" spans="1:176" ht="15" x14ac:dyDescent="0.25">
      <c r="A2458" s="20">
        <f t="shared" si="562"/>
        <v>46211</v>
      </c>
      <c r="B2458" s="22" t="str">
        <f t="shared" ca="1" si="553"/>
        <v>n.d</v>
      </c>
      <c r="C2458" s="22">
        <f t="shared" ca="1" si="563"/>
        <v>0.97614444</v>
      </c>
      <c r="D2458" s="23">
        <f ca="1">IF(A2458&lt;$B$1,VLOOKUP(A2458,[1]DI!$A$4:$B$15000,2,FALSE),0)</f>
        <v>0</v>
      </c>
      <c r="E2458" s="22">
        <f t="shared" ca="1" si="554"/>
        <v>0</v>
      </c>
      <c r="F2458" s="23">
        <f t="shared" si="555"/>
        <v>1.3</v>
      </c>
      <c r="G2458" s="24">
        <f t="shared" ca="1" si="556"/>
        <v>1</v>
      </c>
      <c r="H2458" s="22">
        <f ca="1">TRUNC(PRODUCT(G$10:G2457),15)</f>
        <v>1.81984651266759</v>
      </c>
      <c r="I2458" s="22">
        <f t="shared" ca="1" si="557"/>
        <v>1.5015535581434301</v>
      </c>
      <c r="J2458" s="22">
        <f t="shared" ca="1" si="558"/>
        <v>1.2119757600000001</v>
      </c>
      <c r="K2458" s="110">
        <f t="shared" ca="1" si="551"/>
        <v>0.37553247445182125</v>
      </c>
      <c r="L2458" s="115">
        <v>0</v>
      </c>
      <c r="M2458" s="67">
        <f>IF(L2458&gt;0,VLOOKUP(L2458,S$12:$AB$125,7),0)</f>
        <v>0</v>
      </c>
      <c r="N2458" s="2">
        <f t="shared" si="552"/>
        <v>0</v>
      </c>
      <c r="O2458" s="22">
        <f t="shared" ca="1" si="559"/>
        <v>0.37553247445182125</v>
      </c>
      <c r="P2458" s="25" t="str">
        <f t="shared" si="560"/>
        <v>A+J=</v>
      </c>
      <c r="Q2458" s="26">
        <f t="shared" si="561"/>
        <v>45306</v>
      </c>
      <c r="R2458" s="4"/>
      <c r="S2458" s="98"/>
      <c r="U2458" s="4"/>
      <c r="V2458" s="4"/>
      <c r="W2458" s="4"/>
      <c r="X2458" s="4"/>
      <c r="Y2458" s="4"/>
      <c r="Z2458" s="4"/>
      <c r="AA2458" s="4"/>
      <c r="AB2458" s="4"/>
      <c r="AC2458" s="4"/>
      <c r="AD2458" s="64"/>
      <c r="AE2458" s="64"/>
      <c r="AF2458" s="64"/>
      <c r="AG2458" s="64"/>
      <c r="AH2458" s="64"/>
      <c r="AI2458" s="64"/>
      <c r="AJ2458" s="64"/>
      <c r="AK2458" s="64"/>
      <c r="AL2458" s="64"/>
      <c r="AM2458" s="64"/>
      <c r="AN2458" s="64"/>
      <c r="AO2458" s="64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64"/>
      <c r="BB2458" s="64"/>
      <c r="BC2458" s="64"/>
      <c r="BD2458" s="64"/>
      <c r="BE2458" s="64"/>
      <c r="BF2458" s="64"/>
      <c r="BG2458" s="64"/>
      <c r="BH2458" s="64"/>
      <c r="BI2458" s="64"/>
      <c r="BJ2458" s="64"/>
      <c r="BK2458" s="64"/>
      <c r="BL2458" s="64"/>
      <c r="BM2458" s="64"/>
      <c r="BN2458" s="64"/>
      <c r="BO2458" s="64"/>
      <c r="BP2458" s="64"/>
      <c r="BQ2458" s="64"/>
      <c r="BR2458" s="64"/>
      <c r="BS2458" s="64"/>
      <c r="BT2458" s="64"/>
      <c r="BU2458" s="64"/>
      <c r="BV2458" s="64"/>
      <c r="BW2458" s="64"/>
      <c r="BX2458" s="64"/>
      <c r="BY2458" s="64"/>
      <c r="BZ2458" s="64"/>
      <c r="CA2458" s="64"/>
      <c r="CB2458" s="64"/>
      <c r="CC2458" s="64"/>
      <c r="CD2458" s="64"/>
      <c r="CE2458" s="64"/>
      <c r="CF2458" s="64"/>
      <c r="CG2458" s="64"/>
      <c r="CH2458" s="64"/>
      <c r="CI2458" s="64"/>
      <c r="CJ2458" s="64"/>
      <c r="CK2458" s="64"/>
      <c r="CL2458" s="64"/>
      <c r="CM2458" s="64"/>
      <c r="CN2458" s="64"/>
      <c r="CO2458" s="64"/>
      <c r="CP2458" s="64"/>
      <c r="CQ2458" s="64"/>
      <c r="CR2458" s="64"/>
      <c r="CS2458" s="64"/>
      <c r="CT2458" s="64"/>
      <c r="CU2458" s="64"/>
      <c r="CV2458" s="64"/>
      <c r="CW2458" s="64"/>
      <c r="CX2458" s="64"/>
      <c r="CY2458" s="64"/>
      <c r="CZ2458" s="64"/>
      <c r="DA2458" s="64"/>
      <c r="DB2458" s="64"/>
      <c r="DC2458" s="64"/>
      <c r="DD2458" s="64"/>
      <c r="DE2458" s="64"/>
      <c r="DF2458" s="64"/>
      <c r="DG2458" s="64"/>
      <c r="DH2458" s="64"/>
      <c r="DI2458" s="64"/>
      <c r="DJ2458" s="64"/>
      <c r="DK2458" s="64"/>
      <c r="DL2458" s="64"/>
      <c r="DM2458" s="64"/>
      <c r="DN2458" s="64"/>
      <c r="DO2458" s="64"/>
      <c r="DP2458" s="64"/>
      <c r="DQ2458" s="64"/>
      <c r="DR2458" s="64"/>
      <c r="DS2458" s="64"/>
      <c r="DT2458" s="64"/>
      <c r="DU2458" s="64"/>
      <c r="DV2458" s="64"/>
      <c r="DW2458" s="64"/>
      <c r="DX2458" s="64"/>
      <c r="DY2458" s="64"/>
      <c r="DZ2458" s="64"/>
      <c r="EA2458" s="64"/>
      <c r="EB2458" s="64"/>
      <c r="EC2458" s="64"/>
      <c r="ED2458" s="64"/>
      <c r="EE2458" s="64"/>
      <c r="EF2458" s="64"/>
      <c r="EG2458" s="64"/>
      <c r="EH2458" s="64"/>
      <c r="EI2458" s="64"/>
      <c r="EJ2458" s="64"/>
      <c r="EK2458" s="64"/>
      <c r="EL2458" s="64"/>
      <c r="EM2458" s="64"/>
      <c r="EN2458" s="64"/>
      <c r="EO2458" s="64"/>
      <c r="EP2458" s="64"/>
      <c r="EQ2458" s="64"/>
      <c r="ER2458" s="64"/>
      <c r="ES2458" s="64"/>
      <c r="ET2458" s="64"/>
      <c r="EU2458" s="64"/>
      <c r="EV2458" s="64"/>
      <c r="EW2458" s="64"/>
      <c r="EX2458" s="64"/>
      <c r="EY2458" s="64"/>
      <c r="EZ2458" s="64"/>
      <c r="FA2458" s="64"/>
      <c r="FB2458" s="64"/>
      <c r="FC2458" s="64"/>
      <c r="FD2458" s="64"/>
      <c r="FE2458" s="64"/>
      <c r="FF2458" s="64"/>
      <c r="FG2458" s="64"/>
      <c r="FH2458" s="64"/>
      <c r="FI2458" s="64"/>
      <c r="FJ2458" s="64"/>
      <c r="FK2458" s="64"/>
      <c r="FL2458" s="64"/>
      <c r="FM2458" s="64"/>
      <c r="FN2458" s="64"/>
      <c r="FO2458" s="64"/>
      <c r="FP2458" s="64"/>
      <c r="FQ2458" s="64"/>
      <c r="FR2458" s="64"/>
      <c r="FS2458" s="64"/>
      <c r="FT2458" s="64"/>
    </row>
    <row r="2459" spans="1:176" ht="15" x14ac:dyDescent="0.25">
      <c r="A2459" s="20">
        <f t="shared" si="562"/>
        <v>46212</v>
      </c>
      <c r="B2459" s="22" t="str">
        <f t="shared" ca="1" si="553"/>
        <v>n.d</v>
      </c>
      <c r="C2459" s="22">
        <f t="shared" ca="1" si="563"/>
        <v>0.97614444</v>
      </c>
      <c r="D2459" s="23">
        <f ca="1">IF(A2459&lt;$B$1,VLOOKUP(A2459,[1]DI!$A$4:$B$15000,2,FALSE),0)</f>
        <v>0</v>
      </c>
      <c r="E2459" s="22">
        <f t="shared" ca="1" si="554"/>
        <v>0</v>
      </c>
      <c r="F2459" s="23">
        <f t="shared" si="555"/>
        <v>1.3</v>
      </c>
      <c r="G2459" s="24">
        <f t="shared" ca="1" si="556"/>
        <v>1</v>
      </c>
      <c r="H2459" s="22">
        <f ca="1">TRUNC(PRODUCT(G$10:G2458),15)</f>
        <v>1.81984651266759</v>
      </c>
      <c r="I2459" s="22">
        <f t="shared" ca="1" si="557"/>
        <v>1.5015535581434301</v>
      </c>
      <c r="J2459" s="22">
        <f t="shared" ca="1" si="558"/>
        <v>1.2119757600000001</v>
      </c>
      <c r="K2459" s="110">
        <f t="shared" ca="1" si="551"/>
        <v>0.37553247445182125</v>
      </c>
      <c r="L2459" s="115">
        <v>0</v>
      </c>
      <c r="M2459" s="67">
        <f>IF(L2459&gt;0,VLOOKUP(L2459,S$12:$AB$125,7),0)</f>
        <v>0</v>
      </c>
      <c r="N2459" s="2">
        <f t="shared" si="552"/>
        <v>0</v>
      </c>
      <c r="O2459" s="22">
        <f t="shared" ca="1" si="559"/>
        <v>0.37553247445182125</v>
      </c>
      <c r="P2459" s="25" t="str">
        <f t="shared" si="560"/>
        <v>A+J=</v>
      </c>
      <c r="Q2459" s="26">
        <f t="shared" si="561"/>
        <v>45306</v>
      </c>
      <c r="R2459" s="4"/>
      <c r="S2459" s="98"/>
      <c r="U2459" s="4"/>
      <c r="V2459" s="4"/>
      <c r="W2459" s="4"/>
      <c r="X2459" s="4"/>
      <c r="Y2459" s="4"/>
      <c r="Z2459" s="4"/>
      <c r="AA2459" s="4"/>
      <c r="AB2459" s="4"/>
      <c r="AC2459" s="4"/>
      <c r="AD2459" s="64"/>
      <c r="AE2459" s="64"/>
      <c r="AF2459" s="64"/>
      <c r="AG2459" s="64"/>
      <c r="AH2459" s="64"/>
      <c r="AI2459" s="64"/>
      <c r="AJ2459" s="64"/>
      <c r="AK2459" s="64"/>
      <c r="AL2459" s="64"/>
      <c r="AM2459" s="64"/>
      <c r="AN2459" s="64"/>
      <c r="AO2459" s="64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64"/>
      <c r="BB2459" s="64"/>
      <c r="BC2459" s="64"/>
      <c r="BD2459" s="64"/>
      <c r="BE2459" s="64"/>
      <c r="BF2459" s="64"/>
      <c r="BG2459" s="64"/>
      <c r="BH2459" s="64"/>
      <c r="BI2459" s="64"/>
      <c r="BJ2459" s="64"/>
      <c r="BK2459" s="64"/>
      <c r="BL2459" s="64"/>
      <c r="BM2459" s="64"/>
      <c r="BN2459" s="64"/>
      <c r="BO2459" s="64"/>
      <c r="BP2459" s="64"/>
      <c r="BQ2459" s="64"/>
      <c r="BR2459" s="64"/>
      <c r="BS2459" s="64"/>
      <c r="BT2459" s="64"/>
      <c r="BU2459" s="64"/>
      <c r="BV2459" s="64"/>
      <c r="BW2459" s="64"/>
      <c r="BX2459" s="64"/>
      <c r="BY2459" s="64"/>
      <c r="BZ2459" s="64"/>
      <c r="CA2459" s="64"/>
      <c r="CB2459" s="64"/>
      <c r="CC2459" s="64"/>
      <c r="CD2459" s="64"/>
      <c r="CE2459" s="64"/>
      <c r="CF2459" s="64"/>
      <c r="CG2459" s="64"/>
      <c r="CH2459" s="64"/>
      <c r="CI2459" s="64"/>
      <c r="CJ2459" s="64"/>
      <c r="CK2459" s="64"/>
      <c r="CL2459" s="64"/>
      <c r="CM2459" s="64"/>
      <c r="CN2459" s="64"/>
      <c r="CO2459" s="64"/>
      <c r="CP2459" s="64"/>
      <c r="CQ2459" s="64"/>
      <c r="CR2459" s="64"/>
      <c r="CS2459" s="64"/>
      <c r="CT2459" s="64"/>
      <c r="CU2459" s="64"/>
      <c r="CV2459" s="64"/>
      <c r="CW2459" s="64"/>
      <c r="CX2459" s="64"/>
      <c r="CY2459" s="64"/>
      <c r="CZ2459" s="64"/>
      <c r="DA2459" s="64"/>
      <c r="DB2459" s="64"/>
      <c r="DC2459" s="64"/>
      <c r="DD2459" s="64"/>
      <c r="DE2459" s="64"/>
      <c r="DF2459" s="64"/>
      <c r="DG2459" s="64"/>
      <c r="DH2459" s="64"/>
      <c r="DI2459" s="64"/>
      <c r="DJ2459" s="64"/>
      <c r="DK2459" s="64"/>
      <c r="DL2459" s="64"/>
      <c r="DM2459" s="64"/>
      <c r="DN2459" s="64"/>
      <c r="DO2459" s="64"/>
      <c r="DP2459" s="64"/>
      <c r="DQ2459" s="64"/>
      <c r="DR2459" s="64"/>
      <c r="DS2459" s="64"/>
      <c r="DT2459" s="64"/>
      <c r="DU2459" s="64"/>
      <c r="DV2459" s="64"/>
      <c r="DW2459" s="64"/>
      <c r="DX2459" s="64"/>
      <c r="DY2459" s="64"/>
      <c r="DZ2459" s="64"/>
      <c r="EA2459" s="64"/>
      <c r="EB2459" s="64"/>
      <c r="EC2459" s="64"/>
      <c r="ED2459" s="64"/>
      <c r="EE2459" s="64"/>
      <c r="EF2459" s="64"/>
      <c r="EG2459" s="64"/>
      <c r="EH2459" s="64"/>
      <c r="EI2459" s="64"/>
      <c r="EJ2459" s="64"/>
      <c r="EK2459" s="64"/>
      <c r="EL2459" s="64"/>
      <c r="EM2459" s="64"/>
      <c r="EN2459" s="64"/>
      <c r="EO2459" s="64"/>
      <c r="EP2459" s="64"/>
      <c r="EQ2459" s="64"/>
      <c r="ER2459" s="64"/>
      <c r="ES2459" s="64"/>
      <c r="ET2459" s="64"/>
      <c r="EU2459" s="64"/>
      <c r="EV2459" s="64"/>
      <c r="EW2459" s="64"/>
      <c r="EX2459" s="64"/>
      <c r="EY2459" s="64"/>
      <c r="EZ2459" s="64"/>
      <c r="FA2459" s="64"/>
      <c r="FB2459" s="64"/>
      <c r="FC2459" s="64"/>
      <c r="FD2459" s="64"/>
      <c r="FE2459" s="64"/>
      <c r="FF2459" s="64"/>
      <c r="FG2459" s="64"/>
      <c r="FH2459" s="64"/>
      <c r="FI2459" s="64"/>
      <c r="FJ2459" s="64"/>
      <c r="FK2459" s="64"/>
      <c r="FL2459" s="64"/>
      <c r="FM2459" s="64"/>
      <c r="FN2459" s="64"/>
      <c r="FO2459" s="64"/>
      <c r="FP2459" s="64"/>
      <c r="FQ2459" s="64"/>
      <c r="FR2459" s="64"/>
      <c r="FS2459" s="64"/>
      <c r="FT2459" s="64"/>
    </row>
    <row r="2460" spans="1:176" ht="15" x14ac:dyDescent="0.25">
      <c r="A2460" s="20">
        <f t="shared" si="562"/>
        <v>46213</v>
      </c>
      <c r="B2460" s="22" t="str">
        <f t="shared" ca="1" si="553"/>
        <v>n.d</v>
      </c>
      <c r="C2460" s="22">
        <f t="shared" ca="1" si="563"/>
        <v>0.97614444</v>
      </c>
      <c r="D2460" s="23">
        <f ca="1">IF(A2460&lt;$B$1,VLOOKUP(A2460,[1]DI!$A$4:$B$15000,2,FALSE),0)</f>
        <v>0</v>
      </c>
      <c r="E2460" s="22">
        <f t="shared" ca="1" si="554"/>
        <v>0</v>
      </c>
      <c r="F2460" s="23">
        <f t="shared" si="555"/>
        <v>1.3</v>
      </c>
      <c r="G2460" s="24">
        <f t="shared" ca="1" si="556"/>
        <v>1</v>
      </c>
      <c r="H2460" s="22">
        <f ca="1">TRUNC(PRODUCT(G$10:G2459),15)</f>
        <v>1.81984651266759</v>
      </c>
      <c r="I2460" s="22">
        <f t="shared" ca="1" si="557"/>
        <v>1.5015535581434301</v>
      </c>
      <c r="J2460" s="22">
        <f t="shared" ca="1" si="558"/>
        <v>1.2119757600000001</v>
      </c>
      <c r="K2460" s="110">
        <f t="shared" ca="1" si="551"/>
        <v>0.37553247445182125</v>
      </c>
      <c r="L2460" s="115">
        <v>0</v>
      </c>
      <c r="M2460" s="67">
        <f>IF(L2460&gt;0,VLOOKUP(L2460,S$12:$AB$125,7),0)</f>
        <v>0</v>
      </c>
      <c r="N2460" s="2">
        <f t="shared" si="552"/>
        <v>0</v>
      </c>
      <c r="O2460" s="22">
        <f t="shared" ca="1" si="559"/>
        <v>0.37553247445182125</v>
      </c>
      <c r="P2460" s="25" t="str">
        <f t="shared" si="560"/>
        <v>A+J=</v>
      </c>
      <c r="Q2460" s="26">
        <f t="shared" si="561"/>
        <v>45306</v>
      </c>
      <c r="R2460" s="4"/>
      <c r="S2460" s="98"/>
      <c r="U2460" s="4"/>
      <c r="V2460" s="4"/>
      <c r="W2460" s="4"/>
      <c r="X2460" s="4"/>
      <c r="Y2460" s="4"/>
      <c r="Z2460" s="4"/>
      <c r="AA2460" s="4"/>
      <c r="AB2460" s="4"/>
      <c r="AC2460" s="4"/>
      <c r="AD2460" s="64"/>
      <c r="AE2460" s="64"/>
      <c r="AF2460" s="64"/>
      <c r="AG2460" s="64"/>
      <c r="AH2460" s="64"/>
      <c r="AI2460" s="64"/>
      <c r="AJ2460" s="64"/>
      <c r="AK2460" s="64"/>
      <c r="AL2460" s="64"/>
      <c r="AM2460" s="64"/>
      <c r="AN2460" s="64"/>
      <c r="AO2460" s="64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4"/>
      <c r="AZ2460" s="64"/>
      <c r="BA2460" s="64"/>
      <c r="BB2460" s="64"/>
      <c r="BC2460" s="64"/>
      <c r="BD2460" s="64"/>
      <c r="BE2460" s="64"/>
      <c r="BF2460" s="64"/>
      <c r="BG2460" s="64"/>
      <c r="BH2460" s="64"/>
      <c r="BI2460" s="64"/>
      <c r="BJ2460" s="64"/>
      <c r="BK2460" s="64"/>
      <c r="BL2460" s="64"/>
      <c r="BM2460" s="64"/>
      <c r="BN2460" s="64"/>
      <c r="BO2460" s="64"/>
      <c r="BP2460" s="64"/>
      <c r="BQ2460" s="64"/>
      <c r="BR2460" s="64"/>
      <c r="BS2460" s="64"/>
      <c r="BT2460" s="64"/>
      <c r="BU2460" s="64"/>
      <c r="BV2460" s="64"/>
      <c r="BW2460" s="64"/>
      <c r="BX2460" s="64"/>
      <c r="BY2460" s="64"/>
      <c r="BZ2460" s="64"/>
      <c r="CA2460" s="64"/>
      <c r="CB2460" s="64"/>
      <c r="CC2460" s="64"/>
      <c r="CD2460" s="64"/>
      <c r="CE2460" s="64"/>
      <c r="CF2460" s="64"/>
      <c r="CG2460" s="64"/>
      <c r="CH2460" s="64"/>
      <c r="CI2460" s="64"/>
      <c r="CJ2460" s="64"/>
      <c r="CK2460" s="64"/>
      <c r="CL2460" s="64"/>
      <c r="CM2460" s="64"/>
      <c r="CN2460" s="64"/>
      <c r="CO2460" s="64"/>
      <c r="CP2460" s="64"/>
      <c r="CQ2460" s="64"/>
      <c r="CR2460" s="64"/>
      <c r="CS2460" s="64"/>
      <c r="CT2460" s="64"/>
      <c r="CU2460" s="64"/>
      <c r="CV2460" s="64"/>
      <c r="CW2460" s="64"/>
      <c r="CX2460" s="64"/>
      <c r="CY2460" s="64"/>
      <c r="CZ2460" s="64"/>
      <c r="DA2460" s="64"/>
      <c r="DB2460" s="64"/>
      <c r="DC2460" s="64"/>
      <c r="DD2460" s="64"/>
      <c r="DE2460" s="64"/>
      <c r="DF2460" s="64"/>
      <c r="DG2460" s="64"/>
      <c r="DH2460" s="64"/>
      <c r="DI2460" s="64"/>
      <c r="DJ2460" s="64"/>
      <c r="DK2460" s="64"/>
      <c r="DL2460" s="64"/>
      <c r="DM2460" s="64"/>
      <c r="DN2460" s="64"/>
      <c r="DO2460" s="64"/>
      <c r="DP2460" s="64"/>
      <c r="DQ2460" s="64"/>
      <c r="DR2460" s="64"/>
      <c r="DS2460" s="64"/>
      <c r="DT2460" s="64"/>
      <c r="DU2460" s="64"/>
      <c r="DV2460" s="64"/>
      <c r="DW2460" s="64"/>
      <c r="DX2460" s="64"/>
      <c r="DY2460" s="64"/>
      <c r="DZ2460" s="64"/>
      <c r="EA2460" s="64"/>
      <c r="EB2460" s="64"/>
      <c r="EC2460" s="64"/>
      <c r="ED2460" s="64"/>
      <c r="EE2460" s="64"/>
      <c r="EF2460" s="64"/>
      <c r="EG2460" s="64"/>
      <c r="EH2460" s="64"/>
      <c r="EI2460" s="64"/>
      <c r="EJ2460" s="64"/>
      <c r="EK2460" s="64"/>
      <c r="EL2460" s="64"/>
      <c r="EM2460" s="64"/>
      <c r="EN2460" s="64"/>
      <c r="EO2460" s="64"/>
      <c r="EP2460" s="64"/>
      <c r="EQ2460" s="64"/>
      <c r="ER2460" s="64"/>
      <c r="ES2460" s="64"/>
      <c r="ET2460" s="64"/>
      <c r="EU2460" s="64"/>
      <c r="EV2460" s="64"/>
      <c r="EW2460" s="64"/>
      <c r="EX2460" s="64"/>
      <c r="EY2460" s="64"/>
      <c r="EZ2460" s="64"/>
      <c r="FA2460" s="64"/>
      <c r="FB2460" s="64"/>
      <c r="FC2460" s="64"/>
      <c r="FD2460" s="64"/>
      <c r="FE2460" s="64"/>
      <c r="FF2460" s="64"/>
      <c r="FG2460" s="64"/>
      <c r="FH2460" s="64"/>
      <c r="FI2460" s="64"/>
      <c r="FJ2460" s="64"/>
      <c r="FK2460" s="64"/>
      <c r="FL2460" s="64"/>
      <c r="FM2460" s="64"/>
      <c r="FN2460" s="64"/>
      <c r="FO2460" s="64"/>
      <c r="FP2460" s="64"/>
      <c r="FQ2460" s="64"/>
      <c r="FR2460" s="64"/>
      <c r="FS2460" s="64"/>
      <c r="FT2460" s="64"/>
    </row>
    <row r="2461" spans="1:176" ht="15" x14ac:dyDescent="0.25">
      <c r="A2461" s="20">
        <f t="shared" si="562"/>
        <v>46214</v>
      </c>
      <c r="B2461" s="22" t="str">
        <f t="shared" ca="1" si="553"/>
        <v>n.d</v>
      </c>
      <c r="C2461" s="22">
        <f t="shared" ca="1" si="563"/>
        <v>0.97614444</v>
      </c>
      <c r="D2461" s="23">
        <f ca="1">IF(A2461&lt;$B$1,VLOOKUP(A2461,[1]DI!$A$4:$B$15000,2,FALSE),0)</f>
        <v>0</v>
      </c>
      <c r="E2461" s="22">
        <f t="shared" ca="1" si="554"/>
        <v>0</v>
      </c>
      <c r="F2461" s="23">
        <f t="shared" si="555"/>
        <v>1.3</v>
      </c>
      <c r="G2461" s="24">
        <f t="shared" ca="1" si="556"/>
        <v>1</v>
      </c>
      <c r="H2461" s="22">
        <f ca="1">TRUNC(PRODUCT(G$10:G2460),15)</f>
        <v>1.81984651266759</v>
      </c>
      <c r="I2461" s="22">
        <f t="shared" ca="1" si="557"/>
        <v>1.5015535581434301</v>
      </c>
      <c r="J2461" s="22">
        <f t="shared" ca="1" si="558"/>
        <v>1.2119757600000001</v>
      </c>
      <c r="K2461" s="110">
        <f t="shared" ca="1" si="551"/>
        <v>0.37553247445182125</v>
      </c>
      <c r="L2461" s="115">
        <v>0</v>
      </c>
      <c r="M2461" s="67">
        <f>IF(L2461&gt;0,VLOOKUP(L2461,S$12:$AB$125,7),0)</f>
        <v>0</v>
      </c>
      <c r="N2461" s="2">
        <f t="shared" si="552"/>
        <v>0</v>
      </c>
      <c r="O2461" s="22">
        <f t="shared" ca="1" si="559"/>
        <v>0.37553247445182125</v>
      </c>
      <c r="P2461" s="25" t="str">
        <f t="shared" si="560"/>
        <v>A+J=</v>
      </c>
      <c r="Q2461" s="26">
        <f t="shared" si="561"/>
        <v>45306</v>
      </c>
      <c r="R2461" s="4"/>
      <c r="S2461" s="98"/>
      <c r="U2461" s="4"/>
      <c r="V2461" s="4"/>
      <c r="W2461" s="4"/>
      <c r="X2461" s="4"/>
      <c r="Y2461" s="4"/>
      <c r="Z2461" s="4"/>
      <c r="AA2461" s="4"/>
      <c r="AB2461" s="4"/>
      <c r="AC2461" s="4"/>
      <c r="AD2461" s="64"/>
      <c r="AE2461" s="64"/>
      <c r="AF2461" s="64"/>
      <c r="AG2461" s="64"/>
      <c r="AH2461" s="64"/>
      <c r="AI2461" s="64"/>
      <c r="AJ2461" s="64"/>
      <c r="AK2461" s="64"/>
      <c r="AL2461" s="64"/>
      <c r="AM2461" s="64"/>
      <c r="AN2461" s="64"/>
      <c r="AO2461" s="64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64"/>
      <c r="BB2461" s="64"/>
      <c r="BC2461" s="64"/>
      <c r="BD2461" s="64"/>
      <c r="BE2461" s="64"/>
      <c r="BF2461" s="64"/>
      <c r="BG2461" s="64"/>
      <c r="BH2461" s="64"/>
      <c r="BI2461" s="64"/>
      <c r="BJ2461" s="64"/>
      <c r="BK2461" s="64"/>
      <c r="BL2461" s="64"/>
      <c r="BM2461" s="64"/>
      <c r="BN2461" s="64"/>
      <c r="BO2461" s="64"/>
      <c r="BP2461" s="64"/>
      <c r="BQ2461" s="64"/>
      <c r="BR2461" s="64"/>
      <c r="BS2461" s="64"/>
      <c r="BT2461" s="64"/>
      <c r="BU2461" s="64"/>
      <c r="BV2461" s="64"/>
      <c r="BW2461" s="64"/>
      <c r="BX2461" s="64"/>
      <c r="BY2461" s="64"/>
      <c r="BZ2461" s="64"/>
      <c r="CA2461" s="64"/>
      <c r="CB2461" s="64"/>
      <c r="CC2461" s="64"/>
      <c r="CD2461" s="64"/>
      <c r="CE2461" s="64"/>
      <c r="CF2461" s="64"/>
      <c r="CG2461" s="64"/>
      <c r="CH2461" s="64"/>
      <c r="CI2461" s="64"/>
      <c r="CJ2461" s="64"/>
      <c r="CK2461" s="64"/>
      <c r="CL2461" s="64"/>
      <c r="CM2461" s="64"/>
      <c r="CN2461" s="64"/>
      <c r="CO2461" s="64"/>
      <c r="CP2461" s="64"/>
      <c r="CQ2461" s="64"/>
      <c r="CR2461" s="64"/>
      <c r="CS2461" s="64"/>
      <c r="CT2461" s="64"/>
      <c r="CU2461" s="64"/>
      <c r="CV2461" s="64"/>
      <c r="CW2461" s="64"/>
      <c r="CX2461" s="64"/>
      <c r="CY2461" s="64"/>
      <c r="CZ2461" s="64"/>
      <c r="DA2461" s="64"/>
      <c r="DB2461" s="64"/>
      <c r="DC2461" s="64"/>
      <c r="DD2461" s="64"/>
      <c r="DE2461" s="64"/>
      <c r="DF2461" s="64"/>
      <c r="DG2461" s="64"/>
      <c r="DH2461" s="64"/>
      <c r="DI2461" s="64"/>
      <c r="DJ2461" s="64"/>
      <c r="DK2461" s="64"/>
      <c r="DL2461" s="64"/>
      <c r="DM2461" s="64"/>
      <c r="DN2461" s="64"/>
      <c r="DO2461" s="64"/>
      <c r="DP2461" s="64"/>
      <c r="DQ2461" s="64"/>
      <c r="DR2461" s="64"/>
      <c r="DS2461" s="64"/>
      <c r="DT2461" s="64"/>
      <c r="DU2461" s="64"/>
      <c r="DV2461" s="64"/>
      <c r="DW2461" s="64"/>
      <c r="DX2461" s="64"/>
      <c r="DY2461" s="64"/>
      <c r="DZ2461" s="64"/>
      <c r="EA2461" s="64"/>
      <c r="EB2461" s="64"/>
      <c r="EC2461" s="64"/>
      <c r="ED2461" s="64"/>
      <c r="EE2461" s="64"/>
      <c r="EF2461" s="64"/>
      <c r="EG2461" s="64"/>
      <c r="EH2461" s="64"/>
      <c r="EI2461" s="64"/>
      <c r="EJ2461" s="64"/>
      <c r="EK2461" s="64"/>
      <c r="EL2461" s="64"/>
      <c r="EM2461" s="64"/>
      <c r="EN2461" s="64"/>
      <c r="EO2461" s="64"/>
      <c r="EP2461" s="64"/>
      <c r="EQ2461" s="64"/>
      <c r="ER2461" s="64"/>
      <c r="ES2461" s="64"/>
      <c r="ET2461" s="64"/>
      <c r="EU2461" s="64"/>
      <c r="EV2461" s="64"/>
      <c r="EW2461" s="64"/>
      <c r="EX2461" s="64"/>
      <c r="EY2461" s="64"/>
      <c r="EZ2461" s="64"/>
      <c r="FA2461" s="64"/>
      <c r="FB2461" s="64"/>
      <c r="FC2461" s="64"/>
      <c r="FD2461" s="64"/>
      <c r="FE2461" s="64"/>
      <c r="FF2461" s="64"/>
      <c r="FG2461" s="64"/>
      <c r="FH2461" s="64"/>
      <c r="FI2461" s="64"/>
      <c r="FJ2461" s="64"/>
      <c r="FK2461" s="64"/>
      <c r="FL2461" s="64"/>
      <c r="FM2461" s="64"/>
      <c r="FN2461" s="64"/>
      <c r="FO2461" s="64"/>
      <c r="FP2461" s="64"/>
      <c r="FQ2461" s="64"/>
      <c r="FR2461" s="64"/>
      <c r="FS2461" s="64"/>
      <c r="FT2461" s="64"/>
    </row>
    <row r="2462" spans="1:176" ht="15" x14ac:dyDescent="0.25">
      <c r="A2462" s="20">
        <f t="shared" si="562"/>
        <v>46215</v>
      </c>
      <c r="B2462" s="22" t="str">
        <f t="shared" ca="1" si="553"/>
        <v>n.d</v>
      </c>
      <c r="C2462" s="22">
        <f t="shared" ca="1" si="563"/>
        <v>0.97614444</v>
      </c>
      <c r="D2462" s="23">
        <f ca="1">IF(A2462&lt;$B$1,VLOOKUP(A2462,[1]DI!$A$4:$B$15000,2,FALSE),0)</f>
        <v>0</v>
      </c>
      <c r="E2462" s="22">
        <f t="shared" ca="1" si="554"/>
        <v>0</v>
      </c>
      <c r="F2462" s="23">
        <f t="shared" si="555"/>
        <v>1.3</v>
      </c>
      <c r="G2462" s="24">
        <f t="shared" ca="1" si="556"/>
        <v>1</v>
      </c>
      <c r="H2462" s="22">
        <f ca="1">TRUNC(PRODUCT(G$10:G2461),15)</f>
        <v>1.81984651266759</v>
      </c>
      <c r="I2462" s="22">
        <f t="shared" ca="1" si="557"/>
        <v>1.5015535581434301</v>
      </c>
      <c r="J2462" s="22">
        <f t="shared" ca="1" si="558"/>
        <v>1.2119757600000001</v>
      </c>
      <c r="K2462" s="110">
        <f t="shared" ca="1" si="551"/>
        <v>0.37553247445182125</v>
      </c>
      <c r="L2462" s="115">
        <v>0</v>
      </c>
      <c r="M2462" s="67">
        <f>IF(L2462&gt;0,VLOOKUP(L2462,S$12:$AB$125,7),0)</f>
        <v>0</v>
      </c>
      <c r="N2462" s="2">
        <f t="shared" si="552"/>
        <v>0</v>
      </c>
      <c r="O2462" s="22">
        <f t="shared" ca="1" si="559"/>
        <v>0.37553247445182125</v>
      </c>
      <c r="P2462" s="25" t="str">
        <f t="shared" si="560"/>
        <v>A+J=</v>
      </c>
      <c r="Q2462" s="26">
        <f t="shared" si="561"/>
        <v>45306</v>
      </c>
      <c r="R2462" s="4"/>
      <c r="S2462" s="98"/>
      <c r="U2462" s="4"/>
      <c r="V2462" s="4"/>
      <c r="W2462" s="4"/>
      <c r="X2462" s="4"/>
      <c r="Y2462" s="4"/>
      <c r="Z2462" s="4"/>
      <c r="AA2462" s="4"/>
      <c r="AB2462" s="4"/>
      <c r="AC2462" s="4"/>
      <c r="AD2462" s="64"/>
      <c r="AE2462" s="64"/>
      <c r="AF2462" s="64"/>
      <c r="AG2462" s="64"/>
      <c r="AH2462" s="64"/>
      <c r="AI2462" s="64"/>
      <c r="AJ2462" s="64"/>
      <c r="AK2462" s="64"/>
      <c r="AL2462" s="64"/>
      <c r="AM2462" s="64"/>
      <c r="AN2462" s="64"/>
      <c r="AO2462" s="64"/>
      <c r="AP2462" s="64"/>
      <c r="AQ2462" s="64"/>
      <c r="AR2462" s="64"/>
      <c r="AS2462" s="64"/>
      <c r="AT2462" s="64"/>
      <c r="AU2462" s="64"/>
      <c r="AV2462" s="64"/>
      <c r="AW2462" s="64"/>
      <c r="AX2462" s="64"/>
      <c r="AY2462" s="64"/>
      <c r="AZ2462" s="64"/>
      <c r="BA2462" s="64"/>
      <c r="BB2462" s="64"/>
      <c r="BC2462" s="64"/>
      <c r="BD2462" s="64"/>
      <c r="BE2462" s="64"/>
      <c r="BF2462" s="64"/>
      <c r="BG2462" s="64"/>
      <c r="BH2462" s="64"/>
      <c r="BI2462" s="64"/>
      <c r="BJ2462" s="64"/>
      <c r="BK2462" s="64"/>
      <c r="BL2462" s="64"/>
      <c r="BM2462" s="64"/>
      <c r="BN2462" s="64"/>
      <c r="BO2462" s="64"/>
      <c r="BP2462" s="64"/>
      <c r="BQ2462" s="64"/>
      <c r="BR2462" s="64"/>
      <c r="BS2462" s="64"/>
      <c r="BT2462" s="64"/>
      <c r="BU2462" s="64"/>
      <c r="BV2462" s="64"/>
      <c r="BW2462" s="64"/>
      <c r="BX2462" s="64"/>
      <c r="BY2462" s="64"/>
      <c r="BZ2462" s="64"/>
      <c r="CA2462" s="64"/>
      <c r="CB2462" s="64"/>
      <c r="CC2462" s="64"/>
      <c r="CD2462" s="64"/>
      <c r="CE2462" s="64"/>
      <c r="CF2462" s="64"/>
      <c r="CG2462" s="64"/>
      <c r="CH2462" s="64"/>
      <c r="CI2462" s="64"/>
      <c r="CJ2462" s="64"/>
      <c r="CK2462" s="64"/>
      <c r="CL2462" s="64"/>
      <c r="CM2462" s="64"/>
      <c r="CN2462" s="64"/>
      <c r="CO2462" s="64"/>
      <c r="CP2462" s="64"/>
      <c r="CQ2462" s="64"/>
      <c r="CR2462" s="64"/>
      <c r="CS2462" s="64"/>
      <c r="CT2462" s="64"/>
      <c r="CU2462" s="64"/>
      <c r="CV2462" s="64"/>
      <c r="CW2462" s="64"/>
      <c r="CX2462" s="64"/>
      <c r="CY2462" s="64"/>
      <c r="CZ2462" s="64"/>
      <c r="DA2462" s="64"/>
      <c r="DB2462" s="64"/>
      <c r="DC2462" s="64"/>
      <c r="DD2462" s="64"/>
      <c r="DE2462" s="64"/>
      <c r="DF2462" s="64"/>
      <c r="DG2462" s="64"/>
      <c r="DH2462" s="64"/>
      <c r="DI2462" s="64"/>
      <c r="DJ2462" s="64"/>
      <c r="DK2462" s="64"/>
      <c r="DL2462" s="64"/>
      <c r="DM2462" s="64"/>
      <c r="DN2462" s="64"/>
      <c r="DO2462" s="64"/>
      <c r="DP2462" s="64"/>
      <c r="DQ2462" s="64"/>
      <c r="DR2462" s="64"/>
      <c r="DS2462" s="64"/>
      <c r="DT2462" s="64"/>
      <c r="DU2462" s="64"/>
      <c r="DV2462" s="64"/>
      <c r="DW2462" s="64"/>
      <c r="DX2462" s="64"/>
      <c r="DY2462" s="64"/>
      <c r="DZ2462" s="64"/>
      <c r="EA2462" s="64"/>
      <c r="EB2462" s="64"/>
      <c r="EC2462" s="64"/>
      <c r="ED2462" s="64"/>
      <c r="EE2462" s="64"/>
      <c r="EF2462" s="64"/>
      <c r="EG2462" s="64"/>
      <c r="EH2462" s="64"/>
      <c r="EI2462" s="64"/>
      <c r="EJ2462" s="64"/>
      <c r="EK2462" s="64"/>
      <c r="EL2462" s="64"/>
      <c r="EM2462" s="64"/>
      <c r="EN2462" s="64"/>
      <c r="EO2462" s="64"/>
      <c r="EP2462" s="64"/>
      <c r="EQ2462" s="64"/>
      <c r="ER2462" s="64"/>
      <c r="ES2462" s="64"/>
      <c r="ET2462" s="64"/>
      <c r="EU2462" s="64"/>
      <c r="EV2462" s="64"/>
      <c r="EW2462" s="64"/>
      <c r="EX2462" s="64"/>
      <c r="EY2462" s="64"/>
      <c r="EZ2462" s="64"/>
      <c r="FA2462" s="64"/>
      <c r="FB2462" s="64"/>
      <c r="FC2462" s="64"/>
      <c r="FD2462" s="64"/>
      <c r="FE2462" s="64"/>
      <c r="FF2462" s="64"/>
      <c r="FG2462" s="64"/>
      <c r="FH2462" s="64"/>
      <c r="FI2462" s="64"/>
      <c r="FJ2462" s="64"/>
      <c r="FK2462" s="64"/>
      <c r="FL2462" s="64"/>
      <c r="FM2462" s="64"/>
      <c r="FN2462" s="64"/>
      <c r="FO2462" s="64"/>
      <c r="FP2462" s="64"/>
      <c r="FQ2462" s="64"/>
      <c r="FR2462" s="64"/>
      <c r="FS2462" s="64"/>
      <c r="FT2462" s="64"/>
    </row>
    <row r="2463" spans="1:176" ht="15" x14ac:dyDescent="0.25">
      <c r="A2463" s="20">
        <f t="shared" si="562"/>
        <v>46216</v>
      </c>
      <c r="B2463" s="22" t="str">
        <f t="shared" ca="1" si="553"/>
        <v>n.d</v>
      </c>
      <c r="C2463" s="22">
        <f t="shared" ca="1" si="563"/>
        <v>0.97614444</v>
      </c>
      <c r="D2463" s="23">
        <f ca="1">IF(A2463&lt;$B$1,VLOOKUP(A2463,[1]DI!$A$4:$B$15000,2,FALSE),0)</f>
        <v>0</v>
      </c>
      <c r="E2463" s="22">
        <f t="shared" ca="1" si="554"/>
        <v>0</v>
      </c>
      <c r="F2463" s="23">
        <f t="shared" si="555"/>
        <v>1.3</v>
      </c>
      <c r="G2463" s="24">
        <f t="shared" ca="1" si="556"/>
        <v>1</v>
      </c>
      <c r="H2463" s="22">
        <f ca="1">TRUNC(PRODUCT(G$10:G2462),15)</f>
        <v>1.81984651266759</v>
      </c>
      <c r="I2463" s="22">
        <f t="shared" ca="1" si="557"/>
        <v>1.5015535581434301</v>
      </c>
      <c r="J2463" s="22">
        <f t="shared" ca="1" si="558"/>
        <v>1.2119757600000001</v>
      </c>
      <c r="K2463" s="110">
        <f t="shared" ca="1" si="551"/>
        <v>0.37553247445182125</v>
      </c>
      <c r="L2463" s="115">
        <v>0</v>
      </c>
      <c r="M2463" s="67">
        <f>IF(L2463&gt;0,VLOOKUP(L2463,S$12:$AB$125,7),0)</f>
        <v>0</v>
      </c>
      <c r="N2463" s="2">
        <f t="shared" si="552"/>
        <v>0</v>
      </c>
      <c r="O2463" s="22">
        <f t="shared" ca="1" si="559"/>
        <v>0.37553247445182125</v>
      </c>
      <c r="P2463" s="25" t="str">
        <f t="shared" si="560"/>
        <v>A+J=</v>
      </c>
      <c r="Q2463" s="26">
        <f t="shared" si="561"/>
        <v>45306</v>
      </c>
      <c r="R2463" s="4"/>
      <c r="S2463" s="98"/>
      <c r="U2463" s="4"/>
      <c r="V2463" s="4"/>
      <c r="W2463" s="4"/>
      <c r="X2463" s="4"/>
      <c r="Y2463" s="4"/>
      <c r="Z2463" s="4"/>
      <c r="AA2463" s="4"/>
      <c r="AB2463" s="4"/>
      <c r="AC2463" s="4"/>
      <c r="AD2463" s="64"/>
      <c r="AE2463" s="64"/>
      <c r="AF2463" s="64"/>
      <c r="AG2463" s="64"/>
      <c r="AH2463" s="64"/>
      <c r="AI2463" s="64"/>
      <c r="AJ2463" s="64"/>
      <c r="AK2463" s="64"/>
      <c r="AL2463" s="64"/>
      <c r="AM2463" s="64"/>
      <c r="AN2463" s="64"/>
      <c r="AO2463" s="64"/>
      <c r="AP2463" s="64"/>
      <c r="AQ2463" s="64"/>
      <c r="AR2463" s="64"/>
      <c r="AS2463" s="64"/>
      <c r="AT2463" s="64"/>
      <c r="AU2463" s="64"/>
      <c r="AV2463" s="64"/>
      <c r="AW2463" s="64"/>
      <c r="AX2463" s="64"/>
      <c r="AY2463" s="64"/>
      <c r="AZ2463" s="64"/>
      <c r="BA2463" s="64"/>
      <c r="BB2463" s="64"/>
      <c r="BC2463" s="64"/>
      <c r="BD2463" s="64"/>
      <c r="BE2463" s="64"/>
      <c r="BF2463" s="64"/>
      <c r="BG2463" s="64"/>
      <c r="BH2463" s="64"/>
      <c r="BI2463" s="64"/>
      <c r="BJ2463" s="64"/>
      <c r="BK2463" s="64"/>
      <c r="BL2463" s="64"/>
      <c r="BM2463" s="64"/>
      <c r="BN2463" s="64"/>
      <c r="BO2463" s="64"/>
      <c r="BP2463" s="64"/>
      <c r="BQ2463" s="64"/>
      <c r="BR2463" s="64"/>
      <c r="BS2463" s="64"/>
      <c r="BT2463" s="64"/>
      <c r="BU2463" s="64"/>
      <c r="BV2463" s="64"/>
      <c r="BW2463" s="64"/>
      <c r="BX2463" s="64"/>
      <c r="BY2463" s="64"/>
      <c r="BZ2463" s="64"/>
      <c r="CA2463" s="64"/>
      <c r="CB2463" s="64"/>
      <c r="CC2463" s="64"/>
      <c r="CD2463" s="64"/>
      <c r="CE2463" s="64"/>
      <c r="CF2463" s="64"/>
      <c r="CG2463" s="64"/>
      <c r="CH2463" s="64"/>
      <c r="CI2463" s="64"/>
      <c r="CJ2463" s="64"/>
      <c r="CK2463" s="64"/>
      <c r="CL2463" s="64"/>
      <c r="CM2463" s="64"/>
      <c r="CN2463" s="64"/>
      <c r="CO2463" s="64"/>
      <c r="CP2463" s="64"/>
      <c r="CQ2463" s="64"/>
      <c r="CR2463" s="64"/>
      <c r="CS2463" s="64"/>
      <c r="CT2463" s="64"/>
      <c r="CU2463" s="64"/>
      <c r="CV2463" s="64"/>
      <c r="CW2463" s="64"/>
      <c r="CX2463" s="64"/>
      <c r="CY2463" s="64"/>
      <c r="CZ2463" s="64"/>
      <c r="DA2463" s="64"/>
      <c r="DB2463" s="64"/>
      <c r="DC2463" s="64"/>
      <c r="DD2463" s="64"/>
      <c r="DE2463" s="64"/>
      <c r="DF2463" s="64"/>
      <c r="DG2463" s="64"/>
      <c r="DH2463" s="64"/>
      <c r="DI2463" s="64"/>
      <c r="DJ2463" s="64"/>
      <c r="DK2463" s="64"/>
      <c r="DL2463" s="64"/>
      <c r="DM2463" s="64"/>
      <c r="DN2463" s="64"/>
      <c r="DO2463" s="64"/>
      <c r="DP2463" s="64"/>
      <c r="DQ2463" s="64"/>
      <c r="DR2463" s="64"/>
      <c r="DS2463" s="64"/>
      <c r="DT2463" s="64"/>
      <c r="DU2463" s="64"/>
      <c r="DV2463" s="64"/>
      <c r="DW2463" s="64"/>
      <c r="DX2463" s="64"/>
      <c r="DY2463" s="64"/>
      <c r="DZ2463" s="64"/>
      <c r="EA2463" s="64"/>
      <c r="EB2463" s="64"/>
      <c r="EC2463" s="64"/>
      <c r="ED2463" s="64"/>
      <c r="EE2463" s="64"/>
      <c r="EF2463" s="64"/>
      <c r="EG2463" s="64"/>
      <c r="EH2463" s="64"/>
      <c r="EI2463" s="64"/>
      <c r="EJ2463" s="64"/>
      <c r="EK2463" s="64"/>
      <c r="EL2463" s="64"/>
      <c r="EM2463" s="64"/>
      <c r="EN2463" s="64"/>
      <c r="EO2463" s="64"/>
      <c r="EP2463" s="64"/>
      <c r="EQ2463" s="64"/>
      <c r="ER2463" s="64"/>
      <c r="ES2463" s="64"/>
      <c r="ET2463" s="64"/>
      <c r="EU2463" s="64"/>
      <c r="EV2463" s="64"/>
      <c r="EW2463" s="64"/>
      <c r="EX2463" s="64"/>
      <c r="EY2463" s="64"/>
      <c r="EZ2463" s="64"/>
      <c r="FA2463" s="64"/>
      <c r="FB2463" s="64"/>
      <c r="FC2463" s="64"/>
      <c r="FD2463" s="64"/>
      <c r="FE2463" s="64"/>
      <c r="FF2463" s="64"/>
      <c r="FG2463" s="64"/>
      <c r="FH2463" s="64"/>
      <c r="FI2463" s="64"/>
      <c r="FJ2463" s="64"/>
      <c r="FK2463" s="64"/>
      <c r="FL2463" s="64"/>
      <c r="FM2463" s="64"/>
      <c r="FN2463" s="64"/>
      <c r="FO2463" s="64"/>
      <c r="FP2463" s="64"/>
      <c r="FQ2463" s="64"/>
      <c r="FR2463" s="64"/>
      <c r="FS2463" s="64"/>
      <c r="FT2463" s="64"/>
    </row>
    <row r="2464" spans="1:176" ht="15" x14ac:dyDescent="0.25">
      <c r="A2464" s="20">
        <f t="shared" si="562"/>
        <v>46217</v>
      </c>
      <c r="B2464" s="22" t="str">
        <f t="shared" ca="1" si="553"/>
        <v>n.d</v>
      </c>
      <c r="C2464" s="22">
        <f t="shared" ca="1" si="563"/>
        <v>0.97614444</v>
      </c>
      <c r="D2464" s="23">
        <f ca="1">IF(A2464&lt;$B$1,VLOOKUP(A2464,[1]DI!$A$4:$B$15000,2,FALSE),0)</f>
        <v>0</v>
      </c>
      <c r="E2464" s="22">
        <f t="shared" ca="1" si="554"/>
        <v>0</v>
      </c>
      <c r="F2464" s="23">
        <f t="shared" si="555"/>
        <v>1.3</v>
      </c>
      <c r="G2464" s="24">
        <f t="shared" ca="1" si="556"/>
        <v>1</v>
      </c>
      <c r="H2464" s="22">
        <f ca="1">TRUNC(PRODUCT(G$10:G2463),15)</f>
        <v>1.81984651266759</v>
      </c>
      <c r="I2464" s="22">
        <f t="shared" ca="1" si="557"/>
        <v>1.5015535581434301</v>
      </c>
      <c r="J2464" s="22">
        <f t="shared" ca="1" si="558"/>
        <v>1.2119757600000001</v>
      </c>
      <c r="K2464" s="110">
        <f t="shared" ca="1" si="551"/>
        <v>0.37553247445182125</v>
      </c>
      <c r="L2464" s="115">
        <v>0</v>
      </c>
      <c r="M2464" s="67">
        <f>IF(L2464&gt;0,VLOOKUP(L2464,S$12:$AB$125,7),0)</f>
        <v>0</v>
      </c>
      <c r="N2464" s="2">
        <f t="shared" si="552"/>
        <v>0</v>
      </c>
      <c r="O2464" s="22">
        <f t="shared" ca="1" si="559"/>
        <v>0.37553247445182125</v>
      </c>
      <c r="P2464" s="25" t="str">
        <f t="shared" si="560"/>
        <v>A+J=</v>
      </c>
      <c r="Q2464" s="26">
        <f t="shared" si="561"/>
        <v>45306</v>
      </c>
      <c r="R2464" s="4"/>
      <c r="S2464" s="98"/>
      <c r="U2464" s="4"/>
      <c r="V2464" s="4"/>
      <c r="W2464" s="4"/>
      <c r="X2464" s="4"/>
      <c r="Y2464" s="4"/>
      <c r="Z2464" s="4"/>
      <c r="AA2464" s="4"/>
      <c r="AB2464" s="4"/>
      <c r="AC2464" s="4"/>
      <c r="AD2464" s="64"/>
      <c r="AE2464" s="64"/>
      <c r="AF2464" s="64"/>
      <c r="AG2464" s="64"/>
      <c r="AH2464" s="64"/>
      <c r="AI2464" s="64"/>
      <c r="AJ2464" s="64"/>
      <c r="AK2464" s="64"/>
      <c r="AL2464" s="64"/>
      <c r="AM2464" s="64"/>
      <c r="AN2464" s="64"/>
      <c r="AO2464" s="64"/>
      <c r="AP2464" s="64"/>
      <c r="AQ2464" s="64"/>
      <c r="AR2464" s="64"/>
      <c r="AS2464" s="64"/>
      <c r="AT2464" s="64"/>
      <c r="AU2464" s="64"/>
      <c r="AV2464" s="64"/>
      <c r="AW2464" s="64"/>
      <c r="AX2464" s="64"/>
      <c r="AY2464" s="64"/>
      <c r="AZ2464" s="64"/>
      <c r="BA2464" s="64"/>
      <c r="BB2464" s="64"/>
      <c r="BC2464" s="64"/>
      <c r="BD2464" s="64"/>
      <c r="BE2464" s="64"/>
      <c r="BF2464" s="64"/>
      <c r="BG2464" s="64"/>
      <c r="BH2464" s="64"/>
      <c r="BI2464" s="64"/>
      <c r="BJ2464" s="64"/>
      <c r="BK2464" s="64"/>
      <c r="BL2464" s="64"/>
      <c r="BM2464" s="64"/>
      <c r="BN2464" s="64"/>
      <c r="BO2464" s="64"/>
      <c r="BP2464" s="64"/>
      <c r="BQ2464" s="64"/>
      <c r="BR2464" s="64"/>
      <c r="BS2464" s="64"/>
      <c r="BT2464" s="64"/>
      <c r="BU2464" s="64"/>
      <c r="BV2464" s="64"/>
      <c r="BW2464" s="64"/>
      <c r="BX2464" s="64"/>
      <c r="BY2464" s="64"/>
      <c r="BZ2464" s="64"/>
      <c r="CA2464" s="64"/>
      <c r="CB2464" s="64"/>
      <c r="CC2464" s="64"/>
      <c r="CD2464" s="64"/>
      <c r="CE2464" s="64"/>
      <c r="CF2464" s="64"/>
      <c r="CG2464" s="64"/>
      <c r="CH2464" s="64"/>
      <c r="CI2464" s="64"/>
      <c r="CJ2464" s="64"/>
      <c r="CK2464" s="64"/>
      <c r="CL2464" s="64"/>
      <c r="CM2464" s="64"/>
      <c r="CN2464" s="64"/>
      <c r="CO2464" s="64"/>
      <c r="CP2464" s="64"/>
      <c r="CQ2464" s="64"/>
      <c r="CR2464" s="64"/>
      <c r="CS2464" s="64"/>
      <c r="CT2464" s="64"/>
      <c r="CU2464" s="64"/>
      <c r="CV2464" s="64"/>
      <c r="CW2464" s="64"/>
      <c r="CX2464" s="64"/>
      <c r="CY2464" s="64"/>
      <c r="CZ2464" s="64"/>
      <c r="DA2464" s="64"/>
      <c r="DB2464" s="64"/>
      <c r="DC2464" s="64"/>
      <c r="DD2464" s="64"/>
      <c r="DE2464" s="64"/>
      <c r="DF2464" s="64"/>
      <c r="DG2464" s="64"/>
      <c r="DH2464" s="64"/>
      <c r="DI2464" s="64"/>
      <c r="DJ2464" s="64"/>
      <c r="DK2464" s="64"/>
      <c r="DL2464" s="64"/>
      <c r="DM2464" s="64"/>
      <c r="DN2464" s="64"/>
      <c r="DO2464" s="64"/>
      <c r="DP2464" s="64"/>
      <c r="DQ2464" s="64"/>
      <c r="DR2464" s="64"/>
      <c r="DS2464" s="64"/>
      <c r="DT2464" s="64"/>
      <c r="DU2464" s="64"/>
      <c r="DV2464" s="64"/>
      <c r="DW2464" s="64"/>
      <c r="DX2464" s="64"/>
      <c r="DY2464" s="64"/>
      <c r="DZ2464" s="64"/>
      <c r="EA2464" s="64"/>
      <c r="EB2464" s="64"/>
      <c r="EC2464" s="64"/>
      <c r="ED2464" s="64"/>
      <c r="EE2464" s="64"/>
      <c r="EF2464" s="64"/>
      <c r="EG2464" s="64"/>
      <c r="EH2464" s="64"/>
      <c r="EI2464" s="64"/>
      <c r="EJ2464" s="64"/>
      <c r="EK2464" s="64"/>
      <c r="EL2464" s="64"/>
      <c r="EM2464" s="64"/>
      <c r="EN2464" s="64"/>
      <c r="EO2464" s="64"/>
      <c r="EP2464" s="64"/>
      <c r="EQ2464" s="64"/>
      <c r="ER2464" s="64"/>
      <c r="ES2464" s="64"/>
      <c r="ET2464" s="64"/>
      <c r="EU2464" s="64"/>
      <c r="EV2464" s="64"/>
      <c r="EW2464" s="64"/>
      <c r="EX2464" s="64"/>
      <c r="EY2464" s="64"/>
      <c r="EZ2464" s="64"/>
      <c r="FA2464" s="64"/>
      <c r="FB2464" s="64"/>
      <c r="FC2464" s="64"/>
      <c r="FD2464" s="64"/>
      <c r="FE2464" s="64"/>
      <c r="FF2464" s="64"/>
      <c r="FG2464" s="64"/>
      <c r="FH2464" s="64"/>
      <c r="FI2464" s="64"/>
      <c r="FJ2464" s="64"/>
      <c r="FK2464" s="64"/>
      <c r="FL2464" s="64"/>
      <c r="FM2464" s="64"/>
      <c r="FN2464" s="64"/>
      <c r="FO2464" s="64"/>
      <c r="FP2464" s="64"/>
      <c r="FQ2464" s="64"/>
      <c r="FR2464" s="64"/>
      <c r="FS2464" s="64"/>
      <c r="FT2464" s="64"/>
    </row>
    <row r="2465" spans="1:176" ht="15" x14ac:dyDescent="0.25">
      <c r="A2465" s="20">
        <f t="shared" si="562"/>
        <v>46218</v>
      </c>
      <c r="B2465" s="22" t="str">
        <f t="shared" ca="1" si="553"/>
        <v>n.d</v>
      </c>
      <c r="C2465" s="22">
        <f t="shared" ca="1" si="563"/>
        <v>0.97614444</v>
      </c>
      <c r="D2465" s="23">
        <f ca="1">IF(A2465&lt;$B$1,VLOOKUP(A2465,[1]DI!$A$4:$B$15000,2,FALSE),0)</f>
        <v>0</v>
      </c>
      <c r="E2465" s="22">
        <f t="shared" ca="1" si="554"/>
        <v>0</v>
      </c>
      <c r="F2465" s="23">
        <f t="shared" si="555"/>
        <v>1.3</v>
      </c>
      <c r="G2465" s="24">
        <f t="shared" ca="1" si="556"/>
        <v>1</v>
      </c>
      <c r="H2465" s="22">
        <f ca="1">TRUNC(PRODUCT(G$10:G2464),15)</f>
        <v>1.81984651266759</v>
      </c>
      <c r="I2465" s="22">
        <f t="shared" ca="1" si="557"/>
        <v>1.5015535581434301</v>
      </c>
      <c r="J2465" s="22">
        <f t="shared" ca="1" si="558"/>
        <v>1.2119757600000001</v>
      </c>
      <c r="K2465" s="110">
        <f t="shared" ca="1" si="551"/>
        <v>0.37553247445182125</v>
      </c>
      <c r="L2465" s="115">
        <v>0</v>
      </c>
      <c r="M2465" s="67">
        <f>IF(L2465&gt;0,VLOOKUP(L2465,S$12:$AB$125,7),0)</f>
        <v>0</v>
      </c>
      <c r="N2465" s="2">
        <f t="shared" si="552"/>
        <v>0</v>
      </c>
      <c r="O2465" s="22">
        <f t="shared" ca="1" si="559"/>
        <v>0.37553247445182125</v>
      </c>
      <c r="P2465" s="25" t="str">
        <f t="shared" si="560"/>
        <v>A+J=</v>
      </c>
      <c r="Q2465" s="26">
        <f t="shared" si="561"/>
        <v>45306</v>
      </c>
      <c r="R2465" s="4"/>
      <c r="S2465" s="98"/>
      <c r="U2465" s="4"/>
      <c r="V2465" s="4"/>
      <c r="W2465" s="4"/>
      <c r="X2465" s="4"/>
      <c r="Y2465" s="4"/>
      <c r="Z2465" s="4"/>
      <c r="AA2465" s="4"/>
      <c r="AB2465" s="4"/>
      <c r="AC2465" s="4"/>
      <c r="AD2465" s="64"/>
      <c r="AE2465" s="64"/>
      <c r="AF2465" s="64"/>
      <c r="AG2465" s="64"/>
      <c r="AH2465" s="64"/>
      <c r="AI2465" s="64"/>
      <c r="AJ2465" s="64"/>
      <c r="AK2465" s="64"/>
      <c r="AL2465" s="64"/>
      <c r="AM2465" s="64"/>
      <c r="AN2465" s="64"/>
      <c r="AO2465" s="64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4"/>
      <c r="AZ2465" s="64"/>
      <c r="BA2465" s="64"/>
      <c r="BB2465" s="64"/>
      <c r="BC2465" s="64"/>
      <c r="BD2465" s="64"/>
      <c r="BE2465" s="64"/>
      <c r="BF2465" s="64"/>
      <c r="BG2465" s="64"/>
      <c r="BH2465" s="64"/>
      <c r="BI2465" s="64"/>
      <c r="BJ2465" s="64"/>
      <c r="BK2465" s="64"/>
      <c r="BL2465" s="64"/>
      <c r="BM2465" s="64"/>
      <c r="BN2465" s="64"/>
      <c r="BO2465" s="64"/>
      <c r="BP2465" s="64"/>
      <c r="BQ2465" s="64"/>
      <c r="BR2465" s="64"/>
      <c r="BS2465" s="64"/>
      <c r="BT2465" s="64"/>
      <c r="BU2465" s="64"/>
      <c r="BV2465" s="64"/>
      <c r="BW2465" s="64"/>
      <c r="BX2465" s="64"/>
      <c r="BY2465" s="64"/>
      <c r="BZ2465" s="64"/>
      <c r="CA2465" s="64"/>
      <c r="CB2465" s="64"/>
      <c r="CC2465" s="64"/>
      <c r="CD2465" s="64"/>
      <c r="CE2465" s="64"/>
      <c r="CF2465" s="64"/>
      <c r="CG2465" s="64"/>
      <c r="CH2465" s="64"/>
      <c r="CI2465" s="64"/>
      <c r="CJ2465" s="64"/>
      <c r="CK2465" s="64"/>
      <c r="CL2465" s="64"/>
      <c r="CM2465" s="64"/>
      <c r="CN2465" s="64"/>
      <c r="CO2465" s="64"/>
      <c r="CP2465" s="64"/>
      <c r="CQ2465" s="64"/>
      <c r="CR2465" s="64"/>
      <c r="CS2465" s="64"/>
      <c r="CT2465" s="64"/>
      <c r="CU2465" s="64"/>
      <c r="CV2465" s="64"/>
      <c r="CW2465" s="64"/>
      <c r="CX2465" s="64"/>
      <c r="CY2465" s="64"/>
      <c r="CZ2465" s="64"/>
      <c r="DA2465" s="64"/>
      <c r="DB2465" s="64"/>
      <c r="DC2465" s="64"/>
      <c r="DD2465" s="64"/>
      <c r="DE2465" s="64"/>
      <c r="DF2465" s="64"/>
      <c r="DG2465" s="64"/>
      <c r="DH2465" s="64"/>
      <c r="DI2465" s="64"/>
      <c r="DJ2465" s="64"/>
      <c r="DK2465" s="64"/>
      <c r="DL2465" s="64"/>
      <c r="DM2465" s="64"/>
      <c r="DN2465" s="64"/>
      <c r="DO2465" s="64"/>
      <c r="DP2465" s="64"/>
      <c r="DQ2465" s="64"/>
      <c r="DR2465" s="64"/>
      <c r="DS2465" s="64"/>
      <c r="DT2465" s="64"/>
      <c r="DU2465" s="64"/>
      <c r="DV2465" s="64"/>
      <c r="DW2465" s="64"/>
      <c r="DX2465" s="64"/>
      <c r="DY2465" s="64"/>
      <c r="DZ2465" s="64"/>
      <c r="EA2465" s="64"/>
      <c r="EB2465" s="64"/>
      <c r="EC2465" s="64"/>
      <c r="ED2465" s="64"/>
      <c r="EE2465" s="64"/>
      <c r="EF2465" s="64"/>
      <c r="EG2465" s="64"/>
      <c r="EH2465" s="64"/>
      <c r="EI2465" s="64"/>
      <c r="EJ2465" s="64"/>
      <c r="EK2465" s="64"/>
      <c r="EL2465" s="64"/>
      <c r="EM2465" s="64"/>
      <c r="EN2465" s="64"/>
      <c r="EO2465" s="64"/>
      <c r="EP2465" s="64"/>
      <c r="EQ2465" s="64"/>
      <c r="ER2465" s="64"/>
      <c r="ES2465" s="64"/>
      <c r="ET2465" s="64"/>
      <c r="EU2465" s="64"/>
      <c r="EV2465" s="64"/>
      <c r="EW2465" s="64"/>
      <c r="EX2465" s="64"/>
      <c r="EY2465" s="64"/>
      <c r="EZ2465" s="64"/>
      <c r="FA2465" s="64"/>
      <c r="FB2465" s="64"/>
      <c r="FC2465" s="64"/>
      <c r="FD2465" s="64"/>
      <c r="FE2465" s="64"/>
      <c r="FF2465" s="64"/>
      <c r="FG2465" s="64"/>
      <c r="FH2465" s="64"/>
      <c r="FI2465" s="64"/>
      <c r="FJ2465" s="64"/>
      <c r="FK2465" s="64"/>
      <c r="FL2465" s="64"/>
      <c r="FM2465" s="64"/>
      <c r="FN2465" s="64"/>
      <c r="FO2465" s="64"/>
      <c r="FP2465" s="64"/>
      <c r="FQ2465" s="64"/>
      <c r="FR2465" s="64"/>
      <c r="FS2465" s="64"/>
      <c r="FT2465" s="64"/>
    </row>
    <row r="2466" spans="1:176" ht="15" x14ac:dyDescent="0.25">
      <c r="A2466" s="20">
        <f t="shared" si="562"/>
        <v>46219</v>
      </c>
      <c r="B2466" s="22" t="str">
        <f t="shared" ca="1" si="553"/>
        <v>n.d</v>
      </c>
      <c r="C2466" s="22">
        <f t="shared" ca="1" si="563"/>
        <v>0.97614444</v>
      </c>
      <c r="D2466" s="23">
        <f ca="1">IF(A2466&lt;$B$1,VLOOKUP(A2466,[1]DI!$A$4:$B$15000,2,FALSE),0)</f>
        <v>0</v>
      </c>
      <c r="E2466" s="22">
        <f t="shared" ca="1" si="554"/>
        <v>0</v>
      </c>
      <c r="F2466" s="23">
        <f t="shared" si="555"/>
        <v>1.3</v>
      </c>
      <c r="G2466" s="24">
        <f t="shared" ca="1" si="556"/>
        <v>1</v>
      </c>
      <c r="H2466" s="22">
        <f ca="1">TRUNC(PRODUCT(G$10:G2465),15)</f>
        <v>1.81984651266759</v>
      </c>
      <c r="I2466" s="22">
        <f t="shared" ca="1" si="557"/>
        <v>1.5015535581434301</v>
      </c>
      <c r="J2466" s="22">
        <f t="shared" ca="1" si="558"/>
        <v>1.2119757600000001</v>
      </c>
      <c r="K2466" s="110">
        <f t="shared" ca="1" si="551"/>
        <v>0.37553247445182125</v>
      </c>
      <c r="L2466" s="115">
        <v>0</v>
      </c>
      <c r="M2466" s="67">
        <f>IF(L2466&gt;0,VLOOKUP(L2466,S$12:$AB$125,7),0)</f>
        <v>0</v>
      </c>
      <c r="N2466" s="2">
        <f t="shared" si="552"/>
        <v>0</v>
      </c>
      <c r="O2466" s="22">
        <f t="shared" ca="1" si="559"/>
        <v>0.37553247445182125</v>
      </c>
      <c r="P2466" s="25" t="str">
        <f t="shared" si="560"/>
        <v>A+J=</v>
      </c>
      <c r="Q2466" s="26">
        <f t="shared" si="561"/>
        <v>45306</v>
      </c>
      <c r="R2466" s="4"/>
      <c r="S2466" s="98"/>
      <c r="U2466" s="4"/>
      <c r="V2466" s="4"/>
      <c r="W2466" s="4"/>
      <c r="X2466" s="4"/>
      <c r="Y2466" s="4"/>
      <c r="Z2466" s="4"/>
      <c r="AA2466" s="4"/>
      <c r="AB2466" s="4"/>
      <c r="AC2466" s="4"/>
      <c r="AD2466" s="64"/>
      <c r="AE2466" s="64"/>
      <c r="AF2466" s="64"/>
      <c r="AG2466" s="64"/>
      <c r="AH2466" s="64"/>
      <c r="AI2466" s="64"/>
      <c r="AJ2466" s="64"/>
      <c r="AK2466" s="64"/>
      <c r="AL2466" s="64"/>
      <c r="AM2466" s="64"/>
      <c r="AN2466" s="64"/>
      <c r="AO2466" s="64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4"/>
      <c r="AZ2466" s="64"/>
      <c r="BA2466" s="64"/>
      <c r="BB2466" s="64"/>
      <c r="BC2466" s="64"/>
      <c r="BD2466" s="64"/>
      <c r="BE2466" s="64"/>
      <c r="BF2466" s="64"/>
      <c r="BG2466" s="64"/>
      <c r="BH2466" s="64"/>
      <c r="BI2466" s="64"/>
      <c r="BJ2466" s="64"/>
      <c r="BK2466" s="64"/>
      <c r="BL2466" s="64"/>
      <c r="BM2466" s="64"/>
      <c r="BN2466" s="64"/>
      <c r="BO2466" s="64"/>
      <c r="BP2466" s="64"/>
      <c r="BQ2466" s="64"/>
      <c r="BR2466" s="64"/>
      <c r="BS2466" s="64"/>
      <c r="BT2466" s="64"/>
      <c r="BU2466" s="64"/>
      <c r="BV2466" s="64"/>
      <c r="BW2466" s="64"/>
      <c r="BX2466" s="64"/>
      <c r="BY2466" s="64"/>
      <c r="BZ2466" s="64"/>
      <c r="CA2466" s="64"/>
      <c r="CB2466" s="64"/>
      <c r="CC2466" s="64"/>
      <c r="CD2466" s="64"/>
      <c r="CE2466" s="64"/>
      <c r="CF2466" s="64"/>
      <c r="CG2466" s="64"/>
      <c r="CH2466" s="64"/>
      <c r="CI2466" s="64"/>
      <c r="CJ2466" s="64"/>
      <c r="CK2466" s="64"/>
      <c r="CL2466" s="64"/>
      <c r="CM2466" s="64"/>
      <c r="CN2466" s="64"/>
      <c r="CO2466" s="64"/>
      <c r="CP2466" s="64"/>
      <c r="CQ2466" s="64"/>
      <c r="CR2466" s="64"/>
      <c r="CS2466" s="64"/>
      <c r="CT2466" s="64"/>
      <c r="CU2466" s="64"/>
      <c r="CV2466" s="64"/>
      <c r="CW2466" s="64"/>
      <c r="CX2466" s="64"/>
      <c r="CY2466" s="64"/>
      <c r="CZ2466" s="64"/>
      <c r="DA2466" s="64"/>
      <c r="DB2466" s="64"/>
      <c r="DC2466" s="64"/>
      <c r="DD2466" s="64"/>
      <c r="DE2466" s="64"/>
      <c r="DF2466" s="64"/>
      <c r="DG2466" s="64"/>
      <c r="DH2466" s="64"/>
      <c r="DI2466" s="64"/>
      <c r="DJ2466" s="64"/>
      <c r="DK2466" s="64"/>
      <c r="DL2466" s="64"/>
      <c r="DM2466" s="64"/>
      <c r="DN2466" s="64"/>
      <c r="DO2466" s="64"/>
      <c r="DP2466" s="64"/>
      <c r="DQ2466" s="64"/>
      <c r="DR2466" s="64"/>
      <c r="DS2466" s="64"/>
      <c r="DT2466" s="64"/>
      <c r="DU2466" s="64"/>
      <c r="DV2466" s="64"/>
      <c r="DW2466" s="64"/>
      <c r="DX2466" s="64"/>
      <c r="DY2466" s="64"/>
      <c r="DZ2466" s="64"/>
      <c r="EA2466" s="64"/>
      <c r="EB2466" s="64"/>
      <c r="EC2466" s="64"/>
      <c r="ED2466" s="64"/>
      <c r="EE2466" s="64"/>
      <c r="EF2466" s="64"/>
      <c r="EG2466" s="64"/>
      <c r="EH2466" s="64"/>
      <c r="EI2466" s="64"/>
      <c r="EJ2466" s="64"/>
      <c r="EK2466" s="64"/>
      <c r="EL2466" s="64"/>
      <c r="EM2466" s="64"/>
      <c r="EN2466" s="64"/>
      <c r="EO2466" s="64"/>
      <c r="EP2466" s="64"/>
      <c r="EQ2466" s="64"/>
      <c r="ER2466" s="64"/>
      <c r="ES2466" s="64"/>
      <c r="ET2466" s="64"/>
      <c r="EU2466" s="64"/>
      <c r="EV2466" s="64"/>
      <c r="EW2466" s="64"/>
      <c r="EX2466" s="64"/>
      <c r="EY2466" s="64"/>
      <c r="EZ2466" s="64"/>
      <c r="FA2466" s="64"/>
      <c r="FB2466" s="64"/>
      <c r="FC2466" s="64"/>
      <c r="FD2466" s="64"/>
      <c r="FE2466" s="64"/>
      <c r="FF2466" s="64"/>
      <c r="FG2466" s="64"/>
      <c r="FH2466" s="64"/>
      <c r="FI2466" s="64"/>
      <c r="FJ2466" s="64"/>
      <c r="FK2466" s="64"/>
      <c r="FL2466" s="64"/>
      <c r="FM2466" s="64"/>
      <c r="FN2466" s="64"/>
      <c r="FO2466" s="64"/>
      <c r="FP2466" s="64"/>
      <c r="FQ2466" s="64"/>
      <c r="FR2466" s="64"/>
      <c r="FS2466" s="64"/>
      <c r="FT2466" s="64"/>
    </row>
    <row r="2467" spans="1:176" ht="15" x14ac:dyDescent="0.25">
      <c r="A2467" s="20">
        <f t="shared" si="562"/>
        <v>46220</v>
      </c>
      <c r="B2467" s="22" t="str">
        <f t="shared" ca="1" si="553"/>
        <v>n.d</v>
      </c>
      <c r="C2467" s="22">
        <f t="shared" ca="1" si="563"/>
        <v>0.97614444</v>
      </c>
      <c r="D2467" s="23">
        <f ca="1">IF(A2467&lt;$B$1,VLOOKUP(A2467,[1]DI!$A$4:$B$15000,2,FALSE),0)</f>
        <v>0</v>
      </c>
      <c r="E2467" s="22">
        <f t="shared" ca="1" si="554"/>
        <v>0</v>
      </c>
      <c r="F2467" s="23">
        <f t="shared" si="555"/>
        <v>1.3</v>
      </c>
      <c r="G2467" s="24">
        <f t="shared" ca="1" si="556"/>
        <v>1</v>
      </c>
      <c r="H2467" s="22">
        <f ca="1">TRUNC(PRODUCT(G$10:G2466),15)</f>
        <v>1.81984651266759</v>
      </c>
      <c r="I2467" s="22">
        <f t="shared" ca="1" si="557"/>
        <v>1.5015535581434301</v>
      </c>
      <c r="J2467" s="22">
        <f t="shared" ca="1" si="558"/>
        <v>1.2119757600000001</v>
      </c>
      <c r="K2467" s="110">
        <f t="shared" ca="1" si="551"/>
        <v>0.37553247445182125</v>
      </c>
      <c r="L2467" s="115">
        <v>0</v>
      </c>
      <c r="M2467" s="67">
        <f>IF(L2467&gt;0,VLOOKUP(L2467,S$12:$AB$125,7),0)</f>
        <v>0</v>
      </c>
      <c r="N2467" s="2">
        <f t="shared" si="552"/>
        <v>0</v>
      </c>
      <c r="O2467" s="22">
        <f t="shared" ca="1" si="559"/>
        <v>0.37553247445182125</v>
      </c>
      <c r="P2467" s="25" t="str">
        <f t="shared" si="560"/>
        <v>A+J=</v>
      </c>
      <c r="Q2467" s="26">
        <f t="shared" si="561"/>
        <v>45306</v>
      </c>
      <c r="R2467" s="4"/>
      <c r="S2467" s="98"/>
      <c r="U2467" s="4"/>
      <c r="V2467" s="4"/>
      <c r="W2467" s="4"/>
      <c r="X2467" s="4"/>
      <c r="Y2467" s="4"/>
      <c r="Z2467" s="4"/>
      <c r="AA2467" s="4"/>
      <c r="AB2467" s="4"/>
      <c r="AC2467" s="4"/>
      <c r="AD2467" s="64"/>
      <c r="AE2467" s="64"/>
      <c r="AF2467" s="64"/>
      <c r="AG2467" s="64"/>
      <c r="AH2467" s="64"/>
      <c r="AI2467" s="64"/>
      <c r="AJ2467" s="64"/>
      <c r="AK2467" s="64"/>
      <c r="AL2467" s="64"/>
      <c r="AM2467" s="64"/>
      <c r="AN2467" s="64"/>
      <c r="AO2467" s="64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4"/>
      <c r="AZ2467" s="64"/>
      <c r="BA2467" s="64"/>
      <c r="BB2467" s="64"/>
      <c r="BC2467" s="64"/>
      <c r="BD2467" s="64"/>
      <c r="BE2467" s="64"/>
      <c r="BF2467" s="64"/>
      <c r="BG2467" s="64"/>
      <c r="BH2467" s="64"/>
      <c r="BI2467" s="64"/>
      <c r="BJ2467" s="64"/>
      <c r="BK2467" s="64"/>
      <c r="BL2467" s="64"/>
      <c r="BM2467" s="64"/>
      <c r="BN2467" s="64"/>
      <c r="BO2467" s="64"/>
      <c r="BP2467" s="64"/>
      <c r="BQ2467" s="64"/>
      <c r="BR2467" s="64"/>
      <c r="BS2467" s="64"/>
      <c r="BT2467" s="64"/>
      <c r="BU2467" s="64"/>
      <c r="BV2467" s="64"/>
      <c r="BW2467" s="64"/>
      <c r="BX2467" s="64"/>
      <c r="BY2467" s="64"/>
      <c r="BZ2467" s="64"/>
      <c r="CA2467" s="64"/>
      <c r="CB2467" s="64"/>
      <c r="CC2467" s="64"/>
      <c r="CD2467" s="64"/>
      <c r="CE2467" s="64"/>
      <c r="CF2467" s="64"/>
      <c r="CG2467" s="64"/>
      <c r="CH2467" s="64"/>
      <c r="CI2467" s="64"/>
      <c r="CJ2467" s="64"/>
      <c r="CK2467" s="64"/>
      <c r="CL2467" s="64"/>
      <c r="CM2467" s="64"/>
      <c r="CN2467" s="64"/>
      <c r="CO2467" s="64"/>
      <c r="CP2467" s="64"/>
      <c r="CQ2467" s="64"/>
      <c r="CR2467" s="64"/>
      <c r="CS2467" s="64"/>
      <c r="CT2467" s="64"/>
      <c r="CU2467" s="64"/>
      <c r="CV2467" s="64"/>
      <c r="CW2467" s="64"/>
      <c r="CX2467" s="64"/>
      <c r="CY2467" s="64"/>
      <c r="CZ2467" s="64"/>
      <c r="DA2467" s="64"/>
      <c r="DB2467" s="64"/>
      <c r="DC2467" s="64"/>
      <c r="DD2467" s="64"/>
      <c r="DE2467" s="64"/>
      <c r="DF2467" s="64"/>
      <c r="DG2467" s="64"/>
      <c r="DH2467" s="64"/>
      <c r="DI2467" s="64"/>
      <c r="DJ2467" s="64"/>
      <c r="DK2467" s="64"/>
      <c r="DL2467" s="64"/>
      <c r="DM2467" s="64"/>
      <c r="DN2467" s="64"/>
      <c r="DO2467" s="64"/>
      <c r="DP2467" s="64"/>
      <c r="DQ2467" s="64"/>
      <c r="DR2467" s="64"/>
      <c r="DS2467" s="64"/>
      <c r="DT2467" s="64"/>
      <c r="DU2467" s="64"/>
      <c r="DV2467" s="64"/>
      <c r="DW2467" s="64"/>
      <c r="DX2467" s="64"/>
      <c r="DY2467" s="64"/>
      <c r="DZ2467" s="64"/>
      <c r="EA2467" s="64"/>
      <c r="EB2467" s="64"/>
      <c r="EC2467" s="64"/>
      <c r="ED2467" s="64"/>
      <c r="EE2467" s="64"/>
      <c r="EF2467" s="64"/>
      <c r="EG2467" s="64"/>
      <c r="EH2467" s="64"/>
      <c r="EI2467" s="64"/>
      <c r="EJ2467" s="64"/>
      <c r="EK2467" s="64"/>
      <c r="EL2467" s="64"/>
      <c r="EM2467" s="64"/>
      <c r="EN2467" s="64"/>
      <c r="EO2467" s="64"/>
      <c r="EP2467" s="64"/>
      <c r="EQ2467" s="64"/>
      <c r="ER2467" s="64"/>
      <c r="ES2467" s="64"/>
      <c r="ET2467" s="64"/>
      <c r="EU2467" s="64"/>
      <c r="EV2467" s="64"/>
      <c r="EW2467" s="64"/>
      <c r="EX2467" s="64"/>
      <c r="EY2467" s="64"/>
      <c r="EZ2467" s="64"/>
      <c r="FA2467" s="64"/>
      <c r="FB2467" s="64"/>
      <c r="FC2467" s="64"/>
      <c r="FD2467" s="64"/>
      <c r="FE2467" s="64"/>
      <c r="FF2467" s="64"/>
      <c r="FG2467" s="64"/>
      <c r="FH2467" s="64"/>
      <c r="FI2467" s="64"/>
      <c r="FJ2467" s="64"/>
      <c r="FK2467" s="64"/>
      <c r="FL2467" s="64"/>
      <c r="FM2467" s="64"/>
      <c r="FN2467" s="64"/>
      <c r="FO2467" s="64"/>
      <c r="FP2467" s="64"/>
      <c r="FQ2467" s="64"/>
      <c r="FR2467" s="64"/>
      <c r="FS2467" s="64"/>
      <c r="FT2467" s="64"/>
    </row>
    <row r="2468" spans="1:176" ht="15" x14ac:dyDescent="0.25">
      <c r="A2468" s="20">
        <f t="shared" si="562"/>
        <v>46221</v>
      </c>
      <c r="B2468" s="22" t="str">
        <f t="shared" ca="1" si="553"/>
        <v>n.d</v>
      </c>
      <c r="C2468" s="22">
        <f t="shared" ca="1" si="563"/>
        <v>0.97614444</v>
      </c>
      <c r="D2468" s="23">
        <f ca="1">IF(A2468&lt;$B$1,VLOOKUP(A2468,[1]DI!$A$4:$B$15000,2,FALSE),0)</f>
        <v>0</v>
      </c>
      <c r="E2468" s="22">
        <f t="shared" ca="1" si="554"/>
        <v>0</v>
      </c>
      <c r="F2468" s="23">
        <f t="shared" si="555"/>
        <v>1.3</v>
      </c>
      <c r="G2468" s="24">
        <f t="shared" ca="1" si="556"/>
        <v>1</v>
      </c>
      <c r="H2468" s="22">
        <f ca="1">TRUNC(PRODUCT(G$10:G2467),15)</f>
        <v>1.81984651266759</v>
      </c>
      <c r="I2468" s="22">
        <f t="shared" ca="1" si="557"/>
        <v>1.5015535581434301</v>
      </c>
      <c r="J2468" s="22">
        <f t="shared" ca="1" si="558"/>
        <v>1.2119757600000001</v>
      </c>
      <c r="K2468" s="110">
        <f t="shared" ca="1" si="551"/>
        <v>0.37553247445182125</v>
      </c>
      <c r="L2468" s="115">
        <v>0</v>
      </c>
      <c r="M2468" s="67">
        <f>IF(L2468&gt;0,VLOOKUP(L2468,S$12:$AB$125,7),0)</f>
        <v>0</v>
      </c>
      <c r="N2468" s="2">
        <f t="shared" si="552"/>
        <v>0</v>
      </c>
      <c r="O2468" s="22">
        <f t="shared" ca="1" si="559"/>
        <v>0.37553247445182125</v>
      </c>
      <c r="P2468" s="25" t="str">
        <f t="shared" si="560"/>
        <v>A+J=</v>
      </c>
      <c r="Q2468" s="26">
        <f t="shared" si="561"/>
        <v>45306</v>
      </c>
      <c r="R2468" s="4"/>
      <c r="S2468" s="98"/>
      <c r="U2468" s="4"/>
      <c r="V2468" s="4"/>
      <c r="W2468" s="4"/>
      <c r="X2468" s="4"/>
      <c r="Y2468" s="4"/>
      <c r="Z2468" s="4"/>
      <c r="AA2468" s="4"/>
      <c r="AB2468" s="4"/>
      <c r="AC2468" s="4"/>
      <c r="AD2468" s="64"/>
      <c r="AE2468" s="64"/>
      <c r="AF2468" s="64"/>
      <c r="AG2468" s="64"/>
      <c r="AH2468" s="64"/>
      <c r="AI2468" s="64"/>
      <c r="AJ2468" s="64"/>
      <c r="AK2468" s="64"/>
      <c r="AL2468" s="64"/>
      <c r="AM2468" s="64"/>
      <c r="AN2468" s="64"/>
      <c r="AO2468" s="64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4"/>
      <c r="AZ2468" s="64"/>
      <c r="BA2468" s="64"/>
      <c r="BB2468" s="64"/>
      <c r="BC2468" s="64"/>
      <c r="BD2468" s="64"/>
      <c r="BE2468" s="64"/>
      <c r="BF2468" s="64"/>
      <c r="BG2468" s="64"/>
      <c r="BH2468" s="64"/>
      <c r="BI2468" s="64"/>
      <c r="BJ2468" s="64"/>
      <c r="BK2468" s="64"/>
      <c r="BL2468" s="64"/>
      <c r="BM2468" s="64"/>
      <c r="BN2468" s="64"/>
      <c r="BO2468" s="64"/>
      <c r="BP2468" s="64"/>
      <c r="BQ2468" s="64"/>
      <c r="BR2468" s="64"/>
      <c r="BS2468" s="64"/>
      <c r="BT2468" s="64"/>
      <c r="BU2468" s="64"/>
      <c r="BV2468" s="64"/>
      <c r="BW2468" s="64"/>
      <c r="BX2468" s="64"/>
      <c r="BY2468" s="64"/>
      <c r="BZ2468" s="64"/>
      <c r="CA2468" s="64"/>
      <c r="CB2468" s="64"/>
      <c r="CC2468" s="64"/>
      <c r="CD2468" s="64"/>
      <c r="CE2468" s="64"/>
      <c r="CF2468" s="64"/>
      <c r="CG2468" s="64"/>
      <c r="CH2468" s="64"/>
      <c r="CI2468" s="64"/>
      <c r="CJ2468" s="64"/>
      <c r="CK2468" s="64"/>
      <c r="CL2468" s="64"/>
      <c r="CM2468" s="64"/>
      <c r="CN2468" s="64"/>
      <c r="CO2468" s="64"/>
      <c r="CP2468" s="64"/>
      <c r="CQ2468" s="64"/>
      <c r="CR2468" s="64"/>
      <c r="CS2468" s="64"/>
      <c r="CT2468" s="64"/>
      <c r="CU2468" s="64"/>
      <c r="CV2468" s="64"/>
      <c r="CW2468" s="64"/>
      <c r="CX2468" s="64"/>
      <c r="CY2468" s="64"/>
      <c r="CZ2468" s="64"/>
      <c r="DA2468" s="64"/>
      <c r="DB2468" s="64"/>
      <c r="DC2468" s="64"/>
      <c r="DD2468" s="64"/>
      <c r="DE2468" s="64"/>
      <c r="DF2468" s="64"/>
      <c r="DG2468" s="64"/>
      <c r="DH2468" s="64"/>
      <c r="DI2468" s="64"/>
      <c r="DJ2468" s="64"/>
      <c r="DK2468" s="64"/>
      <c r="DL2468" s="64"/>
      <c r="DM2468" s="64"/>
      <c r="DN2468" s="64"/>
      <c r="DO2468" s="64"/>
      <c r="DP2468" s="64"/>
      <c r="DQ2468" s="64"/>
      <c r="DR2468" s="64"/>
      <c r="DS2468" s="64"/>
      <c r="DT2468" s="64"/>
      <c r="DU2468" s="64"/>
      <c r="DV2468" s="64"/>
      <c r="DW2468" s="64"/>
      <c r="DX2468" s="64"/>
      <c r="DY2468" s="64"/>
      <c r="DZ2468" s="64"/>
      <c r="EA2468" s="64"/>
      <c r="EB2468" s="64"/>
      <c r="EC2468" s="64"/>
      <c r="ED2468" s="64"/>
      <c r="EE2468" s="64"/>
      <c r="EF2468" s="64"/>
      <c r="EG2468" s="64"/>
      <c r="EH2468" s="64"/>
      <c r="EI2468" s="64"/>
      <c r="EJ2468" s="64"/>
      <c r="EK2468" s="64"/>
      <c r="EL2468" s="64"/>
      <c r="EM2468" s="64"/>
      <c r="EN2468" s="64"/>
      <c r="EO2468" s="64"/>
      <c r="EP2468" s="64"/>
      <c r="EQ2468" s="64"/>
      <c r="ER2468" s="64"/>
      <c r="ES2468" s="64"/>
      <c r="ET2468" s="64"/>
      <c r="EU2468" s="64"/>
      <c r="EV2468" s="64"/>
      <c r="EW2468" s="64"/>
      <c r="EX2468" s="64"/>
      <c r="EY2468" s="64"/>
      <c r="EZ2468" s="64"/>
      <c r="FA2468" s="64"/>
      <c r="FB2468" s="64"/>
      <c r="FC2468" s="64"/>
      <c r="FD2468" s="64"/>
      <c r="FE2468" s="64"/>
      <c r="FF2468" s="64"/>
      <c r="FG2468" s="64"/>
      <c r="FH2468" s="64"/>
      <c r="FI2468" s="64"/>
      <c r="FJ2468" s="64"/>
      <c r="FK2468" s="64"/>
      <c r="FL2468" s="64"/>
      <c r="FM2468" s="64"/>
      <c r="FN2468" s="64"/>
      <c r="FO2468" s="64"/>
      <c r="FP2468" s="64"/>
      <c r="FQ2468" s="64"/>
      <c r="FR2468" s="64"/>
      <c r="FS2468" s="64"/>
      <c r="FT2468" s="64"/>
    </row>
    <row r="2469" spans="1:176" ht="15" x14ac:dyDescent="0.25">
      <c r="A2469" s="20">
        <f t="shared" si="562"/>
        <v>46222</v>
      </c>
      <c r="B2469" s="22" t="str">
        <f t="shared" ca="1" si="553"/>
        <v>n.d</v>
      </c>
      <c r="C2469" s="22">
        <f t="shared" ca="1" si="563"/>
        <v>0.97614444</v>
      </c>
      <c r="D2469" s="23">
        <f ca="1">IF(A2469&lt;$B$1,VLOOKUP(A2469,[1]DI!$A$4:$B$15000,2,FALSE),0)</f>
        <v>0</v>
      </c>
      <c r="E2469" s="22">
        <f t="shared" ca="1" si="554"/>
        <v>0</v>
      </c>
      <c r="F2469" s="23">
        <f t="shared" si="555"/>
        <v>1.3</v>
      </c>
      <c r="G2469" s="24">
        <f t="shared" ca="1" si="556"/>
        <v>1</v>
      </c>
      <c r="H2469" s="22">
        <f ca="1">TRUNC(PRODUCT(G$10:G2468),15)</f>
        <v>1.81984651266759</v>
      </c>
      <c r="I2469" s="22">
        <f t="shared" ca="1" si="557"/>
        <v>1.5015535581434301</v>
      </c>
      <c r="J2469" s="22">
        <f t="shared" ca="1" si="558"/>
        <v>1.2119757600000001</v>
      </c>
      <c r="K2469" s="110">
        <f t="shared" ca="1" si="551"/>
        <v>0.37553247445182125</v>
      </c>
      <c r="L2469" s="115">
        <v>0</v>
      </c>
      <c r="M2469" s="67">
        <f>IF(L2469&gt;0,VLOOKUP(L2469,S$12:$AB$125,7),0)</f>
        <v>0</v>
      </c>
      <c r="N2469" s="2">
        <f t="shared" si="552"/>
        <v>0</v>
      </c>
      <c r="O2469" s="22">
        <f t="shared" ca="1" si="559"/>
        <v>0.37553247445182125</v>
      </c>
      <c r="P2469" s="25" t="str">
        <f t="shared" si="560"/>
        <v>A+J=</v>
      </c>
      <c r="Q2469" s="26">
        <f t="shared" si="561"/>
        <v>45306</v>
      </c>
      <c r="R2469" s="4"/>
      <c r="S2469" s="98"/>
      <c r="U2469" s="4"/>
      <c r="V2469" s="4"/>
      <c r="W2469" s="4"/>
      <c r="X2469" s="4"/>
      <c r="Y2469" s="4"/>
      <c r="Z2469" s="4"/>
      <c r="AA2469" s="4"/>
      <c r="AB2469" s="4"/>
      <c r="AC2469" s="4"/>
      <c r="AD2469" s="64"/>
      <c r="AE2469" s="64"/>
      <c r="AF2469" s="64"/>
      <c r="AG2469" s="64"/>
      <c r="AH2469" s="64"/>
      <c r="AI2469" s="64"/>
      <c r="AJ2469" s="64"/>
      <c r="AK2469" s="64"/>
      <c r="AL2469" s="64"/>
      <c r="AM2469" s="64"/>
      <c r="AN2469" s="64"/>
      <c r="AO2469" s="64"/>
      <c r="AP2469" s="64"/>
      <c r="AQ2469" s="64"/>
      <c r="AR2469" s="64"/>
      <c r="AS2469" s="64"/>
      <c r="AT2469" s="64"/>
      <c r="AU2469" s="64"/>
      <c r="AV2469" s="64"/>
      <c r="AW2469" s="64"/>
      <c r="AX2469" s="64"/>
      <c r="AY2469" s="64"/>
      <c r="AZ2469" s="64"/>
      <c r="BA2469" s="64"/>
      <c r="BB2469" s="64"/>
      <c r="BC2469" s="64"/>
      <c r="BD2469" s="64"/>
      <c r="BE2469" s="64"/>
      <c r="BF2469" s="64"/>
      <c r="BG2469" s="64"/>
      <c r="BH2469" s="64"/>
      <c r="BI2469" s="64"/>
      <c r="BJ2469" s="64"/>
      <c r="BK2469" s="64"/>
      <c r="BL2469" s="64"/>
      <c r="BM2469" s="64"/>
      <c r="BN2469" s="64"/>
      <c r="BO2469" s="64"/>
      <c r="BP2469" s="64"/>
      <c r="BQ2469" s="64"/>
      <c r="BR2469" s="64"/>
      <c r="BS2469" s="64"/>
      <c r="BT2469" s="64"/>
      <c r="BU2469" s="64"/>
      <c r="BV2469" s="64"/>
      <c r="BW2469" s="64"/>
      <c r="BX2469" s="64"/>
      <c r="BY2469" s="64"/>
      <c r="BZ2469" s="64"/>
      <c r="CA2469" s="64"/>
      <c r="CB2469" s="64"/>
      <c r="CC2469" s="64"/>
      <c r="CD2469" s="64"/>
      <c r="CE2469" s="64"/>
      <c r="CF2469" s="64"/>
      <c r="CG2469" s="64"/>
      <c r="CH2469" s="64"/>
      <c r="CI2469" s="64"/>
      <c r="CJ2469" s="64"/>
      <c r="CK2469" s="64"/>
      <c r="CL2469" s="64"/>
      <c r="CM2469" s="64"/>
      <c r="CN2469" s="64"/>
      <c r="CO2469" s="64"/>
      <c r="CP2469" s="64"/>
      <c r="CQ2469" s="64"/>
      <c r="CR2469" s="64"/>
      <c r="CS2469" s="64"/>
      <c r="CT2469" s="64"/>
      <c r="CU2469" s="64"/>
      <c r="CV2469" s="64"/>
      <c r="CW2469" s="64"/>
      <c r="CX2469" s="64"/>
      <c r="CY2469" s="64"/>
      <c r="CZ2469" s="64"/>
      <c r="DA2469" s="64"/>
      <c r="DB2469" s="64"/>
      <c r="DC2469" s="64"/>
      <c r="DD2469" s="64"/>
      <c r="DE2469" s="64"/>
      <c r="DF2469" s="64"/>
      <c r="DG2469" s="64"/>
      <c r="DH2469" s="64"/>
      <c r="DI2469" s="64"/>
      <c r="DJ2469" s="64"/>
      <c r="DK2469" s="64"/>
      <c r="DL2469" s="64"/>
      <c r="DM2469" s="64"/>
      <c r="DN2469" s="64"/>
      <c r="DO2469" s="64"/>
      <c r="DP2469" s="64"/>
      <c r="DQ2469" s="64"/>
      <c r="DR2469" s="64"/>
      <c r="DS2469" s="64"/>
      <c r="DT2469" s="64"/>
      <c r="DU2469" s="64"/>
      <c r="DV2469" s="64"/>
      <c r="DW2469" s="64"/>
      <c r="DX2469" s="64"/>
      <c r="DY2469" s="64"/>
      <c r="DZ2469" s="64"/>
      <c r="EA2469" s="64"/>
      <c r="EB2469" s="64"/>
      <c r="EC2469" s="64"/>
      <c r="ED2469" s="64"/>
      <c r="EE2469" s="64"/>
      <c r="EF2469" s="64"/>
      <c r="EG2469" s="64"/>
      <c r="EH2469" s="64"/>
      <c r="EI2469" s="64"/>
      <c r="EJ2469" s="64"/>
      <c r="EK2469" s="64"/>
      <c r="EL2469" s="64"/>
      <c r="EM2469" s="64"/>
      <c r="EN2469" s="64"/>
      <c r="EO2469" s="64"/>
      <c r="EP2469" s="64"/>
      <c r="EQ2469" s="64"/>
      <c r="ER2469" s="64"/>
      <c r="ES2469" s="64"/>
      <c r="ET2469" s="64"/>
      <c r="EU2469" s="64"/>
      <c r="EV2469" s="64"/>
      <c r="EW2469" s="64"/>
      <c r="EX2469" s="64"/>
      <c r="EY2469" s="64"/>
      <c r="EZ2469" s="64"/>
      <c r="FA2469" s="64"/>
      <c r="FB2469" s="64"/>
      <c r="FC2469" s="64"/>
      <c r="FD2469" s="64"/>
      <c r="FE2469" s="64"/>
      <c r="FF2469" s="64"/>
      <c r="FG2469" s="64"/>
      <c r="FH2469" s="64"/>
      <c r="FI2469" s="64"/>
      <c r="FJ2469" s="64"/>
      <c r="FK2469" s="64"/>
      <c r="FL2469" s="64"/>
      <c r="FM2469" s="64"/>
      <c r="FN2469" s="64"/>
      <c r="FO2469" s="64"/>
      <c r="FP2469" s="64"/>
      <c r="FQ2469" s="64"/>
      <c r="FR2469" s="64"/>
      <c r="FS2469" s="64"/>
      <c r="FT2469" s="64"/>
    </row>
    <row r="2470" spans="1:176" ht="15" x14ac:dyDescent="0.25">
      <c r="A2470" s="20">
        <f t="shared" si="562"/>
        <v>46223</v>
      </c>
      <c r="B2470" s="22" t="str">
        <f t="shared" ca="1" si="553"/>
        <v>n.d</v>
      </c>
      <c r="C2470" s="22">
        <f t="shared" ca="1" si="563"/>
        <v>0.97614444</v>
      </c>
      <c r="D2470" s="23">
        <f ca="1">IF(A2470&lt;$B$1,VLOOKUP(A2470,[1]DI!$A$4:$B$15000,2,FALSE),0)</f>
        <v>0</v>
      </c>
      <c r="E2470" s="22">
        <f t="shared" ca="1" si="554"/>
        <v>0</v>
      </c>
      <c r="F2470" s="23">
        <f t="shared" si="555"/>
        <v>1.3</v>
      </c>
      <c r="G2470" s="24">
        <f t="shared" ca="1" si="556"/>
        <v>1</v>
      </c>
      <c r="H2470" s="22">
        <f ca="1">TRUNC(PRODUCT(G$10:G2469),15)</f>
        <v>1.81984651266759</v>
      </c>
      <c r="I2470" s="22">
        <f t="shared" ca="1" si="557"/>
        <v>1.5015535581434301</v>
      </c>
      <c r="J2470" s="22">
        <f t="shared" ca="1" si="558"/>
        <v>1.2119757600000001</v>
      </c>
      <c r="K2470" s="110">
        <f t="shared" ca="1" si="551"/>
        <v>0.37553247445182125</v>
      </c>
      <c r="L2470" s="115">
        <v>0</v>
      </c>
      <c r="M2470" s="67">
        <f>IF(L2470&gt;0,VLOOKUP(L2470,S$12:$AB$125,7),0)</f>
        <v>0</v>
      </c>
      <c r="N2470" s="2">
        <f t="shared" si="552"/>
        <v>0</v>
      </c>
      <c r="O2470" s="22">
        <f t="shared" ca="1" si="559"/>
        <v>0.37553247445182125</v>
      </c>
      <c r="P2470" s="25" t="str">
        <f t="shared" si="560"/>
        <v>A+J=</v>
      </c>
      <c r="Q2470" s="26">
        <f t="shared" si="561"/>
        <v>45306</v>
      </c>
      <c r="R2470" s="4"/>
      <c r="S2470" s="98"/>
      <c r="U2470" s="4"/>
      <c r="V2470" s="4"/>
      <c r="W2470" s="4"/>
      <c r="X2470" s="4"/>
      <c r="Y2470" s="4"/>
      <c r="Z2470" s="4"/>
      <c r="AA2470" s="4"/>
      <c r="AB2470" s="4"/>
      <c r="AC2470" s="4"/>
      <c r="AD2470" s="64"/>
      <c r="AE2470" s="64"/>
      <c r="AF2470" s="64"/>
      <c r="AG2470" s="64"/>
      <c r="AH2470" s="64"/>
      <c r="AI2470" s="64"/>
      <c r="AJ2470" s="64"/>
      <c r="AK2470" s="64"/>
      <c r="AL2470" s="64"/>
      <c r="AM2470" s="64"/>
      <c r="AN2470" s="64"/>
      <c r="AO2470" s="64"/>
      <c r="AP2470" s="64"/>
      <c r="AQ2470" s="64"/>
      <c r="AR2470" s="64"/>
      <c r="AS2470" s="64"/>
      <c r="AT2470" s="64"/>
      <c r="AU2470" s="64"/>
      <c r="AV2470" s="64"/>
      <c r="AW2470" s="64"/>
      <c r="AX2470" s="64"/>
      <c r="AY2470" s="64"/>
      <c r="AZ2470" s="64"/>
      <c r="BA2470" s="64"/>
      <c r="BB2470" s="64"/>
      <c r="BC2470" s="64"/>
      <c r="BD2470" s="64"/>
      <c r="BE2470" s="64"/>
      <c r="BF2470" s="64"/>
      <c r="BG2470" s="64"/>
      <c r="BH2470" s="64"/>
      <c r="BI2470" s="64"/>
      <c r="BJ2470" s="64"/>
      <c r="BK2470" s="64"/>
      <c r="BL2470" s="64"/>
      <c r="BM2470" s="64"/>
      <c r="BN2470" s="64"/>
      <c r="BO2470" s="64"/>
      <c r="BP2470" s="64"/>
      <c r="BQ2470" s="64"/>
      <c r="BR2470" s="64"/>
      <c r="BS2470" s="64"/>
      <c r="BT2470" s="64"/>
      <c r="BU2470" s="64"/>
      <c r="BV2470" s="64"/>
      <c r="BW2470" s="64"/>
      <c r="BX2470" s="64"/>
      <c r="BY2470" s="64"/>
      <c r="BZ2470" s="64"/>
      <c r="CA2470" s="64"/>
      <c r="CB2470" s="64"/>
      <c r="CC2470" s="64"/>
      <c r="CD2470" s="64"/>
      <c r="CE2470" s="64"/>
      <c r="CF2470" s="64"/>
      <c r="CG2470" s="64"/>
      <c r="CH2470" s="64"/>
      <c r="CI2470" s="64"/>
      <c r="CJ2470" s="64"/>
      <c r="CK2470" s="64"/>
      <c r="CL2470" s="64"/>
      <c r="CM2470" s="64"/>
      <c r="CN2470" s="64"/>
      <c r="CO2470" s="64"/>
      <c r="CP2470" s="64"/>
      <c r="CQ2470" s="64"/>
      <c r="CR2470" s="64"/>
      <c r="CS2470" s="64"/>
      <c r="CT2470" s="64"/>
      <c r="CU2470" s="64"/>
      <c r="CV2470" s="64"/>
      <c r="CW2470" s="64"/>
      <c r="CX2470" s="64"/>
      <c r="CY2470" s="64"/>
      <c r="CZ2470" s="64"/>
      <c r="DA2470" s="64"/>
      <c r="DB2470" s="64"/>
      <c r="DC2470" s="64"/>
      <c r="DD2470" s="64"/>
      <c r="DE2470" s="64"/>
      <c r="DF2470" s="64"/>
      <c r="DG2470" s="64"/>
      <c r="DH2470" s="64"/>
      <c r="DI2470" s="64"/>
      <c r="DJ2470" s="64"/>
      <c r="DK2470" s="64"/>
      <c r="DL2470" s="64"/>
      <c r="DM2470" s="64"/>
      <c r="DN2470" s="64"/>
      <c r="DO2470" s="64"/>
      <c r="DP2470" s="64"/>
      <c r="DQ2470" s="64"/>
      <c r="DR2470" s="64"/>
      <c r="DS2470" s="64"/>
      <c r="DT2470" s="64"/>
      <c r="DU2470" s="64"/>
      <c r="DV2470" s="64"/>
      <c r="DW2470" s="64"/>
      <c r="DX2470" s="64"/>
      <c r="DY2470" s="64"/>
      <c r="DZ2470" s="64"/>
      <c r="EA2470" s="64"/>
      <c r="EB2470" s="64"/>
      <c r="EC2470" s="64"/>
      <c r="ED2470" s="64"/>
      <c r="EE2470" s="64"/>
      <c r="EF2470" s="64"/>
      <c r="EG2470" s="64"/>
      <c r="EH2470" s="64"/>
      <c r="EI2470" s="64"/>
      <c r="EJ2470" s="64"/>
      <c r="EK2470" s="64"/>
      <c r="EL2470" s="64"/>
      <c r="EM2470" s="64"/>
      <c r="EN2470" s="64"/>
      <c r="EO2470" s="64"/>
      <c r="EP2470" s="64"/>
      <c r="EQ2470" s="64"/>
      <c r="ER2470" s="64"/>
      <c r="ES2470" s="64"/>
      <c r="ET2470" s="64"/>
      <c r="EU2470" s="64"/>
      <c r="EV2470" s="64"/>
      <c r="EW2470" s="64"/>
      <c r="EX2470" s="64"/>
      <c r="EY2470" s="64"/>
      <c r="EZ2470" s="64"/>
      <c r="FA2470" s="64"/>
      <c r="FB2470" s="64"/>
      <c r="FC2470" s="64"/>
      <c r="FD2470" s="64"/>
      <c r="FE2470" s="64"/>
      <c r="FF2470" s="64"/>
      <c r="FG2470" s="64"/>
      <c r="FH2470" s="64"/>
      <c r="FI2470" s="64"/>
      <c r="FJ2470" s="64"/>
      <c r="FK2470" s="64"/>
      <c r="FL2470" s="64"/>
      <c r="FM2470" s="64"/>
      <c r="FN2470" s="64"/>
      <c r="FO2470" s="64"/>
      <c r="FP2470" s="64"/>
      <c r="FQ2470" s="64"/>
      <c r="FR2470" s="64"/>
      <c r="FS2470" s="64"/>
      <c r="FT2470" s="64"/>
    </row>
    <row r="2471" spans="1:176" ht="15" x14ac:dyDescent="0.25">
      <c r="A2471" s="20">
        <f t="shared" si="562"/>
        <v>46224</v>
      </c>
      <c r="B2471" s="22" t="str">
        <f t="shared" ca="1" si="553"/>
        <v>n.d</v>
      </c>
      <c r="C2471" s="22">
        <f t="shared" ca="1" si="563"/>
        <v>0.97614444</v>
      </c>
      <c r="D2471" s="23">
        <f ca="1">IF(A2471&lt;$B$1,VLOOKUP(A2471,[1]DI!$A$4:$B$15000,2,FALSE),0)</f>
        <v>0</v>
      </c>
      <c r="E2471" s="22">
        <f t="shared" ca="1" si="554"/>
        <v>0</v>
      </c>
      <c r="F2471" s="23">
        <f t="shared" si="555"/>
        <v>1.3</v>
      </c>
      <c r="G2471" s="24">
        <f t="shared" ca="1" si="556"/>
        <v>1</v>
      </c>
      <c r="H2471" s="22">
        <f ca="1">TRUNC(PRODUCT(G$10:G2470),15)</f>
        <v>1.81984651266759</v>
      </c>
      <c r="I2471" s="22">
        <f t="shared" ca="1" si="557"/>
        <v>1.5015535581434301</v>
      </c>
      <c r="J2471" s="22">
        <f t="shared" ca="1" si="558"/>
        <v>1.2119757600000001</v>
      </c>
      <c r="K2471" s="110">
        <f t="shared" ca="1" si="551"/>
        <v>0.37553247445182125</v>
      </c>
      <c r="L2471" s="115">
        <v>0</v>
      </c>
      <c r="M2471" s="67">
        <f>IF(L2471&gt;0,VLOOKUP(L2471,S$12:$AB$125,7),0)</f>
        <v>0</v>
      </c>
      <c r="N2471" s="2">
        <f t="shared" si="552"/>
        <v>0</v>
      </c>
      <c r="O2471" s="22">
        <f t="shared" ca="1" si="559"/>
        <v>0.37553247445182125</v>
      </c>
      <c r="P2471" s="25" t="str">
        <f t="shared" si="560"/>
        <v>A+J=</v>
      </c>
      <c r="Q2471" s="26">
        <f t="shared" si="561"/>
        <v>45306</v>
      </c>
      <c r="R2471" s="4"/>
      <c r="S2471" s="98"/>
      <c r="U2471" s="4"/>
      <c r="V2471" s="4"/>
      <c r="W2471" s="4"/>
      <c r="X2471" s="4"/>
      <c r="Y2471" s="4"/>
      <c r="Z2471" s="4"/>
      <c r="AA2471" s="4"/>
      <c r="AB2471" s="4"/>
      <c r="AC2471" s="4"/>
      <c r="AD2471" s="64"/>
      <c r="AE2471" s="64"/>
      <c r="AF2471" s="64"/>
      <c r="AG2471" s="64"/>
      <c r="AH2471" s="64"/>
      <c r="AI2471" s="64"/>
      <c r="AJ2471" s="64"/>
      <c r="AK2471" s="64"/>
      <c r="AL2471" s="64"/>
      <c r="AM2471" s="64"/>
      <c r="AN2471" s="64"/>
      <c r="AO2471" s="64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4"/>
      <c r="AZ2471" s="64"/>
      <c r="BA2471" s="64"/>
      <c r="BB2471" s="64"/>
      <c r="BC2471" s="64"/>
      <c r="BD2471" s="64"/>
      <c r="BE2471" s="64"/>
      <c r="BF2471" s="64"/>
      <c r="BG2471" s="64"/>
      <c r="BH2471" s="64"/>
      <c r="BI2471" s="64"/>
      <c r="BJ2471" s="64"/>
      <c r="BK2471" s="64"/>
      <c r="BL2471" s="64"/>
      <c r="BM2471" s="64"/>
      <c r="BN2471" s="64"/>
      <c r="BO2471" s="64"/>
      <c r="BP2471" s="64"/>
      <c r="BQ2471" s="64"/>
      <c r="BR2471" s="64"/>
      <c r="BS2471" s="64"/>
      <c r="BT2471" s="64"/>
      <c r="BU2471" s="64"/>
      <c r="BV2471" s="64"/>
      <c r="BW2471" s="64"/>
      <c r="BX2471" s="64"/>
      <c r="BY2471" s="64"/>
      <c r="BZ2471" s="64"/>
      <c r="CA2471" s="64"/>
      <c r="CB2471" s="64"/>
      <c r="CC2471" s="64"/>
      <c r="CD2471" s="64"/>
      <c r="CE2471" s="64"/>
      <c r="CF2471" s="64"/>
      <c r="CG2471" s="64"/>
      <c r="CH2471" s="64"/>
      <c r="CI2471" s="64"/>
      <c r="CJ2471" s="64"/>
      <c r="CK2471" s="64"/>
      <c r="CL2471" s="64"/>
      <c r="CM2471" s="64"/>
      <c r="CN2471" s="64"/>
      <c r="CO2471" s="64"/>
      <c r="CP2471" s="64"/>
      <c r="CQ2471" s="64"/>
      <c r="CR2471" s="64"/>
      <c r="CS2471" s="64"/>
      <c r="CT2471" s="64"/>
      <c r="CU2471" s="64"/>
      <c r="CV2471" s="64"/>
      <c r="CW2471" s="64"/>
      <c r="CX2471" s="64"/>
      <c r="CY2471" s="64"/>
      <c r="CZ2471" s="64"/>
      <c r="DA2471" s="64"/>
      <c r="DB2471" s="64"/>
      <c r="DC2471" s="64"/>
      <c r="DD2471" s="64"/>
      <c r="DE2471" s="64"/>
      <c r="DF2471" s="64"/>
      <c r="DG2471" s="64"/>
      <c r="DH2471" s="64"/>
      <c r="DI2471" s="64"/>
      <c r="DJ2471" s="64"/>
      <c r="DK2471" s="64"/>
      <c r="DL2471" s="64"/>
      <c r="DM2471" s="64"/>
      <c r="DN2471" s="64"/>
      <c r="DO2471" s="64"/>
      <c r="DP2471" s="64"/>
      <c r="DQ2471" s="64"/>
      <c r="DR2471" s="64"/>
      <c r="DS2471" s="64"/>
      <c r="DT2471" s="64"/>
      <c r="DU2471" s="64"/>
      <c r="DV2471" s="64"/>
      <c r="DW2471" s="64"/>
      <c r="DX2471" s="64"/>
      <c r="DY2471" s="64"/>
      <c r="DZ2471" s="64"/>
      <c r="EA2471" s="64"/>
      <c r="EB2471" s="64"/>
      <c r="EC2471" s="64"/>
      <c r="ED2471" s="64"/>
      <c r="EE2471" s="64"/>
      <c r="EF2471" s="64"/>
      <c r="EG2471" s="64"/>
      <c r="EH2471" s="64"/>
      <c r="EI2471" s="64"/>
      <c r="EJ2471" s="64"/>
      <c r="EK2471" s="64"/>
      <c r="EL2471" s="64"/>
      <c r="EM2471" s="64"/>
      <c r="EN2471" s="64"/>
      <c r="EO2471" s="64"/>
      <c r="EP2471" s="64"/>
      <c r="EQ2471" s="64"/>
      <c r="ER2471" s="64"/>
      <c r="ES2471" s="64"/>
      <c r="ET2471" s="64"/>
      <c r="EU2471" s="64"/>
      <c r="EV2471" s="64"/>
      <c r="EW2471" s="64"/>
      <c r="EX2471" s="64"/>
      <c r="EY2471" s="64"/>
      <c r="EZ2471" s="64"/>
      <c r="FA2471" s="64"/>
      <c r="FB2471" s="64"/>
      <c r="FC2471" s="64"/>
      <c r="FD2471" s="64"/>
      <c r="FE2471" s="64"/>
      <c r="FF2471" s="64"/>
      <c r="FG2471" s="64"/>
      <c r="FH2471" s="64"/>
      <c r="FI2471" s="64"/>
      <c r="FJ2471" s="64"/>
      <c r="FK2471" s="64"/>
      <c r="FL2471" s="64"/>
      <c r="FM2471" s="64"/>
      <c r="FN2471" s="64"/>
      <c r="FO2471" s="64"/>
      <c r="FP2471" s="64"/>
      <c r="FQ2471" s="64"/>
      <c r="FR2471" s="64"/>
      <c r="FS2471" s="64"/>
      <c r="FT2471" s="64"/>
    </row>
    <row r="2472" spans="1:176" ht="15" x14ac:dyDescent="0.25">
      <c r="A2472" s="20">
        <f t="shared" si="562"/>
        <v>46225</v>
      </c>
      <c r="B2472" s="22" t="str">
        <f t="shared" ca="1" si="553"/>
        <v>n.d</v>
      </c>
      <c r="C2472" s="22">
        <f t="shared" ca="1" si="563"/>
        <v>0.97614444</v>
      </c>
      <c r="D2472" s="23">
        <f ca="1">IF(A2472&lt;$B$1,VLOOKUP(A2472,[1]DI!$A$4:$B$15000,2,FALSE),0)</f>
        <v>0</v>
      </c>
      <c r="E2472" s="22">
        <f t="shared" ca="1" si="554"/>
        <v>0</v>
      </c>
      <c r="F2472" s="23">
        <f t="shared" si="555"/>
        <v>1.3</v>
      </c>
      <c r="G2472" s="24">
        <f t="shared" ca="1" si="556"/>
        <v>1</v>
      </c>
      <c r="H2472" s="22">
        <f ca="1">TRUNC(PRODUCT(G$10:G2471),15)</f>
        <v>1.81984651266759</v>
      </c>
      <c r="I2472" s="22">
        <f t="shared" ca="1" si="557"/>
        <v>1.5015535581434301</v>
      </c>
      <c r="J2472" s="22">
        <f t="shared" ca="1" si="558"/>
        <v>1.2119757600000001</v>
      </c>
      <c r="K2472" s="110">
        <f t="shared" ca="1" si="551"/>
        <v>0.37553247445182125</v>
      </c>
      <c r="L2472" s="115">
        <v>0</v>
      </c>
      <c r="M2472" s="67">
        <f>IF(L2472&gt;0,VLOOKUP(L2472,S$12:$AB$125,7),0)</f>
        <v>0</v>
      </c>
      <c r="N2472" s="2">
        <f t="shared" si="552"/>
        <v>0</v>
      </c>
      <c r="O2472" s="22">
        <f t="shared" ca="1" si="559"/>
        <v>0.37553247445182125</v>
      </c>
      <c r="P2472" s="25" t="str">
        <f t="shared" si="560"/>
        <v>A+J=</v>
      </c>
      <c r="Q2472" s="26">
        <f t="shared" si="561"/>
        <v>45306</v>
      </c>
      <c r="R2472" s="4"/>
      <c r="S2472" s="98"/>
      <c r="U2472" s="4"/>
      <c r="V2472" s="4"/>
      <c r="W2472" s="4"/>
      <c r="X2472" s="4"/>
      <c r="Y2472" s="4"/>
      <c r="Z2472" s="4"/>
      <c r="AA2472" s="4"/>
      <c r="AB2472" s="4"/>
      <c r="AC2472" s="4"/>
      <c r="AD2472" s="64"/>
      <c r="AE2472" s="64"/>
      <c r="AF2472" s="64"/>
      <c r="AG2472" s="64"/>
      <c r="AH2472" s="64"/>
      <c r="AI2472" s="64"/>
      <c r="AJ2472" s="64"/>
      <c r="AK2472" s="64"/>
      <c r="AL2472" s="64"/>
      <c r="AM2472" s="64"/>
      <c r="AN2472" s="64"/>
      <c r="AO2472" s="64"/>
      <c r="AP2472" s="64"/>
      <c r="AQ2472" s="64"/>
      <c r="AR2472" s="64"/>
      <c r="AS2472" s="64"/>
      <c r="AT2472" s="64"/>
      <c r="AU2472" s="64"/>
      <c r="AV2472" s="64"/>
      <c r="AW2472" s="64"/>
      <c r="AX2472" s="64"/>
      <c r="AY2472" s="64"/>
      <c r="AZ2472" s="64"/>
      <c r="BA2472" s="64"/>
      <c r="BB2472" s="64"/>
      <c r="BC2472" s="64"/>
      <c r="BD2472" s="64"/>
      <c r="BE2472" s="64"/>
      <c r="BF2472" s="64"/>
      <c r="BG2472" s="64"/>
      <c r="BH2472" s="64"/>
      <c r="BI2472" s="64"/>
      <c r="BJ2472" s="64"/>
      <c r="BK2472" s="64"/>
      <c r="BL2472" s="64"/>
      <c r="BM2472" s="64"/>
      <c r="BN2472" s="64"/>
      <c r="BO2472" s="64"/>
      <c r="BP2472" s="64"/>
      <c r="BQ2472" s="64"/>
      <c r="BR2472" s="64"/>
      <c r="BS2472" s="64"/>
      <c r="BT2472" s="64"/>
      <c r="BU2472" s="64"/>
      <c r="BV2472" s="64"/>
      <c r="BW2472" s="64"/>
      <c r="BX2472" s="64"/>
      <c r="BY2472" s="64"/>
      <c r="BZ2472" s="64"/>
      <c r="CA2472" s="64"/>
      <c r="CB2472" s="64"/>
      <c r="CC2472" s="64"/>
      <c r="CD2472" s="64"/>
      <c r="CE2472" s="64"/>
      <c r="CF2472" s="64"/>
      <c r="CG2472" s="64"/>
      <c r="CH2472" s="64"/>
      <c r="CI2472" s="64"/>
      <c r="CJ2472" s="64"/>
      <c r="CK2472" s="64"/>
      <c r="CL2472" s="64"/>
      <c r="CM2472" s="64"/>
      <c r="CN2472" s="64"/>
      <c r="CO2472" s="64"/>
      <c r="CP2472" s="64"/>
      <c r="CQ2472" s="64"/>
      <c r="CR2472" s="64"/>
      <c r="CS2472" s="64"/>
      <c r="CT2472" s="64"/>
      <c r="CU2472" s="64"/>
      <c r="CV2472" s="64"/>
      <c r="CW2472" s="64"/>
      <c r="CX2472" s="64"/>
      <c r="CY2472" s="64"/>
      <c r="CZ2472" s="64"/>
      <c r="DA2472" s="64"/>
      <c r="DB2472" s="64"/>
      <c r="DC2472" s="64"/>
      <c r="DD2472" s="64"/>
      <c r="DE2472" s="64"/>
      <c r="DF2472" s="64"/>
      <c r="DG2472" s="64"/>
      <c r="DH2472" s="64"/>
      <c r="DI2472" s="64"/>
      <c r="DJ2472" s="64"/>
      <c r="DK2472" s="64"/>
      <c r="DL2472" s="64"/>
      <c r="DM2472" s="64"/>
      <c r="DN2472" s="64"/>
      <c r="DO2472" s="64"/>
      <c r="DP2472" s="64"/>
      <c r="DQ2472" s="64"/>
      <c r="DR2472" s="64"/>
      <c r="DS2472" s="64"/>
      <c r="DT2472" s="64"/>
      <c r="DU2472" s="64"/>
      <c r="DV2472" s="64"/>
      <c r="DW2472" s="64"/>
      <c r="DX2472" s="64"/>
      <c r="DY2472" s="64"/>
      <c r="DZ2472" s="64"/>
      <c r="EA2472" s="64"/>
      <c r="EB2472" s="64"/>
      <c r="EC2472" s="64"/>
      <c r="ED2472" s="64"/>
      <c r="EE2472" s="64"/>
      <c r="EF2472" s="64"/>
      <c r="EG2472" s="64"/>
      <c r="EH2472" s="64"/>
      <c r="EI2472" s="64"/>
      <c r="EJ2472" s="64"/>
      <c r="EK2472" s="64"/>
      <c r="EL2472" s="64"/>
      <c r="EM2472" s="64"/>
      <c r="EN2472" s="64"/>
      <c r="EO2472" s="64"/>
      <c r="EP2472" s="64"/>
      <c r="EQ2472" s="64"/>
      <c r="ER2472" s="64"/>
      <c r="ES2472" s="64"/>
      <c r="ET2472" s="64"/>
      <c r="EU2472" s="64"/>
      <c r="EV2472" s="64"/>
      <c r="EW2472" s="64"/>
      <c r="EX2472" s="64"/>
      <c r="EY2472" s="64"/>
      <c r="EZ2472" s="64"/>
      <c r="FA2472" s="64"/>
      <c r="FB2472" s="64"/>
      <c r="FC2472" s="64"/>
      <c r="FD2472" s="64"/>
      <c r="FE2472" s="64"/>
      <c r="FF2472" s="64"/>
      <c r="FG2472" s="64"/>
      <c r="FH2472" s="64"/>
      <c r="FI2472" s="64"/>
      <c r="FJ2472" s="64"/>
      <c r="FK2472" s="64"/>
      <c r="FL2472" s="64"/>
      <c r="FM2472" s="64"/>
      <c r="FN2472" s="64"/>
      <c r="FO2472" s="64"/>
      <c r="FP2472" s="64"/>
      <c r="FQ2472" s="64"/>
      <c r="FR2472" s="64"/>
      <c r="FS2472" s="64"/>
      <c r="FT2472" s="64"/>
    </row>
    <row r="2473" spans="1:176" ht="15" x14ac:dyDescent="0.25">
      <c r="A2473" s="20">
        <f t="shared" si="562"/>
        <v>46226</v>
      </c>
      <c r="B2473" s="22" t="str">
        <f t="shared" ca="1" si="553"/>
        <v>n.d</v>
      </c>
      <c r="C2473" s="22">
        <f t="shared" ca="1" si="563"/>
        <v>0.97614444</v>
      </c>
      <c r="D2473" s="23">
        <f ca="1">IF(A2473&lt;$B$1,VLOOKUP(A2473,[1]DI!$A$4:$B$15000,2,FALSE),0)</f>
        <v>0</v>
      </c>
      <c r="E2473" s="22">
        <f t="shared" ca="1" si="554"/>
        <v>0</v>
      </c>
      <c r="F2473" s="23">
        <f t="shared" si="555"/>
        <v>1.3</v>
      </c>
      <c r="G2473" s="24">
        <f t="shared" ca="1" si="556"/>
        <v>1</v>
      </c>
      <c r="H2473" s="22">
        <f ca="1">TRUNC(PRODUCT(G$10:G2472),15)</f>
        <v>1.81984651266759</v>
      </c>
      <c r="I2473" s="22">
        <f t="shared" ca="1" si="557"/>
        <v>1.5015535581434301</v>
      </c>
      <c r="J2473" s="22">
        <f t="shared" ca="1" si="558"/>
        <v>1.2119757600000001</v>
      </c>
      <c r="K2473" s="110">
        <f t="shared" ca="1" si="551"/>
        <v>0.37553247445182125</v>
      </c>
      <c r="L2473" s="115">
        <v>0</v>
      </c>
      <c r="M2473" s="67">
        <f>IF(L2473&gt;0,VLOOKUP(L2473,S$12:$AB$125,7),0)</f>
        <v>0</v>
      </c>
      <c r="N2473" s="2">
        <f t="shared" si="552"/>
        <v>0</v>
      </c>
      <c r="O2473" s="22">
        <f t="shared" ca="1" si="559"/>
        <v>0.37553247445182125</v>
      </c>
      <c r="P2473" s="25" t="str">
        <f t="shared" si="560"/>
        <v>A+J=</v>
      </c>
      <c r="Q2473" s="26">
        <f t="shared" si="561"/>
        <v>45306</v>
      </c>
      <c r="R2473" s="4"/>
      <c r="S2473" s="98"/>
      <c r="U2473" s="4"/>
      <c r="V2473" s="4"/>
      <c r="W2473" s="4"/>
      <c r="X2473" s="4"/>
      <c r="Y2473" s="4"/>
      <c r="Z2473" s="4"/>
      <c r="AA2473" s="4"/>
      <c r="AB2473" s="4"/>
      <c r="AC2473" s="4"/>
      <c r="AD2473" s="64"/>
      <c r="AE2473" s="64"/>
      <c r="AF2473" s="64"/>
      <c r="AG2473" s="64"/>
      <c r="AH2473" s="64"/>
      <c r="AI2473" s="64"/>
      <c r="AJ2473" s="64"/>
      <c r="AK2473" s="64"/>
      <c r="AL2473" s="64"/>
      <c r="AM2473" s="64"/>
      <c r="AN2473" s="64"/>
      <c r="AO2473" s="64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4"/>
      <c r="AZ2473" s="64"/>
      <c r="BA2473" s="64"/>
      <c r="BB2473" s="64"/>
      <c r="BC2473" s="64"/>
      <c r="BD2473" s="64"/>
      <c r="BE2473" s="64"/>
      <c r="BF2473" s="64"/>
      <c r="BG2473" s="64"/>
      <c r="BH2473" s="64"/>
      <c r="BI2473" s="64"/>
      <c r="BJ2473" s="64"/>
      <c r="BK2473" s="64"/>
      <c r="BL2473" s="64"/>
      <c r="BM2473" s="64"/>
      <c r="BN2473" s="64"/>
      <c r="BO2473" s="64"/>
      <c r="BP2473" s="64"/>
      <c r="BQ2473" s="64"/>
      <c r="BR2473" s="64"/>
      <c r="BS2473" s="64"/>
      <c r="BT2473" s="64"/>
      <c r="BU2473" s="64"/>
      <c r="BV2473" s="64"/>
      <c r="BW2473" s="64"/>
      <c r="BX2473" s="64"/>
      <c r="BY2473" s="64"/>
      <c r="BZ2473" s="64"/>
      <c r="CA2473" s="64"/>
      <c r="CB2473" s="64"/>
      <c r="CC2473" s="64"/>
      <c r="CD2473" s="64"/>
      <c r="CE2473" s="64"/>
      <c r="CF2473" s="64"/>
      <c r="CG2473" s="64"/>
      <c r="CH2473" s="64"/>
      <c r="CI2473" s="64"/>
      <c r="CJ2473" s="64"/>
      <c r="CK2473" s="64"/>
      <c r="CL2473" s="64"/>
      <c r="CM2473" s="64"/>
      <c r="CN2473" s="64"/>
      <c r="CO2473" s="64"/>
      <c r="CP2473" s="64"/>
      <c r="CQ2473" s="64"/>
      <c r="CR2473" s="64"/>
      <c r="CS2473" s="64"/>
      <c r="CT2473" s="64"/>
      <c r="CU2473" s="64"/>
      <c r="CV2473" s="64"/>
      <c r="CW2473" s="64"/>
      <c r="CX2473" s="64"/>
      <c r="CY2473" s="64"/>
      <c r="CZ2473" s="64"/>
      <c r="DA2473" s="64"/>
      <c r="DB2473" s="64"/>
      <c r="DC2473" s="64"/>
      <c r="DD2473" s="64"/>
      <c r="DE2473" s="64"/>
      <c r="DF2473" s="64"/>
      <c r="DG2473" s="64"/>
      <c r="DH2473" s="64"/>
      <c r="DI2473" s="64"/>
      <c r="DJ2473" s="64"/>
      <c r="DK2473" s="64"/>
      <c r="DL2473" s="64"/>
      <c r="DM2473" s="64"/>
      <c r="DN2473" s="64"/>
      <c r="DO2473" s="64"/>
      <c r="DP2473" s="64"/>
      <c r="DQ2473" s="64"/>
      <c r="DR2473" s="64"/>
      <c r="DS2473" s="64"/>
      <c r="DT2473" s="64"/>
      <c r="DU2473" s="64"/>
      <c r="DV2473" s="64"/>
      <c r="DW2473" s="64"/>
      <c r="DX2473" s="64"/>
      <c r="DY2473" s="64"/>
      <c r="DZ2473" s="64"/>
      <c r="EA2473" s="64"/>
      <c r="EB2473" s="64"/>
      <c r="EC2473" s="64"/>
      <c r="ED2473" s="64"/>
      <c r="EE2473" s="64"/>
      <c r="EF2473" s="64"/>
      <c r="EG2473" s="64"/>
      <c r="EH2473" s="64"/>
      <c r="EI2473" s="64"/>
      <c r="EJ2473" s="64"/>
      <c r="EK2473" s="64"/>
      <c r="EL2473" s="64"/>
      <c r="EM2473" s="64"/>
      <c r="EN2473" s="64"/>
      <c r="EO2473" s="64"/>
      <c r="EP2473" s="64"/>
      <c r="EQ2473" s="64"/>
      <c r="ER2473" s="64"/>
      <c r="ES2473" s="64"/>
      <c r="ET2473" s="64"/>
      <c r="EU2473" s="64"/>
      <c r="EV2473" s="64"/>
      <c r="EW2473" s="64"/>
      <c r="EX2473" s="64"/>
      <c r="EY2473" s="64"/>
      <c r="EZ2473" s="64"/>
      <c r="FA2473" s="64"/>
      <c r="FB2473" s="64"/>
      <c r="FC2473" s="64"/>
      <c r="FD2473" s="64"/>
      <c r="FE2473" s="64"/>
      <c r="FF2473" s="64"/>
      <c r="FG2473" s="64"/>
      <c r="FH2473" s="64"/>
      <c r="FI2473" s="64"/>
      <c r="FJ2473" s="64"/>
      <c r="FK2473" s="64"/>
      <c r="FL2473" s="64"/>
      <c r="FM2473" s="64"/>
      <c r="FN2473" s="64"/>
      <c r="FO2473" s="64"/>
      <c r="FP2473" s="64"/>
      <c r="FQ2473" s="64"/>
      <c r="FR2473" s="64"/>
      <c r="FS2473" s="64"/>
      <c r="FT2473" s="64"/>
    </row>
    <row r="2474" spans="1:176" ht="15" x14ac:dyDescent="0.25">
      <c r="A2474" s="20">
        <f t="shared" si="562"/>
        <v>46227</v>
      </c>
      <c r="B2474" s="22" t="str">
        <f t="shared" ca="1" si="553"/>
        <v>n.d</v>
      </c>
      <c r="C2474" s="22">
        <f t="shared" ca="1" si="563"/>
        <v>0.97614444</v>
      </c>
      <c r="D2474" s="23">
        <f ca="1">IF(A2474&lt;$B$1,VLOOKUP(A2474,[1]DI!$A$4:$B$15000,2,FALSE),0)</f>
        <v>0</v>
      </c>
      <c r="E2474" s="22">
        <f t="shared" ca="1" si="554"/>
        <v>0</v>
      </c>
      <c r="F2474" s="23">
        <f t="shared" si="555"/>
        <v>1.3</v>
      </c>
      <c r="G2474" s="24">
        <f t="shared" ca="1" si="556"/>
        <v>1</v>
      </c>
      <c r="H2474" s="22">
        <f ca="1">TRUNC(PRODUCT(G$10:G2473),15)</f>
        <v>1.81984651266759</v>
      </c>
      <c r="I2474" s="22">
        <f t="shared" ca="1" si="557"/>
        <v>1.5015535581434301</v>
      </c>
      <c r="J2474" s="22">
        <f t="shared" ca="1" si="558"/>
        <v>1.2119757600000001</v>
      </c>
      <c r="K2474" s="110">
        <f t="shared" ca="1" si="551"/>
        <v>0.37553247445182125</v>
      </c>
      <c r="L2474" s="115">
        <v>0</v>
      </c>
      <c r="M2474" s="67">
        <f>IF(L2474&gt;0,VLOOKUP(L2474,S$12:$AB$125,7),0)</f>
        <v>0</v>
      </c>
      <c r="N2474" s="2">
        <f t="shared" si="552"/>
        <v>0</v>
      </c>
      <c r="O2474" s="22">
        <f t="shared" ca="1" si="559"/>
        <v>0.37553247445182125</v>
      </c>
      <c r="P2474" s="25" t="str">
        <f t="shared" si="560"/>
        <v>A+J=</v>
      </c>
      <c r="Q2474" s="26">
        <f t="shared" si="561"/>
        <v>45306</v>
      </c>
      <c r="R2474" s="4"/>
      <c r="S2474" s="98"/>
      <c r="U2474" s="4"/>
      <c r="V2474" s="4"/>
      <c r="W2474" s="4"/>
      <c r="X2474" s="4"/>
      <c r="Y2474" s="4"/>
      <c r="Z2474" s="4"/>
      <c r="AA2474" s="4"/>
      <c r="AB2474" s="4"/>
      <c r="AC2474" s="4"/>
      <c r="AD2474" s="64"/>
      <c r="AE2474" s="64"/>
      <c r="AF2474" s="64"/>
      <c r="AG2474" s="64"/>
      <c r="AH2474" s="64"/>
      <c r="AI2474" s="64"/>
      <c r="AJ2474" s="64"/>
      <c r="AK2474" s="64"/>
      <c r="AL2474" s="64"/>
      <c r="AM2474" s="64"/>
      <c r="AN2474" s="64"/>
      <c r="AO2474" s="64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4"/>
      <c r="AZ2474" s="64"/>
      <c r="BA2474" s="64"/>
      <c r="BB2474" s="64"/>
      <c r="BC2474" s="64"/>
      <c r="BD2474" s="64"/>
      <c r="BE2474" s="64"/>
      <c r="BF2474" s="64"/>
      <c r="BG2474" s="64"/>
      <c r="BH2474" s="64"/>
      <c r="BI2474" s="64"/>
      <c r="BJ2474" s="64"/>
      <c r="BK2474" s="64"/>
      <c r="BL2474" s="64"/>
      <c r="BM2474" s="64"/>
      <c r="BN2474" s="64"/>
      <c r="BO2474" s="64"/>
      <c r="BP2474" s="64"/>
      <c r="BQ2474" s="64"/>
      <c r="BR2474" s="64"/>
      <c r="BS2474" s="64"/>
      <c r="BT2474" s="64"/>
      <c r="BU2474" s="64"/>
      <c r="BV2474" s="64"/>
      <c r="BW2474" s="64"/>
      <c r="BX2474" s="64"/>
      <c r="BY2474" s="64"/>
      <c r="BZ2474" s="64"/>
      <c r="CA2474" s="64"/>
      <c r="CB2474" s="64"/>
      <c r="CC2474" s="64"/>
      <c r="CD2474" s="64"/>
      <c r="CE2474" s="64"/>
      <c r="CF2474" s="64"/>
      <c r="CG2474" s="64"/>
      <c r="CH2474" s="64"/>
      <c r="CI2474" s="64"/>
      <c r="CJ2474" s="64"/>
      <c r="CK2474" s="64"/>
      <c r="CL2474" s="64"/>
      <c r="CM2474" s="64"/>
      <c r="CN2474" s="64"/>
      <c r="CO2474" s="64"/>
      <c r="CP2474" s="64"/>
      <c r="CQ2474" s="64"/>
      <c r="CR2474" s="64"/>
      <c r="CS2474" s="64"/>
      <c r="CT2474" s="64"/>
      <c r="CU2474" s="64"/>
      <c r="CV2474" s="64"/>
      <c r="CW2474" s="64"/>
      <c r="CX2474" s="64"/>
      <c r="CY2474" s="64"/>
      <c r="CZ2474" s="64"/>
      <c r="DA2474" s="64"/>
      <c r="DB2474" s="64"/>
      <c r="DC2474" s="64"/>
      <c r="DD2474" s="64"/>
      <c r="DE2474" s="64"/>
      <c r="DF2474" s="64"/>
      <c r="DG2474" s="64"/>
      <c r="DH2474" s="64"/>
      <c r="DI2474" s="64"/>
      <c r="DJ2474" s="64"/>
      <c r="DK2474" s="64"/>
      <c r="DL2474" s="64"/>
      <c r="DM2474" s="64"/>
      <c r="DN2474" s="64"/>
      <c r="DO2474" s="64"/>
      <c r="DP2474" s="64"/>
      <c r="DQ2474" s="64"/>
      <c r="DR2474" s="64"/>
      <c r="DS2474" s="64"/>
      <c r="DT2474" s="64"/>
      <c r="DU2474" s="64"/>
      <c r="DV2474" s="64"/>
      <c r="DW2474" s="64"/>
      <c r="DX2474" s="64"/>
      <c r="DY2474" s="64"/>
      <c r="DZ2474" s="64"/>
      <c r="EA2474" s="64"/>
      <c r="EB2474" s="64"/>
      <c r="EC2474" s="64"/>
      <c r="ED2474" s="64"/>
      <c r="EE2474" s="64"/>
      <c r="EF2474" s="64"/>
      <c r="EG2474" s="64"/>
      <c r="EH2474" s="64"/>
      <c r="EI2474" s="64"/>
      <c r="EJ2474" s="64"/>
      <c r="EK2474" s="64"/>
      <c r="EL2474" s="64"/>
      <c r="EM2474" s="64"/>
      <c r="EN2474" s="64"/>
      <c r="EO2474" s="64"/>
      <c r="EP2474" s="64"/>
      <c r="EQ2474" s="64"/>
      <c r="ER2474" s="64"/>
      <c r="ES2474" s="64"/>
      <c r="ET2474" s="64"/>
      <c r="EU2474" s="64"/>
      <c r="EV2474" s="64"/>
      <c r="EW2474" s="64"/>
      <c r="EX2474" s="64"/>
      <c r="EY2474" s="64"/>
      <c r="EZ2474" s="64"/>
      <c r="FA2474" s="64"/>
      <c r="FB2474" s="64"/>
      <c r="FC2474" s="64"/>
      <c r="FD2474" s="64"/>
      <c r="FE2474" s="64"/>
      <c r="FF2474" s="64"/>
      <c r="FG2474" s="64"/>
      <c r="FH2474" s="64"/>
      <c r="FI2474" s="64"/>
      <c r="FJ2474" s="64"/>
      <c r="FK2474" s="64"/>
      <c r="FL2474" s="64"/>
      <c r="FM2474" s="64"/>
      <c r="FN2474" s="64"/>
      <c r="FO2474" s="64"/>
      <c r="FP2474" s="64"/>
      <c r="FQ2474" s="64"/>
      <c r="FR2474" s="64"/>
      <c r="FS2474" s="64"/>
      <c r="FT2474" s="64"/>
    </row>
    <row r="2475" spans="1:176" ht="15" x14ac:dyDescent="0.25">
      <c r="A2475" s="20">
        <f t="shared" si="562"/>
        <v>46228</v>
      </c>
      <c r="B2475" s="22" t="str">
        <f t="shared" ca="1" si="553"/>
        <v>n.d</v>
      </c>
      <c r="C2475" s="22">
        <f t="shared" ca="1" si="563"/>
        <v>0.97614444</v>
      </c>
      <c r="D2475" s="23">
        <f ca="1">IF(A2475&lt;$B$1,VLOOKUP(A2475,[1]DI!$A$4:$B$15000,2,FALSE),0)</f>
        <v>0</v>
      </c>
      <c r="E2475" s="22">
        <f t="shared" ca="1" si="554"/>
        <v>0</v>
      </c>
      <c r="F2475" s="23">
        <f t="shared" si="555"/>
        <v>1.3</v>
      </c>
      <c r="G2475" s="24">
        <f t="shared" ca="1" si="556"/>
        <v>1</v>
      </c>
      <c r="H2475" s="22">
        <f ca="1">TRUNC(PRODUCT(G$10:G2474),15)</f>
        <v>1.81984651266759</v>
      </c>
      <c r="I2475" s="22">
        <f t="shared" ca="1" si="557"/>
        <v>1.5015535581434301</v>
      </c>
      <c r="J2475" s="22">
        <f t="shared" ca="1" si="558"/>
        <v>1.2119757600000001</v>
      </c>
      <c r="K2475" s="110">
        <f t="shared" ca="1" si="551"/>
        <v>0.37553247445182125</v>
      </c>
      <c r="L2475" s="115">
        <v>0</v>
      </c>
      <c r="M2475" s="67">
        <f>IF(L2475&gt;0,VLOOKUP(L2475,S$12:$AB$125,7),0)</f>
        <v>0</v>
      </c>
      <c r="N2475" s="2">
        <f t="shared" si="552"/>
        <v>0</v>
      </c>
      <c r="O2475" s="22">
        <f t="shared" ca="1" si="559"/>
        <v>0.37553247445182125</v>
      </c>
      <c r="P2475" s="25" t="str">
        <f t="shared" si="560"/>
        <v>A+J=</v>
      </c>
      <c r="Q2475" s="26">
        <f t="shared" si="561"/>
        <v>45306</v>
      </c>
      <c r="R2475" s="4"/>
      <c r="S2475" s="98"/>
      <c r="U2475" s="4"/>
      <c r="V2475" s="4"/>
      <c r="W2475" s="4"/>
      <c r="X2475" s="4"/>
      <c r="Y2475" s="4"/>
      <c r="Z2475" s="4"/>
      <c r="AA2475" s="4"/>
      <c r="AB2475" s="4"/>
      <c r="AC2475" s="4"/>
      <c r="AD2475" s="64"/>
      <c r="AE2475" s="64"/>
      <c r="AF2475" s="64"/>
      <c r="AG2475" s="64"/>
      <c r="AH2475" s="64"/>
      <c r="AI2475" s="64"/>
      <c r="AJ2475" s="64"/>
      <c r="AK2475" s="64"/>
      <c r="AL2475" s="64"/>
      <c r="AM2475" s="64"/>
      <c r="AN2475" s="64"/>
      <c r="AO2475" s="64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4"/>
      <c r="AZ2475" s="64"/>
      <c r="BA2475" s="64"/>
      <c r="BB2475" s="64"/>
      <c r="BC2475" s="64"/>
      <c r="BD2475" s="64"/>
      <c r="BE2475" s="64"/>
      <c r="BF2475" s="64"/>
      <c r="BG2475" s="64"/>
      <c r="BH2475" s="64"/>
      <c r="BI2475" s="64"/>
      <c r="BJ2475" s="64"/>
      <c r="BK2475" s="64"/>
      <c r="BL2475" s="64"/>
      <c r="BM2475" s="64"/>
      <c r="BN2475" s="64"/>
      <c r="BO2475" s="64"/>
      <c r="BP2475" s="64"/>
      <c r="BQ2475" s="64"/>
      <c r="BR2475" s="64"/>
      <c r="BS2475" s="64"/>
      <c r="BT2475" s="64"/>
      <c r="BU2475" s="64"/>
      <c r="BV2475" s="64"/>
      <c r="BW2475" s="64"/>
      <c r="BX2475" s="64"/>
      <c r="BY2475" s="64"/>
      <c r="BZ2475" s="64"/>
      <c r="CA2475" s="64"/>
      <c r="CB2475" s="64"/>
      <c r="CC2475" s="64"/>
      <c r="CD2475" s="64"/>
      <c r="CE2475" s="64"/>
      <c r="CF2475" s="64"/>
      <c r="CG2475" s="64"/>
      <c r="CH2475" s="64"/>
      <c r="CI2475" s="64"/>
      <c r="CJ2475" s="64"/>
      <c r="CK2475" s="64"/>
      <c r="CL2475" s="64"/>
      <c r="CM2475" s="64"/>
      <c r="CN2475" s="64"/>
      <c r="CO2475" s="64"/>
      <c r="CP2475" s="64"/>
      <c r="CQ2475" s="64"/>
      <c r="CR2475" s="64"/>
      <c r="CS2475" s="64"/>
      <c r="CT2475" s="64"/>
      <c r="CU2475" s="64"/>
      <c r="CV2475" s="64"/>
      <c r="CW2475" s="64"/>
      <c r="CX2475" s="64"/>
      <c r="CY2475" s="64"/>
      <c r="CZ2475" s="64"/>
      <c r="DA2475" s="64"/>
      <c r="DB2475" s="64"/>
      <c r="DC2475" s="64"/>
      <c r="DD2475" s="64"/>
      <c r="DE2475" s="64"/>
      <c r="DF2475" s="64"/>
      <c r="DG2475" s="64"/>
      <c r="DH2475" s="64"/>
      <c r="DI2475" s="64"/>
      <c r="DJ2475" s="64"/>
      <c r="DK2475" s="64"/>
      <c r="DL2475" s="64"/>
      <c r="DM2475" s="64"/>
      <c r="DN2475" s="64"/>
      <c r="DO2475" s="64"/>
      <c r="DP2475" s="64"/>
      <c r="DQ2475" s="64"/>
      <c r="DR2475" s="64"/>
      <c r="DS2475" s="64"/>
      <c r="DT2475" s="64"/>
      <c r="DU2475" s="64"/>
      <c r="DV2475" s="64"/>
      <c r="DW2475" s="64"/>
      <c r="DX2475" s="64"/>
      <c r="DY2475" s="64"/>
      <c r="DZ2475" s="64"/>
      <c r="EA2475" s="64"/>
      <c r="EB2475" s="64"/>
      <c r="EC2475" s="64"/>
      <c r="ED2475" s="64"/>
      <c r="EE2475" s="64"/>
      <c r="EF2475" s="64"/>
      <c r="EG2475" s="64"/>
      <c r="EH2475" s="64"/>
      <c r="EI2475" s="64"/>
      <c r="EJ2475" s="64"/>
      <c r="EK2475" s="64"/>
      <c r="EL2475" s="64"/>
      <c r="EM2475" s="64"/>
      <c r="EN2475" s="64"/>
      <c r="EO2475" s="64"/>
      <c r="EP2475" s="64"/>
      <c r="EQ2475" s="64"/>
      <c r="ER2475" s="64"/>
      <c r="ES2475" s="64"/>
      <c r="ET2475" s="64"/>
      <c r="EU2475" s="64"/>
      <c r="EV2475" s="64"/>
      <c r="EW2475" s="64"/>
      <c r="EX2475" s="64"/>
      <c r="EY2475" s="64"/>
      <c r="EZ2475" s="64"/>
      <c r="FA2475" s="64"/>
      <c r="FB2475" s="64"/>
      <c r="FC2475" s="64"/>
      <c r="FD2475" s="64"/>
      <c r="FE2475" s="64"/>
      <c r="FF2475" s="64"/>
      <c r="FG2475" s="64"/>
      <c r="FH2475" s="64"/>
      <c r="FI2475" s="64"/>
      <c r="FJ2475" s="64"/>
      <c r="FK2475" s="64"/>
      <c r="FL2475" s="64"/>
      <c r="FM2475" s="64"/>
      <c r="FN2475" s="64"/>
      <c r="FO2475" s="64"/>
      <c r="FP2475" s="64"/>
      <c r="FQ2475" s="64"/>
      <c r="FR2475" s="64"/>
      <c r="FS2475" s="64"/>
      <c r="FT2475" s="64"/>
    </row>
    <row r="2476" spans="1:176" ht="15" x14ac:dyDescent="0.25">
      <c r="A2476" s="20">
        <f t="shared" si="562"/>
        <v>46229</v>
      </c>
      <c r="B2476" s="22" t="str">
        <f t="shared" ca="1" si="553"/>
        <v>n.d</v>
      </c>
      <c r="C2476" s="22">
        <f t="shared" ca="1" si="563"/>
        <v>0.97614444</v>
      </c>
      <c r="D2476" s="23">
        <f ca="1">IF(A2476&lt;$B$1,VLOOKUP(A2476,[1]DI!$A$4:$B$15000,2,FALSE),0)</f>
        <v>0</v>
      </c>
      <c r="E2476" s="22">
        <f t="shared" ca="1" si="554"/>
        <v>0</v>
      </c>
      <c r="F2476" s="23">
        <f t="shared" si="555"/>
        <v>1.3</v>
      </c>
      <c r="G2476" s="24">
        <f t="shared" ca="1" si="556"/>
        <v>1</v>
      </c>
      <c r="H2476" s="22">
        <f ca="1">TRUNC(PRODUCT(G$10:G2475),15)</f>
        <v>1.81984651266759</v>
      </c>
      <c r="I2476" s="22">
        <f t="shared" ca="1" si="557"/>
        <v>1.5015535581434301</v>
      </c>
      <c r="J2476" s="22">
        <f t="shared" ca="1" si="558"/>
        <v>1.2119757600000001</v>
      </c>
      <c r="K2476" s="110">
        <f t="shared" ca="1" si="551"/>
        <v>0.37553247445182125</v>
      </c>
      <c r="L2476" s="115">
        <v>0</v>
      </c>
      <c r="M2476" s="67">
        <f>IF(L2476&gt;0,VLOOKUP(L2476,S$12:$AB$125,7),0)</f>
        <v>0</v>
      </c>
      <c r="N2476" s="2">
        <f t="shared" si="552"/>
        <v>0</v>
      </c>
      <c r="O2476" s="22">
        <f t="shared" ca="1" si="559"/>
        <v>0.37553247445182125</v>
      </c>
      <c r="P2476" s="25" t="str">
        <f t="shared" si="560"/>
        <v>A+J=</v>
      </c>
      <c r="Q2476" s="26">
        <f t="shared" si="561"/>
        <v>45306</v>
      </c>
      <c r="R2476" s="4"/>
      <c r="S2476" s="98"/>
      <c r="U2476" s="4"/>
      <c r="V2476" s="4"/>
      <c r="W2476" s="4"/>
      <c r="X2476" s="4"/>
      <c r="Y2476" s="4"/>
      <c r="Z2476" s="4"/>
      <c r="AA2476" s="4"/>
      <c r="AB2476" s="4"/>
      <c r="AC2476" s="4"/>
      <c r="AD2476" s="64"/>
      <c r="AE2476" s="64"/>
      <c r="AF2476" s="64"/>
      <c r="AG2476" s="64"/>
      <c r="AH2476" s="64"/>
      <c r="AI2476" s="64"/>
      <c r="AJ2476" s="64"/>
      <c r="AK2476" s="64"/>
      <c r="AL2476" s="64"/>
      <c r="AM2476" s="64"/>
      <c r="AN2476" s="64"/>
      <c r="AO2476" s="64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4"/>
      <c r="AZ2476" s="64"/>
      <c r="BA2476" s="64"/>
      <c r="BB2476" s="64"/>
      <c r="BC2476" s="64"/>
      <c r="BD2476" s="64"/>
      <c r="BE2476" s="64"/>
      <c r="BF2476" s="64"/>
      <c r="BG2476" s="64"/>
      <c r="BH2476" s="64"/>
      <c r="BI2476" s="64"/>
      <c r="BJ2476" s="64"/>
      <c r="BK2476" s="64"/>
      <c r="BL2476" s="64"/>
      <c r="BM2476" s="64"/>
      <c r="BN2476" s="64"/>
      <c r="BO2476" s="64"/>
      <c r="BP2476" s="64"/>
      <c r="BQ2476" s="64"/>
      <c r="BR2476" s="64"/>
      <c r="BS2476" s="64"/>
      <c r="BT2476" s="64"/>
      <c r="BU2476" s="64"/>
      <c r="BV2476" s="64"/>
      <c r="BW2476" s="64"/>
      <c r="BX2476" s="64"/>
      <c r="BY2476" s="64"/>
      <c r="BZ2476" s="64"/>
      <c r="CA2476" s="64"/>
      <c r="CB2476" s="64"/>
      <c r="CC2476" s="64"/>
      <c r="CD2476" s="64"/>
      <c r="CE2476" s="64"/>
      <c r="CF2476" s="64"/>
      <c r="CG2476" s="64"/>
      <c r="CH2476" s="64"/>
      <c r="CI2476" s="64"/>
      <c r="CJ2476" s="64"/>
      <c r="CK2476" s="64"/>
      <c r="CL2476" s="64"/>
      <c r="CM2476" s="64"/>
      <c r="CN2476" s="64"/>
      <c r="CO2476" s="64"/>
      <c r="CP2476" s="64"/>
      <c r="CQ2476" s="64"/>
      <c r="CR2476" s="64"/>
      <c r="CS2476" s="64"/>
      <c r="CT2476" s="64"/>
      <c r="CU2476" s="64"/>
      <c r="CV2476" s="64"/>
      <c r="CW2476" s="64"/>
      <c r="CX2476" s="64"/>
      <c r="CY2476" s="64"/>
      <c r="CZ2476" s="64"/>
      <c r="DA2476" s="64"/>
      <c r="DB2476" s="64"/>
      <c r="DC2476" s="64"/>
      <c r="DD2476" s="64"/>
      <c r="DE2476" s="64"/>
      <c r="DF2476" s="64"/>
      <c r="DG2476" s="64"/>
      <c r="DH2476" s="64"/>
      <c r="DI2476" s="64"/>
      <c r="DJ2476" s="64"/>
      <c r="DK2476" s="64"/>
      <c r="DL2476" s="64"/>
      <c r="DM2476" s="64"/>
      <c r="DN2476" s="64"/>
      <c r="DO2476" s="64"/>
      <c r="DP2476" s="64"/>
      <c r="DQ2476" s="64"/>
      <c r="DR2476" s="64"/>
      <c r="DS2476" s="64"/>
      <c r="DT2476" s="64"/>
      <c r="DU2476" s="64"/>
      <c r="DV2476" s="64"/>
      <c r="DW2476" s="64"/>
      <c r="DX2476" s="64"/>
      <c r="DY2476" s="64"/>
      <c r="DZ2476" s="64"/>
      <c r="EA2476" s="64"/>
      <c r="EB2476" s="64"/>
      <c r="EC2476" s="64"/>
      <c r="ED2476" s="64"/>
      <c r="EE2476" s="64"/>
      <c r="EF2476" s="64"/>
      <c r="EG2476" s="64"/>
      <c r="EH2476" s="64"/>
      <c r="EI2476" s="64"/>
      <c r="EJ2476" s="64"/>
      <c r="EK2476" s="64"/>
      <c r="EL2476" s="64"/>
      <c r="EM2476" s="64"/>
      <c r="EN2476" s="64"/>
      <c r="EO2476" s="64"/>
      <c r="EP2476" s="64"/>
      <c r="EQ2476" s="64"/>
      <c r="ER2476" s="64"/>
      <c r="ES2476" s="64"/>
      <c r="ET2476" s="64"/>
      <c r="EU2476" s="64"/>
      <c r="EV2476" s="64"/>
      <c r="EW2476" s="64"/>
      <c r="EX2476" s="64"/>
      <c r="EY2476" s="64"/>
      <c r="EZ2476" s="64"/>
      <c r="FA2476" s="64"/>
      <c r="FB2476" s="64"/>
      <c r="FC2476" s="64"/>
      <c r="FD2476" s="64"/>
      <c r="FE2476" s="64"/>
      <c r="FF2476" s="64"/>
      <c r="FG2476" s="64"/>
      <c r="FH2476" s="64"/>
      <c r="FI2476" s="64"/>
      <c r="FJ2476" s="64"/>
      <c r="FK2476" s="64"/>
      <c r="FL2476" s="64"/>
      <c r="FM2476" s="64"/>
      <c r="FN2476" s="64"/>
      <c r="FO2476" s="64"/>
      <c r="FP2476" s="64"/>
      <c r="FQ2476" s="64"/>
      <c r="FR2476" s="64"/>
      <c r="FS2476" s="64"/>
      <c r="FT2476" s="64"/>
    </row>
    <row r="2477" spans="1:176" ht="15" x14ac:dyDescent="0.25">
      <c r="A2477" s="20">
        <f t="shared" si="562"/>
        <v>46230</v>
      </c>
      <c r="B2477" s="22" t="str">
        <f t="shared" ca="1" si="553"/>
        <v>n.d</v>
      </c>
      <c r="C2477" s="22">
        <f t="shared" ca="1" si="563"/>
        <v>0.97614444</v>
      </c>
      <c r="D2477" s="23">
        <f ca="1">IF(A2477&lt;$B$1,VLOOKUP(A2477,[1]DI!$A$4:$B$15000,2,FALSE),0)</f>
        <v>0</v>
      </c>
      <c r="E2477" s="22">
        <f t="shared" ca="1" si="554"/>
        <v>0</v>
      </c>
      <c r="F2477" s="23">
        <f t="shared" si="555"/>
        <v>1.3</v>
      </c>
      <c r="G2477" s="24">
        <f t="shared" ca="1" si="556"/>
        <v>1</v>
      </c>
      <c r="H2477" s="22">
        <f ca="1">TRUNC(PRODUCT(G$10:G2476),15)</f>
        <v>1.81984651266759</v>
      </c>
      <c r="I2477" s="22">
        <f t="shared" ca="1" si="557"/>
        <v>1.5015535581434301</v>
      </c>
      <c r="J2477" s="22">
        <f t="shared" ca="1" si="558"/>
        <v>1.2119757600000001</v>
      </c>
      <c r="K2477" s="110">
        <f t="shared" ca="1" si="551"/>
        <v>0.37553247445182125</v>
      </c>
      <c r="L2477" s="115">
        <v>0</v>
      </c>
      <c r="M2477" s="67">
        <f>IF(L2477&gt;0,VLOOKUP(L2477,S$12:$AB$125,7),0)</f>
        <v>0</v>
      </c>
      <c r="N2477" s="2">
        <f t="shared" si="552"/>
        <v>0</v>
      </c>
      <c r="O2477" s="22">
        <f t="shared" ca="1" si="559"/>
        <v>0.37553247445182125</v>
      </c>
      <c r="P2477" s="25" t="str">
        <f t="shared" si="560"/>
        <v>A+J=</v>
      </c>
      <c r="Q2477" s="26">
        <f t="shared" si="561"/>
        <v>45306</v>
      </c>
      <c r="R2477" s="4"/>
      <c r="S2477" s="98"/>
      <c r="U2477" s="4"/>
      <c r="V2477" s="4"/>
      <c r="W2477" s="4"/>
      <c r="X2477" s="4"/>
      <c r="Y2477" s="4"/>
      <c r="Z2477" s="4"/>
      <c r="AA2477" s="4"/>
      <c r="AB2477" s="4"/>
      <c r="AC2477" s="4"/>
      <c r="AD2477" s="64"/>
      <c r="AE2477" s="64"/>
      <c r="AF2477" s="64"/>
      <c r="AG2477" s="64"/>
      <c r="AH2477" s="64"/>
      <c r="AI2477" s="64"/>
      <c r="AJ2477" s="64"/>
      <c r="AK2477" s="64"/>
      <c r="AL2477" s="64"/>
      <c r="AM2477" s="64"/>
      <c r="AN2477" s="64"/>
      <c r="AO2477" s="64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4"/>
      <c r="AZ2477" s="64"/>
      <c r="BA2477" s="64"/>
      <c r="BB2477" s="64"/>
      <c r="BC2477" s="64"/>
      <c r="BD2477" s="64"/>
      <c r="BE2477" s="64"/>
      <c r="BF2477" s="64"/>
      <c r="BG2477" s="64"/>
      <c r="BH2477" s="64"/>
      <c r="BI2477" s="64"/>
      <c r="BJ2477" s="64"/>
      <c r="BK2477" s="64"/>
      <c r="BL2477" s="64"/>
      <c r="BM2477" s="64"/>
      <c r="BN2477" s="64"/>
      <c r="BO2477" s="64"/>
      <c r="BP2477" s="64"/>
      <c r="BQ2477" s="64"/>
      <c r="BR2477" s="64"/>
      <c r="BS2477" s="64"/>
      <c r="BT2477" s="64"/>
      <c r="BU2477" s="64"/>
      <c r="BV2477" s="64"/>
      <c r="BW2477" s="64"/>
      <c r="BX2477" s="64"/>
      <c r="BY2477" s="64"/>
      <c r="BZ2477" s="64"/>
      <c r="CA2477" s="64"/>
      <c r="CB2477" s="64"/>
      <c r="CC2477" s="64"/>
      <c r="CD2477" s="64"/>
      <c r="CE2477" s="64"/>
      <c r="CF2477" s="64"/>
      <c r="CG2477" s="64"/>
      <c r="CH2477" s="64"/>
      <c r="CI2477" s="64"/>
      <c r="CJ2477" s="64"/>
      <c r="CK2477" s="64"/>
      <c r="CL2477" s="64"/>
      <c r="CM2477" s="64"/>
      <c r="CN2477" s="64"/>
      <c r="CO2477" s="64"/>
      <c r="CP2477" s="64"/>
      <c r="CQ2477" s="64"/>
      <c r="CR2477" s="64"/>
      <c r="CS2477" s="64"/>
      <c r="CT2477" s="64"/>
      <c r="CU2477" s="64"/>
      <c r="CV2477" s="64"/>
      <c r="CW2477" s="64"/>
      <c r="CX2477" s="64"/>
      <c r="CY2477" s="64"/>
      <c r="CZ2477" s="64"/>
      <c r="DA2477" s="64"/>
      <c r="DB2477" s="64"/>
      <c r="DC2477" s="64"/>
      <c r="DD2477" s="64"/>
      <c r="DE2477" s="64"/>
      <c r="DF2477" s="64"/>
      <c r="DG2477" s="64"/>
      <c r="DH2477" s="64"/>
      <c r="DI2477" s="64"/>
      <c r="DJ2477" s="64"/>
      <c r="DK2477" s="64"/>
      <c r="DL2477" s="64"/>
      <c r="DM2477" s="64"/>
      <c r="DN2477" s="64"/>
      <c r="DO2477" s="64"/>
      <c r="DP2477" s="64"/>
      <c r="DQ2477" s="64"/>
      <c r="DR2477" s="64"/>
      <c r="DS2477" s="64"/>
      <c r="DT2477" s="64"/>
      <c r="DU2477" s="64"/>
      <c r="DV2477" s="64"/>
      <c r="DW2477" s="64"/>
      <c r="DX2477" s="64"/>
      <c r="DY2477" s="64"/>
      <c r="DZ2477" s="64"/>
      <c r="EA2477" s="64"/>
      <c r="EB2477" s="64"/>
      <c r="EC2477" s="64"/>
      <c r="ED2477" s="64"/>
      <c r="EE2477" s="64"/>
      <c r="EF2477" s="64"/>
      <c r="EG2477" s="64"/>
      <c r="EH2477" s="64"/>
      <c r="EI2477" s="64"/>
      <c r="EJ2477" s="64"/>
      <c r="EK2477" s="64"/>
      <c r="EL2477" s="64"/>
      <c r="EM2477" s="64"/>
      <c r="EN2477" s="64"/>
      <c r="EO2477" s="64"/>
      <c r="EP2477" s="64"/>
      <c r="EQ2477" s="64"/>
      <c r="ER2477" s="64"/>
      <c r="ES2477" s="64"/>
      <c r="ET2477" s="64"/>
      <c r="EU2477" s="64"/>
      <c r="EV2477" s="64"/>
      <c r="EW2477" s="64"/>
      <c r="EX2477" s="64"/>
      <c r="EY2477" s="64"/>
      <c r="EZ2477" s="64"/>
      <c r="FA2477" s="64"/>
      <c r="FB2477" s="64"/>
      <c r="FC2477" s="64"/>
      <c r="FD2477" s="64"/>
      <c r="FE2477" s="64"/>
      <c r="FF2477" s="64"/>
      <c r="FG2477" s="64"/>
      <c r="FH2477" s="64"/>
      <c r="FI2477" s="64"/>
      <c r="FJ2477" s="64"/>
      <c r="FK2477" s="64"/>
      <c r="FL2477" s="64"/>
      <c r="FM2477" s="64"/>
      <c r="FN2477" s="64"/>
      <c r="FO2477" s="64"/>
      <c r="FP2477" s="64"/>
      <c r="FQ2477" s="64"/>
      <c r="FR2477" s="64"/>
      <c r="FS2477" s="64"/>
      <c r="FT2477" s="64"/>
    </row>
    <row r="2478" spans="1:176" ht="15" x14ac:dyDescent="0.25">
      <c r="A2478" s="20">
        <f t="shared" si="562"/>
        <v>46231</v>
      </c>
      <c r="B2478" s="22" t="str">
        <f t="shared" ca="1" si="553"/>
        <v>n.d</v>
      </c>
      <c r="C2478" s="22">
        <f t="shared" ca="1" si="563"/>
        <v>0.97614444</v>
      </c>
      <c r="D2478" s="23">
        <f ca="1">IF(A2478&lt;$B$1,VLOOKUP(A2478,[1]DI!$A$4:$B$15000,2,FALSE),0)</f>
        <v>0</v>
      </c>
      <c r="E2478" s="22">
        <f t="shared" ca="1" si="554"/>
        <v>0</v>
      </c>
      <c r="F2478" s="23">
        <f t="shared" si="555"/>
        <v>1.3</v>
      </c>
      <c r="G2478" s="24">
        <f t="shared" ca="1" si="556"/>
        <v>1</v>
      </c>
      <c r="H2478" s="22">
        <f ca="1">TRUNC(PRODUCT(G$10:G2477),15)</f>
        <v>1.81984651266759</v>
      </c>
      <c r="I2478" s="22">
        <f t="shared" ca="1" si="557"/>
        <v>1.5015535581434301</v>
      </c>
      <c r="J2478" s="22">
        <f t="shared" ca="1" si="558"/>
        <v>1.2119757600000001</v>
      </c>
      <c r="K2478" s="110">
        <f t="shared" ca="1" si="551"/>
        <v>0.37553247445182125</v>
      </c>
      <c r="L2478" s="115">
        <v>0</v>
      </c>
      <c r="M2478" s="67">
        <f>IF(L2478&gt;0,VLOOKUP(L2478,S$12:$AB$125,7),0)</f>
        <v>0</v>
      </c>
      <c r="N2478" s="2">
        <f t="shared" si="552"/>
        <v>0</v>
      </c>
      <c r="O2478" s="22">
        <f t="shared" ca="1" si="559"/>
        <v>0.37553247445182125</v>
      </c>
      <c r="P2478" s="25" t="str">
        <f t="shared" si="560"/>
        <v>A+J=</v>
      </c>
      <c r="Q2478" s="26">
        <f t="shared" si="561"/>
        <v>45306</v>
      </c>
      <c r="R2478" s="4"/>
      <c r="S2478" s="98"/>
      <c r="U2478" s="4"/>
      <c r="V2478" s="4"/>
      <c r="W2478" s="4"/>
      <c r="X2478" s="4"/>
      <c r="Y2478" s="4"/>
      <c r="Z2478" s="4"/>
      <c r="AA2478" s="4"/>
      <c r="AB2478" s="4"/>
      <c r="AC2478" s="4"/>
      <c r="AD2478" s="64"/>
      <c r="AE2478" s="64"/>
      <c r="AF2478" s="64"/>
      <c r="AG2478" s="64"/>
      <c r="AH2478" s="64"/>
      <c r="AI2478" s="64"/>
      <c r="AJ2478" s="64"/>
      <c r="AK2478" s="64"/>
      <c r="AL2478" s="64"/>
      <c r="AM2478" s="64"/>
      <c r="AN2478" s="64"/>
      <c r="AO2478" s="64"/>
      <c r="AP2478" s="64"/>
      <c r="AQ2478" s="64"/>
      <c r="AR2478" s="64"/>
      <c r="AS2478" s="64"/>
      <c r="AT2478" s="64"/>
      <c r="AU2478" s="64"/>
      <c r="AV2478" s="64"/>
      <c r="AW2478" s="64"/>
      <c r="AX2478" s="64"/>
      <c r="AY2478" s="64"/>
      <c r="AZ2478" s="64"/>
      <c r="BA2478" s="64"/>
      <c r="BB2478" s="64"/>
      <c r="BC2478" s="64"/>
      <c r="BD2478" s="64"/>
      <c r="BE2478" s="64"/>
      <c r="BF2478" s="64"/>
      <c r="BG2478" s="64"/>
      <c r="BH2478" s="64"/>
      <c r="BI2478" s="64"/>
      <c r="BJ2478" s="64"/>
      <c r="BK2478" s="64"/>
      <c r="BL2478" s="64"/>
      <c r="BM2478" s="64"/>
      <c r="BN2478" s="64"/>
      <c r="BO2478" s="64"/>
      <c r="BP2478" s="64"/>
      <c r="BQ2478" s="64"/>
      <c r="BR2478" s="64"/>
      <c r="BS2478" s="64"/>
      <c r="BT2478" s="64"/>
      <c r="BU2478" s="64"/>
      <c r="BV2478" s="64"/>
      <c r="BW2478" s="64"/>
      <c r="BX2478" s="64"/>
      <c r="BY2478" s="64"/>
      <c r="BZ2478" s="64"/>
      <c r="CA2478" s="64"/>
      <c r="CB2478" s="64"/>
      <c r="CC2478" s="64"/>
      <c r="CD2478" s="64"/>
      <c r="CE2478" s="64"/>
      <c r="CF2478" s="64"/>
      <c r="CG2478" s="64"/>
      <c r="CH2478" s="64"/>
      <c r="CI2478" s="64"/>
      <c r="CJ2478" s="64"/>
      <c r="CK2478" s="64"/>
      <c r="CL2478" s="64"/>
      <c r="CM2478" s="64"/>
      <c r="CN2478" s="64"/>
      <c r="CO2478" s="64"/>
      <c r="CP2478" s="64"/>
      <c r="CQ2478" s="64"/>
      <c r="CR2478" s="64"/>
      <c r="CS2478" s="64"/>
      <c r="CT2478" s="64"/>
      <c r="CU2478" s="64"/>
      <c r="CV2478" s="64"/>
      <c r="CW2478" s="64"/>
      <c r="CX2478" s="64"/>
      <c r="CY2478" s="64"/>
      <c r="CZ2478" s="64"/>
      <c r="DA2478" s="64"/>
      <c r="DB2478" s="64"/>
      <c r="DC2478" s="64"/>
      <c r="DD2478" s="64"/>
      <c r="DE2478" s="64"/>
      <c r="DF2478" s="64"/>
      <c r="DG2478" s="64"/>
      <c r="DH2478" s="64"/>
      <c r="DI2478" s="64"/>
      <c r="DJ2478" s="64"/>
      <c r="DK2478" s="64"/>
      <c r="DL2478" s="64"/>
      <c r="DM2478" s="64"/>
      <c r="DN2478" s="64"/>
      <c r="DO2478" s="64"/>
      <c r="DP2478" s="64"/>
      <c r="DQ2478" s="64"/>
      <c r="DR2478" s="64"/>
      <c r="DS2478" s="64"/>
      <c r="DT2478" s="64"/>
      <c r="DU2478" s="64"/>
      <c r="DV2478" s="64"/>
      <c r="DW2478" s="64"/>
      <c r="DX2478" s="64"/>
      <c r="DY2478" s="64"/>
      <c r="DZ2478" s="64"/>
      <c r="EA2478" s="64"/>
      <c r="EB2478" s="64"/>
      <c r="EC2478" s="64"/>
      <c r="ED2478" s="64"/>
      <c r="EE2478" s="64"/>
      <c r="EF2478" s="64"/>
      <c r="EG2478" s="64"/>
      <c r="EH2478" s="64"/>
      <c r="EI2478" s="64"/>
      <c r="EJ2478" s="64"/>
      <c r="EK2478" s="64"/>
      <c r="EL2478" s="64"/>
      <c r="EM2478" s="64"/>
      <c r="EN2478" s="64"/>
      <c r="EO2478" s="64"/>
      <c r="EP2478" s="64"/>
      <c r="EQ2478" s="64"/>
      <c r="ER2478" s="64"/>
      <c r="ES2478" s="64"/>
      <c r="ET2478" s="64"/>
      <c r="EU2478" s="64"/>
      <c r="EV2478" s="64"/>
      <c r="EW2478" s="64"/>
      <c r="EX2478" s="64"/>
      <c r="EY2478" s="64"/>
      <c r="EZ2478" s="64"/>
      <c r="FA2478" s="64"/>
      <c r="FB2478" s="64"/>
      <c r="FC2478" s="64"/>
      <c r="FD2478" s="64"/>
      <c r="FE2478" s="64"/>
      <c r="FF2478" s="64"/>
      <c r="FG2478" s="64"/>
      <c r="FH2478" s="64"/>
      <c r="FI2478" s="64"/>
      <c r="FJ2478" s="64"/>
      <c r="FK2478" s="64"/>
      <c r="FL2478" s="64"/>
      <c r="FM2478" s="64"/>
      <c r="FN2478" s="64"/>
      <c r="FO2478" s="64"/>
      <c r="FP2478" s="64"/>
      <c r="FQ2478" s="64"/>
      <c r="FR2478" s="64"/>
      <c r="FS2478" s="64"/>
      <c r="FT2478" s="64"/>
    </row>
    <row r="2479" spans="1:176" ht="15" x14ac:dyDescent="0.25">
      <c r="A2479" s="20">
        <f t="shared" si="562"/>
        <v>46232</v>
      </c>
      <c r="B2479" s="22" t="str">
        <f t="shared" ca="1" si="553"/>
        <v>n.d</v>
      </c>
      <c r="C2479" s="22">
        <f t="shared" ca="1" si="563"/>
        <v>0.97614444</v>
      </c>
      <c r="D2479" s="23">
        <f ca="1">IF(A2479&lt;$B$1,VLOOKUP(A2479,[1]DI!$A$4:$B$15000,2,FALSE),0)</f>
        <v>0</v>
      </c>
      <c r="E2479" s="22">
        <f t="shared" ca="1" si="554"/>
        <v>0</v>
      </c>
      <c r="F2479" s="23">
        <f t="shared" si="555"/>
        <v>1.3</v>
      </c>
      <c r="G2479" s="24">
        <f t="shared" ca="1" si="556"/>
        <v>1</v>
      </c>
      <c r="H2479" s="22">
        <f ca="1">TRUNC(PRODUCT(G$10:G2478),15)</f>
        <v>1.81984651266759</v>
      </c>
      <c r="I2479" s="22">
        <f t="shared" ca="1" si="557"/>
        <v>1.5015535581434301</v>
      </c>
      <c r="J2479" s="22">
        <f t="shared" ca="1" si="558"/>
        <v>1.2119757600000001</v>
      </c>
      <c r="K2479" s="110">
        <f t="shared" ca="1" si="551"/>
        <v>0.37553247445182125</v>
      </c>
      <c r="L2479" s="115">
        <v>0</v>
      </c>
      <c r="M2479" s="67">
        <f>IF(L2479&gt;0,VLOOKUP(L2479,S$12:$AB$125,7),0)</f>
        <v>0</v>
      </c>
      <c r="N2479" s="2">
        <f t="shared" si="552"/>
        <v>0</v>
      </c>
      <c r="O2479" s="22">
        <f t="shared" ca="1" si="559"/>
        <v>0.37553247445182125</v>
      </c>
      <c r="P2479" s="25" t="str">
        <f t="shared" si="560"/>
        <v>A+J=</v>
      </c>
      <c r="Q2479" s="26">
        <f t="shared" si="561"/>
        <v>45306</v>
      </c>
      <c r="R2479" s="4"/>
      <c r="S2479" s="98"/>
      <c r="U2479" s="4"/>
      <c r="V2479" s="4"/>
      <c r="W2479" s="4"/>
      <c r="X2479" s="4"/>
      <c r="Y2479" s="4"/>
      <c r="Z2479" s="4"/>
      <c r="AA2479" s="4"/>
      <c r="AB2479" s="4"/>
      <c r="AC2479" s="4"/>
      <c r="AD2479" s="64"/>
      <c r="AE2479" s="64"/>
      <c r="AF2479" s="64"/>
      <c r="AG2479" s="64"/>
      <c r="AH2479" s="64"/>
      <c r="AI2479" s="64"/>
      <c r="AJ2479" s="64"/>
      <c r="AK2479" s="64"/>
      <c r="AL2479" s="64"/>
      <c r="AM2479" s="64"/>
      <c r="AN2479" s="64"/>
      <c r="AO2479" s="64"/>
      <c r="AP2479" s="64"/>
      <c r="AQ2479" s="64"/>
      <c r="AR2479" s="64"/>
      <c r="AS2479" s="64"/>
      <c r="AT2479" s="64"/>
      <c r="AU2479" s="64"/>
      <c r="AV2479" s="64"/>
      <c r="AW2479" s="64"/>
      <c r="AX2479" s="64"/>
      <c r="AY2479" s="64"/>
      <c r="AZ2479" s="64"/>
      <c r="BA2479" s="64"/>
      <c r="BB2479" s="64"/>
      <c r="BC2479" s="64"/>
      <c r="BD2479" s="64"/>
      <c r="BE2479" s="64"/>
      <c r="BF2479" s="64"/>
      <c r="BG2479" s="64"/>
      <c r="BH2479" s="64"/>
      <c r="BI2479" s="64"/>
      <c r="BJ2479" s="64"/>
      <c r="BK2479" s="64"/>
      <c r="BL2479" s="64"/>
      <c r="BM2479" s="64"/>
      <c r="BN2479" s="64"/>
      <c r="BO2479" s="64"/>
      <c r="BP2479" s="64"/>
      <c r="BQ2479" s="64"/>
      <c r="BR2479" s="64"/>
      <c r="BS2479" s="64"/>
      <c r="BT2479" s="64"/>
      <c r="BU2479" s="64"/>
      <c r="BV2479" s="64"/>
      <c r="BW2479" s="64"/>
      <c r="BX2479" s="64"/>
      <c r="BY2479" s="64"/>
      <c r="BZ2479" s="64"/>
      <c r="CA2479" s="64"/>
      <c r="CB2479" s="64"/>
      <c r="CC2479" s="64"/>
      <c r="CD2479" s="64"/>
      <c r="CE2479" s="64"/>
      <c r="CF2479" s="64"/>
      <c r="CG2479" s="64"/>
      <c r="CH2479" s="64"/>
      <c r="CI2479" s="64"/>
      <c r="CJ2479" s="64"/>
      <c r="CK2479" s="64"/>
      <c r="CL2479" s="64"/>
      <c r="CM2479" s="64"/>
      <c r="CN2479" s="64"/>
      <c r="CO2479" s="64"/>
      <c r="CP2479" s="64"/>
      <c r="CQ2479" s="64"/>
      <c r="CR2479" s="64"/>
      <c r="CS2479" s="64"/>
      <c r="CT2479" s="64"/>
      <c r="CU2479" s="64"/>
      <c r="CV2479" s="64"/>
      <c r="CW2479" s="64"/>
      <c r="CX2479" s="64"/>
      <c r="CY2479" s="64"/>
      <c r="CZ2479" s="64"/>
      <c r="DA2479" s="64"/>
      <c r="DB2479" s="64"/>
      <c r="DC2479" s="64"/>
      <c r="DD2479" s="64"/>
      <c r="DE2479" s="64"/>
      <c r="DF2479" s="64"/>
      <c r="DG2479" s="64"/>
      <c r="DH2479" s="64"/>
      <c r="DI2479" s="64"/>
      <c r="DJ2479" s="64"/>
      <c r="DK2479" s="64"/>
      <c r="DL2479" s="64"/>
      <c r="DM2479" s="64"/>
      <c r="DN2479" s="64"/>
      <c r="DO2479" s="64"/>
      <c r="DP2479" s="64"/>
      <c r="DQ2479" s="64"/>
      <c r="DR2479" s="64"/>
      <c r="DS2479" s="64"/>
      <c r="DT2479" s="64"/>
      <c r="DU2479" s="64"/>
      <c r="DV2479" s="64"/>
      <c r="DW2479" s="64"/>
      <c r="DX2479" s="64"/>
      <c r="DY2479" s="64"/>
      <c r="DZ2479" s="64"/>
      <c r="EA2479" s="64"/>
      <c r="EB2479" s="64"/>
      <c r="EC2479" s="64"/>
      <c r="ED2479" s="64"/>
      <c r="EE2479" s="64"/>
      <c r="EF2479" s="64"/>
      <c r="EG2479" s="64"/>
      <c r="EH2479" s="64"/>
      <c r="EI2479" s="64"/>
      <c r="EJ2479" s="64"/>
      <c r="EK2479" s="64"/>
      <c r="EL2479" s="64"/>
      <c r="EM2479" s="64"/>
      <c r="EN2479" s="64"/>
      <c r="EO2479" s="64"/>
      <c r="EP2479" s="64"/>
      <c r="EQ2479" s="64"/>
      <c r="ER2479" s="64"/>
      <c r="ES2479" s="64"/>
      <c r="ET2479" s="64"/>
      <c r="EU2479" s="64"/>
      <c r="EV2479" s="64"/>
      <c r="EW2479" s="64"/>
      <c r="EX2479" s="64"/>
      <c r="EY2479" s="64"/>
      <c r="EZ2479" s="64"/>
      <c r="FA2479" s="64"/>
      <c r="FB2479" s="64"/>
      <c r="FC2479" s="64"/>
      <c r="FD2479" s="64"/>
      <c r="FE2479" s="64"/>
      <c r="FF2479" s="64"/>
      <c r="FG2479" s="64"/>
      <c r="FH2479" s="64"/>
      <c r="FI2479" s="64"/>
      <c r="FJ2479" s="64"/>
      <c r="FK2479" s="64"/>
      <c r="FL2479" s="64"/>
      <c r="FM2479" s="64"/>
      <c r="FN2479" s="64"/>
      <c r="FO2479" s="64"/>
      <c r="FP2479" s="64"/>
      <c r="FQ2479" s="64"/>
      <c r="FR2479" s="64"/>
      <c r="FS2479" s="64"/>
      <c r="FT2479" s="64"/>
    </row>
    <row r="2480" spans="1:176" ht="15" x14ac:dyDescent="0.25">
      <c r="A2480" s="20">
        <f t="shared" si="562"/>
        <v>46233</v>
      </c>
      <c r="B2480" s="22" t="str">
        <f t="shared" ca="1" si="553"/>
        <v>n.d</v>
      </c>
      <c r="C2480" s="22">
        <f t="shared" ca="1" si="563"/>
        <v>0.97614444</v>
      </c>
      <c r="D2480" s="23">
        <f ca="1">IF(A2480&lt;$B$1,VLOOKUP(A2480,[1]DI!$A$4:$B$15000,2,FALSE),0)</f>
        <v>0</v>
      </c>
      <c r="E2480" s="22">
        <f t="shared" ca="1" si="554"/>
        <v>0</v>
      </c>
      <c r="F2480" s="23">
        <f t="shared" si="555"/>
        <v>1.3</v>
      </c>
      <c r="G2480" s="24">
        <f t="shared" ca="1" si="556"/>
        <v>1</v>
      </c>
      <c r="H2480" s="22">
        <f ca="1">TRUNC(PRODUCT(G$10:G2479),15)</f>
        <v>1.81984651266759</v>
      </c>
      <c r="I2480" s="22">
        <f t="shared" ca="1" si="557"/>
        <v>1.5015535581434301</v>
      </c>
      <c r="J2480" s="22">
        <f t="shared" ca="1" si="558"/>
        <v>1.2119757600000001</v>
      </c>
      <c r="K2480" s="110">
        <f t="shared" ref="K2480:K2543" ca="1" si="564">TRUNC((C2480*(J2480-1)),8)+(-R$1531*J2480)</f>
        <v>0.37553247445182125</v>
      </c>
      <c r="L2480" s="115">
        <v>0</v>
      </c>
      <c r="M2480" s="67">
        <f>IF(L2480&gt;0,VLOOKUP(L2480,S$12:$AB$125,7),0)</f>
        <v>0</v>
      </c>
      <c r="N2480" s="2">
        <f t="shared" si="552"/>
        <v>0</v>
      </c>
      <c r="O2480" s="22">
        <f t="shared" ca="1" si="559"/>
        <v>0.37553247445182125</v>
      </c>
      <c r="P2480" s="25" t="str">
        <f t="shared" si="560"/>
        <v>A+J=</v>
      </c>
      <c r="Q2480" s="26">
        <f t="shared" si="561"/>
        <v>45306</v>
      </c>
      <c r="R2480" s="4"/>
      <c r="S2480" s="98"/>
      <c r="U2480" s="4"/>
      <c r="V2480" s="4"/>
      <c r="W2480" s="4"/>
      <c r="X2480" s="4"/>
      <c r="Y2480" s="4"/>
      <c r="Z2480" s="4"/>
      <c r="AA2480" s="4"/>
      <c r="AB2480" s="4"/>
      <c r="AC2480" s="4"/>
      <c r="AD2480" s="64"/>
      <c r="AE2480" s="64"/>
      <c r="AF2480" s="64"/>
      <c r="AG2480" s="64"/>
      <c r="AH2480" s="64"/>
      <c r="AI2480" s="64"/>
      <c r="AJ2480" s="64"/>
      <c r="AK2480" s="64"/>
      <c r="AL2480" s="64"/>
      <c r="AM2480" s="64"/>
      <c r="AN2480" s="64"/>
      <c r="AO2480" s="64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4"/>
      <c r="AZ2480" s="64"/>
      <c r="BA2480" s="64"/>
      <c r="BB2480" s="64"/>
      <c r="BC2480" s="64"/>
      <c r="BD2480" s="64"/>
      <c r="BE2480" s="64"/>
      <c r="BF2480" s="64"/>
      <c r="BG2480" s="64"/>
      <c r="BH2480" s="64"/>
      <c r="BI2480" s="64"/>
      <c r="BJ2480" s="64"/>
      <c r="BK2480" s="64"/>
      <c r="BL2480" s="64"/>
      <c r="BM2480" s="64"/>
      <c r="BN2480" s="64"/>
      <c r="BO2480" s="64"/>
      <c r="BP2480" s="64"/>
      <c r="BQ2480" s="64"/>
      <c r="BR2480" s="64"/>
      <c r="BS2480" s="64"/>
      <c r="BT2480" s="64"/>
      <c r="BU2480" s="64"/>
      <c r="BV2480" s="64"/>
      <c r="BW2480" s="64"/>
      <c r="BX2480" s="64"/>
      <c r="BY2480" s="64"/>
      <c r="BZ2480" s="64"/>
      <c r="CA2480" s="64"/>
      <c r="CB2480" s="64"/>
      <c r="CC2480" s="64"/>
      <c r="CD2480" s="64"/>
      <c r="CE2480" s="64"/>
      <c r="CF2480" s="64"/>
      <c r="CG2480" s="64"/>
      <c r="CH2480" s="64"/>
      <c r="CI2480" s="64"/>
      <c r="CJ2480" s="64"/>
      <c r="CK2480" s="64"/>
      <c r="CL2480" s="64"/>
      <c r="CM2480" s="64"/>
      <c r="CN2480" s="64"/>
      <c r="CO2480" s="64"/>
      <c r="CP2480" s="64"/>
      <c r="CQ2480" s="64"/>
      <c r="CR2480" s="64"/>
      <c r="CS2480" s="64"/>
      <c r="CT2480" s="64"/>
      <c r="CU2480" s="64"/>
      <c r="CV2480" s="64"/>
      <c r="CW2480" s="64"/>
      <c r="CX2480" s="64"/>
      <c r="CY2480" s="64"/>
      <c r="CZ2480" s="64"/>
      <c r="DA2480" s="64"/>
      <c r="DB2480" s="64"/>
      <c r="DC2480" s="64"/>
      <c r="DD2480" s="64"/>
      <c r="DE2480" s="64"/>
      <c r="DF2480" s="64"/>
      <c r="DG2480" s="64"/>
      <c r="DH2480" s="64"/>
      <c r="DI2480" s="64"/>
      <c r="DJ2480" s="64"/>
      <c r="DK2480" s="64"/>
      <c r="DL2480" s="64"/>
      <c r="DM2480" s="64"/>
      <c r="DN2480" s="64"/>
      <c r="DO2480" s="64"/>
      <c r="DP2480" s="64"/>
      <c r="DQ2480" s="64"/>
      <c r="DR2480" s="64"/>
      <c r="DS2480" s="64"/>
      <c r="DT2480" s="64"/>
      <c r="DU2480" s="64"/>
      <c r="DV2480" s="64"/>
      <c r="DW2480" s="64"/>
      <c r="DX2480" s="64"/>
      <c r="DY2480" s="64"/>
      <c r="DZ2480" s="64"/>
      <c r="EA2480" s="64"/>
      <c r="EB2480" s="64"/>
      <c r="EC2480" s="64"/>
      <c r="ED2480" s="64"/>
      <c r="EE2480" s="64"/>
      <c r="EF2480" s="64"/>
      <c r="EG2480" s="64"/>
      <c r="EH2480" s="64"/>
      <c r="EI2480" s="64"/>
      <c r="EJ2480" s="64"/>
      <c r="EK2480" s="64"/>
      <c r="EL2480" s="64"/>
      <c r="EM2480" s="64"/>
      <c r="EN2480" s="64"/>
      <c r="EO2480" s="64"/>
      <c r="EP2480" s="64"/>
      <c r="EQ2480" s="64"/>
      <c r="ER2480" s="64"/>
      <c r="ES2480" s="64"/>
      <c r="ET2480" s="64"/>
      <c r="EU2480" s="64"/>
      <c r="EV2480" s="64"/>
      <c r="EW2480" s="64"/>
      <c r="EX2480" s="64"/>
      <c r="EY2480" s="64"/>
      <c r="EZ2480" s="64"/>
      <c r="FA2480" s="64"/>
      <c r="FB2480" s="64"/>
      <c r="FC2480" s="64"/>
      <c r="FD2480" s="64"/>
      <c r="FE2480" s="64"/>
      <c r="FF2480" s="64"/>
      <c r="FG2480" s="64"/>
      <c r="FH2480" s="64"/>
      <c r="FI2480" s="64"/>
      <c r="FJ2480" s="64"/>
      <c r="FK2480" s="64"/>
      <c r="FL2480" s="64"/>
      <c r="FM2480" s="64"/>
      <c r="FN2480" s="64"/>
      <c r="FO2480" s="64"/>
      <c r="FP2480" s="64"/>
      <c r="FQ2480" s="64"/>
      <c r="FR2480" s="64"/>
      <c r="FS2480" s="64"/>
      <c r="FT2480" s="64"/>
    </row>
    <row r="2481" spans="1:176" ht="15" x14ac:dyDescent="0.25">
      <c r="A2481" s="20">
        <f t="shared" si="562"/>
        <v>46234</v>
      </c>
      <c r="B2481" s="22" t="str">
        <f t="shared" ca="1" si="553"/>
        <v>n.d</v>
      </c>
      <c r="C2481" s="22">
        <f t="shared" ca="1" si="563"/>
        <v>0.97614444</v>
      </c>
      <c r="D2481" s="23">
        <f ca="1">IF(A2481&lt;$B$1,VLOOKUP(A2481,[1]DI!$A$4:$B$15000,2,FALSE),0)</f>
        <v>0</v>
      </c>
      <c r="E2481" s="22">
        <f t="shared" ca="1" si="554"/>
        <v>0</v>
      </c>
      <c r="F2481" s="23">
        <f t="shared" si="555"/>
        <v>1.3</v>
      </c>
      <c r="G2481" s="24">
        <f t="shared" ca="1" si="556"/>
        <v>1</v>
      </c>
      <c r="H2481" s="22">
        <f ca="1">TRUNC(PRODUCT(G$10:G2480),15)</f>
        <v>1.81984651266759</v>
      </c>
      <c r="I2481" s="22">
        <f t="shared" ca="1" si="557"/>
        <v>1.5015535581434301</v>
      </c>
      <c r="J2481" s="22">
        <f t="shared" ca="1" si="558"/>
        <v>1.2119757600000001</v>
      </c>
      <c r="K2481" s="110">
        <f t="shared" ca="1" si="564"/>
        <v>0.37553247445182125</v>
      </c>
      <c r="L2481" s="115">
        <v>0</v>
      </c>
      <c r="M2481" s="67">
        <f>IF(L2481&gt;0,VLOOKUP(L2481,S$12:$AB$125,7),0)</f>
        <v>0</v>
      </c>
      <c r="N2481" s="2">
        <f t="shared" si="552"/>
        <v>0</v>
      </c>
      <c r="O2481" s="22">
        <f t="shared" ca="1" si="559"/>
        <v>0.37553247445182125</v>
      </c>
      <c r="P2481" s="25" t="str">
        <f t="shared" si="560"/>
        <v>A+J=</v>
      </c>
      <c r="Q2481" s="26">
        <f t="shared" si="561"/>
        <v>45306</v>
      </c>
      <c r="R2481" s="4"/>
      <c r="S2481" s="98"/>
      <c r="U2481" s="4"/>
      <c r="V2481" s="4"/>
      <c r="W2481" s="4"/>
      <c r="X2481" s="4"/>
      <c r="Y2481" s="4"/>
      <c r="Z2481" s="4"/>
      <c r="AA2481" s="4"/>
      <c r="AB2481" s="4"/>
      <c r="AC2481" s="4"/>
      <c r="AD2481" s="64"/>
      <c r="AE2481" s="64"/>
      <c r="AF2481" s="64"/>
      <c r="AG2481" s="64"/>
      <c r="AH2481" s="64"/>
      <c r="AI2481" s="64"/>
      <c r="AJ2481" s="64"/>
      <c r="AK2481" s="64"/>
      <c r="AL2481" s="64"/>
      <c r="AM2481" s="64"/>
      <c r="AN2481" s="64"/>
      <c r="AO2481" s="64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64"/>
      <c r="BB2481" s="64"/>
      <c r="BC2481" s="64"/>
      <c r="BD2481" s="64"/>
      <c r="BE2481" s="64"/>
      <c r="BF2481" s="64"/>
      <c r="BG2481" s="64"/>
      <c r="BH2481" s="64"/>
      <c r="BI2481" s="64"/>
      <c r="BJ2481" s="64"/>
      <c r="BK2481" s="64"/>
      <c r="BL2481" s="64"/>
      <c r="BM2481" s="64"/>
      <c r="BN2481" s="64"/>
      <c r="BO2481" s="64"/>
      <c r="BP2481" s="64"/>
      <c r="BQ2481" s="64"/>
      <c r="BR2481" s="64"/>
      <c r="BS2481" s="64"/>
      <c r="BT2481" s="64"/>
      <c r="BU2481" s="64"/>
      <c r="BV2481" s="64"/>
      <c r="BW2481" s="64"/>
      <c r="BX2481" s="64"/>
      <c r="BY2481" s="64"/>
      <c r="BZ2481" s="64"/>
      <c r="CA2481" s="64"/>
      <c r="CB2481" s="64"/>
      <c r="CC2481" s="64"/>
      <c r="CD2481" s="64"/>
      <c r="CE2481" s="64"/>
      <c r="CF2481" s="64"/>
      <c r="CG2481" s="64"/>
      <c r="CH2481" s="64"/>
      <c r="CI2481" s="64"/>
      <c r="CJ2481" s="64"/>
      <c r="CK2481" s="64"/>
      <c r="CL2481" s="64"/>
      <c r="CM2481" s="64"/>
      <c r="CN2481" s="64"/>
      <c r="CO2481" s="64"/>
      <c r="CP2481" s="64"/>
      <c r="CQ2481" s="64"/>
      <c r="CR2481" s="64"/>
      <c r="CS2481" s="64"/>
      <c r="CT2481" s="64"/>
      <c r="CU2481" s="64"/>
      <c r="CV2481" s="64"/>
      <c r="CW2481" s="64"/>
      <c r="CX2481" s="64"/>
      <c r="CY2481" s="64"/>
      <c r="CZ2481" s="64"/>
      <c r="DA2481" s="64"/>
      <c r="DB2481" s="64"/>
      <c r="DC2481" s="64"/>
      <c r="DD2481" s="64"/>
      <c r="DE2481" s="64"/>
      <c r="DF2481" s="64"/>
      <c r="DG2481" s="64"/>
      <c r="DH2481" s="64"/>
      <c r="DI2481" s="64"/>
      <c r="DJ2481" s="64"/>
      <c r="DK2481" s="64"/>
      <c r="DL2481" s="64"/>
      <c r="DM2481" s="64"/>
      <c r="DN2481" s="64"/>
      <c r="DO2481" s="64"/>
      <c r="DP2481" s="64"/>
      <c r="DQ2481" s="64"/>
      <c r="DR2481" s="64"/>
      <c r="DS2481" s="64"/>
      <c r="DT2481" s="64"/>
      <c r="DU2481" s="64"/>
      <c r="DV2481" s="64"/>
      <c r="DW2481" s="64"/>
      <c r="DX2481" s="64"/>
      <c r="DY2481" s="64"/>
      <c r="DZ2481" s="64"/>
      <c r="EA2481" s="64"/>
      <c r="EB2481" s="64"/>
      <c r="EC2481" s="64"/>
      <c r="ED2481" s="64"/>
      <c r="EE2481" s="64"/>
      <c r="EF2481" s="64"/>
      <c r="EG2481" s="64"/>
      <c r="EH2481" s="64"/>
      <c r="EI2481" s="64"/>
      <c r="EJ2481" s="64"/>
      <c r="EK2481" s="64"/>
      <c r="EL2481" s="64"/>
      <c r="EM2481" s="64"/>
      <c r="EN2481" s="64"/>
      <c r="EO2481" s="64"/>
      <c r="EP2481" s="64"/>
      <c r="EQ2481" s="64"/>
      <c r="ER2481" s="64"/>
      <c r="ES2481" s="64"/>
      <c r="ET2481" s="64"/>
      <c r="EU2481" s="64"/>
      <c r="EV2481" s="64"/>
      <c r="EW2481" s="64"/>
      <c r="EX2481" s="64"/>
      <c r="EY2481" s="64"/>
      <c r="EZ2481" s="64"/>
      <c r="FA2481" s="64"/>
      <c r="FB2481" s="64"/>
      <c r="FC2481" s="64"/>
      <c r="FD2481" s="64"/>
      <c r="FE2481" s="64"/>
      <c r="FF2481" s="64"/>
      <c r="FG2481" s="64"/>
      <c r="FH2481" s="64"/>
      <c r="FI2481" s="64"/>
      <c r="FJ2481" s="64"/>
      <c r="FK2481" s="64"/>
      <c r="FL2481" s="64"/>
      <c r="FM2481" s="64"/>
      <c r="FN2481" s="64"/>
      <c r="FO2481" s="64"/>
      <c r="FP2481" s="64"/>
      <c r="FQ2481" s="64"/>
      <c r="FR2481" s="64"/>
      <c r="FS2481" s="64"/>
      <c r="FT2481" s="64"/>
    </row>
    <row r="2482" spans="1:176" ht="15" x14ac:dyDescent="0.25">
      <c r="A2482" s="20">
        <f t="shared" si="562"/>
        <v>46235</v>
      </c>
      <c r="B2482" s="22" t="str">
        <f t="shared" ca="1" si="553"/>
        <v>n.d</v>
      </c>
      <c r="C2482" s="22">
        <f t="shared" ca="1" si="563"/>
        <v>0.97614444</v>
      </c>
      <c r="D2482" s="23">
        <f ca="1">IF(A2482&lt;$B$1,VLOOKUP(A2482,[1]DI!$A$4:$B$15000,2,FALSE),0)</f>
        <v>0</v>
      </c>
      <c r="E2482" s="22">
        <f t="shared" ca="1" si="554"/>
        <v>0</v>
      </c>
      <c r="F2482" s="23">
        <f t="shared" si="555"/>
        <v>1.3</v>
      </c>
      <c r="G2482" s="24">
        <f t="shared" ca="1" si="556"/>
        <v>1</v>
      </c>
      <c r="H2482" s="22">
        <f ca="1">TRUNC(PRODUCT(G$10:G2481),15)</f>
        <v>1.81984651266759</v>
      </c>
      <c r="I2482" s="22">
        <f t="shared" ca="1" si="557"/>
        <v>1.5015535581434301</v>
      </c>
      <c r="J2482" s="22">
        <f t="shared" ca="1" si="558"/>
        <v>1.2119757600000001</v>
      </c>
      <c r="K2482" s="110">
        <f t="shared" ca="1" si="564"/>
        <v>0.37553247445182125</v>
      </c>
      <c r="L2482" s="115">
        <v>0</v>
      </c>
      <c r="M2482" s="67">
        <f>IF(L2482&gt;0,VLOOKUP(L2482,S$12:$AB$125,7),0)</f>
        <v>0</v>
      </c>
      <c r="N2482" s="2">
        <f t="shared" si="552"/>
        <v>0</v>
      </c>
      <c r="O2482" s="22">
        <f t="shared" ca="1" si="559"/>
        <v>0.37553247445182125</v>
      </c>
      <c r="P2482" s="25" t="str">
        <f t="shared" si="560"/>
        <v>A+J=</v>
      </c>
      <c r="Q2482" s="26">
        <f t="shared" si="561"/>
        <v>45306</v>
      </c>
      <c r="R2482" s="4"/>
      <c r="S2482" s="98"/>
      <c r="U2482" s="4"/>
      <c r="V2482" s="4"/>
      <c r="W2482" s="4"/>
      <c r="X2482" s="4"/>
      <c r="Y2482" s="4"/>
      <c r="Z2482" s="4"/>
      <c r="AA2482" s="4"/>
      <c r="AB2482" s="4"/>
      <c r="AC2482" s="4"/>
      <c r="AD2482" s="64"/>
      <c r="AE2482" s="64"/>
      <c r="AF2482" s="64"/>
      <c r="AG2482" s="64"/>
      <c r="AH2482" s="64"/>
      <c r="AI2482" s="64"/>
      <c r="AJ2482" s="64"/>
      <c r="AK2482" s="64"/>
      <c r="AL2482" s="64"/>
      <c r="AM2482" s="64"/>
      <c r="AN2482" s="64"/>
      <c r="AO2482" s="64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4"/>
      <c r="AZ2482" s="64"/>
      <c r="BA2482" s="64"/>
      <c r="BB2482" s="64"/>
      <c r="BC2482" s="64"/>
      <c r="BD2482" s="64"/>
      <c r="BE2482" s="64"/>
      <c r="BF2482" s="64"/>
      <c r="BG2482" s="64"/>
      <c r="BH2482" s="64"/>
      <c r="BI2482" s="64"/>
      <c r="BJ2482" s="64"/>
      <c r="BK2482" s="64"/>
      <c r="BL2482" s="64"/>
      <c r="BM2482" s="64"/>
      <c r="BN2482" s="64"/>
      <c r="BO2482" s="64"/>
      <c r="BP2482" s="64"/>
      <c r="BQ2482" s="64"/>
      <c r="BR2482" s="64"/>
      <c r="BS2482" s="64"/>
      <c r="BT2482" s="64"/>
      <c r="BU2482" s="64"/>
      <c r="BV2482" s="64"/>
      <c r="BW2482" s="64"/>
      <c r="BX2482" s="64"/>
      <c r="BY2482" s="64"/>
      <c r="BZ2482" s="64"/>
      <c r="CA2482" s="64"/>
      <c r="CB2482" s="64"/>
      <c r="CC2482" s="64"/>
      <c r="CD2482" s="64"/>
      <c r="CE2482" s="64"/>
      <c r="CF2482" s="64"/>
      <c r="CG2482" s="64"/>
      <c r="CH2482" s="64"/>
      <c r="CI2482" s="64"/>
      <c r="CJ2482" s="64"/>
      <c r="CK2482" s="64"/>
      <c r="CL2482" s="64"/>
      <c r="CM2482" s="64"/>
      <c r="CN2482" s="64"/>
      <c r="CO2482" s="64"/>
      <c r="CP2482" s="64"/>
      <c r="CQ2482" s="64"/>
      <c r="CR2482" s="64"/>
      <c r="CS2482" s="64"/>
      <c r="CT2482" s="64"/>
      <c r="CU2482" s="64"/>
      <c r="CV2482" s="64"/>
      <c r="CW2482" s="64"/>
      <c r="CX2482" s="64"/>
      <c r="CY2482" s="64"/>
      <c r="CZ2482" s="64"/>
      <c r="DA2482" s="64"/>
      <c r="DB2482" s="64"/>
      <c r="DC2482" s="64"/>
      <c r="DD2482" s="64"/>
      <c r="DE2482" s="64"/>
      <c r="DF2482" s="64"/>
      <c r="DG2482" s="64"/>
      <c r="DH2482" s="64"/>
      <c r="DI2482" s="64"/>
      <c r="DJ2482" s="64"/>
      <c r="DK2482" s="64"/>
      <c r="DL2482" s="64"/>
      <c r="DM2482" s="64"/>
      <c r="DN2482" s="64"/>
      <c r="DO2482" s="64"/>
      <c r="DP2482" s="64"/>
      <c r="DQ2482" s="64"/>
      <c r="DR2482" s="64"/>
      <c r="DS2482" s="64"/>
      <c r="DT2482" s="64"/>
      <c r="DU2482" s="64"/>
      <c r="DV2482" s="64"/>
      <c r="DW2482" s="64"/>
      <c r="DX2482" s="64"/>
      <c r="DY2482" s="64"/>
      <c r="DZ2482" s="64"/>
      <c r="EA2482" s="64"/>
      <c r="EB2482" s="64"/>
      <c r="EC2482" s="64"/>
      <c r="ED2482" s="64"/>
      <c r="EE2482" s="64"/>
      <c r="EF2482" s="64"/>
      <c r="EG2482" s="64"/>
      <c r="EH2482" s="64"/>
      <c r="EI2482" s="64"/>
      <c r="EJ2482" s="64"/>
      <c r="EK2482" s="64"/>
      <c r="EL2482" s="64"/>
      <c r="EM2482" s="64"/>
      <c r="EN2482" s="64"/>
      <c r="EO2482" s="64"/>
      <c r="EP2482" s="64"/>
      <c r="EQ2482" s="64"/>
      <c r="ER2482" s="64"/>
      <c r="ES2482" s="64"/>
      <c r="ET2482" s="64"/>
      <c r="EU2482" s="64"/>
      <c r="EV2482" s="64"/>
      <c r="EW2482" s="64"/>
      <c r="EX2482" s="64"/>
      <c r="EY2482" s="64"/>
      <c r="EZ2482" s="64"/>
      <c r="FA2482" s="64"/>
      <c r="FB2482" s="64"/>
      <c r="FC2482" s="64"/>
      <c r="FD2482" s="64"/>
      <c r="FE2482" s="64"/>
      <c r="FF2482" s="64"/>
      <c r="FG2482" s="64"/>
      <c r="FH2482" s="64"/>
      <c r="FI2482" s="64"/>
      <c r="FJ2482" s="64"/>
      <c r="FK2482" s="64"/>
      <c r="FL2482" s="64"/>
      <c r="FM2482" s="64"/>
      <c r="FN2482" s="64"/>
      <c r="FO2482" s="64"/>
      <c r="FP2482" s="64"/>
      <c r="FQ2482" s="64"/>
      <c r="FR2482" s="64"/>
      <c r="FS2482" s="64"/>
      <c r="FT2482" s="64"/>
    </row>
    <row r="2483" spans="1:176" ht="15" x14ac:dyDescent="0.25">
      <c r="A2483" s="20">
        <f t="shared" si="562"/>
        <v>46236</v>
      </c>
      <c r="B2483" s="22" t="str">
        <f t="shared" ca="1" si="553"/>
        <v>n.d</v>
      </c>
      <c r="C2483" s="22">
        <f t="shared" ca="1" si="563"/>
        <v>0.97614444</v>
      </c>
      <c r="D2483" s="23">
        <f ca="1">IF(A2483&lt;$B$1,VLOOKUP(A2483,[1]DI!$A$4:$B$15000,2,FALSE),0)</f>
        <v>0</v>
      </c>
      <c r="E2483" s="22">
        <f t="shared" ca="1" si="554"/>
        <v>0</v>
      </c>
      <c r="F2483" s="23">
        <f t="shared" si="555"/>
        <v>1.3</v>
      </c>
      <c r="G2483" s="24">
        <f t="shared" ca="1" si="556"/>
        <v>1</v>
      </c>
      <c r="H2483" s="22">
        <f ca="1">TRUNC(PRODUCT(G$10:G2482),15)</f>
        <v>1.81984651266759</v>
      </c>
      <c r="I2483" s="22">
        <f t="shared" ca="1" si="557"/>
        <v>1.5015535581434301</v>
      </c>
      <c r="J2483" s="22">
        <f t="shared" ca="1" si="558"/>
        <v>1.2119757600000001</v>
      </c>
      <c r="K2483" s="110">
        <f t="shared" ca="1" si="564"/>
        <v>0.37553247445182125</v>
      </c>
      <c r="L2483" s="115">
        <v>0</v>
      </c>
      <c r="M2483" s="67">
        <f>IF(L2483&gt;0,VLOOKUP(L2483,S$12:$AB$125,7),0)</f>
        <v>0</v>
      </c>
      <c r="N2483" s="2">
        <f t="shared" si="552"/>
        <v>0</v>
      </c>
      <c r="O2483" s="22">
        <f t="shared" ca="1" si="559"/>
        <v>0.37553247445182125</v>
      </c>
      <c r="P2483" s="25" t="str">
        <f t="shared" si="560"/>
        <v>A+J=</v>
      </c>
      <c r="Q2483" s="26">
        <f t="shared" si="561"/>
        <v>45306</v>
      </c>
      <c r="R2483" s="4"/>
      <c r="S2483" s="98"/>
      <c r="U2483" s="4"/>
      <c r="V2483" s="4"/>
      <c r="W2483" s="4"/>
      <c r="X2483" s="4"/>
      <c r="Y2483" s="4"/>
      <c r="Z2483" s="4"/>
      <c r="AA2483" s="4"/>
      <c r="AB2483" s="4"/>
      <c r="AC2483" s="4"/>
      <c r="AD2483" s="64"/>
      <c r="AE2483" s="64"/>
      <c r="AF2483" s="64"/>
      <c r="AG2483" s="64"/>
      <c r="AH2483" s="64"/>
      <c r="AI2483" s="64"/>
      <c r="AJ2483" s="64"/>
      <c r="AK2483" s="64"/>
      <c r="AL2483" s="64"/>
      <c r="AM2483" s="64"/>
      <c r="AN2483" s="64"/>
      <c r="AO2483" s="64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4"/>
      <c r="AZ2483" s="64"/>
      <c r="BA2483" s="64"/>
      <c r="BB2483" s="64"/>
      <c r="BC2483" s="64"/>
      <c r="BD2483" s="64"/>
      <c r="BE2483" s="64"/>
      <c r="BF2483" s="64"/>
      <c r="BG2483" s="64"/>
      <c r="BH2483" s="64"/>
      <c r="BI2483" s="64"/>
      <c r="BJ2483" s="64"/>
      <c r="BK2483" s="64"/>
      <c r="BL2483" s="64"/>
      <c r="BM2483" s="64"/>
      <c r="BN2483" s="64"/>
      <c r="BO2483" s="64"/>
      <c r="BP2483" s="64"/>
      <c r="BQ2483" s="64"/>
      <c r="BR2483" s="64"/>
      <c r="BS2483" s="64"/>
      <c r="BT2483" s="64"/>
      <c r="BU2483" s="64"/>
      <c r="BV2483" s="64"/>
      <c r="BW2483" s="64"/>
      <c r="BX2483" s="64"/>
      <c r="BY2483" s="64"/>
      <c r="BZ2483" s="64"/>
      <c r="CA2483" s="64"/>
      <c r="CB2483" s="64"/>
      <c r="CC2483" s="64"/>
      <c r="CD2483" s="64"/>
      <c r="CE2483" s="64"/>
      <c r="CF2483" s="64"/>
      <c r="CG2483" s="64"/>
      <c r="CH2483" s="64"/>
      <c r="CI2483" s="64"/>
      <c r="CJ2483" s="64"/>
      <c r="CK2483" s="64"/>
      <c r="CL2483" s="64"/>
      <c r="CM2483" s="64"/>
      <c r="CN2483" s="64"/>
      <c r="CO2483" s="64"/>
      <c r="CP2483" s="64"/>
      <c r="CQ2483" s="64"/>
      <c r="CR2483" s="64"/>
      <c r="CS2483" s="64"/>
      <c r="CT2483" s="64"/>
      <c r="CU2483" s="64"/>
      <c r="CV2483" s="64"/>
      <c r="CW2483" s="64"/>
      <c r="CX2483" s="64"/>
      <c r="CY2483" s="64"/>
      <c r="CZ2483" s="64"/>
      <c r="DA2483" s="64"/>
      <c r="DB2483" s="64"/>
      <c r="DC2483" s="64"/>
      <c r="DD2483" s="64"/>
      <c r="DE2483" s="64"/>
      <c r="DF2483" s="64"/>
      <c r="DG2483" s="64"/>
      <c r="DH2483" s="64"/>
      <c r="DI2483" s="64"/>
      <c r="DJ2483" s="64"/>
      <c r="DK2483" s="64"/>
      <c r="DL2483" s="64"/>
      <c r="DM2483" s="64"/>
      <c r="DN2483" s="64"/>
      <c r="DO2483" s="64"/>
      <c r="DP2483" s="64"/>
      <c r="DQ2483" s="64"/>
      <c r="DR2483" s="64"/>
      <c r="DS2483" s="64"/>
      <c r="DT2483" s="64"/>
      <c r="DU2483" s="64"/>
      <c r="DV2483" s="64"/>
      <c r="DW2483" s="64"/>
      <c r="DX2483" s="64"/>
      <c r="DY2483" s="64"/>
      <c r="DZ2483" s="64"/>
      <c r="EA2483" s="64"/>
      <c r="EB2483" s="64"/>
      <c r="EC2483" s="64"/>
      <c r="ED2483" s="64"/>
      <c r="EE2483" s="64"/>
      <c r="EF2483" s="64"/>
      <c r="EG2483" s="64"/>
      <c r="EH2483" s="64"/>
      <c r="EI2483" s="64"/>
      <c r="EJ2483" s="64"/>
      <c r="EK2483" s="64"/>
      <c r="EL2483" s="64"/>
      <c r="EM2483" s="64"/>
      <c r="EN2483" s="64"/>
      <c r="EO2483" s="64"/>
      <c r="EP2483" s="64"/>
      <c r="EQ2483" s="64"/>
      <c r="ER2483" s="64"/>
      <c r="ES2483" s="64"/>
      <c r="ET2483" s="64"/>
      <c r="EU2483" s="64"/>
      <c r="EV2483" s="64"/>
      <c r="EW2483" s="64"/>
      <c r="EX2483" s="64"/>
      <c r="EY2483" s="64"/>
      <c r="EZ2483" s="64"/>
      <c r="FA2483" s="64"/>
      <c r="FB2483" s="64"/>
      <c r="FC2483" s="64"/>
      <c r="FD2483" s="64"/>
      <c r="FE2483" s="64"/>
      <c r="FF2483" s="64"/>
      <c r="FG2483" s="64"/>
      <c r="FH2483" s="64"/>
      <c r="FI2483" s="64"/>
      <c r="FJ2483" s="64"/>
      <c r="FK2483" s="64"/>
      <c r="FL2483" s="64"/>
      <c r="FM2483" s="64"/>
      <c r="FN2483" s="64"/>
      <c r="FO2483" s="64"/>
      <c r="FP2483" s="64"/>
      <c r="FQ2483" s="64"/>
      <c r="FR2483" s="64"/>
      <c r="FS2483" s="64"/>
      <c r="FT2483" s="64"/>
    </row>
    <row r="2484" spans="1:176" ht="15" x14ac:dyDescent="0.25">
      <c r="A2484" s="20">
        <f t="shared" si="562"/>
        <v>46237</v>
      </c>
      <c r="B2484" s="22" t="str">
        <f t="shared" ca="1" si="553"/>
        <v>n.d</v>
      </c>
      <c r="C2484" s="22">
        <f t="shared" ca="1" si="563"/>
        <v>0.97614444</v>
      </c>
      <c r="D2484" s="23">
        <f ca="1">IF(A2484&lt;$B$1,VLOOKUP(A2484,[1]DI!$A$4:$B$15000,2,FALSE),0)</f>
        <v>0</v>
      </c>
      <c r="E2484" s="22">
        <f t="shared" ca="1" si="554"/>
        <v>0</v>
      </c>
      <c r="F2484" s="23">
        <f t="shared" si="555"/>
        <v>1.3</v>
      </c>
      <c r="G2484" s="24">
        <f t="shared" ca="1" si="556"/>
        <v>1</v>
      </c>
      <c r="H2484" s="22">
        <f ca="1">TRUNC(PRODUCT(G$10:G2483),15)</f>
        <v>1.81984651266759</v>
      </c>
      <c r="I2484" s="22">
        <f t="shared" ca="1" si="557"/>
        <v>1.5015535581434301</v>
      </c>
      <c r="J2484" s="22">
        <f t="shared" ca="1" si="558"/>
        <v>1.2119757600000001</v>
      </c>
      <c r="K2484" s="110">
        <f t="shared" ca="1" si="564"/>
        <v>0.37553247445182125</v>
      </c>
      <c r="L2484" s="115">
        <v>0</v>
      </c>
      <c r="M2484" s="67">
        <f>IF(L2484&gt;0,VLOOKUP(L2484,S$12:$AB$125,7),0)</f>
        <v>0</v>
      </c>
      <c r="N2484" s="2">
        <f t="shared" si="552"/>
        <v>0</v>
      </c>
      <c r="O2484" s="22">
        <f t="shared" ca="1" si="559"/>
        <v>0.37553247445182125</v>
      </c>
      <c r="P2484" s="25" t="str">
        <f t="shared" si="560"/>
        <v>A+J=</v>
      </c>
      <c r="Q2484" s="26">
        <f t="shared" si="561"/>
        <v>45306</v>
      </c>
      <c r="R2484" s="4"/>
      <c r="S2484" s="98"/>
      <c r="U2484" s="4"/>
      <c r="V2484" s="4"/>
      <c r="W2484" s="4"/>
      <c r="X2484" s="4"/>
      <c r="Y2484" s="4"/>
      <c r="Z2484" s="4"/>
      <c r="AA2484" s="4"/>
      <c r="AB2484" s="4"/>
      <c r="AC2484" s="4"/>
      <c r="AD2484" s="64"/>
      <c r="AE2484" s="64"/>
      <c r="AF2484" s="64"/>
      <c r="AG2484" s="64"/>
      <c r="AH2484" s="64"/>
      <c r="AI2484" s="64"/>
      <c r="AJ2484" s="64"/>
      <c r="AK2484" s="64"/>
      <c r="AL2484" s="64"/>
      <c r="AM2484" s="64"/>
      <c r="AN2484" s="64"/>
      <c r="AO2484" s="64"/>
      <c r="AP2484" s="64"/>
      <c r="AQ2484" s="64"/>
      <c r="AR2484" s="64"/>
      <c r="AS2484" s="64"/>
      <c r="AT2484" s="64"/>
      <c r="AU2484" s="64"/>
      <c r="AV2484" s="64"/>
      <c r="AW2484" s="64"/>
      <c r="AX2484" s="64"/>
      <c r="AY2484" s="64"/>
      <c r="AZ2484" s="64"/>
      <c r="BA2484" s="64"/>
      <c r="BB2484" s="64"/>
      <c r="BC2484" s="64"/>
      <c r="BD2484" s="64"/>
      <c r="BE2484" s="64"/>
      <c r="BF2484" s="64"/>
      <c r="BG2484" s="64"/>
      <c r="BH2484" s="64"/>
      <c r="BI2484" s="64"/>
      <c r="BJ2484" s="64"/>
      <c r="BK2484" s="64"/>
      <c r="BL2484" s="64"/>
      <c r="BM2484" s="64"/>
      <c r="BN2484" s="64"/>
      <c r="BO2484" s="64"/>
      <c r="BP2484" s="64"/>
      <c r="BQ2484" s="64"/>
      <c r="BR2484" s="64"/>
      <c r="BS2484" s="64"/>
      <c r="BT2484" s="64"/>
      <c r="BU2484" s="64"/>
      <c r="BV2484" s="64"/>
      <c r="BW2484" s="64"/>
      <c r="BX2484" s="64"/>
      <c r="BY2484" s="64"/>
      <c r="BZ2484" s="64"/>
      <c r="CA2484" s="64"/>
      <c r="CB2484" s="64"/>
      <c r="CC2484" s="64"/>
      <c r="CD2484" s="64"/>
      <c r="CE2484" s="64"/>
      <c r="CF2484" s="64"/>
      <c r="CG2484" s="64"/>
      <c r="CH2484" s="64"/>
      <c r="CI2484" s="64"/>
      <c r="CJ2484" s="64"/>
      <c r="CK2484" s="64"/>
      <c r="CL2484" s="64"/>
      <c r="CM2484" s="64"/>
      <c r="CN2484" s="64"/>
      <c r="CO2484" s="64"/>
      <c r="CP2484" s="64"/>
      <c r="CQ2484" s="64"/>
      <c r="CR2484" s="64"/>
      <c r="CS2484" s="64"/>
      <c r="CT2484" s="64"/>
      <c r="CU2484" s="64"/>
      <c r="CV2484" s="64"/>
      <c r="CW2484" s="64"/>
      <c r="CX2484" s="64"/>
      <c r="CY2484" s="64"/>
      <c r="CZ2484" s="64"/>
      <c r="DA2484" s="64"/>
      <c r="DB2484" s="64"/>
      <c r="DC2484" s="64"/>
      <c r="DD2484" s="64"/>
      <c r="DE2484" s="64"/>
      <c r="DF2484" s="64"/>
      <c r="DG2484" s="64"/>
      <c r="DH2484" s="64"/>
      <c r="DI2484" s="64"/>
      <c r="DJ2484" s="64"/>
      <c r="DK2484" s="64"/>
      <c r="DL2484" s="64"/>
      <c r="DM2484" s="64"/>
      <c r="DN2484" s="64"/>
      <c r="DO2484" s="64"/>
      <c r="DP2484" s="64"/>
      <c r="DQ2484" s="64"/>
      <c r="DR2484" s="64"/>
      <c r="DS2484" s="64"/>
      <c r="DT2484" s="64"/>
      <c r="DU2484" s="64"/>
      <c r="DV2484" s="64"/>
      <c r="DW2484" s="64"/>
      <c r="DX2484" s="64"/>
      <c r="DY2484" s="64"/>
      <c r="DZ2484" s="64"/>
      <c r="EA2484" s="64"/>
      <c r="EB2484" s="64"/>
      <c r="EC2484" s="64"/>
      <c r="ED2484" s="64"/>
      <c r="EE2484" s="64"/>
      <c r="EF2484" s="64"/>
      <c r="EG2484" s="64"/>
      <c r="EH2484" s="64"/>
      <c r="EI2484" s="64"/>
      <c r="EJ2484" s="64"/>
      <c r="EK2484" s="64"/>
      <c r="EL2484" s="64"/>
      <c r="EM2484" s="64"/>
      <c r="EN2484" s="64"/>
      <c r="EO2484" s="64"/>
      <c r="EP2484" s="64"/>
      <c r="EQ2484" s="64"/>
      <c r="ER2484" s="64"/>
      <c r="ES2484" s="64"/>
      <c r="ET2484" s="64"/>
      <c r="EU2484" s="64"/>
      <c r="EV2484" s="64"/>
      <c r="EW2484" s="64"/>
      <c r="EX2484" s="64"/>
      <c r="EY2484" s="64"/>
      <c r="EZ2484" s="64"/>
      <c r="FA2484" s="64"/>
      <c r="FB2484" s="64"/>
      <c r="FC2484" s="64"/>
      <c r="FD2484" s="64"/>
      <c r="FE2484" s="64"/>
      <c r="FF2484" s="64"/>
      <c r="FG2484" s="64"/>
      <c r="FH2484" s="64"/>
      <c r="FI2484" s="64"/>
      <c r="FJ2484" s="64"/>
      <c r="FK2484" s="64"/>
      <c r="FL2484" s="64"/>
      <c r="FM2484" s="64"/>
      <c r="FN2484" s="64"/>
      <c r="FO2484" s="64"/>
      <c r="FP2484" s="64"/>
      <c r="FQ2484" s="64"/>
      <c r="FR2484" s="64"/>
      <c r="FS2484" s="64"/>
      <c r="FT2484" s="64"/>
    </row>
    <row r="2485" spans="1:176" ht="15" x14ac:dyDescent="0.25">
      <c r="A2485" s="20">
        <f t="shared" si="562"/>
        <v>46238</v>
      </c>
      <c r="B2485" s="22" t="str">
        <f t="shared" ca="1" si="553"/>
        <v>n.d</v>
      </c>
      <c r="C2485" s="22">
        <f t="shared" ca="1" si="563"/>
        <v>0.97614444</v>
      </c>
      <c r="D2485" s="23">
        <f ca="1">IF(A2485&lt;$B$1,VLOOKUP(A2485,[1]DI!$A$4:$B$15000,2,FALSE),0)</f>
        <v>0</v>
      </c>
      <c r="E2485" s="22">
        <f t="shared" ca="1" si="554"/>
        <v>0</v>
      </c>
      <c r="F2485" s="23">
        <f t="shared" si="555"/>
        <v>1.3</v>
      </c>
      <c r="G2485" s="24">
        <f t="shared" ca="1" si="556"/>
        <v>1</v>
      </c>
      <c r="H2485" s="22">
        <f ca="1">TRUNC(PRODUCT(G$10:G2484),15)</f>
        <v>1.81984651266759</v>
      </c>
      <c r="I2485" s="22">
        <f t="shared" ca="1" si="557"/>
        <v>1.5015535581434301</v>
      </c>
      <c r="J2485" s="22">
        <f t="shared" ca="1" si="558"/>
        <v>1.2119757600000001</v>
      </c>
      <c r="K2485" s="110">
        <f t="shared" ca="1" si="564"/>
        <v>0.37553247445182125</v>
      </c>
      <c r="L2485" s="115">
        <v>0</v>
      </c>
      <c r="M2485" s="67">
        <f>IF(L2485&gt;0,VLOOKUP(L2485,S$12:$AB$125,7),0)</f>
        <v>0</v>
      </c>
      <c r="N2485" s="2">
        <f t="shared" si="552"/>
        <v>0</v>
      </c>
      <c r="O2485" s="22">
        <f t="shared" ca="1" si="559"/>
        <v>0.37553247445182125</v>
      </c>
      <c r="P2485" s="25" t="str">
        <f t="shared" si="560"/>
        <v>A+J=</v>
      </c>
      <c r="Q2485" s="26">
        <f t="shared" si="561"/>
        <v>45306</v>
      </c>
      <c r="R2485" s="4"/>
      <c r="S2485" s="98"/>
      <c r="U2485" s="4"/>
      <c r="V2485" s="4"/>
      <c r="W2485" s="4"/>
      <c r="X2485" s="4"/>
      <c r="Y2485" s="4"/>
      <c r="Z2485" s="4"/>
      <c r="AA2485" s="4"/>
      <c r="AB2485" s="4"/>
      <c r="AC2485" s="4"/>
      <c r="AD2485" s="64"/>
      <c r="AE2485" s="64"/>
      <c r="AF2485" s="64"/>
      <c r="AG2485" s="64"/>
      <c r="AH2485" s="64"/>
      <c r="AI2485" s="64"/>
      <c r="AJ2485" s="64"/>
      <c r="AK2485" s="64"/>
      <c r="AL2485" s="64"/>
      <c r="AM2485" s="64"/>
      <c r="AN2485" s="64"/>
      <c r="AO2485" s="64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4"/>
      <c r="AZ2485" s="64"/>
      <c r="BA2485" s="64"/>
      <c r="BB2485" s="64"/>
      <c r="BC2485" s="64"/>
      <c r="BD2485" s="64"/>
      <c r="BE2485" s="64"/>
      <c r="BF2485" s="64"/>
      <c r="BG2485" s="64"/>
      <c r="BH2485" s="64"/>
      <c r="BI2485" s="64"/>
      <c r="BJ2485" s="64"/>
      <c r="BK2485" s="64"/>
      <c r="BL2485" s="64"/>
      <c r="BM2485" s="64"/>
      <c r="BN2485" s="64"/>
      <c r="BO2485" s="64"/>
      <c r="BP2485" s="64"/>
      <c r="BQ2485" s="64"/>
      <c r="BR2485" s="64"/>
      <c r="BS2485" s="64"/>
      <c r="BT2485" s="64"/>
      <c r="BU2485" s="64"/>
      <c r="BV2485" s="64"/>
      <c r="BW2485" s="64"/>
      <c r="BX2485" s="64"/>
      <c r="BY2485" s="64"/>
      <c r="BZ2485" s="64"/>
      <c r="CA2485" s="64"/>
      <c r="CB2485" s="64"/>
      <c r="CC2485" s="64"/>
      <c r="CD2485" s="64"/>
      <c r="CE2485" s="64"/>
      <c r="CF2485" s="64"/>
      <c r="CG2485" s="64"/>
      <c r="CH2485" s="64"/>
      <c r="CI2485" s="64"/>
      <c r="CJ2485" s="64"/>
      <c r="CK2485" s="64"/>
      <c r="CL2485" s="64"/>
      <c r="CM2485" s="64"/>
      <c r="CN2485" s="64"/>
      <c r="CO2485" s="64"/>
      <c r="CP2485" s="64"/>
      <c r="CQ2485" s="64"/>
      <c r="CR2485" s="64"/>
      <c r="CS2485" s="64"/>
      <c r="CT2485" s="64"/>
      <c r="CU2485" s="64"/>
      <c r="CV2485" s="64"/>
      <c r="CW2485" s="64"/>
      <c r="CX2485" s="64"/>
      <c r="CY2485" s="64"/>
      <c r="CZ2485" s="64"/>
      <c r="DA2485" s="64"/>
      <c r="DB2485" s="64"/>
      <c r="DC2485" s="64"/>
      <c r="DD2485" s="64"/>
      <c r="DE2485" s="64"/>
      <c r="DF2485" s="64"/>
      <c r="DG2485" s="64"/>
      <c r="DH2485" s="64"/>
      <c r="DI2485" s="64"/>
      <c r="DJ2485" s="64"/>
      <c r="DK2485" s="64"/>
      <c r="DL2485" s="64"/>
      <c r="DM2485" s="64"/>
      <c r="DN2485" s="64"/>
      <c r="DO2485" s="64"/>
      <c r="DP2485" s="64"/>
      <c r="DQ2485" s="64"/>
      <c r="DR2485" s="64"/>
      <c r="DS2485" s="64"/>
      <c r="DT2485" s="64"/>
      <c r="DU2485" s="64"/>
      <c r="DV2485" s="64"/>
      <c r="DW2485" s="64"/>
      <c r="DX2485" s="64"/>
      <c r="DY2485" s="64"/>
      <c r="DZ2485" s="64"/>
      <c r="EA2485" s="64"/>
      <c r="EB2485" s="64"/>
      <c r="EC2485" s="64"/>
      <c r="ED2485" s="64"/>
      <c r="EE2485" s="64"/>
      <c r="EF2485" s="64"/>
      <c r="EG2485" s="64"/>
      <c r="EH2485" s="64"/>
      <c r="EI2485" s="64"/>
      <c r="EJ2485" s="64"/>
      <c r="EK2485" s="64"/>
      <c r="EL2485" s="64"/>
      <c r="EM2485" s="64"/>
      <c r="EN2485" s="64"/>
      <c r="EO2485" s="64"/>
      <c r="EP2485" s="64"/>
      <c r="EQ2485" s="64"/>
      <c r="ER2485" s="64"/>
      <c r="ES2485" s="64"/>
      <c r="ET2485" s="64"/>
      <c r="EU2485" s="64"/>
      <c r="EV2485" s="64"/>
      <c r="EW2485" s="64"/>
      <c r="EX2485" s="64"/>
      <c r="EY2485" s="64"/>
      <c r="EZ2485" s="64"/>
      <c r="FA2485" s="64"/>
      <c r="FB2485" s="64"/>
      <c r="FC2485" s="64"/>
      <c r="FD2485" s="64"/>
      <c r="FE2485" s="64"/>
      <c r="FF2485" s="64"/>
      <c r="FG2485" s="64"/>
      <c r="FH2485" s="64"/>
      <c r="FI2485" s="64"/>
      <c r="FJ2485" s="64"/>
      <c r="FK2485" s="64"/>
      <c r="FL2485" s="64"/>
      <c r="FM2485" s="64"/>
      <c r="FN2485" s="64"/>
      <c r="FO2485" s="64"/>
      <c r="FP2485" s="64"/>
      <c r="FQ2485" s="64"/>
      <c r="FR2485" s="64"/>
      <c r="FS2485" s="64"/>
      <c r="FT2485" s="64"/>
    </row>
    <row r="2486" spans="1:176" ht="15" x14ac:dyDescent="0.25">
      <c r="A2486" s="20">
        <f t="shared" si="562"/>
        <v>46239</v>
      </c>
      <c r="B2486" s="22" t="str">
        <f t="shared" ca="1" si="553"/>
        <v>n.d</v>
      </c>
      <c r="C2486" s="22">
        <f t="shared" ca="1" si="563"/>
        <v>0.97614444</v>
      </c>
      <c r="D2486" s="23">
        <f ca="1">IF(A2486&lt;$B$1,VLOOKUP(A2486,[1]DI!$A$4:$B$15000,2,FALSE),0)</f>
        <v>0</v>
      </c>
      <c r="E2486" s="22">
        <f t="shared" ca="1" si="554"/>
        <v>0</v>
      </c>
      <c r="F2486" s="23">
        <f t="shared" si="555"/>
        <v>1.3</v>
      </c>
      <c r="G2486" s="24">
        <f t="shared" ca="1" si="556"/>
        <v>1</v>
      </c>
      <c r="H2486" s="22">
        <f ca="1">TRUNC(PRODUCT(G$10:G2485),15)</f>
        <v>1.81984651266759</v>
      </c>
      <c r="I2486" s="22">
        <f t="shared" ca="1" si="557"/>
        <v>1.5015535581434301</v>
      </c>
      <c r="J2486" s="22">
        <f t="shared" ca="1" si="558"/>
        <v>1.2119757600000001</v>
      </c>
      <c r="K2486" s="110">
        <f t="shared" ca="1" si="564"/>
        <v>0.37553247445182125</v>
      </c>
      <c r="L2486" s="115">
        <v>0</v>
      </c>
      <c r="M2486" s="67">
        <f>IF(L2486&gt;0,VLOOKUP(L2486,S$12:$AB$125,7),0)</f>
        <v>0</v>
      </c>
      <c r="N2486" s="2">
        <f t="shared" si="552"/>
        <v>0</v>
      </c>
      <c r="O2486" s="22">
        <f t="shared" ca="1" si="559"/>
        <v>0.37553247445182125</v>
      </c>
      <c r="P2486" s="25" t="str">
        <f t="shared" si="560"/>
        <v>A+J=</v>
      </c>
      <c r="Q2486" s="26">
        <f t="shared" si="561"/>
        <v>45306</v>
      </c>
      <c r="R2486" s="4"/>
      <c r="S2486" s="98"/>
      <c r="U2486" s="4"/>
      <c r="V2486" s="4"/>
      <c r="W2486" s="4"/>
      <c r="X2486" s="4"/>
      <c r="Y2486" s="4"/>
      <c r="Z2486" s="4"/>
      <c r="AA2486" s="4"/>
      <c r="AB2486" s="4"/>
      <c r="AC2486" s="4"/>
      <c r="AD2486" s="64"/>
      <c r="AE2486" s="64"/>
      <c r="AF2486" s="64"/>
      <c r="AG2486" s="64"/>
      <c r="AH2486" s="64"/>
      <c r="AI2486" s="64"/>
      <c r="AJ2486" s="64"/>
      <c r="AK2486" s="64"/>
      <c r="AL2486" s="64"/>
      <c r="AM2486" s="64"/>
      <c r="AN2486" s="64"/>
      <c r="AO2486" s="64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4"/>
      <c r="AZ2486" s="64"/>
      <c r="BA2486" s="64"/>
      <c r="BB2486" s="64"/>
      <c r="BC2486" s="64"/>
      <c r="BD2486" s="64"/>
      <c r="BE2486" s="64"/>
      <c r="BF2486" s="64"/>
      <c r="BG2486" s="64"/>
      <c r="BH2486" s="64"/>
      <c r="BI2486" s="64"/>
      <c r="BJ2486" s="64"/>
      <c r="BK2486" s="64"/>
      <c r="BL2486" s="64"/>
      <c r="BM2486" s="64"/>
      <c r="BN2486" s="64"/>
      <c r="BO2486" s="64"/>
      <c r="BP2486" s="64"/>
      <c r="BQ2486" s="64"/>
      <c r="BR2486" s="64"/>
      <c r="BS2486" s="64"/>
      <c r="BT2486" s="64"/>
      <c r="BU2486" s="64"/>
      <c r="BV2486" s="64"/>
      <c r="BW2486" s="64"/>
      <c r="BX2486" s="64"/>
      <c r="BY2486" s="64"/>
      <c r="BZ2486" s="64"/>
      <c r="CA2486" s="64"/>
      <c r="CB2486" s="64"/>
      <c r="CC2486" s="64"/>
      <c r="CD2486" s="64"/>
      <c r="CE2486" s="64"/>
      <c r="CF2486" s="64"/>
      <c r="CG2486" s="64"/>
      <c r="CH2486" s="64"/>
      <c r="CI2486" s="64"/>
      <c r="CJ2486" s="64"/>
      <c r="CK2486" s="64"/>
      <c r="CL2486" s="64"/>
      <c r="CM2486" s="64"/>
      <c r="CN2486" s="64"/>
      <c r="CO2486" s="64"/>
      <c r="CP2486" s="64"/>
      <c r="CQ2486" s="64"/>
      <c r="CR2486" s="64"/>
      <c r="CS2486" s="64"/>
      <c r="CT2486" s="64"/>
      <c r="CU2486" s="64"/>
      <c r="CV2486" s="64"/>
      <c r="CW2486" s="64"/>
      <c r="CX2486" s="64"/>
      <c r="CY2486" s="64"/>
      <c r="CZ2486" s="64"/>
      <c r="DA2486" s="64"/>
      <c r="DB2486" s="64"/>
      <c r="DC2486" s="64"/>
      <c r="DD2486" s="64"/>
      <c r="DE2486" s="64"/>
      <c r="DF2486" s="64"/>
      <c r="DG2486" s="64"/>
      <c r="DH2486" s="64"/>
      <c r="DI2486" s="64"/>
      <c r="DJ2486" s="64"/>
      <c r="DK2486" s="64"/>
      <c r="DL2486" s="64"/>
      <c r="DM2486" s="64"/>
      <c r="DN2486" s="64"/>
      <c r="DO2486" s="64"/>
      <c r="DP2486" s="64"/>
      <c r="DQ2486" s="64"/>
      <c r="DR2486" s="64"/>
      <c r="DS2486" s="64"/>
      <c r="DT2486" s="64"/>
      <c r="DU2486" s="64"/>
      <c r="DV2486" s="64"/>
      <c r="DW2486" s="64"/>
      <c r="DX2486" s="64"/>
      <c r="DY2486" s="64"/>
      <c r="DZ2486" s="64"/>
      <c r="EA2486" s="64"/>
      <c r="EB2486" s="64"/>
      <c r="EC2486" s="64"/>
      <c r="ED2486" s="64"/>
      <c r="EE2486" s="64"/>
      <c r="EF2486" s="64"/>
      <c r="EG2486" s="64"/>
      <c r="EH2486" s="64"/>
      <c r="EI2486" s="64"/>
      <c r="EJ2486" s="64"/>
      <c r="EK2486" s="64"/>
      <c r="EL2486" s="64"/>
      <c r="EM2486" s="64"/>
      <c r="EN2486" s="64"/>
      <c r="EO2486" s="64"/>
      <c r="EP2486" s="64"/>
      <c r="EQ2486" s="64"/>
      <c r="ER2486" s="64"/>
      <c r="ES2486" s="64"/>
      <c r="ET2486" s="64"/>
      <c r="EU2486" s="64"/>
      <c r="EV2486" s="64"/>
      <c r="EW2486" s="64"/>
      <c r="EX2486" s="64"/>
      <c r="EY2486" s="64"/>
      <c r="EZ2486" s="64"/>
      <c r="FA2486" s="64"/>
      <c r="FB2486" s="64"/>
      <c r="FC2486" s="64"/>
      <c r="FD2486" s="64"/>
      <c r="FE2486" s="64"/>
      <c r="FF2486" s="64"/>
      <c r="FG2486" s="64"/>
      <c r="FH2486" s="64"/>
      <c r="FI2486" s="64"/>
      <c r="FJ2486" s="64"/>
      <c r="FK2486" s="64"/>
      <c r="FL2486" s="64"/>
      <c r="FM2486" s="64"/>
      <c r="FN2486" s="64"/>
      <c r="FO2486" s="64"/>
      <c r="FP2486" s="64"/>
      <c r="FQ2486" s="64"/>
      <c r="FR2486" s="64"/>
      <c r="FS2486" s="64"/>
      <c r="FT2486" s="64"/>
    </row>
    <row r="2487" spans="1:176" ht="15" x14ac:dyDescent="0.25">
      <c r="A2487" s="20">
        <f t="shared" si="562"/>
        <v>46240</v>
      </c>
      <c r="B2487" s="22" t="str">
        <f t="shared" ca="1" si="553"/>
        <v>n.d</v>
      </c>
      <c r="C2487" s="22">
        <f t="shared" ca="1" si="563"/>
        <v>0.97614444</v>
      </c>
      <c r="D2487" s="23">
        <f ca="1">IF(A2487&lt;$B$1,VLOOKUP(A2487,[1]DI!$A$4:$B$15000,2,FALSE),0)</f>
        <v>0</v>
      </c>
      <c r="E2487" s="22">
        <f t="shared" ca="1" si="554"/>
        <v>0</v>
      </c>
      <c r="F2487" s="23">
        <f t="shared" si="555"/>
        <v>1.3</v>
      </c>
      <c r="G2487" s="24">
        <f t="shared" ca="1" si="556"/>
        <v>1</v>
      </c>
      <c r="H2487" s="22">
        <f ca="1">TRUNC(PRODUCT(G$10:G2486),15)</f>
        <v>1.81984651266759</v>
      </c>
      <c r="I2487" s="22">
        <f t="shared" ca="1" si="557"/>
        <v>1.5015535581434301</v>
      </c>
      <c r="J2487" s="22">
        <f t="shared" ca="1" si="558"/>
        <v>1.2119757600000001</v>
      </c>
      <c r="K2487" s="110">
        <f t="shared" ca="1" si="564"/>
        <v>0.37553247445182125</v>
      </c>
      <c r="L2487" s="115">
        <v>0</v>
      </c>
      <c r="M2487" s="67">
        <f>IF(L2487&gt;0,VLOOKUP(L2487,S$12:$AB$125,7),0)</f>
        <v>0</v>
      </c>
      <c r="N2487" s="2">
        <f t="shared" si="552"/>
        <v>0</v>
      </c>
      <c r="O2487" s="22">
        <f t="shared" ca="1" si="559"/>
        <v>0.37553247445182125</v>
      </c>
      <c r="P2487" s="25" t="str">
        <f t="shared" si="560"/>
        <v>A+J=</v>
      </c>
      <c r="Q2487" s="26">
        <f t="shared" si="561"/>
        <v>45306</v>
      </c>
      <c r="R2487" s="4"/>
      <c r="S2487" s="98"/>
      <c r="U2487" s="4"/>
      <c r="V2487" s="4"/>
      <c r="W2487" s="4"/>
      <c r="X2487" s="4"/>
      <c r="Y2487" s="4"/>
      <c r="Z2487" s="4"/>
      <c r="AA2487" s="4"/>
      <c r="AB2487" s="4"/>
      <c r="AC2487" s="4"/>
      <c r="AD2487" s="64"/>
      <c r="AE2487" s="64"/>
      <c r="AF2487" s="64"/>
      <c r="AG2487" s="64"/>
      <c r="AH2487" s="64"/>
      <c r="AI2487" s="64"/>
      <c r="AJ2487" s="64"/>
      <c r="AK2487" s="64"/>
      <c r="AL2487" s="64"/>
      <c r="AM2487" s="64"/>
      <c r="AN2487" s="64"/>
      <c r="AO2487" s="64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64"/>
      <c r="BB2487" s="64"/>
      <c r="BC2487" s="64"/>
      <c r="BD2487" s="64"/>
      <c r="BE2487" s="64"/>
      <c r="BF2487" s="64"/>
      <c r="BG2487" s="64"/>
      <c r="BH2487" s="64"/>
      <c r="BI2487" s="64"/>
      <c r="BJ2487" s="64"/>
      <c r="BK2487" s="64"/>
      <c r="BL2487" s="64"/>
      <c r="BM2487" s="64"/>
      <c r="BN2487" s="64"/>
      <c r="BO2487" s="64"/>
      <c r="BP2487" s="64"/>
      <c r="BQ2487" s="64"/>
      <c r="BR2487" s="64"/>
      <c r="BS2487" s="64"/>
      <c r="BT2487" s="64"/>
      <c r="BU2487" s="64"/>
      <c r="BV2487" s="64"/>
      <c r="BW2487" s="64"/>
      <c r="BX2487" s="64"/>
      <c r="BY2487" s="64"/>
      <c r="BZ2487" s="64"/>
      <c r="CA2487" s="64"/>
      <c r="CB2487" s="64"/>
      <c r="CC2487" s="64"/>
      <c r="CD2487" s="64"/>
      <c r="CE2487" s="64"/>
      <c r="CF2487" s="64"/>
      <c r="CG2487" s="64"/>
      <c r="CH2487" s="64"/>
      <c r="CI2487" s="64"/>
      <c r="CJ2487" s="64"/>
      <c r="CK2487" s="64"/>
      <c r="CL2487" s="64"/>
      <c r="CM2487" s="64"/>
      <c r="CN2487" s="64"/>
      <c r="CO2487" s="64"/>
      <c r="CP2487" s="64"/>
      <c r="CQ2487" s="64"/>
      <c r="CR2487" s="64"/>
      <c r="CS2487" s="64"/>
      <c r="CT2487" s="64"/>
      <c r="CU2487" s="64"/>
      <c r="CV2487" s="64"/>
      <c r="CW2487" s="64"/>
      <c r="CX2487" s="64"/>
      <c r="CY2487" s="64"/>
      <c r="CZ2487" s="64"/>
      <c r="DA2487" s="64"/>
      <c r="DB2487" s="64"/>
      <c r="DC2487" s="64"/>
      <c r="DD2487" s="64"/>
      <c r="DE2487" s="64"/>
      <c r="DF2487" s="64"/>
      <c r="DG2487" s="64"/>
      <c r="DH2487" s="64"/>
      <c r="DI2487" s="64"/>
      <c r="DJ2487" s="64"/>
      <c r="DK2487" s="64"/>
      <c r="DL2487" s="64"/>
      <c r="DM2487" s="64"/>
      <c r="DN2487" s="64"/>
      <c r="DO2487" s="64"/>
      <c r="DP2487" s="64"/>
      <c r="DQ2487" s="64"/>
      <c r="DR2487" s="64"/>
      <c r="DS2487" s="64"/>
      <c r="DT2487" s="64"/>
      <c r="DU2487" s="64"/>
      <c r="DV2487" s="64"/>
      <c r="DW2487" s="64"/>
      <c r="DX2487" s="64"/>
      <c r="DY2487" s="64"/>
      <c r="DZ2487" s="64"/>
      <c r="EA2487" s="64"/>
      <c r="EB2487" s="64"/>
      <c r="EC2487" s="64"/>
      <c r="ED2487" s="64"/>
      <c r="EE2487" s="64"/>
      <c r="EF2487" s="64"/>
      <c r="EG2487" s="64"/>
      <c r="EH2487" s="64"/>
      <c r="EI2487" s="64"/>
      <c r="EJ2487" s="64"/>
      <c r="EK2487" s="64"/>
      <c r="EL2487" s="64"/>
      <c r="EM2487" s="64"/>
      <c r="EN2487" s="64"/>
      <c r="EO2487" s="64"/>
      <c r="EP2487" s="64"/>
      <c r="EQ2487" s="64"/>
      <c r="ER2487" s="64"/>
      <c r="ES2487" s="64"/>
      <c r="ET2487" s="64"/>
      <c r="EU2487" s="64"/>
      <c r="EV2487" s="64"/>
      <c r="EW2487" s="64"/>
      <c r="EX2487" s="64"/>
      <c r="EY2487" s="64"/>
      <c r="EZ2487" s="64"/>
      <c r="FA2487" s="64"/>
      <c r="FB2487" s="64"/>
      <c r="FC2487" s="64"/>
      <c r="FD2487" s="64"/>
      <c r="FE2487" s="64"/>
      <c r="FF2487" s="64"/>
      <c r="FG2487" s="64"/>
      <c r="FH2487" s="64"/>
      <c r="FI2487" s="64"/>
      <c r="FJ2487" s="64"/>
      <c r="FK2487" s="64"/>
      <c r="FL2487" s="64"/>
      <c r="FM2487" s="64"/>
      <c r="FN2487" s="64"/>
      <c r="FO2487" s="64"/>
      <c r="FP2487" s="64"/>
      <c r="FQ2487" s="64"/>
      <c r="FR2487" s="64"/>
      <c r="FS2487" s="64"/>
      <c r="FT2487" s="64"/>
    </row>
    <row r="2488" spans="1:176" ht="15" x14ac:dyDescent="0.25">
      <c r="A2488" s="20">
        <f t="shared" si="562"/>
        <v>46241</v>
      </c>
      <c r="B2488" s="22" t="str">
        <f t="shared" ca="1" si="553"/>
        <v>n.d</v>
      </c>
      <c r="C2488" s="22">
        <f t="shared" ca="1" si="563"/>
        <v>0.97614444</v>
      </c>
      <c r="D2488" s="23">
        <f ca="1">IF(A2488&lt;$B$1,VLOOKUP(A2488,[1]DI!$A$4:$B$15000,2,FALSE),0)</f>
        <v>0</v>
      </c>
      <c r="E2488" s="22">
        <f t="shared" ca="1" si="554"/>
        <v>0</v>
      </c>
      <c r="F2488" s="23">
        <f t="shared" si="555"/>
        <v>1.3</v>
      </c>
      <c r="G2488" s="24">
        <f t="shared" ca="1" si="556"/>
        <v>1</v>
      </c>
      <c r="H2488" s="22">
        <f ca="1">TRUNC(PRODUCT(G$10:G2487),15)</f>
        <v>1.81984651266759</v>
      </c>
      <c r="I2488" s="22">
        <f t="shared" ca="1" si="557"/>
        <v>1.5015535581434301</v>
      </c>
      <c r="J2488" s="22">
        <f t="shared" ca="1" si="558"/>
        <v>1.2119757600000001</v>
      </c>
      <c r="K2488" s="110">
        <f t="shared" ca="1" si="564"/>
        <v>0.37553247445182125</v>
      </c>
      <c r="L2488" s="115">
        <v>0</v>
      </c>
      <c r="M2488" s="67">
        <f>IF(L2488&gt;0,VLOOKUP(L2488,S$12:$AB$125,7),0)</f>
        <v>0</v>
      </c>
      <c r="N2488" s="2">
        <f t="shared" si="552"/>
        <v>0</v>
      </c>
      <c r="O2488" s="22">
        <f t="shared" ca="1" si="559"/>
        <v>0.37553247445182125</v>
      </c>
      <c r="P2488" s="25" t="str">
        <f t="shared" si="560"/>
        <v>A+J=</v>
      </c>
      <c r="Q2488" s="26">
        <f t="shared" si="561"/>
        <v>45306</v>
      </c>
      <c r="R2488" s="4"/>
      <c r="S2488" s="98"/>
      <c r="U2488" s="4"/>
      <c r="V2488" s="4"/>
      <c r="W2488" s="4"/>
      <c r="X2488" s="4"/>
      <c r="Y2488" s="4"/>
      <c r="Z2488" s="4"/>
      <c r="AA2488" s="4"/>
      <c r="AB2488" s="4"/>
      <c r="AC2488" s="4"/>
      <c r="AD2488" s="64"/>
      <c r="AE2488" s="64"/>
      <c r="AF2488" s="64"/>
      <c r="AG2488" s="64"/>
      <c r="AH2488" s="64"/>
      <c r="AI2488" s="64"/>
      <c r="AJ2488" s="64"/>
      <c r="AK2488" s="64"/>
      <c r="AL2488" s="64"/>
      <c r="AM2488" s="64"/>
      <c r="AN2488" s="64"/>
      <c r="AO2488" s="64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64"/>
      <c r="BB2488" s="64"/>
      <c r="BC2488" s="64"/>
      <c r="BD2488" s="64"/>
      <c r="BE2488" s="64"/>
      <c r="BF2488" s="64"/>
      <c r="BG2488" s="64"/>
      <c r="BH2488" s="64"/>
      <c r="BI2488" s="64"/>
      <c r="BJ2488" s="64"/>
      <c r="BK2488" s="64"/>
      <c r="BL2488" s="64"/>
      <c r="BM2488" s="64"/>
      <c r="BN2488" s="64"/>
      <c r="BO2488" s="64"/>
      <c r="BP2488" s="64"/>
      <c r="BQ2488" s="64"/>
      <c r="BR2488" s="64"/>
      <c r="BS2488" s="64"/>
      <c r="BT2488" s="64"/>
      <c r="BU2488" s="64"/>
      <c r="BV2488" s="64"/>
      <c r="BW2488" s="64"/>
      <c r="BX2488" s="64"/>
      <c r="BY2488" s="64"/>
      <c r="BZ2488" s="64"/>
      <c r="CA2488" s="64"/>
      <c r="CB2488" s="64"/>
      <c r="CC2488" s="64"/>
      <c r="CD2488" s="64"/>
      <c r="CE2488" s="64"/>
      <c r="CF2488" s="64"/>
      <c r="CG2488" s="64"/>
      <c r="CH2488" s="64"/>
      <c r="CI2488" s="64"/>
      <c r="CJ2488" s="64"/>
      <c r="CK2488" s="64"/>
      <c r="CL2488" s="64"/>
      <c r="CM2488" s="64"/>
      <c r="CN2488" s="64"/>
      <c r="CO2488" s="64"/>
      <c r="CP2488" s="64"/>
      <c r="CQ2488" s="64"/>
      <c r="CR2488" s="64"/>
      <c r="CS2488" s="64"/>
      <c r="CT2488" s="64"/>
      <c r="CU2488" s="64"/>
      <c r="CV2488" s="64"/>
      <c r="CW2488" s="64"/>
      <c r="CX2488" s="64"/>
      <c r="CY2488" s="64"/>
      <c r="CZ2488" s="64"/>
      <c r="DA2488" s="64"/>
      <c r="DB2488" s="64"/>
      <c r="DC2488" s="64"/>
      <c r="DD2488" s="64"/>
      <c r="DE2488" s="64"/>
      <c r="DF2488" s="64"/>
      <c r="DG2488" s="64"/>
      <c r="DH2488" s="64"/>
      <c r="DI2488" s="64"/>
      <c r="DJ2488" s="64"/>
      <c r="DK2488" s="64"/>
      <c r="DL2488" s="64"/>
      <c r="DM2488" s="64"/>
      <c r="DN2488" s="64"/>
      <c r="DO2488" s="64"/>
      <c r="DP2488" s="64"/>
      <c r="DQ2488" s="64"/>
      <c r="DR2488" s="64"/>
      <c r="DS2488" s="64"/>
      <c r="DT2488" s="64"/>
      <c r="DU2488" s="64"/>
      <c r="DV2488" s="64"/>
      <c r="DW2488" s="64"/>
      <c r="DX2488" s="64"/>
      <c r="DY2488" s="64"/>
      <c r="DZ2488" s="64"/>
      <c r="EA2488" s="64"/>
      <c r="EB2488" s="64"/>
      <c r="EC2488" s="64"/>
      <c r="ED2488" s="64"/>
      <c r="EE2488" s="64"/>
      <c r="EF2488" s="64"/>
      <c r="EG2488" s="64"/>
      <c r="EH2488" s="64"/>
      <c r="EI2488" s="64"/>
      <c r="EJ2488" s="64"/>
      <c r="EK2488" s="64"/>
      <c r="EL2488" s="64"/>
      <c r="EM2488" s="64"/>
      <c r="EN2488" s="64"/>
      <c r="EO2488" s="64"/>
      <c r="EP2488" s="64"/>
      <c r="EQ2488" s="64"/>
      <c r="ER2488" s="64"/>
      <c r="ES2488" s="64"/>
      <c r="ET2488" s="64"/>
      <c r="EU2488" s="64"/>
      <c r="EV2488" s="64"/>
      <c r="EW2488" s="64"/>
      <c r="EX2488" s="64"/>
      <c r="EY2488" s="64"/>
      <c r="EZ2488" s="64"/>
      <c r="FA2488" s="64"/>
      <c r="FB2488" s="64"/>
      <c r="FC2488" s="64"/>
      <c r="FD2488" s="64"/>
      <c r="FE2488" s="64"/>
      <c r="FF2488" s="64"/>
      <c r="FG2488" s="64"/>
      <c r="FH2488" s="64"/>
      <c r="FI2488" s="64"/>
      <c r="FJ2488" s="64"/>
      <c r="FK2488" s="64"/>
      <c r="FL2488" s="64"/>
      <c r="FM2488" s="64"/>
      <c r="FN2488" s="64"/>
      <c r="FO2488" s="64"/>
      <c r="FP2488" s="64"/>
      <c r="FQ2488" s="64"/>
      <c r="FR2488" s="64"/>
      <c r="FS2488" s="64"/>
      <c r="FT2488" s="64"/>
    </row>
    <row r="2489" spans="1:176" ht="15" x14ac:dyDescent="0.25">
      <c r="A2489" s="20">
        <f t="shared" si="562"/>
        <v>46242</v>
      </c>
      <c r="B2489" s="22" t="str">
        <f t="shared" ca="1" si="553"/>
        <v>n.d</v>
      </c>
      <c r="C2489" s="22">
        <f t="shared" ca="1" si="563"/>
        <v>0.97614444</v>
      </c>
      <c r="D2489" s="23">
        <f ca="1">IF(A2489&lt;$B$1,VLOOKUP(A2489,[1]DI!$A$4:$B$15000,2,FALSE),0)</f>
        <v>0</v>
      </c>
      <c r="E2489" s="22">
        <f t="shared" ca="1" si="554"/>
        <v>0</v>
      </c>
      <c r="F2489" s="23">
        <f t="shared" si="555"/>
        <v>1.3</v>
      </c>
      <c r="G2489" s="24">
        <f t="shared" ca="1" si="556"/>
        <v>1</v>
      </c>
      <c r="H2489" s="22">
        <f ca="1">TRUNC(PRODUCT(G$10:G2488),15)</f>
        <v>1.81984651266759</v>
      </c>
      <c r="I2489" s="22">
        <f t="shared" ca="1" si="557"/>
        <v>1.5015535581434301</v>
      </c>
      <c r="J2489" s="22">
        <f t="shared" ca="1" si="558"/>
        <v>1.2119757600000001</v>
      </c>
      <c r="K2489" s="110">
        <f t="shared" ca="1" si="564"/>
        <v>0.37553247445182125</v>
      </c>
      <c r="L2489" s="115">
        <v>0</v>
      </c>
      <c r="M2489" s="67">
        <f>IF(L2489&gt;0,VLOOKUP(L2489,S$12:$AB$125,7),0)</f>
        <v>0</v>
      </c>
      <c r="N2489" s="2">
        <f t="shared" si="552"/>
        <v>0</v>
      </c>
      <c r="O2489" s="22">
        <f t="shared" ca="1" si="559"/>
        <v>0.37553247445182125</v>
      </c>
      <c r="P2489" s="25" t="str">
        <f t="shared" si="560"/>
        <v>A+J=</v>
      </c>
      <c r="Q2489" s="26">
        <f t="shared" si="561"/>
        <v>45306</v>
      </c>
      <c r="R2489" s="4"/>
      <c r="S2489" s="98"/>
      <c r="U2489" s="4"/>
      <c r="V2489" s="4"/>
      <c r="W2489" s="4"/>
      <c r="X2489" s="4"/>
      <c r="Y2489" s="4"/>
      <c r="Z2489" s="4"/>
      <c r="AA2489" s="4"/>
      <c r="AB2489" s="4"/>
      <c r="AC2489" s="4"/>
      <c r="AD2489" s="64"/>
      <c r="AE2489" s="64"/>
      <c r="AF2489" s="64"/>
      <c r="AG2489" s="64"/>
      <c r="AH2489" s="64"/>
      <c r="AI2489" s="64"/>
      <c r="AJ2489" s="64"/>
      <c r="AK2489" s="64"/>
      <c r="AL2489" s="64"/>
      <c r="AM2489" s="64"/>
      <c r="AN2489" s="64"/>
      <c r="AO2489" s="64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4"/>
      <c r="AZ2489" s="64"/>
      <c r="BA2489" s="64"/>
      <c r="BB2489" s="64"/>
      <c r="BC2489" s="64"/>
      <c r="BD2489" s="64"/>
      <c r="BE2489" s="64"/>
      <c r="BF2489" s="64"/>
      <c r="BG2489" s="64"/>
      <c r="BH2489" s="64"/>
      <c r="BI2489" s="64"/>
      <c r="BJ2489" s="64"/>
      <c r="BK2489" s="64"/>
      <c r="BL2489" s="64"/>
      <c r="BM2489" s="64"/>
      <c r="BN2489" s="64"/>
      <c r="BO2489" s="64"/>
      <c r="BP2489" s="64"/>
      <c r="BQ2489" s="64"/>
      <c r="BR2489" s="64"/>
      <c r="BS2489" s="64"/>
      <c r="BT2489" s="64"/>
      <c r="BU2489" s="64"/>
      <c r="BV2489" s="64"/>
      <c r="BW2489" s="64"/>
      <c r="BX2489" s="64"/>
      <c r="BY2489" s="64"/>
      <c r="BZ2489" s="64"/>
      <c r="CA2489" s="64"/>
      <c r="CB2489" s="64"/>
      <c r="CC2489" s="64"/>
      <c r="CD2489" s="64"/>
      <c r="CE2489" s="64"/>
      <c r="CF2489" s="64"/>
      <c r="CG2489" s="64"/>
      <c r="CH2489" s="64"/>
      <c r="CI2489" s="64"/>
      <c r="CJ2489" s="64"/>
      <c r="CK2489" s="64"/>
      <c r="CL2489" s="64"/>
      <c r="CM2489" s="64"/>
      <c r="CN2489" s="64"/>
      <c r="CO2489" s="64"/>
      <c r="CP2489" s="64"/>
      <c r="CQ2489" s="64"/>
      <c r="CR2489" s="64"/>
      <c r="CS2489" s="64"/>
      <c r="CT2489" s="64"/>
      <c r="CU2489" s="64"/>
      <c r="CV2489" s="64"/>
      <c r="CW2489" s="64"/>
      <c r="CX2489" s="64"/>
      <c r="CY2489" s="64"/>
      <c r="CZ2489" s="64"/>
      <c r="DA2489" s="64"/>
      <c r="DB2489" s="64"/>
      <c r="DC2489" s="64"/>
      <c r="DD2489" s="64"/>
      <c r="DE2489" s="64"/>
      <c r="DF2489" s="64"/>
      <c r="DG2489" s="64"/>
      <c r="DH2489" s="64"/>
      <c r="DI2489" s="64"/>
      <c r="DJ2489" s="64"/>
      <c r="DK2489" s="64"/>
      <c r="DL2489" s="64"/>
      <c r="DM2489" s="64"/>
      <c r="DN2489" s="64"/>
      <c r="DO2489" s="64"/>
      <c r="DP2489" s="64"/>
      <c r="DQ2489" s="64"/>
      <c r="DR2489" s="64"/>
      <c r="DS2489" s="64"/>
      <c r="DT2489" s="64"/>
      <c r="DU2489" s="64"/>
      <c r="DV2489" s="64"/>
      <c r="DW2489" s="64"/>
      <c r="DX2489" s="64"/>
      <c r="DY2489" s="64"/>
      <c r="DZ2489" s="64"/>
      <c r="EA2489" s="64"/>
      <c r="EB2489" s="64"/>
      <c r="EC2489" s="64"/>
      <c r="ED2489" s="64"/>
      <c r="EE2489" s="64"/>
      <c r="EF2489" s="64"/>
      <c r="EG2489" s="64"/>
      <c r="EH2489" s="64"/>
      <c r="EI2489" s="64"/>
      <c r="EJ2489" s="64"/>
      <c r="EK2489" s="64"/>
      <c r="EL2489" s="64"/>
      <c r="EM2489" s="64"/>
      <c r="EN2489" s="64"/>
      <c r="EO2489" s="64"/>
      <c r="EP2489" s="64"/>
      <c r="EQ2489" s="64"/>
      <c r="ER2489" s="64"/>
      <c r="ES2489" s="64"/>
      <c r="ET2489" s="64"/>
      <c r="EU2489" s="64"/>
      <c r="EV2489" s="64"/>
      <c r="EW2489" s="64"/>
      <c r="EX2489" s="64"/>
      <c r="EY2489" s="64"/>
      <c r="EZ2489" s="64"/>
      <c r="FA2489" s="64"/>
      <c r="FB2489" s="64"/>
      <c r="FC2489" s="64"/>
      <c r="FD2489" s="64"/>
      <c r="FE2489" s="64"/>
      <c r="FF2489" s="64"/>
      <c r="FG2489" s="64"/>
      <c r="FH2489" s="64"/>
      <c r="FI2489" s="64"/>
      <c r="FJ2489" s="64"/>
      <c r="FK2489" s="64"/>
      <c r="FL2489" s="64"/>
      <c r="FM2489" s="64"/>
      <c r="FN2489" s="64"/>
      <c r="FO2489" s="64"/>
      <c r="FP2489" s="64"/>
      <c r="FQ2489" s="64"/>
      <c r="FR2489" s="64"/>
      <c r="FS2489" s="64"/>
      <c r="FT2489" s="64"/>
    </row>
    <row r="2490" spans="1:176" ht="15" x14ac:dyDescent="0.25">
      <c r="A2490" s="20">
        <f t="shared" si="562"/>
        <v>46243</v>
      </c>
      <c r="B2490" s="22" t="str">
        <f t="shared" ca="1" si="553"/>
        <v>n.d</v>
      </c>
      <c r="C2490" s="22">
        <f t="shared" ca="1" si="563"/>
        <v>0.97614444</v>
      </c>
      <c r="D2490" s="23">
        <f ca="1">IF(A2490&lt;$B$1,VLOOKUP(A2490,[1]DI!$A$4:$B$15000,2,FALSE),0)</f>
        <v>0</v>
      </c>
      <c r="E2490" s="22">
        <f t="shared" ca="1" si="554"/>
        <v>0</v>
      </c>
      <c r="F2490" s="23">
        <f t="shared" si="555"/>
        <v>1.3</v>
      </c>
      <c r="G2490" s="24">
        <f t="shared" ca="1" si="556"/>
        <v>1</v>
      </c>
      <c r="H2490" s="22">
        <f ca="1">TRUNC(PRODUCT(G$10:G2489),15)</f>
        <v>1.81984651266759</v>
      </c>
      <c r="I2490" s="22">
        <f t="shared" ca="1" si="557"/>
        <v>1.5015535581434301</v>
      </c>
      <c r="J2490" s="22">
        <f t="shared" ca="1" si="558"/>
        <v>1.2119757600000001</v>
      </c>
      <c r="K2490" s="110">
        <f t="shared" ca="1" si="564"/>
        <v>0.37553247445182125</v>
      </c>
      <c r="L2490" s="115">
        <v>0</v>
      </c>
      <c r="M2490" s="67">
        <f>IF(L2490&gt;0,VLOOKUP(L2490,S$12:$AB$125,7),0)</f>
        <v>0</v>
      </c>
      <c r="N2490" s="2">
        <f t="shared" si="552"/>
        <v>0</v>
      </c>
      <c r="O2490" s="22">
        <f t="shared" ca="1" si="559"/>
        <v>0.37553247445182125</v>
      </c>
      <c r="P2490" s="25" t="str">
        <f t="shared" si="560"/>
        <v>A+J=</v>
      </c>
      <c r="Q2490" s="26">
        <f t="shared" si="561"/>
        <v>45306</v>
      </c>
      <c r="R2490" s="4"/>
      <c r="S2490" s="98"/>
      <c r="U2490" s="4"/>
      <c r="V2490" s="4"/>
      <c r="W2490" s="4"/>
      <c r="X2490" s="4"/>
      <c r="Y2490" s="4"/>
      <c r="Z2490" s="4"/>
      <c r="AA2490" s="4"/>
      <c r="AB2490" s="4"/>
      <c r="AC2490" s="4"/>
      <c r="AD2490" s="64"/>
      <c r="AE2490" s="64"/>
      <c r="AF2490" s="64"/>
      <c r="AG2490" s="64"/>
      <c r="AH2490" s="64"/>
      <c r="AI2490" s="64"/>
      <c r="AJ2490" s="64"/>
      <c r="AK2490" s="64"/>
      <c r="AL2490" s="64"/>
      <c r="AM2490" s="64"/>
      <c r="AN2490" s="64"/>
      <c r="AO2490" s="64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4"/>
      <c r="AZ2490" s="64"/>
      <c r="BA2490" s="64"/>
      <c r="BB2490" s="64"/>
      <c r="BC2490" s="64"/>
      <c r="BD2490" s="64"/>
      <c r="BE2490" s="64"/>
      <c r="BF2490" s="64"/>
      <c r="BG2490" s="64"/>
      <c r="BH2490" s="64"/>
      <c r="BI2490" s="64"/>
      <c r="BJ2490" s="64"/>
      <c r="BK2490" s="64"/>
      <c r="BL2490" s="64"/>
      <c r="BM2490" s="64"/>
      <c r="BN2490" s="64"/>
      <c r="BO2490" s="64"/>
      <c r="BP2490" s="64"/>
      <c r="BQ2490" s="64"/>
      <c r="BR2490" s="64"/>
      <c r="BS2490" s="64"/>
      <c r="BT2490" s="64"/>
      <c r="BU2490" s="64"/>
      <c r="BV2490" s="64"/>
      <c r="BW2490" s="64"/>
      <c r="BX2490" s="64"/>
      <c r="BY2490" s="64"/>
      <c r="BZ2490" s="64"/>
      <c r="CA2490" s="64"/>
      <c r="CB2490" s="64"/>
      <c r="CC2490" s="64"/>
      <c r="CD2490" s="64"/>
      <c r="CE2490" s="64"/>
      <c r="CF2490" s="64"/>
      <c r="CG2490" s="64"/>
      <c r="CH2490" s="64"/>
      <c r="CI2490" s="64"/>
      <c r="CJ2490" s="64"/>
      <c r="CK2490" s="64"/>
      <c r="CL2490" s="64"/>
      <c r="CM2490" s="64"/>
      <c r="CN2490" s="64"/>
      <c r="CO2490" s="64"/>
      <c r="CP2490" s="64"/>
      <c r="CQ2490" s="64"/>
      <c r="CR2490" s="64"/>
      <c r="CS2490" s="64"/>
      <c r="CT2490" s="64"/>
      <c r="CU2490" s="64"/>
      <c r="CV2490" s="64"/>
      <c r="CW2490" s="64"/>
      <c r="CX2490" s="64"/>
      <c r="CY2490" s="64"/>
      <c r="CZ2490" s="64"/>
      <c r="DA2490" s="64"/>
      <c r="DB2490" s="64"/>
      <c r="DC2490" s="64"/>
      <c r="DD2490" s="64"/>
      <c r="DE2490" s="64"/>
      <c r="DF2490" s="64"/>
      <c r="DG2490" s="64"/>
      <c r="DH2490" s="64"/>
      <c r="DI2490" s="64"/>
      <c r="DJ2490" s="64"/>
      <c r="DK2490" s="64"/>
      <c r="DL2490" s="64"/>
      <c r="DM2490" s="64"/>
      <c r="DN2490" s="64"/>
      <c r="DO2490" s="64"/>
      <c r="DP2490" s="64"/>
      <c r="DQ2490" s="64"/>
      <c r="DR2490" s="64"/>
      <c r="DS2490" s="64"/>
      <c r="DT2490" s="64"/>
      <c r="DU2490" s="64"/>
      <c r="DV2490" s="64"/>
      <c r="DW2490" s="64"/>
      <c r="DX2490" s="64"/>
      <c r="DY2490" s="64"/>
      <c r="DZ2490" s="64"/>
      <c r="EA2490" s="64"/>
      <c r="EB2490" s="64"/>
      <c r="EC2490" s="64"/>
      <c r="ED2490" s="64"/>
      <c r="EE2490" s="64"/>
      <c r="EF2490" s="64"/>
      <c r="EG2490" s="64"/>
      <c r="EH2490" s="64"/>
      <c r="EI2490" s="64"/>
      <c r="EJ2490" s="64"/>
      <c r="EK2490" s="64"/>
      <c r="EL2490" s="64"/>
      <c r="EM2490" s="64"/>
      <c r="EN2490" s="64"/>
      <c r="EO2490" s="64"/>
      <c r="EP2490" s="64"/>
      <c r="EQ2490" s="64"/>
      <c r="ER2490" s="64"/>
      <c r="ES2490" s="64"/>
      <c r="ET2490" s="64"/>
      <c r="EU2490" s="64"/>
      <c r="EV2490" s="64"/>
      <c r="EW2490" s="64"/>
      <c r="EX2490" s="64"/>
      <c r="EY2490" s="64"/>
      <c r="EZ2490" s="64"/>
      <c r="FA2490" s="64"/>
      <c r="FB2490" s="64"/>
      <c r="FC2490" s="64"/>
      <c r="FD2490" s="64"/>
      <c r="FE2490" s="64"/>
      <c r="FF2490" s="64"/>
      <c r="FG2490" s="64"/>
      <c r="FH2490" s="64"/>
      <c r="FI2490" s="64"/>
      <c r="FJ2490" s="64"/>
      <c r="FK2490" s="64"/>
      <c r="FL2490" s="64"/>
      <c r="FM2490" s="64"/>
      <c r="FN2490" s="64"/>
      <c r="FO2490" s="64"/>
      <c r="FP2490" s="64"/>
      <c r="FQ2490" s="64"/>
      <c r="FR2490" s="64"/>
      <c r="FS2490" s="64"/>
      <c r="FT2490" s="64"/>
    </row>
    <row r="2491" spans="1:176" ht="15" x14ac:dyDescent="0.25">
      <c r="A2491" s="20">
        <f t="shared" si="562"/>
        <v>46244</v>
      </c>
      <c r="B2491" s="22" t="str">
        <f t="shared" ca="1" si="553"/>
        <v>n.d</v>
      </c>
      <c r="C2491" s="22">
        <f t="shared" ca="1" si="563"/>
        <v>0.97614444</v>
      </c>
      <c r="D2491" s="23">
        <f ca="1">IF(A2491&lt;$B$1,VLOOKUP(A2491,[1]DI!$A$4:$B$15000,2,FALSE),0)</f>
        <v>0</v>
      </c>
      <c r="E2491" s="22">
        <f t="shared" ca="1" si="554"/>
        <v>0</v>
      </c>
      <c r="F2491" s="23">
        <f t="shared" si="555"/>
        <v>1.3</v>
      </c>
      <c r="G2491" s="24">
        <f t="shared" ca="1" si="556"/>
        <v>1</v>
      </c>
      <c r="H2491" s="22">
        <f ca="1">TRUNC(PRODUCT(G$10:G2490),15)</f>
        <v>1.81984651266759</v>
      </c>
      <c r="I2491" s="22">
        <f t="shared" ca="1" si="557"/>
        <v>1.5015535581434301</v>
      </c>
      <c r="J2491" s="22">
        <f t="shared" ca="1" si="558"/>
        <v>1.2119757600000001</v>
      </c>
      <c r="K2491" s="110">
        <f t="shared" ca="1" si="564"/>
        <v>0.37553247445182125</v>
      </c>
      <c r="L2491" s="115">
        <v>0</v>
      </c>
      <c r="M2491" s="67">
        <f>IF(L2491&gt;0,VLOOKUP(L2491,S$12:$AB$125,7),0)</f>
        <v>0</v>
      </c>
      <c r="N2491" s="2">
        <f t="shared" si="552"/>
        <v>0</v>
      </c>
      <c r="O2491" s="22">
        <f t="shared" ca="1" si="559"/>
        <v>0.37553247445182125</v>
      </c>
      <c r="P2491" s="25" t="str">
        <f t="shared" si="560"/>
        <v>A+J=</v>
      </c>
      <c r="Q2491" s="26">
        <f t="shared" si="561"/>
        <v>45306</v>
      </c>
      <c r="R2491" s="4"/>
      <c r="S2491" s="98"/>
      <c r="U2491" s="4"/>
      <c r="V2491" s="4"/>
      <c r="W2491" s="4"/>
      <c r="X2491" s="4"/>
      <c r="Y2491" s="4"/>
      <c r="Z2491" s="4"/>
      <c r="AA2491" s="4"/>
      <c r="AB2491" s="4"/>
      <c r="AC2491" s="4"/>
      <c r="AD2491" s="64"/>
      <c r="AE2491" s="64"/>
      <c r="AF2491" s="64"/>
      <c r="AG2491" s="64"/>
      <c r="AH2491" s="64"/>
      <c r="AI2491" s="64"/>
      <c r="AJ2491" s="64"/>
      <c r="AK2491" s="64"/>
      <c r="AL2491" s="64"/>
      <c r="AM2491" s="64"/>
      <c r="AN2491" s="64"/>
      <c r="AO2491" s="64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4"/>
      <c r="AZ2491" s="64"/>
      <c r="BA2491" s="64"/>
      <c r="BB2491" s="64"/>
      <c r="BC2491" s="64"/>
      <c r="BD2491" s="64"/>
      <c r="BE2491" s="64"/>
      <c r="BF2491" s="64"/>
      <c r="BG2491" s="64"/>
      <c r="BH2491" s="64"/>
      <c r="BI2491" s="64"/>
      <c r="BJ2491" s="64"/>
      <c r="BK2491" s="64"/>
      <c r="BL2491" s="64"/>
      <c r="BM2491" s="64"/>
      <c r="BN2491" s="64"/>
      <c r="BO2491" s="64"/>
      <c r="BP2491" s="64"/>
      <c r="BQ2491" s="64"/>
      <c r="BR2491" s="64"/>
      <c r="BS2491" s="64"/>
      <c r="BT2491" s="64"/>
      <c r="BU2491" s="64"/>
      <c r="BV2491" s="64"/>
      <c r="BW2491" s="64"/>
      <c r="BX2491" s="64"/>
      <c r="BY2491" s="64"/>
      <c r="BZ2491" s="64"/>
      <c r="CA2491" s="64"/>
      <c r="CB2491" s="64"/>
      <c r="CC2491" s="64"/>
      <c r="CD2491" s="64"/>
      <c r="CE2491" s="64"/>
      <c r="CF2491" s="64"/>
      <c r="CG2491" s="64"/>
      <c r="CH2491" s="64"/>
      <c r="CI2491" s="64"/>
      <c r="CJ2491" s="64"/>
      <c r="CK2491" s="64"/>
      <c r="CL2491" s="64"/>
      <c r="CM2491" s="64"/>
      <c r="CN2491" s="64"/>
      <c r="CO2491" s="64"/>
      <c r="CP2491" s="64"/>
      <c r="CQ2491" s="64"/>
      <c r="CR2491" s="64"/>
      <c r="CS2491" s="64"/>
      <c r="CT2491" s="64"/>
      <c r="CU2491" s="64"/>
      <c r="CV2491" s="64"/>
      <c r="CW2491" s="64"/>
      <c r="CX2491" s="64"/>
      <c r="CY2491" s="64"/>
      <c r="CZ2491" s="64"/>
      <c r="DA2491" s="64"/>
      <c r="DB2491" s="64"/>
      <c r="DC2491" s="64"/>
      <c r="DD2491" s="64"/>
      <c r="DE2491" s="64"/>
      <c r="DF2491" s="64"/>
      <c r="DG2491" s="64"/>
      <c r="DH2491" s="64"/>
      <c r="DI2491" s="64"/>
      <c r="DJ2491" s="64"/>
      <c r="DK2491" s="64"/>
      <c r="DL2491" s="64"/>
      <c r="DM2491" s="64"/>
      <c r="DN2491" s="64"/>
      <c r="DO2491" s="64"/>
      <c r="DP2491" s="64"/>
      <c r="DQ2491" s="64"/>
      <c r="DR2491" s="64"/>
      <c r="DS2491" s="64"/>
      <c r="DT2491" s="64"/>
      <c r="DU2491" s="64"/>
      <c r="DV2491" s="64"/>
      <c r="DW2491" s="64"/>
      <c r="DX2491" s="64"/>
      <c r="DY2491" s="64"/>
      <c r="DZ2491" s="64"/>
      <c r="EA2491" s="64"/>
      <c r="EB2491" s="64"/>
      <c r="EC2491" s="64"/>
      <c r="ED2491" s="64"/>
      <c r="EE2491" s="64"/>
      <c r="EF2491" s="64"/>
      <c r="EG2491" s="64"/>
      <c r="EH2491" s="64"/>
      <c r="EI2491" s="64"/>
      <c r="EJ2491" s="64"/>
      <c r="EK2491" s="64"/>
      <c r="EL2491" s="64"/>
      <c r="EM2491" s="64"/>
      <c r="EN2491" s="64"/>
      <c r="EO2491" s="64"/>
      <c r="EP2491" s="64"/>
      <c r="EQ2491" s="64"/>
      <c r="ER2491" s="64"/>
      <c r="ES2491" s="64"/>
      <c r="ET2491" s="64"/>
      <c r="EU2491" s="64"/>
      <c r="EV2491" s="64"/>
      <c r="EW2491" s="64"/>
      <c r="EX2491" s="64"/>
      <c r="EY2491" s="64"/>
      <c r="EZ2491" s="64"/>
      <c r="FA2491" s="64"/>
      <c r="FB2491" s="64"/>
      <c r="FC2491" s="64"/>
      <c r="FD2491" s="64"/>
      <c r="FE2491" s="64"/>
      <c r="FF2491" s="64"/>
      <c r="FG2491" s="64"/>
      <c r="FH2491" s="64"/>
      <c r="FI2491" s="64"/>
      <c r="FJ2491" s="64"/>
      <c r="FK2491" s="64"/>
      <c r="FL2491" s="64"/>
      <c r="FM2491" s="64"/>
      <c r="FN2491" s="64"/>
      <c r="FO2491" s="64"/>
      <c r="FP2491" s="64"/>
      <c r="FQ2491" s="64"/>
      <c r="FR2491" s="64"/>
      <c r="FS2491" s="64"/>
      <c r="FT2491" s="64"/>
    </row>
    <row r="2492" spans="1:176" ht="15" x14ac:dyDescent="0.25">
      <c r="A2492" s="20">
        <f t="shared" si="562"/>
        <v>46245</v>
      </c>
      <c r="B2492" s="22" t="str">
        <f t="shared" ca="1" si="553"/>
        <v>n.d</v>
      </c>
      <c r="C2492" s="22">
        <f t="shared" ca="1" si="563"/>
        <v>0.97614444</v>
      </c>
      <c r="D2492" s="23">
        <f ca="1">IF(A2492&lt;$B$1,VLOOKUP(A2492,[1]DI!$A$4:$B$15000,2,FALSE),0)</f>
        <v>0</v>
      </c>
      <c r="E2492" s="22">
        <f t="shared" ca="1" si="554"/>
        <v>0</v>
      </c>
      <c r="F2492" s="23">
        <f t="shared" si="555"/>
        <v>1.3</v>
      </c>
      <c r="G2492" s="24">
        <f t="shared" ca="1" si="556"/>
        <v>1</v>
      </c>
      <c r="H2492" s="22">
        <f ca="1">TRUNC(PRODUCT(G$10:G2491),15)</f>
        <v>1.81984651266759</v>
      </c>
      <c r="I2492" s="22">
        <f t="shared" ca="1" si="557"/>
        <v>1.5015535581434301</v>
      </c>
      <c r="J2492" s="22">
        <f t="shared" ca="1" si="558"/>
        <v>1.2119757600000001</v>
      </c>
      <c r="K2492" s="110">
        <f t="shared" ca="1" si="564"/>
        <v>0.37553247445182125</v>
      </c>
      <c r="L2492" s="115">
        <v>0</v>
      </c>
      <c r="M2492" s="67">
        <f>IF(L2492&gt;0,VLOOKUP(L2492,S$12:$AB$125,7),0)</f>
        <v>0</v>
      </c>
      <c r="N2492" s="2">
        <f t="shared" si="552"/>
        <v>0</v>
      </c>
      <c r="O2492" s="22">
        <f t="shared" ca="1" si="559"/>
        <v>0.37553247445182125</v>
      </c>
      <c r="P2492" s="25" t="str">
        <f t="shared" si="560"/>
        <v>A+J=</v>
      </c>
      <c r="Q2492" s="26">
        <f t="shared" si="561"/>
        <v>45306</v>
      </c>
      <c r="R2492" s="4"/>
      <c r="S2492" s="98"/>
      <c r="U2492" s="4"/>
      <c r="V2492" s="4"/>
      <c r="W2492" s="4"/>
      <c r="X2492" s="4"/>
      <c r="Y2492" s="4"/>
      <c r="Z2492" s="4"/>
      <c r="AA2492" s="4"/>
      <c r="AB2492" s="4"/>
      <c r="AC2492" s="4"/>
      <c r="AD2492" s="64"/>
      <c r="AE2492" s="64"/>
      <c r="AF2492" s="64"/>
      <c r="AG2492" s="64"/>
      <c r="AH2492" s="64"/>
      <c r="AI2492" s="64"/>
      <c r="AJ2492" s="64"/>
      <c r="AK2492" s="64"/>
      <c r="AL2492" s="64"/>
      <c r="AM2492" s="64"/>
      <c r="AN2492" s="64"/>
      <c r="AO2492" s="64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4"/>
      <c r="AZ2492" s="64"/>
      <c r="BA2492" s="64"/>
      <c r="BB2492" s="64"/>
      <c r="BC2492" s="64"/>
      <c r="BD2492" s="64"/>
      <c r="BE2492" s="64"/>
      <c r="BF2492" s="64"/>
      <c r="BG2492" s="64"/>
      <c r="BH2492" s="64"/>
      <c r="BI2492" s="64"/>
      <c r="BJ2492" s="64"/>
      <c r="BK2492" s="64"/>
      <c r="BL2492" s="64"/>
      <c r="BM2492" s="64"/>
      <c r="BN2492" s="64"/>
      <c r="BO2492" s="64"/>
      <c r="BP2492" s="64"/>
      <c r="BQ2492" s="64"/>
      <c r="BR2492" s="64"/>
      <c r="BS2492" s="64"/>
      <c r="BT2492" s="64"/>
      <c r="BU2492" s="64"/>
      <c r="BV2492" s="64"/>
      <c r="BW2492" s="64"/>
      <c r="BX2492" s="64"/>
      <c r="BY2492" s="64"/>
      <c r="BZ2492" s="64"/>
      <c r="CA2492" s="64"/>
      <c r="CB2492" s="64"/>
      <c r="CC2492" s="64"/>
      <c r="CD2492" s="64"/>
      <c r="CE2492" s="64"/>
      <c r="CF2492" s="64"/>
      <c r="CG2492" s="64"/>
      <c r="CH2492" s="64"/>
      <c r="CI2492" s="64"/>
      <c r="CJ2492" s="64"/>
      <c r="CK2492" s="64"/>
      <c r="CL2492" s="64"/>
      <c r="CM2492" s="64"/>
      <c r="CN2492" s="64"/>
      <c r="CO2492" s="64"/>
      <c r="CP2492" s="64"/>
      <c r="CQ2492" s="64"/>
      <c r="CR2492" s="64"/>
      <c r="CS2492" s="64"/>
      <c r="CT2492" s="64"/>
      <c r="CU2492" s="64"/>
      <c r="CV2492" s="64"/>
      <c r="CW2492" s="64"/>
      <c r="CX2492" s="64"/>
      <c r="CY2492" s="64"/>
      <c r="CZ2492" s="64"/>
      <c r="DA2492" s="64"/>
      <c r="DB2492" s="64"/>
      <c r="DC2492" s="64"/>
      <c r="DD2492" s="64"/>
      <c r="DE2492" s="64"/>
      <c r="DF2492" s="64"/>
      <c r="DG2492" s="64"/>
      <c r="DH2492" s="64"/>
      <c r="DI2492" s="64"/>
      <c r="DJ2492" s="64"/>
      <c r="DK2492" s="64"/>
      <c r="DL2492" s="64"/>
      <c r="DM2492" s="64"/>
      <c r="DN2492" s="64"/>
      <c r="DO2492" s="64"/>
      <c r="DP2492" s="64"/>
      <c r="DQ2492" s="64"/>
      <c r="DR2492" s="64"/>
      <c r="DS2492" s="64"/>
      <c r="DT2492" s="64"/>
      <c r="DU2492" s="64"/>
      <c r="DV2492" s="64"/>
      <c r="DW2492" s="64"/>
      <c r="DX2492" s="64"/>
      <c r="DY2492" s="64"/>
      <c r="DZ2492" s="64"/>
      <c r="EA2492" s="64"/>
      <c r="EB2492" s="64"/>
      <c r="EC2492" s="64"/>
      <c r="ED2492" s="64"/>
      <c r="EE2492" s="64"/>
      <c r="EF2492" s="64"/>
      <c r="EG2492" s="64"/>
      <c r="EH2492" s="64"/>
      <c r="EI2492" s="64"/>
      <c r="EJ2492" s="64"/>
      <c r="EK2492" s="64"/>
      <c r="EL2492" s="64"/>
      <c r="EM2492" s="64"/>
      <c r="EN2492" s="64"/>
      <c r="EO2492" s="64"/>
      <c r="EP2492" s="64"/>
      <c r="EQ2492" s="64"/>
      <c r="ER2492" s="64"/>
      <c r="ES2492" s="64"/>
      <c r="ET2492" s="64"/>
      <c r="EU2492" s="64"/>
      <c r="EV2492" s="64"/>
      <c r="EW2492" s="64"/>
      <c r="EX2492" s="64"/>
      <c r="EY2492" s="64"/>
      <c r="EZ2492" s="64"/>
      <c r="FA2492" s="64"/>
      <c r="FB2492" s="64"/>
      <c r="FC2492" s="64"/>
      <c r="FD2492" s="64"/>
      <c r="FE2492" s="64"/>
      <c r="FF2492" s="64"/>
      <c r="FG2492" s="64"/>
      <c r="FH2492" s="64"/>
      <c r="FI2492" s="64"/>
      <c r="FJ2492" s="64"/>
      <c r="FK2492" s="64"/>
      <c r="FL2492" s="64"/>
      <c r="FM2492" s="64"/>
      <c r="FN2492" s="64"/>
      <c r="FO2492" s="64"/>
      <c r="FP2492" s="64"/>
      <c r="FQ2492" s="64"/>
      <c r="FR2492" s="64"/>
      <c r="FS2492" s="64"/>
      <c r="FT2492" s="64"/>
    </row>
    <row r="2493" spans="1:176" ht="15" x14ac:dyDescent="0.25">
      <c r="A2493" s="20">
        <f t="shared" si="562"/>
        <v>46246</v>
      </c>
      <c r="B2493" s="22" t="str">
        <f t="shared" ca="1" si="553"/>
        <v>n.d</v>
      </c>
      <c r="C2493" s="22">
        <f t="shared" ca="1" si="563"/>
        <v>0.97614444</v>
      </c>
      <c r="D2493" s="23">
        <f ca="1">IF(A2493&lt;$B$1,VLOOKUP(A2493,[1]DI!$A$4:$B$15000,2,FALSE),0)</f>
        <v>0</v>
      </c>
      <c r="E2493" s="22">
        <f t="shared" ca="1" si="554"/>
        <v>0</v>
      </c>
      <c r="F2493" s="23">
        <f t="shared" si="555"/>
        <v>1.3</v>
      </c>
      <c r="G2493" s="24">
        <f t="shared" ca="1" si="556"/>
        <v>1</v>
      </c>
      <c r="H2493" s="22">
        <f ca="1">TRUNC(PRODUCT(G$10:G2492),15)</f>
        <v>1.81984651266759</v>
      </c>
      <c r="I2493" s="22">
        <f t="shared" ca="1" si="557"/>
        <v>1.5015535581434301</v>
      </c>
      <c r="J2493" s="22">
        <f t="shared" ca="1" si="558"/>
        <v>1.2119757600000001</v>
      </c>
      <c r="K2493" s="110">
        <f t="shared" ca="1" si="564"/>
        <v>0.37553247445182125</v>
      </c>
      <c r="L2493" s="115">
        <v>0</v>
      </c>
      <c r="M2493" s="67">
        <f>IF(L2493&gt;0,VLOOKUP(L2493,S$12:$AB$125,7),0)</f>
        <v>0</v>
      </c>
      <c r="N2493" s="2">
        <f t="shared" si="552"/>
        <v>0</v>
      </c>
      <c r="O2493" s="22">
        <f t="shared" ca="1" si="559"/>
        <v>0.37553247445182125</v>
      </c>
      <c r="P2493" s="25" t="str">
        <f t="shared" si="560"/>
        <v>A+J=</v>
      </c>
      <c r="Q2493" s="26">
        <f t="shared" si="561"/>
        <v>45306</v>
      </c>
      <c r="R2493" s="4"/>
      <c r="S2493" s="98"/>
      <c r="U2493" s="4"/>
      <c r="V2493" s="4"/>
      <c r="W2493" s="4"/>
      <c r="X2493" s="4"/>
      <c r="Y2493" s="4"/>
      <c r="Z2493" s="4"/>
      <c r="AA2493" s="4"/>
      <c r="AB2493" s="4"/>
      <c r="AC2493" s="4"/>
      <c r="AD2493" s="64"/>
      <c r="AE2493" s="64"/>
      <c r="AF2493" s="64"/>
      <c r="AG2493" s="64"/>
      <c r="AH2493" s="64"/>
      <c r="AI2493" s="64"/>
      <c r="AJ2493" s="64"/>
      <c r="AK2493" s="64"/>
      <c r="AL2493" s="64"/>
      <c r="AM2493" s="64"/>
      <c r="AN2493" s="64"/>
      <c r="AO2493" s="64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4"/>
      <c r="AZ2493" s="64"/>
      <c r="BA2493" s="64"/>
      <c r="BB2493" s="64"/>
      <c r="BC2493" s="64"/>
      <c r="BD2493" s="64"/>
      <c r="BE2493" s="64"/>
      <c r="BF2493" s="64"/>
      <c r="BG2493" s="64"/>
      <c r="BH2493" s="64"/>
      <c r="BI2493" s="64"/>
      <c r="BJ2493" s="64"/>
      <c r="BK2493" s="64"/>
      <c r="BL2493" s="64"/>
      <c r="BM2493" s="64"/>
      <c r="BN2493" s="64"/>
      <c r="BO2493" s="64"/>
      <c r="BP2493" s="64"/>
      <c r="BQ2493" s="64"/>
      <c r="BR2493" s="64"/>
      <c r="BS2493" s="64"/>
      <c r="BT2493" s="64"/>
      <c r="BU2493" s="64"/>
      <c r="BV2493" s="64"/>
      <c r="BW2493" s="64"/>
      <c r="BX2493" s="64"/>
      <c r="BY2493" s="64"/>
      <c r="BZ2493" s="64"/>
      <c r="CA2493" s="64"/>
      <c r="CB2493" s="64"/>
      <c r="CC2493" s="64"/>
      <c r="CD2493" s="64"/>
      <c r="CE2493" s="64"/>
      <c r="CF2493" s="64"/>
      <c r="CG2493" s="64"/>
      <c r="CH2493" s="64"/>
      <c r="CI2493" s="64"/>
      <c r="CJ2493" s="64"/>
      <c r="CK2493" s="64"/>
      <c r="CL2493" s="64"/>
      <c r="CM2493" s="64"/>
      <c r="CN2493" s="64"/>
      <c r="CO2493" s="64"/>
      <c r="CP2493" s="64"/>
      <c r="CQ2493" s="64"/>
      <c r="CR2493" s="64"/>
      <c r="CS2493" s="64"/>
      <c r="CT2493" s="64"/>
      <c r="CU2493" s="64"/>
      <c r="CV2493" s="64"/>
      <c r="CW2493" s="64"/>
      <c r="CX2493" s="64"/>
      <c r="CY2493" s="64"/>
      <c r="CZ2493" s="64"/>
      <c r="DA2493" s="64"/>
      <c r="DB2493" s="64"/>
      <c r="DC2493" s="64"/>
      <c r="DD2493" s="64"/>
      <c r="DE2493" s="64"/>
      <c r="DF2493" s="64"/>
      <c r="DG2493" s="64"/>
      <c r="DH2493" s="64"/>
      <c r="DI2493" s="64"/>
      <c r="DJ2493" s="64"/>
      <c r="DK2493" s="64"/>
      <c r="DL2493" s="64"/>
      <c r="DM2493" s="64"/>
      <c r="DN2493" s="64"/>
      <c r="DO2493" s="64"/>
      <c r="DP2493" s="64"/>
      <c r="DQ2493" s="64"/>
      <c r="DR2493" s="64"/>
      <c r="DS2493" s="64"/>
      <c r="DT2493" s="64"/>
      <c r="DU2493" s="64"/>
      <c r="DV2493" s="64"/>
      <c r="DW2493" s="64"/>
      <c r="DX2493" s="64"/>
      <c r="DY2493" s="64"/>
      <c r="DZ2493" s="64"/>
      <c r="EA2493" s="64"/>
      <c r="EB2493" s="64"/>
      <c r="EC2493" s="64"/>
      <c r="ED2493" s="64"/>
      <c r="EE2493" s="64"/>
      <c r="EF2493" s="64"/>
      <c r="EG2493" s="64"/>
      <c r="EH2493" s="64"/>
      <c r="EI2493" s="64"/>
      <c r="EJ2493" s="64"/>
      <c r="EK2493" s="64"/>
      <c r="EL2493" s="64"/>
      <c r="EM2493" s="64"/>
      <c r="EN2493" s="64"/>
      <c r="EO2493" s="64"/>
      <c r="EP2493" s="64"/>
      <c r="EQ2493" s="64"/>
      <c r="ER2493" s="64"/>
      <c r="ES2493" s="64"/>
      <c r="ET2493" s="64"/>
      <c r="EU2493" s="64"/>
      <c r="EV2493" s="64"/>
      <c r="EW2493" s="64"/>
      <c r="EX2493" s="64"/>
      <c r="EY2493" s="64"/>
      <c r="EZ2493" s="64"/>
      <c r="FA2493" s="64"/>
      <c r="FB2493" s="64"/>
      <c r="FC2493" s="64"/>
      <c r="FD2493" s="64"/>
      <c r="FE2493" s="64"/>
      <c r="FF2493" s="64"/>
      <c r="FG2493" s="64"/>
      <c r="FH2493" s="64"/>
      <c r="FI2493" s="64"/>
      <c r="FJ2493" s="64"/>
      <c r="FK2493" s="64"/>
      <c r="FL2493" s="64"/>
      <c r="FM2493" s="64"/>
      <c r="FN2493" s="64"/>
      <c r="FO2493" s="64"/>
      <c r="FP2493" s="64"/>
      <c r="FQ2493" s="64"/>
      <c r="FR2493" s="64"/>
      <c r="FS2493" s="64"/>
      <c r="FT2493" s="64"/>
    </row>
    <row r="2494" spans="1:176" ht="15" x14ac:dyDescent="0.25">
      <c r="A2494" s="20">
        <f t="shared" si="562"/>
        <v>46247</v>
      </c>
      <c r="B2494" s="22" t="str">
        <f t="shared" ca="1" si="553"/>
        <v>n.d</v>
      </c>
      <c r="C2494" s="22">
        <f t="shared" ca="1" si="563"/>
        <v>0.97614444</v>
      </c>
      <c r="D2494" s="23">
        <f ca="1">IF(A2494&lt;$B$1,VLOOKUP(A2494,[1]DI!$A$4:$B$15000,2,FALSE),0)</f>
        <v>0</v>
      </c>
      <c r="E2494" s="22">
        <f t="shared" ca="1" si="554"/>
        <v>0</v>
      </c>
      <c r="F2494" s="23">
        <f t="shared" si="555"/>
        <v>1.3</v>
      </c>
      <c r="G2494" s="24">
        <f t="shared" ca="1" si="556"/>
        <v>1</v>
      </c>
      <c r="H2494" s="22">
        <f ca="1">TRUNC(PRODUCT(G$10:G2493),15)</f>
        <v>1.81984651266759</v>
      </c>
      <c r="I2494" s="22">
        <f t="shared" ca="1" si="557"/>
        <v>1.5015535581434301</v>
      </c>
      <c r="J2494" s="22">
        <f t="shared" ca="1" si="558"/>
        <v>1.2119757600000001</v>
      </c>
      <c r="K2494" s="110">
        <f t="shared" ca="1" si="564"/>
        <v>0.37553247445182125</v>
      </c>
      <c r="L2494" s="115">
        <v>0</v>
      </c>
      <c r="M2494" s="67">
        <f>IF(L2494&gt;0,VLOOKUP(L2494,S$12:$AB$125,7),0)</f>
        <v>0</v>
      </c>
      <c r="N2494" s="2">
        <f t="shared" si="552"/>
        <v>0</v>
      </c>
      <c r="O2494" s="22">
        <f t="shared" ca="1" si="559"/>
        <v>0.37553247445182125</v>
      </c>
      <c r="P2494" s="25" t="str">
        <f t="shared" si="560"/>
        <v>A+J=</v>
      </c>
      <c r="Q2494" s="26">
        <f t="shared" si="561"/>
        <v>45306</v>
      </c>
      <c r="R2494" s="4"/>
      <c r="S2494" s="98"/>
      <c r="U2494" s="4"/>
      <c r="V2494" s="4"/>
      <c r="W2494" s="4"/>
      <c r="X2494" s="4"/>
      <c r="Y2494" s="4"/>
      <c r="Z2494" s="4"/>
      <c r="AA2494" s="4"/>
      <c r="AB2494" s="4"/>
      <c r="AC2494" s="4"/>
      <c r="AD2494" s="64"/>
      <c r="AE2494" s="64"/>
      <c r="AF2494" s="64"/>
      <c r="AG2494" s="64"/>
      <c r="AH2494" s="64"/>
      <c r="AI2494" s="64"/>
      <c r="AJ2494" s="64"/>
      <c r="AK2494" s="64"/>
      <c r="AL2494" s="64"/>
      <c r="AM2494" s="64"/>
      <c r="AN2494" s="64"/>
      <c r="AO2494" s="64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4"/>
      <c r="AZ2494" s="64"/>
      <c r="BA2494" s="64"/>
      <c r="BB2494" s="64"/>
      <c r="BC2494" s="64"/>
      <c r="BD2494" s="64"/>
      <c r="BE2494" s="64"/>
      <c r="BF2494" s="64"/>
      <c r="BG2494" s="64"/>
      <c r="BH2494" s="64"/>
      <c r="BI2494" s="64"/>
      <c r="BJ2494" s="64"/>
      <c r="BK2494" s="64"/>
      <c r="BL2494" s="64"/>
      <c r="BM2494" s="64"/>
      <c r="BN2494" s="64"/>
      <c r="BO2494" s="64"/>
      <c r="BP2494" s="64"/>
      <c r="BQ2494" s="64"/>
      <c r="BR2494" s="64"/>
      <c r="BS2494" s="64"/>
      <c r="BT2494" s="64"/>
      <c r="BU2494" s="64"/>
      <c r="BV2494" s="64"/>
      <c r="BW2494" s="64"/>
      <c r="BX2494" s="64"/>
      <c r="BY2494" s="64"/>
      <c r="BZ2494" s="64"/>
      <c r="CA2494" s="64"/>
      <c r="CB2494" s="64"/>
      <c r="CC2494" s="64"/>
      <c r="CD2494" s="64"/>
      <c r="CE2494" s="64"/>
      <c r="CF2494" s="64"/>
      <c r="CG2494" s="64"/>
      <c r="CH2494" s="64"/>
      <c r="CI2494" s="64"/>
      <c r="CJ2494" s="64"/>
      <c r="CK2494" s="64"/>
      <c r="CL2494" s="64"/>
      <c r="CM2494" s="64"/>
      <c r="CN2494" s="64"/>
      <c r="CO2494" s="64"/>
      <c r="CP2494" s="64"/>
      <c r="CQ2494" s="64"/>
      <c r="CR2494" s="64"/>
      <c r="CS2494" s="64"/>
      <c r="CT2494" s="64"/>
      <c r="CU2494" s="64"/>
      <c r="CV2494" s="64"/>
      <c r="CW2494" s="64"/>
      <c r="CX2494" s="64"/>
      <c r="CY2494" s="64"/>
      <c r="CZ2494" s="64"/>
      <c r="DA2494" s="64"/>
      <c r="DB2494" s="64"/>
      <c r="DC2494" s="64"/>
      <c r="DD2494" s="64"/>
      <c r="DE2494" s="64"/>
      <c r="DF2494" s="64"/>
      <c r="DG2494" s="64"/>
      <c r="DH2494" s="64"/>
      <c r="DI2494" s="64"/>
      <c r="DJ2494" s="64"/>
      <c r="DK2494" s="64"/>
      <c r="DL2494" s="64"/>
      <c r="DM2494" s="64"/>
      <c r="DN2494" s="64"/>
      <c r="DO2494" s="64"/>
      <c r="DP2494" s="64"/>
      <c r="DQ2494" s="64"/>
      <c r="DR2494" s="64"/>
      <c r="DS2494" s="64"/>
      <c r="DT2494" s="64"/>
      <c r="DU2494" s="64"/>
      <c r="DV2494" s="64"/>
      <c r="DW2494" s="64"/>
      <c r="DX2494" s="64"/>
      <c r="DY2494" s="64"/>
      <c r="DZ2494" s="64"/>
      <c r="EA2494" s="64"/>
      <c r="EB2494" s="64"/>
      <c r="EC2494" s="64"/>
      <c r="ED2494" s="64"/>
      <c r="EE2494" s="64"/>
      <c r="EF2494" s="64"/>
      <c r="EG2494" s="64"/>
      <c r="EH2494" s="64"/>
      <c r="EI2494" s="64"/>
      <c r="EJ2494" s="64"/>
      <c r="EK2494" s="64"/>
      <c r="EL2494" s="64"/>
      <c r="EM2494" s="64"/>
      <c r="EN2494" s="64"/>
      <c r="EO2494" s="64"/>
      <c r="EP2494" s="64"/>
      <c r="EQ2494" s="64"/>
      <c r="ER2494" s="64"/>
      <c r="ES2494" s="64"/>
      <c r="ET2494" s="64"/>
      <c r="EU2494" s="64"/>
      <c r="EV2494" s="64"/>
      <c r="EW2494" s="64"/>
      <c r="EX2494" s="64"/>
      <c r="EY2494" s="64"/>
      <c r="EZ2494" s="64"/>
      <c r="FA2494" s="64"/>
      <c r="FB2494" s="64"/>
      <c r="FC2494" s="64"/>
      <c r="FD2494" s="64"/>
      <c r="FE2494" s="64"/>
      <c r="FF2494" s="64"/>
      <c r="FG2494" s="64"/>
      <c r="FH2494" s="64"/>
      <c r="FI2494" s="64"/>
      <c r="FJ2494" s="64"/>
      <c r="FK2494" s="64"/>
      <c r="FL2494" s="64"/>
      <c r="FM2494" s="64"/>
      <c r="FN2494" s="64"/>
      <c r="FO2494" s="64"/>
      <c r="FP2494" s="64"/>
      <c r="FQ2494" s="64"/>
      <c r="FR2494" s="64"/>
      <c r="FS2494" s="64"/>
      <c r="FT2494" s="64"/>
    </row>
    <row r="2495" spans="1:176" ht="15" x14ac:dyDescent="0.25">
      <c r="A2495" s="20">
        <f t="shared" si="562"/>
        <v>46248</v>
      </c>
      <c r="B2495" s="22" t="str">
        <f t="shared" ca="1" si="553"/>
        <v>n.d</v>
      </c>
      <c r="C2495" s="22">
        <f t="shared" ca="1" si="563"/>
        <v>0.97614444</v>
      </c>
      <c r="D2495" s="23">
        <f ca="1">IF(A2495&lt;$B$1,VLOOKUP(A2495,[1]DI!$A$4:$B$15000,2,FALSE),0)</f>
        <v>0</v>
      </c>
      <c r="E2495" s="22">
        <f t="shared" ca="1" si="554"/>
        <v>0</v>
      </c>
      <c r="F2495" s="23">
        <f t="shared" si="555"/>
        <v>1.3</v>
      </c>
      <c r="G2495" s="24">
        <f t="shared" ca="1" si="556"/>
        <v>1</v>
      </c>
      <c r="H2495" s="22">
        <f ca="1">TRUNC(PRODUCT(G$10:G2494),15)</f>
        <v>1.81984651266759</v>
      </c>
      <c r="I2495" s="22">
        <f t="shared" ca="1" si="557"/>
        <v>1.5015535581434301</v>
      </c>
      <c r="J2495" s="22">
        <f t="shared" ca="1" si="558"/>
        <v>1.2119757600000001</v>
      </c>
      <c r="K2495" s="110">
        <f t="shared" ca="1" si="564"/>
        <v>0.37553247445182125</v>
      </c>
      <c r="L2495" s="115">
        <v>0</v>
      </c>
      <c r="M2495" s="67">
        <f>IF(L2495&gt;0,VLOOKUP(L2495,S$12:$AB$125,7),0)</f>
        <v>0</v>
      </c>
      <c r="N2495" s="2">
        <f t="shared" si="552"/>
        <v>0</v>
      </c>
      <c r="O2495" s="22">
        <f t="shared" ca="1" si="559"/>
        <v>0.37553247445182125</v>
      </c>
      <c r="P2495" s="25" t="str">
        <f t="shared" si="560"/>
        <v>A+J=</v>
      </c>
      <c r="Q2495" s="26">
        <f t="shared" si="561"/>
        <v>45306</v>
      </c>
      <c r="R2495" s="4"/>
      <c r="S2495" s="98"/>
      <c r="U2495" s="4"/>
      <c r="V2495" s="4"/>
      <c r="W2495" s="4"/>
      <c r="X2495" s="4"/>
      <c r="Y2495" s="4"/>
      <c r="Z2495" s="4"/>
      <c r="AA2495" s="4"/>
      <c r="AB2495" s="4"/>
      <c r="AC2495" s="4"/>
      <c r="AD2495" s="64"/>
      <c r="AE2495" s="64"/>
      <c r="AF2495" s="64"/>
      <c r="AG2495" s="64"/>
      <c r="AH2495" s="64"/>
      <c r="AI2495" s="64"/>
      <c r="AJ2495" s="64"/>
      <c r="AK2495" s="64"/>
      <c r="AL2495" s="64"/>
      <c r="AM2495" s="64"/>
      <c r="AN2495" s="64"/>
      <c r="AO2495" s="64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4"/>
      <c r="AZ2495" s="64"/>
      <c r="BA2495" s="64"/>
      <c r="BB2495" s="64"/>
      <c r="BC2495" s="64"/>
      <c r="BD2495" s="64"/>
      <c r="BE2495" s="64"/>
      <c r="BF2495" s="64"/>
      <c r="BG2495" s="64"/>
      <c r="BH2495" s="64"/>
      <c r="BI2495" s="64"/>
      <c r="BJ2495" s="64"/>
      <c r="BK2495" s="64"/>
      <c r="BL2495" s="64"/>
      <c r="BM2495" s="64"/>
      <c r="BN2495" s="64"/>
      <c r="BO2495" s="64"/>
      <c r="BP2495" s="64"/>
      <c r="BQ2495" s="64"/>
      <c r="BR2495" s="64"/>
      <c r="BS2495" s="64"/>
      <c r="BT2495" s="64"/>
      <c r="BU2495" s="64"/>
      <c r="BV2495" s="64"/>
      <c r="BW2495" s="64"/>
      <c r="BX2495" s="64"/>
      <c r="BY2495" s="64"/>
      <c r="BZ2495" s="64"/>
      <c r="CA2495" s="64"/>
      <c r="CB2495" s="64"/>
      <c r="CC2495" s="64"/>
      <c r="CD2495" s="64"/>
      <c r="CE2495" s="64"/>
      <c r="CF2495" s="64"/>
      <c r="CG2495" s="64"/>
      <c r="CH2495" s="64"/>
      <c r="CI2495" s="64"/>
      <c r="CJ2495" s="64"/>
      <c r="CK2495" s="64"/>
      <c r="CL2495" s="64"/>
      <c r="CM2495" s="64"/>
      <c r="CN2495" s="64"/>
      <c r="CO2495" s="64"/>
      <c r="CP2495" s="64"/>
      <c r="CQ2495" s="64"/>
      <c r="CR2495" s="64"/>
      <c r="CS2495" s="64"/>
      <c r="CT2495" s="64"/>
      <c r="CU2495" s="64"/>
      <c r="CV2495" s="64"/>
      <c r="CW2495" s="64"/>
      <c r="CX2495" s="64"/>
      <c r="CY2495" s="64"/>
      <c r="CZ2495" s="64"/>
      <c r="DA2495" s="64"/>
      <c r="DB2495" s="64"/>
      <c r="DC2495" s="64"/>
      <c r="DD2495" s="64"/>
      <c r="DE2495" s="64"/>
      <c r="DF2495" s="64"/>
      <c r="DG2495" s="64"/>
      <c r="DH2495" s="64"/>
      <c r="DI2495" s="64"/>
      <c r="DJ2495" s="64"/>
      <c r="DK2495" s="64"/>
      <c r="DL2495" s="64"/>
      <c r="DM2495" s="64"/>
      <c r="DN2495" s="64"/>
      <c r="DO2495" s="64"/>
      <c r="DP2495" s="64"/>
      <c r="DQ2495" s="64"/>
      <c r="DR2495" s="64"/>
      <c r="DS2495" s="64"/>
      <c r="DT2495" s="64"/>
      <c r="DU2495" s="64"/>
      <c r="DV2495" s="64"/>
      <c r="DW2495" s="64"/>
      <c r="DX2495" s="64"/>
      <c r="DY2495" s="64"/>
      <c r="DZ2495" s="64"/>
      <c r="EA2495" s="64"/>
      <c r="EB2495" s="64"/>
      <c r="EC2495" s="64"/>
      <c r="ED2495" s="64"/>
      <c r="EE2495" s="64"/>
      <c r="EF2495" s="64"/>
      <c r="EG2495" s="64"/>
      <c r="EH2495" s="64"/>
      <c r="EI2495" s="64"/>
      <c r="EJ2495" s="64"/>
      <c r="EK2495" s="64"/>
      <c r="EL2495" s="64"/>
      <c r="EM2495" s="64"/>
      <c r="EN2495" s="64"/>
      <c r="EO2495" s="64"/>
      <c r="EP2495" s="64"/>
      <c r="EQ2495" s="64"/>
      <c r="ER2495" s="64"/>
      <c r="ES2495" s="64"/>
      <c r="ET2495" s="64"/>
      <c r="EU2495" s="64"/>
      <c r="EV2495" s="64"/>
      <c r="EW2495" s="64"/>
      <c r="EX2495" s="64"/>
      <c r="EY2495" s="64"/>
      <c r="EZ2495" s="64"/>
      <c r="FA2495" s="64"/>
      <c r="FB2495" s="64"/>
      <c r="FC2495" s="64"/>
      <c r="FD2495" s="64"/>
      <c r="FE2495" s="64"/>
      <c r="FF2495" s="64"/>
      <c r="FG2495" s="64"/>
      <c r="FH2495" s="64"/>
      <c r="FI2495" s="64"/>
      <c r="FJ2495" s="64"/>
      <c r="FK2495" s="64"/>
      <c r="FL2495" s="64"/>
      <c r="FM2495" s="64"/>
      <c r="FN2495" s="64"/>
      <c r="FO2495" s="64"/>
      <c r="FP2495" s="64"/>
      <c r="FQ2495" s="64"/>
      <c r="FR2495" s="64"/>
      <c r="FS2495" s="64"/>
      <c r="FT2495" s="64"/>
    </row>
    <row r="2496" spans="1:176" ht="15" x14ac:dyDescent="0.25">
      <c r="A2496" s="20">
        <f t="shared" si="562"/>
        <v>46249</v>
      </c>
      <c r="B2496" s="22" t="str">
        <f t="shared" ca="1" si="553"/>
        <v>n.d</v>
      </c>
      <c r="C2496" s="22">
        <f t="shared" ca="1" si="563"/>
        <v>0.97614444</v>
      </c>
      <c r="D2496" s="23">
        <f ca="1">IF(A2496&lt;$B$1,VLOOKUP(A2496,[1]DI!$A$4:$B$15000,2,FALSE),0)</f>
        <v>0</v>
      </c>
      <c r="E2496" s="22">
        <f t="shared" ca="1" si="554"/>
        <v>0</v>
      </c>
      <c r="F2496" s="23">
        <f t="shared" si="555"/>
        <v>1.3</v>
      </c>
      <c r="G2496" s="24">
        <f t="shared" ca="1" si="556"/>
        <v>1</v>
      </c>
      <c r="H2496" s="22">
        <f ca="1">TRUNC(PRODUCT(G$10:G2495),15)</f>
        <v>1.81984651266759</v>
      </c>
      <c r="I2496" s="22">
        <f t="shared" ca="1" si="557"/>
        <v>1.5015535581434301</v>
      </c>
      <c r="J2496" s="22">
        <f t="shared" ca="1" si="558"/>
        <v>1.2119757600000001</v>
      </c>
      <c r="K2496" s="110">
        <f t="shared" ca="1" si="564"/>
        <v>0.37553247445182125</v>
      </c>
      <c r="L2496" s="115">
        <v>0</v>
      </c>
      <c r="M2496" s="67">
        <f>IF(L2496&gt;0,VLOOKUP(L2496,S$12:$AB$125,7),0)</f>
        <v>0</v>
      </c>
      <c r="N2496" s="2">
        <f t="shared" si="552"/>
        <v>0</v>
      </c>
      <c r="O2496" s="22">
        <f t="shared" ca="1" si="559"/>
        <v>0.37553247445182125</v>
      </c>
      <c r="P2496" s="25" t="str">
        <f t="shared" si="560"/>
        <v>A+J=</v>
      </c>
      <c r="Q2496" s="26">
        <f t="shared" si="561"/>
        <v>45306</v>
      </c>
      <c r="R2496" s="4"/>
      <c r="S2496" s="98"/>
      <c r="U2496" s="4"/>
      <c r="V2496" s="4"/>
      <c r="W2496" s="4"/>
      <c r="X2496" s="4"/>
      <c r="Y2496" s="4"/>
      <c r="Z2496" s="4"/>
      <c r="AA2496" s="4"/>
      <c r="AB2496" s="4"/>
      <c r="AC2496" s="4"/>
      <c r="AD2496" s="64"/>
      <c r="AE2496" s="64"/>
      <c r="AF2496" s="64"/>
      <c r="AG2496" s="64"/>
      <c r="AH2496" s="64"/>
      <c r="AI2496" s="64"/>
      <c r="AJ2496" s="64"/>
      <c r="AK2496" s="64"/>
      <c r="AL2496" s="64"/>
      <c r="AM2496" s="64"/>
      <c r="AN2496" s="64"/>
      <c r="AO2496" s="64"/>
      <c r="AP2496" s="64"/>
      <c r="AQ2496" s="64"/>
      <c r="AR2496" s="64"/>
      <c r="AS2496" s="64"/>
      <c r="AT2496" s="64"/>
      <c r="AU2496" s="64"/>
      <c r="AV2496" s="64"/>
      <c r="AW2496" s="64"/>
      <c r="AX2496" s="64"/>
      <c r="AY2496" s="64"/>
      <c r="AZ2496" s="64"/>
      <c r="BA2496" s="64"/>
      <c r="BB2496" s="64"/>
      <c r="BC2496" s="64"/>
      <c r="BD2496" s="64"/>
      <c r="BE2496" s="64"/>
      <c r="BF2496" s="64"/>
      <c r="BG2496" s="64"/>
      <c r="BH2496" s="64"/>
      <c r="BI2496" s="64"/>
      <c r="BJ2496" s="64"/>
      <c r="BK2496" s="64"/>
      <c r="BL2496" s="64"/>
      <c r="BM2496" s="64"/>
      <c r="BN2496" s="64"/>
      <c r="BO2496" s="64"/>
      <c r="BP2496" s="64"/>
      <c r="BQ2496" s="64"/>
      <c r="BR2496" s="64"/>
      <c r="BS2496" s="64"/>
      <c r="BT2496" s="64"/>
      <c r="BU2496" s="64"/>
      <c r="BV2496" s="64"/>
      <c r="BW2496" s="64"/>
      <c r="BX2496" s="64"/>
      <c r="BY2496" s="64"/>
      <c r="BZ2496" s="64"/>
      <c r="CA2496" s="64"/>
      <c r="CB2496" s="64"/>
      <c r="CC2496" s="64"/>
      <c r="CD2496" s="64"/>
      <c r="CE2496" s="64"/>
      <c r="CF2496" s="64"/>
      <c r="CG2496" s="64"/>
      <c r="CH2496" s="64"/>
      <c r="CI2496" s="64"/>
      <c r="CJ2496" s="64"/>
      <c r="CK2496" s="64"/>
      <c r="CL2496" s="64"/>
      <c r="CM2496" s="64"/>
      <c r="CN2496" s="64"/>
      <c r="CO2496" s="64"/>
      <c r="CP2496" s="64"/>
      <c r="CQ2496" s="64"/>
      <c r="CR2496" s="64"/>
      <c r="CS2496" s="64"/>
      <c r="CT2496" s="64"/>
      <c r="CU2496" s="64"/>
      <c r="CV2496" s="64"/>
      <c r="CW2496" s="64"/>
      <c r="CX2496" s="64"/>
      <c r="CY2496" s="64"/>
      <c r="CZ2496" s="64"/>
      <c r="DA2496" s="64"/>
      <c r="DB2496" s="64"/>
      <c r="DC2496" s="64"/>
      <c r="DD2496" s="64"/>
      <c r="DE2496" s="64"/>
      <c r="DF2496" s="64"/>
      <c r="DG2496" s="64"/>
      <c r="DH2496" s="64"/>
      <c r="DI2496" s="64"/>
      <c r="DJ2496" s="64"/>
      <c r="DK2496" s="64"/>
      <c r="DL2496" s="64"/>
      <c r="DM2496" s="64"/>
      <c r="DN2496" s="64"/>
      <c r="DO2496" s="64"/>
      <c r="DP2496" s="64"/>
      <c r="DQ2496" s="64"/>
      <c r="DR2496" s="64"/>
      <c r="DS2496" s="64"/>
      <c r="DT2496" s="64"/>
      <c r="DU2496" s="64"/>
      <c r="DV2496" s="64"/>
      <c r="DW2496" s="64"/>
      <c r="DX2496" s="64"/>
      <c r="DY2496" s="64"/>
      <c r="DZ2496" s="64"/>
      <c r="EA2496" s="64"/>
      <c r="EB2496" s="64"/>
      <c r="EC2496" s="64"/>
      <c r="ED2496" s="64"/>
      <c r="EE2496" s="64"/>
      <c r="EF2496" s="64"/>
      <c r="EG2496" s="64"/>
      <c r="EH2496" s="64"/>
      <c r="EI2496" s="64"/>
      <c r="EJ2496" s="64"/>
      <c r="EK2496" s="64"/>
      <c r="EL2496" s="64"/>
      <c r="EM2496" s="64"/>
      <c r="EN2496" s="64"/>
      <c r="EO2496" s="64"/>
      <c r="EP2496" s="64"/>
      <c r="EQ2496" s="64"/>
      <c r="ER2496" s="64"/>
      <c r="ES2496" s="64"/>
      <c r="ET2496" s="64"/>
      <c r="EU2496" s="64"/>
      <c r="EV2496" s="64"/>
      <c r="EW2496" s="64"/>
      <c r="EX2496" s="64"/>
      <c r="EY2496" s="64"/>
      <c r="EZ2496" s="64"/>
      <c r="FA2496" s="64"/>
      <c r="FB2496" s="64"/>
      <c r="FC2496" s="64"/>
      <c r="FD2496" s="64"/>
      <c r="FE2496" s="64"/>
      <c r="FF2496" s="64"/>
      <c r="FG2496" s="64"/>
      <c r="FH2496" s="64"/>
      <c r="FI2496" s="64"/>
      <c r="FJ2496" s="64"/>
      <c r="FK2496" s="64"/>
      <c r="FL2496" s="64"/>
      <c r="FM2496" s="64"/>
      <c r="FN2496" s="64"/>
      <c r="FO2496" s="64"/>
      <c r="FP2496" s="64"/>
      <c r="FQ2496" s="64"/>
      <c r="FR2496" s="64"/>
      <c r="FS2496" s="64"/>
      <c r="FT2496" s="64"/>
    </row>
    <row r="2497" spans="1:176" ht="15" x14ac:dyDescent="0.25">
      <c r="A2497" s="20">
        <f t="shared" si="562"/>
        <v>46250</v>
      </c>
      <c r="B2497" s="22" t="str">
        <f t="shared" ca="1" si="553"/>
        <v>n.d</v>
      </c>
      <c r="C2497" s="22">
        <f t="shared" ca="1" si="563"/>
        <v>0.97614444</v>
      </c>
      <c r="D2497" s="23">
        <f ca="1">IF(A2497&lt;$B$1,VLOOKUP(A2497,[1]DI!$A$4:$B$15000,2,FALSE),0)</f>
        <v>0</v>
      </c>
      <c r="E2497" s="22">
        <f t="shared" ca="1" si="554"/>
        <v>0</v>
      </c>
      <c r="F2497" s="23">
        <f t="shared" si="555"/>
        <v>1.3</v>
      </c>
      <c r="G2497" s="24">
        <f t="shared" ca="1" si="556"/>
        <v>1</v>
      </c>
      <c r="H2497" s="22">
        <f ca="1">TRUNC(PRODUCT(G$10:G2496),15)</f>
        <v>1.81984651266759</v>
      </c>
      <c r="I2497" s="22">
        <f t="shared" ca="1" si="557"/>
        <v>1.5015535581434301</v>
      </c>
      <c r="J2497" s="22">
        <f t="shared" ca="1" si="558"/>
        <v>1.2119757600000001</v>
      </c>
      <c r="K2497" s="110">
        <f t="shared" ca="1" si="564"/>
        <v>0.37553247445182125</v>
      </c>
      <c r="L2497" s="115">
        <v>0</v>
      </c>
      <c r="M2497" s="67">
        <f>IF(L2497&gt;0,VLOOKUP(L2497,S$12:$AB$125,7),0)</f>
        <v>0</v>
      </c>
      <c r="N2497" s="2">
        <f t="shared" ref="N2497:N2560" si="565">IF(L2497&gt;0,TRUNC(M2497*C$448,8),0)</f>
        <v>0</v>
      </c>
      <c r="O2497" s="22">
        <f t="shared" ca="1" si="559"/>
        <v>0.37553247445182125</v>
      </c>
      <c r="P2497" s="25" t="str">
        <f t="shared" si="560"/>
        <v>A+J=</v>
      </c>
      <c r="Q2497" s="26">
        <f t="shared" si="561"/>
        <v>45306</v>
      </c>
      <c r="R2497" s="4"/>
      <c r="S2497" s="98"/>
      <c r="U2497" s="4"/>
      <c r="V2497" s="4"/>
      <c r="W2497" s="4"/>
      <c r="X2497" s="4"/>
      <c r="Y2497" s="4"/>
      <c r="Z2497" s="4"/>
      <c r="AA2497" s="4"/>
      <c r="AB2497" s="4"/>
      <c r="AC2497" s="4"/>
      <c r="AD2497" s="64"/>
      <c r="AE2497" s="64"/>
      <c r="AF2497" s="64"/>
      <c r="AG2497" s="64"/>
      <c r="AH2497" s="64"/>
      <c r="AI2497" s="64"/>
      <c r="AJ2497" s="64"/>
      <c r="AK2497" s="64"/>
      <c r="AL2497" s="64"/>
      <c r="AM2497" s="64"/>
      <c r="AN2497" s="64"/>
      <c r="AO2497" s="64"/>
      <c r="AP2497" s="64"/>
      <c r="AQ2497" s="64"/>
      <c r="AR2497" s="64"/>
      <c r="AS2497" s="64"/>
      <c r="AT2497" s="64"/>
      <c r="AU2497" s="64"/>
      <c r="AV2497" s="64"/>
      <c r="AW2497" s="64"/>
      <c r="AX2497" s="64"/>
      <c r="AY2497" s="64"/>
      <c r="AZ2497" s="64"/>
      <c r="BA2497" s="64"/>
      <c r="BB2497" s="64"/>
      <c r="BC2497" s="64"/>
      <c r="BD2497" s="64"/>
      <c r="BE2497" s="64"/>
      <c r="BF2497" s="64"/>
      <c r="BG2497" s="64"/>
      <c r="BH2497" s="64"/>
      <c r="BI2497" s="64"/>
      <c r="BJ2497" s="64"/>
      <c r="BK2497" s="64"/>
      <c r="BL2497" s="64"/>
      <c r="BM2497" s="64"/>
      <c r="BN2497" s="64"/>
      <c r="BO2497" s="64"/>
      <c r="BP2497" s="64"/>
      <c r="BQ2497" s="64"/>
      <c r="BR2497" s="64"/>
      <c r="BS2497" s="64"/>
      <c r="BT2497" s="64"/>
      <c r="BU2497" s="64"/>
      <c r="BV2497" s="64"/>
      <c r="BW2497" s="64"/>
      <c r="BX2497" s="64"/>
      <c r="BY2497" s="64"/>
      <c r="BZ2497" s="64"/>
      <c r="CA2497" s="64"/>
      <c r="CB2497" s="64"/>
      <c r="CC2497" s="64"/>
      <c r="CD2497" s="64"/>
      <c r="CE2497" s="64"/>
      <c r="CF2497" s="64"/>
      <c r="CG2497" s="64"/>
      <c r="CH2497" s="64"/>
      <c r="CI2497" s="64"/>
      <c r="CJ2497" s="64"/>
      <c r="CK2497" s="64"/>
      <c r="CL2497" s="64"/>
      <c r="CM2497" s="64"/>
      <c r="CN2497" s="64"/>
      <c r="CO2497" s="64"/>
      <c r="CP2497" s="64"/>
      <c r="CQ2497" s="64"/>
      <c r="CR2497" s="64"/>
      <c r="CS2497" s="64"/>
      <c r="CT2497" s="64"/>
      <c r="CU2497" s="64"/>
      <c r="CV2497" s="64"/>
      <c r="CW2497" s="64"/>
      <c r="CX2497" s="64"/>
      <c r="CY2497" s="64"/>
      <c r="CZ2497" s="64"/>
      <c r="DA2497" s="64"/>
      <c r="DB2497" s="64"/>
      <c r="DC2497" s="64"/>
      <c r="DD2497" s="64"/>
      <c r="DE2497" s="64"/>
      <c r="DF2497" s="64"/>
      <c r="DG2497" s="64"/>
      <c r="DH2497" s="64"/>
      <c r="DI2497" s="64"/>
      <c r="DJ2497" s="64"/>
      <c r="DK2497" s="64"/>
      <c r="DL2497" s="64"/>
      <c r="DM2497" s="64"/>
      <c r="DN2497" s="64"/>
      <c r="DO2497" s="64"/>
      <c r="DP2497" s="64"/>
      <c r="DQ2497" s="64"/>
      <c r="DR2497" s="64"/>
      <c r="DS2497" s="64"/>
      <c r="DT2497" s="64"/>
      <c r="DU2497" s="64"/>
      <c r="DV2497" s="64"/>
      <c r="DW2497" s="64"/>
      <c r="DX2497" s="64"/>
      <c r="DY2497" s="64"/>
      <c r="DZ2497" s="64"/>
      <c r="EA2497" s="64"/>
      <c r="EB2497" s="64"/>
      <c r="EC2497" s="64"/>
      <c r="ED2497" s="64"/>
      <c r="EE2497" s="64"/>
      <c r="EF2497" s="64"/>
      <c r="EG2497" s="64"/>
      <c r="EH2497" s="64"/>
      <c r="EI2497" s="64"/>
      <c r="EJ2497" s="64"/>
      <c r="EK2497" s="64"/>
      <c r="EL2497" s="64"/>
      <c r="EM2497" s="64"/>
      <c r="EN2497" s="64"/>
      <c r="EO2497" s="64"/>
      <c r="EP2497" s="64"/>
      <c r="EQ2497" s="64"/>
      <c r="ER2497" s="64"/>
      <c r="ES2497" s="64"/>
      <c r="ET2497" s="64"/>
      <c r="EU2497" s="64"/>
      <c r="EV2497" s="64"/>
      <c r="EW2497" s="64"/>
      <c r="EX2497" s="64"/>
      <c r="EY2497" s="64"/>
      <c r="EZ2497" s="64"/>
      <c r="FA2497" s="64"/>
      <c r="FB2497" s="64"/>
      <c r="FC2497" s="64"/>
      <c r="FD2497" s="64"/>
      <c r="FE2497" s="64"/>
      <c r="FF2497" s="64"/>
      <c r="FG2497" s="64"/>
      <c r="FH2497" s="64"/>
      <c r="FI2497" s="64"/>
      <c r="FJ2497" s="64"/>
      <c r="FK2497" s="64"/>
      <c r="FL2497" s="64"/>
      <c r="FM2497" s="64"/>
      <c r="FN2497" s="64"/>
      <c r="FO2497" s="64"/>
      <c r="FP2497" s="64"/>
      <c r="FQ2497" s="64"/>
      <c r="FR2497" s="64"/>
      <c r="FS2497" s="64"/>
      <c r="FT2497" s="64"/>
    </row>
    <row r="2498" spans="1:176" ht="15" x14ac:dyDescent="0.25">
      <c r="A2498" s="20">
        <f t="shared" si="562"/>
        <v>46251</v>
      </c>
      <c r="B2498" s="22" t="str">
        <f t="shared" ca="1" si="553"/>
        <v>n.d</v>
      </c>
      <c r="C2498" s="22">
        <f t="shared" ca="1" si="563"/>
        <v>0.97614444</v>
      </c>
      <c r="D2498" s="23">
        <f ca="1">IF(A2498&lt;$B$1,VLOOKUP(A2498,[1]DI!$A$4:$B$15000,2,FALSE),0)</f>
        <v>0</v>
      </c>
      <c r="E2498" s="22">
        <f t="shared" ca="1" si="554"/>
        <v>0</v>
      </c>
      <c r="F2498" s="23">
        <f t="shared" si="555"/>
        <v>1.3</v>
      </c>
      <c r="G2498" s="24">
        <f t="shared" ca="1" si="556"/>
        <v>1</v>
      </c>
      <c r="H2498" s="22">
        <f ca="1">TRUNC(PRODUCT(G$10:G2497),15)</f>
        <v>1.81984651266759</v>
      </c>
      <c r="I2498" s="22">
        <f t="shared" ca="1" si="557"/>
        <v>1.5015535581434301</v>
      </c>
      <c r="J2498" s="22">
        <f t="shared" ca="1" si="558"/>
        <v>1.2119757600000001</v>
      </c>
      <c r="K2498" s="110">
        <f t="shared" ca="1" si="564"/>
        <v>0.37553247445182125</v>
      </c>
      <c r="L2498" s="115">
        <v>0</v>
      </c>
      <c r="M2498" s="67">
        <f>IF(L2498&gt;0,VLOOKUP(L2498,S$12:$AB$125,7),0)</f>
        <v>0</v>
      </c>
      <c r="N2498" s="2">
        <f t="shared" si="565"/>
        <v>0</v>
      </c>
      <c r="O2498" s="22">
        <f t="shared" ca="1" si="559"/>
        <v>0.37553247445182125</v>
      </c>
      <c r="P2498" s="25" t="str">
        <f t="shared" si="560"/>
        <v>A+J=</v>
      </c>
      <c r="Q2498" s="26">
        <f t="shared" si="561"/>
        <v>45306</v>
      </c>
      <c r="R2498" s="4"/>
      <c r="S2498" s="98"/>
      <c r="U2498" s="4"/>
      <c r="V2498" s="4"/>
      <c r="W2498" s="4"/>
      <c r="X2498" s="4"/>
      <c r="Y2498" s="4"/>
      <c r="Z2498" s="4"/>
      <c r="AA2498" s="4"/>
      <c r="AB2498" s="4"/>
      <c r="AC2498" s="4"/>
      <c r="AD2498" s="64"/>
      <c r="AE2498" s="64"/>
      <c r="AF2498" s="64"/>
      <c r="AG2498" s="64"/>
      <c r="AH2498" s="64"/>
      <c r="AI2498" s="64"/>
      <c r="AJ2498" s="64"/>
      <c r="AK2498" s="64"/>
      <c r="AL2498" s="64"/>
      <c r="AM2498" s="64"/>
      <c r="AN2498" s="64"/>
      <c r="AO2498" s="64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4"/>
      <c r="AZ2498" s="64"/>
      <c r="BA2498" s="64"/>
      <c r="BB2498" s="64"/>
      <c r="BC2498" s="64"/>
      <c r="BD2498" s="64"/>
      <c r="BE2498" s="64"/>
      <c r="BF2498" s="64"/>
      <c r="BG2498" s="64"/>
      <c r="BH2498" s="64"/>
      <c r="BI2498" s="64"/>
      <c r="BJ2498" s="64"/>
      <c r="BK2498" s="64"/>
      <c r="BL2498" s="64"/>
      <c r="BM2498" s="64"/>
      <c r="BN2498" s="64"/>
      <c r="BO2498" s="64"/>
      <c r="BP2498" s="64"/>
      <c r="BQ2498" s="64"/>
      <c r="BR2498" s="64"/>
      <c r="BS2498" s="64"/>
      <c r="BT2498" s="64"/>
      <c r="BU2498" s="64"/>
      <c r="BV2498" s="64"/>
      <c r="BW2498" s="64"/>
      <c r="BX2498" s="64"/>
      <c r="BY2498" s="64"/>
      <c r="BZ2498" s="64"/>
      <c r="CA2498" s="64"/>
      <c r="CB2498" s="64"/>
      <c r="CC2498" s="64"/>
      <c r="CD2498" s="64"/>
      <c r="CE2498" s="64"/>
      <c r="CF2498" s="64"/>
      <c r="CG2498" s="64"/>
      <c r="CH2498" s="64"/>
      <c r="CI2498" s="64"/>
      <c r="CJ2498" s="64"/>
      <c r="CK2498" s="64"/>
      <c r="CL2498" s="64"/>
      <c r="CM2498" s="64"/>
      <c r="CN2498" s="64"/>
      <c r="CO2498" s="64"/>
      <c r="CP2498" s="64"/>
      <c r="CQ2498" s="64"/>
      <c r="CR2498" s="64"/>
      <c r="CS2498" s="64"/>
      <c r="CT2498" s="64"/>
      <c r="CU2498" s="64"/>
      <c r="CV2498" s="64"/>
      <c r="CW2498" s="64"/>
      <c r="CX2498" s="64"/>
      <c r="CY2498" s="64"/>
      <c r="CZ2498" s="64"/>
      <c r="DA2498" s="64"/>
      <c r="DB2498" s="64"/>
      <c r="DC2498" s="64"/>
      <c r="DD2498" s="64"/>
      <c r="DE2498" s="64"/>
      <c r="DF2498" s="64"/>
      <c r="DG2498" s="64"/>
      <c r="DH2498" s="64"/>
      <c r="DI2498" s="64"/>
      <c r="DJ2498" s="64"/>
      <c r="DK2498" s="64"/>
      <c r="DL2498" s="64"/>
      <c r="DM2498" s="64"/>
      <c r="DN2498" s="64"/>
      <c r="DO2498" s="64"/>
      <c r="DP2498" s="64"/>
      <c r="DQ2498" s="64"/>
      <c r="DR2498" s="64"/>
      <c r="DS2498" s="64"/>
      <c r="DT2498" s="64"/>
      <c r="DU2498" s="64"/>
      <c r="DV2498" s="64"/>
      <c r="DW2498" s="64"/>
      <c r="DX2498" s="64"/>
      <c r="DY2498" s="64"/>
      <c r="DZ2498" s="64"/>
      <c r="EA2498" s="64"/>
      <c r="EB2498" s="64"/>
      <c r="EC2498" s="64"/>
      <c r="ED2498" s="64"/>
      <c r="EE2498" s="64"/>
      <c r="EF2498" s="64"/>
      <c r="EG2498" s="64"/>
      <c r="EH2498" s="64"/>
      <c r="EI2498" s="64"/>
      <c r="EJ2498" s="64"/>
      <c r="EK2498" s="64"/>
      <c r="EL2498" s="64"/>
      <c r="EM2498" s="64"/>
      <c r="EN2498" s="64"/>
      <c r="EO2498" s="64"/>
      <c r="EP2498" s="64"/>
      <c r="EQ2498" s="64"/>
      <c r="ER2498" s="64"/>
      <c r="ES2498" s="64"/>
      <c r="ET2498" s="64"/>
      <c r="EU2498" s="64"/>
      <c r="EV2498" s="64"/>
      <c r="EW2498" s="64"/>
      <c r="EX2498" s="64"/>
      <c r="EY2498" s="64"/>
      <c r="EZ2498" s="64"/>
      <c r="FA2498" s="64"/>
      <c r="FB2498" s="64"/>
      <c r="FC2498" s="64"/>
      <c r="FD2498" s="64"/>
      <c r="FE2498" s="64"/>
      <c r="FF2498" s="64"/>
      <c r="FG2498" s="64"/>
      <c r="FH2498" s="64"/>
      <c r="FI2498" s="64"/>
      <c r="FJ2498" s="64"/>
      <c r="FK2498" s="64"/>
      <c r="FL2498" s="64"/>
      <c r="FM2498" s="64"/>
      <c r="FN2498" s="64"/>
      <c r="FO2498" s="64"/>
      <c r="FP2498" s="64"/>
      <c r="FQ2498" s="64"/>
      <c r="FR2498" s="64"/>
      <c r="FS2498" s="64"/>
      <c r="FT2498" s="64"/>
    </row>
    <row r="2499" spans="1:176" ht="15" x14ac:dyDescent="0.25">
      <c r="A2499" s="20">
        <f t="shared" si="562"/>
        <v>46252</v>
      </c>
      <c r="B2499" s="22" t="str">
        <f t="shared" ca="1" si="553"/>
        <v>n.d</v>
      </c>
      <c r="C2499" s="22">
        <f t="shared" ca="1" si="563"/>
        <v>0.97614444</v>
      </c>
      <c r="D2499" s="23">
        <f ca="1">IF(A2499&lt;$B$1,VLOOKUP(A2499,[1]DI!$A$4:$B$15000,2,FALSE),0)</f>
        <v>0</v>
      </c>
      <c r="E2499" s="22">
        <f t="shared" ca="1" si="554"/>
        <v>0</v>
      </c>
      <c r="F2499" s="23">
        <f t="shared" si="555"/>
        <v>1.3</v>
      </c>
      <c r="G2499" s="24">
        <f t="shared" ca="1" si="556"/>
        <v>1</v>
      </c>
      <c r="H2499" s="22">
        <f ca="1">TRUNC(PRODUCT(G$10:G2498),15)</f>
        <v>1.81984651266759</v>
      </c>
      <c r="I2499" s="22">
        <f t="shared" ca="1" si="557"/>
        <v>1.5015535581434301</v>
      </c>
      <c r="J2499" s="22">
        <f t="shared" ca="1" si="558"/>
        <v>1.2119757600000001</v>
      </c>
      <c r="K2499" s="110">
        <f t="shared" ca="1" si="564"/>
        <v>0.37553247445182125</v>
      </c>
      <c r="L2499" s="115">
        <v>0</v>
      </c>
      <c r="M2499" s="67">
        <f>IF(L2499&gt;0,VLOOKUP(L2499,S$12:$AB$125,7),0)</f>
        <v>0</v>
      </c>
      <c r="N2499" s="2">
        <f t="shared" si="565"/>
        <v>0</v>
      </c>
      <c r="O2499" s="22">
        <f t="shared" ca="1" si="559"/>
        <v>0.37553247445182125</v>
      </c>
      <c r="P2499" s="25" t="str">
        <f t="shared" si="560"/>
        <v>A+J=</v>
      </c>
      <c r="Q2499" s="26">
        <f t="shared" si="561"/>
        <v>45306</v>
      </c>
      <c r="R2499" s="4"/>
      <c r="S2499" s="98"/>
      <c r="U2499" s="4"/>
      <c r="V2499" s="4"/>
      <c r="W2499" s="4"/>
      <c r="X2499" s="4"/>
      <c r="Y2499" s="4"/>
      <c r="Z2499" s="4"/>
      <c r="AA2499" s="4"/>
      <c r="AB2499" s="4"/>
      <c r="AC2499" s="4"/>
      <c r="AD2499" s="64"/>
      <c r="AE2499" s="64"/>
      <c r="AF2499" s="64"/>
      <c r="AG2499" s="64"/>
      <c r="AH2499" s="64"/>
      <c r="AI2499" s="64"/>
      <c r="AJ2499" s="64"/>
      <c r="AK2499" s="64"/>
      <c r="AL2499" s="64"/>
      <c r="AM2499" s="64"/>
      <c r="AN2499" s="64"/>
      <c r="AO2499" s="64"/>
      <c r="AP2499" s="64"/>
      <c r="AQ2499" s="64"/>
      <c r="AR2499" s="64"/>
      <c r="AS2499" s="64"/>
      <c r="AT2499" s="64"/>
      <c r="AU2499" s="64"/>
      <c r="AV2499" s="64"/>
      <c r="AW2499" s="64"/>
      <c r="AX2499" s="64"/>
      <c r="AY2499" s="64"/>
      <c r="AZ2499" s="64"/>
      <c r="BA2499" s="64"/>
      <c r="BB2499" s="64"/>
      <c r="BC2499" s="64"/>
      <c r="BD2499" s="64"/>
      <c r="BE2499" s="64"/>
      <c r="BF2499" s="64"/>
      <c r="BG2499" s="64"/>
      <c r="BH2499" s="64"/>
      <c r="BI2499" s="64"/>
      <c r="BJ2499" s="64"/>
      <c r="BK2499" s="64"/>
      <c r="BL2499" s="64"/>
      <c r="BM2499" s="64"/>
      <c r="BN2499" s="64"/>
      <c r="BO2499" s="64"/>
      <c r="BP2499" s="64"/>
      <c r="BQ2499" s="64"/>
      <c r="BR2499" s="64"/>
      <c r="BS2499" s="64"/>
      <c r="BT2499" s="64"/>
      <c r="BU2499" s="64"/>
      <c r="BV2499" s="64"/>
      <c r="BW2499" s="64"/>
      <c r="BX2499" s="64"/>
      <c r="BY2499" s="64"/>
      <c r="BZ2499" s="64"/>
      <c r="CA2499" s="64"/>
      <c r="CB2499" s="64"/>
      <c r="CC2499" s="64"/>
      <c r="CD2499" s="64"/>
      <c r="CE2499" s="64"/>
      <c r="CF2499" s="64"/>
      <c r="CG2499" s="64"/>
      <c r="CH2499" s="64"/>
      <c r="CI2499" s="64"/>
      <c r="CJ2499" s="64"/>
      <c r="CK2499" s="64"/>
      <c r="CL2499" s="64"/>
      <c r="CM2499" s="64"/>
      <c r="CN2499" s="64"/>
      <c r="CO2499" s="64"/>
      <c r="CP2499" s="64"/>
      <c r="CQ2499" s="64"/>
      <c r="CR2499" s="64"/>
      <c r="CS2499" s="64"/>
      <c r="CT2499" s="64"/>
      <c r="CU2499" s="64"/>
      <c r="CV2499" s="64"/>
      <c r="CW2499" s="64"/>
      <c r="CX2499" s="64"/>
      <c r="CY2499" s="64"/>
      <c r="CZ2499" s="64"/>
      <c r="DA2499" s="64"/>
      <c r="DB2499" s="64"/>
      <c r="DC2499" s="64"/>
      <c r="DD2499" s="64"/>
      <c r="DE2499" s="64"/>
      <c r="DF2499" s="64"/>
      <c r="DG2499" s="64"/>
      <c r="DH2499" s="64"/>
      <c r="DI2499" s="64"/>
      <c r="DJ2499" s="64"/>
      <c r="DK2499" s="64"/>
      <c r="DL2499" s="64"/>
      <c r="DM2499" s="64"/>
      <c r="DN2499" s="64"/>
      <c r="DO2499" s="64"/>
      <c r="DP2499" s="64"/>
      <c r="DQ2499" s="64"/>
      <c r="DR2499" s="64"/>
      <c r="DS2499" s="64"/>
      <c r="DT2499" s="64"/>
      <c r="DU2499" s="64"/>
      <c r="DV2499" s="64"/>
      <c r="DW2499" s="64"/>
      <c r="DX2499" s="64"/>
      <c r="DY2499" s="64"/>
      <c r="DZ2499" s="64"/>
      <c r="EA2499" s="64"/>
      <c r="EB2499" s="64"/>
      <c r="EC2499" s="64"/>
      <c r="ED2499" s="64"/>
      <c r="EE2499" s="64"/>
      <c r="EF2499" s="64"/>
      <c r="EG2499" s="64"/>
      <c r="EH2499" s="64"/>
      <c r="EI2499" s="64"/>
      <c r="EJ2499" s="64"/>
      <c r="EK2499" s="64"/>
      <c r="EL2499" s="64"/>
      <c r="EM2499" s="64"/>
      <c r="EN2499" s="64"/>
      <c r="EO2499" s="64"/>
      <c r="EP2499" s="64"/>
      <c r="EQ2499" s="64"/>
      <c r="ER2499" s="64"/>
      <c r="ES2499" s="64"/>
      <c r="ET2499" s="64"/>
      <c r="EU2499" s="64"/>
      <c r="EV2499" s="64"/>
      <c r="EW2499" s="64"/>
      <c r="EX2499" s="64"/>
      <c r="EY2499" s="64"/>
      <c r="EZ2499" s="64"/>
      <c r="FA2499" s="64"/>
      <c r="FB2499" s="64"/>
      <c r="FC2499" s="64"/>
      <c r="FD2499" s="64"/>
      <c r="FE2499" s="64"/>
      <c r="FF2499" s="64"/>
      <c r="FG2499" s="64"/>
      <c r="FH2499" s="64"/>
      <c r="FI2499" s="64"/>
      <c r="FJ2499" s="64"/>
      <c r="FK2499" s="64"/>
      <c r="FL2499" s="64"/>
      <c r="FM2499" s="64"/>
      <c r="FN2499" s="64"/>
      <c r="FO2499" s="64"/>
      <c r="FP2499" s="64"/>
      <c r="FQ2499" s="64"/>
      <c r="FR2499" s="64"/>
      <c r="FS2499" s="64"/>
      <c r="FT2499" s="64"/>
    </row>
    <row r="2500" spans="1:176" ht="15" x14ac:dyDescent="0.25">
      <c r="A2500" s="20">
        <f t="shared" si="562"/>
        <v>46253</v>
      </c>
      <c r="B2500" s="22" t="str">
        <f t="shared" ref="B2500:B2563" ca="1" si="566">IF(A2500&lt;=TODAY(),C2500+K2500,IF(AND(A2500&gt;TODAY(),A2500&lt;=$B$1),IF(VLOOKUP(TODAY(),$A$10:$D$5000,4,FALSE)=0,"n.d",C2500+K2500),"n.d"))</f>
        <v>n.d</v>
      </c>
      <c r="C2500" s="22">
        <f t="shared" ca="1" si="563"/>
        <v>0.97614444</v>
      </c>
      <c r="D2500" s="23">
        <f ca="1">IF(A2500&lt;$B$1,VLOOKUP(A2500,[1]DI!$A$4:$B$15000,2,FALSE),0)</f>
        <v>0</v>
      </c>
      <c r="E2500" s="22">
        <f t="shared" ref="E2500:E2563" ca="1" si="567">ROUND((((1+D2500)^(1/252)-1)),8)</f>
        <v>0</v>
      </c>
      <c r="F2500" s="23">
        <f t="shared" ref="F2500:F2563" si="568">VLOOKUP(A2500,$Y$90:$Z$96,2)</f>
        <v>1.3</v>
      </c>
      <c r="G2500" s="24">
        <f t="shared" ref="G2500:G2563" ca="1" si="569">TRUNC((1+(E2500*F2500)),15)</f>
        <v>1</v>
      </c>
      <c r="H2500" s="22">
        <f ca="1">TRUNC(PRODUCT(G$10:G2499),15)</f>
        <v>1.81984651266759</v>
      </c>
      <c r="I2500" s="22">
        <f t="shared" ref="I2500:I2563" ca="1" si="570">IF(OR(L2499&gt;0,L2499="E"),H2499,I2499)</f>
        <v>1.5015535581434301</v>
      </c>
      <c r="J2500" s="22">
        <f t="shared" ref="J2500:J2563" ca="1" si="571">ROUND(TRUNC(H2500/I2500,15),8)</f>
        <v>1.2119757600000001</v>
      </c>
      <c r="K2500" s="110">
        <f t="shared" ca="1" si="564"/>
        <v>0.37553247445182125</v>
      </c>
      <c r="L2500" s="115">
        <v>0</v>
      </c>
      <c r="M2500" s="67">
        <f>IF(L2500&gt;0,VLOOKUP(L2500,S$12:$AB$125,7),0)</f>
        <v>0</v>
      </c>
      <c r="N2500" s="2">
        <f t="shared" si="565"/>
        <v>0</v>
      </c>
      <c r="O2500" s="22">
        <f t="shared" ref="O2500:O2563" ca="1" si="572">(K2500+N2500)</f>
        <v>0.37553247445182125</v>
      </c>
      <c r="P2500" s="25" t="str">
        <f t="shared" ref="P2500:P2563" si="573">IF(L2499&gt;0,VLOOKUP(A2499,$T$12:$AC$125,9),P2499)</f>
        <v>A+J=</v>
      </c>
      <c r="Q2500" s="26">
        <f t="shared" ref="Q2500:Q2563" si="574">IF(L2499&gt;0,VLOOKUP(A2499,$T$12:$AC$125,10),Q2499)</f>
        <v>45306</v>
      </c>
      <c r="R2500" s="4"/>
      <c r="S2500" s="98"/>
      <c r="U2500" s="4"/>
      <c r="V2500" s="4"/>
      <c r="W2500" s="4"/>
      <c r="X2500" s="4"/>
      <c r="Y2500" s="4"/>
      <c r="Z2500" s="4"/>
      <c r="AA2500" s="4"/>
      <c r="AB2500" s="4"/>
      <c r="AC2500" s="4"/>
      <c r="AD2500" s="64"/>
      <c r="AE2500" s="64"/>
      <c r="AF2500" s="64"/>
      <c r="AG2500" s="64"/>
      <c r="AH2500" s="64"/>
      <c r="AI2500" s="64"/>
      <c r="AJ2500" s="64"/>
      <c r="AK2500" s="64"/>
      <c r="AL2500" s="64"/>
      <c r="AM2500" s="64"/>
      <c r="AN2500" s="64"/>
      <c r="AO2500" s="64"/>
      <c r="AP2500" s="64"/>
      <c r="AQ2500" s="64"/>
      <c r="AR2500" s="64"/>
      <c r="AS2500" s="64"/>
      <c r="AT2500" s="64"/>
      <c r="AU2500" s="64"/>
      <c r="AV2500" s="64"/>
      <c r="AW2500" s="64"/>
      <c r="AX2500" s="64"/>
      <c r="AY2500" s="64"/>
      <c r="AZ2500" s="64"/>
      <c r="BA2500" s="64"/>
      <c r="BB2500" s="64"/>
      <c r="BC2500" s="64"/>
      <c r="BD2500" s="64"/>
      <c r="BE2500" s="64"/>
      <c r="BF2500" s="64"/>
      <c r="BG2500" s="64"/>
      <c r="BH2500" s="64"/>
      <c r="BI2500" s="64"/>
      <c r="BJ2500" s="64"/>
      <c r="BK2500" s="64"/>
      <c r="BL2500" s="64"/>
      <c r="BM2500" s="64"/>
      <c r="BN2500" s="64"/>
      <c r="BO2500" s="64"/>
      <c r="BP2500" s="64"/>
      <c r="BQ2500" s="64"/>
      <c r="BR2500" s="64"/>
      <c r="BS2500" s="64"/>
      <c r="BT2500" s="64"/>
      <c r="BU2500" s="64"/>
      <c r="BV2500" s="64"/>
      <c r="BW2500" s="64"/>
      <c r="BX2500" s="64"/>
      <c r="BY2500" s="64"/>
      <c r="BZ2500" s="64"/>
      <c r="CA2500" s="64"/>
      <c r="CB2500" s="64"/>
      <c r="CC2500" s="64"/>
      <c r="CD2500" s="64"/>
      <c r="CE2500" s="64"/>
      <c r="CF2500" s="64"/>
      <c r="CG2500" s="64"/>
      <c r="CH2500" s="64"/>
      <c r="CI2500" s="64"/>
      <c r="CJ2500" s="64"/>
      <c r="CK2500" s="64"/>
      <c r="CL2500" s="64"/>
      <c r="CM2500" s="64"/>
      <c r="CN2500" s="64"/>
      <c r="CO2500" s="64"/>
      <c r="CP2500" s="64"/>
      <c r="CQ2500" s="64"/>
      <c r="CR2500" s="64"/>
      <c r="CS2500" s="64"/>
      <c r="CT2500" s="64"/>
      <c r="CU2500" s="64"/>
      <c r="CV2500" s="64"/>
      <c r="CW2500" s="64"/>
      <c r="CX2500" s="64"/>
      <c r="CY2500" s="64"/>
      <c r="CZ2500" s="64"/>
      <c r="DA2500" s="64"/>
      <c r="DB2500" s="64"/>
      <c r="DC2500" s="64"/>
      <c r="DD2500" s="64"/>
      <c r="DE2500" s="64"/>
      <c r="DF2500" s="64"/>
      <c r="DG2500" s="64"/>
      <c r="DH2500" s="64"/>
      <c r="DI2500" s="64"/>
      <c r="DJ2500" s="64"/>
      <c r="DK2500" s="64"/>
      <c r="DL2500" s="64"/>
      <c r="DM2500" s="64"/>
      <c r="DN2500" s="64"/>
      <c r="DO2500" s="64"/>
      <c r="DP2500" s="64"/>
      <c r="DQ2500" s="64"/>
      <c r="DR2500" s="64"/>
      <c r="DS2500" s="64"/>
      <c r="DT2500" s="64"/>
      <c r="DU2500" s="64"/>
      <c r="DV2500" s="64"/>
      <c r="DW2500" s="64"/>
      <c r="DX2500" s="64"/>
      <c r="DY2500" s="64"/>
      <c r="DZ2500" s="64"/>
      <c r="EA2500" s="64"/>
      <c r="EB2500" s="64"/>
      <c r="EC2500" s="64"/>
      <c r="ED2500" s="64"/>
      <c r="EE2500" s="64"/>
      <c r="EF2500" s="64"/>
      <c r="EG2500" s="64"/>
      <c r="EH2500" s="64"/>
      <c r="EI2500" s="64"/>
      <c r="EJ2500" s="64"/>
      <c r="EK2500" s="64"/>
      <c r="EL2500" s="64"/>
      <c r="EM2500" s="64"/>
      <c r="EN2500" s="64"/>
      <c r="EO2500" s="64"/>
      <c r="EP2500" s="64"/>
      <c r="EQ2500" s="64"/>
      <c r="ER2500" s="64"/>
      <c r="ES2500" s="64"/>
      <c r="ET2500" s="64"/>
      <c r="EU2500" s="64"/>
      <c r="EV2500" s="64"/>
      <c r="EW2500" s="64"/>
      <c r="EX2500" s="64"/>
      <c r="EY2500" s="64"/>
      <c r="EZ2500" s="64"/>
      <c r="FA2500" s="64"/>
      <c r="FB2500" s="64"/>
      <c r="FC2500" s="64"/>
      <c r="FD2500" s="64"/>
      <c r="FE2500" s="64"/>
      <c r="FF2500" s="64"/>
      <c r="FG2500" s="64"/>
      <c r="FH2500" s="64"/>
      <c r="FI2500" s="64"/>
      <c r="FJ2500" s="64"/>
      <c r="FK2500" s="64"/>
      <c r="FL2500" s="64"/>
      <c r="FM2500" s="64"/>
      <c r="FN2500" s="64"/>
      <c r="FO2500" s="64"/>
      <c r="FP2500" s="64"/>
      <c r="FQ2500" s="64"/>
      <c r="FR2500" s="64"/>
      <c r="FS2500" s="64"/>
      <c r="FT2500" s="64"/>
    </row>
    <row r="2501" spans="1:176" ht="15" x14ac:dyDescent="0.25">
      <c r="A2501" s="20">
        <f t="shared" si="562"/>
        <v>46254</v>
      </c>
      <c r="B2501" s="22" t="str">
        <f t="shared" ca="1" si="566"/>
        <v>n.d</v>
      </c>
      <c r="C2501" s="22">
        <f t="shared" ca="1" si="563"/>
        <v>0.97614444</v>
      </c>
      <c r="D2501" s="23">
        <f ca="1">IF(A2501&lt;$B$1,VLOOKUP(A2501,[1]DI!$A$4:$B$15000,2,FALSE),0)</f>
        <v>0</v>
      </c>
      <c r="E2501" s="22">
        <f t="shared" ca="1" si="567"/>
        <v>0</v>
      </c>
      <c r="F2501" s="23">
        <f t="shared" si="568"/>
        <v>1.3</v>
      </c>
      <c r="G2501" s="24">
        <f t="shared" ca="1" si="569"/>
        <v>1</v>
      </c>
      <c r="H2501" s="22">
        <f ca="1">TRUNC(PRODUCT(G$10:G2500),15)</f>
        <v>1.81984651266759</v>
      </c>
      <c r="I2501" s="22">
        <f t="shared" ca="1" si="570"/>
        <v>1.5015535581434301</v>
      </c>
      <c r="J2501" s="22">
        <f t="shared" ca="1" si="571"/>
        <v>1.2119757600000001</v>
      </c>
      <c r="K2501" s="110">
        <f t="shared" ca="1" si="564"/>
        <v>0.37553247445182125</v>
      </c>
      <c r="L2501" s="115">
        <v>0</v>
      </c>
      <c r="M2501" s="67">
        <f>IF(L2501&gt;0,VLOOKUP(L2501,S$12:$AB$125,7),0)</f>
        <v>0</v>
      </c>
      <c r="N2501" s="2">
        <f t="shared" si="565"/>
        <v>0</v>
      </c>
      <c r="O2501" s="22">
        <f t="shared" ca="1" si="572"/>
        <v>0.37553247445182125</v>
      </c>
      <c r="P2501" s="25" t="str">
        <f t="shared" si="573"/>
        <v>A+J=</v>
      </c>
      <c r="Q2501" s="26">
        <f t="shared" si="574"/>
        <v>45306</v>
      </c>
      <c r="R2501" s="4"/>
      <c r="S2501" s="98"/>
      <c r="U2501" s="4"/>
      <c r="V2501" s="4"/>
      <c r="W2501" s="4"/>
      <c r="X2501" s="4"/>
      <c r="Y2501" s="4"/>
      <c r="Z2501" s="4"/>
      <c r="AA2501" s="4"/>
      <c r="AB2501" s="4"/>
      <c r="AC2501" s="4"/>
      <c r="AD2501" s="64"/>
      <c r="AE2501" s="64"/>
      <c r="AF2501" s="64"/>
      <c r="AG2501" s="64"/>
      <c r="AH2501" s="64"/>
      <c r="AI2501" s="64"/>
      <c r="AJ2501" s="64"/>
      <c r="AK2501" s="64"/>
      <c r="AL2501" s="64"/>
      <c r="AM2501" s="64"/>
      <c r="AN2501" s="64"/>
      <c r="AO2501" s="64"/>
      <c r="AP2501" s="64"/>
      <c r="AQ2501" s="64"/>
      <c r="AR2501" s="64"/>
      <c r="AS2501" s="64"/>
      <c r="AT2501" s="64"/>
      <c r="AU2501" s="64"/>
      <c r="AV2501" s="64"/>
      <c r="AW2501" s="64"/>
      <c r="AX2501" s="64"/>
      <c r="AY2501" s="64"/>
      <c r="AZ2501" s="64"/>
      <c r="BA2501" s="64"/>
      <c r="BB2501" s="64"/>
      <c r="BC2501" s="64"/>
      <c r="BD2501" s="64"/>
      <c r="BE2501" s="64"/>
      <c r="BF2501" s="64"/>
      <c r="BG2501" s="64"/>
      <c r="BH2501" s="64"/>
      <c r="BI2501" s="64"/>
      <c r="BJ2501" s="64"/>
      <c r="BK2501" s="64"/>
      <c r="BL2501" s="64"/>
      <c r="BM2501" s="64"/>
      <c r="BN2501" s="64"/>
      <c r="BO2501" s="64"/>
      <c r="BP2501" s="64"/>
      <c r="BQ2501" s="64"/>
      <c r="BR2501" s="64"/>
      <c r="BS2501" s="64"/>
      <c r="BT2501" s="64"/>
      <c r="BU2501" s="64"/>
      <c r="BV2501" s="64"/>
      <c r="BW2501" s="64"/>
      <c r="BX2501" s="64"/>
      <c r="BY2501" s="64"/>
      <c r="BZ2501" s="64"/>
      <c r="CA2501" s="64"/>
      <c r="CB2501" s="64"/>
      <c r="CC2501" s="64"/>
      <c r="CD2501" s="64"/>
      <c r="CE2501" s="64"/>
      <c r="CF2501" s="64"/>
      <c r="CG2501" s="64"/>
      <c r="CH2501" s="64"/>
      <c r="CI2501" s="64"/>
      <c r="CJ2501" s="64"/>
      <c r="CK2501" s="64"/>
      <c r="CL2501" s="64"/>
      <c r="CM2501" s="64"/>
      <c r="CN2501" s="64"/>
      <c r="CO2501" s="64"/>
      <c r="CP2501" s="64"/>
      <c r="CQ2501" s="64"/>
      <c r="CR2501" s="64"/>
      <c r="CS2501" s="64"/>
      <c r="CT2501" s="64"/>
      <c r="CU2501" s="64"/>
      <c r="CV2501" s="64"/>
      <c r="CW2501" s="64"/>
      <c r="CX2501" s="64"/>
      <c r="CY2501" s="64"/>
      <c r="CZ2501" s="64"/>
      <c r="DA2501" s="64"/>
      <c r="DB2501" s="64"/>
      <c r="DC2501" s="64"/>
      <c r="DD2501" s="64"/>
      <c r="DE2501" s="64"/>
      <c r="DF2501" s="64"/>
      <c r="DG2501" s="64"/>
      <c r="DH2501" s="64"/>
      <c r="DI2501" s="64"/>
      <c r="DJ2501" s="64"/>
      <c r="DK2501" s="64"/>
      <c r="DL2501" s="64"/>
      <c r="DM2501" s="64"/>
      <c r="DN2501" s="64"/>
      <c r="DO2501" s="64"/>
      <c r="DP2501" s="64"/>
      <c r="DQ2501" s="64"/>
      <c r="DR2501" s="64"/>
      <c r="DS2501" s="64"/>
      <c r="DT2501" s="64"/>
      <c r="DU2501" s="64"/>
      <c r="DV2501" s="64"/>
      <c r="DW2501" s="64"/>
      <c r="DX2501" s="64"/>
      <c r="DY2501" s="64"/>
      <c r="DZ2501" s="64"/>
      <c r="EA2501" s="64"/>
      <c r="EB2501" s="64"/>
      <c r="EC2501" s="64"/>
      <c r="ED2501" s="64"/>
      <c r="EE2501" s="64"/>
      <c r="EF2501" s="64"/>
      <c r="EG2501" s="64"/>
      <c r="EH2501" s="64"/>
      <c r="EI2501" s="64"/>
      <c r="EJ2501" s="64"/>
      <c r="EK2501" s="64"/>
      <c r="EL2501" s="64"/>
      <c r="EM2501" s="64"/>
      <c r="EN2501" s="64"/>
      <c r="EO2501" s="64"/>
      <c r="EP2501" s="64"/>
      <c r="EQ2501" s="64"/>
      <c r="ER2501" s="64"/>
      <c r="ES2501" s="64"/>
      <c r="ET2501" s="64"/>
      <c r="EU2501" s="64"/>
      <c r="EV2501" s="64"/>
      <c r="EW2501" s="64"/>
      <c r="EX2501" s="64"/>
      <c r="EY2501" s="64"/>
      <c r="EZ2501" s="64"/>
      <c r="FA2501" s="64"/>
      <c r="FB2501" s="64"/>
      <c r="FC2501" s="64"/>
      <c r="FD2501" s="64"/>
      <c r="FE2501" s="64"/>
      <c r="FF2501" s="64"/>
      <c r="FG2501" s="64"/>
      <c r="FH2501" s="64"/>
      <c r="FI2501" s="64"/>
      <c r="FJ2501" s="64"/>
      <c r="FK2501" s="64"/>
      <c r="FL2501" s="64"/>
      <c r="FM2501" s="64"/>
      <c r="FN2501" s="64"/>
      <c r="FO2501" s="64"/>
      <c r="FP2501" s="64"/>
      <c r="FQ2501" s="64"/>
      <c r="FR2501" s="64"/>
      <c r="FS2501" s="64"/>
      <c r="FT2501" s="64"/>
    </row>
    <row r="2502" spans="1:176" ht="15" x14ac:dyDescent="0.25">
      <c r="A2502" s="20">
        <f t="shared" si="562"/>
        <v>46255</v>
      </c>
      <c r="B2502" s="22" t="str">
        <f t="shared" ca="1" si="566"/>
        <v>n.d</v>
      </c>
      <c r="C2502" s="22">
        <f t="shared" ca="1" si="563"/>
        <v>0.97614444</v>
      </c>
      <c r="D2502" s="23">
        <f ca="1">IF(A2502&lt;$B$1,VLOOKUP(A2502,[1]DI!$A$4:$B$15000,2,FALSE),0)</f>
        <v>0</v>
      </c>
      <c r="E2502" s="22">
        <f t="shared" ca="1" si="567"/>
        <v>0</v>
      </c>
      <c r="F2502" s="23">
        <f t="shared" si="568"/>
        <v>1.3</v>
      </c>
      <c r="G2502" s="24">
        <f t="shared" ca="1" si="569"/>
        <v>1</v>
      </c>
      <c r="H2502" s="22">
        <f ca="1">TRUNC(PRODUCT(G$10:G2501),15)</f>
        <v>1.81984651266759</v>
      </c>
      <c r="I2502" s="22">
        <f t="shared" ca="1" si="570"/>
        <v>1.5015535581434301</v>
      </c>
      <c r="J2502" s="22">
        <f t="shared" ca="1" si="571"/>
        <v>1.2119757600000001</v>
      </c>
      <c r="K2502" s="110">
        <f t="shared" ca="1" si="564"/>
        <v>0.37553247445182125</v>
      </c>
      <c r="L2502" s="115">
        <v>0</v>
      </c>
      <c r="M2502" s="67">
        <f>IF(L2502&gt;0,VLOOKUP(L2502,S$12:$AB$125,7),0)</f>
        <v>0</v>
      </c>
      <c r="N2502" s="2">
        <f t="shared" si="565"/>
        <v>0</v>
      </c>
      <c r="O2502" s="22">
        <f t="shared" ca="1" si="572"/>
        <v>0.37553247445182125</v>
      </c>
      <c r="P2502" s="25" t="str">
        <f t="shared" si="573"/>
        <v>A+J=</v>
      </c>
      <c r="Q2502" s="26">
        <f t="shared" si="574"/>
        <v>45306</v>
      </c>
      <c r="R2502" s="4"/>
      <c r="S2502" s="98"/>
      <c r="U2502" s="4"/>
      <c r="V2502" s="4"/>
      <c r="W2502" s="4"/>
      <c r="X2502" s="4"/>
      <c r="Y2502" s="4"/>
      <c r="Z2502" s="4"/>
      <c r="AA2502" s="4"/>
      <c r="AB2502" s="4"/>
      <c r="AC2502" s="4"/>
      <c r="AD2502" s="64"/>
      <c r="AE2502" s="64"/>
      <c r="AF2502" s="64"/>
      <c r="AG2502" s="64"/>
      <c r="AH2502" s="64"/>
      <c r="AI2502" s="64"/>
      <c r="AJ2502" s="64"/>
      <c r="AK2502" s="64"/>
      <c r="AL2502" s="64"/>
      <c r="AM2502" s="64"/>
      <c r="AN2502" s="64"/>
      <c r="AO2502" s="64"/>
      <c r="AP2502" s="64"/>
      <c r="AQ2502" s="64"/>
      <c r="AR2502" s="64"/>
      <c r="AS2502" s="64"/>
      <c r="AT2502" s="64"/>
      <c r="AU2502" s="64"/>
      <c r="AV2502" s="64"/>
      <c r="AW2502" s="64"/>
      <c r="AX2502" s="64"/>
      <c r="AY2502" s="64"/>
      <c r="AZ2502" s="64"/>
      <c r="BA2502" s="64"/>
      <c r="BB2502" s="64"/>
      <c r="BC2502" s="64"/>
      <c r="BD2502" s="64"/>
      <c r="BE2502" s="64"/>
      <c r="BF2502" s="64"/>
      <c r="BG2502" s="64"/>
      <c r="BH2502" s="64"/>
      <c r="BI2502" s="64"/>
      <c r="BJ2502" s="64"/>
      <c r="BK2502" s="64"/>
      <c r="BL2502" s="64"/>
      <c r="BM2502" s="64"/>
      <c r="BN2502" s="64"/>
      <c r="BO2502" s="64"/>
      <c r="BP2502" s="64"/>
      <c r="BQ2502" s="64"/>
      <c r="BR2502" s="64"/>
      <c r="BS2502" s="64"/>
      <c r="BT2502" s="64"/>
      <c r="BU2502" s="64"/>
      <c r="BV2502" s="64"/>
      <c r="BW2502" s="64"/>
      <c r="BX2502" s="64"/>
      <c r="BY2502" s="64"/>
      <c r="BZ2502" s="64"/>
      <c r="CA2502" s="64"/>
      <c r="CB2502" s="64"/>
      <c r="CC2502" s="64"/>
      <c r="CD2502" s="64"/>
      <c r="CE2502" s="64"/>
      <c r="CF2502" s="64"/>
      <c r="CG2502" s="64"/>
      <c r="CH2502" s="64"/>
      <c r="CI2502" s="64"/>
      <c r="CJ2502" s="64"/>
      <c r="CK2502" s="64"/>
      <c r="CL2502" s="64"/>
      <c r="CM2502" s="64"/>
      <c r="CN2502" s="64"/>
      <c r="CO2502" s="64"/>
      <c r="CP2502" s="64"/>
      <c r="CQ2502" s="64"/>
      <c r="CR2502" s="64"/>
      <c r="CS2502" s="64"/>
      <c r="CT2502" s="64"/>
      <c r="CU2502" s="64"/>
      <c r="CV2502" s="64"/>
      <c r="CW2502" s="64"/>
      <c r="CX2502" s="64"/>
      <c r="CY2502" s="64"/>
      <c r="CZ2502" s="64"/>
      <c r="DA2502" s="64"/>
      <c r="DB2502" s="64"/>
      <c r="DC2502" s="64"/>
      <c r="DD2502" s="64"/>
      <c r="DE2502" s="64"/>
      <c r="DF2502" s="64"/>
      <c r="DG2502" s="64"/>
      <c r="DH2502" s="64"/>
      <c r="DI2502" s="64"/>
      <c r="DJ2502" s="64"/>
      <c r="DK2502" s="64"/>
      <c r="DL2502" s="64"/>
      <c r="DM2502" s="64"/>
      <c r="DN2502" s="64"/>
      <c r="DO2502" s="64"/>
      <c r="DP2502" s="64"/>
      <c r="DQ2502" s="64"/>
      <c r="DR2502" s="64"/>
      <c r="DS2502" s="64"/>
      <c r="DT2502" s="64"/>
      <c r="DU2502" s="64"/>
      <c r="DV2502" s="64"/>
      <c r="DW2502" s="64"/>
      <c r="DX2502" s="64"/>
      <c r="DY2502" s="64"/>
      <c r="DZ2502" s="64"/>
      <c r="EA2502" s="64"/>
      <c r="EB2502" s="64"/>
      <c r="EC2502" s="64"/>
      <c r="ED2502" s="64"/>
      <c r="EE2502" s="64"/>
      <c r="EF2502" s="64"/>
      <c r="EG2502" s="64"/>
      <c r="EH2502" s="64"/>
      <c r="EI2502" s="64"/>
      <c r="EJ2502" s="64"/>
      <c r="EK2502" s="64"/>
      <c r="EL2502" s="64"/>
      <c r="EM2502" s="64"/>
      <c r="EN2502" s="64"/>
      <c r="EO2502" s="64"/>
      <c r="EP2502" s="64"/>
      <c r="EQ2502" s="64"/>
      <c r="ER2502" s="64"/>
      <c r="ES2502" s="64"/>
      <c r="ET2502" s="64"/>
      <c r="EU2502" s="64"/>
      <c r="EV2502" s="64"/>
      <c r="EW2502" s="64"/>
      <c r="EX2502" s="64"/>
      <c r="EY2502" s="64"/>
      <c r="EZ2502" s="64"/>
      <c r="FA2502" s="64"/>
      <c r="FB2502" s="64"/>
      <c r="FC2502" s="64"/>
      <c r="FD2502" s="64"/>
      <c r="FE2502" s="64"/>
      <c r="FF2502" s="64"/>
      <c r="FG2502" s="64"/>
      <c r="FH2502" s="64"/>
      <c r="FI2502" s="64"/>
      <c r="FJ2502" s="64"/>
      <c r="FK2502" s="64"/>
      <c r="FL2502" s="64"/>
      <c r="FM2502" s="64"/>
      <c r="FN2502" s="64"/>
      <c r="FO2502" s="64"/>
      <c r="FP2502" s="64"/>
      <c r="FQ2502" s="64"/>
      <c r="FR2502" s="64"/>
      <c r="FS2502" s="64"/>
      <c r="FT2502" s="64"/>
    </row>
    <row r="2503" spans="1:176" ht="15" x14ac:dyDescent="0.25">
      <c r="A2503" s="20">
        <f t="shared" si="562"/>
        <v>46256</v>
      </c>
      <c r="B2503" s="22" t="str">
        <f t="shared" ca="1" si="566"/>
        <v>n.d</v>
      </c>
      <c r="C2503" s="22">
        <f t="shared" ca="1" si="563"/>
        <v>0.97614444</v>
      </c>
      <c r="D2503" s="23">
        <f ca="1">IF(A2503&lt;$B$1,VLOOKUP(A2503,[1]DI!$A$4:$B$15000,2,FALSE),0)</f>
        <v>0</v>
      </c>
      <c r="E2503" s="22">
        <f t="shared" ca="1" si="567"/>
        <v>0</v>
      </c>
      <c r="F2503" s="23">
        <f t="shared" si="568"/>
        <v>1.3</v>
      </c>
      <c r="G2503" s="24">
        <f t="shared" ca="1" si="569"/>
        <v>1</v>
      </c>
      <c r="H2503" s="22">
        <f ca="1">TRUNC(PRODUCT(G$10:G2502),15)</f>
        <v>1.81984651266759</v>
      </c>
      <c r="I2503" s="22">
        <f t="shared" ca="1" si="570"/>
        <v>1.5015535581434301</v>
      </c>
      <c r="J2503" s="22">
        <f t="shared" ca="1" si="571"/>
        <v>1.2119757600000001</v>
      </c>
      <c r="K2503" s="110">
        <f t="shared" ca="1" si="564"/>
        <v>0.37553247445182125</v>
      </c>
      <c r="L2503" s="115">
        <v>0</v>
      </c>
      <c r="M2503" s="67">
        <f>IF(L2503&gt;0,VLOOKUP(L2503,S$12:$AB$125,7),0)</f>
        <v>0</v>
      </c>
      <c r="N2503" s="2">
        <f t="shared" si="565"/>
        <v>0</v>
      </c>
      <c r="O2503" s="22">
        <f t="shared" ca="1" si="572"/>
        <v>0.37553247445182125</v>
      </c>
      <c r="P2503" s="25" t="str">
        <f t="shared" si="573"/>
        <v>A+J=</v>
      </c>
      <c r="Q2503" s="26">
        <f t="shared" si="574"/>
        <v>45306</v>
      </c>
      <c r="R2503" s="4"/>
      <c r="S2503" s="98"/>
      <c r="U2503" s="4"/>
      <c r="V2503" s="4"/>
      <c r="W2503" s="4"/>
      <c r="X2503" s="4"/>
      <c r="Y2503" s="4"/>
      <c r="Z2503" s="4"/>
      <c r="AA2503" s="4"/>
      <c r="AB2503" s="4"/>
      <c r="AC2503" s="4"/>
      <c r="AD2503" s="64"/>
      <c r="AE2503" s="64"/>
      <c r="AF2503" s="64"/>
      <c r="AG2503" s="64"/>
      <c r="AH2503" s="64"/>
      <c r="AI2503" s="64"/>
      <c r="AJ2503" s="64"/>
      <c r="AK2503" s="64"/>
      <c r="AL2503" s="64"/>
      <c r="AM2503" s="64"/>
      <c r="AN2503" s="64"/>
      <c r="AO2503" s="64"/>
      <c r="AP2503" s="64"/>
      <c r="AQ2503" s="64"/>
      <c r="AR2503" s="64"/>
      <c r="AS2503" s="64"/>
      <c r="AT2503" s="64"/>
      <c r="AU2503" s="64"/>
      <c r="AV2503" s="64"/>
      <c r="AW2503" s="64"/>
      <c r="AX2503" s="64"/>
      <c r="AY2503" s="64"/>
      <c r="AZ2503" s="64"/>
      <c r="BA2503" s="64"/>
      <c r="BB2503" s="64"/>
      <c r="BC2503" s="64"/>
      <c r="BD2503" s="64"/>
      <c r="BE2503" s="64"/>
      <c r="BF2503" s="64"/>
      <c r="BG2503" s="64"/>
      <c r="BH2503" s="64"/>
      <c r="BI2503" s="64"/>
      <c r="BJ2503" s="64"/>
      <c r="BK2503" s="64"/>
      <c r="BL2503" s="64"/>
      <c r="BM2503" s="64"/>
      <c r="BN2503" s="64"/>
      <c r="BO2503" s="64"/>
      <c r="BP2503" s="64"/>
      <c r="BQ2503" s="64"/>
      <c r="BR2503" s="64"/>
      <c r="BS2503" s="64"/>
      <c r="BT2503" s="64"/>
      <c r="BU2503" s="64"/>
      <c r="BV2503" s="64"/>
      <c r="BW2503" s="64"/>
      <c r="BX2503" s="64"/>
      <c r="BY2503" s="64"/>
      <c r="BZ2503" s="64"/>
      <c r="CA2503" s="64"/>
      <c r="CB2503" s="64"/>
      <c r="CC2503" s="64"/>
      <c r="CD2503" s="64"/>
      <c r="CE2503" s="64"/>
      <c r="CF2503" s="64"/>
      <c r="CG2503" s="64"/>
      <c r="CH2503" s="64"/>
      <c r="CI2503" s="64"/>
      <c r="CJ2503" s="64"/>
      <c r="CK2503" s="64"/>
      <c r="CL2503" s="64"/>
      <c r="CM2503" s="64"/>
      <c r="CN2503" s="64"/>
      <c r="CO2503" s="64"/>
      <c r="CP2503" s="64"/>
      <c r="CQ2503" s="64"/>
      <c r="CR2503" s="64"/>
      <c r="CS2503" s="64"/>
      <c r="CT2503" s="64"/>
      <c r="CU2503" s="64"/>
      <c r="CV2503" s="64"/>
      <c r="CW2503" s="64"/>
      <c r="CX2503" s="64"/>
      <c r="CY2503" s="64"/>
      <c r="CZ2503" s="64"/>
      <c r="DA2503" s="64"/>
      <c r="DB2503" s="64"/>
      <c r="DC2503" s="64"/>
      <c r="DD2503" s="64"/>
      <c r="DE2503" s="64"/>
      <c r="DF2503" s="64"/>
      <c r="DG2503" s="64"/>
      <c r="DH2503" s="64"/>
      <c r="DI2503" s="64"/>
      <c r="DJ2503" s="64"/>
      <c r="DK2503" s="64"/>
      <c r="DL2503" s="64"/>
      <c r="DM2503" s="64"/>
      <c r="DN2503" s="64"/>
      <c r="DO2503" s="64"/>
      <c r="DP2503" s="64"/>
      <c r="DQ2503" s="64"/>
      <c r="DR2503" s="64"/>
      <c r="DS2503" s="64"/>
      <c r="DT2503" s="64"/>
      <c r="DU2503" s="64"/>
      <c r="DV2503" s="64"/>
      <c r="DW2503" s="64"/>
      <c r="DX2503" s="64"/>
      <c r="DY2503" s="64"/>
      <c r="DZ2503" s="64"/>
      <c r="EA2503" s="64"/>
      <c r="EB2503" s="64"/>
      <c r="EC2503" s="64"/>
      <c r="ED2503" s="64"/>
      <c r="EE2503" s="64"/>
      <c r="EF2503" s="64"/>
      <c r="EG2503" s="64"/>
      <c r="EH2503" s="64"/>
      <c r="EI2503" s="64"/>
      <c r="EJ2503" s="64"/>
      <c r="EK2503" s="64"/>
      <c r="EL2503" s="64"/>
      <c r="EM2503" s="64"/>
      <c r="EN2503" s="64"/>
      <c r="EO2503" s="64"/>
      <c r="EP2503" s="64"/>
      <c r="EQ2503" s="64"/>
      <c r="ER2503" s="64"/>
      <c r="ES2503" s="64"/>
      <c r="ET2503" s="64"/>
      <c r="EU2503" s="64"/>
      <c r="EV2503" s="64"/>
      <c r="EW2503" s="64"/>
      <c r="EX2503" s="64"/>
      <c r="EY2503" s="64"/>
      <c r="EZ2503" s="64"/>
      <c r="FA2503" s="64"/>
      <c r="FB2503" s="64"/>
      <c r="FC2503" s="64"/>
      <c r="FD2503" s="64"/>
      <c r="FE2503" s="64"/>
      <c r="FF2503" s="64"/>
      <c r="FG2503" s="64"/>
      <c r="FH2503" s="64"/>
      <c r="FI2503" s="64"/>
      <c r="FJ2503" s="64"/>
      <c r="FK2503" s="64"/>
      <c r="FL2503" s="64"/>
      <c r="FM2503" s="64"/>
      <c r="FN2503" s="64"/>
      <c r="FO2503" s="64"/>
      <c r="FP2503" s="64"/>
      <c r="FQ2503" s="64"/>
      <c r="FR2503" s="64"/>
      <c r="FS2503" s="64"/>
      <c r="FT2503" s="64"/>
    </row>
    <row r="2504" spans="1:176" ht="15" x14ac:dyDescent="0.25">
      <c r="A2504" s="20">
        <f t="shared" si="562"/>
        <v>46257</v>
      </c>
      <c r="B2504" s="22" t="str">
        <f t="shared" ca="1" si="566"/>
        <v>n.d</v>
      </c>
      <c r="C2504" s="22">
        <f t="shared" ca="1" si="563"/>
        <v>0.97614444</v>
      </c>
      <c r="D2504" s="23">
        <f ca="1">IF(A2504&lt;$B$1,VLOOKUP(A2504,[1]DI!$A$4:$B$15000,2,FALSE),0)</f>
        <v>0</v>
      </c>
      <c r="E2504" s="22">
        <f t="shared" ca="1" si="567"/>
        <v>0</v>
      </c>
      <c r="F2504" s="23">
        <f t="shared" si="568"/>
        <v>1.3</v>
      </c>
      <c r="G2504" s="24">
        <f t="shared" ca="1" si="569"/>
        <v>1</v>
      </c>
      <c r="H2504" s="22">
        <f ca="1">TRUNC(PRODUCT(G$10:G2503),15)</f>
        <v>1.81984651266759</v>
      </c>
      <c r="I2504" s="22">
        <f t="shared" ca="1" si="570"/>
        <v>1.5015535581434301</v>
      </c>
      <c r="J2504" s="22">
        <f t="shared" ca="1" si="571"/>
        <v>1.2119757600000001</v>
      </c>
      <c r="K2504" s="110">
        <f t="shared" ca="1" si="564"/>
        <v>0.37553247445182125</v>
      </c>
      <c r="L2504" s="115">
        <v>0</v>
      </c>
      <c r="M2504" s="67">
        <f>IF(L2504&gt;0,VLOOKUP(L2504,S$12:$AB$125,7),0)</f>
        <v>0</v>
      </c>
      <c r="N2504" s="2">
        <f t="shared" si="565"/>
        <v>0</v>
      </c>
      <c r="O2504" s="22">
        <f t="shared" ca="1" si="572"/>
        <v>0.37553247445182125</v>
      </c>
      <c r="P2504" s="25" t="str">
        <f t="shared" si="573"/>
        <v>A+J=</v>
      </c>
      <c r="Q2504" s="26">
        <f t="shared" si="574"/>
        <v>45306</v>
      </c>
      <c r="R2504" s="4"/>
      <c r="S2504" s="98"/>
      <c r="U2504" s="4"/>
      <c r="V2504" s="4"/>
      <c r="W2504" s="4"/>
      <c r="X2504" s="4"/>
      <c r="Y2504" s="4"/>
      <c r="Z2504" s="4"/>
      <c r="AA2504" s="4"/>
      <c r="AB2504" s="4"/>
      <c r="AC2504" s="4"/>
      <c r="AD2504" s="64"/>
      <c r="AE2504" s="64"/>
      <c r="AF2504" s="64"/>
      <c r="AG2504" s="64"/>
      <c r="AH2504" s="64"/>
      <c r="AI2504" s="64"/>
      <c r="AJ2504" s="64"/>
      <c r="AK2504" s="64"/>
      <c r="AL2504" s="64"/>
      <c r="AM2504" s="64"/>
      <c r="AN2504" s="64"/>
      <c r="AO2504" s="64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4"/>
      <c r="AZ2504" s="64"/>
      <c r="BA2504" s="64"/>
      <c r="BB2504" s="64"/>
      <c r="BC2504" s="64"/>
      <c r="BD2504" s="64"/>
      <c r="BE2504" s="64"/>
      <c r="BF2504" s="64"/>
      <c r="BG2504" s="64"/>
      <c r="BH2504" s="64"/>
      <c r="BI2504" s="64"/>
      <c r="BJ2504" s="64"/>
      <c r="BK2504" s="64"/>
      <c r="BL2504" s="64"/>
      <c r="BM2504" s="64"/>
      <c r="BN2504" s="64"/>
      <c r="BO2504" s="64"/>
      <c r="BP2504" s="64"/>
      <c r="BQ2504" s="64"/>
      <c r="BR2504" s="64"/>
      <c r="BS2504" s="64"/>
      <c r="BT2504" s="64"/>
      <c r="BU2504" s="64"/>
      <c r="BV2504" s="64"/>
      <c r="BW2504" s="64"/>
      <c r="BX2504" s="64"/>
      <c r="BY2504" s="64"/>
      <c r="BZ2504" s="64"/>
      <c r="CA2504" s="64"/>
      <c r="CB2504" s="64"/>
      <c r="CC2504" s="64"/>
      <c r="CD2504" s="64"/>
      <c r="CE2504" s="64"/>
      <c r="CF2504" s="64"/>
      <c r="CG2504" s="64"/>
      <c r="CH2504" s="64"/>
      <c r="CI2504" s="64"/>
      <c r="CJ2504" s="64"/>
      <c r="CK2504" s="64"/>
      <c r="CL2504" s="64"/>
      <c r="CM2504" s="64"/>
      <c r="CN2504" s="64"/>
      <c r="CO2504" s="64"/>
      <c r="CP2504" s="64"/>
      <c r="CQ2504" s="64"/>
      <c r="CR2504" s="64"/>
      <c r="CS2504" s="64"/>
      <c r="CT2504" s="64"/>
      <c r="CU2504" s="64"/>
      <c r="CV2504" s="64"/>
      <c r="CW2504" s="64"/>
      <c r="CX2504" s="64"/>
      <c r="CY2504" s="64"/>
      <c r="CZ2504" s="64"/>
      <c r="DA2504" s="64"/>
      <c r="DB2504" s="64"/>
      <c r="DC2504" s="64"/>
      <c r="DD2504" s="64"/>
      <c r="DE2504" s="64"/>
      <c r="DF2504" s="64"/>
      <c r="DG2504" s="64"/>
      <c r="DH2504" s="64"/>
      <c r="DI2504" s="64"/>
      <c r="DJ2504" s="64"/>
      <c r="DK2504" s="64"/>
      <c r="DL2504" s="64"/>
      <c r="DM2504" s="64"/>
      <c r="DN2504" s="64"/>
      <c r="DO2504" s="64"/>
      <c r="DP2504" s="64"/>
      <c r="DQ2504" s="64"/>
      <c r="DR2504" s="64"/>
      <c r="DS2504" s="64"/>
      <c r="DT2504" s="64"/>
      <c r="DU2504" s="64"/>
      <c r="DV2504" s="64"/>
      <c r="DW2504" s="64"/>
      <c r="DX2504" s="64"/>
      <c r="DY2504" s="64"/>
      <c r="DZ2504" s="64"/>
      <c r="EA2504" s="64"/>
      <c r="EB2504" s="64"/>
      <c r="EC2504" s="64"/>
      <c r="ED2504" s="64"/>
      <c r="EE2504" s="64"/>
      <c r="EF2504" s="64"/>
      <c r="EG2504" s="64"/>
      <c r="EH2504" s="64"/>
      <c r="EI2504" s="64"/>
      <c r="EJ2504" s="64"/>
      <c r="EK2504" s="64"/>
      <c r="EL2504" s="64"/>
      <c r="EM2504" s="64"/>
      <c r="EN2504" s="64"/>
      <c r="EO2504" s="64"/>
      <c r="EP2504" s="64"/>
      <c r="EQ2504" s="64"/>
      <c r="ER2504" s="64"/>
      <c r="ES2504" s="64"/>
      <c r="ET2504" s="64"/>
      <c r="EU2504" s="64"/>
      <c r="EV2504" s="64"/>
      <c r="EW2504" s="64"/>
      <c r="EX2504" s="64"/>
      <c r="EY2504" s="64"/>
      <c r="EZ2504" s="64"/>
      <c r="FA2504" s="64"/>
      <c r="FB2504" s="64"/>
      <c r="FC2504" s="64"/>
      <c r="FD2504" s="64"/>
      <c r="FE2504" s="64"/>
      <c r="FF2504" s="64"/>
      <c r="FG2504" s="64"/>
      <c r="FH2504" s="64"/>
      <c r="FI2504" s="64"/>
      <c r="FJ2504" s="64"/>
      <c r="FK2504" s="64"/>
      <c r="FL2504" s="64"/>
      <c r="FM2504" s="64"/>
      <c r="FN2504" s="64"/>
      <c r="FO2504" s="64"/>
      <c r="FP2504" s="64"/>
      <c r="FQ2504" s="64"/>
      <c r="FR2504" s="64"/>
      <c r="FS2504" s="64"/>
      <c r="FT2504" s="64"/>
    </row>
    <row r="2505" spans="1:176" ht="15" x14ac:dyDescent="0.25">
      <c r="A2505" s="20">
        <f t="shared" si="562"/>
        <v>46258</v>
      </c>
      <c r="B2505" s="22" t="str">
        <f t="shared" ca="1" si="566"/>
        <v>n.d</v>
      </c>
      <c r="C2505" s="22">
        <f t="shared" ca="1" si="563"/>
        <v>0.97614444</v>
      </c>
      <c r="D2505" s="23">
        <f ca="1">IF(A2505&lt;$B$1,VLOOKUP(A2505,[1]DI!$A$4:$B$15000,2,FALSE),0)</f>
        <v>0</v>
      </c>
      <c r="E2505" s="22">
        <f t="shared" ca="1" si="567"/>
        <v>0</v>
      </c>
      <c r="F2505" s="23">
        <f t="shared" si="568"/>
        <v>1.3</v>
      </c>
      <c r="G2505" s="24">
        <f t="shared" ca="1" si="569"/>
        <v>1</v>
      </c>
      <c r="H2505" s="22">
        <f ca="1">TRUNC(PRODUCT(G$10:G2504),15)</f>
        <v>1.81984651266759</v>
      </c>
      <c r="I2505" s="22">
        <f t="shared" ca="1" si="570"/>
        <v>1.5015535581434301</v>
      </c>
      <c r="J2505" s="22">
        <f t="shared" ca="1" si="571"/>
        <v>1.2119757600000001</v>
      </c>
      <c r="K2505" s="110">
        <f t="shared" ca="1" si="564"/>
        <v>0.37553247445182125</v>
      </c>
      <c r="L2505" s="115">
        <v>0</v>
      </c>
      <c r="M2505" s="67">
        <f>IF(L2505&gt;0,VLOOKUP(L2505,S$12:$AB$125,7),0)</f>
        <v>0</v>
      </c>
      <c r="N2505" s="2">
        <f t="shared" si="565"/>
        <v>0</v>
      </c>
      <c r="O2505" s="22">
        <f t="shared" ca="1" si="572"/>
        <v>0.37553247445182125</v>
      </c>
      <c r="P2505" s="25" t="str">
        <f t="shared" si="573"/>
        <v>A+J=</v>
      </c>
      <c r="Q2505" s="26">
        <f t="shared" si="574"/>
        <v>45306</v>
      </c>
      <c r="R2505" s="4"/>
      <c r="S2505" s="98"/>
      <c r="U2505" s="4"/>
      <c r="V2505" s="4"/>
      <c r="W2505" s="4"/>
      <c r="X2505" s="4"/>
      <c r="Y2505" s="4"/>
      <c r="Z2505" s="4"/>
      <c r="AA2505" s="4"/>
      <c r="AB2505" s="4"/>
      <c r="AC2505" s="4"/>
      <c r="AD2505" s="64"/>
      <c r="AE2505" s="64"/>
      <c r="AF2505" s="64"/>
      <c r="AG2505" s="64"/>
      <c r="AH2505" s="64"/>
      <c r="AI2505" s="64"/>
      <c r="AJ2505" s="64"/>
      <c r="AK2505" s="64"/>
      <c r="AL2505" s="64"/>
      <c r="AM2505" s="64"/>
      <c r="AN2505" s="64"/>
      <c r="AO2505" s="64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4"/>
      <c r="AZ2505" s="64"/>
      <c r="BA2505" s="64"/>
      <c r="BB2505" s="64"/>
      <c r="BC2505" s="64"/>
      <c r="BD2505" s="64"/>
      <c r="BE2505" s="64"/>
      <c r="BF2505" s="64"/>
      <c r="BG2505" s="64"/>
      <c r="BH2505" s="64"/>
      <c r="BI2505" s="64"/>
      <c r="BJ2505" s="64"/>
      <c r="BK2505" s="64"/>
      <c r="BL2505" s="64"/>
      <c r="BM2505" s="64"/>
      <c r="BN2505" s="64"/>
      <c r="BO2505" s="64"/>
      <c r="BP2505" s="64"/>
      <c r="BQ2505" s="64"/>
      <c r="BR2505" s="64"/>
      <c r="BS2505" s="64"/>
      <c r="BT2505" s="64"/>
      <c r="BU2505" s="64"/>
      <c r="BV2505" s="64"/>
      <c r="BW2505" s="64"/>
      <c r="BX2505" s="64"/>
      <c r="BY2505" s="64"/>
      <c r="BZ2505" s="64"/>
      <c r="CA2505" s="64"/>
      <c r="CB2505" s="64"/>
      <c r="CC2505" s="64"/>
      <c r="CD2505" s="64"/>
      <c r="CE2505" s="64"/>
      <c r="CF2505" s="64"/>
      <c r="CG2505" s="64"/>
      <c r="CH2505" s="64"/>
      <c r="CI2505" s="64"/>
      <c r="CJ2505" s="64"/>
      <c r="CK2505" s="64"/>
      <c r="CL2505" s="64"/>
      <c r="CM2505" s="64"/>
      <c r="CN2505" s="64"/>
      <c r="CO2505" s="64"/>
      <c r="CP2505" s="64"/>
      <c r="CQ2505" s="64"/>
      <c r="CR2505" s="64"/>
      <c r="CS2505" s="64"/>
      <c r="CT2505" s="64"/>
      <c r="CU2505" s="64"/>
      <c r="CV2505" s="64"/>
      <c r="CW2505" s="64"/>
      <c r="CX2505" s="64"/>
      <c r="CY2505" s="64"/>
      <c r="CZ2505" s="64"/>
      <c r="DA2505" s="64"/>
      <c r="DB2505" s="64"/>
      <c r="DC2505" s="64"/>
      <c r="DD2505" s="64"/>
      <c r="DE2505" s="64"/>
      <c r="DF2505" s="64"/>
      <c r="DG2505" s="64"/>
      <c r="DH2505" s="64"/>
      <c r="DI2505" s="64"/>
      <c r="DJ2505" s="64"/>
      <c r="DK2505" s="64"/>
      <c r="DL2505" s="64"/>
      <c r="DM2505" s="64"/>
      <c r="DN2505" s="64"/>
      <c r="DO2505" s="64"/>
      <c r="DP2505" s="64"/>
      <c r="DQ2505" s="64"/>
      <c r="DR2505" s="64"/>
      <c r="DS2505" s="64"/>
      <c r="DT2505" s="64"/>
      <c r="DU2505" s="64"/>
      <c r="DV2505" s="64"/>
      <c r="DW2505" s="64"/>
      <c r="DX2505" s="64"/>
      <c r="DY2505" s="64"/>
      <c r="DZ2505" s="64"/>
      <c r="EA2505" s="64"/>
      <c r="EB2505" s="64"/>
      <c r="EC2505" s="64"/>
      <c r="ED2505" s="64"/>
      <c r="EE2505" s="64"/>
      <c r="EF2505" s="64"/>
      <c r="EG2505" s="64"/>
      <c r="EH2505" s="64"/>
      <c r="EI2505" s="64"/>
      <c r="EJ2505" s="64"/>
      <c r="EK2505" s="64"/>
      <c r="EL2505" s="64"/>
      <c r="EM2505" s="64"/>
      <c r="EN2505" s="64"/>
      <c r="EO2505" s="64"/>
      <c r="EP2505" s="64"/>
      <c r="EQ2505" s="64"/>
      <c r="ER2505" s="64"/>
      <c r="ES2505" s="64"/>
      <c r="ET2505" s="64"/>
      <c r="EU2505" s="64"/>
      <c r="EV2505" s="64"/>
      <c r="EW2505" s="64"/>
      <c r="EX2505" s="64"/>
      <c r="EY2505" s="64"/>
      <c r="EZ2505" s="64"/>
      <c r="FA2505" s="64"/>
      <c r="FB2505" s="64"/>
      <c r="FC2505" s="64"/>
      <c r="FD2505" s="64"/>
      <c r="FE2505" s="64"/>
      <c r="FF2505" s="64"/>
      <c r="FG2505" s="64"/>
      <c r="FH2505" s="64"/>
      <c r="FI2505" s="64"/>
      <c r="FJ2505" s="64"/>
      <c r="FK2505" s="64"/>
      <c r="FL2505" s="64"/>
      <c r="FM2505" s="64"/>
      <c r="FN2505" s="64"/>
      <c r="FO2505" s="64"/>
      <c r="FP2505" s="64"/>
      <c r="FQ2505" s="64"/>
      <c r="FR2505" s="64"/>
      <c r="FS2505" s="64"/>
      <c r="FT2505" s="64"/>
    </row>
    <row r="2506" spans="1:176" ht="15" x14ac:dyDescent="0.25">
      <c r="A2506" s="20">
        <f t="shared" si="562"/>
        <v>46259</v>
      </c>
      <c r="B2506" s="22" t="str">
        <f t="shared" ca="1" si="566"/>
        <v>n.d</v>
      </c>
      <c r="C2506" s="22">
        <f t="shared" ca="1" si="563"/>
        <v>0.97614444</v>
      </c>
      <c r="D2506" s="23">
        <f ca="1">IF(A2506&lt;$B$1,VLOOKUP(A2506,[1]DI!$A$4:$B$15000,2,FALSE),0)</f>
        <v>0</v>
      </c>
      <c r="E2506" s="22">
        <f t="shared" ca="1" si="567"/>
        <v>0</v>
      </c>
      <c r="F2506" s="23">
        <f t="shared" si="568"/>
        <v>1.3</v>
      </c>
      <c r="G2506" s="24">
        <f t="shared" ca="1" si="569"/>
        <v>1</v>
      </c>
      <c r="H2506" s="22">
        <f ca="1">TRUNC(PRODUCT(G$10:G2505),15)</f>
        <v>1.81984651266759</v>
      </c>
      <c r="I2506" s="22">
        <f t="shared" ca="1" si="570"/>
        <v>1.5015535581434301</v>
      </c>
      <c r="J2506" s="22">
        <f t="shared" ca="1" si="571"/>
        <v>1.2119757600000001</v>
      </c>
      <c r="K2506" s="110">
        <f t="shared" ca="1" si="564"/>
        <v>0.37553247445182125</v>
      </c>
      <c r="L2506" s="115">
        <v>0</v>
      </c>
      <c r="M2506" s="67">
        <f>IF(L2506&gt;0,VLOOKUP(L2506,S$12:$AB$125,7),0)</f>
        <v>0</v>
      </c>
      <c r="N2506" s="2">
        <f t="shared" si="565"/>
        <v>0</v>
      </c>
      <c r="O2506" s="22">
        <f t="shared" ca="1" si="572"/>
        <v>0.37553247445182125</v>
      </c>
      <c r="P2506" s="25" t="str">
        <f t="shared" si="573"/>
        <v>A+J=</v>
      </c>
      <c r="Q2506" s="26">
        <f t="shared" si="574"/>
        <v>45306</v>
      </c>
      <c r="R2506" s="4"/>
      <c r="S2506" s="98"/>
      <c r="U2506" s="4"/>
      <c r="V2506" s="4"/>
      <c r="W2506" s="4"/>
      <c r="X2506" s="4"/>
      <c r="Y2506" s="4"/>
      <c r="Z2506" s="4"/>
      <c r="AA2506" s="4"/>
      <c r="AB2506" s="4"/>
      <c r="AC2506" s="4"/>
      <c r="AD2506" s="64"/>
      <c r="AE2506" s="64"/>
      <c r="AF2506" s="64"/>
      <c r="AG2506" s="64"/>
      <c r="AH2506" s="64"/>
      <c r="AI2506" s="64"/>
      <c r="AJ2506" s="64"/>
      <c r="AK2506" s="64"/>
      <c r="AL2506" s="64"/>
      <c r="AM2506" s="64"/>
      <c r="AN2506" s="64"/>
      <c r="AO2506" s="64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4"/>
      <c r="AZ2506" s="64"/>
      <c r="BA2506" s="64"/>
      <c r="BB2506" s="64"/>
      <c r="BC2506" s="64"/>
      <c r="BD2506" s="64"/>
      <c r="BE2506" s="64"/>
      <c r="BF2506" s="64"/>
      <c r="BG2506" s="64"/>
      <c r="BH2506" s="64"/>
      <c r="BI2506" s="64"/>
      <c r="BJ2506" s="64"/>
      <c r="BK2506" s="64"/>
      <c r="BL2506" s="64"/>
      <c r="BM2506" s="64"/>
      <c r="BN2506" s="64"/>
      <c r="BO2506" s="64"/>
      <c r="BP2506" s="64"/>
      <c r="BQ2506" s="64"/>
      <c r="BR2506" s="64"/>
      <c r="BS2506" s="64"/>
      <c r="BT2506" s="64"/>
      <c r="BU2506" s="64"/>
      <c r="BV2506" s="64"/>
      <c r="BW2506" s="64"/>
      <c r="BX2506" s="64"/>
      <c r="BY2506" s="64"/>
      <c r="BZ2506" s="64"/>
      <c r="CA2506" s="64"/>
      <c r="CB2506" s="64"/>
      <c r="CC2506" s="64"/>
      <c r="CD2506" s="64"/>
      <c r="CE2506" s="64"/>
      <c r="CF2506" s="64"/>
      <c r="CG2506" s="64"/>
      <c r="CH2506" s="64"/>
      <c r="CI2506" s="64"/>
      <c r="CJ2506" s="64"/>
      <c r="CK2506" s="64"/>
      <c r="CL2506" s="64"/>
      <c r="CM2506" s="64"/>
      <c r="CN2506" s="64"/>
      <c r="CO2506" s="64"/>
      <c r="CP2506" s="64"/>
      <c r="CQ2506" s="64"/>
      <c r="CR2506" s="64"/>
      <c r="CS2506" s="64"/>
      <c r="CT2506" s="64"/>
      <c r="CU2506" s="64"/>
      <c r="CV2506" s="64"/>
      <c r="CW2506" s="64"/>
      <c r="CX2506" s="64"/>
      <c r="CY2506" s="64"/>
      <c r="CZ2506" s="64"/>
      <c r="DA2506" s="64"/>
      <c r="DB2506" s="64"/>
      <c r="DC2506" s="64"/>
      <c r="DD2506" s="64"/>
      <c r="DE2506" s="64"/>
      <c r="DF2506" s="64"/>
      <c r="DG2506" s="64"/>
      <c r="DH2506" s="64"/>
      <c r="DI2506" s="64"/>
      <c r="DJ2506" s="64"/>
      <c r="DK2506" s="64"/>
      <c r="DL2506" s="64"/>
      <c r="DM2506" s="64"/>
      <c r="DN2506" s="64"/>
      <c r="DO2506" s="64"/>
      <c r="DP2506" s="64"/>
      <c r="DQ2506" s="64"/>
      <c r="DR2506" s="64"/>
      <c r="DS2506" s="64"/>
      <c r="DT2506" s="64"/>
      <c r="DU2506" s="64"/>
      <c r="DV2506" s="64"/>
      <c r="DW2506" s="64"/>
      <c r="DX2506" s="64"/>
      <c r="DY2506" s="64"/>
      <c r="DZ2506" s="64"/>
      <c r="EA2506" s="64"/>
      <c r="EB2506" s="64"/>
      <c r="EC2506" s="64"/>
      <c r="ED2506" s="64"/>
      <c r="EE2506" s="64"/>
      <c r="EF2506" s="64"/>
      <c r="EG2506" s="64"/>
      <c r="EH2506" s="64"/>
      <c r="EI2506" s="64"/>
      <c r="EJ2506" s="64"/>
      <c r="EK2506" s="64"/>
      <c r="EL2506" s="64"/>
      <c r="EM2506" s="64"/>
      <c r="EN2506" s="64"/>
      <c r="EO2506" s="64"/>
      <c r="EP2506" s="64"/>
      <c r="EQ2506" s="64"/>
      <c r="ER2506" s="64"/>
      <c r="ES2506" s="64"/>
      <c r="ET2506" s="64"/>
      <c r="EU2506" s="64"/>
      <c r="EV2506" s="64"/>
      <c r="EW2506" s="64"/>
      <c r="EX2506" s="64"/>
      <c r="EY2506" s="64"/>
      <c r="EZ2506" s="64"/>
      <c r="FA2506" s="64"/>
      <c r="FB2506" s="64"/>
      <c r="FC2506" s="64"/>
      <c r="FD2506" s="64"/>
      <c r="FE2506" s="64"/>
      <c r="FF2506" s="64"/>
      <c r="FG2506" s="64"/>
      <c r="FH2506" s="64"/>
      <c r="FI2506" s="64"/>
      <c r="FJ2506" s="64"/>
      <c r="FK2506" s="64"/>
      <c r="FL2506" s="64"/>
      <c r="FM2506" s="64"/>
      <c r="FN2506" s="64"/>
      <c r="FO2506" s="64"/>
      <c r="FP2506" s="64"/>
      <c r="FQ2506" s="64"/>
      <c r="FR2506" s="64"/>
      <c r="FS2506" s="64"/>
      <c r="FT2506" s="64"/>
    </row>
    <row r="2507" spans="1:176" ht="15" x14ac:dyDescent="0.25">
      <c r="A2507" s="20">
        <f t="shared" ref="A2507:A2570" si="575">(A2506+1)</f>
        <v>46260</v>
      </c>
      <c r="B2507" s="22" t="str">
        <f t="shared" ca="1" si="566"/>
        <v>n.d</v>
      </c>
      <c r="C2507" s="22">
        <f t="shared" ca="1" si="563"/>
        <v>0.97614444</v>
      </c>
      <c r="D2507" s="23">
        <f ca="1">IF(A2507&lt;$B$1,VLOOKUP(A2507,[1]DI!$A$4:$B$15000,2,FALSE),0)</f>
        <v>0</v>
      </c>
      <c r="E2507" s="22">
        <f t="shared" ca="1" si="567"/>
        <v>0</v>
      </c>
      <c r="F2507" s="23">
        <f t="shared" si="568"/>
        <v>1.3</v>
      </c>
      <c r="G2507" s="24">
        <f t="shared" ca="1" si="569"/>
        <v>1</v>
      </c>
      <c r="H2507" s="22">
        <f ca="1">TRUNC(PRODUCT(G$10:G2506),15)</f>
        <v>1.81984651266759</v>
      </c>
      <c r="I2507" s="22">
        <f t="shared" ca="1" si="570"/>
        <v>1.5015535581434301</v>
      </c>
      <c r="J2507" s="22">
        <f t="shared" ca="1" si="571"/>
        <v>1.2119757600000001</v>
      </c>
      <c r="K2507" s="110">
        <f t="shared" ca="1" si="564"/>
        <v>0.37553247445182125</v>
      </c>
      <c r="L2507" s="115">
        <v>0</v>
      </c>
      <c r="M2507" s="67">
        <f>IF(L2507&gt;0,VLOOKUP(L2507,S$12:$AB$125,7),0)</f>
        <v>0</v>
      </c>
      <c r="N2507" s="2">
        <f t="shared" si="565"/>
        <v>0</v>
      </c>
      <c r="O2507" s="22">
        <f t="shared" ca="1" si="572"/>
        <v>0.37553247445182125</v>
      </c>
      <c r="P2507" s="25" t="str">
        <f t="shared" si="573"/>
        <v>A+J=</v>
      </c>
      <c r="Q2507" s="26">
        <f t="shared" si="574"/>
        <v>45306</v>
      </c>
      <c r="R2507" s="4"/>
      <c r="S2507" s="98"/>
      <c r="U2507" s="4"/>
      <c r="V2507" s="4"/>
      <c r="W2507" s="4"/>
      <c r="X2507" s="4"/>
      <c r="Y2507" s="4"/>
      <c r="Z2507" s="4"/>
      <c r="AA2507" s="4"/>
      <c r="AB2507" s="4"/>
      <c r="AC2507" s="4"/>
      <c r="AD2507" s="64"/>
      <c r="AE2507" s="64"/>
      <c r="AF2507" s="64"/>
      <c r="AG2507" s="64"/>
      <c r="AH2507" s="64"/>
      <c r="AI2507" s="64"/>
      <c r="AJ2507" s="64"/>
      <c r="AK2507" s="64"/>
      <c r="AL2507" s="64"/>
      <c r="AM2507" s="64"/>
      <c r="AN2507" s="64"/>
      <c r="AO2507" s="64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4"/>
      <c r="AZ2507" s="64"/>
      <c r="BA2507" s="64"/>
      <c r="BB2507" s="64"/>
      <c r="BC2507" s="64"/>
      <c r="BD2507" s="64"/>
      <c r="BE2507" s="64"/>
      <c r="BF2507" s="64"/>
      <c r="BG2507" s="64"/>
      <c r="BH2507" s="64"/>
      <c r="BI2507" s="64"/>
      <c r="BJ2507" s="64"/>
      <c r="BK2507" s="64"/>
      <c r="BL2507" s="64"/>
      <c r="BM2507" s="64"/>
      <c r="BN2507" s="64"/>
      <c r="BO2507" s="64"/>
      <c r="BP2507" s="64"/>
      <c r="BQ2507" s="64"/>
      <c r="BR2507" s="64"/>
      <c r="BS2507" s="64"/>
      <c r="BT2507" s="64"/>
      <c r="BU2507" s="64"/>
      <c r="BV2507" s="64"/>
      <c r="BW2507" s="64"/>
      <c r="BX2507" s="64"/>
      <c r="BY2507" s="64"/>
      <c r="BZ2507" s="64"/>
      <c r="CA2507" s="64"/>
      <c r="CB2507" s="64"/>
      <c r="CC2507" s="64"/>
      <c r="CD2507" s="64"/>
      <c r="CE2507" s="64"/>
      <c r="CF2507" s="64"/>
      <c r="CG2507" s="64"/>
      <c r="CH2507" s="64"/>
      <c r="CI2507" s="64"/>
      <c r="CJ2507" s="64"/>
      <c r="CK2507" s="64"/>
      <c r="CL2507" s="64"/>
      <c r="CM2507" s="64"/>
      <c r="CN2507" s="64"/>
      <c r="CO2507" s="64"/>
      <c r="CP2507" s="64"/>
      <c r="CQ2507" s="64"/>
      <c r="CR2507" s="64"/>
      <c r="CS2507" s="64"/>
      <c r="CT2507" s="64"/>
      <c r="CU2507" s="64"/>
      <c r="CV2507" s="64"/>
      <c r="CW2507" s="64"/>
      <c r="CX2507" s="64"/>
      <c r="CY2507" s="64"/>
      <c r="CZ2507" s="64"/>
      <c r="DA2507" s="64"/>
      <c r="DB2507" s="64"/>
      <c r="DC2507" s="64"/>
      <c r="DD2507" s="64"/>
      <c r="DE2507" s="64"/>
      <c r="DF2507" s="64"/>
      <c r="DG2507" s="64"/>
      <c r="DH2507" s="64"/>
      <c r="DI2507" s="64"/>
      <c r="DJ2507" s="64"/>
      <c r="DK2507" s="64"/>
      <c r="DL2507" s="64"/>
      <c r="DM2507" s="64"/>
      <c r="DN2507" s="64"/>
      <c r="DO2507" s="64"/>
      <c r="DP2507" s="64"/>
      <c r="DQ2507" s="64"/>
      <c r="DR2507" s="64"/>
      <c r="DS2507" s="64"/>
      <c r="DT2507" s="64"/>
      <c r="DU2507" s="64"/>
      <c r="DV2507" s="64"/>
      <c r="DW2507" s="64"/>
      <c r="DX2507" s="64"/>
      <c r="DY2507" s="64"/>
      <c r="DZ2507" s="64"/>
      <c r="EA2507" s="64"/>
      <c r="EB2507" s="64"/>
      <c r="EC2507" s="64"/>
      <c r="ED2507" s="64"/>
      <c r="EE2507" s="64"/>
      <c r="EF2507" s="64"/>
      <c r="EG2507" s="64"/>
      <c r="EH2507" s="64"/>
      <c r="EI2507" s="64"/>
      <c r="EJ2507" s="64"/>
      <c r="EK2507" s="64"/>
      <c r="EL2507" s="64"/>
      <c r="EM2507" s="64"/>
      <c r="EN2507" s="64"/>
      <c r="EO2507" s="64"/>
      <c r="EP2507" s="64"/>
      <c r="EQ2507" s="64"/>
      <c r="ER2507" s="64"/>
      <c r="ES2507" s="64"/>
      <c r="ET2507" s="64"/>
      <c r="EU2507" s="64"/>
      <c r="EV2507" s="64"/>
      <c r="EW2507" s="64"/>
      <c r="EX2507" s="64"/>
      <c r="EY2507" s="64"/>
      <c r="EZ2507" s="64"/>
      <c r="FA2507" s="64"/>
      <c r="FB2507" s="64"/>
      <c r="FC2507" s="64"/>
      <c r="FD2507" s="64"/>
      <c r="FE2507" s="64"/>
      <c r="FF2507" s="64"/>
      <c r="FG2507" s="64"/>
      <c r="FH2507" s="64"/>
      <c r="FI2507" s="64"/>
      <c r="FJ2507" s="64"/>
      <c r="FK2507" s="64"/>
      <c r="FL2507" s="64"/>
      <c r="FM2507" s="64"/>
      <c r="FN2507" s="64"/>
      <c r="FO2507" s="64"/>
      <c r="FP2507" s="64"/>
      <c r="FQ2507" s="64"/>
      <c r="FR2507" s="64"/>
      <c r="FS2507" s="64"/>
      <c r="FT2507" s="64"/>
    </row>
    <row r="2508" spans="1:176" ht="15" x14ac:dyDescent="0.25">
      <c r="A2508" s="20">
        <f t="shared" si="575"/>
        <v>46261</v>
      </c>
      <c r="B2508" s="22" t="str">
        <f t="shared" ca="1" si="566"/>
        <v>n.d</v>
      </c>
      <c r="C2508" s="22">
        <f t="shared" ca="1" si="563"/>
        <v>0.97614444</v>
      </c>
      <c r="D2508" s="23">
        <f ca="1">IF(A2508&lt;$B$1,VLOOKUP(A2508,[1]DI!$A$4:$B$15000,2,FALSE),0)</f>
        <v>0</v>
      </c>
      <c r="E2508" s="22">
        <f t="shared" ca="1" si="567"/>
        <v>0</v>
      </c>
      <c r="F2508" s="23">
        <f t="shared" si="568"/>
        <v>1.3</v>
      </c>
      <c r="G2508" s="24">
        <f t="shared" ca="1" si="569"/>
        <v>1</v>
      </c>
      <c r="H2508" s="22">
        <f ca="1">TRUNC(PRODUCT(G$10:G2507),15)</f>
        <v>1.81984651266759</v>
      </c>
      <c r="I2508" s="22">
        <f t="shared" ca="1" si="570"/>
        <v>1.5015535581434301</v>
      </c>
      <c r="J2508" s="22">
        <f t="shared" ca="1" si="571"/>
        <v>1.2119757600000001</v>
      </c>
      <c r="K2508" s="110">
        <f t="shared" ca="1" si="564"/>
        <v>0.37553247445182125</v>
      </c>
      <c r="L2508" s="115">
        <v>0</v>
      </c>
      <c r="M2508" s="67">
        <f>IF(L2508&gt;0,VLOOKUP(L2508,S$12:$AB$125,7),0)</f>
        <v>0</v>
      </c>
      <c r="N2508" s="2">
        <f t="shared" si="565"/>
        <v>0</v>
      </c>
      <c r="O2508" s="22">
        <f t="shared" ca="1" si="572"/>
        <v>0.37553247445182125</v>
      </c>
      <c r="P2508" s="25" t="str">
        <f t="shared" si="573"/>
        <v>A+J=</v>
      </c>
      <c r="Q2508" s="26">
        <f t="shared" si="574"/>
        <v>45306</v>
      </c>
      <c r="R2508" s="4"/>
      <c r="S2508" s="98"/>
      <c r="U2508" s="4"/>
      <c r="V2508" s="4"/>
      <c r="W2508" s="4"/>
      <c r="X2508" s="4"/>
      <c r="Y2508" s="4"/>
      <c r="Z2508" s="4"/>
      <c r="AA2508" s="4"/>
      <c r="AB2508" s="4"/>
      <c r="AC2508" s="4"/>
      <c r="AD2508" s="64"/>
      <c r="AE2508" s="64"/>
      <c r="AF2508" s="64"/>
      <c r="AG2508" s="64"/>
      <c r="AH2508" s="64"/>
      <c r="AI2508" s="64"/>
      <c r="AJ2508" s="64"/>
      <c r="AK2508" s="64"/>
      <c r="AL2508" s="64"/>
      <c r="AM2508" s="64"/>
      <c r="AN2508" s="64"/>
      <c r="AO2508" s="64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64"/>
      <c r="BB2508" s="64"/>
      <c r="BC2508" s="64"/>
      <c r="BD2508" s="64"/>
      <c r="BE2508" s="64"/>
      <c r="BF2508" s="64"/>
      <c r="BG2508" s="64"/>
      <c r="BH2508" s="64"/>
      <c r="BI2508" s="64"/>
      <c r="BJ2508" s="64"/>
      <c r="BK2508" s="64"/>
      <c r="BL2508" s="64"/>
      <c r="BM2508" s="64"/>
      <c r="BN2508" s="64"/>
      <c r="BO2508" s="64"/>
      <c r="BP2508" s="64"/>
      <c r="BQ2508" s="64"/>
      <c r="BR2508" s="64"/>
      <c r="BS2508" s="64"/>
      <c r="BT2508" s="64"/>
      <c r="BU2508" s="64"/>
      <c r="BV2508" s="64"/>
      <c r="BW2508" s="64"/>
      <c r="BX2508" s="64"/>
      <c r="BY2508" s="64"/>
      <c r="BZ2508" s="64"/>
      <c r="CA2508" s="64"/>
      <c r="CB2508" s="64"/>
      <c r="CC2508" s="64"/>
      <c r="CD2508" s="64"/>
      <c r="CE2508" s="64"/>
      <c r="CF2508" s="64"/>
      <c r="CG2508" s="64"/>
      <c r="CH2508" s="64"/>
      <c r="CI2508" s="64"/>
      <c r="CJ2508" s="64"/>
      <c r="CK2508" s="64"/>
      <c r="CL2508" s="64"/>
      <c r="CM2508" s="64"/>
      <c r="CN2508" s="64"/>
      <c r="CO2508" s="64"/>
      <c r="CP2508" s="64"/>
      <c r="CQ2508" s="64"/>
      <c r="CR2508" s="64"/>
      <c r="CS2508" s="64"/>
      <c r="CT2508" s="64"/>
      <c r="CU2508" s="64"/>
      <c r="CV2508" s="64"/>
      <c r="CW2508" s="64"/>
      <c r="CX2508" s="64"/>
      <c r="CY2508" s="64"/>
      <c r="CZ2508" s="64"/>
      <c r="DA2508" s="64"/>
      <c r="DB2508" s="64"/>
      <c r="DC2508" s="64"/>
      <c r="DD2508" s="64"/>
      <c r="DE2508" s="64"/>
      <c r="DF2508" s="64"/>
      <c r="DG2508" s="64"/>
      <c r="DH2508" s="64"/>
      <c r="DI2508" s="64"/>
      <c r="DJ2508" s="64"/>
      <c r="DK2508" s="64"/>
      <c r="DL2508" s="64"/>
      <c r="DM2508" s="64"/>
      <c r="DN2508" s="64"/>
      <c r="DO2508" s="64"/>
      <c r="DP2508" s="64"/>
      <c r="DQ2508" s="64"/>
      <c r="DR2508" s="64"/>
      <c r="DS2508" s="64"/>
      <c r="DT2508" s="64"/>
      <c r="DU2508" s="64"/>
      <c r="DV2508" s="64"/>
      <c r="DW2508" s="64"/>
      <c r="DX2508" s="64"/>
      <c r="DY2508" s="64"/>
      <c r="DZ2508" s="64"/>
      <c r="EA2508" s="64"/>
      <c r="EB2508" s="64"/>
      <c r="EC2508" s="64"/>
      <c r="ED2508" s="64"/>
      <c r="EE2508" s="64"/>
      <c r="EF2508" s="64"/>
      <c r="EG2508" s="64"/>
      <c r="EH2508" s="64"/>
      <c r="EI2508" s="64"/>
      <c r="EJ2508" s="64"/>
      <c r="EK2508" s="64"/>
      <c r="EL2508" s="64"/>
      <c r="EM2508" s="64"/>
      <c r="EN2508" s="64"/>
      <c r="EO2508" s="64"/>
      <c r="EP2508" s="64"/>
      <c r="EQ2508" s="64"/>
      <c r="ER2508" s="64"/>
      <c r="ES2508" s="64"/>
      <c r="ET2508" s="64"/>
      <c r="EU2508" s="64"/>
      <c r="EV2508" s="64"/>
      <c r="EW2508" s="64"/>
      <c r="EX2508" s="64"/>
      <c r="EY2508" s="64"/>
      <c r="EZ2508" s="64"/>
      <c r="FA2508" s="64"/>
      <c r="FB2508" s="64"/>
      <c r="FC2508" s="64"/>
      <c r="FD2508" s="64"/>
      <c r="FE2508" s="64"/>
      <c r="FF2508" s="64"/>
      <c r="FG2508" s="64"/>
      <c r="FH2508" s="64"/>
      <c r="FI2508" s="64"/>
      <c r="FJ2508" s="64"/>
      <c r="FK2508" s="64"/>
      <c r="FL2508" s="64"/>
      <c r="FM2508" s="64"/>
      <c r="FN2508" s="64"/>
      <c r="FO2508" s="64"/>
      <c r="FP2508" s="64"/>
      <c r="FQ2508" s="64"/>
      <c r="FR2508" s="64"/>
      <c r="FS2508" s="64"/>
      <c r="FT2508" s="64"/>
    </row>
    <row r="2509" spans="1:176" ht="15" x14ac:dyDescent="0.25">
      <c r="A2509" s="20">
        <f t="shared" si="575"/>
        <v>46262</v>
      </c>
      <c r="B2509" s="22" t="str">
        <f t="shared" ca="1" si="566"/>
        <v>n.d</v>
      </c>
      <c r="C2509" s="22">
        <f t="shared" ca="1" si="563"/>
        <v>0.97614444</v>
      </c>
      <c r="D2509" s="23">
        <f ca="1">IF(A2509&lt;$B$1,VLOOKUP(A2509,[1]DI!$A$4:$B$15000,2,FALSE),0)</f>
        <v>0</v>
      </c>
      <c r="E2509" s="22">
        <f t="shared" ca="1" si="567"/>
        <v>0</v>
      </c>
      <c r="F2509" s="23">
        <f t="shared" si="568"/>
        <v>1.3</v>
      </c>
      <c r="G2509" s="24">
        <f t="shared" ca="1" si="569"/>
        <v>1</v>
      </c>
      <c r="H2509" s="22">
        <f ca="1">TRUNC(PRODUCT(G$10:G2508),15)</f>
        <v>1.81984651266759</v>
      </c>
      <c r="I2509" s="22">
        <f t="shared" ca="1" si="570"/>
        <v>1.5015535581434301</v>
      </c>
      <c r="J2509" s="22">
        <f t="shared" ca="1" si="571"/>
        <v>1.2119757600000001</v>
      </c>
      <c r="K2509" s="110">
        <f t="shared" ca="1" si="564"/>
        <v>0.37553247445182125</v>
      </c>
      <c r="L2509" s="115">
        <v>0</v>
      </c>
      <c r="M2509" s="67">
        <f>IF(L2509&gt;0,VLOOKUP(L2509,S$12:$AB$125,7),0)</f>
        <v>0</v>
      </c>
      <c r="N2509" s="2">
        <f t="shared" si="565"/>
        <v>0</v>
      </c>
      <c r="O2509" s="22">
        <f t="shared" ca="1" si="572"/>
        <v>0.37553247445182125</v>
      </c>
      <c r="P2509" s="25" t="str">
        <f t="shared" si="573"/>
        <v>A+J=</v>
      </c>
      <c r="Q2509" s="26">
        <f t="shared" si="574"/>
        <v>45306</v>
      </c>
      <c r="R2509" s="4"/>
      <c r="S2509" s="98"/>
      <c r="U2509" s="4"/>
      <c r="V2509" s="4"/>
      <c r="W2509" s="4"/>
      <c r="X2509" s="4"/>
      <c r="Y2509" s="4"/>
      <c r="Z2509" s="4"/>
      <c r="AA2509" s="4"/>
      <c r="AB2509" s="4"/>
      <c r="AC2509" s="4"/>
      <c r="AD2509" s="64"/>
      <c r="AE2509" s="64"/>
      <c r="AF2509" s="64"/>
      <c r="AG2509" s="64"/>
      <c r="AH2509" s="64"/>
      <c r="AI2509" s="64"/>
      <c r="AJ2509" s="64"/>
      <c r="AK2509" s="64"/>
      <c r="AL2509" s="64"/>
      <c r="AM2509" s="64"/>
      <c r="AN2509" s="64"/>
      <c r="AO2509" s="64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4"/>
      <c r="AZ2509" s="64"/>
      <c r="BA2509" s="64"/>
      <c r="BB2509" s="64"/>
      <c r="BC2509" s="64"/>
      <c r="BD2509" s="64"/>
      <c r="BE2509" s="64"/>
      <c r="BF2509" s="64"/>
      <c r="BG2509" s="64"/>
      <c r="BH2509" s="64"/>
      <c r="BI2509" s="64"/>
      <c r="BJ2509" s="64"/>
      <c r="BK2509" s="64"/>
      <c r="BL2509" s="64"/>
      <c r="BM2509" s="64"/>
      <c r="BN2509" s="64"/>
      <c r="BO2509" s="64"/>
      <c r="BP2509" s="64"/>
      <c r="BQ2509" s="64"/>
      <c r="BR2509" s="64"/>
      <c r="BS2509" s="64"/>
      <c r="BT2509" s="64"/>
      <c r="BU2509" s="64"/>
      <c r="BV2509" s="64"/>
      <c r="BW2509" s="64"/>
      <c r="BX2509" s="64"/>
      <c r="BY2509" s="64"/>
      <c r="BZ2509" s="64"/>
      <c r="CA2509" s="64"/>
      <c r="CB2509" s="64"/>
      <c r="CC2509" s="64"/>
      <c r="CD2509" s="64"/>
      <c r="CE2509" s="64"/>
      <c r="CF2509" s="64"/>
      <c r="CG2509" s="64"/>
      <c r="CH2509" s="64"/>
      <c r="CI2509" s="64"/>
      <c r="CJ2509" s="64"/>
      <c r="CK2509" s="64"/>
      <c r="CL2509" s="64"/>
      <c r="CM2509" s="64"/>
      <c r="CN2509" s="64"/>
      <c r="CO2509" s="64"/>
      <c r="CP2509" s="64"/>
      <c r="CQ2509" s="64"/>
      <c r="CR2509" s="64"/>
      <c r="CS2509" s="64"/>
      <c r="CT2509" s="64"/>
      <c r="CU2509" s="64"/>
      <c r="CV2509" s="64"/>
      <c r="CW2509" s="64"/>
      <c r="CX2509" s="64"/>
      <c r="CY2509" s="64"/>
      <c r="CZ2509" s="64"/>
      <c r="DA2509" s="64"/>
      <c r="DB2509" s="64"/>
      <c r="DC2509" s="64"/>
      <c r="DD2509" s="64"/>
      <c r="DE2509" s="64"/>
      <c r="DF2509" s="64"/>
      <c r="DG2509" s="64"/>
      <c r="DH2509" s="64"/>
      <c r="DI2509" s="64"/>
      <c r="DJ2509" s="64"/>
      <c r="DK2509" s="64"/>
      <c r="DL2509" s="64"/>
      <c r="DM2509" s="64"/>
      <c r="DN2509" s="64"/>
      <c r="DO2509" s="64"/>
      <c r="DP2509" s="64"/>
      <c r="DQ2509" s="64"/>
      <c r="DR2509" s="64"/>
      <c r="DS2509" s="64"/>
      <c r="DT2509" s="64"/>
      <c r="DU2509" s="64"/>
      <c r="DV2509" s="64"/>
      <c r="DW2509" s="64"/>
      <c r="DX2509" s="64"/>
      <c r="DY2509" s="64"/>
      <c r="DZ2509" s="64"/>
      <c r="EA2509" s="64"/>
      <c r="EB2509" s="64"/>
      <c r="EC2509" s="64"/>
      <c r="ED2509" s="64"/>
      <c r="EE2509" s="64"/>
      <c r="EF2509" s="64"/>
      <c r="EG2509" s="64"/>
      <c r="EH2509" s="64"/>
      <c r="EI2509" s="64"/>
      <c r="EJ2509" s="64"/>
      <c r="EK2509" s="64"/>
      <c r="EL2509" s="64"/>
      <c r="EM2509" s="64"/>
      <c r="EN2509" s="64"/>
      <c r="EO2509" s="64"/>
      <c r="EP2509" s="64"/>
      <c r="EQ2509" s="64"/>
      <c r="ER2509" s="64"/>
      <c r="ES2509" s="64"/>
      <c r="ET2509" s="64"/>
      <c r="EU2509" s="64"/>
      <c r="EV2509" s="64"/>
      <c r="EW2509" s="64"/>
      <c r="EX2509" s="64"/>
      <c r="EY2509" s="64"/>
      <c r="EZ2509" s="64"/>
      <c r="FA2509" s="64"/>
      <c r="FB2509" s="64"/>
      <c r="FC2509" s="64"/>
      <c r="FD2509" s="64"/>
      <c r="FE2509" s="64"/>
      <c r="FF2509" s="64"/>
      <c r="FG2509" s="64"/>
      <c r="FH2509" s="64"/>
      <c r="FI2509" s="64"/>
      <c r="FJ2509" s="64"/>
      <c r="FK2509" s="64"/>
      <c r="FL2509" s="64"/>
      <c r="FM2509" s="64"/>
      <c r="FN2509" s="64"/>
      <c r="FO2509" s="64"/>
      <c r="FP2509" s="64"/>
      <c r="FQ2509" s="64"/>
      <c r="FR2509" s="64"/>
      <c r="FS2509" s="64"/>
      <c r="FT2509" s="64"/>
    </row>
    <row r="2510" spans="1:176" ht="15" x14ac:dyDescent="0.25">
      <c r="A2510" s="20">
        <f t="shared" si="575"/>
        <v>46263</v>
      </c>
      <c r="B2510" s="22" t="str">
        <f t="shared" ca="1" si="566"/>
        <v>n.d</v>
      </c>
      <c r="C2510" s="22">
        <f t="shared" ca="1" si="563"/>
        <v>0.97614444</v>
      </c>
      <c r="D2510" s="23">
        <f ca="1">IF(A2510&lt;$B$1,VLOOKUP(A2510,[1]DI!$A$4:$B$15000,2,FALSE),0)</f>
        <v>0</v>
      </c>
      <c r="E2510" s="22">
        <f t="shared" ca="1" si="567"/>
        <v>0</v>
      </c>
      <c r="F2510" s="23">
        <f t="shared" si="568"/>
        <v>1.3</v>
      </c>
      <c r="G2510" s="24">
        <f t="shared" ca="1" si="569"/>
        <v>1</v>
      </c>
      <c r="H2510" s="22">
        <f ca="1">TRUNC(PRODUCT(G$10:G2509),15)</f>
        <v>1.81984651266759</v>
      </c>
      <c r="I2510" s="22">
        <f t="shared" ca="1" si="570"/>
        <v>1.5015535581434301</v>
      </c>
      <c r="J2510" s="22">
        <f t="shared" ca="1" si="571"/>
        <v>1.2119757600000001</v>
      </c>
      <c r="K2510" s="110">
        <f t="shared" ca="1" si="564"/>
        <v>0.37553247445182125</v>
      </c>
      <c r="L2510" s="115">
        <v>0</v>
      </c>
      <c r="M2510" s="67">
        <f>IF(L2510&gt;0,VLOOKUP(L2510,S$12:$AB$125,7),0)</f>
        <v>0</v>
      </c>
      <c r="N2510" s="2">
        <f t="shared" si="565"/>
        <v>0</v>
      </c>
      <c r="O2510" s="22">
        <f t="shared" ca="1" si="572"/>
        <v>0.37553247445182125</v>
      </c>
      <c r="P2510" s="25" t="str">
        <f t="shared" si="573"/>
        <v>A+J=</v>
      </c>
      <c r="Q2510" s="26">
        <f t="shared" si="574"/>
        <v>45306</v>
      </c>
      <c r="R2510" s="4"/>
      <c r="S2510" s="98"/>
      <c r="U2510" s="4"/>
      <c r="V2510" s="4"/>
      <c r="W2510" s="4"/>
      <c r="X2510" s="4"/>
      <c r="Y2510" s="4"/>
      <c r="Z2510" s="4"/>
      <c r="AA2510" s="4"/>
      <c r="AB2510" s="4"/>
      <c r="AC2510" s="4"/>
      <c r="AD2510" s="64"/>
      <c r="AE2510" s="64"/>
      <c r="AF2510" s="64"/>
      <c r="AG2510" s="64"/>
      <c r="AH2510" s="64"/>
      <c r="AI2510" s="64"/>
      <c r="AJ2510" s="64"/>
      <c r="AK2510" s="64"/>
      <c r="AL2510" s="64"/>
      <c r="AM2510" s="64"/>
      <c r="AN2510" s="64"/>
      <c r="AO2510" s="64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4"/>
      <c r="AZ2510" s="64"/>
      <c r="BA2510" s="64"/>
      <c r="BB2510" s="64"/>
      <c r="BC2510" s="64"/>
      <c r="BD2510" s="64"/>
      <c r="BE2510" s="64"/>
      <c r="BF2510" s="64"/>
      <c r="BG2510" s="64"/>
      <c r="BH2510" s="64"/>
      <c r="BI2510" s="64"/>
      <c r="BJ2510" s="64"/>
      <c r="BK2510" s="64"/>
      <c r="BL2510" s="64"/>
      <c r="BM2510" s="64"/>
      <c r="BN2510" s="64"/>
      <c r="BO2510" s="64"/>
      <c r="BP2510" s="64"/>
      <c r="BQ2510" s="64"/>
      <c r="BR2510" s="64"/>
      <c r="BS2510" s="64"/>
      <c r="BT2510" s="64"/>
      <c r="BU2510" s="64"/>
      <c r="BV2510" s="64"/>
      <c r="BW2510" s="64"/>
      <c r="BX2510" s="64"/>
      <c r="BY2510" s="64"/>
      <c r="BZ2510" s="64"/>
      <c r="CA2510" s="64"/>
      <c r="CB2510" s="64"/>
      <c r="CC2510" s="64"/>
      <c r="CD2510" s="64"/>
      <c r="CE2510" s="64"/>
      <c r="CF2510" s="64"/>
      <c r="CG2510" s="64"/>
      <c r="CH2510" s="64"/>
      <c r="CI2510" s="64"/>
      <c r="CJ2510" s="64"/>
      <c r="CK2510" s="64"/>
      <c r="CL2510" s="64"/>
      <c r="CM2510" s="64"/>
      <c r="CN2510" s="64"/>
      <c r="CO2510" s="64"/>
      <c r="CP2510" s="64"/>
      <c r="CQ2510" s="64"/>
      <c r="CR2510" s="64"/>
      <c r="CS2510" s="64"/>
      <c r="CT2510" s="64"/>
      <c r="CU2510" s="64"/>
      <c r="CV2510" s="64"/>
      <c r="CW2510" s="64"/>
      <c r="CX2510" s="64"/>
      <c r="CY2510" s="64"/>
      <c r="CZ2510" s="64"/>
      <c r="DA2510" s="64"/>
      <c r="DB2510" s="64"/>
      <c r="DC2510" s="64"/>
      <c r="DD2510" s="64"/>
      <c r="DE2510" s="64"/>
      <c r="DF2510" s="64"/>
      <c r="DG2510" s="64"/>
      <c r="DH2510" s="64"/>
      <c r="DI2510" s="64"/>
      <c r="DJ2510" s="64"/>
      <c r="DK2510" s="64"/>
      <c r="DL2510" s="64"/>
      <c r="DM2510" s="64"/>
      <c r="DN2510" s="64"/>
      <c r="DO2510" s="64"/>
      <c r="DP2510" s="64"/>
      <c r="DQ2510" s="64"/>
      <c r="DR2510" s="64"/>
      <c r="DS2510" s="64"/>
      <c r="DT2510" s="64"/>
      <c r="DU2510" s="64"/>
      <c r="DV2510" s="64"/>
      <c r="DW2510" s="64"/>
      <c r="DX2510" s="64"/>
      <c r="DY2510" s="64"/>
      <c r="DZ2510" s="64"/>
      <c r="EA2510" s="64"/>
      <c r="EB2510" s="64"/>
      <c r="EC2510" s="64"/>
      <c r="ED2510" s="64"/>
      <c r="EE2510" s="64"/>
      <c r="EF2510" s="64"/>
      <c r="EG2510" s="64"/>
      <c r="EH2510" s="64"/>
      <c r="EI2510" s="64"/>
      <c r="EJ2510" s="64"/>
      <c r="EK2510" s="64"/>
      <c r="EL2510" s="64"/>
      <c r="EM2510" s="64"/>
      <c r="EN2510" s="64"/>
      <c r="EO2510" s="64"/>
      <c r="EP2510" s="64"/>
      <c r="EQ2510" s="64"/>
      <c r="ER2510" s="64"/>
      <c r="ES2510" s="64"/>
      <c r="ET2510" s="64"/>
      <c r="EU2510" s="64"/>
      <c r="EV2510" s="64"/>
      <c r="EW2510" s="64"/>
      <c r="EX2510" s="64"/>
      <c r="EY2510" s="64"/>
      <c r="EZ2510" s="64"/>
      <c r="FA2510" s="64"/>
      <c r="FB2510" s="64"/>
      <c r="FC2510" s="64"/>
      <c r="FD2510" s="64"/>
      <c r="FE2510" s="64"/>
      <c r="FF2510" s="64"/>
      <c r="FG2510" s="64"/>
      <c r="FH2510" s="64"/>
      <c r="FI2510" s="64"/>
      <c r="FJ2510" s="64"/>
      <c r="FK2510" s="64"/>
      <c r="FL2510" s="64"/>
      <c r="FM2510" s="64"/>
      <c r="FN2510" s="64"/>
      <c r="FO2510" s="64"/>
      <c r="FP2510" s="64"/>
      <c r="FQ2510" s="64"/>
      <c r="FR2510" s="64"/>
      <c r="FS2510" s="64"/>
      <c r="FT2510" s="64"/>
    </row>
    <row r="2511" spans="1:176" ht="15" x14ac:dyDescent="0.25">
      <c r="A2511" s="20">
        <f t="shared" si="575"/>
        <v>46264</v>
      </c>
      <c r="B2511" s="22" t="str">
        <f t="shared" ca="1" si="566"/>
        <v>n.d</v>
      </c>
      <c r="C2511" s="22">
        <f t="shared" ca="1" si="563"/>
        <v>0.97614444</v>
      </c>
      <c r="D2511" s="23">
        <f ca="1">IF(A2511&lt;$B$1,VLOOKUP(A2511,[1]DI!$A$4:$B$15000,2,FALSE),0)</f>
        <v>0</v>
      </c>
      <c r="E2511" s="22">
        <f t="shared" ca="1" si="567"/>
        <v>0</v>
      </c>
      <c r="F2511" s="23">
        <f t="shared" si="568"/>
        <v>1.3</v>
      </c>
      <c r="G2511" s="24">
        <f t="shared" ca="1" si="569"/>
        <v>1</v>
      </c>
      <c r="H2511" s="22">
        <f ca="1">TRUNC(PRODUCT(G$10:G2510),15)</f>
        <v>1.81984651266759</v>
      </c>
      <c r="I2511" s="22">
        <f t="shared" ca="1" si="570"/>
        <v>1.5015535581434301</v>
      </c>
      <c r="J2511" s="22">
        <f t="shared" ca="1" si="571"/>
        <v>1.2119757600000001</v>
      </c>
      <c r="K2511" s="110">
        <f t="shared" ca="1" si="564"/>
        <v>0.37553247445182125</v>
      </c>
      <c r="L2511" s="115">
        <v>0</v>
      </c>
      <c r="M2511" s="67">
        <f>IF(L2511&gt;0,VLOOKUP(L2511,S$12:$AB$125,7),0)</f>
        <v>0</v>
      </c>
      <c r="N2511" s="2">
        <f t="shared" si="565"/>
        <v>0</v>
      </c>
      <c r="O2511" s="22">
        <f t="shared" ca="1" si="572"/>
        <v>0.37553247445182125</v>
      </c>
      <c r="P2511" s="25" t="str">
        <f t="shared" si="573"/>
        <v>A+J=</v>
      </c>
      <c r="Q2511" s="26">
        <f t="shared" si="574"/>
        <v>45306</v>
      </c>
      <c r="R2511" s="4"/>
      <c r="S2511" s="98"/>
      <c r="U2511" s="4"/>
      <c r="V2511" s="4"/>
      <c r="W2511" s="4"/>
      <c r="X2511" s="4"/>
      <c r="Y2511" s="4"/>
      <c r="Z2511" s="4"/>
      <c r="AA2511" s="4"/>
      <c r="AB2511" s="4"/>
      <c r="AC2511" s="4"/>
      <c r="AD2511" s="64"/>
      <c r="AE2511" s="64"/>
      <c r="AF2511" s="64"/>
      <c r="AG2511" s="64"/>
      <c r="AH2511" s="64"/>
      <c r="AI2511" s="64"/>
      <c r="AJ2511" s="64"/>
      <c r="AK2511" s="64"/>
      <c r="AL2511" s="64"/>
      <c r="AM2511" s="64"/>
      <c r="AN2511" s="64"/>
      <c r="AO2511" s="64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4"/>
      <c r="AZ2511" s="64"/>
      <c r="BA2511" s="64"/>
      <c r="BB2511" s="64"/>
      <c r="BC2511" s="64"/>
      <c r="BD2511" s="64"/>
      <c r="BE2511" s="64"/>
      <c r="BF2511" s="64"/>
      <c r="BG2511" s="64"/>
      <c r="BH2511" s="64"/>
      <c r="BI2511" s="64"/>
      <c r="BJ2511" s="64"/>
      <c r="BK2511" s="64"/>
      <c r="BL2511" s="64"/>
      <c r="BM2511" s="64"/>
      <c r="BN2511" s="64"/>
      <c r="BO2511" s="64"/>
      <c r="BP2511" s="64"/>
      <c r="BQ2511" s="64"/>
      <c r="BR2511" s="64"/>
      <c r="BS2511" s="64"/>
      <c r="BT2511" s="64"/>
      <c r="BU2511" s="64"/>
      <c r="BV2511" s="64"/>
      <c r="BW2511" s="64"/>
      <c r="BX2511" s="64"/>
      <c r="BY2511" s="64"/>
      <c r="BZ2511" s="64"/>
      <c r="CA2511" s="64"/>
      <c r="CB2511" s="64"/>
      <c r="CC2511" s="64"/>
      <c r="CD2511" s="64"/>
      <c r="CE2511" s="64"/>
      <c r="CF2511" s="64"/>
      <c r="CG2511" s="64"/>
      <c r="CH2511" s="64"/>
      <c r="CI2511" s="64"/>
      <c r="CJ2511" s="64"/>
      <c r="CK2511" s="64"/>
      <c r="CL2511" s="64"/>
      <c r="CM2511" s="64"/>
      <c r="CN2511" s="64"/>
      <c r="CO2511" s="64"/>
      <c r="CP2511" s="64"/>
      <c r="CQ2511" s="64"/>
      <c r="CR2511" s="64"/>
      <c r="CS2511" s="64"/>
      <c r="CT2511" s="64"/>
      <c r="CU2511" s="64"/>
      <c r="CV2511" s="64"/>
      <c r="CW2511" s="64"/>
      <c r="CX2511" s="64"/>
      <c r="CY2511" s="64"/>
      <c r="CZ2511" s="64"/>
      <c r="DA2511" s="64"/>
      <c r="DB2511" s="64"/>
      <c r="DC2511" s="64"/>
      <c r="DD2511" s="64"/>
      <c r="DE2511" s="64"/>
      <c r="DF2511" s="64"/>
      <c r="DG2511" s="64"/>
      <c r="DH2511" s="64"/>
      <c r="DI2511" s="64"/>
      <c r="DJ2511" s="64"/>
      <c r="DK2511" s="64"/>
      <c r="DL2511" s="64"/>
      <c r="DM2511" s="64"/>
      <c r="DN2511" s="64"/>
      <c r="DO2511" s="64"/>
      <c r="DP2511" s="64"/>
      <c r="DQ2511" s="64"/>
      <c r="DR2511" s="64"/>
      <c r="DS2511" s="64"/>
      <c r="DT2511" s="64"/>
      <c r="DU2511" s="64"/>
      <c r="DV2511" s="64"/>
      <c r="DW2511" s="64"/>
      <c r="DX2511" s="64"/>
      <c r="DY2511" s="64"/>
      <c r="DZ2511" s="64"/>
      <c r="EA2511" s="64"/>
      <c r="EB2511" s="64"/>
      <c r="EC2511" s="64"/>
      <c r="ED2511" s="64"/>
      <c r="EE2511" s="64"/>
      <c r="EF2511" s="64"/>
      <c r="EG2511" s="64"/>
      <c r="EH2511" s="64"/>
      <c r="EI2511" s="64"/>
      <c r="EJ2511" s="64"/>
      <c r="EK2511" s="64"/>
      <c r="EL2511" s="64"/>
      <c r="EM2511" s="64"/>
      <c r="EN2511" s="64"/>
      <c r="EO2511" s="64"/>
      <c r="EP2511" s="64"/>
      <c r="EQ2511" s="64"/>
      <c r="ER2511" s="64"/>
      <c r="ES2511" s="64"/>
      <c r="ET2511" s="64"/>
      <c r="EU2511" s="64"/>
      <c r="EV2511" s="64"/>
      <c r="EW2511" s="64"/>
      <c r="EX2511" s="64"/>
      <c r="EY2511" s="64"/>
      <c r="EZ2511" s="64"/>
      <c r="FA2511" s="64"/>
      <c r="FB2511" s="64"/>
      <c r="FC2511" s="64"/>
      <c r="FD2511" s="64"/>
      <c r="FE2511" s="64"/>
      <c r="FF2511" s="64"/>
      <c r="FG2511" s="64"/>
      <c r="FH2511" s="64"/>
      <c r="FI2511" s="64"/>
      <c r="FJ2511" s="64"/>
      <c r="FK2511" s="64"/>
      <c r="FL2511" s="64"/>
      <c r="FM2511" s="64"/>
      <c r="FN2511" s="64"/>
      <c r="FO2511" s="64"/>
      <c r="FP2511" s="64"/>
      <c r="FQ2511" s="64"/>
      <c r="FR2511" s="64"/>
      <c r="FS2511" s="64"/>
      <c r="FT2511" s="64"/>
    </row>
    <row r="2512" spans="1:176" ht="15" x14ac:dyDescent="0.25">
      <c r="A2512" s="20">
        <f t="shared" si="575"/>
        <v>46265</v>
      </c>
      <c r="B2512" s="22" t="str">
        <f t="shared" ca="1" si="566"/>
        <v>n.d</v>
      </c>
      <c r="C2512" s="22">
        <f t="shared" ca="1" si="563"/>
        <v>0.97614444</v>
      </c>
      <c r="D2512" s="23">
        <f ca="1">IF(A2512&lt;$B$1,VLOOKUP(A2512,[1]DI!$A$4:$B$15000,2,FALSE),0)</f>
        <v>0</v>
      </c>
      <c r="E2512" s="22">
        <f t="shared" ca="1" si="567"/>
        <v>0</v>
      </c>
      <c r="F2512" s="23">
        <f t="shared" si="568"/>
        <v>1.3</v>
      </c>
      <c r="G2512" s="24">
        <f t="shared" ca="1" si="569"/>
        <v>1</v>
      </c>
      <c r="H2512" s="22">
        <f ca="1">TRUNC(PRODUCT(G$10:G2511),15)</f>
        <v>1.81984651266759</v>
      </c>
      <c r="I2512" s="22">
        <f t="shared" ca="1" si="570"/>
        <v>1.5015535581434301</v>
      </c>
      <c r="J2512" s="22">
        <f t="shared" ca="1" si="571"/>
        <v>1.2119757600000001</v>
      </c>
      <c r="K2512" s="110">
        <f t="shared" ca="1" si="564"/>
        <v>0.37553247445182125</v>
      </c>
      <c r="L2512" s="115">
        <v>0</v>
      </c>
      <c r="M2512" s="67">
        <f>IF(L2512&gt;0,VLOOKUP(L2512,S$12:$AB$125,7),0)</f>
        <v>0</v>
      </c>
      <c r="N2512" s="2">
        <f t="shared" si="565"/>
        <v>0</v>
      </c>
      <c r="O2512" s="22">
        <f t="shared" ca="1" si="572"/>
        <v>0.37553247445182125</v>
      </c>
      <c r="P2512" s="25" t="str">
        <f t="shared" si="573"/>
        <v>A+J=</v>
      </c>
      <c r="Q2512" s="26">
        <f t="shared" si="574"/>
        <v>45306</v>
      </c>
      <c r="R2512" s="4"/>
      <c r="S2512" s="98"/>
      <c r="U2512" s="4"/>
      <c r="V2512" s="4"/>
      <c r="W2512" s="4"/>
      <c r="X2512" s="4"/>
      <c r="Y2512" s="4"/>
      <c r="Z2512" s="4"/>
      <c r="AA2512" s="4"/>
      <c r="AB2512" s="4"/>
      <c r="AC2512" s="4"/>
      <c r="AD2512" s="64"/>
      <c r="AE2512" s="64"/>
      <c r="AF2512" s="64"/>
      <c r="AG2512" s="64"/>
      <c r="AH2512" s="64"/>
      <c r="AI2512" s="64"/>
      <c r="AJ2512" s="64"/>
      <c r="AK2512" s="64"/>
      <c r="AL2512" s="64"/>
      <c r="AM2512" s="64"/>
      <c r="AN2512" s="64"/>
      <c r="AO2512" s="64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4"/>
      <c r="AZ2512" s="64"/>
      <c r="BA2512" s="64"/>
      <c r="BB2512" s="64"/>
      <c r="BC2512" s="64"/>
      <c r="BD2512" s="64"/>
      <c r="BE2512" s="64"/>
      <c r="BF2512" s="64"/>
      <c r="BG2512" s="64"/>
      <c r="BH2512" s="64"/>
      <c r="BI2512" s="64"/>
      <c r="BJ2512" s="64"/>
      <c r="BK2512" s="64"/>
      <c r="BL2512" s="64"/>
      <c r="BM2512" s="64"/>
      <c r="BN2512" s="64"/>
      <c r="BO2512" s="64"/>
      <c r="BP2512" s="64"/>
      <c r="BQ2512" s="64"/>
      <c r="BR2512" s="64"/>
      <c r="BS2512" s="64"/>
      <c r="BT2512" s="64"/>
      <c r="BU2512" s="64"/>
      <c r="BV2512" s="64"/>
      <c r="BW2512" s="64"/>
      <c r="BX2512" s="64"/>
      <c r="BY2512" s="64"/>
      <c r="BZ2512" s="64"/>
      <c r="CA2512" s="64"/>
      <c r="CB2512" s="64"/>
      <c r="CC2512" s="64"/>
      <c r="CD2512" s="64"/>
      <c r="CE2512" s="64"/>
      <c r="CF2512" s="64"/>
      <c r="CG2512" s="64"/>
      <c r="CH2512" s="64"/>
      <c r="CI2512" s="64"/>
      <c r="CJ2512" s="64"/>
      <c r="CK2512" s="64"/>
      <c r="CL2512" s="64"/>
      <c r="CM2512" s="64"/>
      <c r="CN2512" s="64"/>
      <c r="CO2512" s="64"/>
      <c r="CP2512" s="64"/>
      <c r="CQ2512" s="64"/>
      <c r="CR2512" s="64"/>
      <c r="CS2512" s="64"/>
      <c r="CT2512" s="64"/>
      <c r="CU2512" s="64"/>
      <c r="CV2512" s="64"/>
      <c r="CW2512" s="64"/>
      <c r="CX2512" s="64"/>
      <c r="CY2512" s="64"/>
      <c r="CZ2512" s="64"/>
      <c r="DA2512" s="64"/>
      <c r="DB2512" s="64"/>
      <c r="DC2512" s="64"/>
      <c r="DD2512" s="64"/>
      <c r="DE2512" s="64"/>
      <c r="DF2512" s="64"/>
      <c r="DG2512" s="64"/>
      <c r="DH2512" s="64"/>
      <c r="DI2512" s="64"/>
      <c r="DJ2512" s="64"/>
      <c r="DK2512" s="64"/>
      <c r="DL2512" s="64"/>
      <c r="DM2512" s="64"/>
      <c r="DN2512" s="64"/>
      <c r="DO2512" s="64"/>
      <c r="DP2512" s="64"/>
      <c r="DQ2512" s="64"/>
      <c r="DR2512" s="64"/>
      <c r="DS2512" s="64"/>
      <c r="DT2512" s="64"/>
      <c r="DU2512" s="64"/>
      <c r="DV2512" s="64"/>
      <c r="DW2512" s="64"/>
      <c r="DX2512" s="64"/>
      <c r="DY2512" s="64"/>
      <c r="DZ2512" s="64"/>
      <c r="EA2512" s="64"/>
      <c r="EB2512" s="64"/>
      <c r="EC2512" s="64"/>
      <c r="ED2512" s="64"/>
      <c r="EE2512" s="64"/>
      <c r="EF2512" s="64"/>
      <c r="EG2512" s="64"/>
      <c r="EH2512" s="64"/>
      <c r="EI2512" s="64"/>
      <c r="EJ2512" s="64"/>
      <c r="EK2512" s="64"/>
      <c r="EL2512" s="64"/>
      <c r="EM2512" s="64"/>
      <c r="EN2512" s="64"/>
      <c r="EO2512" s="64"/>
      <c r="EP2512" s="64"/>
      <c r="EQ2512" s="64"/>
      <c r="ER2512" s="64"/>
      <c r="ES2512" s="64"/>
      <c r="ET2512" s="64"/>
      <c r="EU2512" s="64"/>
      <c r="EV2512" s="64"/>
      <c r="EW2512" s="64"/>
      <c r="EX2512" s="64"/>
      <c r="EY2512" s="64"/>
      <c r="EZ2512" s="64"/>
      <c r="FA2512" s="64"/>
      <c r="FB2512" s="64"/>
      <c r="FC2512" s="64"/>
      <c r="FD2512" s="64"/>
      <c r="FE2512" s="64"/>
      <c r="FF2512" s="64"/>
      <c r="FG2512" s="64"/>
      <c r="FH2512" s="64"/>
      <c r="FI2512" s="64"/>
      <c r="FJ2512" s="64"/>
      <c r="FK2512" s="64"/>
      <c r="FL2512" s="64"/>
      <c r="FM2512" s="64"/>
      <c r="FN2512" s="64"/>
      <c r="FO2512" s="64"/>
      <c r="FP2512" s="64"/>
      <c r="FQ2512" s="64"/>
      <c r="FR2512" s="64"/>
      <c r="FS2512" s="64"/>
      <c r="FT2512" s="64"/>
    </row>
    <row r="2513" spans="1:176" ht="15" x14ac:dyDescent="0.25">
      <c r="A2513" s="20">
        <f t="shared" si="575"/>
        <v>46266</v>
      </c>
      <c r="B2513" s="22" t="str">
        <f t="shared" ca="1" si="566"/>
        <v>n.d</v>
      </c>
      <c r="C2513" s="22">
        <f t="shared" ca="1" si="563"/>
        <v>0.97614444</v>
      </c>
      <c r="D2513" s="23">
        <f ca="1">IF(A2513&lt;$B$1,VLOOKUP(A2513,[1]DI!$A$4:$B$15000,2,FALSE),0)</f>
        <v>0</v>
      </c>
      <c r="E2513" s="22">
        <f t="shared" ca="1" si="567"/>
        <v>0</v>
      </c>
      <c r="F2513" s="23">
        <f t="shared" si="568"/>
        <v>1.3</v>
      </c>
      <c r="G2513" s="24">
        <f t="shared" ca="1" si="569"/>
        <v>1</v>
      </c>
      <c r="H2513" s="22">
        <f ca="1">TRUNC(PRODUCT(G$10:G2512),15)</f>
        <v>1.81984651266759</v>
      </c>
      <c r="I2513" s="22">
        <f t="shared" ca="1" si="570"/>
        <v>1.5015535581434301</v>
      </c>
      <c r="J2513" s="22">
        <f t="shared" ca="1" si="571"/>
        <v>1.2119757600000001</v>
      </c>
      <c r="K2513" s="110">
        <f t="shared" ca="1" si="564"/>
        <v>0.37553247445182125</v>
      </c>
      <c r="L2513" s="115">
        <v>0</v>
      </c>
      <c r="M2513" s="67">
        <f>IF(L2513&gt;0,VLOOKUP(L2513,S$12:$AB$125,7),0)</f>
        <v>0</v>
      </c>
      <c r="N2513" s="2">
        <f t="shared" si="565"/>
        <v>0</v>
      </c>
      <c r="O2513" s="22">
        <f t="shared" ca="1" si="572"/>
        <v>0.37553247445182125</v>
      </c>
      <c r="P2513" s="25" t="str">
        <f t="shared" si="573"/>
        <v>A+J=</v>
      </c>
      <c r="Q2513" s="26">
        <f t="shared" si="574"/>
        <v>45306</v>
      </c>
      <c r="R2513" s="4"/>
      <c r="S2513" s="98"/>
      <c r="U2513" s="4"/>
      <c r="V2513" s="4"/>
      <c r="W2513" s="4"/>
      <c r="X2513" s="4"/>
      <c r="Y2513" s="4"/>
      <c r="Z2513" s="4"/>
      <c r="AA2513" s="4"/>
      <c r="AB2513" s="4"/>
      <c r="AC2513" s="4"/>
      <c r="AD2513" s="64"/>
      <c r="AE2513" s="64"/>
      <c r="AF2513" s="64"/>
      <c r="AG2513" s="64"/>
      <c r="AH2513" s="64"/>
      <c r="AI2513" s="64"/>
      <c r="AJ2513" s="64"/>
      <c r="AK2513" s="64"/>
      <c r="AL2513" s="64"/>
      <c r="AM2513" s="64"/>
      <c r="AN2513" s="64"/>
      <c r="AO2513" s="64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4"/>
      <c r="AZ2513" s="64"/>
      <c r="BA2513" s="64"/>
      <c r="BB2513" s="64"/>
      <c r="BC2513" s="64"/>
      <c r="BD2513" s="64"/>
      <c r="BE2513" s="64"/>
      <c r="BF2513" s="64"/>
      <c r="BG2513" s="64"/>
      <c r="BH2513" s="64"/>
      <c r="BI2513" s="64"/>
      <c r="BJ2513" s="64"/>
      <c r="BK2513" s="64"/>
      <c r="BL2513" s="64"/>
      <c r="BM2513" s="64"/>
      <c r="BN2513" s="64"/>
      <c r="BO2513" s="64"/>
      <c r="BP2513" s="64"/>
      <c r="BQ2513" s="64"/>
      <c r="BR2513" s="64"/>
      <c r="BS2513" s="64"/>
      <c r="BT2513" s="64"/>
      <c r="BU2513" s="64"/>
      <c r="BV2513" s="64"/>
      <c r="BW2513" s="64"/>
      <c r="BX2513" s="64"/>
      <c r="BY2513" s="64"/>
      <c r="BZ2513" s="64"/>
      <c r="CA2513" s="64"/>
      <c r="CB2513" s="64"/>
      <c r="CC2513" s="64"/>
      <c r="CD2513" s="64"/>
      <c r="CE2513" s="64"/>
      <c r="CF2513" s="64"/>
      <c r="CG2513" s="64"/>
      <c r="CH2513" s="64"/>
      <c r="CI2513" s="64"/>
      <c r="CJ2513" s="64"/>
      <c r="CK2513" s="64"/>
      <c r="CL2513" s="64"/>
      <c r="CM2513" s="64"/>
      <c r="CN2513" s="64"/>
      <c r="CO2513" s="64"/>
      <c r="CP2513" s="64"/>
      <c r="CQ2513" s="64"/>
      <c r="CR2513" s="64"/>
      <c r="CS2513" s="64"/>
      <c r="CT2513" s="64"/>
      <c r="CU2513" s="64"/>
      <c r="CV2513" s="64"/>
      <c r="CW2513" s="64"/>
      <c r="CX2513" s="64"/>
      <c r="CY2513" s="64"/>
      <c r="CZ2513" s="64"/>
      <c r="DA2513" s="64"/>
      <c r="DB2513" s="64"/>
      <c r="DC2513" s="64"/>
      <c r="DD2513" s="64"/>
      <c r="DE2513" s="64"/>
      <c r="DF2513" s="64"/>
      <c r="DG2513" s="64"/>
      <c r="DH2513" s="64"/>
      <c r="DI2513" s="64"/>
      <c r="DJ2513" s="64"/>
      <c r="DK2513" s="64"/>
      <c r="DL2513" s="64"/>
      <c r="DM2513" s="64"/>
      <c r="DN2513" s="64"/>
      <c r="DO2513" s="64"/>
      <c r="DP2513" s="64"/>
      <c r="DQ2513" s="64"/>
      <c r="DR2513" s="64"/>
      <c r="DS2513" s="64"/>
      <c r="DT2513" s="64"/>
      <c r="DU2513" s="64"/>
      <c r="DV2513" s="64"/>
      <c r="DW2513" s="64"/>
      <c r="DX2513" s="64"/>
      <c r="DY2513" s="64"/>
      <c r="DZ2513" s="64"/>
      <c r="EA2513" s="64"/>
      <c r="EB2513" s="64"/>
      <c r="EC2513" s="64"/>
      <c r="ED2513" s="64"/>
      <c r="EE2513" s="64"/>
      <c r="EF2513" s="64"/>
      <c r="EG2513" s="64"/>
      <c r="EH2513" s="64"/>
      <c r="EI2513" s="64"/>
      <c r="EJ2513" s="64"/>
      <c r="EK2513" s="64"/>
      <c r="EL2513" s="64"/>
      <c r="EM2513" s="64"/>
      <c r="EN2513" s="64"/>
      <c r="EO2513" s="64"/>
      <c r="EP2513" s="64"/>
      <c r="EQ2513" s="64"/>
      <c r="ER2513" s="64"/>
      <c r="ES2513" s="64"/>
      <c r="ET2513" s="64"/>
      <c r="EU2513" s="64"/>
      <c r="EV2513" s="64"/>
      <c r="EW2513" s="64"/>
      <c r="EX2513" s="64"/>
      <c r="EY2513" s="64"/>
      <c r="EZ2513" s="64"/>
      <c r="FA2513" s="64"/>
      <c r="FB2513" s="64"/>
      <c r="FC2513" s="64"/>
      <c r="FD2513" s="64"/>
      <c r="FE2513" s="64"/>
      <c r="FF2513" s="64"/>
      <c r="FG2513" s="64"/>
      <c r="FH2513" s="64"/>
      <c r="FI2513" s="64"/>
      <c r="FJ2513" s="64"/>
      <c r="FK2513" s="64"/>
      <c r="FL2513" s="64"/>
      <c r="FM2513" s="64"/>
      <c r="FN2513" s="64"/>
      <c r="FO2513" s="64"/>
      <c r="FP2513" s="64"/>
      <c r="FQ2513" s="64"/>
      <c r="FR2513" s="64"/>
      <c r="FS2513" s="64"/>
      <c r="FT2513" s="64"/>
    </row>
    <row r="2514" spans="1:176" ht="15" x14ac:dyDescent="0.25">
      <c r="A2514" s="20">
        <f t="shared" si="575"/>
        <v>46267</v>
      </c>
      <c r="B2514" s="22" t="str">
        <f t="shared" ca="1" si="566"/>
        <v>n.d</v>
      </c>
      <c r="C2514" s="22">
        <f t="shared" ref="C2514:C2577" ca="1" si="576">IF(L2513&gt;0,TRUNC(C2513-N2513,8),C2513)</f>
        <v>0.97614444</v>
      </c>
      <c r="D2514" s="23">
        <f ca="1">IF(A2514&lt;$B$1,VLOOKUP(A2514,[1]DI!$A$4:$B$15000,2,FALSE),0)</f>
        <v>0</v>
      </c>
      <c r="E2514" s="22">
        <f t="shared" ca="1" si="567"/>
        <v>0</v>
      </c>
      <c r="F2514" s="23">
        <f t="shared" si="568"/>
        <v>1.3</v>
      </c>
      <c r="G2514" s="24">
        <f t="shared" ca="1" si="569"/>
        <v>1</v>
      </c>
      <c r="H2514" s="22">
        <f ca="1">TRUNC(PRODUCT(G$10:G2513),15)</f>
        <v>1.81984651266759</v>
      </c>
      <c r="I2514" s="22">
        <f t="shared" ca="1" si="570"/>
        <v>1.5015535581434301</v>
      </c>
      <c r="J2514" s="22">
        <f t="shared" ca="1" si="571"/>
        <v>1.2119757600000001</v>
      </c>
      <c r="K2514" s="110">
        <f t="shared" ca="1" si="564"/>
        <v>0.37553247445182125</v>
      </c>
      <c r="L2514" s="115">
        <v>0</v>
      </c>
      <c r="M2514" s="67">
        <f>IF(L2514&gt;0,VLOOKUP(L2514,S$12:$AB$125,7),0)</f>
        <v>0</v>
      </c>
      <c r="N2514" s="2">
        <f t="shared" si="565"/>
        <v>0</v>
      </c>
      <c r="O2514" s="22">
        <f t="shared" ca="1" si="572"/>
        <v>0.37553247445182125</v>
      </c>
      <c r="P2514" s="25" t="str">
        <f t="shared" si="573"/>
        <v>A+J=</v>
      </c>
      <c r="Q2514" s="26">
        <f t="shared" si="574"/>
        <v>45306</v>
      </c>
      <c r="R2514" s="4"/>
      <c r="S2514" s="98"/>
      <c r="U2514" s="4"/>
      <c r="V2514" s="4"/>
      <c r="W2514" s="4"/>
      <c r="X2514" s="4"/>
      <c r="Y2514" s="4"/>
      <c r="Z2514" s="4"/>
      <c r="AA2514" s="4"/>
      <c r="AB2514" s="4"/>
      <c r="AC2514" s="4"/>
      <c r="AD2514" s="64"/>
      <c r="AE2514" s="64"/>
      <c r="AF2514" s="64"/>
      <c r="AG2514" s="64"/>
      <c r="AH2514" s="64"/>
      <c r="AI2514" s="64"/>
      <c r="AJ2514" s="64"/>
      <c r="AK2514" s="64"/>
      <c r="AL2514" s="64"/>
      <c r="AM2514" s="64"/>
      <c r="AN2514" s="64"/>
      <c r="AO2514" s="64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4"/>
      <c r="AZ2514" s="64"/>
      <c r="BA2514" s="64"/>
      <c r="BB2514" s="64"/>
      <c r="BC2514" s="64"/>
      <c r="BD2514" s="64"/>
      <c r="BE2514" s="64"/>
      <c r="BF2514" s="64"/>
      <c r="BG2514" s="64"/>
      <c r="BH2514" s="64"/>
      <c r="BI2514" s="64"/>
      <c r="BJ2514" s="64"/>
      <c r="BK2514" s="64"/>
      <c r="BL2514" s="64"/>
      <c r="BM2514" s="64"/>
      <c r="BN2514" s="64"/>
      <c r="BO2514" s="64"/>
      <c r="BP2514" s="64"/>
      <c r="BQ2514" s="64"/>
      <c r="BR2514" s="64"/>
      <c r="BS2514" s="64"/>
      <c r="BT2514" s="64"/>
      <c r="BU2514" s="64"/>
      <c r="BV2514" s="64"/>
      <c r="BW2514" s="64"/>
      <c r="BX2514" s="64"/>
      <c r="BY2514" s="64"/>
      <c r="BZ2514" s="64"/>
      <c r="CA2514" s="64"/>
      <c r="CB2514" s="64"/>
      <c r="CC2514" s="64"/>
      <c r="CD2514" s="64"/>
      <c r="CE2514" s="64"/>
      <c r="CF2514" s="64"/>
      <c r="CG2514" s="64"/>
      <c r="CH2514" s="64"/>
      <c r="CI2514" s="64"/>
      <c r="CJ2514" s="64"/>
      <c r="CK2514" s="64"/>
      <c r="CL2514" s="64"/>
      <c r="CM2514" s="64"/>
      <c r="CN2514" s="64"/>
      <c r="CO2514" s="64"/>
      <c r="CP2514" s="64"/>
      <c r="CQ2514" s="64"/>
      <c r="CR2514" s="64"/>
      <c r="CS2514" s="64"/>
      <c r="CT2514" s="64"/>
      <c r="CU2514" s="64"/>
      <c r="CV2514" s="64"/>
      <c r="CW2514" s="64"/>
      <c r="CX2514" s="64"/>
      <c r="CY2514" s="64"/>
      <c r="CZ2514" s="64"/>
      <c r="DA2514" s="64"/>
      <c r="DB2514" s="64"/>
      <c r="DC2514" s="64"/>
      <c r="DD2514" s="64"/>
      <c r="DE2514" s="64"/>
      <c r="DF2514" s="64"/>
      <c r="DG2514" s="64"/>
      <c r="DH2514" s="64"/>
      <c r="DI2514" s="64"/>
      <c r="DJ2514" s="64"/>
      <c r="DK2514" s="64"/>
      <c r="DL2514" s="64"/>
      <c r="DM2514" s="64"/>
      <c r="DN2514" s="64"/>
      <c r="DO2514" s="64"/>
      <c r="DP2514" s="64"/>
      <c r="DQ2514" s="64"/>
      <c r="DR2514" s="64"/>
      <c r="DS2514" s="64"/>
      <c r="DT2514" s="64"/>
      <c r="DU2514" s="64"/>
      <c r="DV2514" s="64"/>
      <c r="DW2514" s="64"/>
      <c r="DX2514" s="64"/>
      <c r="DY2514" s="64"/>
      <c r="DZ2514" s="64"/>
      <c r="EA2514" s="64"/>
      <c r="EB2514" s="64"/>
      <c r="EC2514" s="64"/>
      <c r="ED2514" s="64"/>
      <c r="EE2514" s="64"/>
      <c r="EF2514" s="64"/>
      <c r="EG2514" s="64"/>
      <c r="EH2514" s="64"/>
      <c r="EI2514" s="64"/>
      <c r="EJ2514" s="64"/>
      <c r="EK2514" s="64"/>
      <c r="EL2514" s="64"/>
      <c r="EM2514" s="64"/>
      <c r="EN2514" s="64"/>
      <c r="EO2514" s="64"/>
      <c r="EP2514" s="64"/>
      <c r="EQ2514" s="64"/>
      <c r="ER2514" s="64"/>
      <c r="ES2514" s="64"/>
      <c r="ET2514" s="64"/>
      <c r="EU2514" s="64"/>
      <c r="EV2514" s="64"/>
      <c r="EW2514" s="64"/>
      <c r="EX2514" s="64"/>
      <c r="EY2514" s="64"/>
      <c r="EZ2514" s="64"/>
      <c r="FA2514" s="64"/>
      <c r="FB2514" s="64"/>
      <c r="FC2514" s="64"/>
      <c r="FD2514" s="64"/>
      <c r="FE2514" s="64"/>
      <c r="FF2514" s="64"/>
      <c r="FG2514" s="64"/>
      <c r="FH2514" s="64"/>
      <c r="FI2514" s="64"/>
      <c r="FJ2514" s="64"/>
      <c r="FK2514" s="64"/>
      <c r="FL2514" s="64"/>
      <c r="FM2514" s="64"/>
      <c r="FN2514" s="64"/>
      <c r="FO2514" s="64"/>
      <c r="FP2514" s="64"/>
      <c r="FQ2514" s="64"/>
      <c r="FR2514" s="64"/>
      <c r="FS2514" s="64"/>
      <c r="FT2514" s="64"/>
    </row>
    <row r="2515" spans="1:176" ht="15" x14ac:dyDescent="0.25">
      <c r="A2515" s="20">
        <f t="shared" si="575"/>
        <v>46268</v>
      </c>
      <c r="B2515" s="22" t="str">
        <f t="shared" ca="1" si="566"/>
        <v>n.d</v>
      </c>
      <c r="C2515" s="22">
        <f t="shared" ca="1" si="576"/>
        <v>0.97614444</v>
      </c>
      <c r="D2515" s="23">
        <f ca="1">IF(A2515&lt;$B$1,VLOOKUP(A2515,[1]DI!$A$4:$B$15000,2,FALSE),0)</f>
        <v>0</v>
      </c>
      <c r="E2515" s="22">
        <f t="shared" ca="1" si="567"/>
        <v>0</v>
      </c>
      <c r="F2515" s="23">
        <f t="shared" si="568"/>
        <v>1.3</v>
      </c>
      <c r="G2515" s="24">
        <f t="shared" ca="1" si="569"/>
        <v>1</v>
      </c>
      <c r="H2515" s="22">
        <f ca="1">TRUNC(PRODUCT(G$10:G2514),15)</f>
        <v>1.81984651266759</v>
      </c>
      <c r="I2515" s="22">
        <f t="shared" ca="1" si="570"/>
        <v>1.5015535581434301</v>
      </c>
      <c r="J2515" s="22">
        <f t="shared" ca="1" si="571"/>
        <v>1.2119757600000001</v>
      </c>
      <c r="K2515" s="110">
        <f t="shared" ca="1" si="564"/>
        <v>0.37553247445182125</v>
      </c>
      <c r="L2515" s="115">
        <v>0</v>
      </c>
      <c r="M2515" s="67">
        <f>IF(L2515&gt;0,VLOOKUP(L2515,S$12:$AB$125,7),0)</f>
        <v>0</v>
      </c>
      <c r="N2515" s="2">
        <f t="shared" si="565"/>
        <v>0</v>
      </c>
      <c r="O2515" s="22">
        <f t="shared" ca="1" si="572"/>
        <v>0.37553247445182125</v>
      </c>
      <c r="P2515" s="25" t="str">
        <f t="shared" si="573"/>
        <v>A+J=</v>
      </c>
      <c r="Q2515" s="26">
        <f t="shared" si="574"/>
        <v>45306</v>
      </c>
      <c r="R2515" s="4"/>
      <c r="S2515" s="98"/>
      <c r="U2515" s="4"/>
      <c r="V2515" s="4"/>
      <c r="W2515" s="4"/>
      <c r="X2515" s="4"/>
      <c r="Y2515" s="4"/>
      <c r="Z2515" s="4"/>
      <c r="AA2515" s="4"/>
      <c r="AB2515" s="4"/>
      <c r="AC2515" s="4"/>
      <c r="AD2515" s="64"/>
      <c r="AE2515" s="64"/>
      <c r="AF2515" s="64"/>
      <c r="AG2515" s="64"/>
      <c r="AH2515" s="64"/>
      <c r="AI2515" s="64"/>
      <c r="AJ2515" s="64"/>
      <c r="AK2515" s="64"/>
      <c r="AL2515" s="64"/>
      <c r="AM2515" s="64"/>
      <c r="AN2515" s="64"/>
      <c r="AO2515" s="64"/>
      <c r="AP2515" s="64"/>
      <c r="AQ2515" s="64"/>
      <c r="AR2515" s="64"/>
      <c r="AS2515" s="64"/>
      <c r="AT2515" s="64"/>
      <c r="AU2515" s="64"/>
      <c r="AV2515" s="64"/>
      <c r="AW2515" s="64"/>
      <c r="AX2515" s="64"/>
      <c r="AY2515" s="64"/>
      <c r="AZ2515" s="64"/>
      <c r="BA2515" s="64"/>
      <c r="BB2515" s="64"/>
      <c r="BC2515" s="64"/>
      <c r="BD2515" s="64"/>
      <c r="BE2515" s="64"/>
      <c r="BF2515" s="64"/>
      <c r="BG2515" s="64"/>
      <c r="BH2515" s="64"/>
      <c r="BI2515" s="64"/>
      <c r="BJ2515" s="64"/>
      <c r="BK2515" s="64"/>
      <c r="BL2515" s="64"/>
      <c r="BM2515" s="64"/>
      <c r="BN2515" s="64"/>
      <c r="BO2515" s="64"/>
      <c r="BP2515" s="64"/>
      <c r="BQ2515" s="64"/>
      <c r="BR2515" s="64"/>
      <c r="BS2515" s="64"/>
      <c r="BT2515" s="64"/>
      <c r="BU2515" s="64"/>
      <c r="BV2515" s="64"/>
      <c r="BW2515" s="64"/>
      <c r="BX2515" s="64"/>
      <c r="BY2515" s="64"/>
      <c r="BZ2515" s="64"/>
      <c r="CA2515" s="64"/>
      <c r="CB2515" s="64"/>
      <c r="CC2515" s="64"/>
      <c r="CD2515" s="64"/>
      <c r="CE2515" s="64"/>
      <c r="CF2515" s="64"/>
      <c r="CG2515" s="64"/>
      <c r="CH2515" s="64"/>
      <c r="CI2515" s="64"/>
      <c r="CJ2515" s="64"/>
      <c r="CK2515" s="64"/>
      <c r="CL2515" s="64"/>
      <c r="CM2515" s="64"/>
      <c r="CN2515" s="64"/>
      <c r="CO2515" s="64"/>
      <c r="CP2515" s="64"/>
      <c r="CQ2515" s="64"/>
      <c r="CR2515" s="64"/>
      <c r="CS2515" s="64"/>
      <c r="CT2515" s="64"/>
      <c r="CU2515" s="64"/>
      <c r="CV2515" s="64"/>
      <c r="CW2515" s="64"/>
      <c r="CX2515" s="64"/>
      <c r="CY2515" s="64"/>
      <c r="CZ2515" s="64"/>
      <c r="DA2515" s="64"/>
      <c r="DB2515" s="64"/>
      <c r="DC2515" s="64"/>
      <c r="DD2515" s="64"/>
      <c r="DE2515" s="64"/>
      <c r="DF2515" s="64"/>
      <c r="DG2515" s="64"/>
      <c r="DH2515" s="64"/>
      <c r="DI2515" s="64"/>
      <c r="DJ2515" s="64"/>
      <c r="DK2515" s="64"/>
      <c r="DL2515" s="64"/>
      <c r="DM2515" s="64"/>
      <c r="DN2515" s="64"/>
      <c r="DO2515" s="64"/>
      <c r="DP2515" s="64"/>
      <c r="DQ2515" s="64"/>
      <c r="DR2515" s="64"/>
      <c r="DS2515" s="64"/>
      <c r="DT2515" s="64"/>
      <c r="DU2515" s="64"/>
      <c r="DV2515" s="64"/>
      <c r="DW2515" s="64"/>
      <c r="DX2515" s="64"/>
      <c r="DY2515" s="64"/>
      <c r="DZ2515" s="64"/>
      <c r="EA2515" s="64"/>
      <c r="EB2515" s="64"/>
      <c r="EC2515" s="64"/>
      <c r="ED2515" s="64"/>
      <c r="EE2515" s="64"/>
      <c r="EF2515" s="64"/>
      <c r="EG2515" s="64"/>
      <c r="EH2515" s="64"/>
      <c r="EI2515" s="64"/>
      <c r="EJ2515" s="64"/>
      <c r="EK2515" s="64"/>
      <c r="EL2515" s="64"/>
      <c r="EM2515" s="64"/>
      <c r="EN2515" s="64"/>
      <c r="EO2515" s="64"/>
      <c r="EP2515" s="64"/>
      <c r="EQ2515" s="64"/>
      <c r="ER2515" s="64"/>
      <c r="ES2515" s="64"/>
      <c r="ET2515" s="64"/>
      <c r="EU2515" s="64"/>
      <c r="EV2515" s="64"/>
      <c r="EW2515" s="64"/>
      <c r="EX2515" s="64"/>
      <c r="EY2515" s="64"/>
      <c r="EZ2515" s="64"/>
      <c r="FA2515" s="64"/>
      <c r="FB2515" s="64"/>
      <c r="FC2515" s="64"/>
      <c r="FD2515" s="64"/>
      <c r="FE2515" s="64"/>
      <c r="FF2515" s="64"/>
      <c r="FG2515" s="64"/>
      <c r="FH2515" s="64"/>
      <c r="FI2515" s="64"/>
      <c r="FJ2515" s="64"/>
      <c r="FK2515" s="64"/>
      <c r="FL2515" s="64"/>
      <c r="FM2515" s="64"/>
      <c r="FN2515" s="64"/>
      <c r="FO2515" s="64"/>
      <c r="FP2515" s="64"/>
      <c r="FQ2515" s="64"/>
      <c r="FR2515" s="64"/>
      <c r="FS2515" s="64"/>
      <c r="FT2515" s="64"/>
    </row>
    <row r="2516" spans="1:176" ht="15" x14ac:dyDescent="0.25">
      <c r="A2516" s="20">
        <f t="shared" si="575"/>
        <v>46269</v>
      </c>
      <c r="B2516" s="22" t="str">
        <f t="shared" ca="1" si="566"/>
        <v>n.d</v>
      </c>
      <c r="C2516" s="22">
        <f t="shared" ca="1" si="576"/>
        <v>0.97614444</v>
      </c>
      <c r="D2516" s="23">
        <f ca="1">IF(A2516&lt;$B$1,VLOOKUP(A2516,[1]DI!$A$4:$B$15000,2,FALSE),0)</f>
        <v>0</v>
      </c>
      <c r="E2516" s="22">
        <f t="shared" ca="1" si="567"/>
        <v>0</v>
      </c>
      <c r="F2516" s="23">
        <f t="shared" si="568"/>
        <v>1.3</v>
      </c>
      <c r="G2516" s="24">
        <f t="shared" ca="1" si="569"/>
        <v>1</v>
      </c>
      <c r="H2516" s="22">
        <f ca="1">TRUNC(PRODUCT(G$10:G2515),15)</f>
        <v>1.81984651266759</v>
      </c>
      <c r="I2516" s="22">
        <f t="shared" ca="1" si="570"/>
        <v>1.5015535581434301</v>
      </c>
      <c r="J2516" s="22">
        <f t="shared" ca="1" si="571"/>
        <v>1.2119757600000001</v>
      </c>
      <c r="K2516" s="110">
        <f t="shared" ca="1" si="564"/>
        <v>0.37553247445182125</v>
      </c>
      <c r="L2516" s="115">
        <v>0</v>
      </c>
      <c r="M2516" s="67">
        <f>IF(L2516&gt;0,VLOOKUP(L2516,S$12:$AB$125,7),0)</f>
        <v>0</v>
      </c>
      <c r="N2516" s="2">
        <f t="shared" si="565"/>
        <v>0</v>
      </c>
      <c r="O2516" s="22">
        <f t="shared" ca="1" si="572"/>
        <v>0.37553247445182125</v>
      </c>
      <c r="P2516" s="25" t="str">
        <f t="shared" si="573"/>
        <v>A+J=</v>
      </c>
      <c r="Q2516" s="26">
        <f t="shared" si="574"/>
        <v>45306</v>
      </c>
      <c r="R2516" s="4"/>
      <c r="S2516" s="98"/>
      <c r="U2516" s="4"/>
      <c r="V2516" s="4"/>
      <c r="W2516" s="4"/>
      <c r="X2516" s="4"/>
      <c r="Y2516" s="4"/>
      <c r="Z2516" s="4"/>
      <c r="AA2516" s="4"/>
      <c r="AB2516" s="4"/>
      <c r="AC2516" s="4"/>
      <c r="AD2516" s="64"/>
      <c r="AE2516" s="64"/>
      <c r="AF2516" s="64"/>
      <c r="AG2516" s="64"/>
      <c r="AH2516" s="64"/>
      <c r="AI2516" s="64"/>
      <c r="AJ2516" s="64"/>
      <c r="AK2516" s="64"/>
      <c r="AL2516" s="64"/>
      <c r="AM2516" s="64"/>
      <c r="AN2516" s="64"/>
      <c r="AO2516" s="64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4"/>
      <c r="AZ2516" s="64"/>
      <c r="BA2516" s="64"/>
      <c r="BB2516" s="64"/>
      <c r="BC2516" s="64"/>
      <c r="BD2516" s="64"/>
      <c r="BE2516" s="64"/>
      <c r="BF2516" s="64"/>
      <c r="BG2516" s="64"/>
      <c r="BH2516" s="64"/>
      <c r="BI2516" s="64"/>
      <c r="BJ2516" s="64"/>
      <c r="BK2516" s="64"/>
      <c r="BL2516" s="64"/>
      <c r="BM2516" s="64"/>
      <c r="BN2516" s="64"/>
      <c r="BO2516" s="64"/>
      <c r="BP2516" s="64"/>
      <c r="BQ2516" s="64"/>
      <c r="BR2516" s="64"/>
      <c r="BS2516" s="64"/>
      <c r="BT2516" s="64"/>
      <c r="BU2516" s="64"/>
      <c r="BV2516" s="64"/>
      <c r="BW2516" s="64"/>
      <c r="BX2516" s="64"/>
      <c r="BY2516" s="64"/>
      <c r="BZ2516" s="64"/>
      <c r="CA2516" s="64"/>
      <c r="CB2516" s="64"/>
      <c r="CC2516" s="64"/>
      <c r="CD2516" s="64"/>
      <c r="CE2516" s="64"/>
      <c r="CF2516" s="64"/>
      <c r="CG2516" s="64"/>
      <c r="CH2516" s="64"/>
      <c r="CI2516" s="64"/>
      <c r="CJ2516" s="64"/>
      <c r="CK2516" s="64"/>
      <c r="CL2516" s="64"/>
      <c r="CM2516" s="64"/>
      <c r="CN2516" s="64"/>
      <c r="CO2516" s="64"/>
      <c r="CP2516" s="64"/>
      <c r="CQ2516" s="64"/>
      <c r="CR2516" s="64"/>
      <c r="CS2516" s="64"/>
      <c r="CT2516" s="64"/>
      <c r="CU2516" s="64"/>
      <c r="CV2516" s="64"/>
      <c r="CW2516" s="64"/>
      <c r="CX2516" s="64"/>
      <c r="CY2516" s="64"/>
      <c r="CZ2516" s="64"/>
      <c r="DA2516" s="64"/>
      <c r="DB2516" s="64"/>
      <c r="DC2516" s="64"/>
      <c r="DD2516" s="64"/>
      <c r="DE2516" s="64"/>
      <c r="DF2516" s="64"/>
      <c r="DG2516" s="64"/>
      <c r="DH2516" s="64"/>
      <c r="DI2516" s="64"/>
      <c r="DJ2516" s="64"/>
      <c r="DK2516" s="64"/>
      <c r="DL2516" s="64"/>
      <c r="DM2516" s="64"/>
      <c r="DN2516" s="64"/>
      <c r="DO2516" s="64"/>
      <c r="DP2516" s="64"/>
      <c r="DQ2516" s="64"/>
      <c r="DR2516" s="64"/>
      <c r="DS2516" s="64"/>
      <c r="DT2516" s="64"/>
      <c r="DU2516" s="64"/>
      <c r="DV2516" s="64"/>
      <c r="DW2516" s="64"/>
      <c r="DX2516" s="64"/>
      <c r="DY2516" s="64"/>
      <c r="DZ2516" s="64"/>
      <c r="EA2516" s="64"/>
      <c r="EB2516" s="64"/>
      <c r="EC2516" s="64"/>
      <c r="ED2516" s="64"/>
      <c r="EE2516" s="64"/>
      <c r="EF2516" s="64"/>
      <c r="EG2516" s="64"/>
      <c r="EH2516" s="64"/>
      <c r="EI2516" s="64"/>
      <c r="EJ2516" s="64"/>
      <c r="EK2516" s="64"/>
      <c r="EL2516" s="64"/>
      <c r="EM2516" s="64"/>
      <c r="EN2516" s="64"/>
      <c r="EO2516" s="64"/>
      <c r="EP2516" s="64"/>
      <c r="EQ2516" s="64"/>
      <c r="ER2516" s="64"/>
      <c r="ES2516" s="64"/>
      <c r="ET2516" s="64"/>
      <c r="EU2516" s="64"/>
      <c r="EV2516" s="64"/>
      <c r="EW2516" s="64"/>
      <c r="EX2516" s="64"/>
      <c r="EY2516" s="64"/>
      <c r="EZ2516" s="64"/>
      <c r="FA2516" s="64"/>
      <c r="FB2516" s="64"/>
      <c r="FC2516" s="64"/>
      <c r="FD2516" s="64"/>
      <c r="FE2516" s="64"/>
      <c r="FF2516" s="64"/>
      <c r="FG2516" s="64"/>
      <c r="FH2516" s="64"/>
      <c r="FI2516" s="64"/>
      <c r="FJ2516" s="64"/>
      <c r="FK2516" s="64"/>
      <c r="FL2516" s="64"/>
      <c r="FM2516" s="64"/>
      <c r="FN2516" s="64"/>
      <c r="FO2516" s="64"/>
      <c r="FP2516" s="64"/>
      <c r="FQ2516" s="64"/>
      <c r="FR2516" s="64"/>
      <c r="FS2516" s="64"/>
      <c r="FT2516" s="64"/>
    </row>
    <row r="2517" spans="1:176" ht="15" x14ac:dyDescent="0.25">
      <c r="A2517" s="20">
        <f t="shared" si="575"/>
        <v>46270</v>
      </c>
      <c r="B2517" s="22" t="str">
        <f t="shared" ca="1" si="566"/>
        <v>n.d</v>
      </c>
      <c r="C2517" s="22">
        <f t="shared" ca="1" si="576"/>
        <v>0.97614444</v>
      </c>
      <c r="D2517" s="23">
        <f ca="1">IF(A2517&lt;$B$1,VLOOKUP(A2517,[1]DI!$A$4:$B$15000,2,FALSE),0)</f>
        <v>0</v>
      </c>
      <c r="E2517" s="22">
        <f t="shared" ca="1" si="567"/>
        <v>0</v>
      </c>
      <c r="F2517" s="23">
        <f t="shared" si="568"/>
        <v>1.3</v>
      </c>
      <c r="G2517" s="24">
        <f t="shared" ca="1" si="569"/>
        <v>1</v>
      </c>
      <c r="H2517" s="22">
        <f ca="1">TRUNC(PRODUCT(G$10:G2516),15)</f>
        <v>1.81984651266759</v>
      </c>
      <c r="I2517" s="22">
        <f t="shared" ca="1" si="570"/>
        <v>1.5015535581434301</v>
      </c>
      <c r="J2517" s="22">
        <f t="shared" ca="1" si="571"/>
        <v>1.2119757600000001</v>
      </c>
      <c r="K2517" s="110">
        <f t="shared" ca="1" si="564"/>
        <v>0.37553247445182125</v>
      </c>
      <c r="L2517" s="115">
        <v>0</v>
      </c>
      <c r="M2517" s="67">
        <f>IF(L2517&gt;0,VLOOKUP(L2517,S$12:$AB$125,7),0)</f>
        <v>0</v>
      </c>
      <c r="N2517" s="2">
        <f t="shared" si="565"/>
        <v>0</v>
      </c>
      <c r="O2517" s="22">
        <f t="shared" ca="1" si="572"/>
        <v>0.37553247445182125</v>
      </c>
      <c r="P2517" s="25" t="str">
        <f t="shared" si="573"/>
        <v>A+J=</v>
      </c>
      <c r="Q2517" s="26">
        <f t="shared" si="574"/>
        <v>45306</v>
      </c>
      <c r="R2517" s="4"/>
      <c r="S2517" s="98"/>
      <c r="U2517" s="4"/>
      <c r="V2517" s="4"/>
      <c r="W2517" s="4"/>
      <c r="X2517" s="4"/>
      <c r="Y2517" s="4"/>
      <c r="Z2517" s="4"/>
      <c r="AA2517" s="4"/>
      <c r="AB2517" s="4"/>
      <c r="AC2517" s="4"/>
      <c r="AD2517" s="64"/>
      <c r="AE2517" s="64"/>
      <c r="AF2517" s="64"/>
      <c r="AG2517" s="64"/>
      <c r="AH2517" s="64"/>
      <c r="AI2517" s="64"/>
      <c r="AJ2517" s="64"/>
      <c r="AK2517" s="64"/>
      <c r="AL2517" s="64"/>
      <c r="AM2517" s="64"/>
      <c r="AN2517" s="64"/>
      <c r="AO2517" s="64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4"/>
      <c r="AZ2517" s="64"/>
      <c r="BA2517" s="64"/>
      <c r="BB2517" s="64"/>
      <c r="BC2517" s="64"/>
      <c r="BD2517" s="64"/>
      <c r="BE2517" s="64"/>
      <c r="BF2517" s="64"/>
      <c r="BG2517" s="64"/>
      <c r="BH2517" s="64"/>
      <c r="BI2517" s="64"/>
      <c r="BJ2517" s="64"/>
      <c r="BK2517" s="64"/>
      <c r="BL2517" s="64"/>
      <c r="BM2517" s="64"/>
      <c r="BN2517" s="64"/>
      <c r="BO2517" s="64"/>
      <c r="BP2517" s="64"/>
      <c r="BQ2517" s="64"/>
      <c r="BR2517" s="64"/>
      <c r="BS2517" s="64"/>
      <c r="BT2517" s="64"/>
      <c r="BU2517" s="64"/>
      <c r="BV2517" s="64"/>
      <c r="BW2517" s="64"/>
      <c r="BX2517" s="64"/>
      <c r="BY2517" s="64"/>
      <c r="BZ2517" s="64"/>
      <c r="CA2517" s="64"/>
      <c r="CB2517" s="64"/>
      <c r="CC2517" s="64"/>
      <c r="CD2517" s="64"/>
      <c r="CE2517" s="64"/>
      <c r="CF2517" s="64"/>
      <c r="CG2517" s="64"/>
      <c r="CH2517" s="64"/>
      <c r="CI2517" s="64"/>
      <c r="CJ2517" s="64"/>
      <c r="CK2517" s="64"/>
      <c r="CL2517" s="64"/>
      <c r="CM2517" s="64"/>
      <c r="CN2517" s="64"/>
      <c r="CO2517" s="64"/>
      <c r="CP2517" s="64"/>
      <c r="CQ2517" s="64"/>
      <c r="CR2517" s="64"/>
      <c r="CS2517" s="64"/>
      <c r="CT2517" s="64"/>
      <c r="CU2517" s="64"/>
      <c r="CV2517" s="64"/>
      <c r="CW2517" s="64"/>
      <c r="CX2517" s="64"/>
      <c r="CY2517" s="64"/>
      <c r="CZ2517" s="64"/>
      <c r="DA2517" s="64"/>
      <c r="DB2517" s="64"/>
      <c r="DC2517" s="64"/>
      <c r="DD2517" s="64"/>
      <c r="DE2517" s="64"/>
      <c r="DF2517" s="64"/>
      <c r="DG2517" s="64"/>
      <c r="DH2517" s="64"/>
      <c r="DI2517" s="64"/>
      <c r="DJ2517" s="64"/>
      <c r="DK2517" s="64"/>
      <c r="DL2517" s="64"/>
      <c r="DM2517" s="64"/>
      <c r="DN2517" s="64"/>
      <c r="DO2517" s="64"/>
      <c r="DP2517" s="64"/>
      <c r="DQ2517" s="64"/>
      <c r="DR2517" s="64"/>
      <c r="DS2517" s="64"/>
      <c r="DT2517" s="64"/>
      <c r="DU2517" s="64"/>
      <c r="DV2517" s="64"/>
      <c r="DW2517" s="64"/>
      <c r="DX2517" s="64"/>
      <c r="DY2517" s="64"/>
      <c r="DZ2517" s="64"/>
      <c r="EA2517" s="64"/>
      <c r="EB2517" s="64"/>
      <c r="EC2517" s="64"/>
      <c r="ED2517" s="64"/>
      <c r="EE2517" s="64"/>
      <c r="EF2517" s="64"/>
      <c r="EG2517" s="64"/>
      <c r="EH2517" s="64"/>
      <c r="EI2517" s="64"/>
      <c r="EJ2517" s="64"/>
      <c r="EK2517" s="64"/>
      <c r="EL2517" s="64"/>
      <c r="EM2517" s="64"/>
      <c r="EN2517" s="64"/>
      <c r="EO2517" s="64"/>
      <c r="EP2517" s="64"/>
      <c r="EQ2517" s="64"/>
      <c r="ER2517" s="64"/>
      <c r="ES2517" s="64"/>
      <c r="ET2517" s="64"/>
      <c r="EU2517" s="64"/>
      <c r="EV2517" s="64"/>
      <c r="EW2517" s="64"/>
      <c r="EX2517" s="64"/>
      <c r="EY2517" s="64"/>
      <c r="EZ2517" s="64"/>
      <c r="FA2517" s="64"/>
      <c r="FB2517" s="64"/>
      <c r="FC2517" s="64"/>
      <c r="FD2517" s="64"/>
      <c r="FE2517" s="64"/>
      <c r="FF2517" s="64"/>
      <c r="FG2517" s="64"/>
      <c r="FH2517" s="64"/>
      <c r="FI2517" s="64"/>
      <c r="FJ2517" s="64"/>
      <c r="FK2517" s="64"/>
      <c r="FL2517" s="64"/>
      <c r="FM2517" s="64"/>
      <c r="FN2517" s="64"/>
      <c r="FO2517" s="64"/>
      <c r="FP2517" s="64"/>
      <c r="FQ2517" s="64"/>
      <c r="FR2517" s="64"/>
      <c r="FS2517" s="64"/>
      <c r="FT2517" s="64"/>
    </row>
    <row r="2518" spans="1:176" ht="15" x14ac:dyDescent="0.25">
      <c r="A2518" s="20">
        <f t="shared" si="575"/>
        <v>46271</v>
      </c>
      <c r="B2518" s="22" t="str">
        <f t="shared" ca="1" si="566"/>
        <v>n.d</v>
      </c>
      <c r="C2518" s="22">
        <f t="shared" ca="1" si="576"/>
        <v>0.97614444</v>
      </c>
      <c r="D2518" s="23">
        <f ca="1">IF(A2518&lt;$B$1,VLOOKUP(A2518,[1]DI!$A$4:$B$15000,2,FALSE),0)</f>
        <v>0</v>
      </c>
      <c r="E2518" s="22">
        <f t="shared" ca="1" si="567"/>
        <v>0</v>
      </c>
      <c r="F2518" s="23">
        <f t="shared" si="568"/>
        <v>1.3</v>
      </c>
      <c r="G2518" s="24">
        <f t="shared" ca="1" si="569"/>
        <v>1</v>
      </c>
      <c r="H2518" s="22">
        <f ca="1">TRUNC(PRODUCT(G$10:G2517),15)</f>
        <v>1.81984651266759</v>
      </c>
      <c r="I2518" s="22">
        <f t="shared" ca="1" si="570"/>
        <v>1.5015535581434301</v>
      </c>
      <c r="J2518" s="22">
        <f t="shared" ca="1" si="571"/>
        <v>1.2119757600000001</v>
      </c>
      <c r="K2518" s="110">
        <f t="shared" ca="1" si="564"/>
        <v>0.37553247445182125</v>
      </c>
      <c r="L2518" s="115">
        <v>0</v>
      </c>
      <c r="M2518" s="67">
        <f>IF(L2518&gt;0,VLOOKUP(L2518,S$12:$AB$125,7),0)</f>
        <v>0</v>
      </c>
      <c r="N2518" s="2">
        <f t="shared" si="565"/>
        <v>0</v>
      </c>
      <c r="O2518" s="22">
        <f t="shared" ca="1" si="572"/>
        <v>0.37553247445182125</v>
      </c>
      <c r="P2518" s="25" t="str">
        <f t="shared" si="573"/>
        <v>A+J=</v>
      </c>
      <c r="Q2518" s="26">
        <f t="shared" si="574"/>
        <v>45306</v>
      </c>
      <c r="R2518" s="4"/>
      <c r="S2518" s="98"/>
      <c r="U2518" s="4"/>
      <c r="V2518" s="4"/>
      <c r="W2518" s="4"/>
      <c r="X2518" s="4"/>
      <c r="Y2518" s="4"/>
      <c r="Z2518" s="4"/>
      <c r="AA2518" s="4"/>
      <c r="AB2518" s="4"/>
      <c r="AC2518" s="4"/>
      <c r="AD2518" s="64"/>
      <c r="AE2518" s="64"/>
      <c r="AF2518" s="64"/>
      <c r="AG2518" s="64"/>
      <c r="AH2518" s="64"/>
      <c r="AI2518" s="64"/>
      <c r="AJ2518" s="64"/>
      <c r="AK2518" s="64"/>
      <c r="AL2518" s="64"/>
      <c r="AM2518" s="64"/>
      <c r="AN2518" s="64"/>
      <c r="AO2518" s="64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4"/>
      <c r="AZ2518" s="64"/>
      <c r="BA2518" s="64"/>
      <c r="BB2518" s="64"/>
      <c r="BC2518" s="64"/>
      <c r="BD2518" s="64"/>
      <c r="BE2518" s="64"/>
      <c r="BF2518" s="64"/>
      <c r="BG2518" s="64"/>
      <c r="BH2518" s="64"/>
      <c r="BI2518" s="64"/>
      <c r="BJ2518" s="64"/>
      <c r="BK2518" s="64"/>
      <c r="BL2518" s="64"/>
      <c r="BM2518" s="64"/>
      <c r="BN2518" s="64"/>
      <c r="BO2518" s="64"/>
      <c r="BP2518" s="64"/>
      <c r="BQ2518" s="64"/>
      <c r="BR2518" s="64"/>
      <c r="BS2518" s="64"/>
      <c r="BT2518" s="64"/>
      <c r="BU2518" s="64"/>
      <c r="BV2518" s="64"/>
      <c r="BW2518" s="64"/>
      <c r="BX2518" s="64"/>
      <c r="BY2518" s="64"/>
      <c r="BZ2518" s="64"/>
      <c r="CA2518" s="64"/>
      <c r="CB2518" s="64"/>
      <c r="CC2518" s="64"/>
      <c r="CD2518" s="64"/>
      <c r="CE2518" s="64"/>
      <c r="CF2518" s="64"/>
      <c r="CG2518" s="64"/>
      <c r="CH2518" s="64"/>
      <c r="CI2518" s="64"/>
      <c r="CJ2518" s="64"/>
      <c r="CK2518" s="64"/>
      <c r="CL2518" s="64"/>
      <c r="CM2518" s="64"/>
      <c r="CN2518" s="64"/>
      <c r="CO2518" s="64"/>
      <c r="CP2518" s="64"/>
      <c r="CQ2518" s="64"/>
      <c r="CR2518" s="64"/>
      <c r="CS2518" s="64"/>
      <c r="CT2518" s="64"/>
      <c r="CU2518" s="64"/>
      <c r="CV2518" s="64"/>
      <c r="CW2518" s="64"/>
      <c r="CX2518" s="64"/>
      <c r="CY2518" s="64"/>
      <c r="CZ2518" s="64"/>
      <c r="DA2518" s="64"/>
      <c r="DB2518" s="64"/>
      <c r="DC2518" s="64"/>
      <c r="DD2518" s="64"/>
      <c r="DE2518" s="64"/>
      <c r="DF2518" s="64"/>
      <c r="DG2518" s="64"/>
      <c r="DH2518" s="64"/>
      <c r="DI2518" s="64"/>
      <c r="DJ2518" s="64"/>
      <c r="DK2518" s="64"/>
      <c r="DL2518" s="64"/>
      <c r="DM2518" s="64"/>
      <c r="DN2518" s="64"/>
      <c r="DO2518" s="64"/>
      <c r="DP2518" s="64"/>
      <c r="DQ2518" s="64"/>
      <c r="DR2518" s="64"/>
      <c r="DS2518" s="64"/>
      <c r="DT2518" s="64"/>
      <c r="DU2518" s="64"/>
      <c r="DV2518" s="64"/>
      <c r="DW2518" s="64"/>
      <c r="DX2518" s="64"/>
      <c r="DY2518" s="64"/>
      <c r="DZ2518" s="64"/>
      <c r="EA2518" s="64"/>
      <c r="EB2518" s="64"/>
      <c r="EC2518" s="64"/>
      <c r="ED2518" s="64"/>
      <c r="EE2518" s="64"/>
      <c r="EF2518" s="64"/>
      <c r="EG2518" s="64"/>
      <c r="EH2518" s="64"/>
      <c r="EI2518" s="64"/>
      <c r="EJ2518" s="64"/>
      <c r="EK2518" s="64"/>
      <c r="EL2518" s="64"/>
      <c r="EM2518" s="64"/>
      <c r="EN2518" s="64"/>
      <c r="EO2518" s="64"/>
      <c r="EP2518" s="64"/>
      <c r="EQ2518" s="64"/>
      <c r="ER2518" s="64"/>
      <c r="ES2518" s="64"/>
      <c r="ET2518" s="64"/>
      <c r="EU2518" s="64"/>
      <c r="EV2518" s="64"/>
      <c r="EW2518" s="64"/>
      <c r="EX2518" s="64"/>
      <c r="EY2518" s="64"/>
      <c r="EZ2518" s="64"/>
      <c r="FA2518" s="64"/>
      <c r="FB2518" s="64"/>
      <c r="FC2518" s="64"/>
      <c r="FD2518" s="64"/>
      <c r="FE2518" s="64"/>
      <c r="FF2518" s="64"/>
      <c r="FG2518" s="64"/>
      <c r="FH2518" s="64"/>
      <c r="FI2518" s="64"/>
      <c r="FJ2518" s="64"/>
      <c r="FK2518" s="64"/>
      <c r="FL2518" s="64"/>
      <c r="FM2518" s="64"/>
      <c r="FN2518" s="64"/>
      <c r="FO2518" s="64"/>
      <c r="FP2518" s="64"/>
      <c r="FQ2518" s="64"/>
      <c r="FR2518" s="64"/>
      <c r="FS2518" s="64"/>
      <c r="FT2518" s="64"/>
    </row>
    <row r="2519" spans="1:176" ht="15" x14ac:dyDescent="0.25">
      <c r="A2519" s="20">
        <f t="shared" si="575"/>
        <v>46272</v>
      </c>
      <c r="B2519" s="22" t="str">
        <f t="shared" ca="1" si="566"/>
        <v>n.d</v>
      </c>
      <c r="C2519" s="22">
        <f t="shared" ca="1" si="576"/>
        <v>0.97614444</v>
      </c>
      <c r="D2519" s="23">
        <f ca="1">IF(A2519&lt;$B$1,VLOOKUP(A2519,[1]DI!$A$4:$B$15000,2,FALSE),0)</f>
        <v>0</v>
      </c>
      <c r="E2519" s="22">
        <f t="shared" ca="1" si="567"/>
        <v>0</v>
      </c>
      <c r="F2519" s="23">
        <f t="shared" si="568"/>
        <v>1.3</v>
      </c>
      <c r="G2519" s="24">
        <f t="shared" ca="1" si="569"/>
        <v>1</v>
      </c>
      <c r="H2519" s="22">
        <f ca="1">TRUNC(PRODUCT(G$10:G2518),15)</f>
        <v>1.81984651266759</v>
      </c>
      <c r="I2519" s="22">
        <f t="shared" ca="1" si="570"/>
        <v>1.5015535581434301</v>
      </c>
      <c r="J2519" s="22">
        <f t="shared" ca="1" si="571"/>
        <v>1.2119757600000001</v>
      </c>
      <c r="K2519" s="110">
        <f t="shared" ca="1" si="564"/>
        <v>0.37553247445182125</v>
      </c>
      <c r="L2519" s="115">
        <v>0</v>
      </c>
      <c r="M2519" s="67">
        <f>IF(L2519&gt;0,VLOOKUP(L2519,S$12:$AB$125,7),0)</f>
        <v>0</v>
      </c>
      <c r="N2519" s="2">
        <f t="shared" si="565"/>
        <v>0</v>
      </c>
      <c r="O2519" s="22">
        <f t="shared" ca="1" si="572"/>
        <v>0.37553247445182125</v>
      </c>
      <c r="P2519" s="25" t="str">
        <f t="shared" si="573"/>
        <v>A+J=</v>
      </c>
      <c r="Q2519" s="26">
        <f t="shared" si="574"/>
        <v>45306</v>
      </c>
      <c r="R2519" s="4"/>
      <c r="S2519" s="98"/>
      <c r="U2519" s="4"/>
      <c r="V2519" s="4"/>
      <c r="W2519" s="4"/>
      <c r="X2519" s="4"/>
      <c r="Y2519" s="4"/>
      <c r="Z2519" s="4"/>
      <c r="AA2519" s="4"/>
      <c r="AB2519" s="4"/>
      <c r="AC2519" s="4"/>
      <c r="AD2519" s="64"/>
      <c r="AE2519" s="64"/>
      <c r="AF2519" s="64"/>
      <c r="AG2519" s="64"/>
      <c r="AH2519" s="64"/>
      <c r="AI2519" s="64"/>
      <c r="AJ2519" s="64"/>
      <c r="AK2519" s="64"/>
      <c r="AL2519" s="64"/>
      <c r="AM2519" s="64"/>
      <c r="AN2519" s="64"/>
      <c r="AO2519" s="64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64"/>
      <c r="BB2519" s="64"/>
      <c r="BC2519" s="64"/>
      <c r="BD2519" s="64"/>
      <c r="BE2519" s="64"/>
      <c r="BF2519" s="64"/>
      <c r="BG2519" s="64"/>
      <c r="BH2519" s="64"/>
      <c r="BI2519" s="64"/>
      <c r="BJ2519" s="64"/>
      <c r="BK2519" s="64"/>
      <c r="BL2519" s="64"/>
      <c r="BM2519" s="64"/>
      <c r="BN2519" s="64"/>
      <c r="BO2519" s="64"/>
      <c r="BP2519" s="64"/>
      <c r="BQ2519" s="64"/>
      <c r="BR2519" s="64"/>
      <c r="BS2519" s="64"/>
      <c r="BT2519" s="64"/>
      <c r="BU2519" s="64"/>
      <c r="BV2519" s="64"/>
      <c r="BW2519" s="64"/>
      <c r="BX2519" s="64"/>
      <c r="BY2519" s="64"/>
      <c r="BZ2519" s="64"/>
      <c r="CA2519" s="64"/>
      <c r="CB2519" s="64"/>
      <c r="CC2519" s="64"/>
      <c r="CD2519" s="64"/>
      <c r="CE2519" s="64"/>
      <c r="CF2519" s="64"/>
      <c r="CG2519" s="64"/>
      <c r="CH2519" s="64"/>
      <c r="CI2519" s="64"/>
      <c r="CJ2519" s="64"/>
      <c r="CK2519" s="64"/>
      <c r="CL2519" s="64"/>
      <c r="CM2519" s="64"/>
      <c r="CN2519" s="64"/>
      <c r="CO2519" s="64"/>
      <c r="CP2519" s="64"/>
      <c r="CQ2519" s="64"/>
      <c r="CR2519" s="64"/>
      <c r="CS2519" s="64"/>
      <c r="CT2519" s="64"/>
      <c r="CU2519" s="64"/>
      <c r="CV2519" s="64"/>
      <c r="CW2519" s="64"/>
      <c r="CX2519" s="64"/>
      <c r="CY2519" s="64"/>
      <c r="CZ2519" s="64"/>
      <c r="DA2519" s="64"/>
      <c r="DB2519" s="64"/>
      <c r="DC2519" s="64"/>
      <c r="DD2519" s="64"/>
      <c r="DE2519" s="64"/>
      <c r="DF2519" s="64"/>
      <c r="DG2519" s="64"/>
      <c r="DH2519" s="64"/>
      <c r="DI2519" s="64"/>
      <c r="DJ2519" s="64"/>
      <c r="DK2519" s="64"/>
      <c r="DL2519" s="64"/>
      <c r="DM2519" s="64"/>
      <c r="DN2519" s="64"/>
      <c r="DO2519" s="64"/>
      <c r="DP2519" s="64"/>
      <c r="DQ2519" s="64"/>
      <c r="DR2519" s="64"/>
      <c r="DS2519" s="64"/>
      <c r="DT2519" s="64"/>
      <c r="DU2519" s="64"/>
      <c r="DV2519" s="64"/>
      <c r="DW2519" s="64"/>
      <c r="DX2519" s="64"/>
      <c r="DY2519" s="64"/>
      <c r="DZ2519" s="64"/>
      <c r="EA2519" s="64"/>
      <c r="EB2519" s="64"/>
      <c r="EC2519" s="64"/>
      <c r="ED2519" s="64"/>
      <c r="EE2519" s="64"/>
      <c r="EF2519" s="64"/>
      <c r="EG2519" s="64"/>
      <c r="EH2519" s="64"/>
      <c r="EI2519" s="64"/>
      <c r="EJ2519" s="64"/>
      <c r="EK2519" s="64"/>
      <c r="EL2519" s="64"/>
      <c r="EM2519" s="64"/>
      <c r="EN2519" s="64"/>
      <c r="EO2519" s="64"/>
      <c r="EP2519" s="64"/>
      <c r="EQ2519" s="64"/>
      <c r="ER2519" s="64"/>
      <c r="ES2519" s="64"/>
      <c r="ET2519" s="64"/>
      <c r="EU2519" s="64"/>
      <c r="EV2519" s="64"/>
      <c r="EW2519" s="64"/>
      <c r="EX2519" s="64"/>
      <c r="EY2519" s="64"/>
      <c r="EZ2519" s="64"/>
      <c r="FA2519" s="64"/>
      <c r="FB2519" s="64"/>
      <c r="FC2519" s="64"/>
      <c r="FD2519" s="64"/>
      <c r="FE2519" s="64"/>
      <c r="FF2519" s="64"/>
      <c r="FG2519" s="64"/>
      <c r="FH2519" s="64"/>
      <c r="FI2519" s="64"/>
      <c r="FJ2519" s="64"/>
      <c r="FK2519" s="64"/>
      <c r="FL2519" s="64"/>
      <c r="FM2519" s="64"/>
      <c r="FN2519" s="64"/>
      <c r="FO2519" s="64"/>
      <c r="FP2519" s="64"/>
      <c r="FQ2519" s="64"/>
      <c r="FR2519" s="64"/>
      <c r="FS2519" s="64"/>
      <c r="FT2519" s="64"/>
    </row>
    <row r="2520" spans="1:176" ht="15" x14ac:dyDescent="0.25">
      <c r="A2520" s="20">
        <f t="shared" si="575"/>
        <v>46273</v>
      </c>
      <c r="B2520" s="22" t="str">
        <f t="shared" ca="1" si="566"/>
        <v>n.d</v>
      </c>
      <c r="C2520" s="22">
        <f t="shared" ca="1" si="576"/>
        <v>0.97614444</v>
      </c>
      <c r="D2520" s="23">
        <f ca="1">IF(A2520&lt;$B$1,VLOOKUP(A2520,[1]DI!$A$4:$B$15000,2,FALSE),0)</f>
        <v>0</v>
      </c>
      <c r="E2520" s="22">
        <f t="shared" ca="1" si="567"/>
        <v>0</v>
      </c>
      <c r="F2520" s="23">
        <f t="shared" si="568"/>
        <v>1.3</v>
      </c>
      <c r="G2520" s="24">
        <f t="shared" ca="1" si="569"/>
        <v>1</v>
      </c>
      <c r="H2520" s="22">
        <f ca="1">TRUNC(PRODUCT(G$10:G2519),15)</f>
        <v>1.81984651266759</v>
      </c>
      <c r="I2520" s="22">
        <f t="shared" ca="1" si="570"/>
        <v>1.5015535581434301</v>
      </c>
      <c r="J2520" s="22">
        <f t="shared" ca="1" si="571"/>
        <v>1.2119757600000001</v>
      </c>
      <c r="K2520" s="110">
        <f t="shared" ca="1" si="564"/>
        <v>0.37553247445182125</v>
      </c>
      <c r="L2520" s="115">
        <v>0</v>
      </c>
      <c r="M2520" s="67">
        <f>IF(L2520&gt;0,VLOOKUP(L2520,S$12:$AB$125,7),0)</f>
        <v>0</v>
      </c>
      <c r="N2520" s="2">
        <f t="shared" si="565"/>
        <v>0</v>
      </c>
      <c r="O2520" s="22">
        <f t="shared" ca="1" si="572"/>
        <v>0.37553247445182125</v>
      </c>
      <c r="P2520" s="25" t="str">
        <f t="shared" si="573"/>
        <v>A+J=</v>
      </c>
      <c r="Q2520" s="26">
        <f t="shared" si="574"/>
        <v>45306</v>
      </c>
      <c r="R2520" s="4"/>
      <c r="S2520" s="98"/>
      <c r="U2520" s="4"/>
      <c r="V2520" s="4"/>
      <c r="W2520" s="4"/>
      <c r="X2520" s="4"/>
      <c r="Y2520" s="4"/>
      <c r="Z2520" s="4"/>
      <c r="AA2520" s="4"/>
      <c r="AB2520" s="4"/>
      <c r="AC2520" s="4"/>
      <c r="AD2520" s="64"/>
      <c r="AE2520" s="64"/>
      <c r="AF2520" s="64"/>
      <c r="AG2520" s="64"/>
      <c r="AH2520" s="64"/>
      <c r="AI2520" s="64"/>
      <c r="AJ2520" s="64"/>
      <c r="AK2520" s="64"/>
      <c r="AL2520" s="64"/>
      <c r="AM2520" s="64"/>
      <c r="AN2520" s="64"/>
      <c r="AO2520" s="64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4"/>
      <c r="AZ2520" s="64"/>
      <c r="BA2520" s="64"/>
      <c r="BB2520" s="64"/>
      <c r="BC2520" s="64"/>
      <c r="BD2520" s="64"/>
      <c r="BE2520" s="64"/>
      <c r="BF2520" s="64"/>
      <c r="BG2520" s="64"/>
      <c r="BH2520" s="64"/>
      <c r="BI2520" s="64"/>
      <c r="BJ2520" s="64"/>
      <c r="BK2520" s="64"/>
      <c r="BL2520" s="64"/>
      <c r="BM2520" s="64"/>
      <c r="BN2520" s="64"/>
      <c r="BO2520" s="64"/>
      <c r="BP2520" s="64"/>
      <c r="BQ2520" s="64"/>
      <c r="BR2520" s="64"/>
      <c r="BS2520" s="64"/>
      <c r="BT2520" s="64"/>
      <c r="BU2520" s="64"/>
      <c r="BV2520" s="64"/>
      <c r="BW2520" s="64"/>
      <c r="BX2520" s="64"/>
      <c r="BY2520" s="64"/>
      <c r="BZ2520" s="64"/>
      <c r="CA2520" s="64"/>
      <c r="CB2520" s="64"/>
      <c r="CC2520" s="64"/>
      <c r="CD2520" s="64"/>
      <c r="CE2520" s="64"/>
      <c r="CF2520" s="64"/>
      <c r="CG2520" s="64"/>
      <c r="CH2520" s="64"/>
      <c r="CI2520" s="64"/>
      <c r="CJ2520" s="64"/>
      <c r="CK2520" s="64"/>
      <c r="CL2520" s="64"/>
      <c r="CM2520" s="64"/>
      <c r="CN2520" s="64"/>
      <c r="CO2520" s="64"/>
      <c r="CP2520" s="64"/>
      <c r="CQ2520" s="64"/>
      <c r="CR2520" s="64"/>
      <c r="CS2520" s="64"/>
      <c r="CT2520" s="64"/>
      <c r="CU2520" s="64"/>
      <c r="CV2520" s="64"/>
      <c r="CW2520" s="64"/>
      <c r="CX2520" s="64"/>
      <c r="CY2520" s="64"/>
      <c r="CZ2520" s="64"/>
      <c r="DA2520" s="64"/>
      <c r="DB2520" s="64"/>
      <c r="DC2520" s="64"/>
      <c r="DD2520" s="64"/>
      <c r="DE2520" s="64"/>
      <c r="DF2520" s="64"/>
      <c r="DG2520" s="64"/>
      <c r="DH2520" s="64"/>
      <c r="DI2520" s="64"/>
      <c r="DJ2520" s="64"/>
      <c r="DK2520" s="64"/>
      <c r="DL2520" s="64"/>
      <c r="DM2520" s="64"/>
      <c r="DN2520" s="64"/>
      <c r="DO2520" s="64"/>
      <c r="DP2520" s="64"/>
      <c r="DQ2520" s="64"/>
      <c r="DR2520" s="64"/>
      <c r="DS2520" s="64"/>
      <c r="DT2520" s="64"/>
      <c r="DU2520" s="64"/>
      <c r="DV2520" s="64"/>
      <c r="DW2520" s="64"/>
      <c r="DX2520" s="64"/>
      <c r="DY2520" s="64"/>
      <c r="DZ2520" s="64"/>
      <c r="EA2520" s="64"/>
      <c r="EB2520" s="64"/>
      <c r="EC2520" s="64"/>
      <c r="ED2520" s="64"/>
      <c r="EE2520" s="64"/>
      <c r="EF2520" s="64"/>
      <c r="EG2520" s="64"/>
      <c r="EH2520" s="64"/>
      <c r="EI2520" s="64"/>
      <c r="EJ2520" s="64"/>
      <c r="EK2520" s="64"/>
      <c r="EL2520" s="64"/>
      <c r="EM2520" s="64"/>
      <c r="EN2520" s="64"/>
      <c r="EO2520" s="64"/>
      <c r="EP2520" s="64"/>
      <c r="EQ2520" s="64"/>
      <c r="ER2520" s="64"/>
      <c r="ES2520" s="64"/>
      <c r="ET2520" s="64"/>
      <c r="EU2520" s="64"/>
      <c r="EV2520" s="64"/>
      <c r="EW2520" s="64"/>
      <c r="EX2520" s="64"/>
      <c r="EY2520" s="64"/>
      <c r="EZ2520" s="64"/>
      <c r="FA2520" s="64"/>
      <c r="FB2520" s="64"/>
      <c r="FC2520" s="64"/>
      <c r="FD2520" s="64"/>
      <c r="FE2520" s="64"/>
      <c r="FF2520" s="64"/>
      <c r="FG2520" s="64"/>
      <c r="FH2520" s="64"/>
      <c r="FI2520" s="64"/>
      <c r="FJ2520" s="64"/>
      <c r="FK2520" s="64"/>
      <c r="FL2520" s="64"/>
      <c r="FM2520" s="64"/>
      <c r="FN2520" s="64"/>
      <c r="FO2520" s="64"/>
      <c r="FP2520" s="64"/>
      <c r="FQ2520" s="64"/>
      <c r="FR2520" s="64"/>
      <c r="FS2520" s="64"/>
      <c r="FT2520" s="64"/>
    </row>
    <row r="2521" spans="1:176" ht="15" x14ac:dyDescent="0.25">
      <c r="A2521" s="20">
        <f t="shared" si="575"/>
        <v>46274</v>
      </c>
      <c r="B2521" s="22" t="str">
        <f t="shared" ca="1" si="566"/>
        <v>n.d</v>
      </c>
      <c r="C2521" s="22">
        <f t="shared" ca="1" si="576"/>
        <v>0.97614444</v>
      </c>
      <c r="D2521" s="23">
        <f ca="1">IF(A2521&lt;$B$1,VLOOKUP(A2521,[1]DI!$A$4:$B$15000,2,FALSE),0)</f>
        <v>0</v>
      </c>
      <c r="E2521" s="22">
        <f t="shared" ca="1" si="567"/>
        <v>0</v>
      </c>
      <c r="F2521" s="23">
        <f t="shared" si="568"/>
        <v>1.3</v>
      </c>
      <c r="G2521" s="24">
        <f t="shared" ca="1" si="569"/>
        <v>1</v>
      </c>
      <c r="H2521" s="22">
        <f ca="1">TRUNC(PRODUCT(G$10:G2520),15)</f>
        <v>1.81984651266759</v>
      </c>
      <c r="I2521" s="22">
        <f t="shared" ca="1" si="570"/>
        <v>1.5015535581434301</v>
      </c>
      <c r="J2521" s="22">
        <f t="shared" ca="1" si="571"/>
        <v>1.2119757600000001</v>
      </c>
      <c r="K2521" s="110">
        <f t="shared" ca="1" si="564"/>
        <v>0.37553247445182125</v>
      </c>
      <c r="L2521" s="115">
        <v>0</v>
      </c>
      <c r="M2521" s="67">
        <f>IF(L2521&gt;0,VLOOKUP(L2521,S$12:$AB$125,7),0)</f>
        <v>0</v>
      </c>
      <c r="N2521" s="2">
        <f t="shared" si="565"/>
        <v>0</v>
      </c>
      <c r="O2521" s="22">
        <f t="shared" ca="1" si="572"/>
        <v>0.37553247445182125</v>
      </c>
      <c r="P2521" s="25" t="str">
        <f t="shared" si="573"/>
        <v>A+J=</v>
      </c>
      <c r="Q2521" s="26">
        <f t="shared" si="574"/>
        <v>45306</v>
      </c>
      <c r="R2521" s="4"/>
      <c r="S2521" s="98"/>
      <c r="U2521" s="4"/>
      <c r="V2521" s="4"/>
      <c r="W2521" s="4"/>
      <c r="X2521" s="4"/>
      <c r="Y2521" s="4"/>
      <c r="Z2521" s="4"/>
      <c r="AA2521" s="4"/>
      <c r="AB2521" s="4"/>
      <c r="AC2521" s="4"/>
      <c r="AD2521" s="64"/>
      <c r="AE2521" s="64"/>
      <c r="AF2521" s="64"/>
      <c r="AG2521" s="64"/>
      <c r="AH2521" s="64"/>
      <c r="AI2521" s="64"/>
      <c r="AJ2521" s="64"/>
      <c r="AK2521" s="64"/>
      <c r="AL2521" s="64"/>
      <c r="AM2521" s="64"/>
      <c r="AN2521" s="64"/>
      <c r="AO2521" s="64"/>
      <c r="AP2521" s="64"/>
      <c r="AQ2521" s="64"/>
      <c r="AR2521" s="64"/>
      <c r="AS2521" s="64"/>
      <c r="AT2521" s="64"/>
      <c r="AU2521" s="64"/>
      <c r="AV2521" s="64"/>
      <c r="AW2521" s="64"/>
      <c r="AX2521" s="64"/>
      <c r="AY2521" s="64"/>
      <c r="AZ2521" s="64"/>
      <c r="BA2521" s="64"/>
      <c r="BB2521" s="64"/>
      <c r="BC2521" s="64"/>
      <c r="BD2521" s="64"/>
      <c r="BE2521" s="64"/>
      <c r="BF2521" s="64"/>
      <c r="BG2521" s="64"/>
      <c r="BH2521" s="64"/>
      <c r="BI2521" s="64"/>
      <c r="BJ2521" s="64"/>
      <c r="BK2521" s="64"/>
      <c r="BL2521" s="64"/>
      <c r="BM2521" s="64"/>
      <c r="BN2521" s="64"/>
      <c r="BO2521" s="64"/>
      <c r="BP2521" s="64"/>
      <c r="BQ2521" s="64"/>
      <c r="BR2521" s="64"/>
      <c r="BS2521" s="64"/>
      <c r="BT2521" s="64"/>
      <c r="BU2521" s="64"/>
      <c r="BV2521" s="64"/>
      <c r="BW2521" s="64"/>
      <c r="BX2521" s="64"/>
      <c r="BY2521" s="64"/>
      <c r="BZ2521" s="64"/>
      <c r="CA2521" s="64"/>
      <c r="CB2521" s="64"/>
      <c r="CC2521" s="64"/>
      <c r="CD2521" s="64"/>
      <c r="CE2521" s="64"/>
      <c r="CF2521" s="64"/>
      <c r="CG2521" s="64"/>
      <c r="CH2521" s="64"/>
      <c r="CI2521" s="64"/>
      <c r="CJ2521" s="64"/>
      <c r="CK2521" s="64"/>
      <c r="CL2521" s="64"/>
      <c r="CM2521" s="64"/>
      <c r="CN2521" s="64"/>
      <c r="CO2521" s="64"/>
      <c r="CP2521" s="64"/>
      <c r="CQ2521" s="64"/>
      <c r="CR2521" s="64"/>
      <c r="CS2521" s="64"/>
      <c r="CT2521" s="64"/>
      <c r="CU2521" s="64"/>
      <c r="CV2521" s="64"/>
      <c r="CW2521" s="64"/>
      <c r="CX2521" s="64"/>
      <c r="CY2521" s="64"/>
      <c r="CZ2521" s="64"/>
      <c r="DA2521" s="64"/>
      <c r="DB2521" s="64"/>
      <c r="DC2521" s="64"/>
      <c r="DD2521" s="64"/>
      <c r="DE2521" s="64"/>
      <c r="DF2521" s="64"/>
      <c r="DG2521" s="64"/>
      <c r="DH2521" s="64"/>
      <c r="DI2521" s="64"/>
      <c r="DJ2521" s="64"/>
      <c r="DK2521" s="64"/>
      <c r="DL2521" s="64"/>
      <c r="DM2521" s="64"/>
      <c r="DN2521" s="64"/>
      <c r="DO2521" s="64"/>
      <c r="DP2521" s="64"/>
      <c r="DQ2521" s="64"/>
      <c r="DR2521" s="64"/>
      <c r="DS2521" s="64"/>
      <c r="DT2521" s="64"/>
      <c r="DU2521" s="64"/>
      <c r="DV2521" s="64"/>
      <c r="DW2521" s="64"/>
      <c r="DX2521" s="64"/>
      <c r="DY2521" s="64"/>
      <c r="DZ2521" s="64"/>
      <c r="EA2521" s="64"/>
      <c r="EB2521" s="64"/>
      <c r="EC2521" s="64"/>
      <c r="ED2521" s="64"/>
      <c r="EE2521" s="64"/>
      <c r="EF2521" s="64"/>
      <c r="EG2521" s="64"/>
      <c r="EH2521" s="64"/>
      <c r="EI2521" s="64"/>
      <c r="EJ2521" s="64"/>
      <c r="EK2521" s="64"/>
      <c r="EL2521" s="64"/>
      <c r="EM2521" s="64"/>
      <c r="EN2521" s="64"/>
      <c r="EO2521" s="64"/>
      <c r="EP2521" s="64"/>
      <c r="EQ2521" s="64"/>
      <c r="ER2521" s="64"/>
      <c r="ES2521" s="64"/>
      <c r="ET2521" s="64"/>
      <c r="EU2521" s="64"/>
      <c r="EV2521" s="64"/>
      <c r="EW2521" s="64"/>
      <c r="EX2521" s="64"/>
      <c r="EY2521" s="64"/>
      <c r="EZ2521" s="64"/>
      <c r="FA2521" s="64"/>
      <c r="FB2521" s="64"/>
      <c r="FC2521" s="64"/>
      <c r="FD2521" s="64"/>
      <c r="FE2521" s="64"/>
      <c r="FF2521" s="64"/>
      <c r="FG2521" s="64"/>
      <c r="FH2521" s="64"/>
      <c r="FI2521" s="64"/>
      <c r="FJ2521" s="64"/>
      <c r="FK2521" s="64"/>
      <c r="FL2521" s="64"/>
      <c r="FM2521" s="64"/>
      <c r="FN2521" s="64"/>
      <c r="FO2521" s="64"/>
      <c r="FP2521" s="64"/>
      <c r="FQ2521" s="64"/>
      <c r="FR2521" s="64"/>
      <c r="FS2521" s="64"/>
      <c r="FT2521" s="64"/>
    </row>
    <row r="2522" spans="1:176" ht="15" x14ac:dyDescent="0.25">
      <c r="A2522" s="20">
        <f t="shared" si="575"/>
        <v>46275</v>
      </c>
      <c r="B2522" s="22" t="str">
        <f t="shared" ca="1" si="566"/>
        <v>n.d</v>
      </c>
      <c r="C2522" s="22">
        <f t="shared" ca="1" si="576"/>
        <v>0.97614444</v>
      </c>
      <c r="D2522" s="23">
        <f ca="1">IF(A2522&lt;$B$1,VLOOKUP(A2522,[1]DI!$A$4:$B$15000,2,FALSE),0)</f>
        <v>0</v>
      </c>
      <c r="E2522" s="22">
        <f t="shared" ca="1" si="567"/>
        <v>0</v>
      </c>
      <c r="F2522" s="23">
        <f t="shared" si="568"/>
        <v>1.3</v>
      </c>
      <c r="G2522" s="24">
        <f t="shared" ca="1" si="569"/>
        <v>1</v>
      </c>
      <c r="H2522" s="22">
        <f ca="1">TRUNC(PRODUCT(G$10:G2521),15)</f>
        <v>1.81984651266759</v>
      </c>
      <c r="I2522" s="22">
        <f t="shared" ca="1" si="570"/>
        <v>1.5015535581434301</v>
      </c>
      <c r="J2522" s="22">
        <f t="shared" ca="1" si="571"/>
        <v>1.2119757600000001</v>
      </c>
      <c r="K2522" s="110">
        <f t="shared" ca="1" si="564"/>
        <v>0.37553247445182125</v>
      </c>
      <c r="L2522" s="115">
        <v>0</v>
      </c>
      <c r="M2522" s="67">
        <f>IF(L2522&gt;0,VLOOKUP(L2522,S$12:$AB$125,7),0)</f>
        <v>0</v>
      </c>
      <c r="N2522" s="2">
        <f t="shared" si="565"/>
        <v>0</v>
      </c>
      <c r="O2522" s="22">
        <f t="shared" ca="1" si="572"/>
        <v>0.37553247445182125</v>
      </c>
      <c r="P2522" s="25" t="str">
        <f t="shared" si="573"/>
        <v>A+J=</v>
      </c>
      <c r="Q2522" s="26">
        <f t="shared" si="574"/>
        <v>45306</v>
      </c>
      <c r="R2522" s="4"/>
      <c r="S2522" s="98"/>
      <c r="U2522" s="4"/>
      <c r="V2522" s="4"/>
      <c r="W2522" s="4"/>
      <c r="X2522" s="4"/>
      <c r="Y2522" s="4"/>
      <c r="Z2522" s="4"/>
      <c r="AA2522" s="4"/>
      <c r="AB2522" s="4"/>
      <c r="AC2522" s="4"/>
      <c r="AD2522" s="64"/>
      <c r="AE2522" s="64"/>
      <c r="AF2522" s="64"/>
      <c r="AG2522" s="64"/>
      <c r="AH2522" s="64"/>
      <c r="AI2522" s="64"/>
      <c r="AJ2522" s="64"/>
      <c r="AK2522" s="64"/>
      <c r="AL2522" s="64"/>
      <c r="AM2522" s="64"/>
      <c r="AN2522" s="64"/>
      <c r="AO2522" s="64"/>
      <c r="AP2522" s="64"/>
      <c r="AQ2522" s="64"/>
      <c r="AR2522" s="64"/>
      <c r="AS2522" s="64"/>
      <c r="AT2522" s="64"/>
      <c r="AU2522" s="64"/>
      <c r="AV2522" s="64"/>
      <c r="AW2522" s="64"/>
      <c r="AX2522" s="64"/>
      <c r="AY2522" s="64"/>
      <c r="AZ2522" s="64"/>
      <c r="BA2522" s="64"/>
      <c r="BB2522" s="64"/>
      <c r="BC2522" s="64"/>
      <c r="BD2522" s="64"/>
      <c r="BE2522" s="64"/>
      <c r="BF2522" s="64"/>
      <c r="BG2522" s="64"/>
      <c r="BH2522" s="64"/>
      <c r="BI2522" s="64"/>
      <c r="BJ2522" s="64"/>
      <c r="BK2522" s="64"/>
      <c r="BL2522" s="64"/>
      <c r="BM2522" s="64"/>
      <c r="BN2522" s="64"/>
      <c r="BO2522" s="64"/>
      <c r="BP2522" s="64"/>
      <c r="BQ2522" s="64"/>
      <c r="BR2522" s="64"/>
      <c r="BS2522" s="64"/>
      <c r="BT2522" s="64"/>
      <c r="BU2522" s="64"/>
      <c r="BV2522" s="64"/>
      <c r="BW2522" s="64"/>
      <c r="BX2522" s="64"/>
      <c r="BY2522" s="64"/>
      <c r="BZ2522" s="64"/>
      <c r="CA2522" s="64"/>
      <c r="CB2522" s="64"/>
      <c r="CC2522" s="64"/>
      <c r="CD2522" s="64"/>
      <c r="CE2522" s="64"/>
      <c r="CF2522" s="64"/>
      <c r="CG2522" s="64"/>
      <c r="CH2522" s="64"/>
      <c r="CI2522" s="64"/>
      <c r="CJ2522" s="64"/>
      <c r="CK2522" s="64"/>
      <c r="CL2522" s="64"/>
      <c r="CM2522" s="64"/>
      <c r="CN2522" s="64"/>
      <c r="CO2522" s="64"/>
      <c r="CP2522" s="64"/>
      <c r="CQ2522" s="64"/>
      <c r="CR2522" s="64"/>
      <c r="CS2522" s="64"/>
      <c r="CT2522" s="64"/>
      <c r="CU2522" s="64"/>
      <c r="CV2522" s="64"/>
      <c r="CW2522" s="64"/>
      <c r="CX2522" s="64"/>
      <c r="CY2522" s="64"/>
      <c r="CZ2522" s="64"/>
      <c r="DA2522" s="64"/>
      <c r="DB2522" s="64"/>
      <c r="DC2522" s="64"/>
      <c r="DD2522" s="64"/>
      <c r="DE2522" s="64"/>
      <c r="DF2522" s="64"/>
      <c r="DG2522" s="64"/>
      <c r="DH2522" s="64"/>
      <c r="DI2522" s="64"/>
      <c r="DJ2522" s="64"/>
      <c r="DK2522" s="64"/>
      <c r="DL2522" s="64"/>
      <c r="DM2522" s="64"/>
      <c r="DN2522" s="64"/>
      <c r="DO2522" s="64"/>
      <c r="DP2522" s="64"/>
      <c r="DQ2522" s="64"/>
      <c r="DR2522" s="64"/>
      <c r="DS2522" s="64"/>
      <c r="DT2522" s="64"/>
      <c r="DU2522" s="64"/>
      <c r="DV2522" s="64"/>
      <c r="DW2522" s="64"/>
      <c r="DX2522" s="64"/>
      <c r="DY2522" s="64"/>
      <c r="DZ2522" s="64"/>
      <c r="EA2522" s="64"/>
      <c r="EB2522" s="64"/>
      <c r="EC2522" s="64"/>
      <c r="ED2522" s="64"/>
      <c r="EE2522" s="64"/>
      <c r="EF2522" s="64"/>
      <c r="EG2522" s="64"/>
      <c r="EH2522" s="64"/>
      <c r="EI2522" s="64"/>
      <c r="EJ2522" s="64"/>
      <c r="EK2522" s="64"/>
      <c r="EL2522" s="64"/>
      <c r="EM2522" s="64"/>
      <c r="EN2522" s="64"/>
      <c r="EO2522" s="64"/>
      <c r="EP2522" s="64"/>
      <c r="EQ2522" s="64"/>
      <c r="ER2522" s="64"/>
      <c r="ES2522" s="64"/>
      <c r="ET2522" s="64"/>
      <c r="EU2522" s="64"/>
      <c r="EV2522" s="64"/>
      <c r="EW2522" s="64"/>
      <c r="EX2522" s="64"/>
      <c r="EY2522" s="64"/>
      <c r="EZ2522" s="64"/>
      <c r="FA2522" s="64"/>
      <c r="FB2522" s="64"/>
      <c r="FC2522" s="64"/>
      <c r="FD2522" s="64"/>
      <c r="FE2522" s="64"/>
      <c r="FF2522" s="64"/>
      <c r="FG2522" s="64"/>
      <c r="FH2522" s="64"/>
      <c r="FI2522" s="64"/>
      <c r="FJ2522" s="64"/>
      <c r="FK2522" s="64"/>
      <c r="FL2522" s="64"/>
      <c r="FM2522" s="64"/>
      <c r="FN2522" s="64"/>
      <c r="FO2522" s="64"/>
      <c r="FP2522" s="64"/>
      <c r="FQ2522" s="64"/>
      <c r="FR2522" s="64"/>
      <c r="FS2522" s="64"/>
      <c r="FT2522" s="64"/>
    </row>
    <row r="2523" spans="1:176" ht="15" x14ac:dyDescent="0.25">
      <c r="A2523" s="20">
        <f t="shared" si="575"/>
        <v>46276</v>
      </c>
      <c r="B2523" s="22" t="str">
        <f t="shared" ca="1" si="566"/>
        <v>n.d</v>
      </c>
      <c r="C2523" s="22">
        <f t="shared" ca="1" si="576"/>
        <v>0.97614444</v>
      </c>
      <c r="D2523" s="23">
        <f ca="1">IF(A2523&lt;$B$1,VLOOKUP(A2523,[1]DI!$A$4:$B$15000,2,FALSE),0)</f>
        <v>0</v>
      </c>
      <c r="E2523" s="22">
        <f t="shared" ca="1" si="567"/>
        <v>0</v>
      </c>
      <c r="F2523" s="23">
        <f t="shared" si="568"/>
        <v>1.3</v>
      </c>
      <c r="G2523" s="24">
        <f t="shared" ca="1" si="569"/>
        <v>1</v>
      </c>
      <c r="H2523" s="22">
        <f ca="1">TRUNC(PRODUCT(G$10:G2522),15)</f>
        <v>1.81984651266759</v>
      </c>
      <c r="I2523" s="22">
        <f t="shared" ca="1" si="570"/>
        <v>1.5015535581434301</v>
      </c>
      <c r="J2523" s="22">
        <f t="shared" ca="1" si="571"/>
        <v>1.2119757600000001</v>
      </c>
      <c r="K2523" s="110">
        <f t="shared" ca="1" si="564"/>
        <v>0.37553247445182125</v>
      </c>
      <c r="L2523" s="115">
        <v>0</v>
      </c>
      <c r="M2523" s="67">
        <f>IF(L2523&gt;0,VLOOKUP(L2523,S$12:$AB$125,7),0)</f>
        <v>0</v>
      </c>
      <c r="N2523" s="2">
        <f t="shared" si="565"/>
        <v>0</v>
      </c>
      <c r="O2523" s="22">
        <f t="shared" ca="1" si="572"/>
        <v>0.37553247445182125</v>
      </c>
      <c r="P2523" s="25" t="str">
        <f t="shared" si="573"/>
        <v>A+J=</v>
      </c>
      <c r="Q2523" s="26">
        <f t="shared" si="574"/>
        <v>45306</v>
      </c>
      <c r="R2523" s="4"/>
      <c r="S2523" s="98"/>
      <c r="U2523" s="4"/>
      <c r="V2523" s="4"/>
      <c r="W2523" s="4"/>
      <c r="X2523" s="4"/>
      <c r="Y2523" s="4"/>
      <c r="Z2523" s="4"/>
      <c r="AA2523" s="4"/>
      <c r="AB2523" s="4"/>
      <c r="AC2523" s="4"/>
      <c r="AD2523" s="64"/>
      <c r="AE2523" s="64"/>
      <c r="AF2523" s="64"/>
      <c r="AG2523" s="64"/>
      <c r="AH2523" s="64"/>
      <c r="AI2523" s="64"/>
      <c r="AJ2523" s="64"/>
      <c r="AK2523" s="64"/>
      <c r="AL2523" s="64"/>
      <c r="AM2523" s="64"/>
      <c r="AN2523" s="64"/>
      <c r="AO2523" s="64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4"/>
      <c r="AZ2523" s="64"/>
      <c r="BA2523" s="64"/>
      <c r="BB2523" s="64"/>
      <c r="BC2523" s="64"/>
      <c r="BD2523" s="64"/>
      <c r="BE2523" s="64"/>
      <c r="BF2523" s="64"/>
      <c r="BG2523" s="64"/>
      <c r="BH2523" s="64"/>
      <c r="BI2523" s="64"/>
      <c r="BJ2523" s="64"/>
      <c r="BK2523" s="64"/>
      <c r="BL2523" s="64"/>
      <c r="BM2523" s="64"/>
      <c r="BN2523" s="64"/>
      <c r="BO2523" s="64"/>
      <c r="BP2523" s="64"/>
      <c r="BQ2523" s="64"/>
      <c r="BR2523" s="64"/>
      <c r="BS2523" s="64"/>
      <c r="BT2523" s="64"/>
      <c r="BU2523" s="64"/>
      <c r="BV2523" s="64"/>
      <c r="BW2523" s="64"/>
      <c r="BX2523" s="64"/>
      <c r="BY2523" s="64"/>
      <c r="BZ2523" s="64"/>
      <c r="CA2523" s="64"/>
      <c r="CB2523" s="64"/>
      <c r="CC2523" s="64"/>
      <c r="CD2523" s="64"/>
      <c r="CE2523" s="64"/>
      <c r="CF2523" s="64"/>
      <c r="CG2523" s="64"/>
      <c r="CH2523" s="64"/>
      <c r="CI2523" s="64"/>
      <c r="CJ2523" s="64"/>
      <c r="CK2523" s="64"/>
      <c r="CL2523" s="64"/>
      <c r="CM2523" s="64"/>
      <c r="CN2523" s="64"/>
      <c r="CO2523" s="64"/>
      <c r="CP2523" s="64"/>
      <c r="CQ2523" s="64"/>
      <c r="CR2523" s="64"/>
      <c r="CS2523" s="64"/>
      <c r="CT2523" s="64"/>
      <c r="CU2523" s="64"/>
      <c r="CV2523" s="64"/>
      <c r="CW2523" s="64"/>
      <c r="CX2523" s="64"/>
      <c r="CY2523" s="64"/>
      <c r="CZ2523" s="64"/>
      <c r="DA2523" s="64"/>
      <c r="DB2523" s="64"/>
      <c r="DC2523" s="64"/>
      <c r="DD2523" s="64"/>
      <c r="DE2523" s="64"/>
      <c r="DF2523" s="64"/>
      <c r="DG2523" s="64"/>
      <c r="DH2523" s="64"/>
      <c r="DI2523" s="64"/>
      <c r="DJ2523" s="64"/>
      <c r="DK2523" s="64"/>
      <c r="DL2523" s="64"/>
      <c r="DM2523" s="64"/>
      <c r="DN2523" s="64"/>
      <c r="DO2523" s="64"/>
      <c r="DP2523" s="64"/>
      <c r="DQ2523" s="64"/>
      <c r="DR2523" s="64"/>
      <c r="DS2523" s="64"/>
      <c r="DT2523" s="64"/>
      <c r="DU2523" s="64"/>
      <c r="DV2523" s="64"/>
      <c r="DW2523" s="64"/>
      <c r="DX2523" s="64"/>
      <c r="DY2523" s="64"/>
      <c r="DZ2523" s="64"/>
      <c r="EA2523" s="64"/>
      <c r="EB2523" s="64"/>
      <c r="EC2523" s="64"/>
      <c r="ED2523" s="64"/>
      <c r="EE2523" s="64"/>
      <c r="EF2523" s="64"/>
      <c r="EG2523" s="64"/>
      <c r="EH2523" s="64"/>
      <c r="EI2523" s="64"/>
      <c r="EJ2523" s="64"/>
      <c r="EK2523" s="64"/>
      <c r="EL2523" s="64"/>
      <c r="EM2523" s="64"/>
      <c r="EN2523" s="64"/>
      <c r="EO2523" s="64"/>
      <c r="EP2523" s="64"/>
      <c r="EQ2523" s="64"/>
      <c r="ER2523" s="64"/>
      <c r="ES2523" s="64"/>
      <c r="ET2523" s="64"/>
      <c r="EU2523" s="64"/>
      <c r="EV2523" s="64"/>
      <c r="EW2523" s="64"/>
      <c r="EX2523" s="64"/>
      <c r="EY2523" s="64"/>
      <c r="EZ2523" s="64"/>
      <c r="FA2523" s="64"/>
      <c r="FB2523" s="64"/>
      <c r="FC2523" s="64"/>
      <c r="FD2523" s="64"/>
      <c r="FE2523" s="64"/>
      <c r="FF2523" s="64"/>
      <c r="FG2523" s="64"/>
      <c r="FH2523" s="64"/>
      <c r="FI2523" s="64"/>
      <c r="FJ2523" s="64"/>
      <c r="FK2523" s="64"/>
      <c r="FL2523" s="64"/>
      <c r="FM2523" s="64"/>
      <c r="FN2523" s="64"/>
      <c r="FO2523" s="64"/>
      <c r="FP2523" s="64"/>
      <c r="FQ2523" s="64"/>
      <c r="FR2523" s="64"/>
      <c r="FS2523" s="64"/>
      <c r="FT2523" s="64"/>
    </row>
    <row r="2524" spans="1:176" ht="15" x14ac:dyDescent="0.25">
      <c r="A2524" s="20">
        <f t="shared" si="575"/>
        <v>46277</v>
      </c>
      <c r="B2524" s="22" t="str">
        <f t="shared" ca="1" si="566"/>
        <v>n.d</v>
      </c>
      <c r="C2524" s="22">
        <f t="shared" ca="1" si="576"/>
        <v>0.97614444</v>
      </c>
      <c r="D2524" s="23">
        <f ca="1">IF(A2524&lt;$B$1,VLOOKUP(A2524,[1]DI!$A$4:$B$15000,2,FALSE),0)</f>
        <v>0</v>
      </c>
      <c r="E2524" s="22">
        <f t="shared" ca="1" si="567"/>
        <v>0</v>
      </c>
      <c r="F2524" s="23">
        <f t="shared" si="568"/>
        <v>1.3</v>
      </c>
      <c r="G2524" s="24">
        <f t="shared" ca="1" si="569"/>
        <v>1</v>
      </c>
      <c r="H2524" s="22">
        <f ca="1">TRUNC(PRODUCT(G$10:G2523),15)</f>
        <v>1.81984651266759</v>
      </c>
      <c r="I2524" s="22">
        <f t="shared" ca="1" si="570"/>
        <v>1.5015535581434301</v>
      </c>
      <c r="J2524" s="22">
        <f t="shared" ca="1" si="571"/>
        <v>1.2119757600000001</v>
      </c>
      <c r="K2524" s="110">
        <f t="shared" ca="1" si="564"/>
        <v>0.37553247445182125</v>
      </c>
      <c r="L2524" s="115">
        <v>0</v>
      </c>
      <c r="M2524" s="67">
        <f>IF(L2524&gt;0,VLOOKUP(L2524,S$12:$AB$125,7),0)</f>
        <v>0</v>
      </c>
      <c r="N2524" s="2">
        <f t="shared" si="565"/>
        <v>0</v>
      </c>
      <c r="O2524" s="22">
        <f t="shared" ca="1" si="572"/>
        <v>0.37553247445182125</v>
      </c>
      <c r="P2524" s="25" t="str">
        <f t="shared" si="573"/>
        <v>A+J=</v>
      </c>
      <c r="Q2524" s="26">
        <f t="shared" si="574"/>
        <v>45306</v>
      </c>
      <c r="R2524" s="4"/>
      <c r="S2524" s="98"/>
      <c r="U2524" s="4"/>
      <c r="V2524" s="4"/>
      <c r="W2524" s="4"/>
      <c r="X2524" s="4"/>
      <c r="Y2524" s="4"/>
      <c r="Z2524" s="4"/>
      <c r="AA2524" s="4"/>
      <c r="AB2524" s="4"/>
      <c r="AC2524" s="4"/>
      <c r="AD2524" s="64"/>
      <c r="AE2524" s="64"/>
      <c r="AF2524" s="64"/>
      <c r="AG2524" s="64"/>
      <c r="AH2524" s="64"/>
      <c r="AI2524" s="64"/>
      <c r="AJ2524" s="64"/>
      <c r="AK2524" s="64"/>
      <c r="AL2524" s="64"/>
      <c r="AM2524" s="64"/>
      <c r="AN2524" s="64"/>
      <c r="AO2524" s="64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4"/>
      <c r="AZ2524" s="64"/>
      <c r="BA2524" s="64"/>
      <c r="BB2524" s="64"/>
      <c r="BC2524" s="64"/>
      <c r="BD2524" s="64"/>
      <c r="BE2524" s="64"/>
      <c r="BF2524" s="64"/>
      <c r="BG2524" s="64"/>
      <c r="BH2524" s="64"/>
      <c r="BI2524" s="64"/>
      <c r="BJ2524" s="64"/>
      <c r="BK2524" s="64"/>
      <c r="BL2524" s="64"/>
      <c r="BM2524" s="64"/>
      <c r="BN2524" s="64"/>
      <c r="BO2524" s="64"/>
      <c r="BP2524" s="64"/>
      <c r="BQ2524" s="64"/>
      <c r="BR2524" s="64"/>
      <c r="BS2524" s="64"/>
      <c r="BT2524" s="64"/>
      <c r="BU2524" s="64"/>
      <c r="BV2524" s="64"/>
      <c r="BW2524" s="64"/>
      <c r="BX2524" s="64"/>
      <c r="BY2524" s="64"/>
      <c r="BZ2524" s="64"/>
      <c r="CA2524" s="64"/>
      <c r="CB2524" s="64"/>
      <c r="CC2524" s="64"/>
      <c r="CD2524" s="64"/>
      <c r="CE2524" s="64"/>
      <c r="CF2524" s="64"/>
      <c r="CG2524" s="64"/>
      <c r="CH2524" s="64"/>
      <c r="CI2524" s="64"/>
      <c r="CJ2524" s="64"/>
      <c r="CK2524" s="64"/>
      <c r="CL2524" s="64"/>
      <c r="CM2524" s="64"/>
      <c r="CN2524" s="64"/>
      <c r="CO2524" s="64"/>
      <c r="CP2524" s="64"/>
      <c r="CQ2524" s="64"/>
      <c r="CR2524" s="64"/>
      <c r="CS2524" s="64"/>
      <c r="CT2524" s="64"/>
      <c r="CU2524" s="64"/>
      <c r="CV2524" s="64"/>
      <c r="CW2524" s="64"/>
      <c r="CX2524" s="64"/>
      <c r="CY2524" s="64"/>
      <c r="CZ2524" s="64"/>
      <c r="DA2524" s="64"/>
      <c r="DB2524" s="64"/>
      <c r="DC2524" s="64"/>
      <c r="DD2524" s="64"/>
      <c r="DE2524" s="64"/>
      <c r="DF2524" s="64"/>
      <c r="DG2524" s="64"/>
      <c r="DH2524" s="64"/>
      <c r="DI2524" s="64"/>
      <c r="DJ2524" s="64"/>
      <c r="DK2524" s="64"/>
      <c r="DL2524" s="64"/>
      <c r="DM2524" s="64"/>
      <c r="DN2524" s="64"/>
      <c r="DO2524" s="64"/>
      <c r="DP2524" s="64"/>
      <c r="DQ2524" s="64"/>
      <c r="DR2524" s="64"/>
      <c r="DS2524" s="64"/>
      <c r="DT2524" s="64"/>
      <c r="DU2524" s="64"/>
      <c r="DV2524" s="64"/>
      <c r="DW2524" s="64"/>
      <c r="DX2524" s="64"/>
      <c r="DY2524" s="64"/>
      <c r="DZ2524" s="64"/>
      <c r="EA2524" s="64"/>
      <c r="EB2524" s="64"/>
      <c r="EC2524" s="64"/>
      <c r="ED2524" s="64"/>
      <c r="EE2524" s="64"/>
      <c r="EF2524" s="64"/>
      <c r="EG2524" s="64"/>
      <c r="EH2524" s="64"/>
      <c r="EI2524" s="64"/>
      <c r="EJ2524" s="64"/>
      <c r="EK2524" s="64"/>
      <c r="EL2524" s="64"/>
      <c r="EM2524" s="64"/>
      <c r="EN2524" s="64"/>
      <c r="EO2524" s="64"/>
      <c r="EP2524" s="64"/>
      <c r="EQ2524" s="64"/>
      <c r="ER2524" s="64"/>
      <c r="ES2524" s="64"/>
      <c r="ET2524" s="64"/>
      <c r="EU2524" s="64"/>
      <c r="EV2524" s="64"/>
      <c r="EW2524" s="64"/>
      <c r="EX2524" s="64"/>
      <c r="EY2524" s="64"/>
      <c r="EZ2524" s="64"/>
      <c r="FA2524" s="64"/>
      <c r="FB2524" s="64"/>
      <c r="FC2524" s="64"/>
      <c r="FD2524" s="64"/>
      <c r="FE2524" s="64"/>
      <c r="FF2524" s="64"/>
      <c r="FG2524" s="64"/>
      <c r="FH2524" s="64"/>
      <c r="FI2524" s="64"/>
      <c r="FJ2524" s="64"/>
      <c r="FK2524" s="64"/>
      <c r="FL2524" s="64"/>
      <c r="FM2524" s="64"/>
      <c r="FN2524" s="64"/>
      <c r="FO2524" s="64"/>
      <c r="FP2524" s="64"/>
      <c r="FQ2524" s="64"/>
      <c r="FR2524" s="64"/>
      <c r="FS2524" s="64"/>
      <c r="FT2524" s="64"/>
    </row>
    <row r="2525" spans="1:176" ht="15" x14ac:dyDescent="0.25">
      <c r="A2525" s="20">
        <f t="shared" si="575"/>
        <v>46278</v>
      </c>
      <c r="B2525" s="22" t="str">
        <f t="shared" ca="1" si="566"/>
        <v>n.d</v>
      </c>
      <c r="C2525" s="22">
        <f t="shared" ca="1" si="576"/>
        <v>0.97614444</v>
      </c>
      <c r="D2525" s="23">
        <f ca="1">IF(A2525&lt;$B$1,VLOOKUP(A2525,[1]DI!$A$4:$B$15000,2,FALSE),0)</f>
        <v>0</v>
      </c>
      <c r="E2525" s="22">
        <f t="shared" ca="1" si="567"/>
        <v>0</v>
      </c>
      <c r="F2525" s="23">
        <f t="shared" si="568"/>
        <v>1.3</v>
      </c>
      <c r="G2525" s="24">
        <f t="shared" ca="1" si="569"/>
        <v>1</v>
      </c>
      <c r="H2525" s="22">
        <f ca="1">TRUNC(PRODUCT(G$10:G2524),15)</f>
        <v>1.81984651266759</v>
      </c>
      <c r="I2525" s="22">
        <f t="shared" ca="1" si="570"/>
        <v>1.5015535581434301</v>
      </c>
      <c r="J2525" s="22">
        <f t="shared" ca="1" si="571"/>
        <v>1.2119757600000001</v>
      </c>
      <c r="K2525" s="110">
        <f t="shared" ca="1" si="564"/>
        <v>0.37553247445182125</v>
      </c>
      <c r="L2525" s="115">
        <v>0</v>
      </c>
      <c r="M2525" s="67">
        <f>IF(L2525&gt;0,VLOOKUP(L2525,S$12:$AB$125,7),0)</f>
        <v>0</v>
      </c>
      <c r="N2525" s="2">
        <f t="shared" si="565"/>
        <v>0</v>
      </c>
      <c r="O2525" s="22">
        <f t="shared" ca="1" si="572"/>
        <v>0.37553247445182125</v>
      </c>
      <c r="P2525" s="25" t="str">
        <f t="shared" si="573"/>
        <v>A+J=</v>
      </c>
      <c r="Q2525" s="26">
        <f t="shared" si="574"/>
        <v>45306</v>
      </c>
      <c r="R2525" s="4"/>
      <c r="S2525" s="98"/>
      <c r="U2525" s="4"/>
      <c r="V2525" s="4"/>
      <c r="W2525" s="4"/>
      <c r="X2525" s="4"/>
      <c r="Y2525" s="4"/>
      <c r="Z2525" s="4"/>
      <c r="AA2525" s="4"/>
      <c r="AB2525" s="4"/>
      <c r="AC2525" s="4"/>
      <c r="AD2525" s="64"/>
      <c r="AE2525" s="64"/>
      <c r="AF2525" s="64"/>
      <c r="AG2525" s="64"/>
      <c r="AH2525" s="64"/>
      <c r="AI2525" s="64"/>
      <c r="AJ2525" s="64"/>
      <c r="AK2525" s="64"/>
      <c r="AL2525" s="64"/>
      <c r="AM2525" s="64"/>
      <c r="AN2525" s="64"/>
      <c r="AO2525" s="64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4"/>
      <c r="AZ2525" s="64"/>
      <c r="BA2525" s="64"/>
      <c r="BB2525" s="64"/>
      <c r="BC2525" s="64"/>
      <c r="BD2525" s="64"/>
      <c r="BE2525" s="64"/>
      <c r="BF2525" s="64"/>
      <c r="BG2525" s="64"/>
      <c r="BH2525" s="64"/>
      <c r="BI2525" s="64"/>
      <c r="BJ2525" s="64"/>
      <c r="BK2525" s="64"/>
      <c r="BL2525" s="64"/>
      <c r="BM2525" s="64"/>
      <c r="BN2525" s="64"/>
      <c r="BO2525" s="64"/>
      <c r="BP2525" s="64"/>
      <c r="BQ2525" s="64"/>
      <c r="BR2525" s="64"/>
      <c r="BS2525" s="64"/>
      <c r="BT2525" s="64"/>
      <c r="BU2525" s="64"/>
      <c r="BV2525" s="64"/>
      <c r="BW2525" s="64"/>
      <c r="BX2525" s="64"/>
      <c r="BY2525" s="64"/>
      <c r="BZ2525" s="64"/>
      <c r="CA2525" s="64"/>
      <c r="CB2525" s="64"/>
      <c r="CC2525" s="64"/>
      <c r="CD2525" s="64"/>
      <c r="CE2525" s="64"/>
      <c r="CF2525" s="64"/>
      <c r="CG2525" s="64"/>
      <c r="CH2525" s="64"/>
      <c r="CI2525" s="64"/>
      <c r="CJ2525" s="64"/>
      <c r="CK2525" s="64"/>
      <c r="CL2525" s="64"/>
      <c r="CM2525" s="64"/>
      <c r="CN2525" s="64"/>
      <c r="CO2525" s="64"/>
      <c r="CP2525" s="64"/>
      <c r="CQ2525" s="64"/>
      <c r="CR2525" s="64"/>
      <c r="CS2525" s="64"/>
      <c r="CT2525" s="64"/>
      <c r="CU2525" s="64"/>
      <c r="CV2525" s="64"/>
      <c r="CW2525" s="64"/>
      <c r="CX2525" s="64"/>
      <c r="CY2525" s="64"/>
      <c r="CZ2525" s="64"/>
      <c r="DA2525" s="64"/>
      <c r="DB2525" s="64"/>
      <c r="DC2525" s="64"/>
      <c r="DD2525" s="64"/>
      <c r="DE2525" s="64"/>
      <c r="DF2525" s="64"/>
      <c r="DG2525" s="64"/>
      <c r="DH2525" s="64"/>
      <c r="DI2525" s="64"/>
      <c r="DJ2525" s="64"/>
      <c r="DK2525" s="64"/>
      <c r="DL2525" s="64"/>
      <c r="DM2525" s="64"/>
      <c r="DN2525" s="64"/>
      <c r="DO2525" s="64"/>
      <c r="DP2525" s="64"/>
      <c r="DQ2525" s="64"/>
      <c r="DR2525" s="64"/>
      <c r="DS2525" s="64"/>
      <c r="DT2525" s="64"/>
      <c r="DU2525" s="64"/>
      <c r="DV2525" s="64"/>
      <c r="DW2525" s="64"/>
      <c r="DX2525" s="64"/>
      <c r="DY2525" s="64"/>
      <c r="DZ2525" s="64"/>
      <c r="EA2525" s="64"/>
      <c r="EB2525" s="64"/>
      <c r="EC2525" s="64"/>
      <c r="ED2525" s="64"/>
      <c r="EE2525" s="64"/>
      <c r="EF2525" s="64"/>
      <c r="EG2525" s="64"/>
      <c r="EH2525" s="64"/>
      <c r="EI2525" s="64"/>
      <c r="EJ2525" s="64"/>
      <c r="EK2525" s="64"/>
      <c r="EL2525" s="64"/>
      <c r="EM2525" s="64"/>
      <c r="EN2525" s="64"/>
      <c r="EO2525" s="64"/>
      <c r="EP2525" s="64"/>
      <c r="EQ2525" s="64"/>
      <c r="ER2525" s="64"/>
      <c r="ES2525" s="64"/>
      <c r="ET2525" s="64"/>
      <c r="EU2525" s="64"/>
      <c r="EV2525" s="64"/>
      <c r="EW2525" s="64"/>
      <c r="EX2525" s="64"/>
      <c r="EY2525" s="64"/>
      <c r="EZ2525" s="64"/>
      <c r="FA2525" s="64"/>
      <c r="FB2525" s="64"/>
      <c r="FC2525" s="64"/>
      <c r="FD2525" s="64"/>
      <c r="FE2525" s="64"/>
      <c r="FF2525" s="64"/>
      <c r="FG2525" s="64"/>
      <c r="FH2525" s="64"/>
      <c r="FI2525" s="64"/>
      <c r="FJ2525" s="64"/>
      <c r="FK2525" s="64"/>
      <c r="FL2525" s="64"/>
      <c r="FM2525" s="64"/>
      <c r="FN2525" s="64"/>
      <c r="FO2525" s="64"/>
      <c r="FP2525" s="64"/>
      <c r="FQ2525" s="64"/>
      <c r="FR2525" s="64"/>
      <c r="FS2525" s="64"/>
      <c r="FT2525" s="64"/>
    </row>
    <row r="2526" spans="1:176" ht="15" x14ac:dyDescent="0.25">
      <c r="A2526" s="20">
        <f t="shared" si="575"/>
        <v>46279</v>
      </c>
      <c r="B2526" s="22" t="str">
        <f t="shared" ca="1" si="566"/>
        <v>n.d</v>
      </c>
      <c r="C2526" s="22">
        <f t="shared" ca="1" si="576"/>
        <v>0.97614444</v>
      </c>
      <c r="D2526" s="23">
        <f ca="1">IF(A2526&lt;$B$1,VLOOKUP(A2526,[1]DI!$A$4:$B$15000,2,FALSE),0)</f>
        <v>0</v>
      </c>
      <c r="E2526" s="22">
        <f t="shared" ca="1" si="567"/>
        <v>0</v>
      </c>
      <c r="F2526" s="23">
        <f t="shared" si="568"/>
        <v>1.3</v>
      </c>
      <c r="G2526" s="24">
        <f t="shared" ca="1" si="569"/>
        <v>1</v>
      </c>
      <c r="H2526" s="22">
        <f ca="1">TRUNC(PRODUCT(G$10:G2525),15)</f>
        <v>1.81984651266759</v>
      </c>
      <c r="I2526" s="22">
        <f t="shared" ca="1" si="570"/>
        <v>1.5015535581434301</v>
      </c>
      <c r="J2526" s="22">
        <f t="shared" ca="1" si="571"/>
        <v>1.2119757600000001</v>
      </c>
      <c r="K2526" s="110">
        <f t="shared" ca="1" si="564"/>
        <v>0.37553247445182125</v>
      </c>
      <c r="L2526" s="115">
        <v>0</v>
      </c>
      <c r="M2526" s="67">
        <f>IF(L2526&gt;0,VLOOKUP(L2526,S$12:$AB$125,7),0)</f>
        <v>0</v>
      </c>
      <c r="N2526" s="2">
        <f t="shared" si="565"/>
        <v>0</v>
      </c>
      <c r="O2526" s="22">
        <f t="shared" ca="1" si="572"/>
        <v>0.37553247445182125</v>
      </c>
      <c r="P2526" s="25" t="str">
        <f t="shared" si="573"/>
        <v>A+J=</v>
      </c>
      <c r="Q2526" s="26">
        <f t="shared" si="574"/>
        <v>45306</v>
      </c>
      <c r="R2526" s="4"/>
      <c r="S2526" s="98"/>
      <c r="U2526" s="4"/>
      <c r="V2526" s="4"/>
      <c r="W2526" s="4"/>
      <c r="X2526" s="4"/>
      <c r="Y2526" s="4"/>
      <c r="Z2526" s="4"/>
      <c r="AA2526" s="4"/>
      <c r="AB2526" s="4"/>
      <c r="AC2526" s="4"/>
      <c r="AD2526" s="64"/>
      <c r="AE2526" s="64"/>
      <c r="AF2526" s="64"/>
      <c r="AG2526" s="64"/>
      <c r="AH2526" s="64"/>
      <c r="AI2526" s="64"/>
      <c r="AJ2526" s="64"/>
      <c r="AK2526" s="64"/>
      <c r="AL2526" s="64"/>
      <c r="AM2526" s="64"/>
      <c r="AN2526" s="64"/>
      <c r="AO2526" s="64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4"/>
      <c r="AZ2526" s="64"/>
      <c r="BA2526" s="64"/>
      <c r="BB2526" s="64"/>
      <c r="BC2526" s="64"/>
      <c r="BD2526" s="64"/>
      <c r="BE2526" s="64"/>
      <c r="BF2526" s="64"/>
      <c r="BG2526" s="64"/>
      <c r="BH2526" s="64"/>
      <c r="BI2526" s="64"/>
      <c r="BJ2526" s="64"/>
      <c r="BK2526" s="64"/>
      <c r="BL2526" s="64"/>
      <c r="BM2526" s="64"/>
      <c r="BN2526" s="64"/>
      <c r="BO2526" s="64"/>
      <c r="BP2526" s="64"/>
      <c r="BQ2526" s="64"/>
      <c r="BR2526" s="64"/>
      <c r="BS2526" s="64"/>
      <c r="BT2526" s="64"/>
      <c r="BU2526" s="64"/>
      <c r="BV2526" s="64"/>
      <c r="BW2526" s="64"/>
      <c r="BX2526" s="64"/>
      <c r="BY2526" s="64"/>
      <c r="BZ2526" s="64"/>
      <c r="CA2526" s="64"/>
      <c r="CB2526" s="64"/>
      <c r="CC2526" s="64"/>
      <c r="CD2526" s="64"/>
      <c r="CE2526" s="64"/>
      <c r="CF2526" s="64"/>
      <c r="CG2526" s="64"/>
      <c r="CH2526" s="64"/>
      <c r="CI2526" s="64"/>
      <c r="CJ2526" s="64"/>
      <c r="CK2526" s="64"/>
      <c r="CL2526" s="64"/>
      <c r="CM2526" s="64"/>
      <c r="CN2526" s="64"/>
      <c r="CO2526" s="64"/>
      <c r="CP2526" s="64"/>
      <c r="CQ2526" s="64"/>
      <c r="CR2526" s="64"/>
      <c r="CS2526" s="64"/>
      <c r="CT2526" s="64"/>
      <c r="CU2526" s="64"/>
      <c r="CV2526" s="64"/>
      <c r="CW2526" s="64"/>
      <c r="CX2526" s="64"/>
      <c r="CY2526" s="64"/>
      <c r="CZ2526" s="64"/>
      <c r="DA2526" s="64"/>
      <c r="DB2526" s="64"/>
      <c r="DC2526" s="64"/>
      <c r="DD2526" s="64"/>
      <c r="DE2526" s="64"/>
      <c r="DF2526" s="64"/>
      <c r="DG2526" s="64"/>
      <c r="DH2526" s="64"/>
      <c r="DI2526" s="64"/>
      <c r="DJ2526" s="64"/>
      <c r="DK2526" s="64"/>
      <c r="DL2526" s="64"/>
      <c r="DM2526" s="64"/>
      <c r="DN2526" s="64"/>
      <c r="DO2526" s="64"/>
      <c r="DP2526" s="64"/>
      <c r="DQ2526" s="64"/>
      <c r="DR2526" s="64"/>
      <c r="DS2526" s="64"/>
      <c r="DT2526" s="64"/>
      <c r="DU2526" s="64"/>
      <c r="DV2526" s="64"/>
      <c r="DW2526" s="64"/>
      <c r="DX2526" s="64"/>
      <c r="DY2526" s="64"/>
      <c r="DZ2526" s="64"/>
      <c r="EA2526" s="64"/>
      <c r="EB2526" s="64"/>
      <c r="EC2526" s="64"/>
      <c r="ED2526" s="64"/>
      <c r="EE2526" s="64"/>
      <c r="EF2526" s="64"/>
      <c r="EG2526" s="64"/>
      <c r="EH2526" s="64"/>
      <c r="EI2526" s="64"/>
      <c r="EJ2526" s="64"/>
      <c r="EK2526" s="64"/>
      <c r="EL2526" s="64"/>
      <c r="EM2526" s="64"/>
      <c r="EN2526" s="64"/>
      <c r="EO2526" s="64"/>
      <c r="EP2526" s="64"/>
      <c r="EQ2526" s="64"/>
      <c r="ER2526" s="64"/>
      <c r="ES2526" s="64"/>
      <c r="ET2526" s="64"/>
      <c r="EU2526" s="64"/>
      <c r="EV2526" s="64"/>
      <c r="EW2526" s="64"/>
      <c r="EX2526" s="64"/>
      <c r="EY2526" s="64"/>
      <c r="EZ2526" s="64"/>
      <c r="FA2526" s="64"/>
      <c r="FB2526" s="64"/>
      <c r="FC2526" s="64"/>
      <c r="FD2526" s="64"/>
      <c r="FE2526" s="64"/>
      <c r="FF2526" s="64"/>
      <c r="FG2526" s="64"/>
      <c r="FH2526" s="64"/>
      <c r="FI2526" s="64"/>
      <c r="FJ2526" s="64"/>
      <c r="FK2526" s="64"/>
      <c r="FL2526" s="64"/>
      <c r="FM2526" s="64"/>
      <c r="FN2526" s="64"/>
      <c r="FO2526" s="64"/>
      <c r="FP2526" s="64"/>
      <c r="FQ2526" s="64"/>
      <c r="FR2526" s="64"/>
      <c r="FS2526" s="64"/>
      <c r="FT2526" s="64"/>
    </row>
    <row r="2527" spans="1:176" ht="15" x14ac:dyDescent="0.25">
      <c r="A2527" s="20">
        <f t="shared" si="575"/>
        <v>46280</v>
      </c>
      <c r="B2527" s="22" t="str">
        <f t="shared" ca="1" si="566"/>
        <v>n.d</v>
      </c>
      <c r="C2527" s="22">
        <f t="shared" ca="1" si="576"/>
        <v>0.97614444</v>
      </c>
      <c r="D2527" s="23">
        <f ca="1">IF(A2527&lt;$B$1,VLOOKUP(A2527,[1]DI!$A$4:$B$15000,2,FALSE),0)</f>
        <v>0</v>
      </c>
      <c r="E2527" s="22">
        <f t="shared" ca="1" si="567"/>
        <v>0</v>
      </c>
      <c r="F2527" s="23">
        <f t="shared" si="568"/>
        <v>1.3</v>
      </c>
      <c r="G2527" s="24">
        <f t="shared" ca="1" si="569"/>
        <v>1</v>
      </c>
      <c r="H2527" s="22">
        <f ca="1">TRUNC(PRODUCT(G$10:G2526),15)</f>
        <v>1.81984651266759</v>
      </c>
      <c r="I2527" s="22">
        <f t="shared" ca="1" si="570"/>
        <v>1.5015535581434301</v>
      </c>
      <c r="J2527" s="22">
        <f t="shared" ca="1" si="571"/>
        <v>1.2119757600000001</v>
      </c>
      <c r="K2527" s="110">
        <f t="shared" ca="1" si="564"/>
        <v>0.37553247445182125</v>
      </c>
      <c r="L2527" s="115">
        <v>0</v>
      </c>
      <c r="M2527" s="67">
        <f>IF(L2527&gt;0,VLOOKUP(L2527,S$12:$AB$125,7),0)</f>
        <v>0</v>
      </c>
      <c r="N2527" s="2">
        <f t="shared" si="565"/>
        <v>0</v>
      </c>
      <c r="O2527" s="22">
        <f t="shared" ca="1" si="572"/>
        <v>0.37553247445182125</v>
      </c>
      <c r="P2527" s="25" t="str">
        <f t="shared" si="573"/>
        <v>A+J=</v>
      </c>
      <c r="Q2527" s="26">
        <f t="shared" si="574"/>
        <v>45306</v>
      </c>
      <c r="R2527" s="4"/>
      <c r="S2527" s="98"/>
      <c r="U2527" s="4"/>
      <c r="V2527" s="4"/>
      <c r="W2527" s="4"/>
      <c r="X2527" s="4"/>
      <c r="Y2527" s="4"/>
      <c r="Z2527" s="4"/>
      <c r="AA2527" s="4"/>
      <c r="AB2527" s="4"/>
      <c r="AC2527" s="4"/>
      <c r="AD2527" s="64"/>
      <c r="AE2527" s="64"/>
      <c r="AF2527" s="64"/>
      <c r="AG2527" s="64"/>
      <c r="AH2527" s="64"/>
      <c r="AI2527" s="64"/>
      <c r="AJ2527" s="64"/>
      <c r="AK2527" s="64"/>
      <c r="AL2527" s="64"/>
      <c r="AM2527" s="64"/>
      <c r="AN2527" s="64"/>
      <c r="AO2527" s="64"/>
      <c r="AP2527" s="64"/>
      <c r="AQ2527" s="64"/>
      <c r="AR2527" s="64"/>
      <c r="AS2527" s="64"/>
      <c r="AT2527" s="64"/>
      <c r="AU2527" s="64"/>
      <c r="AV2527" s="64"/>
      <c r="AW2527" s="64"/>
      <c r="AX2527" s="64"/>
      <c r="AY2527" s="64"/>
      <c r="AZ2527" s="64"/>
      <c r="BA2527" s="64"/>
      <c r="BB2527" s="64"/>
      <c r="BC2527" s="64"/>
      <c r="BD2527" s="64"/>
      <c r="BE2527" s="64"/>
      <c r="BF2527" s="64"/>
      <c r="BG2527" s="64"/>
      <c r="BH2527" s="64"/>
      <c r="BI2527" s="64"/>
      <c r="BJ2527" s="64"/>
      <c r="BK2527" s="64"/>
      <c r="BL2527" s="64"/>
      <c r="BM2527" s="64"/>
      <c r="BN2527" s="64"/>
      <c r="BO2527" s="64"/>
      <c r="BP2527" s="64"/>
      <c r="BQ2527" s="64"/>
      <c r="BR2527" s="64"/>
      <c r="BS2527" s="64"/>
      <c r="BT2527" s="64"/>
      <c r="BU2527" s="64"/>
      <c r="BV2527" s="64"/>
      <c r="BW2527" s="64"/>
      <c r="BX2527" s="64"/>
      <c r="BY2527" s="64"/>
      <c r="BZ2527" s="64"/>
      <c r="CA2527" s="64"/>
      <c r="CB2527" s="64"/>
      <c r="CC2527" s="64"/>
      <c r="CD2527" s="64"/>
      <c r="CE2527" s="64"/>
      <c r="CF2527" s="64"/>
      <c r="CG2527" s="64"/>
      <c r="CH2527" s="64"/>
      <c r="CI2527" s="64"/>
      <c r="CJ2527" s="64"/>
      <c r="CK2527" s="64"/>
      <c r="CL2527" s="64"/>
      <c r="CM2527" s="64"/>
      <c r="CN2527" s="64"/>
      <c r="CO2527" s="64"/>
      <c r="CP2527" s="64"/>
      <c r="CQ2527" s="64"/>
      <c r="CR2527" s="64"/>
      <c r="CS2527" s="64"/>
      <c r="CT2527" s="64"/>
      <c r="CU2527" s="64"/>
      <c r="CV2527" s="64"/>
      <c r="CW2527" s="64"/>
      <c r="CX2527" s="64"/>
      <c r="CY2527" s="64"/>
      <c r="CZ2527" s="64"/>
      <c r="DA2527" s="64"/>
      <c r="DB2527" s="64"/>
      <c r="DC2527" s="64"/>
      <c r="DD2527" s="64"/>
      <c r="DE2527" s="64"/>
      <c r="DF2527" s="64"/>
      <c r="DG2527" s="64"/>
      <c r="DH2527" s="64"/>
      <c r="DI2527" s="64"/>
      <c r="DJ2527" s="64"/>
      <c r="DK2527" s="64"/>
      <c r="DL2527" s="64"/>
      <c r="DM2527" s="64"/>
      <c r="DN2527" s="64"/>
      <c r="DO2527" s="64"/>
      <c r="DP2527" s="64"/>
      <c r="DQ2527" s="64"/>
      <c r="DR2527" s="64"/>
      <c r="DS2527" s="64"/>
      <c r="DT2527" s="64"/>
      <c r="DU2527" s="64"/>
      <c r="DV2527" s="64"/>
      <c r="DW2527" s="64"/>
      <c r="DX2527" s="64"/>
      <c r="DY2527" s="64"/>
      <c r="DZ2527" s="64"/>
      <c r="EA2527" s="64"/>
      <c r="EB2527" s="64"/>
      <c r="EC2527" s="64"/>
      <c r="ED2527" s="64"/>
      <c r="EE2527" s="64"/>
      <c r="EF2527" s="64"/>
      <c r="EG2527" s="64"/>
      <c r="EH2527" s="64"/>
      <c r="EI2527" s="64"/>
      <c r="EJ2527" s="64"/>
      <c r="EK2527" s="64"/>
      <c r="EL2527" s="64"/>
      <c r="EM2527" s="64"/>
      <c r="EN2527" s="64"/>
      <c r="EO2527" s="64"/>
      <c r="EP2527" s="64"/>
      <c r="EQ2527" s="64"/>
      <c r="ER2527" s="64"/>
      <c r="ES2527" s="64"/>
      <c r="ET2527" s="64"/>
      <c r="EU2527" s="64"/>
      <c r="EV2527" s="64"/>
      <c r="EW2527" s="64"/>
      <c r="EX2527" s="64"/>
      <c r="EY2527" s="64"/>
      <c r="EZ2527" s="64"/>
      <c r="FA2527" s="64"/>
      <c r="FB2527" s="64"/>
      <c r="FC2527" s="64"/>
      <c r="FD2527" s="64"/>
      <c r="FE2527" s="64"/>
      <c r="FF2527" s="64"/>
      <c r="FG2527" s="64"/>
      <c r="FH2527" s="64"/>
      <c r="FI2527" s="64"/>
      <c r="FJ2527" s="64"/>
      <c r="FK2527" s="64"/>
      <c r="FL2527" s="64"/>
      <c r="FM2527" s="64"/>
      <c r="FN2527" s="64"/>
      <c r="FO2527" s="64"/>
      <c r="FP2527" s="64"/>
      <c r="FQ2527" s="64"/>
      <c r="FR2527" s="64"/>
      <c r="FS2527" s="64"/>
      <c r="FT2527" s="64"/>
    </row>
    <row r="2528" spans="1:176" ht="15" x14ac:dyDescent="0.25">
      <c r="A2528" s="20">
        <f t="shared" si="575"/>
        <v>46281</v>
      </c>
      <c r="B2528" s="22" t="str">
        <f t="shared" ca="1" si="566"/>
        <v>n.d</v>
      </c>
      <c r="C2528" s="22">
        <f t="shared" ca="1" si="576"/>
        <v>0.97614444</v>
      </c>
      <c r="D2528" s="23">
        <f ca="1">IF(A2528&lt;$B$1,VLOOKUP(A2528,[1]DI!$A$4:$B$15000,2,FALSE),0)</f>
        <v>0</v>
      </c>
      <c r="E2528" s="22">
        <f t="shared" ca="1" si="567"/>
        <v>0</v>
      </c>
      <c r="F2528" s="23">
        <f t="shared" si="568"/>
        <v>1.3</v>
      </c>
      <c r="G2528" s="24">
        <f t="shared" ca="1" si="569"/>
        <v>1</v>
      </c>
      <c r="H2528" s="22">
        <f ca="1">TRUNC(PRODUCT(G$10:G2527),15)</f>
        <v>1.81984651266759</v>
      </c>
      <c r="I2528" s="22">
        <f t="shared" ca="1" si="570"/>
        <v>1.5015535581434301</v>
      </c>
      <c r="J2528" s="22">
        <f t="shared" ca="1" si="571"/>
        <v>1.2119757600000001</v>
      </c>
      <c r="K2528" s="110">
        <f t="shared" ca="1" si="564"/>
        <v>0.37553247445182125</v>
      </c>
      <c r="L2528" s="115">
        <v>0</v>
      </c>
      <c r="M2528" s="67">
        <f>IF(L2528&gt;0,VLOOKUP(L2528,S$12:$AB$125,7),0)</f>
        <v>0</v>
      </c>
      <c r="N2528" s="2">
        <f t="shared" si="565"/>
        <v>0</v>
      </c>
      <c r="O2528" s="22">
        <f t="shared" ca="1" si="572"/>
        <v>0.37553247445182125</v>
      </c>
      <c r="P2528" s="25" t="str">
        <f t="shared" si="573"/>
        <v>A+J=</v>
      </c>
      <c r="Q2528" s="26">
        <f t="shared" si="574"/>
        <v>45306</v>
      </c>
      <c r="R2528" s="4"/>
      <c r="S2528" s="98"/>
      <c r="U2528" s="4"/>
      <c r="V2528" s="4"/>
      <c r="W2528" s="4"/>
      <c r="X2528" s="4"/>
      <c r="Y2528" s="4"/>
      <c r="Z2528" s="4"/>
      <c r="AA2528" s="4"/>
      <c r="AB2528" s="4"/>
      <c r="AC2528" s="4"/>
      <c r="AD2528" s="64"/>
      <c r="AE2528" s="64"/>
      <c r="AF2528" s="64"/>
      <c r="AG2528" s="64"/>
      <c r="AH2528" s="64"/>
      <c r="AI2528" s="64"/>
      <c r="AJ2528" s="64"/>
      <c r="AK2528" s="64"/>
      <c r="AL2528" s="64"/>
      <c r="AM2528" s="64"/>
      <c r="AN2528" s="64"/>
      <c r="AO2528" s="64"/>
      <c r="AP2528" s="64"/>
      <c r="AQ2528" s="64"/>
      <c r="AR2528" s="64"/>
      <c r="AS2528" s="64"/>
      <c r="AT2528" s="64"/>
      <c r="AU2528" s="64"/>
      <c r="AV2528" s="64"/>
      <c r="AW2528" s="64"/>
      <c r="AX2528" s="64"/>
      <c r="AY2528" s="64"/>
      <c r="AZ2528" s="64"/>
      <c r="BA2528" s="64"/>
      <c r="BB2528" s="64"/>
      <c r="BC2528" s="64"/>
      <c r="BD2528" s="64"/>
      <c r="BE2528" s="64"/>
      <c r="BF2528" s="64"/>
      <c r="BG2528" s="64"/>
      <c r="BH2528" s="64"/>
      <c r="BI2528" s="64"/>
      <c r="BJ2528" s="64"/>
      <c r="BK2528" s="64"/>
      <c r="BL2528" s="64"/>
      <c r="BM2528" s="64"/>
      <c r="BN2528" s="64"/>
      <c r="BO2528" s="64"/>
      <c r="BP2528" s="64"/>
      <c r="BQ2528" s="64"/>
      <c r="BR2528" s="64"/>
      <c r="BS2528" s="64"/>
      <c r="BT2528" s="64"/>
      <c r="BU2528" s="64"/>
      <c r="BV2528" s="64"/>
      <c r="BW2528" s="64"/>
      <c r="BX2528" s="64"/>
      <c r="BY2528" s="64"/>
      <c r="BZ2528" s="64"/>
      <c r="CA2528" s="64"/>
      <c r="CB2528" s="64"/>
      <c r="CC2528" s="64"/>
      <c r="CD2528" s="64"/>
      <c r="CE2528" s="64"/>
      <c r="CF2528" s="64"/>
      <c r="CG2528" s="64"/>
      <c r="CH2528" s="64"/>
      <c r="CI2528" s="64"/>
      <c r="CJ2528" s="64"/>
      <c r="CK2528" s="64"/>
      <c r="CL2528" s="64"/>
      <c r="CM2528" s="64"/>
      <c r="CN2528" s="64"/>
      <c r="CO2528" s="64"/>
      <c r="CP2528" s="64"/>
      <c r="CQ2528" s="64"/>
      <c r="CR2528" s="64"/>
      <c r="CS2528" s="64"/>
      <c r="CT2528" s="64"/>
      <c r="CU2528" s="64"/>
      <c r="CV2528" s="64"/>
      <c r="CW2528" s="64"/>
      <c r="CX2528" s="64"/>
      <c r="CY2528" s="64"/>
      <c r="CZ2528" s="64"/>
      <c r="DA2528" s="64"/>
      <c r="DB2528" s="64"/>
      <c r="DC2528" s="64"/>
      <c r="DD2528" s="64"/>
      <c r="DE2528" s="64"/>
      <c r="DF2528" s="64"/>
      <c r="DG2528" s="64"/>
      <c r="DH2528" s="64"/>
      <c r="DI2528" s="64"/>
      <c r="DJ2528" s="64"/>
      <c r="DK2528" s="64"/>
      <c r="DL2528" s="64"/>
      <c r="DM2528" s="64"/>
      <c r="DN2528" s="64"/>
      <c r="DO2528" s="64"/>
      <c r="DP2528" s="64"/>
      <c r="DQ2528" s="64"/>
      <c r="DR2528" s="64"/>
      <c r="DS2528" s="64"/>
      <c r="DT2528" s="64"/>
      <c r="DU2528" s="64"/>
      <c r="DV2528" s="64"/>
      <c r="DW2528" s="64"/>
      <c r="DX2528" s="64"/>
      <c r="DY2528" s="64"/>
      <c r="DZ2528" s="64"/>
      <c r="EA2528" s="64"/>
      <c r="EB2528" s="64"/>
      <c r="EC2528" s="64"/>
      <c r="ED2528" s="64"/>
      <c r="EE2528" s="64"/>
      <c r="EF2528" s="64"/>
      <c r="EG2528" s="64"/>
      <c r="EH2528" s="64"/>
      <c r="EI2528" s="64"/>
      <c r="EJ2528" s="64"/>
      <c r="EK2528" s="64"/>
      <c r="EL2528" s="64"/>
      <c r="EM2528" s="64"/>
      <c r="EN2528" s="64"/>
      <c r="EO2528" s="64"/>
      <c r="EP2528" s="64"/>
      <c r="EQ2528" s="64"/>
      <c r="ER2528" s="64"/>
      <c r="ES2528" s="64"/>
      <c r="ET2528" s="64"/>
      <c r="EU2528" s="64"/>
      <c r="EV2528" s="64"/>
      <c r="EW2528" s="64"/>
      <c r="EX2528" s="64"/>
      <c r="EY2528" s="64"/>
      <c r="EZ2528" s="64"/>
      <c r="FA2528" s="64"/>
      <c r="FB2528" s="64"/>
      <c r="FC2528" s="64"/>
      <c r="FD2528" s="64"/>
      <c r="FE2528" s="64"/>
      <c r="FF2528" s="64"/>
      <c r="FG2528" s="64"/>
      <c r="FH2528" s="64"/>
      <c r="FI2528" s="64"/>
      <c r="FJ2528" s="64"/>
      <c r="FK2528" s="64"/>
      <c r="FL2528" s="64"/>
      <c r="FM2528" s="64"/>
      <c r="FN2528" s="64"/>
      <c r="FO2528" s="64"/>
      <c r="FP2528" s="64"/>
      <c r="FQ2528" s="64"/>
      <c r="FR2528" s="64"/>
      <c r="FS2528" s="64"/>
      <c r="FT2528" s="64"/>
    </row>
    <row r="2529" spans="1:176" ht="15" x14ac:dyDescent="0.25">
      <c r="A2529" s="20">
        <f t="shared" si="575"/>
        <v>46282</v>
      </c>
      <c r="B2529" s="22" t="str">
        <f t="shared" ca="1" si="566"/>
        <v>n.d</v>
      </c>
      <c r="C2529" s="22">
        <f t="shared" ca="1" si="576"/>
        <v>0.97614444</v>
      </c>
      <c r="D2529" s="23">
        <f ca="1">IF(A2529&lt;$B$1,VLOOKUP(A2529,[1]DI!$A$4:$B$15000,2,FALSE),0)</f>
        <v>0</v>
      </c>
      <c r="E2529" s="22">
        <f t="shared" ca="1" si="567"/>
        <v>0</v>
      </c>
      <c r="F2529" s="23">
        <f t="shared" si="568"/>
        <v>1.3</v>
      </c>
      <c r="G2529" s="24">
        <f t="shared" ca="1" si="569"/>
        <v>1</v>
      </c>
      <c r="H2529" s="22">
        <f ca="1">TRUNC(PRODUCT(G$10:G2528),15)</f>
        <v>1.81984651266759</v>
      </c>
      <c r="I2529" s="22">
        <f t="shared" ca="1" si="570"/>
        <v>1.5015535581434301</v>
      </c>
      <c r="J2529" s="22">
        <f t="shared" ca="1" si="571"/>
        <v>1.2119757600000001</v>
      </c>
      <c r="K2529" s="110">
        <f t="shared" ca="1" si="564"/>
        <v>0.37553247445182125</v>
      </c>
      <c r="L2529" s="115">
        <v>0</v>
      </c>
      <c r="M2529" s="67">
        <f>IF(L2529&gt;0,VLOOKUP(L2529,S$12:$AB$125,7),0)</f>
        <v>0</v>
      </c>
      <c r="N2529" s="2">
        <f t="shared" si="565"/>
        <v>0</v>
      </c>
      <c r="O2529" s="22">
        <f t="shared" ca="1" si="572"/>
        <v>0.37553247445182125</v>
      </c>
      <c r="P2529" s="25" t="str">
        <f t="shared" si="573"/>
        <v>A+J=</v>
      </c>
      <c r="Q2529" s="26">
        <f t="shared" si="574"/>
        <v>45306</v>
      </c>
      <c r="R2529" s="4"/>
      <c r="S2529" s="98"/>
      <c r="U2529" s="4"/>
      <c r="V2529" s="4"/>
      <c r="W2529" s="4"/>
      <c r="X2529" s="4"/>
      <c r="Y2529" s="4"/>
      <c r="Z2529" s="4"/>
      <c r="AA2529" s="4"/>
      <c r="AB2529" s="4"/>
      <c r="AC2529" s="4"/>
      <c r="AD2529" s="64"/>
      <c r="AE2529" s="64"/>
      <c r="AF2529" s="64"/>
      <c r="AG2529" s="64"/>
      <c r="AH2529" s="64"/>
      <c r="AI2529" s="64"/>
      <c r="AJ2529" s="64"/>
      <c r="AK2529" s="64"/>
      <c r="AL2529" s="64"/>
      <c r="AM2529" s="64"/>
      <c r="AN2529" s="64"/>
      <c r="AO2529" s="64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64"/>
      <c r="BB2529" s="64"/>
      <c r="BC2529" s="64"/>
      <c r="BD2529" s="64"/>
      <c r="BE2529" s="64"/>
      <c r="BF2529" s="64"/>
      <c r="BG2529" s="64"/>
      <c r="BH2529" s="64"/>
      <c r="BI2529" s="64"/>
      <c r="BJ2529" s="64"/>
      <c r="BK2529" s="64"/>
      <c r="BL2529" s="64"/>
      <c r="BM2529" s="64"/>
      <c r="BN2529" s="64"/>
      <c r="BO2529" s="64"/>
      <c r="BP2529" s="64"/>
      <c r="BQ2529" s="64"/>
      <c r="BR2529" s="64"/>
      <c r="BS2529" s="64"/>
      <c r="BT2529" s="64"/>
      <c r="BU2529" s="64"/>
      <c r="BV2529" s="64"/>
      <c r="BW2529" s="64"/>
      <c r="BX2529" s="64"/>
      <c r="BY2529" s="64"/>
      <c r="BZ2529" s="64"/>
      <c r="CA2529" s="64"/>
      <c r="CB2529" s="64"/>
      <c r="CC2529" s="64"/>
      <c r="CD2529" s="64"/>
      <c r="CE2529" s="64"/>
      <c r="CF2529" s="64"/>
      <c r="CG2529" s="64"/>
      <c r="CH2529" s="64"/>
      <c r="CI2529" s="64"/>
      <c r="CJ2529" s="64"/>
      <c r="CK2529" s="64"/>
      <c r="CL2529" s="64"/>
      <c r="CM2529" s="64"/>
      <c r="CN2529" s="64"/>
      <c r="CO2529" s="64"/>
      <c r="CP2529" s="64"/>
      <c r="CQ2529" s="64"/>
      <c r="CR2529" s="64"/>
      <c r="CS2529" s="64"/>
      <c r="CT2529" s="64"/>
      <c r="CU2529" s="64"/>
      <c r="CV2529" s="64"/>
      <c r="CW2529" s="64"/>
      <c r="CX2529" s="64"/>
      <c r="CY2529" s="64"/>
      <c r="CZ2529" s="64"/>
      <c r="DA2529" s="64"/>
      <c r="DB2529" s="64"/>
      <c r="DC2529" s="64"/>
      <c r="DD2529" s="64"/>
      <c r="DE2529" s="64"/>
      <c r="DF2529" s="64"/>
      <c r="DG2529" s="64"/>
      <c r="DH2529" s="64"/>
      <c r="DI2529" s="64"/>
      <c r="DJ2529" s="64"/>
      <c r="DK2529" s="64"/>
      <c r="DL2529" s="64"/>
      <c r="DM2529" s="64"/>
      <c r="DN2529" s="64"/>
      <c r="DO2529" s="64"/>
      <c r="DP2529" s="64"/>
      <c r="DQ2529" s="64"/>
      <c r="DR2529" s="64"/>
      <c r="DS2529" s="64"/>
      <c r="DT2529" s="64"/>
      <c r="DU2529" s="64"/>
      <c r="DV2529" s="64"/>
      <c r="DW2529" s="64"/>
      <c r="DX2529" s="64"/>
      <c r="DY2529" s="64"/>
      <c r="DZ2529" s="64"/>
      <c r="EA2529" s="64"/>
      <c r="EB2529" s="64"/>
      <c r="EC2529" s="64"/>
      <c r="ED2529" s="64"/>
      <c r="EE2529" s="64"/>
      <c r="EF2529" s="64"/>
      <c r="EG2529" s="64"/>
      <c r="EH2529" s="64"/>
      <c r="EI2529" s="64"/>
      <c r="EJ2529" s="64"/>
      <c r="EK2529" s="64"/>
      <c r="EL2529" s="64"/>
      <c r="EM2529" s="64"/>
      <c r="EN2529" s="64"/>
      <c r="EO2529" s="64"/>
      <c r="EP2529" s="64"/>
      <c r="EQ2529" s="64"/>
      <c r="ER2529" s="64"/>
      <c r="ES2529" s="64"/>
      <c r="ET2529" s="64"/>
      <c r="EU2529" s="64"/>
      <c r="EV2529" s="64"/>
      <c r="EW2529" s="64"/>
      <c r="EX2529" s="64"/>
      <c r="EY2529" s="64"/>
      <c r="EZ2529" s="64"/>
      <c r="FA2529" s="64"/>
      <c r="FB2529" s="64"/>
      <c r="FC2529" s="64"/>
      <c r="FD2529" s="64"/>
      <c r="FE2529" s="64"/>
      <c r="FF2529" s="64"/>
      <c r="FG2529" s="64"/>
      <c r="FH2529" s="64"/>
      <c r="FI2529" s="64"/>
      <c r="FJ2529" s="64"/>
      <c r="FK2529" s="64"/>
      <c r="FL2529" s="64"/>
      <c r="FM2529" s="64"/>
      <c r="FN2529" s="64"/>
      <c r="FO2529" s="64"/>
      <c r="FP2529" s="64"/>
      <c r="FQ2529" s="64"/>
      <c r="FR2529" s="64"/>
      <c r="FS2529" s="64"/>
      <c r="FT2529" s="64"/>
    </row>
    <row r="2530" spans="1:176" ht="15" x14ac:dyDescent="0.25">
      <c r="A2530" s="20">
        <f t="shared" si="575"/>
        <v>46283</v>
      </c>
      <c r="B2530" s="22" t="str">
        <f t="shared" ca="1" si="566"/>
        <v>n.d</v>
      </c>
      <c r="C2530" s="22">
        <f t="shared" ca="1" si="576"/>
        <v>0.97614444</v>
      </c>
      <c r="D2530" s="23">
        <f ca="1">IF(A2530&lt;$B$1,VLOOKUP(A2530,[1]DI!$A$4:$B$15000,2,FALSE),0)</f>
        <v>0</v>
      </c>
      <c r="E2530" s="22">
        <f t="shared" ca="1" si="567"/>
        <v>0</v>
      </c>
      <c r="F2530" s="23">
        <f t="shared" si="568"/>
        <v>1.3</v>
      </c>
      <c r="G2530" s="24">
        <f t="shared" ca="1" si="569"/>
        <v>1</v>
      </c>
      <c r="H2530" s="22">
        <f ca="1">TRUNC(PRODUCT(G$10:G2529),15)</f>
        <v>1.81984651266759</v>
      </c>
      <c r="I2530" s="22">
        <f t="shared" ca="1" si="570"/>
        <v>1.5015535581434301</v>
      </c>
      <c r="J2530" s="22">
        <f t="shared" ca="1" si="571"/>
        <v>1.2119757600000001</v>
      </c>
      <c r="K2530" s="110">
        <f t="shared" ca="1" si="564"/>
        <v>0.37553247445182125</v>
      </c>
      <c r="L2530" s="115">
        <v>0</v>
      </c>
      <c r="M2530" s="67">
        <f>IF(L2530&gt;0,VLOOKUP(L2530,S$12:$AB$125,7),0)</f>
        <v>0</v>
      </c>
      <c r="N2530" s="2">
        <f t="shared" si="565"/>
        <v>0</v>
      </c>
      <c r="O2530" s="22">
        <f t="shared" ca="1" si="572"/>
        <v>0.37553247445182125</v>
      </c>
      <c r="P2530" s="25" t="str">
        <f t="shared" si="573"/>
        <v>A+J=</v>
      </c>
      <c r="Q2530" s="26">
        <f t="shared" si="574"/>
        <v>45306</v>
      </c>
      <c r="R2530" s="4"/>
      <c r="S2530" s="98"/>
      <c r="U2530" s="4"/>
      <c r="V2530" s="4"/>
      <c r="W2530" s="4"/>
      <c r="X2530" s="4"/>
      <c r="Y2530" s="4"/>
      <c r="Z2530" s="4"/>
      <c r="AA2530" s="4"/>
      <c r="AB2530" s="4"/>
      <c r="AC2530" s="4"/>
      <c r="AD2530" s="64"/>
      <c r="AE2530" s="64"/>
      <c r="AF2530" s="64"/>
      <c r="AG2530" s="64"/>
      <c r="AH2530" s="64"/>
      <c r="AI2530" s="64"/>
      <c r="AJ2530" s="64"/>
      <c r="AK2530" s="64"/>
      <c r="AL2530" s="64"/>
      <c r="AM2530" s="64"/>
      <c r="AN2530" s="64"/>
      <c r="AO2530" s="64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64"/>
      <c r="BB2530" s="64"/>
      <c r="BC2530" s="64"/>
      <c r="BD2530" s="64"/>
      <c r="BE2530" s="64"/>
      <c r="BF2530" s="64"/>
      <c r="BG2530" s="64"/>
      <c r="BH2530" s="64"/>
      <c r="BI2530" s="64"/>
      <c r="BJ2530" s="64"/>
      <c r="BK2530" s="64"/>
      <c r="BL2530" s="64"/>
      <c r="BM2530" s="64"/>
      <c r="BN2530" s="64"/>
      <c r="BO2530" s="64"/>
      <c r="BP2530" s="64"/>
      <c r="BQ2530" s="64"/>
      <c r="BR2530" s="64"/>
      <c r="BS2530" s="64"/>
      <c r="BT2530" s="64"/>
      <c r="BU2530" s="64"/>
      <c r="BV2530" s="64"/>
      <c r="BW2530" s="64"/>
      <c r="BX2530" s="64"/>
      <c r="BY2530" s="64"/>
      <c r="BZ2530" s="64"/>
      <c r="CA2530" s="64"/>
      <c r="CB2530" s="64"/>
      <c r="CC2530" s="64"/>
      <c r="CD2530" s="64"/>
      <c r="CE2530" s="64"/>
      <c r="CF2530" s="64"/>
      <c r="CG2530" s="64"/>
      <c r="CH2530" s="64"/>
      <c r="CI2530" s="64"/>
      <c r="CJ2530" s="64"/>
      <c r="CK2530" s="64"/>
      <c r="CL2530" s="64"/>
      <c r="CM2530" s="64"/>
      <c r="CN2530" s="64"/>
      <c r="CO2530" s="64"/>
      <c r="CP2530" s="64"/>
      <c r="CQ2530" s="64"/>
      <c r="CR2530" s="64"/>
      <c r="CS2530" s="64"/>
      <c r="CT2530" s="64"/>
      <c r="CU2530" s="64"/>
      <c r="CV2530" s="64"/>
      <c r="CW2530" s="64"/>
      <c r="CX2530" s="64"/>
      <c r="CY2530" s="64"/>
      <c r="CZ2530" s="64"/>
      <c r="DA2530" s="64"/>
      <c r="DB2530" s="64"/>
      <c r="DC2530" s="64"/>
      <c r="DD2530" s="64"/>
      <c r="DE2530" s="64"/>
      <c r="DF2530" s="64"/>
      <c r="DG2530" s="64"/>
      <c r="DH2530" s="64"/>
      <c r="DI2530" s="64"/>
      <c r="DJ2530" s="64"/>
      <c r="DK2530" s="64"/>
      <c r="DL2530" s="64"/>
      <c r="DM2530" s="64"/>
      <c r="DN2530" s="64"/>
      <c r="DO2530" s="64"/>
      <c r="DP2530" s="64"/>
      <c r="DQ2530" s="64"/>
      <c r="DR2530" s="64"/>
      <c r="DS2530" s="64"/>
      <c r="DT2530" s="64"/>
      <c r="DU2530" s="64"/>
      <c r="DV2530" s="64"/>
      <c r="DW2530" s="64"/>
      <c r="DX2530" s="64"/>
      <c r="DY2530" s="64"/>
      <c r="DZ2530" s="64"/>
      <c r="EA2530" s="64"/>
      <c r="EB2530" s="64"/>
      <c r="EC2530" s="64"/>
      <c r="ED2530" s="64"/>
      <c r="EE2530" s="64"/>
      <c r="EF2530" s="64"/>
      <c r="EG2530" s="64"/>
      <c r="EH2530" s="64"/>
      <c r="EI2530" s="64"/>
      <c r="EJ2530" s="64"/>
      <c r="EK2530" s="64"/>
      <c r="EL2530" s="64"/>
      <c r="EM2530" s="64"/>
      <c r="EN2530" s="64"/>
      <c r="EO2530" s="64"/>
      <c r="EP2530" s="64"/>
      <c r="EQ2530" s="64"/>
      <c r="ER2530" s="64"/>
      <c r="ES2530" s="64"/>
      <c r="ET2530" s="64"/>
      <c r="EU2530" s="64"/>
      <c r="EV2530" s="64"/>
      <c r="EW2530" s="64"/>
      <c r="EX2530" s="64"/>
      <c r="EY2530" s="64"/>
      <c r="EZ2530" s="64"/>
      <c r="FA2530" s="64"/>
      <c r="FB2530" s="64"/>
      <c r="FC2530" s="64"/>
      <c r="FD2530" s="64"/>
      <c r="FE2530" s="64"/>
      <c r="FF2530" s="64"/>
      <c r="FG2530" s="64"/>
      <c r="FH2530" s="64"/>
      <c r="FI2530" s="64"/>
      <c r="FJ2530" s="64"/>
      <c r="FK2530" s="64"/>
      <c r="FL2530" s="64"/>
      <c r="FM2530" s="64"/>
      <c r="FN2530" s="64"/>
      <c r="FO2530" s="64"/>
      <c r="FP2530" s="64"/>
      <c r="FQ2530" s="64"/>
      <c r="FR2530" s="64"/>
      <c r="FS2530" s="64"/>
      <c r="FT2530" s="64"/>
    </row>
    <row r="2531" spans="1:176" ht="15" x14ac:dyDescent="0.25">
      <c r="A2531" s="20">
        <f t="shared" si="575"/>
        <v>46284</v>
      </c>
      <c r="B2531" s="22" t="str">
        <f t="shared" ca="1" si="566"/>
        <v>n.d</v>
      </c>
      <c r="C2531" s="22">
        <f t="shared" ca="1" si="576"/>
        <v>0.97614444</v>
      </c>
      <c r="D2531" s="23">
        <f ca="1">IF(A2531&lt;$B$1,VLOOKUP(A2531,[1]DI!$A$4:$B$15000,2,FALSE),0)</f>
        <v>0</v>
      </c>
      <c r="E2531" s="22">
        <f t="shared" ca="1" si="567"/>
        <v>0</v>
      </c>
      <c r="F2531" s="23">
        <f t="shared" si="568"/>
        <v>1.3</v>
      </c>
      <c r="G2531" s="24">
        <f t="shared" ca="1" si="569"/>
        <v>1</v>
      </c>
      <c r="H2531" s="22">
        <f ca="1">TRUNC(PRODUCT(G$10:G2530),15)</f>
        <v>1.81984651266759</v>
      </c>
      <c r="I2531" s="22">
        <f t="shared" ca="1" si="570"/>
        <v>1.5015535581434301</v>
      </c>
      <c r="J2531" s="22">
        <f t="shared" ca="1" si="571"/>
        <v>1.2119757600000001</v>
      </c>
      <c r="K2531" s="110">
        <f t="shared" ca="1" si="564"/>
        <v>0.37553247445182125</v>
      </c>
      <c r="L2531" s="115">
        <v>0</v>
      </c>
      <c r="M2531" s="67">
        <f>IF(L2531&gt;0,VLOOKUP(L2531,S$12:$AB$125,7),0)</f>
        <v>0</v>
      </c>
      <c r="N2531" s="2">
        <f t="shared" si="565"/>
        <v>0</v>
      </c>
      <c r="O2531" s="22">
        <f t="shared" ca="1" si="572"/>
        <v>0.37553247445182125</v>
      </c>
      <c r="P2531" s="25" t="str">
        <f t="shared" si="573"/>
        <v>A+J=</v>
      </c>
      <c r="Q2531" s="26">
        <f t="shared" si="574"/>
        <v>45306</v>
      </c>
      <c r="R2531" s="4"/>
      <c r="S2531" s="98"/>
      <c r="U2531" s="4"/>
      <c r="V2531" s="4"/>
      <c r="W2531" s="4"/>
      <c r="X2531" s="4"/>
      <c r="Y2531" s="4"/>
      <c r="Z2531" s="4"/>
      <c r="AA2531" s="4"/>
      <c r="AB2531" s="4"/>
      <c r="AC2531" s="4"/>
      <c r="AD2531" s="64"/>
      <c r="AE2531" s="64"/>
      <c r="AF2531" s="64"/>
      <c r="AG2531" s="64"/>
      <c r="AH2531" s="64"/>
      <c r="AI2531" s="64"/>
      <c r="AJ2531" s="64"/>
      <c r="AK2531" s="64"/>
      <c r="AL2531" s="64"/>
      <c r="AM2531" s="64"/>
      <c r="AN2531" s="64"/>
      <c r="AO2531" s="64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4"/>
      <c r="AZ2531" s="64"/>
      <c r="BA2531" s="64"/>
      <c r="BB2531" s="64"/>
      <c r="BC2531" s="64"/>
      <c r="BD2531" s="64"/>
      <c r="BE2531" s="64"/>
      <c r="BF2531" s="64"/>
      <c r="BG2531" s="64"/>
      <c r="BH2531" s="64"/>
      <c r="BI2531" s="64"/>
      <c r="BJ2531" s="64"/>
      <c r="BK2531" s="64"/>
      <c r="BL2531" s="64"/>
      <c r="BM2531" s="64"/>
      <c r="BN2531" s="64"/>
      <c r="BO2531" s="64"/>
      <c r="BP2531" s="64"/>
      <c r="BQ2531" s="64"/>
      <c r="BR2531" s="64"/>
      <c r="BS2531" s="64"/>
      <c r="BT2531" s="64"/>
      <c r="BU2531" s="64"/>
      <c r="BV2531" s="64"/>
      <c r="BW2531" s="64"/>
      <c r="BX2531" s="64"/>
      <c r="BY2531" s="64"/>
      <c r="BZ2531" s="64"/>
      <c r="CA2531" s="64"/>
      <c r="CB2531" s="64"/>
      <c r="CC2531" s="64"/>
      <c r="CD2531" s="64"/>
      <c r="CE2531" s="64"/>
      <c r="CF2531" s="64"/>
      <c r="CG2531" s="64"/>
      <c r="CH2531" s="64"/>
      <c r="CI2531" s="64"/>
      <c r="CJ2531" s="64"/>
      <c r="CK2531" s="64"/>
      <c r="CL2531" s="64"/>
      <c r="CM2531" s="64"/>
      <c r="CN2531" s="64"/>
      <c r="CO2531" s="64"/>
      <c r="CP2531" s="64"/>
      <c r="CQ2531" s="64"/>
      <c r="CR2531" s="64"/>
      <c r="CS2531" s="64"/>
      <c r="CT2531" s="64"/>
      <c r="CU2531" s="64"/>
      <c r="CV2531" s="64"/>
      <c r="CW2531" s="64"/>
      <c r="CX2531" s="64"/>
      <c r="CY2531" s="64"/>
      <c r="CZ2531" s="64"/>
      <c r="DA2531" s="64"/>
      <c r="DB2531" s="64"/>
      <c r="DC2531" s="64"/>
      <c r="DD2531" s="64"/>
      <c r="DE2531" s="64"/>
      <c r="DF2531" s="64"/>
      <c r="DG2531" s="64"/>
      <c r="DH2531" s="64"/>
      <c r="DI2531" s="64"/>
      <c r="DJ2531" s="64"/>
      <c r="DK2531" s="64"/>
      <c r="DL2531" s="64"/>
      <c r="DM2531" s="64"/>
      <c r="DN2531" s="64"/>
      <c r="DO2531" s="64"/>
      <c r="DP2531" s="64"/>
      <c r="DQ2531" s="64"/>
      <c r="DR2531" s="64"/>
      <c r="DS2531" s="64"/>
      <c r="DT2531" s="64"/>
      <c r="DU2531" s="64"/>
      <c r="DV2531" s="64"/>
      <c r="DW2531" s="64"/>
      <c r="DX2531" s="64"/>
      <c r="DY2531" s="64"/>
      <c r="DZ2531" s="64"/>
      <c r="EA2531" s="64"/>
      <c r="EB2531" s="64"/>
      <c r="EC2531" s="64"/>
      <c r="ED2531" s="64"/>
      <c r="EE2531" s="64"/>
      <c r="EF2531" s="64"/>
      <c r="EG2531" s="64"/>
      <c r="EH2531" s="64"/>
      <c r="EI2531" s="64"/>
      <c r="EJ2531" s="64"/>
      <c r="EK2531" s="64"/>
      <c r="EL2531" s="64"/>
      <c r="EM2531" s="64"/>
      <c r="EN2531" s="64"/>
      <c r="EO2531" s="64"/>
      <c r="EP2531" s="64"/>
      <c r="EQ2531" s="64"/>
      <c r="ER2531" s="64"/>
      <c r="ES2531" s="64"/>
      <c r="ET2531" s="64"/>
      <c r="EU2531" s="64"/>
      <c r="EV2531" s="64"/>
      <c r="EW2531" s="64"/>
      <c r="EX2531" s="64"/>
      <c r="EY2531" s="64"/>
      <c r="EZ2531" s="64"/>
      <c r="FA2531" s="64"/>
      <c r="FB2531" s="64"/>
      <c r="FC2531" s="64"/>
      <c r="FD2531" s="64"/>
      <c r="FE2531" s="64"/>
      <c r="FF2531" s="64"/>
      <c r="FG2531" s="64"/>
      <c r="FH2531" s="64"/>
      <c r="FI2531" s="64"/>
      <c r="FJ2531" s="64"/>
      <c r="FK2531" s="64"/>
      <c r="FL2531" s="64"/>
      <c r="FM2531" s="64"/>
      <c r="FN2531" s="64"/>
      <c r="FO2531" s="64"/>
      <c r="FP2531" s="64"/>
      <c r="FQ2531" s="64"/>
      <c r="FR2531" s="64"/>
      <c r="FS2531" s="64"/>
      <c r="FT2531" s="64"/>
    </row>
    <row r="2532" spans="1:176" ht="15" x14ac:dyDescent="0.25">
      <c r="A2532" s="20">
        <f t="shared" si="575"/>
        <v>46285</v>
      </c>
      <c r="B2532" s="22" t="str">
        <f t="shared" ca="1" si="566"/>
        <v>n.d</v>
      </c>
      <c r="C2532" s="22">
        <f t="shared" ca="1" si="576"/>
        <v>0.97614444</v>
      </c>
      <c r="D2532" s="23">
        <f ca="1">IF(A2532&lt;$B$1,VLOOKUP(A2532,[1]DI!$A$4:$B$15000,2,FALSE),0)</f>
        <v>0</v>
      </c>
      <c r="E2532" s="22">
        <f t="shared" ca="1" si="567"/>
        <v>0</v>
      </c>
      <c r="F2532" s="23">
        <f t="shared" si="568"/>
        <v>1.3</v>
      </c>
      <c r="G2532" s="24">
        <f t="shared" ca="1" si="569"/>
        <v>1</v>
      </c>
      <c r="H2532" s="22">
        <f ca="1">TRUNC(PRODUCT(G$10:G2531),15)</f>
        <v>1.81984651266759</v>
      </c>
      <c r="I2532" s="22">
        <f t="shared" ca="1" si="570"/>
        <v>1.5015535581434301</v>
      </c>
      <c r="J2532" s="22">
        <f t="shared" ca="1" si="571"/>
        <v>1.2119757600000001</v>
      </c>
      <c r="K2532" s="110">
        <f t="shared" ca="1" si="564"/>
        <v>0.37553247445182125</v>
      </c>
      <c r="L2532" s="115">
        <v>0</v>
      </c>
      <c r="M2532" s="67">
        <f>IF(L2532&gt;0,VLOOKUP(L2532,S$12:$AB$125,7),0)</f>
        <v>0</v>
      </c>
      <c r="N2532" s="2">
        <f t="shared" si="565"/>
        <v>0</v>
      </c>
      <c r="O2532" s="22">
        <f t="shared" ca="1" si="572"/>
        <v>0.37553247445182125</v>
      </c>
      <c r="P2532" s="25" t="str">
        <f t="shared" si="573"/>
        <v>A+J=</v>
      </c>
      <c r="Q2532" s="26">
        <f t="shared" si="574"/>
        <v>45306</v>
      </c>
      <c r="R2532" s="4"/>
      <c r="S2532" s="98"/>
      <c r="U2532" s="4"/>
      <c r="V2532" s="4"/>
      <c r="W2532" s="4"/>
      <c r="X2532" s="4"/>
      <c r="Y2532" s="4"/>
      <c r="Z2532" s="4"/>
      <c r="AA2532" s="4"/>
      <c r="AB2532" s="4"/>
      <c r="AC2532" s="4"/>
      <c r="AD2532" s="64"/>
      <c r="AE2532" s="64"/>
      <c r="AF2532" s="64"/>
      <c r="AG2532" s="64"/>
      <c r="AH2532" s="64"/>
      <c r="AI2532" s="64"/>
      <c r="AJ2532" s="64"/>
      <c r="AK2532" s="64"/>
      <c r="AL2532" s="64"/>
      <c r="AM2532" s="64"/>
      <c r="AN2532" s="64"/>
      <c r="AO2532" s="64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4"/>
      <c r="AZ2532" s="64"/>
      <c r="BA2532" s="64"/>
      <c r="BB2532" s="64"/>
      <c r="BC2532" s="64"/>
      <c r="BD2532" s="64"/>
      <c r="BE2532" s="64"/>
      <c r="BF2532" s="64"/>
      <c r="BG2532" s="64"/>
      <c r="BH2532" s="64"/>
      <c r="BI2532" s="64"/>
      <c r="BJ2532" s="64"/>
      <c r="BK2532" s="64"/>
      <c r="BL2532" s="64"/>
      <c r="BM2532" s="64"/>
      <c r="BN2532" s="64"/>
      <c r="BO2532" s="64"/>
      <c r="BP2532" s="64"/>
      <c r="BQ2532" s="64"/>
      <c r="BR2532" s="64"/>
      <c r="BS2532" s="64"/>
      <c r="BT2532" s="64"/>
      <c r="BU2532" s="64"/>
      <c r="BV2532" s="64"/>
      <c r="BW2532" s="64"/>
      <c r="BX2532" s="64"/>
      <c r="BY2532" s="64"/>
      <c r="BZ2532" s="64"/>
      <c r="CA2532" s="64"/>
      <c r="CB2532" s="64"/>
      <c r="CC2532" s="64"/>
      <c r="CD2532" s="64"/>
      <c r="CE2532" s="64"/>
      <c r="CF2532" s="64"/>
      <c r="CG2532" s="64"/>
      <c r="CH2532" s="64"/>
      <c r="CI2532" s="64"/>
      <c r="CJ2532" s="64"/>
      <c r="CK2532" s="64"/>
      <c r="CL2532" s="64"/>
      <c r="CM2532" s="64"/>
      <c r="CN2532" s="64"/>
      <c r="CO2532" s="64"/>
      <c r="CP2532" s="64"/>
      <c r="CQ2532" s="64"/>
      <c r="CR2532" s="64"/>
      <c r="CS2532" s="64"/>
      <c r="CT2532" s="64"/>
      <c r="CU2532" s="64"/>
      <c r="CV2532" s="64"/>
      <c r="CW2532" s="64"/>
      <c r="CX2532" s="64"/>
      <c r="CY2532" s="64"/>
      <c r="CZ2532" s="64"/>
      <c r="DA2532" s="64"/>
      <c r="DB2532" s="64"/>
      <c r="DC2532" s="64"/>
      <c r="DD2532" s="64"/>
      <c r="DE2532" s="64"/>
      <c r="DF2532" s="64"/>
      <c r="DG2532" s="64"/>
      <c r="DH2532" s="64"/>
      <c r="DI2532" s="64"/>
      <c r="DJ2532" s="64"/>
      <c r="DK2532" s="64"/>
      <c r="DL2532" s="64"/>
      <c r="DM2532" s="64"/>
      <c r="DN2532" s="64"/>
      <c r="DO2532" s="64"/>
      <c r="DP2532" s="64"/>
      <c r="DQ2532" s="64"/>
      <c r="DR2532" s="64"/>
      <c r="DS2532" s="64"/>
      <c r="DT2532" s="64"/>
      <c r="DU2532" s="64"/>
      <c r="DV2532" s="64"/>
      <c r="DW2532" s="64"/>
      <c r="DX2532" s="64"/>
      <c r="DY2532" s="64"/>
      <c r="DZ2532" s="64"/>
      <c r="EA2532" s="64"/>
      <c r="EB2532" s="64"/>
      <c r="EC2532" s="64"/>
      <c r="ED2532" s="64"/>
      <c r="EE2532" s="64"/>
      <c r="EF2532" s="64"/>
      <c r="EG2532" s="64"/>
      <c r="EH2532" s="64"/>
      <c r="EI2532" s="64"/>
      <c r="EJ2532" s="64"/>
      <c r="EK2532" s="64"/>
      <c r="EL2532" s="64"/>
      <c r="EM2532" s="64"/>
      <c r="EN2532" s="64"/>
      <c r="EO2532" s="64"/>
      <c r="EP2532" s="64"/>
      <c r="EQ2532" s="64"/>
      <c r="ER2532" s="64"/>
      <c r="ES2532" s="64"/>
      <c r="ET2532" s="64"/>
      <c r="EU2532" s="64"/>
      <c r="EV2532" s="64"/>
      <c r="EW2532" s="64"/>
      <c r="EX2532" s="64"/>
      <c r="EY2532" s="64"/>
      <c r="EZ2532" s="64"/>
      <c r="FA2532" s="64"/>
      <c r="FB2532" s="64"/>
      <c r="FC2532" s="64"/>
      <c r="FD2532" s="64"/>
      <c r="FE2532" s="64"/>
      <c r="FF2532" s="64"/>
      <c r="FG2532" s="64"/>
      <c r="FH2532" s="64"/>
      <c r="FI2532" s="64"/>
      <c r="FJ2532" s="64"/>
      <c r="FK2532" s="64"/>
      <c r="FL2532" s="64"/>
      <c r="FM2532" s="64"/>
      <c r="FN2532" s="64"/>
      <c r="FO2532" s="64"/>
      <c r="FP2532" s="64"/>
      <c r="FQ2532" s="64"/>
      <c r="FR2532" s="64"/>
      <c r="FS2532" s="64"/>
      <c r="FT2532" s="64"/>
    </row>
    <row r="2533" spans="1:176" ht="15" x14ac:dyDescent="0.25">
      <c r="A2533" s="20">
        <f t="shared" si="575"/>
        <v>46286</v>
      </c>
      <c r="B2533" s="22" t="str">
        <f t="shared" ca="1" si="566"/>
        <v>n.d</v>
      </c>
      <c r="C2533" s="22">
        <f t="shared" ca="1" si="576"/>
        <v>0.97614444</v>
      </c>
      <c r="D2533" s="23">
        <f ca="1">IF(A2533&lt;$B$1,VLOOKUP(A2533,[1]DI!$A$4:$B$15000,2,FALSE),0)</f>
        <v>0</v>
      </c>
      <c r="E2533" s="22">
        <f t="shared" ca="1" si="567"/>
        <v>0</v>
      </c>
      <c r="F2533" s="23">
        <f t="shared" si="568"/>
        <v>1.3</v>
      </c>
      <c r="G2533" s="24">
        <f t="shared" ca="1" si="569"/>
        <v>1</v>
      </c>
      <c r="H2533" s="22">
        <f ca="1">TRUNC(PRODUCT(G$10:G2532),15)</f>
        <v>1.81984651266759</v>
      </c>
      <c r="I2533" s="22">
        <f t="shared" ca="1" si="570"/>
        <v>1.5015535581434301</v>
      </c>
      <c r="J2533" s="22">
        <f t="shared" ca="1" si="571"/>
        <v>1.2119757600000001</v>
      </c>
      <c r="K2533" s="110">
        <f t="shared" ca="1" si="564"/>
        <v>0.37553247445182125</v>
      </c>
      <c r="L2533" s="115">
        <v>0</v>
      </c>
      <c r="M2533" s="67">
        <f>IF(L2533&gt;0,VLOOKUP(L2533,S$12:$AB$125,7),0)</f>
        <v>0</v>
      </c>
      <c r="N2533" s="2">
        <f t="shared" si="565"/>
        <v>0</v>
      </c>
      <c r="O2533" s="22">
        <f t="shared" ca="1" si="572"/>
        <v>0.37553247445182125</v>
      </c>
      <c r="P2533" s="25" t="str">
        <f t="shared" si="573"/>
        <v>A+J=</v>
      </c>
      <c r="Q2533" s="26">
        <f t="shared" si="574"/>
        <v>45306</v>
      </c>
      <c r="R2533" s="4"/>
      <c r="S2533" s="98"/>
      <c r="U2533" s="4"/>
      <c r="V2533" s="4"/>
      <c r="W2533" s="4"/>
      <c r="X2533" s="4"/>
      <c r="Y2533" s="4"/>
      <c r="Z2533" s="4"/>
      <c r="AA2533" s="4"/>
      <c r="AB2533" s="4"/>
      <c r="AC2533" s="4"/>
      <c r="AD2533" s="64"/>
      <c r="AE2533" s="64"/>
      <c r="AF2533" s="64"/>
      <c r="AG2533" s="64"/>
      <c r="AH2533" s="64"/>
      <c r="AI2533" s="64"/>
      <c r="AJ2533" s="64"/>
      <c r="AK2533" s="64"/>
      <c r="AL2533" s="64"/>
      <c r="AM2533" s="64"/>
      <c r="AN2533" s="64"/>
      <c r="AO2533" s="64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4"/>
      <c r="AZ2533" s="64"/>
      <c r="BA2533" s="64"/>
      <c r="BB2533" s="64"/>
      <c r="BC2533" s="64"/>
      <c r="BD2533" s="64"/>
      <c r="BE2533" s="64"/>
      <c r="BF2533" s="64"/>
      <c r="BG2533" s="64"/>
      <c r="BH2533" s="64"/>
      <c r="BI2533" s="64"/>
      <c r="BJ2533" s="64"/>
      <c r="BK2533" s="64"/>
      <c r="BL2533" s="64"/>
      <c r="BM2533" s="64"/>
      <c r="BN2533" s="64"/>
      <c r="BO2533" s="64"/>
      <c r="BP2533" s="64"/>
      <c r="BQ2533" s="64"/>
      <c r="BR2533" s="64"/>
      <c r="BS2533" s="64"/>
      <c r="BT2533" s="64"/>
      <c r="BU2533" s="64"/>
      <c r="BV2533" s="64"/>
      <c r="BW2533" s="64"/>
      <c r="BX2533" s="64"/>
      <c r="BY2533" s="64"/>
      <c r="BZ2533" s="64"/>
      <c r="CA2533" s="64"/>
      <c r="CB2533" s="64"/>
      <c r="CC2533" s="64"/>
      <c r="CD2533" s="64"/>
      <c r="CE2533" s="64"/>
      <c r="CF2533" s="64"/>
      <c r="CG2533" s="64"/>
      <c r="CH2533" s="64"/>
      <c r="CI2533" s="64"/>
      <c r="CJ2533" s="64"/>
      <c r="CK2533" s="64"/>
      <c r="CL2533" s="64"/>
      <c r="CM2533" s="64"/>
      <c r="CN2533" s="64"/>
      <c r="CO2533" s="64"/>
      <c r="CP2533" s="64"/>
      <c r="CQ2533" s="64"/>
      <c r="CR2533" s="64"/>
      <c r="CS2533" s="64"/>
      <c r="CT2533" s="64"/>
      <c r="CU2533" s="64"/>
      <c r="CV2533" s="64"/>
      <c r="CW2533" s="64"/>
      <c r="CX2533" s="64"/>
      <c r="CY2533" s="64"/>
      <c r="CZ2533" s="64"/>
      <c r="DA2533" s="64"/>
      <c r="DB2533" s="64"/>
      <c r="DC2533" s="64"/>
      <c r="DD2533" s="64"/>
      <c r="DE2533" s="64"/>
      <c r="DF2533" s="64"/>
      <c r="DG2533" s="64"/>
      <c r="DH2533" s="64"/>
      <c r="DI2533" s="64"/>
      <c r="DJ2533" s="64"/>
      <c r="DK2533" s="64"/>
      <c r="DL2533" s="64"/>
      <c r="DM2533" s="64"/>
      <c r="DN2533" s="64"/>
      <c r="DO2533" s="64"/>
      <c r="DP2533" s="64"/>
      <c r="DQ2533" s="64"/>
      <c r="DR2533" s="64"/>
      <c r="DS2533" s="64"/>
      <c r="DT2533" s="64"/>
      <c r="DU2533" s="64"/>
      <c r="DV2533" s="64"/>
      <c r="DW2533" s="64"/>
      <c r="DX2533" s="64"/>
      <c r="DY2533" s="64"/>
      <c r="DZ2533" s="64"/>
      <c r="EA2533" s="64"/>
      <c r="EB2533" s="64"/>
      <c r="EC2533" s="64"/>
      <c r="ED2533" s="64"/>
      <c r="EE2533" s="64"/>
      <c r="EF2533" s="64"/>
      <c r="EG2533" s="64"/>
      <c r="EH2533" s="64"/>
      <c r="EI2533" s="64"/>
      <c r="EJ2533" s="64"/>
      <c r="EK2533" s="64"/>
      <c r="EL2533" s="64"/>
      <c r="EM2533" s="64"/>
      <c r="EN2533" s="64"/>
      <c r="EO2533" s="64"/>
      <c r="EP2533" s="64"/>
      <c r="EQ2533" s="64"/>
      <c r="ER2533" s="64"/>
      <c r="ES2533" s="64"/>
      <c r="ET2533" s="64"/>
      <c r="EU2533" s="64"/>
      <c r="EV2533" s="64"/>
      <c r="EW2533" s="64"/>
      <c r="EX2533" s="64"/>
      <c r="EY2533" s="64"/>
      <c r="EZ2533" s="64"/>
      <c r="FA2533" s="64"/>
      <c r="FB2533" s="64"/>
      <c r="FC2533" s="64"/>
      <c r="FD2533" s="64"/>
      <c r="FE2533" s="64"/>
      <c r="FF2533" s="64"/>
      <c r="FG2533" s="64"/>
      <c r="FH2533" s="64"/>
      <c r="FI2533" s="64"/>
      <c r="FJ2533" s="64"/>
      <c r="FK2533" s="64"/>
      <c r="FL2533" s="64"/>
      <c r="FM2533" s="64"/>
      <c r="FN2533" s="64"/>
      <c r="FO2533" s="64"/>
      <c r="FP2533" s="64"/>
      <c r="FQ2533" s="64"/>
      <c r="FR2533" s="64"/>
      <c r="FS2533" s="64"/>
      <c r="FT2533" s="64"/>
    </row>
    <row r="2534" spans="1:176" ht="15" x14ac:dyDescent="0.25">
      <c r="A2534" s="20">
        <f t="shared" si="575"/>
        <v>46287</v>
      </c>
      <c r="B2534" s="22" t="str">
        <f t="shared" ca="1" si="566"/>
        <v>n.d</v>
      </c>
      <c r="C2534" s="22">
        <f t="shared" ca="1" si="576"/>
        <v>0.97614444</v>
      </c>
      <c r="D2534" s="23">
        <f ca="1">IF(A2534&lt;$B$1,VLOOKUP(A2534,[1]DI!$A$4:$B$15000,2,FALSE),0)</f>
        <v>0</v>
      </c>
      <c r="E2534" s="22">
        <f t="shared" ca="1" si="567"/>
        <v>0</v>
      </c>
      <c r="F2534" s="23">
        <f t="shared" si="568"/>
        <v>1.3</v>
      </c>
      <c r="G2534" s="24">
        <f t="shared" ca="1" si="569"/>
        <v>1</v>
      </c>
      <c r="H2534" s="22">
        <f ca="1">TRUNC(PRODUCT(G$10:G2533),15)</f>
        <v>1.81984651266759</v>
      </c>
      <c r="I2534" s="22">
        <f t="shared" ca="1" si="570"/>
        <v>1.5015535581434301</v>
      </c>
      <c r="J2534" s="22">
        <f t="shared" ca="1" si="571"/>
        <v>1.2119757600000001</v>
      </c>
      <c r="K2534" s="110">
        <f t="shared" ca="1" si="564"/>
        <v>0.37553247445182125</v>
      </c>
      <c r="L2534" s="115">
        <v>0</v>
      </c>
      <c r="M2534" s="67">
        <f>IF(L2534&gt;0,VLOOKUP(L2534,S$12:$AB$125,7),0)</f>
        <v>0</v>
      </c>
      <c r="N2534" s="2">
        <f t="shared" si="565"/>
        <v>0</v>
      </c>
      <c r="O2534" s="22">
        <f t="shared" ca="1" si="572"/>
        <v>0.37553247445182125</v>
      </c>
      <c r="P2534" s="25" t="str">
        <f t="shared" si="573"/>
        <v>A+J=</v>
      </c>
      <c r="Q2534" s="26">
        <f t="shared" si="574"/>
        <v>45306</v>
      </c>
      <c r="R2534" s="4"/>
      <c r="S2534" s="98"/>
      <c r="U2534" s="4"/>
      <c r="V2534" s="4"/>
      <c r="W2534" s="4"/>
      <c r="X2534" s="4"/>
      <c r="Y2534" s="4"/>
      <c r="Z2534" s="4"/>
      <c r="AA2534" s="4"/>
      <c r="AB2534" s="4"/>
      <c r="AC2534" s="4"/>
      <c r="AD2534" s="64"/>
      <c r="AE2534" s="64"/>
      <c r="AF2534" s="64"/>
      <c r="AG2534" s="64"/>
      <c r="AH2534" s="64"/>
      <c r="AI2534" s="64"/>
      <c r="AJ2534" s="64"/>
      <c r="AK2534" s="64"/>
      <c r="AL2534" s="64"/>
      <c r="AM2534" s="64"/>
      <c r="AN2534" s="64"/>
      <c r="AO2534" s="64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64"/>
      <c r="BB2534" s="64"/>
      <c r="BC2534" s="64"/>
      <c r="BD2534" s="64"/>
      <c r="BE2534" s="64"/>
      <c r="BF2534" s="64"/>
      <c r="BG2534" s="64"/>
      <c r="BH2534" s="64"/>
      <c r="BI2534" s="64"/>
      <c r="BJ2534" s="64"/>
      <c r="BK2534" s="64"/>
      <c r="BL2534" s="64"/>
      <c r="BM2534" s="64"/>
      <c r="BN2534" s="64"/>
      <c r="BO2534" s="64"/>
      <c r="BP2534" s="64"/>
      <c r="BQ2534" s="64"/>
      <c r="BR2534" s="64"/>
      <c r="BS2534" s="64"/>
      <c r="BT2534" s="64"/>
      <c r="BU2534" s="64"/>
      <c r="BV2534" s="64"/>
      <c r="BW2534" s="64"/>
      <c r="BX2534" s="64"/>
      <c r="BY2534" s="64"/>
      <c r="BZ2534" s="64"/>
      <c r="CA2534" s="64"/>
      <c r="CB2534" s="64"/>
      <c r="CC2534" s="64"/>
      <c r="CD2534" s="64"/>
      <c r="CE2534" s="64"/>
      <c r="CF2534" s="64"/>
      <c r="CG2534" s="64"/>
      <c r="CH2534" s="64"/>
      <c r="CI2534" s="64"/>
      <c r="CJ2534" s="64"/>
      <c r="CK2534" s="64"/>
      <c r="CL2534" s="64"/>
      <c r="CM2534" s="64"/>
      <c r="CN2534" s="64"/>
      <c r="CO2534" s="64"/>
      <c r="CP2534" s="64"/>
      <c r="CQ2534" s="64"/>
      <c r="CR2534" s="64"/>
      <c r="CS2534" s="64"/>
      <c r="CT2534" s="64"/>
      <c r="CU2534" s="64"/>
      <c r="CV2534" s="64"/>
      <c r="CW2534" s="64"/>
      <c r="CX2534" s="64"/>
      <c r="CY2534" s="64"/>
      <c r="CZ2534" s="64"/>
      <c r="DA2534" s="64"/>
      <c r="DB2534" s="64"/>
      <c r="DC2534" s="64"/>
      <c r="DD2534" s="64"/>
      <c r="DE2534" s="64"/>
      <c r="DF2534" s="64"/>
      <c r="DG2534" s="64"/>
      <c r="DH2534" s="64"/>
      <c r="DI2534" s="64"/>
      <c r="DJ2534" s="64"/>
      <c r="DK2534" s="64"/>
      <c r="DL2534" s="64"/>
      <c r="DM2534" s="64"/>
      <c r="DN2534" s="64"/>
      <c r="DO2534" s="64"/>
      <c r="DP2534" s="64"/>
      <c r="DQ2534" s="64"/>
      <c r="DR2534" s="64"/>
      <c r="DS2534" s="64"/>
      <c r="DT2534" s="64"/>
      <c r="DU2534" s="64"/>
      <c r="DV2534" s="64"/>
      <c r="DW2534" s="64"/>
      <c r="DX2534" s="64"/>
      <c r="DY2534" s="64"/>
      <c r="DZ2534" s="64"/>
      <c r="EA2534" s="64"/>
      <c r="EB2534" s="64"/>
      <c r="EC2534" s="64"/>
      <c r="ED2534" s="64"/>
      <c r="EE2534" s="64"/>
      <c r="EF2534" s="64"/>
      <c r="EG2534" s="64"/>
      <c r="EH2534" s="64"/>
      <c r="EI2534" s="64"/>
      <c r="EJ2534" s="64"/>
      <c r="EK2534" s="64"/>
      <c r="EL2534" s="64"/>
      <c r="EM2534" s="64"/>
      <c r="EN2534" s="64"/>
      <c r="EO2534" s="64"/>
      <c r="EP2534" s="64"/>
      <c r="EQ2534" s="64"/>
      <c r="ER2534" s="64"/>
      <c r="ES2534" s="64"/>
      <c r="ET2534" s="64"/>
      <c r="EU2534" s="64"/>
      <c r="EV2534" s="64"/>
      <c r="EW2534" s="64"/>
      <c r="EX2534" s="64"/>
      <c r="EY2534" s="64"/>
      <c r="EZ2534" s="64"/>
      <c r="FA2534" s="64"/>
      <c r="FB2534" s="64"/>
      <c r="FC2534" s="64"/>
      <c r="FD2534" s="64"/>
      <c r="FE2534" s="64"/>
      <c r="FF2534" s="64"/>
      <c r="FG2534" s="64"/>
      <c r="FH2534" s="64"/>
      <c r="FI2534" s="64"/>
      <c r="FJ2534" s="64"/>
      <c r="FK2534" s="64"/>
      <c r="FL2534" s="64"/>
      <c r="FM2534" s="64"/>
      <c r="FN2534" s="64"/>
      <c r="FO2534" s="64"/>
      <c r="FP2534" s="64"/>
      <c r="FQ2534" s="64"/>
      <c r="FR2534" s="64"/>
      <c r="FS2534" s="64"/>
      <c r="FT2534" s="64"/>
    </row>
    <row r="2535" spans="1:176" ht="15" x14ac:dyDescent="0.25">
      <c r="A2535" s="20">
        <f t="shared" si="575"/>
        <v>46288</v>
      </c>
      <c r="B2535" s="22" t="str">
        <f t="shared" ca="1" si="566"/>
        <v>n.d</v>
      </c>
      <c r="C2535" s="22">
        <f t="shared" ca="1" si="576"/>
        <v>0.97614444</v>
      </c>
      <c r="D2535" s="23">
        <f ca="1">IF(A2535&lt;$B$1,VLOOKUP(A2535,[1]DI!$A$4:$B$15000,2,FALSE),0)</f>
        <v>0</v>
      </c>
      <c r="E2535" s="22">
        <f t="shared" ca="1" si="567"/>
        <v>0</v>
      </c>
      <c r="F2535" s="23">
        <f t="shared" si="568"/>
        <v>1.3</v>
      </c>
      <c r="G2535" s="24">
        <f t="shared" ca="1" si="569"/>
        <v>1</v>
      </c>
      <c r="H2535" s="22">
        <f ca="1">TRUNC(PRODUCT(G$10:G2534),15)</f>
        <v>1.81984651266759</v>
      </c>
      <c r="I2535" s="22">
        <f t="shared" ca="1" si="570"/>
        <v>1.5015535581434301</v>
      </c>
      <c r="J2535" s="22">
        <f t="shared" ca="1" si="571"/>
        <v>1.2119757600000001</v>
      </c>
      <c r="K2535" s="110">
        <f t="shared" ca="1" si="564"/>
        <v>0.37553247445182125</v>
      </c>
      <c r="L2535" s="115">
        <v>0</v>
      </c>
      <c r="M2535" s="67">
        <f>IF(L2535&gt;0,VLOOKUP(L2535,S$12:$AB$125,7),0)</f>
        <v>0</v>
      </c>
      <c r="N2535" s="2">
        <f t="shared" si="565"/>
        <v>0</v>
      </c>
      <c r="O2535" s="22">
        <f t="shared" ca="1" si="572"/>
        <v>0.37553247445182125</v>
      </c>
      <c r="P2535" s="25" t="str">
        <f t="shared" si="573"/>
        <v>A+J=</v>
      </c>
      <c r="Q2535" s="26">
        <f t="shared" si="574"/>
        <v>45306</v>
      </c>
      <c r="R2535" s="4"/>
      <c r="S2535" s="98"/>
      <c r="U2535" s="4"/>
      <c r="V2535" s="4"/>
      <c r="W2535" s="4"/>
      <c r="X2535" s="4"/>
      <c r="Y2535" s="4"/>
      <c r="Z2535" s="4"/>
      <c r="AA2535" s="4"/>
      <c r="AB2535" s="4"/>
      <c r="AC2535" s="4"/>
      <c r="AD2535" s="64"/>
      <c r="AE2535" s="64"/>
      <c r="AF2535" s="64"/>
      <c r="AG2535" s="64"/>
      <c r="AH2535" s="64"/>
      <c r="AI2535" s="64"/>
      <c r="AJ2535" s="64"/>
      <c r="AK2535" s="64"/>
      <c r="AL2535" s="64"/>
      <c r="AM2535" s="64"/>
      <c r="AN2535" s="64"/>
      <c r="AO2535" s="64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4"/>
      <c r="AZ2535" s="64"/>
      <c r="BA2535" s="64"/>
      <c r="BB2535" s="64"/>
      <c r="BC2535" s="64"/>
      <c r="BD2535" s="64"/>
      <c r="BE2535" s="64"/>
      <c r="BF2535" s="64"/>
      <c r="BG2535" s="64"/>
      <c r="BH2535" s="64"/>
      <c r="BI2535" s="64"/>
      <c r="BJ2535" s="64"/>
      <c r="BK2535" s="64"/>
      <c r="BL2535" s="64"/>
      <c r="BM2535" s="64"/>
      <c r="BN2535" s="64"/>
      <c r="BO2535" s="64"/>
      <c r="BP2535" s="64"/>
      <c r="BQ2535" s="64"/>
      <c r="BR2535" s="64"/>
      <c r="BS2535" s="64"/>
      <c r="BT2535" s="64"/>
      <c r="BU2535" s="64"/>
      <c r="BV2535" s="64"/>
      <c r="BW2535" s="64"/>
      <c r="BX2535" s="64"/>
      <c r="BY2535" s="64"/>
      <c r="BZ2535" s="64"/>
      <c r="CA2535" s="64"/>
      <c r="CB2535" s="64"/>
      <c r="CC2535" s="64"/>
      <c r="CD2535" s="64"/>
      <c r="CE2535" s="64"/>
      <c r="CF2535" s="64"/>
      <c r="CG2535" s="64"/>
      <c r="CH2535" s="64"/>
      <c r="CI2535" s="64"/>
      <c r="CJ2535" s="64"/>
      <c r="CK2535" s="64"/>
      <c r="CL2535" s="64"/>
      <c r="CM2535" s="64"/>
      <c r="CN2535" s="64"/>
      <c r="CO2535" s="64"/>
      <c r="CP2535" s="64"/>
      <c r="CQ2535" s="64"/>
      <c r="CR2535" s="64"/>
      <c r="CS2535" s="64"/>
      <c r="CT2535" s="64"/>
      <c r="CU2535" s="64"/>
      <c r="CV2535" s="64"/>
      <c r="CW2535" s="64"/>
      <c r="CX2535" s="64"/>
      <c r="CY2535" s="64"/>
      <c r="CZ2535" s="64"/>
      <c r="DA2535" s="64"/>
      <c r="DB2535" s="64"/>
      <c r="DC2535" s="64"/>
      <c r="DD2535" s="64"/>
      <c r="DE2535" s="64"/>
      <c r="DF2535" s="64"/>
      <c r="DG2535" s="64"/>
      <c r="DH2535" s="64"/>
      <c r="DI2535" s="64"/>
      <c r="DJ2535" s="64"/>
      <c r="DK2535" s="64"/>
      <c r="DL2535" s="64"/>
      <c r="DM2535" s="64"/>
      <c r="DN2535" s="64"/>
      <c r="DO2535" s="64"/>
      <c r="DP2535" s="64"/>
      <c r="DQ2535" s="64"/>
      <c r="DR2535" s="64"/>
      <c r="DS2535" s="64"/>
      <c r="DT2535" s="64"/>
      <c r="DU2535" s="64"/>
      <c r="DV2535" s="64"/>
      <c r="DW2535" s="64"/>
      <c r="DX2535" s="64"/>
      <c r="DY2535" s="64"/>
      <c r="DZ2535" s="64"/>
      <c r="EA2535" s="64"/>
      <c r="EB2535" s="64"/>
      <c r="EC2535" s="64"/>
      <c r="ED2535" s="64"/>
      <c r="EE2535" s="64"/>
      <c r="EF2535" s="64"/>
      <c r="EG2535" s="64"/>
      <c r="EH2535" s="64"/>
      <c r="EI2535" s="64"/>
      <c r="EJ2535" s="64"/>
      <c r="EK2535" s="64"/>
      <c r="EL2535" s="64"/>
      <c r="EM2535" s="64"/>
      <c r="EN2535" s="64"/>
      <c r="EO2535" s="64"/>
      <c r="EP2535" s="64"/>
      <c r="EQ2535" s="64"/>
      <c r="ER2535" s="64"/>
      <c r="ES2535" s="64"/>
      <c r="ET2535" s="64"/>
      <c r="EU2535" s="64"/>
      <c r="EV2535" s="64"/>
      <c r="EW2535" s="64"/>
      <c r="EX2535" s="64"/>
      <c r="EY2535" s="64"/>
      <c r="EZ2535" s="64"/>
      <c r="FA2535" s="64"/>
      <c r="FB2535" s="64"/>
      <c r="FC2535" s="64"/>
      <c r="FD2535" s="64"/>
      <c r="FE2535" s="64"/>
      <c r="FF2535" s="64"/>
      <c r="FG2535" s="64"/>
      <c r="FH2535" s="64"/>
      <c r="FI2535" s="64"/>
      <c r="FJ2535" s="64"/>
      <c r="FK2535" s="64"/>
      <c r="FL2535" s="64"/>
      <c r="FM2535" s="64"/>
      <c r="FN2535" s="64"/>
      <c r="FO2535" s="64"/>
      <c r="FP2535" s="64"/>
      <c r="FQ2535" s="64"/>
      <c r="FR2535" s="64"/>
      <c r="FS2535" s="64"/>
      <c r="FT2535" s="64"/>
    </row>
    <row r="2536" spans="1:176" ht="15" x14ac:dyDescent="0.25">
      <c r="A2536" s="20">
        <f t="shared" si="575"/>
        <v>46289</v>
      </c>
      <c r="B2536" s="22" t="str">
        <f t="shared" ca="1" si="566"/>
        <v>n.d</v>
      </c>
      <c r="C2536" s="22">
        <f t="shared" ca="1" si="576"/>
        <v>0.97614444</v>
      </c>
      <c r="D2536" s="23">
        <f ca="1">IF(A2536&lt;$B$1,VLOOKUP(A2536,[1]DI!$A$4:$B$15000,2,FALSE),0)</f>
        <v>0</v>
      </c>
      <c r="E2536" s="22">
        <f t="shared" ca="1" si="567"/>
        <v>0</v>
      </c>
      <c r="F2536" s="23">
        <f t="shared" si="568"/>
        <v>1.3</v>
      </c>
      <c r="G2536" s="24">
        <f t="shared" ca="1" si="569"/>
        <v>1</v>
      </c>
      <c r="H2536" s="22">
        <f ca="1">TRUNC(PRODUCT(G$10:G2535),15)</f>
        <v>1.81984651266759</v>
      </c>
      <c r="I2536" s="22">
        <f t="shared" ca="1" si="570"/>
        <v>1.5015535581434301</v>
      </c>
      <c r="J2536" s="22">
        <f t="shared" ca="1" si="571"/>
        <v>1.2119757600000001</v>
      </c>
      <c r="K2536" s="110">
        <f t="shared" ca="1" si="564"/>
        <v>0.37553247445182125</v>
      </c>
      <c r="L2536" s="115">
        <v>0</v>
      </c>
      <c r="M2536" s="67">
        <f>IF(L2536&gt;0,VLOOKUP(L2536,S$12:$AB$125,7),0)</f>
        <v>0</v>
      </c>
      <c r="N2536" s="2">
        <f t="shared" si="565"/>
        <v>0</v>
      </c>
      <c r="O2536" s="22">
        <f t="shared" ca="1" si="572"/>
        <v>0.37553247445182125</v>
      </c>
      <c r="P2536" s="25" t="str">
        <f t="shared" si="573"/>
        <v>A+J=</v>
      </c>
      <c r="Q2536" s="26">
        <f t="shared" si="574"/>
        <v>45306</v>
      </c>
      <c r="R2536" s="4"/>
      <c r="S2536" s="98"/>
      <c r="U2536" s="4"/>
      <c r="V2536" s="4"/>
      <c r="W2536" s="4"/>
      <c r="X2536" s="4"/>
      <c r="Y2536" s="4"/>
      <c r="Z2536" s="4"/>
      <c r="AA2536" s="4"/>
      <c r="AB2536" s="4"/>
      <c r="AC2536" s="4"/>
      <c r="AD2536" s="64"/>
      <c r="AE2536" s="64"/>
      <c r="AF2536" s="64"/>
      <c r="AG2536" s="64"/>
      <c r="AH2536" s="64"/>
      <c r="AI2536" s="64"/>
      <c r="AJ2536" s="64"/>
      <c r="AK2536" s="64"/>
      <c r="AL2536" s="64"/>
      <c r="AM2536" s="64"/>
      <c r="AN2536" s="64"/>
      <c r="AO2536" s="64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4"/>
      <c r="AZ2536" s="64"/>
      <c r="BA2536" s="64"/>
      <c r="BB2536" s="64"/>
      <c r="BC2536" s="64"/>
      <c r="BD2536" s="64"/>
      <c r="BE2536" s="64"/>
      <c r="BF2536" s="64"/>
      <c r="BG2536" s="64"/>
      <c r="BH2536" s="64"/>
      <c r="BI2536" s="64"/>
      <c r="BJ2536" s="64"/>
      <c r="BK2536" s="64"/>
      <c r="BL2536" s="64"/>
      <c r="BM2536" s="64"/>
      <c r="BN2536" s="64"/>
      <c r="BO2536" s="64"/>
      <c r="BP2536" s="64"/>
      <c r="BQ2536" s="64"/>
      <c r="BR2536" s="64"/>
      <c r="BS2536" s="64"/>
      <c r="BT2536" s="64"/>
      <c r="BU2536" s="64"/>
      <c r="BV2536" s="64"/>
      <c r="BW2536" s="64"/>
      <c r="BX2536" s="64"/>
      <c r="BY2536" s="64"/>
      <c r="BZ2536" s="64"/>
      <c r="CA2536" s="64"/>
      <c r="CB2536" s="64"/>
      <c r="CC2536" s="64"/>
      <c r="CD2536" s="64"/>
      <c r="CE2536" s="64"/>
      <c r="CF2536" s="64"/>
      <c r="CG2536" s="64"/>
      <c r="CH2536" s="64"/>
      <c r="CI2536" s="64"/>
      <c r="CJ2536" s="64"/>
      <c r="CK2536" s="64"/>
      <c r="CL2536" s="64"/>
      <c r="CM2536" s="64"/>
      <c r="CN2536" s="64"/>
      <c r="CO2536" s="64"/>
      <c r="CP2536" s="64"/>
      <c r="CQ2536" s="64"/>
      <c r="CR2536" s="64"/>
      <c r="CS2536" s="64"/>
      <c r="CT2536" s="64"/>
      <c r="CU2536" s="64"/>
      <c r="CV2536" s="64"/>
      <c r="CW2536" s="64"/>
      <c r="CX2536" s="64"/>
      <c r="CY2536" s="64"/>
      <c r="CZ2536" s="64"/>
      <c r="DA2536" s="64"/>
      <c r="DB2536" s="64"/>
      <c r="DC2536" s="64"/>
      <c r="DD2536" s="64"/>
      <c r="DE2536" s="64"/>
      <c r="DF2536" s="64"/>
      <c r="DG2536" s="64"/>
      <c r="DH2536" s="64"/>
      <c r="DI2536" s="64"/>
      <c r="DJ2536" s="64"/>
      <c r="DK2536" s="64"/>
      <c r="DL2536" s="64"/>
      <c r="DM2536" s="64"/>
      <c r="DN2536" s="64"/>
      <c r="DO2536" s="64"/>
      <c r="DP2536" s="64"/>
      <c r="DQ2536" s="64"/>
      <c r="DR2536" s="64"/>
      <c r="DS2536" s="64"/>
      <c r="DT2536" s="64"/>
      <c r="DU2536" s="64"/>
      <c r="DV2536" s="64"/>
      <c r="DW2536" s="64"/>
      <c r="DX2536" s="64"/>
      <c r="DY2536" s="64"/>
      <c r="DZ2536" s="64"/>
      <c r="EA2536" s="64"/>
      <c r="EB2536" s="64"/>
      <c r="EC2536" s="64"/>
      <c r="ED2536" s="64"/>
      <c r="EE2536" s="64"/>
      <c r="EF2536" s="64"/>
      <c r="EG2536" s="64"/>
      <c r="EH2536" s="64"/>
      <c r="EI2536" s="64"/>
      <c r="EJ2536" s="64"/>
      <c r="EK2536" s="64"/>
      <c r="EL2536" s="64"/>
      <c r="EM2536" s="64"/>
      <c r="EN2536" s="64"/>
      <c r="EO2536" s="64"/>
      <c r="EP2536" s="64"/>
      <c r="EQ2536" s="64"/>
      <c r="ER2536" s="64"/>
      <c r="ES2536" s="64"/>
      <c r="ET2536" s="64"/>
      <c r="EU2536" s="64"/>
      <c r="EV2536" s="64"/>
      <c r="EW2536" s="64"/>
      <c r="EX2536" s="64"/>
      <c r="EY2536" s="64"/>
      <c r="EZ2536" s="64"/>
      <c r="FA2536" s="64"/>
      <c r="FB2536" s="64"/>
      <c r="FC2536" s="64"/>
      <c r="FD2536" s="64"/>
      <c r="FE2536" s="64"/>
      <c r="FF2536" s="64"/>
      <c r="FG2536" s="64"/>
      <c r="FH2536" s="64"/>
      <c r="FI2536" s="64"/>
      <c r="FJ2536" s="64"/>
      <c r="FK2536" s="64"/>
      <c r="FL2536" s="64"/>
      <c r="FM2536" s="64"/>
      <c r="FN2536" s="64"/>
      <c r="FO2536" s="64"/>
      <c r="FP2536" s="64"/>
      <c r="FQ2536" s="64"/>
      <c r="FR2536" s="64"/>
      <c r="FS2536" s="64"/>
      <c r="FT2536" s="64"/>
    </row>
    <row r="2537" spans="1:176" ht="15" x14ac:dyDescent="0.25">
      <c r="A2537" s="20">
        <f t="shared" si="575"/>
        <v>46290</v>
      </c>
      <c r="B2537" s="22" t="str">
        <f t="shared" ca="1" si="566"/>
        <v>n.d</v>
      </c>
      <c r="C2537" s="22">
        <f t="shared" ca="1" si="576"/>
        <v>0.97614444</v>
      </c>
      <c r="D2537" s="23">
        <f ca="1">IF(A2537&lt;$B$1,VLOOKUP(A2537,[1]DI!$A$4:$B$15000,2,FALSE),0)</f>
        <v>0</v>
      </c>
      <c r="E2537" s="22">
        <f t="shared" ca="1" si="567"/>
        <v>0</v>
      </c>
      <c r="F2537" s="23">
        <f t="shared" si="568"/>
        <v>1.3</v>
      </c>
      <c r="G2537" s="24">
        <f t="shared" ca="1" si="569"/>
        <v>1</v>
      </c>
      <c r="H2537" s="22">
        <f ca="1">TRUNC(PRODUCT(G$10:G2536),15)</f>
        <v>1.81984651266759</v>
      </c>
      <c r="I2537" s="22">
        <f t="shared" ca="1" si="570"/>
        <v>1.5015535581434301</v>
      </c>
      <c r="J2537" s="22">
        <f t="shared" ca="1" si="571"/>
        <v>1.2119757600000001</v>
      </c>
      <c r="K2537" s="110">
        <f t="shared" ca="1" si="564"/>
        <v>0.37553247445182125</v>
      </c>
      <c r="L2537" s="115">
        <v>0</v>
      </c>
      <c r="M2537" s="67">
        <f>IF(L2537&gt;0,VLOOKUP(L2537,S$12:$AB$125,7),0)</f>
        <v>0</v>
      </c>
      <c r="N2537" s="2">
        <f t="shared" si="565"/>
        <v>0</v>
      </c>
      <c r="O2537" s="22">
        <f t="shared" ca="1" si="572"/>
        <v>0.37553247445182125</v>
      </c>
      <c r="P2537" s="25" t="str">
        <f t="shared" si="573"/>
        <v>A+J=</v>
      </c>
      <c r="Q2537" s="26">
        <f t="shared" si="574"/>
        <v>45306</v>
      </c>
      <c r="R2537" s="4"/>
      <c r="S2537" s="98"/>
      <c r="U2537" s="4"/>
      <c r="V2537" s="4"/>
      <c r="W2537" s="4"/>
      <c r="X2537" s="4"/>
      <c r="Y2537" s="4"/>
      <c r="Z2537" s="4"/>
      <c r="AA2537" s="4"/>
      <c r="AB2537" s="4"/>
      <c r="AC2537" s="4"/>
      <c r="AD2537" s="64"/>
      <c r="AE2537" s="64"/>
      <c r="AF2537" s="64"/>
      <c r="AG2537" s="64"/>
      <c r="AH2537" s="64"/>
      <c r="AI2537" s="64"/>
      <c r="AJ2537" s="64"/>
      <c r="AK2537" s="64"/>
      <c r="AL2537" s="64"/>
      <c r="AM2537" s="64"/>
      <c r="AN2537" s="64"/>
      <c r="AO2537" s="64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4"/>
      <c r="AZ2537" s="64"/>
      <c r="BA2537" s="64"/>
      <c r="BB2537" s="64"/>
      <c r="BC2537" s="64"/>
      <c r="BD2537" s="64"/>
      <c r="BE2537" s="64"/>
      <c r="BF2537" s="64"/>
      <c r="BG2537" s="64"/>
      <c r="BH2537" s="64"/>
      <c r="BI2537" s="64"/>
      <c r="BJ2537" s="64"/>
      <c r="BK2537" s="64"/>
      <c r="BL2537" s="64"/>
      <c r="BM2537" s="64"/>
      <c r="BN2537" s="64"/>
      <c r="BO2537" s="64"/>
      <c r="BP2537" s="64"/>
      <c r="BQ2537" s="64"/>
      <c r="BR2537" s="64"/>
      <c r="BS2537" s="64"/>
      <c r="BT2537" s="64"/>
      <c r="BU2537" s="64"/>
      <c r="BV2537" s="64"/>
      <c r="BW2537" s="64"/>
      <c r="BX2537" s="64"/>
      <c r="BY2537" s="64"/>
      <c r="BZ2537" s="64"/>
      <c r="CA2537" s="64"/>
      <c r="CB2537" s="64"/>
      <c r="CC2537" s="64"/>
      <c r="CD2537" s="64"/>
      <c r="CE2537" s="64"/>
      <c r="CF2537" s="64"/>
      <c r="CG2537" s="64"/>
      <c r="CH2537" s="64"/>
      <c r="CI2537" s="64"/>
      <c r="CJ2537" s="64"/>
      <c r="CK2537" s="64"/>
      <c r="CL2537" s="64"/>
      <c r="CM2537" s="64"/>
      <c r="CN2537" s="64"/>
      <c r="CO2537" s="64"/>
      <c r="CP2537" s="64"/>
      <c r="CQ2537" s="64"/>
      <c r="CR2537" s="64"/>
      <c r="CS2537" s="64"/>
      <c r="CT2537" s="64"/>
      <c r="CU2537" s="64"/>
      <c r="CV2537" s="64"/>
      <c r="CW2537" s="64"/>
      <c r="CX2537" s="64"/>
      <c r="CY2537" s="64"/>
      <c r="CZ2537" s="64"/>
      <c r="DA2537" s="64"/>
      <c r="DB2537" s="64"/>
      <c r="DC2537" s="64"/>
      <c r="DD2537" s="64"/>
      <c r="DE2537" s="64"/>
      <c r="DF2537" s="64"/>
      <c r="DG2537" s="64"/>
      <c r="DH2537" s="64"/>
      <c r="DI2537" s="64"/>
      <c r="DJ2537" s="64"/>
      <c r="DK2537" s="64"/>
      <c r="DL2537" s="64"/>
      <c r="DM2537" s="64"/>
      <c r="DN2537" s="64"/>
      <c r="DO2537" s="64"/>
      <c r="DP2537" s="64"/>
      <c r="DQ2537" s="64"/>
      <c r="DR2537" s="64"/>
      <c r="DS2537" s="64"/>
      <c r="DT2537" s="64"/>
      <c r="DU2537" s="64"/>
      <c r="DV2537" s="64"/>
      <c r="DW2537" s="64"/>
      <c r="DX2537" s="64"/>
      <c r="DY2537" s="64"/>
      <c r="DZ2537" s="64"/>
      <c r="EA2537" s="64"/>
      <c r="EB2537" s="64"/>
      <c r="EC2537" s="64"/>
      <c r="ED2537" s="64"/>
      <c r="EE2537" s="64"/>
      <c r="EF2537" s="64"/>
      <c r="EG2537" s="64"/>
      <c r="EH2537" s="64"/>
      <c r="EI2537" s="64"/>
      <c r="EJ2537" s="64"/>
      <c r="EK2537" s="64"/>
      <c r="EL2537" s="64"/>
      <c r="EM2537" s="64"/>
      <c r="EN2537" s="64"/>
      <c r="EO2537" s="64"/>
      <c r="EP2537" s="64"/>
      <c r="EQ2537" s="64"/>
      <c r="ER2537" s="64"/>
      <c r="ES2537" s="64"/>
      <c r="ET2537" s="64"/>
      <c r="EU2537" s="64"/>
      <c r="EV2537" s="64"/>
      <c r="EW2537" s="64"/>
      <c r="EX2537" s="64"/>
      <c r="EY2537" s="64"/>
      <c r="EZ2537" s="64"/>
      <c r="FA2537" s="64"/>
      <c r="FB2537" s="64"/>
      <c r="FC2537" s="64"/>
      <c r="FD2537" s="64"/>
      <c r="FE2537" s="64"/>
      <c r="FF2537" s="64"/>
      <c r="FG2537" s="64"/>
      <c r="FH2537" s="64"/>
      <c r="FI2537" s="64"/>
      <c r="FJ2537" s="64"/>
      <c r="FK2537" s="64"/>
      <c r="FL2537" s="64"/>
      <c r="FM2537" s="64"/>
      <c r="FN2537" s="64"/>
      <c r="FO2537" s="64"/>
      <c r="FP2537" s="64"/>
      <c r="FQ2537" s="64"/>
      <c r="FR2537" s="64"/>
      <c r="FS2537" s="64"/>
      <c r="FT2537" s="64"/>
    </row>
    <row r="2538" spans="1:176" ht="15" x14ac:dyDescent="0.25">
      <c r="A2538" s="20">
        <f t="shared" si="575"/>
        <v>46291</v>
      </c>
      <c r="B2538" s="22" t="str">
        <f t="shared" ca="1" si="566"/>
        <v>n.d</v>
      </c>
      <c r="C2538" s="22">
        <f t="shared" ca="1" si="576"/>
        <v>0.97614444</v>
      </c>
      <c r="D2538" s="23">
        <f ca="1">IF(A2538&lt;$B$1,VLOOKUP(A2538,[1]DI!$A$4:$B$15000,2,FALSE),0)</f>
        <v>0</v>
      </c>
      <c r="E2538" s="22">
        <f t="shared" ca="1" si="567"/>
        <v>0</v>
      </c>
      <c r="F2538" s="23">
        <f t="shared" si="568"/>
        <v>1.3</v>
      </c>
      <c r="G2538" s="24">
        <f t="shared" ca="1" si="569"/>
        <v>1</v>
      </c>
      <c r="H2538" s="22">
        <f ca="1">TRUNC(PRODUCT(G$10:G2537),15)</f>
        <v>1.81984651266759</v>
      </c>
      <c r="I2538" s="22">
        <f t="shared" ca="1" si="570"/>
        <v>1.5015535581434301</v>
      </c>
      <c r="J2538" s="22">
        <f t="shared" ca="1" si="571"/>
        <v>1.2119757600000001</v>
      </c>
      <c r="K2538" s="110">
        <f t="shared" ca="1" si="564"/>
        <v>0.37553247445182125</v>
      </c>
      <c r="L2538" s="115">
        <v>0</v>
      </c>
      <c r="M2538" s="67">
        <f>IF(L2538&gt;0,VLOOKUP(L2538,S$12:$AB$125,7),0)</f>
        <v>0</v>
      </c>
      <c r="N2538" s="2">
        <f t="shared" si="565"/>
        <v>0</v>
      </c>
      <c r="O2538" s="22">
        <f t="shared" ca="1" si="572"/>
        <v>0.37553247445182125</v>
      </c>
      <c r="P2538" s="25" t="str">
        <f t="shared" si="573"/>
        <v>A+J=</v>
      </c>
      <c r="Q2538" s="26">
        <f t="shared" si="574"/>
        <v>45306</v>
      </c>
      <c r="R2538" s="4"/>
      <c r="S2538" s="98"/>
      <c r="U2538" s="4"/>
      <c r="V2538" s="4"/>
      <c r="W2538" s="4"/>
      <c r="X2538" s="4"/>
      <c r="Y2538" s="4"/>
      <c r="Z2538" s="4"/>
      <c r="AA2538" s="4"/>
      <c r="AB2538" s="4"/>
      <c r="AC2538" s="4"/>
      <c r="AD2538" s="64"/>
      <c r="AE2538" s="64"/>
      <c r="AF2538" s="64"/>
      <c r="AG2538" s="64"/>
      <c r="AH2538" s="64"/>
      <c r="AI2538" s="64"/>
      <c r="AJ2538" s="64"/>
      <c r="AK2538" s="64"/>
      <c r="AL2538" s="64"/>
      <c r="AM2538" s="64"/>
      <c r="AN2538" s="64"/>
      <c r="AO2538" s="64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4"/>
      <c r="AZ2538" s="64"/>
      <c r="BA2538" s="64"/>
      <c r="BB2538" s="64"/>
      <c r="BC2538" s="64"/>
      <c r="BD2538" s="64"/>
      <c r="BE2538" s="64"/>
      <c r="BF2538" s="64"/>
      <c r="BG2538" s="64"/>
      <c r="BH2538" s="64"/>
      <c r="BI2538" s="64"/>
      <c r="BJ2538" s="64"/>
      <c r="BK2538" s="64"/>
      <c r="BL2538" s="64"/>
      <c r="BM2538" s="64"/>
      <c r="BN2538" s="64"/>
      <c r="BO2538" s="64"/>
      <c r="BP2538" s="64"/>
      <c r="BQ2538" s="64"/>
      <c r="BR2538" s="64"/>
      <c r="BS2538" s="64"/>
      <c r="BT2538" s="64"/>
      <c r="BU2538" s="64"/>
      <c r="BV2538" s="64"/>
      <c r="BW2538" s="64"/>
      <c r="BX2538" s="64"/>
      <c r="BY2538" s="64"/>
      <c r="BZ2538" s="64"/>
      <c r="CA2538" s="64"/>
      <c r="CB2538" s="64"/>
      <c r="CC2538" s="64"/>
      <c r="CD2538" s="64"/>
      <c r="CE2538" s="64"/>
      <c r="CF2538" s="64"/>
      <c r="CG2538" s="64"/>
      <c r="CH2538" s="64"/>
      <c r="CI2538" s="64"/>
      <c r="CJ2538" s="64"/>
      <c r="CK2538" s="64"/>
      <c r="CL2538" s="64"/>
      <c r="CM2538" s="64"/>
      <c r="CN2538" s="64"/>
      <c r="CO2538" s="64"/>
      <c r="CP2538" s="64"/>
      <c r="CQ2538" s="64"/>
      <c r="CR2538" s="64"/>
      <c r="CS2538" s="64"/>
      <c r="CT2538" s="64"/>
      <c r="CU2538" s="64"/>
      <c r="CV2538" s="64"/>
      <c r="CW2538" s="64"/>
      <c r="CX2538" s="64"/>
      <c r="CY2538" s="64"/>
      <c r="CZ2538" s="64"/>
      <c r="DA2538" s="64"/>
      <c r="DB2538" s="64"/>
      <c r="DC2538" s="64"/>
      <c r="DD2538" s="64"/>
      <c r="DE2538" s="64"/>
      <c r="DF2538" s="64"/>
      <c r="DG2538" s="64"/>
      <c r="DH2538" s="64"/>
      <c r="DI2538" s="64"/>
      <c r="DJ2538" s="64"/>
      <c r="DK2538" s="64"/>
      <c r="DL2538" s="64"/>
      <c r="DM2538" s="64"/>
      <c r="DN2538" s="64"/>
      <c r="DO2538" s="64"/>
      <c r="DP2538" s="64"/>
      <c r="DQ2538" s="64"/>
      <c r="DR2538" s="64"/>
      <c r="DS2538" s="64"/>
      <c r="DT2538" s="64"/>
      <c r="DU2538" s="64"/>
      <c r="DV2538" s="64"/>
      <c r="DW2538" s="64"/>
      <c r="DX2538" s="64"/>
      <c r="DY2538" s="64"/>
      <c r="DZ2538" s="64"/>
      <c r="EA2538" s="64"/>
      <c r="EB2538" s="64"/>
      <c r="EC2538" s="64"/>
      <c r="ED2538" s="64"/>
      <c r="EE2538" s="64"/>
      <c r="EF2538" s="64"/>
      <c r="EG2538" s="64"/>
      <c r="EH2538" s="64"/>
      <c r="EI2538" s="64"/>
      <c r="EJ2538" s="64"/>
      <c r="EK2538" s="64"/>
      <c r="EL2538" s="64"/>
      <c r="EM2538" s="64"/>
      <c r="EN2538" s="64"/>
      <c r="EO2538" s="64"/>
      <c r="EP2538" s="64"/>
      <c r="EQ2538" s="64"/>
      <c r="ER2538" s="64"/>
      <c r="ES2538" s="64"/>
      <c r="ET2538" s="64"/>
      <c r="EU2538" s="64"/>
      <c r="EV2538" s="64"/>
      <c r="EW2538" s="64"/>
      <c r="EX2538" s="64"/>
      <c r="EY2538" s="64"/>
      <c r="EZ2538" s="64"/>
      <c r="FA2538" s="64"/>
      <c r="FB2538" s="64"/>
      <c r="FC2538" s="64"/>
      <c r="FD2538" s="64"/>
      <c r="FE2538" s="64"/>
      <c r="FF2538" s="64"/>
      <c r="FG2538" s="64"/>
      <c r="FH2538" s="64"/>
      <c r="FI2538" s="64"/>
      <c r="FJ2538" s="64"/>
      <c r="FK2538" s="64"/>
      <c r="FL2538" s="64"/>
      <c r="FM2538" s="64"/>
      <c r="FN2538" s="64"/>
      <c r="FO2538" s="64"/>
      <c r="FP2538" s="64"/>
      <c r="FQ2538" s="64"/>
      <c r="FR2538" s="64"/>
      <c r="FS2538" s="64"/>
      <c r="FT2538" s="64"/>
    </row>
    <row r="2539" spans="1:176" ht="15" x14ac:dyDescent="0.25">
      <c r="A2539" s="20">
        <f t="shared" si="575"/>
        <v>46292</v>
      </c>
      <c r="B2539" s="22" t="str">
        <f t="shared" ca="1" si="566"/>
        <v>n.d</v>
      </c>
      <c r="C2539" s="22">
        <f t="shared" ca="1" si="576"/>
        <v>0.97614444</v>
      </c>
      <c r="D2539" s="23">
        <f ca="1">IF(A2539&lt;$B$1,VLOOKUP(A2539,[1]DI!$A$4:$B$15000,2,FALSE),0)</f>
        <v>0</v>
      </c>
      <c r="E2539" s="22">
        <f t="shared" ca="1" si="567"/>
        <v>0</v>
      </c>
      <c r="F2539" s="23">
        <f t="shared" si="568"/>
        <v>1.3</v>
      </c>
      <c r="G2539" s="24">
        <f t="shared" ca="1" si="569"/>
        <v>1</v>
      </c>
      <c r="H2539" s="22">
        <f ca="1">TRUNC(PRODUCT(G$10:G2538),15)</f>
        <v>1.81984651266759</v>
      </c>
      <c r="I2539" s="22">
        <f t="shared" ca="1" si="570"/>
        <v>1.5015535581434301</v>
      </c>
      <c r="J2539" s="22">
        <f t="shared" ca="1" si="571"/>
        <v>1.2119757600000001</v>
      </c>
      <c r="K2539" s="110">
        <f t="shared" ca="1" si="564"/>
        <v>0.37553247445182125</v>
      </c>
      <c r="L2539" s="115">
        <v>0</v>
      </c>
      <c r="M2539" s="67">
        <f>IF(L2539&gt;0,VLOOKUP(L2539,S$12:$AB$125,7),0)</f>
        <v>0</v>
      </c>
      <c r="N2539" s="2">
        <f t="shared" si="565"/>
        <v>0</v>
      </c>
      <c r="O2539" s="22">
        <f t="shared" ca="1" si="572"/>
        <v>0.37553247445182125</v>
      </c>
      <c r="P2539" s="25" t="str">
        <f t="shared" si="573"/>
        <v>A+J=</v>
      </c>
      <c r="Q2539" s="26">
        <f t="shared" si="574"/>
        <v>45306</v>
      </c>
      <c r="R2539" s="4"/>
      <c r="S2539" s="98"/>
      <c r="U2539" s="4"/>
      <c r="V2539" s="4"/>
      <c r="W2539" s="4"/>
      <c r="X2539" s="4"/>
      <c r="Y2539" s="4"/>
      <c r="Z2539" s="4"/>
      <c r="AA2539" s="4"/>
      <c r="AB2539" s="4"/>
      <c r="AC2539" s="4"/>
      <c r="AD2539" s="64"/>
      <c r="AE2539" s="64"/>
      <c r="AF2539" s="64"/>
      <c r="AG2539" s="64"/>
      <c r="AH2539" s="64"/>
      <c r="AI2539" s="64"/>
      <c r="AJ2539" s="64"/>
      <c r="AK2539" s="64"/>
      <c r="AL2539" s="64"/>
      <c r="AM2539" s="64"/>
      <c r="AN2539" s="64"/>
      <c r="AO2539" s="64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64"/>
      <c r="BB2539" s="64"/>
      <c r="BC2539" s="64"/>
      <c r="BD2539" s="64"/>
      <c r="BE2539" s="64"/>
      <c r="BF2539" s="64"/>
      <c r="BG2539" s="64"/>
      <c r="BH2539" s="64"/>
      <c r="BI2539" s="64"/>
      <c r="BJ2539" s="64"/>
      <c r="BK2539" s="64"/>
      <c r="BL2539" s="64"/>
      <c r="BM2539" s="64"/>
      <c r="BN2539" s="64"/>
      <c r="BO2539" s="64"/>
      <c r="BP2539" s="64"/>
      <c r="BQ2539" s="64"/>
      <c r="BR2539" s="64"/>
      <c r="BS2539" s="64"/>
      <c r="BT2539" s="64"/>
      <c r="BU2539" s="64"/>
      <c r="BV2539" s="64"/>
      <c r="BW2539" s="64"/>
      <c r="BX2539" s="64"/>
      <c r="BY2539" s="64"/>
      <c r="BZ2539" s="64"/>
      <c r="CA2539" s="64"/>
      <c r="CB2539" s="64"/>
      <c r="CC2539" s="64"/>
      <c r="CD2539" s="64"/>
      <c r="CE2539" s="64"/>
      <c r="CF2539" s="64"/>
      <c r="CG2539" s="64"/>
      <c r="CH2539" s="64"/>
      <c r="CI2539" s="64"/>
      <c r="CJ2539" s="64"/>
      <c r="CK2539" s="64"/>
      <c r="CL2539" s="64"/>
      <c r="CM2539" s="64"/>
      <c r="CN2539" s="64"/>
      <c r="CO2539" s="64"/>
      <c r="CP2539" s="64"/>
      <c r="CQ2539" s="64"/>
      <c r="CR2539" s="64"/>
      <c r="CS2539" s="64"/>
      <c r="CT2539" s="64"/>
      <c r="CU2539" s="64"/>
      <c r="CV2539" s="64"/>
      <c r="CW2539" s="64"/>
      <c r="CX2539" s="64"/>
      <c r="CY2539" s="64"/>
      <c r="CZ2539" s="64"/>
      <c r="DA2539" s="64"/>
      <c r="DB2539" s="64"/>
      <c r="DC2539" s="64"/>
      <c r="DD2539" s="64"/>
      <c r="DE2539" s="64"/>
      <c r="DF2539" s="64"/>
      <c r="DG2539" s="64"/>
      <c r="DH2539" s="64"/>
      <c r="DI2539" s="64"/>
      <c r="DJ2539" s="64"/>
      <c r="DK2539" s="64"/>
      <c r="DL2539" s="64"/>
      <c r="DM2539" s="64"/>
      <c r="DN2539" s="64"/>
      <c r="DO2539" s="64"/>
      <c r="DP2539" s="64"/>
      <c r="DQ2539" s="64"/>
      <c r="DR2539" s="64"/>
      <c r="DS2539" s="64"/>
      <c r="DT2539" s="64"/>
      <c r="DU2539" s="64"/>
      <c r="DV2539" s="64"/>
      <c r="DW2539" s="64"/>
      <c r="DX2539" s="64"/>
      <c r="DY2539" s="64"/>
      <c r="DZ2539" s="64"/>
      <c r="EA2539" s="64"/>
      <c r="EB2539" s="64"/>
      <c r="EC2539" s="64"/>
      <c r="ED2539" s="64"/>
      <c r="EE2539" s="64"/>
      <c r="EF2539" s="64"/>
      <c r="EG2539" s="64"/>
      <c r="EH2539" s="64"/>
      <c r="EI2539" s="64"/>
      <c r="EJ2539" s="64"/>
      <c r="EK2539" s="64"/>
      <c r="EL2539" s="64"/>
      <c r="EM2539" s="64"/>
      <c r="EN2539" s="64"/>
      <c r="EO2539" s="64"/>
      <c r="EP2539" s="64"/>
      <c r="EQ2539" s="64"/>
      <c r="ER2539" s="64"/>
      <c r="ES2539" s="64"/>
      <c r="ET2539" s="64"/>
      <c r="EU2539" s="64"/>
      <c r="EV2539" s="64"/>
      <c r="EW2539" s="64"/>
      <c r="EX2539" s="64"/>
      <c r="EY2539" s="64"/>
      <c r="EZ2539" s="64"/>
      <c r="FA2539" s="64"/>
      <c r="FB2539" s="64"/>
      <c r="FC2539" s="64"/>
      <c r="FD2539" s="64"/>
      <c r="FE2539" s="64"/>
      <c r="FF2539" s="64"/>
      <c r="FG2539" s="64"/>
      <c r="FH2539" s="64"/>
      <c r="FI2539" s="64"/>
      <c r="FJ2539" s="64"/>
      <c r="FK2539" s="64"/>
      <c r="FL2539" s="64"/>
      <c r="FM2539" s="64"/>
      <c r="FN2539" s="64"/>
      <c r="FO2539" s="64"/>
      <c r="FP2539" s="64"/>
      <c r="FQ2539" s="64"/>
      <c r="FR2539" s="64"/>
      <c r="FS2539" s="64"/>
      <c r="FT2539" s="64"/>
    </row>
    <row r="2540" spans="1:176" ht="15" x14ac:dyDescent="0.25">
      <c r="A2540" s="20">
        <f t="shared" si="575"/>
        <v>46293</v>
      </c>
      <c r="B2540" s="22" t="str">
        <f t="shared" ca="1" si="566"/>
        <v>n.d</v>
      </c>
      <c r="C2540" s="22">
        <f t="shared" ca="1" si="576"/>
        <v>0.97614444</v>
      </c>
      <c r="D2540" s="23">
        <f ca="1">IF(A2540&lt;$B$1,VLOOKUP(A2540,[1]DI!$A$4:$B$15000,2,FALSE),0)</f>
        <v>0</v>
      </c>
      <c r="E2540" s="22">
        <f t="shared" ca="1" si="567"/>
        <v>0</v>
      </c>
      <c r="F2540" s="23">
        <f t="shared" si="568"/>
        <v>1.3</v>
      </c>
      <c r="G2540" s="24">
        <f t="shared" ca="1" si="569"/>
        <v>1</v>
      </c>
      <c r="H2540" s="22">
        <f ca="1">TRUNC(PRODUCT(G$10:G2539),15)</f>
        <v>1.81984651266759</v>
      </c>
      <c r="I2540" s="22">
        <f t="shared" ca="1" si="570"/>
        <v>1.5015535581434301</v>
      </c>
      <c r="J2540" s="22">
        <f t="shared" ca="1" si="571"/>
        <v>1.2119757600000001</v>
      </c>
      <c r="K2540" s="110">
        <f t="shared" ca="1" si="564"/>
        <v>0.37553247445182125</v>
      </c>
      <c r="L2540" s="115">
        <v>0</v>
      </c>
      <c r="M2540" s="67">
        <f>IF(L2540&gt;0,VLOOKUP(L2540,S$12:$AB$125,7),0)</f>
        <v>0</v>
      </c>
      <c r="N2540" s="2">
        <f t="shared" si="565"/>
        <v>0</v>
      </c>
      <c r="O2540" s="22">
        <f t="shared" ca="1" si="572"/>
        <v>0.37553247445182125</v>
      </c>
      <c r="P2540" s="25" t="str">
        <f t="shared" si="573"/>
        <v>A+J=</v>
      </c>
      <c r="Q2540" s="26">
        <f t="shared" si="574"/>
        <v>45306</v>
      </c>
      <c r="R2540" s="4"/>
      <c r="S2540" s="98"/>
      <c r="U2540" s="4"/>
      <c r="V2540" s="4"/>
      <c r="W2540" s="4"/>
      <c r="X2540" s="4"/>
      <c r="Y2540" s="4"/>
      <c r="Z2540" s="4"/>
      <c r="AA2540" s="4"/>
      <c r="AB2540" s="4"/>
      <c r="AC2540" s="4"/>
      <c r="AD2540" s="64"/>
      <c r="AE2540" s="64"/>
      <c r="AF2540" s="64"/>
      <c r="AG2540" s="64"/>
      <c r="AH2540" s="64"/>
      <c r="AI2540" s="64"/>
      <c r="AJ2540" s="64"/>
      <c r="AK2540" s="64"/>
      <c r="AL2540" s="64"/>
      <c r="AM2540" s="64"/>
      <c r="AN2540" s="64"/>
      <c r="AO2540" s="64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64"/>
      <c r="BB2540" s="64"/>
      <c r="BC2540" s="64"/>
      <c r="BD2540" s="64"/>
      <c r="BE2540" s="64"/>
      <c r="BF2540" s="64"/>
      <c r="BG2540" s="64"/>
      <c r="BH2540" s="64"/>
      <c r="BI2540" s="64"/>
      <c r="BJ2540" s="64"/>
      <c r="BK2540" s="64"/>
      <c r="BL2540" s="64"/>
      <c r="BM2540" s="64"/>
      <c r="BN2540" s="64"/>
      <c r="BO2540" s="64"/>
      <c r="BP2540" s="64"/>
      <c r="BQ2540" s="64"/>
      <c r="BR2540" s="64"/>
      <c r="BS2540" s="64"/>
      <c r="BT2540" s="64"/>
      <c r="BU2540" s="64"/>
      <c r="BV2540" s="64"/>
      <c r="BW2540" s="64"/>
      <c r="BX2540" s="64"/>
      <c r="BY2540" s="64"/>
      <c r="BZ2540" s="64"/>
      <c r="CA2540" s="64"/>
      <c r="CB2540" s="64"/>
      <c r="CC2540" s="64"/>
      <c r="CD2540" s="64"/>
      <c r="CE2540" s="64"/>
      <c r="CF2540" s="64"/>
      <c r="CG2540" s="64"/>
      <c r="CH2540" s="64"/>
      <c r="CI2540" s="64"/>
      <c r="CJ2540" s="64"/>
      <c r="CK2540" s="64"/>
      <c r="CL2540" s="64"/>
      <c r="CM2540" s="64"/>
      <c r="CN2540" s="64"/>
      <c r="CO2540" s="64"/>
      <c r="CP2540" s="64"/>
      <c r="CQ2540" s="64"/>
      <c r="CR2540" s="64"/>
      <c r="CS2540" s="64"/>
      <c r="CT2540" s="64"/>
      <c r="CU2540" s="64"/>
      <c r="CV2540" s="64"/>
      <c r="CW2540" s="64"/>
      <c r="CX2540" s="64"/>
      <c r="CY2540" s="64"/>
      <c r="CZ2540" s="64"/>
      <c r="DA2540" s="64"/>
      <c r="DB2540" s="64"/>
      <c r="DC2540" s="64"/>
      <c r="DD2540" s="64"/>
      <c r="DE2540" s="64"/>
      <c r="DF2540" s="64"/>
      <c r="DG2540" s="64"/>
      <c r="DH2540" s="64"/>
      <c r="DI2540" s="64"/>
      <c r="DJ2540" s="64"/>
      <c r="DK2540" s="64"/>
      <c r="DL2540" s="64"/>
      <c r="DM2540" s="64"/>
      <c r="DN2540" s="64"/>
      <c r="DO2540" s="64"/>
      <c r="DP2540" s="64"/>
      <c r="DQ2540" s="64"/>
      <c r="DR2540" s="64"/>
      <c r="DS2540" s="64"/>
      <c r="DT2540" s="64"/>
      <c r="DU2540" s="64"/>
      <c r="DV2540" s="64"/>
      <c r="DW2540" s="64"/>
      <c r="DX2540" s="64"/>
      <c r="DY2540" s="64"/>
      <c r="DZ2540" s="64"/>
      <c r="EA2540" s="64"/>
      <c r="EB2540" s="64"/>
      <c r="EC2540" s="64"/>
      <c r="ED2540" s="64"/>
      <c r="EE2540" s="64"/>
      <c r="EF2540" s="64"/>
      <c r="EG2540" s="64"/>
      <c r="EH2540" s="64"/>
      <c r="EI2540" s="64"/>
      <c r="EJ2540" s="64"/>
      <c r="EK2540" s="64"/>
      <c r="EL2540" s="64"/>
      <c r="EM2540" s="64"/>
      <c r="EN2540" s="64"/>
      <c r="EO2540" s="64"/>
      <c r="EP2540" s="64"/>
      <c r="EQ2540" s="64"/>
      <c r="ER2540" s="64"/>
      <c r="ES2540" s="64"/>
      <c r="ET2540" s="64"/>
      <c r="EU2540" s="64"/>
      <c r="EV2540" s="64"/>
      <c r="EW2540" s="64"/>
      <c r="EX2540" s="64"/>
      <c r="EY2540" s="64"/>
      <c r="EZ2540" s="64"/>
      <c r="FA2540" s="64"/>
      <c r="FB2540" s="64"/>
      <c r="FC2540" s="64"/>
      <c r="FD2540" s="64"/>
      <c r="FE2540" s="64"/>
      <c r="FF2540" s="64"/>
      <c r="FG2540" s="64"/>
      <c r="FH2540" s="64"/>
      <c r="FI2540" s="64"/>
      <c r="FJ2540" s="64"/>
      <c r="FK2540" s="64"/>
      <c r="FL2540" s="64"/>
      <c r="FM2540" s="64"/>
      <c r="FN2540" s="64"/>
      <c r="FO2540" s="64"/>
      <c r="FP2540" s="64"/>
      <c r="FQ2540" s="64"/>
      <c r="FR2540" s="64"/>
      <c r="FS2540" s="64"/>
      <c r="FT2540" s="64"/>
    </row>
    <row r="2541" spans="1:176" ht="15" x14ac:dyDescent="0.25">
      <c r="A2541" s="20">
        <f t="shared" si="575"/>
        <v>46294</v>
      </c>
      <c r="B2541" s="22" t="str">
        <f t="shared" ca="1" si="566"/>
        <v>n.d</v>
      </c>
      <c r="C2541" s="22">
        <f t="shared" ca="1" si="576"/>
        <v>0.97614444</v>
      </c>
      <c r="D2541" s="23">
        <f ca="1">IF(A2541&lt;$B$1,VLOOKUP(A2541,[1]DI!$A$4:$B$15000,2,FALSE),0)</f>
        <v>0</v>
      </c>
      <c r="E2541" s="22">
        <f t="shared" ca="1" si="567"/>
        <v>0</v>
      </c>
      <c r="F2541" s="23">
        <f t="shared" si="568"/>
        <v>1.3</v>
      </c>
      <c r="G2541" s="24">
        <f t="shared" ca="1" si="569"/>
        <v>1</v>
      </c>
      <c r="H2541" s="22">
        <f ca="1">TRUNC(PRODUCT(G$10:G2540),15)</f>
        <v>1.81984651266759</v>
      </c>
      <c r="I2541" s="22">
        <f t="shared" ca="1" si="570"/>
        <v>1.5015535581434301</v>
      </c>
      <c r="J2541" s="22">
        <f t="shared" ca="1" si="571"/>
        <v>1.2119757600000001</v>
      </c>
      <c r="K2541" s="110">
        <f t="shared" ca="1" si="564"/>
        <v>0.37553247445182125</v>
      </c>
      <c r="L2541" s="115">
        <v>0</v>
      </c>
      <c r="M2541" s="67">
        <f>IF(L2541&gt;0,VLOOKUP(L2541,S$12:$AB$125,7),0)</f>
        <v>0</v>
      </c>
      <c r="N2541" s="2">
        <f t="shared" si="565"/>
        <v>0</v>
      </c>
      <c r="O2541" s="22">
        <f t="shared" ca="1" si="572"/>
        <v>0.37553247445182125</v>
      </c>
      <c r="P2541" s="25" t="str">
        <f t="shared" si="573"/>
        <v>A+J=</v>
      </c>
      <c r="Q2541" s="26">
        <f t="shared" si="574"/>
        <v>45306</v>
      </c>
      <c r="R2541" s="4"/>
      <c r="S2541" s="98"/>
      <c r="U2541" s="4"/>
      <c r="V2541" s="4"/>
      <c r="W2541" s="4"/>
      <c r="X2541" s="4"/>
      <c r="Y2541" s="4"/>
      <c r="Z2541" s="4"/>
      <c r="AA2541" s="4"/>
      <c r="AB2541" s="4"/>
      <c r="AC2541" s="4"/>
      <c r="AD2541" s="64"/>
      <c r="AE2541" s="64"/>
      <c r="AF2541" s="64"/>
      <c r="AG2541" s="64"/>
      <c r="AH2541" s="64"/>
      <c r="AI2541" s="64"/>
      <c r="AJ2541" s="64"/>
      <c r="AK2541" s="64"/>
      <c r="AL2541" s="64"/>
      <c r="AM2541" s="64"/>
      <c r="AN2541" s="64"/>
      <c r="AO2541" s="64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4"/>
      <c r="AZ2541" s="64"/>
      <c r="BA2541" s="64"/>
      <c r="BB2541" s="64"/>
      <c r="BC2541" s="64"/>
      <c r="BD2541" s="64"/>
      <c r="BE2541" s="64"/>
      <c r="BF2541" s="64"/>
      <c r="BG2541" s="64"/>
      <c r="BH2541" s="64"/>
      <c r="BI2541" s="64"/>
      <c r="BJ2541" s="64"/>
      <c r="BK2541" s="64"/>
      <c r="BL2541" s="64"/>
      <c r="BM2541" s="64"/>
      <c r="BN2541" s="64"/>
      <c r="BO2541" s="64"/>
      <c r="BP2541" s="64"/>
      <c r="BQ2541" s="64"/>
      <c r="BR2541" s="64"/>
      <c r="BS2541" s="64"/>
      <c r="BT2541" s="64"/>
      <c r="BU2541" s="64"/>
      <c r="BV2541" s="64"/>
      <c r="BW2541" s="64"/>
      <c r="BX2541" s="64"/>
      <c r="BY2541" s="64"/>
      <c r="BZ2541" s="64"/>
      <c r="CA2541" s="64"/>
      <c r="CB2541" s="64"/>
      <c r="CC2541" s="64"/>
      <c r="CD2541" s="64"/>
      <c r="CE2541" s="64"/>
      <c r="CF2541" s="64"/>
      <c r="CG2541" s="64"/>
      <c r="CH2541" s="64"/>
      <c r="CI2541" s="64"/>
      <c r="CJ2541" s="64"/>
      <c r="CK2541" s="64"/>
      <c r="CL2541" s="64"/>
      <c r="CM2541" s="64"/>
      <c r="CN2541" s="64"/>
      <c r="CO2541" s="64"/>
      <c r="CP2541" s="64"/>
      <c r="CQ2541" s="64"/>
      <c r="CR2541" s="64"/>
      <c r="CS2541" s="64"/>
      <c r="CT2541" s="64"/>
      <c r="CU2541" s="64"/>
      <c r="CV2541" s="64"/>
      <c r="CW2541" s="64"/>
      <c r="CX2541" s="64"/>
      <c r="CY2541" s="64"/>
      <c r="CZ2541" s="64"/>
      <c r="DA2541" s="64"/>
      <c r="DB2541" s="64"/>
      <c r="DC2541" s="64"/>
      <c r="DD2541" s="64"/>
      <c r="DE2541" s="64"/>
      <c r="DF2541" s="64"/>
      <c r="DG2541" s="64"/>
      <c r="DH2541" s="64"/>
      <c r="DI2541" s="64"/>
      <c r="DJ2541" s="64"/>
      <c r="DK2541" s="64"/>
      <c r="DL2541" s="64"/>
      <c r="DM2541" s="64"/>
      <c r="DN2541" s="64"/>
      <c r="DO2541" s="64"/>
      <c r="DP2541" s="64"/>
      <c r="DQ2541" s="64"/>
      <c r="DR2541" s="64"/>
      <c r="DS2541" s="64"/>
      <c r="DT2541" s="64"/>
      <c r="DU2541" s="64"/>
      <c r="DV2541" s="64"/>
      <c r="DW2541" s="64"/>
      <c r="DX2541" s="64"/>
      <c r="DY2541" s="64"/>
      <c r="DZ2541" s="64"/>
      <c r="EA2541" s="64"/>
      <c r="EB2541" s="64"/>
      <c r="EC2541" s="64"/>
      <c r="ED2541" s="64"/>
      <c r="EE2541" s="64"/>
      <c r="EF2541" s="64"/>
      <c r="EG2541" s="64"/>
      <c r="EH2541" s="64"/>
      <c r="EI2541" s="64"/>
      <c r="EJ2541" s="64"/>
      <c r="EK2541" s="64"/>
      <c r="EL2541" s="64"/>
      <c r="EM2541" s="64"/>
      <c r="EN2541" s="64"/>
      <c r="EO2541" s="64"/>
      <c r="EP2541" s="64"/>
      <c r="EQ2541" s="64"/>
      <c r="ER2541" s="64"/>
      <c r="ES2541" s="64"/>
      <c r="ET2541" s="64"/>
      <c r="EU2541" s="64"/>
      <c r="EV2541" s="64"/>
      <c r="EW2541" s="64"/>
      <c r="EX2541" s="64"/>
      <c r="EY2541" s="64"/>
      <c r="EZ2541" s="64"/>
      <c r="FA2541" s="64"/>
      <c r="FB2541" s="64"/>
      <c r="FC2541" s="64"/>
      <c r="FD2541" s="64"/>
      <c r="FE2541" s="64"/>
      <c r="FF2541" s="64"/>
      <c r="FG2541" s="64"/>
      <c r="FH2541" s="64"/>
      <c r="FI2541" s="64"/>
      <c r="FJ2541" s="64"/>
      <c r="FK2541" s="64"/>
      <c r="FL2541" s="64"/>
      <c r="FM2541" s="64"/>
      <c r="FN2541" s="64"/>
      <c r="FO2541" s="64"/>
      <c r="FP2541" s="64"/>
      <c r="FQ2541" s="64"/>
      <c r="FR2541" s="64"/>
      <c r="FS2541" s="64"/>
      <c r="FT2541" s="64"/>
    </row>
    <row r="2542" spans="1:176" ht="15" x14ac:dyDescent="0.25">
      <c r="A2542" s="20">
        <f t="shared" si="575"/>
        <v>46295</v>
      </c>
      <c r="B2542" s="22" t="str">
        <f t="shared" ca="1" si="566"/>
        <v>n.d</v>
      </c>
      <c r="C2542" s="22">
        <f t="shared" ca="1" si="576"/>
        <v>0.97614444</v>
      </c>
      <c r="D2542" s="23">
        <f ca="1">IF(A2542&lt;$B$1,VLOOKUP(A2542,[1]DI!$A$4:$B$15000,2,FALSE),0)</f>
        <v>0</v>
      </c>
      <c r="E2542" s="22">
        <f t="shared" ca="1" si="567"/>
        <v>0</v>
      </c>
      <c r="F2542" s="23">
        <f t="shared" si="568"/>
        <v>1.3</v>
      </c>
      <c r="G2542" s="24">
        <f t="shared" ca="1" si="569"/>
        <v>1</v>
      </c>
      <c r="H2542" s="22">
        <f ca="1">TRUNC(PRODUCT(G$10:G2541),15)</f>
        <v>1.81984651266759</v>
      </c>
      <c r="I2542" s="22">
        <f t="shared" ca="1" si="570"/>
        <v>1.5015535581434301</v>
      </c>
      <c r="J2542" s="22">
        <f t="shared" ca="1" si="571"/>
        <v>1.2119757600000001</v>
      </c>
      <c r="K2542" s="110">
        <f t="shared" ca="1" si="564"/>
        <v>0.37553247445182125</v>
      </c>
      <c r="L2542" s="115">
        <v>0</v>
      </c>
      <c r="M2542" s="67">
        <f>IF(L2542&gt;0,VLOOKUP(L2542,S$12:$AB$125,7),0)</f>
        <v>0</v>
      </c>
      <c r="N2542" s="2">
        <f t="shared" si="565"/>
        <v>0</v>
      </c>
      <c r="O2542" s="22">
        <f t="shared" ca="1" si="572"/>
        <v>0.37553247445182125</v>
      </c>
      <c r="P2542" s="25" t="str">
        <f t="shared" si="573"/>
        <v>A+J=</v>
      </c>
      <c r="Q2542" s="26">
        <f t="shared" si="574"/>
        <v>45306</v>
      </c>
      <c r="R2542" s="4"/>
      <c r="S2542" s="98"/>
      <c r="U2542" s="4"/>
      <c r="V2542" s="4"/>
      <c r="W2542" s="4"/>
      <c r="X2542" s="4"/>
      <c r="Y2542" s="4"/>
      <c r="Z2542" s="4"/>
      <c r="AA2542" s="4"/>
      <c r="AB2542" s="4"/>
      <c r="AC2542" s="4"/>
      <c r="AD2542" s="64"/>
      <c r="AE2542" s="64"/>
      <c r="AF2542" s="64"/>
      <c r="AG2542" s="64"/>
      <c r="AH2542" s="64"/>
      <c r="AI2542" s="64"/>
      <c r="AJ2542" s="64"/>
      <c r="AK2542" s="64"/>
      <c r="AL2542" s="64"/>
      <c r="AM2542" s="64"/>
      <c r="AN2542" s="64"/>
      <c r="AO2542" s="64"/>
      <c r="AP2542" s="64"/>
      <c r="AQ2542" s="64"/>
      <c r="AR2542" s="64"/>
      <c r="AS2542" s="64"/>
      <c r="AT2542" s="64"/>
      <c r="AU2542" s="64"/>
      <c r="AV2542" s="64"/>
      <c r="AW2542" s="64"/>
      <c r="AX2542" s="64"/>
      <c r="AY2542" s="64"/>
      <c r="AZ2542" s="64"/>
      <c r="BA2542" s="64"/>
      <c r="BB2542" s="64"/>
      <c r="BC2542" s="64"/>
      <c r="BD2542" s="64"/>
      <c r="BE2542" s="64"/>
      <c r="BF2542" s="64"/>
      <c r="BG2542" s="64"/>
      <c r="BH2542" s="64"/>
      <c r="BI2542" s="64"/>
      <c r="BJ2542" s="64"/>
      <c r="BK2542" s="64"/>
      <c r="BL2542" s="64"/>
      <c r="BM2542" s="64"/>
      <c r="BN2542" s="64"/>
      <c r="BO2542" s="64"/>
      <c r="BP2542" s="64"/>
      <c r="BQ2542" s="64"/>
      <c r="BR2542" s="64"/>
      <c r="BS2542" s="64"/>
      <c r="BT2542" s="64"/>
      <c r="BU2542" s="64"/>
      <c r="BV2542" s="64"/>
      <c r="BW2542" s="64"/>
      <c r="BX2542" s="64"/>
      <c r="BY2542" s="64"/>
      <c r="BZ2542" s="64"/>
      <c r="CA2542" s="64"/>
      <c r="CB2542" s="64"/>
      <c r="CC2542" s="64"/>
      <c r="CD2542" s="64"/>
      <c r="CE2542" s="64"/>
      <c r="CF2542" s="64"/>
      <c r="CG2542" s="64"/>
      <c r="CH2542" s="64"/>
      <c r="CI2542" s="64"/>
      <c r="CJ2542" s="64"/>
      <c r="CK2542" s="64"/>
      <c r="CL2542" s="64"/>
      <c r="CM2542" s="64"/>
      <c r="CN2542" s="64"/>
      <c r="CO2542" s="64"/>
      <c r="CP2542" s="64"/>
      <c r="CQ2542" s="64"/>
      <c r="CR2542" s="64"/>
      <c r="CS2542" s="64"/>
      <c r="CT2542" s="64"/>
      <c r="CU2542" s="64"/>
      <c r="CV2542" s="64"/>
      <c r="CW2542" s="64"/>
      <c r="CX2542" s="64"/>
      <c r="CY2542" s="64"/>
      <c r="CZ2542" s="64"/>
      <c r="DA2542" s="64"/>
      <c r="DB2542" s="64"/>
      <c r="DC2542" s="64"/>
      <c r="DD2542" s="64"/>
      <c r="DE2542" s="64"/>
      <c r="DF2542" s="64"/>
      <c r="DG2542" s="64"/>
      <c r="DH2542" s="64"/>
      <c r="DI2542" s="64"/>
      <c r="DJ2542" s="64"/>
      <c r="DK2542" s="64"/>
      <c r="DL2542" s="64"/>
      <c r="DM2542" s="64"/>
      <c r="DN2542" s="64"/>
      <c r="DO2542" s="64"/>
      <c r="DP2542" s="64"/>
      <c r="DQ2542" s="64"/>
      <c r="DR2542" s="64"/>
      <c r="DS2542" s="64"/>
      <c r="DT2542" s="64"/>
      <c r="DU2542" s="64"/>
      <c r="DV2542" s="64"/>
      <c r="DW2542" s="64"/>
      <c r="DX2542" s="64"/>
      <c r="DY2542" s="64"/>
      <c r="DZ2542" s="64"/>
      <c r="EA2542" s="64"/>
      <c r="EB2542" s="64"/>
      <c r="EC2542" s="64"/>
      <c r="ED2542" s="64"/>
      <c r="EE2542" s="64"/>
      <c r="EF2542" s="64"/>
      <c r="EG2542" s="64"/>
      <c r="EH2542" s="64"/>
      <c r="EI2542" s="64"/>
      <c r="EJ2542" s="64"/>
      <c r="EK2542" s="64"/>
      <c r="EL2542" s="64"/>
      <c r="EM2542" s="64"/>
      <c r="EN2542" s="64"/>
      <c r="EO2542" s="64"/>
      <c r="EP2542" s="64"/>
      <c r="EQ2542" s="64"/>
      <c r="ER2542" s="64"/>
      <c r="ES2542" s="64"/>
      <c r="ET2542" s="64"/>
      <c r="EU2542" s="64"/>
      <c r="EV2542" s="64"/>
      <c r="EW2542" s="64"/>
      <c r="EX2542" s="64"/>
      <c r="EY2542" s="64"/>
      <c r="EZ2542" s="64"/>
      <c r="FA2542" s="64"/>
      <c r="FB2542" s="64"/>
      <c r="FC2542" s="64"/>
      <c r="FD2542" s="64"/>
      <c r="FE2542" s="64"/>
      <c r="FF2542" s="64"/>
      <c r="FG2542" s="64"/>
      <c r="FH2542" s="64"/>
      <c r="FI2542" s="64"/>
      <c r="FJ2542" s="64"/>
      <c r="FK2542" s="64"/>
      <c r="FL2542" s="64"/>
      <c r="FM2542" s="64"/>
      <c r="FN2542" s="64"/>
      <c r="FO2542" s="64"/>
      <c r="FP2542" s="64"/>
      <c r="FQ2542" s="64"/>
      <c r="FR2542" s="64"/>
      <c r="FS2542" s="64"/>
      <c r="FT2542" s="64"/>
    </row>
    <row r="2543" spans="1:176" ht="15" x14ac:dyDescent="0.25">
      <c r="A2543" s="20">
        <f t="shared" si="575"/>
        <v>46296</v>
      </c>
      <c r="B2543" s="22" t="str">
        <f t="shared" ca="1" si="566"/>
        <v>n.d</v>
      </c>
      <c r="C2543" s="22">
        <f t="shared" ca="1" si="576"/>
        <v>0.97614444</v>
      </c>
      <c r="D2543" s="23">
        <f ca="1">IF(A2543&lt;$B$1,VLOOKUP(A2543,[1]DI!$A$4:$B$15000,2,FALSE),0)</f>
        <v>0</v>
      </c>
      <c r="E2543" s="22">
        <f t="shared" ca="1" si="567"/>
        <v>0</v>
      </c>
      <c r="F2543" s="23">
        <f t="shared" si="568"/>
        <v>1.3</v>
      </c>
      <c r="G2543" s="24">
        <f t="shared" ca="1" si="569"/>
        <v>1</v>
      </c>
      <c r="H2543" s="22">
        <f ca="1">TRUNC(PRODUCT(G$10:G2542),15)</f>
        <v>1.81984651266759</v>
      </c>
      <c r="I2543" s="22">
        <f t="shared" ca="1" si="570"/>
        <v>1.5015535581434301</v>
      </c>
      <c r="J2543" s="22">
        <f t="shared" ca="1" si="571"/>
        <v>1.2119757600000001</v>
      </c>
      <c r="K2543" s="110">
        <f t="shared" ca="1" si="564"/>
        <v>0.37553247445182125</v>
      </c>
      <c r="L2543" s="115">
        <v>0</v>
      </c>
      <c r="M2543" s="67">
        <f>IF(L2543&gt;0,VLOOKUP(L2543,S$12:$AB$125,7),0)</f>
        <v>0</v>
      </c>
      <c r="N2543" s="2">
        <f t="shared" si="565"/>
        <v>0</v>
      </c>
      <c r="O2543" s="22">
        <f t="shared" ca="1" si="572"/>
        <v>0.37553247445182125</v>
      </c>
      <c r="P2543" s="25" t="str">
        <f t="shared" si="573"/>
        <v>A+J=</v>
      </c>
      <c r="Q2543" s="26">
        <f t="shared" si="574"/>
        <v>45306</v>
      </c>
      <c r="R2543" s="4"/>
      <c r="S2543" s="98"/>
      <c r="U2543" s="4"/>
      <c r="V2543" s="4"/>
      <c r="W2543" s="4"/>
      <c r="X2543" s="4"/>
      <c r="Y2543" s="4"/>
      <c r="Z2543" s="4"/>
      <c r="AA2543" s="4"/>
      <c r="AB2543" s="4"/>
      <c r="AC2543" s="4"/>
      <c r="AD2543" s="64"/>
      <c r="AE2543" s="64"/>
      <c r="AF2543" s="64"/>
      <c r="AG2543" s="64"/>
      <c r="AH2543" s="64"/>
      <c r="AI2543" s="64"/>
      <c r="AJ2543" s="64"/>
      <c r="AK2543" s="64"/>
      <c r="AL2543" s="64"/>
      <c r="AM2543" s="64"/>
      <c r="AN2543" s="64"/>
      <c r="AO2543" s="64"/>
      <c r="AP2543" s="64"/>
      <c r="AQ2543" s="64"/>
      <c r="AR2543" s="64"/>
      <c r="AS2543" s="64"/>
      <c r="AT2543" s="64"/>
      <c r="AU2543" s="64"/>
      <c r="AV2543" s="64"/>
      <c r="AW2543" s="64"/>
      <c r="AX2543" s="64"/>
      <c r="AY2543" s="64"/>
      <c r="AZ2543" s="64"/>
      <c r="BA2543" s="64"/>
      <c r="BB2543" s="64"/>
      <c r="BC2543" s="64"/>
      <c r="BD2543" s="64"/>
      <c r="BE2543" s="64"/>
      <c r="BF2543" s="64"/>
      <c r="BG2543" s="64"/>
      <c r="BH2543" s="64"/>
      <c r="BI2543" s="64"/>
      <c r="BJ2543" s="64"/>
      <c r="BK2543" s="64"/>
      <c r="BL2543" s="64"/>
      <c r="BM2543" s="64"/>
      <c r="BN2543" s="64"/>
      <c r="BO2543" s="64"/>
      <c r="BP2543" s="64"/>
      <c r="BQ2543" s="64"/>
      <c r="BR2543" s="64"/>
      <c r="BS2543" s="64"/>
      <c r="BT2543" s="64"/>
      <c r="BU2543" s="64"/>
      <c r="BV2543" s="64"/>
      <c r="BW2543" s="64"/>
      <c r="BX2543" s="64"/>
      <c r="BY2543" s="64"/>
      <c r="BZ2543" s="64"/>
      <c r="CA2543" s="64"/>
      <c r="CB2543" s="64"/>
      <c r="CC2543" s="64"/>
      <c r="CD2543" s="64"/>
      <c r="CE2543" s="64"/>
      <c r="CF2543" s="64"/>
      <c r="CG2543" s="64"/>
      <c r="CH2543" s="64"/>
      <c r="CI2543" s="64"/>
      <c r="CJ2543" s="64"/>
      <c r="CK2543" s="64"/>
      <c r="CL2543" s="64"/>
      <c r="CM2543" s="64"/>
      <c r="CN2543" s="64"/>
      <c r="CO2543" s="64"/>
      <c r="CP2543" s="64"/>
      <c r="CQ2543" s="64"/>
      <c r="CR2543" s="64"/>
      <c r="CS2543" s="64"/>
      <c r="CT2543" s="64"/>
      <c r="CU2543" s="64"/>
      <c r="CV2543" s="64"/>
      <c r="CW2543" s="64"/>
      <c r="CX2543" s="64"/>
      <c r="CY2543" s="64"/>
      <c r="CZ2543" s="64"/>
      <c r="DA2543" s="64"/>
      <c r="DB2543" s="64"/>
      <c r="DC2543" s="64"/>
      <c r="DD2543" s="64"/>
      <c r="DE2543" s="64"/>
      <c r="DF2543" s="64"/>
      <c r="DG2543" s="64"/>
      <c r="DH2543" s="64"/>
      <c r="DI2543" s="64"/>
      <c r="DJ2543" s="64"/>
      <c r="DK2543" s="64"/>
      <c r="DL2543" s="64"/>
      <c r="DM2543" s="64"/>
      <c r="DN2543" s="64"/>
      <c r="DO2543" s="64"/>
      <c r="DP2543" s="64"/>
      <c r="DQ2543" s="64"/>
      <c r="DR2543" s="64"/>
      <c r="DS2543" s="64"/>
      <c r="DT2543" s="64"/>
      <c r="DU2543" s="64"/>
      <c r="DV2543" s="64"/>
      <c r="DW2543" s="64"/>
      <c r="DX2543" s="64"/>
      <c r="DY2543" s="64"/>
      <c r="DZ2543" s="64"/>
      <c r="EA2543" s="64"/>
      <c r="EB2543" s="64"/>
      <c r="EC2543" s="64"/>
      <c r="ED2543" s="64"/>
      <c r="EE2543" s="64"/>
      <c r="EF2543" s="64"/>
      <c r="EG2543" s="64"/>
      <c r="EH2543" s="64"/>
      <c r="EI2543" s="64"/>
      <c r="EJ2543" s="64"/>
      <c r="EK2543" s="64"/>
      <c r="EL2543" s="64"/>
      <c r="EM2543" s="64"/>
      <c r="EN2543" s="64"/>
      <c r="EO2543" s="64"/>
      <c r="EP2543" s="64"/>
      <c r="EQ2543" s="64"/>
      <c r="ER2543" s="64"/>
      <c r="ES2543" s="64"/>
      <c r="ET2543" s="64"/>
      <c r="EU2543" s="64"/>
      <c r="EV2543" s="64"/>
      <c r="EW2543" s="64"/>
      <c r="EX2543" s="64"/>
      <c r="EY2543" s="64"/>
      <c r="EZ2543" s="64"/>
      <c r="FA2543" s="64"/>
      <c r="FB2543" s="64"/>
      <c r="FC2543" s="64"/>
      <c r="FD2543" s="64"/>
      <c r="FE2543" s="64"/>
      <c r="FF2543" s="64"/>
      <c r="FG2543" s="64"/>
      <c r="FH2543" s="64"/>
      <c r="FI2543" s="64"/>
      <c r="FJ2543" s="64"/>
      <c r="FK2543" s="64"/>
      <c r="FL2543" s="64"/>
      <c r="FM2543" s="64"/>
      <c r="FN2543" s="64"/>
      <c r="FO2543" s="64"/>
      <c r="FP2543" s="64"/>
      <c r="FQ2543" s="64"/>
      <c r="FR2543" s="64"/>
      <c r="FS2543" s="64"/>
      <c r="FT2543" s="64"/>
    </row>
    <row r="2544" spans="1:176" ht="15" x14ac:dyDescent="0.25">
      <c r="A2544" s="20">
        <f t="shared" si="575"/>
        <v>46297</v>
      </c>
      <c r="B2544" s="22" t="str">
        <f t="shared" ca="1" si="566"/>
        <v>n.d</v>
      </c>
      <c r="C2544" s="22">
        <f t="shared" ca="1" si="576"/>
        <v>0.97614444</v>
      </c>
      <c r="D2544" s="23">
        <f ca="1">IF(A2544&lt;$B$1,VLOOKUP(A2544,[1]DI!$A$4:$B$15000,2,FALSE),0)</f>
        <v>0</v>
      </c>
      <c r="E2544" s="22">
        <f t="shared" ca="1" si="567"/>
        <v>0</v>
      </c>
      <c r="F2544" s="23">
        <f t="shared" si="568"/>
        <v>1.3</v>
      </c>
      <c r="G2544" s="24">
        <f t="shared" ca="1" si="569"/>
        <v>1</v>
      </c>
      <c r="H2544" s="22">
        <f ca="1">TRUNC(PRODUCT(G$10:G2543),15)</f>
        <v>1.81984651266759</v>
      </c>
      <c r="I2544" s="22">
        <f t="shared" ca="1" si="570"/>
        <v>1.5015535581434301</v>
      </c>
      <c r="J2544" s="22">
        <f t="shared" ca="1" si="571"/>
        <v>1.2119757600000001</v>
      </c>
      <c r="K2544" s="110">
        <f t="shared" ref="K2544:K2607" ca="1" si="577">TRUNC((C2544*(J2544-1)),8)+(-R$1531*J2544)</f>
        <v>0.37553247445182125</v>
      </c>
      <c r="L2544" s="115">
        <v>0</v>
      </c>
      <c r="M2544" s="67">
        <f>IF(L2544&gt;0,VLOOKUP(L2544,S$12:$AB$125,7),0)</f>
        <v>0</v>
      </c>
      <c r="N2544" s="2">
        <f t="shared" si="565"/>
        <v>0</v>
      </c>
      <c r="O2544" s="22">
        <f t="shared" ca="1" si="572"/>
        <v>0.37553247445182125</v>
      </c>
      <c r="P2544" s="25" t="str">
        <f t="shared" si="573"/>
        <v>A+J=</v>
      </c>
      <c r="Q2544" s="26">
        <f t="shared" si="574"/>
        <v>45306</v>
      </c>
      <c r="R2544" s="4"/>
      <c r="S2544" s="98"/>
      <c r="U2544" s="4"/>
      <c r="V2544" s="4"/>
      <c r="W2544" s="4"/>
      <c r="X2544" s="4"/>
      <c r="Y2544" s="4"/>
      <c r="Z2544" s="4"/>
      <c r="AA2544" s="4"/>
      <c r="AB2544" s="4"/>
      <c r="AC2544" s="4"/>
      <c r="AD2544" s="64"/>
      <c r="AE2544" s="64"/>
      <c r="AF2544" s="64"/>
      <c r="AG2544" s="64"/>
      <c r="AH2544" s="64"/>
      <c r="AI2544" s="64"/>
      <c r="AJ2544" s="64"/>
      <c r="AK2544" s="64"/>
      <c r="AL2544" s="64"/>
      <c r="AM2544" s="64"/>
      <c r="AN2544" s="64"/>
      <c r="AO2544" s="64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4"/>
      <c r="AZ2544" s="64"/>
      <c r="BA2544" s="64"/>
      <c r="BB2544" s="64"/>
      <c r="BC2544" s="64"/>
      <c r="BD2544" s="64"/>
      <c r="BE2544" s="64"/>
      <c r="BF2544" s="64"/>
      <c r="BG2544" s="64"/>
      <c r="BH2544" s="64"/>
      <c r="BI2544" s="64"/>
      <c r="BJ2544" s="64"/>
      <c r="BK2544" s="64"/>
      <c r="BL2544" s="64"/>
      <c r="BM2544" s="64"/>
      <c r="BN2544" s="64"/>
      <c r="BO2544" s="64"/>
      <c r="BP2544" s="64"/>
      <c r="BQ2544" s="64"/>
      <c r="BR2544" s="64"/>
      <c r="BS2544" s="64"/>
      <c r="BT2544" s="64"/>
      <c r="BU2544" s="64"/>
      <c r="BV2544" s="64"/>
      <c r="BW2544" s="64"/>
      <c r="BX2544" s="64"/>
      <c r="BY2544" s="64"/>
      <c r="BZ2544" s="64"/>
      <c r="CA2544" s="64"/>
      <c r="CB2544" s="64"/>
      <c r="CC2544" s="64"/>
      <c r="CD2544" s="64"/>
      <c r="CE2544" s="64"/>
      <c r="CF2544" s="64"/>
      <c r="CG2544" s="64"/>
      <c r="CH2544" s="64"/>
      <c r="CI2544" s="64"/>
      <c r="CJ2544" s="64"/>
      <c r="CK2544" s="64"/>
      <c r="CL2544" s="64"/>
      <c r="CM2544" s="64"/>
      <c r="CN2544" s="64"/>
      <c r="CO2544" s="64"/>
      <c r="CP2544" s="64"/>
      <c r="CQ2544" s="64"/>
      <c r="CR2544" s="64"/>
      <c r="CS2544" s="64"/>
      <c r="CT2544" s="64"/>
      <c r="CU2544" s="64"/>
      <c r="CV2544" s="64"/>
      <c r="CW2544" s="64"/>
      <c r="CX2544" s="64"/>
      <c r="CY2544" s="64"/>
      <c r="CZ2544" s="64"/>
      <c r="DA2544" s="64"/>
      <c r="DB2544" s="64"/>
      <c r="DC2544" s="64"/>
      <c r="DD2544" s="64"/>
      <c r="DE2544" s="64"/>
      <c r="DF2544" s="64"/>
      <c r="DG2544" s="64"/>
      <c r="DH2544" s="64"/>
      <c r="DI2544" s="64"/>
      <c r="DJ2544" s="64"/>
      <c r="DK2544" s="64"/>
      <c r="DL2544" s="64"/>
      <c r="DM2544" s="64"/>
      <c r="DN2544" s="64"/>
      <c r="DO2544" s="64"/>
      <c r="DP2544" s="64"/>
      <c r="DQ2544" s="64"/>
      <c r="DR2544" s="64"/>
      <c r="DS2544" s="64"/>
      <c r="DT2544" s="64"/>
      <c r="DU2544" s="64"/>
      <c r="DV2544" s="64"/>
      <c r="DW2544" s="64"/>
      <c r="DX2544" s="64"/>
      <c r="DY2544" s="64"/>
      <c r="DZ2544" s="64"/>
      <c r="EA2544" s="64"/>
      <c r="EB2544" s="64"/>
      <c r="EC2544" s="64"/>
      <c r="ED2544" s="64"/>
      <c r="EE2544" s="64"/>
      <c r="EF2544" s="64"/>
      <c r="EG2544" s="64"/>
      <c r="EH2544" s="64"/>
      <c r="EI2544" s="64"/>
      <c r="EJ2544" s="64"/>
      <c r="EK2544" s="64"/>
      <c r="EL2544" s="64"/>
      <c r="EM2544" s="64"/>
      <c r="EN2544" s="64"/>
      <c r="EO2544" s="64"/>
      <c r="EP2544" s="64"/>
      <c r="EQ2544" s="64"/>
      <c r="ER2544" s="64"/>
      <c r="ES2544" s="64"/>
      <c r="ET2544" s="64"/>
      <c r="EU2544" s="64"/>
      <c r="EV2544" s="64"/>
      <c r="EW2544" s="64"/>
      <c r="EX2544" s="64"/>
      <c r="EY2544" s="64"/>
      <c r="EZ2544" s="64"/>
      <c r="FA2544" s="64"/>
      <c r="FB2544" s="64"/>
      <c r="FC2544" s="64"/>
      <c r="FD2544" s="64"/>
      <c r="FE2544" s="64"/>
      <c r="FF2544" s="64"/>
      <c r="FG2544" s="64"/>
      <c r="FH2544" s="64"/>
      <c r="FI2544" s="64"/>
      <c r="FJ2544" s="64"/>
      <c r="FK2544" s="64"/>
      <c r="FL2544" s="64"/>
      <c r="FM2544" s="64"/>
      <c r="FN2544" s="64"/>
      <c r="FO2544" s="64"/>
      <c r="FP2544" s="64"/>
      <c r="FQ2544" s="64"/>
      <c r="FR2544" s="64"/>
      <c r="FS2544" s="64"/>
      <c r="FT2544" s="64"/>
    </row>
    <row r="2545" spans="1:176" ht="15" x14ac:dyDescent="0.25">
      <c r="A2545" s="20">
        <f t="shared" si="575"/>
        <v>46298</v>
      </c>
      <c r="B2545" s="22" t="str">
        <f t="shared" ca="1" si="566"/>
        <v>n.d</v>
      </c>
      <c r="C2545" s="22">
        <f t="shared" ca="1" si="576"/>
        <v>0.97614444</v>
      </c>
      <c r="D2545" s="23">
        <f ca="1">IF(A2545&lt;$B$1,VLOOKUP(A2545,[1]DI!$A$4:$B$15000,2,FALSE),0)</f>
        <v>0</v>
      </c>
      <c r="E2545" s="22">
        <f t="shared" ca="1" si="567"/>
        <v>0</v>
      </c>
      <c r="F2545" s="23">
        <f t="shared" si="568"/>
        <v>1.3</v>
      </c>
      <c r="G2545" s="24">
        <f t="shared" ca="1" si="569"/>
        <v>1</v>
      </c>
      <c r="H2545" s="22">
        <f ca="1">TRUNC(PRODUCT(G$10:G2544),15)</f>
        <v>1.81984651266759</v>
      </c>
      <c r="I2545" s="22">
        <f t="shared" ca="1" si="570"/>
        <v>1.5015535581434301</v>
      </c>
      <c r="J2545" s="22">
        <f t="shared" ca="1" si="571"/>
        <v>1.2119757600000001</v>
      </c>
      <c r="K2545" s="110">
        <f t="shared" ca="1" si="577"/>
        <v>0.37553247445182125</v>
      </c>
      <c r="L2545" s="115">
        <v>0</v>
      </c>
      <c r="M2545" s="67">
        <f>IF(L2545&gt;0,VLOOKUP(L2545,S$12:$AB$125,7),0)</f>
        <v>0</v>
      </c>
      <c r="N2545" s="2">
        <f t="shared" si="565"/>
        <v>0</v>
      </c>
      <c r="O2545" s="22">
        <f t="shared" ca="1" si="572"/>
        <v>0.37553247445182125</v>
      </c>
      <c r="P2545" s="25" t="str">
        <f t="shared" si="573"/>
        <v>A+J=</v>
      </c>
      <c r="Q2545" s="26">
        <f t="shared" si="574"/>
        <v>45306</v>
      </c>
      <c r="R2545" s="4"/>
      <c r="S2545" s="98"/>
      <c r="U2545" s="4"/>
      <c r="V2545" s="4"/>
      <c r="W2545" s="4"/>
      <c r="X2545" s="4"/>
      <c r="Y2545" s="4"/>
      <c r="Z2545" s="4"/>
      <c r="AA2545" s="4"/>
      <c r="AB2545" s="4"/>
      <c r="AC2545" s="4"/>
      <c r="AD2545" s="64"/>
      <c r="AE2545" s="64"/>
      <c r="AF2545" s="64"/>
      <c r="AG2545" s="64"/>
      <c r="AH2545" s="64"/>
      <c r="AI2545" s="64"/>
      <c r="AJ2545" s="64"/>
      <c r="AK2545" s="64"/>
      <c r="AL2545" s="64"/>
      <c r="AM2545" s="64"/>
      <c r="AN2545" s="64"/>
      <c r="AO2545" s="64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4"/>
      <c r="AZ2545" s="64"/>
      <c r="BA2545" s="64"/>
      <c r="BB2545" s="64"/>
      <c r="BC2545" s="64"/>
      <c r="BD2545" s="64"/>
      <c r="BE2545" s="64"/>
      <c r="BF2545" s="64"/>
      <c r="BG2545" s="64"/>
      <c r="BH2545" s="64"/>
      <c r="BI2545" s="64"/>
      <c r="BJ2545" s="64"/>
      <c r="BK2545" s="64"/>
      <c r="BL2545" s="64"/>
      <c r="BM2545" s="64"/>
      <c r="BN2545" s="64"/>
      <c r="BO2545" s="64"/>
      <c r="BP2545" s="64"/>
      <c r="BQ2545" s="64"/>
      <c r="BR2545" s="64"/>
      <c r="BS2545" s="64"/>
      <c r="BT2545" s="64"/>
      <c r="BU2545" s="64"/>
      <c r="BV2545" s="64"/>
      <c r="BW2545" s="64"/>
      <c r="BX2545" s="64"/>
      <c r="BY2545" s="64"/>
      <c r="BZ2545" s="64"/>
      <c r="CA2545" s="64"/>
      <c r="CB2545" s="64"/>
      <c r="CC2545" s="64"/>
      <c r="CD2545" s="64"/>
      <c r="CE2545" s="64"/>
      <c r="CF2545" s="64"/>
      <c r="CG2545" s="64"/>
      <c r="CH2545" s="64"/>
      <c r="CI2545" s="64"/>
      <c r="CJ2545" s="64"/>
      <c r="CK2545" s="64"/>
      <c r="CL2545" s="64"/>
      <c r="CM2545" s="64"/>
      <c r="CN2545" s="64"/>
      <c r="CO2545" s="64"/>
      <c r="CP2545" s="64"/>
      <c r="CQ2545" s="64"/>
      <c r="CR2545" s="64"/>
      <c r="CS2545" s="64"/>
      <c r="CT2545" s="64"/>
      <c r="CU2545" s="64"/>
      <c r="CV2545" s="64"/>
      <c r="CW2545" s="64"/>
      <c r="CX2545" s="64"/>
      <c r="CY2545" s="64"/>
      <c r="CZ2545" s="64"/>
      <c r="DA2545" s="64"/>
      <c r="DB2545" s="64"/>
      <c r="DC2545" s="64"/>
      <c r="DD2545" s="64"/>
      <c r="DE2545" s="64"/>
      <c r="DF2545" s="64"/>
      <c r="DG2545" s="64"/>
      <c r="DH2545" s="64"/>
      <c r="DI2545" s="64"/>
      <c r="DJ2545" s="64"/>
      <c r="DK2545" s="64"/>
      <c r="DL2545" s="64"/>
      <c r="DM2545" s="64"/>
      <c r="DN2545" s="64"/>
      <c r="DO2545" s="64"/>
      <c r="DP2545" s="64"/>
      <c r="DQ2545" s="64"/>
      <c r="DR2545" s="64"/>
      <c r="DS2545" s="64"/>
      <c r="DT2545" s="64"/>
      <c r="DU2545" s="64"/>
      <c r="DV2545" s="64"/>
      <c r="DW2545" s="64"/>
      <c r="DX2545" s="64"/>
      <c r="DY2545" s="64"/>
      <c r="DZ2545" s="64"/>
      <c r="EA2545" s="64"/>
      <c r="EB2545" s="64"/>
      <c r="EC2545" s="64"/>
      <c r="ED2545" s="64"/>
      <c r="EE2545" s="64"/>
      <c r="EF2545" s="64"/>
      <c r="EG2545" s="64"/>
      <c r="EH2545" s="64"/>
      <c r="EI2545" s="64"/>
      <c r="EJ2545" s="64"/>
      <c r="EK2545" s="64"/>
      <c r="EL2545" s="64"/>
      <c r="EM2545" s="64"/>
      <c r="EN2545" s="64"/>
      <c r="EO2545" s="64"/>
      <c r="EP2545" s="64"/>
      <c r="EQ2545" s="64"/>
      <c r="ER2545" s="64"/>
      <c r="ES2545" s="64"/>
      <c r="ET2545" s="64"/>
      <c r="EU2545" s="64"/>
      <c r="EV2545" s="64"/>
      <c r="EW2545" s="64"/>
      <c r="EX2545" s="64"/>
      <c r="EY2545" s="64"/>
      <c r="EZ2545" s="64"/>
      <c r="FA2545" s="64"/>
      <c r="FB2545" s="64"/>
      <c r="FC2545" s="64"/>
      <c r="FD2545" s="64"/>
      <c r="FE2545" s="64"/>
      <c r="FF2545" s="64"/>
      <c r="FG2545" s="64"/>
      <c r="FH2545" s="64"/>
      <c r="FI2545" s="64"/>
      <c r="FJ2545" s="64"/>
      <c r="FK2545" s="64"/>
      <c r="FL2545" s="64"/>
      <c r="FM2545" s="64"/>
      <c r="FN2545" s="64"/>
      <c r="FO2545" s="64"/>
      <c r="FP2545" s="64"/>
      <c r="FQ2545" s="64"/>
      <c r="FR2545" s="64"/>
      <c r="FS2545" s="64"/>
      <c r="FT2545" s="64"/>
    </row>
    <row r="2546" spans="1:176" ht="15" x14ac:dyDescent="0.25">
      <c r="A2546" s="20">
        <f t="shared" si="575"/>
        <v>46299</v>
      </c>
      <c r="B2546" s="22" t="str">
        <f t="shared" ca="1" si="566"/>
        <v>n.d</v>
      </c>
      <c r="C2546" s="22">
        <f t="shared" ca="1" si="576"/>
        <v>0.97614444</v>
      </c>
      <c r="D2546" s="23">
        <f ca="1">IF(A2546&lt;$B$1,VLOOKUP(A2546,[1]DI!$A$4:$B$15000,2,FALSE),0)</f>
        <v>0</v>
      </c>
      <c r="E2546" s="22">
        <f t="shared" ca="1" si="567"/>
        <v>0</v>
      </c>
      <c r="F2546" s="23">
        <f t="shared" si="568"/>
        <v>1.3</v>
      </c>
      <c r="G2546" s="24">
        <f t="shared" ca="1" si="569"/>
        <v>1</v>
      </c>
      <c r="H2546" s="22">
        <f ca="1">TRUNC(PRODUCT(G$10:G2545),15)</f>
        <v>1.81984651266759</v>
      </c>
      <c r="I2546" s="22">
        <f t="shared" ca="1" si="570"/>
        <v>1.5015535581434301</v>
      </c>
      <c r="J2546" s="22">
        <f t="shared" ca="1" si="571"/>
        <v>1.2119757600000001</v>
      </c>
      <c r="K2546" s="110">
        <f t="shared" ca="1" si="577"/>
        <v>0.37553247445182125</v>
      </c>
      <c r="L2546" s="115">
        <v>0</v>
      </c>
      <c r="M2546" s="67">
        <f>IF(L2546&gt;0,VLOOKUP(L2546,S$12:$AB$125,7),0)</f>
        <v>0</v>
      </c>
      <c r="N2546" s="2">
        <f t="shared" si="565"/>
        <v>0</v>
      </c>
      <c r="O2546" s="22">
        <f t="shared" ca="1" si="572"/>
        <v>0.37553247445182125</v>
      </c>
      <c r="P2546" s="25" t="str">
        <f t="shared" si="573"/>
        <v>A+J=</v>
      </c>
      <c r="Q2546" s="26">
        <f t="shared" si="574"/>
        <v>45306</v>
      </c>
      <c r="R2546" s="4"/>
      <c r="S2546" s="98"/>
      <c r="U2546" s="4"/>
      <c r="V2546" s="4"/>
      <c r="W2546" s="4"/>
      <c r="X2546" s="4"/>
      <c r="Y2546" s="4"/>
      <c r="Z2546" s="4"/>
      <c r="AA2546" s="4"/>
      <c r="AB2546" s="4"/>
      <c r="AC2546" s="4"/>
      <c r="AD2546" s="64"/>
      <c r="AE2546" s="64"/>
      <c r="AF2546" s="64"/>
      <c r="AG2546" s="64"/>
      <c r="AH2546" s="64"/>
      <c r="AI2546" s="64"/>
      <c r="AJ2546" s="64"/>
      <c r="AK2546" s="64"/>
      <c r="AL2546" s="64"/>
      <c r="AM2546" s="64"/>
      <c r="AN2546" s="64"/>
      <c r="AO2546" s="64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64"/>
      <c r="BB2546" s="64"/>
      <c r="BC2546" s="64"/>
      <c r="BD2546" s="64"/>
      <c r="BE2546" s="64"/>
      <c r="BF2546" s="64"/>
      <c r="BG2546" s="64"/>
      <c r="BH2546" s="64"/>
      <c r="BI2546" s="64"/>
      <c r="BJ2546" s="64"/>
      <c r="BK2546" s="64"/>
      <c r="BL2546" s="64"/>
      <c r="BM2546" s="64"/>
      <c r="BN2546" s="64"/>
      <c r="BO2546" s="64"/>
      <c r="BP2546" s="64"/>
      <c r="BQ2546" s="64"/>
      <c r="BR2546" s="64"/>
      <c r="BS2546" s="64"/>
      <c r="BT2546" s="64"/>
      <c r="BU2546" s="64"/>
      <c r="BV2546" s="64"/>
      <c r="BW2546" s="64"/>
      <c r="BX2546" s="64"/>
      <c r="BY2546" s="64"/>
      <c r="BZ2546" s="64"/>
      <c r="CA2546" s="64"/>
      <c r="CB2546" s="64"/>
      <c r="CC2546" s="64"/>
      <c r="CD2546" s="64"/>
      <c r="CE2546" s="64"/>
      <c r="CF2546" s="64"/>
      <c r="CG2546" s="64"/>
      <c r="CH2546" s="64"/>
      <c r="CI2546" s="64"/>
      <c r="CJ2546" s="64"/>
      <c r="CK2546" s="64"/>
      <c r="CL2546" s="64"/>
      <c r="CM2546" s="64"/>
      <c r="CN2546" s="64"/>
      <c r="CO2546" s="64"/>
      <c r="CP2546" s="64"/>
      <c r="CQ2546" s="64"/>
      <c r="CR2546" s="64"/>
      <c r="CS2546" s="64"/>
      <c r="CT2546" s="64"/>
      <c r="CU2546" s="64"/>
      <c r="CV2546" s="64"/>
      <c r="CW2546" s="64"/>
      <c r="CX2546" s="64"/>
      <c r="CY2546" s="64"/>
      <c r="CZ2546" s="64"/>
      <c r="DA2546" s="64"/>
      <c r="DB2546" s="64"/>
      <c r="DC2546" s="64"/>
      <c r="DD2546" s="64"/>
      <c r="DE2546" s="64"/>
      <c r="DF2546" s="64"/>
      <c r="DG2546" s="64"/>
      <c r="DH2546" s="64"/>
      <c r="DI2546" s="64"/>
      <c r="DJ2546" s="64"/>
      <c r="DK2546" s="64"/>
      <c r="DL2546" s="64"/>
      <c r="DM2546" s="64"/>
      <c r="DN2546" s="64"/>
      <c r="DO2546" s="64"/>
      <c r="DP2546" s="64"/>
      <c r="DQ2546" s="64"/>
      <c r="DR2546" s="64"/>
      <c r="DS2546" s="64"/>
      <c r="DT2546" s="64"/>
      <c r="DU2546" s="64"/>
      <c r="DV2546" s="64"/>
      <c r="DW2546" s="64"/>
      <c r="DX2546" s="64"/>
      <c r="DY2546" s="64"/>
      <c r="DZ2546" s="64"/>
      <c r="EA2546" s="64"/>
      <c r="EB2546" s="64"/>
      <c r="EC2546" s="64"/>
      <c r="ED2546" s="64"/>
      <c r="EE2546" s="64"/>
      <c r="EF2546" s="64"/>
      <c r="EG2546" s="64"/>
      <c r="EH2546" s="64"/>
      <c r="EI2546" s="64"/>
      <c r="EJ2546" s="64"/>
      <c r="EK2546" s="64"/>
      <c r="EL2546" s="64"/>
      <c r="EM2546" s="64"/>
      <c r="EN2546" s="64"/>
      <c r="EO2546" s="64"/>
      <c r="EP2546" s="64"/>
      <c r="EQ2546" s="64"/>
      <c r="ER2546" s="64"/>
      <c r="ES2546" s="64"/>
      <c r="ET2546" s="64"/>
      <c r="EU2546" s="64"/>
      <c r="EV2546" s="64"/>
      <c r="EW2546" s="64"/>
      <c r="EX2546" s="64"/>
      <c r="EY2546" s="64"/>
      <c r="EZ2546" s="64"/>
      <c r="FA2546" s="64"/>
      <c r="FB2546" s="64"/>
      <c r="FC2546" s="64"/>
      <c r="FD2546" s="64"/>
      <c r="FE2546" s="64"/>
      <c r="FF2546" s="64"/>
      <c r="FG2546" s="64"/>
      <c r="FH2546" s="64"/>
      <c r="FI2546" s="64"/>
      <c r="FJ2546" s="64"/>
      <c r="FK2546" s="64"/>
      <c r="FL2546" s="64"/>
      <c r="FM2546" s="64"/>
      <c r="FN2546" s="64"/>
      <c r="FO2546" s="64"/>
      <c r="FP2546" s="64"/>
      <c r="FQ2546" s="64"/>
      <c r="FR2546" s="64"/>
      <c r="FS2546" s="64"/>
      <c r="FT2546" s="64"/>
    </row>
    <row r="2547" spans="1:176" ht="15" x14ac:dyDescent="0.25">
      <c r="A2547" s="20">
        <f t="shared" si="575"/>
        <v>46300</v>
      </c>
      <c r="B2547" s="22" t="str">
        <f t="shared" ca="1" si="566"/>
        <v>n.d</v>
      </c>
      <c r="C2547" s="22">
        <f t="shared" ca="1" si="576"/>
        <v>0.97614444</v>
      </c>
      <c r="D2547" s="23">
        <f ca="1">IF(A2547&lt;$B$1,VLOOKUP(A2547,[1]DI!$A$4:$B$15000,2,FALSE),0)</f>
        <v>0</v>
      </c>
      <c r="E2547" s="22">
        <f t="shared" ca="1" si="567"/>
        <v>0</v>
      </c>
      <c r="F2547" s="23">
        <f t="shared" si="568"/>
        <v>1.3</v>
      </c>
      <c r="G2547" s="24">
        <f t="shared" ca="1" si="569"/>
        <v>1</v>
      </c>
      <c r="H2547" s="22">
        <f ca="1">TRUNC(PRODUCT(G$10:G2546),15)</f>
        <v>1.81984651266759</v>
      </c>
      <c r="I2547" s="22">
        <f t="shared" ca="1" si="570"/>
        <v>1.5015535581434301</v>
      </c>
      <c r="J2547" s="22">
        <f t="shared" ca="1" si="571"/>
        <v>1.2119757600000001</v>
      </c>
      <c r="K2547" s="110">
        <f t="shared" ca="1" si="577"/>
        <v>0.37553247445182125</v>
      </c>
      <c r="L2547" s="115">
        <v>0</v>
      </c>
      <c r="M2547" s="67">
        <f>IF(L2547&gt;0,VLOOKUP(L2547,S$12:$AB$125,7),0)</f>
        <v>0</v>
      </c>
      <c r="N2547" s="2">
        <f t="shared" si="565"/>
        <v>0</v>
      </c>
      <c r="O2547" s="22">
        <f t="shared" ca="1" si="572"/>
        <v>0.37553247445182125</v>
      </c>
      <c r="P2547" s="25" t="str">
        <f t="shared" si="573"/>
        <v>A+J=</v>
      </c>
      <c r="Q2547" s="26">
        <f t="shared" si="574"/>
        <v>45306</v>
      </c>
      <c r="R2547" s="4"/>
      <c r="S2547" s="98"/>
      <c r="U2547" s="4"/>
      <c r="V2547" s="4"/>
      <c r="W2547" s="4"/>
      <c r="X2547" s="4"/>
      <c r="Y2547" s="4"/>
      <c r="Z2547" s="4"/>
      <c r="AA2547" s="4"/>
      <c r="AB2547" s="4"/>
      <c r="AC2547" s="4"/>
      <c r="AD2547" s="64"/>
      <c r="AE2547" s="64"/>
      <c r="AF2547" s="64"/>
      <c r="AG2547" s="64"/>
      <c r="AH2547" s="64"/>
      <c r="AI2547" s="64"/>
      <c r="AJ2547" s="64"/>
      <c r="AK2547" s="64"/>
      <c r="AL2547" s="64"/>
      <c r="AM2547" s="64"/>
      <c r="AN2547" s="64"/>
      <c r="AO2547" s="64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4"/>
      <c r="AZ2547" s="64"/>
      <c r="BA2547" s="64"/>
      <c r="BB2547" s="64"/>
      <c r="BC2547" s="64"/>
      <c r="BD2547" s="64"/>
      <c r="BE2547" s="64"/>
      <c r="BF2547" s="64"/>
      <c r="BG2547" s="64"/>
      <c r="BH2547" s="64"/>
      <c r="BI2547" s="64"/>
      <c r="BJ2547" s="64"/>
      <c r="BK2547" s="64"/>
      <c r="BL2547" s="64"/>
      <c r="BM2547" s="64"/>
      <c r="BN2547" s="64"/>
      <c r="BO2547" s="64"/>
      <c r="BP2547" s="64"/>
      <c r="BQ2547" s="64"/>
      <c r="BR2547" s="64"/>
      <c r="BS2547" s="64"/>
      <c r="BT2547" s="64"/>
      <c r="BU2547" s="64"/>
      <c r="BV2547" s="64"/>
      <c r="BW2547" s="64"/>
      <c r="BX2547" s="64"/>
      <c r="BY2547" s="64"/>
      <c r="BZ2547" s="64"/>
      <c r="CA2547" s="64"/>
      <c r="CB2547" s="64"/>
      <c r="CC2547" s="64"/>
      <c r="CD2547" s="64"/>
      <c r="CE2547" s="64"/>
      <c r="CF2547" s="64"/>
      <c r="CG2547" s="64"/>
      <c r="CH2547" s="64"/>
      <c r="CI2547" s="64"/>
      <c r="CJ2547" s="64"/>
      <c r="CK2547" s="64"/>
      <c r="CL2547" s="64"/>
      <c r="CM2547" s="64"/>
      <c r="CN2547" s="64"/>
      <c r="CO2547" s="64"/>
      <c r="CP2547" s="64"/>
      <c r="CQ2547" s="64"/>
      <c r="CR2547" s="64"/>
      <c r="CS2547" s="64"/>
      <c r="CT2547" s="64"/>
      <c r="CU2547" s="64"/>
      <c r="CV2547" s="64"/>
      <c r="CW2547" s="64"/>
      <c r="CX2547" s="64"/>
      <c r="CY2547" s="64"/>
      <c r="CZ2547" s="64"/>
      <c r="DA2547" s="64"/>
      <c r="DB2547" s="64"/>
      <c r="DC2547" s="64"/>
      <c r="DD2547" s="64"/>
      <c r="DE2547" s="64"/>
      <c r="DF2547" s="64"/>
      <c r="DG2547" s="64"/>
      <c r="DH2547" s="64"/>
      <c r="DI2547" s="64"/>
      <c r="DJ2547" s="64"/>
      <c r="DK2547" s="64"/>
      <c r="DL2547" s="64"/>
      <c r="DM2547" s="64"/>
      <c r="DN2547" s="64"/>
      <c r="DO2547" s="64"/>
      <c r="DP2547" s="64"/>
      <c r="DQ2547" s="64"/>
      <c r="DR2547" s="64"/>
      <c r="DS2547" s="64"/>
      <c r="DT2547" s="64"/>
      <c r="DU2547" s="64"/>
      <c r="DV2547" s="64"/>
      <c r="DW2547" s="64"/>
      <c r="DX2547" s="64"/>
      <c r="DY2547" s="64"/>
      <c r="DZ2547" s="64"/>
      <c r="EA2547" s="64"/>
      <c r="EB2547" s="64"/>
      <c r="EC2547" s="64"/>
      <c r="ED2547" s="64"/>
      <c r="EE2547" s="64"/>
      <c r="EF2547" s="64"/>
      <c r="EG2547" s="64"/>
      <c r="EH2547" s="64"/>
      <c r="EI2547" s="64"/>
      <c r="EJ2547" s="64"/>
      <c r="EK2547" s="64"/>
      <c r="EL2547" s="64"/>
      <c r="EM2547" s="64"/>
      <c r="EN2547" s="64"/>
      <c r="EO2547" s="64"/>
      <c r="EP2547" s="64"/>
      <c r="EQ2547" s="64"/>
      <c r="ER2547" s="64"/>
      <c r="ES2547" s="64"/>
      <c r="ET2547" s="64"/>
      <c r="EU2547" s="64"/>
      <c r="EV2547" s="64"/>
      <c r="EW2547" s="64"/>
      <c r="EX2547" s="64"/>
      <c r="EY2547" s="64"/>
      <c r="EZ2547" s="64"/>
      <c r="FA2547" s="64"/>
      <c r="FB2547" s="64"/>
      <c r="FC2547" s="64"/>
      <c r="FD2547" s="64"/>
      <c r="FE2547" s="64"/>
      <c r="FF2547" s="64"/>
      <c r="FG2547" s="64"/>
      <c r="FH2547" s="64"/>
      <c r="FI2547" s="64"/>
      <c r="FJ2547" s="64"/>
      <c r="FK2547" s="64"/>
      <c r="FL2547" s="64"/>
      <c r="FM2547" s="64"/>
      <c r="FN2547" s="64"/>
      <c r="FO2547" s="64"/>
      <c r="FP2547" s="64"/>
      <c r="FQ2547" s="64"/>
      <c r="FR2547" s="64"/>
      <c r="FS2547" s="64"/>
      <c r="FT2547" s="64"/>
    </row>
    <row r="2548" spans="1:176" ht="15" x14ac:dyDescent="0.25">
      <c r="A2548" s="20">
        <f t="shared" si="575"/>
        <v>46301</v>
      </c>
      <c r="B2548" s="22" t="str">
        <f t="shared" ca="1" si="566"/>
        <v>n.d</v>
      </c>
      <c r="C2548" s="22">
        <f t="shared" ca="1" si="576"/>
        <v>0.97614444</v>
      </c>
      <c r="D2548" s="23">
        <f ca="1">IF(A2548&lt;$B$1,VLOOKUP(A2548,[1]DI!$A$4:$B$15000,2,FALSE),0)</f>
        <v>0</v>
      </c>
      <c r="E2548" s="22">
        <f t="shared" ca="1" si="567"/>
        <v>0</v>
      </c>
      <c r="F2548" s="23">
        <f t="shared" si="568"/>
        <v>1.3</v>
      </c>
      <c r="G2548" s="24">
        <f t="shared" ca="1" si="569"/>
        <v>1</v>
      </c>
      <c r="H2548" s="22">
        <f ca="1">TRUNC(PRODUCT(G$10:G2547),15)</f>
        <v>1.81984651266759</v>
      </c>
      <c r="I2548" s="22">
        <f t="shared" ca="1" si="570"/>
        <v>1.5015535581434301</v>
      </c>
      <c r="J2548" s="22">
        <f t="shared" ca="1" si="571"/>
        <v>1.2119757600000001</v>
      </c>
      <c r="K2548" s="110">
        <f t="shared" ca="1" si="577"/>
        <v>0.37553247445182125</v>
      </c>
      <c r="L2548" s="115">
        <v>0</v>
      </c>
      <c r="M2548" s="67">
        <f>IF(L2548&gt;0,VLOOKUP(L2548,S$12:$AB$125,7),0)</f>
        <v>0</v>
      </c>
      <c r="N2548" s="2">
        <f t="shared" si="565"/>
        <v>0</v>
      </c>
      <c r="O2548" s="22">
        <f t="shared" ca="1" si="572"/>
        <v>0.37553247445182125</v>
      </c>
      <c r="P2548" s="25" t="str">
        <f t="shared" si="573"/>
        <v>A+J=</v>
      </c>
      <c r="Q2548" s="26">
        <f t="shared" si="574"/>
        <v>45306</v>
      </c>
      <c r="R2548" s="4"/>
      <c r="S2548" s="98"/>
      <c r="U2548" s="4"/>
      <c r="V2548" s="4"/>
      <c r="W2548" s="4"/>
      <c r="X2548" s="4"/>
      <c r="Y2548" s="4"/>
      <c r="Z2548" s="4"/>
      <c r="AA2548" s="4"/>
      <c r="AB2548" s="4"/>
      <c r="AC2548" s="4"/>
      <c r="AD2548" s="64"/>
      <c r="AE2548" s="64"/>
      <c r="AF2548" s="64"/>
      <c r="AG2548" s="64"/>
      <c r="AH2548" s="64"/>
      <c r="AI2548" s="64"/>
      <c r="AJ2548" s="64"/>
      <c r="AK2548" s="64"/>
      <c r="AL2548" s="64"/>
      <c r="AM2548" s="64"/>
      <c r="AN2548" s="64"/>
      <c r="AO2548" s="64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4"/>
      <c r="AZ2548" s="64"/>
      <c r="BA2548" s="64"/>
      <c r="BB2548" s="64"/>
      <c r="BC2548" s="64"/>
      <c r="BD2548" s="64"/>
      <c r="BE2548" s="64"/>
      <c r="BF2548" s="64"/>
      <c r="BG2548" s="64"/>
      <c r="BH2548" s="64"/>
      <c r="BI2548" s="64"/>
      <c r="BJ2548" s="64"/>
      <c r="BK2548" s="64"/>
      <c r="BL2548" s="64"/>
      <c r="BM2548" s="64"/>
      <c r="BN2548" s="64"/>
      <c r="BO2548" s="64"/>
      <c r="BP2548" s="64"/>
      <c r="BQ2548" s="64"/>
      <c r="BR2548" s="64"/>
      <c r="BS2548" s="64"/>
      <c r="BT2548" s="64"/>
      <c r="BU2548" s="64"/>
      <c r="BV2548" s="64"/>
      <c r="BW2548" s="64"/>
      <c r="BX2548" s="64"/>
      <c r="BY2548" s="64"/>
      <c r="BZ2548" s="64"/>
      <c r="CA2548" s="64"/>
      <c r="CB2548" s="64"/>
      <c r="CC2548" s="64"/>
      <c r="CD2548" s="64"/>
      <c r="CE2548" s="64"/>
      <c r="CF2548" s="64"/>
      <c r="CG2548" s="64"/>
      <c r="CH2548" s="64"/>
      <c r="CI2548" s="64"/>
      <c r="CJ2548" s="64"/>
      <c r="CK2548" s="64"/>
      <c r="CL2548" s="64"/>
      <c r="CM2548" s="64"/>
      <c r="CN2548" s="64"/>
      <c r="CO2548" s="64"/>
      <c r="CP2548" s="64"/>
      <c r="CQ2548" s="64"/>
      <c r="CR2548" s="64"/>
      <c r="CS2548" s="64"/>
      <c r="CT2548" s="64"/>
      <c r="CU2548" s="64"/>
      <c r="CV2548" s="64"/>
      <c r="CW2548" s="64"/>
      <c r="CX2548" s="64"/>
      <c r="CY2548" s="64"/>
      <c r="CZ2548" s="64"/>
      <c r="DA2548" s="64"/>
      <c r="DB2548" s="64"/>
      <c r="DC2548" s="64"/>
      <c r="DD2548" s="64"/>
      <c r="DE2548" s="64"/>
      <c r="DF2548" s="64"/>
      <c r="DG2548" s="64"/>
      <c r="DH2548" s="64"/>
      <c r="DI2548" s="64"/>
      <c r="DJ2548" s="64"/>
      <c r="DK2548" s="64"/>
      <c r="DL2548" s="64"/>
      <c r="DM2548" s="64"/>
      <c r="DN2548" s="64"/>
      <c r="DO2548" s="64"/>
      <c r="DP2548" s="64"/>
      <c r="DQ2548" s="64"/>
      <c r="DR2548" s="64"/>
      <c r="DS2548" s="64"/>
      <c r="DT2548" s="64"/>
      <c r="DU2548" s="64"/>
      <c r="DV2548" s="64"/>
      <c r="DW2548" s="64"/>
      <c r="DX2548" s="64"/>
      <c r="DY2548" s="64"/>
      <c r="DZ2548" s="64"/>
      <c r="EA2548" s="64"/>
      <c r="EB2548" s="64"/>
      <c r="EC2548" s="64"/>
      <c r="ED2548" s="64"/>
      <c r="EE2548" s="64"/>
      <c r="EF2548" s="64"/>
      <c r="EG2548" s="64"/>
      <c r="EH2548" s="64"/>
      <c r="EI2548" s="64"/>
      <c r="EJ2548" s="64"/>
      <c r="EK2548" s="64"/>
      <c r="EL2548" s="64"/>
      <c r="EM2548" s="64"/>
      <c r="EN2548" s="64"/>
      <c r="EO2548" s="64"/>
      <c r="EP2548" s="64"/>
      <c r="EQ2548" s="64"/>
      <c r="ER2548" s="64"/>
      <c r="ES2548" s="64"/>
      <c r="ET2548" s="64"/>
      <c r="EU2548" s="64"/>
      <c r="EV2548" s="64"/>
      <c r="EW2548" s="64"/>
      <c r="EX2548" s="64"/>
      <c r="EY2548" s="64"/>
      <c r="EZ2548" s="64"/>
      <c r="FA2548" s="64"/>
      <c r="FB2548" s="64"/>
      <c r="FC2548" s="64"/>
      <c r="FD2548" s="64"/>
      <c r="FE2548" s="64"/>
      <c r="FF2548" s="64"/>
      <c r="FG2548" s="64"/>
      <c r="FH2548" s="64"/>
      <c r="FI2548" s="64"/>
      <c r="FJ2548" s="64"/>
      <c r="FK2548" s="64"/>
      <c r="FL2548" s="64"/>
      <c r="FM2548" s="64"/>
      <c r="FN2548" s="64"/>
      <c r="FO2548" s="64"/>
      <c r="FP2548" s="64"/>
      <c r="FQ2548" s="64"/>
      <c r="FR2548" s="64"/>
      <c r="FS2548" s="64"/>
      <c r="FT2548" s="64"/>
    </row>
    <row r="2549" spans="1:176" ht="15" x14ac:dyDescent="0.25">
      <c r="A2549" s="20">
        <f t="shared" si="575"/>
        <v>46302</v>
      </c>
      <c r="B2549" s="22" t="str">
        <f t="shared" ca="1" si="566"/>
        <v>n.d</v>
      </c>
      <c r="C2549" s="22">
        <f t="shared" ca="1" si="576"/>
        <v>0.97614444</v>
      </c>
      <c r="D2549" s="23">
        <f ca="1">IF(A2549&lt;$B$1,VLOOKUP(A2549,[1]DI!$A$4:$B$15000,2,FALSE),0)</f>
        <v>0</v>
      </c>
      <c r="E2549" s="22">
        <f t="shared" ca="1" si="567"/>
        <v>0</v>
      </c>
      <c r="F2549" s="23">
        <f t="shared" si="568"/>
        <v>1.3</v>
      </c>
      <c r="G2549" s="24">
        <f t="shared" ca="1" si="569"/>
        <v>1</v>
      </c>
      <c r="H2549" s="22">
        <f ca="1">TRUNC(PRODUCT(G$10:G2548),15)</f>
        <v>1.81984651266759</v>
      </c>
      <c r="I2549" s="22">
        <f t="shared" ca="1" si="570"/>
        <v>1.5015535581434301</v>
      </c>
      <c r="J2549" s="22">
        <f t="shared" ca="1" si="571"/>
        <v>1.2119757600000001</v>
      </c>
      <c r="K2549" s="110">
        <f t="shared" ca="1" si="577"/>
        <v>0.37553247445182125</v>
      </c>
      <c r="L2549" s="115">
        <v>0</v>
      </c>
      <c r="M2549" s="67">
        <f>IF(L2549&gt;0,VLOOKUP(L2549,S$12:$AB$125,7),0)</f>
        <v>0</v>
      </c>
      <c r="N2549" s="2">
        <f t="shared" si="565"/>
        <v>0</v>
      </c>
      <c r="O2549" s="22">
        <f t="shared" ca="1" si="572"/>
        <v>0.37553247445182125</v>
      </c>
      <c r="P2549" s="25" t="str">
        <f t="shared" si="573"/>
        <v>A+J=</v>
      </c>
      <c r="Q2549" s="26">
        <f t="shared" si="574"/>
        <v>45306</v>
      </c>
      <c r="R2549" s="4"/>
      <c r="S2549" s="98"/>
      <c r="U2549" s="4"/>
      <c r="V2549" s="4"/>
      <c r="W2549" s="4"/>
      <c r="X2549" s="4"/>
      <c r="Y2549" s="4"/>
      <c r="Z2549" s="4"/>
      <c r="AA2549" s="4"/>
      <c r="AB2549" s="4"/>
      <c r="AC2549" s="4"/>
      <c r="AD2549" s="64"/>
      <c r="AE2549" s="64"/>
      <c r="AF2549" s="64"/>
      <c r="AG2549" s="64"/>
      <c r="AH2549" s="64"/>
      <c r="AI2549" s="64"/>
      <c r="AJ2549" s="64"/>
      <c r="AK2549" s="64"/>
      <c r="AL2549" s="64"/>
      <c r="AM2549" s="64"/>
      <c r="AN2549" s="64"/>
      <c r="AO2549" s="64"/>
      <c r="AP2549" s="64"/>
      <c r="AQ2549" s="64"/>
      <c r="AR2549" s="64"/>
      <c r="AS2549" s="64"/>
      <c r="AT2549" s="64"/>
      <c r="AU2549" s="64"/>
      <c r="AV2549" s="64"/>
      <c r="AW2549" s="64"/>
      <c r="AX2549" s="64"/>
      <c r="AY2549" s="64"/>
      <c r="AZ2549" s="64"/>
      <c r="BA2549" s="64"/>
      <c r="BB2549" s="64"/>
      <c r="BC2549" s="64"/>
      <c r="BD2549" s="64"/>
      <c r="BE2549" s="64"/>
      <c r="BF2549" s="64"/>
      <c r="BG2549" s="64"/>
      <c r="BH2549" s="64"/>
      <c r="BI2549" s="64"/>
      <c r="BJ2549" s="64"/>
      <c r="BK2549" s="64"/>
      <c r="BL2549" s="64"/>
      <c r="BM2549" s="64"/>
      <c r="BN2549" s="64"/>
      <c r="BO2549" s="64"/>
      <c r="BP2549" s="64"/>
      <c r="BQ2549" s="64"/>
      <c r="BR2549" s="64"/>
      <c r="BS2549" s="64"/>
      <c r="BT2549" s="64"/>
      <c r="BU2549" s="64"/>
      <c r="BV2549" s="64"/>
      <c r="BW2549" s="64"/>
      <c r="BX2549" s="64"/>
      <c r="BY2549" s="64"/>
      <c r="BZ2549" s="64"/>
      <c r="CA2549" s="64"/>
      <c r="CB2549" s="64"/>
      <c r="CC2549" s="64"/>
      <c r="CD2549" s="64"/>
      <c r="CE2549" s="64"/>
      <c r="CF2549" s="64"/>
      <c r="CG2549" s="64"/>
      <c r="CH2549" s="64"/>
      <c r="CI2549" s="64"/>
      <c r="CJ2549" s="64"/>
      <c r="CK2549" s="64"/>
      <c r="CL2549" s="64"/>
      <c r="CM2549" s="64"/>
      <c r="CN2549" s="64"/>
      <c r="CO2549" s="64"/>
      <c r="CP2549" s="64"/>
      <c r="CQ2549" s="64"/>
      <c r="CR2549" s="64"/>
      <c r="CS2549" s="64"/>
      <c r="CT2549" s="64"/>
      <c r="CU2549" s="64"/>
      <c r="CV2549" s="64"/>
      <c r="CW2549" s="64"/>
      <c r="CX2549" s="64"/>
      <c r="CY2549" s="64"/>
      <c r="CZ2549" s="64"/>
      <c r="DA2549" s="64"/>
      <c r="DB2549" s="64"/>
      <c r="DC2549" s="64"/>
      <c r="DD2549" s="64"/>
      <c r="DE2549" s="64"/>
      <c r="DF2549" s="64"/>
      <c r="DG2549" s="64"/>
      <c r="DH2549" s="64"/>
      <c r="DI2549" s="64"/>
      <c r="DJ2549" s="64"/>
      <c r="DK2549" s="64"/>
      <c r="DL2549" s="64"/>
      <c r="DM2549" s="64"/>
      <c r="DN2549" s="64"/>
      <c r="DO2549" s="64"/>
      <c r="DP2549" s="64"/>
      <c r="DQ2549" s="64"/>
      <c r="DR2549" s="64"/>
      <c r="DS2549" s="64"/>
      <c r="DT2549" s="64"/>
      <c r="DU2549" s="64"/>
      <c r="DV2549" s="64"/>
      <c r="DW2549" s="64"/>
      <c r="DX2549" s="64"/>
      <c r="DY2549" s="64"/>
      <c r="DZ2549" s="64"/>
      <c r="EA2549" s="64"/>
      <c r="EB2549" s="64"/>
      <c r="EC2549" s="64"/>
      <c r="ED2549" s="64"/>
      <c r="EE2549" s="64"/>
      <c r="EF2549" s="64"/>
      <c r="EG2549" s="64"/>
      <c r="EH2549" s="64"/>
      <c r="EI2549" s="64"/>
      <c r="EJ2549" s="64"/>
      <c r="EK2549" s="64"/>
      <c r="EL2549" s="64"/>
      <c r="EM2549" s="64"/>
      <c r="EN2549" s="64"/>
      <c r="EO2549" s="64"/>
      <c r="EP2549" s="64"/>
      <c r="EQ2549" s="64"/>
      <c r="ER2549" s="64"/>
      <c r="ES2549" s="64"/>
      <c r="ET2549" s="64"/>
      <c r="EU2549" s="64"/>
      <c r="EV2549" s="64"/>
      <c r="EW2549" s="64"/>
      <c r="EX2549" s="64"/>
      <c r="EY2549" s="64"/>
      <c r="EZ2549" s="64"/>
      <c r="FA2549" s="64"/>
      <c r="FB2549" s="64"/>
      <c r="FC2549" s="64"/>
      <c r="FD2549" s="64"/>
      <c r="FE2549" s="64"/>
      <c r="FF2549" s="64"/>
      <c r="FG2549" s="64"/>
      <c r="FH2549" s="64"/>
      <c r="FI2549" s="64"/>
      <c r="FJ2549" s="64"/>
      <c r="FK2549" s="64"/>
      <c r="FL2549" s="64"/>
      <c r="FM2549" s="64"/>
      <c r="FN2549" s="64"/>
      <c r="FO2549" s="64"/>
      <c r="FP2549" s="64"/>
      <c r="FQ2549" s="64"/>
      <c r="FR2549" s="64"/>
      <c r="FS2549" s="64"/>
      <c r="FT2549" s="64"/>
    </row>
    <row r="2550" spans="1:176" ht="15" x14ac:dyDescent="0.25">
      <c r="A2550" s="20">
        <f t="shared" si="575"/>
        <v>46303</v>
      </c>
      <c r="B2550" s="22" t="str">
        <f t="shared" ca="1" si="566"/>
        <v>n.d</v>
      </c>
      <c r="C2550" s="22">
        <f t="shared" ca="1" si="576"/>
        <v>0.97614444</v>
      </c>
      <c r="D2550" s="23">
        <f ca="1">IF(A2550&lt;$B$1,VLOOKUP(A2550,[1]DI!$A$4:$B$15000,2,FALSE),0)</f>
        <v>0</v>
      </c>
      <c r="E2550" s="22">
        <f t="shared" ca="1" si="567"/>
        <v>0</v>
      </c>
      <c r="F2550" s="23">
        <f t="shared" si="568"/>
        <v>1.3</v>
      </c>
      <c r="G2550" s="24">
        <f t="shared" ca="1" si="569"/>
        <v>1</v>
      </c>
      <c r="H2550" s="22">
        <f ca="1">TRUNC(PRODUCT(G$10:G2549),15)</f>
        <v>1.81984651266759</v>
      </c>
      <c r="I2550" s="22">
        <f t="shared" ca="1" si="570"/>
        <v>1.5015535581434301</v>
      </c>
      <c r="J2550" s="22">
        <f t="shared" ca="1" si="571"/>
        <v>1.2119757600000001</v>
      </c>
      <c r="K2550" s="110">
        <f t="shared" ca="1" si="577"/>
        <v>0.37553247445182125</v>
      </c>
      <c r="L2550" s="115">
        <v>0</v>
      </c>
      <c r="M2550" s="67">
        <f>IF(L2550&gt;0,VLOOKUP(L2550,S$12:$AB$125,7),0)</f>
        <v>0</v>
      </c>
      <c r="N2550" s="2">
        <f t="shared" si="565"/>
        <v>0</v>
      </c>
      <c r="O2550" s="22">
        <f t="shared" ca="1" si="572"/>
        <v>0.37553247445182125</v>
      </c>
      <c r="P2550" s="25" t="str">
        <f t="shared" si="573"/>
        <v>A+J=</v>
      </c>
      <c r="Q2550" s="26">
        <f t="shared" si="574"/>
        <v>45306</v>
      </c>
      <c r="R2550" s="4"/>
      <c r="S2550" s="98"/>
      <c r="U2550" s="4"/>
      <c r="V2550" s="4"/>
      <c r="W2550" s="4"/>
      <c r="X2550" s="4"/>
      <c r="Y2550" s="4"/>
      <c r="Z2550" s="4"/>
      <c r="AA2550" s="4"/>
      <c r="AB2550" s="4"/>
      <c r="AC2550" s="4"/>
      <c r="AD2550" s="64"/>
      <c r="AE2550" s="64"/>
      <c r="AF2550" s="64"/>
      <c r="AG2550" s="64"/>
      <c r="AH2550" s="64"/>
      <c r="AI2550" s="64"/>
      <c r="AJ2550" s="64"/>
      <c r="AK2550" s="64"/>
      <c r="AL2550" s="64"/>
      <c r="AM2550" s="64"/>
      <c r="AN2550" s="64"/>
      <c r="AO2550" s="64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4"/>
      <c r="AZ2550" s="64"/>
      <c r="BA2550" s="64"/>
      <c r="BB2550" s="64"/>
      <c r="BC2550" s="64"/>
      <c r="BD2550" s="64"/>
      <c r="BE2550" s="64"/>
      <c r="BF2550" s="64"/>
      <c r="BG2550" s="64"/>
      <c r="BH2550" s="64"/>
      <c r="BI2550" s="64"/>
      <c r="BJ2550" s="64"/>
      <c r="BK2550" s="64"/>
      <c r="BL2550" s="64"/>
      <c r="BM2550" s="64"/>
      <c r="BN2550" s="64"/>
      <c r="BO2550" s="64"/>
      <c r="BP2550" s="64"/>
      <c r="BQ2550" s="64"/>
      <c r="BR2550" s="64"/>
      <c r="BS2550" s="64"/>
      <c r="BT2550" s="64"/>
      <c r="BU2550" s="64"/>
      <c r="BV2550" s="64"/>
      <c r="BW2550" s="64"/>
      <c r="BX2550" s="64"/>
      <c r="BY2550" s="64"/>
      <c r="BZ2550" s="64"/>
      <c r="CA2550" s="64"/>
      <c r="CB2550" s="64"/>
      <c r="CC2550" s="64"/>
      <c r="CD2550" s="64"/>
      <c r="CE2550" s="64"/>
      <c r="CF2550" s="64"/>
      <c r="CG2550" s="64"/>
      <c r="CH2550" s="64"/>
      <c r="CI2550" s="64"/>
      <c r="CJ2550" s="64"/>
      <c r="CK2550" s="64"/>
      <c r="CL2550" s="64"/>
      <c r="CM2550" s="64"/>
      <c r="CN2550" s="64"/>
      <c r="CO2550" s="64"/>
      <c r="CP2550" s="64"/>
      <c r="CQ2550" s="64"/>
      <c r="CR2550" s="64"/>
      <c r="CS2550" s="64"/>
      <c r="CT2550" s="64"/>
      <c r="CU2550" s="64"/>
      <c r="CV2550" s="64"/>
      <c r="CW2550" s="64"/>
      <c r="CX2550" s="64"/>
      <c r="CY2550" s="64"/>
      <c r="CZ2550" s="64"/>
      <c r="DA2550" s="64"/>
      <c r="DB2550" s="64"/>
      <c r="DC2550" s="64"/>
      <c r="DD2550" s="64"/>
      <c r="DE2550" s="64"/>
      <c r="DF2550" s="64"/>
      <c r="DG2550" s="64"/>
      <c r="DH2550" s="64"/>
      <c r="DI2550" s="64"/>
      <c r="DJ2550" s="64"/>
      <c r="DK2550" s="64"/>
      <c r="DL2550" s="64"/>
      <c r="DM2550" s="64"/>
      <c r="DN2550" s="64"/>
      <c r="DO2550" s="64"/>
      <c r="DP2550" s="64"/>
      <c r="DQ2550" s="64"/>
      <c r="DR2550" s="64"/>
      <c r="DS2550" s="64"/>
      <c r="DT2550" s="64"/>
      <c r="DU2550" s="64"/>
      <c r="DV2550" s="64"/>
      <c r="DW2550" s="64"/>
      <c r="DX2550" s="64"/>
      <c r="DY2550" s="64"/>
      <c r="DZ2550" s="64"/>
      <c r="EA2550" s="64"/>
      <c r="EB2550" s="64"/>
      <c r="EC2550" s="64"/>
      <c r="ED2550" s="64"/>
      <c r="EE2550" s="64"/>
      <c r="EF2550" s="64"/>
      <c r="EG2550" s="64"/>
      <c r="EH2550" s="64"/>
      <c r="EI2550" s="64"/>
      <c r="EJ2550" s="64"/>
      <c r="EK2550" s="64"/>
      <c r="EL2550" s="64"/>
      <c r="EM2550" s="64"/>
      <c r="EN2550" s="64"/>
      <c r="EO2550" s="64"/>
      <c r="EP2550" s="64"/>
      <c r="EQ2550" s="64"/>
      <c r="ER2550" s="64"/>
      <c r="ES2550" s="64"/>
      <c r="ET2550" s="64"/>
      <c r="EU2550" s="64"/>
      <c r="EV2550" s="64"/>
      <c r="EW2550" s="64"/>
      <c r="EX2550" s="64"/>
      <c r="EY2550" s="64"/>
      <c r="EZ2550" s="64"/>
      <c r="FA2550" s="64"/>
      <c r="FB2550" s="64"/>
      <c r="FC2550" s="64"/>
      <c r="FD2550" s="64"/>
      <c r="FE2550" s="64"/>
      <c r="FF2550" s="64"/>
      <c r="FG2550" s="64"/>
      <c r="FH2550" s="64"/>
      <c r="FI2550" s="64"/>
      <c r="FJ2550" s="64"/>
      <c r="FK2550" s="64"/>
      <c r="FL2550" s="64"/>
      <c r="FM2550" s="64"/>
      <c r="FN2550" s="64"/>
      <c r="FO2550" s="64"/>
      <c r="FP2550" s="64"/>
      <c r="FQ2550" s="64"/>
      <c r="FR2550" s="64"/>
      <c r="FS2550" s="64"/>
      <c r="FT2550" s="64"/>
    </row>
    <row r="2551" spans="1:176" ht="15" x14ac:dyDescent="0.25">
      <c r="A2551" s="20">
        <f t="shared" si="575"/>
        <v>46304</v>
      </c>
      <c r="B2551" s="22" t="str">
        <f t="shared" ca="1" si="566"/>
        <v>n.d</v>
      </c>
      <c r="C2551" s="22">
        <f t="shared" ca="1" si="576"/>
        <v>0.97614444</v>
      </c>
      <c r="D2551" s="23">
        <f ca="1">IF(A2551&lt;$B$1,VLOOKUP(A2551,[1]DI!$A$4:$B$15000,2,FALSE),0)</f>
        <v>0</v>
      </c>
      <c r="E2551" s="22">
        <f t="shared" ca="1" si="567"/>
        <v>0</v>
      </c>
      <c r="F2551" s="23">
        <f t="shared" si="568"/>
        <v>1.3</v>
      </c>
      <c r="G2551" s="24">
        <f t="shared" ca="1" si="569"/>
        <v>1</v>
      </c>
      <c r="H2551" s="22">
        <f ca="1">TRUNC(PRODUCT(G$10:G2550),15)</f>
        <v>1.81984651266759</v>
      </c>
      <c r="I2551" s="22">
        <f t="shared" ca="1" si="570"/>
        <v>1.5015535581434301</v>
      </c>
      <c r="J2551" s="22">
        <f t="shared" ca="1" si="571"/>
        <v>1.2119757600000001</v>
      </c>
      <c r="K2551" s="110">
        <f t="shared" ca="1" si="577"/>
        <v>0.37553247445182125</v>
      </c>
      <c r="L2551" s="115">
        <v>0</v>
      </c>
      <c r="M2551" s="67">
        <f>IF(L2551&gt;0,VLOOKUP(L2551,S$12:$AB$125,7),0)</f>
        <v>0</v>
      </c>
      <c r="N2551" s="2">
        <f t="shared" si="565"/>
        <v>0</v>
      </c>
      <c r="O2551" s="22">
        <f t="shared" ca="1" si="572"/>
        <v>0.37553247445182125</v>
      </c>
      <c r="P2551" s="25" t="str">
        <f t="shared" si="573"/>
        <v>A+J=</v>
      </c>
      <c r="Q2551" s="26">
        <f t="shared" si="574"/>
        <v>45306</v>
      </c>
      <c r="R2551" s="4"/>
      <c r="S2551" s="98"/>
      <c r="U2551" s="4"/>
      <c r="V2551" s="4"/>
      <c r="W2551" s="4"/>
      <c r="X2551" s="4"/>
      <c r="Y2551" s="4"/>
      <c r="Z2551" s="4"/>
      <c r="AA2551" s="4"/>
      <c r="AB2551" s="4"/>
      <c r="AC2551" s="4"/>
      <c r="AD2551" s="64"/>
      <c r="AE2551" s="64"/>
      <c r="AF2551" s="64"/>
      <c r="AG2551" s="64"/>
      <c r="AH2551" s="64"/>
      <c r="AI2551" s="64"/>
      <c r="AJ2551" s="64"/>
      <c r="AK2551" s="64"/>
      <c r="AL2551" s="64"/>
      <c r="AM2551" s="64"/>
      <c r="AN2551" s="64"/>
      <c r="AO2551" s="64"/>
      <c r="AP2551" s="64"/>
      <c r="AQ2551" s="64"/>
      <c r="AR2551" s="64"/>
      <c r="AS2551" s="64"/>
      <c r="AT2551" s="64"/>
      <c r="AU2551" s="64"/>
      <c r="AV2551" s="64"/>
      <c r="AW2551" s="64"/>
      <c r="AX2551" s="64"/>
      <c r="AY2551" s="64"/>
      <c r="AZ2551" s="64"/>
      <c r="BA2551" s="64"/>
      <c r="BB2551" s="64"/>
      <c r="BC2551" s="64"/>
      <c r="BD2551" s="64"/>
      <c r="BE2551" s="64"/>
      <c r="BF2551" s="64"/>
      <c r="BG2551" s="64"/>
      <c r="BH2551" s="64"/>
      <c r="BI2551" s="64"/>
      <c r="BJ2551" s="64"/>
      <c r="BK2551" s="64"/>
      <c r="BL2551" s="64"/>
      <c r="BM2551" s="64"/>
      <c r="BN2551" s="64"/>
      <c r="BO2551" s="64"/>
      <c r="BP2551" s="64"/>
      <c r="BQ2551" s="64"/>
      <c r="BR2551" s="64"/>
      <c r="BS2551" s="64"/>
      <c r="BT2551" s="64"/>
      <c r="BU2551" s="64"/>
      <c r="BV2551" s="64"/>
      <c r="BW2551" s="64"/>
      <c r="BX2551" s="64"/>
      <c r="BY2551" s="64"/>
      <c r="BZ2551" s="64"/>
      <c r="CA2551" s="64"/>
      <c r="CB2551" s="64"/>
      <c r="CC2551" s="64"/>
      <c r="CD2551" s="64"/>
      <c r="CE2551" s="64"/>
      <c r="CF2551" s="64"/>
      <c r="CG2551" s="64"/>
      <c r="CH2551" s="64"/>
      <c r="CI2551" s="64"/>
      <c r="CJ2551" s="64"/>
      <c r="CK2551" s="64"/>
      <c r="CL2551" s="64"/>
      <c r="CM2551" s="64"/>
      <c r="CN2551" s="64"/>
      <c r="CO2551" s="64"/>
      <c r="CP2551" s="64"/>
      <c r="CQ2551" s="64"/>
      <c r="CR2551" s="64"/>
      <c r="CS2551" s="64"/>
      <c r="CT2551" s="64"/>
      <c r="CU2551" s="64"/>
      <c r="CV2551" s="64"/>
      <c r="CW2551" s="64"/>
      <c r="CX2551" s="64"/>
      <c r="CY2551" s="64"/>
      <c r="CZ2551" s="64"/>
      <c r="DA2551" s="64"/>
      <c r="DB2551" s="64"/>
      <c r="DC2551" s="64"/>
      <c r="DD2551" s="64"/>
      <c r="DE2551" s="64"/>
      <c r="DF2551" s="64"/>
      <c r="DG2551" s="64"/>
      <c r="DH2551" s="64"/>
      <c r="DI2551" s="64"/>
      <c r="DJ2551" s="64"/>
      <c r="DK2551" s="64"/>
      <c r="DL2551" s="64"/>
      <c r="DM2551" s="64"/>
      <c r="DN2551" s="64"/>
      <c r="DO2551" s="64"/>
      <c r="DP2551" s="64"/>
      <c r="DQ2551" s="64"/>
      <c r="DR2551" s="64"/>
      <c r="DS2551" s="64"/>
      <c r="DT2551" s="64"/>
      <c r="DU2551" s="64"/>
      <c r="DV2551" s="64"/>
      <c r="DW2551" s="64"/>
      <c r="DX2551" s="64"/>
      <c r="DY2551" s="64"/>
      <c r="DZ2551" s="64"/>
      <c r="EA2551" s="64"/>
      <c r="EB2551" s="64"/>
      <c r="EC2551" s="64"/>
      <c r="ED2551" s="64"/>
      <c r="EE2551" s="64"/>
      <c r="EF2551" s="64"/>
      <c r="EG2551" s="64"/>
      <c r="EH2551" s="64"/>
      <c r="EI2551" s="64"/>
      <c r="EJ2551" s="64"/>
      <c r="EK2551" s="64"/>
      <c r="EL2551" s="64"/>
      <c r="EM2551" s="64"/>
      <c r="EN2551" s="64"/>
      <c r="EO2551" s="64"/>
      <c r="EP2551" s="64"/>
      <c r="EQ2551" s="64"/>
      <c r="ER2551" s="64"/>
      <c r="ES2551" s="64"/>
      <c r="ET2551" s="64"/>
      <c r="EU2551" s="64"/>
      <c r="EV2551" s="64"/>
      <c r="EW2551" s="64"/>
      <c r="EX2551" s="64"/>
      <c r="EY2551" s="64"/>
      <c r="EZ2551" s="64"/>
      <c r="FA2551" s="64"/>
      <c r="FB2551" s="64"/>
      <c r="FC2551" s="64"/>
      <c r="FD2551" s="64"/>
      <c r="FE2551" s="64"/>
      <c r="FF2551" s="64"/>
      <c r="FG2551" s="64"/>
      <c r="FH2551" s="64"/>
      <c r="FI2551" s="64"/>
      <c r="FJ2551" s="64"/>
      <c r="FK2551" s="64"/>
      <c r="FL2551" s="64"/>
      <c r="FM2551" s="64"/>
      <c r="FN2551" s="64"/>
      <c r="FO2551" s="64"/>
      <c r="FP2551" s="64"/>
      <c r="FQ2551" s="64"/>
      <c r="FR2551" s="64"/>
      <c r="FS2551" s="64"/>
      <c r="FT2551" s="64"/>
    </row>
    <row r="2552" spans="1:176" ht="15" x14ac:dyDescent="0.25">
      <c r="A2552" s="20">
        <f t="shared" si="575"/>
        <v>46305</v>
      </c>
      <c r="B2552" s="22" t="str">
        <f t="shared" ca="1" si="566"/>
        <v>n.d</v>
      </c>
      <c r="C2552" s="22">
        <f t="shared" ca="1" si="576"/>
        <v>0.97614444</v>
      </c>
      <c r="D2552" s="23">
        <f ca="1">IF(A2552&lt;$B$1,VLOOKUP(A2552,[1]DI!$A$4:$B$15000,2,FALSE),0)</f>
        <v>0</v>
      </c>
      <c r="E2552" s="22">
        <f t="shared" ca="1" si="567"/>
        <v>0</v>
      </c>
      <c r="F2552" s="23">
        <f t="shared" si="568"/>
        <v>1.3</v>
      </c>
      <c r="G2552" s="24">
        <f t="shared" ca="1" si="569"/>
        <v>1</v>
      </c>
      <c r="H2552" s="22">
        <f ca="1">TRUNC(PRODUCT(G$10:G2551),15)</f>
        <v>1.81984651266759</v>
      </c>
      <c r="I2552" s="22">
        <f t="shared" ca="1" si="570"/>
        <v>1.5015535581434301</v>
      </c>
      <c r="J2552" s="22">
        <f t="shared" ca="1" si="571"/>
        <v>1.2119757600000001</v>
      </c>
      <c r="K2552" s="110">
        <f t="shared" ca="1" si="577"/>
        <v>0.37553247445182125</v>
      </c>
      <c r="L2552" s="115">
        <v>0</v>
      </c>
      <c r="M2552" s="67">
        <f>IF(L2552&gt;0,VLOOKUP(L2552,S$12:$AB$125,7),0)</f>
        <v>0</v>
      </c>
      <c r="N2552" s="2">
        <f t="shared" si="565"/>
        <v>0</v>
      </c>
      <c r="O2552" s="22">
        <f t="shared" ca="1" si="572"/>
        <v>0.37553247445182125</v>
      </c>
      <c r="P2552" s="25" t="str">
        <f t="shared" si="573"/>
        <v>A+J=</v>
      </c>
      <c r="Q2552" s="26">
        <f t="shared" si="574"/>
        <v>45306</v>
      </c>
      <c r="R2552" s="4"/>
      <c r="S2552" s="98"/>
      <c r="U2552" s="4"/>
      <c r="V2552" s="4"/>
      <c r="W2552" s="4"/>
      <c r="X2552" s="4"/>
      <c r="Y2552" s="4"/>
      <c r="Z2552" s="4"/>
      <c r="AA2552" s="4"/>
      <c r="AB2552" s="4"/>
      <c r="AC2552" s="4"/>
      <c r="AD2552" s="64"/>
      <c r="AE2552" s="64"/>
      <c r="AF2552" s="64"/>
      <c r="AG2552" s="64"/>
      <c r="AH2552" s="64"/>
      <c r="AI2552" s="64"/>
      <c r="AJ2552" s="64"/>
      <c r="AK2552" s="64"/>
      <c r="AL2552" s="64"/>
      <c r="AM2552" s="64"/>
      <c r="AN2552" s="64"/>
      <c r="AO2552" s="64"/>
      <c r="AP2552" s="64"/>
      <c r="AQ2552" s="64"/>
      <c r="AR2552" s="64"/>
      <c r="AS2552" s="64"/>
      <c r="AT2552" s="64"/>
      <c r="AU2552" s="64"/>
      <c r="AV2552" s="64"/>
      <c r="AW2552" s="64"/>
      <c r="AX2552" s="64"/>
      <c r="AY2552" s="64"/>
      <c r="AZ2552" s="64"/>
      <c r="BA2552" s="64"/>
      <c r="BB2552" s="64"/>
      <c r="BC2552" s="64"/>
      <c r="BD2552" s="64"/>
      <c r="BE2552" s="64"/>
      <c r="BF2552" s="64"/>
      <c r="BG2552" s="64"/>
      <c r="BH2552" s="64"/>
      <c r="BI2552" s="64"/>
      <c r="BJ2552" s="64"/>
      <c r="BK2552" s="64"/>
      <c r="BL2552" s="64"/>
      <c r="BM2552" s="64"/>
      <c r="BN2552" s="64"/>
      <c r="BO2552" s="64"/>
      <c r="BP2552" s="64"/>
      <c r="BQ2552" s="64"/>
      <c r="BR2552" s="64"/>
      <c r="BS2552" s="64"/>
      <c r="BT2552" s="64"/>
      <c r="BU2552" s="64"/>
      <c r="BV2552" s="64"/>
      <c r="BW2552" s="64"/>
      <c r="BX2552" s="64"/>
      <c r="BY2552" s="64"/>
      <c r="BZ2552" s="64"/>
      <c r="CA2552" s="64"/>
      <c r="CB2552" s="64"/>
      <c r="CC2552" s="64"/>
      <c r="CD2552" s="64"/>
      <c r="CE2552" s="64"/>
      <c r="CF2552" s="64"/>
      <c r="CG2552" s="64"/>
      <c r="CH2552" s="64"/>
      <c r="CI2552" s="64"/>
      <c r="CJ2552" s="64"/>
      <c r="CK2552" s="64"/>
      <c r="CL2552" s="64"/>
      <c r="CM2552" s="64"/>
      <c r="CN2552" s="64"/>
      <c r="CO2552" s="64"/>
      <c r="CP2552" s="64"/>
      <c r="CQ2552" s="64"/>
      <c r="CR2552" s="64"/>
      <c r="CS2552" s="64"/>
      <c r="CT2552" s="64"/>
      <c r="CU2552" s="64"/>
      <c r="CV2552" s="64"/>
      <c r="CW2552" s="64"/>
      <c r="CX2552" s="64"/>
      <c r="CY2552" s="64"/>
      <c r="CZ2552" s="64"/>
      <c r="DA2552" s="64"/>
      <c r="DB2552" s="64"/>
      <c r="DC2552" s="64"/>
      <c r="DD2552" s="64"/>
      <c r="DE2552" s="64"/>
      <c r="DF2552" s="64"/>
      <c r="DG2552" s="64"/>
      <c r="DH2552" s="64"/>
      <c r="DI2552" s="64"/>
      <c r="DJ2552" s="64"/>
      <c r="DK2552" s="64"/>
      <c r="DL2552" s="64"/>
      <c r="DM2552" s="64"/>
      <c r="DN2552" s="64"/>
      <c r="DO2552" s="64"/>
      <c r="DP2552" s="64"/>
      <c r="DQ2552" s="64"/>
      <c r="DR2552" s="64"/>
      <c r="DS2552" s="64"/>
      <c r="DT2552" s="64"/>
      <c r="DU2552" s="64"/>
      <c r="DV2552" s="64"/>
      <c r="DW2552" s="64"/>
      <c r="DX2552" s="64"/>
      <c r="DY2552" s="64"/>
      <c r="DZ2552" s="64"/>
      <c r="EA2552" s="64"/>
      <c r="EB2552" s="64"/>
      <c r="EC2552" s="64"/>
      <c r="ED2552" s="64"/>
      <c r="EE2552" s="64"/>
      <c r="EF2552" s="64"/>
      <c r="EG2552" s="64"/>
      <c r="EH2552" s="64"/>
      <c r="EI2552" s="64"/>
      <c r="EJ2552" s="64"/>
      <c r="EK2552" s="64"/>
      <c r="EL2552" s="64"/>
      <c r="EM2552" s="64"/>
      <c r="EN2552" s="64"/>
      <c r="EO2552" s="64"/>
      <c r="EP2552" s="64"/>
      <c r="EQ2552" s="64"/>
      <c r="ER2552" s="64"/>
      <c r="ES2552" s="64"/>
      <c r="ET2552" s="64"/>
      <c r="EU2552" s="64"/>
      <c r="EV2552" s="64"/>
      <c r="EW2552" s="64"/>
      <c r="EX2552" s="64"/>
      <c r="EY2552" s="64"/>
      <c r="EZ2552" s="64"/>
      <c r="FA2552" s="64"/>
      <c r="FB2552" s="64"/>
      <c r="FC2552" s="64"/>
      <c r="FD2552" s="64"/>
      <c r="FE2552" s="64"/>
      <c r="FF2552" s="64"/>
      <c r="FG2552" s="64"/>
      <c r="FH2552" s="64"/>
      <c r="FI2552" s="64"/>
      <c r="FJ2552" s="64"/>
      <c r="FK2552" s="64"/>
      <c r="FL2552" s="64"/>
      <c r="FM2552" s="64"/>
      <c r="FN2552" s="64"/>
      <c r="FO2552" s="64"/>
      <c r="FP2552" s="64"/>
      <c r="FQ2552" s="64"/>
      <c r="FR2552" s="64"/>
      <c r="FS2552" s="64"/>
      <c r="FT2552" s="64"/>
    </row>
    <row r="2553" spans="1:176" ht="15" x14ac:dyDescent="0.25">
      <c r="A2553" s="20">
        <f t="shared" si="575"/>
        <v>46306</v>
      </c>
      <c r="B2553" s="22" t="str">
        <f t="shared" ca="1" si="566"/>
        <v>n.d</v>
      </c>
      <c r="C2553" s="22">
        <f t="shared" ca="1" si="576"/>
        <v>0.97614444</v>
      </c>
      <c r="D2553" s="23">
        <f ca="1">IF(A2553&lt;$B$1,VLOOKUP(A2553,[1]DI!$A$4:$B$15000,2,FALSE),0)</f>
        <v>0</v>
      </c>
      <c r="E2553" s="22">
        <f t="shared" ca="1" si="567"/>
        <v>0</v>
      </c>
      <c r="F2553" s="23">
        <f t="shared" si="568"/>
        <v>1.3</v>
      </c>
      <c r="G2553" s="24">
        <f t="shared" ca="1" si="569"/>
        <v>1</v>
      </c>
      <c r="H2553" s="22">
        <f ca="1">TRUNC(PRODUCT(G$10:G2552),15)</f>
        <v>1.81984651266759</v>
      </c>
      <c r="I2553" s="22">
        <f t="shared" ca="1" si="570"/>
        <v>1.5015535581434301</v>
      </c>
      <c r="J2553" s="22">
        <f t="shared" ca="1" si="571"/>
        <v>1.2119757600000001</v>
      </c>
      <c r="K2553" s="110">
        <f t="shared" ca="1" si="577"/>
        <v>0.37553247445182125</v>
      </c>
      <c r="L2553" s="115">
        <v>0</v>
      </c>
      <c r="M2553" s="67">
        <f>IF(L2553&gt;0,VLOOKUP(L2553,S$12:$AB$125,7),0)</f>
        <v>0</v>
      </c>
      <c r="N2553" s="2">
        <f t="shared" si="565"/>
        <v>0</v>
      </c>
      <c r="O2553" s="22">
        <f t="shared" ca="1" si="572"/>
        <v>0.37553247445182125</v>
      </c>
      <c r="P2553" s="25" t="str">
        <f t="shared" si="573"/>
        <v>A+J=</v>
      </c>
      <c r="Q2553" s="26">
        <f t="shared" si="574"/>
        <v>45306</v>
      </c>
      <c r="R2553" s="4"/>
      <c r="S2553" s="98"/>
      <c r="U2553" s="4"/>
      <c r="V2553" s="4"/>
      <c r="W2553" s="4"/>
      <c r="X2553" s="4"/>
      <c r="Y2553" s="4"/>
      <c r="Z2553" s="4"/>
      <c r="AA2553" s="4"/>
      <c r="AB2553" s="4"/>
      <c r="AC2553" s="4"/>
      <c r="AD2553" s="64"/>
      <c r="AE2553" s="64"/>
      <c r="AF2553" s="64"/>
      <c r="AG2553" s="64"/>
      <c r="AH2553" s="64"/>
      <c r="AI2553" s="64"/>
      <c r="AJ2553" s="64"/>
      <c r="AK2553" s="64"/>
      <c r="AL2553" s="64"/>
      <c r="AM2553" s="64"/>
      <c r="AN2553" s="64"/>
      <c r="AO2553" s="64"/>
      <c r="AP2553" s="64"/>
      <c r="AQ2553" s="64"/>
      <c r="AR2553" s="64"/>
      <c r="AS2553" s="64"/>
      <c r="AT2553" s="64"/>
      <c r="AU2553" s="64"/>
      <c r="AV2553" s="64"/>
      <c r="AW2553" s="64"/>
      <c r="AX2553" s="64"/>
      <c r="AY2553" s="64"/>
      <c r="AZ2553" s="64"/>
      <c r="BA2553" s="64"/>
      <c r="BB2553" s="64"/>
      <c r="BC2553" s="64"/>
      <c r="BD2553" s="64"/>
      <c r="BE2553" s="64"/>
      <c r="BF2553" s="64"/>
      <c r="BG2553" s="64"/>
      <c r="BH2553" s="64"/>
      <c r="BI2553" s="64"/>
      <c r="BJ2553" s="64"/>
      <c r="BK2553" s="64"/>
      <c r="BL2553" s="64"/>
      <c r="BM2553" s="64"/>
      <c r="BN2553" s="64"/>
      <c r="BO2553" s="64"/>
      <c r="BP2553" s="64"/>
      <c r="BQ2553" s="64"/>
      <c r="BR2553" s="64"/>
      <c r="BS2553" s="64"/>
      <c r="BT2553" s="64"/>
      <c r="BU2553" s="64"/>
      <c r="BV2553" s="64"/>
      <c r="BW2553" s="64"/>
      <c r="BX2553" s="64"/>
      <c r="BY2553" s="64"/>
      <c r="BZ2553" s="64"/>
      <c r="CA2553" s="64"/>
      <c r="CB2553" s="64"/>
      <c r="CC2553" s="64"/>
      <c r="CD2553" s="64"/>
      <c r="CE2553" s="64"/>
      <c r="CF2553" s="64"/>
      <c r="CG2553" s="64"/>
      <c r="CH2553" s="64"/>
      <c r="CI2553" s="64"/>
      <c r="CJ2553" s="64"/>
      <c r="CK2553" s="64"/>
      <c r="CL2553" s="64"/>
      <c r="CM2553" s="64"/>
      <c r="CN2553" s="64"/>
      <c r="CO2553" s="64"/>
      <c r="CP2553" s="64"/>
      <c r="CQ2553" s="64"/>
      <c r="CR2553" s="64"/>
      <c r="CS2553" s="64"/>
      <c r="CT2553" s="64"/>
      <c r="CU2553" s="64"/>
      <c r="CV2553" s="64"/>
      <c r="CW2553" s="64"/>
      <c r="CX2553" s="64"/>
      <c r="CY2553" s="64"/>
      <c r="CZ2553" s="64"/>
      <c r="DA2553" s="64"/>
      <c r="DB2553" s="64"/>
      <c r="DC2553" s="64"/>
      <c r="DD2553" s="64"/>
      <c r="DE2553" s="64"/>
      <c r="DF2553" s="64"/>
      <c r="DG2553" s="64"/>
      <c r="DH2553" s="64"/>
      <c r="DI2553" s="64"/>
      <c r="DJ2553" s="64"/>
      <c r="DK2553" s="64"/>
      <c r="DL2553" s="64"/>
      <c r="DM2553" s="64"/>
      <c r="DN2553" s="64"/>
      <c r="DO2553" s="64"/>
      <c r="DP2553" s="64"/>
      <c r="DQ2553" s="64"/>
      <c r="DR2553" s="64"/>
      <c r="DS2553" s="64"/>
      <c r="DT2553" s="64"/>
      <c r="DU2553" s="64"/>
      <c r="DV2553" s="64"/>
      <c r="DW2553" s="64"/>
      <c r="DX2553" s="64"/>
      <c r="DY2553" s="64"/>
      <c r="DZ2553" s="64"/>
      <c r="EA2553" s="64"/>
      <c r="EB2553" s="64"/>
      <c r="EC2553" s="64"/>
      <c r="ED2553" s="64"/>
      <c r="EE2553" s="64"/>
      <c r="EF2553" s="64"/>
      <c r="EG2553" s="64"/>
      <c r="EH2553" s="64"/>
      <c r="EI2553" s="64"/>
      <c r="EJ2553" s="64"/>
      <c r="EK2553" s="64"/>
      <c r="EL2553" s="64"/>
      <c r="EM2553" s="64"/>
      <c r="EN2553" s="64"/>
      <c r="EO2553" s="64"/>
      <c r="EP2553" s="64"/>
      <c r="EQ2553" s="64"/>
      <c r="ER2553" s="64"/>
      <c r="ES2553" s="64"/>
      <c r="ET2553" s="64"/>
      <c r="EU2553" s="64"/>
      <c r="EV2553" s="64"/>
      <c r="EW2553" s="64"/>
      <c r="EX2553" s="64"/>
      <c r="EY2553" s="64"/>
      <c r="EZ2553" s="64"/>
      <c r="FA2553" s="64"/>
      <c r="FB2553" s="64"/>
      <c r="FC2553" s="64"/>
      <c r="FD2553" s="64"/>
      <c r="FE2553" s="64"/>
      <c r="FF2553" s="64"/>
      <c r="FG2553" s="64"/>
      <c r="FH2553" s="64"/>
      <c r="FI2553" s="64"/>
      <c r="FJ2553" s="64"/>
      <c r="FK2553" s="64"/>
      <c r="FL2553" s="64"/>
      <c r="FM2553" s="64"/>
      <c r="FN2553" s="64"/>
      <c r="FO2553" s="64"/>
      <c r="FP2553" s="64"/>
      <c r="FQ2553" s="64"/>
      <c r="FR2553" s="64"/>
      <c r="FS2553" s="64"/>
      <c r="FT2553" s="64"/>
    </row>
    <row r="2554" spans="1:176" ht="15" x14ac:dyDescent="0.25">
      <c r="A2554" s="20">
        <f t="shared" si="575"/>
        <v>46307</v>
      </c>
      <c r="B2554" s="22" t="str">
        <f t="shared" ca="1" si="566"/>
        <v>n.d</v>
      </c>
      <c r="C2554" s="22">
        <f t="shared" ca="1" si="576"/>
        <v>0.97614444</v>
      </c>
      <c r="D2554" s="23">
        <f ca="1">IF(A2554&lt;$B$1,VLOOKUP(A2554,[1]DI!$A$4:$B$15000,2,FALSE),0)</f>
        <v>0</v>
      </c>
      <c r="E2554" s="22">
        <f t="shared" ca="1" si="567"/>
        <v>0</v>
      </c>
      <c r="F2554" s="23">
        <f t="shared" si="568"/>
        <v>1.3</v>
      </c>
      <c r="G2554" s="24">
        <f t="shared" ca="1" si="569"/>
        <v>1</v>
      </c>
      <c r="H2554" s="22">
        <f ca="1">TRUNC(PRODUCT(G$10:G2553),15)</f>
        <v>1.81984651266759</v>
      </c>
      <c r="I2554" s="22">
        <f t="shared" ca="1" si="570"/>
        <v>1.5015535581434301</v>
      </c>
      <c r="J2554" s="22">
        <f t="shared" ca="1" si="571"/>
        <v>1.2119757600000001</v>
      </c>
      <c r="K2554" s="110">
        <f t="shared" ca="1" si="577"/>
        <v>0.37553247445182125</v>
      </c>
      <c r="L2554" s="115">
        <v>0</v>
      </c>
      <c r="M2554" s="67">
        <f>IF(L2554&gt;0,VLOOKUP(L2554,S$12:$AB$125,7),0)</f>
        <v>0</v>
      </c>
      <c r="N2554" s="2">
        <f t="shared" si="565"/>
        <v>0</v>
      </c>
      <c r="O2554" s="22">
        <f t="shared" ca="1" si="572"/>
        <v>0.37553247445182125</v>
      </c>
      <c r="P2554" s="25" t="str">
        <f t="shared" si="573"/>
        <v>A+J=</v>
      </c>
      <c r="Q2554" s="26">
        <f t="shared" si="574"/>
        <v>45306</v>
      </c>
      <c r="R2554" s="4"/>
      <c r="S2554" s="98"/>
      <c r="U2554" s="4"/>
      <c r="V2554" s="4"/>
      <c r="W2554" s="4"/>
      <c r="X2554" s="4"/>
      <c r="Y2554" s="4"/>
      <c r="Z2554" s="4"/>
      <c r="AA2554" s="4"/>
      <c r="AB2554" s="4"/>
      <c r="AC2554" s="4"/>
      <c r="AD2554" s="64"/>
      <c r="AE2554" s="64"/>
      <c r="AF2554" s="64"/>
      <c r="AG2554" s="64"/>
      <c r="AH2554" s="64"/>
      <c r="AI2554" s="64"/>
      <c r="AJ2554" s="64"/>
      <c r="AK2554" s="64"/>
      <c r="AL2554" s="64"/>
      <c r="AM2554" s="64"/>
      <c r="AN2554" s="64"/>
      <c r="AO2554" s="64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4"/>
      <c r="AZ2554" s="64"/>
      <c r="BA2554" s="64"/>
      <c r="BB2554" s="64"/>
      <c r="BC2554" s="64"/>
      <c r="BD2554" s="64"/>
      <c r="BE2554" s="64"/>
      <c r="BF2554" s="64"/>
      <c r="BG2554" s="64"/>
      <c r="BH2554" s="64"/>
      <c r="BI2554" s="64"/>
      <c r="BJ2554" s="64"/>
      <c r="BK2554" s="64"/>
      <c r="BL2554" s="64"/>
      <c r="BM2554" s="64"/>
      <c r="BN2554" s="64"/>
      <c r="BO2554" s="64"/>
      <c r="BP2554" s="64"/>
      <c r="BQ2554" s="64"/>
      <c r="BR2554" s="64"/>
      <c r="BS2554" s="64"/>
      <c r="BT2554" s="64"/>
      <c r="BU2554" s="64"/>
      <c r="BV2554" s="64"/>
      <c r="BW2554" s="64"/>
      <c r="BX2554" s="64"/>
      <c r="BY2554" s="64"/>
      <c r="BZ2554" s="64"/>
      <c r="CA2554" s="64"/>
      <c r="CB2554" s="64"/>
      <c r="CC2554" s="64"/>
      <c r="CD2554" s="64"/>
      <c r="CE2554" s="64"/>
      <c r="CF2554" s="64"/>
      <c r="CG2554" s="64"/>
      <c r="CH2554" s="64"/>
      <c r="CI2554" s="64"/>
      <c r="CJ2554" s="64"/>
      <c r="CK2554" s="64"/>
      <c r="CL2554" s="64"/>
      <c r="CM2554" s="64"/>
      <c r="CN2554" s="64"/>
      <c r="CO2554" s="64"/>
      <c r="CP2554" s="64"/>
      <c r="CQ2554" s="64"/>
      <c r="CR2554" s="64"/>
      <c r="CS2554" s="64"/>
      <c r="CT2554" s="64"/>
      <c r="CU2554" s="64"/>
      <c r="CV2554" s="64"/>
      <c r="CW2554" s="64"/>
      <c r="CX2554" s="64"/>
      <c r="CY2554" s="64"/>
      <c r="CZ2554" s="64"/>
      <c r="DA2554" s="64"/>
      <c r="DB2554" s="64"/>
      <c r="DC2554" s="64"/>
      <c r="DD2554" s="64"/>
      <c r="DE2554" s="64"/>
      <c r="DF2554" s="64"/>
      <c r="DG2554" s="64"/>
      <c r="DH2554" s="64"/>
      <c r="DI2554" s="64"/>
      <c r="DJ2554" s="64"/>
      <c r="DK2554" s="64"/>
      <c r="DL2554" s="64"/>
      <c r="DM2554" s="64"/>
      <c r="DN2554" s="64"/>
      <c r="DO2554" s="64"/>
      <c r="DP2554" s="64"/>
      <c r="DQ2554" s="64"/>
      <c r="DR2554" s="64"/>
      <c r="DS2554" s="64"/>
      <c r="DT2554" s="64"/>
      <c r="DU2554" s="64"/>
      <c r="DV2554" s="64"/>
      <c r="DW2554" s="64"/>
      <c r="DX2554" s="64"/>
      <c r="DY2554" s="64"/>
      <c r="DZ2554" s="64"/>
      <c r="EA2554" s="64"/>
      <c r="EB2554" s="64"/>
      <c r="EC2554" s="64"/>
      <c r="ED2554" s="64"/>
      <c r="EE2554" s="64"/>
      <c r="EF2554" s="64"/>
      <c r="EG2554" s="64"/>
      <c r="EH2554" s="64"/>
      <c r="EI2554" s="64"/>
      <c r="EJ2554" s="64"/>
      <c r="EK2554" s="64"/>
      <c r="EL2554" s="64"/>
      <c r="EM2554" s="64"/>
      <c r="EN2554" s="64"/>
      <c r="EO2554" s="64"/>
      <c r="EP2554" s="64"/>
      <c r="EQ2554" s="64"/>
      <c r="ER2554" s="64"/>
      <c r="ES2554" s="64"/>
      <c r="ET2554" s="64"/>
      <c r="EU2554" s="64"/>
      <c r="EV2554" s="64"/>
      <c r="EW2554" s="64"/>
      <c r="EX2554" s="64"/>
      <c r="EY2554" s="64"/>
      <c r="EZ2554" s="64"/>
      <c r="FA2554" s="64"/>
      <c r="FB2554" s="64"/>
      <c r="FC2554" s="64"/>
      <c r="FD2554" s="64"/>
      <c r="FE2554" s="64"/>
      <c r="FF2554" s="64"/>
      <c r="FG2554" s="64"/>
      <c r="FH2554" s="64"/>
      <c r="FI2554" s="64"/>
      <c r="FJ2554" s="64"/>
      <c r="FK2554" s="64"/>
      <c r="FL2554" s="64"/>
      <c r="FM2554" s="64"/>
      <c r="FN2554" s="64"/>
      <c r="FO2554" s="64"/>
      <c r="FP2554" s="64"/>
      <c r="FQ2554" s="64"/>
      <c r="FR2554" s="64"/>
      <c r="FS2554" s="64"/>
      <c r="FT2554" s="64"/>
    </row>
    <row r="2555" spans="1:176" ht="15" x14ac:dyDescent="0.25">
      <c r="A2555" s="20">
        <f t="shared" si="575"/>
        <v>46308</v>
      </c>
      <c r="B2555" s="22" t="str">
        <f t="shared" ca="1" si="566"/>
        <v>n.d</v>
      </c>
      <c r="C2555" s="22">
        <f t="shared" ca="1" si="576"/>
        <v>0.97614444</v>
      </c>
      <c r="D2555" s="23">
        <f ca="1">IF(A2555&lt;$B$1,VLOOKUP(A2555,[1]DI!$A$4:$B$15000,2,FALSE),0)</f>
        <v>0</v>
      </c>
      <c r="E2555" s="22">
        <f t="shared" ca="1" si="567"/>
        <v>0</v>
      </c>
      <c r="F2555" s="23">
        <f t="shared" si="568"/>
        <v>1.3</v>
      </c>
      <c r="G2555" s="24">
        <f t="shared" ca="1" si="569"/>
        <v>1</v>
      </c>
      <c r="H2555" s="22">
        <f ca="1">TRUNC(PRODUCT(G$10:G2554),15)</f>
        <v>1.81984651266759</v>
      </c>
      <c r="I2555" s="22">
        <f t="shared" ca="1" si="570"/>
        <v>1.5015535581434301</v>
      </c>
      <c r="J2555" s="22">
        <f t="shared" ca="1" si="571"/>
        <v>1.2119757600000001</v>
      </c>
      <c r="K2555" s="110">
        <f t="shared" ca="1" si="577"/>
        <v>0.37553247445182125</v>
      </c>
      <c r="L2555" s="115">
        <v>0</v>
      </c>
      <c r="M2555" s="67">
        <f>IF(L2555&gt;0,VLOOKUP(L2555,S$12:$AB$125,7),0)</f>
        <v>0</v>
      </c>
      <c r="N2555" s="2">
        <f t="shared" si="565"/>
        <v>0</v>
      </c>
      <c r="O2555" s="22">
        <f t="shared" ca="1" si="572"/>
        <v>0.37553247445182125</v>
      </c>
      <c r="P2555" s="25" t="str">
        <f t="shared" si="573"/>
        <v>A+J=</v>
      </c>
      <c r="Q2555" s="26">
        <f t="shared" si="574"/>
        <v>45306</v>
      </c>
      <c r="R2555" s="4"/>
      <c r="S2555" s="98"/>
      <c r="U2555" s="4"/>
      <c r="V2555" s="4"/>
      <c r="W2555" s="4"/>
      <c r="X2555" s="4"/>
      <c r="Y2555" s="4"/>
      <c r="Z2555" s="4"/>
      <c r="AA2555" s="4"/>
      <c r="AB2555" s="4"/>
      <c r="AC2555" s="4"/>
      <c r="AD2555" s="64"/>
      <c r="AE2555" s="64"/>
      <c r="AF2555" s="64"/>
      <c r="AG2555" s="64"/>
      <c r="AH2555" s="64"/>
      <c r="AI2555" s="64"/>
      <c r="AJ2555" s="64"/>
      <c r="AK2555" s="64"/>
      <c r="AL2555" s="64"/>
      <c r="AM2555" s="64"/>
      <c r="AN2555" s="64"/>
      <c r="AO2555" s="64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4"/>
      <c r="AZ2555" s="64"/>
      <c r="BA2555" s="64"/>
      <c r="BB2555" s="64"/>
      <c r="BC2555" s="64"/>
      <c r="BD2555" s="64"/>
      <c r="BE2555" s="64"/>
      <c r="BF2555" s="64"/>
      <c r="BG2555" s="64"/>
      <c r="BH2555" s="64"/>
      <c r="BI2555" s="64"/>
      <c r="BJ2555" s="64"/>
      <c r="BK2555" s="64"/>
      <c r="BL2555" s="64"/>
      <c r="BM2555" s="64"/>
      <c r="BN2555" s="64"/>
      <c r="BO2555" s="64"/>
      <c r="BP2555" s="64"/>
      <c r="BQ2555" s="64"/>
      <c r="BR2555" s="64"/>
      <c r="BS2555" s="64"/>
      <c r="BT2555" s="64"/>
      <c r="BU2555" s="64"/>
      <c r="BV2555" s="64"/>
      <c r="BW2555" s="64"/>
      <c r="BX2555" s="64"/>
      <c r="BY2555" s="64"/>
      <c r="BZ2555" s="64"/>
      <c r="CA2555" s="64"/>
      <c r="CB2555" s="64"/>
      <c r="CC2555" s="64"/>
      <c r="CD2555" s="64"/>
      <c r="CE2555" s="64"/>
      <c r="CF2555" s="64"/>
      <c r="CG2555" s="64"/>
      <c r="CH2555" s="64"/>
      <c r="CI2555" s="64"/>
      <c r="CJ2555" s="64"/>
      <c r="CK2555" s="64"/>
      <c r="CL2555" s="64"/>
      <c r="CM2555" s="64"/>
      <c r="CN2555" s="64"/>
      <c r="CO2555" s="64"/>
      <c r="CP2555" s="64"/>
      <c r="CQ2555" s="64"/>
      <c r="CR2555" s="64"/>
      <c r="CS2555" s="64"/>
      <c r="CT2555" s="64"/>
      <c r="CU2555" s="64"/>
      <c r="CV2555" s="64"/>
      <c r="CW2555" s="64"/>
      <c r="CX2555" s="64"/>
      <c r="CY2555" s="64"/>
      <c r="CZ2555" s="64"/>
      <c r="DA2555" s="64"/>
      <c r="DB2555" s="64"/>
      <c r="DC2555" s="64"/>
      <c r="DD2555" s="64"/>
      <c r="DE2555" s="64"/>
      <c r="DF2555" s="64"/>
      <c r="DG2555" s="64"/>
      <c r="DH2555" s="64"/>
      <c r="DI2555" s="64"/>
      <c r="DJ2555" s="64"/>
      <c r="DK2555" s="64"/>
      <c r="DL2555" s="64"/>
      <c r="DM2555" s="64"/>
      <c r="DN2555" s="64"/>
      <c r="DO2555" s="64"/>
      <c r="DP2555" s="64"/>
      <c r="DQ2555" s="64"/>
      <c r="DR2555" s="64"/>
      <c r="DS2555" s="64"/>
      <c r="DT2555" s="64"/>
      <c r="DU2555" s="64"/>
      <c r="DV2555" s="64"/>
      <c r="DW2555" s="64"/>
      <c r="DX2555" s="64"/>
      <c r="DY2555" s="64"/>
      <c r="DZ2555" s="64"/>
      <c r="EA2555" s="64"/>
      <c r="EB2555" s="64"/>
      <c r="EC2555" s="64"/>
      <c r="ED2555" s="64"/>
      <c r="EE2555" s="64"/>
      <c r="EF2555" s="64"/>
      <c r="EG2555" s="64"/>
      <c r="EH2555" s="64"/>
      <c r="EI2555" s="64"/>
      <c r="EJ2555" s="64"/>
      <c r="EK2555" s="64"/>
      <c r="EL2555" s="64"/>
      <c r="EM2555" s="64"/>
      <c r="EN2555" s="64"/>
      <c r="EO2555" s="64"/>
      <c r="EP2555" s="64"/>
      <c r="EQ2555" s="64"/>
      <c r="ER2555" s="64"/>
      <c r="ES2555" s="64"/>
      <c r="ET2555" s="64"/>
      <c r="EU2555" s="64"/>
      <c r="EV2555" s="64"/>
      <c r="EW2555" s="64"/>
      <c r="EX2555" s="64"/>
      <c r="EY2555" s="64"/>
      <c r="EZ2555" s="64"/>
      <c r="FA2555" s="64"/>
      <c r="FB2555" s="64"/>
      <c r="FC2555" s="64"/>
      <c r="FD2555" s="64"/>
      <c r="FE2555" s="64"/>
      <c r="FF2555" s="64"/>
      <c r="FG2555" s="64"/>
      <c r="FH2555" s="64"/>
      <c r="FI2555" s="64"/>
      <c r="FJ2555" s="64"/>
      <c r="FK2555" s="64"/>
      <c r="FL2555" s="64"/>
      <c r="FM2555" s="64"/>
      <c r="FN2555" s="64"/>
      <c r="FO2555" s="64"/>
      <c r="FP2555" s="64"/>
      <c r="FQ2555" s="64"/>
      <c r="FR2555" s="64"/>
      <c r="FS2555" s="64"/>
      <c r="FT2555" s="64"/>
    </row>
    <row r="2556" spans="1:176" ht="15" x14ac:dyDescent="0.25">
      <c r="A2556" s="20">
        <f t="shared" si="575"/>
        <v>46309</v>
      </c>
      <c r="B2556" s="22" t="str">
        <f t="shared" ca="1" si="566"/>
        <v>n.d</v>
      </c>
      <c r="C2556" s="22">
        <f t="shared" ca="1" si="576"/>
        <v>0.97614444</v>
      </c>
      <c r="D2556" s="23">
        <f ca="1">IF(A2556&lt;$B$1,VLOOKUP(A2556,[1]DI!$A$4:$B$15000,2,FALSE),0)</f>
        <v>0</v>
      </c>
      <c r="E2556" s="22">
        <f t="shared" ca="1" si="567"/>
        <v>0</v>
      </c>
      <c r="F2556" s="23">
        <f t="shared" si="568"/>
        <v>1.3</v>
      </c>
      <c r="G2556" s="24">
        <f t="shared" ca="1" si="569"/>
        <v>1</v>
      </c>
      <c r="H2556" s="22">
        <f ca="1">TRUNC(PRODUCT(G$10:G2555),15)</f>
        <v>1.81984651266759</v>
      </c>
      <c r="I2556" s="22">
        <f t="shared" ca="1" si="570"/>
        <v>1.5015535581434301</v>
      </c>
      <c r="J2556" s="22">
        <f t="shared" ca="1" si="571"/>
        <v>1.2119757600000001</v>
      </c>
      <c r="K2556" s="110">
        <f t="shared" ca="1" si="577"/>
        <v>0.37553247445182125</v>
      </c>
      <c r="L2556" s="115">
        <v>0</v>
      </c>
      <c r="M2556" s="67">
        <f>IF(L2556&gt;0,VLOOKUP(L2556,S$12:$AB$125,7),0)</f>
        <v>0</v>
      </c>
      <c r="N2556" s="2">
        <f t="shared" si="565"/>
        <v>0</v>
      </c>
      <c r="O2556" s="22">
        <f t="shared" ca="1" si="572"/>
        <v>0.37553247445182125</v>
      </c>
      <c r="P2556" s="25" t="str">
        <f t="shared" si="573"/>
        <v>A+J=</v>
      </c>
      <c r="Q2556" s="26">
        <f t="shared" si="574"/>
        <v>45306</v>
      </c>
      <c r="R2556" s="4"/>
      <c r="S2556" s="98"/>
      <c r="U2556" s="4"/>
      <c r="V2556" s="4"/>
      <c r="W2556" s="4"/>
      <c r="X2556" s="4"/>
      <c r="Y2556" s="4"/>
      <c r="Z2556" s="4"/>
      <c r="AA2556" s="4"/>
      <c r="AB2556" s="4"/>
      <c r="AC2556" s="4"/>
      <c r="AD2556" s="64"/>
      <c r="AE2556" s="64"/>
      <c r="AF2556" s="64"/>
      <c r="AG2556" s="64"/>
      <c r="AH2556" s="64"/>
      <c r="AI2556" s="64"/>
      <c r="AJ2556" s="64"/>
      <c r="AK2556" s="64"/>
      <c r="AL2556" s="64"/>
      <c r="AM2556" s="64"/>
      <c r="AN2556" s="64"/>
      <c r="AO2556" s="64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64"/>
      <c r="BB2556" s="64"/>
      <c r="BC2556" s="64"/>
      <c r="BD2556" s="64"/>
      <c r="BE2556" s="64"/>
      <c r="BF2556" s="64"/>
      <c r="BG2556" s="64"/>
      <c r="BH2556" s="64"/>
      <c r="BI2556" s="64"/>
      <c r="BJ2556" s="64"/>
      <c r="BK2556" s="64"/>
      <c r="BL2556" s="64"/>
      <c r="BM2556" s="64"/>
      <c r="BN2556" s="64"/>
      <c r="BO2556" s="64"/>
      <c r="BP2556" s="64"/>
      <c r="BQ2556" s="64"/>
      <c r="BR2556" s="64"/>
      <c r="BS2556" s="64"/>
      <c r="BT2556" s="64"/>
      <c r="BU2556" s="64"/>
      <c r="BV2556" s="64"/>
      <c r="BW2556" s="64"/>
      <c r="BX2556" s="64"/>
      <c r="BY2556" s="64"/>
      <c r="BZ2556" s="64"/>
      <c r="CA2556" s="64"/>
      <c r="CB2556" s="64"/>
      <c r="CC2556" s="64"/>
      <c r="CD2556" s="64"/>
      <c r="CE2556" s="64"/>
      <c r="CF2556" s="64"/>
      <c r="CG2556" s="64"/>
      <c r="CH2556" s="64"/>
      <c r="CI2556" s="64"/>
      <c r="CJ2556" s="64"/>
      <c r="CK2556" s="64"/>
      <c r="CL2556" s="64"/>
      <c r="CM2556" s="64"/>
      <c r="CN2556" s="64"/>
      <c r="CO2556" s="64"/>
      <c r="CP2556" s="64"/>
      <c r="CQ2556" s="64"/>
      <c r="CR2556" s="64"/>
      <c r="CS2556" s="64"/>
      <c r="CT2556" s="64"/>
      <c r="CU2556" s="64"/>
      <c r="CV2556" s="64"/>
      <c r="CW2556" s="64"/>
      <c r="CX2556" s="64"/>
      <c r="CY2556" s="64"/>
      <c r="CZ2556" s="64"/>
      <c r="DA2556" s="64"/>
      <c r="DB2556" s="64"/>
      <c r="DC2556" s="64"/>
      <c r="DD2556" s="64"/>
      <c r="DE2556" s="64"/>
      <c r="DF2556" s="64"/>
      <c r="DG2556" s="64"/>
      <c r="DH2556" s="64"/>
      <c r="DI2556" s="64"/>
      <c r="DJ2556" s="64"/>
      <c r="DK2556" s="64"/>
      <c r="DL2556" s="64"/>
      <c r="DM2556" s="64"/>
      <c r="DN2556" s="64"/>
      <c r="DO2556" s="64"/>
      <c r="DP2556" s="64"/>
      <c r="DQ2556" s="64"/>
      <c r="DR2556" s="64"/>
      <c r="DS2556" s="64"/>
      <c r="DT2556" s="64"/>
      <c r="DU2556" s="64"/>
      <c r="DV2556" s="64"/>
      <c r="DW2556" s="64"/>
      <c r="DX2556" s="64"/>
      <c r="DY2556" s="64"/>
      <c r="DZ2556" s="64"/>
      <c r="EA2556" s="64"/>
      <c r="EB2556" s="64"/>
      <c r="EC2556" s="64"/>
      <c r="ED2556" s="64"/>
      <c r="EE2556" s="64"/>
      <c r="EF2556" s="64"/>
      <c r="EG2556" s="64"/>
      <c r="EH2556" s="64"/>
      <c r="EI2556" s="64"/>
      <c r="EJ2556" s="64"/>
      <c r="EK2556" s="64"/>
      <c r="EL2556" s="64"/>
      <c r="EM2556" s="64"/>
      <c r="EN2556" s="64"/>
      <c r="EO2556" s="64"/>
      <c r="EP2556" s="64"/>
      <c r="EQ2556" s="64"/>
      <c r="ER2556" s="64"/>
      <c r="ES2556" s="64"/>
      <c r="ET2556" s="64"/>
      <c r="EU2556" s="64"/>
      <c r="EV2556" s="64"/>
      <c r="EW2556" s="64"/>
      <c r="EX2556" s="64"/>
      <c r="EY2556" s="64"/>
      <c r="EZ2556" s="64"/>
      <c r="FA2556" s="64"/>
      <c r="FB2556" s="64"/>
      <c r="FC2556" s="64"/>
      <c r="FD2556" s="64"/>
      <c r="FE2556" s="64"/>
      <c r="FF2556" s="64"/>
      <c r="FG2556" s="64"/>
      <c r="FH2556" s="64"/>
      <c r="FI2556" s="64"/>
      <c r="FJ2556" s="64"/>
      <c r="FK2556" s="64"/>
      <c r="FL2556" s="64"/>
      <c r="FM2556" s="64"/>
      <c r="FN2556" s="64"/>
      <c r="FO2556" s="64"/>
      <c r="FP2556" s="64"/>
      <c r="FQ2556" s="64"/>
      <c r="FR2556" s="64"/>
      <c r="FS2556" s="64"/>
      <c r="FT2556" s="64"/>
    </row>
    <row r="2557" spans="1:176" ht="15" x14ac:dyDescent="0.25">
      <c r="A2557" s="20">
        <f t="shared" si="575"/>
        <v>46310</v>
      </c>
      <c r="B2557" s="22" t="str">
        <f t="shared" ca="1" si="566"/>
        <v>n.d</v>
      </c>
      <c r="C2557" s="22">
        <f t="shared" ca="1" si="576"/>
        <v>0.97614444</v>
      </c>
      <c r="D2557" s="23">
        <f ca="1">IF(A2557&lt;$B$1,VLOOKUP(A2557,[1]DI!$A$4:$B$15000,2,FALSE),0)</f>
        <v>0</v>
      </c>
      <c r="E2557" s="22">
        <f t="shared" ca="1" si="567"/>
        <v>0</v>
      </c>
      <c r="F2557" s="23">
        <f t="shared" si="568"/>
        <v>1.3</v>
      </c>
      <c r="G2557" s="24">
        <f t="shared" ca="1" si="569"/>
        <v>1</v>
      </c>
      <c r="H2557" s="22">
        <f ca="1">TRUNC(PRODUCT(G$10:G2556),15)</f>
        <v>1.81984651266759</v>
      </c>
      <c r="I2557" s="22">
        <f t="shared" ca="1" si="570"/>
        <v>1.5015535581434301</v>
      </c>
      <c r="J2557" s="22">
        <f t="shared" ca="1" si="571"/>
        <v>1.2119757600000001</v>
      </c>
      <c r="K2557" s="110">
        <f t="shared" ca="1" si="577"/>
        <v>0.37553247445182125</v>
      </c>
      <c r="L2557" s="115">
        <v>0</v>
      </c>
      <c r="M2557" s="67">
        <f>IF(L2557&gt;0,VLOOKUP(L2557,S$12:$AB$125,7),0)</f>
        <v>0</v>
      </c>
      <c r="N2557" s="2">
        <f t="shared" si="565"/>
        <v>0</v>
      </c>
      <c r="O2557" s="22">
        <f t="shared" ca="1" si="572"/>
        <v>0.37553247445182125</v>
      </c>
      <c r="P2557" s="25" t="str">
        <f t="shared" si="573"/>
        <v>A+J=</v>
      </c>
      <c r="Q2557" s="26">
        <f t="shared" si="574"/>
        <v>45306</v>
      </c>
      <c r="R2557" s="4"/>
      <c r="S2557" s="98"/>
      <c r="U2557" s="4"/>
      <c r="V2557" s="4"/>
      <c r="W2557" s="4"/>
      <c r="X2557" s="4"/>
      <c r="Y2557" s="4"/>
      <c r="Z2557" s="4"/>
      <c r="AA2557" s="4"/>
      <c r="AB2557" s="4"/>
      <c r="AC2557" s="4"/>
      <c r="AD2557" s="64"/>
      <c r="AE2557" s="64"/>
      <c r="AF2557" s="64"/>
      <c r="AG2557" s="64"/>
      <c r="AH2557" s="64"/>
      <c r="AI2557" s="64"/>
      <c r="AJ2557" s="64"/>
      <c r="AK2557" s="64"/>
      <c r="AL2557" s="64"/>
      <c r="AM2557" s="64"/>
      <c r="AN2557" s="64"/>
      <c r="AO2557" s="64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4"/>
      <c r="AZ2557" s="64"/>
      <c r="BA2557" s="64"/>
      <c r="BB2557" s="64"/>
      <c r="BC2557" s="64"/>
      <c r="BD2557" s="64"/>
      <c r="BE2557" s="64"/>
      <c r="BF2557" s="64"/>
      <c r="BG2557" s="64"/>
      <c r="BH2557" s="64"/>
      <c r="BI2557" s="64"/>
      <c r="BJ2557" s="64"/>
      <c r="BK2557" s="64"/>
      <c r="BL2557" s="64"/>
      <c r="BM2557" s="64"/>
      <c r="BN2557" s="64"/>
      <c r="BO2557" s="64"/>
      <c r="BP2557" s="64"/>
      <c r="BQ2557" s="64"/>
      <c r="BR2557" s="64"/>
      <c r="BS2557" s="64"/>
      <c r="BT2557" s="64"/>
      <c r="BU2557" s="64"/>
      <c r="BV2557" s="64"/>
      <c r="BW2557" s="64"/>
      <c r="BX2557" s="64"/>
      <c r="BY2557" s="64"/>
      <c r="BZ2557" s="64"/>
      <c r="CA2557" s="64"/>
      <c r="CB2557" s="64"/>
      <c r="CC2557" s="64"/>
      <c r="CD2557" s="64"/>
      <c r="CE2557" s="64"/>
      <c r="CF2557" s="64"/>
      <c r="CG2557" s="64"/>
      <c r="CH2557" s="64"/>
      <c r="CI2557" s="64"/>
      <c r="CJ2557" s="64"/>
      <c r="CK2557" s="64"/>
      <c r="CL2557" s="64"/>
      <c r="CM2557" s="64"/>
      <c r="CN2557" s="64"/>
      <c r="CO2557" s="64"/>
      <c r="CP2557" s="64"/>
      <c r="CQ2557" s="64"/>
      <c r="CR2557" s="64"/>
      <c r="CS2557" s="64"/>
      <c r="CT2557" s="64"/>
      <c r="CU2557" s="64"/>
      <c r="CV2557" s="64"/>
      <c r="CW2557" s="64"/>
      <c r="CX2557" s="64"/>
      <c r="CY2557" s="64"/>
      <c r="CZ2557" s="64"/>
      <c r="DA2557" s="64"/>
      <c r="DB2557" s="64"/>
      <c r="DC2557" s="64"/>
      <c r="DD2557" s="64"/>
      <c r="DE2557" s="64"/>
      <c r="DF2557" s="64"/>
      <c r="DG2557" s="64"/>
      <c r="DH2557" s="64"/>
      <c r="DI2557" s="64"/>
      <c r="DJ2557" s="64"/>
      <c r="DK2557" s="64"/>
      <c r="DL2557" s="64"/>
      <c r="DM2557" s="64"/>
      <c r="DN2557" s="64"/>
      <c r="DO2557" s="64"/>
      <c r="DP2557" s="64"/>
      <c r="DQ2557" s="64"/>
      <c r="DR2557" s="64"/>
      <c r="DS2557" s="64"/>
      <c r="DT2557" s="64"/>
      <c r="DU2557" s="64"/>
      <c r="DV2557" s="64"/>
      <c r="DW2557" s="64"/>
      <c r="DX2557" s="64"/>
      <c r="DY2557" s="64"/>
      <c r="DZ2557" s="64"/>
      <c r="EA2557" s="64"/>
      <c r="EB2557" s="64"/>
      <c r="EC2557" s="64"/>
      <c r="ED2557" s="64"/>
      <c r="EE2557" s="64"/>
      <c r="EF2557" s="64"/>
      <c r="EG2557" s="64"/>
      <c r="EH2557" s="64"/>
      <c r="EI2557" s="64"/>
      <c r="EJ2557" s="64"/>
      <c r="EK2557" s="64"/>
      <c r="EL2557" s="64"/>
      <c r="EM2557" s="64"/>
      <c r="EN2557" s="64"/>
      <c r="EO2557" s="64"/>
      <c r="EP2557" s="64"/>
      <c r="EQ2557" s="64"/>
      <c r="ER2557" s="64"/>
      <c r="ES2557" s="64"/>
      <c r="ET2557" s="64"/>
      <c r="EU2557" s="64"/>
      <c r="EV2557" s="64"/>
      <c r="EW2557" s="64"/>
      <c r="EX2557" s="64"/>
      <c r="EY2557" s="64"/>
      <c r="EZ2557" s="64"/>
      <c r="FA2557" s="64"/>
      <c r="FB2557" s="64"/>
      <c r="FC2557" s="64"/>
      <c r="FD2557" s="64"/>
      <c r="FE2557" s="64"/>
      <c r="FF2557" s="64"/>
      <c r="FG2557" s="64"/>
      <c r="FH2557" s="64"/>
      <c r="FI2557" s="64"/>
      <c r="FJ2557" s="64"/>
      <c r="FK2557" s="64"/>
      <c r="FL2557" s="64"/>
      <c r="FM2557" s="64"/>
      <c r="FN2557" s="64"/>
      <c r="FO2557" s="64"/>
      <c r="FP2557" s="64"/>
      <c r="FQ2557" s="64"/>
      <c r="FR2557" s="64"/>
      <c r="FS2557" s="64"/>
      <c r="FT2557" s="64"/>
    </row>
    <row r="2558" spans="1:176" ht="15" x14ac:dyDescent="0.25">
      <c r="A2558" s="20">
        <f t="shared" si="575"/>
        <v>46311</v>
      </c>
      <c r="B2558" s="22" t="str">
        <f t="shared" ca="1" si="566"/>
        <v>n.d</v>
      </c>
      <c r="C2558" s="22">
        <f t="shared" ca="1" si="576"/>
        <v>0.97614444</v>
      </c>
      <c r="D2558" s="23">
        <f ca="1">IF(A2558&lt;$B$1,VLOOKUP(A2558,[1]DI!$A$4:$B$15000,2,FALSE),0)</f>
        <v>0</v>
      </c>
      <c r="E2558" s="22">
        <f t="shared" ca="1" si="567"/>
        <v>0</v>
      </c>
      <c r="F2558" s="23">
        <f t="shared" si="568"/>
        <v>1.3</v>
      </c>
      <c r="G2558" s="24">
        <f t="shared" ca="1" si="569"/>
        <v>1</v>
      </c>
      <c r="H2558" s="22">
        <f ca="1">TRUNC(PRODUCT(G$10:G2557),15)</f>
        <v>1.81984651266759</v>
      </c>
      <c r="I2558" s="22">
        <f t="shared" ca="1" si="570"/>
        <v>1.5015535581434301</v>
      </c>
      <c r="J2558" s="22">
        <f t="shared" ca="1" si="571"/>
        <v>1.2119757600000001</v>
      </c>
      <c r="K2558" s="110">
        <f t="shared" ca="1" si="577"/>
        <v>0.37553247445182125</v>
      </c>
      <c r="L2558" s="115">
        <v>0</v>
      </c>
      <c r="M2558" s="67">
        <f>IF(L2558&gt;0,VLOOKUP(L2558,S$12:$AB$125,7),0)</f>
        <v>0</v>
      </c>
      <c r="N2558" s="2">
        <f t="shared" si="565"/>
        <v>0</v>
      </c>
      <c r="O2558" s="22">
        <f t="shared" ca="1" si="572"/>
        <v>0.37553247445182125</v>
      </c>
      <c r="P2558" s="25" t="str">
        <f t="shared" si="573"/>
        <v>A+J=</v>
      </c>
      <c r="Q2558" s="26">
        <f t="shared" si="574"/>
        <v>45306</v>
      </c>
      <c r="R2558" s="4"/>
      <c r="S2558" s="98"/>
      <c r="U2558" s="4"/>
      <c r="V2558" s="4"/>
      <c r="W2558" s="4"/>
      <c r="X2558" s="4"/>
      <c r="Y2558" s="4"/>
      <c r="Z2558" s="4"/>
      <c r="AA2558" s="4"/>
      <c r="AB2558" s="4"/>
      <c r="AC2558" s="4"/>
      <c r="AD2558" s="64"/>
      <c r="AE2558" s="64"/>
      <c r="AF2558" s="64"/>
      <c r="AG2558" s="64"/>
      <c r="AH2558" s="64"/>
      <c r="AI2558" s="64"/>
      <c r="AJ2558" s="64"/>
      <c r="AK2558" s="64"/>
      <c r="AL2558" s="64"/>
      <c r="AM2558" s="64"/>
      <c r="AN2558" s="64"/>
      <c r="AO2558" s="64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4"/>
      <c r="AZ2558" s="64"/>
      <c r="BA2558" s="64"/>
      <c r="BB2558" s="64"/>
      <c r="BC2558" s="64"/>
      <c r="BD2558" s="64"/>
      <c r="BE2558" s="64"/>
      <c r="BF2558" s="64"/>
      <c r="BG2558" s="64"/>
      <c r="BH2558" s="64"/>
      <c r="BI2558" s="64"/>
      <c r="BJ2558" s="64"/>
      <c r="BK2558" s="64"/>
      <c r="BL2558" s="64"/>
      <c r="BM2558" s="64"/>
      <c r="BN2558" s="64"/>
      <c r="BO2558" s="64"/>
      <c r="BP2558" s="64"/>
      <c r="BQ2558" s="64"/>
      <c r="BR2558" s="64"/>
      <c r="BS2558" s="64"/>
      <c r="BT2558" s="64"/>
      <c r="BU2558" s="64"/>
      <c r="BV2558" s="64"/>
      <c r="BW2558" s="64"/>
      <c r="BX2558" s="64"/>
      <c r="BY2558" s="64"/>
      <c r="BZ2558" s="64"/>
      <c r="CA2558" s="64"/>
      <c r="CB2558" s="64"/>
      <c r="CC2558" s="64"/>
      <c r="CD2558" s="64"/>
      <c r="CE2558" s="64"/>
      <c r="CF2558" s="64"/>
      <c r="CG2558" s="64"/>
      <c r="CH2558" s="64"/>
      <c r="CI2558" s="64"/>
      <c r="CJ2558" s="64"/>
      <c r="CK2558" s="64"/>
      <c r="CL2558" s="64"/>
      <c r="CM2558" s="64"/>
      <c r="CN2558" s="64"/>
      <c r="CO2558" s="64"/>
      <c r="CP2558" s="64"/>
      <c r="CQ2558" s="64"/>
      <c r="CR2558" s="64"/>
      <c r="CS2558" s="64"/>
      <c r="CT2558" s="64"/>
      <c r="CU2558" s="64"/>
      <c r="CV2558" s="64"/>
      <c r="CW2558" s="64"/>
      <c r="CX2558" s="64"/>
      <c r="CY2558" s="64"/>
      <c r="CZ2558" s="64"/>
      <c r="DA2558" s="64"/>
      <c r="DB2558" s="64"/>
      <c r="DC2558" s="64"/>
      <c r="DD2558" s="64"/>
      <c r="DE2558" s="64"/>
      <c r="DF2558" s="64"/>
      <c r="DG2558" s="64"/>
      <c r="DH2558" s="64"/>
      <c r="DI2558" s="64"/>
      <c r="DJ2558" s="64"/>
      <c r="DK2558" s="64"/>
      <c r="DL2558" s="64"/>
      <c r="DM2558" s="64"/>
      <c r="DN2558" s="64"/>
      <c r="DO2558" s="64"/>
      <c r="DP2558" s="64"/>
      <c r="DQ2558" s="64"/>
      <c r="DR2558" s="64"/>
      <c r="DS2558" s="64"/>
      <c r="DT2558" s="64"/>
      <c r="DU2558" s="64"/>
      <c r="DV2558" s="64"/>
      <c r="DW2558" s="64"/>
      <c r="DX2558" s="64"/>
      <c r="DY2558" s="64"/>
      <c r="DZ2558" s="64"/>
      <c r="EA2558" s="64"/>
      <c r="EB2558" s="64"/>
      <c r="EC2558" s="64"/>
      <c r="ED2558" s="64"/>
      <c r="EE2558" s="64"/>
      <c r="EF2558" s="64"/>
      <c r="EG2558" s="64"/>
      <c r="EH2558" s="64"/>
      <c r="EI2558" s="64"/>
      <c r="EJ2558" s="64"/>
      <c r="EK2558" s="64"/>
      <c r="EL2558" s="64"/>
      <c r="EM2558" s="64"/>
      <c r="EN2558" s="64"/>
      <c r="EO2558" s="64"/>
      <c r="EP2558" s="64"/>
      <c r="EQ2558" s="64"/>
      <c r="ER2558" s="64"/>
      <c r="ES2558" s="64"/>
      <c r="ET2558" s="64"/>
      <c r="EU2558" s="64"/>
      <c r="EV2558" s="64"/>
      <c r="EW2558" s="64"/>
      <c r="EX2558" s="64"/>
      <c r="EY2558" s="64"/>
      <c r="EZ2558" s="64"/>
      <c r="FA2558" s="64"/>
      <c r="FB2558" s="64"/>
      <c r="FC2558" s="64"/>
      <c r="FD2558" s="64"/>
      <c r="FE2558" s="64"/>
      <c r="FF2558" s="64"/>
      <c r="FG2558" s="64"/>
      <c r="FH2558" s="64"/>
      <c r="FI2558" s="64"/>
      <c r="FJ2558" s="64"/>
      <c r="FK2558" s="64"/>
      <c r="FL2558" s="64"/>
      <c r="FM2558" s="64"/>
      <c r="FN2558" s="64"/>
      <c r="FO2558" s="64"/>
      <c r="FP2558" s="64"/>
      <c r="FQ2558" s="64"/>
      <c r="FR2558" s="64"/>
      <c r="FS2558" s="64"/>
      <c r="FT2558" s="64"/>
    </row>
    <row r="2559" spans="1:176" ht="15" x14ac:dyDescent="0.25">
      <c r="A2559" s="20">
        <f t="shared" si="575"/>
        <v>46312</v>
      </c>
      <c r="B2559" s="22" t="str">
        <f t="shared" ca="1" si="566"/>
        <v>n.d</v>
      </c>
      <c r="C2559" s="22">
        <f t="shared" ca="1" si="576"/>
        <v>0.97614444</v>
      </c>
      <c r="D2559" s="23">
        <f ca="1">IF(A2559&lt;$B$1,VLOOKUP(A2559,[1]DI!$A$4:$B$15000,2,FALSE),0)</f>
        <v>0</v>
      </c>
      <c r="E2559" s="22">
        <f t="shared" ca="1" si="567"/>
        <v>0</v>
      </c>
      <c r="F2559" s="23">
        <f t="shared" si="568"/>
        <v>1.3</v>
      </c>
      <c r="G2559" s="24">
        <f t="shared" ca="1" si="569"/>
        <v>1</v>
      </c>
      <c r="H2559" s="22">
        <f ca="1">TRUNC(PRODUCT(G$10:G2558),15)</f>
        <v>1.81984651266759</v>
      </c>
      <c r="I2559" s="22">
        <f t="shared" ca="1" si="570"/>
        <v>1.5015535581434301</v>
      </c>
      <c r="J2559" s="22">
        <f t="shared" ca="1" si="571"/>
        <v>1.2119757600000001</v>
      </c>
      <c r="K2559" s="110">
        <f t="shared" ca="1" si="577"/>
        <v>0.37553247445182125</v>
      </c>
      <c r="L2559" s="115">
        <v>0</v>
      </c>
      <c r="M2559" s="67">
        <f>IF(L2559&gt;0,VLOOKUP(L2559,S$12:$AB$125,7),0)</f>
        <v>0</v>
      </c>
      <c r="N2559" s="2">
        <f t="shared" si="565"/>
        <v>0</v>
      </c>
      <c r="O2559" s="22">
        <f t="shared" ca="1" si="572"/>
        <v>0.37553247445182125</v>
      </c>
      <c r="P2559" s="25" t="str">
        <f t="shared" si="573"/>
        <v>A+J=</v>
      </c>
      <c r="Q2559" s="26">
        <f t="shared" si="574"/>
        <v>45306</v>
      </c>
      <c r="R2559" s="4"/>
      <c r="S2559" s="98"/>
      <c r="U2559" s="4"/>
      <c r="V2559" s="4"/>
      <c r="W2559" s="4"/>
      <c r="X2559" s="4"/>
      <c r="Y2559" s="4"/>
      <c r="Z2559" s="4"/>
      <c r="AA2559" s="4"/>
      <c r="AB2559" s="4"/>
      <c r="AC2559" s="4"/>
      <c r="AD2559" s="64"/>
      <c r="AE2559" s="64"/>
      <c r="AF2559" s="64"/>
      <c r="AG2559" s="64"/>
      <c r="AH2559" s="64"/>
      <c r="AI2559" s="64"/>
      <c r="AJ2559" s="64"/>
      <c r="AK2559" s="64"/>
      <c r="AL2559" s="64"/>
      <c r="AM2559" s="64"/>
      <c r="AN2559" s="64"/>
      <c r="AO2559" s="64"/>
      <c r="AP2559" s="64"/>
      <c r="AQ2559" s="64"/>
      <c r="AR2559" s="64"/>
      <c r="AS2559" s="64"/>
      <c r="AT2559" s="64"/>
      <c r="AU2559" s="64"/>
      <c r="AV2559" s="64"/>
      <c r="AW2559" s="64"/>
      <c r="AX2559" s="64"/>
      <c r="AY2559" s="64"/>
      <c r="AZ2559" s="64"/>
      <c r="BA2559" s="64"/>
      <c r="BB2559" s="64"/>
      <c r="BC2559" s="64"/>
      <c r="BD2559" s="64"/>
      <c r="BE2559" s="64"/>
      <c r="BF2559" s="64"/>
      <c r="BG2559" s="64"/>
      <c r="BH2559" s="64"/>
      <c r="BI2559" s="64"/>
      <c r="BJ2559" s="64"/>
      <c r="BK2559" s="64"/>
      <c r="BL2559" s="64"/>
      <c r="BM2559" s="64"/>
      <c r="BN2559" s="64"/>
      <c r="BO2559" s="64"/>
      <c r="BP2559" s="64"/>
      <c r="BQ2559" s="64"/>
      <c r="BR2559" s="64"/>
      <c r="BS2559" s="64"/>
      <c r="BT2559" s="64"/>
      <c r="BU2559" s="64"/>
      <c r="BV2559" s="64"/>
      <c r="BW2559" s="64"/>
      <c r="BX2559" s="64"/>
      <c r="BY2559" s="64"/>
      <c r="BZ2559" s="64"/>
      <c r="CA2559" s="64"/>
      <c r="CB2559" s="64"/>
      <c r="CC2559" s="64"/>
      <c r="CD2559" s="64"/>
      <c r="CE2559" s="64"/>
      <c r="CF2559" s="64"/>
      <c r="CG2559" s="64"/>
      <c r="CH2559" s="64"/>
      <c r="CI2559" s="64"/>
      <c r="CJ2559" s="64"/>
      <c r="CK2559" s="64"/>
      <c r="CL2559" s="64"/>
      <c r="CM2559" s="64"/>
      <c r="CN2559" s="64"/>
      <c r="CO2559" s="64"/>
      <c r="CP2559" s="64"/>
      <c r="CQ2559" s="64"/>
      <c r="CR2559" s="64"/>
      <c r="CS2559" s="64"/>
      <c r="CT2559" s="64"/>
      <c r="CU2559" s="64"/>
      <c r="CV2559" s="64"/>
      <c r="CW2559" s="64"/>
      <c r="CX2559" s="64"/>
      <c r="CY2559" s="64"/>
      <c r="CZ2559" s="64"/>
      <c r="DA2559" s="64"/>
      <c r="DB2559" s="64"/>
      <c r="DC2559" s="64"/>
      <c r="DD2559" s="64"/>
      <c r="DE2559" s="64"/>
      <c r="DF2559" s="64"/>
      <c r="DG2559" s="64"/>
      <c r="DH2559" s="64"/>
      <c r="DI2559" s="64"/>
      <c r="DJ2559" s="64"/>
      <c r="DK2559" s="64"/>
      <c r="DL2559" s="64"/>
      <c r="DM2559" s="64"/>
      <c r="DN2559" s="64"/>
      <c r="DO2559" s="64"/>
      <c r="DP2559" s="64"/>
      <c r="DQ2559" s="64"/>
      <c r="DR2559" s="64"/>
      <c r="DS2559" s="64"/>
      <c r="DT2559" s="64"/>
      <c r="DU2559" s="64"/>
      <c r="DV2559" s="64"/>
      <c r="DW2559" s="64"/>
      <c r="DX2559" s="64"/>
      <c r="DY2559" s="64"/>
      <c r="DZ2559" s="64"/>
      <c r="EA2559" s="64"/>
      <c r="EB2559" s="64"/>
      <c r="EC2559" s="64"/>
      <c r="ED2559" s="64"/>
      <c r="EE2559" s="64"/>
      <c r="EF2559" s="64"/>
      <c r="EG2559" s="64"/>
      <c r="EH2559" s="64"/>
      <c r="EI2559" s="64"/>
      <c r="EJ2559" s="64"/>
      <c r="EK2559" s="64"/>
      <c r="EL2559" s="64"/>
      <c r="EM2559" s="64"/>
      <c r="EN2559" s="64"/>
      <c r="EO2559" s="64"/>
      <c r="EP2559" s="64"/>
      <c r="EQ2559" s="64"/>
      <c r="ER2559" s="64"/>
      <c r="ES2559" s="64"/>
      <c r="ET2559" s="64"/>
      <c r="EU2559" s="64"/>
      <c r="EV2559" s="64"/>
      <c r="EW2559" s="64"/>
      <c r="EX2559" s="64"/>
      <c r="EY2559" s="64"/>
      <c r="EZ2559" s="64"/>
      <c r="FA2559" s="64"/>
      <c r="FB2559" s="64"/>
      <c r="FC2559" s="64"/>
      <c r="FD2559" s="64"/>
      <c r="FE2559" s="64"/>
      <c r="FF2559" s="64"/>
      <c r="FG2559" s="64"/>
      <c r="FH2559" s="64"/>
      <c r="FI2559" s="64"/>
      <c r="FJ2559" s="64"/>
      <c r="FK2559" s="64"/>
      <c r="FL2559" s="64"/>
      <c r="FM2559" s="64"/>
      <c r="FN2559" s="64"/>
      <c r="FO2559" s="64"/>
      <c r="FP2559" s="64"/>
      <c r="FQ2559" s="64"/>
      <c r="FR2559" s="64"/>
      <c r="FS2559" s="64"/>
      <c r="FT2559" s="64"/>
    </row>
    <row r="2560" spans="1:176" ht="15" x14ac:dyDescent="0.25">
      <c r="A2560" s="20">
        <f t="shared" si="575"/>
        <v>46313</v>
      </c>
      <c r="B2560" s="22" t="str">
        <f t="shared" ca="1" si="566"/>
        <v>n.d</v>
      </c>
      <c r="C2560" s="22">
        <f t="shared" ca="1" si="576"/>
        <v>0.97614444</v>
      </c>
      <c r="D2560" s="23">
        <f ca="1">IF(A2560&lt;$B$1,VLOOKUP(A2560,[1]DI!$A$4:$B$15000,2,FALSE),0)</f>
        <v>0</v>
      </c>
      <c r="E2560" s="22">
        <f t="shared" ca="1" si="567"/>
        <v>0</v>
      </c>
      <c r="F2560" s="23">
        <f t="shared" si="568"/>
        <v>1.3</v>
      </c>
      <c r="G2560" s="24">
        <f t="shared" ca="1" si="569"/>
        <v>1</v>
      </c>
      <c r="H2560" s="22">
        <f ca="1">TRUNC(PRODUCT(G$10:G2559),15)</f>
        <v>1.81984651266759</v>
      </c>
      <c r="I2560" s="22">
        <f t="shared" ca="1" si="570"/>
        <v>1.5015535581434301</v>
      </c>
      <c r="J2560" s="22">
        <f t="shared" ca="1" si="571"/>
        <v>1.2119757600000001</v>
      </c>
      <c r="K2560" s="110">
        <f t="shared" ca="1" si="577"/>
        <v>0.37553247445182125</v>
      </c>
      <c r="L2560" s="115">
        <v>0</v>
      </c>
      <c r="M2560" s="67">
        <f>IF(L2560&gt;0,VLOOKUP(L2560,S$12:$AB$125,7),0)</f>
        <v>0</v>
      </c>
      <c r="N2560" s="2">
        <f t="shared" si="565"/>
        <v>0</v>
      </c>
      <c r="O2560" s="22">
        <f t="shared" ca="1" si="572"/>
        <v>0.37553247445182125</v>
      </c>
      <c r="P2560" s="25" t="str">
        <f t="shared" si="573"/>
        <v>A+J=</v>
      </c>
      <c r="Q2560" s="26">
        <f t="shared" si="574"/>
        <v>45306</v>
      </c>
      <c r="R2560" s="4"/>
      <c r="S2560" s="98"/>
      <c r="U2560" s="4"/>
      <c r="V2560" s="4"/>
      <c r="W2560" s="4"/>
      <c r="X2560" s="4"/>
      <c r="Y2560" s="4"/>
      <c r="Z2560" s="4"/>
      <c r="AA2560" s="4"/>
      <c r="AB2560" s="4"/>
      <c r="AC2560" s="4"/>
      <c r="AD2560" s="64"/>
      <c r="AE2560" s="64"/>
      <c r="AF2560" s="64"/>
      <c r="AG2560" s="64"/>
      <c r="AH2560" s="64"/>
      <c r="AI2560" s="64"/>
      <c r="AJ2560" s="64"/>
      <c r="AK2560" s="64"/>
      <c r="AL2560" s="64"/>
      <c r="AM2560" s="64"/>
      <c r="AN2560" s="64"/>
      <c r="AO2560" s="64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4"/>
      <c r="AZ2560" s="64"/>
      <c r="BA2560" s="64"/>
      <c r="BB2560" s="64"/>
      <c r="BC2560" s="64"/>
      <c r="BD2560" s="64"/>
      <c r="BE2560" s="64"/>
      <c r="BF2560" s="64"/>
      <c r="BG2560" s="64"/>
      <c r="BH2560" s="64"/>
      <c r="BI2560" s="64"/>
      <c r="BJ2560" s="64"/>
      <c r="BK2560" s="64"/>
      <c r="BL2560" s="64"/>
      <c r="BM2560" s="64"/>
      <c r="BN2560" s="64"/>
      <c r="BO2560" s="64"/>
      <c r="BP2560" s="64"/>
      <c r="BQ2560" s="64"/>
      <c r="BR2560" s="64"/>
      <c r="BS2560" s="64"/>
      <c r="BT2560" s="64"/>
      <c r="BU2560" s="64"/>
      <c r="BV2560" s="64"/>
      <c r="BW2560" s="64"/>
      <c r="BX2560" s="64"/>
      <c r="BY2560" s="64"/>
      <c r="BZ2560" s="64"/>
      <c r="CA2560" s="64"/>
      <c r="CB2560" s="64"/>
      <c r="CC2560" s="64"/>
      <c r="CD2560" s="64"/>
      <c r="CE2560" s="64"/>
      <c r="CF2560" s="64"/>
      <c r="CG2560" s="64"/>
      <c r="CH2560" s="64"/>
      <c r="CI2560" s="64"/>
      <c r="CJ2560" s="64"/>
      <c r="CK2560" s="64"/>
      <c r="CL2560" s="64"/>
      <c r="CM2560" s="64"/>
      <c r="CN2560" s="64"/>
      <c r="CO2560" s="64"/>
      <c r="CP2560" s="64"/>
      <c r="CQ2560" s="64"/>
      <c r="CR2560" s="64"/>
      <c r="CS2560" s="64"/>
      <c r="CT2560" s="64"/>
      <c r="CU2560" s="64"/>
      <c r="CV2560" s="64"/>
      <c r="CW2560" s="64"/>
      <c r="CX2560" s="64"/>
      <c r="CY2560" s="64"/>
      <c r="CZ2560" s="64"/>
      <c r="DA2560" s="64"/>
      <c r="DB2560" s="64"/>
      <c r="DC2560" s="64"/>
      <c r="DD2560" s="64"/>
      <c r="DE2560" s="64"/>
      <c r="DF2560" s="64"/>
      <c r="DG2560" s="64"/>
      <c r="DH2560" s="64"/>
      <c r="DI2560" s="64"/>
      <c r="DJ2560" s="64"/>
      <c r="DK2560" s="64"/>
      <c r="DL2560" s="64"/>
      <c r="DM2560" s="64"/>
      <c r="DN2560" s="64"/>
      <c r="DO2560" s="64"/>
      <c r="DP2560" s="64"/>
      <c r="DQ2560" s="64"/>
      <c r="DR2560" s="64"/>
      <c r="DS2560" s="64"/>
      <c r="DT2560" s="64"/>
      <c r="DU2560" s="64"/>
      <c r="DV2560" s="64"/>
      <c r="DW2560" s="64"/>
      <c r="DX2560" s="64"/>
      <c r="DY2560" s="64"/>
      <c r="DZ2560" s="64"/>
      <c r="EA2560" s="64"/>
      <c r="EB2560" s="64"/>
      <c r="EC2560" s="64"/>
      <c r="ED2560" s="64"/>
      <c r="EE2560" s="64"/>
      <c r="EF2560" s="64"/>
      <c r="EG2560" s="64"/>
      <c r="EH2560" s="64"/>
      <c r="EI2560" s="64"/>
      <c r="EJ2560" s="64"/>
      <c r="EK2560" s="64"/>
      <c r="EL2560" s="64"/>
      <c r="EM2560" s="64"/>
      <c r="EN2560" s="64"/>
      <c r="EO2560" s="64"/>
      <c r="EP2560" s="64"/>
      <c r="EQ2560" s="64"/>
      <c r="ER2560" s="64"/>
      <c r="ES2560" s="64"/>
      <c r="ET2560" s="64"/>
      <c r="EU2560" s="64"/>
      <c r="EV2560" s="64"/>
      <c r="EW2560" s="64"/>
      <c r="EX2560" s="64"/>
      <c r="EY2560" s="64"/>
      <c r="EZ2560" s="64"/>
      <c r="FA2560" s="64"/>
      <c r="FB2560" s="64"/>
      <c r="FC2560" s="64"/>
      <c r="FD2560" s="64"/>
      <c r="FE2560" s="64"/>
      <c r="FF2560" s="64"/>
      <c r="FG2560" s="64"/>
      <c r="FH2560" s="64"/>
      <c r="FI2560" s="64"/>
      <c r="FJ2560" s="64"/>
      <c r="FK2560" s="64"/>
      <c r="FL2560" s="64"/>
      <c r="FM2560" s="64"/>
      <c r="FN2560" s="64"/>
      <c r="FO2560" s="64"/>
      <c r="FP2560" s="64"/>
      <c r="FQ2560" s="64"/>
      <c r="FR2560" s="64"/>
      <c r="FS2560" s="64"/>
      <c r="FT2560" s="64"/>
    </row>
    <row r="2561" spans="1:176" ht="15" x14ac:dyDescent="0.25">
      <c r="A2561" s="20">
        <f t="shared" si="575"/>
        <v>46314</v>
      </c>
      <c r="B2561" s="22" t="str">
        <f t="shared" ca="1" si="566"/>
        <v>n.d</v>
      </c>
      <c r="C2561" s="22">
        <f t="shared" ca="1" si="576"/>
        <v>0.97614444</v>
      </c>
      <c r="D2561" s="23">
        <f ca="1">IF(A2561&lt;$B$1,VLOOKUP(A2561,[1]DI!$A$4:$B$15000,2,FALSE),0)</f>
        <v>0</v>
      </c>
      <c r="E2561" s="22">
        <f t="shared" ca="1" si="567"/>
        <v>0</v>
      </c>
      <c r="F2561" s="23">
        <f t="shared" si="568"/>
        <v>1.3</v>
      </c>
      <c r="G2561" s="24">
        <f t="shared" ca="1" si="569"/>
        <v>1</v>
      </c>
      <c r="H2561" s="22">
        <f ca="1">TRUNC(PRODUCT(G$10:G2560),15)</f>
        <v>1.81984651266759</v>
      </c>
      <c r="I2561" s="22">
        <f t="shared" ca="1" si="570"/>
        <v>1.5015535581434301</v>
      </c>
      <c r="J2561" s="22">
        <f t="shared" ca="1" si="571"/>
        <v>1.2119757600000001</v>
      </c>
      <c r="K2561" s="110">
        <f t="shared" ca="1" si="577"/>
        <v>0.37553247445182125</v>
      </c>
      <c r="L2561" s="115">
        <v>0</v>
      </c>
      <c r="M2561" s="67">
        <f>IF(L2561&gt;0,VLOOKUP(L2561,S$12:$AB$125,7),0)</f>
        <v>0</v>
      </c>
      <c r="N2561" s="2">
        <f t="shared" ref="N2561:N2624" si="578">IF(L2561&gt;0,TRUNC(M2561*C$448,8),0)</f>
        <v>0</v>
      </c>
      <c r="O2561" s="22">
        <f t="shared" ca="1" si="572"/>
        <v>0.37553247445182125</v>
      </c>
      <c r="P2561" s="25" t="str">
        <f t="shared" si="573"/>
        <v>A+J=</v>
      </c>
      <c r="Q2561" s="26">
        <f t="shared" si="574"/>
        <v>45306</v>
      </c>
      <c r="R2561" s="4"/>
      <c r="S2561" s="98"/>
      <c r="U2561" s="4"/>
      <c r="V2561" s="4"/>
      <c r="W2561" s="4"/>
      <c r="X2561" s="4"/>
      <c r="Y2561" s="4"/>
      <c r="Z2561" s="4"/>
      <c r="AA2561" s="4"/>
      <c r="AB2561" s="4"/>
      <c r="AC2561" s="4"/>
      <c r="AD2561" s="64"/>
      <c r="AE2561" s="64"/>
      <c r="AF2561" s="64"/>
      <c r="AG2561" s="64"/>
      <c r="AH2561" s="64"/>
      <c r="AI2561" s="64"/>
      <c r="AJ2561" s="64"/>
      <c r="AK2561" s="64"/>
      <c r="AL2561" s="64"/>
      <c r="AM2561" s="64"/>
      <c r="AN2561" s="64"/>
      <c r="AO2561" s="64"/>
      <c r="AP2561" s="64"/>
      <c r="AQ2561" s="64"/>
      <c r="AR2561" s="64"/>
      <c r="AS2561" s="64"/>
      <c r="AT2561" s="64"/>
      <c r="AU2561" s="64"/>
      <c r="AV2561" s="64"/>
      <c r="AW2561" s="64"/>
      <c r="AX2561" s="64"/>
      <c r="AY2561" s="64"/>
      <c r="AZ2561" s="64"/>
      <c r="BA2561" s="64"/>
      <c r="BB2561" s="64"/>
      <c r="BC2561" s="64"/>
      <c r="BD2561" s="64"/>
      <c r="BE2561" s="64"/>
      <c r="BF2561" s="64"/>
      <c r="BG2561" s="64"/>
      <c r="BH2561" s="64"/>
      <c r="BI2561" s="64"/>
      <c r="BJ2561" s="64"/>
      <c r="BK2561" s="64"/>
      <c r="BL2561" s="64"/>
      <c r="BM2561" s="64"/>
      <c r="BN2561" s="64"/>
      <c r="BO2561" s="64"/>
      <c r="BP2561" s="64"/>
      <c r="BQ2561" s="64"/>
      <c r="BR2561" s="64"/>
      <c r="BS2561" s="64"/>
      <c r="BT2561" s="64"/>
      <c r="BU2561" s="64"/>
      <c r="BV2561" s="64"/>
      <c r="BW2561" s="64"/>
      <c r="BX2561" s="64"/>
      <c r="BY2561" s="64"/>
      <c r="BZ2561" s="64"/>
      <c r="CA2561" s="64"/>
      <c r="CB2561" s="64"/>
      <c r="CC2561" s="64"/>
      <c r="CD2561" s="64"/>
      <c r="CE2561" s="64"/>
      <c r="CF2561" s="64"/>
      <c r="CG2561" s="64"/>
      <c r="CH2561" s="64"/>
      <c r="CI2561" s="64"/>
      <c r="CJ2561" s="64"/>
      <c r="CK2561" s="64"/>
      <c r="CL2561" s="64"/>
      <c r="CM2561" s="64"/>
      <c r="CN2561" s="64"/>
      <c r="CO2561" s="64"/>
      <c r="CP2561" s="64"/>
      <c r="CQ2561" s="64"/>
      <c r="CR2561" s="64"/>
      <c r="CS2561" s="64"/>
      <c r="CT2561" s="64"/>
      <c r="CU2561" s="64"/>
      <c r="CV2561" s="64"/>
      <c r="CW2561" s="64"/>
      <c r="CX2561" s="64"/>
      <c r="CY2561" s="64"/>
      <c r="CZ2561" s="64"/>
      <c r="DA2561" s="64"/>
      <c r="DB2561" s="64"/>
      <c r="DC2561" s="64"/>
      <c r="DD2561" s="64"/>
      <c r="DE2561" s="64"/>
      <c r="DF2561" s="64"/>
      <c r="DG2561" s="64"/>
      <c r="DH2561" s="64"/>
      <c r="DI2561" s="64"/>
      <c r="DJ2561" s="64"/>
      <c r="DK2561" s="64"/>
      <c r="DL2561" s="64"/>
      <c r="DM2561" s="64"/>
      <c r="DN2561" s="64"/>
      <c r="DO2561" s="64"/>
      <c r="DP2561" s="64"/>
      <c r="DQ2561" s="64"/>
      <c r="DR2561" s="64"/>
      <c r="DS2561" s="64"/>
      <c r="DT2561" s="64"/>
      <c r="DU2561" s="64"/>
      <c r="DV2561" s="64"/>
      <c r="DW2561" s="64"/>
      <c r="DX2561" s="64"/>
      <c r="DY2561" s="64"/>
      <c r="DZ2561" s="64"/>
      <c r="EA2561" s="64"/>
      <c r="EB2561" s="64"/>
      <c r="EC2561" s="64"/>
      <c r="ED2561" s="64"/>
      <c r="EE2561" s="64"/>
      <c r="EF2561" s="64"/>
      <c r="EG2561" s="64"/>
      <c r="EH2561" s="64"/>
      <c r="EI2561" s="64"/>
      <c r="EJ2561" s="64"/>
      <c r="EK2561" s="64"/>
      <c r="EL2561" s="64"/>
      <c r="EM2561" s="64"/>
      <c r="EN2561" s="64"/>
      <c r="EO2561" s="64"/>
      <c r="EP2561" s="64"/>
      <c r="EQ2561" s="64"/>
      <c r="ER2561" s="64"/>
      <c r="ES2561" s="64"/>
      <c r="ET2561" s="64"/>
      <c r="EU2561" s="64"/>
      <c r="EV2561" s="64"/>
      <c r="EW2561" s="64"/>
      <c r="EX2561" s="64"/>
      <c r="EY2561" s="64"/>
      <c r="EZ2561" s="64"/>
      <c r="FA2561" s="64"/>
      <c r="FB2561" s="64"/>
      <c r="FC2561" s="64"/>
      <c r="FD2561" s="64"/>
      <c r="FE2561" s="64"/>
      <c r="FF2561" s="64"/>
      <c r="FG2561" s="64"/>
      <c r="FH2561" s="64"/>
      <c r="FI2561" s="64"/>
      <c r="FJ2561" s="64"/>
      <c r="FK2561" s="64"/>
      <c r="FL2561" s="64"/>
      <c r="FM2561" s="64"/>
      <c r="FN2561" s="64"/>
      <c r="FO2561" s="64"/>
      <c r="FP2561" s="64"/>
      <c r="FQ2561" s="64"/>
      <c r="FR2561" s="64"/>
      <c r="FS2561" s="64"/>
      <c r="FT2561" s="64"/>
    </row>
    <row r="2562" spans="1:176" ht="15" x14ac:dyDescent="0.25">
      <c r="A2562" s="20">
        <f t="shared" si="575"/>
        <v>46315</v>
      </c>
      <c r="B2562" s="22" t="str">
        <f t="shared" ca="1" si="566"/>
        <v>n.d</v>
      </c>
      <c r="C2562" s="22">
        <f t="shared" ca="1" si="576"/>
        <v>0.97614444</v>
      </c>
      <c r="D2562" s="23">
        <f ca="1">IF(A2562&lt;$B$1,VLOOKUP(A2562,[1]DI!$A$4:$B$15000,2,FALSE),0)</f>
        <v>0</v>
      </c>
      <c r="E2562" s="22">
        <f t="shared" ca="1" si="567"/>
        <v>0</v>
      </c>
      <c r="F2562" s="23">
        <f t="shared" si="568"/>
        <v>1.3</v>
      </c>
      <c r="G2562" s="24">
        <f t="shared" ca="1" si="569"/>
        <v>1</v>
      </c>
      <c r="H2562" s="22">
        <f ca="1">TRUNC(PRODUCT(G$10:G2561),15)</f>
        <v>1.81984651266759</v>
      </c>
      <c r="I2562" s="22">
        <f t="shared" ca="1" si="570"/>
        <v>1.5015535581434301</v>
      </c>
      <c r="J2562" s="22">
        <f t="shared" ca="1" si="571"/>
        <v>1.2119757600000001</v>
      </c>
      <c r="K2562" s="110">
        <f t="shared" ca="1" si="577"/>
        <v>0.37553247445182125</v>
      </c>
      <c r="L2562" s="115">
        <v>0</v>
      </c>
      <c r="M2562" s="67">
        <f>IF(L2562&gt;0,VLOOKUP(L2562,S$12:$AB$125,7),0)</f>
        <v>0</v>
      </c>
      <c r="N2562" s="2">
        <f t="shared" si="578"/>
        <v>0</v>
      </c>
      <c r="O2562" s="22">
        <f t="shared" ca="1" si="572"/>
        <v>0.37553247445182125</v>
      </c>
      <c r="P2562" s="25" t="str">
        <f t="shared" si="573"/>
        <v>A+J=</v>
      </c>
      <c r="Q2562" s="26">
        <f t="shared" si="574"/>
        <v>45306</v>
      </c>
      <c r="R2562" s="4"/>
      <c r="S2562" s="98"/>
      <c r="U2562" s="4"/>
      <c r="V2562" s="4"/>
      <c r="W2562" s="4"/>
      <c r="X2562" s="4"/>
      <c r="Y2562" s="4"/>
      <c r="Z2562" s="4"/>
      <c r="AA2562" s="4"/>
      <c r="AB2562" s="4"/>
      <c r="AC2562" s="4"/>
      <c r="AD2562" s="64"/>
      <c r="AE2562" s="64"/>
      <c r="AF2562" s="64"/>
      <c r="AG2562" s="64"/>
      <c r="AH2562" s="64"/>
      <c r="AI2562" s="64"/>
      <c r="AJ2562" s="64"/>
      <c r="AK2562" s="64"/>
      <c r="AL2562" s="64"/>
      <c r="AM2562" s="64"/>
      <c r="AN2562" s="64"/>
      <c r="AO2562" s="64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4"/>
      <c r="AZ2562" s="64"/>
      <c r="BA2562" s="64"/>
      <c r="BB2562" s="64"/>
      <c r="BC2562" s="64"/>
      <c r="BD2562" s="64"/>
      <c r="BE2562" s="64"/>
      <c r="BF2562" s="64"/>
      <c r="BG2562" s="64"/>
      <c r="BH2562" s="64"/>
      <c r="BI2562" s="64"/>
      <c r="BJ2562" s="64"/>
      <c r="BK2562" s="64"/>
      <c r="BL2562" s="64"/>
      <c r="BM2562" s="64"/>
      <c r="BN2562" s="64"/>
      <c r="BO2562" s="64"/>
      <c r="BP2562" s="64"/>
      <c r="BQ2562" s="64"/>
      <c r="BR2562" s="64"/>
      <c r="BS2562" s="64"/>
      <c r="BT2562" s="64"/>
      <c r="BU2562" s="64"/>
      <c r="BV2562" s="64"/>
      <c r="BW2562" s="64"/>
      <c r="BX2562" s="64"/>
      <c r="BY2562" s="64"/>
      <c r="BZ2562" s="64"/>
      <c r="CA2562" s="64"/>
      <c r="CB2562" s="64"/>
      <c r="CC2562" s="64"/>
      <c r="CD2562" s="64"/>
      <c r="CE2562" s="64"/>
      <c r="CF2562" s="64"/>
      <c r="CG2562" s="64"/>
      <c r="CH2562" s="64"/>
      <c r="CI2562" s="64"/>
      <c r="CJ2562" s="64"/>
      <c r="CK2562" s="64"/>
      <c r="CL2562" s="64"/>
      <c r="CM2562" s="64"/>
      <c r="CN2562" s="64"/>
      <c r="CO2562" s="64"/>
      <c r="CP2562" s="64"/>
      <c r="CQ2562" s="64"/>
      <c r="CR2562" s="64"/>
      <c r="CS2562" s="64"/>
      <c r="CT2562" s="64"/>
      <c r="CU2562" s="64"/>
      <c r="CV2562" s="64"/>
      <c r="CW2562" s="64"/>
      <c r="CX2562" s="64"/>
      <c r="CY2562" s="64"/>
      <c r="CZ2562" s="64"/>
      <c r="DA2562" s="64"/>
      <c r="DB2562" s="64"/>
      <c r="DC2562" s="64"/>
      <c r="DD2562" s="64"/>
      <c r="DE2562" s="64"/>
      <c r="DF2562" s="64"/>
      <c r="DG2562" s="64"/>
      <c r="DH2562" s="64"/>
      <c r="DI2562" s="64"/>
      <c r="DJ2562" s="64"/>
      <c r="DK2562" s="64"/>
      <c r="DL2562" s="64"/>
      <c r="DM2562" s="64"/>
      <c r="DN2562" s="64"/>
      <c r="DO2562" s="64"/>
      <c r="DP2562" s="64"/>
      <c r="DQ2562" s="64"/>
      <c r="DR2562" s="64"/>
      <c r="DS2562" s="64"/>
      <c r="DT2562" s="64"/>
      <c r="DU2562" s="64"/>
      <c r="DV2562" s="64"/>
      <c r="DW2562" s="64"/>
      <c r="DX2562" s="64"/>
      <c r="DY2562" s="64"/>
      <c r="DZ2562" s="64"/>
      <c r="EA2562" s="64"/>
      <c r="EB2562" s="64"/>
      <c r="EC2562" s="64"/>
      <c r="ED2562" s="64"/>
      <c r="EE2562" s="64"/>
      <c r="EF2562" s="64"/>
      <c r="EG2562" s="64"/>
      <c r="EH2562" s="64"/>
      <c r="EI2562" s="64"/>
      <c r="EJ2562" s="64"/>
      <c r="EK2562" s="64"/>
      <c r="EL2562" s="64"/>
      <c r="EM2562" s="64"/>
      <c r="EN2562" s="64"/>
      <c r="EO2562" s="64"/>
      <c r="EP2562" s="64"/>
      <c r="EQ2562" s="64"/>
      <c r="ER2562" s="64"/>
      <c r="ES2562" s="64"/>
      <c r="ET2562" s="64"/>
      <c r="EU2562" s="64"/>
      <c r="EV2562" s="64"/>
      <c r="EW2562" s="64"/>
      <c r="EX2562" s="64"/>
      <c r="EY2562" s="64"/>
      <c r="EZ2562" s="64"/>
      <c r="FA2562" s="64"/>
      <c r="FB2562" s="64"/>
      <c r="FC2562" s="64"/>
      <c r="FD2562" s="64"/>
      <c r="FE2562" s="64"/>
      <c r="FF2562" s="64"/>
      <c r="FG2562" s="64"/>
      <c r="FH2562" s="64"/>
      <c r="FI2562" s="64"/>
      <c r="FJ2562" s="64"/>
      <c r="FK2562" s="64"/>
      <c r="FL2562" s="64"/>
      <c r="FM2562" s="64"/>
      <c r="FN2562" s="64"/>
      <c r="FO2562" s="64"/>
      <c r="FP2562" s="64"/>
      <c r="FQ2562" s="64"/>
      <c r="FR2562" s="64"/>
      <c r="FS2562" s="64"/>
      <c r="FT2562" s="64"/>
    </row>
    <row r="2563" spans="1:176" ht="15" x14ac:dyDescent="0.25">
      <c r="A2563" s="20">
        <f t="shared" si="575"/>
        <v>46316</v>
      </c>
      <c r="B2563" s="22" t="str">
        <f t="shared" ca="1" si="566"/>
        <v>n.d</v>
      </c>
      <c r="C2563" s="22">
        <f t="shared" ca="1" si="576"/>
        <v>0.97614444</v>
      </c>
      <c r="D2563" s="23">
        <f ca="1">IF(A2563&lt;$B$1,VLOOKUP(A2563,[1]DI!$A$4:$B$15000,2,FALSE),0)</f>
        <v>0</v>
      </c>
      <c r="E2563" s="22">
        <f t="shared" ca="1" si="567"/>
        <v>0</v>
      </c>
      <c r="F2563" s="23">
        <f t="shared" si="568"/>
        <v>1.3</v>
      </c>
      <c r="G2563" s="24">
        <f t="shared" ca="1" si="569"/>
        <v>1</v>
      </c>
      <c r="H2563" s="22">
        <f ca="1">TRUNC(PRODUCT(G$10:G2562),15)</f>
        <v>1.81984651266759</v>
      </c>
      <c r="I2563" s="22">
        <f t="shared" ca="1" si="570"/>
        <v>1.5015535581434301</v>
      </c>
      <c r="J2563" s="22">
        <f t="shared" ca="1" si="571"/>
        <v>1.2119757600000001</v>
      </c>
      <c r="K2563" s="110">
        <f t="shared" ca="1" si="577"/>
        <v>0.37553247445182125</v>
      </c>
      <c r="L2563" s="115">
        <v>0</v>
      </c>
      <c r="M2563" s="67">
        <f>IF(L2563&gt;0,VLOOKUP(L2563,S$12:$AB$125,7),0)</f>
        <v>0</v>
      </c>
      <c r="N2563" s="2">
        <f t="shared" si="578"/>
        <v>0</v>
      </c>
      <c r="O2563" s="22">
        <f t="shared" ca="1" si="572"/>
        <v>0.37553247445182125</v>
      </c>
      <c r="P2563" s="25" t="str">
        <f t="shared" si="573"/>
        <v>A+J=</v>
      </c>
      <c r="Q2563" s="26">
        <f t="shared" si="574"/>
        <v>45306</v>
      </c>
      <c r="R2563" s="4"/>
      <c r="S2563" s="98"/>
      <c r="U2563" s="4"/>
      <c r="V2563" s="4"/>
      <c r="W2563" s="4"/>
      <c r="X2563" s="4"/>
      <c r="Y2563" s="4"/>
      <c r="Z2563" s="4"/>
      <c r="AA2563" s="4"/>
      <c r="AB2563" s="4"/>
      <c r="AC2563" s="4"/>
      <c r="AD2563" s="64"/>
      <c r="AE2563" s="64"/>
      <c r="AF2563" s="64"/>
      <c r="AG2563" s="64"/>
      <c r="AH2563" s="64"/>
      <c r="AI2563" s="64"/>
      <c r="AJ2563" s="64"/>
      <c r="AK2563" s="64"/>
      <c r="AL2563" s="64"/>
      <c r="AM2563" s="64"/>
      <c r="AN2563" s="64"/>
      <c r="AO2563" s="64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4"/>
      <c r="AZ2563" s="64"/>
      <c r="BA2563" s="64"/>
      <c r="BB2563" s="64"/>
      <c r="BC2563" s="64"/>
      <c r="BD2563" s="64"/>
      <c r="BE2563" s="64"/>
      <c r="BF2563" s="64"/>
      <c r="BG2563" s="64"/>
      <c r="BH2563" s="64"/>
      <c r="BI2563" s="64"/>
      <c r="BJ2563" s="64"/>
      <c r="BK2563" s="64"/>
      <c r="BL2563" s="64"/>
      <c r="BM2563" s="64"/>
      <c r="BN2563" s="64"/>
      <c r="BO2563" s="64"/>
      <c r="BP2563" s="64"/>
      <c r="BQ2563" s="64"/>
      <c r="BR2563" s="64"/>
      <c r="BS2563" s="64"/>
      <c r="BT2563" s="64"/>
      <c r="BU2563" s="64"/>
      <c r="BV2563" s="64"/>
      <c r="BW2563" s="64"/>
      <c r="BX2563" s="64"/>
      <c r="BY2563" s="64"/>
      <c r="BZ2563" s="64"/>
      <c r="CA2563" s="64"/>
      <c r="CB2563" s="64"/>
      <c r="CC2563" s="64"/>
      <c r="CD2563" s="64"/>
      <c r="CE2563" s="64"/>
      <c r="CF2563" s="64"/>
      <c r="CG2563" s="64"/>
      <c r="CH2563" s="64"/>
      <c r="CI2563" s="64"/>
      <c r="CJ2563" s="64"/>
      <c r="CK2563" s="64"/>
      <c r="CL2563" s="64"/>
      <c r="CM2563" s="64"/>
      <c r="CN2563" s="64"/>
      <c r="CO2563" s="64"/>
      <c r="CP2563" s="64"/>
      <c r="CQ2563" s="64"/>
      <c r="CR2563" s="64"/>
      <c r="CS2563" s="64"/>
      <c r="CT2563" s="64"/>
      <c r="CU2563" s="64"/>
      <c r="CV2563" s="64"/>
      <c r="CW2563" s="64"/>
      <c r="CX2563" s="64"/>
      <c r="CY2563" s="64"/>
      <c r="CZ2563" s="64"/>
      <c r="DA2563" s="64"/>
      <c r="DB2563" s="64"/>
      <c r="DC2563" s="64"/>
      <c r="DD2563" s="64"/>
      <c r="DE2563" s="64"/>
      <c r="DF2563" s="64"/>
      <c r="DG2563" s="64"/>
      <c r="DH2563" s="64"/>
      <c r="DI2563" s="64"/>
      <c r="DJ2563" s="64"/>
      <c r="DK2563" s="64"/>
      <c r="DL2563" s="64"/>
      <c r="DM2563" s="64"/>
      <c r="DN2563" s="64"/>
      <c r="DO2563" s="64"/>
      <c r="DP2563" s="64"/>
      <c r="DQ2563" s="64"/>
      <c r="DR2563" s="64"/>
      <c r="DS2563" s="64"/>
      <c r="DT2563" s="64"/>
      <c r="DU2563" s="64"/>
      <c r="DV2563" s="64"/>
      <c r="DW2563" s="64"/>
      <c r="DX2563" s="64"/>
      <c r="DY2563" s="64"/>
      <c r="DZ2563" s="64"/>
      <c r="EA2563" s="64"/>
      <c r="EB2563" s="64"/>
      <c r="EC2563" s="64"/>
      <c r="ED2563" s="64"/>
      <c r="EE2563" s="64"/>
      <c r="EF2563" s="64"/>
      <c r="EG2563" s="64"/>
      <c r="EH2563" s="64"/>
      <c r="EI2563" s="64"/>
      <c r="EJ2563" s="64"/>
      <c r="EK2563" s="64"/>
      <c r="EL2563" s="64"/>
      <c r="EM2563" s="64"/>
      <c r="EN2563" s="64"/>
      <c r="EO2563" s="64"/>
      <c r="EP2563" s="64"/>
      <c r="EQ2563" s="64"/>
      <c r="ER2563" s="64"/>
      <c r="ES2563" s="64"/>
      <c r="ET2563" s="64"/>
      <c r="EU2563" s="64"/>
      <c r="EV2563" s="64"/>
      <c r="EW2563" s="64"/>
      <c r="EX2563" s="64"/>
      <c r="EY2563" s="64"/>
      <c r="EZ2563" s="64"/>
      <c r="FA2563" s="64"/>
      <c r="FB2563" s="64"/>
      <c r="FC2563" s="64"/>
      <c r="FD2563" s="64"/>
      <c r="FE2563" s="64"/>
      <c r="FF2563" s="64"/>
      <c r="FG2563" s="64"/>
      <c r="FH2563" s="64"/>
      <c r="FI2563" s="64"/>
      <c r="FJ2563" s="64"/>
      <c r="FK2563" s="64"/>
      <c r="FL2563" s="64"/>
      <c r="FM2563" s="64"/>
      <c r="FN2563" s="64"/>
      <c r="FO2563" s="64"/>
      <c r="FP2563" s="64"/>
      <c r="FQ2563" s="64"/>
      <c r="FR2563" s="64"/>
      <c r="FS2563" s="64"/>
      <c r="FT2563" s="64"/>
    </row>
    <row r="2564" spans="1:176" ht="15" x14ac:dyDescent="0.25">
      <c r="A2564" s="20">
        <f t="shared" si="575"/>
        <v>46317</v>
      </c>
      <c r="B2564" s="22" t="str">
        <f t="shared" ref="B2564:B2627" ca="1" si="579">IF(A2564&lt;=TODAY(),C2564+K2564,IF(AND(A2564&gt;TODAY(),A2564&lt;=$B$1),IF(VLOOKUP(TODAY(),$A$10:$D$5000,4,FALSE)=0,"n.d",C2564+K2564),"n.d"))</f>
        <v>n.d</v>
      </c>
      <c r="C2564" s="22">
        <f t="shared" ca="1" si="576"/>
        <v>0.97614444</v>
      </c>
      <c r="D2564" s="23">
        <f ca="1">IF(A2564&lt;$B$1,VLOOKUP(A2564,[1]DI!$A$4:$B$15000,2,FALSE),0)</f>
        <v>0</v>
      </c>
      <c r="E2564" s="22">
        <f t="shared" ref="E2564:E2627" ca="1" si="580">ROUND((((1+D2564)^(1/252)-1)),8)</f>
        <v>0</v>
      </c>
      <c r="F2564" s="23">
        <f t="shared" ref="F2564:F2627" si="581">VLOOKUP(A2564,$Y$90:$Z$96,2)</f>
        <v>1.3</v>
      </c>
      <c r="G2564" s="24">
        <f t="shared" ref="G2564:G2627" ca="1" si="582">TRUNC((1+(E2564*F2564)),15)</f>
        <v>1</v>
      </c>
      <c r="H2564" s="22">
        <f ca="1">TRUNC(PRODUCT(G$10:G2563),15)</f>
        <v>1.81984651266759</v>
      </c>
      <c r="I2564" s="22">
        <f t="shared" ref="I2564:I2627" ca="1" si="583">IF(OR(L2563&gt;0,L2563="E"),H2563,I2563)</f>
        <v>1.5015535581434301</v>
      </c>
      <c r="J2564" s="22">
        <f t="shared" ref="J2564:J2627" ca="1" si="584">ROUND(TRUNC(H2564/I2564,15),8)</f>
        <v>1.2119757600000001</v>
      </c>
      <c r="K2564" s="110">
        <f t="shared" ca="1" si="577"/>
        <v>0.37553247445182125</v>
      </c>
      <c r="L2564" s="115">
        <v>0</v>
      </c>
      <c r="M2564" s="67">
        <f>IF(L2564&gt;0,VLOOKUP(L2564,S$12:$AB$125,7),0)</f>
        <v>0</v>
      </c>
      <c r="N2564" s="2">
        <f t="shared" si="578"/>
        <v>0</v>
      </c>
      <c r="O2564" s="22">
        <f t="shared" ref="O2564:O2627" ca="1" si="585">(K2564+N2564)</f>
        <v>0.37553247445182125</v>
      </c>
      <c r="P2564" s="25" t="str">
        <f t="shared" ref="P2564:P2627" si="586">IF(L2563&gt;0,VLOOKUP(A2563,$T$12:$AC$125,9),P2563)</f>
        <v>A+J=</v>
      </c>
      <c r="Q2564" s="26">
        <f t="shared" ref="Q2564:Q2627" si="587">IF(L2563&gt;0,VLOOKUP(A2563,$T$12:$AC$125,10),Q2563)</f>
        <v>45306</v>
      </c>
      <c r="R2564" s="4"/>
      <c r="S2564" s="98"/>
      <c r="U2564" s="4"/>
      <c r="V2564" s="4"/>
      <c r="W2564" s="4"/>
      <c r="X2564" s="4"/>
      <c r="Y2564" s="4"/>
      <c r="Z2564" s="4"/>
      <c r="AA2564" s="4"/>
      <c r="AB2564" s="4"/>
      <c r="AC2564" s="4"/>
      <c r="AD2564" s="64"/>
      <c r="AE2564" s="64"/>
      <c r="AF2564" s="64"/>
      <c r="AG2564" s="64"/>
      <c r="AH2564" s="64"/>
      <c r="AI2564" s="64"/>
      <c r="AJ2564" s="64"/>
      <c r="AK2564" s="64"/>
      <c r="AL2564" s="64"/>
      <c r="AM2564" s="64"/>
      <c r="AN2564" s="64"/>
      <c r="AO2564" s="64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4"/>
      <c r="AZ2564" s="64"/>
      <c r="BA2564" s="64"/>
      <c r="BB2564" s="64"/>
      <c r="BC2564" s="64"/>
      <c r="BD2564" s="64"/>
      <c r="BE2564" s="64"/>
      <c r="BF2564" s="64"/>
      <c r="BG2564" s="64"/>
      <c r="BH2564" s="64"/>
      <c r="BI2564" s="64"/>
      <c r="BJ2564" s="64"/>
      <c r="BK2564" s="64"/>
      <c r="BL2564" s="64"/>
      <c r="BM2564" s="64"/>
      <c r="BN2564" s="64"/>
      <c r="BO2564" s="64"/>
      <c r="BP2564" s="64"/>
      <c r="BQ2564" s="64"/>
      <c r="BR2564" s="64"/>
      <c r="BS2564" s="64"/>
      <c r="BT2564" s="64"/>
      <c r="BU2564" s="64"/>
      <c r="BV2564" s="64"/>
      <c r="BW2564" s="64"/>
      <c r="BX2564" s="64"/>
      <c r="BY2564" s="64"/>
      <c r="BZ2564" s="64"/>
      <c r="CA2564" s="64"/>
      <c r="CB2564" s="64"/>
      <c r="CC2564" s="64"/>
      <c r="CD2564" s="64"/>
      <c r="CE2564" s="64"/>
      <c r="CF2564" s="64"/>
      <c r="CG2564" s="64"/>
      <c r="CH2564" s="64"/>
      <c r="CI2564" s="64"/>
      <c r="CJ2564" s="64"/>
      <c r="CK2564" s="64"/>
      <c r="CL2564" s="64"/>
      <c r="CM2564" s="64"/>
      <c r="CN2564" s="64"/>
      <c r="CO2564" s="64"/>
      <c r="CP2564" s="64"/>
      <c r="CQ2564" s="64"/>
      <c r="CR2564" s="64"/>
      <c r="CS2564" s="64"/>
      <c r="CT2564" s="64"/>
      <c r="CU2564" s="64"/>
      <c r="CV2564" s="64"/>
      <c r="CW2564" s="64"/>
      <c r="CX2564" s="64"/>
      <c r="CY2564" s="64"/>
      <c r="CZ2564" s="64"/>
      <c r="DA2564" s="64"/>
      <c r="DB2564" s="64"/>
      <c r="DC2564" s="64"/>
      <c r="DD2564" s="64"/>
      <c r="DE2564" s="64"/>
      <c r="DF2564" s="64"/>
      <c r="DG2564" s="64"/>
      <c r="DH2564" s="64"/>
      <c r="DI2564" s="64"/>
      <c r="DJ2564" s="64"/>
      <c r="DK2564" s="64"/>
      <c r="DL2564" s="64"/>
      <c r="DM2564" s="64"/>
      <c r="DN2564" s="64"/>
      <c r="DO2564" s="64"/>
      <c r="DP2564" s="64"/>
      <c r="DQ2564" s="64"/>
      <c r="DR2564" s="64"/>
      <c r="DS2564" s="64"/>
      <c r="DT2564" s="64"/>
      <c r="DU2564" s="64"/>
      <c r="DV2564" s="64"/>
      <c r="DW2564" s="64"/>
      <c r="DX2564" s="64"/>
      <c r="DY2564" s="64"/>
      <c r="DZ2564" s="64"/>
      <c r="EA2564" s="64"/>
      <c r="EB2564" s="64"/>
      <c r="EC2564" s="64"/>
      <c r="ED2564" s="64"/>
      <c r="EE2564" s="64"/>
      <c r="EF2564" s="64"/>
      <c r="EG2564" s="64"/>
      <c r="EH2564" s="64"/>
      <c r="EI2564" s="64"/>
      <c r="EJ2564" s="64"/>
      <c r="EK2564" s="64"/>
      <c r="EL2564" s="64"/>
      <c r="EM2564" s="64"/>
      <c r="EN2564" s="64"/>
      <c r="EO2564" s="64"/>
      <c r="EP2564" s="64"/>
      <c r="EQ2564" s="64"/>
      <c r="ER2564" s="64"/>
      <c r="ES2564" s="64"/>
      <c r="ET2564" s="64"/>
      <c r="EU2564" s="64"/>
      <c r="EV2564" s="64"/>
      <c r="EW2564" s="64"/>
      <c r="EX2564" s="64"/>
      <c r="EY2564" s="64"/>
      <c r="EZ2564" s="64"/>
      <c r="FA2564" s="64"/>
      <c r="FB2564" s="64"/>
      <c r="FC2564" s="64"/>
      <c r="FD2564" s="64"/>
      <c r="FE2564" s="64"/>
      <c r="FF2564" s="64"/>
      <c r="FG2564" s="64"/>
      <c r="FH2564" s="64"/>
      <c r="FI2564" s="64"/>
      <c r="FJ2564" s="64"/>
      <c r="FK2564" s="64"/>
      <c r="FL2564" s="64"/>
      <c r="FM2564" s="64"/>
      <c r="FN2564" s="64"/>
      <c r="FO2564" s="64"/>
      <c r="FP2564" s="64"/>
      <c r="FQ2564" s="64"/>
      <c r="FR2564" s="64"/>
      <c r="FS2564" s="64"/>
      <c r="FT2564" s="64"/>
    </row>
    <row r="2565" spans="1:176" ht="15" x14ac:dyDescent="0.25">
      <c r="A2565" s="20">
        <f t="shared" si="575"/>
        <v>46318</v>
      </c>
      <c r="B2565" s="22" t="str">
        <f t="shared" ca="1" si="579"/>
        <v>n.d</v>
      </c>
      <c r="C2565" s="22">
        <f t="shared" ca="1" si="576"/>
        <v>0.97614444</v>
      </c>
      <c r="D2565" s="23">
        <f ca="1">IF(A2565&lt;$B$1,VLOOKUP(A2565,[1]DI!$A$4:$B$15000,2,FALSE),0)</f>
        <v>0</v>
      </c>
      <c r="E2565" s="22">
        <f t="shared" ca="1" si="580"/>
        <v>0</v>
      </c>
      <c r="F2565" s="23">
        <f t="shared" si="581"/>
        <v>1.3</v>
      </c>
      <c r="G2565" s="24">
        <f t="shared" ca="1" si="582"/>
        <v>1</v>
      </c>
      <c r="H2565" s="22">
        <f ca="1">TRUNC(PRODUCT(G$10:G2564),15)</f>
        <v>1.81984651266759</v>
      </c>
      <c r="I2565" s="22">
        <f t="shared" ca="1" si="583"/>
        <v>1.5015535581434301</v>
      </c>
      <c r="J2565" s="22">
        <f t="shared" ca="1" si="584"/>
        <v>1.2119757600000001</v>
      </c>
      <c r="K2565" s="110">
        <f t="shared" ca="1" si="577"/>
        <v>0.37553247445182125</v>
      </c>
      <c r="L2565" s="115">
        <v>0</v>
      </c>
      <c r="M2565" s="67">
        <f>IF(L2565&gt;0,VLOOKUP(L2565,S$12:$AB$125,7),0)</f>
        <v>0</v>
      </c>
      <c r="N2565" s="2">
        <f t="shared" si="578"/>
        <v>0</v>
      </c>
      <c r="O2565" s="22">
        <f t="shared" ca="1" si="585"/>
        <v>0.37553247445182125</v>
      </c>
      <c r="P2565" s="25" t="str">
        <f t="shared" si="586"/>
        <v>A+J=</v>
      </c>
      <c r="Q2565" s="26">
        <f t="shared" si="587"/>
        <v>45306</v>
      </c>
      <c r="R2565" s="4"/>
      <c r="S2565" s="98"/>
      <c r="U2565" s="4"/>
      <c r="V2565" s="4"/>
      <c r="W2565" s="4"/>
      <c r="X2565" s="4"/>
      <c r="Y2565" s="4"/>
      <c r="Z2565" s="4"/>
      <c r="AA2565" s="4"/>
      <c r="AB2565" s="4"/>
      <c r="AC2565" s="4"/>
      <c r="AD2565" s="64"/>
      <c r="AE2565" s="64"/>
      <c r="AF2565" s="64"/>
      <c r="AG2565" s="64"/>
      <c r="AH2565" s="64"/>
      <c r="AI2565" s="64"/>
      <c r="AJ2565" s="64"/>
      <c r="AK2565" s="64"/>
      <c r="AL2565" s="64"/>
      <c r="AM2565" s="64"/>
      <c r="AN2565" s="64"/>
      <c r="AO2565" s="64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4"/>
      <c r="AZ2565" s="64"/>
      <c r="BA2565" s="64"/>
      <c r="BB2565" s="64"/>
      <c r="BC2565" s="64"/>
      <c r="BD2565" s="64"/>
      <c r="BE2565" s="64"/>
      <c r="BF2565" s="64"/>
      <c r="BG2565" s="64"/>
      <c r="BH2565" s="64"/>
      <c r="BI2565" s="64"/>
      <c r="BJ2565" s="64"/>
      <c r="BK2565" s="64"/>
      <c r="BL2565" s="64"/>
      <c r="BM2565" s="64"/>
      <c r="BN2565" s="64"/>
      <c r="BO2565" s="64"/>
      <c r="BP2565" s="64"/>
      <c r="BQ2565" s="64"/>
      <c r="BR2565" s="64"/>
      <c r="BS2565" s="64"/>
      <c r="BT2565" s="64"/>
      <c r="BU2565" s="64"/>
      <c r="BV2565" s="64"/>
      <c r="BW2565" s="64"/>
      <c r="BX2565" s="64"/>
      <c r="BY2565" s="64"/>
      <c r="BZ2565" s="64"/>
      <c r="CA2565" s="64"/>
      <c r="CB2565" s="64"/>
      <c r="CC2565" s="64"/>
      <c r="CD2565" s="64"/>
      <c r="CE2565" s="64"/>
      <c r="CF2565" s="64"/>
      <c r="CG2565" s="64"/>
      <c r="CH2565" s="64"/>
      <c r="CI2565" s="64"/>
      <c r="CJ2565" s="64"/>
      <c r="CK2565" s="64"/>
      <c r="CL2565" s="64"/>
      <c r="CM2565" s="64"/>
      <c r="CN2565" s="64"/>
      <c r="CO2565" s="64"/>
      <c r="CP2565" s="64"/>
      <c r="CQ2565" s="64"/>
      <c r="CR2565" s="64"/>
      <c r="CS2565" s="64"/>
      <c r="CT2565" s="64"/>
      <c r="CU2565" s="64"/>
      <c r="CV2565" s="64"/>
      <c r="CW2565" s="64"/>
      <c r="CX2565" s="64"/>
      <c r="CY2565" s="64"/>
      <c r="CZ2565" s="64"/>
      <c r="DA2565" s="64"/>
      <c r="DB2565" s="64"/>
      <c r="DC2565" s="64"/>
      <c r="DD2565" s="64"/>
      <c r="DE2565" s="64"/>
      <c r="DF2565" s="64"/>
      <c r="DG2565" s="64"/>
      <c r="DH2565" s="64"/>
      <c r="DI2565" s="64"/>
      <c r="DJ2565" s="64"/>
      <c r="DK2565" s="64"/>
      <c r="DL2565" s="64"/>
      <c r="DM2565" s="64"/>
      <c r="DN2565" s="64"/>
      <c r="DO2565" s="64"/>
      <c r="DP2565" s="64"/>
      <c r="DQ2565" s="64"/>
      <c r="DR2565" s="64"/>
      <c r="DS2565" s="64"/>
      <c r="DT2565" s="64"/>
      <c r="DU2565" s="64"/>
      <c r="DV2565" s="64"/>
      <c r="DW2565" s="64"/>
      <c r="DX2565" s="64"/>
      <c r="DY2565" s="64"/>
      <c r="DZ2565" s="64"/>
      <c r="EA2565" s="64"/>
      <c r="EB2565" s="64"/>
      <c r="EC2565" s="64"/>
      <c r="ED2565" s="64"/>
      <c r="EE2565" s="64"/>
      <c r="EF2565" s="64"/>
      <c r="EG2565" s="64"/>
      <c r="EH2565" s="64"/>
      <c r="EI2565" s="64"/>
      <c r="EJ2565" s="64"/>
      <c r="EK2565" s="64"/>
      <c r="EL2565" s="64"/>
      <c r="EM2565" s="64"/>
      <c r="EN2565" s="64"/>
      <c r="EO2565" s="64"/>
      <c r="EP2565" s="64"/>
      <c r="EQ2565" s="64"/>
      <c r="ER2565" s="64"/>
      <c r="ES2565" s="64"/>
      <c r="ET2565" s="64"/>
      <c r="EU2565" s="64"/>
      <c r="EV2565" s="64"/>
      <c r="EW2565" s="64"/>
      <c r="EX2565" s="64"/>
      <c r="EY2565" s="64"/>
      <c r="EZ2565" s="64"/>
      <c r="FA2565" s="64"/>
      <c r="FB2565" s="64"/>
      <c r="FC2565" s="64"/>
      <c r="FD2565" s="64"/>
      <c r="FE2565" s="64"/>
      <c r="FF2565" s="64"/>
      <c r="FG2565" s="64"/>
      <c r="FH2565" s="64"/>
      <c r="FI2565" s="64"/>
      <c r="FJ2565" s="64"/>
      <c r="FK2565" s="64"/>
      <c r="FL2565" s="64"/>
      <c r="FM2565" s="64"/>
      <c r="FN2565" s="64"/>
      <c r="FO2565" s="64"/>
      <c r="FP2565" s="64"/>
      <c r="FQ2565" s="64"/>
      <c r="FR2565" s="64"/>
      <c r="FS2565" s="64"/>
      <c r="FT2565" s="64"/>
    </row>
    <row r="2566" spans="1:176" ht="15" x14ac:dyDescent="0.25">
      <c r="A2566" s="20">
        <f t="shared" si="575"/>
        <v>46319</v>
      </c>
      <c r="B2566" s="22" t="str">
        <f t="shared" ca="1" si="579"/>
        <v>n.d</v>
      </c>
      <c r="C2566" s="22">
        <f t="shared" ca="1" si="576"/>
        <v>0.97614444</v>
      </c>
      <c r="D2566" s="23">
        <f ca="1">IF(A2566&lt;$B$1,VLOOKUP(A2566,[1]DI!$A$4:$B$15000,2,FALSE),0)</f>
        <v>0</v>
      </c>
      <c r="E2566" s="22">
        <f t="shared" ca="1" si="580"/>
        <v>0</v>
      </c>
      <c r="F2566" s="23">
        <f t="shared" si="581"/>
        <v>1.3</v>
      </c>
      <c r="G2566" s="24">
        <f t="shared" ca="1" si="582"/>
        <v>1</v>
      </c>
      <c r="H2566" s="22">
        <f ca="1">TRUNC(PRODUCT(G$10:G2565),15)</f>
        <v>1.81984651266759</v>
      </c>
      <c r="I2566" s="22">
        <f t="shared" ca="1" si="583"/>
        <v>1.5015535581434301</v>
      </c>
      <c r="J2566" s="22">
        <f t="shared" ca="1" si="584"/>
        <v>1.2119757600000001</v>
      </c>
      <c r="K2566" s="110">
        <f t="shared" ca="1" si="577"/>
        <v>0.37553247445182125</v>
      </c>
      <c r="L2566" s="115">
        <v>0</v>
      </c>
      <c r="M2566" s="67">
        <f>IF(L2566&gt;0,VLOOKUP(L2566,S$12:$AB$125,7),0)</f>
        <v>0</v>
      </c>
      <c r="N2566" s="2">
        <f t="shared" si="578"/>
        <v>0</v>
      </c>
      <c r="O2566" s="22">
        <f t="shared" ca="1" si="585"/>
        <v>0.37553247445182125</v>
      </c>
      <c r="P2566" s="25" t="str">
        <f t="shared" si="586"/>
        <v>A+J=</v>
      </c>
      <c r="Q2566" s="26">
        <f t="shared" si="587"/>
        <v>45306</v>
      </c>
      <c r="R2566" s="4"/>
      <c r="S2566" s="98"/>
      <c r="U2566" s="4"/>
      <c r="V2566" s="4"/>
      <c r="W2566" s="4"/>
      <c r="X2566" s="4"/>
      <c r="Y2566" s="4"/>
      <c r="Z2566" s="4"/>
      <c r="AA2566" s="4"/>
      <c r="AB2566" s="4"/>
      <c r="AC2566" s="4"/>
      <c r="AD2566" s="64"/>
      <c r="AE2566" s="64"/>
      <c r="AF2566" s="64"/>
      <c r="AG2566" s="64"/>
      <c r="AH2566" s="64"/>
      <c r="AI2566" s="64"/>
      <c r="AJ2566" s="64"/>
      <c r="AK2566" s="64"/>
      <c r="AL2566" s="64"/>
      <c r="AM2566" s="64"/>
      <c r="AN2566" s="64"/>
      <c r="AO2566" s="64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64"/>
      <c r="BB2566" s="64"/>
      <c r="BC2566" s="64"/>
      <c r="BD2566" s="64"/>
      <c r="BE2566" s="64"/>
      <c r="BF2566" s="64"/>
      <c r="BG2566" s="64"/>
      <c r="BH2566" s="64"/>
      <c r="BI2566" s="64"/>
      <c r="BJ2566" s="64"/>
      <c r="BK2566" s="64"/>
      <c r="BL2566" s="64"/>
      <c r="BM2566" s="64"/>
      <c r="BN2566" s="64"/>
      <c r="BO2566" s="64"/>
      <c r="BP2566" s="64"/>
      <c r="BQ2566" s="64"/>
      <c r="BR2566" s="64"/>
      <c r="BS2566" s="64"/>
      <c r="BT2566" s="64"/>
      <c r="BU2566" s="64"/>
      <c r="BV2566" s="64"/>
      <c r="BW2566" s="64"/>
      <c r="BX2566" s="64"/>
      <c r="BY2566" s="64"/>
      <c r="BZ2566" s="64"/>
      <c r="CA2566" s="64"/>
      <c r="CB2566" s="64"/>
      <c r="CC2566" s="64"/>
      <c r="CD2566" s="64"/>
      <c r="CE2566" s="64"/>
      <c r="CF2566" s="64"/>
      <c r="CG2566" s="64"/>
      <c r="CH2566" s="64"/>
      <c r="CI2566" s="64"/>
      <c r="CJ2566" s="64"/>
      <c r="CK2566" s="64"/>
      <c r="CL2566" s="64"/>
      <c r="CM2566" s="64"/>
      <c r="CN2566" s="64"/>
      <c r="CO2566" s="64"/>
      <c r="CP2566" s="64"/>
      <c r="CQ2566" s="64"/>
      <c r="CR2566" s="64"/>
      <c r="CS2566" s="64"/>
      <c r="CT2566" s="64"/>
      <c r="CU2566" s="64"/>
      <c r="CV2566" s="64"/>
      <c r="CW2566" s="64"/>
      <c r="CX2566" s="64"/>
      <c r="CY2566" s="64"/>
      <c r="CZ2566" s="64"/>
      <c r="DA2566" s="64"/>
      <c r="DB2566" s="64"/>
      <c r="DC2566" s="64"/>
      <c r="DD2566" s="64"/>
      <c r="DE2566" s="64"/>
      <c r="DF2566" s="64"/>
      <c r="DG2566" s="64"/>
      <c r="DH2566" s="64"/>
      <c r="DI2566" s="64"/>
      <c r="DJ2566" s="64"/>
      <c r="DK2566" s="64"/>
      <c r="DL2566" s="64"/>
      <c r="DM2566" s="64"/>
      <c r="DN2566" s="64"/>
      <c r="DO2566" s="64"/>
      <c r="DP2566" s="64"/>
      <c r="DQ2566" s="64"/>
      <c r="DR2566" s="64"/>
      <c r="DS2566" s="64"/>
      <c r="DT2566" s="64"/>
      <c r="DU2566" s="64"/>
      <c r="DV2566" s="64"/>
      <c r="DW2566" s="64"/>
      <c r="DX2566" s="64"/>
      <c r="DY2566" s="64"/>
      <c r="DZ2566" s="64"/>
      <c r="EA2566" s="64"/>
      <c r="EB2566" s="64"/>
      <c r="EC2566" s="64"/>
      <c r="ED2566" s="64"/>
      <c r="EE2566" s="64"/>
      <c r="EF2566" s="64"/>
      <c r="EG2566" s="64"/>
      <c r="EH2566" s="64"/>
      <c r="EI2566" s="64"/>
      <c r="EJ2566" s="64"/>
      <c r="EK2566" s="64"/>
      <c r="EL2566" s="64"/>
      <c r="EM2566" s="64"/>
      <c r="EN2566" s="64"/>
      <c r="EO2566" s="64"/>
      <c r="EP2566" s="64"/>
      <c r="EQ2566" s="64"/>
      <c r="ER2566" s="64"/>
      <c r="ES2566" s="64"/>
      <c r="ET2566" s="64"/>
      <c r="EU2566" s="64"/>
      <c r="EV2566" s="64"/>
      <c r="EW2566" s="64"/>
      <c r="EX2566" s="64"/>
      <c r="EY2566" s="64"/>
      <c r="EZ2566" s="64"/>
      <c r="FA2566" s="64"/>
      <c r="FB2566" s="64"/>
      <c r="FC2566" s="64"/>
      <c r="FD2566" s="64"/>
      <c r="FE2566" s="64"/>
      <c r="FF2566" s="64"/>
      <c r="FG2566" s="64"/>
      <c r="FH2566" s="64"/>
      <c r="FI2566" s="64"/>
      <c r="FJ2566" s="64"/>
      <c r="FK2566" s="64"/>
      <c r="FL2566" s="64"/>
      <c r="FM2566" s="64"/>
      <c r="FN2566" s="64"/>
      <c r="FO2566" s="64"/>
      <c r="FP2566" s="64"/>
      <c r="FQ2566" s="64"/>
      <c r="FR2566" s="64"/>
      <c r="FS2566" s="64"/>
      <c r="FT2566" s="64"/>
    </row>
    <row r="2567" spans="1:176" ht="15" x14ac:dyDescent="0.25">
      <c r="A2567" s="20">
        <f t="shared" si="575"/>
        <v>46320</v>
      </c>
      <c r="B2567" s="22" t="str">
        <f t="shared" ca="1" si="579"/>
        <v>n.d</v>
      </c>
      <c r="C2567" s="22">
        <f t="shared" ca="1" si="576"/>
        <v>0.97614444</v>
      </c>
      <c r="D2567" s="23">
        <f ca="1">IF(A2567&lt;$B$1,VLOOKUP(A2567,[1]DI!$A$4:$B$15000,2,FALSE),0)</f>
        <v>0</v>
      </c>
      <c r="E2567" s="22">
        <f t="shared" ca="1" si="580"/>
        <v>0</v>
      </c>
      <c r="F2567" s="23">
        <f t="shared" si="581"/>
        <v>1.3</v>
      </c>
      <c r="G2567" s="24">
        <f t="shared" ca="1" si="582"/>
        <v>1</v>
      </c>
      <c r="H2567" s="22">
        <f ca="1">TRUNC(PRODUCT(G$10:G2566),15)</f>
        <v>1.81984651266759</v>
      </c>
      <c r="I2567" s="22">
        <f t="shared" ca="1" si="583"/>
        <v>1.5015535581434301</v>
      </c>
      <c r="J2567" s="22">
        <f t="shared" ca="1" si="584"/>
        <v>1.2119757600000001</v>
      </c>
      <c r="K2567" s="110">
        <f t="shared" ca="1" si="577"/>
        <v>0.37553247445182125</v>
      </c>
      <c r="L2567" s="115">
        <v>0</v>
      </c>
      <c r="M2567" s="67">
        <f>IF(L2567&gt;0,VLOOKUP(L2567,S$12:$AB$125,7),0)</f>
        <v>0</v>
      </c>
      <c r="N2567" s="2">
        <f t="shared" si="578"/>
        <v>0</v>
      </c>
      <c r="O2567" s="22">
        <f t="shared" ca="1" si="585"/>
        <v>0.37553247445182125</v>
      </c>
      <c r="P2567" s="25" t="str">
        <f t="shared" si="586"/>
        <v>A+J=</v>
      </c>
      <c r="Q2567" s="26">
        <f t="shared" si="587"/>
        <v>45306</v>
      </c>
      <c r="R2567" s="4"/>
      <c r="S2567" s="98"/>
      <c r="U2567" s="4"/>
      <c r="V2567" s="4"/>
      <c r="W2567" s="4"/>
      <c r="X2567" s="4"/>
      <c r="Y2567" s="4"/>
      <c r="Z2567" s="4"/>
      <c r="AA2567" s="4"/>
      <c r="AB2567" s="4"/>
      <c r="AC2567" s="4"/>
      <c r="AD2567" s="64"/>
      <c r="AE2567" s="64"/>
      <c r="AF2567" s="64"/>
      <c r="AG2567" s="64"/>
      <c r="AH2567" s="64"/>
      <c r="AI2567" s="64"/>
      <c r="AJ2567" s="64"/>
      <c r="AK2567" s="64"/>
      <c r="AL2567" s="64"/>
      <c r="AM2567" s="64"/>
      <c r="AN2567" s="64"/>
      <c r="AO2567" s="64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4"/>
      <c r="AZ2567" s="64"/>
      <c r="BA2567" s="64"/>
      <c r="BB2567" s="64"/>
      <c r="BC2567" s="64"/>
      <c r="BD2567" s="64"/>
      <c r="BE2567" s="64"/>
      <c r="BF2567" s="64"/>
      <c r="BG2567" s="64"/>
      <c r="BH2567" s="64"/>
      <c r="BI2567" s="64"/>
      <c r="BJ2567" s="64"/>
      <c r="BK2567" s="64"/>
      <c r="BL2567" s="64"/>
      <c r="BM2567" s="64"/>
      <c r="BN2567" s="64"/>
      <c r="BO2567" s="64"/>
      <c r="BP2567" s="64"/>
      <c r="BQ2567" s="64"/>
      <c r="BR2567" s="64"/>
      <c r="BS2567" s="64"/>
      <c r="BT2567" s="64"/>
      <c r="BU2567" s="64"/>
      <c r="BV2567" s="64"/>
      <c r="BW2567" s="64"/>
      <c r="BX2567" s="64"/>
      <c r="BY2567" s="64"/>
      <c r="BZ2567" s="64"/>
      <c r="CA2567" s="64"/>
      <c r="CB2567" s="64"/>
      <c r="CC2567" s="64"/>
      <c r="CD2567" s="64"/>
      <c r="CE2567" s="64"/>
      <c r="CF2567" s="64"/>
      <c r="CG2567" s="64"/>
      <c r="CH2567" s="64"/>
      <c r="CI2567" s="64"/>
      <c r="CJ2567" s="64"/>
      <c r="CK2567" s="64"/>
      <c r="CL2567" s="64"/>
      <c r="CM2567" s="64"/>
      <c r="CN2567" s="64"/>
      <c r="CO2567" s="64"/>
      <c r="CP2567" s="64"/>
      <c r="CQ2567" s="64"/>
      <c r="CR2567" s="64"/>
      <c r="CS2567" s="64"/>
      <c r="CT2567" s="64"/>
      <c r="CU2567" s="64"/>
      <c r="CV2567" s="64"/>
      <c r="CW2567" s="64"/>
      <c r="CX2567" s="64"/>
      <c r="CY2567" s="64"/>
      <c r="CZ2567" s="64"/>
      <c r="DA2567" s="64"/>
      <c r="DB2567" s="64"/>
      <c r="DC2567" s="64"/>
      <c r="DD2567" s="64"/>
      <c r="DE2567" s="64"/>
      <c r="DF2567" s="64"/>
      <c r="DG2567" s="64"/>
      <c r="DH2567" s="64"/>
      <c r="DI2567" s="64"/>
      <c r="DJ2567" s="64"/>
      <c r="DK2567" s="64"/>
      <c r="DL2567" s="64"/>
      <c r="DM2567" s="64"/>
      <c r="DN2567" s="64"/>
      <c r="DO2567" s="64"/>
      <c r="DP2567" s="64"/>
      <c r="DQ2567" s="64"/>
      <c r="DR2567" s="64"/>
      <c r="DS2567" s="64"/>
      <c r="DT2567" s="64"/>
      <c r="DU2567" s="64"/>
      <c r="DV2567" s="64"/>
      <c r="DW2567" s="64"/>
      <c r="DX2567" s="64"/>
      <c r="DY2567" s="64"/>
      <c r="DZ2567" s="64"/>
      <c r="EA2567" s="64"/>
      <c r="EB2567" s="64"/>
      <c r="EC2567" s="64"/>
      <c r="ED2567" s="64"/>
      <c r="EE2567" s="64"/>
      <c r="EF2567" s="64"/>
      <c r="EG2567" s="64"/>
      <c r="EH2567" s="64"/>
      <c r="EI2567" s="64"/>
      <c r="EJ2567" s="64"/>
      <c r="EK2567" s="64"/>
      <c r="EL2567" s="64"/>
      <c r="EM2567" s="64"/>
      <c r="EN2567" s="64"/>
      <c r="EO2567" s="64"/>
      <c r="EP2567" s="64"/>
      <c r="EQ2567" s="64"/>
      <c r="ER2567" s="64"/>
      <c r="ES2567" s="64"/>
      <c r="ET2567" s="64"/>
      <c r="EU2567" s="64"/>
      <c r="EV2567" s="64"/>
      <c r="EW2567" s="64"/>
      <c r="EX2567" s="64"/>
      <c r="EY2567" s="64"/>
      <c r="EZ2567" s="64"/>
      <c r="FA2567" s="64"/>
      <c r="FB2567" s="64"/>
      <c r="FC2567" s="64"/>
      <c r="FD2567" s="64"/>
      <c r="FE2567" s="64"/>
      <c r="FF2567" s="64"/>
      <c r="FG2567" s="64"/>
      <c r="FH2567" s="64"/>
      <c r="FI2567" s="64"/>
      <c r="FJ2567" s="64"/>
      <c r="FK2567" s="64"/>
      <c r="FL2567" s="64"/>
      <c r="FM2567" s="64"/>
      <c r="FN2567" s="64"/>
      <c r="FO2567" s="64"/>
      <c r="FP2567" s="64"/>
      <c r="FQ2567" s="64"/>
      <c r="FR2567" s="64"/>
      <c r="FS2567" s="64"/>
      <c r="FT2567" s="64"/>
    </row>
    <row r="2568" spans="1:176" ht="15" x14ac:dyDescent="0.25">
      <c r="A2568" s="20">
        <f t="shared" si="575"/>
        <v>46321</v>
      </c>
      <c r="B2568" s="22" t="str">
        <f t="shared" ca="1" si="579"/>
        <v>n.d</v>
      </c>
      <c r="C2568" s="22">
        <f t="shared" ca="1" si="576"/>
        <v>0.97614444</v>
      </c>
      <c r="D2568" s="23">
        <f ca="1">IF(A2568&lt;$B$1,VLOOKUP(A2568,[1]DI!$A$4:$B$15000,2,FALSE),0)</f>
        <v>0</v>
      </c>
      <c r="E2568" s="22">
        <f t="shared" ca="1" si="580"/>
        <v>0</v>
      </c>
      <c r="F2568" s="23">
        <f t="shared" si="581"/>
        <v>1.3</v>
      </c>
      <c r="G2568" s="24">
        <f t="shared" ca="1" si="582"/>
        <v>1</v>
      </c>
      <c r="H2568" s="22">
        <f ca="1">TRUNC(PRODUCT(G$10:G2567),15)</f>
        <v>1.81984651266759</v>
      </c>
      <c r="I2568" s="22">
        <f t="shared" ca="1" si="583"/>
        <v>1.5015535581434301</v>
      </c>
      <c r="J2568" s="22">
        <f t="shared" ca="1" si="584"/>
        <v>1.2119757600000001</v>
      </c>
      <c r="K2568" s="110">
        <f t="shared" ca="1" si="577"/>
        <v>0.37553247445182125</v>
      </c>
      <c r="L2568" s="115">
        <v>0</v>
      </c>
      <c r="M2568" s="67">
        <f>IF(L2568&gt;0,VLOOKUP(L2568,S$12:$AB$125,7),0)</f>
        <v>0</v>
      </c>
      <c r="N2568" s="2">
        <f t="shared" si="578"/>
        <v>0</v>
      </c>
      <c r="O2568" s="22">
        <f t="shared" ca="1" si="585"/>
        <v>0.37553247445182125</v>
      </c>
      <c r="P2568" s="25" t="str">
        <f t="shared" si="586"/>
        <v>A+J=</v>
      </c>
      <c r="Q2568" s="26">
        <f t="shared" si="587"/>
        <v>45306</v>
      </c>
      <c r="R2568" s="4"/>
      <c r="S2568" s="98"/>
      <c r="U2568" s="4"/>
      <c r="V2568" s="4"/>
      <c r="W2568" s="4"/>
      <c r="X2568" s="4"/>
      <c r="Y2568" s="4"/>
      <c r="Z2568" s="4"/>
      <c r="AA2568" s="4"/>
      <c r="AB2568" s="4"/>
      <c r="AC2568" s="4"/>
      <c r="AD2568" s="64"/>
      <c r="AE2568" s="64"/>
      <c r="AF2568" s="64"/>
      <c r="AG2568" s="64"/>
      <c r="AH2568" s="64"/>
      <c r="AI2568" s="64"/>
      <c r="AJ2568" s="64"/>
      <c r="AK2568" s="64"/>
      <c r="AL2568" s="64"/>
      <c r="AM2568" s="64"/>
      <c r="AN2568" s="64"/>
      <c r="AO2568" s="64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4"/>
      <c r="AZ2568" s="64"/>
      <c r="BA2568" s="64"/>
      <c r="BB2568" s="64"/>
      <c r="BC2568" s="64"/>
      <c r="BD2568" s="64"/>
      <c r="BE2568" s="64"/>
      <c r="BF2568" s="64"/>
      <c r="BG2568" s="64"/>
      <c r="BH2568" s="64"/>
      <c r="BI2568" s="64"/>
      <c r="BJ2568" s="64"/>
      <c r="BK2568" s="64"/>
      <c r="BL2568" s="64"/>
      <c r="BM2568" s="64"/>
      <c r="BN2568" s="64"/>
      <c r="BO2568" s="64"/>
      <c r="BP2568" s="64"/>
      <c r="BQ2568" s="64"/>
      <c r="BR2568" s="64"/>
      <c r="BS2568" s="64"/>
      <c r="BT2568" s="64"/>
      <c r="BU2568" s="64"/>
      <c r="BV2568" s="64"/>
      <c r="BW2568" s="64"/>
      <c r="BX2568" s="64"/>
      <c r="BY2568" s="64"/>
      <c r="BZ2568" s="64"/>
      <c r="CA2568" s="64"/>
      <c r="CB2568" s="64"/>
      <c r="CC2568" s="64"/>
      <c r="CD2568" s="64"/>
      <c r="CE2568" s="64"/>
      <c r="CF2568" s="64"/>
      <c r="CG2568" s="64"/>
      <c r="CH2568" s="64"/>
      <c r="CI2568" s="64"/>
      <c r="CJ2568" s="64"/>
      <c r="CK2568" s="64"/>
      <c r="CL2568" s="64"/>
      <c r="CM2568" s="64"/>
      <c r="CN2568" s="64"/>
      <c r="CO2568" s="64"/>
      <c r="CP2568" s="64"/>
      <c r="CQ2568" s="64"/>
      <c r="CR2568" s="64"/>
      <c r="CS2568" s="64"/>
      <c r="CT2568" s="64"/>
      <c r="CU2568" s="64"/>
      <c r="CV2568" s="64"/>
      <c r="CW2568" s="64"/>
      <c r="CX2568" s="64"/>
      <c r="CY2568" s="64"/>
      <c r="CZ2568" s="64"/>
      <c r="DA2568" s="64"/>
      <c r="DB2568" s="64"/>
      <c r="DC2568" s="64"/>
      <c r="DD2568" s="64"/>
      <c r="DE2568" s="64"/>
      <c r="DF2568" s="64"/>
      <c r="DG2568" s="64"/>
      <c r="DH2568" s="64"/>
      <c r="DI2568" s="64"/>
      <c r="DJ2568" s="64"/>
      <c r="DK2568" s="64"/>
      <c r="DL2568" s="64"/>
      <c r="DM2568" s="64"/>
      <c r="DN2568" s="64"/>
      <c r="DO2568" s="64"/>
      <c r="DP2568" s="64"/>
      <c r="DQ2568" s="64"/>
      <c r="DR2568" s="64"/>
      <c r="DS2568" s="64"/>
      <c r="DT2568" s="64"/>
      <c r="DU2568" s="64"/>
      <c r="DV2568" s="64"/>
      <c r="DW2568" s="64"/>
      <c r="DX2568" s="64"/>
      <c r="DY2568" s="64"/>
      <c r="DZ2568" s="64"/>
      <c r="EA2568" s="64"/>
      <c r="EB2568" s="64"/>
      <c r="EC2568" s="64"/>
      <c r="ED2568" s="64"/>
      <c r="EE2568" s="64"/>
      <c r="EF2568" s="64"/>
      <c r="EG2568" s="64"/>
      <c r="EH2568" s="64"/>
      <c r="EI2568" s="64"/>
      <c r="EJ2568" s="64"/>
      <c r="EK2568" s="64"/>
      <c r="EL2568" s="64"/>
      <c r="EM2568" s="64"/>
      <c r="EN2568" s="64"/>
      <c r="EO2568" s="64"/>
      <c r="EP2568" s="64"/>
      <c r="EQ2568" s="64"/>
      <c r="ER2568" s="64"/>
      <c r="ES2568" s="64"/>
      <c r="ET2568" s="64"/>
      <c r="EU2568" s="64"/>
      <c r="EV2568" s="64"/>
      <c r="EW2568" s="64"/>
      <c r="EX2568" s="64"/>
      <c r="EY2568" s="64"/>
      <c r="EZ2568" s="64"/>
      <c r="FA2568" s="64"/>
      <c r="FB2568" s="64"/>
      <c r="FC2568" s="64"/>
      <c r="FD2568" s="64"/>
      <c r="FE2568" s="64"/>
      <c r="FF2568" s="64"/>
      <c r="FG2568" s="64"/>
      <c r="FH2568" s="64"/>
      <c r="FI2568" s="64"/>
      <c r="FJ2568" s="64"/>
      <c r="FK2568" s="64"/>
      <c r="FL2568" s="64"/>
      <c r="FM2568" s="64"/>
      <c r="FN2568" s="64"/>
      <c r="FO2568" s="64"/>
      <c r="FP2568" s="64"/>
      <c r="FQ2568" s="64"/>
      <c r="FR2568" s="64"/>
      <c r="FS2568" s="64"/>
      <c r="FT2568" s="64"/>
    </row>
    <row r="2569" spans="1:176" ht="15" x14ac:dyDescent="0.25">
      <c r="A2569" s="20">
        <f t="shared" si="575"/>
        <v>46322</v>
      </c>
      <c r="B2569" s="22" t="str">
        <f t="shared" ca="1" si="579"/>
        <v>n.d</v>
      </c>
      <c r="C2569" s="22">
        <f t="shared" ca="1" si="576"/>
        <v>0.97614444</v>
      </c>
      <c r="D2569" s="23">
        <f ca="1">IF(A2569&lt;$B$1,VLOOKUP(A2569,[1]DI!$A$4:$B$15000,2,FALSE),0)</f>
        <v>0</v>
      </c>
      <c r="E2569" s="22">
        <f t="shared" ca="1" si="580"/>
        <v>0</v>
      </c>
      <c r="F2569" s="23">
        <f t="shared" si="581"/>
        <v>1.3</v>
      </c>
      <c r="G2569" s="24">
        <f t="shared" ca="1" si="582"/>
        <v>1</v>
      </c>
      <c r="H2569" s="22">
        <f ca="1">TRUNC(PRODUCT(G$10:G2568),15)</f>
        <v>1.81984651266759</v>
      </c>
      <c r="I2569" s="22">
        <f t="shared" ca="1" si="583"/>
        <v>1.5015535581434301</v>
      </c>
      <c r="J2569" s="22">
        <f t="shared" ca="1" si="584"/>
        <v>1.2119757600000001</v>
      </c>
      <c r="K2569" s="110">
        <f t="shared" ca="1" si="577"/>
        <v>0.37553247445182125</v>
      </c>
      <c r="L2569" s="115">
        <v>0</v>
      </c>
      <c r="M2569" s="67">
        <f>IF(L2569&gt;0,VLOOKUP(L2569,S$12:$AB$125,7),0)</f>
        <v>0</v>
      </c>
      <c r="N2569" s="2">
        <f t="shared" si="578"/>
        <v>0</v>
      </c>
      <c r="O2569" s="22">
        <f t="shared" ca="1" si="585"/>
        <v>0.37553247445182125</v>
      </c>
      <c r="P2569" s="25" t="str">
        <f t="shared" si="586"/>
        <v>A+J=</v>
      </c>
      <c r="Q2569" s="26">
        <f t="shared" si="587"/>
        <v>45306</v>
      </c>
      <c r="R2569" s="4"/>
      <c r="S2569" s="98"/>
      <c r="U2569" s="4"/>
      <c r="V2569" s="4"/>
      <c r="W2569" s="4"/>
      <c r="X2569" s="4"/>
      <c r="Y2569" s="4"/>
      <c r="Z2569" s="4"/>
      <c r="AA2569" s="4"/>
      <c r="AB2569" s="4"/>
      <c r="AC2569" s="4"/>
      <c r="AD2569" s="64"/>
      <c r="AE2569" s="64"/>
      <c r="AF2569" s="64"/>
      <c r="AG2569" s="64"/>
      <c r="AH2569" s="64"/>
      <c r="AI2569" s="64"/>
      <c r="AJ2569" s="64"/>
      <c r="AK2569" s="64"/>
      <c r="AL2569" s="64"/>
      <c r="AM2569" s="64"/>
      <c r="AN2569" s="64"/>
      <c r="AO2569" s="64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4"/>
      <c r="AZ2569" s="64"/>
      <c r="BA2569" s="64"/>
      <c r="BB2569" s="64"/>
      <c r="BC2569" s="64"/>
      <c r="BD2569" s="64"/>
      <c r="BE2569" s="64"/>
      <c r="BF2569" s="64"/>
      <c r="BG2569" s="64"/>
      <c r="BH2569" s="64"/>
      <c r="BI2569" s="64"/>
      <c r="BJ2569" s="64"/>
      <c r="BK2569" s="64"/>
      <c r="BL2569" s="64"/>
      <c r="BM2569" s="64"/>
      <c r="BN2569" s="64"/>
      <c r="BO2569" s="64"/>
      <c r="BP2569" s="64"/>
      <c r="BQ2569" s="64"/>
      <c r="BR2569" s="64"/>
      <c r="BS2569" s="64"/>
      <c r="BT2569" s="64"/>
      <c r="BU2569" s="64"/>
      <c r="BV2569" s="64"/>
      <c r="BW2569" s="64"/>
      <c r="BX2569" s="64"/>
      <c r="BY2569" s="64"/>
      <c r="BZ2569" s="64"/>
      <c r="CA2569" s="64"/>
      <c r="CB2569" s="64"/>
      <c r="CC2569" s="64"/>
      <c r="CD2569" s="64"/>
      <c r="CE2569" s="64"/>
      <c r="CF2569" s="64"/>
      <c r="CG2569" s="64"/>
      <c r="CH2569" s="64"/>
      <c r="CI2569" s="64"/>
      <c r="CJ2569" s="64"/>
      <c r="CK2569" s="64"/>
      <c r="CL2569" s="64"/>
      <c r="CM2569" s="64"/>
      <c r="CN2569" s="64"/>
      <c r="CO2569" s="64"/>
      <c r="CP2569" s="64"/>
      <c r="CQ2569" s="64"/>
      <c r="CR2569" s="64"/>
      <c r="CS2569" s="64"/>
      <c r="CT2569" s="64"/>
      <c r="CU2569" s="64"/>
      <c r="CV2569" s="64"/>
      <c r="CW2569" s="64"/>
      <c r="CX2569" s="64"/>
      <c r="CY2569" s="64"/>
      <c r="CZ2569" s="64"/>
      <c r="DA2569" s="64"/>
      <c r="DB2569" s="64"/>
      <c r="DC2569" s="64"/>
      <c r="DD2569" s="64"/>
      <c r="DE2569" s="64"/>
      <c r="DF2569" s="64"/>
      <c r="DG2569" s="64"/>
      <c r="DH2569" s="64"/>
      <c r="DI2569" s="64"/>
      <c r="DJ2569" s="64"/>
      <c r="DK2569" s="64"/>
      <c r="DL2569" s="64"/>
      <c r="DM2569" s="64"/>
      <c r="DN2569" s="64"/>
      <c r="DO2569" s="64"/>
      <c r="DP2569" s="64"/>
      <c r="DQ2569" s="64"/>
      <c r="DR2569" s="64"/>
      <c r="DS2569" s="64"/>
      <c r="DT2569" s="64"/>
      <c r="DU2569" s="64"/>
      <c r="DV2569" s="64"/>
      <c r="DW2569" s="64"/>
      <c r="DX2569" s="64"/>
      <c r="DY2569" s="64"/>
      <c r="DZ2569" s="64"/>
      <c r="EA2569" s="64"/>
      <c r="EB2569" s="64"/>
      <c r="EC2569" s="64"/>
      <c r="ED2569" s="64"/>
      <c r="EE2569" s="64"/>
      <c r="EF2569" s="64"/>
      <c r="EG2569" s="64"/>
      <c r="EH2569" s="64"/>
      <c r="EI2569" s="64"/>
      <c r="EJ2569" s="64"/>
      <c r="EK2569" s="64"/>
      <c r="EL2569" s="64"/>
      <c r="EM2569" s="64"/>
      <c r="EN2569" s="64"/>
      <c r="EO2569" s="64"/>
      <c r="EP2569" s="64"/>
      <c r="EQ2569" s="64"/>
      <c r="ER2569" s="64"/>
      <c r="ES2569" s="64"/>
      <c r="ET2569" s="64"/>
      <c r="EU2569" s="64"/>
      <c r="EV2569" s="64"/>
      <c r="EW2569" s="64"/>
      <c r="EX2569" s="64"/>
      <c r="EY2569" s="64"/>
      <c r="EZ2569" s="64"/>
      <c r="FA2569" s="64"/>
      <c r="FB2569" s="64"/>
      <c r="FC2569" s="64"/>
      <c r="FD2569" s="64"/>
      <c r="FE2569" s="64"/>
      <c r="FF2569" s="64"/>
      <c r="FG2569" s="64"/>
      <c r="FH2569" s="64"/>
      <c r="FI2569" s="64"/>
      <c r="FJ2569" s="64"/>
      <c r="FK2569" s="64"/>
      <c r="FL2569" s="64"/>
      <c r="FM2569" s="64"/>
      <c r="FN2569" s="64"/>
      <c r="FO2569" s="64"/>
      <c r="FP2569" s="64"/>
      <c r="FQ2569" s="64"/>
      <c r="FR2569" s="64"/>
      <c r="FS2569" s="64"/>
      <c r="FT2569" s="64"/>
    </row>
    <row r="2570" spans="1:176" ht="15" x14ac:dyDescent="0.25">
      <c r="A2570" s="20">
        <f t="shared" si="575"/>
        <v>46323</v>
      </c>
      <c r="B2570" s="22" t="str">
        <f t="shared" ca="1" si="579"/>
        <v>n.d</v>
      </c>
      <c r="C2570" s="22">
        <f t="shared" ca="1" si="576"/>
        <v>0.97614444</v>
      </c>
      <c r="D2570" s="23">
        <f ca="1">IF(A2570&lt;$B$1,VLOOKUP(A2570,[1]DI!$A$4:$B$15000,2,FALSE),0)</f>
        <v>0</v>
      </c>
      <c r="E2570" s="22">
        <f t="shared" ca="1" si="580"/>
        <v>0</v>
      </c>
      <c r="F2570" s="23">
        <f t="shared" si="581"/>
        <v>1.3</v>
      </c>
      <c r="G2570" s="24">
        <f t="shared" ca="1" si="582"/>
        <v>1</v>
      </c>
      <c r="H2570" s="22">
        <f ca="1">TRUNC(PRODUCT(G$10:G2569),15)</f>
        <v>1.81984651266759</v>
      </c>
      <c r="I2570" s="22">
        <f t="shared" ca="1" si="583"/>
        <v>1.5015535581434301</v>
      </c>
      <c r="J2570" s="22">
        <f t="shared" ca="1" si="584"/>
        <v>1.2119757600000001</v>
      </c>
      <c r="K2570" s="110">
        <f t="shared" ca="1" si="577"/>
        <v>0.37553247445182125</v>
      </c>
      <c r="L2570" s="115">
        <v>0</v>
      </c>
      <c r="M2570" s="67">
        <f>IF(L2570&gt;0,VLOOKUP(L2570,S$12:$AB$125,7),0)</f>
        <v>0</v>
      </c>
      <c r="N2570" s="2">
        <f t="shared" si="578"/>
        <v>0</v>
      </c>
      <c r="O2570" s="22">
        <f t="shared" ca="1" si="585"/>
        <v>0.37553247445182125</v>
      </c>
      <c r="P2570" s="25" t="str">
        <f t="shared" si="586"/>
        <v>A+J=</v>
      </c>
      <c r="Q2570" s="26">
        <f t="shared" si="587"/>
        <v>45306</v>
      </c>
      <c r="R2570" s="4"/>
      <c r="S2570" s="98"/>
      <c r="U2570" s="4"/>
      <c r="V2570" s="4"/>
      <c r="W2570" s="4"/>
      <c r="X2570" s="4"/>
      <c r="Y2570" s="4"/>
      <c r="Z2570" s="4"/>
      <c r="AA2570" s="4"/>
      <c r="AB2570" s="4"/>
      <c r="AC2570" s="4"/>
      <c r="AD2570" s="64"/>
      <c r="AE2570" s="64"/>
      <c r="AF2570" s="64"/>
      <c r="AG2570" s="64"/>
      <c r="AH2570" s="64"/>
      <c r="AI2570" s="64"/>
      <c r="AJ2570" s="64"/>
      <c r="AK2570" s="64"/>
      <c r="AL2570" s="64"/>
      <c r="AM2570" s="64"/>
      <c r="AN2570" s="64"/>
      <c r="AO2570" s="64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64"/>
      <c r="BB2570" s="64"/>
      <c r="BC2570" s="64"/>
      <c r="BD2570" s="64"/>
      <c r="BE2570" s="64"/>
      <c r="BF2570" s="64"/>
      <c r="BG2570" s="64"/>
      <c r="BH2570" s="64"/>
      <c r="BI2570" s="64"/>
      <c r="BJ2570" s="64"/>
      <c r="BK2570" s="64"/>
      <c r="BL2570" s="64"/>
      <c r="BM2570" s="64"/>
      <c r="BN2570" s="64"/>
      <c r="BO2570" s="64"/>
      <c r="BP2570" s="64"/>
      <c r="BQ2570" s="64"/>
      <c r="BR2570" s="64"/>
      <c r="BS2570" s="64"/>
      <c r="BT2570" s="64"/>
      <c r="BU2570" s="64"/>
      <c r="BV2570" s="64"/>
      <c r="BW2570" s="64"/>
      <c r="BX2570" s="64"/>
      <c r="BY2570" s="64"/>
      <c r="BZ2570" s="64"/>
      <c r="CA2570" s="64"/>
      <c r="CB2570" s="64"/>
      <c r="CC2570" s="64"/>
      <c r="CD2570" s="64"/>
      <c r="CE2570" s="64"/>
      <c r="CF2570" s="64"/>
      <c r="CG2570" s="64"/>
      <c r="CH2570" s="64"/>
      <c r="CI2570" s="64"/>
      <c r="CJ2570" s="64"/>
      <c r="CK2570" s="64"/>
      <c r="CL2570" s="64"/>
      <c r="CM2570" s="64"/>
      <c r="CN2570" s="64"/>
      <c r="CO2570" s="64"/>
      <c r="CP2570" s="64"/>
      <c r="CQ2570" s="64"/>
      <c r="CR2570" s="64"/>
      <c r="CS2570" s="64"/>
      <c r="CT2570" s="64"/>
      <c r="CU2570" s="64"/>
      <c r="CV2570" s="64"/>
      <c r="CW2570" s="64"/>
      <c r="CX2570" s="64"/>
      <c r="CY2570" s="64"/>
      <c r="CZ2570" s="64"/>
      <c r="DA2570" s="64"/>
      <c r="DB2570" s="64"/>
      <c r="DC2570" s="64"/>
      <c r="DD2570" s="64"/>
      <c r="DE2570" s="64"/>
      <c r="DF2570" s="64"/>
      <c r="DG2570" s="64"/>
      <c r="DH2570" s="64"/>
      <c r="DI2570" s="64"/>
      <c r="DJ2570" s="64"/>
      <c r="DK2570" s="64"/>
      <c r="DL2570" s="64"/>
      <c r="DM2570" s="64"/>
      <c r="DN2570" s="64"/>
      <c r="DO2570" s="64"/>
      <c r="DP2570" s="64"/>
      <c r="DQ2570" s="64"/>
      <c r="DR2570" s="64"/>
      <c r="DS2570" s="64"/>
      <c r="DT2570" s="64"/>
      <c r="DU2570" s="64"/>
      <c r="DV2570" s="64"/>
      <c r="DW2570" s="64"/>
      <c r="DX2570" s="64"/>
      <c r="DY2570" s="64"/>
      <c r="DZ2570" s="64"/>
      <c r="EA2570" s="64"/>
      <c r="EB2570" s="64"/>
      <c r="EC2570" s="64"/>
      <c r="ED2570" s="64"/>
      <c r="EE2570" s="64"/>
      <c r="EF2570" s="64"/>
      <c r="EG2570" s="64"/>
      <c r="EH2570" s="64"/>
      <c r="EI2570" s="64"/>
      <c r="EJ2570" s="64"/>
      <c r="EK2570" s="64"/>
      <c r="EL2570" s="64"/>
      <c r="EM2570" s="64"/>
      <c r="EN2570" s="64"/>
      <c r="EO2570" s="64"/>
      <c r="EP2570" s="64"/>
      <c r="EQ2570" s="64"/>
      <c r="ER2570" s="64"/>
      <c r="ES2570" s="64"/>
      <c r="ET2570" s="64"/>
      <c r="EU2570" s="64"/>
      <c r="EV2570" s="64"/>
      <c r="EW2570" s="64"/>
      <c r="EX2570" s="64"/>
      <c r="EY2570" s="64"/>
      <c r="EZ2570" s="64"/>
      <c r="FA2570" s="64"/>
      <c r="FB2570" s="64"/>
      <c r="FC2570" s="64"/>
      <c r="FD2570" s="64"/>
      <c r="FE2570" s="64"/>
      <c r="FF2570" s="64"/>
      <c r="FG2570" s="64"/>
      <c r="FH2570" s="64"/>
      <c r="FI2570" s="64"/>
      <c r="FJ2570" s="64"/>
      <c r="FK2570" s="64"/>
      <c r="FL2570" s="64"/>
      <c r="FM2570" s="64"/>
      <c r="FN2570" s="64"/>
      <c r="FO2570" s="64"/>
      <c r="FP2570" s="64"/>
      <c r="FQ2570" s="64"/>
      <c r="FR2570" s="64"/>
      <c r="FS2570" s="64"/>
      <c r="FT2570" s="64"/>
    </row>
    <row r="2571" spans="1:176" ht="15" x14ac:dyDescent="0.25">
      <c r="A2571" s="20">
        <f t="shared" ref="A2571:A2634" si="588">(A2570+1)</f>
        <v>46324</v>
      </c>
      <c r="B2571" s="22" t="str">
        <f t="shared" ca="1" si="579"/>
        <v>n.d</v>
      </c>
      <c r="C2571" s="22">
        <f t="shared" ca="1" si="576"/>
        <v>0.97614444</v>
      </c>
      <c r="D2571" s="23">
        <f ca="1">IF(A2571&lt;$B$1,VLOOKUP(A2571,[1]DI!$A$4:$B$15000,2,FALSE),0)</f>
        <v>0</v>
      </c>
      <c r="E2571" s="22">
        <f t="shared" ca="1" si="580"/>
        <v>0</v>
      </c>
      <c r="F2571" s="23">
        <f t="shared" si="581"/>
        <v>1.3</v>
      </c>
      <c r="G2571" s="24">
        <f t="shared" ca="1" si="582"/>
        <v>1</v>
      </c>
      <c r="H2571" s="22">
        <f ca="1">TRUNC(PRODUCT(G$10:G2570),15)</f>
        <v>1.81984651266759</v>
      </c>
      <c r="I2571" s="22">
        <f t="shared" ca="1" si="583"/>
        <v>1.5015535581434301</v>
      </c>
      <c r="J2571" s="22">
        <f t="shared" ca="1" si="584"/>
        <v>1.2119757600000001</v>
      </c>
      <c r="K2571" s="110">
        <f t="shared" ca="1" si="577"/>
        <v>0.37553247445182125</v>
      </c>
      <c r="L2571" s="115">
        <v>0</v>
      </c>
      <c r="M2571" s="67">
        <f>IF(L2571&gt;0,VLOOKUP(L2571,S$12:$AB$125,7),0)</f>
        <v>0</v>
      </c>
      <c r="N2571" s="2">
        <f t="shared" si="578"/>
        <v>0</v>
      </c>
      <c r="O2571" s="22">
        <f t="shared" ca="1" si="585"/>
        <v>0.37553247445182125</v>
      </c>
      <c r="P2571" s="25" t="str">
        <f t="shared" si="586"/>
        <v>A+J=</v>
      </c>
      <c r="Q2571" s="26">
        <f t="shared" si="587"/>
        <v>45306</v>
      </c>
      <c r="R2571" s="4"/>
      <c r="S2571" s="98"/>
      <c r="U2571" s="4"/>
      <c r="V2571" s="4"/>
      <c r="W2571" s="4"/>
      <c r="X2571" s="4"/>
      <c r="Y2571" s="4"/>
      <c r="Z2571" s="4"/>
      <c r="AA2571" s="4"/>
      <c r="AB2571" s="4"/>
      <c r="AC2571" s="4"/>
      <c r="AD2571" s="64"/>
      <c r="AE2571" s="64"/>
      <c r="AF2571" s="64"/>
      <c r="AG2571" s="64"/>
      <c r="AH2571" s="64"/>
      <c r="AI2571" s="64"/>
      <c r="AJ2571" s="64"/>
      <c r="AK2571" s="64"/>
      <c r="AL2571" s="64"/>
      <c r="AM2571" s="64"/>
      <c r="AN2571" s="64"/>
      <c r="AO2571" s="64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4"/>
      <c r="AZ2571" s="64"/>
      <c r="BA2571" s="64"/>
      <c r="BB2571" s="64"/>
      <c r="BC2571" s="64"/>
      <c r="BD2571" s="64"/>
      <c r="BE2571" s="64"/>
      <c r="BF2571" s="64"/>
      <c r="BG2571" s="64"/>
      <c r="BH2571" s="64"/>
      <c r="BI2571" s="64"/>
      <c r="BJ2571" s="64"/>
      <c r="BK2571" s="64"/>
      <c r="BL2571" s="64"/>
      <c r="BM2571" s="64"/>
      <c r="BN2571" s="64"/>
      <c r="BO2571" s="64"/>
      <c r="BP2571" s="64"/>
      <c r="BQ2571" s="64"/>
      <c r="BR2571" s="64"/>
      <c r="BS2571" s="64"/>
      <c r="BT2571" s="64"/>
      <c r="BU2571" s="64"/>
      <c r="BV2571" s="64"/>
      <c r="BW2571" s="64"/>
      <c r="BX2571" s="64"/>
      <c r="BY2571" s="64"/>
      <c r="BZ2571" s="64"/>
      <c r="CA2571" s="64"/>
      <c r="CB2571" s="64"/>
      <c r="CC2571" s="64"/>
      <c r="CD2571" s="64"/>
      <c r="CE2571" s="64"/>
      <c r="CF2571" s="64"/>
      <c r="CG2571" s="64"/>
      <c r="CH2571" s="64"/>
      <c r="CI2571" s="64"/>
      <c r="CJ2571" s="64"/>
      <c r="CK2571" s="64"/>
      <c r="CL2571" s="64"/>
      <c r="CM2571" s="64"/>
      <c r="CN2571" s="64"/>
      <c r="CO2571" s="64"/>
      <c r="CP2571" s="64"/>
      <c r="CQ2571" s="64"/>
      <c r="CR2571" s="64"/>
      <c r="CS2571" s="64"/>
      <c r="CT2571" s="64"/>
      <c r="CU2571" s="64"/>
      <c r="CV2571" s="64"/>
      <c r="CW2571" s="64"/>
      <c r="CX2571" s="64"/>
      <c r="CY2571" s="64"/>
      <c r="CZ2571" s="64"/>
      <c r="DA2571" s="64"/>
      <c r="DB2571" s="64"/>
      <c r="DC2571" s="64"/>
      <c r="DD2571" s="64"/>
      <c r="DE2571" s="64"/>
      <c r="DF2571" s="64"/>
      <c r="DG2571" s="64"/>
      <c r="DH2571" s="64"/>
      <c r="DI2571" s="64"/>
      <c r="DJ2571" s="64"/>
      <c r="DK2571" s="64"/>
      <c r="DL2571" s="64"/>
      <c r="DM2571" s="64"/>
      <c r="DN2571" s="64"/>
      <c r="DO2571" s="64"/>
      <c r="DP2571" s="64"/>
      <c r="DQ2571" s="64"/>
      <c r="DR2571" s="64"/>
      <c r="DS2571" s="64"/>
      <c r="DT2571" s="64"/>
      <c r="DU2571" s="64"/>
      <c r="DV2571" s="64"/>
      <c r="DW2571" s="64"/>
      <c r="DX2571" s="64"/>
      <c r="DY2571" s="64"/>
      <c r="DZ2571" s="64"/>
      <c r="EA2571" s="64"/>
      <c r="EB2571" s="64"/>
      <c r="EC2571" s="64"/>
      <c r="ED2571" s="64"/>
      <c r="EE2571" s="64"/>
      <c r="EF2571" s="64"/>
      <c r="EG2571" s="64"/>
      <c r="EH2571" s="64"/>
      <c r="EI2571" s="64"/>
      <c r="EJ2571" s="64"/>
      <c r="EK2571" s="64"/>
      <c r="EL2571" s="64"/>
      <c r="EM2571" s="64"/>
      <c r="EN2571" s="64"/>
      <c r="EO2571" s="64"/>
      <c r="EP2571" s="64"/>
      <c r="EQ2571" s="64"/>
      <c r="ER2571" s="64"/>
      <c r="ES2571" s="64"/>
      <c r="ET2571" s="64"/>
      <c r="EU2571" s="64"/>
      <c r="EV2571" s="64"/>
      <c r="EW2571" s="64"/>
      <c r="EX2571" s="64"/>
      <c r="EY2571" s="64"/>
      <c r="EZ2571" s="64"/>
      <c r="FA2571" s="64"/>
      <c r="FB2571" s="64"/>
      <c r="FC2571" s="64"/>
      <c r="FD2571" s="64"/>
      <c r="FE2571" s="64"/>
      <c r="FF2571" s="64"/>
      <c r="FG2571" s="64"/>
      <c r="FH2571" s="64"/>
      <c r="FI2571" s="64"/>
      <c r="FJ2571" s="64"/>
      <c r="FK2571" s="64"/>
      <c r="FL2571" s="64"/>
      <c r="FM2571" s="64"/>
      <c r="FN2571" s="64"/>
      <c r="FO2571" s="64"/>
      <c r="FP2571" s="64"/>
      <c r="FQ2571" s="64"/>
      <c r="FR2571" s="64"/>
      <c r="FS2571" s="64"/>
      <c r="FT2571" s="64"/>
    </row>
    <row r="2572" spans="1:176" ht="15" x14ac:dyDescent="0.25">
      <c r="A2572" s="20">
        <f t="shared" si="588"/>
        <v>46325</v>
      </c>
      <c r="B2572" s="22" t="str">
        <f t="shared" ca="1" si="579"/>
        <v>n.d</v>
      </c>
      <c r="C2572" s="22">
        <f t="shared" ca="1" si="576"/>
        <v>0.97614444</v>
      </c>
      <c r="D2572" s="23">
        <f ca="1">IF(A2572&lt;$B$1,VLOOKUP(A2572,[1]DI!$A$4:$B$15000,2,FALSE),0)</f>
        <v>0</v>
      </c>
      <c r="E2572" s="22">
        <f t="shared" ca="1" si="580"/>
        <v>0</v>
      </c>
      <c r="F2572" s="23">
        <f t="shared" si="581"/>
        <v>1.3</v>
      </c>
      <c r="G2572" s="24">
        <f t="shared" ca="1" si="582"/>
        <v>1</v>
      </c>
      <c r="H2572" s="22">
        <f ca="1">TRUNC(PRODUCT(G$10:G2571),15)</f>
        <v>1.81984651266759</v>
      </c>
      <c r="I2572" s="22">
        <f t="shared" ca="1" si="583"/>
        <v>1.5015535581434301</v>
      </c>
      <c r="J2572" s="22">
        <f t="shared" ca="1" si="584"/>
        <v>1.2119757600000001</v>
      </c>
      <c r="K2572" s="110">
        <f t="shared" ca="1" si="577"/>
        <v>0.37553247445182125</v>
      </c>
      <c r="L2572" s="115">
        <v>0</v>
      </c>
      <c r="M2572" s="67">
        <f>IF(L2572&gt;0,VLOOKUP(L2572,S$12:$AB$125,7),0)</f>
        <v>0</v>
      </c>
      <c r="N2572" s="2">
        <f t="shared" si="578"/>
        <v>0</v>
      </c>
      <c r="O2572" s="22">
        <f t="shared" ca="1" si="585"/>
        <v>0.37553247445182125</v>
      </c>
      <c r="P2572" s="25" t="str">
        <f t="shared" si="586"/>
        <v>A+J=</v>
      </c>
      <c r="Q2572" s="26">
        <f t="shared" si="587"/>
        <v>45306</v>
      </c>
      <c r="R2572" s="4"/>
      <c r="S2572" s="98"/>
      <c r="U2572" s="4"/>
      <c r="V2572" s="4"/>
      <c r="W2572" s="4"/>
      <c r="X2572" s="4"/>
      <c r="Y2572" s="4"/>
      <c r="Z2572" s="4"/>
      <c r="AA2572" s="4"/>
      <c r="AB2572" s="4"/>
      <c r="AC2572" s="4"/>
      <c r="AD2572" s="64"/>
      <c r="AE2572" s="64"/>
      <c r="AF2572" s="64"/>
      <c r="AG2572" s="64"/>
      <c r="AH2572" s="64"/>
      <c r="AI2572" s="64"/>
      <c r="AJ2572" s="64"/>
      <c r="AK2572" s="64"/>
      <c r="AL2572" s="64"/>
      <c r="AM2572" s="64"/>
      <c r="AN2572" s="64"/>
      <c r="AO2572" s="64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4"/>
      <c r="AZ2572" s="64"/>
      <c r="BA2572" s="64"/>
      <c r="BB2572" s="64"/>
      <c r="BC2572" s="64"/>
      <c r="BD2572" s="64"/>
      <c r="BE2572" s="64"/>
      <c r="BF2572" s="64"/>
      <c r="BG2572" s="64"/>
      <c r="BH2572" s="64"/>
      <c r="BI2572" s="64"/>
      <c r="BJ2572" s="64"/>
      <c r="BK2572" s="64"/>
      <c r="BL2572" s="64"/>
      <c r="BM2572" s="64"/>
      <c r="BN2572" s="64"/>
      <c r="BO2572" s="64"/>
      <c r="BP2572" s="64"/>
      <c r="BQ2572" s="64"/>
      <c r="BR2572" s="64"/>
      <c r="BS2572" s="64"/>
      <c r="BT2572" s="64"/>
      <c r="BU2572" s="64"/>
      <c r="BV2572" s="64"/>
      <c r="BW2572" s="64"/>
      <c r="BX2572" s="64"/>
      <c r="BY2572" s="64"/>
      <c r="BZ2572" s="64"/>
      <c r="CA2572" s="64"/>
      <c r="CB2572" s="64"/>
      <c r="CC2572" s="64"/>
      <c r="CD2572" s="64"/>
      <c r="CE2572" s="64"/>
      <c r="CF2572" s="64"/>
      <c r="CG2572" s="64"/>
      <c r="CH2572" s="64"/>
      <c r="CI2572" s="64"/>
      <c r="CJ2572" s="64"/>
      <c r="CK2572" s="64"/>
      <c r="CL2572" s="64"/>
      <c r="CM2572" s="64"/>
      <c r="CN2572" s="64"/>
      <c r="CO2572" s="64"/>
      <c r="CP2572" s="64"/>
      <c r="CQ2572" s="64"/>
      <c r="CR2572" s="64"/>
      <c r="CS2572" s="64"/>
      <c r="CT2572" s="64"/>
      <c r="CU2572" s="64"/>
      <c r="CV2572" s="64"/>
      <c r="CW2572" s="64"/>
      <c r="CX2572" s="64"/>
      <c r="CY2572" s="64"/>
      <c r="CZ2572" s="64"/>
      <c r="DA2572" s="64"/>
      <c r="DB2572" s="64"/>
      <c r="DC2572" s="64"/>
      <c r="DD2572" s="64"/>
      <c r="DE2572" s="64"/>
      <c r="DF2572" s="64"/>
      <c r="DG2572" s="64"/>
      <c r="DH2572" s="64"/>
      <c r="DI2572" s="64"/>
      <c r="DJ2572" s="64"/>
      <c r="DK2572" s="64"/>
      <c r="DL2572" s="64"/>
      <c r="DM2572" s="64"/>
      <c r="DN2572" s="64"/>
      <c r="DO2572" s="64"/>
      <c r="DP2572" s="64"/>
      <c r="DQ2572" s="64"/>
      <c r="DR2572" s="64"/>
      <c r="DS2572" s="64"/>
      <c r="DT2572" s="64"/>
      <c r="DU2572" s="64"/>
      <c r="DV2572" s="64"/>
      <c r="DW2572" s="64"/>
      <c r="DX2572" s="64"/>
      <c r="DY2572" s="64"/>
      <c r="DZ2572" s="64"/>
      <c r="EA2572" s="64"/>
      <c r="EB2572" s="64"/>
      <c r="EC2572" s="64"/>
      <c r="ED2572" s="64"/>
      <c r="EE2572" s="64"/>
      <c r="EF2572" s="64"/>
      <c r="EG2572" s="64"/>
      <c r="EH2572" s="64"/>
      <c r="EI2572" s="64"/>
      <c r="EJ2572" s="64"/>
      <c r="EK2572" s="64"/>
      <c r="EL2572" s="64"/>
      <c r="EM2572" s="64"/>
      <c r="EN2572" s="64"/>
      <c r="EO2572" s="64"/>
      <c r="EP2572" s="64"/>
      <c r="EQ2572" s="64"/>
      <c r="ER2572" s="64"/>
      <c r="ES2572" s="64"/>
      <c r="ET2572" s="64"/>
      <c r="EU2572" s="64"/>
      <c r="EV2572" s="64"/>
      <c r="EW2572" s="64"/>
      <c r="EX2572" s="64"/>
      <c r="EY2572" s="64"/>
      <c r="EZ2572" s="64"/>
      <c r="FA2572" s="64"/>
      <c r="FB2572" s="64"/>
      <c r="FC2572" s="64"/>
      <c r="FD2572" s="64"/>
      <c r="FE2572" s="64"/>
      <c r="FF2572" s="64"/>
      <c r="FG2572" s="64"/>
      <c r="FH2572" s="64"/>
      <c r="FI2572" s="64"/>
      <c r="FJ2572" s="64"/>
      <c r="FK2572" s="64"/>
      <c r="FL2572" s="64"/>
      <c r="FM2572" s="64"/>
      <c r="FN2572" s="64"/>
      <c r="FO2572" s="64"/>
      <c r="FP2572" s="64"/>
      <c r="FQ2572" s="64"/>
      <c r="FR2572" s="64"/>
      <c r="FS2572" s="64"/>
      <c r="FT2572" s="64"/>
    </row>
    <row r="2573" spans="1:176" ht="15" x14ac:dyDescent="0.25">
      <c r="A2573" s="20">
        <f t="shared" si="588"/>
        <v>46326</v>
      </c>
      <c r="B2573" s="22" t="str">
        <f t="shared" ca="1" si="579"/>
        <v>n.d</v>
      </c>
      <c r="C2573" s="22">
        <f t="shared" ca="1" si="576"/>
        <v>0.97614444</v>
      </c>
      <c r="D2573" s="23">
        <f ca="1">IF(A2573&lt;$B$1,VLOOKUP(A2573,[1]DI!$A$4:$B$15000,2,FALSE),0)</f>
        <v>0</v>
      </c>
      <c r="E2573" s="22">
        <f t="shared" ca="1" si="580"/>
        <v>0</v>
      </c>
      <c r="F2573" s="23">
        <f t="shared" si="581"/>
        <v>1.3</v>
      </c>
      <c r="G2573" s="24">
        <f t="shared" ca="1" si="582"/>
        <v>1</v>
      </c>
      <c r="H2573" s="22">
        <f ca="1">TRUNC(PRODUCT(G$10:G2572),15)</f>
        <v>1.81984651266759</v>
      </c>
      <c r="I2573" s="22">
        <f t="shared" ca="1" si="583"/>
        <v>1.5015535581434301</v>
      </c>
      <c r="J2573" s="22">
        <f t="shared" ca="1" si="584"/>
        <v>1.2119757600000001</v>
      </c>
      <c r="K2573" s="110">
        <f t="shared" ca="1" si="577"/>
        <v>0.37553247445182125</v>
      </c>
      <c r="L2573" s="115">
        <v>0</v>
      </c>
      <c r="M2573" s="67">
        <f>IF(L2573&gt;0,VLOOKUP(L2573,S$12:$AB$125,7),0)</f>
        <v>0</v>
      </c>
      <c r="N2573" s="2">
        <f t="shared" si="578"/>
        <v>0</v>
      </c>
      <c r="O2573" s="22">
        <f t="shared" ca="1" si="585"/>
        <v>0.37553247445182125</v>
      </c>
      <c r="P2573" s="25" t="str">
        <f t="shared" si="586"/>
        <v>A+J=</v>
      </c>
      <c r="Q2573" s="26">
        <f t="shared" si="587"/>
        <v>45306</v>
      </c>
      <c r="R2573" s="4"/>
      <c r="S2573" s="98"/>
      <c r="U2573" s="4"/>
      <c r="V2573" s="4"/>
      <c r="W2573" s="4"/>
      <c r="X2573" s="4"/>
      <c r="Y2573" s="4"/>
      <c r="Z2573" s="4"/>
      <c r="AA2573" s="4"/>
      <c r="AB2573" s="4"/>
      <c r="AC2573" s="4"/>
      <c r="AD2573" s="64"/>
      <c r="AE2573" s="64"/>
      <c r="AF2573" s="64"/>
      <c r="AG2573" s="64"/>
      <c r="AH2573" s="64"/>
      <c r="AI2573" s="64"/>
      <c r="AJ2573" s="64"/>
      <c r="AK2573" s="64"/>
      <c r="AL2573" s="64"/>
      <c r="AM2573" s="64"/>
      <c r="AN2573" s="64"/>
      <c r="AO2573" s="64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4"/>
      <c r="AZ2573" s="64"/>
      <c r="BA2573" s="64"/>
      <c r="BB2573" s="64"/>
      <c r="BC2573" s="64"/>
      <c r="BD2573" s="64"/>
      <c r="BE2573" s="64"/>
      <c r="BF2573" s="64"/>
      <c r="BG2573" s="64"/>
      <c r="BH2573" s="64"/>
      <c r="BI2573" s="64"/>
      <c r="BJ2573" s="64"/>
      <c r="BK2573" s="64"/>
      <c r="BL2573" s="64"/>
      <c r="BM2573" s="64"/>
      <c r="BN2573" s="64"/>
      <c r="BO2573" s="64"/>
      <c r="BP2573" s="64"/>
      <c r="BQ2573" s="64"/>
      <c r="BR2573" s="64"/>
      <c r="BS2573" s="64"/>
      <c r="BT2573" s="64"/>
      <c r="BU2573" s="64"/>
      <c r="BV2573" s="64"/>
      <c r="BW2573" s="64"/>
      <c r="BX2573" s="64"/>
      <c r="BY2573" s="64"/>
      <c r="BZ2573" s="64"/>
      <c r="CA2573" s="64"/>
      <c r="CB2573" s="64"/>
      <c r="CC2573" s="64"/>
      <c r="CD2573" s="64"/>
      <c r="CE2573" s="64"/>
      <c r="CF2573" s="64"/>
      <c r="CG2573" s="64"/>
      <c r="CH2573" s="64"/>
      <c r="CI2573" s="64"/>
      <c r="CJ2573" s="64"/>
      <c r="CK2573" s="64"/>
      <c r="CL2573" s="64"/>
      <c r="CM2573" s="64"/>
      <c r="CN2573" s="64"/>
      <c r="CO2573" s="64"/>
      <c r="CP2573" s="64"/>
      <c r="CQ2573" s="64"/>
      <c r="CR2573" s="64"/>
      <c r="CS2573" s="64"/>
      <c r="CT2573" s="64"/>
      <c r="CU2573" s="64"/>
      <c r="CV2573" s="64"/>
      <c r="CW2573" s="64"/>
      <c r="CX2573" s="64"/>
      <c r="CY2573" s="64"/>
      <c r="CZ2573" s="64"/>
      <c r="DA2573" s="64"/>
      <c r="DB2573" s="64"/>
      <c r="DC2573" s="64"/>
      <c r="DD2573" s="64"/>
      <c r="DE2573" s="64"/>
      <c r="DF2573" s="64"/>
      <c r="DG2573" s="64"/>
      <c r="DH2573" s="64"/>
      <c r="DI2573" s="64"/>
      <c r="DJ2573" s="64"/>
      <c r="DK2573" s="64"/>
      <c r="DL2573" s="64"/>
      <c r="DM2573" s="64"/>
      <c r="DN2573" s="64"/>
      <c r="DO2573" s="64"/>
      <c r="DP2573" s="64"/>
      <c r="DQ2573" s="64"/>
      <c r="DR2573" s="64"/>
      <c r="DS2573" s="64"/>
      <c r="DT2573" s="64"/>
      <c r="DU2573" s="64"/>
      <c r="DV2573" s="64"/>
      <c r="DW2573" s="64"/>
      <c r="DX2573" s="64"/>
      <c r="DY2573" s="64"/>
      <c r="DZ2573" s="64"/>
      <c r="EA2573" s="64"/>
      <c r="EB2573" s="64"/>
      <c r="EC2573" s="64"/>
      <c r="ED2573" s="64"/>
      <c r="EE2573" s="64"/>
      <c r="EF2573" s="64"/>
      <c r="EG2573" s="64"/>
      <c r="EH2573" s="64"/>
      <c r="EI2573" s="64"/>
      <c r="EJ2573" s="64"/>
      <c r="EK2573" s="64"/>
      <c r="EL2573" s="64"/>
      <c r="EM2573" s="64"/>
      <c r="EN2573" s="64"/>
      <c r="EO2573" s="64"/>
      <c r="EP2573" s="64"/>
      <c r="EQ2573" s="64"/>
      <c r="ER2573" s="64"/>
      <c r="ES2573" s="64"/>
      <c r="ET2573" s="64"/>
      <c r="EU2573" s="64"/>
      <c r="EV2573" s="64"/>
      <c r="EW2573" s="64"/>
      <c r="EX2573" s="64"/>
      <c r="EY2573" s="64"/>
      <c r="EZ2573" s="64"/>
      <c r="FA2573" s="64"/>
      <c r="FB2573" s="64"/>
      <c r="FC2573" s="64"/>
      <c r="FD2573" s="64"/>
      <c r="FE2573" s="64"/>
      <c r="FF2573" s="64"/>
      <c r="FG2573" s="64"/>
      <c r="FH2573" s="64"/>
      <c r="FI2573" s="64"/>
      <c r="FJ2573" s="64"/>
      <c r="FK2573" s="64"/>
      <c r="FL2573" s="64"/>
      <c r="FM2573" s="64"/>
      <c r="FN2573" s="64"/>
      <c r="FO2573" s="64"/>
      <c r="FP2573" s="64"/>
      <c r="FQ2573" s="64"/>
      <c r="FR2573" s="64"/>
      <c r="FS2573" s="64"/>
      <c r="FT2573" s="64"/>
    </row>
    <row r="2574" spans="1:176" ht="15" x14ac:dyDescent="0.25">
      <c r="A2574" s="20">
        <f t="shared" si="588"/>
        <v>46327</v>
      </c>
      <c r="B2574" s="22" t="str">
        <f t="shared" ca="1" si="579"/>
        <v>n.d</v>
      </c>
      <c r="C2574" s="22">
        <f t="shared" ca="1" si="576"/>
        <v>0.97614444</v>
      </c>
      <c r="D2574" s="23">
        <f ca="1">IF(A2574&lt;$B$1,VLOOKUP(A2574,[1]DI!$A$4:$B$15000,2,FALSE),0)</f>
        <v>0</v>
      </c>
      <c r="E2574" s="22">
        <f t="shared" ca="1" si="580"/>
        <v>0</v>
      </c>
      <c r="F2574" s="23">
        <f t="shared" si="581"/>
        <v>1.3</v>
      </c>
      <c r="G2574" s="24">
        <f t="shared" ca="1" si="582"/>
        <v>1</v>
      </c>
      <c r="H2574" s="22">
        <f ca="1">TRUNC(PRODUCT(G$10:G2573),15)</f>
        <v>1.81984651266759</v>
      </c>
      <c r="I2574" s="22">
        <f t="shared" ca="1" si="583"/>
        <v>1.5015535581434301</v>
      </c>
      <c r="J2574" s="22">
        <f t="shared" ca="1" si="584"/>
        <v>1.2119757600000001</v>
      </c>
      <c r="K2574" s="110">
        <f t="shared" ca="1" si="577"/>
        <v>0.37553247445182125</v>
      </c>
      <c r="L2574" s="115">
        <v>0</v>
      </c>
      <c r="M2574" s="67">
        <f>IF(L2574&gt;0,VLOOKUP(L2574,S$12:$AB$125,7),0)</f>
        <v>0</v>
      </c>
      <c r="N2574" s="2">
        <f t="shared" si="578"/>
        <v>0</v>
      </c>
      <c r="O2574" s="22">
        <f t="shared" ca="1" si="585"/>
        <v>0.37553247445182125</v>
      </c>
      <c r="P2574" s="25" t="str">
        <f t="shared" si="586"/>
        <v>A+J=</v>
      </c>
      <c r="Q2574" s="26">
        <f t="shared" si="587"/>
        <v>45306</v>
      </c>
      <c r="R2574" s="4"/>
      <c r="S2574" s="98"/>
      <c r="U2574" s="4"/>
      <c r="V2574" s="4"/>
      <c r="W2574" s="4"/>
      <c r="X2574" s="4"/>
      <c r="Y2574" s="4"/>
      <c r="Z2574" s="4"/>
      <c r="AA2574" s="4"/>
      <c r="AB2574" s="4"/>
      <c r="AC2574" s="4"/>
      <c r="AD2574" s="64"/>
      <c r="AE2574" s="64"/>
      <c r="AF2574" s="64"/>
      <c r="AG2574" s="64"/>
      <c r="AH2574" s="64"/>
      <c r="AI2574" s="64"/>
      <c r="AJ2574" s="64"/>
      <c r="AK2574" s="64"/>
      <c r="AL2574" s="64"/>
      <c r="AM2574" s="64"/>
      <c r="AN2574" s="64"/>
      <c r="AO2574" s="64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4"/>
      <c r="AZ2574" s="64"/>
      <c r="BA2574" s="64"/>
      <c r="BB2574" s="64"/>
      <c r="BC2574" s="64"/>
      <c r="BD2574" s="64"/>
      <c r="BE2574" s="64"/>
      <c r="BF2574" s="64"/>
      <c r="BG2574" s="64"/>
      <c r="BH2574" s="64"/>
      <c r="BI2574" s="64"/>
      <c r="BJ2574" s="64"/>
      <c r="BK2574" s="64"/>
      <c r="BL2574" s="64"/>
      <c r="BM2574" s="64"/>
      <c r="BN2574" s="64"/>
      <c r="BO2574" s="64"/>
      <c r="BP2574" s="64"/>
      <c r="BQ2574" s="64"/>
      <c r="BR2574" s="64"/>
      <c r="BS2574" s="64"/>
      <c r="BT2574" s="64"/>
      <c r="BU2574" s="64"/>
      <c r="BV2574" s="64"/>
      <c r="BW2574" s="64"/>
      <c r="BX2574" s="64"/>
      <c r="BY2574" s="64"/>
      <c r="BZ2574" s="64"/>
      <c r="CA2574" s="64"/>
      <c r="CB2574" s="64"/>
      <c r="CC2574" s="64"/>
      <c r="CD2574" s="64"/>
      <c r="CE2574" s="64"/>
      <c r="CF2574" s="64"/>
      <c r="CG2574" s="64"/>
      <c r="CH2574" s="64"/>
      <c r="CI2574" s="64"/>
      <c r="CJ2574" s="64"/>
      <c r="CK2574" s="64"/>
      <c r="CL2574" s="64"/>
      <c r="CM2574" s="64"/>
      <c r="CN2574" s="64"/>
      <c r="CO2574" s="64"/>
      <c r="CP2574" s="64"/>
      <c r="CQ2574" s="64"/>
      <c r="CR2574" s="64"/>
      <c r="CS2574" s="64"/>
      <c r="CT2574" s="64"/>
      <c r="CU2574" s="64"/>
      <c r="CV2574" s="64"/>
      <c r="CW2574" s="64"/>
      <c r="CX2574" s="64"/>
      <c r="CY2574" s="64"/>
      <c r="CZ2574" s="64"/>
      <c r="DA2574" s="64"/>
      <c r="DB2574" s="64"/>
      <c r="DC2574" s="64"/>
      <c r="DD2574" s="64"/>
      <c r="DE2574" s="64"/>
      <c r="DF2574" s="64"/>
      <c r="DG2574" s="64"/>
      <c r="DH2574" s="64"/>
      <c r="DI2574" s="64"/>
      <c r="DJ2574" s="64"/>
      <c r="DK2574" s="64"/>
      <c r="DL2574" s="64"/>
      <c r="DM2574" s="64"/>
      <c r="DN2574" s="64"/>
      <c r="DO2574" s="64"/>
      <c r="DP2574" s="64"/>
      <c r="DQ2574" s="64"/>
      <c r="DR2574" s="64"/>
      <c r="DS2574" s="64"/>
      <c r="DT2574" s="64"/>
      <c r="DU2574" s="64"/>
      <c r="DV2574" s="64"/>
      <c r="DW2574" s="64"/>
      <c r="DX2574" s="64"/>
      <c r="DY2574" s="64"/>
      <c r="DZ2574" s="64"/>
      <c r="EA2574" s="64"/>
      <c r="EB2574" s="64"/>
      <c r="EC2574" s="64"/>
      <c r="ED2574" s="64"/>
      <c r="EE2574" s="64"/>
      <c r="EF2574" s="64"/>
      <c r="EG2574" s="64"/>
      <c r="EH2574" s="64"/>
      <c r="EI2574" s="64"/>
      <c r="EJ2574" s="64"/>
      <c r="EK2574" s="64"/>
      <c r="EL2574" s="64"/>
      <c r="EM2574" s="64"/>
      <c r="EN2574" s="64"/>
      <c r="EO2574" s="64"/>
      <c r="EP2574" s="64"/>
      <c r="EQ2574" s="64"/>
      <c r="ER2574" s="64"/>
      <c r="ES2574" s="64"/>
      <c r="ET2574" s="64"/>
      <c r="EU2574" s="64"/>
      <c r="EV2574" s="64"/>
      <c r="EW2574" s="64"/>
      <c r="EX2574" s="64"/>
      <c r="EY2574" s="64"/>
      <c r="EZ2574" s="64"/>
      <c r="FA2574" s="64"/>
      <c r="FB2574" s="64"/>
      <c r="FC2574" s="64"/>
      <c r="FD2574" s="64"/>
      <c r="FE2574" s="64"/>
      <c r="FF2574" s="64"/>
      <c r="FG2574" s="64"/>
      <c r="FH2574" s="64"/>
      <c r="FI2574" s="64"/>
      <c r="FJ2574" s="64"/>
      <c r="FK2574" s="64"/>
      <c r="FL2574" s="64"/>
      <c r="FM2574" s="64"/>
      <c r="FN2574" s="64"/>
      <c r="FO2574" s="64"/>
      <c r="FP2574" s="64"/>
      <c r="FQ2574" s="64"/>
      <c r="FR2574" s="64"/>
      <c r="FS2574" s="64"/>
      <c r="FT2574" s="64"/>
    </row>
    <row r="2575" spans="1:176" ht="15" x14ac:dyDescent="0.25">
      <c r="A2575" s="20">
        <f t="shared" si="588"/>
        <v>46328</v>
      </c>
      <c r="B2575" s="22" t="str">
        <f t="shared" ca="1" si="579"/>
        <v>n.d</v>
      </c>
      <c r="C2575" s="22">
        <f t="shared" ca="1" si="576"/>
        <v>0.97614444</v>
      </c>
      <c r="D2575" s="23">
        <f ca="1">IF(A2575&lt;$B$1,VLOOKUP(A2575,[1]DI!$A$4:$B$15000,2,FALSE),0)</f>
        <v>0</v>
      </c>
      <c r="E2575" s="22">
        <f t="shared" ca="1" si="580"/>
        <v>0</v>
      </c>
      <c r="F2575" s="23">
        <f t="shared" si="581"/>
        <v>1.3</v>
      </c>
      <c r="G2575" s="24">
        <f t="shared" ca="1" si="582"/>
        <v>1</v>
      </c>
      <c r="H2575" s="22">
        <f ca="1">TRUNC(PRODUCT(G$10:G2574),15)</f>
        <v>1.81984651266759</v>
      </c>
      <c r="I2575" s="22">
        <f t="shared" ca="1" si="583"/>
        <v>1.5015535581434301</v>
      </c>
      <c r="J2575" s="22">
        <f t="shared" ca="1" si="584"/>
        <v>1.2119757600000001</v>
      </c>
      <c r="K2575" s="110">
        <f t="shared" ca="1" si="577"/>
        <v>0.37553247445182125</v>
      </c>
      <c r="L2575" s="115">
        <v>0</v>
      </c>
      <c r="M2575" s="67">
        <f>IF(L2575&gt;0,VLOOKUP(L2575,S$12:$AB$125,7),0)</f>
        <v>0</v>
      </c>
      <c r="N2575" s="2">
        <f t="shared" si="578"/>
        <v>0</v>
      </c>
      <c r="O2575" s="22">
        <f t="shared" ca="1" si="585"/>
        <v>0.37553247445182125</v>
      </c>
      <c r="P2575" s="25" t="str">
        <f t="shared" si="586"/>
        <v>A+J=</v>
      </c>
      <c r="Q2575" s="26">
        <f t="shared" si="587"/>
        <v>45306</v>
      </c>
      <c r="R2575" s="4"/>
      <c r="S2575" s="98"/>
      <c r="U2575" s="4"/>
      <c r="V2575" s="4"/>
      <c r="W2575" s="4"/>
      <c r="X2575" s="4"/>
      <c r="Y2575" s="4"/>
      <c r="Z2575" s="4"/>
      <c r="AA2575" s="4"/>
      <c r="AB2575" s="4"/>
      <c r="AC2575" s="4"/>
      <c r="AD2575" s="64"/>
      <c r="AE2575" s="64"/>
      <c r="AF2575" s="64"/>
      <c r="AG2575" s="64"/>
      <c r="AH2575" s="64"/>
      <c r="AI2575" s="64"/>
      <c r="AJ2575" s="64"/>
      <c r="AK2575" s="64"/>
      <c r="AL2575" s="64"/>
      <c r="AM2575" s="64"/>
      <c r="AN2575" s="64"/>
      <c r="AO2575" s="64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4"/>
      <c r="AZ2575" s="64"/>
      <c r="BA2575" s="64"/>
      <c r="BB2575" s="64"/>
      <c r="BC2575" s="64"/>
      <c r="BD2575" s="64"/>
      <c r="BE2575" s="64"/>
      <c r="BF2575" s="64"/>
      <c r="BG2575" s="64"/>
      <c r="BH2575" s="64"/>
      <c r="BI2575" s="64"/>
      <c r="BJ2575" s="64"/>
      <c r="BK2575" s="64"/>
      <c r="BL2575" s="64"/>
      <c r="BM2575" s="64"/>
      <c r="BN2575" s="64"/>
      <c r="BO2575" s="64"/>
      <c r="BP2575" s="64"/>
      <c r="BQ2575" s="64"/>
      <c r="BR2575" s="64"/>
      <c r="BS2575" s="64"/>
      <c r="BT2575" s="64"/>
      <c r="BU2575" s="64"/>
      <c r="BV2575" s="64"/>
      <c r="BW2575" s="64"/>
      <c r="BX2575" s="64"/>
      <c r="BY2575" s="64"/>
      <c r="BZ2575" s="64"/>
      <c r="CA2575" s="64"/>
      <c r="CB2575" s="64"/>
      <c r="CC2575" s="64"/>
      <c r="CD2575" s="64"/>
      <c r="CE2575" s="64"/>
      <c r="CF2575" s="64"/>
      <c r="CG2575" s="64"/>
      <c r="CH2575" s="64"/>
      <c r="CI2575" s="64"/>
      <c r="CJ2575" s="64"/>
      <c r="CK2575" s="64"/>
      <c r="CL2575" s="64"/>
      <c r="CM2575" s="64"/>
      <c r="CN2575" s="64"/>
      <c r="CO2575" s="64"/>
      <c r="CP2575" s="64"/>
      <c r="CQ2575" s="64"/>
      <c r="CR2575" s="64"/>
      <c r="CS2575" s="64"/>
      <c r="CT2575" s="64"/>
      <c r="CU2575" s="64"/>
      <c r="CV2575" s="64"/>
      <c r="CW2575" s="64"/>
      <c r="CX2575" s="64"/>
      <c r="CY2575" s="64"/>
      <c r="CZ2575" s="64"/>
      <c r="DA2575" s="64"/>
      <c r="DB2575" s="64"/>
      <c r="DC2575" s="64"/>
      <c r="DD2575" s="64"/>
      <c r="DE2575" s="64"/>
      <c r="DF2575" s="64"/>
      <c r="DG2575" s="64"/>
      <c r="DH2575" s="64"/>
      <c r="DI2575" s="64"/>
      <c r="DJ2575" s="64"/>
      <c r="DK2575" s="64"/>
      <c r="DL2575" s="64"/>
      <c r="DM2575" s="64"/>
      <c r="DN2575" s="64"/>
      <c r="DO2575" s="64"/>
      <c r="DP2575" s="64"/>
      <c r="DQ2575" s="64"/>
      <c r="DR2575" s="64"/>
      <c r="DS2575" s="64"/>
      <c r="DT2575" s="64"/>
      <c r="DU2575" s="64"/>
      <c r="DV2575" s="64"/>
      <c r="DW2575" s="64"/>
      <c r="DX2575" s="64"/>
      <c r="DY2575" s="64"/>
      <c r="DZ2575" s="64"/>
      <c r="EA2575" s="64"/>
      <c r="EB2575" s="64"/>
      <c r="EC2575" s="64"/>
      <c r="ED2575" s="64"/>
      <c r="EE2575" s="64"/>
      <c r="EF2575" s="64"/>
      <c r="EG2575" s="64"/>
      <c r="EH2575" s="64"/>
      <c r="EI2575" s="64"/>
      <c r="EJ2575" s="64"/>
      <c r="EK2575" s="64"/>
      <c r="EL2575" s="64"/>
      <c r="EM2575" s="64"/>
      <c r="EN2575" s="64"/>
      <c r="EO2575" s="64"/>
      <c r="EP2575" s="64"/>
      <c r="EQ2575" s="64"/>
      <c r="ER2575" s="64"/>
      <c r="ES2575" s="64"/>
      <c r="ET2575" s="64"/>
      <c r="EU2575" s="64"/>
      <c r="EV2575" s="64"/>
      <c r="EW2575" s="64"/>
      <c r="EX2575" s="64"/>
      <c r="EY2575" s="64"/>
      <c r="EZ2575" s="64"/>
      <c r="FA2575" s="64"/>
      <c r="FB2575" s="64"/>
      <c r="FC2575" s="64"/>
      <c r="FD2575" s="64"/>
      <c r="FE2575" s="64"/>
      <c r="FF2575" s="64"/>
      <c r="FG2575" s="64"/>
      <c r="FH2575" s="64"/>
      <c r="FI2575" s="64"/>
      <c r="FJ2575" s="64"/>
      <c r="FK2575" s="64"/>
      <c r="FL2575" s="64"/>
      <c r="FM2575" s="64"/>
      <c r="FN2575" s="64"/>
      <c r="FO2575" s="64"/>
      <c r="FP2575" s="64"/>
      <c r="FQ2575" s="64"/>
      <c r="FR2575" s="64"/>
      <c r="FS2575" s="64"/>
      <c r="FT2575" s="64"/>
    </row>
    <row r="2576" spans="1:176" ht="15" x14ac:dyDescent="0.25">
      <c r="A2576" s="20">
        <f t="shared" si="588"/>
        <v>46329</v>
      </c>
      <c r="B2576" s="22" t="str">
        <f t="shared" ca="1" si="579"/>
        <v>n.d</v>
      </c>
      <c r="C2576" s="22">
        <f t="shared" ca="1" si="576"/>
        <v>0.97614444</v>
      </c>
      <c r="D2576" s="23">
        <f ca="1">IF(A2576&lt;$B$1,VLOOKUP(A2576,[1]DI!$A$4:$B$15000,2,FALSE),0)</f>
        <v>0</v>
      </c>
      <c r="E2576" s="22">
        <f t="shared" ca="1" si="580"/>
        <v>0</v>
      </c>
      <c r="F2576" s="23">
        <f t="shared" si="581"/>
        <v>1.3</v>
      </c>
      <c r="G2576" s="24">
        <f t="shared" ca="1" si="582"/>
        <v>1</v>
      </c>
      <c r="H2576" s="22">
        <f ca="1">TRUNC(PRODUCT(G$10:G2575),15)</f>
        <v>1.81984651266759</v>
      </c>
      <c r="I2576" s="22">
        <f t="shared" ca="1" si="583"/>
        <v>1.5015535581434301</v>
      </c>
      <c r="J2576" s="22">
        <f t="shared" ca="1" si="584"/>
        <v>1.2119757600000001</v>
      </c>
      <c r="K2576" s="110">
        <f t="shared" ca="1" si="577"/>
        <v>0.37553247445182125</v>
      </c>
      <c r="L2576" s="115">
        <v>0</v>
      </c>
      <c r="M2576" s="67">
        <f>IF(L2576&gt;0,VLOOKUP(L2576,S$12:$AB$125,7),0)</f>
        <v>0</v>
      </c>
      <c r="N2576" s="2">
        <f t="shared" si="578"/>
        <v>0</v>
      </c>
      <c r="O2576" s="22">
        <f t="shared" ca="1" si="585"/>
        <v>0.37553247445182125</v>
      </c>
      <c r="P2576" s="25" t="str">
        <f t="shared" si="586"/>
        <v>A+J=</v>
      </c>
      <c r="Q2576" s="26">
        <f t="shared" si="587"/>
        <v>45306</v>
      </c>
      <c r="R2576" s="4"/>
      <c r="S2576" s="98"/>
      <c r="U2576" s="4"/>
      <c r="V2576" s="4"/>
      <c r="W2576" s="4"/>
      <c r="X2576" s="4"/>
      <c r="Y2576" s="4"/>
      <c r="Z2576" s="4"/>
      <c r="AA2576" s="4"/>
      <c r="AB2576" s="4"/>
      <c r="AC2576" s="4"/>
      <c r="AD2576" s="64"/>
      <c r="AE2576" s="64"/>
      <c r="AF2576" s="64"/>
      <c r="AG2576" s="64"/>
      <c r="AH2576" s="64"/>
      <c r="AI2576" s="64"/>
      <c r="AJ2576" s="64"/>
      <c r="AK2576" s="64"/>
      <c r="AL2576" s="64"/>
      <c r="AM2576" s="64"/>
      <c r="AN2576" s="64"/>
      <c r="AO2576" s="64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64"/>
      <c r="BB2576" s="64"/>
      <c r="BC2576" s="64"/>
      <c r="BD2576" s="64"/>
      <c r="BE2576" s="64"/>
      <c r="BF2576" s="64"/>
      <c r="BG2576" s="64"/>
      <c r="BH2576" s="64"/>
      <c r="BI2576" s="64"/>
      <c r="BJ2576" s="64"/>
      <c r="BK2576" s="64"/>
      <c r="BL2576" s="64"/>
      <c r="BM2576" s="64"/>
      <c r="BN2576" s="64"/>
      <c r="BO2576" s="64"/>
      <c r="BP2576" s="64"/>
      <c r="BQ2576" s="64"/>
      <c r="BR2576" s="64"/>
      <c r="BS2576" s="64"/>
      <c r="BT2576" s="64"/>
      <c r="BU2576" s="64"/>
      <c r="BV2576" s="64"/>
      <c r="BW2576" s="64"/>
      <c r="BX2576" s="64"/>
      <c r="BY2576" s="64"/>
      <c r="BZ2576" s="64"/>
      <c r="CA2576" s="64"/>
      <c r="CB2576" s="64"/>
      <c r="CC2576" s="64"/>
      <c r="CD2576" s="64"/>
      <c r="CE2576" s="64"/>
      <c r="CF2576" s="64"/>
      <c r="CG2576" s="64"/>
      <c r="CH2576" s="64"/>
      <c r="CI2576" s="64"/>
      <c r="CJ2576" s="64"/>
      <c r="CK2576" s="64"/>
      <c r="CL2576" s="64"/>
      <c r="CM2576" s="64"/>
      <c r="CN2576" s="64"/>
      <c r="CO2576" s="64"/>
      <c r="CP2576" s="64"/>
      <c r="CQ2576" s="64"/>
      <c r="CR2576" s="64"/>
      <c r="CS2576" s="64"/>
      <c r="CT2576" s="64"/>
      <c r="CU2576" s="64"/>
      <c r="CV2576" s="64"/>
      <c r="CW2576" s="64"/>
      <c r="CX2576" s="64"/>
      <c r="CY2576" s="64"/>
      <c r="CZ2576" s="64"/>
      <c r="DA2576" s="64"/>
      <c r="DB2576" s="64"/>
      <c r="DC2576" s="64"/>
      <c r="DD2576" s="64"/>
      <c r="DE2576" s="64"/>
      <c r="DF2576" s="64"/>
      <c r="DG2576" s="64"/>
      <c r="DH2576" s="64"/>
      <c r="DI2576" s="64"/>
      <c r="DJ2576" s="64"/>
      <c r="DK2576" s="64"/>
      <c r="DL2576" s="64"/>
      <c r="DM2576" s="64"/>
      <c r="DN2576" s="64"/>
      <c r="DO2576" s="64"/>
      <c r="DP2576" s="64"/>
      <c r="DQ2576" s="64"/>
      <c r="DR2576" s="64"/>
      <c r="DS2576" s="64"/>
      <c r="DT2576" s="64"/>
      <c r="DU2576" s="64"/>
      <c r="DV2576" s="64"/>
      <c r="DW2576" s="64"/>
      <c r="DX2576" s="64"/>
      <c r="DY2576" s="64"/>
      <c r="DZ2576" s="64"/>
      <c r="EA2576" s="64"/>
      <c r="EB2576" s="64"/>
      <c r="EC2576" s="64"/>
      <c r="ED2576" s="64"/>
      <c r="EE2576" s="64"/>
      <c r="EF2576" s="64"/>
      <c r="EG2576" s="64"/>
      <c r="EH2576" s="64"/>
      <c r="EI2576" s="64"/>
      <c r="EJ2576" s="64"/>
      <c r="EK2576" s="64"/>
      <c r="EL2576" s="64"/>
      <c r="EM2576" s="64"/>
      <c r="EN2576" s="64"/>
      <c r="EO2576" s="64"/>
      <c r="EP2576" s="64"/>
      <c r="EQ2576" s="64"/>
      <c r="ER2576" s="64"/>
      <c r="ES2576" s="64"/>
      <c r="ET2576" s="64"/>
      <c r="EU2576" s="64"/>
      <c r="EV2576" s="64"/>
      <c r="EW2576" s="64"/>
      <c r="EX2576" s="64"/>
      <c r="EY2576" s="64"/>
      <c r="EZ2576" s="64"/>
      <c r="FA2576" s="64"/>
      <c r="FB2576" s="64"/>
      <c r="FC2576" s="64"/>
      <c r="FD2576" s="64"/>
      <c r="FE2576" s="64"/>
      <c r="FF2576" s="64"/>
      <c r="FG2576" s="64"/>
      <c r="FH2576" s="64"/>
      <c r="FI2576" s="64"/>
      <c r="FJ2576" s="64"/>
      <c r="FK2576" s="64"/>
      <c r="FL2576" s="64"/>
      <c r="FM2576" s="64"/>
      <c r="FN2576" s="64"/>
      <c r="FO2576" s="64"/>
      <c r="FP2576" s="64"/>
      <c r="FQ2576" s="64"/>
      <c r="FR2576" s="64"/>
      <c r="FS2576" s="64"/>
      <c r="FT2576" s="64"/>
    </row>
    <row r="2577" spans="1:176" ht="15" x14ac:dyDescent="0.25">
      <c r="A2577" s="20">
        <f t="shared" si="588"/>
        <v>46330</v>
      </c>
      <c r="B2577" s="22" t="str">
        <f t="shared" ca="1" si="579"/>
        <v>n.d</v>
      </c>
      <c r="C2577" s="22">
        <f t="shared" ca="1" si="576"/>
        <v>0.97614444</v>
      </c>
      <c r="D2577" s="23">
        <f ca="1">IF(A2577&lt;$B$1,VLOOKUP(A2577,[1]DI!$A$4:$B$15000,2,FALSE),0)</f>
        <v>0</v>
      </c>
      <c r="E2577" s="22">
        <f t="shared" ca="1" si="580"/>
        <v>0</v>
      </c>
      <c r="F2577" s="23">
        <f t="shared" si="581"/>
        <v>1.3</v>
      </c>
      <c r="G2577" s="24">
        <f t="shared" ca="1" si="582"/>
        <v>1</v>
      </c>
      <c r="H2577" s="22">
        <f ca="1">TRUNC(PRODUCT(G$10:G2576),15)</f>
        <v>1.81984651266759</v>
      </c>
      <c r="I2577" s="22">
        <f t="shared" ca="1" si="583"/>
        <v>1.5015535581434301</v>
      </c>
      <c r="J2577" s="22">
        <f t="shared" ca="1" si="584"/>
        <v>1.2119757600000001</v>
      </c>
      <c r="K2577" s="110">
        <f t="shared" ca="1" si="577"/>
        <v>0.37553247445182125</v>
      </c>
      <c r="L2577" s="115">
        <v>0</v>
      </c>
      <c r="M2577" s="67">
        <f>IF(L2577&gt;0,VLOOKUP(L2577,S$12:$AB$125,7),0)</f>
        <v>0</v>
      </c>
      <c r="N2577" s="2">
        <f t="shared" si="578"/>
        <v>0</v>
      </c>
      <c r="O2577" s="22">
        <f t="shared" ca="1" si="585"/>
        <v>0.37553247445182125</v>
      </c>
      <c r="P2577" s="25" t="str">
        <f t="shared" si="586"/>
        <v>A+J=</v>
      </c>
      <c r="Q2577" s="26">
        <f t="shared" si="587"/>
        <v>45306</v>
      </c>
      <c r="R2577" s="4"/>
      <c r="S2577" s="98"/>
      <c r="U2577" s="4"/>
      <c r="V2577" s="4"/>
      <c r="W2577" s="4"/>
      <c r="X2577" s="4"/>
      <c r="Y2577" s="4"/>
      <c r="Z2577" s="4"/>
      <c r="AA2577" s="4"/>
      <c r="AB2577" s="4"/>
      <c r="AC2577" s="4"/>
      <c r="AD2577" s="64"/>
      <c r="AE2577" s="64"/>
      <c r="AF2577" s="64"/>
      <c r="AG2577" s="64"/>
      <c r="AH2577" s="64"/>
      <c r="AI2577" s="64"/>
      <c r="AJ2577" s="64"/>
      <c r="AK2577" s="64"/>
      <c r="AL2577" s="64"/>
      <c r="AM2577" s="64"/>
      <c r="AN2577" s="64"/>
      <c r="AO2577" s="64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4"/>
      <c r="AZ2577" s="64"/>
      <c r="BA2577" s="64"/>
      <c r="BB2577" s="64"/>
      <c r="BC2577" s="64"/>
      <c r="BD2577" s="64"/>
      <c r="BE2577" s="64"/>
      <c r="BF2577" s="64"/>
      <c r="BG2577" s="64"/>
      <c r="BH2577" s="64"/>
      <c r="BI2577" s="64"/>
      <c r="BJ2577" s="64"/>
      <c r="BK2577" s="64"/>
      <c r="BL2577" s="64"/>
      <c r="BM2577" s="64"/>
      <c r="BN2577" s="64"/>
      <c r="BO2577" s="64"/>
      <c r="BP2577" s="64"/>
      <c r="BQ2577" s="64"/>
      <c r="BR2577" s="64"/>
      <c r="BS2577" s="64"/>
      <c r="BT2577" s="64"/>
      <c r="BU2577" s="64"/>
      <c r="BV2577" s="64"/>
      <c r="BW2577" s="64"/>
      <c r="BX2577" s="64"/>
      <c r="BY2577" s="64"/>
      <c r="BZ2577" s="64"/>
      <c r="CA2577" s="64"/>
      <c r="CB2577" s="64"/>
      <c r="CC2577" s="64"/>
      <c r="CD2577" s="64"/>
      <c r="CE2577" s="64"/>
      <c r="CF2577" s="64"/>
      <c r="CG2577" s="64"/>
      <c r="CH2577" s="64"/>
      <c r="CI2577" s="64"/>
      <c r="CJ2577" s="64"/>
      <c r="CK2577" s="64"/>
      <c r="CL2577" s="64"/>
      <c r="CM2577" s="64"/>
      <c r="CN2577" s="64"/>
      <c r="CO2577" s="64"/>
      <c r="CP2577" s="64"/>
      <c r="CQ2577" s="64"/>
      <c r="CR2577" s="64"/>
      <c r="CS2577" s="64"/>
      <c r="CT2577" s="64"/>
      <c r="CU2577" s="64"/>
      <c r="CV2577" s="64"/>
      <c r="CW2577" s="64"/>
      <c r="CX2577" s="64"/>
      <c r="CY2577" s="64"/>
      <c r="CZ2577" s="64"/>
      <c r="DA2577" s="64"/>
      <c r="DB2577" s="64"/>
      <c r="DC2577" s="64"/>
      <c r="DD2577" s="64"/>
      <c r="DE2577" s="64"/>
      <c r="DF2577" s="64"/>
      <c r="DG2577" s="64"/>
      <c r="DH2577" s="64"/>
      <c r="DI2577" s="64"/>
      <c r="DJ2577" s="64"/>
      <c r="DK2577" s="64"/>
      <c r="DL2577" s="64"/>
      <c r="DM2577" s="64"/>
      <c r="DN2577" s="64"/>
      <c r="DO2577" s="64"/>
      <c r="DP2577" s="64"/>
      <c r="DQ2577" s="64"/>
      <c r="DR2577" s="64"/>
      <c r="DS2577" s="64"/>
      <c r="DT2577" s="64"/>
      <c r="DU2577" s="64"/>
      <c r="DV2577" s="64"/>
      <c r="DW2577" s="64"/>
      <c r="DX2577" s="64"/>
      <c r="DY2577" s="64"/>
      <c r="DZ2577" s="64"/>
      <c r="EA2577" s="64"/>
      <c r="EB2577" s="64"/>
      <c r="EC2577" s="64"/>
      <c r="ED2577" s="64"/>
      <c r="EE2577" s="64"/>
      <c r="EF2577" s="64"/>
      <c r="EG2577" s="64"/>
      <c r="EH2577" s="64"/>
      <c r="EI2577" s="64"/>
      <c r="EJ2577" s="64"/>
      <c r="EK2577" s="64"/>
      <c r="EL2577" s="64"/>
      <c r="EM2577" s="64"/>
      <c r="EN2577" s="64"/>
      <c r="EO2577" s="64"/>
      <c r="EP2577" s="64"/>
      <c r="EQ2577" s="64"/>
      <c r="ER2577" s="64"/>
      <c r="ES2577" s="64"/>
      <c r="ET2577" s="64"/>
      <c r="EU2577" s="64"/>
      <c r="EV2577" s="64"/>
      <c r="EW2577" s="64"/>
      <c r="EX2577" s="64"/>
      <c r="EY2577" s="64"/>
      <c r="EZ2577" s="64"/>
      <c r="FA2577" s="64"/>
      <c r="FB2577" s="64"/>
      <c r="FC2577" s="64"/>
      <c r="FD2577" s="64"/>
      <c r="FE2577" s="64"/>
      <c r="FF2577" s="64"/>
      <c r="FG2577" s="64"/>
      <c r="FH2577" s="64"/>
      <c r="FI2577" s="64"/>
      <c r="FJ2577" s="64"/>
      <c r="FK2577" s="64"/>
      <c r="FL2577" s="64"/>
      <c r="FM2577" s="64"/>
      <c r="FN2577" s="64"/>
      <c r="FO2577" s="64"/>
      <c r="FP2577" s="64"/>
      <c r="FQ2577" s="64"/>
      <c r="FR2577" s="64"/>
      <c r="FS2577" s="64"/>
      <c r="FT2577" s="64"/>
    </row>
    <row r="2578" spans="1:176" ht="15" x14ac:dyDescent="0.25">
      <c r="A2578" s="20">
        <f t="shared" si="588"/>
        <v>46331</v>
      </c>
      <c r="B2578" s="22" t="str">
        <f t="shared" ca="1" si="579"/>
        <v>n.d</v>
      </c>
      <c r="C2578" s="22">
        <f t="shared" ref="C2578:C2641" ca="1" si="589">IF(L2577&gt;0,TRUNC(C2577-N2577,8),C2577)</f>
        <v>0.97614444</v>
      </c>
      <c r="D2578" s="23">
        <f ca="1">IF(A2578&lt;$B$1,VLOOKUP(A2578,[1]DI!$A$4:$B$15000,2,FALSE),0)</f>
        <v>0</v>
      </c>
      <c r="E2578" s="22">
        <f t="shared" ca="1" si="580"/>
        <v>0</v>
      </c>
      <c r="F2578" s="23">
        <f t="shared" si="581"/>
        <v>1.3</v>
      </c>
      <c r="G2578" s="24">
        <f t="shared" ca="1" si="582"/>
        <v>1</v>
      </c>
      <c r="H2578" s="22">
        <f ca="1">TRUNC(PRODUCT(G$10:G2577),15)</f>
        <v>1.81984651266759</v>
      </c>
      <c r="I2578" s="22">
        <f t="shared" ca="1" si="583"/>
        <v>1.5015535581434301</v>
      </c>
      <c r="J2578" s="22">
        <f t="shared" ca="1" si="584"/>
        <v>1.2119757600000001</v>
      </c>
      <c r="K2578" s="110">
        <f t="shared" ca="1" si="577"/>
        <v>0.37553247445182125</v>
      </c>
      <c r="L2578" s="115">
        <v>0</v>
      </c>
      <c r="M2578" s="67">
        <f>IF(L2578&gt;0,VLOOKUP(L2578,S$12:$AB$125,7),0)</f>
        <v>0</v>
      </c>
      <c r="N2578" s="2">
        <f t="shared" si="578"/>
        <v>0</v>
      </c>
      <c r="O2578" s="22">
        <f t="shared" ca="1" si="585"/>
        <v>0.37553247445182125</v>
      </c>
      <c r="P2578" s="25" t="str">
        <f t="shared" si="586"/>
        <v>A+J=</v>
      </c>
      <c r="Q2578" s="26">
        <f t="shared" si="587"/>
        <v>45306</v>
      </c>
      <c r="R2578" s="4"/>
      <c r="S2578" s="98"/>
      <c r="U2578" s="4"/>
      <c r="V2578" s="4"/>
      <c r="W2578" s="4"/>
      <c r="X2578" s="4"/>
      <c r="Y2578" s="4"/>
      <c r="Z2578" s="4"/>
      <c r="AA2578" s="4"/>
      <c r="AB2578" s="4"/>
      <c r="AC2578" s="4"/>
      <c r="AD2578" s="64"/>
      <c r="AE2578" s="64"/>
      <c r="AF2578" s="64"/>
      <c r="AG2578" s="64"/>
      <c r="AH2578" s="64"/>
      <c r="AI2578" s="64"/>
      <c r="AJ2578" s="64"/>
      <c r="AK2578" s="64"/>
      <c r="AL2578" s="64"/>
      <c r="AM2578" s="64"/>
      <c r="AN2578" s="64"/>
      <c r="AO2578" s="64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4"/>
      <c r="AZ2578" s="64"/>
      <c r="BA2578" s="64"/>
      <c r="BB2578" s="64"/>
      <c r="BC2578" s="64"/>
      <c r="BD2578" s="64"/>
      <c r="BE2578" s="64"/>
      <c r="BF2578" s="64"/>
      <c r="BG2578" s="64"/>
      <c r="BH2578" s="64"/>
      <c r="BI2578" s="64"/>
      <c r="BJ2578" s="64"/>
      <c r="BK2578" s="64"/>
      <c r="BL2578" s="64"/>
      <c r="BM2578" s="64"/>
      <c r="BN2578" s="64"/>
      <c r="BO2578" s="64"/>
      <c r="BP2578" s="64"/>
      <c r="BQ2578" s="64"/>
      <c r="BR2578" s="64"/>
      <c r="BS2578" s="64"/>
      <c r="BT2578" s="64"/>
      <c r="BU2578" s="64"/>
      <c r="BV2578" s="64"/>
      <c r="BW2578" s="64"/>
      <c r="BX2578" s="64"/>
      <c r="BY2578" s="64"/>
      <c r="BZ2578" s="64"/>
      <c r="CA2578" s="64"/>
      <c r="CB2578" s="64"/>
      <c r="CC2578" s="64"/>
      <c r="CD2578" s="64"/>
      <c r="CE2578" s="64"/>
      <c r="CF2578" s="64"/>
      <c r="CG2578" s="64"/>
      <c r="CH2578" s="64"/>
      <c r="CI2578" s="64"/>
      <c r="CJ2578" s="64"/>
      <c r="CK2578" s="64"/>
      <c r="CL2578" s="64"/>
      <c r="CM2578" s="64"/>
      <c r="CN2578" s="64"/>
      <c r="CO2578" s="64"/>
      <c r="CP2578" s="64"/>
      <c r="CQ2578" s="64"/>
      <c r="CR2578" s="64"/>
      <c r="CS2578" s="64"/>
      <c r="CT2578" s="64"/>
      <c r="CU2578" s="64"/>
      <c r="CV2578" s="64"/>
      <c r="CW2578" s="64"/>
      <c r="CX2578" s="64"/>
      <c r="CY2578" s="64"/>
      <c r="CZ2578" s="64"/>
      <c r="DA2578" s="64"/>
      <c r="DB2578" s="64"/>
      <c r="DC2578" s="64"/>
      <c r="DD2578" s="64"/>
      <c r="DE2578" s="64"/>
      <c r="DF2578" s="64"/>
      <c r="DG2578" s="64"/>
      <c r="DH2578" s="64"/>
      <c r="DI2578" s="64"/>
      <c r="DJ2578" s="64"/>
      <c r="DK2578" s="64"/>
      <c r="DL2578" s="64"/>
      <c r="DM2578" s="64"/>
      <c r="DN2578" s="64"/>
      <c r="DO2578" s="64"/>
      <c r="DP2578" s="64"/>
      <c r="DQ2578" s="64"/>
      <c r="DR2578" s="64"/>
      <c r="DS2578" s="64"/>
      <c r="DT2578" s="64"/>
      <c r="DU2578" s="64"/>
      <c r="DV2578" s="64"/>
      <c r="DW2578" s="64"/>
      <c r="DX2578" s="64"/>
      <c r="DY2578" s="64"/>
      <c r="DZ2578" s="64"/>
      <c r="EA2578" s="64"/>
      <c r="EB2578" s="64"/>
      <c r="EC2578" s="64"/>
      <c r="ED2578" s="64"/>
      <c r="EE2578" s="64"/>
      <c r="EF2578" s="64"/>
      <c r="EG2578" s="64"/>
      <c r="EH2578" s="64"/>
      <c r="EI2578" s="64"/>
      <c r="EJ2578" s="64"/>
      <c r="EK2578" s="64"/>
      <c r="EL2578" s="64"/>
      <c r="EM2578" s="64"/>
      <c r="EN2578" s="64"/>
      <c r="EO2578" s="64"/>
      <c r="EP2578" s="64"/>
      <c r="EQ2578" s="64"/>
      <c r="ER2578" s="64"/>
      <c r="ES2578" s="64"/>
      <c r="ET2578" s="64"/>
      <c r="EU2578" s="64"/>
      <c r="EV2578" s="64"/>
      <c r="EW2578" s="64"/>
      <c r="EX2578" s="64"/>
      <c r="EY2578" s="64"/>
      <c r="EZ2578" s="64"/>
      <c r="FA2578" s="64"/>
      <c r="FB2578" s="64"/>
      <c r="FC2578" s="64"/>
      <c r="FD2578" s="64"/>
      <c r="FE2578" s="64"/>
      <c r="FF2578" s="64"/>
      <c r="FG2578" s="64"/>
      <c r="FH2578" s="64"/>
      <c r="FI2578" s="64"/>
      <c r="FJ2578" s="64"/>
      <c r="FK2578" s="64"/>
      <c r="FL2578" s="64"/>
      <c r="FM2578" s="64"/>
      <c r="FN2578" s="64"/>
      <c r="FO2578" s="64"/>
      <c r="FP2578" s="64"/>
      <c r="FQ2578" s="64"/>
      <c r="FR2578" s="64"/>
      <c r="FS2578" s="64"/>
      <c r="FT2578" s="64"/>
    </row>
    <row r="2579" spans="1:176" ht="15" x14ac:dyDescent="0.25">
      <c r="A2579" s="20">
        <f t="shared" si="588"/>
        <v>46332</v>
      </c>
      <c r="B2579" s="22" t="str">
        <f t="shared" ca="1" si="579"/>
        <v>n.d</v>
      </c>
      <c r="C2579" s="22">
        <f t="shared" ca="1" si="589"/>
        <v>0.97614444</v>
      </c>
      <c r="D2579" s="23">
        <f ca="1">IF(A2579&lt;$B$1,VLOOKUP(A2579,[1]DI!$A$4:$B$15000,2,FALSE),0)</f>
        <v>0</v>
      </c>
      <c r="E2579" s="22">
        <f t="shared" ca="1" si="580"/>
        <v>0</v>
      </c>
      <c r="F2579" s="23">
        <f t="shared" si="581"/>
        <v>1.3</v>
      </c>
      <c r="G2579" s="24">
        <f t="shared" ca="1" si="582"/>
        <v>1</v>
      </c>
      <c r="H2579" s="22">
        <f ca="1">TRUNC(PRODUCT(G$10:G2578),15)</f>
        <v>1.81984651266759</v>
      </c>
      <c r="I2579" s="22">
        <f t="shared" ca="1" si="583"/>
        <v>1.5015535581434301</v>
      </c>
      <c r="J2579" s="22">
        <f t="shared" ca="1" si="584"/>
        <v>1.2119757600000001</v>
      </c>
      <c r="K2579" s="110">
        <f t="shared" ca="1" si="577"/>
        <v>0.37553247445182125</v>
      </c>
      <c r="L2579" s="115">
        <v>0</v>
      </c>
      <c r="M2579" s="67">
        <f>IF(L2579&gt;0,VLOOKUP(L2579,S$12:$AB$125,7),0)</f>
        <v>0</v>
      </c>
      <c r="N2579" s="2">
        <f t="shared" si="578"/>
        <v>0</v>
      </c>
      <c r="O2579" s="22">
        <f t="shared" ca="1" si="585"/>
        <v>0.37553247445182125</v>
      </c>
      <c r="P2579" s="25" t="str">
        <f t="shared" si="586"/>
        <v>A+J=</v>
      </c>
      <c r="Q2579" s="26">
        <f t="shared" si="587"/>
        <v>45306</v>
      </c>
      <c r="R2579" s="4"/>
      <c r="S2579" s="98"/>
      <c r="U2579" s="4"/>
      <c r="V2579" s="4"/>
      <c r="W2579" s="4"/>
      <c r="X2579" s="4"/>
      <c r="Y2579" s="4"/>
      <c r="Z2579" s="4"/>
      <c r="AA2579" s="4"/>
      <c r="AB2579" s="4"/>
      <c r="AC2579" s="4"/>
      <c r="AD2579" s="64"/>
      <c r="AE2579" s="64"/>
      <c r="AF2579" s="64"/>
      <c r="AG2579" s="64"/>
      <c r="AH2579" s="64"/>
      <c r="AI2579" s="64"/>
      <c r="AJ2579" s="64"/>
      <c r="AK2579" s="64"/>
      <c r="AL2579" s="64"/>
      <c r="AM2579" s="64"/>
      <c r="AN2579" s="64"/>
      <c r="AO2579" s="64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4"/>
      <c r="AZ2579" s="64"/>
      <c r="BA2579" s="64"/>
      <c r="BB2579" s="64"/>
      <c r="BC2579" s="64"/>
      <c r="BD2579" s="64"/>
      <c r="BE2579" s="64"/>
      <c r="BF2579" s="64"/>
      <c r="BG2579" s="64"/>
      <c r="BH2579" s="64"/>
      <c r="BI2579" s="64"/>
      <c r="BJ2579" s="64"/>
      <c r="BK2579" s="64"/>
      <c r="BL2579" s="64"/>
      <c r="BM2579" s="64"/>
      <c r="BN2579" s="64"/>
      <c r="BO2579" s="64"/>
      <c r="BP2579" s="64"/>
      <c r="BQ2579" s="64"/>
      <c r="BR2579" s="64"/>
      <c r="BS2579" s="64"/>
      <c r="BT2579" s="64"/>
      <c r="BU2579" s="64"/>
      <c r="BV2579" s="64"/>
      <c r="BW2579" s="64"/>
      <c r="BX2579" s="64"/>
      <c r="BY2579" s="64"/>
      <c r="BZ2579" s="64"/>
      <c r="CA2579" s="64"/>
      <c r="CB2579" s="64"/>
      <c r="CC2579" s="64"/>
      <c r="CD2579" s="64"/>
      <c r="CE2579" s="64"/>
      <c r="CF2579" s="64"/>
      <c r="CG2579" s="64"/>
      <c r="CH2579" s="64"/>
      <c r="CI2579" s="64"/>
      <c r="CJ2579" s="64"/>
      <c r="CK2579" s="64"/>
      <c r="CL2579" s="64"/>
      <c r="CM2579" s="64"/>
      <c r="CN2579" s="64"/>
      <c r="CO2579" s="64"/>
      <c r="CP2579" s="64"/>
      <c r="CQ2579" s="64"/>
      <c r="CR2579" s="64"/>
      <c r="CS2579" s="64"/>
      <c r="CT2579" s="64"/>
      <c r="CU2579" s="64"/>
      <c r="CV2579" s="64"/>
      <c r="CW2579" s="64"/>
      <c r="CX2579" s="64"/>
      <c r="CY2579" s="64"/>
      <c r="CZ2579" s="64"/>
      <c r="DA2579" s="64"/>
      <c r="DB2579" s="64"/>
      <c r="DC2579" s="64"/>
      <c r="DD2579" s="64"/>
      <c r="DE2579" s="64"/>
      <c r="DF2579" s="64"/>
      <c r="DG2579" s="64"/>
      <c r="DH2579" s="64"/>
      <c r="DI2579" s="64"/>
      <c r="DJ2579" s="64"/>
      <c r="DK2579" s="64"/>
      <c r="DL2579" s="64"/>
      <c r="DM2579" s="64"/>
      <c r="DN2579" s="64"/>
      <c r="DO2579" s="64"/>
      <c r="DP2579" s="64"/>
      <c r="DQ2579" s="64"/>
      <c r="DR2579" s="64"/>
      <c r="DS2579" s="64"/>
      <c r="DT2579" s="64"/>
      <c r="DU2579" s="64"/>
      <c r="DV2579" s="64"/>
      <c r="DW2579" s="64"/>
      <c r="DX2579" s="64"/>
      <c r="DY2579" s="64"/>
      <c r="DZ2579" s="64"/>
      <c r="EA2579" s="64"/>
      <c r="EB2579" s="64"/>
      <c r="EC2579" s="64"/>
      <c r="ED2579" s="64"/>
      <c r="EE2579" s="64"/>
      <c r="EF2579" s="64"/>
      <c r="EG2579" s="64"/>
      <c r="EH2579" s="64"/>
      <c r="EI2579" s="64"/>
      <c r="EJ2579" s="64"/>
      <c r="EK2579" s="64"/>
      <c r="EL2579" s="64"/>
      <c r="EM2579" s="64"/>
      <c r="EN2579" s="64"/>
      <c r="EO2579" s="64"/>
      <c r="EP2579" s="64"/>
      <c r="EQ2579" s="64"/>
      <c r="ER2579" s="64"/>
      <c r="ES2579" s="64"/>
      <c r="ET2579" s="64"/>
      <c r="EU2579" s="64"/>
      <c r="EV2579" s="64"/>
      <c r="EW2579" s="64"/>
      <c r="EX2579" s="64"/>
      <c r="EY2579" s="64"/>
      <c r="EZ2579" s="64"/>
      <c r="FA2579" s="64"/>
      <c r="FB2579" s="64"/>
      <c r="FC2579" s="64"/>
      <c r="FD2579" s="64"/>
      <c r="FE2579" s="64"/>
      <c r="FF2579" s="64"/>
      <c r="FG2579" s="64"/>
      <c r="FH2579" s="64"/>
      <c r="FI2579" s="64"/>
      <c r="FJ2579" s="64"/>
      <c r="FK2579" s="64"/>
      <c r="FL2579" s="64"/>
      <c r="FM2579" s="64"/>
      <c r="FN2579" s="64"/>
      <c r="FO2579" s="64"/>
      <c r="FP2579" s="64"/>
      <c r="FQ2579" s="64"/>
      <c r="FR2579" s="64"/>
      <c r="FS2579" s="64"/>
      <c r="FT2579" s="64"/>
    </row>
    <row r="2580" spans="1:176" ht="15" x14ac:dyDescent="0.25">
      <c r="A2580" s="20">
        <f t="shared" si="588"/>
        <v>46333</v>
      </c>
      <c r="B2580" s="22" t="str">
        <f t="shared" ca="1" si="579"/>
        <v>n.d</v>
      </c>
      <c r="C2580" s="22">
        <f t="shared" ca="1" si="589"/>
        <v>0.97614444</v>
      </c>
      <c r="D2580" s="23">
        <f ca="1">IF(A2580&lt;$B$1,VLOOKUP(A2580,[1]DI!$A$4:$B$15000,2,FALSE),0)</f>
        <v>0</v>
      </c>
      <c r="E2580" s="22">
        <f t="shared" ca="1" si="580"/>
        <v>0</v>
      </c>
      <c r="F2580" s="23">
        <f t="shared" si="581"/>
        <v>1.3</v>
      </c>
      <c r="G2580" s="24">
        <f t="shared" ca="1" si="582"/>
        <v>1</v>
      </c>
      <c r="H2580" s="22">
        <f ca="1">TRUNC(PRODUCT(G$10:G2579),15)</f>
        <v>1.81984651266759</v>
      </c>
      <c r="I2580" s="22">
        <f t="shared" ca="1" si="583"/>
        <v>1.5015535581434301</v>
      </c>
      <c r="J2580" s="22">
        <f t="shared" ca="1" si="584"/>
        <v>1.2119757600000001</v>
      </c>
      <c r="K2580" s="110">
        <f t="shared" ca="1" si="577"/>
        <v>0.37553247445182125</v>
      </c>
      <c r="L2580" s="115">
        <v>0</v>
      </c>
      <c r="M2580" s="67">
        <f>IF(L2580&gt;0,VLOOKUP(L2580,S$12:$AB$125,7),0)</f>
        <v>0</v>
      </c>
      <c r="N2580" s="2">
        <f t="shared" si="578"/>
        <v>0</v>
      </c>
      <c r="O2580" s="22">
        <f t="shared" ca="1" si="585"/>
        <v>0.37553247445182125</v>
      </c>
      <c r="P2580" s="25" t="str">
        <f t="shared" si="586"/>
        <v>A+J=</v>
      </c>
      <c r="Q2580" s="26">
        <f t="shared" si="587"/>
        <v>45306</v>
      </c>
      <c r="R2580" s="4"/>
      <c r="S2580" s="98"/>
      <c r="U2580" s="4"/>
      <c r="V2580" s="4"/>
      <c r="W2580" s="4"/>
      <c r="X2580" s="4"/>
      <c r="Y2580" s="4"/>
      <c r="Z2580" s="4"/>
      <c r="AA2580" s="4"/>
      <c r="AB2580" s="4"/>
      <c r="AC2580" s="4"/>
      <c r="AD2580" s="64"/>
      <c r="AE2580" s="64"/>
      <c r="AF2580" s="64"/>
      <c r="AG2580" s="64"/>
      <c r="AH2580" s="64"/>
      <c r="AI2580" s="64"/>
      <c r="AJ2580" s="64"/>
      <c r="AK2580" s="64"/>
      <c r="AL2580" s="64"/>
      <c r="AM2580" s="64"/>
      <c r="AN2580" s="64"/>
      <c r="AO2580" s="64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4"/>
      <c r="AZ2580" s="64"/>
      <c r="BA2580" s="64"/>
      <c r="BB2580" s="64"/>
      <c r="BC2580" s="64"/>
      <c r="BD2580" s="64"/>
      <c r="BE2580" s="64"/>
      <c r="BF2580" s="64"/>
      <c r="BG2580" s="64"/>
      <c r="BH2580" s="64"/>
      <c r="BI2580" s="64"/>
      <c r="BJ2580" s="64"/>
      <c r="BK2580" s="64"/>
      <c r="BL2580" s="64"/>
      <c r="BM2580" s="64"/>
      <c r="BN2580" s="64"/>
      <c r="BO2580" s="64"/>
      <c r="BP2580" s="64"/>
      <c r="BQ2580" s="64"/>
      <c r="BR2580" s="64"/>
      <c r="BS2580" s="64"/>
      <c r="BT2580" s="64"/>
      <c r="BU2580" s="64"/>
      <c r="BV2580" s="64"/>
      <c r="BW2580" s="64"/>
      <c r="BX2580" s="64"/>
      <c r="BY2580" s="64"/>
      <c r="BZ2580" s="64"/>
      <c r="CA2580" s="64"/>
      <c r="CB2580" s="64"/>
      <c r="CC2580" s="64"/>
      <c r="CD2580" s="64"/>
      <c r="CE2580" s="64"/>
      <c r="CF2580" s="64"/>
      <c r="CG2580" s="64"/>
      <c r="CH2580" s="64"/>
      <c r="CI2580" s="64"/>
      <c r="CJ2580" s="64"/>
      <c r="CK2580" s="64"/>
      <c r="CL2580" s="64"/>
      <c r="CM2580" s="64"/>
      <c r="CN2580" s="64"/>
      <c r="CO2580" s="64"/>
      <c r="CP2580" s="64"/>
      <c r="CQ2580" s="64"/>
      <c r="CR2580" s="64"/>
      <c r="CS2580" s="64"/>
      <c r="CT2580" s="64"/>
      <c r="CU2580" s="64"/>
      <c r="CV2580" s="64"/>
      <c r="CW2580" s="64"/>
      <c r="CX2580" s="64"/>
      <c r="CY2580" s="64"/>
      <c r="CZ2580" s="64"/>
      <c r="DA2580" s="64"/>
      <c r="DB2580" s="64"/>
      <c r="DC2580" s="64"/>
      <c r="DD2580" s="64"/>
      <c r="DE2580" s="64"/>
      <c r="DF2580" s="64"/>
      <c r="DG2580" s="64"/>
      <c r="DH2580" s="64"/>
      <c r="DI2580" s="64"/>
      <c r="DJ2580" s="64"/>
      <c r="DK2580" s="64"/>
      <c r="DL2580" s="64"/>
      <c r="DM2580" s="64"/>
      <c r="DN2580" s="64"/>
      <c r="DO2580" s="64"/>
      <c r="DP2580" s="64"/>
      <c r="DQ2580" s="64"/>
      <c r="DR2580" s="64"/>
      <c r="DS2580" s="64"/>
      <c r="DT2580" s="64"/>
      <c r="DU2580" s="64"/>
      <c r="DV2580" s="64"/>
      <c r="DW2580" s="64"/>
      <c r="DX2580" s="64"/>
      <c r="DY2580" s="64"/>
      <c r="DZ2580" s="64"/>
      <c r="EA2580" s="64"/>
      <c r="EB2580" s="64"/>
      <c r="EC2580" s="64"/>
      <c r="ED2580" s="64"/>
      <c r="EE2580" s="64"/>
      <c r="EF2580" s="64"/>
      <c r="EG2580" s="64"/>
      <c r="EH2580" s="64"/>
      <c r="EI2580" s="64"/>
      <c r="EJ2580" s="64"/>
      <c r="EK2580" s="64"/>
      <c r="EL2580" s="64"/>
      <c r="EM2580" s="64"/>
      <c r="EN2580" s="64"/>
      <c r="EO2580" s="64"/>
      <c r="EP2580" s="64"/>
      <c r="EQ2580" s="64"/>
      <c r="ER2580" s="64"/>
      <c r="ES2580" s="64"/>
      <c r="ET2580" s="64"/>
      <c r="EU2580" s="64"/>
      <c r="EV2580" s="64"/>
      <c r="EW2580" s="64"/>
      <c r="EX2580" s="64"/>
      <c r="EY2580" s="64"/>
      <c r="EZ2580" s="64"/>
      <c r="FA2580" s="64"/>
      <c r="FB2580" s="64"/>
      <c r="FC2580" s="64"/>
      <c r="FD2580" s="64"/>
      <c r="FE2580" s="64"/>
      <c r="FF2580" s="64"/>
      <c r="FG2580" s="64"/>
      <c r="FH2580" s="64"/>
      <c r="FI2580" s="64"/>
      <c r="FJ2580" s="64"/>
      <c r="FK2580" s="64"/>
      <c r="FL2580" s="64"/>
      <c r="FM2580" s="64"/>
      <c r="FN2580" s="64"/>
      <c r="FO2580" s="64"/>
      <c r="FP2580" s="64"/>
      <c r="FQ2580" s="64"/>
      <c r="FR2580" s="64"/>
      <c r="FS2580" s="64"/>
      <c r="FT2580" s="64"/>
    </row>
    <row r="2581" spans="1:176" ht="15" x14ac:dyDescent="0.25">
      <c r="A2581" s="20">
        <f t="shared" si="588"/>
        <v>46334</v>
      </c>
      <c r="B2581" s="22" t="str">
        <f t="shared" ca="1" si="579"/>
        <v>n.d</v>
      </c>
      <c r="C2581" s="22">
        <f t="shared" ca="1" si="589"/>
        <v>0.97614444</v>
      </c>
      <c r="D2581" s="23">
        <f ca="1">IF(A2581&lt;$B$1,VLOOKUP(A2581,[1]DI!$A$4:$B$15000,2,FALSE),0)</f>
        <v>0</v>
      </c>
      <c r="E2581" s="22">
        <f t="shared" ca="1" si="580"/>
        <v>0</v>
      </c>
      <c r="F2581" s="23">
        <f t="shared" si="581"/>
        <v>1.3</v>
      </c>
      <c r="G2581" s="24">
        <f t="shared" ca="1" si="582"/>
        <v>1</v>
      </c>
      <c r="H2581" s="22">
        <f ca="1">TRUNC(PRODUCT(G$10:G2580),15)</f>
        <v>1.81984651266759</v>
      </c>
      <c r="I2581" s="22">
        <f t="shared" ca="1" si="583"/>
        <v>1.5015535581434301</v>
      </c>
      <c r="J2581" s="22">
        <f t="shared" ca="1" si="584"/>
        <v>1.2119757600000001</v>
      </c>
      <c r="K2581" s="110">
        <f t="shared" ca="1" si="577"/>
        <v>0.37553247445182125</v>
      </c>
      <c r="L2581" s="115">
        <v>0</v>
      </c>
      <c r="M2581" s="67">
        <f>IF(L2581&gt;0,VLOOKUP(L2581,S$12:$AB$125,7),0)</f>
        <v>0</v>
      </c>
      <c r="N2581" s="2">
        <f t="shared" si="578"/>
        <v>0</v>
      </c>
      <c r="O2581" s="22">
        <f t="shared" ca="1" si="585"/>
        <v>0.37553247445182125</v>
      </c>
      <c r="P2581" s="25" t="str">
        <f t="shared" si="586"/>
        <v>A+J=</v>
      </c>
      <c r="Q2581" s="26">
        <f t="shared" si="587"/>
        <v>45306</v>
      </c>
      <c r="R2581" s="4"/>
      <c r="S2581" s="98"/>
      <c r="U2581" s="4"/>
      <c r="V2581" s="4"/>
      <c r="W2581" s="4"/>
      <c r="X2581" s="4"/>
      <c r="Y2581" s="4"/>
      <c r="Z2581" s="4"/>
      <c r="AA2581" s="4"/>
      <c r="AB2581" s="4"/>
      <c r="AC2581" s="4"/>
      <c r="AD2581" s="64"/>
      <c r="AE2581" s="64"/>
      <c r="AF2581" s="64"/>
      <c r="AG2581" s="64"/>
      <c r="AH2581" s="64"/>
      <c r="AI2581" s="64"/>
      <c r="AJ2581" s="64"/>
      <c r="AK2581" s="64"/>
      <c r="AL2581" s="64"/>
      <c r="AM2581" s="64"/>
      <c r="AN2581" s="64"/>
      <c r="AO2581" s="64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64"/>
      <c r="BB2581" s="64"/>
      <c r="BC2581" s="64"/>
      <c r="BD2581" s="64"/>
      <c r="BE2581" s="64"/>
      <c r="BF2581" s="64"/>
      <c r="BG2581" s="64"/>
      <c r="BH2581" s="64"/>
      <c r="BI2581" s="64"/>
      <c r="BJ2581" s="64"/>
      <c r="BK2581" s="64"/>
      <c r="BL2581" s="64"/>
      <c r="BM2581" s="64"/>
      <c r="BN2581" s="64"/>
      <c r="BO2581" s="64"/>
      <c r="BP2581" s="64"/>
      <c r="BQ2581" s="64"/>
      <c r="BR2581" s="64"/>
      <c r="BS2581" s="64"/>
      <c r="BT2581" s="64"/>
      <c r="BU2581" s="64"/>
      <c r="BV2581" s="64"/>
      <c r="BW2581" s="64"/>
      <c r="BX2581" s="64"/>
      <c r="BY2581" s="64"/>
      <c r="BZ2581" s="64"/>
      <c r="CA2581" s="64"/>
      <c r="CB2581" s="64"/>
      <c r="CC2581" s="64"/>
      <c r="CD2581" s="64"/>
      <c r="CE2581" s="64"/>
      <c r="CF2581" s="64"/>
      <c r="CG2581" s="64"/>
      <c r="CH2581" s="64"/>
      <c r="CI2581" s="64"/>
      <c r="CJ2581" s="64"/>
      <c r="CK2581" s="64"/>
      <c r="CL2581" s="64"/>
      <c r="CM2581" s="64"/>
      <c r="CN2581" s="64"/>
      <c r="CO2581" s="64"/>
      <c r="CP2581" s="64"/>
      <c r="CQ2581" s="64"/>
      <c r="CR2581" s="64"/>
      <c r="CS2581" s="64"/>
      <c r="CT2581" s="64"/>
      <c r="CU2581" s="64"/>
      <c r="CV2581" s="64"/>
      <c r="CW2581" s="64"/>
      <c r="CX2581" s="64"/>
      <c r="CY2581" s="64"/>
      <c r="CZ2581" s="64"/>
      <c r="DA2581" s="64"/>
      <c r="DB2581" s="64"/>
      <c r="DC2581" s="64"/>
      <c r="DD2581" s="64"/>
      <c r="DE2581" s="64"/>
      <c r="DF2581" s="64"/>
      <c r="DG2581" s="64"/>
      <c r="DH2581" s="64"/>
      <c r="DI2581" s="64"/>
      <c r="DJ2581" s="64"/>
      <c r="DK2581" s="64"/>
      <c r="DL2581" s="64"/>
      <c r="DM2581" s="64"/>
      <c r="DN2581" s="64"/>
      <c r="DO2581" s="64"/>
      <c r="DP2581" s="64"/>
      <c r="DQ2581" s="64"/>
      <c r="DR2581" s="64"/>
      <c r="DS2581" s="64"/>
      <c r="DT2581" s="64"/>
      <c r="DU2581" s="64"/>
      <c r="DV2581" s="64"/>
      <c r="DW2581" s="64"/>
      <c r="DX2581" s="64"/>
      <c r="DY2581" s="64"/>
      <c r="DZ2581" s="64"/>
      <c r="EA2581" s="64"/>
      <c r="EB2581" s="64"/>
      <c r="EC2581" s="64"/>
      <c r="ED2581" s="64"/>
      <c r="EE2581" s="64"/>
      <c r="EF2581" s="64"/>
      <c r="EG2581" s="64"/>
      <c r="EH2581" s="64"/>
      <c r="EI2581" s="64"/>
      <c r="EJ2581" s="64"/>
      <c r="EK2581" s="64"/>
      <c r="EL2581" s="64"/>
      <c r="EM2581" s="64"/>
      <c r="EN2581" s="64"/>
      <c r="EO2581" s="64"/>
      <c r="EP2581" s="64"/>
      <c r="EQ2581" s="64"/>
      <c r="ER2581" s="64"/>
      <c r="ES2581" s="64"/>
      <c r="ET2581" s="64"/>
      <c r="EU2581" s="64"/>
      <c r="EV2581" s="64"/>
      <c r="EW2581" s="64"/>
      <c r="EX2581" s="64"/>
      <c r="EY2581" s="64"/>
      <c r="EZ2581" s="64"/>
      <c r="FA2581" s="64"/>
      <c r="FB2581" s="64"/>
      <c r="FC2581" s="64"/>
      <c r="FD2581" s="64"/>
      <c r="FE2581" s="64"/>
      <c r="FF2581" s="64"/>
      <c r="FG2581" s="64"/>
      <c r="FH2581" s="64"/>
      <c r="FI2581" s="64"/>
      <c r="FJ2581" s="64"/>
      <c r="FK2581" s="64"/>
      <c r="FL2581" s="64"/>
      <c r="FM2581" s="64"/>
      <c r="FN2581" s="64"/>
      <c r="FO2581" s="64"/>
      <c r="FP2581" s="64"/>
      <c r="FQ2581" s="64"/>
      <c r="FR2581" s="64"/>
      <c r="FS2581" s="64"/>
      <c r="FT2581" s="64"/>
    </row>
    <row r="2582" spans="1:176" ht="15" x14ac:dyDescent="0.25">
      <c r="A2582" s="20">
        <f t="shared" si="588"/>
        <v>46335</v>
      </c>
      <c r="B2582" s="22" t="str">
        <f t="shared" ca="1" si="579"/>
        <v>n.d</v>
      </c>
      <c r="C2582" s="22">
        <f t="shared" ca="1" si="589"/>
        <v>0.97614444</v>
      </c>
      <c r="D2582" s="23">
        <f ca="1">IF(A2582&lt;$B$1,VLOOKUP(A2582,[1]DI!$A$4:$B$15000,2,FALSE),0)</f>
        <v>0</v>
      </c>
      <c r="E2582" s="22">
        <f t="shared" ca="1" si="580"/>
        <v>0</v>
      </c>
      <c r="F2582" s="23">
        <f t="shared" si="581"/>
        <v>1.3</v>
      </c>
      <c r="G2582" s="24">
        <f t="shared" ca="1" si="582"/>
        <v>1</v>
      </c>
      <c r="H2582" s="22">
        <f ca="1">TRUNC(PRODUCT(G$10:G2581),15)</f>
        <v>1.81984651266759</v>
      </c>
      <c r="I2582" s="22">
        <f t="shared" ca="1" si="583"/>
        <v>1.5015535581434301</v>
      </c>
      <c r="J2582" s="22">
        <f t="shared" ca="1" si="584"/>
        <v>1.2119757600000001</v>
      </c>
      <c r="K2582" s="110">
        <f t="shared" ca="1" si="577"/>
        <v>0.37553247445182125</v>
      </c>
      <c r="L2582" s="115">
        <v>0</v>
      </c>
      <c r="M2582" s="67">
        <f>IF(L2582&gt;0,VLOOKUP(L2582,S$12:$AB$125,7),0)</f>
        <v>0</v>
      </c>
      <c r="N2582" s="2">
        <f t="shared" si="578"/>
        <v>0</v>
      </c>
      <c r="O2582" s="22">
        <f t="shared" ca="1" si="585"/>
        <v>0.37553247445182125</v>
      </c>
      <c r="P2582" s="25" t="str">
        <f t="shared" si="586"/>
        <v>A+J=</v>
      </c>
      <c r="Q2582" s="26">
        <f t="shared" si="587"/>
        <v>45306</v>
      </c>
      <c r="R2582" s="4"/>
      <c r="S2582" s="98"/>
      <c r="U2582" s="4"/>
      <c r="V2582" s="4"/>
      <c r="W2582" s="4"/>
      <c r="X2582" s="4"/>
      <c r="Y2582" s="4"/>
      <c r="Z2582" s="4"/>
      <c r="AA2582" s="4"/>
      <c r="AB2582" s="4"/>
      <c r="AC2582" s="4"/>
      <c r="AD2582" s="64"/>
      <c r="AE2582" s="64"/>
      <c r="AF2582" s="64"/>
      <c r="AG2582" s="64"/>
      <c r="AH2582" s="64"/>
      <c r="AI2582" s="64"/>
      <c r="AJ2582" s="64"/>
      <c r="AK2582" s="64"/>
      <c r="AL2582" s="64"/>
      <c r="AM2582" s="64"/>
      <c r="AN2582" s="64"/>
      <c r="AO2582" s="64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4"/>
      <c r="AZ2582" s="64"/>
      <c r="BA2582" s="64"/>
      <c r="BB2582" s="64"/>
      <c r="BC2582" s="64"/>
      <c r="BD2582" s="64"/>
      <c r="BE2582" s="64"/>
      <c r="BF2582" s="64"/>
      <c r="BG2582" s="64"/>
      <c r="BH2582" s="64"/>
      <c r="BI2582" s="64"/>
      <c r="BJ2582" s="64"/>
      <c r="BK2582" s="64"/>
      <c r="BL2582" s="64"/>
      <c r="BM2582" s="64"/>
      <c r="BN2582" s="64"/>
      <c r="BO2582" s="64"/>
      <c r="BP2582" s="64"/>
      <c r="BQ2582" s="64"/>
      <c r="BR2582" s="64"/>
      <c r="BS2582" s="64"/>
      <c r="BT2582" s="64"/>
      <c r="BU2582" s="64"/>
      <c r="BV2582" s="64"/>
      <c r="BW2582" s="64"/>
      <c r="BX2582" s="64"/>
      <c r="BY2582" s="64"/>
      <c r="BZ2582" s="64"/>
      <c r="CA2582" s="64"/>
      <c r="CB2582" s="64"/>
      <c r="CC2582" s="64"/>
      <c r="CD2582" s="64"/>
      <c r="CE2582" s="64"/>
      <c r="CF2582" s="64"/>
      <c r="CG2582" s="64"/>
      <c r="CH2582" s="64"/>
      <c r="CI2582" s="64"/>
      <c r="CJ2582" s="64"/>
      <c r="CK2582" s="64"/>
      <c r="CL2582" s="64"/>
      <c r="CM2582" s="64"/>
      <c r="CN2582" s="64"/>
      <c r="CO2582" s="64"/>
      <c r="CP2582" s="64"/>
      <c r="CQ2582" s="64"/>
      <c r="CR2582" s="64"/>
      <c r="CS2582" s="64"/>
      <c r="CT2582" s="64"/>
      <c r="CU2582" s="64"/>
      <c r="CV2582" s="64"/>
      <c r="CW2582" s="64"/>
      <c r="CX2582" s="64"/>
      <c r="CY2582" s="64"/>
      <c r="CZ2582" s="64"/>
      <c r="DA2582" s="64"/>
      <c r="DB2582" s="64"/>
      <c r="DC2582" s="64"/>
      <c r="DD2582" s="64"/>
      <c r="DE2582" s="64"/>
      <c r="DF2582" s="64"/>
      <c r="DG2582" s="64"/>
      <c r="DH2582" s="64"/>
      <c r="DI2582" s="64"/>
      <c r="DJ2582" s="64"/>
      <c r="DK2582" s="64"/>
      <c r="DL2582" s="64"/>
      <c r="DM2582" s="64"/>
      <c r="DN2582" s="64"/>
      <c r="DO2582" s="64"/>
      <c r="DP2582" s="64"/>
      <c r="DQ2582" s="64"/>
      <c r="DR2582" s="64"/>
      <c r="DS2582" s="64"/>
      <c r="DT2582" s="64"/>
      <c r="DU2582" s="64"/>
      <c r="DV2582" s="64"/>
      <c r="DW2582" s="64"/>
      <c r="DX2582" s="64"/>
      <c r="DY2582" s="64"/>
      <c r="DZ2582" s="64"/>
      <c r="EA2582" s="64"/>
      <c r="EB2582" s="64"/>
      <c r="EC2582" s="64"/>
      <c r="ED2582" s="64"/>
      <c r="EE2582" s="64"/>
      <c r="EF2582" s="64"/>
      <c r="EG2582" s="64"/>
      <c r="EH2582" s="64"/>
      <c r="EI2582" s="64"/>
      <c r="EJ2582" s="64"/>
      <c r="EK2582" s="64"/>
      <c r="EL2582" s="64"/>
      <c r="EM2582" s="64"/>
      <c r="EN2582" s="64"/>
      <c r="EO2582" s="64"/>
      <c r="EP2582" s="64"/>
      <c r="EQ2582" s="64"/>
      <c r="ER2582" s="64"/>
      <c r="ES2582" s="64"/>
      <c r="ET2582" s="64"/>
      <c r="EU2582" s="64"/>
      <c r="EV2582" s="64"/>
      <c r="EW2582" s="64"/>
      <c r="EX2582" s="64"/>
      <c r="EY2582" s="64"/>
      <c r="EZ2582" s="64"/>
      <c r="FA2582" s="64"/>
      <c r="FB2582" s="64"/>
      <c r="FC2582" s="64"/>
      <c r="FD2582" s="64"/>
      <c r="FE2582" s="64"/>
      <c r="FF2582" s="64"/>
      <c r="FG2582" s="64"/>
      <c r="FH2582" s="64"/>
      <c r="FI2582" s="64"/>
      <c r="FJ2582" s="64"/>
      <c r="FK2582" s="64"/>
      <c r="FL2582" s="64"/>
      <c r="FM2582" s="64"/>
      <c r="FN2582" s="64"/>
      <c r="FO2582" s="64"/>
      <c r="FP2582" s="64"/>
      <c r="FQ2582" s="64"/>
      <c r="FR2582" s="64"/>
      <c r="FS2582" s="64"/>
      <c r="FT2582" s="64"/>
    </row>
    <row r="2583" spans="1:176" ht="15" x14ac:dyDescent="0.25">
      <c r="A2583" s="20">
        <f t="shared" si="588"/>
        <v>46336</v>
      </c>
      <c r="B2583" s="22" t="str">
        <f t="shared" ca="1" si="579"/>
        <v>n.d</v>
      </c>
      <c r="C2583" s="22">
        <f t="shared" ca="1" si="589"/>
        <v>0.97614444</v>
      </c>
      <c r="D2583" s="23">
        <f ca="1">IF(A2583&lt;$B$1,VLOOKUP(A2583,[1]DI!$A$4:$B$15000,2,FALSE),0)</f>
        <v>0</v>
      </c>
      <c r="E2583" s="22">
        <f t="shared" ca="1" si="580"/>
        <v>0</v>
      </c>
      <c r="F2583" s="23">
        <f t="shared" si="581"/>
        <v>1.3</v>
      </c>
      <c r="G2583" s="24">
        <f t="shared" ca="1" si="582"/>
        <v>1</v>
      </c>
      <c r="H2583" s="22">
        <f ca="1">TRUNC(PRODUCT(G$10:G2582),15)</f>
        <v>1.81984651266759</v>
      </c>
      <c r="I2583" s="22">
        <f t="shared" ca="1" si="583"/>
        <v>1.5015535581434301</v>
      </c>
      <c r="J2583" s="22">
        <f t="shared" ca="1" si="584"/>
        <v>1.2119757600000001</v>
      </c>
      <c r="K2583" s="110">
        <f t="shared" ca="1" si="577"/>
        <v>0.37553247445182125</v>
      </c>
      <c r="L2583" s="115">
        <v>0</v>
      </c>
      <c r="M2583" s="67">
        <f>IF(L2583&gt;0,VLOOKUP(L2583,S$12:$AB$125,7),0)</f>
        <v>0</v>
      </c>
      <c r="N2583" s="2">
        <f t="shared" si="578"/>
        <v>0</v>
      </c>
      <c r="O2583" s="22">
        <f t="shared" ca="1" si="585"/>
        <v>0.37553247445182125</v>
      </c>
      <c r="P2583" s="25" t="str">
        <f t="shared" si="586"/>
        <v>A+J=</v>
      </c>
      <c r="Q2583" s="26">
        <f t="shared" si="587"/>
        <v>45306</v>
      </c>
      <c r="R2583" s="4"/>
      <c r="S2583" s="98"/>
      <c r="U2583" s="4"/>
      <c r="V2583" s="4"/>
      <c r="W2583" s="4"/>
      <c r="X2583" s="4"/>
      <c r="Y2583" s="4"/>
      <c r="Z2583" s="4"/>
      <c r="AA2583" s="4"/>
      <c r="AB2583" s="4"/>
      <c r="AC2583" s="4"/>
      <c r="AD2583" s="64"/>
      <c r="AE2583" s="64"/>
      <c r="AF2583" s="64"/>
      <c r="AG2583" s="64"/>
      <c r="AH2583" s="64"/>
      <c r="AI2583" s="64"/>
      <c r="AJ2583" s="64"/>
      <c r="AK2583" s="64"/>
      <c r="AL2583" s="64"/>
      <c r="AM2583" s="64"/>
      <c r="AN2583" s="64"/>
      <c r="AO2583" s="64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4"/>
      <c r="AZ2583" s="64"/>
      <c r="BA2583" s="64"/>
      <c r="BB2583" s="64"/>
      <c r="BC2583" s="64"/>
      <c r="BD2583" s="64"/>
      <c r="BE2583" s="64"/>
      <c r="BF2583" s="64"/>
      <c r="BG2583" s="64"/>
      <c r="BH2583" s="64"/>
      <c r="BI2583" s="64"/>
      <c r="BJ2583" s="64"/>
      <c r="BK2583" s="64"/>
      <c r="BL2583" s="64"/>
      <c r="BM2583" s="64"/>
      <c r="BN2583" s="64"/>
      <c r="BO2583" s="64"/>
      <c r="BP2583" s="64"/>
      <c r="BQ2583" s="64"/>
      <c r="BR2583" s="64"/>
      <c r="BS2583" s="64"/>
      <c r="BT2583" s="64"/>
      <c r="BU2583" s="64"/>
      <c r="BV2583" s="64"/>
      <c r="BW2583" s="64"/>
      <c r="BX2583" s="64"/>
      <c r="BY2583" s="64"/>
      <c r="BZ2583" s="64"/>
      <c r="CA2583" s="64"/>
      <c r="CB2583" s="64"/>
      <c r="CC2583" s="64"/>
      <c r="CD2583" s="64"/>
      <c r="CE2583" s="64"/>
      <c r="CF2583" s="64"/>
      <c r="CG2583" s="64"/>
      <c r="CH2583" s="64"/>
      <c r="CI2583" s="64"/>
      <c r="CJ2583" s="64"/>
      <c r="CK2583" s="64"/>
      <c r="CL2583" s="64"/>
      <c r="CM2583" s="64"/>
      <c r="CN2583" s="64"/>
      <c r="CO2583" s="64"/>
      <c r="CP2583" s="64"/>
      <c r="CQ2583" s="64"/>
      <c r="CR2583" s="64"/>
      <c r="CS2583" s="64"/>
      <c r="CT2583" s="64"/>
      <c r="CU2583" s="64"/>
      <c r="CV2583" s="64"/>
      <c r="CW2583" s="64"/>
      <c r="CX2583" s="64"/>
      <c r="CY2583" s="64"/>
      <c r="CZ2583" s="64"/>
      <c r="DA2583" s="64"/>
      <c r="DB2583" s="64"/>
      <c r="DC2583" s="64"/>
      <c r="DD2583" s="64"/>
      <c r="DE2583" s="64"/>
      <c r="DF2583" s="64"/>
      <c r="DG2583" s="64"/>
      <c r="DH2583" s="64"/>
      <c r="DI2583" s="64"/>
      <c r="DJ2583" s="64"/>
      <c r="DK2583" s="64"/>
      <c r="DL2583" s="64"/>
      <c r="DM2583" s="64"/>
      <c r="DN2583" s="64"/>
      <c r="DO2583" s="64"/>
      <c r="DP2583" s="64"/>
      <c r="DQ2583" s="64"/>
      <c r="DR2583" s="64"/>
      <c r="DS2583" s="64"/>
      <c r="DT2583" s="64"/>
      <c r="DU2583" s="64"/>
      <c r="DV2583" s="64"/>
      <c r="DW2583" s="64"/>
      <c r="DX2583" s="64"/>
      <c r="DY2583" s="64"/>
      <c r="DZ2583" s="64"/>
      <c r="EA2583" s="64"/>
      <c r="EB2583" s="64"/>
      <c r="EC2583" s="64"/>
      <c r="ED2583" s="64"/>
      <c r="EE2583" s="64"/>
      <c r="EF2583" s="64"/>
      <c r="EG2583" s="64"/>
      <c r="EH2583" s="64"/>
      <c r="EI2583" s="64"/>
      <c r="EJ2583" s="64"/>
      <c r="EK2583" s="64"/>
      <c r="EL2583" s="64"/>
      <c r="EM2583" s="64"/>
      <c r="EN2583" s="64"/>
      <c r="EO2583" s="64"/>
      <c r="EP2583" s="64"/>
      <c r="EQ2583" s="64"/>
      <c r="ER2583" s="64"/>
      <c r="ES2583" s="64"/>
      <c r="ET2583" s="64"/>
      <c r="EU2583" s="64"/>
      <c r="EV2583" s="64"/>
      <c r="EW2583" s="64"/>
      <c r="EX2583" s="64"/>
      <c r="EY2583" s="64"/>
      <c r="EZ2583" s="64"/>
      <c r="FA2583" s="64"/>
      <c r="FB2583" s="64"/>
      <c r="FC2583" s="64"/>
      <c r="FD2583" s="64"/>
      <c r="FE2583" s="64"/>
      <c r="FF2583" s="64"/>
      <c r="FG2583" s="64"/>
      <c r="FH2583" s="64"/>
      <c r="FI2583" s="64"/>
      <c r="FJ2583" s="64"/>
      <c r="FK2583" s="64"/>
      <c r="FL2583" s="64"/>
      <c r="FM2583" s="64"/>
      <c r="FN2583" s="64"/>
      <c r="FO2583" s="64"/>
      <c r="FP2583" s="64"/>
      <c r="FQ2583" s="64"/>
      <c r="FR2583" s="64"/>
      <c r="FS2583" s="64"/>
      <c r="FT2583" s="64"/>
    </row>
    <row r="2584" spans="1:176" ht="15" x14ac:dyDescent="0.25">
      <c r="A2584" s="20">
        <f t="shared" si="588"/>
        <v>46337</v>
      </c>
      <c r="B2584" s="22" t="str">
        <f t="shared" ca="1" si="579"/>
        <v>n.d</v>
      </c>
      <c r="C2584" s="22">
        <f t="shared" ca="1" si="589"/>
        <v>0.97614444</v>
      </c>
      <c r="D2584" s="23">
        <f ca="1">IF(A2584&lt;$B$1,VLOOKUP(A2584,[1]DI!$A$4:$B$15000,2,FALSE),0)</f>
        <v>0</v>
      </c>
      <c r="E2584" s="22">
        <f t="shared" ca="1" si="580"/>
        <v>0</v>
      </c>
      <c r="F2584" s="23">
        <f t="shared" si="581"/>
        <v>1.3</v>
      </c>
      <c r="G2584" s="24">
        <f t="shared" ca="1" si="582"/>
        <v>1</v>
      </c>
      <c r="H2584" s="22">
        <f ca="1">TRUNC(PRODUCT(G$10:G2583),15)</f>
        <v>1.81984651266759</v>
      </c>
      <c r="I2584" s="22">
        <f t="shared" ca="1" si="583"/>
        <v>1.5015535581434301</v>
      </c>
      <c r="J2584" s="22">
        <f t="shared" ca="1" si="584"/>
        <v>1.2119757600000001</v>
      </c>
      <c r="K2584" s="110">
        <f t="shared" ca="1" si="577"/>
        <v>0.37553247445182125</v>
      </c>
      <c r="L2584" s="115">
        <v>0</v>
      </c>
      <c r="M2584" s="67">
        <f>IF(L2584&gt;0,VLOOKUP(L2584,S$12:$AB$125,7),0)</f>
        <v>0</v>
      </c>
      <c r="N2584" s="2">
        <f t="shared" si="578"/>
        <v>0</v>
      </c>
      <c r="O2584" s="22">
        <f t="shared" ca="1" si="585"/>
        <v>0.37553247445182125</v>
      </c>
      <c r="P2584" s="25" t="str">
        <f t="shared" si="586"/>
        <v>A+J=</v>
      </c>
      <c r="Q2584" s="26">
        <f t="shared" si="587"/>
        <v>45306</v>
      </c>
      <c r="R2584" s="4"/>
      <c r="S2584" s="98"/>
      <c r="U2584" s="4"/>
      <c r="V2584" s="4"/>
      <c r="W2584" s="4"/>
      <c r="X2584" s="4"/>
      <c r="Y2584" s="4"/>
      <c r="Z2584" s="4"/>
      <c r="AA2584" s="4"/>
      <c r="AB2584" s="4"/>
      <c r="AC2584" s="4"/>
      <c r="AD2584" s="64"/>
      <c r="AE2584" s="64"/>
      <c r="AF2584" s="64"/>
      <c r="AG2584" s="64"/>
      <c r="AH2584" s="64"/>
      <c r="AI2584" s="64"/>
      <c r="AJ2584" s="64"/>
      <c r="AK2584" s="64"/>
      <c r="AL2584" s="64"/>
      <c r="AM2584" s="64"/>
      <c r="AN2584" s="64"/>
      <c r="AO2584" s="64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4"/>
      <c r="AZ2584" s="64"/>
      <c r="BA2584" s="64"/>
      <c r="BB2584" s="64"/>
      <c r="BC2584" s="64"/>
      <c r="BD2584" s="64"/>
      <c r="BE2584" s="64"/>
      <c r="BF2584" s="64"/>
      <c r="BG2584" s="64"/>
      <c r="BH2584" s="64"/>
      <c r="BI2584" s="64"/>
      <c r="BJ2584" s="64"/>
      <c r="BK2584" s="64"/>
      <c r="BL2584" s="64"/>
      <c r="BM2584" s="64"/>
      <c r="BN2584" s="64"/>
      <c r="BO2584" s="64"/>
      <c r="BP2584" s="64"/>
      <c r="BQ2584" s="64"/>
      <c r="BR2584" s="64"/>
      <c r="BS2584" s="64"/>
      <c r="BT2584" s="64"/>
      <c r="BU2584" s="64"/>
      <c r="BV2584" s="64"/>
      <c r="BW2584" s="64"/>
      <c r="BX2584" s="64"/>
      <c r="BY2584" s="64"/>
      <c r="BZ2584" s="64"/>
      <c r="CA2584" s="64"/>
      <c r="CB2584" s="64"/>
      <c r="CC2584" s="64"/>
      <c r="CD2584" s="64"/>
      <c r="CE2584" s="64"/>
      <c r="CF2584" s="64"/>
      <c r="CG2584" s="64"/>
      <c r="CH2584" s="64"/>
      <c r="CI2584" s="64"/>
      <c r="CJ2584" s="64"/>
      <c r="CK2584" s="64"/>
      <c r="CL2584" s="64"/>
      <c r="CM2584" s="64"/>
      <c r="CN2584" s="64"/>
      <c r="CO2584" s="64"/>
      <c r="CP2584" s="64"/>
      <c r="CQ2584" s="64"/>
      <c r="CR2584" s="64"/>
      <c r="CS2584" s="64"/>
      <c r="CT2584" s="64"/>
      <c r="CU2584" s="64"/>
      <c r="CV2584" s="64"/>
      <c r="CW2584" s="64"/>
      <c r="CX2584" s="64"/>
      <c r="CY2584" s="64"/>
      <c r="CZ2584" s="64"/>
      <c r="DA2584" s="64"/>
      <c r="DB2584" s="64"/>
      <c r="DC2584" s="64"/>
      <c r="DD2584" s="64"/>
      <c r="DE2584" s="64"/>
      <c r="DF2584" s="64"/>
      <c r="DG2584" s="64"/>
      <c r="DH2584" s="64"/>
      <c r="DI2584" s="64"/>
      <c r="DJ2584" s="64"/>
      <c r="DK2584" s="64"/>
      <c r="DL2584" s="64"/>
      <c r="DM2584" s="64"/>
      <c r="DN2584" s="64"/>
      <c r="DO2584" s="64"/>
      <c r="DP2584" s="64"/>
      <c r="DQ2584" s="64"/>
      <c r="DR2584" s="64"/>
      <c r="DS2584" s="64"/>
      <c r="DT2584" s="64"/>
      <c r="DU2584" s="64"/>
      <c r="DV2584" s="64"/>
      <c r="DW2584" s="64"/>
      <c r="DX2584" s="64"/>
      <c r="DY2584" s="64"/>
      <c r="DZ2584" s="64"/>
      <c r="EA2584" s="64"/>
      <c r="EB2584" s="64"/>
      <c r="EC2584" s="64"/>
      <c r="ED2584" s="64"/>
      <c r="EE2584" s="64"/>
      <c r="EF2584" s="64"/>
      <c r="EG2584" s="64"/>
      <c r="EH2584" s="64"/>
      <c r="EI2584" s="64"/>
      <c r="EJ2584" s="64"/>
      <c r="EK2584" s="64"/>
      <c r="EL2584" s="64"/>
      <c r="EM2584" s="64"/>
      <c r="EN2584" s="64"/>
      <c r="EO2584" s="64"/>
      <c r="EP2584" s="64"/>
      <c r="EQ2584" s="64"/>
      <c r="ER2584" s="64"/>
      <c r="ES2584" s="64"/>
      <c r="ET2584" s="64"/>
      <c r="EU2584" s="64"/>
      <c r="EV2584" s="64"/>
      <c r="EW2584" s="64"/>
      <c r="EX2584" s="64"/>
      <c r="EY2584" s="64"/>
      <c r="EZ2584" s="64"/>
      <c r="FA2584" s="64"/>
      <c r="FB2584" s="64"/>
      <c r="FC2584" s="64"/>
      <c r="FD2584" s="64"/>
      <c r="FE2584" s="64"/>
      <c r="FF2584" s="64"/>
      <c r="FG2584" s="64"/>
      <c r="FH2584" s="64"/>
      <c r="FI2584" s="64"/>
      <c r="FJ2584" s="64"/>
      <c r="FK2584" s="64"/>
      <c r="FL2584" s="64"/>
      <c r="FM2584" s="64"/>
      <c r="FN2584" s="64"/>
      <c r="FO2584" s="64"/>
      <c r="FP2584" s="64"/>
      <c r="FQ2584" s="64"/>
      <c r="FR2584" s="64"/>
      <c r="FS2584" s="64"/>
      <c r="FT2584" s="64"/>
    </row>
    <row r="2585" spans="1:176" ht="15" x14ac:dyDescent="0.25">
      <c r="A2585" s="20">
        <f t="shared" si="588"/>
        <v>46338</v>
      </c>
      <c r="B2585" s="22" t="str">
        <f t="shared" ca="1" si="579"/>
        <v>n.d</v>
      </c>
      <c r="C2585" s="22">
        <f t="shared" ca="1" si="589"/>
        <v>0.97614444</v>
      </c>
      <c r="D2585" s="23">
        <f ca="1">IF(A2585&lt;$B$1,VLOOKUP(A2585,[1]DI!$A$4:$B$15000,2,FALSE),0)</f>
        <v>0</v>
      </c>
      <c r="E2585" s="22">
        <f t="shared" ca="1" si="580"/>
        <v>0</v>
      </c>
      <c r="F2585" s="23">
        <f t="shared" si="581"/>
        <v>1.3</v>
      </c>
      <c r="G2585" s="24">
        <f t="shared" ca="1" si="582"/>
        <v>1</v>
      </c>
      <c r="H2585" s="22">
        <f ca="1">TRUNC(PRODUCT(G$10:G2584),15)</f>
        <v>1.81984651266759</v>
      </c>
      <c r="I2585" s="22">
        <f t="shared" ca="1" si="583"/>
        <v>1.5015535581434301</v>
      </c>
      <c r="J2585" s="22">
        <f t="shared" ca="1" si="584"/>
        <v>1.2119757600000001</v>
      </c>
      <c r="K2585" s="110">
        <f t="shared" ca="1" si="577"/>
        <v>0.37553247445182125</v>
      </c>
      <c r="L2585" s="115">
        <v>0</v>
      </c>
      <c r="M2585" s="67">
        <f>IF(L2585&gt;0,VLOOKUP(L2585,S$12:$AB$125,7),0)</f>
        <v>0</v>
      </c>
      <c r="N2585" s="2">
        <f t="shared" si="578"/>
        <v>0</v>
      </c>
      <c r="O2585" s="22">
        <f t="shared" ca="1" si="585"/>
        <v>0.37553247445182125</v>
      </c>
      <c r="P2585" s="25" t="str">
        <f t="shared" si="586"/>
        <v>A+J=</v>
      </c>
      <c r="Q2585" s="26">
        <f t="shared" si="587"/>
        <v>45306</v>
      </c>
      <c r="R2585" s="4"/>
      <c r="S2585" s="98"/>
      <c r="U2585" s="4"/>
      <c r="V2585" s="4"/>
      <c r="W2585" s="4"/>
      <c r="X2585" s="4"/>
      <c r="Y2585" s="4"/>
      <c r="Z2585" s="4"/>
      <c r="AA2585" s="4"/>
      <c r="AB2585" s="4"/>
      <c r="AC2585" s="4"/>
      <c r="AD2585" s="64"/>
      <c r="AE2585" s="64"/>
      <c r="AF2585" s="64"/>
      <c r="AG2585" s="64"/>
      <c r="AH2585" s="64"/>
      <c r="AI2585" s="64"/>
      <c r="AJ2585" s="64"/>
      <c r="AK2585" s="64"/>
      <c r="AL2585" s="64"/>
      <c r="AM2585" s="64"/>
      <c r="AN2585" s="64"/>
      <c r="AO2585" s="64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64"/>
      <c r="BB2585" s="64"/>
      <c r="BC2585" s="64"/>
      <c r="BD2585" s="64"/>
      <c r="BE2585" s="64"/>
      <c r="BF2585" s="64"/>
      <c r="BG2585" s="64"/>
      <c r="BH2585" s="64"/>
      <c r="BI2585" s="64"/>
      <c r="BJ2585" s="64"/>
      <c r="BK2585" s="64"/>
      <c r="BL2585" s="64"/>
      <c r="BM2585" s="64"/>
      <c r="BN2585" s="64"/>
      <c r="BO2585" s="64"/>
      <c r="BP2585" s="64"/>
      <c r="BQ2585" s="64"/>
      <c r="BR2585" s="64"/>
      <c r="BS2585" s="64"/>
      <c r="BT2585" s="64"/>
      <c r="BU2585" s="64"/>
      <c r="BV2585" s="64"/>
      <c r="BW2585" s="64"/>
      <c r="BX2585" s="64"/>
      <c r="BY2585" s="64"/>
      <c r="BZ2585" s="64"/>
      <c r="CA2585" s="64"/>
      <c r="CB2585" s="64"/>
      <c r="CC2585" s="64"/>
      <c r="CD2585" s="64"/>
      <c r="CE2585" s="64"/>
      <c r="CF2585" s="64"/>
      <c r="CG2585" s="64"/>
      <c r="CH2585" s="64"/>
      <c r="CI2585" s="64"/>
      <c r="CJ2585" s="64"/>
      <c r="CK2585" s="64"/>
      <c r="CL2585" s="64"/>
      <c r="CM2585" s="64"/>
      <c r="CN2585" s="64"/>
      <c r="CO2585" s="64"/>
      <c r="CP2585" s="64"/>
      <c r="CQ2585" s="64"/>
      <c r="CR2585" s="64"/>
      <c r="CS2585" s="64"/>
      <c r="CT2585" s="64"/>
      <c r="CU2585" s="64"/>
      <c r="CV2585" s="64"/>
      <c r="CW2585" s="64"/>
      <c r="CX2585" s="64"/>
      <c r="CY2585" s="64"/>
      <c r="CZ2585" s="64"/>
      <c r="DA2585" s="64"/>
      <c r="DB2585" s="64"/>
      <c r="DC2585" s="64"/>
      <c r="DD2585" s="64"/>
      <c r="DE2585" s="64"/>
      <c r="DF2585" s="64"/>
      <c r="DG2585" s="64"/>
      <c r="DH2585" s="64"/>
      <c r="DI2585" s="64"/>
      <c r="DJ2585" s="64"/>
      <c r="DK2585" s="64"/>
      <c r="DL2585" s="64"/>
      <c r="DM2585" s="64"/>
      <c r="DN2585" s="64"/>
      <c r="DO2585" s="64"/>
      <c r="DP2585" s="64"/>
      <c r="DQ2585" s="64"/>
      <c r="DR2585" s="64"/>
      <c r="DS2585" s="64"/>
      <c r="DT2585" s="64"/>
      <c r="DU2585" s="64"/>
      <c r="DV2585" s="64"/>
      <c r="DW2585" s="64"/>
      <c r="DX2585" s="64"/>
      <c r="DY2585" s="64"/>
      <c r="DZ2585" s="64"/>
      <c r="EA2585" s="64"/>
      <c r="EB2585" s="64"/>
      <c r="EC2585" s="64"/>
      <c r="ED2585" s="64"/>
      <c r="EE2585" s="64"/>
      <c r="EF2585" s="64"/>
      <c r="EG2585" s="64"/>
      <c r="EH2585" s="64"/>
      <c r="EI2585" s="64"/>
      <c r="EJ2585" s="64"/>
      <c r="EK2585" s="64"/>
      <c r="EL2585" s="64"/>
      <c r="EM2585" s="64"/>
      <c r="EN2585" s="64"/>
      <c r="EO2585" s="64"/>
      <c r="EP2585" s="64"/>
      <c r="EQ2585" s="64"/>
      <c r="ER2585" s="64"/>
      <c r="ES2585" s="64"/>
      <c r="ET2585" s="64"/>
      <c r="EU2585" s="64"/>
      <c r="EV2585" s="64"/>
      <c r="EW2585" s="64"/>
      <c r="EX2585" s="64"/>
      <c r="EY2585" s="64"/>
      <c r="EZ2585" s="64"/>
      <c r="FA2585" s="64"/>
      <c r="FB2585" s="64"/>
      <c r="FC2585" s="64"/>
      <c r="FD2585" s="64"/>
      <c r="FE2585" s="64"/>
      <c r="FF2585" s="64"/>
      <c r="FG2585" s="64"/>
      <c r="FH2585" s="64"/>
      <c r="FI2585" s="64"/>
      <c r="FJ2585" s="64"/>
      <c r="FK2585" s="64"/>
      <c r="FL2585" s="64"/>
      <c r="FM2585" s="64"/>
      <c r="FN2585" s="64"/>
      <c r="FO2585" s="64"/>
      <c r="FP2585" s="64"/>
      <c r="FQ2585" s="64"/>
      <c r="FR2585" s="64"/>
      <c r="FS2585" s="64"/>
      <c r="FT2585" s="64"/>
    </row>
    <row r="2586" spans="1:176" ht="15" x14ac:dyDescent="0.25">
      <c r="A2586" s="20">
        <f t="shared" si="588"/>
        <v>46339</v>
      </c>
      <c r="B2586" s="22" t="str">
        <f t="shared" ca="1" si="579"/>
        <v>n.d</v>
      </c>
      <c r="C2586" s="22">
        <f t="shared" ca="1" si="589"/>
        <v>0.97614444</v>
      </c>
      <c r="D2586" s="23">
        <f ca="1">IF(A2586&lt;$B$1,VLOOKUP(A2586,[1]DI!$A$4:$B$15000,2,FALSE),0)</f>
        <v>0</v>
      </c>
      <c r="E2586" s="22">
        <f t="shared" ca="1" si="580"/>
        <v>0</v>
      </c>
      <c r="F2586" s="23">
        <f t="shared" si="581"/>
        <v>1.3</v>
      </c>
      <c r="G2586" s="24">
        <f t="shared" ca="1" si="582"/>
        <v>1</v>
      </c>
      <c r="H2586" s="22">
        <f ca="1">TRUNC(PRODUCT(G$10:G2585),15)</f>
        <v>1.81984651266759</v>
      </c>
      <c r="I2586" s="22">
        <f t="shared" ca="1" si="583"/>
        <v>1.5015535581434301</v>
      </c>
      <c r="J2586" s="22">
        <f t="shared" ca="1" si="584"/>
        <v>1.2119757600000001</v>
      </c>
      <c r="K2586" s="110">
        <f t="shared" ca="1" si="577"/>
        <v>0.37553247445182125</v>
      </c>
      <c r="L2586" s="115">
        <v>0</v>
      </c>
      <c r="M2586" s="67">
        <f>IF(L2586&gt;0,VLOOKUP(L2586,S$12:$AB$125,7),0)</f>
        <v>0</v>
      </c>
      <c r="N2586" s="2">
        <f t="shared" si="578"/>
        <v>0</v>
      </c>
      <c r="O2586" s="22">
        <f t="shared" ca="1" si="585"/>
        <v>0.37553247445182125</v>
      </c>
      <c r="P2586" s="25" t="str">
        <f t="shared" si="586"/>
        <v>A+J=</v>
      </c>
      <c r="Q2586" s="26">
        <f t="shared" si="587"/>
        <v>45306</v>
      </c>
      <c r="R2586" s="4"/>
      <c r="S2586" s="98"/>
      <c r="U2586" s="4"/>
      <c r="V2586" s="4"/>
      <c r="W2586" s="4"/>
      <c r="X2586" s="4"/>
      <c r="Y2586" s="4"/>
      <c r="Z2586" s="4"/>
      <c r="AA2586" s="4"/>
      <c r="AB2586" s="4"/>
      <c r="AC2586" s="4"/>
      <c r="AD2586" s="64"/>
      <c r="AE2586" s="64"/>
      <c r="AF2586" s="64"/>
      <c r="AG2586" s="64"/>
      <c r="AH2586" s="64"/>
      <c r="AI2586" s="64"/>
      <c r="AJ2586" s="64"/>
      <c r="AK2586" s="64"/>
      <c r="AL2586" s="64"/>
      <c r="AM2586" s="64"/>
      <c r="AN2586" s="64"/>
      <c r="AO2586" s="64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4"/>
      <c r="AZ2586" s="64"/>
      <c r="BA2586" s="64"/>
      <c r="BB2586" s="64"/>
      <c r="BC2586" s="64"/>
      <c r="BD2586" s="64"/>
      <c r="BE2586" s="64"/>
      <c r="BF2586" s="64"/>
      <c r="BG2586" s="64"/>
      <c r="BH2586" s="64"/>
      <c r="BI2586" s="64"/>
      <c r="BJ2586" s="64"/>
      <c r="BK2586" s="64"/>
      <c r="BL2586" s="64"/>
      <c r="BM2586" s="64"/>
      <c r="BN2586" s="64"/>
      <c r="BO2586" s="64"/>
      <c r="BP2586" s="64"/>
      <c r="BQ2586" s="64"/>
      <c r="BR2586" s="64"/>
      <c r="BS2586" s="64"/>
      <c r="BT2586" s="64"/>
      <c r="BU2586" s="64"/>
      <c r="BV2586" s="64"/>
      <c r="BW2586" s="64"/>
      <c r="BX2586" s="64"/>
      <c r="BY2586" s="64"/>
      <c r="BZ2586" s="64"/>
      <c r="CA2586" s="64"/>
      <c r="CB2586" s="64"/>
      <c r="CC2586" s="64"/>
      <c r="CD2586" s="64"/>
      <c r="CE2586" s="64"/>
      <c r="CF2586" s="64"/>
      <c r="CG2586" s="64"/>
      <c r="CH2586" s="64"/>
      <c r="CI2586" s="64"/>
      <c r="CJ2586" s="64"/>
      <c r="CK2586" s="64"/>
      <c r="CL2586" s="64"/>
      <c r="CM2586" s="64"/>
      <c r="CN2586" s="64"/>
      <c r="CO2586" s="64"/>
      <c r="CP2586" s="64"/>
      <c r="CQ2586" s="64"/>
      <c r="CR2586" s="64"/>
      <c r="CS2586" s="64"/>
      <c r="CT2586" s="64"/>
      <c r="CU2586" s="64"/>
      <c r="CV2586" s="64"/>
      <c r="CW2586" s="64"/>
      <c r="CX2586" s="64"/>
      <c r="CY2586" s="64"/>
      <c r="CZ2586" s="64"/>
      <c r="DA2586" s="64"/>
      <c r="DB2586" s="64"/>
      <c r="DC2586" s="64"/>
      <c r="DD2586" s="64"/>
      <c r="DE2586" s="64"/>
      <c r="DF2586" s="64"/>
      <c r="DG2586" s="64"/>
      <c r="DH2586" s="64"/>
      <c r="DI2586" s="64"/>
      <c r="DJ2586" s="64"/>
      <c r="DK2586" s="64"/>
      <c r="DL2586" s="64"/>
      <c r="DM2586" s="64"/>
      <c r="DN2586" s="64"/>
      <c r="DO2586" s="64"/>
      <c r="DP2586" s="64"/>
      <c r="DQ2586" s="64"/>
      <c r="DR2586" s="64"/>
      <c r="DS2586" s="64"/>
      <c r="DT2586" s="64"/>
      <c r="DU2586" s="64"/>
      <c r="DV2586" s="64"/>
      <c r="DW2586" s="64"/>
      <c r="DX2586" s="64"/>
      <c r="DY2586" s="64"/>
      <c r="DZ2586" s="64"/>
      <c r="EA2586" s="64"/>
      <c r="EB2586" s="64"/>
      <c r="EC2586" s="64"/>
      <c r="ED2586" s="64"/>
      <c r="EE2586" s="64"/>
      <c r="EF2586" s="64"/>
      <c r="EG2586" s="64"/>
      <c r="EH2586" s="64"/>
      <c r="EI2586" s="64"/>
      <c r="EJ2586" s="64"/>
      <c r="EK2586" s="64"/>
      <c r="EL2586" s="64"/>
      <c r="EM2586" s="64"/>
      <c r="EN2586" s="64"/>
      <c r="EO2586" s="64"/>
      <c r="EP2586" s="64"/>
      <c r="EQ2586" s="64"/>
      <c r="ER2586" s="64"/>
      <c r="ES2586" s="64"/>
      <c r="ET2586" s="64"/>
      <c r="EU2586" s="64"/>
      <c r="EV2586" s="64"/>
      <c r="EW2586" s="64"/>
      <c r="EX2586" s="64"/>
      <c r="EY2586" s="64"/>
      <c r="EZ2586" s="64"/>
      <c r="FA2586" s="64"/>
      <c r="FB2586" s="64"/>
      <c r="FC2586" s="64"/>
      <c r="FD2586" s="64"/>
      <c r="FE2586" s="64"/>
      <c r="FF2586" s="64"/>
      <c r="FG2586" s="64"/>
      <c r="FH2586" s="64"/>
      <c r="FI2586" s="64"/>
      <c r="FJ2586" s="64"/>
      <c r="FK2586" s="64"/>
      <c r="FL2586" s="64"/>
      <c r="FM2586" s="64"/>
      <c r="FN2586" s="64"/>
      <c r="FO2586" s="64"/>
      <c r="FP2586" s="64"/>
      <c r="FQ2586" s="64"/>
      <c r="FR2586" s="64"/>
      <c r="FS2586" s="64"/>
      <c r="FT2586" s="64"/>
    </row>
    <row r="2587" spans="1:176" ht="15" x14ac:dyDescent="0.25">
      <c r="A2587" s="20">
        <f t="shared" si="588"/>
        <v>46340</v>
      </c>
      <c r="B2587" s="22" t="str">
        <f t="shared" ca="1" si="579"/>
        <v>n.d</v>
      </c>
      <c r="C2587" s="22">
        <f t="shared" ca="1" si="589"/>
        <v>0.97614444</v>
      </c>
      <c r="D2587" s="23">
        <f ca="1">IF(A2587&lt;$B$1,VLOOKUP(A2587,[1]DI!$A$4:$B$15000,2,FALSE),0)</f>
        <v>0</v>
      </c>
      <c r="E2587" s="22">
        <f t="shared" ca="1" si="580"/>
        <v>0</v>
      </c>
      <c r="F2587" s="23">
        <f t="shared" si="581"/>
        <v>1.3</v>
      </c>
      <c r="G2587" s="24">
        <f t="shared" ca="1" si="582"/>
        <v>1</v>
      </c>
      <c r="H2587" s="22">
        <f ca="1">TRUNC(PRODUCT(G$10:G2586),15)</f>
        <v>1.81984651266759</v>
      </c>
      <c r="I2587" s="22">
        <f t="shared" ca="1" si="583"/>
        <v>1.5015535581434301</v>
      </c>
      <c r="J2587" s="22">
        <f t="shared" ca="1" si="584"/>
        <v>1.2119757600000001</v>
      </c>
      <c r="K2587" s="110">
        <f t="shared" ca="1" si="577"/>
        <v>0.37553247445182125</v>
      </c>
      <c r="L2587" s="115">
        <v>0</v>
      </c>
      <c r="M2587" s="67">
        <f>IF(L2587&gt;0,VLOOKUP(L2587,S$12:$AB$125,7),0)</f>
        <v>0</v>
      </c>
      <c r="N2587" s="2">
        <f t="shared" si="578"/>
        <v>0</v>
      </c>
      <c r="O2587" s="22">
        <f t="shared" ca="1" si="585"/>
        <v>0.37553247445182125</v>
      </c>
      <c r="P2587" s="25" t="str">
        <f t="shared" si="586"/>
        <v>A+J=</v>
      </c>
      <c r="Q2587" s="26">
        <f t="shared" si="587"/>
        <v>45306</v>
      </c>
      <c r="R2587" s="4"/>
      <c r="S2587" s="98"/>
      <c r="U2587" s="4"/>
      <c r="V2587" s="4"/>
      <c r="W2587" s="4"/>
      <c r="X2587" s="4"/>
      <c r="Y2587" s="4"/>
      <c r="Z2587" s="4"/>
      <c r="AA2587" s="4"/>
      <c r="AB2587" s="4"/>
      <c r="AC2587" s="4"/>
      <c r="AD2587" s="64"/>
      <c r="AE2587" s="64"/>
      <c r="AF2587" s="64"/>
      <c r="AG2587" s="64"/>
      <c r="AH2587" s="64"/>
      <c r="AI2587" s="64"/>
      <c r="AJ2587" s="64"/>
      <c r="AK2587" s="64"/>
      <c r="AL2587" s="64"/>
      <c r="AM2587" s="64"/>
      <c r="AN2587" s="64"/>
      <c r="AO2587" s="64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4"/>
      <c r="AZ2587" s="64"/>
      <c r="BA2587" s="64"/>
      <c r="BB2587" s="64"/>
      <c r="BC2587" s="64"/>
      <c r="BD2587" s="64"/>
      <c r="BE2587" s="64"/>
      <c r="BF2587" s="64"/>
      <c r="BG2587" s="64"/>
      <c r="BH2587" s="64"/>
      <c r="BI2587" s="64"/>
      <c r="BJ2587" s="64"/>
      <c r="BK2587" s="64"/>
      <c r="BL2587" s="64"/>
      <c r="BM2587" s="64"/>
      <c r="BN2587" s="64"/>
      <c r="BO2587" s="64"/>
      <c r="BP2587" s="64"/>
      <c r="BQ2587" s="64"/>
      <c r="BR2587" s="64"/>
      <c r="BS2587" s="64"/>
      <c r="BT2587" s="64"/>
      <c r="BU2587" s="64"/>
      <c r="BV2587" s="64"/>
      <c r="BW2587" s="64"/>
      <c r="BX2587" s="64"/>
      <c r="BY2587" s="64"/>
      <c r="BZ2587" s="64"/>
      <c r="CA2587" s="64"/>
      <c r="CB2587" s="64"/>
      <c r="CC2587" s="64"/>
      <c r="CD2587" s="64"/>
      <c r="CE2587" s="64"/>
      <c r="CF2587" s="64"/>
      <c r="CG2587" s="64"/>
      <c r="CH2587" s="64"/>
      <c r="CI2587" s="64"/>
      <c r="CJ2587" s="64"/>
      <c r="CK2587" s="64"/>
      <c r="CL2587" s="64"/>
      <c r="CM2587" s="64"/>
      <c r="CN2587" s="64"/>
      <c r="CO2587" s="64"/>
      <c r="CP2587" s="64"/>
      <c r="CQ2587" s="64"/>
      <c r="CR2587" s="64"/>
      <c r="CS2587" s="64"/>
      <c r="CT2587" s="64"/>
      <c r="CU2587" s="64"/>
      <c r="CV2587" s="64"/>
      <c r="CW2587" s="64"/>
      <c r="CX2587" s="64"/>
      <c r="CY2587" s="64"/>
      <c r="CZ2587" s="64"/>
      <c r="DA2587" s="64"/>
      <c r="DB2587" s="64"/>
      <c r="DC2587" s="64"/>
      <c r="DD2587" s="64"/>
      <c r="DE2587" s="64"/>
      <c r="DF2587" s="64"/>
      <c r="DG2587" s="64"/>
      <c r="DH2587" s="64"/>
      <c r="DI2587" s="64"/>
      <c r="DJ2587" s="64"/>
      <c r="DK2587" s="64"/>
      <c r="DL2587" s="64"/>
      <c r="DM2587" s="64"/>
      <c r="DN2587" s="64"/>
      <c r="DO2587" s="64"/>
      <c r="DP2587" s="64"/>
      <c r="DQ2587" s="64"/>
      <c r="DR2587" s="64"/>
      <c r="DS2587" s="64"/>
      <c r="DT2587" s="64"/>
      <c r="DU2587" s="64"/>
      <c r="DV2587" s="64"/>
      <c r="DW2587" s="64"/>
      <c r="DX2587" s="64"/>
      <c r="DY2587" s="64"/>
      <c r="DZ2587" s="64"/>
      <c r="EA2587" s="64"/>
      <c r="EB2587" s="64"/>
      <c r="EC2587" s="64"/>
      <c r="ED2587" s="64"/>
      <c r="EE2587" s="64"/>
      <c r="EF2587" s="64"/>
      <c r="EG2587" s="64"/>
      <c r="EH2587" s="64"/>
      <c r="EI2587" s="64"/>
      <c r="EJ2587" s="64"/>
      <c r="EK2587" s="64"/>
      <c r="EL2587" s="64"/>
      <c r="EM2587" s="64"/>
      <c r="EN2587" s="64"/>
      <c r="EO2587" s="64"/>
      <c r="EP2587" s="64"/>
      <c r="EQ2587" s="64"/>
      <c r="ER2587" s="64"/>
      <c r="ES2587" s="64"/>
      <c r="ET2587" s="64"/>
      <c r="EU2587" s="64"/>
      <c r="EV2587" s="64"/>
      <c r="EW2587" s="64"/>
      <c r="EX2587" s="64"/>
      <c r="EY2587" s="64"/>
      <c r="EZ2587" s="64"/>
      <c r="FA2587" s="64"/>
      <c r="FB2587" s="64"/>
      <c r="FC2587" s="64"/>
      <c r="FD2587" s="64"/>
      <c r="FE2587" s="64"/>
      <c r="FF2587" s="64"/>
      <c r="FG2587" s="64"/>
      <c r="FH2587" s="64"/>
      <c r="FI2587" s="64"/>
      <c r="FJ2587" s="64"/>
      <c r="FK2587" s="64"/>
      <c r="FL2587" s="64"/>
      <c r="FM2587" s="64"/>
      <c r="FN2587" s="64"/>
      <c r="FO2587" s="64"/>
      <c r="FP2587" s="64"/>
      <c r="FQ2587" s="64"/>
      <c r="FR2587" s="64"/>
      <c r="FS2587" s="64"/>
      <c r="FT2587" s="64"/>
    </row>
    <row r="2588" spans="1:176" ht="15" x14ac:dyDescent="0.25">
      <c r="A2588" s="20">
        <f t="shared" si="588"/>
        <v>46341</v>
      </c>
      <c r="B2588" s="22" t="str">
        <f t="shared" ca="1" si="579"/>
        <v>n.d</v>
      </c>
      <c r="C2588" s="22">
        <f t="shared" ca="1" si="589"/>
        <v>0.97614444</v>
      </c>
      <c r="D2588" s="23">
        <f ca="1">IF(A2588&lt;$B$1,VLOOKUP(A2588,[1]DI!$A$4:$B$15000,2,FALSE),0)</f>
        <v>0</v>
      </c>
      <c r="E2588" s="22">
        <f t="shared" ca="1" si="580"/>
        <v>0</v>
      </c>
      <c r="F2588" s="23">
        <f t="shared" si="581"/>
        <v>1.3</v>
      </c>
      <c r="G2588" s="24">
        <f t="shared" ca="1" si="582"/>
        <v>1</v>
      </c>
      <c r="H2588" s="22">
        <f ca="1">TRUNC(PRODUCT(G$10:G2587),15)</f>
        <v>1.81984651266759</v>
      </c>
      <c r="I2588" s="22">
        <f t="shared" ca="1" si="583"/>
        <v>1.5015535581434301</v>
      </c>
      <c r="J2588" s="22">
        <f t="shared" ca="1" si="584"/>
        <v>1.2119757600000001</v>
      </c>
      <c r="K2588" s="110">
        <f t="shared" ca="1" si="577"/>
        <v>0.37553247445182125</v>
      </c>
      <c r="L2588" s="115">
        <v>0</v>
      </c>
      <c r="M2588" s="67">
        <f>IF(L2588&gt;0,VLOOKUP(L2588,S$12:$AB$125,7),0)</f>
        <v>0</v>
      </c>
      <c r="N2588" s="2">
        <f t="shared" si="578"/>
        <v>0</v>
      </c>
      <c r="O2588" s="22">
        <f t="shared" ca="1" si="585"/>
        <v>0.37553247445182125</v>
      </c>
      <c r="P2588" s="25" t="str">
        <f t="shared" si="586"/>
        <v>A+J=</v>
      </c>
      <c r="Q2588" s="26">
        <f t="shared" si="587"/>
        <v>45306</v>
      </c>
      <c r="R2588" s="4"/>
      <c r="S2588" s="98"/>
      <c r="U2588" s="4"/>
      <c r="V2588" s="4"/>
      <c r="W2588" s="4"/>
      <c r="X2588" s="4"/>
      <c r="Y2588" s="4"/>
      <c r="Z2588" s="4"/>
      <c r="AA2588" s="4"/>
      <c r="AB2588" s="4"/>
      <c r="AC2588" s="4"/>
      <c r="AD2588" s="64"/>
      <c r="AE2588" s="64"/>
      <c r="AF2588" s="64"/>
      <c r="AG2588" s="64"/>
      <c r="AH2588" s="64"/>
      <c r="AI2588" s="64"/>
      <c r="AJ2588" s="64"/>
      <c r="AK2588" s="64"/>
      <c r="AL2588" s="64"/>
      <c r="AM2588" s="64"/>
      <c r="AN2588" s="64"/>
      <c r="AO2588" s="64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4"/>
      <c r="AZ2588" s="64"/>
      <c r="BA2588" s="64"/>
      <c r="BB2588" s="64"/>
      <c r="BC2588" s="64"/>
      <c r="BD2588" s="64"/>
      <c r="BE2588" s="64"/>
      <c r="BF2588" s="64"/>
      <c r="BG2588" s="64"/>
      <c r="BH2588" s="64"/>
      <c r="BI2588" s="64"/>
      <c r="BJ2588" s="64"/>
      <c r="BK2588" s="64"/>
      <c r="BL2588" s="64"/>
      <c r="BM2588" s="64"/>
      <c r="BN2588" s="64"/>
      <c r="BO2588" s="64"/>
      <c r="BP2588" s="64"/>
      <c r="BQ2588" s="64"/>
      <c r="BR2588" s="64"/>
      <c r="BS2588" s="64"/>
      <c r="BT2588" s="64"/>
      <c r="BU2588" s="64"/>
      <c r="BV2588" s="64"/>
      <c r="BW2588" s="64"/>
      <c r="BX2588" s="64"/>
      <c r="BY2588" s="64"/>
      <c r="BZ2588" s="64"/>
      <c r="CA2588" s="64"/>
      <c r="CB2588" s="64"/>
      <c r="CC2588" s="64"/>
      <c r="CD2588" s="64"/>
      <c r="CE2588" s="64"/>
      <c r="CF2588" s="64"/>
      <c r="CG2588" s="64"/>
      <c r="CH2588" s="64"/>
      <c r="CI2588" s="64"/>
      <c r="CJ2588" s="64"/>
      <c r="CK2588" s="64"/>
      <c r="CL2588" s="64"/>
      <c r="CM2588" s="64"/>
      <c r="CN2588" s="64"/>
      <c r="CO2588" s="64"/>
      <c r="CP2588" s="64"/>
      <c r="CQ2588" s="64"/>
      <c r="CR2588" s="64"/>
      <c r="CS2588" s="64"/>
      <c r="CT2588" s="64"/>
      <c r="CU2588" s="64"/>
      <c r="CV2588" s="64"/>
      <c r="CW2588" s="64"/>
      <c r="CX2588" s="64"/>
      <c r="CY2588" s="64"/>
      <c r="CZ2588" s="64"/>
      <c r="DA2588" s="64"/>
      <c r="DB2588" s="64"/>
      <c r="DC2588" s="64"/>
      <c r="DD2588" s="64"/>
      <c r="DE2588" s="64"/>
      <c r="DF2588" s="64"/>
      <c r="DG2588" s="64"/>
      <c r="DH2588" s="64"/>
      <c r="DI2588" s="64"/>
      <c r="DJ2588" s="64"/>
      <c r="DK2588" s="64"/>
      <c r="DL2588" s="64"/>
      <c r="DM2588" s="64"/>
      <c r="DN2588" s="64"/>
      <c r="DO2588" s="64"/>
      <c r="DP2588" s="64"/>
      <c r="DQ2588" s="64"/>
      <c r="DR2588" s="64"/>
      <c r="DS2588" s="64"/>
      <c r="DT2588" s="64"/>
      <c r="DU2588" s="64"/>
      <c r="DV2588" s="64"/>
      <c r="DW2588" s="64"/>
      <c r="DX2588" s="64"/>
      <c r="DY2588" s="64"/>
      <c r="DZ2588" s="64"/>
      <c r="EA2588" s="64"/>
      <c r="EB2588" s="64"/>
      <c r="EC2588" s="64"/>
      <c r="ED2588" s="64"/>
      <c r="EE2588" s="64"/>
      <c r="EF2588" s="64"/>
      <c r="EG2588" s="64"/>
      <c r="EH2588" s="64"/>
      <c r="EI2588" s="64"/>
      <c r="EJ2588" s="64"/>
      <c r="EK2588" s="64"/>
      <c r="EL2588" s="64"/>
      <c r="EM2588" s="64"/>
      <c r="EN2588" s="64"/>
      <c r="EO2588" s="64"/>
      <c r="EP2588" s="64"/>
      <c r="EQ2588" s="64"/>
      <c r="ER2588" s="64"/>
      <c r="ES2588" s="64"/>
      <c r="ET2588" s="64"/>
      <c r="EU2588" s="64"/>
      <c r="EV2588" s="64"/>
      <c r="EW2588" s="64"/>
      <c r="EX2588" s="64"/>
      <c r="EY2588" s="64"/>
      <c r="EZ2588" s="64"/>
      <c r="FA2588" s="64"/>
      <c r="FB2588" s="64"/>
      <c r="FC2588" s="64"/>
      <c r="FD2588" s="64"/>
      <c r="FE2588" s="64"/>
      <c r="FF2588" s="64"/>
      <c r="FG2588" s="64"/>
      <c r="FH2588" s="64"/>
      <c r="FI2588" s="64"/>
      <c r="FJ2588" s="64"/>
      <c r="FK2588" s="64"/>
      <c r="FL2588" s="64"/>
      <c r="FM2588" s="64"/>
      <c r="FN2588" s="64"/>
      <c r="FO2588" s="64"/>
      <c r="FP2588" s="64"/>
      <c r="FQ2588" s="64"/>
      <c r="FR2588" s="64"/>
      <c r="FS2588" s="64"/>
      <c r="FT2588" s="64"/>
    </row>
    <row r="2589" spans="1:176" ht="15" x14ac:dyDescent="0.25">
      <c r="A2589" s="20">
        <f t="shared" si="588"/>
        <v>46342</v>
      </c>
      <c r="B2589" s="22" t="str">
        <f t="shared" ca="1" si="579"/>
        <v>n.d</v>
      </c>
      <c r="C2589" s="22">
        <f t="shared" ca="1" si="589"/>
        <v>0.97614444</v>
      </c>
      <c r="D2589" s="23">
        <f ca="1">IF(A2589&lt;$B$1,VLOOKUP(A2589,[1]DI!$A$4:$B$15000,2,FALSE),0)</f>
        <v>0</v>
      </c>
      <c r="E2589" s="22">
        <f t="shared" ca="1" si="580"/>
        <v>0</v>
      </c>
      <c r="F2589" s="23">
        <f t="shared" si="581"/>
        <v>1.3</v>
      </c>
      <c r="G2589" s="24">
        <f t="shared" ca="1" si="582"/>
        <v>1</v>
      </c>
      <c r="H2589" s="22">
        <f ca="1">TRUNC(PRODUCT(G$10:G2588),15)</f>
        <v>1.81984651266759</v>
      </c>
      <c r="I2589" s="22">
        <f t="shared" ca="1" si="583"/>
        <v>1.5015535581434301</v>
      </c>
      <c r="J2589" s="22">
        <f t="shared" ca="1" si="584"/>
        <v>1.2119757600000001</v>
      </c>
      <c r="K2589" s="110">
        <f t="shared" ca="1" si="577"/>
        <v>0.37553247445182125</v>
      </c>
      <c r="L2589" s="115">
        <v>0</v>
      </c>
      <c r="M2589" s="67">
        <f>IF(L2589&gt;0,VLOOKUP(L2589,S$12:$AB$125,7),0)</f>
        <v>0</v>
      </c>
      <c r="N2589" s="2">
        <f t="shared" si="578"/>
        <v>0</v>
      </c>
      <c r="O2589" s="22">
        <f t="shared" ca="1" si="585"/>
        <v>0.37553247445182125</v>
      </c>
      <c r="P2589" s="25" t="str">
        <f t="shared" si="586"/>
        <v>A+J=</v>
      </c>
      <c r="Q2589" s="26">
        <f t="shared" si="587"/>
        <v>45306</v>
      </c>
      <c r="R2589" s="4"/>
      <c r="S2589" s="98"/>
      <c r="U2589" s="4"/>
      <c r="V2589" s="4"/>
      <c r="W2589" s="4"/>
      <c r="X2589" s="4"/>
      <c r="Y2589" s="4"/>
      <c r="Z2589" s="4"/>
      <c r="AA2589" s="4"/>
      <c r="AB2589" s="4"/>
      <c r="AC2589" s="4"/>
      <c r="AD2589" s="64"/>
      <c r="AE2589" s="64"/>
      <c r="AF2589" s="64"/>
      <c r="AG2589" s="64"/>
      <c r="AH2589" s="64"/>
      <c r="AI2589" s="64"/>
      <c r="AJ2589" s="64"/>
      <c r="AK2589" s="64"/>
      <c r="AL2589" s="64"/>
      <c r="AM2589" s="64"/>
      <c r="AN2589" s="64"/>
      <c r="AO2589" s="64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4"/>
      <c r="AZ2589" s="64"/>
      <c r="BA2589" s="64"/>
      <c r="BB2589" s="64"/>
      <c r="BC2589" s="64"/>
      <c r="BD2589" s="64"/>
      <c r="BE2589" s="64"/>
      <c r="BF2589" s="64"/>
      <c r="BG2589" s="64"/>
      <c r="BH2589" s="64"/>
      <c r="BI2589" s="64"/>
      <c r="BJ2589" s="64"/>
      <c r="BK2589" s="64"/>
      <c r="BL2589" s="64"/>
      <c r="BM2589" s="64"/>
      <c r="BN2589" s="64"/>
      <c r="BO2589" s="64"/>
      <c r="BP2589" s="64"/>
      <c r="BQ2589" s="64"/>
      <c r="BR2589" s="64"/>
      <c r="BS2589" s="64"/>
      <c r="BT2589" s="64"/>
      <c r="BU2589" s="64"/>
      <c r="BV2589" s="64"/>
      <c r="BW2589" s="64"/>
      <c r="BX2589" s="64"/>
      <c r="BY2589" s="64"/>
      <c r="BZ2589" s="64"/>
      <c r="CA2589" s="64"/>
      <c r="CB2589" s="64"/>
      <c r="CC2589" s="64"/>
      <c r="CD2589" s="64"/>
      <c r="CE2589" s="64"/>
      <c r="CF2589" s="64"/>
      <c r="CG2589" s="64"/>
      <c r="CH2589" s="64"/>
      <c r="CI2589" s="64"/>
      <c r="CJ2589" s="64"/>
      <c r="CK2589" s="64"/>
      <c r="CL2589" s="64"/>
      <c r="CM2589" s="64"/>
      <c r="CN2589" s="64"/>
      <c r="CO2589" s="64"/>
      <c r="CP2589" s="64"/>
      <c r="CQ2589" s="64"/>
      <c r="CR2589" s="64"/>
      <c r="CS2589" s="64"/>
      <c r="CT2589" s="64"/>
      <c r="CU2589" s="64"/>
      <c r="CV2589" s="64"/>
      <c r="CW2589" s="64"/>
      <c r="CX2589" s="64"/>
      <c r="CY2589" s="64"/>
      <c r="CZ2589" s="64"/>
      <c r="DA2589" s="64"/>
      <c r="DB2589" s="64"/>
      <c r="DC2589" s="64"/>
      <c r="DD2589" s="64"/>
      <c r="DE2589" s="64"/>
      <c r="DF2589" s="64"/>
      <c r="DG2589" s="64"/>
      <c r="DH2589" s="64"/>
      <c r="DI2589" s="64"/>
      <c r="DJ2589" s="64"/>
      <c r="DK2589" s="64"/>
      <c r="DL2589" s="64"/>
      <c r="DM2589" s="64"/>
      <c r="DN2589" s="64"/>
      <c r="DO2589" s="64"/>
      <c r="DP2589" s="64"/>
      <c r="DQ2589" s="64"/>
      <c r="DR2589" s="64"/>
      <c r="DS2589" s="64"/>
      <c r="DT2589" s="64"/>
      <c r="DU2589" s="64"/>
      <c r="DV2589" s="64"/>
      <c r="DW2589" s="64"/>
      <c r="DX2589" s="64"/>
      <c r="DY2589" s="64"/>
      <c r="DZ2589" s="64"/>
      <c r="EA2589" s="64"/>
      <c r="EB2589" s="64"/>
      <c r="EC2589" s="64"/>
      <c r="ED2589" s="64"/>
      <c r="EE2589" s="64"/>
      <c r="EF2589" s="64"/>
      <c r="EG2589" s="64"/>
      <c r="EH2589" s="64"/>
      <c r="EI2589" s="64"/>
      <c r="EJ2589" s="64"/>
      <c r="EK2589" s="64"/>
      <c r="EL2589" s="64"/>
      <c r="EM2589" s="64"/>
      <c r="EN2589" s="64"/>
      <c r="EO2589" s="64"/>
      <c r="EP2589" s="64"/>
      <c r="EQ2589" s="64"/>
      <c r="ER2589" s="64"/>
      <c r="ES2589" s="64"/>
      <c r="ET2589" s="64"/>
      <c r="EU2589" s="64"/>
      <c r="EV2589" s="64"/>
      <c r="EW2589" s="64"/>
      <c r="EX2589" s="64"/>
      <c r="EY2589" s="64"/>
      <c r="EZ2589" s="64"/>
      <c r="FA2589" s="64"/>
      <c r="FB2589" s="64"/>
      <c r="FC2589" s="64"/>
      <c r="FD2589" s="64"/>
      <c r="FE2589" s="64"/>
      <c r="FF2589" s="64"/>
      <c r="FG2589" s="64"/>
      <c r="FH2589" s="64"/>
      <c r="FI2589" s="64"/>
      <c r="FJ2589" s="64"/>
      <c r="FK2589" s="64"/>
      <c r="FL2589" s="64"/>
      <c r="FM2589" s="64"/>
      <c r="FN2589" s="64"/>
      <c r="FO2589" s="64"/>
      <c r="FP2589" s="64"/>
      <c r="FQ2589" s="64"/>
      <c r="FR2589" s="64"/>
      <c r="FS2589" s="64"/>
      <c r="FT2589" s="64"/>
    </row>
    <row r="2590" spans="1:176" ht="15" x14ac:dyDescent="0.25">
      <c r="A2590" s="20">
        <f t="shared" si="588"/>
        <v>46343</v>
      </c>
      <c r="B2590" s="22" t="str">
        <f t="shared" ca="1" si="579"/>
        <v>n.d</v>
      </c>
      <c r="C2590" s="22">
        <f t="shared" ca="1" si="589"/>
        <v>0.97614444</v>
      </c>
      <c r="D2590" s="23">
        <f ca="1">IF(A2590&lt;$B$1,VLOOKUP(A2590,[1]DI!$A$4:$B$15000,2,FALSE),0)</f>
        <v>0</v>
      </c>
      <c r="E2590" s="22">
        <f t="shared" ca="1" si="580"/>
        <v>0</v>
      </c>
      <c r="F2590" s="23">
        <f t="shared" si="581"/>
        <v>1.3</v>
      </c>
      <c r="G2590" s="24">
        <f t="shared" ca="1" si="582"/>
        <v>1</v>
      </c>
      <c r="H2590" s="22">
        <f ca="1">TRUNC(PRODUCT(G$10:G2589),15)</f>
        <v>1.81984651266759</v>
      </c>
      <c r="I2590" s="22">
        <f t="shared" ca="1" si="583"/>
        <v>1.5015535581434301</v>
      </c>
      <c r="J2590" s="22">
        <f t="shared" ca="1" si="584"/>
        <v>1.2119757600000001</v>
      </c>
      <c r="K2590" s="110">
        <f t="shared" ca="1" si="577"/>
        <v>0.37553247445182125</v>
      </c>
      <c r="L2590" s="115">
        <v>0</v>
      </c>
      <c r="M2590" s="67">
        <f>IF(L2590&gt;0,VLOOKUP(L2590,S$12:$AB$125,7),0)</f>
        <v>0</v>
      </c>
      <c r="N2590" s="2">
        <f t="shared" si="578"/>
        <v>0</v>
      </c>
      <c r="O2590" s="22">
        <f t="shared" ca="1" si="585"/>
        <v>0.37553247445182125</v>
      </c>
      <c r="P2590" s="25" t="str">
        <f t="shared" si="586"/>
        <v>A+J=</v>
      </c>
      <c r="Q2590" s="26">
        <f t="shared" si="587"/>
        <v>45306</v>
      </c>
      <c r="R2590" s="4"/>
      <c r="S2590" s="98"/>
      <c r="U2590" s="4"/>
      <c r="V2590" s="4"/>
      <c r="W2590" s="4"/>
      <c r="X2590" s="4"/>
      <c r="Y2590" s="4"/>
      <c r="Z2590" s="4"/>
      <c r="AA2590" s="4"/>
      <c r="AB2590" s="4"/>
      <c r="AC2590" s="4"/>
      <c r="AD2590" s="64"/>
      <c r="AE2590" s="64"/>
      <c r="AF2590" s="64"/>
      <c r="AG2590" s="64"/>
      <c r="AH2590" s="64"/>
      <c r="AI2590" s="64"/>
      <c r="AJ2590" s="64"/>
      <c r="AK2590" s="64"/>
      <c r="AL2590" s="64"/>
      <c r="AM2590" s="64"/>
      <c r="AN2590" s="64"/>
      <c r="AO2590" s="64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4"/>
      <c r="AZ2590" s="64"/>
      <c r="BA2590" s="64"/>
      <c r="BB2590" s="64"/>
      <c r="BC2590" s="64"/>
      <c r="BD2590" s="64"/>
      <c r="BE2590" s="64"/>
      <c r="BF2590" s="64"/>
      <c r="BG2590" s="64"/>
      <c r="BH2590" s="64"/>
      <c r="BI2590" s="64"/>
      <c r="BJ2590" s="64"/>
      <c r="BK2590" s="64"/>
      <c r="BL2590" s="64"/>
      <c r="BM2590" s="64"/>
      <c r="BN2590" s="64"/>
      <c r="BO2590" s="64"/>
      <c r="BP2590" s="64"/>
      <c r="BQ2590" s="64"/>
      <c r="BR2590" s="64"/>
      <c r="BS2590" s="64"/>
      <c r="BT2590" s="64"/>
      <c r="BU2590" s="64"/>
      <c r="BV2590" s="64"/>
      <c r="BW2590" s="64"/>
      <c r="BX2590" s="64"/>
      <c r="BY2590" s="64"/>
      <c r="BZ2590" s="64"/>
      <c r="CA2590" s="64"/>
      <c r="CB2590" s="64"/>
      <c r="CC2590" s="64"/>
      <c r="CD2590" s="64"/>
      <c r="CE2590" s="64"/>
      <c r="CF2590" s="64"/>
      <c r="CG2590" s="64"/>
      <c r="CH2590" s="64"/>
      <c r="CI2590" s="64"/>
      <c r="CJ2590" s="64"/>
      <c r="CK2590" s="64"/>
      <c r="CL2590" s="64"/>
      <c r="CM2590" s="64"/>
      <c r="CN2590" s="64"/>
      <c r="CO2590" s="64"/>
      <c r="CP2590" s="64"/>
      <c r="CQ2590" s="64"/>
      <c r="CR2590" s="64"/>
      <c r="CS2590" s="64"/>
      <c r="CT2590" s="64"/>
      <c r="CU2590" s="64"/>
      <c r="CV2590" s="64"/>
      <c r="CW2590" s="64"/>
      <c r="CX2590" s="64"/>
      <c r="CY2590" s="64"/>
      <c r="CZ2590" s="64"/>
      <c r="DA2590" s="64"/>
      <c r="DB2590" s="64"/>
      <c r="DC2590" s="64"/>
      <c r="DD2590" s="64"/>
      <c r="DE2590" s="64"/>
      <c r="DF2590" s="64"/>
      <c r="DG2590" s="64"/>
      <c r="DH2590" s="64"/>
      <c r="DI2590" s="64"/>
      <c r="DJ2590" s="64"/>
      <c r="DK2590" s="64"/>
      <c r="DL2590" s="64"/>
      <c r="DM2590" s="64"/>
      <c r="DN2590" s="64"/>
      <c r="DO2590" s="64"/>
      <c r="DP2590" s="64"/>
      <c r="DQ2590" s="64"/>
      <c r="DR2590" s="64"/>
      <c r="DS2590" s="64"/>
      <c r="DT2590" s="64"/>
      <c r="DU2590" s="64"/>
      <c r="DV2590" s="64"/>
      <c r="DW2590" s="64"/>
      <c r="DX2590" s="64"/>
      <c r="DY2590" s="64"/>
      <c r="DZ2590" s="64"/>
      <c r="EA2590" s="64"/>
      <c r="EB2590" s="64"/>
      <c r="EC2590" s="64"/>
      <c r="ED2590" s="64"/>
      <c r="EE2590" s="64"/>
      <c r="EF2590" s="64"/>
      <c r="EG2590" s="64"/>
      <c r="EH2590" s="64"/>
      <c r="EI2590" s="64"/>
      <c r="EJ2590" s="64"/>
      <c r="EK2590" s="64"/>
      <c r="EL2590" s="64"/>
      <c r="EM2590" s="64"/>
      <c r="EN2590" s="64"/>
      <c r="EO2590" s="64"/>
      <c r="EP2590" s="64"/>
      <c r="EQ2590" s="64"/>
      <c r="ER2590" s="64"/>
      <c r="ES2590" s="64"/>
      <c r="ET2590" s="64"/>
      <c r="EU2590" s="64"/>
      <c r="EV2590" s="64"/>
      <c r="EW2590" s="64"/>
      <c r="EX2590" s="64"/>
      <c r="EY2590" s="64"/>
      <c r="EZ2590" s="64"/>
      <c r="FA2590" s="64"/>
      <c r="FB2590" s="64"/>
      <c r="FC2590" s="64"/>
      <c r="FD2590" s="64"/>
      <c r="FE2590" s="64"/>
      <c r="FF2590" s="64"/>
      <c r="FG2590" s="64"/>
      <c r="FH2590" s="64"/>
      <c r="FI2590" s="64"/>
      <c r="FJ2590" s="64"/>
      <c r="FK2590" s="64"/>
      <c r="FL2590" s="64"/>
      <c r="FM2590" s="64"/>
      <c r="FN2590" s="64"/>
      <c r="FO2590" s="64"/>
      <c r="FP2590" s="64"/>
      <c r="FQ2590" s="64"/>
      <c r="FR2590" s="64"/>
      <c r="FS2590" s="64"/>
      <c r="FT2590" s="64"/>
    </row>
    <row r="2591" spans="1:176" ht="15" x14ac:dyDescent="0.25">
      <c r="A2591" s="20">
        <f t="shared" si="588"/>
        <v>46344</v>
      </c>
      <c r="B2591" s="22" t="str">
        <f t="shared" ca="1" si="579"/>
        <v>n.d</v>
      </c>
      <c r="C2591" s="22">
        <f t="shared" ca="1" si="589"/>
        <v>0.97614444</v>
      </c>
      <c r="D2591" s="23">
        <f ca="1">IF(A2591&lt;$B$1,VLOOKUP(A2591,[1]DI!$A$4:$B$15000,2,FALSE),0)</f>
        <v>0</v>
      </c>
      <c r="E2591" s="22">
        <f t="shared" ca="1" si="580"/>
        <v>0</v>
      </c>
      <c r="F2591" s="23">
        <f t="shared" si="581"/>
        <v>1.3</v>
      </c>
      <c r="G2591" s="24">
        <f t="shared" ca="1" si="582"/>
        <v>1</v>
      </c>
      <c r="H2591" s="22">
        <f ca="1">TRUNC(PRODUCT(G$10:G2590),15)</f>
        <v>1.81984651266759</v>
      </c>
      <c r="I2591" s="22">
        <f t="shared" ca="1" si="583"/>
        <v>1.5015535581434301</v>
      </c>
      <c r="J2591" s="22">
        <f t="shared" ca="1" si="584"/>
        <v>1.2119757600000001</v>
      </c>
      <c r="K2591" s="110">
        <f t="shared" ca="1" si="577"/>
        <v>0.37553247445182125</v>
      </c>
      <c r="L2591" s="115">
        <v>0</v>
      </c>
      <c r="M2591" s="67">
        <f>IF(L2591&gt;0,VLOOKUP(L2591,S$12:$AB$125,7),0)</f>
        <v>0</v>
      </c>
      <c r="N2591" s="2">
        <f t="shared" si="578"/>
        <v>0</v>
      </c>
      <c r="O2591" s="22">
        <f t="shared" ca="1" si="585"/>
        <v>0.37553247445182125</v>
      </c>
      <c r="P2591" s="25" t="str">
        <f t="shared" si="586"/>
        <v>A+J=</v>
      </c>
      <c r="Q2591" s="26">
        <f t="shared" si="587"/>
        <v>45306</v>
      </c>
      <c r="R2591" s="4"/>
      <c r="S2591" s="98"/>
      <c r="U2591" s="4"/>
      <c r="V2591" s="4"/>
      <c r="W2591" s="4"/>
      <c r="X2591" s="4"/>
      <c r="Y2591" s="4"/>
      <c r="Z2591" s="4"/>
      <c r="AA2591" s="4"/>
      <c r="AB2591" s="4"/>
      <c r="AC2591" s="4"/>
      <c r="AD2591" s="64"/>
      <c r="AE2591" s="64"/>
      <c r="AF2591" s="64"/>
      <c r="AG2591" s="64"/>
      <c r="AH2591" s="64"/>
      <c r="AI2591" s="64"/>
      <c r="AJ2591" s="64"/>
      <c r="AK2591" s="64"/>
      <c r="AL2591" s="64"/>
      <c r="AM2591" s="64"/>
      <c r="AN2591" s="64"/>
      <c r="AO2591" s="64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64"/>
      <c r="BB2591" s="64"/>
      <c r="BC2591" s="64"/>
      <c r="BD2591" s="64"/>
      <c r="BE2591" s="64"/>
      <c r="BF2591" s="64"/>
      <c r="BG2591" s="64"/>
      <c r="BH2591" s="64"/>
      <c r="BI2591" s="64"/>
      <c r="BJ2591" s="64"/>
      <c r="BK2591" s="64"/>
      <c r="BL2591" s="64"/>
      <c r="BM2591" s="64"/>
      <c r="BN2591" s="64"/>
      <c r="BO2591" s="64"/>
      <c r="BP2591" s="64"/>
      <c r="BQ2591" s="64"/>
      <c r="BR2591" s="64"/>
      <c r="BS2591" s="64"/>
      <c r="BT2591" s="64"/>
      <c r="BU2591" s="64"/>
      <c r="BV2591" s="64"/>
      <c r="BW2591" s="64"/>
      <c r="BX2591" s="64"/>
      <c r="BY2591" s="64"/>
      <c r="BZ2591" s="64"/>
      <c r="CA2591" s="64"/>
      <c r="CB2591" s="64"/>
      <c r="CC2591" s="64"/>
      <c r="CD2591" s="64"/>
      <c r="CE2591" s="64"/>
      <c r="CF2591" s="64"/>
      <c r="CG2591" s="64"/>
      <c r="CH2591" s="64"/>
      <c r="CI2591" s="64"/>
      <c r="CJ2591" s="64"/>
      <c r="CK2591" s="64"/>
      <c r="CL2591" s="64"/>
      <c r="CM2591" s="64"/>
      <c r="CN2591" s="64"/>
      <c r="CO2591" s="64"/>
      <c r="CP2591" s="64"/>
      <c r="CQ2591" s="64"/>
      <c r="CR2591" s="64"/>
      <c r="CS2591" s="64"/>
      <c r="CT2591" s="64"/>
      <c r="CU2591" s="64"/>
      <c r="CV2591" s="64"/>
      <c r="CW2591" s="64"/>
      <c r="CX2591" s="64"/>
      <c r="CY2591" s="64"/>
      <c r="CZ2591" s="64"/>
      <c r="DA2591" s="64"/>
      <c r="DB2591" s="64"/>
      <c r="DC2591" s="64"/>
      <c r="DD2591" s="64"/>
      <c r="DE2591" s="64"/>
      <c r="DF2591" s="64"/>
      <c r="DG2591" s="64"/>
      <c r="DH2591" s="64"/>
      <c r="DI2591" s="64"/>
      <c r="DJ2591" s="64"/>
      <c r="DK2591" s="64"/>
      <c r="DL2591" s="64"/>
      <c r="DM2591" s="64"/>
      <c r="DN2591" s="64"/>
      <c r="DO2591" s="64"/>
      <c r="DP2591" s="64"/>
      <c r="DQ2591" s="64"/>
      <c r="DR2591" s="64"/>
      <c r="DS2591" s="64"/>
      <c r="DT2591" s="64"/>
      <c r="DU2591" s="64"/>
      <c r="DV2591" s="64"/>
      <c r="DW2591" s="64"/>
      <c r="DX2591" s="64"/>
      <c r="DY2591" s="64"/>
      <c r="DZ2591" s="64"/>
      <c r="EA2591" s="64"/>
      <c r="EB2591" s="64"/>
      <c r="EC2591" s="64"/>
      <c r="ED2591" s="64"/>
      <c r="EE2591" s="64"/>
      <c r="EF2591" s="64"/>
      <c r="EG2591" s="64"/>
      <c r="EH2591" s="64"/>
      <c r="EI2591" s="64"/>
      <c r="EJ2591" s="64"/>
      <c r="EK2591" s="64"/>
      <c r="EL2591" s="64"/>
      <c r="EM2591" s="64"/>
      <c r="EN2591" s="64"/>
      <c r="EO2591" s="64"/>
      <c r="EP2591" s="64"/>
      <c r="EQ2591" s="64"/>
      <c r="ER2591" s="64"/>
      <c r="ES2591" s="64"/>
      <c r="ET2591" s="64"/>
      <c r="EU2591" s="64"/>
      <c r="EV2591" s="64"/>
      <c r="EW2591" s="64"/>
      <c r="EX2591" s="64"/>
      <c r="EY2591" s="64"/>
      <c r="EZ2591" s="64"/>
      <c r="FA2591" s="64"/>
      <c r="FB2591" s="64"/>
      <c r="FC2591" s="64"/>
      <c r="FD2591" s="64"/>
      <c r="FE2591" s="64"/>
      <c r="FF2591" s="64"/>
      <c r="FG2591" s="64"/>
      <c r="FH2591" s="64"/>
      <c r="FI2591" s="64"/>
      <c r="FJ2591" s="64"/>
      <c r="FK2591" s="64"/>
      <c r="FL2591" s="64"/>
      <c r="FM2591" s="64"/>
      <c r="FN2591" s="64"/>
      <c r="FO2591" s="64"/>
      <c r="FP2591" s="64"/>
      <c r="FQ2591" s="64"/>
      <c r="FR2591" s="64"/>
      <c r="FS2591" s="64"/>
      <c r="FT2591" s="64"/>
    </row>
    <row r="2592" spans="1:176" ht="15" x14ac:dyDescent="0.25">
      <c r="A2592" s="20">
        <f t="shared" si="588"/>
        <v>46345</v>
      </c>
      <c r="B2592" s="22" t="str">
        <f t="shared" ca="1" si="579"/>
        <v>n.d</v>
      </c>
      <c r="C2592" s="22">
        <f t="shared" ca="1" si="589"/>
        <v>0.97614444</v>
      </c>
      <c r="D2592" s="23">
        <f ca="1">IF(A2592&lt;$B$1,VLOOKUP(A2592,[1]DI!$A$4:$B$15000,2,FALSE),0)</f>
        <v>0</v>
      </c>
      <c r="E2592" s="22">
        <f t="shared" ca="1" si="580"/>
        <v>0</v>
      </c>
      <c r="F2592" s="23">
        <f t="shared" si="581"/>
        <v>1.3</v>
      </c>
      <c r="G2592" s="24">
        <f t="shared" ca="1" si="582"/>
        <v>1</v>
      </c>
      <c r="H2592" s="22">
        <f ca="1">TRUNC(PRODUCT(G$10:G2591),15)</f>
        <v>1.81984651266759</v>
      </c>
      <c r="I2592" s="22">
        <f t="shared" ca="1" si="583"/>
        <v>1.5015535581434301</v>
      </c>
      <c r="J2592" s="22">
        <f t="shared" ca="1" si="584"/>
        <v>1.2119757600000001</v>
      </c>
      <c r="K2592" s="110">
        <f t="shared" ca="1" si="577"/>
        <v>0.37553247445182125</v>
      </c>
      <c r="L2592" s="115">
        <v>0</v>
      </c>
      <c r="M2592" s="67">
        <f>IF(L2592&gt;0,VLOOKUP(L2592,S$12:$AB$125,7),0)</f>
        <v>0</v>
      </c>
      <c r="N2592" s="2">
        <f t="shared" si="578"/>
        <v>0</v>
      </c>
      <c r="O2592" s="22">
        <f t="shared" ca="1" si="585"/>
        <v>0.37553247445182125</v>
      </c>
      <c r="P2592" s="25" t="str">
        <f t="shared" si="586"/>
        <v>A+J=</v>
      </c>
      <c r="Q2592" s="26">
        <f t="shared" si="587"/>
        <v>45306</v>
      </c>
      <c r="R2592" s="4"/>
      <c r="S2592" s="98"/>
      <c r="U2592" s="4"/>
      <c r="V2592" s="4"/>
      <c r="W2592" s="4"/>
      <c r="X2592" s="4"/>
      <c r="Y2592" s="4"/>
      <c r="Z2592" s="4"/>
      <c r="AA2592" s="4"/>
      <c r="AB2592" s="4"/>
      <c r="AC2592" s="4"/>
      <c r="AD2592" s="64"/>
      <c r="AE2592" s="64"/>
      <c r="AF2592" s="64"/>
      <c r="AG2592" s="64"/>
      <c r="AH2592" s="64"/>
      <c r="AI2592" s="64"/>
      <c r="AJ2592" s="64"/>
      <c r="AK2592" s="64"/>
      <c r="AL2592" s="64"/>
      <c r="AM2592" s="64"/>
      <c r="AN2592" s="64"/>
      <c r="AO2592" s="64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64"/>
      <c r="BB2592" s="64"/>
      <c r="BC2592" s="64"/>
      <c r="BD2592" s="64"/>
      <c r="BE2592" s="64"/>
      <c r="BF2592" s="64"/>
      <c r="BG2592" s="64"/>
      <c r="BH2592" s="64"/>
      <c r="BI2592" s="64"/>
      <c r="BJ2592" s="64"/>
      <c r="BK2592" s="64"/>
      <c r="BL2592" s="64"/>
      <c r="BM2592" s="64"/>
      <c r="BN2592" s="64"/>
      <c r="BO2592" s="64"/>
      <c r="BP2592" s="64"/>
      <c r="BQ2592" s="64"/>
      <c r="BR2592" s="64"/>
      <c r="BS2592" s="64"/>
      <c r="BT2592" s="64"/>
      <c r="BU2592" s="64"/>
      <c r="BV2592" s="64"/>
      <c r="BW2592" s="64"/>
      <c r="BX2592" s="64"/>
      <c r="BY2592" s="64"/>
      <c r="BZ2592" s="64"/>
      <c r="CA2592" s="64"/>
      <c r="CB2592" s="64"/>
      <c r="CC2592" s="64"/>
      <c r="CD2592" s="64"/>
      <c r="CE2592" s="64"/>
      <c r="CF2592" s="64"/>
      <c r="CG2592" s="64"/>
      <c r="CH2592" s="64"/>
      <c r="CI2592" s="64"/>
      <c r="CJ2592" s="64"/>
      <c r="CK2592" s="64"/>
      <c r="CL2592" s="64"/>
      <c r="CM2592" s="64"/>
      <c r="CN2592" s="64"/>
      <c r="CO2592" s="64"/>
      <c r="CP2592" s="64"/>
      <c r="CQ2592" s="64"/>
      <c r="CR2592" s="64"/>
      <c r="CS2592" s="64"/>
      <c r="CT2592" s="64"/>
      <c r="CU2592" s="64"/>
      <c r="CV2592" s="64"/>
      <c r="CW2592" s="64"/>
      <c r="CX2592" s="64"/>
      <c r="CY2592" s="64"/>
      <c r="CZ2592" s="64"/>
      <c r="DA2592" s="64"/>
      <c r="DB2592" s="64"/>
      <c r="DC2592" s="64"/>
      <c r="DD2592" s="64"/>
      <c r="DE2592" s="64"/>
      <c r="DF2592" s="64"/>
      <c r="DG2592" s="64"/>
      <c r="DH2592" s="64"/>
      <c r="DI2592" s="64"/>
      <c r="DJ2592" s="64"/>
      <c r="DK2592" s="64"/>
      <c r="DL2592" s="64"/>
      <c r="DM2592" s="64"/>
      <c r="DN2592" s="64"/>
      <c r="DO2592" s="64"/>
      <c r="DP2592" s="64"/>
      <c r="DQ2592" s="64"/>
      <c r="DR2592" s="64"/>
      <c r="DS2592" s="64"/>
      <c r="DT2592" s="64"/>
      <c r="DU2592" s="64"/>
      <c r="DV2592" s="64"/>
      <c r="DW2592" s="64"/>
      <c r="DX2592" s="64"/>
      <c r="DY2592" s="64"/>
      <c r="DZ2592" s="64"/>
      <c r="EA2592" s="64"/>
      <c r="EB2592" s="64"/>
      <c r="EC2592" s="64"/>
      <c r="ED2592" s="64"/>
      <c r="EE2592" s="64"/>
      <c r="EF2592" s="64"/>
      <c r="EG2592" s="64"/>
      <c r="EH2592" s="64"/>
      <c r="EI2592" s="64"/>
      <c r="EJ2592" s="64"/>
      <c r="EK2592" s="64"/>
      <c r="EL2592" s="64"/>
      <c r="EM2592" s="64"/>
      <c r="EN2592" s="64"/>
      <c r="EO2592" s="64"/>
      <c r="EP2592" s="64"/>
      <c r="EQ2592" s="64"/>
      <c r="ER2592" s="64"/>
      <c r="ES2592" s="64"/>
      <c r="ET2592" s="64"/>
      <c r="EU2592" s="64"/>
      <c r="EV2592" s="64"/>
      <c r="EW2592" s="64"/>
      <c r="EX2592" s="64"/>
      <c r="EY2592" s="64"/>
      <c r="EZ2592" s="64"/>
      <c r="FA2592" s="64"/>
      <c r="FB2592" s="64"/>
      <c r="FC2592" s="64"/>
      <c r="FD2592" s="64"/>
      <c r="FE2592" s="64"/>
      <c r="FF2592" s="64"/>
      <c r="FG2592" s="64"/>
      <c r="FH2592" s="64"/>
      <c r="FI2592" s="64"/>
      <c r="FJ2592" s="64"/>
      <c r="FK2592" s="64"/>
      <c r="FL2592" s="64"/>
      <c r="FM2592" s="64"/>
      <c r="FN2592" s="64"/>
      <c r="FO2592" s="64"/>
      <c r="FP2592" s="64"/>
      <c r="FQ2592" s="64"/>
      <c r="FR2592" s="64"/>
      <c r="FS2592" s="64"/>
      <c r="FT2592" s="64"/>
    </row>
    <row r="2593" spans="1:176" ht="15" x14ac:dyDescent="0.25">
      <c r="A2593" s="20">
        <f t="shared" si="588"/>
        <v>46346</v>
      </c>
      <c r="B2593" s="22" t="str">
        <f t="shared" ca="1" si="579"/>
        <v>n.d</v>
      </c>
      <c r="C2593" s="22">
        <f t="shared" ca="1" si="589"/>
        <v>0.97614444</v>
      </c>
      <c r="D2593" s="23">
        <f ca="1">IF(A2593&lt;$B$1,VLOOKUP(A2593,[1]DI!$A$4:$B$15000,2,FALSE),0)</f>
        <v>0</v>
      </c>
      <c r="E2593" s="22">
        <f t="shared" ca="1" si="580"/>
        <v>0</v>
      </c>
      <c r="F2593" s="23">
        <f t="shared" si="581"/>
        <v>1.3</v>
      </c>
      <c r="G2593" s="24">
        <f t="shared" ca="1" si="582"/>
        <v>1</v>
      </c>
      <c r="H2593" s="22">
        <f ca="1">TRUNC(PRODUCT(G$10:G2592),15)</f>
        <v>1.81984651266759</v>
      </c>
      <c r="I2593" s="22">
        <f t="shared" ca="1" si="583"/>
        <v>1.5015535581434301</v>
      </c>
      <c r="J2593" s="22">
        <f t="shared" ca="1" si="584"/>
        <v>1.2119757600000001</v>
      </c>
      <c r="K2593" s="110">
        <f t="shared" ca="1" si="577"/>
        <v>0.37553247445182125</v>
      </c>
      <c r="L2593" s="115">
        <v>0</v>
      </c>
      <c r="M2593" s="67">
        <f>IF(L2593&gt;0,VLOOKUP(L2593,S$12:$AB$125,7),0)</f>
        <v>0</v>
      </c>
      <c r="N2593" s="2">
        <f t="shared" si="578"/>
        <v>0</v>
      </c>
      <c r="O2593" s="22">
        <f t="shared" ca="1" si="585"/>
        <v>0.37553247445182125</v>
      </c>
      <c r="P2593" s="25" t="str">
        <f t="shared" si="586"/>
        <v>A+J=</v>
      </c>
      <c r="Q2593" s="26">
        <f t="shared" si="587"/>
        <v>45306</v>
      </c>
      <c r="R2593" s="4"/>
      <c r="S2593" s="98"/>
      <c r="U2593" s="4"/>
      <c r="V2593" s="4"/>
      <c r="W2593" s="4"/>
      <c r="X2593" s="4"/>
      <c r="Y2593" s="4"/>
      <c r="Z2593" s="4"/>
      <c r="AA2593" s="4"/>
      <c r="AB2593" s="4"/>
      <c r="AC2593" s="4"/>
      <c r="AD2593" s="64"/>
      <c r="AE2593" s="64"/>
      <c r="AF2593" s="64"/>
      <c r="AG2593" s="64"/>
      <c r="AH2593" s="64"/>
      <c r="AI2593" s="64"/>
      <c r="AJ2593" s="64"/>
      <c r="AK2593" s="64"/>
      <c r="AL2593" s="64"/>
      <c r="AM2593" s="64"/>
      <c r="AN2593" s="64"/>
      <c r="AO2593" s="64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4"/>
      <c r="AZ2593" s="64"/>
      <c r="BA2593" s="64"/>
      <c r="BB2593" s="64"/>
      <c r="BC2593" s="64"/>
      <c r="BD2593" s="64"/>
      <c r="BE2593" s="64"/>
      <c r="BF2593" s="64"/>
      <c r="BG2593" s="64"/>
      <c r="BH2593" s="64"/>
      <c r="BI2593" s="64"/>
      <c r="BJ2593" s="64"/>
      <c r="BK2593" s="64"/>
      <c r="BL2593" s="64"/>
      <c r="BM2593" s="64"/>
      <c r="BN2593" s="64"/>
      <c r="BO2593" s="64"/>
      <c r="BP2593" s="64"/>
      <c r="BQ2593" s="64"/>
      <c r="BR2593" s="64"/>
      <c r="BS2593" s="64"/>
      <c r="BT2593" s="64"/>
      <c r="BU2593" s="64"/>
      <c r="BV2593" s="64"/>
      <c r="BW2593" s="64"/>
      <c r="BX2593" s="64"/>
      <c r="BY2593" s="64"/>
      <c r="BZ2593" s="64"/>
      <c r="CA2593" s="64"/>
      <c r="CB2593" s="64"/>
      <c r="CC2593" s="64"/>
      <c r="CD2593" s="64"/>
      <c r="CE2593" s="64"/>
      <c r="CF2593" s="64"/>
      <c r="CG2593" s="64"/>
      <c r="CH2593" s="64"/>
      <c r="CI2593" s="64"/>
      <c r="CJ2593" s="64"/>
      <c r="CK2593" s="64"/>
      <c r="CL2593" s="64"/>
      <c r="CM2593" s="64"/>
      <c r="CN2593" s="64"/>
      <c r="CO2593" s="64"/>
      <c r="CP2593" s="64"/>
      <c r="CQ2593" s="64"/>
      <c r="CR2593" s="64"/>
      <c r="CS2593" s="64"/>
      <c r="CT2593" s="64"/>
      <c r="CU2593" s="64"/>
      <c r="CV2593" s="64"/>
      <c r="CW2593" s="64"/>
      <c r="CX2593" s="64"/>
      <c r="CY2593" s="64"/>
      <c r="CZ2593" s="64"/>
      <c r="DA2593" s="64"/>
      <c r="DB2593" s="64"/>
      <c r="DC2593" s="64"/>
      <c r="DD2593" s="64"/>
      <c r="DE2593" s="64"/>
      <c r="DF2593" s="64"/>
      <c r="DG2593" s="64"/>
      <c r="DH2593" s="64"/>
      <c r="DI2593" s="64"/>
      <c r="DJ2593" s="64"/>
      <c r="DK2593" s="64"/>
      <c r="DL2593" s="64"/>
      <c r="DM2593" s="64"/>
      <c r="DN2593" s="64"/>
      <c r="DO2593" s="64"/>
      <c r="DP2593" s="64"/>
      <c r="DQ2593" s="64"/>
      <c r="DR2593" s="64"/>
      <c r="DS2593" s="64"/>
      <c r="DT2593" s="64"/>
      <c r="DU2593" s="64"/>
      <c r="DV2593" s="64"/>
      <c r="DW2593" s="64"/>
      <c r="DX2593" s="64"/>
      <c r="DY2593" s="64"/>
      <c r="DZ2593" s="64"/>
      <c r="EA2593" s="64"/>
      <c r="EB2593" s="64"/>
      <c r="EC2593" s="64"/>
      <c r="ED2593" s="64"/>
      <c r="EE2593" s="64"/>
      <c r="EF2593" s="64"/>
      <c r="EG2593" s="64"/>
      <c r="EH2593" s="64"/>
      <c r="EI2593" s="64"/>
      <c r="EJ2593" s="64"/>
      <c r="EK2593" s="64"/>
      <c r="EL2593" s="64"/>
      <c r="EM2593" s="64"/>
      <c r="EN2593" s="64"/>
      <c r="EO2593" s="64"/>
      <c r="EP2593" s="64"/>
      <c r="EQ2593" s="64"/>
      <c r="ER2593" s="64"/>
      <c r="ES2593" s="64"/>
      <c r="ET2593" s="64"/>
      <c r="EU2593" s="64"/>
      <c r="EV2593" s="64"/>
      <c r="EW2593" s="64"/>
      <c r="EX2593" s="64"/>
      <c r="EY2593" s="64"/>
      <c r="EZ2593" s="64"/>
      <c r="FA2593" s="64"/>
      <c r="FB2593" s="64"/>
      <c r="FC2593" s="64"/>
      <c r="FD2593" s="64"/>
      <c r="FE2593" s="64"/>
      <c r="FF2593" s="64"/>
      <c r="FG2593" s="64"/>
      <c r="FH2593" s="64"/>
      <c r="FI2593" s="64"/>
      <c r="FJ2593" s="64"/>
      <c r="FK2593" s="64"/>
      <c r="FL2593" s="64"/>
      <c r="FM2593" s="64"/>
      <c r="FN2593" s="64"/>
      <c r="FO2593" s="64"/>
      <c r="FP2593" s="64"/>
      <c r="FQ2593" s="64"/>
      <c r="FR2593" s="64"/>
      <c r="FS2593" s="64"/>
      <c r="FT2593" s="64"/>
    </row>
    <row r="2594" spans="1:176" ht="15" x14ac:dyDescent="0.25">
      <c r="A2594" s="20">
        <f t="shared" si="588"/>
        <v>46347</v>
      </c>
      <c r="B2594" s="22" t="str">
        <f t="shared" ca="1" si="579"/>
        <v>n.d</v>
      </c>
      <c r="C2594" s="22">
        <f t="shared" ca="1" si="589"/>
        <v>0.97614444</v>
      </c>
      <c r="D2594" s="23">
        <f ca="1">IF(A2594&lt;$B$1,VLOOKUP(A2594,[1]DI!$A$4:$B$15000,2,FALSE),0)</f>
        <v>0</v>
      </c>
      <c r="E2594" s="22">
        <f t="shared" ca="1" si="580"/>
        <v>0</v>
      </c>
      <c r="F2594" s="23">
        <f t="shared" si="581"/>
        <v>1.3</v>
      </c>
      <c r="G2594" s="24">
        <f t="shared" ca="1" si="582"/>
        <v>1</v>
      </c>
      <c r="H2594" s="22">
        <f ca="1">TRUNC(PRODUCT(G$10:G2593),15)</f>
        <v>1.81984651266759</v>
      </c>
      <c r="I2594" s="22">
        <f t="shared" ca="1" si="583"/>
        <v>1.5015535581434301</v>
      </c>
      <c r="J2594" s="22">
        <f t="shared" ca="1" si="584"/>
        <v>1.2119757600000001</v>
      </c>
      <c r="K2594" s="110">
        <f t="shared" ca="1" si="577"/>
        <v>0.37553247445182125</v>
      </c>
      <c r="L2594" s="115">
        <v>0</v>
      </c>
      <c r="M2594" s="67">
        <f>IF(L2594&gt;0,VLOOKUP(L2594,S$12:$AB$125,7),0)</f>
        <v>0</v>
      </c>
      <c r="N2594" s="2">
        <f t="shared" si="578"/>
        <v>0</v>
      </c>
      <c r="O2594" s="22">
        <f t="shared" ca="1" si="585"/>
        <v>0.37553247445182125</v>
      </c>
      <c r="P2594" s="25" t="str">
        <f t="shared" si="586"/>
        <v>A+J=</v>
      </c>
      <c r="Q2594" s="26">
        <f t="shared" si="587"/>
        <v>45306</v>
      </c>
      <c r="R2594" s="4"/>
      <c r="S2594" s="98"/>
      <c r="U2594" s="4"/>
      <c r="V2594" s="4"/>
      <c r="W2594" s="4"/>
      <c r="X2594" s="4"/>
      <c r="Y2594" s="4"/>
      <c r="Z2594" s="4"/>
      <c r="AA2594" s="4"/>
      <c r="AB2594" s="4"/>
      <c r="AC2594" s="4"/>
      <c r="AD2594" s="64"/>
      <c r="AE2594" s="64"/>
      <c r="AF2594" s="64"/>
      <c r="AG2594" s="64"/>
      <c r="AH2594" s="64"/>
      <c r="AI2594" s="64"/>
      <c r="AJ2594" s="64"/>
      <c r="AK2594" s="64"/>
      <c r="AL2594" s="64"/>
      <c r="AM2594" s="64"/>
      <c r="AN2594" s="64"/>
      <c r="AO2594" s="64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4"/>
      <c r="AZ2594" s="64"/>
      <c r="BA2594" s="64"/>
      <c r="BB2594" s="64"/>
      <c r="BC2594" s="64"/>
      <c r="BD2594" s="64"/>
      <c r="BE2594" s="64"/>
      <c r="BF2594" s="64"/>
      <c r="BG2594" s="64"/>
      <c r="BH2594" s="64"/>
      <c r="BI2594" s="64"/>
      <c r="BJ2594" s="64"/>
      <c r="BK2594" s="64"/>
      <c r="BL2594" s="64"/>
      <c r="BM2594" s="64"/>
      <c r="BN2594" s="64"/>
      <c r="BO2594" s="64"/>
      <c r="BP2594" s="64"/>
      <c r="BQ2594" s="64"/>
      <c r="BR2594" s="64"/>
      <c r="BS2594" s="64"/>
      <c r="BT2594" s="64"/>
      <c r="BU2594" s="64"/>
      <c r="BV2594" s="64"/>
      <c r="BW2594" s="64"/>
      <c r="BX2594" s="64"/>
      <c r="BY2594" s="64"/>
      <c r="BZ2594" s="64"/>
      <c r="CA2594" s="64"/>
      <c r="CB2594" s="64"/>
      <c r="CC2594" s="64"/>
      <c r="CD2594" s="64"/>
      <c r="CE2594" s="64"/>
      <c r="CF2594" s="64"/>
      <c r="CG2594" s="64"/>
      <c r="CH2594" s="64"/>
      <c r="CI2594" s="64"/>
      <c r="CJ2594" s="64"/>
      <c r="CK2594" s="64"/>
      <c r="CL2594" s="64"/>
      <c r="CM2594" s="64"/>
      <c r="CN2594" s="64"/>
      <c r="CO2594" s="64"/>
      <c r="CP2594" s="64"/>
      <c r="CQ2594" s="64"/>
      <c r="CR2594" s="64"/>
      <c r="CS2594" s="64"/>
      <c r="CT2594" s="64"/>
      <c r="CU2594" s="64"/>
      <c r="CV2594" s="64"/>
      <c r="CW2594" s="64"/>
      <c r="CX2594" s="64"/>
      <c r="CY2594" s="64"/>
      <c r="CZ2594" s="64"/>
      <c r="DA2594" s="64"/>
      <c r="DB2594" s="64"/>
      <c r="DC2594" s="64"/>
      <c r="DD2594" s="64"/>
      <c r="DE2594" s="64"/>
      <c r="DF2594" s="64"/>
      <c r="DG2594" s="64"/>
      <c r="DH2594" s="64"/>
      <c r="DI2594" s="64"/>
      <c r="DJ2594" s="64"/>
      <c r="DK2594" s="64"/>
      <c r="DL2594" s="64"/>
      <c r="DM2594" s="64"/>
      <c r="DN2594" s="64"/>
      <c r="DO2594" s="64"/>
      <c r="DP2594" s="64"/>
      <c r="DQ2594" s="64"/>
      <c r="DR2594" s="64"/>
      <c r="DS2594" s="64"/>
      <c r="DT2594" s="64"/>
      <c r="DU2594" s="64"/>
      <c r="DV2594" s="64"/>
      <c r="DW2594" s="64"/>
      <c r="DX2594" s="64"/>
      <c r="DY2594" s="64"/>
      <c r="DZ2594" s="64"/>
      <c r="EA2594" s="64"/>
      <c r="EB2594" s="64"/>
      <c r="EC2594" s="64"/>
      <c r="ED2594" s="64"/>
      <c r="EE2594" s="64"/>
      <c r="EF2594" s="64"/>
      <c r="EG2594" s="64"/>
      <c r="EH2594" s="64"/>
      <c r="EI2594" s="64"/>
      <c r="EJ2594" s="64"/>
      <c r="EK2594" s="64"/>
      <c r="EL2594" s="64"/>
      <c r="EM2594" s="64"/>
      <c r="EN2594" s="64"/>
      <c r="EO2594" s="64"/>
      <c r="EP2594" s="64"/>
      <c r="EQ2594" s="64"/>
      <c r="ER2594" s="64"/>
      <c r="ES2594" s="64"/>
      <c r="ET2594" s="64"/>
      <c r="EU2594" s="64"/>
      <c r="EV2594" s="64"/>
      <c r="EW2594" s="64"/>
      <c r="EX2594" s="64"/>
      <c r="EY2594" s="64"/>
      <c r="EZ2594" s="64"/>
      <c r="FA2594" s="64"/>
      <c r="FB2594" s="64"/>
      <c r="FC2594" s="64"/>
      <c r="FD2594" s="64"/>
      <c r="FE2594" s="64"/>
      <c r="FF2594" s="64"/>
      <c r="FG2594" s="64"/>
      <c r="FH2594" s="64"/>
      <c r="FI2594" s="64"/>
      <c r="FJ2594" s="64"/>
      <c r="FK2594" s="64"/>
      <c r="FL2594" s="64"/>
      <c r="FM2594" s="64"/>
      <c r="FN2594" s="64"/>
      <c r="FO2594" s="64"/>
      <c r="FP2594" s="64"/>
      <c r="FQ2594" s="64"/>
      <c r="FR2594" s="64"/>
      <c r="FS2594" s="64"/>
      <c r="FT2594" s="64"/>
    </row>
    <row r="2595" spans="1:176" ht="15" x14ac:dyDescent="0.25">
      <c r="A2595" s="20">
        <f t="shared" si="588"/>
        <v>46348</v>
      </c>
      <c r="B2595" s="22" t="str">
        <f t="shared" ca="1" si="579"/>
        <v>n.d</v>
      </c>
      <c r="C2595" s="22">
        <f t="shared" ca="1" si="589"/>
        <v>0.97614444</v>
      </c>
      <c r="D2595" s="23">
        <f ca="1">IF(A2595&lt;$B$1,VLOOKUP(A2595,[1]DI!$A$4:$B$15000,2,FALSE),0)</f>
        <v>0</v>
      </c>
      <c r="E2595" s="22">
        <f t="shared" ca="1" si="580"/>
        <v>0</v>
      </c>
      <c r="F2595" s="23">
        <f t="shared" si="581"/>
        <v>1.3</v>
      </c>
      <c r="G2595" s="24">
        <f t="shared" ca="1" si="582"/>
        <v>1</v>
      </c>
      <c r="H2595" s="22">
        <f ca="1">TRUNC(PRODUCT(G$10:G2594),15)</f>
        <v>1.81984651266759</v>
      </c>
      <c r="I2595" s="22">
        <f t="shared" ca="1" si="583"/>
        <v>1.5015535581434301</v>
      </c>
      <c r="J2595" s="22">
        <f t="shared" ca="1" si="584"/>
        <v>1.2119757600000001</v>
      </c>
      <c r="K2595" s="110">
        <f t="shared" ca="1" si="577"/>
        <v>0.37553247445182125</v>
      </c>
      <c r="L2595" s="115">
        <v>0</v>
      </c>
      <c r="M2595" s="67">
        <f>IF(L2595&gt;0,VLOOKUP(L2595,S$12:$AB$125,7),0)</f>
        <v>0</v>
      </c>
      <c r="N2595" s="2">
        <f t="shared" si="578"/>
        <v>0</v>
      </c>
      <c r="O2595" s="22">
        <f t="shared" ca="1" si="585"/>
        <v>0.37553247445182125</v>
      </c>
      <c r="P2595" s="25" t="str">
        <f t="shared" si="586"/>
        <v>A+J=</v>
      </c>
      <c r="Q2595" s="26">
        <f t="shared" si="587"/>
        <v>45306</v>
      </c>
      <c r="R2595" s="4"/>
      <c r="S2595" s="98"/>
      <c r="U2595" s="4"/>
      <c r="V2595" s="4"/>
      <c r="W2595" s="4"/>
      <c r="X2595" s="4"/>
      <c r="Y2595" s="4"/>
      <c r="Z2595" s="4"/>
      <c r="AA2595" s="4"/>
      <c r="AB2595" s="4"/>
      <c r="AC2595" s="4"/>
      <c r="AD2595" s="64"/>
      <c r="AE2595" s="64"/>
      <c r="AF2595" s="64"/>
      <c r="AG2595" s="64"/>
      <c r="AH2595" s="64"/>
      <c r="AI2595" s="64"/>
      <c r="AJ2595" s="64"/>
      <c r="AK2595" s="64"/>
      <c r="AL2595" s="64"/>
      <c r="AM2595" s="64"/>
      <c r="AN2595" s="64"/>
      <c r="AO2595" s="64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4"/>
      <c r="AZ2595" s="64"/>
      <c r="BA2595" s="64"/>
      <c r="BB2595" s="64"/>
      <c r="BC2595" s="64"/>
      <c r="BD2595" s="64"/>
      <c r="BE2595" s="64"/>
      <c r="BF2595" s="64"/>
      <c r="BG2595" s="64"/>
      <c r="BH2595" s="64"/>
      <c r="BI2595" s="64"/>
      <c r="BJ2595" s="64"/>
      <c r="BK2595" s="64"/>
      <c r="BL2595" s="64"/>
      <c r="BM2595" s="64"/>
      <c r="BN2595" s="64"/>
      <c r="BO2595" s="64"/>
      <c r="BP2595" s="64"/>
      <c r="BQ2595" s="64"/>
      <c r="BR2595" s="64"/>
      <c r="BS2595" s="64"/>
      <c r="BT2595" s="64"/>
      <c r="BU2595" s="64"/>
      <c r="BV2595" s="64"/>
      <c r="BW2595" s="64"/>
      <c r="BX2595" s="64"/>
      <c r="BY2595" s="64"/>
      <c r="BZ2595" s="64"/>
      <c r="CA2595" s="64"/>
      <c r="CB2595" s="64"/>
      <c r="CC2595" s="64"/>
      <c r="CD2595" s="64"/>
      <c r="CE2595" s="64"/>
      <c r="CF2595" s="64"/>
      <c r="CG2595" s="64"/>
      <c r="CH2595" s="64"/>
      <c r="CI2595" s="64"/>
      <c r="CJ2595" s="64"/>
      <c r="CK2595" s="64"/>
      <c r="CL2595" s="64"/>
      <c r="CM2595" s="64"/>
      <c r="CN2595" s="64"/>
      <c r="CO2595" s="64"/>
      <c r="CP2595" s="64"/>
      <c r="CQ2595" s="64"/>
      <c r="CR2595" s="64"/>
      <c r="CS2595" s="64"/>
      <c r="CT2595" s="64"/>
      <c r="CU2595" s="64"/>
      <c r="CV2595" s="64"/>
      <c r="CW2595" s="64"/>
      <c r="CX2595" s="64"/>
      <c r="CY2595" s="64"/>
      <c r="CZ2595" s="64"/>
      <c r="DA2595" s="64"/>
      <c r="DB2595" s="64"/>
      <c r="DC2595" s="64"/>
      <c r="DD2595" s="64"/>
      <c r="DE2595" s="64"/>
      <c r="DF2595" s="64"/>
      <c r="DG2595" s="64"/>
      <c r="DH2595" s="64"/>
      <c r="DI2595" s="64"/>
      <c r="DJ2595" s="64"/>
      <c r="DK2595" s="64"/>
      <c r="DL2595" s="64"/>
      <c r="DM2595" s="64"/>
      <c r="DN2595" s="64"/>
      <c r="DO2595" s="64"/>
      <c r="DP2595" s="64"/>
      <c r="DQ2595" s="64"/>
      <c r="DR2595" s="64"/>
      <c r="DS2595" s="64"/>
      <c r="DT2595" s="64"/>
      <c r="DU2595" s="64"/>
      <c r="DV2595" s="64"/>
      <c r="DW2595" s="64"/>
      <c r="DX2595" s="64"/>
      <c r="DY2595" s="64"/>
      <c r="DZ2595" s="64"/>
      <c r="EA2595" s="64"/>
      <c r="EB2595" s="64"/>
      <c r="EC2595" s="64"/>
      <c r="ED2595" s="64"/>
      <c r="EE2595" s="64"/>
      <c r="EF2595" s="64"/>
      <c r="EG2595" s="64"/>
      <c r="EH2595" s="64"/>
      <c r="EI2595" s="64"/>
      <c r="EJ2595" s="64"/>
      <c r="EK2595" s="64"/>
      <c r="EL2595" s="64"/>
      <c r="EM2595" s="64"/>
      <c r="EN2595" s="64"/>
      <c r="EO2595" s="64"/>
      <c r="EP2595" s="64"/>
      <c r="EQ2595" s="64"/>
      <c r="ER2595" s="64"/>
      <c r="ES2595" s="64"/>
      <c r="ET2595" s="64"/>
      <c r="EU2595" s="64"/>
      <c r="EV2595" s="64"/>
      <c r="EW2595" s="64"/>
      <c r="EX2595" s="64"/>
      <c r="EY2595" s="64"/>
      <c r="EZ2595" s="64"/>
      <c r="FA2595" s="64"/>
      <c r="FB2595" s="64"/>
      <c r="FC2595" s="64"/>
      <c r="FD2595" s="64"/>
      <c r="FE2595" s="64"/>
      <c r="FF2595" s="64"/>
      <c r="FG2595" s="64"/>
      <c r="FH2595" s="64"/>
      <c r="FI2595" s="64"/>
      <c r="FJ2595" s="64"/>
      <c r="FK2595" s="64"/>
      <c r="FL2595" s="64"/>
      <c r="FM2595" s="64"/>
      <c r="FN2595" s="64"/>
      <c r="FO2595" s="64"/>
      <c r="FP2595" s="64"/>
      <c r="FQ2595" s="64"/>
      <c r="FR2595" s="64"/>
      <c r="FS2595" s="64"/>
      <c r="FT2595" s="64"/>
    </row>
    <row r="2596" spans="1:176" ht="15" x14ac:dyDescent="0.25">
      <c r="A2596" s="20">
        <f t="shared" si="588"/>
        <v>46349</v>
      </c>
      <c r="B2596" s="22" t="str">
        <f t="shared" ca="1" si="579"/>
        <v>n.d</v>
      </c>
      <c r="C2596" s="22">
        <f t="shared" ca="1" si="589"/>
        <v>0.97614444</v>
      </c>
      <c r="D2596" s="23">
        <f ca="1">IF(A2596&lt;$B$1,VLOOKUP(A2596,[1]DI!$A$4:$B$15000,2,FALSE),0)</f>
        <v>0</v>
      </c>
      <c r="E2596" s="22">
        <f t="shared" ca="1" si="580"/>
        <v>0</v>
      </c>
      <c r="F2596" s="23">
        <f t="shared" si="581"/>
        <v>1.3</v>
      </c>
      <c r="G2596" s="24">
        <f t="shared" ca="1" si="582"/>
        <v>1</v>
      </c>
      <c r="H2596" s="22">
        <f ca="1">TRUNC(PRODUCT(G$10:G2595),15)</f>
        <v>1.81984651266759</v>
      </c>
      <c r="I2596" s="22">
        <f t="shared" ca="1" si="583"/>
        <v>1.5015535581434301</v>
      </c>
      <c r="J2596" s="22">
        <f t="shared" ca="1" si="584"/>
        <v>1.2119757600000001</v>
      </c>
      <c r="K2596" s="110">
        <f t="shared" ca="1" si="577"/>
        <v>0.37553247445182125</v>
      </c>
      <c r="L2596" s="115">
        <v>0</v>
      </c>
      <c r="M2596" s="67">
        <f>IF(L2596&gt;0,VLOOKUP(L2596,S$12:$AB$125,7),0)</f>
        <v>0</v>
      </c>
      <c r="N2596" s="2">
        <f t="shared" si="578"/>
        <v>0</v>
      </c>
      <c r="O2596" s="22">
        <f t="shared" ca="1" si="585"/>
        <v>0.37553247445182125</v>
      </c>
      <c r="P2596" s="25" t="str">
        <f t="shared" si="586"/>
        <v>A+J=</v>
      </c>
      <c r="Q2596" s="26">
        <f t="shared" si="587"/>
        <v>45306</v>
      </c>
      <c r="R2596" s="4"/>
      <c r="S2596" s="98"/>
      <c r="U2596" s="4"/>
      <c r="V2596" s="4"/>
      <c r="W2596" s="4"/>
      <c r="X2596" s="4"/>
      <c r="Y2596" s="4"/>
      <c r="Z2596" s="4"/>
      <c r="AA2596" s="4"/>
      <c r="AB2596" s="4"/>
      <c r="AC2596" s="4"/>
      <c r="AD2596" s="64"/>
      <c r="AE2596" s="64"/>
      <c r="AF2596" s="64"/>
      <c r="AG2596" s="64"/>
      <c r="AH2596" s="64"/>
      <c r="AI2596" s="64"/>
      <c r="AJ2596" s="64"/>
      <c r="AK2596" s="64"/>
      <c r="AL2596" s="64"/>
      <c r="AM2596" s="64"/>
      <c r="AN2596" s="64"/>
      <c r="AO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64"/>
      <c r="BB2596" s="64"/>
      <c r="BC2596" s="64"/>
      <c r="BD2596" s="64"/>
      <c r="BE2596" s="64"/>
      <c r="BF2596" s="64"/>
      <c r="BG2596" s="64"/>
      <c r="BH2596" s="64"/>
      <c r="BI2596" s="64"/>
      <c r="BJ2596" s="64"/>
      <c r="BK2596" s="64"/>
      <c r="BL2596" s="64"/>
      <c r="BM2596" s="64"/>
      <c r="BN2596" s="64"/>
      <c r="BO2596" s="64"/>
      <c r="BP2596" s="64"/>
      <c r="BQ2596" s="64"/>
      <c r="BR2596" s="64"/>
      <c r="BS2596" s="64"/>
      <c r="BT2596" s="64"/>
      <c r="BU2596" s="64"/>
      <c r="BV2596" s="64"/>
      <c r="BW2596" s="64"/>
      <c r="BX2596" s="64"/>
      <c r="BY2596" s="64"/>
      <c r="BZ2596" s="64"/>
      <c r="CA2596" s="64"/>
      <c r="CB2596" s="64"/>
      <c r="CC2596" s="64"/>
      <c r="CD2596" s="64"/>
      <c r="CE2596" s="64"/>
      <c r="CF2596" s="64"/>
      <c r="CG2596" s="64"/>
      <c r="CH2596" s="64"/>
      <c r="CI2596" s="64"/>
      <c r="CJ2596" s="64"/>
      <c r="CK2596" s="64"/>
      <c r="CL2596" s="64"/>
      <c r="CM2596" s="64"/>
      <c r="CN2596" s="64"/>
      <c r="CO2596" s="64"/>
      <c r="CP2596" s="64"/>
      <c r="CQ2596" s="64"/>
      <c r="CR2596" s="64"/>
      <c r="CS2596" s="64"/>
      <c r="CT2596" s="64"/>
      <c r="CU2596" s="64"/>
      <c r="CV2596" s="64"/>
      <c r="CW2596" s="64"/>
      <c r="CX2596" s="64"/>
      <c r="CY2596" s="64"/>
      <c r="CZ2596" s="64"/>
      <c r="DA2596" s="64"/>
      <c r="DB2596" s="64"/>
      <c r="DC2596" s="64"/>
      <c r="DD2596" s="64"/>
      <c r="DE2596" s="64"/>
      <c r="DF2596" s="64"/>
      <c r="DG2596" s="64"/>
      <c r="DH2596" s="64"/>
      <c r="DI2596" s="64"/>
      <c r="DJ2596" s="64"/>
      <c r="DK2596" s="64"/>
      <c r="DL2596" s="64"/>
      <c r="DM2596" s="64"/>
      <c r="DN2596" s="64"/>
      <c r="DO2596" s="64"/>
      <c r="DP2596" s="64"/>
      <c r="DQ2596" s="64"/>
      <c r="DR2596" s="64"/>
      <c r="DS2596" s="64"/>
      <c r="DT2596" s="64"/>
      <c r="DU2596" s="64"/>
      <c r="DV2596" s="64"/>
      <c r="DW2596" s="64"/>
      <c r="DX2596" s="64"/>
      <c r="DY2596" s="64"/>
      <c r="DZ2596" s="64"/>
      <c r="EA2596" s="64"/>
      <c r="EB2596" s="64"/>
      <c r="EC2596" s="64"/>
      <c r="ED2596" s="64"/>
      <c r="EE2596" s="64"/>
      <c r="EF2596" s="64"/>
      <c r="EG2596" s="64"/>
      <c r="EH2596" s="64"/>
      <c r="EI2596" s="64"/>
      <c r="EJ2596" s="64"/>
      <c r="EK2596" s="64"/>
      <c r="EL2596" s="64"/>
      <c r="EM2596" s="64"/>
      <c r="EN2596" s="64"/>
      <c r="EO2596" s="64"/>
      <c r="EP2596" s="64"/>
      <c r="EQ2596" s="64"/>
      <c r="ER2596" s="64"/>
      <c r="ES2596" s="64"/>
      <c r="ET2596" s="64"/>
      <c r="EU2596" s="64"/>
      <c r="EV2596" s="64"/>
      <c r="EW2596" s="64"/>
      <c r="EX2596" s="64"/>
      <c r="EY2596" s="64"/>
      <c r="EZ2596" s="64"/>
      <c r="FA2596" s="64"/>
      <c r="FB2596" s="64"/>
      <c r="FC2596" s="64"/>
      <c r="FD2596" s="64"/>
      <c r="FE2596" s="64"/>
      <c r="FF2596" s="64"/>
      <c r="FG2596" s="64"/>
      <c r="FH2596" s="64"/>
      <c r="FI2596" s="64"/>
      <c r="FJ2596" s="64"/>
      <c r="FK2596" s="64"/>
      <c r="FL2596" s="64"/>
      <c r="FM2596" s="64"/>
      <c r="FN2596" s="64"/>
      <c r="FO2596" s="64"/>
      <c r="FP2596" s="64"/>
      <c r="FQ2596" s="64"/>
      <c r="FR2596" s="64"/>
      <c r="FS2596" s="64"/>
      <c r="FT2596" s="64"/>
    </row>
    <row r="2597" spans="1:176" ht="15" x14ac:dyDescent="0.25">
      <c r="A2597" s="20">
        <f t="shared" si="588"/>
        <v>46350</v>
      </c>
      <c r="B2597" s="22" t="str">
        <f t="shared" ca="1" si="579"/>
        <v>n.d</v>
      </c>
      <c r="C2597" s="22">
        <f t="shared" ca="1" si="589"/>
        <v>0.97614444</v>
      </c>
      <c r="D2597" s="23">
        <f ca="1">IF(A2597&lt;$B$1,VLOOKUP(A2597,[1]DI!$A$4:$B$15000,2,FALSE),0)</f>
        <v>0</v>
      </c>
      <c r="E2597" s="22">
        <f t="shared" ca="1" si="580"/>
        <v>0</v>
      </c>
      <c r="F2597" s="23">
        <f t="shared" si="581"/>
        <v>1.3</v>
      </c>
      <c r="G2597" s="24">
        <f t="shared" ca="1" si="582"/>
        <v>1</v>
      </c>
      <c r="H2597" s="22">
        <f ca="1">TRUNC(PRODUCT(G$10:G2596),15)</f>
        <v>1.81984651266759</v>
      </c>
      <c r="I2597" s="22">
        <f t="shared" ca="1" si="583"/>
        <v>1.5015535581434301</v>
      </c>
      <c r="J2597" s="22">
        <f t="shared" ca="1" si="584"/>
        <v>1.2119757600000001</v>
      </c>
      <c r="K2597" s="110">
        <f t="shared" ca="1" si="577"/>
        <v>0.37553247445182125</v>
      </c>
      <c r="L2597" s="115">
        <v>0</v>
      </c>
      <c r="M2597" s="67">
        <f>IF(L2597&gt;0,VLOOKUP(L2597,S$12:$AB$125,7),0)</f>
        <v>0</v>
      </c>
      <c r="N2597" s="2">
        <f t="shared" si="578"/>
        <v>0</v>
      </c>
      <c r="O2597" s="22">
        <f t="shared" ca="1" si="585"/>
        <v>0.37553247445182125</v>
      </c>
      <c r="P2597" s="25" t="str">
        <f t="shared" si="586"/>
        <v>A+J=</v>
      </c>
      <c r="Q2597" s="26">
        <f t="shared" si="587"/>
        <v>45306</v>
      </c>
      <c r="R2597" s="4"/>
      <c r="S2597" s="98"/>
      <c r="U2597" s="4"/>
      <c r="V2597" s="4"/>
      <c r="W2597" s="4"/>
      <c r="X2597" s="4"/>
      <c r="Y2597" s="4"/>
      <c r="Z2597" s="4"/>
      <c r="AA2597" s="4"/>
      <c r="AB2597" s="4"/>
      <c r="AC2597" s="4"/>
      <c r="AD2597" s="64"/>
      <c r="AE2597" s="64"/>
      <c r="AF2597" s="64"/>
      <c r="AG2597" s="64"/>
      <c r="AH2597" s="64"/>
      <c r="AI2597" s="64"/>
      <c r="AJ2597" s="64"/>
      <c r="AK2597" s="64"/>
      <c r="AL2597" s="64"/>
      <c r="AM2597" s="64"/>
      <c r="AN2597" s="64"/>
      <c r="AO2597" s="64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64"/>
      <c r="BB2597" s="64"/>
      <c r="BC2597" s="64"/>
      <c r="BD2597" s="64"/>
      <c r="BE2597" s="64"/>
      <c r="BF2597" s="64"/>
      <c r="BG2597" s="64"/>
      <c r="BH2597" s="64"/>
      <c r="BI2597" s="64"/>
      <c r="BJ2597" s="64"/>
      <c r="BK2597" s="64"/>
      <c r="BL2597" s="64"/>
      <c r="BM2597" s="64"/>
      <c r="BN2597" s="64"/>
      <c r="BO2597" s="64"/>
      <c r="BP2597" s="64"/>
      <c r="BQ2597" s="64"/>
      <c r="BR2597" s="64"/>
      <c r="BS2597" s="64"/>
      <c r="BT2597" s="64"/>
      <c r="BU2597" s="64"/>
      <c r="BV2597" s="64"/>
      <c r="BW2597" s="64"/>
      <c r="BX2597" s="64"/>
      <c r="BY2597" s="64"/>
      <c r="BZ2597" s="64"/>
      <c r="CA2597" s="64"/>
      <c r="CB2597" s="64"/>
      <c r="CC2597" s="64"/>
      <c r="CD2597" s="64"/>
      <c r="CE2597" s="64"/>
      <c r="CF2597" s="64"/>
      <c r="CG2597" s="64"/>
      <c r="CH2597" s="64"/>
      <c r="CI2597" s="64"/>
      <c r="CJ2597" s="64"/>
      <c r="CK2597" s="64"/>
      <c r="CL2597" s="64"/>
      <c r="CM2597" s="64"/>
      <c r="CN2597" s="64"/>
      <c r="CO2597" s="64"/>
      <c r="CP2597" s="64"/>
      <c r="CQ2597" s="64"/>
      <c r="CR2597" s="64"/>
      <c r="CS2597" s="64"/>
      <c r="CT2597" s="64"/>
      <c r="CU2597" s="64"/>
      <c r="CV2597" s="64"/>
      <c r="CW2597" s="64"/>
      <c r="CX2597" s="64"/>
      <c r="CY2597" s="64"/>
      <c r="CZ2597" s="64"/>
      <c r="DA2597" s="64"/>
      <c r="DB2597" s="64"/>
      <c r="DC2597" s="64"/>
      <c r="DD2597" s="64"/>
      <c r="DE2597" s="64"/>
      <c r="DF2597" s="64"/>
      <c r="DG2597" s="64"/>
      <c r="DH2597" s="64"/>
      <c r="DI2597" s="64"/>
      <c r="DJ2597" s="64"/>
      <c r="DK2597" s="64"/>
      <c r="DL2597" s="64"/>
      <c r="DM2597" s="64"/>
      <c r="DN2597" s="64"/>
      <c r="DO2597" s="64"/>
      <c r="DP2597" s="64"/>
      <c r="DQ2597" s="64"/>
      <c r="DR2597" s="64"/>
      <c r="DS2597" s="64"/>
      <c r="DT2597" s="64"/>
      <c r="DU2597" s="64"/>
      <c r="DV2597" s="64"/>
      <c r="DW2597" s="64"/>
      <c r="DX2597" s="64"/>
      <c r="DY2597" s="64"/>
      <c r="DZ2597" s="64"/>
      <c r="EA2597" s="64"/>
      <c r="EB2597" s="64"/>
      <c r="EC2597" s="64"/>
      <c r="ED2597" s="64"/>
      <c r="EE2597" s="64"/>
      <c r="EF2597" s="64"/>
      <c r="EG2597" s="64"/>
      <c r="EH2597" s="64"/>
      <c r="EI2597" s="64"/>
      <c r="EJ2597" s="64"/>
      <c r="EK2597" s="64"/>
      <c r="EL2597" s="64"/>
      <c r="EM2597" s="64"/>
      <c r="EN2597" s="64"/>
      <c r="EO2597" s="64"/>
      <c r="EP2597" s="64"/>
      <c r="EQ2597" s="64"/>
      <c r="ER2597" s="64"/>
      <c r="ES2597" s="64"/>
      <c r="ET2597" s="64"/>
      <c r="EU2597" s="64"/>
      <c r="EV2597" s="64"/>
      <c r="EW2597" s="64"/>
      <c r="EX2597" s="64"/>
      <c r="EY2597" s="64"/>
      <c r="EZ2597" s="64"/>
      <c r="FA2597" s="64"/>
      <c r="FB2597" s="64"/>
      <c r="FC2597" s="64"/>
      <c r="FD2597" s="64"/>
      <c r="FE2597" s="64"/>
      <c r="FF2597" s="64"/>
      <c r="FG2597" s="64"/>
      <c r="FH2597" s="64"/>
      <c r="FI2597" s="64"/>
      <c r="FJ2597" s="64"/>
      <c r="FK2597" s="64"/>
      <c r="FL2597" s="64"/>
      <c r="FM2597" s="64"/>
      <c r="FN2597" s="64"/>
      <c r="FO2597" s="64"/>
      <c r="FP2597" s="64"/>
      <c r="FQ2597" s="64"/>
      <c r="FR2597" s="64"/>
      <c r="FS2597" s="64"/>
      <c r="FT2597" s="64"/>
    </row>
    <row r="2598" spans="1:176" ht="15" x14ac:dyDescent="0.25">
      <c r="A2598" s="20">
        <f t="shared" si="588"/>
        <v>46351</v>
      </c>
      <c r="B2598" s="22" t="str">
        <f t="shared" ca="1" si="579"/>
        <v>n.d</v>
      </c>
      <c r="C2598" s="22">
        <f t="shared" ca="1" si="589"/>
        <v>0.97614444</v>
      </c>
      <c r="D2598" s="23">
        <f ca="1">IF(A2598&lt;$B$1,VLOOKUP(A2598,[1]DI!$A$4:$B$15000,2,FALSE),0)</f>
        <v>0</v>
      </c>
      <c r="E2598" s="22">
        <f t="shared" ca="1" si="580"/>
        <v>0</v>
      </c>
      <c r="F2598" s="23">
        <f t="shared" si="581"/>
        <v>1.3</v>
      </c>
      <c r="G2598" s="24">
        <f t="shared" ca="1" si="582"/>
        <v>1</v>
      </c>
      <c r="H2598" s="22">
        <f ca="1">TRUNC(PRODUCT(G$10:G2597),15)</f>
        <v>1.81984651266759</v>
      </c>
      <c r="I2598" s="22">
        <f t="shared" ca="1" si="583"/>
        <v>1.5015535581434301</v>
      </c>
      <c r="J2598" s="22">
        <f t="shared" ca="1" si="584"/>
        <v>1.2119757600000001</v>
      </c>
      <c r="K2598" s="110">
        <f t="shared" ca="1" si="577"/>
        <v>0.37553247445182125</v>
      </c>
      <c r="L2598" s="115">
        <v>0</v>
      </c>
      <c r="M2598" s="67">
        <f>IF(L2598&gt;0,VLOOKUP(L2598,S$12:$AB$125,7),0)</f>
        <v>0</v>
      </c>
      <c r="N2598" s="2">
        <f t="shared" si="578"/>
        <v>0</v>
      </c>
      <c r="O2598" s="22">
        <f t="shared" ca="1" si="585"/>
        <v>0.37553247445182125</v>
      </c>
      <c r="P2598" s="25" t="str">
        <f t="shared" si="586"/>
        <v>A+J=</v>
      </c>
      <c r="Q2598" s="26">
        <f t="shared" si="587"/>
        <v>45306</v>
      </c>
      <c r="R2598" s="4"/>
      <c r="S2598" s="98"/>
      <c r="U2598" s="4"/>
      <c r="V2598" s="4"/>
      <c r="W2598" s="4"/>
      <c r="X2598" s="4"/>
      <c r="Y2598" s="4"/>
      <c r="Z2598" s="4"/>
      <c r="AA2598" s="4"/>
      <c r="AB2598" s="4"/>
      <c r="AC2598" s="4"/>
      <c r="AD2598" s="64"/>
      <c r="AE2598" s="64"/>
      <c r="AF2598" s="64"/>
      <c r="AG2598" s="64"/>
      <c r="AH2598" s="64"/>
      <c r="AI2598" s="64"/>
      <c r="AJ2598" s="64"/>
      <c r="AK2598" s="64"/>
      <c r="AL2598" s="64"/>
      <c r="AM2598" s="64"/>
      <c r="AN2598" s="64"/>
      <c r="AO2598" s="64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4"/>
      <c r="AZ2598" s="64"/>
      <c r="BA2598" s="64"/>
      <c r="BB2598" s="64"/>
      <c r="BC2598" s="64"/>
      <c r="BD2598" s="64"/>
      <c r="BE2598" s="64"/>
      <c r="BF2598" s="64"/>
      <c r="BG2598" s="64"/>
      <c r="BH2598" s="64"/>
      <c r="BI2598" s="64"/>
      <c r="BJ2598" s="64"/>
      <c r="BK2598" s="64"/>
      <c r="BL2598" s="64"/>
      <c r="BM2598" s="64"/>
      <c r="BN2598" s="64"/>
      <c r="BO2598" s="64"/>
      <c r="BP2598" s="64"/>
      <c r="BQ2598" s="64"/>
      <c r="BR2598" s="64"/>
      <c r="BS2598" s="64"/>
      <c r="BT2598" s="64"/>
      <c r="BU2598" s="64"/>
      <c r="BV2598" s="64"/>
      <c r="BW2598" s="64"/>
      <c r="BX2598" s="64"/>
      <c r="BY2598" s="64"/>
      <c r="BZ2598" s="64"/>
      <c r="CA2598" s="64"/>
      <c r="CB2598" s="64"/>
      <c r="CC2598" s="64"/>
      <c r="CD2598" s="64"/>
      <c r="CE2598" s="64"/>
      <c r="CF2598" s="64"/>
      <c r="CG2598" s="64"/>
      <c r="CH2598" s="64"/>
      <c r="CI2598" s="64"/>
      <c r="CJ2598" s="64"/>
      <c r="CK2598" s="64"/>
      <c r="CL2598" s="64"/>
      <c r="CM2598" s="64"/>
      <c r="CN2598" s="64"/>
      <c r="CO2598" s="64"/>
      <c r="CP2598" s="64"/>
      <c r="CQ2598" s="64"/>
      <c r="CR2598" s="64"/>
      <c r="CS2598" s="64"/>
      <c r="CT2598" s="64"/>
      <c r="CU2598" s="64"/>
      <c r="CV2598" s="64"/>
      <c r="CW2598" s="64"/>
      <c r="CX2598" s="64"/>
      <c r="CY2598" s="64"/>
      <c r="CZ2598" s="64"/>
      <c r="DA2598" s="64"/>
      <c r="DB2598" s="64"/>
      <c r="DC2598" s="64"/>
      <c r="DD2598" s="64"/>
      <c r="DE2598" s="64"/>
      <c r="DF2598" s="64"/>
      <c r="DG2598" s="64"/>
      <c r="DH2598" s="64"/>
      <c r="DI2598" s="64"/>
      <c r="DJ2598" s="64"/>
      <c r="DK2598" s="64"/>
      <c r="DL2598" s="64"/>
      <c r="DM2598" s="64"/>
      <c r="DN2598" s="64"/>
      <c r="DO2598" s="64"/>
      <c r="DP2598" s="64"/>
      <c r="DQ2598" s="64"/>
      <c r="DR2598" s="64"/>
      <c r="DS2598" s="64"/>
      <c r="DT2598" s="64"/>
      <c r="DU2598" s="64"/>
      <c r="DV2598" s="64"/>
      <c r="DW2598" s="64"/>
      <c r="DX2598" s="64"/>
      <c r="DY2598" s="64"/>
      <c r="DZ2598" s="64"/>
      <c r="EA2598" s="64"/>
      <c r="EB2598" s="64"/>
      <c r="EC2598" s="64"/>
      <c r="ED2598" s="64"/>
      <c r="EE2598" s="64"/>
      <c r="EF2598" s="64"/>
      <c r="EG2598" s="64"/>
      <c r="EH2598" s="64"/>
      <c r="EI2598" s="64"/>
      <c r="EJ2598" s="64"/>
      <c r="EK2598" s="64"/>
      <c r="EL2598" s="64"/>
      <c r="EM2598" s="64"/>
      <c r="EN2598" s="64"/>
      <c r="EO2598" s="64"/>
      <c r="EP2598" s="64"/>
      <c r="EQ2598" s="64"/>
      <c r="ER2598" s="64"/>
      <c r="ES2598" s="64"/>
      <c r="ET2598" s="64"/>
      <c r="EU2598" s="64"/>
      <c r="EV2598" s="64"/>
      <c r="EW2598" s="64"/>
      <c r="EX2598" s="64"/>
      <c r="EY2598" s="64"/>
      <c r="EZ2598" s="64"/>
      <c r="FA2598" s="64"/>
      <c r="FB2598" s="64"/>
      <c r="FC2598" s="64"/>
      <c r="FD2598" s="64"/>
      <c r="FE2598" s="64"/>
      <c r="FF2598" s="64"/>
      <c r="FG2598" s="64"/>
      <c r="FH2598" s="64"/>
      <c r="FI2598" s="64"/>
      <c r="FJ2598" s="64"/>
      <c r="FK2598" s="64"/>
      <c r="FL2598" s="64"/>
      <c r="FM2598" s="64"/>
      <c r="FN2598" s="64"/>
      <c r="FO2598" s="64"/>
      <c r="FP2598" s="64"/>
      <c r="FQ2598" s="64"/>
      <c r="FR2598" s="64"/>
      <c r="FS2598" s="64"/>
      <c r="FT2598" s="64"/>
    </row>
    <row r="2599" spans="1:176" ht="15" x14ac:dyDescent="0.25">
      <c r="A2599" s="20">
        <f t="shared" si="588"/>
        <v>46352</v>
      </c>
      <c r="B2599" s="22" t="str">
        <f t="shared" ca="1" si="579"/>
        <v>n.d</v>
      </c>
      <c r="C2599" s="22">
        <f t="shared" ca="1" si="589"/>
        <v>0.97614444</v>
      </c>
      <c r="D2599" s="23">
        <f ca="1">IF(A2599&lt;$B$1,VLOOKUP(A2599,[1]DI!$A$4:$B$15000,2,FALSE),0)</f>
        <v>0</v>
      </c>
      <c r="E2599" s="22">
        <f t="shared" ca="1" si="580"/>
        <v>0</v>
      </c>
      <c r="F2599" s="23">
        <f t="shared" si="581"/>
        <v>1.3</v>
      </c>
      <c r="G2599" s="24">
        <f t="shared" ca="1" si="582"/>
        <v>1</v>
      </c>
      <c r="H2599" s="22">
        <f ca="1">TRUNC(PRODUCT(G$10:G2598),15)</f>
        <v>1.81984651266759</v>
      </c>
      <c r="I2599" s="22">
        <f t="shared" ca="1" si="583"/>
        <v>1.5015535581434301</v>
      </c>
      <c r="J2599" s="22">
        <f t="shared" ca="1" si="584"/>
        <v>1.2119757600000001</v>
      </c>
      <c r="K2599" s="110">
        <f t="shared" ca="1" si="577"/>
        <v>0.37553247445182125</v>
      </c>
      <c r="L2599" s="115">
        <v>0</v>
      </c>
      <c r="M2599" s="67">
        <f>IF(L2599&gt;0,VLOOKUP(L2599,S$12:$AB$125,7),0)</f>
        <v>0</v>
      </c>
      <c r="N2599" s="2">
        <f t="shared" si="578"/>
        <v>0</v>
      </c>
      <c r="O2599" s="22">
        <f t="shared" ca="1" si="585"/>
        <v>0.37553247445182125</v>
      </c>
      <c r="P2599" s="25" t="str">
        <f t="shared" si="586"/>
        <v>A+J=</v>
      </c>
      <c r="Q2599" s="26">
        <f t="shared" si="587"/>
        <v>45306</v>
      </c>
      <c r="R2599" s="4"/>
      <c r="S2599" s="98"/>
      <c r="U2599" s="4"/>
      <c r="V2599" s="4"/>
      <c r="W2599" s="4"/>
      <c r="X2599" s="4"/>
      <c r="Y2599" s="4"/>
      <c r="Z2599" s="4"/>
      <c r="AA2599" s="4"/>
      <c r="AB2599" s="4"/>
      <c r="AC2599" s="4"/>
      <c r="AD2599" s="64"/>
      <c r="AE2599" s="64"/>
      <c r="AF2599" s="64"/>
      <c r="AG2599" s="64"/>
      <c r="AH2599" s="64"/>
      <c r="AI2599" s="64"/>
      <c r="AJ2599" s="64"/>
      <c r="AK2599" s="64"/>
      <c r="AL2599" s="64"/>
      <c r="AM2599" s="64"/>
      <c r="AN2599" s="64"/>
      <c r="AO2599" s="64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4"/>
      <c r="AZ2599" s="64"/>
      <c r="BA2599" s="64"/>
      <c r="BB2599" s="64"/>
      <c r="BC2599" s="64"/>
      <c r="BD2599" s="64"/>
      <c r="BE2599" s="64"/>
      <c r="BF2599" s="64"/>
      <c r="BG2599" s="64"/>
      <c r="BH2599" s="64"/>
      <c r="BI2599" s="64"/>
      <c r="BJ2599" s="64"/>
      <c r="BK2599" s="64"/>
      <c r="BL2599" s="64"/>
      <c r="BM2599" s="64"/>
      <c r="BN2599" s="64"/>
      <c r="BO2599" s="64"/>
      <c r="BP2599" s="64"/>
      <c r="BQ2599" s="64"/>
      <c r="BR2599" s="64"/>
      <c r="BS2599" s="64"/>
      <c r="BT2599" s="64"/>
      <c r="BU2599" s="64"/>
      <c r="BV2599" s="64"/>
      <c r="BW2599" s="64"/>
      <c r="BX2599" s="64"/>
      <c r="BY2599" s="64"/>
      <c r="BZ2599" s="64"/>
      <c r="CA2599" s="64"/>
      <c r="CB2599" s="64"/>
      <c r="CC2599" s="64"/>
      <c r="CD2599" s="64"/>
      <c r="CE2599" s="64"/>
      <c r="CF2599" s="64"/>
      <c r="CG2599" s="64"/>
      <c r="CH2599" s="64"/>
      <c r="CI2599" s="64"/>
      <c r="CJ2599" s="64"/>
      <c r="CK2599" s="64"/>
      <c r="CL2599" s="64"/>
      <c r="CM2599" s="64"/>
      <c r="CN2599" s="64"/>
      <c r="CO2599" s="64"/>
      <c r="CP2599" s="64"/>
      <c r="CQ2599" s="64"/>
      <c r="CR2599" s="64"/>
      <c r="CS2599" s="64"/>
      <c r="CT2599" s="64"/>
      <c r="CU2599" s="64"/>
      <c r="CV2599" s="64"/>
      <c r="CW2599" s="64"/>
      <c r="CX2599" s="64"/>
      <c r="CY2599" s="64"/>
      <c r="CZ2599" s="64"/>
      <c r="DA2599" s="64"/>
      <c r="DB2599" s="64"/>
      <c r="DC2599" s="64"/>
      <c r="DD2599" s="64"/>
      <c r="DE2599" s="64"/>
      <c r="DF2599" s="64"/>
      <c r="DG2599" s="64"/>
      <c r="DH2599" s="64"/>
      <c r="DI2599" s="64"/>
      <c r="DJ2599" s="64"/>
      <c r="DK2599" s="64"/>
      <c r="DL2599" s="64"/>
      <c r="DM2599" s="64"/>
      <c r="DN2599" s="64"/>
      <c r="DO2599" s="64"/>
      <c r="DP2599" s="64"/>
      <c r="DQ2599" s="64"/>
      <c r="DR2599" s="64"/>
      <c r="DS2599" s="64"/>
      <c r="DT2599" s="64"/>
      <c r="DU2599" s="64"/>
      <c r="DV2599" s="64"/>
      <c r="DW2599" s="64"/>
      <c r="DX2599" s="64"/>
      <c r="DY2599" s="64"/>
      <c r="DZ2599" s="64"/>
      <c r="EA2599" s="64"/>
      <c r="EB2599" s="64"/>
      <c r="EC2599" s="64"/>
      <c r="ED2599" s="64"/>
      <c r="EE2599" s="64"/>
      <c r="EF2599" s="64"/>
      <c r="EG2599" s="64"/>
      <c r="EH2599" s="64"/>
      <c r="EI2599" s="64"/>
      <c r="EJ2599" s="64"/>
      <c r="EK2599" s="64"/>
      <c r="EL2599" s="64"/>
      <c r="EM2599" s="64"/>
      <c r="EN2599" s="64"/>
      <c r="EO2599" s="64"/>
      <c r="EP2599" s="64"/>
      <c r="EQ2599" s="64"/>
      <c r="ER2599" s="64"/>
      <c r="ES2599" s="64"/>
      <c r="ET2599" s="64"/>
      <c r="EU2599" s="64"/>
      <c r="EV2599" s="64"/>
      <c r="EW2599" s="64"/>
      <c r="EX2599" s="64"/>
      <c r="EY2599" s="64"/>
      <c r="EZ2599" s="64"/>
      <c r="FA2599" s="64"/>
      <c r="FB2599" s="64"/>
      <c r="FC2599" s="64"/>
      <c r="FD2599" s="64"/>
      <c r="FE2599" s="64"/>
      <c r="FF2599" s="64"/>
      <c r="FG2599" s="64"/>
      <c r="FH2599" s="64"/>
      <c r="FI2599" s="64"/>
      <c r="FJ2599" s="64"/>
      <c r="FK2599" s="64"/>
      <c r="FL2599" s="64"/>
      <c r="FM2599" s="64"/>
      <c r="FN2599" s="64"/>
      <c r="FO2599" s="64"/>
      <c r="FP2599" s="64"/>
      <c r="FQ2599" s="64"/>
      <c r="FR2599" s="64"/>
      <c r="FS2599" s="64"/>
      <c r="FT2599" s="64"/>
    </row>
    <row r="2600" spans="1:176" ht="15" x14ac:dyDescent="0.25">
      <c r="A2600" s="20">
        <f t="shared" si="588"/>
        <v>46353</v>
      </c>
      <c r="B2600" s="22" t="str">
        <f t="shared" ca="1" si="579"/>
        <v>n.d</v>
      </c>
      <c r="C2600" s="22">
        <f t="shared" ca="1" si="589"/>
        <v>0.97614444</v>
      </c>
      <c r="D2600" s="23">
        <f ca="1">IF(A2600&lt;$B$1,VLOOKUP(A2600,[1]DI!$A$4:$B$15000,2,FALSE),0)</f>
        <v>0</v>
      </c>
      <c r="E2600" s="22">
        <f t="shared" ca="1" si="580"/>
        <v>0</v>
      </c>
      <c r="F2600" s="23">
        <f t="shared" si="581"/>
        <v>1.3</v>
      </c>
      <c r="G2600" s="24">
        <f t="shared" ca="1" si="582"/>
        <v>1</v>
      </c>
      <c r="H2600" s="22">
        <f ca="1">TRUNC(PRODUCT(G$10:G2599),15)</f>
        <v>1.81984651266759</v>
      </c>
      <c r="I2600" s="22">
        <f t="shared" ca="1" si="583"/>
        <v>1.5015535581434301</v>
      </c>
      <c r="J2600" s="22">
        <f t="shared" ca="1" si="584"/>
        <v>1.2119757600000001</v>
      </c>
      <c r="K2600" s="110">
        <f t="shared" ca="1" si="577"/>
        <v>0.37553247445182125</v>
      </c>
      <c r="L2600" s="115">
        <v>0</v>
      </c>
      <c r="M2600" s="67">
        <f>IF(L2600&gt;0,VLOOKUP(L2600,S$12:$AB$125,7),0)</f>
        <v>0</v>
      </c>
      <c r="N2600" s="2">
        <f t="shared" si="578"/>
        <v>0</v>
      </c>
      <c r="O2600" s="22">
        <f t="shared" ca="1" si="585"/>
        <v>0.37553247445182125</v>
      </c>
      <c r="P2600" s="25" t="str">
        <f t="shared" si="586"/>
        <v>A+J=</v>
      </c>
      <c r="Q2600" s="26">
        <f t="shared" si="587"/>
        <v>45306</v>
      </c>
      <c r="R2600" s="4"/>
      <c r="S2600" s="98"/>
      <c r="U2600" s="4"/>
      <c r="V2600" s="4"/>
      <c r="W2600" s="4"/>
      <c r="X2600" s="4"/>
      <c r="Y2600" s="4"/>
      <c r="Z2600" s="4"/>
      <c r="AA2600" s="4"/>
      <c r="AB2600" s="4"/>
      <c r="AC2600" s="4"/>
      <c r="AD2600" s="64"/>
      <c r="AE2600" s="64"/>
      <c r="AF2600" s="64"/>
      <c r="AG2600" s="64"/>
      <c r="AH2600" s="64"/>
      <c r="AI2600" s="64"/>
      <c r="AJ2600" s="64"/>
      <c r="AK2600" s="64"/>
      <c r="AL2600" s="64"/>
      <c r="AM2600" s="64"/>
      <c r="AN2600" s="64"/>
      <c r="AO2600" s="64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4"/>
      <c r="AZ2600" s="64"/>
      <c r="BA2600" s="64"/>
      <c r="BB2600" s="64"/>
      <c r="BC2600" s="64"/>
      <c r="BD2600" s="64"/>
      <c r="BE2600" s="64"/>
      <c r="BF2600" s="64"/>
      <c r="BG2600" s="64"/>
      <c r="BH2600" s="64"/>
      <c r="BI2600" s="64"/>
      <c r="BJ2600" s="64"/>
      <c r="BK2600" s="64"/>
      <c r="BL2600" s="64"/>
      <c r="BM2600" s="64"/>
      <c r="BN2600" s="64"/>
      <c r="BO2600" s="64"/>
      <c r="BP2600" s="64"/>
      <c r="BQ2600" s="64"/>
      <c r="BR2600" s="64"/>
      <c r="BS2600" s="64"/>
      <c r="BT2600" s="64"/>
      <c r="BU2600" s="64"/>
      <c r="BV2600" s="64"/>
      <c r="BW2600" s="64"/>
      <c r="BX2600" s="64"/>
      <c r="BY2600" s="64"/>
      <c r="BZ2600" s="64"/>
      <c r="CA2600" s="64"/>
      <c r="CB2600" s="64"/>
      <c r="CC2600" s="64"/>
      <c r="CD2600" s="64"/>
      <c r="CE2600" s="64"/>
      <c r="CF2600" s="64"/>
      <c r="CG2600" s="64"/>
      <c r="CH2600" s="64"/>
      <c r="CI2600" s="64"/>
      <c r="CJ2600" s="64"/>
      <c r="CK2600" s="64"/>
      <c r="CL2600" s="64"/>
      <c r="CM2600" s="64"/>
      <c r="CN2600" s="64"/>
      <c r="CO2600" s="64"/>
      <c r="CP2600" s="64"/>
      <c r="CQ2600" s="64"/>
      <c r="CR2600" s="64"/>
      <c r="CS2600" s="64"/>
      <c r="CT2600" s="64"/>
      <c r="CU2600" s="64"/>
      <c r="CV2600" s="64"/>
      <c r="CW2600" s="64"/>
      <c r="CX2600" s="64"/>
      <c r="CY2600" s="64"/>
      <c r="CZ2600" s="64"/>
      <c r="DA2600" s="64"/>
      <c r="DB2600" s="64"/>
      <c r="DC2600" s="64"/>
      <c r="DD2600" s="64"/>
      <c r="DE2600" s="64"/>
      <c r="DF2600" s="64"/>
      <c r="DG2600" s="64"/>
      <c r="DH2600" s="64"/>
      <c r="DI2600" s="64"/>
      <c r="DJ2600" s="64"/>
      <c r="DK2600" s="64"/>
      <c r="DL2600" s="64"/>
      <c r="DM2600" s="64"/>
      <c r="DN2600" s="64"/>
      <c r="DO2600" s="64"/>
      <c r="DP2600" s="64"/>
      <c r="DQ2600" s="64"/>
      <c r="DR2600" s="64"/>
      <c r="DS2600" s="64"/>
      <c r="DT2600" s="64"/>
      <c r="DU2600" s="64"/>
      <c r="DV2600" s="64"/>
      <c r="DW2600" s="64"/>
      <c r="DX2600" s="64"/>
      <c r="DY2600" s="64"/>
      <c r="DZ2600" s="64"/>
      <c r="EA2600" s="64"/>
      <c r="EB2600" s="64"/>
      <c r="EC2600" s="64"/>
      <c r="ED2600" s="64"/>
      <c r="EE2600" s="64"/>
      <c r="EF2600" s="64"/>
      <c r="EG2600" s="64"/>
      <c r="EH2600" s="64"/>
      <c r="EI2600" s="64"/>
      <c r="EJ2600" s="64"/>
      <c r="EK2600" s="64"/>
      <c r="EL2600" s="64"/>
      <c r="EM2600" s="64"/>
      <c r="EN2600" s="64"/>
      <c r="EO2600" s="64"/>
      <c r="EP2600" s="64"/>
      <c r="EQ2600" s="64"/>
      <c r="ER2600" s="64"/>
      <c r="ES2600" s="64"/>
      <c r="ET2600" s="64"/>
      <c r="EU2600" s="64"/>
      <c r="EV2600" s="64"/>
      <c r="EW2600" s="64"/>
      <c r="EX2600" s="64"/>
      <c r="EY2600" s="64"/>
      <c r="EZ2600" s="64"/>
      <c r="FA2600" s="64"/>
      <c r="FB2600" s="64"/>
      <c r="FC2600" s="64"/>
      <c r="FD2600" s="64"/>
      <c r="FE2600" s="64"/>
      <c r="FF2600" s="64"/>
      <c r="FG2600" s="64"/>
      <c r="FH2600" s="64"/>
      <c r="FI2600" s="64"/>
      <c r="FJ2600" s="64"/>
      <c r="FK2600" s="64"/>
      <c r="FL2600" s="64"/>
      <c r="FM2600" s="64"/>
      <c r="FN2600" s="64"/>
      <c r="FO2600" s="64"/>
      <c r="FP2600" s="64"/>
      <c r="FQ2600" s="64"/>
      <c r="FR2600" s="64"/>
      <c r="FS2600" s="64"/>
      <c r="FT2600" s="64"/>
    </row>
    <row r="2601" spans="1:176" ht="15" x14ac:dyDescent="0.25">
      <c r="A2601" s="20">
        <f t="shared" si="588"/>
        <v>46354</v>
      </c>
      <c r="B2601" s="22" t="str">
        <f t="shared" ca="1" si="579"/>
        <v>n.d</v>
      </c>
      <c r="C2601" s="22">
        <f t="shared" ca="1" si="589"/>
        <v>0.97614444</v>
      </c>
      <c r="D2601" s="23">
        <f ca="1">IF(A2601&lt;$B$1,VLOOKUP(A2601,[1]DI!$A$4:$B$15000,2,FALSE),0)</f>
        <v>0</v>
      </c>
      <c r="E2601" s="22">
        <f t="shared" ca="1" si="580"/>
        <v>0</v>
      </c>
      <c r="F2601" s="23">
        <f t="shared" si="581"/>
        <v>1.3</v>
      </c>
      <c r="G2601" s="24">
        <f t="shared" ca="1" si="582"/>
        <v>1</v>
      </c>
      <c r="H2601" s="22">
        <f ca="1">TRUNC(PRODUCT(G$10:G2600),15)</f>
        <v>1.81984651266759</v>
      </c>
      <c r="I2601" s="22">
        <f t="shared" ca="1" si="583"/>
        <v>1.5015535581434301</v>
      </c>
      <c r="J2601" s="22">
        <f t="shared" ca="1" si="584"/>
        <v>1.2119757600000001</v>
      </c>
      <c r="K2601" s="110">
        <f t="shared" ca="1" si="577"/>
        <v>0.37553247445182125</v>
      </c>
      <c r="L2601" s="115">
        <v>0</v>
      </c>
      <c r="M2601" s="67">
        <f>IF(L2601&gt;0,VLOOKUP(L2601,S$12:$AB$125,7),0)</f>
        <v>0</v>
      </c>
      <c r="N2601" s="2">
        <f t="shared" si="578"/>
        <v>0</v>
      </c>
      <c r="O2601" s="22">
        <f t="shared" ca="1" si="585"/>
        <v>0.37553247445182125</v>
      </c>
      <c r="P2601" s="25" t="str">
        <f t="shared" si="586"/>
        <v>A+J=</v>
      </c>
      <c r="Q2601" s="26">
        <f t="shared" si="587"/>
        <v>45306</v>
      </c>
      <c r="R2601" s="4"/>
      <c r="S2601" s="98"/>
      <c r="U2601" s="4"/>
      <c r="V2601" s="4"/>
      <c r="W2601" s="4"/>
      <c r="X2601" s="4"/>
      <c r="Y2601" s="4"/>
      <c r="Z2601" s="4"/>
      <c r="AA2601" s="4"/>
      <c r="AB2601" s="4"/>
      <c r="AC2601" s="4"/>
      <c r="AD2601" s="64"/>
      <c r="AE2601" s="64"/>
      <c r="AF2601" s="64"/>
      <c r="AG2601" s="64"/>
      <c r="AH2601" s="64"/>
      <c r="AI2601" s="64"/>
      <c r="AJ2601" s="64"/>
      <c r="AK2601" s="64"/>
      <c r="AL2601" s="64"/>
      <c r="AM2601" s="64"/>
      <c r="AN2601" s="64"/>
      <c r="AO2601" s="64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4"/>
      <c r="AZ2601" s="64"/>
      <c r="BA2601" s="64"/>
      <c r="BB2601" s="64"/>
      <c r="BC2601" s="64"/>
      <c r="BD2601" s="64"/>
      <c r="BE2601" s="64"/>
      <c r="BF2601" s="64"/>
      <c r="BG2601" s="64"/>
      <c r="BH2601" s="64"/>
      <c r="BI2601" s="64"/>
      <c r="BJ2601" s="64"/>
      <c r="BK2601" s="64"/>
      <c r="BL2601" s="64"/>
      <c r="BM2601" s="64"/>
      <c r="BN2601" s="64"/>
      <c r="BO2601" s="64"/>
      <c r="BP2601" s="64"/>
      <c r="BQ2601" s="64"/>
      <c r="BR2601" s="64"/>
      <c r="BS2601" s="64"/>
      <c r="BT2601" s="64"/>
      <c r="BU2601" s="64"/>
      <c r="BV2601" s="64"/>
      <c r="BW2601" s="64"/>
      <c r="BX2601" s="64"/>
      <c r="BY2601" s="64"/>
      <c r="BZ2601" s="64"/>
      <c r="CA2601" s="64"/>
      <c r="CB2601" s="64"/>
      <c r="CC2601" s="64"/>
      <c r="CD2601" s="64"/>
      <c r="CE2601" s="64"/>
      <c r="CF2601" s="64"/>
      <c r="CG2601" s="64"/>
      <c r="CH2601" s="64"/>
      <c r="CI2601" s="64"/>
      <c r="CJ2601" s="64"/>
      <c r="CK2601" s="64"/>
      <c r="CL2601" s="64"/>
      <c r="CM2601" s="64"/>
      <c r="CN2601" s="64"/>
      <c r="CO2601" s="64"/>
      <c r="CP2601" s="64"/>
      <c r="CQ2601" s="64"/>
      <c r="CR2601" s="64"/>
      <c r="CS2601" s="64"/>
      <c r="CT2601" s="64"/>
      <c r="CU2601" s="64"/>
      <c r="CV2601" s="64"/>
      <c r="CW2601" s="64"/>
      <c r="CX2601" s="64"/>
      <c r="CY2601" s="64"/>
      <c r="CZ2601" s="64"/>
      <c r="DA2601" s="64"/>
      <c r="DB2601" s="64"/>
      <c r="DC2601" s="64"/>
      <c r="DD2601" s="64"/>
      <c r="DE2601" s="64"/>
      <c r="DF2601" s="64"/>
      <c r="DG2601" s="64"/>
      <c r="DH2601" s="64"/>
      <c r="DI2601" s="64"/>
      <c r="DJ2601" s="64"/>
      <c r="DK2601" s="64"/>
      <c r="DL2601" s="64"/>
      <c r="DM2601" s="64"/>
      <c r="DN2601" s="64"/>
      <c r="DO2601" s="64"/>
      <c r="DP2601" s="64"/>
      <c r="DQ2601" s="64"/>
      <c r="DR2601" s="64"/>
      <c r="DS2601" s="64"/>
      <c r="DT2601" s="64"/>
      <c r="DU2601" s="64"/>
      <c r="DV2601" s="64"/>
      <c r="DW2601" s="64"/>
      <c r="DX2601" s="64"/>
      <c r="DY2601" s="64"/>
      <c r="DZ2601" s="64"/>
      <c r="EA2601" s="64"/>
      <c r="EB2601" s="64"/>
      <c r="EC2601" s="64"/>
      <c r="ED2601" s="64"/>
      <c r="EE2601" s="64"/>
      <c r="EF2601" s="64"/>
      <c r="EG2601" s="64"/>
      <c r="EH2601" s="64"/>
      <c r="EI2601" s="64"/>
      <c r="EJ2601" s="64"/>
      <c r="EK2601" s="64"/>
      <c r="EL2601" s="64"/>
      <c r="EM2601" s="64"/>
      <c r="EN2601" s="64"/>
      <c r="EO2601" s="64"/>
      <c r="EP2601" s="64"/>
      <c r="EQ2601" s="64"/>
      <c r="ER2601" s="64"/>
      <c r="ES2601" s="64"/>
      <c r="ET2601" s="64"/>
      <c r="EU2601" s="64"/>
      <c r="EV2601" s="64"/>
      <c r="EW2601" s="64"/>
      <c r="EX2601" s="64"/>
      <c r="EY2601" s="64"/>
      <c r="EZ2601" s="64"/>
      <c r="FA2601" s="64"/>
      <c r="FB2601" s="64"/>
      <c r="FC2601" s="64"/>
      <c r="FD2601" s="64"/>
      <c r="FE2601" s="64"/>
      <c r="FF2601" s="64"/>
      <c r="FG2601" s="64"/>
      <c r="FH2601" s="64"/>
      <c r="FI2601" s="64"/>
      <c r="FJ2601" s="64"/>
      <c r="FK2601" s="64"/>
      <c r="FL2601" s="64"/>
      <c r="FM2601" s="64"/>
      <c r="FN2601" s="64"/>
      <c r="FO2601" s="64"/>
      <c r="FP2601" s="64"/>
      <c r="FQ2601" s="64"/>
      <c r="FR2601" s="64"/>
      <c r="FS2601" s="64"/>
      <c r="FT2601" s="64"/>
    </row>
    <row r="2602" spans="1:176" ht="15" x14ac:dyDescent="0.25">
      <c r="A2602" s="20">
        <f t="shared" si="588"/>
        <v>46355</v>
      </c>
      <c r="B2602" s="22" t="str">
        <f t="shared" ca="1" si="579"/>
        <v>n.d</v>
      </c>
      <c r="C2602" s="22">
        <f t="shared" ca="1" si="589"/>
        <v>0.97614444</v>
      </c>
      <c r="D2602" s="23">
        <f ca="1">IF(A2602&lt;$B$1,VLOOKUP(A2602,[1]DI!$A$4:$B$15000,2,FALSE),0)</f>
        <v>0</v>
      </c>
      <c r="E2602" s="22">
        <f t="shared" ca="1" si="580"/>
        <v>0</v>
      </c>
      <c r="F2602" s="23">
        <f t="shared" si="581"/>
        <v>1.3</v>
      </c>
      <c r="G2602" s="24">
        <f t="shared" ca="1" si="582"/>
        <v>1</v>
      </c>
      <c r="H2602" s="22">
        <f ca="1">TRUNC(PRODUCT(G$10:G2601),15)</f>
        <v>1.81984651266759</v>
      </c>
      <c r="I2602" s="22">
        <f t="shared" ca="1" si="583"/>
        <v>1.5015535581434301</v>
      </c>
      <c r="J2602" s="22">
        <f t="shared" ca="1" si="584"/>
        <v>1.2119757600000001</v>
      </c>
      <c r="K2602" s="110">
        <f t="shared" ca="1" si="577"/>
        <v>0.37553247445182125</v>
      </c>
      <c r="L2602" s="115">
        <v>0</v>
      </c>
      <c r="M2602" s="67">
        <f>IF(L2602&gt;0,VLOOKUP(L2602,S$12:$AB$125,7),0)</f>
        <v>0</v>
      </c>
      <c r="N2602" s="2">
        <f t="shared" si="578"/>
        <v>0</v>
      </c>
      <c r="O2602" s="22">
        <f t="shared" ca="1" si="585"/>
        <v>0.37553247445182125</v>
      </c>
      <c r="P2602" s="25" t="str">
        <f t="shared" si="586"/>
        <v>A+J=</v>
      </c>
      <c r="Q2602" s="26">
        <f t="shared" si="587"/>
        <v>45306</v>
      </c>
      <c r="R2602" s="4"/>
      <c r="S2602" s="98"/>
      <c r="U2602" s="4"/>
      <c r="V2602" s="4"/>
      <c r="W2602" s="4"/>
      <c r="X2602" s="4"/>
      <c r="Y2602" s="4"/>
      <c r="Z2602" s="4"/>
      <c r="AA2602" s="4"/>
      <c r="AB2602" s="4"/>
      <c r="AC2602" s="4"/>
      <c r="AD2602" s="64"/>
      <c r="AE2602" s="64"/>
      <c r="AF2602" s="64"/>
      <c r="AG2602" s="64"/>
      <c r="AH2602" s="64"/>
      <c r="AI2602" s="64"/>
      <c r="AJ2602" s="64"/>
      <c r="AK2602" s="64"/>
      <c r="AL2602" s="64"/>
      <c r="AM2602" s="64"/>
      <c r="AN2602" s="64"/>
      <c r="AO2602" s="64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64"/>
      <c r="BB2602" s="64"/>
      <c r="BC2602" s="64"/>
      <c r="BD2602" s="64"/>
      <c r="BE2602" s="64"/>
      <c r="BF2602" s="64"/>
      <c r="BG2602" s="64"/>
      <c r="BH2602" s="64"/>
      <c r="BI2602" s="64"/>
      <c r="BJ2602" s="64"/>
      <c r="BK2602" s="64"/>
      <c r="BL2602" s="64"/>
      <c r="BM2602" s="64"/>
      <c r="BN2602" s="64"/>
      <c r="BO2602" s="64"/>
      <c r="BP2602" s="64"/>
      <c r="BQ2602" s="64"/>
      <c r="BR2602" s="64"/>
      <c r="BS2602" s="64"/>
      <c r="BT2602" s="64"/>
      <c r="BU2602" s="64"/>
      <c r="BV2602" s="64"/>
      <c r="BW2602" s="64"/>
      <c r="BX2602" s="64"/>
      <c r="BY2602" s="64"/>
      <c r="BZ2602" s="64"/>
      <c r="CA2602" s="64"/>
      <c r="CB2602" s="64"/>
      <c r="CC2602" s="64"/>
      <c r="CD2602" s="64"/>
      <c r="CE2602" s="64"/>
      <c r="CF2602" s="64"/>
      <c r="CG2602" s="64"/>
      <c r="CH2602" s="64"/>
      <c r="CI2602" s="64"/>
      <c r="CJ2602" s="64"/>
      <c r="CK2602" s="64"/>
      <c r="CL2602" s="64"/>
      <c r="CM2602" s="64"/>
      <c r="CN2602" s="64"/>
      <c r="CO2602" s="64"/>
      <c r="CP2602" s="64"/>
      <c r="CQ2602" s="64"/>
      <c r="CR2602" s="64"/>
      <c r="CS2602" s="64"/>
      <c r="CT2602" s="64"/>
      <c r="CU2602" s="64"/>
      <c r="CV2602" s="64"/>
      <c r="CW2602" s="64"/>
      <c r="CX2602" s="64"/>
      <c r="CY2602" s="64"/>
      <c r="CZ2602" s="64"/>
      <c r="DA2602" s="64"/>
      <c r="DB2602" s="64"/>
      <c r="DC2602" s="64"/>
      <c r="DD2602" s="64"/>
      <c r="DE2602" s="64"/>
      <c r="DF2602" s="64"/>
      <c r="DG2602" s="64"/>
      <c r="DH2602" s="64"/>
      <c r="DI2602" s="64"/>
      <c r="DJ2602" s="64"/>
      <c r="DK2602" s="64"/>
      <c r="DL2602" s="64"/>
      <c r="DM2602" s="64"/>
      <c r="DN2602" s="64"/>
      <c r="DO2602" s="64"/>
      <c r="DP2602" s="64"/>
      <c r="DQ2602" s="64"/>
      <c r="DR2602" s="64"/>
      <c r="DS2602" s="64"/>
      <c r="DT2602" s="64"/>
      <c r="DU2602" s="64"/>
      <c r="DV2602" s="64"/>
      <c r="DW2602" s="64"/>
      <c r="DX2602" s="64"/>
      <c r="DY2602" s="64"/>
      <c r="DZ2602" s="64"/>
      <c r="EA2602" s="64"/>
      <c r="EB2602" s="64"/>
      <c r="EC2602" s="64"/>
      <c r="ED2602" s="64"/>
      <c r="EE2602" s="64"/>
      <c r="EF2602" s="64"/>
      <c r="EG2602" s="64"/>
      <c r="EH2602" s="64"/>
      <c r="EI2602" s="64"/>
      <c r="EJ2602" s="64"/>
      <c r="EK2602" s="64"/>
      <c r="EL2602" s="64"/>
      <c r="EM2602" s="64"/>
      <c r="EN2602" s="64"/>
      <c r="EO2602" s="64"/>
      <c r="EP2602" s="64"/>
      <c r="EQ2602" s="64"/>
      <c r="ER2602" s="64"/>
      <c r="ES2602" s="64"/>
      <c r="ET2602" s="64"/>
      <c r="EU2602" s="64"/>
      <c r="EV2602" s="64"/>
      <c r="EW2602" s="64"/>
      <c r="EX2602" s="64"/>
      <c r="EY2602" s="64"/>
      <c r="EZ2602" s="64"/>
      <c r="FA2602" s="64"/>
      <c r="FB2602" s="64"/>
      <c r="FC2602" s="64"/>
      <c r="FD2602" s="64"/>
      <c r="FE2602" s="64"/>
      <c r="FF2602" s="64"/>
      <c r="FG2602" s="64"/>
      <c r="FH2602" s="64"/>
      <c r="FI2602" s="64"/>
      <c r="FJ2602" s="64"/>
      <c r="FK2602" s="64"/>
      <c r="FL2602" s="64"/>
      <c r="FM2602" s="64"/>
      <c r="FN2602" s="64"/>
      <c r="FO2602" s="64"/>
      <c r="FP2602" s="64"/>
      <c r="FQ2602" s="64"/>
      <c r="FR2602" s="64"/>
      <c r="FS2602" s="64"/>
      <c r="FT2602" s="64"/>
    </row>
    <row r="2603" spans="1:176" ht="15" x14ac:dyDescent="0.25">
      <c r="A2603" s="20">
        <f t="shared" si="588"/>
        <v>46356</v>
      </c>
      <c r="B2603" s="22" t="str">
        <f t="shared" ca="1" si="579"/>
        <v>n.d</v>
      </c>
      <c r="C2603" s="22">
        <f t="shared" ca="1" si="589"/>
        <v>0.97614444</v>
      </c>
      <c r="D2603" s="23">
        <f ca="1">IF(A2603&lt;$B$1,VLOOKUP(A2603,[1]DI!$A$4:$B$15000,2,FALSE),0)</f>
        <v>0</v>
      </c>
      <c r="E2603" s="22">
        <f t="shared" ca="1" si="580"/>
        <v>0</v>
      </c>
      <c r="F2603" s="23">
        <f t="shared" si="581"/>
        <v>1.3</v>
      </c>
      <c r="G2603" s="24">
        <f t="shared" ca="1" si="582"/>
        <v>1</v>
      </c>
      <c r="H2603" s="22">
        <f ca="1">TRUNC(PRODUCT(G$10:G2602),15)</f>
        <v>1.81984651266759</v>
      </c>
      <c r="I2603" s="22">
        <f t="shared" ca="1" si="583"/>
        <v>1.5015535581434301</v>
      </c>
      <c r="J2603" s="22">
        <f t="shared" ca="1" si="584"/>
        <v>1.2119757600000001</v>
      </c>
      <c r="K2603" s="110">
        <f t="shared" ca="1" si="577"/>
        <v>0.37553247445182125</v>
      </c>
      <c r="L2603" s="115">
        <v>0</v>
      </c>
      <c r="M2603" s="67">
        <f>IF(L2603&gt;0,VLOOKUP(L2603,S$12:$AB$125,7),0)</f>
        <v>0</v>
      </c>
      <c r="N2603" s="2">
        <f t="shared" si="578"/>
        <v>0</v>
      </c>
      <c r="O2603" s="22">
        <f t="shared" ca="1" si="585"/>
        <v>0.37553247445182125</v>
      </c>
      <c r="P2603" s="25" t="str">
        <f t="shared" si="586"/>
        <v>A+J=</v>
      </c>
      <c r="Q2603" s="26">
        <f t="shared" si="587"/>
        <v>45306</v>
      </c>
      <c r="R2603" s="4"/>
      <c r="S2603" s="98"/>
      <c r="U2603" s="4"/>
      <c r="V2603" s="4"/>
      <c r="W2603" s="4"/>
      <c r="X2603" s="4"/>
      <c r="Y2603" s="4"/>
      <c r="Z2603" s="4"/>
      <c r="AA2603" s="4"/>
      <c r="AB2603" s="4"/>
      <c r="AC2603" s="4"/>
      <c r="AD2603" s="64"/>
      <c r="AE2603" s="64"/>
      <c r="AF2603" s="64"/>
      <c r="AG2603" s="64"/>
      <c r="AH2603" s="64"/>
      <c r="AI2603" s="64"/>
      <c r="AJ2603" s="64"/>
      <c r="AK2603" s="64"/>
      <c r="AL2603" s="64"/>
      <c r="AM2603" s="64"/>
      <c r="AN2603" s="64"/>
      <c r="AO2603" s="64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4"/>
      <c r="AZ2603" s="64"/>
      <c r="BA2603" s="64"/>
      <c r="BB2603" s="64"/>
      <c r="BC2603" s="64"/>
      <c r="BD2603" s="64"/>
      <c r="BE2603" s="64"/>
      <c r="BF2603" s="64"/>
      <c r="BG2603" s="64"/>
      <c r="BH2603" s="64"/>
      <c r="BI2603" s="64"/>
      <c r="BJ2603" s="64"/>
      <c r="BK2603" s="64"/>
      <c r="BL2603" s="64"/>
      <c r="BM2603" s="64"/>
      <c r="BN2603" s="64"/>
      <c r="BO2603" s="64"/>
      <c r="BP2603" s="64"/>
      <c r="BQ2603" s="64"/>
      <c r="BR2603" s="64"/>
      <c r="BS2603" s="64"/>
      <c r="BT2603" s="64"/>
      <c r="BU2603" s="64"/>
      <c r="BV2603" s="64"/>
      <c r="BW2603" s="64"/>
      <c r="BX2603" s="64"/>
      <c r="BY2603" s="64"/>
      <c r="BZ2603" s="64"/>
      <c r="CA2603" s="64"/>
      <c r="CB2603" s="64"/>
      <c r="CC2603" s="64"/>
      <c r="CD2603" s="64"/>
      <c r="CE2603" s="64"/>
      <c r="CF2603" s="64"/>
      <c r="CG2603" s="64"/>
      <c r="CH2603" s="64"/>
      <c r="CI2603" s="64"/>
      <c r="CJ2603" s="64"/>
      <c r="CK2603" s="64"/>
      <c r="CL2603" s="64"/>
      <c r="CM2603" s="64"/>
      <c r="CN2603" s="64"/>
      <c r="CO2603" s="64"/>
      <c r="CP2603" s="64"/>
      <c r="CQ2603" s="64"/>
      <c r="CR2603" s="64"/>
      <c r="CS2603" s="64"/>
      <c r="CT2603" s="64"/>
      <c r="CU2603" s="64"/>
      <c r="CV2603" s="64"/>
      <c r="CW2603" s="64"/>
      <c r="CX2603" s="64"/>
      <c r="CY2603" s="64"/>
      <c r="CZ2603" s="64"/>
      <c r="DA2603" s="64"/>
      <c r="DB2603" s="64"/>
      <c r="DC2603" s="64"/>
      <c r="DD2603" s="64"/>
      <c r="DE2603" s="64"/>
      <c r="DF2603" s="64"/>
      <c r="DG2603" s="64"/>
      <c r="DH2603" s="64"/>
      <c r="DI2603" s="64"/>
      <c r="DJ2603" s="64"/>
      <c r="DK2603" s="64"/>
      <c r="DL2603" s="64"/>
      <c r="DM2603" s="64"/>
      <c r="DN2603" s="64"/>
      <c r="DO2603" s="64"/>
      <c r="DP2603" s="64"/>
      <c r="DQ2603" s="64"/>
      <c r="DR2603" s="64"/>
      <c r="DS2603" s="64"/>
      <c r="DT2603" s="64"/>
      <c r="DU2603" s="64"/>
      <c r="DV2603" s="64"/>
      <c r="DW2603" s="64"/>
      <c r="DX2603" s="64"/>
      <c r="DY2603" s="64"/>
      <c r="DZ2603" s="64"/>
      <c r="EA2603" s="64"/>
      <c r="EB2603" s="64"/>
      <c r="EC2603" s="64"/>
      <c r="ED2603" s="64"/>
      <c r="EE2603" s="64"/>
      <c r="EF2603" s="64"/>
      <c r="EG2603" s="64"/>
      <c r="EH2603" s="64"/>
      <c r="EI2603" s="64"/>
      <c r="EJ2603" s="64"/>
      <c r="EK2603" s="64"/>
      <c r="EL2603" s="64"/>
      <c r="EM2603" s="64"/>
      <c r="EN2603" s="64"/>
      <c r="EO2603" s="64"/>
      <c r="EP2603" s="64"/>
      <c r="EQ2603" s="64"/>
      <c r="ER2603" s="64"/>
      <c r="ES2603" s="64"/>
      <c r="ET2603" s="64"/>
      <c r="EU2603" s="64"/>
      <c r="EV2603" s="64"/>
      <c r="EW2603" s="64"/>
      <c r="EX2603" s="64"/>
      <c r="EY2603" s="64"/>
      <c r="EZ2603" s="64"/>
      <c r="FA2603" s="64"/>
      <c r="FB2603" s="64"/>
      <c r="FC2603" s="64"/>
      <c r="FD2603" s="64"/>
      <c r="FE2603" s="64"/>
      <c r="FF2603" s="64"/>
      <c r="FG2603" s="64"/>
      <c r="FH2603" s="64"/>
      <c r="FI2603" s="64"/>
      <c r="FJ2603" s="64"/>
      <c r="FK2603" s="64"/>
      <c r="FL2603" s="64"/>
      <c r="FM2603" s="64"/>
      <c r="FN2603" s="64"/>
      <c r="FO2603" s="64"/>
      <c r="FP2603" s="64"/>
      <c r="FQ2603" s="64"/>
      <c r="FR2603" s="64"/>
      <c r="FS2603" s="64"/>
      <c r="FT2603" s="64"/>
    </row>
    <row r="2604" spans="1:176" ht="15" x14ac:dyDescent="0.25">
      <c r="A2604" s="20">
        <f t="shared" si="588"/>
        <v>46357</v>
      </c>
      <c r="B2604" s="22" t="str">
        <f t="shared" ca="1" si="579"/>
        <v>n.d</v>
      </c>
      <c r="C2604" s="22">
        <f t="shared" ca="1" si="589"/>
        <v>0.97614444</v>
      </c>
      <c r="D2604" s="23">
        <f ca="1">IF(A2604&lt;$B$1,VLOOKUP(A2604,[1]DI!$A$4:$B$15000,2,FALSE),0)</f>
        <v>0</v>
      </c>
      <c r="E2604" s="22">
        <f t="shared" ca="1" si="580"/>
        <v>0</v>
      </c>
      <c r="F2604" s="23">
        <f t="shared" si="581"/>
        <v>1.3</v>
      </c>
      <c r="G2604" s="24">
        <f t="shared" ca="1" si="582"/>
        <v>1</v>
      </c>
      <c r="H2604" s="22">
        <f ca="1">TRUNC(PRODUCT(G$10:G2603),15)</f>
        <v>1.81984651266759</v>
      </c>
      <c r="I2604" s="22">
        <f t="shared" ca="1" si="583"/>
        <v>1.5015535581434301</v>
      </c>
      <c r="J2604" s="22">
        <f t="shared" ca="1" si="584"/>
        <v>1.2119757600000001</v>
      </c>
      <c r="K2604" s="110">
        <f t="shared" ca="1" si="577"/>
        <v>0.37553247445182125</v>
      </c>
      <c r="L2604" s="115">
        <v>0</v>
      </c>
      <c r="M2604" s="67">
        <f>IF(L2604&gt;0,VLOOKUP(L2604,S$12:$AB$125,7),0)</f>
        <v>0</v>
      </c>
      <c r="N2604" s="2">
        <f t="shared" si="578"/>
        <v>0</v>
      </c>
      <c r="O2604" s="22">
        <f t="shared" ca="1" si="585"/>
        <v>0.37553247445182125</v>
      </c>
      <c r="P2604" s="25" t="str">
        <f t="shared" si="586"/>
        <v>A+J=</v>
      </c>
      <c r="Q2604" s="26">
        <f t="shared" si="587"/>
        <v>45306</v>
      </c>
      <c r="R2604" s="4"/>
      <c r="S2604" s="98"/>
      <c r="U2604" s="4"/>
      <c r="V2604" s="4"/>
      <c r="W2604" s="4"/>
      <c r="X2604" s="4"/>
      <c r="Y2604" s="4"/>
      <c r="Z2604" s="4"/>
      <c r="AA2604" s="4"/>
      <c r="AB2604" s="4"/>
      <c r="AC2604" s="4"/>
      <c r="AD2604" s="64"/>
      <c r="AE2604" s="64"/>
      <c r="AF2604" s="64"/>
      <c r="AG2604" s="64"/>
      <c r="AH2604" s="64"/>
      <c r="AI2604" s="64"/>
      <c r="AJ2604" s="64"/>
      <c r="AK2604" s="64"/>
      <c r="AL2604" s="64"/>
      <c r="AM2604" s="64"/>
      <c r="AN2604" s="64"/>
      <c r="AO2604" s="64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4"/>
      <c r="AZ2604" s="64"/>
      <c r="BA2604" s="64"/>
      <c r="BB2604" s="64"/>
      <c r="BC2604" s="64"/>
      <c r="BD2604" s="64"/>
      <c r="BE2604" s="64"/>
      <c r="BF2604" s="64"/>
      <c r="BG2604" s="64"/>
      <c r="BH2604" s="64"/>
      <c r="BI2604" s="64"/>
      <c r="BJ2604" s="64"/>
      <c r="BK2604" s="64"/>
      <c r="BL2604" s="64"/>
      <c r="BM2604" s="64"/>
      <c r="BN2604" s="64"/>
      <c r="BO2604" s="64"/>
      <c r="BP2604" s="64"/>
      <c r="BQ2604" s="64"/>
      <c r="BR2604" s="64"/>
      <c r="BS2604" s="64"/>
      <c r="BT2604" s="64"/>
      <c r="BU2604" s="64"/>
      <c r="BV2604" s="64"/>
      <c r="BW2604" s="64"/>
      <c r="BX2604" s="64"/>
      <c r="BY2604" s="64"/>
      <c r="BZ2604" s="64"/>
      <c r="CA2604" s="64"/>
      <c r="CB2604" s="64"/>
      <c r="CC2604" s="64"/>
      <c r="CD2604" s="64"/>
      <c r="CE2604" s="64"/>
      <c r="CF2604" s="64"/>
      <c r="CG2604" s="64"/>
      <c r="CH2604" s="64"/>
      <c r="CI2604" s="64"/>
      <c r="CJ2604" s="64"/>
      <c r="CK2604" s="64"/>
      <c r="CL2604" s="64"/>
      <c r="CM2604" s="64"/>
      <c r="CN2604" s="64"/>
      <c r="CO2604" s="64"/>
      <c r="CP2604" s="64"/>
      <c r="CQ2604" s="64"/>
      <c r="CR2604" s="64"/>
      <c r="CS2604" s="64"/>
      <c r="CT2604" s="64"/>
      <c r="CU2604" s="64"/>
      <c r="CV2604" s="64"/>
      <c r="CW2604" s="64"/>
      <c r="CX2604" s="64"/>
      <c r="CY2604" s="64"/>
      <c r="CZ2604" s="64"/>
      <c r="DA2604" s="64"/>
      <c r="DB2604" s="64"/>
      <c r="DC2604" s="64"/>
      <c r="DD2604" s="64"/>
      <c r="DE2604" s="64"/>
      <c r="DF2604" s="64"/>
      <c r="DG2604" s="64"/>
      <c r="DH2604" s="64"/>
      <c r="DI2604" s="64"/>
      <c r="DJ2604" s="64"/>
      <c r="DK2604" s="64"/>
      <c r="DL2604" s="64"/>
      <c r="DM2604" s="64"/>
      <c r="DN2604" s="64"/>
      <c r="DO2604" s="64"/>
      <c r="DP2604" s="64"/>
      <c r="DQ2604" s="64"/>
      <c r="DR2604" s="64"/>
      <c r="DS2604" s="64"/>
      <c r="DT2604" s="64"/>
      <c r="DU2604" s="64"/>
      <c r="DV2604" s="64"/>
      <c r="DW2604" s="64"/>
      <c r="DX2604" s="64"/>
      <c r="DY2604" s="64"/>
      <c r="DZ2604" s="64"/>
      <c r="EA2604" s="64"/>
      <c r="EB2604" s="64"/>
      <c r="EC2604" s="64"/>
      <c r="ED2604" s="64"/>
      <c r="EE2604" s="64"/>
      <c r="EF2604" s="64"/>
      <c r="EG2604" s="64"/>
      <c r="EH2604" s="64"/>
      <c r="EI2604" s="64"/>
      <c r="EJ2604" s="64"/>
      <c r="EK2604" s="64"/>
      <c r="EL2604" s="64"/>
      <c r="EM2604" s="64"/>
      <c r="EN2604" s="64"/>
      <c r="EO2604" s="64"/>
      <c r="EP2604" s="64"/>
      <c r="EQ2604" s="64"/>
      <c r="ER2604" s="64"/>
      <c r="ES2604" s="64"/>
      <c r="ET2604" s="64"/>
      <c r="EU2604" s="64"/>
      <c r="EV2604" s="64"/>
      <c r="EW2604" s="64"/>
      <c r="EX2604" s="64"/>
      <c r="EY2604" s="64"/>
      <c r="EZ2604" s="64"/>
      <c r="FA2604" s="64"/>
      <c r="FB2604" s="64"/>
      <c r="FC2604" s="64"/>
      <c r="FD2604" s="64"/>
      <c r="FE2604" s="64"/>
      <c r="FF2604" s="64"/>
      <c r="FG2604" s="64"/>
      <c r="FH2604" s="64"/>
      <c r="FI2604" s="64"/>
      <c r="FJ2604" s="64"/>
      <c r="FK2604" s="64"/>
      <c r="FL2604" s="64"/>
      <c r="FM2604" s="64"/>
      <c r="FN2604" s="64"/>
      <c r="FO2604" s="64"/>
      <c r="FP2604" s="64"/>
      <c r="FQ2604" s="64"/>
      <c r="FR2604" s="64"/>
      <c r="FS2604" s="64"/>
      <c r="FT2604" s="64"/>
    </row>
    <row r="2605" spans="1:176" ht="15" x14ac:dyDescent="0.25">
      <c r="A2605" s="20">
        <f t="shared" si="588"/>
        <v>46358</v>
      </c>
      <c r="B2605" s="22" t="str">
        <f t="shared" ca="1" si="579"/>
        <v>n.d</v>
      </c>
      <c r="C2605" s="22">
        <f t="shared" ca="1" si="589"/>
        <v>0.97614444</v>
      </c>
      <c r="D2605" s="23">
        <f ca="1">IF(A2605&lt;$B$1,VLOOKUP(A2605,[1]DI!$A$4:$B$15000,2,FALSE),0)</f>
        <v>0</v>
      </c>
      <c r="E2605" s="22">
        <f t="shared" ca="1" si="580"/>
        <v>0</v>
      </c>
      <c r="F2605" s="23">
        <f t="shared" si="581"/>
        <v>1.3</v>
      </c>
      <c r="G2605" s="24">
        <f t="shared" ca="1" si="582"/>
        <v>1</v>
      </c>
      <c r="H2605" s="22">
        <f ca="1">TRUNC(PRODUCT(G$10:G2604),15)</f>
        <v>1.81984651266759</v>
      </c>
      <c r="I2605" s="22">
        <f t="shared" ca="1" si="583"/>
        <v>1.5015535581434301</v>
      </c>
      <c r="J2605" s="22">
        <f t="shared" ca="1" si="584"/>
        <v>1.2119757600000001</v>
      </c>
      <c r="K2605" s="110">
        <f t="shared" ca="1" si="577"/>
        <v>0.37553247445182125</v>
      </c>
      <c r="L2605" s="115">
        <v>0</v>
      </c>
      <c r="M2605" s="67">
        <f>IF(L2605&gt;0,VLOOKUP(L2605,S$12:$AB$125,7),0)</f>
        <v>0</v>
      </c>
      <c r="N2605" s="2">
        <f t="shared" si="578"/>
        <v>0</v>
      </c>
      <c r="O2605" s="22">
        <f t="shared" ca="1" si="585"/>
        <v>0.37553247445182125</v>
      </c>
      <c r="P2605" s="25" t="str">
        <f t="shared" si="586"/>
        <v>A+J=</v>
      </c>
      <c r="Q2605" s="26">
        <f t="shared" si="587"/>
        <v>45306</v>
      </c>
      <c r="R2605" s="4"/>
      <c r="S2605" s="98"/>
      <c r="U2605" s="4"/>
      <c r="V2605" s="4"/>
      <c r="W2605" s="4"/>
      <c r="X2605" s="4"/>
      <c r="Y2605" s="4"/>
      <c r="Z2605" s="4"/>
      <c r="AA2605" s="4"/>
      <c r="AB2605" s="4"/>
      <c r="AC2605" s="4"/>
      <c r="AD2605" s="64"/>
      <c r="AE2605" s="64"/>
      <c r="AF2605" s="64"/>
      <c r="AG2605" s="64"/>
      <c r="AH2605" s="64"/>
      <c r="AI2605" s="64"/>
      <c r="AJ2605" s="64"/>
      <c r="AK2605" s="64"/>
      <c r="AL2605" s="64"/>
      <c r="AM2605" s="64"/>
      <c r="AN2605" s="64"/>
      <c r="AO2605" s="64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4"/>
      <c r="AZ2605" s="64"/>
      <c r="BA2605" s="64"/>
      <c r="BB2605" s="64"/>
      <c r="BC2605" s="64"/>
      <c r="BD2605" s="64"/>
      <c r="BE2605" s="64"/>
      <c r="BF2605" s="64"/>
      <c r="BG2605" s="64"/>
      <c r="BH2605" s="64"/>
      <c r="BI2605" s="64"/>
      <c r="BJ2605" s="64"/>
      <c r="BK2605" s="64"/>
      <c r="BL2605" s="64"/>
      <c r="BM2605" s="64"/>
      <c r="BN2605" s="64"/>
      <c r="BO2605" s="64"/>
      <c r="BP2605" s="64"/>
      <c r="BQ2605" s="64"/>
      <c r="BR2605" s="64"/>
      <c r="BS2605" s="64"/>
      <c r="BT2605" s="64"/>
      <c r="BU2605" s="64"/>
      <c r="BV2605" s="64"/>
      <c r="BW2605" s="64"/>
      <c r="BX2605" s="64"/>
      <c r="BY2605" s="64"/>
      <c r="BZ2605" s="64"/>
      <c r="CA2605" s="64"/>
      <c r="CB2605" s="64"/>
      <c r="CC2605" s="64"/>
      <c r="CD2605" s="64"/>
      <c r="CE2605" s="64"/>
      <c r="CF2605" s="64"/>
      <c r="CG2605" s="64"/>
      <c r="CH2605" s="64"/>
      <c r="CI2605" s="64"/>
      <c r="CJ2605" s="64"/>
      <c r="CK2605" s="64"/>
      <c r="CL2605" s="64"/>
      <c r="CM2605" s="64"/>
      <c r="CN2605" s="64"/>
      <c r="CO2605" s="64"/>
      <c r="CP2605" s="64"/>
      <c r="CQ2605" s="64"/>
      <c r="CR2605" s="64"/>
      <c r="CS2605" s="64"/>
      <c r="CT2605" s="64"/>
      <c r="CU2605" s="64"/>
      <c r="CV2605" s="64"/>
      <c r="CW2605" s="64"/>
      <c r="CX2605" s="64"/>
      <c r="CY2605" s="64"/>
      <c r="CZ2605" s="64"/>
      <c r="DA2605" s="64"/>
      <c r="DB2605" s="64"/>
      <c r="DC2605" s="64"/>
      <c r="DD2605" s="64"/>
      <c r="DE2605" s="64"/>
      <c r="DF2605" s="64"/>
      <c r="DG2605" s="64"/>
      <c r="DH2605" s="64"/>
      <c r="DI2605" s="64"/>
      <c r="DJ2605" s="64"/>
      <c r="DK2605" s="64"/>
      <c r="DL2605" s="64"/>
      <c r="DM2605" s="64"/>
      <c r="DN2605" s="64"/>
      <c r="DO2605" s="64"/>
      <c r="DP2605" s="64"/>
      <c r="DQ2605" s="64"/>
      <c r="DR2605" s="64"/>
      <c r="DS2605" s="64"/>
      <c r="DT2605" s="64"/>
      <c r="DU2605" s="64"/>
      <c r="DV2605" s="64"/>
      <c r="DW2605" s="64"/>
      <c r="DX2605" s="64"/>
      <c r="DY2605" s="64"/>
      <c r="DZ2605" s="64"/>
      <c r="EA2605" s="64"/>
      <c r="EB2605" s="64"/>
      <c r="EC2605" s="64"/>
      <c r="ED2605" s="64"/>
      <c r="EE2605" s="64"/>
      <c r="EF2605" s="64"/>
      <c r="EG2605" s="64"/>
      <c r="EH2605" s="64"/>
      <c r="EI2605" s="64"/>
      <c r="EJ2605" s="64"/>
      <c r="EK2605" s="64"/>
      <c r="EL2605" s="64"/>
      <c r="EM2605" s="64"/>
      <c r="EN2605" s="64"/>
      <c r="EO2605" s="64"/>
      <c r="EP2605" s="64"/>
      <c r="EQ2605" s="64"/>
      <c r="ER2605" s="64"/>
      <c r="ES2605" s="64"/>
      <c r="ET2605" s="64"/>
      <c r="EU2605" s="64"/>
      <c r="EV2605" s="64"/>
      <c r="EW2605" s="64"/>
      <c r="EX2605" s="64"/>
      <c r="EY2605" s="64"/>
      <c r="EZ2605" s="64"/>
      <c r="FA2605" s="64"/>
      <c r="FB2605" s="64"/>
      <c r="FC2605" s="64"/>
      <c r="FD2605" s="64"/>
      <c r="FE2605" s="64"/>
      <c r="FF2605" s="64"/>
      <c r="FG2605" s="64"/>
      <c r="FH2605" s="64"/>
      <c r="FI2605" s="64"/>
      <c r="FJ2605" s="64"/>
      <c r="FK2605" s="64"/>
      <c r="FL2605" s="64"/>
      <c r="FM2605" s="64"/>
      <c r="FN2605" s="64"/>
      <c r="FO2605" s="64"/>
      <c r="FP2605" s="64"/>
      <c r="FQ2605" s="64"/>
      <c r="FR2605" s="64"/>
      <c r="FS2605" s="64"/>
      <c r="FT2605" s="64"/>
    </row>
    <row r="2606" spans="1:176" ht="15" x14ac:dyDescent="0.25">
      <c r="A2606" s="20">
        <f t="shared" si="588"/>
        <v>46359</v>
      </c>
      <c r="B2606" s="22" t="str">
        <f t="shared" ca="1" si="579"/>
        <v>n.d</v>
      </c>
      <c r="C2606" s="22">
        <f t="shared" ca="1" si="589"/>
        <v>0.97614444</v>
      </c>
      <c r="D2606" s="23">
        <f ca="1">IF(A2606&lt;$B$1,VLOOKUP(A2606,[1]DI!$A$4:$B$15000,2,FALSE),0)</f>
        <v>0</v>
      </c>
      <c r="E2606" s="22">
        <f t="shared" ca="1" si="580"/>
        <v>0</v>
      </c>
      <c r="F2606" s="23">
        <f t="shared" si="581"/>
        <v>1.3</v>
      </c>
      <c r="G2606" s="24">
        <f t="shared" ca="1" si="582"/>
        <v>1</v>
      </c>
      <c r="H2606" s="22">
        <f ca="1">TRUNC(PRODUCT(G$10:G2605),15)</f>
        <v>1.81984651266759</v>
      </c>
      <c r="I2606" s="22">
        <f t="shared" ca="1" si="583"/>
        <v>1.5015535581434301</v>
      </c>
      <c r="J2606" s="22">
        <f t="shared" ca="1" si="584"/>
        <v>1.2119757600000001</v>
      </c>
      <c r="K2606" s="110">
        <f t="shared" ca="1" si="577"/>
        <v>0.37553247445182125</v>
      </c>
      <c r="L2606" s="115">
        <v>0</v>
      </c>
      <c r="M2606" s="67">
        <f>IF(L2606&gt;0,VLOOKUP(L2606,S$12:$AB$125,7),0)</f>
        <v>0</v>
      </c>
      <c r="N2606" s="2">
        <f t="shared" si="578"/>
        <v>0</v>
      </c>
      <c r="O2606" s="22">
        <f t="shared" ca="1" si="585"/>
        <v>0.37553247445182125</v>
      </c>
      <c r="P2606" s="25" t="str">
        <f t="shared" si="586"/>
        <v>A+J=</v>
      </c>
      <c r="Q2606" s="26">
        <f t="shared" si="587"/>
        <v>45306</v>
      </c>
      <c r="R2606" s="4"/>
      <c r="S2606" s="98"/>
      <c r="U2606" s="4"/>
      <c r="V2606" s="4"/>
      <c r="W2606" s="4"/>
      <c r="X2606" s="4"/>
      <c r="Y2606" s="4"/>
      <c r="Z2606" s="4"/>
      <c r="AA2606" s="4"/>
      <c r="AB2606" s="4"/>
      <c r="AC2606" s="4"/>
      <c r="AD2606" s="64"/>
      <c r="AE2606" s="64"/>
      <c r="AF2606" s="64"/>
      <c r="AG2606" s="64"/>
      <c r="AH2606" s="64"/>
      <c r="AI2606" s="64"/>
      <c r="AJ2606" s="64"/>
      <c r="AK2606" s="64"/>
      <c r="AL2606" s="64"/>
      <c r="AM2606" s="64"/>
      <c r="AN2606" s="64"/>
      <c r="AO2606" s="64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4"/>
      <c r="AZ2606" s="64"/>
      <c r="BA2606" s="64"/>
      <c r="BB2606" s="64"/>
      <c r="BC2606" s="64"/>
      <c r="BD2606" s="64"/>
      <c r="BE2606" s="64"/>
      <c r="BF2606" s="64"/>
      <c r="BG2606" s="64"/>
      <c r="BH2606" s="64"/>
      <c r="BI2606" s="64"/>
      <c r="BJ2606" s="64"/>
      <c r="BK2606" s="64"/>
      <c r="BL2606" s="64"/>
      <c r="BM2606" s="64"/>
      <c r="BN2606" s="64"/>
      <c r="BO2606" s="64"/>
      <c r="BP2606" s="64"/>
      <c r="BQ2606" s="64"/>
      <c r="BR2606" s="64"/>
      <c r="BS2606" s="64"/>
      <c r="BT2606" s="64"/>
      <c r="BU2606" s="64"/>
      <c r="BV2606" s="64"/>
      <c r="BW2606" s="64"/>
      <c r="BX2606" s="64"/>
      <c r="BY2606" s="64"/>
      <c r="BZ2606" s="64"/>
      <c r="CA2606" s="64"/>
      <c r="CB2606" s="64"/>
      <c r="CC2606" s="64"/>
      <c r="CD2606" s="64"/>
      <c r="CE2606" s="64"/>
      <c r="CF2606" s="64"/>
      <c r="CG2606" s="64"/>
      <c r="CH2606" s="64"/>
      <c r="CI2606" s="64"/>
      <c r="CJ2606" s="64"/>
      <c r="CK2606" s="64"/>
      <c r="CL2606" s="64"/>
      <c r="CM2606" s="64"/>
      <c r="CN2606" s="64"/>
      <c r="CO2606" s="64"/>
      <c r="CP2606" s="64"/>
      <c r="CQ2606" s="64"/>
      <c r="CR2606" s="64"/>
      <c r="CS2606" s="64"/>
      <c r="CT2606" s="64"/>
      <c r="CU2606" s="64"/>
      <c r="CV2606" s="64"/>
      <c r="CW2606" s="64"/>
      <c r="CX2606" s="64"/>
      <c r="CY2606" s="64"/>
      <c r="CZ2606" s="64"/>
      <c r="DA2606" s="64"/>
      <c r="DB2606" s="64"/>
      <c r="DC2606" s="64"/>
      <c r="DD2606" s="64"/>
      <c r="DE2606" s="64"/>
      <c r="DF2606" s="64"/>
      <c r="DG2606" s="64"/>
      <c r="DH2606" s="64"/>
      <c r="DI2606" s="64"/>
      <c r="DJ2606" s="64"/>
      <c r="DK2606" s="64"/>
      <c r="DL2606" s="64"/>
      <c r="DM2606" s="64"/>
      <c r="DN2606" s="64"/>
      <c r="DO2606" s="64"/>
      <c r="DP2606" s="64"/>
      <c r="DQ2606" s="64"/>
      <c r="DR2606" s="64"/>
      <c r="DS2606" s="64"/>
      <c r="DT2606" s="64"/>
      <c r="DU2606" s="64"/>
      <c r="DV2606" s="64"/>
      <c r="DW2606" s="64"/>
      <c r="DX2606" s="64"/>
      <c r="DY2606" s="64"/>
      <c r="DZ2606" s="64"/>
      <c r="EA2606" s="64"/>
      <c r="EB2606" s="64"/>
      <c r="EC2606" s="64"/>
      <c r="ED2606" s="64"/>
      <c r="EE2606" s="64"/>
      <c r="EF2606" s="64"/>
      <c r="EG2606" s="64"/>
      <c r="EH2606" s="64"/>
      <c r="EI2606" s="64"/>
      <c r="EJ2606" s="64"/>
      <c r="EK2606" s="64"/>
      <c r="EL2606" s="64"/>
      <c r="EM2606" s="64"/>
      <c r="EN2606" s="64"/>
      <c r="EO2606" s="64"/>
      <c r="EP2606" s="64"/>
      <c r="EQ2606" s="64"/>
      <c r="ER2606" s="64"/>
      <c r="ES2606" s="64"/>
      <c r="ET2606" s="64"/>
      <c r="EU2606" s="64"/>
      <c r="EV2606" s="64"/>
      <c r="EW2606" s="64"/>
      <c r="EX2606" s="64"/>
      <c r="EY2606" s="64"/>
      <c r="EZ2606" s="64"/>
      <c r="FA2606" s="64"/>
      <c r="FB2606" s="64"/>
      <c r="FC2606" s="64"/>
      <c r="FD2606" s="64"/>
      <c r="FE2606" s="64"/>
      <c r="FF2606" s="64"/>
      <c r="FG2606" s="64"/>
      <c r="FH2606" s="64"/>
      <c r="FI2606" s="64"/>
      <c r="FJ2606" s="64"/>
      <c r="FK2606" s="64"/>
      <c r="FL2606" s="64"/>
      <c r="FM2606" s="64"/>
      <c r="FN2606" s="64"/>
      <c r="FO2606" s="64"/>
      <c r="FP2606" s="64"/>
      <c r="FQ2606" s="64"/>
      <c r="FR2606" s="64"/>
      <c r="FS2606" s="64"/>
      <c r="FT2606" s="64"/>
    </row>
    <row r="2607" spans="1:176" ht="15" x14ac:dyDescent="0.25">
      <c r="A2607" s="20">
        <f t="shared" si="588"/>
        <v>46360</v>
      </c>
      <c r="B2607" s="22" t="str">
        <f t="shared" ca="1" si="579"/>
        <v>n.d</v>
      </c>
      <c r="C2607" s="22">
        <f t="shared" ca="1" si="589"/>
        <v>0.97614444</v>
      </c>
      <c r="D2607" s="23">
        <f ca="1">IF(A2607&lt;$B$1,VLOOKUP(A2607,[1]DI!$A$4:$B$15000,2,FALSE),0)</f>
        <v>0</v>
      </c>
      <c r="E2607" s="22">
        <f t="shared" ca="1" si="580"/>
        <v>0</v>
      </c>
      <c r="F2607" s="23">
        <f t="shared" si="581"/>
        <v>1.3</v>
      </c>
      <c r="G2607" s="24">
        <f t="shared" ca="1" si="582"/>
        <v>1</v>
      </c>
      <c r="H2607" s="22">
        <f ca="1">TRUNC(PRODUCT(G$10:G2606),15)</f>
        <v>1.81984651266759</v>
      </c>
      <c r="I2607" s="22">
        <f t="shared" ca="1" si="583"/>
        <v>1.5015535581434301</v>
      </c>
      <c r="J2607" s="22">
        <f t="shared" ca="1" si="584"/>
        <v>1.2119757600000001</v>
      </c>
      <c r="K2607" s="110">
        <f t="shared" ca="1" si="577"/>
        <v>0.37553247445182125</v>
      </c>
      <c r="L2607" s="115">
        <v>0</v>
      </c>
      <c r="M2607" s="67">
        <f>IF(L2607&gt;0,VLOOKUP(L2607,S$12:$AB$125,7),0)</f>
        <v>0</v>
      </c>
      <c r="N2607" s="2">
        <f t="shared" si="578"/>
        <v>0</v>
      </c>
      <c r="O2607" s="22">
        <f t="shared" ca="1" si="585"/>
        <v>0.37553247445182125</v>
      </c>
      <c r="P2607" s="25" t="str">
        <f t="shared" si="586"/>
        <v>A+J=</v>
      </c>
      <c r="Q2607" s="26">
        <f t="shared" si="587"/>
        <v>45306</v>
      </c>
      <c r="R2607" s="4"/>
      <c r="S2607" s="98"/>
      <c r="U2607" s="4"/>
      <c r="V2607" s="4"/>
      <c r="W2607" s="4"/>
      <c r="X2607" s="4"/>
      <c r="Y2607" s="4"/>
      <c r="Z2607" s="4"/>
      <c r="AA2607" s="4"/>
      <c r="AB2607" s="4"/>
      <c r="AC2607" s="4"/>
      <c r="AD2607" s="64"/>
      <c r="AE2607" s="64"/>
      <c r="AF2607" s="64"/>
      <c r="AG2607" s="64"/>
      <c r="AH2607" s="64"/>
      <c r="AI2607" s="64"/>
      <c r="AJ2607" s="64"/>
      <c r="AK2607" s="64"/>
      <c r="AL2607" s="64"/>
      <c r="AM2607" s="64"/>
      <c r="AN2607" s="64"/>
      <c r="AO2607" s="64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4"/>
      <c r="AZ2607" s="64"/>
      <c r="BA2607" s="64"/>
      <c r="BB2607" s="64"/>
      <c r="BC2607" s="64"/>
      <c r="BD2607" s="64"/>
      <c r="BE2607" s="64"/>
      <c r="BF2607" s="64"/>
      <c r="BG2607" s="64"/>
      <c r="BH2607" s="64"/>
      <c r="BI2607" s="64"/>
      <c r="BJ2607" s="64"/>
      <c r="BK2607" s="64"/>
      <c r="BL2607" s="64"/>
      <c r="BM2607" s="64"/>
      <c r="BN2607" s="64"/>
      <c r="BO2607" s="64"/>
      <c r="BP2607" s="64"/>
      <c r="BQ2607" s="64"/>
      <c r="BR2607" s="64"/>
      <c r="BS2607" s="64"/>
      <c r="BT2607" s="64"/>
      <c r="BU2607" s="64"/>
      <c r="BV2607" s="64"/>
      <c r="BW2607" s="64"/>
      <c r="BX2607" s="64"/>
      <c r="BY2607" s="64"/>
      <c r="BZ2607" s="64"/>
      <c r="CA2607" s="64"/>
      <c r="CB2607" s="64"/>
      <c r="CC2607" s="64"/>
      <c r="CD2607" s="64"/>
      <c r="CE2607" s="64"/>
      <c r="CF2607" s="64"/>
      <c r="CG2607" s="64"/>
      <c r="CH2607" s="64"/>
      <c r="CI2607" s="64"/>
      <c r="CJ2607" s="64"/>
      <c r="CK2607" s="64"/>
      <c r="CL2607" s="64"/>
      <c r="CM2607" s="64"/>
      <c r="CN2607" s="64"/>
      <c r="CO2607" s="64"/>
      <c r="CP2607" s="64"/>
      <c r="CQ2607" s="64"/>
      <c r="CR2607" s="64"/>
      <c r="CS2607" s="64"/>
      <c r="CT2607" s="64"/>
      <c r="CU2607" s="64"/>
      <c r="CV2607" s="64"/>
      <c r="CW2607" s="64"/>
      <c r="CX2607" s="64"/>
      <c r="CY2607" s="64"/>
      <c r="CZ2607" s="64"/>
      <c r="DA2607" s="64"/>
      <c r="DB2607" s="64"/>
      <c r="DC2607" s="64"/>
      <c r="DD2607" s="64"/>
      <c r="DE2607" s="64"/>
      <c r="DF2607" s="64"/>
      <c r="DG2607" s="64"/>
      <c r="DH2607" s="64"/>
      <c r="DI2607" s="64"/>
      <c r="DJ2607" s="64"/>
      <c r="DK2607" s="64"/>
      <c r="DL2607" s="64"/>
      <c r="DM2607" s="64"/>
      <c r="DN2607" s="64"/>
      <c r="DO2607" s="64"/>
      <c r="DP2607" s="64"/>
      <c r="DQ2607" s="64"/>
      <c r="DR2607" s="64"/>
      <c r="DS2607" s="64"/>
      <c r="DT2607" s="64"/>
      <c r="DU2607" s="64"/>
      <c r="DV2607" s="64"/>
      <c r="DW2607" s="64"/>
      <c r="DX2607" s="64"/>
      <c r="DY2607" s="64"/>
      <c r="DZ2607" s="64"/>
      <c r="EA2607" s="64"/>
      <c r="EB2607" s="64"/>
      <c r="EC2607" s="64"/>
      <c r="ED2607" s="64"/>
      <c r="EE2607" s="64"/>
      <c r="EF2607" s="64"/>
      <c r="EG2607" s="64"/>
      <c r="EH2607" s="64"/>
      <c r="EI2607" s="64"/>
      <c r="EJ2607" s="64"/>
      <c r="EK2607" s="64"/>
      <c r="EL2607" s="64"/>
      <c r="EM2607" s="64"/>
      <c r="EN2607" s="64"/>
      <c r="EO2607" s="64"/>
      <c r="EP2607" s="64"/>
      <c r="EQ2607" s="64"/>
      <c r="ER2607" s="64"/>
      <c r="ES2607" s="64"/>
      <c r="ET2607" s="64"/>
      <c r="EU2607" s="64"/>
      <c r="EV2607" s="64"/>
      <c r="EW2607" s="64"/>
      <c r="EX2607" s="64"/>
      <c r="EY2607" s="64"/>
      <c r="EZ2607" s="64"/>
      <c r="FA2607" s="64"/>
      <c r="FB2607" s="64"/>
      <c r="FC2607" s="64"/>
      <c r="FD2607" s="64"/>
      <c r="FE2607" s="64"/>
      <c r="FF2607" s="64"/>
      <c r="FG2607" s="64"/>
      <c r="FH2607" s="64"/>
      <c r="FI2607" s="64"/>
      <c r="FJ2607" s="64"/>
      <c r="FK2607" s="64"/>
      <c r="FL2607" s="64"/>
      <c r="FM2607" s="64"/>
      <c r="FN2607" s="64"/>
      <c r="FO2607" s="64"/>
      <c r="FP2607" s="64"/>
      <c r="FQ2607" s="64"/>
      <c r="FR2607" s="64"/>
      <c r="FS2607" s="64"/>
      <c r="FT2607" s="64"/>
    </row>
    <row r="2608" spans="1:176" ht="15" x14ac:dyDescent="0.25">
      <c r="A2608" s="20">
        <f t="shared" si="588"/>
        <v>46361</v>
      </c>
      <c r="B2608" s="22" t="str">
        <f t="shared" ca="1" si="579"/>
        <v>n.d</v>
      </c>
      <c r="C2608" s="22">
        <f t="shared" ca="1" si="589"/>
        <v>0.97614444</v>
      </c>
      <c r="D2608" s="23">
        <f ca="1">IF(A2608&lt;$B$1,VLOOKUP(A2608,[1]DI!$A$4:$B$15000,2,FALSE),0)</f>
        <v>0</v>
      </c>
      <c r="E2608" s="22">
        <f t="shared" ca="1" si="580"/>
        <v>0</v>
      </c>
      <c r="F2608" s="23">
        <f t="shared" si="581"/>
        <v>1.3</v>
      </c>
      <c r="G2608" s="24">
        <f t="shared" ca="1" si="582"/>
        <v>1</v>
      </c>
      <c r="H2608" s="22">
        <f ca="1">TRUNC(PRODUCT(G$10:G2607),15)</f>
        <v>1.81984651266759</v>
      </c>
      <c r="I2608" s="22">
        <f t="shared" ca="1" si="583"/>
        <v>1.5015535581434301</v>
      </c>
      <c r="J2608" s="22">
        <f t="shared" ca="1" si="584"/>
        <v>1.2119757600000001</v>
      </c>
      <c r="K2608" s="110">
        <f t="shared" ref="K2608:K2671" ca="1" si="590">TRUNC((C2608*(J2608-1)),8)+(-R$1531*J2608)</f>
        <v>0.37553247445182125</v>
      </c>
      <c r="L2608" s="115">
        <v>0</v>
      </c>
      <c r="M2608" s="67">
        <f>IF(L2608&gt;0,VLOOKUP(L2608,S$12:$AB$125,7),0)</f>
        <v>0</v>
      </c>
      <c r="N2608" s="2">
        <f t="shared" si="578"/>
        <v>0</v>
      </c>
      <c r="O2608" s="22">
        <f t="shared" ca="1" si="585"/>
        <v>0.37553247445182125</v>
      </c>
      <c r="P2608" s="25" t="str">
        <f t="shared" si="586"/>
        <v>A+J=</v>
      </c>
      <c r="Q2608" s="26">
        <f t="shared" si="587"/>
        <v>45306</v>
      </c>
      <c r="R2608" s="4"/>
      <c r="S2608" s="98"/>
      <c r="U2608" s="4"/>
      <c r="V2608" s="4"/>
      <c r="W2608" s="4"/>
      <c r="X2608" s="4"/>
      <c r="Y2608" s="4"/>
      <c r="Z2608" s="4"/>
      <c r="AA2608" s="4"/>
      <c r="AB2608" s="4"/>
      <c r="AC2608" s="4"/>
      <c r="AD2608" s="64"/>
      <c r="AE2608" s="64"/>
      <c r="AF2608" s="64"/>
      <c r="AG2608" s="64"/>
      <c r="AH2608" s="64"/>
      <c r="AI2608" s="64"/>
      <c r="AJ2608" s="64"/>
      <c r="AK2608" s="64"/>
      <c r="AL2608" s="64"/>
      <c r="AM2608" s="64"/>
      <c r="AN2608" s="64"/>
      <c r="AO2608" s="64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64"/>
      <c r="BB2608" s="64"/>
      <c r="BC2608" s="64"/>
      <c r="BD2608" s="64"/>
      <c r="BE2608" s="64"/>
      <c r="BF2608" s="64"/>
      <c r="BG2608" s="64"/>
      <c r="BH2608" s="64"/>
      <c r="BI2608" s="64"/>
      <c r="BJ2608" s="64"/>
      <c r="BK2608" s="64"/>
      <c r="BL2608" s="64"/>
      <c r="BM2608" s="64"/>
      <c r="BN2608" s="64"/>
      <c r="BO2608" s="64"/>
      <c r="BP2608" s="64"/>
      <c r="BQ2608" s="64"/>
      <c r="BR2608" s="64"/>
      <c r="BS2608" s="64"/>
      <c r="BT2608" s="64"/>
      <c r="BU2608" s="64"/>
      <c r="BV2608" s="64"/>
      <c r="BW2608" s="64"/>
      <c r="BX2608" s="64"/>
      <c r="BY2608" s="64"/>
      <c r="BZ2608" s="64"/>
      <c r="CA2608" s="64"/>
      <c r="CB2608" s="64"/>
      <c r="CC2608" s="64"/>
      <c r="CD2608" s="64"/>
      <c r="CE2608" s="64"/>
      <c r="CF2608" s="64"/>
      <c r="CG2608" s="64"/>
      <c r="CH2608" s="64"/>
      <c r="CI2608" s="64"/>
      <c r="CJ2608" s="64"/>
      <c r="CK2608" s="64"/>
      <c r="CL2608" s="64"/>
      <c r="CM2608" s="64"/>
      <c r="CN2608" s="64"/>
      <c r="CO2608" s="64"/>
      <c r="CP2608" s="64"/>
      <c r="CQ2608" s="64"/>
      <c r="CR2608" s="64"/>
      <c r="CS2608" s="64"/>
      <c r="CT2608" s="64"/>
      <c r="CU2608" s="64"/>
      <c r="CV2608" s="64"/>
      <c r="CW2608" s="64"/>
      <c r="CX2608" s="64"/>
      <c r="CY2608" s="64"/>
      <c r="CZ2608" s="64"/>
      <c r="DA2608" s="64"/>
      <c r="DB2608" s="64"/>
      <c r="DC2608" s="64"/>
      <c r="DD2608" s="64"/>
      <c r="DE2608" s="64"/>
      <c r="DF2608" s="64"/>
      <c r="DG2608" s="64"/>
      <c r="DH2608" s="64"/>
      <c r="DI2608" s="64"/>
      <c r="DJ2608" s="64"/>
      <c r="DK2608" s="64"/>
      <c r="DL2608" s="64"/>
      <c r="DM2608" s="64"/>
      <c r="DN2608" s="64"/>
      <c r="DO2608" s="64"/>
      <c r="DP2608" s="64"/>
      <c r="DQ2608" s="64"/>
      <c r="DR2608" s="64"/>
      <c r="DS2608" s="64"/>
      <c r="DT2608" s="64"/>
      <c r="DU2608" s="64"/>
      <c r="DV2608" s="64"/>
      <c r="DW2608" s="64"/>
      <c r="DX2608" s="64"/>
      <c r="DY2608" s="64"/>
      <c r="DZ2608" s="64"/>
      <c r="EA2608" s="64"/>
      <c r="EB2608" s="64"/>
      <c r="EC2608" s="64"/>
      <c r="ED2608" s="64"/>
      <c r="EE2608" s="64"/>
      <c r="EF2608" s="64"/>
      <c r="EG2608" s="64"/>
      <c r="EH2608" s="64"/>
      <c r="EI2608" s="64"/>
      <c r="EJ2608" s="64"/>
      <c r="EK2608" s="64"/>
      <c r="EL2608" s="64"/>
      <c r="EM2608" s="64"/>
      <c r="EN2608" s="64"/>
      <c r="EO2608" s="64"/>
      <c r="EP2608" s="64"/>
      <c r="EQ2608" s="64"/>
      <c r="ER2608" s="64"/>
      <c r="ES2608" s="64"/>
      <c r="ET2608" s="64"/>
      <c r="EU2608" s="64"/>
      <c r="EV2608" s="64"/>
      <c r="EW2608" s="64"/>
      <c r="EX2608" s="64"/>
      <c r="EY2608" s="64"/>
      <c r="EZ2608" s="64"/>
      <c r="FA2608" s="64"/>
      <c r="FB2608" s="64"/>
      <c r="FC2608" s="64"/>
      <c r="FD2608" s="64"/>
      <c r="FE2608" s="64"/>
      <c r="FF2608" s="64"/>
      <c r="FG2608" s="64"/>
      <c r="FH2608" s="64"/>
      <c r="FI2608" s="64"/>
      <c r="FJ2608" s="64"/>
      <c r="FK2608" s="64"/>
      <c r="FL2608" s="64"/>
      <c r="FM2608" s="64"/>
      <c r="FN2608" s="64"/>
      <c r="FO2608" s="64"/>
      <c r="FP2608" s="64"/>
      <c r="FQ2608" s="64"/>
      <c r="FR2608" s="64"/>
      <c r="FS2608" s="64"/>
      <c r="FT2608" s="64"/>
    </row>
    <row r="2609" spans="1:176" ht="15" x14ac:dyDescent="0.25">
      <c r="A2609" s="20">
        <f t="shared" si="588"/>
        <v>46362</v>
      </c>
      <c r="B2609" s="22" t="str">
        <f t="shared" ca="1" si="579"/>
        <v>n.d</v>
      </c>
      <c r="C2609" s="22">
        <f t="shared" ca="1" si="589"/>
        <v>0.97614444</v>
      </c>
      <c r="D2609" s="23">
        <f ca="1">IF(A2609&lt;$B$1,VLOOKUP(A2609,[1]DI!$A$4:$B$15000,2,FALSE),0)</f>
        <v>0</v>
      </c>
      <c r="E2609" s="22">
        <f t="shared" ca="1" si="580"/>
        <v>0</v>
      </c>
      <c r="F2609" s="23">
        <f t="shared" si="581"/>
        <v>1.3</v>
      </c>
      <c r="G2609" s="24">
        <f t="shared" ca="1" si="582"/>
        <v>1</v>
      </c>
      <c r="H2609" s="22">
        <f ca="1">TRUNC(PRODUCT(G$10:G2608),15)</f>
        <v>1.81984651266759</v>
      </c>
      <c r="I2609" s="22">
        <f t="shared" ca="1" si="583"/>
        <v>1.5015535581434301</v>
      </c>
      <c r="J2609" s="22">
        <f t="shared" ca="1" si="584"/>
        <v>1.2119757600000001</v>
      </c>
      <c r="K2609" s="110">
        <f t="shared" ca="1" si="590"/>
        <v>0.37553247445182125</v>
      </c>
      <c r="L2609" s="115">
        <v>0</v>
      </c>
      <c r="M2609" s="67">
        <f>IF(L2609&gt;0,VLOOKUP(L2609,S$12:$AB$125,7),0)</f>
        <v>0</v>
      </c>
      <c r="N2609" s="2">
        <f t="shared" si="578"/>
        <v>0</v>
      </c>
      <c r="O2609" s="22">
        <f t="shared" ca="1" si="585"/>
        <v>0.37553247445182125</v>
      </c>
      <c r="P2609" s="25" t="str">
        <f t="shared" si="586"/>
        <v>A+J=</v>
      </c>
      <c r="Q2609" s="26">
        <f t="shared" si="587"/>
        <v>45306</v>
      </c>
      <c r="R2609" s="4"/>
      <c r="S2609" s="98"/>
      <c r="U2609" s="4"/>
      <c r="V2609" s="4"/>
      <c r="W2609" s="4"/>
      <c r="X2609" s="4"/>
      <c r="Y2609" s="4"/>
      <c r="Z2609" s="4"/>
      <c r="AA2609" s="4"/>
      <c r="AB2609" s="4"/>
      <c r="AC2609" s="4"/>
      <c r="AD2609" s="64"/>
      <c r="AE2609" s="64"/>
      <c r="AF2609" s="64"/>
      <c r="AG2609" s="64"/>
      <c r="AH2609" s="64"/>
      <c r="AI2609" s="64"/>
      <c r="AJ2609" s="64"/>
      <c r="AK2609" s="64"/>
      <c r="AL2609" s="64"/>
      <c r="AM2609" s="64"/>
      <c r="AN2609" s="64"/>
      <c r="AO2609" s="64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4"/>
      <c r="AZ2609" s="64"/>
      <c r="BA2609" s="64"/>
      <c r="BB2609" s="64"/>
      <c r="BC2609" s="64"/>
      <c r="BD2609" s="64"/>
      <c r="BE2609" s="64"/>
      <c r="BF2609" s="64"/>
      <c r="BG2609" s="64"/>
      <c r="BH2609" s="64"/>
      <c r="BI2609" s="64"/>
      <c r="BJ2609" s="64"/>
      <c r="BK2609" s="64"/>
      <c r="BL2609" s="64"/>
      <c r="BM2609" s="64"/>
      <c r="BN2609" s="64"/>
      <c r="BO2609" s="64"/>
      <c r="BP2609" s="64"/>
      <c r="BQ2609" s="64"/>
      <c r="BR2609" s="64"/>
      <c r="BS2609" s="64"/>
      <c r="BT2609" s="64"/>
      <c r="BU2609" s="64"/>
      <c r="BV2609" s="64"/>
      <c r="BW2609" s="64"/>
      <c r="BX2609" s="64"/>
      <c r="BY2609" s="64"/>
      <c r="BZ2609" s="64"/>
      <c r="CA2609" s="64"/>
      <c r="CB2609" s="64"/>
      <c r="CC2609" s="64"/>
      <c r="CD2609" s="64"/>
      <c r="CE2609" s="64"/>
      <c r="CF2609" s="64"/>
      <c r="CG2609" s="64"/>
      <c r="CH2609" s="64"/>
      <c r="CI2609" s="64"/>
      <c r="CJ2609" s="64"/>
      <c r="CK2609" s="64"/>
      <c r="CL2609" s="64"/>
      <c r="CM2609" s="64"/>
      <c r="CN2609" s="64"/>
      <c r="CO2609" s="64"/>
      <c r="CP2609" s="64"/>
      <c r="CQ2609" s="64"/>
      <c r="CR2609" s="64"/>
      <c r="CS2609" s="64"/>
      <c r="CT2609" s="64"/>
      <c r="CU2609" s="64"/>
      <c r="CV2609" s="64"/>
      <c r="CW2609" s="64"/>
      <c r="CX2609" s="64"/>
      <c r="CY2609" s="64"/>
      <c r="CZ2609" s="64"/>
      <c r="DA2609" s="64"/>
      <c r="DB2609" s="64"/>
      <c r="DC2609" s="64"/>
      <c r="DD2609" s="64"/>
      <c r="DE2609" s="64"/>
      <c r="DF2609" s="64"/>
      <c r="DG2609" s="64"/>
      <c r="DH2609" s="64"/>
      <c r="DI2609" s="64"/>
      <c r="DJ2609" s="64"/>
      <c r="DK2609" s="64"/>
      <c r="DL2609" s="64"/>
      <c r="DM2609" s="64"/>
      <c r="DN2609" s="64"/>
      <c r="DO2609" s="64"/>
      <c r="DP2609" s="64"/>
      <c r="DQ2609" s="64"/>
      <c r="DR2609" s="64"/>
      <c r="DS2609" s="64"/>
      <c r="DT2609" s="64"/>
      <c r="DU2609" s="64"/>
      <c r="DV2609" s="64"/>
      <c r="DW2609" s="64"/>
      <c r="DX2609" s="64"/>
      <c r="DY2609" s="64"/>
      <c r="DZ2609" s="64"/>
      <c r="EA2609" s="64"/>
      <c r="EB2609" s="64"/>
      <c r="EC2609" s="64"/>
      <c r="ED2609" s="64"/>
      <c r="EE2609" s="64"/>
      <c r="EF2609" s="64"/>
      <c r="EG2609" s="64"/>
      <c r="EH2609" s="64"/>
      <c r="EI2609" s="64"/>
      <c r="EJ2609" s="64"/>
      <c r="EK2609" s="64"/>
      <c r="EL2609" s="64"/>
      <c r="EM2609" s="64"/>
      <c r="EN2609" s="64"/>
      <c r="EO2609" s="64"/>
      <c r="EP2609" s="64"/>
      <c r="EQ2609" s="64"/>
      <c r="ER2609" s="64"/>
      <c r="ES2609" s="64"/>
      <c r="ET2609" s="64"/>
      <c r="EU2609" s="64"/>
      <c r="EV2609" s="64"/>
      <c r="EW2609" s="64"/>
      <c r="EX2609" s="64"/>
      <c r="EY2609" s="64"/>
      <c r="EZ2609" s="64"/>
      <c r="FA2609" s="64"/>
      <c r="FB2609" s="64"/>
      <c r="FC2609" s="64"/>
      <c r="FD2609" s="64"/>
      <c r="FE2609" s="64"/>
      <c r="FF2609" s="64"/>
      <c r="FG2609" s="64"/>
      <c r="FH2609" s="64"/>
      <c r="FI2609" s="64"/>
      <c r="FJ2609" s="64"/>
      <c r="FK2609" s="64"/>
      <c r="FL2609" s="64"/>
      <c r="FM2609" s="64"/>
      <c r="FN2609" s="64"/>
      <c r="FO2609" s="64"/>
      <c r="FP2609" s="64"/>
      <c r="FQ2609" s="64"/>
      <c r="FR2609" s="64"/>
      <c r="FS2609" s="64"/>
      <c r="FT2609" s="64"/>
    </row>
    <row r="2610" spans="1:176" ht="15" x14ac:dyDescent="0.25">
      <c r="A2610" s="20">
        <f t="shared" si="588"/>
        <v>46363</v>
      </c>
      <c r="B2610" s="22" t="str">
        <f t="shared" ca="1" si="579"/>
        <v>n.d</v>
      </c>
      <c r="C2610" s="22">
        <f t="shared" ca="1" si="589"/>
        <v>0.97614444</v>
      </c>
      <c r="D2610" s="23">
        <f ca="1">IF(A2610&lt;$B$1,VLOOKUP(A2610,[1]DI!$A$4:$B$15000,2,FALSE),0)</f>
        <v>0</v>
      </c>
      <c r="E2610" s="22">
        <f t="shared" ca="1" si="580"/>
        <v>0</v>
      </c>
      <c r="F2610" s="23">
        <f t="shared" si="581"/>
        <v>1.3</v>
      </c>
      <c r="G2610" s="24">
        <f t="shared" ca="1" si="582"/>
        <v>1</v>
      </c>
      <c r="H2610" s="22">
        <f ca="1">TRUNC(PRODUCT(G$10:G2609),15)</f>
        <v>1.81984651266759</v>
      </c>
      <c r="I2610" s="22">
        <f t="shared" ca="1" si="583"/>
        <v>1.5015535581434301</v>
      </c>
      <c r="J2610" s="22">
        <f t="shared" ca="1" si="584"/>
        <v>1.2119757600000001</v>
      </c>
      <c r="K2610" s="110">
        <f t="shared" ca="1" si="590"/>
        <v>0.37553247445182125</v>
      </c>
      <c r="L2610" s="115">
        <v>0</v>
      </c>
      <c r="M2610" s="67">
        <f>IF(L2610&gt;0,VLOOKUP(L2610,S$12:$AB$125,7),0)</f>
        <v>0</v>
      </c>
      <c r="N2610" s="2">
        <f t="shared" si="578"/>
        <v>0</v>
      </c>
      <c r="O2610" s="22">
        <f t="shared" ca="1" si="585"/>
        <v>0.37553247445182125</v>
      </c>
      <c r="P2610" s="25" t="str">
        <f t="shared" si="586"/>
        <v>A+J=</v>
      </c>
      <c r="Q2610" s="26">
        <f t="shared" si="587"/>
        <v>45306</v>
      </c>
      <c r="R2610" s="4"/>
      <c r="S2610" s="98"/>
      <c r="U2610" s="4"/>
      <c r="V2610" s="4"/>
      <c r="W2610" s="4"/>
      <c r="X2610" s="4"/>
      <c r="Y2610" s="4"/>
      <c r="Z2610" s="4"/>
      <c r="AA2610" s="4"/>
      <c r="AB2610" s="4"/>
      <c r="AC2610" s="4"/>
      <c r="AD2610" s="64"/>
      <c r="AE2610" s="64"/>
      <c r="AF2610" s="64"/>
      <c r="AG2610" s="64"/>
      <c r="AH2610" s="64"/>
      <c r="AI2610" s="64"/>
      <c r="AJ2610" s="64"/>
      <c r="AK2610" s="64"/>
      <c r="AL2610" s="64"/>
      <c r="AM2610" s="64"/>
      <c r="AN2610" s="64"/>
      <c r="AO2610" s="64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4"/>
      <c r="AZ2610" s="64"/>
      <c r="BA2610" s="64"/>
      <c r="BB2610" s="64"/>
      <c r="BC2610" s="64"/>
      <c r="BD2610" s="64"/>
      <c r="BE2610" s="64"/>
      <c r="BF2610" s="64"/>
      <c r="BG2610" s="64"/>
      <c r="BH2610" s="64"/>
      <c r="BI2610" s="64"/>
      <c r="BJ2610" s="64"/>
      <c r="BK2610" s="64"/>
      <c r="BL2610" s="64"/>
      <c r="BM2610" s="64"/>
      <c r="BN2610" s="64"/>
      <c r="BO2610" s="64"/>
      <c r="BP2610" s="64"/>
      <c r="BQ2610" s="64"/>
      <c r="BR2610" s="64"/>
      <c r="BS2610" s="64"/>
      <c r="BT2610" s="64"/>
      <c r="BU2610" s="64"/>
      <c r="BV2610" s="64"/>
      <c r="BW2610" s="64"/>
      <c r="BX2610" s="64"/>
      <c r="BY2610" s="64"/>
      <c r="BZ2610" s="64"/>
      <c r="CA2610" s="64"/>
      <c r="CB2610" s="64"/>
      <c r="CC2610" s="64"/>
      <c r="CD2610" s="64"/>
      <c r="CE2610" s="64"/>
      <c r="CF2610" s="64"/>
      <c r="CG2610" s="64"/>
      <c r="CH2610" s="64"/>
      <c r="CI2610" s="64"/>
      <c r="CJ2610" s="64"/>
      <c r="CK2610" s="64"/>
      <c r="CL2610" s="64"/>
      <c r="CM2610" s="64"/>
      <c r="CN2610" s="64"/>
      <c r="CO2610" s="64"/>
      <c r="CP2610" s="64"/>
      <c r="CQ2610" s="64"/>
      <c r="CR2610" s="64"/>
      <c r="CS2610" s="64"/>
      <c r="CT2610" s="64"/>
      <c r="CU2610" s="64"/>
      <c r="CV2610" s="64"/>
      <c r="CW2610" s="64"/>
      <c r="CX2610" s="64"/>
      <c r="CY2610" s="64"/>
      <c r="CZ2610" s="64"/>
      <c r="DA2610" s="64"/>
      <c r="DB2610" s="64"/>
      <c r="DC2610" s="64"/>
      <c r="DD2610" s="64"/>
      <c r="DE2610" s="64"/>
      <c r="DF2610" s="64"/>
      <c r="DG2610" s="64"/>
      <c r="DH2610" s="64"/>
      <c r="DI2610" s="64"/>
      <c r="DJ2610" s="64"/>
      <c r="DK2610" s="64"/>
      <c r="DL2610" s="64"/>
      <c r="DM2610" s="64"/>
      <c r="DN2610" s="64"/>
      <c r="DO2610" s="64"/>
      <c r="DP2610" s="64"/>
      <c r="DQ2610" s="64"/>
      <c r="DR2610" s="64"/>
      <c r="DS2610" s="64"/>
      <c r="DT2610" s="64"/>
      <c r="DU2610" s="64"/>
      <c r="DV2610" s="64"/>
      <c r="DW2610" s="64"/>
      <c r="DX2610" s="64"/>
      <c r="DY2610" s="64"/>
      <c r="DZ2610" s="64"/>
      <c r="EA2610" s="64"/>
      <c r="EB2610" s="64"/>
      <c r="EC2610" s="64"/>
      <c r="ED2610" s="64"/>
      <c r="EE2610" s="64"/>
      <c r="EF2610" s="64"/>
      <c r="EG2610" s="64"/>
      <c r="EH2610" s="64"/>
      <c r="EI2610" s="64"/>
      <c r="EJ2610" s="64"/>
      <c r="EK2610" s="64"/>
      <c r="EL2610" s="64"/>
      <c r="EM2610" s="64"/>
      <c r="EN2610" s="64"/>
      <c r="EO2610" s="64"/>
      <c r="EP2610" s="64"/>
      <c r="EQ2610" s="64"/>
      <c r="ER2610" s="64"/>
      <c r="ES2610" s="64"/>
      <c r="ET2610" s="64"/>
      <c r="EU2610" s="64"/>
      <c r="EV2610" s="64"/>
      <c r="EW2610" s="64"/>
      <c r="EX2610" s="64"/>
      <c r="EY2610" s="64"/>
      <c r="EZ2610" s="64"/>
      <c r="FA2610" s="64"/>
      <c r="FB2610" s="64"/>
      <c r="FC2610" s="64"/>
      <c r="FD2610" s="64"/>
      <c r="FE2610" s="64"/>
      <c r="FF2610" s="64"/>
      <c r="FG2610" s="64"/>
      <c r="FH2610" s="64"/>
      <c r="FI2610" s="64"/>
      <c r="FJ2610" s="64"/>
      <c r="FK2610" s="64"/>
      <c r="FL2610" s="64"/>
      <c r="FM2610" s="64"/>
      <c r="FN2610" s="64"/>
      <c r="FO2610" s="64"/>
      <c r="FP2610" s="64"/>
      <c r="FQ2610" s="64"/>
      <c r="FR2610" s="64"/>
      <c r="FS2610" s="64"/>
      <c r="FT2610" s="64"/>
    </row>
    <row r="2611" spans="1:176" ht="15" x14ac:dyDescent="0.25">
      <c r="A2611" s="20">
        <f t="shared" si="588"/>
        <v>46364</v>
      </c>
      <c r="B2611" s="22" t="str">
        <f t="shared" ca="1" si="579"/>
        <v>n.d</v>
      </c>
      <c r="C2611" s="22">
        <f t="shared" ca="1" si="589"/>
        <v>0.97614444</v>
      </c>
      <c r="D2611" s="23">
        <f ca="1">IF(A2611&lt;$B$1,VLOOKUP(A2611,[1]DI!$A$4:$B$15000,2,FALSE),0)</f>
        <v>0</v>
      </c>
      <c r="E2611" s="22">
        <f t="shared" ca="1" si="580"/>
        <v>0</v>
      </c>
      <c r="F2611" s="23">
        <f t="shared" si="581"/>
        <v>1.3</v>
      </c>
      <c r="G2611" s="24">
        <f t="shared" ca="1" si="582"/>
        <v>1</v>
      </c>
      <c r="H2611" s="22">
        <f ca="1">TRUNC(PRODUCT(G$10:G2610),15)</f>
        <v>1.81984651266759</v>
      </c>
      <c r="I2611" s="22">
        <f t="shared" ca="1" si="583"/>
        <v>1.5015535581434301</v>
      </c>
      <c r="J2611" s="22">
        <f t="shared" ca="1" si="584"/>
        <v>1.2119757600000001</v>
      </c>
      <c r="K2611" s="110">
        <f t="shared" ca="1" si="590"/>
        <v>0.37553247445182125</v>
      </c>
      <c r="L2611" s="115">
        <v>0</v>
      </c>
      <c r="M2611" s="67">
        <f>IF(L2611&gt;0,VLOOKUP(L2611,S$12:$AB$125,7),0)</f>
        <v>0</v>
      </c>
      <c r="N2611" s="2">
        <f t="shared" si="578"/>
        <v>0</v>
      </c>
      <c r="O2611" s="22">
        <f t="shared" ca="1" si="585"/>
        <v>0.37553247445182125</v>
      </c>
      <c r="P2611" s="25" t="str">
        <f t="shared" si="586"/>
        <v>A+J=</v>
      </c>
      <c r="Q2611" s="26">
        <f t="shared" si="587"/>
        <v>45306</v>
      </c>
      <c r="R2611" s="4"/>
      <c r="S2611" s="98"/>
      <c r="U2611" s="4"/>
      <c r="V2611" s="4"/>
      <c r="W2611" s="4"/>
      <c r="X2611" s="4"/>
      <c r="Y2611" s="4"/>
      <c r="Z2611" s="4"/>
      <c r="AA2611" s="4"/>
      <c r="AB2611" s="4"/>
      <c r="AC2611" s="4"/>
      <c r="AD2611" s="64"/>
      <c r="AE2611" s="64"/>
      <c r="AF2611" s="64"/>
      <c r="AG2611" s="64"/>
      <c r="AH2611" s="64"/>
      <c r="AI2611" s="64"/>
      <c r="AJ2611" s="64"/>
      <c r="AK2611" s="64"/>
      <c r="AL2611" s="64"/>
      <c r="AM2611" s="64"/>
      <c r="AN2611" s="64"/>
      <c r="AO2611" s="64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4"/>
      <c r="AZ2611" s="64"/>
      <c r="BA2611" s="64"/>
      <c r="BB2611" s="64"/>
      <c r="BC2611" s="64"/>
      <c r="BD2611" s="64"/>
      <c r="BE2611" s="64"/>
      <c r="BF2611" s="64"/>
      <c r="BG2611" s="64"/>
      <c r="BH2611" s="64"/>
      <c r="BI2611" s="64"/>
      <c r="BJ2611" s="64"/>
      <c r="BK2611" s="64"/>
      <c r="BL2611" s="64"/>
      <c r="BM2611" s="64"/>
      <c r="BN2611" s="64"/>
      <c r="BO2611" s="64"/>
      <c r="BP2611" s="64"/>
      <c r="BQ2611" s="64"/>
      <c r="BR2611" s="64"/>
      <c r="BS2611" s="64"/>
      <c r="BT2611" s="64"/>
      <c r="BU2611" s="64"/>
      <c r="BV2611" s="64"/>
      <c r="BW2611" s="64"/>
      <c r="BX2611" s="64"/>
      <c r="BY2611" s="64"/>
      <c r="BZ2611" s="64"/>
      <c r="CA2611" s="64"/>
      <c r="CB2611" s="64"/>
      <c r="CC2611" s="64"/>
      <c r="CD2611" s="64"/>
      <c r="CE2611" s="64"/>
      <c r="CF2611" s="64"/>
      <c r="CG2611" s="64"/>
      <c r="CH2611" s="64"/>
      <c r="CI2611" s="64"/>
      <c r="CJ2611" s="64"/>
      <c r="CK2611" s="64"/>
      <c r="CL2611" s="64"/>
      <c r="CM2611" s="64"/>
      <c r="CN2611" s="64"/>
      <c r="CO2611" s="64"/>
      <c r="CP2611" s="64"/>
      <c r="CQ2611" s="64"/>
      <c r="CR2611" s="64"/>
      <c r="CS2611" s="64"/>
      <c r="CT2611" s="64"/>
      <c r="CU2611" s="64"/>
      <c r="CV2611" s="64"/>
      <c r="CW2611" s="64"/>
      <c r="CX2611" s="64"/>
      <c r="CY2611" s="64"/>
      <c r="CZ2611" s="64"/>
      <c r="DA2611" s="64"/>
      <c r="DB2611" s="64"/>
      <c r="DC2611" s="64"/>
      <c r="DD2611" s="64"/>
      <c r="DE2611" s="64"/>
      <c r="DF2611" s="64"/>
      <c r="DG2611" s="64"/>
      <c r="DH2611" s="64"/>
      <c r="DI2611" s="64"/>
      <c r="DJ2611" s="64"/>
      <c r="DK2611" s="64"/>
      <c r="DL2611" s="64"/>
      <c r="DM2611" s="64"/>
      <c r="DN2611" s="64"/>
      <c r="DO2611" s="64"/>
      <c r="DP2611" s="64"/>
      <c r="DQ2611" s="64"/>
      <c r="DR2611" s="64"/>
      <c r="DS2611" s="64"/>
      <c r="DT2611" s="64"/>
      <c r="DU2611" s="64"/>
      <c r="DV2611" s="64"/>
      <c r="DW2611" s="64"/>
      <c r="DX2611" s="64"/>
      <c r="DY2611" s="64"/>
      <c r="DZ2611" s="64"/>
      <c r="EA2611" s="64"/>
      <c r="EB2611" s="64"/>
      <c r="EC2611" s="64"/>
      <c r="ED2611" s="64"/>
      <c r="EE2611" s="64"/>
      <c r="EF2611" s="64"/>
      <c r="EG2611" s="64"/>
      <c r="EH2611" s="64"/>
      <c r="EI2611" s="64"/>
      <c r="EJ2611" s="64"/>
      <c r="EK2611" s="64"/>
      <c r="EL2611" s="64"/>
      <c r="EM2611" s="64"/>
      <c r="EN2611" s="64"/>
      <c r="EO2611" s="64"/>
      <c r="EP2611" s="64"/>
      <c r="EQ2611" s="64"/>
      <c r="ER2611" s="64"/>
      <c r="ES2611" s="64"/>
      <c r="ET2611" s="64"/>
      <c r="EU2611" s="64"/>
      <c r="EV2611" s="64"/>
      <c r="EW2611" s="64"/>
      <c r="EX2611" s="64"/>
      <c r="EY2611" s="64"/>
      <c r="EZ2611" s="64"/>
      <c r="FA2611" s="64"/>
      <c r="FB2611" s="64"/>
      <c r="FC2611" s="64"/>
      <c r="FD2611" s="64"/>
      <c r="FE2611" s="64"/>
      <c r="FF2611" s="64"/>
      <c r="FG2611" s="64"/>
      <c r="FH2611" s="64"/>
      <c r="FI2611" s="64"/>
      <c r="FJ2611" s="64"/>
      <c r="FK2611" s="64"/>
      <c r="FL2611" s="64"/>
      <c r="FM2611" s="64"/>
      <c r="FN2611" s="64"/>
      <c r="FO2611" s="64"/>
      <c r="FP2611" s="64"/>
      <c r="FQ2611" s="64"/>
      <c r="FR2611" s="64"/>
      <c r="FS2611" s="64"/>
      <c r="FT2611" s="64"/>
    </row>
    <row r="2612" spans="1:176" ht="15" x14ac:dyDescent="0.25">
      <c r="A2612" s="20">
        <f t="shared" si="588"/>
        <v>46365</v>
      </c>
      <c r="B2612" s="22" t="str">
        <f t="shared" ca="1" si="579"/>
        <v>n.d</v>
      </c>
      <c r="C2612" s="22">
        <f t="shared" ca="1" si="589"/>
        <v>0.97614444</v>
      </c>
      <c r="D2612" s="23">
        <f ca="1">IF(A2612&lt;$B$1,VLOOKUP(A2612,[1]DI!$A$4:$B$15000,2,FALSE),0)</f>
        <v>0</v>
      </c>
      <c r="E2612" s="22">
        <f t="shared" ca="1" si="580"/>
        <v>0</v>
      </c>
      <c r="F2612" s="23">
        <f t="shared" si="581"/>
        <v>1.3</v>
      </c>
      <c r="G2612" s="24">
        <f t="shared" ca="1" si="582"/>
        <v>1</v>
      </c>
      <c r="H2612" s="22">
        <f ca="1">TRUNC(PRODUCT(G$10:G2611),15)</f>
        <v>1.81984651266759</v>
      </c>
      <c r="I2612" s="22">
        <f t="shared" ca="1" si="583"/>
        <v>1.5015535581434301</v>
      </c>
      <c r="J2612" s="22">
        <f t="shared" ca="1" si="584"/>
        <v>1.2119757600000001</v>
      </c>
      <c r="K2612" s="110">
        <f t="shared" ca="1" si="590"/>
        <v>0.37553247445182125</v>
      </c>
      <c r="L2612" s="115">
        <v>0</v>
      </c>
      <c r="M2612" s="67">
        <f>IF(L2612&gt;0,VLOOKUP(L2612,S$12:$AB$125,7),0)</f>
        <v>0</v>
      </c>
      <c r="N2612" s="2">
        <f t="shared" si="578"/>
        <v>0</v>
      </c>
      <c r="O2612" s="22">
        <f t="shared" ca="1" si="585"/>
        <v>0.37553247445182125</v>
      </c>
      <c r="P2612" s="25" t="str">
        <f t="shared" si="586"/>
        <v>A+J=</v>
      </c>
      <c r="Q2612" s="26">
        <f t="shared" si="587"/>
        <v>45306</v>
      </c>
      <c r="R2612" s="4"/>
      <c r="S2612" s="98"/>
      <c r="U2612" s="4"/>
      <c r="V2612" s="4"/>
      <c r="W2612" s="4"/>
      <c r="X2612" s="4"/>
      <c r="Y2612" s="4"/>
      <c r="Z2612" s="4"/>
      <c r="AA2612" s="4"/>
      <c r="AB2612" s="4"/>
      <c r="AC2612" s="4"/>
      <c r="AD2612" s="64"/>
      <c r="AE2612" s="64"/>
      <c r="AF2612" s="64"/>
      <c r="AG2612" s="64"/>
      <c r="AH2612" s="64"/>
      <c r="AI2612" s="64"/>
      <c r="AJ2612" s="64"/>
      <c r="AK2612" s="64"/>
      <c r="AL2612" s="64"/>
      <c r="AM2612" s="64"/>
      <c r="AN2612" s="64"/>
      <c r="AO2612" s="64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64"/>
      <c r="BB2612" s="64"/>
      <c r="BC2612" s="64"/>
      <c r="BD2612" s="64"/>
      <c r="BE2612" s="64"/>
      <c r="BF2612" s="64"/>
      <c r="BG2612" s="64"/>
      <c r="BH2612" s="64"/>
      <c r="BI2612" s="64"/>
      <c r="BJ2612" s="64"/>
      <c r="BK2612" s="64"/>
      <c r="BL2612" s="64"/>
      <c r="BM2612" s="64"/>
      <c r="BN2612" s="64"/>
      <c r="BO2612" s="64"/>
      <c r="BP2612" s="64"/>
      <c r="BQ2612" s="64"/>
      <c r="BR2612" s="64"/>
      <c r="BS2612" s="64"/>
      <c r="BT2612" s="64"/>
      <c r="BU2612" s="64"/>
      <c r="BV2612" s="64"/>
      <c r="BW2612" s="64"/>
      <c r="BX2612" s="64"/>
      <c r="BY2612" s="64"/>
      <c r="BZ2612" s="64"/>
      <c r="CA2612" s="64"/>
      <c r="CB2612" s="64"/>
      <c r="CC2612" s="64"/>
      <c r="CD2612" s="64"/>
      <c r="CE2612" s="64"/>
      <c r="CF2612" s="64"/>
      <c r="CG2612" s="64"/>
      <c r="CH2612" s="64"/>
      <c r="CI2612" s="64"/>
      <c r="CJ2612" s="64"/>
      <c r="CK2612" s="64"/>
      <c r="CL2612" s="64"/>
      <c r="CM2612" s="64"/>
      <c r="CN2612" s="64"/>
      <c r="CO2612" s="64"/>
      <c r="CP2612" s="64"/>
      <c r="CQ2612" s="64"/>
      <c r="CR2612" s="64"/>
      <c r="CS2612" s="64"/>
      <c r="CT2612" s="64"/>
      <c r="CU2612" s="64"/>
      <c r="CV2612" s="64"/>
      <c r="CW2612" s="64"/>
      <c r="CX2612" s="64"/>
      <c r="CY2612" s="64"/>
      <c r="CZ2612" s="64"/>
      <c r="DA2612" s="64"/>
      <c r="DB2612" s="64"/>
      <c r="DC2612" s="64"/>
      <c r="DD2612" s="64"/>
      <c r="DE2612" s="64"/>
      <c r="DF2612" s="64"/>
      <c r="DG2612" s="64"/>
      <c r="DH2612" s="64"/>
      <c r="DI2612" s="64"/>
      <c r="DJ2612" s="64"/>
      <c r="DK2612" s="64"/>
      <c r="DL2612" s="64"/>
      <c r="DM2612" s="64"/>
      <c r="DN2612" s="64"/>
      <c r="DO2612" s="64"/>
      <c r="DP2612" s="64"/>
      <c r="DQ2612" s="64"/>
      <c r="DR2612" s="64"/>
      <c r="DS2612" s="64"/>
      <c r="DT2612" s="64"/>
      <c r="DU2612" s="64"/>
      <c r="DV2612" s="64"/>
      <c r="DW2612" s="64"/>
      <c r="DX2612" s="64"/>
      <c r="DY2612" s="64"/>
      <c r="DZ2612" s="64"/>
      <c r="EA2612" s="64"/>
      <c r="EB2612" s="64"/>
      <c r="EC2612" s="64"/>
      <c r="ED2612" s="64"/>
      <c r="EE2612" s="64"/>
      <c r="EF2612" s="64"/>
      <c r="EG2612" s="64"/>
      <c r="EH2612" s="64"/>
      <c r="EI2612" s="64"/>
      <c r="EJ2612" s="64"/>
      <c r="EK2612" s="64"/>
      <c r="EL2612" s="64"/>
      <c r="EM2612" s="64"/>
      <c r="EN2612" s="64"/>
      <c r="EO2612" s="64"/>
      <c r="EP2612" s="64"/>
      <c r="EQ2612" s="64"/>
      <c r="ER2612" s="64"/>
      <c r="ES2612" s="64"/>
      <c r="ET2612" s="64"/>
      <c r="EU2612" s="64"/>
      <c r="EV2612" s="64"/>
      <c r="EW2612" s="64"/>
      <c r="EX2612" s="64"/>
      <c r="EY2612" s="64"/>
      <c r="EZ2612" s="64"/>
      <c r="FA2612" s="64"/>
      <c r="FB2612" s="64"/>
      <c r="FC2612" s="64"/>
      <c r="FD2612" s="64"/>
      <c r="FE2612" s="64"/>
      <c r="FF2612" s="64"/>
      <c r="FG2612" s="64"/>
      <c r="FH2612" s="64"/>
      <c r="FI2612" s="64"/>
      <c r="FJ2612" s="64"/>
      <c r="FK2612" s="64"/>
      <c r="FL2612" s="64"/>
      <c r="FM2612" s="64"/>
      <c r="FN2612" s="64"/>
      <c r="FO2612" s="64"/>
      <c r="FP2612" s="64"/>
      <c r="FQ2612" s="64"/>
      <c r="FR2612" s="64"/>
      <c r="FS2612" s="64"/>
      <c r="FT2612" s="64"/>
    </row>
    <row r="2613" spans="1:176" ht="15" x14ac:dyDescent="0.25">
      <c r="A2613" s="20">
        <f t="shared" si="588"/>
        <v>46366</v>
      </c>
      <c r="B2613" s="22" t="str">
        <f t="shared" ca="1" si="579"/>
        <v>n.d</v>
      </c>
      <c r="C2613" s="22">
        <f t="shared" ca="1" si="589"/>
        <v>0.97614444</v>
      </c>
      <c r="D2613" s="23">
        <f ca="1">IF(A2613&lt;$B$1,VLOOKUP(A2613,[1]DI!$A$4:$B$15000,2,FALSE),0)</f>
        <v>0</v>
      </c>
      <c r="E2613" s="22">
        <f t="shared" ca="1" si="580"/>
        <v>0</v>
      </c>
      <c r="F2613" s="23">
        <f t="shared" si="581"/>
        <v>1.3</v>
      </c>
      <c r="G2613" s="24">
        <f t="shared" ca="1" si="582"/>
        <v>1</v>
      </c>
      <c r="H2613" s="22">
        <f ca="1">TRUNC(PRODUCT(G$10:G2612),15)</f>
        <v>1.81984651266759</v>
      </c>
      <c r="I2613" s="22">
        <f t="shared" ca="1" si="583"/>
        <v>1.5015535581434301</v>
      </c>
      <c r="J2613" s="22">
        <f t="shared" ca="1" si="584"/>
        <v>1.2119757600000001</v>
      </c>
      <c r="K2613" s="110">
        <f t="shared" ca="1" si="590"/>
        <v>0.37553247445182125</v>
      </c>
      <c r="L2613" s="115">
        <v>0</v>
      </c>
      <c r="M2613" s="67">
        <f>IF(L2613&gt;0,VLOOKUP(L2613,S$12:$AB$125,7),0)</f>
        <v>0</v>
      </c>
      <c r="N2613" s="2">
        <f t="shared" si="578"/>
        <v>0</v>
      </c>
      <c r="O2613" s="22">
        <f t="shared" ca="1" si="585"/>
        <v>0.37553247445182125</v>
      </c>
      <c r="P2613" s="25" t="str">
        <f t="shared" si="586"/>
        <v>A+J=</v>
      </c>
      <c r="Q2613" s="26">
        <f t="shared" si="587"/>
        <v>45306</v>
      </c>
      <c r="R2613" s="4"/>
      <c r="S2613" s="98"/>
      <c r="U2613" s="4"/>
      <c r="V2613" s="4"/>
      <c r="W2613" s="4"/>
      <c r="X2613" s="4"/>
      <c r="Y2613" s="4"/>
      <c r="Z2613" s="4"/>
      <c r="AA2613" s="4"/>
      <c r="AB2613" s="4"/>
      <c r="AC2613" s="4"/>
      <c r="AD2613" s="64"/>
      <c r="AE2613" s="64"/>
      <c r="AF2613" s="64"/>
      <c r="AG2613" s="64"/>
      <c r="AH2613" s="64"/>
      <c r="AI2613" s="64"/>
      <c r="AJ2613" s="64"/>
      <c r="AK2613" s="64"/>
      <c r="AL2613" s="64"/>
      <c r="AM2613" s="64"/>
      <c r="AN2613" s="64"/>
      <c r="AO2613" s="64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4"/>
      <c r="AZ2613" s="64"/>
      <c r="BA2613" s="64"/>
      <c r="BB2613" s="64"/>
      <c r="BC2613" s="64"/>
      <c r="BD2613" s="64"/>
      <c r="BE2613" s="64"/>
      <c r="BF2613" s="64"/>
      <c r="BG2613" s="64"/>
      <c r="BH2613" s="64"/>
      <c r="BI2613" s="64"/>
      <c r="BJ2613" s="64"/>
      <c r="BK2613" s="64"/>
      <c r="BL2613" s="64"/>
      <c r="BM2613" s="64"/>
      <c r="BN2613" s="64"/>
      <c r="BO2613" s="64"/>
      <c r="BP2613" s="64"/>
      <c r="BQ2613" s="64"/>
      <c r="BR2613" s="64"/>
      <c r="BS2613" s="64"/>
      <c r="BT2613" s="64"/>
      <c r="BU2613" s="64"/>
      <c r="BV2613" s="64"/>
      <c r="BW2613" s="64"/>
      <c r="BX2613" s="64"/>
      <c r="BY2613" s="64"/>
      <c r="BZ2613" s="64"/>
      <c r="CA2613" s="64"/>
      <c r="CB2613" s="64"/>
      <c r="CC2613" s="64"/>
      <c r="CD2613" s="64"/>
      <c r="CE2613" s="64"/>
      <c r="CF2613" s="64"/>
      <c r="CG2613" s="64"/>
      <c r="CH2613" s="64"/>
      <c r="CI2613" s="64"/>
      <c r="CJ2613" s="64"/>
      <c r="CK2613" s="64"/>
      <c r="CL2613" s="64"/>
      <c r="CM2613" s="64"/>
      <c r="CN2613" s="64"/>
      <c r="CO2613" s="64"/>
      <c r="CP2613" s="64"/>
      <c r="CQ2613" s="64"/>
      <c r="CR2613" s="64"/>
      <c r="CS2613" s="64"/>
      <c r="CT2613" s="64"/>
      <c r="CU2613" s="64"/>
      <c r="CV2613" s="64"/>
      <c r="CW2613" s="64"/>
      <c r="CX2613" s="64"/>
      <c r="CY2613" s="64"/>
      <c r="CZ2613" s="64"/>
      <c r="DA2613" s="64"/>
      <c r="DB2613" s="64"/>
      <c r="DC2613" s="64"/>
      <c r="DD2613" s="64"/>
      <c r="DE2613" s="64"/>
      <c r="DF2613" s="64"/>
      <c r="DG2613" s="64"/>
      <c r="DH2613" s="64"/>
      <c r="DI2613" s="64"/>
      <c r="DJ2613" s="64"/>
      <c r="DK2613" s="64"/>
      <c r="DL2613" s="64"/>
      <c r="DM2613" s="64"/>
      <c r="DN2613" s="64"/>
      <c r="DO2613" s="64"/>
      <c r="DP2613" s="64"/>
      <c r="DQ2613" s="64"/>
      <c r="DR2613" s="64"/>
      <c r="DS2613" s="64"/>
      <c r="DT2613" s="64"/>
      <c r="DU2613" s="64"/>
      <c r="DV2613" s="64"/>
      <c r="DW2613" s="64"/>
      <c r="DX2613" s="64"/>
      <c r="DY2613" s="64"/>
      <c r="DZ2613" s="64"/>
      <c r="EA2613" s="64"/>
      <c r="EB2613" s="64"/>
      <c r="EC2613" s="64"/>
      <c r="ED2613" s="64"/>
      <c r="EE2613" s="64"/>
      <c r="EF2613" s="64"/>
      <c r="EG2613" s="64"/>
      <c r="EH2613" s="64"/>
      <c r="EI2613" s="64"/>
      <c r="EJ2613" s="64"/>
      <c r="EK2613" s="64"/>
      <c r="EL2613" s="64"/>
      <c r="EM2613" s="64"/>
      <c r="EN2613" s="64"/>
      <c r="EO2613" s="64"/>
      <c r="EP2613" s="64"/>
      <c r="EQ2613" s="64"/>
      <c r="ER2613" s="64"/>
      <c r="ES2613" s="64"/>
      <c r="ET2613" s="64"/>
      <c r="EU2613" s="64"/>
      <c r="EV2613" s="64"/>
      <c r="EW2613" s="64"/>
      <c r="EX2613" s="64"/>
      <c r="EY2613" s="64"/>
      <c r="EZ2613" s="64"/>
      <c r="FA2613" s="64"/>
      <c r="FB2613" s="64"/>
      <c r="FC2613" s="64"/>
      <c r="FD2613" s="64"/>
      <c r="FE2613" s="64"/>
      <c r="FF2613" s="64"/>
      <c r="FG2613" s="64"/>
      <c r="FH2613" s="64"/>
      <c r="FI2613" s="64"/>
      <c r="FJ2613" s="64"/>
      <c r="FK2613" s="64"/>
      <c r="FL2613" s="64"/>
      <c r="FM2613" s="64"/>
      <c r="FN2613" s="64"/>
      <c r="FO2613" s="64"/>
      <c r="FP2613" s="64"/>
      <c r="FQ2613" s="64"/>
      <c r="FR2613" s="64"/>
      <c r="FS2613" s="64"/>
      <c r="FT2613" s="64"/>
    </row>
    <row r="2614" spans="1:176" ht="15" x14ac:dyDescent="0.25">
      <c r="A2614" s="20">
        <f t="shared" si="588"/>
        <v>46367</v>
      </c>
      <c r="B2614" s="22" t="str">
        <f t="shared" ca="1" si="579"/>
        <v>n.d</v>
      </c>
      <c r="C2614" s="22">
        <f t="shared" ca="1" si="589"/>
        <v>0.97614444</v>
      </c>
      <c r="D2614" s="23">
        <f ca="1">IF(A2614&lt;$B$1,VLOOKUP(A2614,[1]DI!$A$4:$B$15000,2,FALSE),0)</f>
        <v>0</v>
      </c>
      <c r="E2614" s="22">
        <f t="shared" ca="1" si="580"/>
        <v>0</v>
      </c>
      <c r="F2614" s="23">
        <f t="shared" si="581"/>
        <v>1.3</v>
      </c>
      <c r="G2614" s="24">
        <f t="shared" ca="1" si="582"/>
        <v>1</v>
      </c>
      <c r="H2614" s="22">
        <f ca="1">TRUNC(PRODUCT(G$10:G2613),15)</f>
        <v>1.81984651266759</v>
      </c>
      <c r="I2614" s="22">
        <f t="shared" ca="1" si="583"/>
        <v>1.5015535581434301</v>
      </c>
      <c r="J2614" s="22">
        <f t="shared" ca="1" si="584"/>
        <v>1.2119757600000001</v>
      </c>
      <c r="K2614" s="110">
        <f t="shared" ca="1" si="590"/>
        <v>0.37553247445182125</v>
      </c>
      <c r="L2614" s="115">
        <v>0</v>
      </c>
      <c r="M2614" s="67">
        <f>IF(L2614&gt;0,VLOOKUP(L2614,S$12:$AB$125,7),0)</f>
        <v>0</v>
      </c>
      <c r="N2614" s="2">
        <f t="shared" si="578"/>
        <v>0</v>
      </c>
      <c r="O2614" s="22">
        <f t="shared" ca="1" si="585"/>
        <v>0.37553247445182125</v>
      </c>
      <c r="P2614" s="25" t="str">
        <f t="shared" si="586"/>
        <v>A+J=</v>
      </c>
      <c r="Q2614" s="26">
        <f t="shared" si="587"/>
        <v>45306</v>
      </c>
      <c r="R2614" s="4"/>
      <c r="S2614" s="98"/>
      <c r="U2614" s="4"/>
      <c r="V2614" s="4"/>
      <c r="W2614" s="4"/>
      <c r="X2614" s="4"/>
      <c r="Y2614" s="4"/>
      <c r="Z2614" s="4"/>
      <c r="AA2614" s="4"/>
      <c r="AB2614" s="4"/>
      <c r="AC2614" s="4"/>
      <c r="AD2614" s="64"/>
      <c r="AE2614" s="64"/>
      <c r="AF2614" s="64"/>
      <c r="AG2614" s="64"/>
      <c r="AH2614" s="64"/>
      <c r="AI2614" s="64"/>
      <c r="AJ2614" s="64"/>
      <c r="AK2614" s="64"/>
      <c r="AL2614" s="64"/>
      <c r="AM2614" s="64"/>
      <c r="AN2614" s="64"/>
      <c r="AO2614" s="64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4"/>
      <c r="AZ2614" s="64"/>
      <c r="BA2614" s="64"/>
      <c r="BB2614" s="64"/>
      <c r="BC2614" s="64"/>
      <c r="BD2614" s="64"/>
      <c r="BE2614" s="64"/>
      <c r="BF2614" s="64"/>
      <c r="BG2614" s="64"/>
      <c r="BH2614" s="64"/>
      <c r="BI2614" s="64"/>
      <c r="BJ2614" s="64"/>
      <c r="BK2614" s="64"/>
      <c r="BL2614" s="64"/>
      <c r="BM2614" s="64"/>
      <c r="BN2614" s="64"/>
      <c r="BO2614" s="64"/>
      <c r="BP2614" s="64"/>
      <c r="BQ2614" s="64"/>
      <c r="BR2614" s="64"/>
      <c r="BS2614" s="64"/>
      <c r="BT2614" s="64"/>
      <c r="BU2614" s="64"/>
      <c r="BV2614" s="64"/>
      <c r="BW2614" s="64"/>
      <c r="BX2614" s="64"/>
      <c r="BY2614" s="64"/>
      <c r="BZ2614" s="64"/>
      <c r="CA2614" s="64"/>
      <c r="CB2614" s="64"/>
      <c r="CC2614" s="64"/>
      <c r="CD2614" s="64"/>
      <c r="CE2614" s="64"/>
      <c r="CF2614" s="64"/>
      <c r="CG2614" s="64"/>
      <c r="CH2614" s="64"/>
      <c r="CI2614" s="64"/>
      <c r="CJ2614" s="64"/>
      <c r="CK2614" s="64"/>
      <c r="CL2614" s="64"/>
      <c r="CM2614" s="64"/>
      <c r="CN2614" s="64"/>
      <c r="CO2614" s="64"/>
      <c r="CP2614" s="64"/>
      <c r="CQ2614" s="64"/>
      <c r="CR2614" s="64"/>
      <c r="CS2614" s="64"/>
      <c r="CT2614" s="64"/>
      <c r="CU2614" s="64"/>
      <c r="CV2614" s="64"/>
      <c r="CW2614" s="64"/>
      <c r="CX2614" s="64"/>
      <c r="CY2614" s="64"/>
      <c r="CZ2614" s="64"/>
      <c r="DA2614" s="64"/>
      <c r="DB2614" s="64"/>
      <c r="DC2614" s="64"/>
      <c r="DD2614" s="64"/>
      <c r="DE2614" s="64"/>
      <c r="DF2614" s="64"/>
      <c r="DG2614" s="64"/>
      <c r="DH2614" s="64"/>
      <c r="DI2614" s="64"/>
      <c r="DJ2614" s="64"/>
      <c r="DK2614" s="64"/>
      <c r="DL2614" s="64"/>
      <c r="DM2614" s="64"/>
      <c r="DN2614" s="64"/>
      <c r="DO2614" s="64"/>
      <c r="DP2614" s="64"/>
      <c r="DQ2614" s="64"/>
      <c r="DR2614" s="64"/>
      <c r="DS2614" s="64"/>
      <c r="DT2614" s="64"/>
      <c r="DU2614" s="64"/>
      <c r="DV2614" s="64"/>
      <c r="DW2614" s="64"/>
      <c r="DX2614" s="64"/>
      <c r="DY2614" s="64"/>
      <c r="DZ2614" s="64"/>
      <c r="EA2614" s="64"/>
      <c r="EB2614" s="64"/>
      <c r="EC2614" s="64"/>
      <c r="ED2614" s="64"/>
      <c r="EE2614" s="64"/>
      <c r="EF2614" s="64"/>
      <c r="EG2614" s="64"/>
      <c r="EH2614" s="64"/>
      <c r="EI2614" s="64"/>
      <c r="EJ2614" s="64"/>
      <c r="EK2614" s="64"/>
      <c r="EL2614" s="64"/>
      <c r="EM2614" s="64"/>
      <c r="EN2614" s="64"/>
      <c r="EO2614" s="64"/>
      <c r="EP2614" s="64"/>
      <c r="EQ2614" s="64"/>
      <c r="ER2614" s="64"/>
      <c r="ES2614" s="64"/>
      <c r="ET2614" s="64"/>
      <c r="EU2614" s="64"/>
      <c r="EV2614" s="64"/>
      <c r="EW2614" s="64"/>
      <c r="EX2614" s="64"/>
      <c r="EY2614" s="64"/>
      <c r="EZ2614" s="64"/>
      <c r="FA2614" s="64"/>
      <c r="FB2614" s="64"/>
      <c r="FC2614" s="64"/>
      <c r="FD2614" s="64"/>
      <c r="FE2614" s="64"/>
      <c r="FF2614" s="64"/>
      <c r="FG2614" s="64"/>
      <c r="FH2614" s="64"/>
      <c r="FI2614" s="64"/>
      <c r="FJ2614" s="64"/>
      <c r="FK2614" s="64"/>
      <c r="FL2614" s="64"/>
      <c r="FM2614" s="64"/>
      <c r="FN2614" s="64"/>
      <c r="FO2614" s="64"/>
      <c r="FP2614" s="64"/>
      <c r="FQ2614" s="64"/>
      <c r="FR2614" s="64"/>
      <c r="FS2614" s="64"/>
      <c r="FT2614" s="64"/>
    </row>
    <row r="2615" spans="1:176" ht="15" x14ac:dyDescent="0.25">
      <c r="A2615" s="20">
        <f t="shared" si="588"/>
        <v>46368</v>
      </c>
      <c r="B2615" s="22" t="str">
        <f t="shared" ca="1" si="579"/>
        <v>n.d</v>
      </c>
      <c r="C2615" s="22">
        <f t="shared" ca="1" si="589"/>
        <v>0.97614444</v>
      </c>
      <c r="D2615" s="23">
        <f ca="1">IF(A2615&lt;$B$1,VLOOKUP(A2615,[1]DI!$A$4:$B$15000,2,FALSE),0)</f>
        <v>0</v>
      </c>
      <c r="E2615" s="22">
        <f t="shared" ca="1" si="580"/>
        <v>0</v>
      </c>
      <c r="F2615" s="23">
        <f t="shared" si="581"/>
        <v>1.3</v>
      </c>
      <c r="G2615" s="24">
        <f t="shared" ca="1" si="582"/>
        <v>1</v>
      </c>
      <c r="H2615" s="22">
        <f ca="1">TRUNC(PRODUCT(G$10:G2614),15)</f>
        <v>1.81984651266759</v>
      </c>
      <c r="I2615" s="22">
        <f t="shared" ca="1" si="583"/>
        <v>1.5015535581434301</v>
      </c>
      <c r="J2615" s="22">
        <f t="shared" ca="1" si="584"/>
        <v>1.2119757600000001</v>
      </c>
      <c r="K2615" s="110">
        <f t="shared" ca="1" si="590"/>
        <v>0.37553247445182125</v>
      </c>
      <c r="L2615" s="115">
        <v>0</v>
      </c>
      <c r="M2615" s="67">
        <f>IF(L2615&gt;0,VLOOKUP(L2615,S$12:$AB$125,7),0)</f>
        <v>0</v>
      </c>
      <c r="N2615" s="2">
        <f t="shared" si="578"/>
        <v>0</v>
      </c>
      <c r="O2615" s="22">
        <f t="shared" ca="1" si="585"/>
        <v>0.37553247445182125</v>
      </c>
      <c r="P2615" s="25" t="str">
        <f t="shared" si="586"/>
        <v>A+J=</v>
      </c>
      <c r="Q2615" s="26">
        <f t="shared" si="587"/>
        <v>45306</v>
      </c>
      <c r="R2615" s="4"/>
      <c r="S2615" s="98"/>
      <c r="U2615" s="4"/>
      <c r="V2615" s="4"/>
      <c r="W2615" s="4"/>
      <c r="X2615" s="4"/>
      <c r="Y2615" s="4"/>
      <c r="Z2615" s="4"/>
      <c r="AA2615" s="4"/>
      <c r="AB2615" s="4"/>
      <c r="AC2615" s="4"/>
      <c r="AD2615" s="64"/>
      <c r="AE2615" s="64"/>
      <c r="AF2615" s="64"/>
      <c r="AG2615" s="64"/>
      <c r="AH2615" s="64"/>
      <c r="AI2615" s="64"/>
      <c r="AJ2615" s="64"/>
      <c r="AK2615" s="64"/>
      <c r="AL2615" s="64"/>
      <c r="AM2615" s="64"/>
      <c r="AN2615" s="64"/>
      <c r="AO2615" s="64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4"/>
      <c r="AZ2615" s="64"/>
      <c r="BA2615" s="64"/>
      <c r="BB2615" s="64"/>
      <c r="BC2615" s="64"/>
      <c r="BD2615" s="64"/>
      <c r="BE2615" s="64"/>
      <c r="BF2615" s="64"/>
      <c r="BG2615" s="64"/>
      <c r="BH2615" s="64"/>
      <c r="BI2615" s="64"/>
      <c r="BJ2615" s="64"/>
      <c r="BK2615" s="64"/>
      <c r="BL2615" s="64"/>
      <c r="BM2615" s="64"/>
      <c r="BN2615" s="64"/>
      <c r="BO2615" s="64"/>
      <c r="BP2615" s="64"/>
      <c r="BQ2615" s="64"/>
      <c r="BR2615" s="64"/>
      <c r="BS2615" s="64"/>
      <c r="BT2615" s="64"/>
      <c r="BU2615" s="64"/>
      <c r="BV2615" s="64"/>
      <c r="BW2615" s="64"/>
      <c r="BX2615" s="64"/>
      <c r="BY2615" s="64"/>
      <c r="BZ2615" s="64"/>
      <c r="CA2615" s="64"/>
      <c r="CB2615" s="64"/>
      <c r="CC2615" s="64"/>
      <c r="CD2615" s="64"/>
      <c r="CE2615" s="64"/>
      <c r="CF2615" s="64"/>
      <c r="CG2615" s="64"/>
      <c r="CH2615" s="64"/>
      <c r="CI2615" s="64"/>
      <c r="CJ2615" s="64"/>
      <c r="CK2615" s="64"/>
      <c r="CL2615" s="64"/>
      <c r="CM2615" s="64"/>
      <c r="CN2615" s="64"/>
      <c r="CO2615" s="64"/>
      <c r="CP2615" s="64"/>
      <c r="CQ2615" s="64"/>
      <c r="CR2615" s="64"/>
      <c r="CS2615" s="64"/>
      <c r="CT2615" s="64"/>
      <c r="CU2615" s="64"/>
      <c r="CV2615" s="64"/>
      <c r="CW2615" s="64"/>
      <c r="CX2615" s="64"/>
      <c r="CY2615" s="64"/>
      <c r="CZ2615" s="64"/>
      <c r="DA2615" s="64"/>
      <c r="DB2615" s="64"/>
      <c r="DC2615" s="64"/>
      <c r="DD2615" s="64"/>
      <c r="DE2615" s="64"/>
      <c r="DF2615" s="64"/>
      <c r="DG2615" s="64"/>
      <c r="DH2615" s="64"/>
      <c r="DI2615" s="64"/>
      <c r="DJ2615" s="64"/>
      <c r="DK2615" s="64"/>
      <c r="DL2615" s="64"/>
      <c r="DM2615" s="64"/>
      <c r="DN2615" s="64"/>
      <c r="DO2615" s="64"/>
      <c r="DP2615" s="64"/>
      <c r="DQ2615" s="64"/>
      <c r="DR2615" s="64"/>
      <c r="DS2615" s="64"/>
      <c r="DT2615" s="64"/>
      <c r="DU2615" s="64"/>
      <c r="DV2615" s="64"/>
      <c r="DW2615" s="64"/>
      <c r="DX2615" s="64"/>
      <c r="DY2615" s="64"/>
      <c r="DZ2615" s="64"/>
      <c r="EA2615" s="64"/>
      <c r="EB2615" s="64"/>
      <c r="EC2615" s="64"/>
      <c r="ED2615" s="64"/>
      <c r="EE2615" s="64"/>
      <c r="EF2615" s="64"/>
      <c r="EG2615" s="64"/>
      <c r="EH2615" s="64"/>
      <c r="EI2615" s="64"/>
      <c r="EJ2615" s="64"/>
      <c r="EK2615" s="64"/>
      <c r="EL2615" s="64"/>
      <c r="EM2615" s="64"/>
      <c r="EN2615" s="64"/>
      <c r="EO2615" s="64"/>
      <c r="EP2615" s="64"/>
      <c r="EQ2615" s="64"/>
      <c r="ER2615" s="64"/>
      <c r="ES2615" s="64"/>
      <c r="ET2615" s="64"/>
      <c r="EU2615" s="64"/>
      <c r="EV2615" s="64"/>
      <c r="EW2615" s="64"/>
      <c r="EX2615" s="64"/>
      <c r="EY2615" s="64"/>
      <c r="EZ2615" s="64"/>
      <c r="FA2615" s="64"/>
      <c r="FB2615" s="64"/>
      <c r="FC2615" s="64"/>
      <c r="FD2615" s="64"/>
      <c r="FE2615" s="64"/>
      <c r="FF2615" s="64"/>
      <c r="FG2615" s="64"/>
      <c r="FH2615" s="64"/>
      <c r="FI2615" s="64"/>
      <c r="FJ2615" s="64"/>
      <c r="FK2615" s="64"/>
      <c r="FL2615" s="64"/>
      <c r="FM2615" s="64"/>
      <c r="FN2615" s="64"/>
      <c r="FO2615" s="64"/>
      <c r="FP2615" s="64"/>
      <c r="FQ2615" s="64"/>
      <c r="FR2615" s="64"/>
      <c r="FS2615" s="64"/>
      <c r="FT2615" s="64"/>
    </row>
    <row r="2616" spans="1:176" ht="15" x14ac:dyDescent="0.25">
      <c r="A2616" s="20">
        <f t="shared" si="588"/>
        <v>46369</v>
      </c>
      <c r="B2616" s="22" t="str">
        <f t="shared" ca="1" si="579"/>
        <v>n.d</v>
      </c>
      <c r="C2616" s="22">
        <f t="shared" ca="1" si="589"/>
        <v>0.97614444</v>
      </c>
      <c r="D2616" s="23">
        <f ca="1">IF(A2616&lt;$B$1,VLOOKUP(A2616,[1]DI!$A$4:$B$15000,2,FALSE),0)</f>
        <v>0</v>
      </c>
      <c r="E2616" s="22">
        <f t="shared" ca="1" si="580"/>
        <v>0</v>
      </c>
      <c r="F2616" s="23">
        <f t="shared" si="581"/>
        <v>1.3</v>
      </c>
      <c r="G2616" s="24">
        <f t="shared" ca="1" si="582"/>
        <v>1</v>
      </c>
      <c r="H2616" s="22">
        <f ca="1">TRUNC(PRODUCT(G$10:G2615),15)</f>
        <v>1.81984651266759</v>
      </c>
      <c r="I2616" s="22">
        <f t="shared" ca="1" si="583"/>
        <v>1.5015535581434301</v>
      </c>
      <c r="J2616" s="22">
        <f t="shared" ca="1" si="584"/>
        <v>1.2119757600000001</v>
      </c>
      <c r="K2616" s="110">
        <f t="shared" ca="1" si="590"/>
        <v>0.37553247445182125</v>
      </c>
      <c r="L2616" s="115">
        <v>0</v>
      </c>
      <c r="M2616" s="67">
        <f>IF(L2616&gt;0,VLOOKUP(L2616,S$12:$AB$125,7),0)</f>
        <v>0</v>
      </c>
      <c r="N2616" s="2">
        <f t="shared" si="578"/>
        <v>0</v>
      </c>
      <c r="O2616" s="22">
        <f t="shared" ca="1" si="585"/>
        <v>0.37553247445182125</v>
      </c>
      <c r="P2616" s="25" t="str">
        <f t="shared" si="586"/>
        <v>A+J=</v>
      </c>
      <c r="Q2616" s="26">
        <f t="shared" si="587"/>
        <v>45306</v>
      </c>
      <c r="R2616" s="4"/>
      <c r="S2616" s="98"/>
      <c r="U2616" s="4"/>
      <c r="V2616" s="4"/>
      <c r="W2616" s="4"/>
      <c r="X2616" s="4"/>
      <c r="Y2616" s="4"/>
      <c r="Z2616" s="4"/>
      <c r="AA2616" s="4"/>
      <c r="AB2616" s="4"/>
      <c r="AC2616" s="4"/>
      <c r="AD2616" s="64"/>
      <c r="AE2616" s="64"/>
      <c r="AF2616" s="64"/>
      <c r="AG2616" s="64"/>
      <c r="AH2616" s="64"/>
      <c r="AI2616" s="64"/>
      <c r="AJ2616" s="64"/>
      <c r="AK2616" s="64"/>
      <c r="AL2616" s="64"/>
      <c r="AM2616" s="64"/>
      <c r="AN2616" s="64"/>
      <c r="AO2616" s="64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4"/>
      <c r="AZ2616" s="64"/>
      <c r="BA2616" s="64"/>
      <c r="BB2616" s="64"/>
      <c r="BC2616" s="64"/>
      <c r="BD2616" s="64"/>
      <c r="BE2616" s="64"/>
      <c r="BF2616" s="64"/>
      <c r="BG2616" s="64"/>
      <c r="BH2616" s="64"/>
      <c r="BI2616" s="64"/>
      <c r="BJ2616" s="64"/>
      <c r="BK2616" s="64"/>
      <c r="BL2616" s="64"/>
      <c r="BM2616" s="64"/>
      <c r="BN2616" s="64"/>
      <c r="BO2616" s="64"/>
      <c r="BP2616" s="64"/>
      <c r="BQ2616" s="64"/>
      <c r="BR2616" s="64"/>
      <c r="BS2616" s="64"/>
      <c r="BT2616" s="64"/>
      <c r="BU2616" s="64"/>
      <c r="BV2616" s="64"/>
      <c r="BW2616" s="64"/>
      <c r="BX2616" s="64"/>
      <c r="BY2616" s="64"/>
      <c r="BZ2616" s="64"/>
      <c r="CA2616" s="64"/>
      <c r="CB2616" s="64"/>
      <c r="CC2616" s="64"/>
      <c r="CD2616" s="64"/>
      <c r="CE2616" s="64"/>
      <c r="CF2616" s="64"/>
      <c r="CG2616" s="64"/>
      <c r="CH2616" s="64"/>
      <c r="CI2616" s="64"/>
      <c r="CJ2616" s="64"/>
      <c r="CK2616" s="64"/>
      <c r="CL2616" s="64"/>
      <c r="CM2616" s="64"/>
      <c r="CN2616" s="64"/>
      <c r="CO2616" s="64"/>
      <c r="CP2616" s="64"/>
      <c r="CQ2616" s="64"/>
      <c r="CR2616" s="64"/>
      <c r="CS2616" s="64"/>
      <c r="CT2616" s="64"/>
      <c r="CU2616" s="64"/>
      <c r="CV2616" s="64"/>
      <c r="CW2616" s="64"/>
      <c r="CX2616" s="64"/>
      <c r="CY2616" s="64"/>
      <c r="CZ2616" s="64"/>
      <c r="DA2616" s="64"/>
      <c r="DB2616" s="64"/>
      <c r="DC2616" s="64"/>
      <c r="DD2616" s="64"/>
      <c r="DE2616" s="64"/>
      <c r="DF2616" s="64"/>
      <c r="DG2616" s="64"/>
      <c r="DH2616" s="64"/>
      <c r="DI2616" s="64"/>
      <c r="DJ2616" s="64"/>
      <c r="DK2616" s="64"/>
      <c r="DL2616" s="64"/>
      <c r="DM2616" s="64"/>
      <c r="DN2616" s="64"/>
      <c r="DO2616" s="64"/>
      <c r="DP2616" s="64"/>
      <c r="DQ2616" s="64"/>
      <c r="DR2616" s="64"/>
      <c r="DS2616" s="64"/>
      <c r="DT2616" s="64"/>
      <c r="DU2616" s="64"/>
      <c r="DV2616" s="64"/>
      <c r="DW2616" s="64"/>
      <c r="DX2616" s="64"/>
      <c r="DY2616" s="64"/>
      <c r="DZ2616" s="64"/>
      <c r="EA2616" s="64"/>
      <c r="EB2616" s="64"/>
      <c r="EC2616" s="64"/>
      <c r="ED2616" s="64"/>
      <c r="EE2616" s="64"/>
      <c r="EF2616" s="64"/>
      <c r="EG2616" s="64"/>
      <c r="EH2616" s="64"/>
      <c r="EI2616" s="64"/>
      <c r="EJ2616" s="64"/>
      <c r="EK2616" s="64"/>
      <c r="EL2616" s="64"/>
      <c r="EM2616" s="64"/>
      <c r="EN2616" s="64"/>
      <c r="EO2616" s="64"/>
      <c r="EP2616" s="64"/>
      <c r="EQ2616" s="64"/>
      <c r="ER2616" s="64"/>
      <c r="ES2616" s="64"/>
      <c r="ET2616" s="64"/>
      <c r="EU2616" s="64"/>
      <c r="EV2616" s="64"/>
      <c r="EW2616" s="64"/>
      <c r="EX2616" s="64"/>
      <c r="EY2616" s="64"/>
      <c r="EZ2616" s="64"/>
      <c r="FA2616" s="64"/>
      <c r="FB2616" s="64"/>
      <c r="FC2616" s="64"/>
      <c r="FD2616" s="64"/>
      <c r="FE2616" s="64"/>
      <c r="FF2616" s="64"/>
      <c r="FG2616" s="64"/>
      <c r="FH2616" s="64"/>
      <c r="FI2616" s="64"/>
      <c r="FJ2616" s="64"/>
      <c r="FK2616" s="64"/>
      <c r="FL2616" s="64"/>
      <c r="FM2616" s="64"/>
      <c r="FN2616" s="64"/>
      <c r="FO2616" s="64"/>
      <c r="FP2616" s="64"/>
      <c r="FQ2616" s="64"/>
      <c r="FR2616" s="64"/>
      <c r="FS2616" s="64"/>
      <c r="FT2616" s="64"/>
    </row>
    <row r="2617" spans="1:176" ht="15" x14ac:dyDescent="0.25">
      <c r="A2617" s="20">
        <f t="shared" si="588"/>
        <v>46370</v>
      </c>
      <c r="B2617" s="22" t="str">
        <f t="shared" ca="1" si="579"/>
        <v>n.d</v>
      </c>
      <c r="C2617" s="22">
        <f t="shared" ca="1" si="589"/>
        <v>0.97614444</v>
      </c>
      <c r="D2617" s="23">
        <f ca="1">IF(A2617&lt;$B$1,VLOOKUP(A2617,[1]DI!$A$4:$B$15000,2,FALSE),0)</f>
        <v>0</v>
      </c>
      <c r="E2617" s="22">
        <f t="shared" ca="1" si="580"/>
        <v>0</v>
      </c>
      <c r="F2617" s="23">
        <f t="shared" si="581"/>
        <v>1.3</v>
      </c>
      <c r="G2617" s="24">
        <f t="shared" ca="1" si="582"/>
        <v>1</v>
      </c>
      <c r="H2617" s="22">
        <f ca="1">TRUNC(PRODUCT(G$10:G2616),15)</f>
        <v>1.81984651266759</v>
      </c>
      <c r="I2617" s="22">
        <f t="shared" ca="1" si="583"/>
        <v>1.5015535581434301</v>
      </c>
      <c r="J2617" s="22">
        <f t="shared" ca="1" si="584"/>
        <v>1.2119757600000001</v>
      </c>
      <c r="K2617" s="110">
        <f t="shared" ca="1" si="590"/>
        <v>0.37553247445182125</v>
      </c>
      <c r="L2617" s="115">
        <v>0</v>
      </c>
      <c r="M2617" s="67">
        <f>IF(L2617&gt;0,VLOOKUP(L2617,S$12:$AB$125,7),0)</f>
        <v>0</v>
      </c>
      <c r="N2617" s="2">
        <f t="shared" si="578"/>
        <v>0</v>
      </c>
      <c r="O2617" s="22">
        <f t="shared" ca="1" si="585"/>
        <v>0.37553247445182125</v>
      </c>
      <c r="P2617" s="25" t="str">
        <f t="shared" si="586"/>
        <v>A+J=</v>
      </c>
      <c r="Q2617" s="26">
        <f t="shared" si="587"/>
        <v>45306</v>
      </c>
      <c r="R2617" s="4"/>
      <c r="S2617" s="98"/>
      <c r="U2617" s="4"/>
      <c r="V2617" s="4"/>
      <c r="W2617" s="4"/>
      <c r="X2617" s="4"/>
      <c r="Y2617" s="4"/>
      <c r="Z2617" s="4"/>
      <c r="AA2617" s="4"/>
      <c r="AB2617" s="4"/>
      <c r="AC2617" s="4"/>
      <c r="AD2617" s="64"/>
      <c r="AE2617" s="64"/>
      <c r="AF2617" s="64"/>
      <c r="AG2617" s="64"/>
      <c r="AH2617" s="64"/>
      <c r="AI2617" s="64"/>
      <c r="AJ2617" s="64"/>
      <c r="AK2617" s="64"/>
      <c r="AL2617" s="64"/>
      <c r="AM2617" s="64"/>
      <c r="AN2617" s="64"/>
      <c r="AO2617" s="64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4"/>
      <c r="AZ2617" s="64"/>
      <c r="BA2617" s="64"/>
      <c r="BB2617" s="64"/>
      <c r="BC2617" s="64"/>
      <c r="BD2617" s="64"/>
      <c r="BE2617" s="64"/>
      <c r="BF2617" s="64"/>
      <c r="BG2617" s="64"/>
      <c r="BH2617" s="64"/>
      <c r="BI2617" s="64"/>
      <c r="BJ2617" s="64"/>
      <c r="BK2617" s="64"/>
      <c r="BL2617" s="64"/>
      <c r="BM2617" s="64"/>
      <c r="BN2617" s="64"/>
      <c r="BO2617" s="64"/>
      <c r="BP2617" s="64"/>
      <c r="BQ2617" s="64"/>
      <c r="BR2617" s="64"/>
      <c r="BS2617" s="64"/>
      <c r="BT2617" s="64"/>
      <c r="BU2617" s="64"/>
      <c r="BV2617" s="64"/>
      <c r="BW2617" s="64"/>
      <c r="BX2617" s="64"/>
      <c r="BY2617" s="64"/>
      <c r="BZ2617" s="64"/>
      <c r="CA2617" s="64"/>
      <c r="CB2617" s="64"/>
      <c r="CC2617" s="64"/>
      <c r="CD2617" s="64"/>
      <c r="CE2617" s="64"/>
      <c r="CF2617" s="64"/>
      <c r="CG2617" s="64"/>
      <c r="CH2617" s="64"/>
      <c r="CI2617" s="64"/>
      <c r="CJ2617" s="64"/>
      <c r="CK2617" s="64"/>
      <c r="CL2617" s="64"/>
      <c r="CM2617" s="64"/>
      <c r="CN2617" s="64"/>
      <c r="CO2617" s="64"/>
      <c r="CP2617" s="64"/>
      <c r="CQ2617" s="64"/>
      <c r="CR2617" s="64"/>
      <c r="CS2617" s="64"/>
      <c r="CT2617" s="64"/>
      <c r="CU2617" s="64"/>
      <c r="CV2617" s="64"/>
      <c r="CW2617" s="64"/>
      <c r="CX2617" s="64"/>
      <c r="CY2617" s="64"/>
      <c r="CZ2617" s="64"/>
      <c r="DA2617" s="64"/>
      <c r="DB2617" s="64"/>
      <c r="DC2617" s="64"/>
      <c r="DD2617" s="64"/>
      <c r="DE2617" s="64"/>
      <c r="DF2617" s="64"/>
      <c r="DG2617" s="64"/>
      <c r="DH2617" s="64"/>
      <c r="DI2617" s="64"/>
      <c r="DJ2617" s="64"/>
      <c r="DK2617" s="64"/>
      <c r="DL2617" s="64"/>
      <c r="DM2617" s="64"/>
      <c r="DN2617" s="64"/>
      <c r="DO2617" s="64"/>
      <c r="DP2617" s="64"/>
      <c r="DQ2617" s="64"/>
      <c r="DR2617" s="64"/>
      <c r="DS2617" s="64"/>
      <c r="DT2617" s="64"/>
      <c r="DU2617" s="64"/>
      <c r="DV2617" s="64"/>
      <c r="DW2617" s="64"/>
      <c r="DX2617" s="64"/>
      <c r="DY2617" s="64"/>
      <c r="DZ2617" s="64"/>
      <c r="EA2617" s="64"/>
      <c r="EB2617" s="64"/>
      <c r="EC2617" s="64"/>
      <c r="ED2617" s="64"/>
      <c r="EE2617" s="64"/>
      <c r="EF2617" s="64"/>
      <c r="EG2617" s="64"/>
      <c r="EH2617" s="64"/>
      <c r="EI2617" s="64"/>
      <c r="EJ2617" s="64"/>
      <c r="EK2617" s="64"/>
      <c r="EL2617" s="64"/>
      <c r="EM2617" s="64"/>
      <c r="EN2617" s="64"/>
      <c r="EO2617" s="64"/>
      <c r="EP2617" s="64"/>
      <c r="EQ2617" s="64"/>
      <c r="ER2617" s="64"/>
      <c r="ES2617" s="64"/>
      <c r="ET2617" s="64"/>
      <c r="EU2617" s="64"/>
      <c r="EV2617" s="64"/>
      <c r="EW2617" s="64"/>
      <c r="EX2617" s="64"/>
      <c r="EY2617" s="64"/>
      <c r="EZ2617" s="64"/>
      <c r="FA2617" s="64"/>
      <c r="FB2617" s="64"/>
      <c r="FC2617" s="64"/>
      <c r="FD2617" s="64"/>
      <c r="FE2617" s="64"/>
      <c r="FF2617" s="64"/>
      <c r="FG2617" s="64"/>
      <c r="FH2617" s="64"/>
      <c r="FI2617" s="64"/>
      <c r="FJ2617" s="64"/>
      <c r="FK2617" s="64"/>
      <c r="FL2617" s="64"/>
      <c r="FM2617" s="64"/>
      <c r="FN2617" s="64"/>
      <c r="FO2617" s="64"/>
      <c r="FP2617" s="64"/>
      <c r="FQ2617" s="64"/>
      <c r="FR2617" s="64"/>
      <c r="FS2617" s="64"/>
      <c r="FT2617" s="64"/>
    </row>
    <row r="2618" spans="1:176" ht="15" x14ac:dyDescent="0.25">
      <c r="A2618" s="20">
        <f t="shared" si="588"/>
        <v>46371</v>
      </c>
      <c r="B2618" s="22" t="str">
        <f t="shared" ca="1" si="579"/>
        <v>n.d</v>
      </c>
      <c r="C2618" s="22">
        <f t="shared" ca="1" si="589"/>
        <v>0.97614444</v>
      </c>
      <c r="D2618" s="23">
        <f ca="1">IF(A2618&lt;$B$1,VLOOKUP(A2618,[1]DI!$A$4:$B$15000,2,FALSE),0)</f>
        <v>0</v>
      </c>
      <c r="E2618" s="22">
        <f t="shared" ca="1" si="580"/>
        <v>0</v>
      </c>
      <c r="F2618" s="23">
        <f t="shared" si="581"/>
        <v>1.3</v>
      </c>
      <c r="G2618" s="24">
        <f t="shared" ca="1" si="582"/>
        <v>1</v>
      </c>
      <c r="H2618" s="22">
        <f ca="1">TRUNC(PRODUCT(G$10:G2617),15)</f>
        <v>1.81984651266759</v>
      </c>
      <c r="I2618" s="22">
        <f t="shared" ca="1" si="583"/>
        <v>1.5015535581434301</v>
      </c>
      <c r="J2618" s="22">
        <f t="shared" ca="1" si="584"/>
        <v>1.2119757600000001</v>
      </c>
      <c r="K2618" s="110">
        <f t="shared" ca="1" si="590"/>
        <v>0.37553247445182125</v>
      </c>
      <c r="L2618" s="115">
        <v>0</v>
      </c>
      <c r="M2618" s="67">
        <f>IF(L2618&gt;0,VLOOKUP(L2618,S$12:$AB$125,7),0)</f>
        <v>0</v>
      </c>
      <c r="N2618" s="2">
        <f t="shared" si="578"/>
        <v>0</v>
      </c>
      <c r="O2618" s="22">
        <f t="shared" ca="1" si="585"/>
        <v>0.37553247445182125</v>
      </c>
      <c r="P2618" s="25" t="str">
        <f t="shared" si="586"/>
        <v>A+J=</v>
      </c>
      <c r="Q2618" s="26">
        <f t="shared" si="587"/>
        <v>45306</v>
      </c>
      <c r="R2618" s="4"/>
      <c r="S2618" s="98"/>
      <c r="U2618" s="4"/>
      <c r="V2618" s="4"/>
      <c r="W2618" s="4"/>
      <c r="X2618" s="4"/>
      <c r="Y2618" s="4"/>
      <c r="Z2618" s="4"/>
      <c r="AA2618" s="4"/>
      <c r="AB2618" s="4"/>
      <c r="AC2618" s="4"/>
      <c r="AD2618" s="64"/>
      <c r="AE2618" s="64"/>
      <c r="AF2618" s="64"/>
      <c r="AG2618" s="64"/>
      <c r="AH2618" s="64"/>
      <c r="AI2618" s="64"/>
      <c r="AJ2618" s="64"/>
      <c r="AK2618" s="64"/>
      <c r="AL2618" s="64"/>
      <c r="AM2618" s="64"/>
      <c r="AN2618" s="64"/>
      <c r="AO2618" s="64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64"/>
      <c r="BB2618" s="64"/>
      <c r="BC2618" s="64"/>
      <c r="BD2618" s="64"/>
      <c r="BE2618" s="64"/>
      <c r="BF2618" s="64"/>
      <c r="BG2618" s="64"/>
      <c r="BH2618" s="64"/>
      <c r="BI2618" s="64"/>
      <c r="BJ2618" s="64"/>
      <c r="BK2618" s="64"/>
      <c r="BL2618" s="64"/>
      <c r="BM2618" s="64"/>
      <c r="BN2618" s="64"/>
      <c r="BO2618" s="64"/>
      <c r="BP2618" s="64"/>
      <c r="BQ2618" s="64"/>
      <c r="BR2618" s="64"/>
      <c r="BS2618" s="64"/>
      <c r="BT2618" s="64"/>
      <c r="BU2618" s="64"/>
      <c r="BV2618" s="64"/>
      <c r="BW2618" s="64"/>
      <c r="BX2618" s="64"/>
      <c r="BY2618" s="64"/>
      <c r="BZ2618" s="64"/>
      <c r="CA2618" s="64"/>
      <c r="CB2618" s="64"/>
      <c r="CC2618" s="64"/>
      <c r="CD2618" s="64"/>
      <c r="CE2618" s="64"/>
      <c r="CF2618" s="64"/>
      <c r="CG2618" s="64"/>
      <c r="CH2618" s="64"/>
      <c r="CI2618" s="64"/>
      <c r="CJ2618" s="64"/>
      <c r="CK2618" s="64"/>
      <c r="CL2618" s="64"/>
      <c r="CM2618" s="64"/>
      <c r="CN2618" s="64"/>
      <c r="CO2618" s="64"/>
      <c r="CP2618" s="64"/>
      <c r="CQ2618" s="64"/>
      <c r="CR2618" s="64"/>
      <c r="CS2618" s="64"/>
      <c r="CT2618" s="64"/>
      <c r="CU2618" s="64"/>
      <c r="CV2618" s="64"/>
      <c r="CW2618" s="64"/>
      <c r="CX2618" s="64"/>
      <c r="CY2618" s="64"/>
      <c r="CZ2618" s="64"/>
      <c r="DA2618" s="64"/>
      <c r="DB2618" s="64"/>
      <c r="DC2618" s="64"/>
      <c r="DD2618" s="64"/>
      <c r="DE2618" s="64"/>
      <c r="DF2618" s="64"/>
      <c r="DG2618" s="64"/>
      <c r="DH2618" s="64"/>
      <c r="DI2618" s="64"/>
      <c r="DJ2618" s="64"/>
      <c r="DK2618" s="64"/>
      <c r="DL2618" s="64"/>
      <c r="DM2618" s="64"/>
      <c r="DN2618" s="64"/>
      <c r="DO2618" s="64"/>
      <c r="DP2618" s="64"/>
      <c r="DQ2618" s="64"/>
      <c r="DR2618" s="64"/>
      <c r="DS2618" s="64"/>
      <c r="DT2618" s="64"/>
      <c r="DU2618" s="64"/>
      <c r="DV2618" s="64"/>
      <c r="DW2618" s="64"/>
      <c r="DX2618" s="64"/>
      <c r="DY2618" s="64"/>
      <c r="DZ2618" s="64"/>
      <c r="EA2618" s="64"/>
      <c r="EB2618" s="64"/>
      <c r="EC2618" s="64"/>
      <c r="ED2618" s="64"/>
      <c r="EE2618" s="64"/>
      <c r="EF2618" s="64"/>
      <c r="EG2618" s="64"/>
      <c r="EH2618" s="64"/>
      <c r="EI2618" s="64"/>
      <c r="EJ2618" s="64"/>
      <c r="EK2618" s="64"/>
      <c r="EL2618" s="64"/>
      <c r="EM2618" s="64"/>
      <c r="EN2618" s="64"/>
      <c r="EO2618" s="64"/>
      <c r="EP2618" s="64"/>
      <c r="EQ2618" s="64"/>
      <c r="ER2618" s="64"/>
      <c r="ES2618" s="64"/>
      <c r="ET2618" s="64"/>
      <c r="EU2618" s="64"/>
      <c r="EV2618" s="64"/>
      <c r="EW2618" s="64"/>
      <c r="EX2618" s="64"/>
      <c r="EY2618" s="64"/>
      <c r="EZ2618" s="64"/>
      <c r="FA2618" s="64"/>
      <c r="FB2618" s="64"/>
      <c r="FC2618" s="64"/>
      <c r="FD2618" s="64"/>
      <c r="FE2618" s="64"/>
      <c r="FF2618" s="64"/>
      <c r="FG2618" s="64"/>
      <c r="FH2618" s="64"/>
      <c r="FI2618" s="64"/>
      <c r="FJ2618" s="64"/>
      <c r="FK2618" s="64"/>
      <c r="FL2618" s="64"/>
      <c r="FM2618" s="64"/>
      <c r="FN2618" s="64"/>
      <c r="FO2618" s="64"/>
      <c r="FP2618" s="64"/>
      <c r="FQ2618" s="64"/>
      <c r="FR2618" s="64"/>
      <c r="FS2618" s="64"/>
      <c r="FT2618" s="64"/>
    </row>
    <row r="2619" spans="1:176" ht="15" x14ac:dyDescent="0.25">
      <c r="A2619" s="20">
        <f t="shared" si="588"/>
        <v>46372</v>
      </c>
      <c r="B2619" s="22" t="str">
        <f t="shared" ca="1" si="579"/>
        <v>n.d</v>
      </c>
      <c r="C2619" s="22">
        <f t="shared" ca="1" si="589"/>
        <v>0.97614444</v>
      </c>
      <c r="D2619" s="23">
        <f ca="1">IF(A2619&lt;$B$1,VLOOKUP(A2619,[1]DI!$A$4:$B$15000,2,FALSE),0)</f>
        <v>0</v>
      </c>
      <c r="E2619" s="22">
        <f t="shared" ca="1" si="580"/>
        <v>0</v>
      </c>
      <c r="F2619" s="23">
        <f t="shared" si="581"/>
        <v>1.3</v>
      </c>
      <c r="G2619" s="24">
        <f t="shared" ca="1" si="582"/>
        <v>1</v>
      </c>
      <c r="H2619" s="22">
        <f ca="1">TRUNC(PRODUCT(G$10:G2618),15)</f>
        <v>1.81984651266759</v>
      </c>
      <c r="I2619" s="22">
        <f t="shared" ca="1" si="583"/>
        <v>1.5015535581434301</v>
      </c>
      <c r="J2619" s="22">
        <f t="shared" ca="1" si="584"/>
        <v>1.2119757600000001</v>
      </c>
      <c r="K2619" s="110">
        <f t="shared" ca="1" si="590"/>
        <v>0.37553247445182125</v>
      </c>
      <c r="L2619" s="115">
        <v>0</v>
      </c>
      <c r="M2619" s="67">
        <f>IF(L2619&gt;0,VLOOKUP(L2619,S$12:$AB$125,7),0)</f>
        <v>0</v>
      </c>
      <c r="N2619" s="2">
        <f t="shared" si="578"/>
        <v>0</v>
      </c>
      <c r="O2619" s="22">
        <f t="shared" ca="1" si="585"/>
        <v>0.37553247445182125</v>
      </c>
      <c r="P2619" s="25" t="str">
        <f t="shared" si="586"/>
        <v>A+J=</v>
      </c>
      <c r="Q2619" s="26">
        <f t="shared" si="587"/>
        <v>45306</v>
      </c>
      <c r="R2619" s="4"/>
      <c r="S2619" s="98"/>
      <c r="U2619" s="4"/>
      <c r="V2619" s="4"/>
      <c r="W2619" s="4"/>
      <c r="X2619" s="4"/>
      <c r="Y2619" s="4"/>
      <c r="Z2619" s="4"/>
      <c r="AA2619" s="4"/>
      <c r="AB2619" s="4"/>
      <c r="AC2619" s="4"/>
      <c r="AD2619" s="64"/>
      <c r="AE2619" s="64"/>
      <c r="AF2619" s="64"/>
      <c r="AG2619" s="64"/>
      <c r="AH2619" s="64"/>
      <c r="AI2619" s="64"/>
      <c r="AJ2619" s="64"/>
      <c r="AK2619" s="64"/>
      <c r="AL2619" s="64"/>
      <c r="AM2619" s="64"/>
      <c r="AN2619" s="64"/>
      <c r="AO2619" s="64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4"/>
      <c r="AZ2619" s="64"/>
      <c r="BA2619" s="64"/>
      <c r="BB2619" s="64"/>
      <c r="BC2619" s="64"/>
      <c r="BD2619" s="64"/>
      <c r="BE2619" s="64"/>
      <c r="BF2619" s="64"/>
      <c r="BG2619" s="64"/>
      <c r="BH2619" s="64"/>
      <c r="BI2619" s="64"/>
      <c r="BJ2619" s="64"/>
      <c r="BK2619" s="64"/>
      <c r="BL2619" s="64"/>
      <c r="BM2619" s="64"/>
      <c r="BN2619" s="64"/>
      <c r="BO2619" s="64"/>
      <c r="BP2619" s="64"/>
      <c r="BQ2619" s="64"/>
      <c r="BR2619" s="64"/>
      <c r="BS2619" s="64"/>
      <c r="BT2619" s="64"/>
      <c r="BU2619" s="64"/>
      <c r="BV2619" s="64"/>
      <c r="BW2619" s="64"/>
      <c r="BX2619" s="64"/>
      <c r="BY2619" s="64"/>
      <c r="BZ2619" s="64"/>
      <c r="CA2619" s="64"/>
      <c r="CB2619" s="64"/>
      <c r="CC2619" s="64"/>
      <c r="CD2619" s="64"/>
      <c r="CE2619" s="64"/>
      <c r="CF2619" s="64"/>
      <c r="CG2619" s="64"/>
      <c r="CH2619" s="64"/>
      <c r="CI2619" s="64"/>
      <c r="CJ2619" s="64"/>
      <c r="CK2619" s="64"/>
      <c r="CL2619" s="64"/>
      <c r="CM2619" s="64"/>
      <c r="CN2619" s="64"/>
      <c r="CO2619" s="64"/>
      <c r="CP2619" s="64"/>
      <c r="CQ2619" s="64"/>
      <c r="CR2619" s="64"/>
      <c r="CS2619" s="64"/>
      <c r="CT2619" s="64"/>
      <c r="CU2619" s="64"/>
      <c r="CV2619" s="64"/>
      <c r="CW2619" s="64"/>
      <c r="CX2619" s="64"/>
      <c r="CY2619" s="64"/>
      <c r="CZ2619" s="64"/>
      <c r="DA2619" s="64"/>
      <c r="DB2619" s="64"/>
      <c r="DC2619" s="64"/>
      <c r="DD2619" s="64"/>
      <c r="DE2619" s="64"/>
      <c r="DF2619" s="64"/>
      <c r="DG2619" s="64"/>
      <c r="DH2619" s="64"/>
      <c r="DI2619" s="64"/>
      <c r="DJ2619" s="64"/>
      <c r="DK2619" s="64"/>
      <c r="DL2619" s="64"/>
      <c r="DM2619" s="64"/>
      <c r="DN2619" s="64"/>
      <c r="DO2619" s="64"/>
      <c r="DP2619" s="64"/>
      <c r="DQ2619" s="64"/>
      <c r="DR2619" s="64"/>
      <c r="DS2619" s="64"/>
      <c r="DT2619" s="64"/>
      <c r="DU2619" s="64"/>
      <c r="DV2619" s="64"/>
      <c r="DW2619" s="64"/>
      <c r="DX2619" s="64"/>
      <c r="DY2619" s="64"/>
      <c r="DZ2619" s="64"/>
      <c r="EA2619" s="64"/>
      <c r="EB2619" s="64"/>
      <c r="EC2619" s="64"/>
      <c r="ED2619" s="64"/>
      <c r="EE2619" s="64"/>
      <c r="EF2619" s="64"/>
      <c r="EG2619" s="64"/>
      <c r="EH2619" s="64"/>
      <c r="EI2619" s="64"/>
      <c r="EJ2619" s="64"/>
      <c r="EK2619" s="64"/>
      <c r="EL2619" s="64"/>
      <c r="EM2619" s="64"/>
      <c r="EN2619" s="64"/>
      <c r="EO2619" s="64"/>
      <c r="EP2619" s="64"/>
      <c r="EQ2619" s="64"/>
      <c r="ER2619" s="64"/>
      <c r="ES2619" s="64"/>
      <c r="ET2619" s="64"/>
      <c r="EU2619" s="64"/>
      <c r="EV2619" s="64"/>
      <c r="EW2619" s="64"/>
      <c r="EX2619" s="64"/>
      <c r="EY2619" s="64"/>
      <c r="EZ2619" s="64"/>
      <c r="FA2619" s="64"/>
      <c r="FB2619" s="64"/>
      <c r="FC2619" s="64"/>
      <c r="FD2619" s="64"/>
      <c r="FE2619" s="64"/>
      <c r="FF2619" s="64"/>
      <c r="FG2619" s="64"/>
      <c r="FH2619" s="64"/>
      <c r="FI2619" s="64"/>
      <c r="FJ2619" s="64"/>
      <c r="FK2619" s="64"/>
      <c r="FL2619" s="64"/>
      <c r="FM2619" s="64"/>
      <c r="FN2619" s="64"/>
      <c r="FO2619" s="64"/>
      <c r="FP2619" s="64"/>
      <c r="FQ2619" s="64"/>
      <c r="FR2619" s="64"/>
      <c r="FS2619" s="64"/>
      <c r="FT2619" s="64"/>
    </row>
    <row r="2620" spans="1:176" ht="15" x14ac:dyDescent="0.25">
      <c r="A2620" s="20">
        <f t="shared" si="588"/>
        <v>46373</v>
      </c>
      <c r="B2620" s="22" t="str">
        <f t="shared" ca="1" si="579"/>
        <v>n.d</v>
      </c>
      <c r="C2620" s="22">
        <f t="shared" ca="1" si="589"/>
        <v>0.97614444</v>
      </c>
      <c r="D2620" s="23">
        <f ca="1">IF(A2620&lt;$B$1,VLOOKUP(A2620,[1]DI!$A$4:$B$15000,2,FALSE),0)</f>
        <v>0</v>
      </c>
      <c r="E2620" s="22">
        <f t="shared" ca="1" si="580"/>
        <v>0</v>
      </c>
      <c r="F2620" s="23">
        <f t="shared" si="581"/>
        <v>1.3</v>
      </c>
      <c r="G2620" s="24">
        <f t="shared" ca="1" si="582"/>
        <v>1</v>
      </c>
      <c r="H2620" s="22">
        <f ca="1">TRUNC(PRODUCT(G$10:G2619),15)</f>
        <v>1.81984651266759</v>
      </c>
      <c r="I2620" s="22">
        <f t="shared" ca="1" si="583"/>
        <v>1.5015535581434301</v>
      </c>
      <c r="J2620" s="22">
        <f t="shared" ca="1" si="584"/>
        <v>1.2119757600000001</v>
      </c>
      <c r="K2620" s="110">
        <f t="shared" ca="1" si="590"/>
        <v>0.37553247445182125</v>
      </c>
      <c r="L2620" s="115">
        <v>0</v>
      </c>
      <c r="M2620" s="67">
        <f>IF(L2620&gt;0,VLOOKUP(L2620,S$12:$AB$125,7),0)</f>
        <v>0</v>
      </c>
      <c r="N2620" s="2">
        <f t="shared" si="578"/>
        <v>0</v>
      </c>
      <c r="O2620" s="22">
        <f t="shared" ca="1" si="585"/>
        <v>0.37553247445182125</v>
      </c>
      <c r="P2620" s="25" t="str">
        <f t="shared" si="586"/>
        <v>A+J=</v>
      </c>
      <c r="Q2620" s="26">
        <f t="shared" si="587"/>
        <v>45306</v>
      </c>
      <c r="R2620" s="4"/>
      <c r="S2620" s="98"/>
      <c r="U2620" s="4"/>
      <c r="V2620" s="4"/>
      <c r="W2620" s="4"/>
      <c r="X2620" s="4"/>
      <c r="Y2620" s="4"/>
      <c r="Z2620" s="4"/>
      <c r="AA2620" s="4"/>
      <c r="AB2620" s="4"/>
      <c r="AC2620" s="4"/>
      <c r="AD2620" s="64"/>
      <c r="AE2620" s="64"/>
      <c r="AF2620" s="64"/>
      <c r="AG2620" s="64"/>
      <c r="AH2620" s="64"/>
      <c r="AI2620" s="64"/>
      <c r="AJ2620" s="64"/>
      <c r="AK2620" s="64"/>
      <c r="AL2620" s="64"/>
      <c r="AM2620" s="64"/>
      <c r="AN2620" s="64"/>
      <c r="AO2620" s="64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64"/>
      <c r="BB2620" s="64"/>
      <c r="BC2620" s="64"/>
      <c r="BD2620" s="64"/>
      <c r="BE2620" s="64"/>
      <c r="BF2620" s="64"/>
      <c r="BG2620" s="64"/>
      <c r="BH2620" s="64"/>
      <c r="BI2620" s="64"/>
      <c r="BJ2620" s="64"/>
      <c r="BK2620" s="64"/>
      <c r="BL2620" s="64"/>
      <c r="BM2620" s="64"/>
      <c r="BN2620" s="64"/>
      <c r="BO2620" s="64"/>
      <c r="BP2620" s="64"/>
      <c r="BQ2620" s="64"/>
      <c r="BR2620" s="64"/>
      <c r="BS2620" s="64"/>
      <c r="BT2620" s="64"/>
      <c r="BU2620" s="64"/>
      <c r="BV2620" s="64"/>
      <c r="BW2620" s="64"/>
      <c r="BX2620" s="64"/>
      <c r="BY2620" s="64"/>
      <c r="BZ2620" s="64"/>
      <c r="CA2620" s="64"/>
      <c r="CB2620" s="64"/>
      <c r="CC2620" s="64"/>
      <c r="CD2620" s="64"/>
      <c r="CE2620" s="64"/>
      <c r="CF2620" s="64"/>
      <c r="CG2620" s="64"/>
      <c r="CH2620" s="64"/>
      <c r="CI2620" s="64"/>
      <c r="CJ2620" s="64"/>
      <c r="CK2620" s="64"/>
      <c r="CL2620" s="64"/>
      <c r="CM2620" s="64"/>
      <c r="CN2620" s="64"/>
      <c r="CO2620" s="64"/>
      <c r="CP2620" s="64"/>
      <c r="CQ2620" s="64"/>
      <c r="CR2620" s="64"/>
      <c r="CS2620" s="64"/>
      <c r="CT2620" s="64"/>
      <c r="CU2620" s="64"/>
      <c r="CV2620" s="64"/>
      <c r="CW2620" s="64"/>
      <c r="CX2620" s="64"/>
      <c r="CY2620" s="64"/>
      <c r="CZ2620" s="64"/>
      <c r="DA2620" s="64"/>
      <c r="DB2620" s="64"/>
      <c r="DC2620" s="64"/>
      <c r="DD2620" s="64"/>
      <c r="DE2620" s="64"/>
      <c r="DF2620" s="64"/>
      <c r="DG2620" s="64"/>
      <c r="DH2620" s="64"/>
      <c r="DI2620" s="64"/>
      <c r="DJ2620" s="64"/>
      <c r="DK2620" s="64"/>
      <c r="DL2620" s="64"/>
      <c r="DM2620" s="64"/>
      <c r="DN2620" s="64"/>
      <c r="DO2620" s="64"/>
      <c r="DP2620" s="64"/>
      <c r="DQ2620" s="64"/>
      <c r="DR2620" s="64"/>
      <c r="DS2620" s="64"/>
      <c r="DT2620" s="64"/>
      <c r="DU2620" s="64"/>
      <c r="DV2620" s="64"/>
      <c r="DW2620" s="64"/>
      <c r="DX2620" s="64"/>
      <c r="DY2620" s="64"/>
      <c r="DZ2620" s="64"/>
      <c r="EA2620" s="64"/>
      <c r="EB2620" s="64"/>
      <c r="EC2620" s="64"/>
      <c r="ED2620" s="64"/>
      <c r="EE2620" s="64"/>
      <c r="EF2620" s="64"/>
      <c r="EG2620" s="64"/>
      <c r="EH2620" s="64"/>
      <c r="EI2620" s="64"/>
      <c r="EJ2620" s="64"/>
      <c r="EK2620" s="64"/>
      <c r="EL2620" s="64"/>
      <c r="EM2620" s="64"/>
      <c r="EN2620" s="64"/>
      <c r="EO2620" s="64"/>
      <c r="EP2620" s="64"/>
      <c r="EQ2620" s="64"/>
      <c r="ER2620" s="64"/>
      <c r="ES2620" s="64"/>
      <c r="ET2620" s="64"/>
      <c r="EU2620" s="64"/>
      <c r="EV2620" s="64"/>
      <c r="EW2620" s="64"/>
      <c r="EX2620" s="64"/>
      <c r="EY2620" s="64"/>
      <c r="EZ2620" s="64"/>
      <c r="FA2620" s="64"/>
      <c r="FB2620" s="64"/>
      <c r="FC2620" s="64"/>
      <c r="FD2620" s="64"/>
      <c r="FE2620" s="64"/>
      <c r="FF2620" s="64"/>
      <c r="FG2620" s="64"/>
      <c r="FH2620" s="64"/>
      <c r="FI2620" s="64"/>
      <c r="FJ2620" s="64"/>
      <c r="FK2620" s="64"/>
      <c r="FL2620" s="64"/>
      <c r="FM2620" s="64"/>
      <c r="FN2620" s="64"/>
      <c r="FO2620" s="64"/>
      <c r="FP2620" s="64"/>
      <c r="FQ2620" s="64"/>
      <c r="FR2620" s="64"/>
      <c r="FS2620" s="64"/>
      <c r="FT2620" s="64"/>
    </row>
    <row r="2621" spans="1:176" ht="15" x14ac:dyDescent="0.25">
      <c r="A2621" s="20">
        <f t="shared" si="588"/>
        <v>46374</v>
      </c>
      <c r="B2621" s="22" t="str">
        <f t="shared" ca="1" si="579"/>
        <v>n.d</v>
      </c>
      <c r="C2621" s="22">
        <f t="shared" ca="1" si="589"/>
        <v>0.97614444</v>
      </c>
      <c r="D2621" s="23">
        <f ca="1">IF(A2621&lt;$B$1,VLOOKUP(A2621,[1]DI!$A$4:$B$15000,2,FALSE),0)</f>
        <v>0</v>
      </c>
      <c r="E2621" s="22">
        <f t="shared" ca="1" si="580"/>
        <v>0</v>
      </c>
      <c r="F2621" s="23">
        <f t="shared" si="581"/>
        <v>1.3</v>
      </c>
      <c r="G2621" s="24">
        <f t="shared" ca="1" si="582"/>
        <v>1</v>
      </c>
      <c r="H2621" s="22">
        <f ca="1">TRUNC(PRODUCT(G$10:G2620),15)</f>
        <v>1.81984651266759</v>
      </c>
      <c r="I2621" s="22">
        <f t="shared" ca="1" si="583"/>
        <v>1.5015535581434301</v>
      </c>
      <c r="J2621" s="22">
        <f t="shared" ca="1" si="584"/>
        <v>1.2119757600000001</v>
      </c>
      <c r="K2621" s="110">
        <f t="shared" ca="1" si="590"/>
        <v>0.37553247445182125</v>
      </c>
      <c r="L2621" s="115">
        <v>0</v>
      </c>
      <c r="M2621" s="67">
        <f>IF(L2621&gt;0,VLOOKUP(L2621,S$12:$AB$125,7),0)</f>
        <v>0</v>
      </c>
      <c r="N2621" s="2">
        <f t="shared" si="578"/>
        <v>0</v>
      </c>
      <c r="O2621" s="22">
        <f t="shared" ca="1" si="585"/>
        <v>0.37553247445182125</v>
      </c>
      <c r="P2621" s="25" t="str">
        <f t="shared" si="586"/>
        <v>A+J=</v>
      </c>
      <c r="Q2621" s="26">
        <f t="shared" si="587"/>
        <v>45306</v>
      </c>
      <c r="R2621" s="4"/>
      <c r="S2621" s="98"/>
      <c r="U2621" s="4"/>
      <c r="V2621" s="4"/>
      <c r="W2621" s="4"/>
      <c r="X2621" s="4"/>
      <c r="Y2621" s="4"/>
      <c r="Z2621" s="4"/>
      <c r="AA2621" s="4"/>
      <c r="AB2621" s="4"/>
      <c r="AC2621" s="4"/>
      <c r="AD2621" s="64"/>
      <c r="AE2621" s="64"/>
      <c r="AF2621" s="64"/>
      <c r="AG2621" s="64"/>
      <c r="AH2621" s="64"/>
      <c r="AI2621" s="64"/>
      <c r="AJ2621" s="64"/>
      <c r="AK2621" s="64"/>
      <c r="AL2621" s="64"/>
      <c r="AM2621" s="64"/>
      <c r="AN2621" s="64"/>
      <c r="AO2621" s="64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4"/>
      <c r="AZ2621" s="64"/>
      <c r="BA2621" s="64"/>
      <c r="BB2621" s="64"/>
      <c r="BC2621" s="64"/>
      <c r="BD2621" s="64"/>
      <c r="BE2621" s="64"/>
      <c r="BF2621" s="64"/>
      <c r="BG2621" s="64"/>
      <c r="BH2621" s="64"/>
      <c r="BI2621" s="64"/>
      <c r="BJ2621" s="64"/>
      <c r="BK2621" s="64"/>
      <c r="BL2621" s="64"/>
      <c r="BM2621" s="64"/>
      <c r="BN2621" s="64"/>
      <c r="BO2621" s="64"/>
      <c r="BP2621" s="64"/>
      <c r="BQ2621" s="64"/>
      <c r="BR2621" s="64"/>
      <c r="BS2621" s="64"/>
      <c r="BT2621" s="64"/>
      <c r="BU2621" s="64"/>
      <c r="BV2621" s="64"/>
      <c r="BW2621" s="64"/>
      <c r="BX2621" s="64"/>
      <c r="BY2621" s="64"/>
      <c r="BZ2621" s="64"/>
      <c r="CA2621" s="64"/>
      <c r="CB2621" s="64"/>
      <c r="CC2621" s="64"/>
      <c r="CD2621" s="64"/>
      <c r="CE2621" s="64"/>
      <c r="CF2621" s="64"/>
      <c r="CG2621" s="64"/>
      <c r="CH2621" s="64"/>
      <c r="CI2621" s="64"/>
      <c r="CJ2621" s="64"/>
      <c r="CK2621" s="64"/>
      <c r="CL2621" s="64"/>
      <c r="CM2621" s="64"/>
      <c r="CN2621" s="64"/>
      <c r="CO2621" s="64"/>
      <c r="CP2621" s="64"/>
      <c r="CQ2621" s="64"/>
      <c r="CR2621" s="64"/>
      <c r="CS2621" s="64"/>
      <c r="CT2621" s="64"/>
      <c r="CU2621" s="64"/>
      <c r="CV2621" s="64"/>
      <c r="CW2621" s="64"/>
      <c r="CX2621" s="64"/>
      <c r="CY2621" s="64"/>
      <c r="CZ2621" s="64"/>
      <c r="DA2621" s="64"/>
      <c r="DB2621" s="64"/>
      <c r="DC2621" s="64"/>
      <c r="DD2621" s="64"/>
      <c r="DE2621" s="64"/>
      <c r="DF2621" s="64"/>
      <c r="DG2621" s="64"/>
      <c r="DH2621" s="64"/>
      <c r="DI2621" s="64"/>
      <c r="DJ2621" s="64"/>
      <c r="DK2621" s="64"/>
      <c r="DL2621" s="64"/>
      <c r="DM2621" s="64"/>
      <c r="DN2621" s="64"/>
      <c r="DO2621" s="64"/>
      <c r="DP2621" s="64"/>
      <c r="DQ2621" s="64"/>
      <c r="DR2621" s="64"/>
      <c r="DS2621" s="64"/>
      <c r="DT2621" s="64"/>
      <c r="DU2621" s="64"/>
      <c r="DV2621" s="64"/>
      <c r="DW2621" s="64"/>
      <c r="DX2621" s="64"/>
      <c r="DY2621" s="64"/>
      <c r="DZ2621" s="64"/>
      <c r="EA2621" s="64"/>
      <c r="EB2621" s="64"/>
      <c r="EC2621" s="64"/>
      <c r="ED2621" s="64"/>
      <c r="EE2621" s="64"/>
      <c r="EF2621" s="64"/>
      <c r="EG2621" s="64"/>
      <c r="EH2621" s="64"/>
      <c r="EI2621" s="64"/>
      <c r="EJ2621" s="64"/>
      <c r="EK2621" s="64"/>
      <c r="EL2621" s="64"/>
      <c r="EM2621" s="64"/>
      <c r="EN2621" s="64"/>
      <c r="EO2621" s="64"/>
      <c r="EP2621" s="64"/>
      <c r="EQ2621" s="64"/>
      <c r="ER2621" s="64"/>
      <c r="ES2621" s="64"/>
      <c r="ET2621" s="64"/>
      <c r="EU2621" s="64"/>
      <c r="EV2621" s="64"/>
      <c r="EW2621" s="64"/>
      <c r="EX2621" s="64"/>
      <c r="EY2621" s="64"/>
      <c r="EZ2621" s="64"/>
      <c r="FA2621" s="64"/>
      <c r="FB2621" s="64"/>
      <c r="FC2621" s="64"/>
      <c r="FD2621" s="64"/>
      <c r="FE2621" s="64"/>
      <c r="FF2621" s="64"/>
      <c r="FG2621" s="64"/>
      <c r="FH2621" s="64"/>
      <c r="FI2621" s="64"/>
      <c r="FJ2621" s="64"/>
      <c r="FK2621" s="64"/>
      <c r="FL2621" s="64"/>
      <c r="FM2621" s="64"/>
      <c r="FN2621" s="64"/>
      <c r="FO2621" s="64"/>
      <c r="FP2621" s="64"/>
      <c r="FQ2621" s="64"/>
      <c r="FR2621" s="64"/>
      <c r="FS2621" s="64"/>
      <c r="FT2621" s="64"/>
    </row>
    <row r="2622" spans="1:176" ht="15" x14ac:dyDescent="0.25">
      <c r="A2622" s="20">
        <f t="shared" si="588"/>
        <v>46375</v>
      </c>
      <c r="B2622" s="22" t="str">
        <f t="shared" ca="1" si="579"/>
        <v>n.d</v>
      </c>
      <c r="C2622" s="22">
        <f t="shared" ca="1" si="589"/>
        <v>0.97614444</v>
      </c>
      <c r="D2622" s="23">
        <f ca="1">IF(A2622&lt;$B$1,VLOOKUP(A2622,[1]DI!$A$4:$B$15000,2,FALSE),0)</f>
        <v>0</v>
      </c>
      <c r="E2622" s="22">
        <f t="shared" ca="1" si="580"/>
        <v>0</v>
      </c>
      <c r="F2622" s="23">
        <f t="shared" si="581"/>
        <v>1.3</v>
      </c>
      <c r="G2622" s="24">
        <f t="shared" ca="1" si="582"/>
        <v>1</v>
      </c>
      <c r="H2622" s="22">
        <f ca="1">TRUNC(PRODUCT(G$10:G2621),15)</f>
        <v>1.81984651266759</v>
      </c>
      <c r="I2622" s="22">
        <f t="shared" ca="1" si="583"/>
        <v>1.5015535581434301</v>
      </c>
      <c r="J2622" s="22">
        <f t="shared" ca="1" si="584"/>
        <v>1.2119757600000001</v>
      </c>
      <c r="K2622" s="110">
        <f t="shared" ca="1" si="590"/>
        <v>0.37553247445182125</v>
      </c>
      <c r="L2622" s="115">
        <v>0</v>
      </c>
      <c r="M2622" s="67">
        <f>IF(L2622&gt;0,VLOOKUP(L2622,S$12:$AB$125,7),0)</f>
        <v>0</v>
      </c>
      <c r="N2622" s="2">
        <f t="shared" si="578"/>
        <v>0</v>
      </c>
      <c r="O2622" s="22">
        <f t="shared" ca="1" si="585"/>
        <v>0.37553247445182125</v>
      </c>
      <c r="P2622" s="25" t="str">
        <f t="shared" si="586"/>
        <v>A+J=</v>
      </c>
      <c r="Q2622" s="26">
        <f t="shared" si="587"/>
        <v>45306</v>
      </c>
      <c r="R2622" s="4"/>
      <c r="S2622" s="98"/>
      <c r="U2622" s="4"/>
      <c r="V2622" s="4"/>
      <c r="W2622" s="4"/>
      <c r="X2622" s="4"/>
      <c r="Y2622" s="4"/>
      <c r="Z2622" s="4"/>
      <c r="AA2622" s="4"/>
      <c r="AB2622" s="4"/>
      <c r="AC2622" s="4"/>
      <c r="AD2622" s="64"/>
      <c r="AE2622" s="64"/>
      <c r="AF2622" s="64"/>
      <c r="AG2622" s="64"/>
      <c r="AH2622" s="64"/>
      <c r="AI2622" s="64"/>
      <c r="AJ2622" s="64"/>
      <c r="AK2622" s="64"/>
      <c r="AL2622" s="64"/>
      <c r="AM2622" s="64"/>
      <c r="AN2622" s="64"/>
      <c r="AO2622" s="64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4"/>
      <c r="AZ2622" s="64"/>
      <c r="BA2622" s="64"/>
      <c r="BB2622" s="64"/>
      <c r="BC2622" s="64"/>
      <c r="BD2622" s="64"/>
      <c r="BE2622" s="64"/>
      <c r="BF2622" s="64"/>
      <c r="BG2622" s="64"/>
      <c r="BH2622" s="64"/>
      <c r="BI2622" s="64"/>
      <c r="BJ2622" s="64"/>
      <c r="BK2622" s="64"/>
      <c r="BL2622" s="64"/>
      <c r="BM2622" s="64"/>
      <c r="BN2622" s="64"/>
      <c r="BO2622" s="64"/>
      <c r="BP2622" s="64"/>
      <c r="BQ2622" s="64"/>
      <c r="BR2622" s="64"/>
      <c r="BS2622" s="64"/>
      <c r="BT2622" s="64"/>
      <c r="BU2622" s="64"/>
      <c r="BV2622" s="64"/>
      <c r="BW2622" s="64"/>
      <c r="BX2622" s="64"/>
      <c r="BY2622" s="64"/>
      <c r="BZ2622" s="64"/>
      <c r="CA2622" s="64"/>
      <c r="CB2622" s="64"/>
      <c r="CC2622" s="64"/>
      <c r="CD2622" s="64"/>
      <c r="CE2622" s="64"/>
      <c r="CF2622" s="64"/>
      <c r="CG2622" s="64"/>
      <c r="CH2622" s="64"/>
      <c r="CI2622" s="64"/>
      <c r="CJ2622" s="64"/>
      <c r="CK2622" s="64"/>
      <c r="CL2622" s="64"/>
      <c r="CM2622" s="64"/>
      <c r="CN2622" s="64"/>
      <c r="CO2622" s="64"/>
      <c r="CP2622" s="64"/>
      <c r="CQ2622" s="64"/>
      <c r="CR2622" s="64"/>
      <c r="CS2622" s="64"/>
      <c r="CT2622" s="64"/>
      <c r="CU2622" s="64"/>
      <c r="CV2622" s="64"/>
      <c r="CW2622" s="64"/>
      <c r="CX2622" s="64"/>
      <c r="CY2622" s="64"/>
      <c r="CZ2622" s="64"/>
      <c r="DA2622" s="64"/>
      <c r="DB2622" s="64"/>
      <c r="DC2622" s="64"/>
      <c r="DD2622" s="64"/>
      <c r="DE2622" s="64"/>
      <c r="DF2622" s="64"/>
      <c r="DG2622" s="64"/>
      <c r="DH2622" s="64"/>
      <c r="DI2622" s="64"/>
      <c r="DJ2622" s="64"/>
      <c r="DK2622" s="64"/>
      <c r="DL2622" s="64"/>
      <c r="DM2622" s="64"/>
      <c r="DN2622" s="64"/>
      <c r="DO2622" s="64"/>
      <c r="DP2622" s="64"/>
      <c r="DQ2622" s="64"/>
      <c r="DR2622" s="64"/>
      <c r="DS2622" s="64"/>
      <c r="DT2622" s="64"/>
      <c r="DU2622" s="64"/>
      <c r="DV2622" s="64"/>
      <c r="DW2622" s="64"/>
      <c r="DX2622" s="64"/>
      <c r="DY2622" s="64"/>
      <c r="DZ2622" s="64"/>
      <c r="EA2622" s="64"/>
      <c r="EB2622" s="64"/>
      <c r="EC2622" s="64"/>
      <c r="ED2622" s="64"/>
      <c r="EE2622" s="64"/>
      <c r="EF2622" s="64"/>
      <c r="EG2622" s="64"/>
      <c r="EH2622" s="64"/>
      <c r="EI2622" s="64"/>
      <c r="EJ2622" s="64"/>
      <c r="EK2622" s="64"/>
      <c r="EL2622" s="64"/>
      <c r="EM2622" s="64"/>
      <c r="EN2622" s="64"/>
      <c r="EO2622" s="64"/>
      <c r="EP2622" s="64"/>
      <c r="EQ2622" s="64"/>
      <c r="ER2622" s="64"/>
      <c r="ES2622" s="64"/>
      <c r="ET2622" s="64"/>
      <c r="EU2622" s="64"/>
      <c r="EV2622" s="64"/>
      <c r="EW2622" s="64"/>
      <c r="EX2622" s="64"/>
      <c r="EY2622" s="64"/>
      <c r="EZ2622" s="64"/>
      <c r="FA2622" s="64"/>
      <c r="FB2622" s="64"/>
      <c r="FC2622" s="64"/>
      <c r="FD2622" s="64"/>
      <c r="FE2622" s="64"/>
      <c r="FF2622" s="64"/>
      <c r="FG2622" s="64"/>
      <c r="FH2622" s="64"/>
      <c r="FI2622" s="64"/>
      <c r="FJ2622" s="64"/>
      <c r="FK2622" s="64"/>
      <c r="FL2622" s="64"/>
      <c r="FM2622" s="64"/>
      <c r="FN2622" s="64"/>
      <c r="FO2622" s="64"/>
      <c r="FP2622" s="64"/>
      <c r="FQ2622" s="64"/>
      <c r="FR2622" s="64"/>
      <c r="FS2622" s="64"/>
      <c r="FT2622" s="64"/>
    </row>
    <row r="2623" spans="1:176" ht="15" x14ac:dyDescent="0.25">
      <c r="A2623" s="20">
        <f t="shared" si="588"/>
        <v>46376</v>
      </c>
      <c r="B2623" s="22" t="str">
        <f t="shared" ca="1" si="579"/>
        <v>n.d</v>
      </c>
      <c r="C2623" s="22">
        <f t="shared" ca="1" si="589"/>
        <v>0.97614444</v>
      </c>
      <c r="D2623" s="23">
        <f ca="1">IF(A2623&lt;$B$1,VLOOKUP(A2623,[1]DI!$A$4:$B$15000,2,FALSE),0)</f>
        <v>0</v>
      </c>
      <c r="E2623" s="22">
        <f t="shared" ca="1" si="580"/>
        <v>0</v>
      </c>
      <c r="F2623" s="23">
        <f t="shared" si="581"/>
        <v>1.3</v>
      </c>
      <c r="G2623" s="24">
        <f t="shared" ca="1" si="582"/>
        <v>1</v>
      </c>
      <c r="H2623" s="22">
        <f ca="1">TRUNC(PRODUCT(G$10:G2622),15)</f>
        <v>1.81984651266759</v>
      </c>
      <c r="I2623" s="22">
        <f t="shared" ca="1" si="583"/>
        <v>1.5015535581434301</v>
      </c>
      <c r="J2623" s="22">
        <f t="shared" ca="1" si="584"/>
        <v>1.2119757600000001</v>
      </c>
      <c r="K2623" s="110">
        <f t="shared" ca="1" si="590"/>
        <v>0.37553247445182125</v>
      </c>
      <c r="L2623" s="115">
        <v>0</v>
      </c>
      <c r="M2623" s="67">
        <f>IF(L2623&gt;0,VLOOKUP(L2623,S$12:$AB$125,7),0)</f>
        <v>0</v>
      </c>
      <c r="N2623" s="2">
        <f t="shared" si="578"/>
        <v>0</v>
      </c>
      <c r="O2623" s="22">
        <f t="shared" ca="1" si="585"/>
        <v>0.37553247445182125</v>
      </c>
      <c r="P2623" s="25" t="str">
        <f t="shared" si="586"/>
        <v>A+J=</v>
      </c>
      <c r="Q2623" s="26">
        <f t="shared" si="587"/>
        <v>45306</v>
      </c>
      <c r="R2623" s="4"/>
      <c r="S2623" s="98"/>
      <c r="U2623" s="4"/>
      <c r="V2623" s="4"/>
      <c r="W2623" s="4"/>
      <c r="X2623" s="4"/>
      <c r="Y2623" s="4"/>
      <c r="Z2623" s="4"/>
      <c r="AA2623" s="4"/>
      <c r="AB2623" s="4"/>
      <c r="AC2623" s="4"/>
      <c r="AD2623" s="64"/>
      <c r="AE2623" s="64"/>
      <c r="AF2623" s="64"/>
      <c r="AG2623" s="64"/>
      <c r="AH2623" s="64"/>
      <c r="AI2623" s="64"/>
      <c r="AJ2623" s="64"/>
      <c r="AK2623" s="64"/>
      <c r="AL2623" s="64"/>
      <c r="AM2623" s="64"/>
      <c r="AN2623" s="64"/>
      <c r="AO2623" s="64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4"/>
      <c r="AZ2623" s="64"/>
      <c r="BA2623" s="64"/>
      <c r="BB2623" s="64"/>
      <c r="BC2623" s="64"/>
      <c r="BD2623" s="64"/>
      <c r="BE2623" s="64"/>
      <c r="BF2623" s="64"/>
      <c r="BG2623" s="64"/>
      <c r="BH2623" s="64"/>
      <c r="BI2623" s="64"/>
      <c r="BJ2623" s="64"/>
      <c r="BK2623" s="64"/>
      <c r="BL2623" s="64"/>
      <c r="BM2623" s="64"/>
      <c r="BN2623" s="64"/>
      <c r="BO2623" s="64"/>
      <c r="BP2623" s="64"/>
      <c r="BQ2623" s="64"/>
      <c r="BR2623" s="64"/>
      <c r="BS2623" s="64"/>
      <c r="BT2623" s="64"/>
      <c r="BU2623" s="64"/>
      <c r="BV2623" s="64"/>
      <c r="BW2623" s="64"/>
      <c r="BX2623" s="64"/>
      <c r="BY2623" s="64"/>
      <c r="BZ2623" s="64"/>
      <c r="CA2623" s="64"/>
      <c r="CB2623" s="64"/>
      <c r="CC2623" s="64"/>
      <c r="CD2623" s="64"/>
      <c r="CE2623" s="64"/>
      <c r="CF2623" s="64"/>
      <c r="CG2623" s="64"/>
      <c r="CH2623" s="64"/>
      <c r="CI2623" s="64"/>
      <c r="CJ2623" s="64"/>
      <c r="CK2623" s="64"/>
      <c r="CL2623" s="64"/>
      <c r="CM2623" s="64"/>
      <c r="CN2623" s="64"/>
      <c r="CO2623" s="64"/>
      <c r="CP2623" s="64"/>
      <c r="CQ2623" s="64"/>
      <c r="CR2623" s="64"/>
      <c r="CS2623" s="64"/>
      <c r="CT2623" s="64"/>
      <c r="CU2623" s="64"/>
      <c r="CV2623" s="64"/>
      <c r="CW2623" s="64"/>
      <c r="CX2623" s="64"/>
      <c r="CY2623" s="64"/>
      <c r="CZ2623" s="64"/>
      <c r="DA2623" s="64"/>
      <c r="DB2623" s="64"/>
      <c r="DC2623" s="64"/>
      <c r="DD2623" s="64"/>
      <c r="DE2623" s="64"/>
      <c r="DF2623" s="64"/>
      <c r="DG2623" s="64"/>
      <c r="DH2623" s="64"/>
      <c r="DI2623" s="64"/>
      <c r="DJ2623" s="64"/>
      <c r="DK2623" s="64"/>
      <c r="DL2623" s="64"/>
      <c r="DM2623" s="64"/>
      <c r="DN2623" s="64"/>
      <c r="DO2623" s="64"/>
      <c r="DP2623" s="64"/>
      <c r="DQ2623" s="64"/>
      <c r="DR2623" s="64"/>
      <c r="DS2623" s="64"/>
      <c r="DT2623" s="64"/>
      <c r="DU2623" s="64"/>
      <c r="DV2623" s="64"/>
      <c r="DW2623" s="64"/>
      <c r="DX2623" s="64"/>
      <c r="DY2623" s="64"/>
      <c r="DZ2623" s="64"/>
      <c r="EA2623" s="64"/>
      <c r="EB2623" s="64"/>
      <c r="EC2623" s="64"/>
      <c r="ED2623" s="64"/>
      <c r="EE2623" s="64"/>
      <c r="EF2623" s="64"/>
      <c r="EG2623" s="64"/>
      <c r="EH2623" s="64"/>
      <c r="EI2623" s="64"/>
      <c r="EJ2623" s="64"/>
      <c r="EK2623" s="64"/>
      <c r="EL2623" s="64"/>
      <c r="EM2623" s="64"/>
      <c r="EN2623" s="64"/>
      <c r="EO2623" s="64"/>
      <c r="EP2623" s="64"/>
      <c r="EQ2623" s="64"/>
      <c r="ER2623" s="64"/>
      <c r="ES2623" s="64"/>
      <c r="ET2623" s="64"/>
      <c r="EU2623" s="64"/>
      <c r="EV2623" s="64"/>
      <c r="EW2623" s="64"/>
      <c r="EX2623" s="64"/>
      <c r="EY2623" s="64"/>
      <c r="EZ2623" s="64"/>
      <c r="FA2623" s="64"/>
      <c r="FB2623" s="64"/>
      <c r="FC2623" s="64"/>
      <c r="FD2623" s="64"/>
      <c r="FE2623" s="64"/>
      <c r="FF2623" s="64"/>
      <c r="FG2623" s="64"/>
      <c r="FH2623" s="64"/>
      <c r="FI2623" s="64"/>
      <c r="FJ2623" s="64"/>
      <c r="FK2623" s="64"/>
      <c r="FL2623" s="64"/>
      <c r="FM2623" s="64"/>
      <c r="FN2623" s="64"/>
      <c r="FO2623" s="64"/>
      <c r="FP2623" s="64"/>
      <c r="FQ2623" s="64"/>
      <c r="FR2623" s="64"/>
      <c r="FS2623" s="64"/>
      <c r="FT2623" s="64"/>
    </row>
    <row r="2624" spans="1:176" ht="15" x14ac:dyDescent="0.25">
      <c r="A2624" s="20">
        <f t="shared" si="588"/>
        <v>46377</v>
      </c>
      <c r="B2624" s="22" t="str">
        <f t="shared" ca="1" si="579"/>
        <v>n.d</v>
      </c>
      <c r="C2624" s="22">
        <f t="shared" ca="1" si="589"/>
        <v>0.97614444</v>
      </c>
      <c r="D2624" s="23">
        <f ca="1">IF(A2624&lt;$B$1,VLOOKUP(A2624,[1]DI!$A$4:$B$15000,2,FALSE),0)</f>
        <v>0</v>
      </c>
      <c r="E2624" s="22">
        <f t="shared" ca="1" si="580"/>
        <v>0</v>
      </c>
      <c r="F2624" s="23">
        <f t="shared" si="581"/>
        <v>1.3</v>
      </c>
      <c r="G2624" s="24">
        <f t="shared" ca="1" si="582"/>
        <v>1</v>
      </c>
      <c r="H2624" s="22">
        <f ca="1">TRUNC(PRODUCT(G$10:G2623),15)</f>
        <v>1.81984651266759</v>
      </c>
      <c r="I2624" s="22">
        <f t="shared" ca="1" si="583"/>
        <v>1.5015535581434301</v>
      </c>
      <c r="J2624" s="22">
        <f t="shared" ca="1" si="584"/>
        <v>1.2119757600000001</v>
      </c>
      <c r="K2624" s="110">
        <f t="shared" ca="1" si="590"/>
        <v>0.37553247445182125</v>
      </c>
      <c r="L2624" s="115">
        <v>0</v>
      </c>
      <c r="M2624" s="67">
        <f>IF(L2624&gt;0,VLOOKUP(L2624,S$12:$AB$125,7),0)</f>
        <v>0</v>
      </c>
      <c r="N2624" s="2">
        <f t="shared" si="578"/>
        <v>0</v>
      </c>
      <c r="O2624" s="22">
        <f t="shared" ca="1" si="585"/>
        <v>0.37553247445182125</v>
      </c>
      <c r="P2624" s="25" t="str">
        <f t="shared" si="586"/>
        <v>A+J=</v>
      </c>
      <c r="Q2624" s="26">
        <f t="shared" si="587"/>
        <v>45306</v>
      </c>
      <c r="R2624" s="4"/>
      <c r="S2624" s="98"/>
      <c r="U2624" s="4"/>
      <c r="V2624" s="4"/>
      <c r="W2624" s="4"/>
      <c r="X2624" s="4"/>
      <c r="Y2624" s="4"/>
      <c r="Z2624" s="4"/>
      <c r="AA2624" s="4"/>
      <c r="AB2624" s="4"/>
      <c r="AC2624" s="4"/>
      <c r="AD2624" s="64"/>
      <c r="AE2624" s="64"/>
      <c r="AF2624" s="64"/>
      <c r="AG2624" s="64"/>
      <c r="AH2624" s="64"/>
      <c r="AI2624" s="64"/>
      <c r="AJ2624" s="64"/>
      <c r="AK2624" s="64"/>
      <c r="AL2624" s="64"/>
      <c r="AM2624" s="64"/>
      <c r="AN2624" s="64"/>
      <c r="AO2624" s="64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4"/>
      <c r="AZ2624" s="64"/>
      <c r="BA2624" s="64"/>
      <c r="BB2624" s="64"/>
      <c r="BC2624" s="64"/>
      <c r="BD2624" s="64"/>
      <c r="BE2624" s="64"/>
      <c r="BF2624" s="64"/>
      <c r="BG2624" s="64"/>
      <c r="BH2624" s="64"/>
      <c r="BI2624" s="64"/>
      <c r="BJ2624" s="64"/>
      <c r="BK2624" s="64"/>
      <c r="BL2624" s="64"/>
      <c r="BM2624" s="64"/>
      <c r="BN2624" s="64"/>
      <c r="BO2624" s="64"/>
      <c r="BP2624" s="64"/>
      <c r="BQ2624" s="64"/>
      <c r="BR2624" s="64"/>
      <c r="BS2624" s="64"/>
      <c r="BT2624" s="64"/>
      <c r="BU2624" s="64"/>
      <c r="BV2624" s="64"/>
      <c r="BW2624" s="64"/>
      <c r="BX2624" s="64"/>
      <c r="BY2624" s="64"/>
      <c r="BZ2624" s="64"/>
      <c r="CA2624" s="64"/>
      <c r="CB2624" s="64"/>
      <c r="CC2624" s="64"/>
      <c r="CD2624" s="64"/>
      <c r="CE2624" s="64"/>
      <c r="CF2624" s="64"/>
      <c r="CG2624" s="64"/>
      <c r="CH2624" s="64"/>
      <c r="CI2624" s="64"/>
      <c r="CJ2624" s="64"/>
      <c r="CK2624" s="64"/>
      <c r="CL2624" s="64"/>
      <c r="CM2624" s="64"/>
      <c r="CN2624" s="64"/>
      <c r="CO2624" s="64"/>
      <c r="CP2624" s="64"/>
      <c r="CQ2624" s="64"/>
      <c r="CR2624" s="64"/>
      <c r="CS2624" s="64"/>
      <c r="CT2624" s="64"/>
      <c r="CU2624" s="64"/>
      <c r="CV2624" s="64"/>
      <c r="CW2624" s="64"/>
      <c r="CX2624" s="64"/>
      <c r="CY2624" s="64"/>
      <c r="CZ2624" s="64"/>
      <c r="DA2624" s="64"/>
      <c r="DB2624" s="64"/>
      <c r="DC2624" s="64"/>
      <c r="DD2624" s="64"/>
      <c r="DE2624" s="64"/>
      <c r="DF2624" s="64"/>
      <c r="DG2624" s="64"/>
      <c r="DH2624" s="64"/>
      <c r="DI2624" s="64"/>
      <c r="DJ2624" s="64"/>
      <c r="DK2624" s="64"/>
      <c r="DL2624" s="64"/>
      <c r="DM2624" s="64"/>
      <c r="DN2624" s="64"/>
      <c r="DO2624" s="64"/>
      <c r="DP2624" s="64"/>
      <c r="DQ2624" s="64"/>
      <c r="DR2624" s="64"/>
      <c r="DS2624" s="64"/>
      <c r="DT2624" s="64"/>
      <c r="DU2624" s="64"/>
      <c r="DV2624" s="64"/>
      <c r="DW2624" s="64"/>
      <c r="DX2624" s="64"/>
      <c r="DY2624" s="64"/>
      <c r="DZ2624" s="64"/>
      <c r="EA2624" s="64"/>
      <c r="EB2624" s="64"/>
      <c r="EC2624" s="64"/>
      <c r="ED2624" s="64"/>
      <c r="EE2624" s="64"/>
      <c r="EF2624" s="64"/>
      <c r="EG2624" s="64"/>
      <c r="EH2624" s="64"/>
      <c r="EI2624" s="64"/>
      <c r="EJ2624" s="64"/>
      <c r="EK2624" s="64"/>
      <c r="EL2624" s="64"/>
      <c r="EM2624" s="64"/>
      <c r="EN2624" s="64"/>
      <c r="EO2624" s="64"/>
      <c r="EP2624" s="64"/>
      <c r="EQ2624" s="64"/>
      <c r="ER2624" s="64"/>
      <c r="ES2624" s="64"/>
      <c r="ET2624" s="64"/>
      <c r="EU2624" s="64"/>
      <c r="EV2624" s="64"/>
      <c r="EW2624" s="64"/>
      <c r="EX2624" s="64"/>
      <c r="EY2624" s="64"/>
      <c r="EZ2624" s="64"/>
      <c r="FA2624" s="64"/>
      <c r="FB2624" s="64"/>
      <c r="FC2624" s="64"/>
      <c r="FD2624" s="64"/>
      <c r="FE2624" s="64"/>
      <c r="FF2624" s="64"/>
      <c r="FG2624" s="64"/>
      <c r="FH2624" s="64"/>
      <c r="FI2624" s="64"/>
      <c r="FJ2624" s="64"/>
      <c r="FK2624" s="64"/>
      <c r="FL2624" s="64"/>
      <c r="FM2624" s="64"/>
      <c r="FN2624" s="64"/>
      <c r="FO2624" s="64"/>
      <c r="FP2624" s="64"/>
      <c r="FQ2624" s="64"/>
      <c r="FR2624" s="64"/>
      <c r="FS2624" s="64"/>
      <c r="FT2624" s="64"/>
    </row>
    <row r="2625" spans="1:176" ht="15" x14ac:dyDescent="0.25">
      <c r="A2625" s="20">
        <f t="shared" si="588"/>
        <v>46378</v>
      </c>
      <c r="B2625" s="22" t="str">
        <f t="shared" ca="1" si="579"/>
        <v>n.d</v>
      </c>
      <c r="C2625" s="22">
        <f t="shared" ca="1" si="589"/>
        <v>0.97614444</v>
      </c>
      <c r="D2625" s="23">
        <f ca="1">IF(A2625&lt;$B$1,VLOOKUP(A2625,[1]DI!$A$4:$B$15000,2,FALSE),0)</f>
        <v>0</v>
      </c>
      <c r="E2625" s="22">
        <f t="shared" ca="1" si="580"/>
        <v>0</v>
      </c>
      <c r="F2625" s="23">
        <f t="shared" si="581"/>
        <v>1.3</v>
      </c>
      <c r="G2625" s="24">
        <f t="shared" ca="1" si="582"/>
        <v>1</v>
      </c>
      <c r="H2625" s="22">
        <f ca="1">TRUNC(PRODUCT(G$10:G2624),15)</f>
        <v>1.81984651266759</v>
      </c>
      <c r="I2625" s="22">
        <f t="shared" ca="1" si="583"/>
        <v>1.5015535581434301</v>
      </c>
      <c r="J2625" s="22">
        <f t="shared" ca="1" si="584"/>
        <v>1.2119757600000001</v>
      </c>
      <c r="K2625" s="110">
        <f t="shared" ca="1" si="590"/>
        <v>0.37553247445182125</v>
      </c>
      <c r="L2625" s="115">
        <v>0</v>
      </c>
      <c r="M2625" s="67">
        <f>IF(L2625&gt;0,VLOOKUP(L2625,S$12:$AB$125,7),0)</f>
        <v>0</v>
      </c>
      <c r="N2625" s="2">
        <f t="shared" ref="N2625:N2688" si="591">IF(L2625&gt;0,TRUNC(M2625*C$448,8),0)</f>
        <v>0</v>
      </c>
      <c r="O2625" s="22">
        <f t="shared" ca="1" si="585"/>
        <v>0.37553247445182125</v>
      </c>
      <c r="P2625" s="25" t="str">
        <f t="shared" si="586"/>
        <v>A+J=</v>
      </c>
      <c r="Q2625" s="26">
        <f t="shared" si="587"/>
        <v>45306</v>
      </c>
      <c r="R2625" s="4"/>
      <c r="S2625" s="98"/>
      <c r="U2625" s="4"/>
      <c r="V2625" s="4"/>
      <c r="W2625" s="4"/>
      <c r="X2625" s="4"/>
      <c r="Y2625" s="4"/>
      <c r="Z2625" s="4"/>
      <c r="AA2625" s="4"/>
      <c r="AB2625" s="4"/>
      <c r="AC2625" s="4"/>
      <c r="AD2625" s="64"/>
      <c r="AE2625" s="64"/>
      <c r="AF2625" s="64"/>
      <c r="AG2625" s="64"/>
      <c r="AH2625" s="64"/>
      <c r="AI2625" s="64"/>
      <c r="AJ2625" s="64"/>
      <c r="AK2625" s="64"/>
      <c r="AL2625" s="64"/>
      <c r="AM2625" s="64"/>
      <c r="AN2625" s="64"/>
      <c r="AO2625" s="64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4"/>
      <c r="AZ2625" s="64"/>
      <c r="BA2625" s="64"/>
      <c r="BB2625" s="64"/>
      <c r="BC2625" s="64"/>
      <c r="BD2625" s="64"/>
      <c r="BE2625" s="64"/>
      <c r="BF2625" s="64"/>
      <c r="BG2625" s="64"/>
      <c r="BH2625" s="64"/>
      <c r="BI2625" s="64"/>
      <c r="BJ2625" s="64"/>
      <c r="BK2625" s="64"/>
      <c r="BL2625" s="64"/>
      <c r="BM2625" s="64"/>
      <c r="BN2625" s="64"/>
      <c r="BO2625" s="64"/>
      <c r="BP2625" s="64"/>
      <c r="BQ2625" s="64"/>
      <c r="BR2625" s="64"/>
      <c r="BS2625" s="64"/>
      <c r="BT2625" s="64"/>
      <c r="BU2625" s="64"/>
      <c r="BV2625" s="64"/>
      <c r="BW2625" s="64"/>
      <c r="BX2625" s="64"/>
      <c r="BY2625" s="64"/>
      <c r="BZ2625" s="64"/>
      <c r="CA2625" s="64"/>
      <c r="CB2625" s="64"/>
      <c r="CC2625" s="64"/>
      <c r="CD2625" s="64"/>
      <c r="CE2625" s="64"/>
      <c r="CF2625" s="64"/>
      <c r="CG2625" s="64"/>
      <c r="CH2625" s="64"/>
      <c r="CI2625" s="64"/>
      <c r="CJ2625" s="64"/>
      <c r="CK2625" s="64"/>
      <c r="CL2625" s="64"/>
      <c r="CM2625" s="64"/>
      <c r="CN2625" s="64"/>
      <c r="CO2625" s="64"/>
      <c r="CP2625" s="64"/>
      <c r="CQ2625" s="64"/>
      <c r="CR2625" s="64"/>
      <c r="CS2625" s="64"/>
      <c r="CT2625" s="64"/>
      <c r="CU2625" s="64"/>
      <c r="CV2625" s="64"/>
      <c r="CW2625" s="64"/>
      <c r="CX2625" s="64"/>
      <c r="CY2625" s="64"/>
      <c r="CZ2625" s="64"/>
      <c r="DA2625" s="64"/>
      <c r="DB2625" s="64"/>
      <c r="DC2625" s="64"/>
      <c r="DD2625" s="64"/>
      <c r="DE2625" s="64"/>
      <c r="DF2625" s="64"/>
      <c r="DG2625" s="64"/>
      <c r="DH2625" s="64"/>
      <c r="DI2625" s="64"/>
      <c r="DJ2625" s="64"/>
      <c r="DK2625" s="64"/>
      <c r="DL2625" s="64"/>
      <c r="DM2625" s="64"/>
      <c r="DN2625" s="64"/>
      <c r="DO2625" s="64"/>
      <c r="DP2625" s="64"/>
      <c r="DQ2625" s="64"/>
      <c r="DR2625" s="64"/>
      <c r="DS2625" s="64"/>
      <c r="DT2625" s="64"/>
      <c r="DU2625" s="64"/>
      <c r="DV2625" s="64"/>
      <c r="DW2625" s="64"/>
      <c r="DX2625" s="64"/>
      <c r="DY2625" s="64"/>
      <c r="DZ2625" s="64"/>
      <c r="EA2625" s="64"/>
      <c r="EB2625" s="64"/>
      <c r="EC2625" s="64"/>
      <c r="ED2625" s="64"/>
      <c r="EE2625" s="64"/>
      <c r="EF2625" s="64"/>
      <c r="EG2625" s="64"/>
      <c r="EH2625" s="64"/>
      <c r="EI2625" s="64"/>
      <c r="EJ2625" s="64"/>
      <c r="EK2625" s="64"/>
      <c r="EL2625" s="64"/>
      <c r="EM2625" s="64"/>
      <c r="EN2625" s="64"/>
      <c r="EO2625" s="64"/>
      <c r="EP2625" s="64"/>
      <c r="EQ2625" s="64"/>
      <c r="ER2625" s="64"/>
      <c r="ES2625" s="64"/>
      <c r="ET2625" s="64"/>
      <c r="EU2625" s="64"/>
      <c r="EV2625" s="64"/>
      <c r="EW2625" s="64"/>
      <c r="EX2625" s="64"/>
      <c r="EY2625" s="64"/>
      <c r="EZ2625" s="64"/>
      <c r="FA2625" s="64"/>
      <c r="FB2625" s="64"/>
      <c r="FC2625" s="64"/>
      <c r="FD2625" s="64"/>
      <c r="FE2625" s="64"/>
      <c r="FF2625" s="64"/>
      <c r="FG2625" s="64"/>
      <c r="FH2625" s="64"/>
      <c r="FI2625" s="64"/>
      <c r="FJ2625" s="64"/>
      <c r="FK2625" s="64"/>
      <c r="FL2625" s="64"/>
      <c r="FM2625" s="64"/>
      <c r="FN2625" s="64"/>
      <c r="FO2625" s="64"/>
      <c r="FP2625" s="64"/>
      <c r="FQ2625" s="64"/>
      <c r="FR2625" s="64"/>
      <c r="FS2625" s="64"/>
      <c r="FT2625" s="64"/>
    </row>
    <row r="2626" spans="1:176" ht="15" x14ac:dyDescent="0.25">
      <c r="A2626" s="20">
        <f t="shared" si="588"/>
        <v>46379</v>
      </c>
      <c r="B2626" s="22" t="str">
        <f t="shared" ca="1" si="579"/>
        <v>n.d</v>
      </c>
      <c r="C2626" s="22">
        <f t="shared" ca="1" si="589"/>
        <v>0.97614444</v>
      </c>
      <c r="D2626" s="23">
        <f ca="1">IF(A2626&lt;$B$1,VLOOKUP(A2626,[1]DI!$A$4:$B$15000,2,FALSE),0)</f>
        <v>0</v>
      </c>
      <c r="E2626" s="22">
        <f t="shared" ca="1" si="580"/>
        <v>0</v>
      </c>
      <c r="F2626" s="23">
        <f t="shared" si="581"/>
        <v>1.3</v>
      </c>
      <c r="G2626" s="24">
        <f t="shared" ca="1" si="582"/>
        <v>1</v>
      </c>
      <c r="H2626" s="22">
        <f ca="1">TRUNC(PRODUCT(G$10:G2625),15)</f>
        <v>1.81984651266759</v>
      </c>
      <c r="I2626" s="22">
        <f t="shared" ca="1" si="583"/>
        <v>1.5015535581434301</v>
      </c>
      <c r="J2626" s="22">
        <f t="shared" ca="1" si="584"/>
        <v>1.2119757600000001</v>
      </c>
      <c r="K2626" s="110">
        <f t="shared" ca="1" si="590"/>
        <v>0.37553247445182125</v>
      </c>
      <c r="L2626" s="115">
        <v>0</v>
      </c>
      <c r="M2626" s="67">
        <f>IF(L2626&gt;0,VLOOKUP(L2626,S$12:$AB$125,7),0)</f>
        <v>0</v>
      </c>
      <c r="N2626" s="2">
        <f t="shared" si="591"/>
        <v>0</v>
      </c>
      <c r="O2626" s="22">
        <f t="shared" ca="1" si="585"/>
        <v>0.37553247445182125</v>
      </c>
      <c r="P2626" s="25" t="str">
        <f t="shared" si="586"/>
        <v>A+J=</v>
      </c>
      <c r="Q2626" s="26">
        <f t="shared" si="587"/>
        <v>45306</v>
      </c>
      <c r="R2626" s="4"/>
      <c r="S2626" s="98"/>
      <c r="U2626" s="4"/>
      <c r="V2626" s="4"/>
      <c r="W2626" s="4"/>
      <c r="X2626" s="4"/>
      <c r="Y2626" s="4"/>
      <c r="Z2626" s="4"/>
      <c r="AA2626" s="4"/>
      <c r="AB2626" s="4"/>
      <c r="AC2626" s="4"/>
      <c r="AD2626" s="64"/>
      <c r="AE2626" s="64"/>
      <c r="AF2626" s="64"/>
      <c r="AG2626" s="64"/>
      <c r="AH2626" s="64"/>
      <c r="AI2626" s="64"/>
      <c r="AJ2626" s="64"/>
      <c r="AK2626" s="64"/>
      <c r="AL2626" s="64"/>
      <c r="AM2626" s="64"/>
      <c r="AN2626" s="64"/>
      <c r="AO2626" s="64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64"/>
      <c r="BB2626" s="64"/>
      <c r="BC2626" s="64"/>
      <c r="BD2626" s="64"/>
      <c r="BE2626" s="64"/>
      <c r="BF2626" s="64"/>
      <c r="BG2626" s="64"/>
      <c r="BH2626" s="64"/>
      <c r="BI2626" s="64"/>
      <c r="BJ2626" s="64"/>
      <c r="BK2626" s="64"/>
      <c r="BL2626" s="64"/>
      <c r="BM2626" s="64"/>
      <c r="BN2626" s="64"/>
      <c r="BO2626" s="64"/>
      <c r="BP2626" s="64"/>
      <c r="BQ2626" s="64"/>
      <c r="BR2626" s="64"/>
      <c r="BS2626" s="64"/>
      <c r="BT2626" s="64"/>
      <c r="BU2626" s="64"/>
      <c r="BV2626" s="64"/>
      <c r="BW2626" s="64"/>
      <c r="BX2626" s="64"/>
      <c r="BY2626" s="64"/>
      <c r="BZ2626" s="64"/>
      <c r="CA2626" s="64"/>
      <c r="CB2626" s="64"/>
      <c r="CC2626" s="64"/>
      <c r="CD2626" s="64"/>
      <c r="CE2626" s="64"/>
      <c r="CF2626" s="64"/>
      <c r="CG2626" s="64"/>
      <c r="CH2626" s="64"/>
      <c r="CI2626" s="64"/>
      <c r="CJ2626" s="64"/>
      <c r="CK2626" s="64"/>
      <c r="CL2626" s="64"/>
      <c r="CM2626" s="64"/>
      <c r="CN2626" s="64"/>
      <c r="CO2626" s="64"/>
      <c r="CP2626" s="64"/>
      <c r="CQ2626" s="64"/>
      <c r="CR2626" s="64"/>
      <c r="CS2626" s="64"/>
      <c r="CT2626" s="64"/>
      <c r="CU2626" s="64"/>
      <c r="CV2626" s="64"/>
      <c r="CW2626" s="64"/>
      <c r="CX2626" s="64"/>
      <c r="CY2626" s="64"/>
      <c r="CZ2626" s="64"/>
      <c r="DA2626" s="64"/>
      <c r="DB2626" s="64"/>
      <c r="DC2626" s="64"/>
      <c r="DD2626" s="64"/>
      <c r="DE2626" s="64"/>
      <c r="DF2626" s="64"/>
      <c r="DG2626" s="64"/>
      <c r="DH2626" s="64"/>
      <c r="DI2626" s="64"/>
      <c r="DJ2626" s="64"/>
      <c r="DK2626" s="64"/>
      <c r="DL2626" s="64"/>
      <c r="DM2626" s="64"/>
      <c r="DN2626" s="64"/>
      <c r="DO2626" s="64"/>
      <c r="DP2626" s="64"/>
      <c r="DQ2626" s="64"/>
      <c r="DR2626" s="64"/>
      <c r="DS2626" s="64"/>
      <c r="DT2626" s="64"/>
      <c r="DU2626" s="64"/>
      <c r="DV2626" s="64"/>
      <c r="DW2626" s="64"/>
      <c r="DX2626" s="64"/>
      <c r="DY2626" s="64"/>
      <c r="DZ2626" s="64"/>
      <c r="EA2626" s="64"/>
      <c r="EB2626" s="64"/>
      <c r="EC2626" s="64"/>
      <c r="ED2626" s="64"/>
      <c r="EE2626" s="64"/>
      <c r="EF2626" s="64"/>
      <c r="EG2626" s="64"/>
      <c r="EH2626" s="64"/>
      <c r="EI2626" s="64"/>
      <c r="EJ2626" s="64"/>
      <c r="EK2626" s="64"/>
      <c r="EL2626" s="64"/>
      <c r="EM2626" s="64"/>
      <c r="EN2626" s="64"/>
      <c r="EO2626" s="64"/>
      <c r="EP2626" s="64"/>
      <c r="EQ2626" s="64"/>
      <c r="ER2626" s="64"/>
      <c r="ES2626" s="64"/>
      <c r="ET2626" s="64"/>
      <c r="EU2626" s="64"/>
      <c r="EV2626" s="64"/>
      <c r="EW2626" s="64"/>
      <c r="EX2626" s="64"/>
      <c r="EY2626" s="64"/>
      <c r="EZ2626" s="64"/>
      <c r="FA2626" s="64"/>
      <c r="FB2626" s="64"/>
      <c r="FC2626" s="64"/>
      <c r="FD2626" s="64"/>
      <c r="FE2626" s="64"/>
      <c r="FF2626" s="64"/>
      <c r="FG2626" s="64"/>
      <c r="FH2626" s="64"/>
      <c r="FI2626" s="64"/>
      <c r="FJ2626" s="64"/>
      <c r="FK2626" s="64"/>
      <c r="FL2626" s="64"/>
      <c r="FM2626" s="64"/>
      <c r="FN2626" s="64"/>
      <c r="FO2626" s="64"/>
      <c r="FP2626" s="64"/>
      <c r="FQ2626" s="64"/>
      <c r="FR2626" s="64"/>
      <c r="FS2626" s="64"/>
      <c r="FT2626" s="64"/>
    </row>
    <row r="2627" spans="1:176" ht="15" x14ac:dyDescent="0.25">
      <c r="A2627" s="20">
        <f t="shared" si="588"/>
        <v>46380</v>
      </c>
      <c r="B2627" s="22" t="str">
        <f t="shared" ca="1" si="579"/>
        <v>n.d</v>
      </c>
      <c r="C2627" s="22">
        <f t="shared" ca="1" si="589"/>
        <v>0.97614444</v>
      </c>
      <c r="D2627" s="23">
        <f ca="1">IF(A2627&lt;$B$1,VLOOKUP(A2627,[1]DI!$A$4:$B$15000,2,FALSE),0)</f>
        <v>0</v>
      </c>
      <c r="E2627" s="22">
        <f t="shared" ca="1" si="580"/>
        <v>0</v>
      </c>
      <c r="F2627" s="23">
        <f t="shared" si="581"/>
        <v>1.3</v>
      </c>
      <c r="G2627" s="24">
        <f t="shared" ca="1" si="582"/>
        <v>1</v>
      </c>
      <c r="H2627" s="22">
        <f ca="1">TRUNC(PRODUCT(G$10:G2626),15)</f>
        <v>1.81984651266759</v>
      </c>
      <c r="I2627" s="22">
        <f t="shared" ca="1" si="583"/>
        <v>1.5015535581434301</v>
      </c>
      <c r="J2627" s="22">
        <f t="shared" ca="1" si="584"/>
        <v>1.2119757600000001</v>
      </c>
      <c r="K2627" s="110">
        <f t="shared" ca="1" si="590"/>
        <v>0.37553247445182125</v>
      </c>
      <c r="L2627" s="115">
        <v>0</v>
      </c>
      <c r="M2627" s="67">
        <f>IF(L2627&gt;0,VLOOKUP(L2627,S$12:$AB$125,7),0)</f>
        <v>0</v>
      </c>
      <c r="N2627" s="2">
        <f t="shared" si="591"/>
        <v>0</v>
      </c>
      <c r="O2627" s="22">
        <f t="shared" ca="1" si="585"/>
        <v>0.37553247445182125</v>
      </c>
      <c r="P2627" s="25" t="str">
        <f t="shared" si="586"/>
        <v>A+J=</v>
      </c>
      <c r="Q2627" s="26">
        <f t="shared" si="587"/>
        <v>45306</v>
      </c>
      <c r="R2627" s="4"/>
      <c r="S2627" s="98"/>
      <c r="U2627" s="4"/>
      <c r="V2627" s="4"/>
      <c r="W2627" s="4"/>
      <c r="X2627" s="4"/>
      <c r="Y2627" s="4"/>
      <c r="Z2627" s="4"/>
      <c r="AA2627" s="4"/>
      <c r="AB2627" s="4"/>
      <c r="AC2627" s="4"/>
      <c r="AD2627" s="64"/>
      <c r="AE2627" s="64"/>
      <c r="AF2627" s="64"/>
      <c r="AG2627" s="64"/>
      <c r="AH2627" s="64"/>
      <c r="AI2627" s="64"/>
      <c r="AJ2627" s="64"/>
      <c r="AK2627" s="64"/>
      <c r="AL2627" s="64"/>
      <c r="AM2627" s="64"/>
      <c r="AN2627" s="64"/>
      <c r="AO2627" s="64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64"/>
      <c r="BB2627" s="64"/>
      <c r="BC2627" s="64"/>
      <c r="BD2627" s="64"/>
      <c r="BE2627" s="64"/>
      <c r="BF2627" s="64"/>
      <c r="BG2627" s="64"/>
      <c r="BH2627" s="64"/>
      <c r="BI2627" s="64"/>
      <c r="BJ2627" s="64"/>
      <c r="BK2627" s="64"/>
      <c r="BL2627" s="64"/>
      <c r="BM2627" s="64"/>
      <c r="BN2627" s="64"/>
      <c r="BO2627" s="64"/>
      <c r="BP2627" s="64"/>
      <c r="BQ2627" s="64"/>
      <c r="BR2627" s="64"/>
      <c r="BS2627" s="64"/>
      <c r="BT2627" s="64"/>
      <c r="BU2627" s="64"/>
      <c r="BV2627" s="64"/>
      <c r="BW2627" s="64"/>
      <c r="BX2627" s="64"/>
      <c r="BY2627" s="64"/>
      <c r="BZ2627" s="64"/>
      <c r="CA2627" s="64"/>
      <c r="CB2627" s="64"/>
      <c r="CC2627" s="64"/>
      <c r="CD2627" s="64"/>
      <c r="CE2627" s="64"/>
      <c r="CF2627" s="64"/>
      <c r="CG2627" s="64"/>
      <c r="CH2627" s="64"/>
      <c r="CI2627" s="64"/>
      <c r="CJ2627" s="64"/>
      <c r="CK2627" s="64"/>
      <c r="CL2627" s="64"/>
      <c r="CM2627" s="64"/>
      <c r="CN2627" s="64"/>
      <c r="CO2627" s="64"/>
      <c r="CP2627" s="64"/>
      <c r="CQ2627" s="64"/>
      <c r="CR2627" s="64"/>
      <c r="CS2627" s="64"/>
      <c r="CT2627" s="64"/>
      <c r="CU2627" s="64"/>
      <c r="CV2627" s="64"/>
      <c r="CW2627" s="64"/>
      <c r="CX2627" s="64"/>
      <c r="CY2627" s="64"/>
      <c r="CZ2627" s="64"/>
      <c r="DA2627" s="64"/>
      <c r="DB2627" s="64"/>
      <c r="DC2627" s="64"/>
      <c r="DD2627" s="64"/>
      <c r="DE2627" s="64"/>
      <c r="DF2627" s="64"/>
      <c r="DG2627" s="64"/>
      <c r="DH2627" s="64"/>
      <c r="DI2627" s="64"/>
      <c r="DJ2627" s="64"/>
      <c r="DK2627" s="64"/>
      <c r="DL2627" s="64"/>
      <c r="DM2627" s="64"/>
      <c r="DN2627" s="64"/>
      <c r="DO2627" s="64"/>
      <c r="DP2627" s="64"/>
      <c r="DQ2627" s="64"/>
      <c r="DR2627" s="64"/>
      <c r="DS2627" s="64"/>
      <c r="DT2627" s="64"/>
      <c r="DU2627" s="64"/>
      <c r="DV2627" s="64"/>
      <c r="DW2627" s="64"/>
      <c r="DX2627" s="64"/>
      <c r="DY2627" s="64"/>
      <c r="DZ2627" s="64"/>
      <c r="EA2627" s="64"/>
      <c r="EB2627" s="64"/>
      <c r="EC2627" s="64"/>
      <c r="ED2627" s="64"/>
      <c r="EE2627" s="64"/>
      <c r="EF2627" s="64"/>
      <c r="EG2627" s="64"/>
      <c r="EH2627" s="64"/>
      <c r="EI2627" s="64"/>
      <c r="EJ2627" s="64"/>
      <c r="EK2627" s="64"/>
      <c r="EL2627" s="64"/>
      <c r="EM2627" s="64"/>
      <c r="EN2627" s="64"/>
      <c r="EO2627" s="64"/>
      <c r="EP2627" s="64"/>
      <c r="EQ2627" s="64"/>
      <c r="ER2627" s="64"/>
      <c r="ES2627" s="64"/>
      <c r="ET2627" s="64"/>
      <c r="EU2627" s="64"/>
      <c r="EV2627" s="64"/>
      <c r="EW2627" s="64"/>
      <c r="EX2627" s="64"/>
      <c r="EY2627" s="64"/>
      <c r="EZ2627" s="64"/>
      <c r="FA2627" s="64"/>
      <c r="FB2627" s="64"/>
      <c r="FC2627" s="64"/>
      <c r="FD2627" s="64"/>
      <c r="FE2627" s="64"/>
      <c r="FF2627" s="64"/>
      <c r="FG2627" s="64"/>
      <c r="FH2627" s="64"/>
      <c r="FI2627" s="64"/>
      <c r="FJ2627" s="64"/>
      <c r="FK2627" s="64"/>
      <c r="FL2627" s="64"/>
      <c r="FM2627" s="64"/>
      <c r="FN2627" s="64"/>
      <c r="FO2627" s="64"/>
      <c r="FP2627" s="64"/>
      <c r="FQ2627" s="64"/>
      <c r="FR2627" s="64"/>
      <c r="FS2627" s="64"/>
      <c r="FT2627" s="64"/>
    </row>
    <row r="2628" spans="1:176" ht="15" x14ac:dyDescent="0.25">
      <c r="A2628" s="20">
        <f t="shared" si="588"/>
        <v>46381</v>
      </c>
      <c r="B2628" s="22" t="str">
        <f t="shared" ref="B2628:B2691" ca="1" si="592">IF(A2628&lt;=TODAY(),C2628+K2628,IF(AND(A2628&gt;TODAY(),A2628&lt;=$B$1),IF(VLOOKUP(TODAY(),$A$10:$D$5000,4,FALSE)=0,"n.d",C2628+K2628),"n.d"))</f>
        <v>n.d</v>
      </c>
      <c r="C2628" s="22">
        <f t="shared" ca="1" si="589"/>
        <v>0.97614444</v>
      </c>
      <c r="D2628" s="23">
        <f ca="1">IF(A2628&lt;$B$1,VLOOKUP(A2628,[1]DI!$A$4:$B$15000,2,FALSE),0)</f>
        <v>0</v>
      </c>
      <c r="E2628" s="22">
        <f t="shared" ref="E2628:E2691" ca="1" si="593">ROUND((((1+D2628)^(1/252)-1)),8)</f>
        <v>0</v>
      </c>
      <c r="F2628" s="23">
        <f t="shared" ref="F2628:F2691" si="594">VLOOKUP(A2628,$Y$90:$Z$96,2)</f>
        <v>1.3</v>
      </c>
      <c r="G2628" s="24">
        <f t="shared" ref="G2628:G2691" ca="1" si="595">TRUNC((1+(E2628*F2628)),15)</f>
        <v>1</v>
      </c>
      <c r="H2628" s="22">
        <f ca="1">TRUNC(PRODUCT(G$10:G2627),15)</f>
        <v>1.81984651266759</v>
      </c>
      <c r="I2628" s="22">
        <f t="shared" ref="I2628:I2691" ca="1" si="596">IF(OR(L2627&gt;0,L2627="E"),H2627,I2627)</f>
        <v>1.5015535581434301</v>
      </c>
      <c r="J2628" s="22">
        <f t="shared" ref="J2628:J2691" ca="1" si="597">ROUND(TRUNC(H2628/I2628,15),8)</f>
        <v>1.2119757600000001</v>
      </c>
      <c r="K2628" s="110">
        <f t="shared" ca="1" si="590"/>
        <v>0.37553247445182125</v>
      </c>
      <c r="L2628" s="115">
        <v>0</v>
      </c>
      <c r="M2628" s="67">
        <f>IF(L2628&gt;0,VLOOKUP(L2628,S$12:$AB$125,7),0)</f>
        <v>0</v>
      </c>
      <c r="N2628" s="2">
        <f t="shared" si="591"/>
        <v>0</v>
      </c>
      <c r="O2628" s="22">
        <f t="shared" ref="O2628:O2691" ca="1" si="598">(K2628+N2628)</f>
        <v>0.37553247445182125</v>
      </c>
      <c r="P2628" s="25" t="str">
        <f t="shared" ref="P2628:P2691" si="599">IF(L2627&gt;0,VLOOKUP(A2627,$T$12:$AC$125,9),P2627)</f>
        <v>A+J=</v>
      </c>
      <c r="Q2628" s="26">
        <f t="shared" ref="Q2628:Q2691" si="600">IF(L2627&gt;0,VLOOKUP(A2627,$T$12:$AC$125,10),Q2627)</f>
        <v>45306</v>
      </c>
      <c r="R2628" s="4"/>
      <c r="S2628" s="98"/>
      <c r="U2628" s="4"/>
      <c r="V2628" s="4"/>
      <c r="W2628" s="4"/>
      <c r="X2628" s="4"/>
      <c r="Y2628" s="4"/>
      <c r="Z2628" s="4"/>
      <c r="AA2628" s="4"/>
      <c r="AB2628" s="4"/>
      <c r="AC2628" s="4"/>
      <c r="AD2628" s="64"/>
      <c r="AE2628" s="64"/>
      <c r="AF2628" s="64"/>
      <c r="AG2628" s="64"/>
      <c r="AH2628" s="64"/>
      <c r="AI2628" s="64"/>
      <c r="AJ2628" s="64"/>
      <c r="AK2628" s="64"/>
      <c r="AL2628" s="64"/>
      <c r="AM2628" s="64"/>
      <c r="AN2628" s="64"/>
      <c r="AO2628" s="64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4"/>
      <c r="AZ2628" s="64"/>
      <c r="BA2628" s="64"/>
      <c r="BB2628" s="64"/>
      <c r="BC2628" s="64"/>
      <c r="BD2628" s="64"/>
      <c r="BE2628" s="64"/>
      <c r="BF2628" s="64"/>
      <c r="BG2628" s="64"/>
      <c r="BH2628" s="64"/>
      <c r="BI2628" s="64"/>
      <c r="BJ2628" s="64"/>
      <c r="BK2628" s="64"/>
      <c r="BL2628" s="64"/>
      <c r="BM2628" s="64"/>
      <c r="BN2628" s="64"/>
      <c r="BO2628" s="64"/>
      <c r="BP2628" s="64"/>
      <c r="BQ2628" s="64"/>
      <c r="BR2628" s="64"/>
      <c r="BS2628" s="64"/>
      <c r="BT2628" s="64"/>
      <c r="BU2628" s="64"/>
      <c r="BV2628" s="64"/>
      <c r="BW2628" s="64"/>
      <c r="BX2628" s="64"/>
      <c r="BY2628" s="64"/>
      <c r="BZ2628" s="64"/>
      <c r="CA2628" s="64"/>
      <c r="CB2628" s="64"/>
      <c r="CC2628" s="64"/>
      <c r="CD2628" s="64"/>
      <c r="CE2628" s="64"/>
      <c r="CF2628" s="64"/>
      <c r="CG2628" s="64"/>
      <c r="CH2628" s="64"/>
      <c r="CI2628" s="64"/>
      <c r="CJ2628" s="64"/>
      <c r="CK2628" s="64"/>
      <c r="CL2628" s="64"/>
      <c r="CM2628" s="64"/>
      <c r="CN2628" s="64"/>
      <c r="CO2628" s="64"/>
      <c r="CP2628" s="64"/>
      <c r="CQ2628" s="64"/>
      <c r="CR2628" s="64"/>
      <c r="CS2628" s="64"/>
      <c r="CT2628" s="64"/>
      <c r="CU2628" s="64"/>
      <c r="CV2628" s="64"/>
      <c r="CW2628" s="64"/>
      <c r="CX2628" s="64"/>
      <c r="CY2628" s="64"/>
      <c r="CZ2628" s="64"/>
      <c r="DA2628" s="64"/>
      <c r="DB2628" s="64"/>
      <c r="DC2628" s="64"/>
      <c r="DD2628" s="64"/>
      <c r="DE2628" s="64"/>
      <c r="DF2628" s="64"/>
      <c r="DG2628" s="64"/>
      <c r="DH2628" s="64"/>
      <c r="DI2628" s="64"/>
      <c r="DJ2628" s="64"/>
      <c r="DK2628" s="64"/>
      <c r="DL2628" s="64"/>
      <c r="DM2628" s="64"/>
      <c r="DN2628" s="64"/>
      <c r="DO2628" s="64"/>
      <c r="DP2628" s="64"/>
      <c r="DQ2628" s="64"/>
      <c r="DR2628" s="64"/>
      <c r="DS2628" s="64"/>
      <c r="DT2628" s="64"/>
      <c r="DU2628" s="64"/>
      <c r="DV2628" s="64"/>
      <c r="DW2628" s="64"/>
      <c r="DX2628" s="64"/>
      <c r="DY2628" s="64"/>
      <c r="DZ2628" s="64"/>
      <c r="EA2628" s="64"/>
      <c r="EB2628" s="64"/>
      <c r="EC2628" s="64"/>
      <c r="ED2628" s="64"/>
      <c r="EE2628" s="64"/>
      <c r="EF2628" s="64"/>
      <c r="EG2628" s="64"/>
      <c r="EH2628" s="64"/>
      <c r="EI2628" s="64"/>
      <c r="EJ2628" s="64"/>
      <c r="EK2628" s="64"/>
      <c r="EL2628" s="64"/>
      <c r="EM2628" s="64"/>
      <c r="EN2628" s="64"/>
      <c r="EO2628" s="64"/>
      <c r="EP2628" s="64"/>
      <c r="EQ2628" s="64"/>
      <c r="ER2628" s="64"/>
      <c r="ES2628" s="64"/>
      <c r="ET2628" s="64"/>
      <c r="EU2628" s="64"/>
      <c r="EV2628" s="64"/>
      <c r="EW2628" s="64"/>
      <c r="EX2628" s="64"/>
      <c r="EY2628" s="64"/>
      <c r="EZ2628" s="64"/>
      <c r="FA2628" s="64"/>
      <c r="FB2628" s="64"/>
      <c r="FC2628" s="64"/>
      <c r="FD2628" s="64"/>
      <c r="FE2628" s="64"/>
      <c r="FF2628" s="64"/>
      <c r="FG2628" s="64"/>
      <c r="FH2628" s="64"/>
      <c r="FI2628" s="64"/>
      <c r="FJ2628" s="64"/>
      <c r="FK2628" s="64"/>
      <c r="FL2628" s="64"/>
      <c r="FM2628" s="64"/>
      <c r="FN2628" s="64"/>
      <c r="FO2628" s="64"/>
      <c r="FP2628" s="64"/>
      <c r="FQ2628" s="64"/>
      <c r="FR2628" s="64"/>
      <c r="FS2628" s="64"/>
      <c r="FT2628" s="64"/>
    </row>
    <row r="2629" spans="1:176" ht="15" x14ac:dyDescent="0.25">
      <c r="A2629" s="20">
        <f t="shared" si="588"/>
        <v>46382</v>
      </c>
      <c r="B2629" s="22" t="str">
        <f t="shared" ca="1" si="592"/>
        <v>n.d</v>
      </c>
      <c r="C2629" s="22">
        <f t="shared" ca="1" si="589"/>
        <v>0.97614444</v>
      </c>
      <c r="D2629" s="23">
        <f ca="1">IF(A2629&lt;$B$1,VLOOKUP(A2629,[1]DI!$A$4:$B$15000,2,FALSE),0)</f>
        <v>0</v>
      </c>
      <c r="E2629" s="22">
        <f t="shared" ca="1" si="593"/>
        <v>0</v>
      </c>
      <c r="F2629" s="23">
        <f t="shared" si="594"/>
        <v>1.3</v>
      </c>
      <c r="G2629" s="24">
        <f t="shared" ca="1" si="595"/>
        <v>1</v>
      </c>
      <c r="H2629" s="22">
        <f ca="1">TRUNC(PRODUCT(G$10:G2628),15)</f>
        <v>1.81984651266759</v>
      </c>
      <c r="I2629" s="22">
        <f t="shared" ca="1" si="596"/>
        <v>1.5015535581434301</v>
      </c>
      <c r="J2629" s="22">
        <f t="shared" ca="1" si="597"/>
        <v>1.2119757600000001</v>
      </c>
      <c r="K2629" s="110">
        <f t="shared" ca="1" si="590"/>
        <v>0.37553247445182125</v>
      </c>
      <c r="L2629" s="115">
        <v>0</v>
      </c>
      <c r="M2629" s="67">
        <f>IF(L2629&gt;0,VLOOKUP(L2629,S$12:$AB$125,7),0)</f>
        <v>0</v>
      </c>
      <c r="N2629" s="2">
        <f t="shared" si="591"/>
        <v>0</v>
      </c>
      <c r="O2629" s="22">
        <f t="shared" ca="1" si="598"/>
        <v>0.37553247445182125</v>
      </c>
      <c r="P2629" s="25" t="str">
        <f t="shared" si="599"/>
        <v>A+J=</v>
      </c>
      <c r="Q2629" s="26">
        <f t="shared" si="600"/>
        <v>45306</v>
      </c>
      <c r="R2629" s="4"/>
      <c r="S2629" s="98"/>
      <c r="U2629" s="4"/>
      <c r="V2629" s="4"/>
      <c r="W2629" s="4"/>
      <c r="X2629" s="4"/>
      <c r="Y2629" s="4"/>
      <c r="Z2629" s="4"/>
      <c r="AA2629" s="4"/>
      <c r="AB2629" s="4"/>
      <c r="AC2629" s="4"/>
      <c r="AD2629" s="64"/>
      <c r="AE2629" s="64"/>
      <c r="AF2629" s="64"/>
      <c r="AG2629" s="64"/>
      <c r="AH2629" s="64"/>
      <c r="AI2629" s="64"/>
      <c r="AJ2629" s="64"/>
      <c r="AK2629" s="64"/>
      <c r="AL2629" s="64"/>
      <c r="AM2629" s="64"/>
      <c r="AN2629" s="64"/>
      <c r="AO2629" s="64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4"/>
      <c r="AZ2629" s="64"/>
      <c r="BA2629" s="64"/>
      <c r="BB2629" s="64"/>
      <c r="BC2629" s="64"/>
      <c r="BD2629" s="64"/>
      <c r="BE2629" s="64"/>
      <c r="BF2629" s="64"/>
      <c r="BG2629" s="64"/>
      <c r="BH2629" s="64"/>
      <c r="BI2629" s="64"/>
      <c r="BJ2629" s="64"/>
      <c r="BK2629" s="64"/>
      <c r="BL2629" s="64"/>
      <c r="BM2629" s="64"/>
      <c r="BN2629" s="64"/>
      <c r="BO2629" s="64"/>
      <c r="BP2629" s="64"/>
      <c r="BQ2629" s="64"/>
      <c r="BR2629" s="64"/>
      <c r="BS2629" s="64"/>
      <c r="BT2629" s="64"/>
      <c r="BU2629" s="64"/>
      <c r="BV2629" s="64"/>
      <c r="BW2629" s="64"/>
      <c r="BX2629" s="64"/>
      <c r="BY2629" s="64"/>
      <c r="BZ2629" s="64"/>
      <c r="CA2629" s="64"/>
      <c r="CB2629" s="64"/>
      <c r="CC2629" s="64"/>
      <c r="CD2629" s="64"/>
      <c r="CE2629" s="64"/>
      <c r="CF2629" s="64"/>
      <c r="CG2629" s="64"/>
      <c r="CH2629" s="64"/>
      <c r="CI2629" s="64"/>
      <c r="CJ2629" s="64"/>
      <c r="CK2629" s="64"/>
      <c r="CL2629" s="64"/>
      <c r="CM2629" s="64"/>
      <c r="CN2629" s="64"/>
      <c r="CO2629" s="64"/>
      <c r="CP2629" s="64"/>
      <c r="CQ2629" s="64"/>
      <c r="CR2629" s="64"/>
      <c r="CS2629" s="64"/>
      <c r="CT2629" s="64"/>
      <c r="CU2629" s="64"/>
      <c r="CV2629" s="64"/>
      <c r="CW2629" s="64"/>
      <c r="CX2629" s="64"/>
      <c r="CY2629" s="64"/>
      <c r="CZ2629" s="64"/>
      <c r="DA2629" s="64"/>
      <c r="DB2629" s="64"/>
      <c r="DC2629" s="64"/>
      <c r="DD2629" s="64"/>
      <c r="DE2629" s="64"/>
      <c r="DF2629" s="64"/>
      <c r="DG2629" s="64"/>
      <c r="DH2629" s="64"/>
      <c r="DI2629" s="64"/>
      <c r="DJ2629" s="64"/>
      <c r="DK2629" s="64"/>
      <c r="DL2629" s="64"/>
      <c r="DM2629" s="64"/>
      <c r="DN2629" s="64"/>
      <c r="DO2629" s="64"/>
      <c r="DP2629" s="64"/>
      <c r="DQ2629" s="64"/>
      <c r="DR2629" s="64"/>
      <c r="DS2629" s="64"/>
      <c r="DT2629" s="64"/>
      <c r="DU2629" s="64"/>
      <c r="DV2629" s="64"/>
      <c r="DW2629" s="64"/>
      <c r="DX2629" s="64"/>
      <c r="DY2629" s="64"/>
      <c r="DZ2629" s="64"/>
      <c r="EA2629" s="64"/>
      <c r="EB2629" s="64"/>
      <c r="EC2629" s="64"/>
      <c r="ED2629" s="64"/>
      <c r="EE2629" s="64"/>
      <c r="EF2629" s="64"/>
      <c r="EG2629" s="64"/>
      <c r="EH2629" s="64"/>
      <c r="EI2629" s="64"/>
      <c r="EJ2629" s="64"/>
      <c r="EK2629" s="64"/>
      <c r="EL2629" s="64"/>
      <c r="EM2629" s="64"/>
      <c r="EN2629" s="64"/>
      <c r="EO2629" s="64"/>
      <c r="EP2629" s="64"/>
      <c r="EQ2629" s="64"/>
      <c r="ER2629" s="64"/>
      <c r="ES2629" s="64"/>
      <c r="ET2629" s="64"/>
      <c r="EU2629" s="64"/>
      <c r="EV2629" s="64"/>
      <c r="EW2629" s="64"/>
      <c r="EX2629" s="64"/>
      <c r="EY2629" s="64"/>
      <c r="EZ2629" s="64"/>
      <c r="FA2629" s="64"/>
      <c r="FB2629" s="64"/>
      <c r="FC2629" s="64"/>
      <c r="FD2629" s="64"/>
      <c r="FE2629" s="64"/>
      <c r="FF2629" s="64"/>
      <c r="FG2629" s="64"/>
      <c r="FH2629" s="64"/>
      <c r="FI2629" s="64"/>
      <c r="FJ2629" s="64"/>
      <c r="FK2629" s="64"/>
      <c r="FL2629" s="64"/>
      <c r="FM2629" s="64"/>
      <c r="FN2629" s="64"/>
      <c r="FO2629" s="64"/>
      <c r="FP2629" s="64"/>
      <c r="FQ2629" s="64"/>
      <c r="FR2629" s="64"/>
      <c r="FS2629" s="64"/>
      <c r="FT2629" s="64"/>
    </row>
    <row r="2630" spans="1:176" ht="15" x14ac:dyDescent="0.25">
      <c r="A2630" s="20">
        <f t="shared" si="588"/>
        <v>46383</v>
      </c>
      <c r="B2630" s="22" t="str">
        <f t="shared" ca="1" si="592"/>
        <v>n.d</v>
      </c>
      <c r="C2630" s="22">
        <f t="shared" ca="1" si="589"/>
        <v>0.97614444</v>
      </c>
      <c r="D2630" s="23">
        <f ca="1">IF(A2630&lt;$B$1,VLOOKUP(A2630,[1]DI!$A$4:$B$15000,2,FALSE),0)</f>
        <v>0</v>
      </c>
      <c r="E2630" s="22">
        <f t="shared" ca="1" si="593"/>
        <v>0</v>
      </c>
      <c r="F2630" s="23">
        <f t="shared" si="594"/>
        <v>1.3</v>
      </c>
      <c r="G2630" s="24">
        <f t="shared" ca="1" si="595"/>
        <v>1</v>
      </c>
      <c r="H2630" s="22">
        <f ca="1">TRUNC(PRODUCT(G$10:G2629),15)</f>
        <v>1.81984651266759</v>
      </c>
      <c r="I2630" s="22">
        <f t="shared" ca="1" si="596"/>
        <v>1.5015535581434301</v>
      </c>
      <c r="J2630" s="22">
        <f t="shared" ca="1" si="597"/>
        <v>1.2119757600000001</v>
      </c>
      <c r="K2630" s="110">
        <f t="shared" ca="1" si="590"/>
        <v>0.37553247445182125</v>
      </c>
      <c r="L2630" s="115">
        <v>0</v>
      </c>
      <c r="M2630" s="67">
        <f>IF(L2630&gt;0,VLOOKUP(L2630,S$12:$AB$125,7),0)</f>
        <v>0</v>
      </c>
      <c r="N2630" s="2">
        <f t="shared" si="591"/>
        <v>0</v>
      </c>
      <c r="O2630" s="22">
        <f t="shared" ca="1" si="598"/>
        <v>0.37553247445182125</v>
      </c>
      <c r="P2630" s="25" t="str">
        <f t="shared" si="599"/>
        <v>A+J=</v>
      </c>
      <c r="Q2630" s="26">
        <f t="shared" si="600"/>
        <v>45306</v>
      </c>
      <c r="R2630" s="4"/>
      <c r="S2630" s="98"/>
      <c r="U2630" s="4"/>
      <c r="V2630" s="4"/>
      <c r="W2630" s="4"/>
      <c r="X2630" s="4"/>
      <c r="Y2630" s="4"/>
      <c r="Z2630" s="4"/>
      <c r="AA2630" s="4"/>
      <c r="AB2630" s="4"/>
      <c r="AC2630" s="4"/>
      <c r="AD2630" s="64"/>
      <c r="AE2630" s="64"/>
      <c r="AF2630" s="64"/>
      <c r="AG2630" s="64"/>
      <c r="AH2630" s="64"/>
      <c r="AI2630" s="64"/>
      <c r="AJ2630" s="64"/>
      <c r="AK2630" s="64"/>
      <c r="AL2630" s="64"/>
      <c r="AM2630" s="64"/>
      <c r="AN2630" s="64"/>
      <c r="AO2630" s="64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4"/>
      <c r="AZ2630" s="64"/>
      <c r="BA2630" s="64"/>
      <c r="BB2630" s="64"/>
      <c r="BC2630" s="64"/>
      <c r="BD2630" s="64"/>
      <c r="BE2630" s="64"/>
      <c r="BF2630" s="64"/>
      <c r="BG2630" s="64"/>
      <c r="BH2630" s="64"/>
      <c r="BI2630" s="64"/>
      <c r="BJ2630" s="64"/>
      <c r="BK2630" s="64"/>
      <c r="BL2630" s="64"/>
      <c r="BM2630" s="64"/>
      <c r="BN2630" s="64"/>
      <c r="BO2630" s="64"/>
      <c r="BP2630" s="64"/>
      <c r="BQ2630" s="64"/>
      <c r="BR2630" s="64"/>
      <c r="BS2630" s="64"/>
      <c r="BT2630" s="64"/>
      <c r="BU2630" s="64"/>
      <c r="BV2630" s="64"/>
      <c r="BW2630" s="64"/>
      <c r="BX2630" s="64"/>
      <c r="BY2630" s="64"/>
      <c r="BZ2630" s="64"/>
      <c r="CA2630" s="64"/>
      <c r="CB2630" s="64"/>
      <c r="CC2630" s="64"/>
      <c r="CD2630" s="64"/>
      <c r="CE2630" s="64"/>
      <c r="CF2630" s="64"/>
      <c r="CG2630" s="64"/>
      <c r="CH2630" s="64"/>
      <c r="CI2630" s="64"/>
      <c r="CJ2630" s="64"/>
      <c r="CK2630" s="64"/>
      <c r="CL2630" s="64"/>
      <c r="CM2630" s="64"/>
      <c r="CN2630" s="64"/>
      <c r="CO2630" s="64"/>
      <c r="CP2630" s="64"/>
      <c r="CQ2630" s="64"/>
      <c r="CR2630" s="64"/>
      <c r="CS2630" s="64"/>
      <c r="CT2630" s="64"/>
      <c r="CU2630" s="64"/>
      <c r="CV2630" s="64"/>
      <c r="CW2630" s="64"/>
      <c r="CX2630" s="64"/>
      <c r="CY2630" s="64"/>
      <c r="CZ2630" s="64"/>
      <c r="DA2630" s="64"/>
      <c r="DB2630" s="64"/>
      <c r="DC2630" s="64"/>
      <c r="DD2630" s="64"/>
      <c r="DE2630" s="64"/>
      <c r="DF2630" s="64"/>
      <c r="DG2630" s="64"/>
      <c r="DH2630" s="64"/>
      <c r="DI2630" s="64"/>
      <c r="DJ2630" s="64"/>
      <c r="DK2630" s="64"/>
      <c r="DL2630" s="64"/>
      <c r="DM2630" s="64"/>
      <c r="DN2630" s="64"/>
      <c r="DO2630" s="64"/>
      <c r="DP2630" s="64"/>
      <c r="DQ2630" s="64"/>
      <c r="DR2630" s="64"/>
      <c r="DS2630" s="64"/>
      <c r="DT2630" s="64"/>
      <c r="DU2630" s="64"/>
      <c r="DV2630" s="64"/>
      <c r="DW2630" s="64"/>
      <c r="DX2630" s="64"/>
      <c r="DY2630" s="64"/>
      <c r="DZ2630" s="64"/>
      <c r="EA2630" s="64"/>
      <c r="EB2630" s="64"/>
      <c r="EC2630" s="64"/>
      <c r="ED2630" s="64"/>
      <c r="EE2630" s="64"/>
      <c r="EF2630" s="64"/>
      <c r="EG2630" s="64"/>
      <c r="EH2630" s="64"/>
      <c r="EI2630" s="64"/>
      <c r="EJ2630" s="64"/>
      <c r="EK2630" s="64"/>
      <c r="EL2630" s="64"/>
      <c r="EM2630" s="64"/>
      <c r="EN2630" s="64"/>
      <c r="EO2630" s="64"/>
      <c r="EP2630" s="64"/>
      <c r="EQ2630" s="64"/>
      <c r="ER2630" s="64"/>
      <c r="ES2630" s="64"/>
      <c r="ET2630" s="64"/>
      <c r="EU2630" s="64"/>
      <c r="EV2630" s="64"/>
      <c r="EW2630" s="64"/>
      <c r="EX2630" s="64"/>
      <c r="EY2630" s="64"/>
      <c r="EZ2630" s="64"/>
      <c r="FA2630" s="64"/>
      <c r="FB2630" s="64"/>
      <c r="FC2630" s="64"/>
      <c r="FD2630" s="64"/>
      <c r="FE2630" s="64"/>
      <c r="FF2630" s="64"/>
      <c r="FG2630" s="64"/>
      <c r="FH2630" s="64"/>
      <c r="FI2630" s="64"/>
      <c r="FJ2630" s="64"/>
      <c r="FK2630" s="64"/>
      <c r="FL2630" s="64"/>
      <c r="FM2630" s="64"/>
      <c r="FN2630" s="64"/>
      <c r="FO2630" s="64"/>
      <c r="FP2630" s="64"/>
      <c r="FQ2630" s="64"/>
      <c r="FR2630" s="64"/>
      <c r="FS2630" s="64"/>
      <c r="FT2630" s="64"/>
    </row>
    <row r="2631" spans="1:176" ht="15" x14ac:dyDescent="0.25">
      <c r="A2631" s="20">
        <f t="shared" si="588"/>
        <v>46384</v>
      </c>
      <c r="B2631" s="22" t="str">
        <f t="shared" ca="1" si="592"/>
        <v>n.d</v>
      </c>
      <c r="C2631" s="22">
        <f t="shared" ca="1" si="589"/>
        <v>0.97614444</v>
      </c>
      <c r="D2631" s="23">
        <f ca="1">IF(A2631&lt;$B$1,VLOOKUP(A2631,[1]DI!$A$4:$B$15000,2,FALSE),0)</f>
        <v>0</v>
      </c>
      <c r="E2631" s="22">
        <f t="shared" ca="1" si="593"/>
        <v>0</v>
      </c>
      <c r="F2631" s="23">
        <f t="shared" si="594"/>
        <v>1.3</v>
      </c>
      <c r="G2631" s="24">
        <f t="shared" ca="1" si="595"/>
        <v>1</v>
      </c>
      <c r="H2631" s="22">
        <f ca="1">TRUNC(PRODUCT(G$10:G2630),15)</f>
        <v>1.81984651266759</v>
      </c>
      <c r="I2631" s="22">
        <f t="shared" ca="1" si="596"/>
        <v>1.5015535581434301</v>
      </c>
      <c r="J2631" s="22">
        <f t="shared" ca="1" si="597"/>
        <v>1.2119757600000001</v>
      </c>
      <c r="K2631" s="110">
        <f t="shared" ca="1" si="590"/>
        <v>0.37553247445182125</v>
      </c>
      <c r="L2631" s="115">
        <v>0</v>
      </c>
      <c r="M2631" s="67">
        <f>IF(L2631&gt;0,VLOOKUP(L2631,S$12:$AB$125,7),0)</f>
        <v>0</v>
      </c>
      <c r="N2631" s="2">
        <f t="shared" si="591"/>
        <v>0</v>
      </c>
      <c r="O2631" s="22">
        <f t="shared" ca="1" si="598"/>
        <v>0.37553247445182125</v>
      </c>
      <c r="P2631" s="25" t="str">
        <f t="shared" si="599"/>
        <v>A+J=</v>
      </c>
      <c r="Q2631" s="26">
        <f t="shared" si="600"/>
        <v>45306</v>
      </c>
      <c r="R2631" s="4"/>
      <c r="S2631" s="98"/>
      <c r="U2631" s="4"/>
      <c r="V2631" s="4"/>
      <c r="W2631" s="4"/>
      <c r="X2631" s="4"/>
      <c r="Y2631" s="4"/>
      <c r="Z2631" s="4"/>
      <c r="AA2631" s="4"/>
      <c r="AB2631" s="4"/>
      <c r="AC2631" s="4"/>
      <c r="AD2631" s="64"/>
      <c r="AE2631" s="64"/>
      <c r="AF2631" s="64"/>
      <c r="AG2631" s="64"/>
      <c r="AH2631" s="64"/>
      <c r="AI2631" s="64"/>
      <c r="AJ2631" s="64"/>
      <c r="AK2631" s="64"/>
      <c r="AL2631" s="64"/>
      <c r="AM2631" s="64"/>
      <c r="AN2631" s="64"/>
      <c r="AO2631" s="64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64"/>
      <c r="BB2631" s="64"/>
      <c r="BC2631" s="64"/>
      <c r="BD2631" s="64"/>
      <c r="BE2631" s="64"/>
      <c r="BF2631" s="64"/>
      <c r="BG2631" s="64"/>
      <c r="BH2631" s="64"/>
      <c r="BI2631" s="64"/>
      <c r="BJ2631" s="64"/>
      <c r="BK2631" s="64"/>
      <c r="BL2631" s="64"/>
      <c r="BM2631" s="64"/>
      <c r="BN2631" s="64"/>
      <c r="BO2631" s="64"/>
      <c r="BP2631" s="64"/>
      <c r="BQ2631" s="64"/>
      <c r="BR2631" s="64"/>
      <c r="BS2631" s="64"/>
      <c r="BT2631" s="64"/>
      <c r="BU2631" s="64"/>
      <c r="BV2631" s="64"/>
      <c r="BW2631" s="64"/>
      <c r="BX2631" s="64"/>
      <c r="BY2631" s="64"/>
      <c r="BZ2631" s="64"/>
      <c r="CA2631" s="64"/>
      <c r="CB2631" s="64"/>
      <c r="CC2631" s="64"/>
      <c r="CD2631" s="64"/>
      <c r="CE2631" s="64"/>
      <c r="CF2631" s="64"/>
      <c r="CG2631" s="64"/>
      <c r="CH2631" s="64"/>
      <c r="CI2631" s="64"/>
      <c r="CJ2631" s="64"/>
      <c r="CK2631" s="64"/>
      <c r="CL2631" s="64"/>
      <c r="CM2631" s="64"/>
      <c r="CN2631" s="64"/>
      <c r="CO2631" s="64"/>
      <c r="CP2631" s="64"/>
      <c r="CQ2631" s="64"/>
      <c r="CR2631" s="64"/>
      <c r="CS2631" s="64"/>
      <c r="CT2631" s="64"/>
      <c r="CU2631" s="64"/>
      <c r="CV2631" s="64"/>
      <c r="CW2631" s="64"/>
      <c r="CX2631" s="64"/>
      <c r="CY2631" s="64"/>
      <c r="CZ2631" s="64"/>
      <c r="DA2631" s="64"/>
      <c r="DB2631" s="64"/>
      <c r="DC2631" s="64"/>
      <c r="DD2631" s="64"/>
      <c r="DE2631" s="64"/>
      <c r="DF2631" s="64"/>
      <c r="DG2631" s="64"/>
      <c r="DH2631" s="64"/>
      <c r="DI2631" s="64"/>
      <c r="DJ2631" s="64"/>
      <c r="DK2631" s="64"/>
      <c r="DL2631" s="64"/>
      <c r="DM2631" s="64"/>
      <c r="DN2631" s="64"/>
      <c r="DO2631" s="64"/>
      <c r="DP2631" s="64"/>
      <c r="DQ2631" s="64"/>
      <c r="DR2631" s="64"/>
      <c r="DS2631" s="64"/>
      <c r="DT2631" s="64"/>
      <c r="DU2631" s="64"/>
      <c r="DV2631" s="64"/>
      <c r="DW2631" s="64"/>
      <c r="DX2631" s="64"/>
      <c r="DY2631" s="64"/>
      <c r="DZ2631" s="64"/>
      <c r="EA2631" s="64"/>
      <c r="EB2631" s="64"/>
      <c r="EC2631" s="64"/>
      <c r="ED2631" s="64"/>
      <c r="EE2631" s="64"/>
      <c r="EF2631" s="64"/>
      <c r="EG2631" s="64"/>
      <c r="EH2631" s="64"/>
      <c r="EI2631" s="64"/>
      <c r="EJ2631" s="64"/>
      <c r="EK2631" s="64"/>
      <c r="EL2631" s="64"/>
      <c r="EM2631" s="64"/>
      <c r="EN2631" s="64"/>
      <c r="EO2631" s="64"/>
      <c r="EP2631" s="64"/>
      <c r="EQ2631" s="64"/>
      <c r="ER2631" s="64"/>
      <c r="ES2631" s="64"/>
      <c r="ET2631" s="64"/>
      <c r="EU2631" s="64"/>
      <c r="EV2631" s="64"/>
      <c r="EW2631" s="64"/>
      <c r="EX2631" s="64"/>
      <c r="EY2631" s="64"/>
      <c r="EZ2631" s="64"/>
      <c r="FA2631" s="64"/>
      <c r="FB2631" s="64"/>
      <c r="FC2631" s="64"/>
      <c r="FD2631" s="64"/>
      <c r="FE2631" s="64"/>
      <c r="FF2631" s="64"/>
      <c r="FG2631" s="64"/>
      <c r="FH2631" s="64"/>
      <c r="FI2631" s="64"/>
      <c r="FJ2631" s="64"/>
      <c r="FK2631" s="64"/>
      <c r="FL2631" s="64"/>
      <c r="FM2631" s="64"/>
      <c r="FN2631" s="64"/>
      <c r="FO2631" s="64"/>
      <c r="FP2631" s="64"/>
      <c r="FQ2631" s="64"/>
      <c r="FR2631" s="64"/>
      <c r="FS2631" s="64"/>
      <c r="FT2631" s="64"/>
    </row>
    <row r="2632" spans="1:176" ht="15" x14ac:dyDescent="0.25">
      <c r="A2632" s="20">
        <f t="shared" si="588"/>
        <v>46385</v>
      </c>
      <c r="B2632" s="22" t="str">
        <f t="shared" ca="1" si="592"/>
        <v>n.d</v>
      </c>
      <c r="C2632" s="22">
        <f t="shared" ca="1" si="589"/>
        <v>0.97614444</v>
      </c>
      <c r="D2632" s="23">
        <f ca="1">IF(A2632&lt;$B$1,VLOOKUP(A2632,[1]DI!$A$4:$B$15000,2,FALSE),0)</f>
        <v>0</v>
      </c>
      <c r="E2632" s="22">
        <f t="shared" ca="1" si="593"/>
        <v>0</v>
      </c>
      <c r="F2632" s="23">
        <f t="shared" si="594"/>
        <v>1.3</v>
      </c>
      <c r="G2632" s="24">
        <f t="shared" ca="1" si="595"/>
        <v>1</v>
      </c>
      <c r="H2632" s="22">
        <f ca="1">TRUNC(PRODUCT(G$10:G2631),15)</f>
        <v>1.81984651266759</v>
      </c>
      <c r="I2632" s="22">
        <f t="shared" ca="1" si="596"/>
        <v>1.5015535581434301</v>
      </c>
      <c r="J2632" s="22">
        <f t="shared" ca="1" si="597"/>
        <v>1.2119757600000001</v>
      </c>
      <c r="K2632" s="110">
        <f t="shared" ca="1" si="590"/>
        <v>0.37553247445182125</v>
      </c>
      <c r="L2632" s="115">
        <v>0</v>
      </c>
      <c r="M2632" s="67">
        <f>IF(L2632&gt;0,VLOOKUP(L2632,S$12:$AB$125,7),0)</f>
        <v>0</v>
      </c>
      <c r="N2632" s="2">
        <f t="shared" si="591"/>
        <v>0</v>
      </c>
      <c r="O2632" s="22">
        <f t="shared" ca="1" si="598"/>
        <v>0.37553247445182125</v>
      </c>
      <c r="P2632" s="25" t="str">
        <f t="shared" si="599"/>
        <v>A+J=</v>
      </c>
      <c r="Q2632" s="26">
        <f t="shared" si="600"/>
        <v>45306</v>
      </c>
      <c r="R2632" s="4"/>
      <c r="S2632" s="98"/>
      <c r="U2632" s="4"/>
      <c r="V2632" s="4"/>
      <c r="W2632" s="4"/>
      <c r="X2632" s="4"/>
      <c r="Y2632" s="4"/>
      <c r="Z2632" s="4"/>
      <c r="AA2632" s="4"/>
      <c r="AB2632" s="4"/>
      <c r="AC2632" s="4"/>
      <c r="AD2632" s="64"/>
      <c r="AE2632" s="64"/>
      <c r="AF2632" s="64"/>
      <c r="AG2632" s="64"/>
      <c r="AH2632" s="64"/>
      <c r="AI2632" s="64"/>
      <c r="AJ2632" s="64"/>
      <c r="AK2632" s="64"/>
      <c r="AL2632" s="64"/>
      <c r="AM2632" s="64"/>
      <c r="AN2632" s="64"/>
      <c r="AO2632" s="64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4"/>
      <c r="AZ2632" s="64"/>
      <c r="BA2632" s="64"/>
      <c r="BB2632" s="64"/>
      <c r="BC2632" s="64"/>
      <c r="BD2632" s="64"/>
      <c r="BE2632" s="64"/>
      <c r="BF2632" s="64"/>
      <c r="BG2632" s="64"/>
      <c r="BH2632" s="64"/>
      <c r="BI2632" s="64"/>
      <c r="BJ2632" s="64"/>
      <c r="BK2632" s="64"/>
      <c r="BL2632" s="64"/>
      <c r="BM2632" s="64"/>
      <c r="BN2632" s="64"/>
      <c r="BO2632" s="64"/>
      <c r="BP2632" s="64"/>
      <c r="BQ2632" s="64"/>
      <c r="BR2632" s="64"/>
      <c r="BS2632" s="64"/>
      <c r="BT2632" s="64"/>
      <c r="BU2632" s="64"/>
      <c r="BV2632" s="64"/>
      <c r="BW2632" s="64"/>
      <c r="BX2632" s="64"/>
      <c r="BY2632" s="64"/>
      <c r="BZ2632" s="64"/>
      <c r="CA2632" s="64"/>
      <c r="CB2632" s="64"/>
      <c r="CC2632" s="64"/>
      <c r="CD2632" s="64"/>
      <c r="CE2632" s="64"/>
      <c r="CF2632" s="64"/>
      <c r="CG2632" s="64"/>
      <c r="CH2632" s="64"/>
      <c r="CI2632" s="64"/>
      <c r="CJ2632" s="64"/>
      <c r="CK2632" s="64"/>
      <c r="CL2632" s="64"/>
      <c r="CM2632" s="64"/>
      <c r="CN2632" s="64"/>
      <c r="CO2632" s="64"/>
      <c r="CP2632" s="64"/>
      <c r="CQ2632" s="64"/>
      <c r="CR2632" s="64"/>
      <c r="CS2632" s="64"/>
      <c r="CT2632" s="64"/>
      <c r="CU2632" s="64"/>
      <c r="CV2632" s="64"/>
      <c r="CW2632" s="64"/>
      <c r="CX2632" s="64"/>
      <c r="CY2632" s="64"/>
      <c r="CZ2632" s="64"/>
      <c r="DA2632" s="64"/>
      <c r="DB2632" s="64"/>
      <c r="DC2632" s="64"/>
      <c r="DD2632" s="64"/>
      <c r="DE2632" s="64"/>
      <c r="DF2632" s="64"/>
      <c r="DG2632" s="64"/>
      <c r="DH2632" s="64"/>
      <c r="DI2632" s="64"/>
      <c r="DJ2632" s="64"/>
      <c r="DK2632" s="64"/>
      <c r="DL2632" s="64"/>
      <c r="DM2632" s="64"/>
      <c r="DN2632" s="64"/>
      <c r="DO2632" s="64"/>
      <c r="DP2632" s="64"/>
      <c r="DQ2632" s="64"/>
      <c r="DR2632" s="64"/>
      <c r="DS2632" s="64"/>
      <c r="DT2632" s="64"/>
      <c r="DU2632" s="64"/>
      <c r="DV2632" s="64"/>
      <c r="DW2632" s="64"/>
      <c r="DX2632" s="64"/>
      <c r="DY2632" s="64"/>
      <c r="DZ2632" s="64"/>
      <c r="EA2632" s="64"/>
      <c r="EB2632" s="64"/>
      <c r="EC2632" s="64"/>
      <c r="ED2632" s="64"/>
      <c r="EE2632" s="64"/>
      <c r="EF2632" s="64"/>
      <c r="EG2632" s="64"/>
      <c r="EH2632" s="64"/>
      <c r="EI2632" s="64"/>
      <c r="EJ2632" s="64"/>
      <c r="EK2632" s="64"/>
      <c r="EL2632" s="64"/>
      <c r="EM2632" s="64"/>
      <c r="EN2632" s="64"/>
      <c r="EO2632" s="64"/>
      <c r="EP2632" s="64"/>
      <c r="EQ2632" s="64"/>
      <c r="ER2632" s="64"/>
      <c r="ES2632" s="64"/>
      <c r="ET2632" s="64"/>
      <c r="EU2632" s="64"/>
      <c r="EV2632" s="64"/>
      <c r="EW2632" s="64"/>
      <c r="EX2632" s="64"/>
      <c r="EY2632" s="64"/>
      <c r="EZ2632" s="64"/>
      <c r="FA2632" s="64"/>
      <c r="FB2632" s="64"/>
      <c r="FC2632" s="64"/>
      <c r="FD2632" s="64"/>
      <c r="FE2632" s="64"/>
      <c r="FF2632" s="64"/>
      <c r="FG2632" s="64"/>
      <c r="FH2632" s="64"/>
      <c r="FI2632" s="64"/>
      <c r="FJ2632" s="64"/>
      <c r="FK2632" s="64"/>
      <c r="FL2632" s="64"/>
      <c r="FM2632" s="64"/>
      <c r="FN2632" s="64"/>
      <c r="FO2632" s="64"/>
      <c r="FP2632" s="64"/>
      <c r="FQ2632" s="64"/>
      <c r="FR2632" s="64"/>
      <c r="FS2632" s="64"/>
      <c r="FT2632" s="64"/>
    </row>
    <row r="2633" spans="1:176" ht="15" x14ac:dyDescent="0.25">
      <c r="A2633" s="20">
        <f t="shared" si="588"/>
        <v>46386</v>
      </c>
      <c r="B2633" s="22" t="str">
        <f t="shared" ca="1" si="592"/>
        <v>n.d</v>
      </c>
      <c r="C2633" s="22">
        <f t="shared" ca="1" si="589"/>
        <v>0.97614444</v>
      </c>
      <c r="D2633" s="23">
        <f ca="1">IF(A2633&lt;$B$1,VLOOKUP(A2633,[1]DI!$A$4:$B$15000,2,FALSE),0)</f>
        <v>0</v>
      </c>
      <c r="E2633" s="22">
        <f t="shared" ca="1" si="593"/>
        <v>0</v>
      </c>
      <c r="F2633" s="23">
        <f t="shared" si="594"/>
        <v>1.3</v>
      </c>
      <c r="G2633" s="24">
        <f t="shared" ca="1" si="595"/>
        <v>1</v>
      </c>
      <c r="H2633" s="22">
        <f ca="1">TRUNC(PRODUCT(G$10:G2632),15)</f>
        <v>1.81984651266759</v>
      </c>
      <c r="I2633" s="22">
        <f t="shared" ca="1" si="596"/>
        <v>1.5015535581434301</v>
      </c>
      <c r="J2633" s="22">
        <f t="shared" ca="1" si="597"/>
        <v>1.2119757600000001</v>
      </c>
      <c r="K2633" s="110">
        <f t="shared" ca="1" si="590"/>
        <v>0.37553247445182125</v>
      </c>
      <c r="L2633" s="115">
        <v>0</v>
      </c>
      <c r="M2633" s="67">
        <f>IF(L2633&gt;0,VLOOKUP(L2633,S$12:$AB$125,7),0)</f>
        <v>0</v>
      </c>
      <c r="N2633" s="2">
        <f t="shared" si="591"/>
        <v>0</v>
      </c>
      <c r="O2633" s="22">
        <f t="shared" ca="1" si="598"/>
        <v>0.37553247445182125</v>
      </c>
      <c r="P2633" s="25" t="str">
        <f t="shared" si="599"/>
        <v>A+J=</v>
      </c>
      <c r="Q2633" s="26">
        <f t="shared" si="600"/>
        <v>45306</v>
      </c>
      <c r="R2633" s="4"/>
      <c r="S2633" s="98"/>
      <c r="U2633" s="4"/>
      <c r="V2633" s="4"/>
      <c r="W2633" s="4"/>
      <c r="X2633" s="4"/>
      <c r="Y2633" s="4"/>
      <c r="Z2633" s="4"/>
      <c r="AA2633" s="4"/>
      <c r="AB2633" s="4"/>
      <c r="AC2633" s="4"/>
      <c r="AD2633" s="64"/>
      <c r="AE2633" s="64"/>
      <c r="AF2633" s="64"/>
      <c r="AG2633" s="64"/>
      <c r="AH2633" s="64"/>
      <c r="AI2633" s="64"/>
      <c r="AJ2633" s="64"/>
      <c r="AK2633" s="64"/>
      <c r="AL2633" s="64"/>
      <c r="AM2633" s="64"/>
      <c r="AN2633" s="64"/>
      <c r="AO2633" s="64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64"/>
      <c r="BB2633" s="64"/>
      <c r="BC2633" s="64"/>
      <c r="BD2633" s="64"/>
      <c r="BE2633" s="64"/>
      <c r="BF2633" s="64"/>
      <c r="BG2633" s="64"/>
      <c r="BH2633" s="64"/>
      <c r="BI2633" s="64"/>
      <c r="BJ2633" s="64"/>
      <c r="BK2633" s="64"/>
      <c r="BL2633" s="64"/>
      <c r="BM2633" s="64"/>
      <c r="BN2633" s="64"/>
      <c r="BO2633" s="64"/>
      <c r="BP2633" s="64"/>
      <c r="BQ2633" s="64"/>
      <c r="BR2633" s="64"/>
      <c r="BS2633" s="64"/>
      <c r="BT2633" s="64"/>
      <c r="BU2633" s="64"/>
      <c r="BV2633" s="64"/>
      <c r="BW2633" s="64"/>
      <c r="BX2633" s="64"/>
      <c r="BY2633" s="64"/>
      <c r="BZ2633" s="64"/>
      <c r="CA2633" s="64"/>
      <c r="CB2633" s="64"/>
      <c r="CC2633" s="64"/>
      <c r="CD2633" s="64"/>
      <c r="CE2633" s="64"/>
      <c r="CF2633" s="64"/>
      <c r="CG2633" s="64"/>
      <c r="CH2633" s="64"/>
      <c r="CI2633" s="64"/>
      <c r="CJ2633" s="64"/>
      <c r="CK2633" s="64"/>
      <c r="CL2633" s="64"/>
      <c r="CM2633" s="64"/>
      <c r="CN2633" s="64"/>
      <c r="CO2633" s="64"/>
      <c r="CP2633" s="64"/>
      <c r="CQ2633" s="64"/>
      <c r="CR2633" s="64"/>
      <c r="CS2633" s="64"/>
      <c r="CT2633" s="64"/>
      <c r="CU2633" s="64"/>
      <c r="CV2633" s="64"/>
      <c r="CW2633" s="64"/>
      <c r="CX2633" s="64"/>
      <c r="CY2633" s="64"/>
      <c r="CZ2633" s="64"/>
      <c r="DA2633" s="64"/>
      <c r="DB2633" s="64"/>
      <c r="DC2633" s="64"/>
      <c r="DD2633" s="64"/>
      <c r="DE2633" s="64"/>
      <c r="DF2633" s="64"/>
      <c r="DG2633" s="64"/>
      <c r="DH2633" s="64"/>
      <c r="DI2633" s="64"/>
      <c r="DJ2633" s="64"/>
      <c r="DK2633" s="64"/>
      <c r="DL2633" s="64"/>
      <c r="DM2633" s="64"/>
      <c r="DN2633" s="64"/>
      <c r="DO2633" s="64"/>
      <c r="DP2633" s="64"/>
      <c r="DQ2633" s="64"/>
      <c r="DR2633" s="64"/>
      <c r="DS2633" s="64"/>
      <c r="DT2633" s="64"/>
      <c r="DU2633" s="64"/>
      <c r="DV2633" s="64"/>
      <c r="DW2633" s="64"/>
      <c r="DX2633" s="64"/>
      <c r="DY2633" s="64"/>
      <c r="DZ2633" s="64"/>
      <c r="EA2633" s="64"/>
      <c r="EB2633" s="64"/>
      <c r="EC2633" s="64"/>
      <c r="ED2633" s="64"/>
      <c r="EE2633" s="64"/>
      <c r="EF2633" s="64"/>
      <c r="EG2633" s="64"/>
      <c r="EH2633" s="64"/>
      <c r="EI2633" s="64"/>
      <c r="EJ2633" s="64"/>
      <c r="EK2633" s="64"/>
      <c r="EL2633" s="64"/>
      <c r="EM2633" s="64"/>
      <c r="EN2633" s="64"/>
      <c r="EO2633" s="64"/>
      <c r="EP2633" s="64"/>
      <c r="EQ2633" s="64"/>
      <c r="ER2633" s="64"/>
      <c r="ES2633" s="64"/>
      <c r="ET2633" s="64"/>
      <c r="EU2633" s="64"/>
      <c r="EV2633" s="64"/>
      <c r="EW2633" s="64"/>
      <c r="EX2633" s="64"/>
      <c r="EY2633" s="64"/>
      <c r="EZ2633" s="64"/>
      <c r="FA2633" s="64"/>
      <c r="FB2633" s="64"/>
      <c r="FC2633" s="64"/>
      <c r="FD2633" s="64"/>
      <c r="FE2633" s="64"/>
      <c r="FF2633" s="64"/>
      <c r="FG2633" s="64"/>
      <c r="FH2633" s="64"/>
      <c r="FI2633" s="64"/>
      <c r="FJ2633" s="64"/>
      <c r="FK2633" s="64"/>
      <c r="FL2633" s="64"/>
      <c r="FM2633" s="64"/>
      <c r="FN2633" s="64"/>
      <c r="FO2633" s="64"/>
      <c r="FP2633" s="64"/>
      <c r="FQ2633" s="64"/>
      <c r="FR2633" s="64"/>
      <c r="FS2633" s="64"/>
      <c r="FT2633" s="64"/>
    </row>
    <row r="2634" spans="1:176" ht="15" x14ac:dyDescent="0.25">
      <c r="A2634" s="20">
        <f t="shared" si="588"/>
        <v>46387</v>
      </c>
      <c r="B2634" s="22" t="str">
        <f t="shared" ca="1" si="592"/>
        <v>n.d</v>
      </c>
      <c r="C2634" s="22">
        <f t="shared" ca="1" si="589"/>
        <v>0.97614444</v>
      </c>
      <c r="D2634" s="23">
        <f ca="1">IF(A2634&lt;$B$1,VLOOKUP(A2634,[1]DI!$A$4:$B$15000,2,FALSE),0)</f>
        <v>0</v>
      </c>
      <c r="E2634" s="22">
        <f t="shared" ca="1" si="593"/>
        <v>0</v>
      </c>
      <c r="F2634" s="23">
        <f t="shared" si="594"/>
        <v>1.3</v>
      </c>
      <c r="G2634" s="24">
        <f t="shared" ca="1" si="595"/>
        <v>1</v>
      </c>
      <c r="H2634" s="22">
        <f ca="1">TRUNC(PRODUCT(G$10:G2633),15)</f>
        <v>1.81984651266759</v>
      </c>
      <c r="I2634" s="22">
        <f t="shared" ca="1" si="596"/>
        <v>1.5015535581434301</v>
      </c>
      <c r="J2634" s="22">
        <f t="shared" ca="1" si="597"/>
        <v>1.2119757600000001</v>
      </c>
      <c r="K2634" s="110">
        <f t="shared" ca="1" si="590"/>
        <v>0.37553247445182125</v>
      </c>
      <c r="L2634" s="115">
        <v>0</v>
      </c>
      <c r="M2634" s="67">
        <f>IF(L2634&gt;0,VLOOKUP(L2634,S$12:$AB$125,7),0)</f>
        <v>0</v>
      </c>
      <c r="N2634" s="2">
        <f t="shared" si="591"/>
        <v>0</v>
      </c>
      <c r="O2634" s="22">
        <f t="shared" ca="1" si="598"/>
        <v>0.37553247445182125</v>
      </c>
      <c r="P2634" s="25" t="str">
        <f t="shared" si="599"/>
        <v>A+J=</v>
      </c>
      <c r="Q2634" s="26">
        <f t="shared" si="600"/>
        <v>45306</v>
      </c>
      <c r="R2634" s="4"/>
      <c r="S2634" s="98"/>
      <c r="U2634" s="4"/>
      <c r="V2634" s="4"/>
      <c r="W2634" s="4"/>
      <c r="X2634" s="4"/>
      <c r="Y2634" s="4"/>
      <c r="Z2634" s="4"/>
      <c r="AA2634" s="4"/>
      <c r="AB2634" s="4"/>
      <c r="AC2634" s="4"/>
      <c r="AD2634" s="64"/>
      <c r="AE2634" s="64"/>
      <c r="AF2634" s="64"/>
      <c r="AG2634" s="64"/>
      <c r="AH2634" s="64"/>
      <c r="AI2634" s="64"/>
      <c r="AJ2634" s="64"/>
      <c r="AK2634" s="64"/>
      <c r="AL2634" s="64"/>
      <c r="AM2634" s="64"/>
      <c r="AN2634" s="64"/>
      <c r="AO2634" s="64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4"/>
      <c r="AZ2634" s="64"/>
      <c r="BA2634" s="64"/>
      <c r="BB2634" s="64"/>
      <c r="BC2634" s="64"/>
      <c r="BD2634" s="64"/>
      <c r="BE2634" s="64"/>
      <c r="BF2634" s="64"/>
      <c r="BG2634" s="64"/>
      <c r="BH2634" s="64"/>
      <c r="BI2634" s="64"/>
      <c r="BJ2634" s="64"/>
      <c r="BK2634" s="64"/>
      <c r="BL2634" s="64"/>
      <c r="BM2634" s="64"/>
      <c r="BN2634" s="64"/>
      <c r="BO2634" s="64"/>
      <c r="BP2634" s="64"/>
      <c r="BQ2634" s="64"/>
      <c r="BR2634" s="64"/>
      <c r="BS2634" s="64"/>
      <c r="BT2634" s="64"/>
      <c r="BU2634" s="64"/>
      <c r="BV2634" s="64"/>
      <c r="BW2634" s="64"/>
      <c r="BX2634" s="64"/>
      <c r="BY2634" s="64"/>
      <c r="BZ2634" s="64"/>
      <c r="CA2634" s="64"/>
      <c r="CB2634" s="64"/>
      <c r="CC2634" s="64"/>
      <c r="CD2634" s="64"/>
      <c r="CE2634" s="64"/>
      <c r="CF2634" s="64"/>
      <c r="CG2634" s="64"/>
      <c r="CH2634" s="64"/>
      <c r="CI2634" s="64"/>
      <c r="CJ2634" s="64"/>
      <c r="CK2634" s="64"/>
      <c r="CL2634" s="64"/>
      <c r="CM2634" s="64"/>
      <c r="CN2634" s="64"/>
      <c r="CO2634" s="64"/>
      <c r="CP2634" s="64"/>
      <c r="CQ2634" s="64"/>
      <c r="CR2634" s="64"/>
      <c r="CS2634" s="64"/>
      <c r="CT2634" s="64"/>
      <c r="CU2634" s="64"/>
      <c r="CV2634" s="64"/>
      <c r="CW2634" s="64"/>
      <c r="CX2634" s="64"/>
      <c r="CY2634" s="64"/>
      <c r="CZ2634" s="64"/>
      <c r="DA2634" s="64"/>
      <c r="DB2634" s="64"/>
      <c r="DC2634" s="64"/>
      <c r="DD2634" s="64"/>
      <c r="DE2634" s="64"/>
      <c r="DF2634" s="64"/>
      <c r="DG2634" s="64"/>
      <c r="DH2634" s="64"/>
      <c r="DI2634" s="64"/>
      <c r="DJ2634" s="64"/>
      <c r="DK2634" s="64"/>
      <c r="DL2634" s="64"/>
      <c r="DM2634" s="64"/>
      <c r="DN2634" s="64"/>
      <c r="DO2634" s="64"/>
      <c r="DP2634" s="64"/>
      <c r="DQ2634" s="64"/>
      <c r="DR2634" s="64"/>
      <c r="DS2634" s="64"/>
      <c r="DT2634" s="64"/>
      <c r="DU2634" s="64"/>
      <c r="DV2634" s="64"/>
      <c r="DW2634" s="64"/>
      <c r="DX2634" s="64"/>
      <c r="DY2634" s="64"/>
      <c r="DZ2634" s="64"/>
      <c r="EA2634" s="64"/>
      <c r="EB2634" s="64"/>
      <c r="EC2634" s="64"/>
      <c r="ED2634" s="64"/>
      <c r="EE2634" s="64"/>
      <c r="EF2634" s="64"/>
      <c r="EG2634" s="64"/>
      <c r="EH2634" s="64"/>
      <c r="EI2634" s="64"/>
      <c r="EJ2634" s="64"/>
      <c r="EK2634" s="64"/>
      <c r="EL2634" s="64"/>
      <c r="EM2634" s="64"/>
      <c r="EN2634" s="64"/>
      <c r="EO2634" s="64"/>
      <c r="EP2634" s="64"/>
      <c r="EQ2634" s="64"/>
      <c r="ER2634" s="64"/>
      <c r="ES2634" s="64"/>
      <c r="ET2634" s="64"/>
      <c r="EU2634" s="64"/>
      <c r="EV2634" s="64"/>
      <c r="EW2634" s="64"/>
      <c r="EX2634" s="64"/>
      <c r="EY2634" s="64"/>
      <c r="EZ2634" s="64"/>
      <c r="FA2634" s="64"/>
      <c r="FB2634" s="64"/>
      <c r="FC2634" s="64"/>
      <c r="FD2634" s="64"/>
      <c r="FE2634" s="64"/>
      <c r="FF2634" s="64"/>
      <c r="FG2634" s="64"/>
      <c r="FH2634" s="64"/>
      <c r="FI2634" s="64"/>
      <c r="FJ2634" s="64"/>
      <c r="FK2634" s="64"/>
      <c r="FL2634" s="64"/>
      <c r="FM2634" s="64"/>
      <c r="FN2634" s="64"/>
      <c r="FO2634" s="64"/>
      <c r="FP2634" s="64"/>
      <c r="FQ2634" s="64"/>
      <c r="FR2634" s="64"/>
      <c r="FS2634" s="64"/>
      <c r="FT2634" s="64"/>
    </row>
    <row r="2635" spans="1:176" ht="15" x14ac:dyDescent="0.25">
      <c r="A2635" s="20">
        <f t="shared" ref="A2635:A2698" si="601">(A2634+1)</f>
        <v>46388</v>
      </c>
      <c r="B2635" s="22" t="str">
        <f t="shared" ca="1" si="592"/>
        <v>n.d</v>
      </c>
      <c r="C2635" s="22">
        <f t="shared" ca="1" si="589"/>
        <v>0.97614444</v>
      </c>
      <c r="D2635" s="23">
        <f ca="1">IF(A2635&lt;$B$1,VLOOKUP(A2635,[1]DI!$A$4:$B$15000,2,FALSE),0)</f>
        <v>0</v>
      </c>
      <c r="E2635" s="22">
        <f t="shared" ca="1" si="593"/>
        <v>0</v>
      </c>
      <c r="F2635" s="23">
        <f t="shared" si="594"/>
        <v>1.3</v>
      </c>
      <c r="G2635" s="24">
        <f t="shared" ca="1" si="595"/>
        <v>1</v>
      </c>
      <c r="H2635" s="22">
        <f ca="1">TRUNC(PRODUCT(G$10:G2634),15)</f>
        <v>1.81984651266759</v>
      </c>
      <c r="I2635" s="22">
        <f t="shared" ca="1" si="596"/>
        <v>1.5015535581434301</v>
      </c>
      <c r="J2635" s="22">
        <f t="shared" ca="1" si="597"/>
        <v>1.2119757600000001</v>
      </c>
      <c r="K2635" s="110">
        <f t="shared" ca="1" si="590"/>
        <v>0.37553247445182125</v>
      </c>
      <c r="L2635" s="115">
        <v>0</v>
      </c>
      <c r="M2635" s="67">
        <f>IF(L2635&gt;0,VLOOKUP(L2635,S$12:$AB$125,7),0)</f>
        <v>0</v>
      </c>
      <c r="N2635" s="2">
        <f t="shared" si="591"/>
        <v>0</v>
      </c>
      <c r="O2635" s="22">
        <f t="shared" ca="1" si="598"/>
        <v>0.37553247445182125</v>
      </c>
      <c r="P2635" s="25" t="str">
        <f t="shared" si="599"/>
        <v>A+J=</v>
      </c>
      <c r="Q2635" s="26">
        <f t="shared" si="600"/>
        <v>45306</v>
      </c>
      <c r="R2635" s="4"/>
      <c r="S2635" s="98"/>
      <c r="U2635" s="4"/>
      <c r="V2635" s="4"/>
      <c r="W2635" s="4"/>
      <c r="X2635" s="4"/>
      <c r="Y2635" s="4"/>
      <c r="Z2635" s="4"/>
      <c r="AA2635" s="4"/>
      <c r="AB2635" s="4"/>
      <c r="AC2635" s="4"/>
      <c r="AD2635" s="64"/>
      <c r="AE2635" s="64"/>
      <c r="AF2635" s="64"/>
      <c r="AG2635" s="64"/>
      <c r="AH2635" s="64"/>
      <c r="AI2635" s="64"/>
      <c r="AJ2635" s="64"/>
      <c r="AK2635" s="64"/>
      <c r="AL2635" s="64"/>
      <c r="AM2635" s="64"/>
      <c r="AN2635" s="64"/>
      <c r="AO2635" s="64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4"/>
      <c r="AZ2635" s="64"/>
      <c r="BA2635" s="64"/>
      <c r="BB2635" s="64"/>
      <c r="BC2635" s="64"/>
      <c r="BD2635" s="64"/>
      <c r="BE2635" s="64"/>
      <c r="BF2635" s="64"/>
      <c r="BG2635" s="64"/>
      <c r="BH2635" s="64"/>
      <c r="BI2635" s="64"/>
      <c r="BJ2635" s="64"/>
      <c r="BK2635" s="64"/>
      <c r="BL2635" s="64"/>
      <c r="BM2635" s="64"/>
      <c r="BN2635" s="64"/>
      <c r="BO2635" s="64"/>
      <c r="BP2635" s="64"/>
      <c r="BQ2635" s="64"/>
      <c r="BR2635" s="64"/>
      <c r="BS2635" s="64"/>
      <c r="BT2635" s="64"/>
      <c r="BU2635" s="64"/>
      <c r="BV2635" s="64"/>
      <c r="BW2635" s="64"/>
      <c r="BX2635" s="64"/>
      <c r="BY2635" s="64"/>
      <c r="BZ2635" s="64"/>
      <c r="CA2635" s="64"/>
      <c r="CB2635" s="64"/>
      <c r="CC2635" s="64"/>
      <c r="CD2635" s="64"/>
      <c r="CE2635" s="64"/>
      <c r="CF2635" s="64"/>
      <c r="CG2635" s="64"/>
      <c r="CH2635" s="64"/>
      <c r="CI2635" s="64"/>
      <c r="CJ2635" s="64"/>
      <c r="CK2635" s="64"/>
      <c r="CL2635" s="64"/>
      <c r="CM2635" s="64"/>
      <c r="CN2635" s="64"/>
      <c r="CO2635" s="64"/>
      <c r="CP2635" s="64"/>
      <c r="CQ2635" s="64"/>
      <c r="CR2635" s="64"/>
      <c r="CS2635" s="64"/>
      <c r="CT2635" s="64"/>
      <c r="CU2635" s="64"/>
      <c r="CV2635" s="64"/>
      <c r="CW2635" s="64"/>
      <c r="CX2635" s="64"/>
      <c r="CY2635" s="64"/>
      <c r="CZ2635" s="64"/>
      <c r="DA2635" s="64"/>
      <c r="DB2635" s="64"/>
      <c r="DC2635" s="64"/>
      <c r="DD2635" s="64"/>
      <c r="DE2635" s="64"/>
      <c r="DF2635" s="64"/>
      <c r="DG2635" s="64"/>
      <c r="DH2635" s="64"/>
      <c r="DI2635" s="64"/>
      <c r="DJ2635" s="64"/>
      <c r="DK2635" s="64"/>
      <c r="DL2635" s="64"/>
      <c r="DM2635" s="64"/>
      <c r="DN2635" s="64"/>
      <c r="DO2635" s="64"/>
      <c r="DP2635" s="64"/>
      <c r="DQ2635" s="64"/>
      <c r="DR2635" s="64"/>
      <c r="DS2635" s="64"/>
      <c r="DT2635" s="64"/>
      <c r="DU2635" s="64"/>
      <c r="DV2635" s="64"/>
      <c r="DW2635" s="64"/>
      <c r="DX2635" s="64"/>
      <c r="DY2635" s="64"/>
      <c r="DZ2635" s="64"/>
      <c r="EA2635" s="64"/>
      <c r="EB2635" s="64"/>
      <c r="EC2635" s="64"/>
      <c r="ED2635" s="64"/>
      <c r="EE2635" s="64"/>
      <c r="EF2635" s="64"/>
      <c r="EG2635" s="64"/>
      <c r="EH2635" s="64"/>
      <c r="EI2635" s="64"/>
      <c r="EJ2635" s="64"/>
      <c r="EK2635" s="64"/>
      <c r="EL2635" s="64"/>
      <c r="EM2635" s="64"/>
      <c r="EN2635" s="64"/>
      <c r="EO2635" s="64"/>
      <c r="EP2635" s="64"/>
      <c r="EQ2635" s="64"/>
      <c r="ER2635" s="64"/>
      <c r="ES2635" s="64"/>
      <c r="ET2635" s="64"/>
      <c r="EU2635" s="64"/>
      <c r="EV2635" s="64"/>
      <c r="EW2635" s="64"/>
      <c r="EX2635" s="64"/>
      <c r="EY2635" s="64"/>
      <c r="EZ2635" s="64"/>
      <c r="FA2635" s="64"/>
      <c r="FB2635" s="64"/>
      <c r="FC2635" s="64"/>
      <c r="FD2635" s="64"/>
      <c r="FE2635" s="64"/>
      <c r="FF2635" s="64"/>
      <c r="FG2635" s="64"/>
      <c r="FH2635" s="64"/>
      <c r="FI2635" s="64"/>
      <c r="FJ2635" s="64"/>
      <c r="FK2635" s="64"/>
      <c r="FL2635" s="64"/>
      <c r="FM2635" s="64"/>
      <c r="FN2635" s="64"/>
      <c r="FO2635" s="64"/>
      <c r="FP2635" s="64"/>
      <c r="FQ2635" s="64"/>
      <c r="FR2635" s="64"/>
      <c r="FS2635" s="64"/>
      <c r="FT2635" s="64"/>
    </row>
    <row r="2636" spans="1:176" ht="15" x14ac:dyDescent="0.25">
      <c r="A2636" s="20">
        <f t="shared" si="601"/>
        <v>46389</v>
      </c>
      <c r="B2636" s="22" t="str">
        <f t="shared" ca="1" si="592"/>
        <v>n.d</v>
      </c>
      <c r="C2636" s="22">
        <f t="shared" ca="1" si="589"/>
        <v>0.97614444</v>
      </c>
      <c r="D2636" s="23">
        <f ca="1">IF(A2636&lt;$B$1,VLOOKUP(A2636,[1]DI!$A$4:$B$15000,2,FALSE),0)</f>
        <v>0</v>
      </c>
      <c r="E2636" s="22">
        <f t="shared" ca="1" si="593"/>
        <v>0</v>
      </c>
      <c r="F2636" s="23">
        <f t="shared" si="594"/>
        <v>1.3</v>
      </c>
      <c r="G2636" s="24">
        <f t="shared" ca="1" si="595"/>
        <v>1</v>
      </c>
      <c r="H2636" s="22">
        <f ca="1">TRUNC(PRODUCT(G$10:G2635),15)</f>
        <v>1.81984651266759</v>
      </c>
      <c r="I2636" s="22">
        <f t="shared" ca="1" si="596"/>
        <v>1.5015535581434301</v>
      </c>
      <c r="J2636" s="22">
        <f t="shared" ca="1" si="597"/>
        <v>1.2119757600000001</v>
      </c>
      <c r="K2636" s="110">
        <f t="shared" ca="1" si="590"/>
        <v>0.37553247445182125</v>
      </c>
      <c r="L2636" s="115">
        <v>0</v>
      </c>
      <c r="M2636" s="67">
        <f>IF(L2636&gt;0,VLOOKUP(L2636,S$12:$AB$125,7),0)</f>
        <v>0</v>
      </c>
      <c r="N2636" s="2">
        <f t="shared" si="591"/>
        <v>0</v>
      </c>
      <c r="O2636" s="22">
        <f t="shared" ca="1" si="598"/>
        <v>0.37553247445182125</v>
      </c>
      <c r="P2636" s="25" t="str">
        <f t="shared" si="599"/>
        <v>A+J=</v>
      </c>
      <c r="Q2636" s="26">
        <f t="shared" si="600"/>
        <v>45306</v>
      </c>
      <c r="R2636" s="4"/>
      <c r="S2636" s="98"/>
      <c r="U2636" s="4"/>
      <c r="V2636" s="4"/>
      <c r="W2636" s="4"/>
      <c r="X2636" s="4"/>
      <c r="Y2636" s="4"/>
      <c r="Z2636" s="4"/>
      <c r="AA2636" s="4"/>
      <c r="AB2636" s="4"/>
      <c r="AC2636" s="4"/>
      <c r="AD2636" s="64"/>
      <c r="AE2636" s="64"/>
      <c r="AF2636" s="64"/>
      <c r="AG2636" s="64"/>
      <c r="AH2636" s="64"/>
      <c r="AI2636" s="64"/>
      <c r="AJ2636" s="64"/>
      <c r="AK2636" s="64"/>
      <c r="AL2636" s="64"/>
      <c r="AM2636" s="64"/>
      <c r="AN2636" s="64"/>
      <c r="AO2636" s="64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4"/>
      <c r="AZ2636" s="64"/>
      <c r="BA2636" s="64"/>
      <c r="BB2636" s="64"/>
      <c r="BC2636" s="64"/>
      <c r="BD2636" s="64"/>
      <c r="BE2636" s="64"/>
      <c r="BF2636" s="64"/>
      <c r="BG2636" s="64"/>
      <c r="BH2636" s="64"/>
      <c r="BI2636" s="64"/>
      <c r="BJ2636" s="64"/>
      <c r="BK2636" s="64"/>
      <c r="BL2636" s="64"/>
      <c r="BM2636" s="64"/>
      <c r="BN2636" s="64"/>
      <c r="BO2636" s="64"/>
      <c r="BP2636" s="64"/>
      <c r="BQ2636" s="64"/>
      <c r="BR2636" s="64"/>
      <c r="BS2636" s="64"/>
      <c r="BT2636" s="64"/>
      <c r="BU2636" s="64"/>
      <c r="BV2636" s="64"/>
      <c r="BW2636" s="64"/>
      <c r="BX2636" s="64"/>
      <c r="BY2636" s="64"/>
      <c r="BZ2636" s="64"/>
      <c r="CA2636" s="64"/>
      <c r="CB2636" s="64"/>
      <c r="CC2636" s="64"/>
      <c r="CD2636" s="64"/>
      <c r="CE2636" s="64"/>
      <c r="CF2636" s="64"/>
      <c r="CG2636" s="64"/>
      <c r="CH2636" s="64"/>
      <c r="CI2636" s="64"/>
      <c r="CJ2636" s="64"/>
      <c r="CK2636" s="64"/>
      <c r="CL2636" s="64"/>
      <c r="CM2636" s="64"/>
      <c r="CN2636" s="64"/>
      <c r="CO2636" s="64"/>
      <c r="CP2636" s="64"/>
      <c r="CQ2636" s="64"/>
      <c r="CR2636" s="64"/>
      <c r="CS2636" s="64"/>
      <c r="CT2636" s="64"/>
      <c r="CU2636" s="64"/>
      <c r="CV2636" s="64"/>
      <c r="CW2636" s="64"/>
      <c r="CX2636" s="64"/>
      <c r="CY2636" s="64"/>
      <c r="CZ2636" s="64"/>
      <c r="DA2636" s="64"/>
      <c r="DB2636" s="64"/>
      <c r="DC2636" s="64"/>
      <c r="DD2636" s="64"/>
      <c r="DE2636" s="64"/>
      <c r="DF2636" s="64"/>
      <c r="DG2636" s="64"/>
      <c r="DH2636" s="64"/>
      <c r="DI2636" s="64"/>
      <c r="DJ2636" s="64"/>
      <c r="DK2636" s="64"/>
      <c r="DL2636" s="64"/>
      <c r="DM2636" s="64"/>
      <c r="DN2636" s="64"/>
      <c r="DO2636" s="64"/>
      <c r="DP2636" s="64"/>
      <c r="DQ2636" s="64"/>
      <c r="DR2636" s="64"/>
      <c r="DS2636" s="64"/>
      <c r="DT2636" s="64"/>
      <c r="DU2636" s="64"/>
      <c r="DV2636" s="64"/>
      <c r="DW2636" s="64"/>
      <c r="DX2636" s="64"/>
      <c r="DY2636" s="64"/>
      <c r="DZ2636" s="64"/>
      <c r="EA2636" s="64"/>
      <c r="EB2636" s="64"/>
      <c r="EC2636" s="64"/>
      <c r="ED2636" s="64"/>
      <c r="EE2636" s="64"/>
      <c r="EF2636" s="64"/>
      <c r="EG2636" s="64"/>
      <c r="EH2636" s="64"/>
      <c r="EI2636" s="64"/>
      <c r="EJ2636" s="64"/>
      <c r="EK2636" s="64"/>
      <c r="EL2636" s="64"/>
      <c r="EM2636" s="64"/>
      <c r="EN2636" s="64"/>
      <c r="EO2636" s="64"/>
      <c r="EP2636" s="64"/>
      <c r="EQ2636" s="64"/>
      <c r="ER2636" s="64"/>
      <c r="ES2636" s="64"/>
      <c r="ET2636" s="64"/>
      <c r="EU2636" s="64"/>
      <c r="EV2636" s="64"/>
      <c r="EW2636" s="64"/>
      <c r="EX2636" s="64"/>
      <c r="EY2636" s="64"/>
      <c r="EZ2636" s="64"/>
      <c r="FA2636" s="64"/>
      <c r="FB2636" s="64"/>
      <c r="FC2636" s="64"/>
      <c r="FD2636" s="64"/>
      <c r="FE2636" s="64"/>
      <c r="FF2636" s="64"/>
      <c r="FG2636" s="64"/>
      <c r="FH2636" s="64"/>
      <c r="FI2636" s="64"/>
      <c r="FJ2636" s="64"/>
      <c r="FK2636" s="64"/>
      <c r="FL2636" s="64"/>
      <c r="FM2636" s="64"/>
      <c r="FN2636" s="64"/>
      <c r="FO2636" s="64"/>
      <c r="FP2636" s="64"/>
      <c r="FQ2636" s="64"/>
      <c r="FR2636" s="64"/>
      <c r="FS2636" s="64"/>
      <c r="FT2636" s="64"/>
    </row>
    <row r="2637" spans="1:176" ht="15" x14ac:dyDescent="0.25">
      <c r="A2637" s="20">
        <f t="shared" si="601"/>
        <v>46390</v>
      </c>
      <c r="B2637" s="22" t="str">
        <f t="shared" ca="1" si="592"/>
        <v>n.d</v>
      </c>
      <c r="C2637" s="22">
        <f t="shared" ca="1" si="589"/>
        <v>0.97614444</v>
      </c>
      <c r="D2637" s="23">
        <f ca="1">IF(A2637&lt;$B$1,VLOOKUP(A2637,[1]DI!$A$4:$B$15000,2,FALSE),0)</f>
        <v>0</v>
      </c>
      <c r="E2637" s="22">
        <f t="shared" ca="1" si="593"/>
        <v>0</v>
      </c>
      <c r="F2637" s="23">
        <f t="shared" si="594"/>
        <v>1.3</v>
      </c>
      <c r="G2637" s="24">
        <f t="shared" ca="1" si="595"/>
        <v>1</v>
      </c>
      <c r="H2637" s="22">
        <f ca="1">TRUNC(PRODUCT(G$10:G2636),15)</f>
        <v>1.81984651266759</v>
      </c>
      <c r="I2637" s="22">
        <f t="shared" ca="1" si="596"/>
        <v>1.5015535581434301</v>
      </c>
      <c r="J2637" s="22">
        <f t="shared" ca="1" si="597"/>
        <v>1.2119757600000001</v>
      </c>
      <c r="K2637" s="110">
        <f t="shared" ca="1" si="590"/>
        <v>0.37553247445182125</v>
      </c>
      <c r="L2637" s="115">
        <v>0</v>
      </c>
      <c r="M2637" s="67">
        <f>IF(L2637&gt;0,VLOOKUP(L2637,S$12:$AB$125,7),0)</f>
        <v>0</v>
      </c>
      <c r="N2637" s="2">
        <f t="shared" si="591"/>
        <v>0</v>
      </c>
      <c r="O2637" s="22">
        <f t="shared" ca="1" si="598"/>
        <v>0.37553247445182125</v>
      </c>
      <c r="P2637" s="25" t="str">
        <f t="shared" si="599"/>
        <v>A+J=</v>
      </c>
      <c r="Q2637" s="26">
        <f t="shared" si="600"/>
        <v>45306</v>
      </c>
      <c r="R2637" s="4"/>
      <c r="S2637" s="98"/>
      <c r="U2637" s="4"/>
      <c r="V2637" s="4"/>
      <c r="W2637" s="4"/>
      <c r="X2637" s="4"/>
      <c r="Y2637" s="4"/>
      <c r="Z2637" s="4"/>
      <c r="AA2637" s="4"/>
      <c r="AB2637" s="4"/>
      <c r="AC2637" s="4"/>
      <c r="AD2637" s="64"/>
      <c r="AE2637" s="64"/>
      <c r="AF2637" s="64"/>
      <c r="AG2637" s="64"/>
      <c r="AH2637" s="64"/>
      <c r="AI2637" s="64"/>
      <c r="AJ2637" s="64"/>
      <c r="AK2637" s="64"/>
      <c r="AL2637" s="64"/>
      <c r="AM2637" s="64"/>
      <c r="AN2637" s="64"/>
      <c r="AO2637" s="64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64"/>
      <c r="BB2637" s="64"/>
      <c r="BC2637" s="64"/>
      <c r="BD2637" s="64"/>
      <c r="BE2637" s="64"/>
      <c r="BF2637" s="64"/>
      <c r="BG2637" s="64"/>
      <c r="BH2637" s="64"/>
      <c r="BI2637" s="64"/>
      <c r="BJ2637" s="64"/>
      <c r="BK2637" s="64"/>
      <c r="BL2637" s="64"/>
      <c r="BM2637" s="64"/>
      <c r="BN2637" s="64"/>
      <c r="BO2637" s="64"/>
      <c r="BP2637" s="64"/>
      <c r="BQ2637" s="64"/>
      <c r="BR2637" s="64"/>
      <c r="BS2637" s="64"/>
      <c r="BT2637" s="64"/>
      <c r="BU2637" s="64"/>
      <c r="BV2637" s="64"/>
      <c r="BW2637" s="64"/>
      <c r="BX2637" s="64"/>
      <c r="BY2637" s="64"/>
      <c r="BZ2637" s="64"/>
      <c r="CA2637" s="64"/>
      <c r="CB2637" s="64"/>
      <c r="CC2637" s="64"/>
      <c r="CD2637" s="64"/>
      <c r="CE2637" s="64"/>
      <c r="CF2637" s="64"/>
      <c r="CG2637" s="64"/>
      <c r="CH2637" s="64"/>
      <c r="CI2637" s="64"/>
      <c r="CJ2637" s="64"/>
      <c r="CK2637" s="64"/>
      <c r="CL2637" s="64"/>
      <c r="CM2637" s="64"/>
      <c r="CN2637" s="64"/>
      <c r="CO2637" s="64"/>
      <c r="CP2637" s="64"/>
      <c r="CQ2637" s="64"/>
      <c r="CR2637" s="64"/>
      <c r="CS2637" s="64"/>
      <c r="CT2637" s="64"/>
      <c r="CU2637" s="64"/>
      <c r="CV2637" s="64"/>
      <c r="CW2637" s="64"/>
      <c r="CX2637" s="64"/>
      <c r="CY2637" s="64"/>
      <c r="CZ2637" s="64"/>
      <c r="DA2637" s="64"/>
      <c r="DB2637" s="64"/>
      <c r="DC2637" s="64"/>
      <c r="DD2637" s="64"/>
      <c r="DE2637" s="64"/>
      <c r="DF2637" s="64"/>
      <c r="DG2637" s="64"/>
      <c r="DH2637" s="64"/>
      <c r="DI2637" s="64"/>
      <c r="DJ2637" s="64"/>
      <c r="DK2637" s="64"/>
      <c r="DL2637" s="64"/>
      <c r="DM2637" s="64"/>
      <c r="DN2637" s="64"/>
      <c r="DO2637" s="64"/>
      <c r="DP2637" s="64"/>
      <c r="DQ2637" s="64"/>
      <c r="DR2637" s="64"/>
      <c r="DS2637" s="64"/>
      <c r="DT2637" s="64"/>
      <c r="DU2637" s="64"/>
      <c r="DV2637" s="64"/>
      <c r="DW2637" s="64"/>
      <c r="DX2637" s="64"/>
      <c r="DY2637" s="64"/>
      <c r="DZ2637" s="64"/>
      <c r="EA2637" s="64"/>
      <c r="EB2637" s="64"/>
      <c r="EC2637" s="64"/>
      <c r="ED2637" s="64"/>
      <c r="EE2637" s="64"/>
      <c r="EF2637" s="64"/>
      <c r="EG2637" s="64"/>
      <c r="EH2637" s="64"/>
      <c r="EI2637" s="64"/>
      <c r="EJ2637" s="64"/>
      <c r="EK2637" s="64"/>
      <c r="EL2637" s="64"/>
      <c r="EM2637" s="64"/>
      <c r="EN2637" s="64"/>
      <c r="EO2637" s="64"/>
      <c r="EP2637" s="64"/>
      <c r="EQ2637" s="64"/>
      <c r="ER2637" s="64"/>
      <c r="ES2637" s="64"/>
      <c r="ET2637" s="64"/>
      <c r="EU2637" s="64"/>
      <c r="EV2637" s="64"/>
      <c r="EW2637" s="64"/>
      <c r="EX2637" s="64"/>
      <c r="EY2637" s="64"/>
      <c r="EZ2637" s="64"/>
      <c r="FA2637" s="64"/>
      <c r="FB2637" s="64"/>
      <c r="FC2637" s="64"/>
      <c r="FD2637" s="64"/>
      <c r="FE2637" s="64"/>
      <c r="FF2637" s="64"/>
      <c r="FG2637" s="64"/>
      <c r="FH2637" s="64"/>
      <c r="FI2637" s="64"/>
      <c r="FJ2637" s="64"/>
      <c r="FK2637" s="64"/>
      <c r="FL2637" s="64"/>
      <c r="FM2637" s="64"/>
      <c r="FN2637" s="64"/>
      <c r="FO2637" s="64"/>
      <c r="FP2637" s="64"/>
      <c r="FQ2637" s="64"/>
      <c r="FR2637" s="64"/>
      <c r="FS2637" s="64"/>
      <c r="FT2637" s="64"/>
    </row>
    <row r="2638" spans="1:176" ht="15" x14ac:dyDescent="0.25">
      <c r="A2638" s="20">
        <f t="shared" si="601"/>
        <v>46391</v>
      </c>
      <c r="B2638" s="22" t="str">
        <f t="shared" ca="1" si="592"/>
        <v>n.d</v>
      </c>
      <c r="C2638" s="22">
        <f t="shared" ca="1" si="589"/>
        <v>0.97614444</v>
      </c>
      <c r="D2638" s="23">
        <f ca="1">IF(A2638&lt;$B$1,VLOOKUP(A2638,[1]DI!$A$4:$B$15000,2,FALSE),0)</f>
        <v>0</v>
      </c>
      <c r="E2638" s="22">
        <f t="shared" ca="1" si="593"/>
        <v>0</v>
      </c>
      <c r="F2638" s="23">
        <f t="shared" si="594"/>
        <v>1.3</v>
      </c>
      <c r="G2638" s="24">
        <f t="shared" ca="1" si="595"/>
        <v>1</v>
      </c>
      <c r="H2638" s="22">
        <f ca="1">TRUNC(PRODUCT(G$10:G2637),15)</f>
        <v>1.81984651266759</v>
      </c>
      <c r="I2638" s="22">
        <f t="shared" ca="1" si="596"/>
        <v>1.5015535581434301</v>
      </c>
      <c r="J2638" s="22">
        <f t="shared" ca="1" si="597"/>
        <v>1.2119757600000001</v>
      </c>
      <c r="K2638" s="110">
        <f t="shared" ca="1" si="590"/>
        <v>0.37553247445182125</v>
      </c>
      <c r="L2638" s="115">
        <v>0</v>
      </c>
      <c r="M2638" s="67">
        <f>IF(L2638&gt;0,VLOOKUP(L2638,S$12:$AB$125,7),0)</f>
        <v>0</v>
      </c>
      <c r="N2638" s="2">
        <f t="shared" si="591"/>
        <v>0</v>
      </c>
      <c r="O2638" s="22">
        <f t="shared" ca="1" si="598"/>
        <v>0.37553247445182125</v>
      </c>
      <c r="P2638" s="25" t="str">
        <f t="shared" si="599"/>
        <v>A+J=</v>
      </c>
      <c r="Q2638" s="26">
        <f t="shared" si="600"/>
        <v>45306</v>
      </c>
      <c r="R2638" s="4"/>
      <c r="S2638" s="98"/>
      <c r="U2638" s="4"/>
      <c r="V2638" s="4"/>
      <c r="W2638" s="4"/>
      <c r="X2638" s="4"/>
      <c r="Y2638" s="4"/>
      <c r="Z2638" s="4"/>
      <c r="AA2638" s="4"/>
      <c r="AB2638" s="4"/>
      <c r="AC2638" s="4"/>
      <c r="AD2638" s="64"/>
      <c r="AE2638" s="64"/>
      <c r="AF2638" s="64"/>
      <c r="AG2638" s="64"/>
      <c r="AH2638" s="64"/>
      <c r="AI2638" s="64"/>
      <c r="AJ2638" s="64"/>
      <c r="AK2638" s="64"/>
      <c r="AL2638" s="64"/>
      <c r="AM2638" s="64"/>
      <c r="AN2638" s="64"/>
      <c r="AO2638" s="64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4"/>
      <c r="AZ2638" s="64"/>
      <c r="BA2638" s="64"/>
      <c r="BB2638" s="64"/>
      <c r="BC2638" s="64"/>
      <c r="BD2638" s="64"/>
      <c r="BE2638" s="64"/>
      <c r="BF2638" s="64"/>
      <c r="BG2638" s="64"/>
      <c r="BH2638" s="64"/>
      <c r="BI2638" s="64"/>
      <c r="BJ2638" s="64"/>
      <c r="BK2638" s="64"/>
      <c r="BL2638" s="64"/>
      <c r="BM2638" s="64"/>
      <c r="BN2638" s="64"/>
      <c r="BO2638" s="64"/>
      <c r="BP2638" s="64"/>
      <c r="BQ2638" s="64"/>
      <c r="BR2638" s="64"/>
      <c r="BS2638" s="64"/>
      <c r="BT2638" s="64"/>
      <c r="BU2638" s="64"/>
      <c r="BV2638" s="64"/>
      <c r="BW2638" s="64"/>
      <c r="BX2638" s="64"/>
      <c r="BY2638" s="64"/>
      <c r="BZ2638" s="64"/>
      <c r="CA2638" s="64"/>
      <c r="CB2638" s="64"/>
      <c r="CC2638" s="64"/>
      <c r="CD2638" s="64"/>
      <c r="CE2638" s="64"/>
      <c r="CF2638" s="64"/>
      <c r="CG2638" s="64"/>
      <c r="CH2638" s="64"/>
      <c r="CI2638" s="64"/>
      <c r="CJ2638" s="64"/>
      <c r="CK2638" s="64"/>
      <c r="CL2638" s="64"/>
      <c r="CM2638" s="64"/>
      <c r="CN2638" s="64"/>
      <c r="CO2638" s="64"/>
      <c r="CP2638" s="64"/>
      <c r="CQ2638" s="64"/>
      <c r="CR2638" s="64"/>
      <c r="CS2638" s="64"/>
      <c r="CT2638" s="64"/>
      <c r="CU2638" s="64"/>
      <c r="CV2638" s="64"/>
      <c r="CW2638" s="64"/>
      <c r="CX2638" s="64"/>
      <c r="CY2638" s="64"/>
      <c r="CZ2638" s="64"/>
      <c r="DA2638" s="64"/>
      <c r="DB2638" s="64"/>
      <c r="DC2638" s="64"/>
      <c r="DD2638" s="64"/>
      <c r="DE2638" s="64"/>
      <c r="DF2638" s="64"/>
      <c r="DG2638" s="64"/>
      <c r="DH2638" s="64"/>
      <c r="DI2638" s="64"/>
      <c r="DJ2638" s="64"/>
      <c r="DK2638" s="64"/>
      <c r="DL2638" s="64"/>
      <c r="DM2638" s="64"/>
      <c r="DN2638" s="64"/>
      <c r="DO2638" s="64"/>
      <c r="DP2638" s="64"/>
      <c r="DQ2638" s="64"/>
      <c r="DR2638" s="64"/>
      <c r="DS2638" s="64"/>
      <c r="DT2638" s="64"/>
      <c r="DU2638" s="64"/>
      <c r="DV2638" s="64"/>
      <c r="DW2638" s="64"/>
      <c r="DX2638" s="64"/>
      <c r="DY2638" s="64"/>
      <c r="DZ2638" s="64"/>
      <c r="EA2638" s="64"/>
      <c r="EB2638" s="64"/>
      <c r="EC2638" s="64"/>
      <c r="ED2638" s="64"/>
      <c r="EE2638" s="64"/>
      <c r="EF2638" s="64"/>
      <c r="EG2638" s="64"/>
      <c r="EH2638" s="64"/>
      <c r="EI2638" s="64"/>
      <c r="EJ2638" s="64"/>
      <c r="EK2638" s="64"/>
      <c r="EL2638" s="64"/>
      <c r="EM2638" s="64"/>
      <c r="EN2638" s="64"/>
      <c r="EO2638" s="64"/>
      <c r="EP2638" s="64"/>
      <c r="EQ2638" s="64"/>
      <c r="ER2638" s="64"/>
      <c r="ES2638" s="64"/>
      <c r="ET2638" s="64"/>
      <c r="EU2638" s="64"/>
      <c r="EV2638" s="64"/>
      <c r="EW2638" s="64"/>
      <c r="EX2638" s="64"/>
      <c r="EY2638" s="64"/>
      <c r="EZ2638" s="64"/>
      <c r="FA2638" s="64"/>
      <c r="FB2638" s="64"/>
      <c r="FC2638" s="64"/>
      <c r="FD2638" s="64"/>
      <c r="FE2638" s="64"/>
      <c r="FF2638" s="64"/>
      <c r="FG2638" s="64"/>
      <c r="FH2638" s="64"/>
      <c r="FI2638" s="64"/>
      <c r="FJ2638" s="64"/>
      <c r="FK2638" s="64"/>
      <c r="FL2638" s="64"/>
      <c r="FM2638" s="64"/>
      <c r="FN2638" s="64"/>
      <c r="FO2638" s="64"/>
      <c r="FP2638" s="64"/>
      <c r="FQ2638" s="64"/>
      <c r="FR2638" s="64"/>
      <c r="FS2638" s="64"/>
      <c r="FT2638" s="64"/>
    </row>
    <row r="2639" spans="1:176" ht="15" x14ac:dyDescent="0.25">
      <c r="A2639" s="20">
        <f t="shared" si="601"/>
        <v>46392</v>
      </c>
      <c r="B2639" s="22" t="str">
        <f t="shared" ca="1" si="592"/>
        <v>n.d</v>
      </c>
      <c r="C2639" s="22">
        <f t="shared" ca="1" si="589"/>
        <v>0.97614444</v>
      </c>
      <c r="D2639" s="23">
        <f ca="1">IF(A2639&lt;$B$1,VLOOKUP(A2639,[1]DI!$A$4:$B$15000,2,FALSE),0)</f>
        <v>0</v>
      </c>
      <c r="E2639" s="22">
        <f t="shared" ca="1" si="593"/>
        <v>0</v>
      </c>
      <c r="F2639" s="23">
        <f t="shared" si="594"/>
        <v>1.3</v>
      </c>
      <c r="G2639" s="24">
        <f t="shared" ca="1" si="595"/>
        <v>1</v>
      </c>
      <c r="H2639" s="22">
        <f ca="1">TRUNC(PRODUCT(G$10:G2638),15)</f>
        <v>1.81984651266759</v>
      </c>
      <c r="I2639" s="22">
        <f t="shared" ca="1" si="596"/>
        <v>1.5015535581434301</v>
      </c>
      <c r="J2639" s="22">
        <f t="shared" ca="1" si="597"/>
        <v>1.2119757600000001</v>
      </c>
      <c r="K2639" s="110">
        <f t="shared" ca="1" si="590"/>
        <v>0.37553247445182125</v>
      </c>
      <c r="L2639" s="115">
        <v>0</v>
      </c>
      <c r="M2639" s="67">
        <f>IF(L2639&gt;0,VLOOKUP(L2639,S$12:$AB$125,7),0)</f>
        <v>0</v>
      </c>
      <c r="N2639" s="2">
        <f t="shared" si="591"/>
        <v>0</v>
      </c>
      <c r="O2639" s="22">
        <f t="shared" ca="1" si="598"/>
        <v>0.37553247445182125</v>
      </c>
      <c r="P2639" s="25" t="str">
        <f t="shared" si="599"/>
        <v>A+J=</v>
      </c>
      <c r="Q2639" s="26">
        <f t="shared" si="600"/>
        <v>45306</v>
      </c>
      <c r="R2639" s="4"/>
      <c r="S2639" s="98"/>
      <c r="U2639" s="4"/>
      <c r="V2639" s="4"/>
      <c r="W2639" s="4"/>
      <c r="X2639" s="4"/>
      <c r="Y2639" s="4"/>
      <c r="Z2639" s="4"/>
      <c r="AA2639" s="4"/>
      <c r="AB2639" s="4"/>
      <c r="AC2639" s="4"/>
      <c r="AD2639" s="64"/>
      <c r="AE2639" s="64"/>
      <c r="AF2639" s="64"/>
      <c r="AG2639" s="64"/>
      <c r="AH2639" s="64"/>
      <c r="AI2639" s="64"/>
      <c r="AJ2639" s="64"/>
      <c r="AK2639" s="64"/>
      <c r="AL2639" s="64"/>
      <c r="AM2639" s="64"/>
      <c r="AN2639" s="64"/>
      <c r="AO2639" s="64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4"/>
      <c r="AZ2639" s="64"/>
      <c r="BA2639" s="64"/>
      <c r="BB2639" s="64"/>
      <c r="BC2639" s="64"/>
      <c r="BD2639" s="64"/>
      <c r="BE2639" s="64"/>
      <c r="BF2639" s="64"/>
      <c r="BG2639" s="64"/>
      <c r="BH2639" s="64"/>
      <c r="BI2639" s="64"/>
      <c r="BJ2639" s="64"/>
      <c r="BK2639" s="64"/>
      <c r="BL2639" s="64"/>
      <c r="BM2639" s="64"/>
      <c r="BN2639" s="64"/>
      <c r="BO2639" s="64"/>
      <c r="BP2639" s="64"/>
      <c r="BQ2639" s="64"/>
      <c r="BR2639" s="64"/>
      <c r="BS2639" s="64"/>
      <c r="BT2639" s="64"/>
      <c r="BU2639" s="64"/>
      <c r="BV2639" s="64"/>
      <c r="BW2639" s="64"/>
      <c r="BX2639" s="64"/>
      <c r="BY2639" s="64"/>
      <c r="BZ2639" s="64"/>
      <c r="CA2639" s="64"/>
      <c r="CB2639" s="64"/>
      <c r="CC2639" s="64"/>
      <c r="CD2639" s="64"/>
      <c r="CE2639" s="64"/>
      <c r="CF2639" s="64"/>
      <c r="CG2639" s="64"/>
      <c r="CH2639" s="64"/>
      <c r="CI2639" s="64"/>
      <c r="CJ2639" s="64"/>
      <c r="CK2639" s="64"/>
      <c r="CL2639" s="64"/>
      <c r="CM2639" s="64"/>
      <c r="CN2639" s="64"/>
      <c r="CO2639" s="64"/>
      <c r="CP2639" s="64"/>
      <c r="CQ2639" s="64"/>
      <c r="CR2639" s="64"/>
      <c r="CS2639" s="64"/>
      <c r="CT2639" s="64"/>
      <c r="CU2639" s="64"/>
      <c r="CV2639" s="64"/>
      <c r="CW2639" s="64"/>
      <c r="CX2639" s="64"/>
      <c r="CY2639" s="64"/>
      <c r="CZ2639" s="64"/>
      <c r="DA2639" s="64"/>
      <c r="DB2639" s="64"/>
      <c r="DC2639" s="64"/>
      <c r="DD2639" s="64"/>
      <c r="DE2639" s="64"/>
      <c r="DF2639" s="64"/>
      <c r="DG2639" s="64"/>
      <c r="DH2639" s="64"/>
      <c r="DI2639" s="64"/>
      <c r="DJ2639" s="64"/>
      <c r="DK2639" s="64"/>
      <c r="DL2639" s="64"/>
      <c r="DM2639" s="64"/>
      <c r="DN2639" s="64"/>
      <c r="DO2639" s="64"/>
      <c r="DP2639" s="64"/>
      <c r="DQ2639" s="64"/>
      <c r="DR2639" s="64"/>
      <c r="DS2639" s="64"/>
      <c r="DT2639" s="64"/>
      <c r="DU2639" s="64"/>
      <c r="DV2639" s="64"/>
      <c r="DW2639" s="64"/>
      <c r="DX2639" s="64"/>
      <c r="DY2639" s="64"/>
      <c r="DZ2639" s="64"/>
      <c r="EA2639" s="64"/>
      <c r="EB2639" s="64"/>
      <c r="EC2639" s="64"/>
      <c r="ED2639" s="64"/>
      <c r="EE2639" s="64"/>
      <c r="EF2639" s="64"/>
      <c r="EG2639" s="64"/>
      <c r="EH2639" s="64"/>
      <c r="EI2639" s="64"/>
      <c r="EJ2639" s="64"/>
      <c r="EK2639" s="64"/>
      <c r="EL2639" s="64"/>
      <c r="EM2639" s="64"/>
      <c r="EN2639" s="64"/>
      <c r="EO2639" s="64"/>
      <c r="EP2639" s="64"/>
      <c r="EQ2639" s="64"/>
      <c r="ER2639" s="64"/>
      <c r="ES2639" s="64"/>
      <c r="ET2639" s="64"/>
      <c r="EU2639" s="64"/>
      <c r="EV2639" s="64"/>
      <c r="EW2639" s="64"/>
      <c r="EX2639" s="64"/>
      <c r="EY2639" s="64"/>
      <c r="EZ2639" s="64"/>
      <c r="FA2639" s="64"/>
      <c r="FB2639" s="64"/>
      <c r="FC2639" s="64"/>
      <c r="FD2639" s="64"/>
      <c r="FE2639" s="64"/>
      <c r="FF2639" s="64"/>
      <c r="FG2639" s="64"/>
      <c r="FH2639" s="64"/>
      <c r="FI2639" s="64"/>
      <c r="FJ2639" s="64"/>
      <c r="FK2639" s="64"/>
      <c r="FL2639" s="64"/>
      <c r="FM2639" s="64"/>
      <c r="FN2639" s="64"/>
      <c r="FO2639" s="64"/>
      <c r="FP2639" s="64"/>
      <c r="FQ2639" s="64"/>
      <c r="FR2639" s="64"/>
      <c r="FS2639" s="64"/>
      <c r="FT2639" s="64"/>
    </row>
    <row r="2640" spans="1:176" ht="15" x14ac:dyDescent="0.25">
      <c r="A2640" s="20">
        <f t="shared" si="601"/>
        <v>46393</v>
      </c>
      <c r="B2640" s="22" t="str">
        <f t="shared" ca="1" si="592"/>
        <v>n.d</v>
      </c>
      <c r="C2640" s="22">
        <f t="shared" ca="1" si="589"/>
        <v>0.97614444</v>
      </c>
      <c r="D2640" s="23">
        <f ca="1">IF(A2640&lt;$B$1,VLOOKUP(A2640,[1]DI!$A$4:$B$15000,2,FALSE),0)</f>
        <v>0</v>
      </c>
      <c r="E2640" s="22">
        <f t="shared" ca="1" si="593"/>
        <v>0</v>
      </c>
      <c r="F2640" s="23">
        <f t="shared" si="594"/>
        <v>1.3</v>
      </c>
      <c r="G2640" s="24">
        <f t="shared" ca="1" si="595"/>
        <v>1</v>
      </c>
      <c r="H2640" s="22">
        <f ca="1">TRUNC(PRODUCT(G$10:G2639),15)</f>
        <v>1.81984651266759</v>
      </c>
      <c r="I2640" s="22">
        <f t="shared" ca="1" si="596"/>
        <v>1.5015535581434301</v>
      </c>
      <c r="J2640" s="22">
        <f t="shared" ca="1" si="597"/>
        <v>1.2119757600000001</v>
      </c>
      <c r="K2640" s="110">
        <f t="shared" ca="1" si="590"/>
        <v>0.37553247445182125</v>
      </c>
      <c r="L2640" s="115">
        <v>0</v>
      </c>
      <c r="M2640" s="67">
        <f>IF(L2640&gt;0,VLOOKUP(L2640,S$12:$AB$125,7),0)</f>
        <v>0</v>
      </c>
      <c r="N2640" s="2">
        <f t="shared" si="591"/>
        <v>0</v>
      </c>
      <c r="O2640" s="22">
        <f t="shared" ca="1" si="598"/>
        <v>0.37553247445182125</v>
      </c>
      <c r="P2640" s="25" t="str">
        <f t="shared" si="599"/>
        <v>A+J=</v>
      </c>
      <c r="Q2640" s="26">
        <f t="shared" si="600"/>
        <v>45306</v>
      </c>
      <c r="R2640" s="4"/>
      <c r="S2640" s="98"/>
      <c r="U2640" s="4"/>
      <c r="V2640" s="4"/>
      <c r="W2640" s="4"/>
      <c r="X2640" s="4"/>
      <c r="Y2640" s="4"/>
      <c r="Z2640" s="4"/>
      <c r="AA2640" s="4"/>
      <c r="AB2640" s="4"/>
      <c r="AC2640" s="4"/>
      <c r="AD2640" s="64"/>
      <c r="AE2640" s="64"/>
      <c r="AF2640" s="64"/>
      <c r="AG2640" s="64"/>
      <c r="AH2640" s="64"/>
      <c r="AI2640" s="64"/>
      <c r="AJ2640" s="64"/>
      <c r="AK2640" s="64"/>
      <c r="AL2640" s="64"/>
      <c r="AM2640" s="64"/>
      <c r="AN2640" s="64"/>
      <c r="AO2640" s="64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4"/>
      <c r="AZ2640" s="64"/>
      <c r="BA2640" s="64"/>
      <c r="BB2640" s="64"/>
      <c r="BC2640" s="64"/>
      <c r="BD2640" s="64"/>
      <c r="BE2640" s="64"/>
      <c r="BF2640" s="64"/>
      <c r="BG2640" s="64"/>
      <c r="BH2640" s="64"/>
      <c r="BI2640" s="64"/>
      <c r="BJ2640" s="64"/>
      <c r="BK2640" s="64"/>
      <c r="BL2640" s="64"/>
      <c r="BM2640" s="64"/>
      <c r="BN2640" s="64"/>
      <c r="BO2640" s="64"/>
      <c r="BP2640" s="64"/>
      <c r="BQ2640" s="64"/>
      <c r="BR2640" s="64"/>
      <c r="BS2640" s="64"/>
      <c r="BT2640" s="64"/>
      <c r="BU2640" s="64"/>
      <c r="BV2640" s="64"/>
      <c r="BW2640" s="64"/>
      <c r="BX2640" s="64"/>
      <c r="BY2640" s="64"/>
      <c r="BZ2640" s="64"/>
      <c r="CA2640" s="64"/>
      <c r="CB2640" s="64"/>
      <c r="CC2640" s="64"/>
      <c r="CD2640" s="64"/>
      <c r="CE2640" s="64"/>
      <c r="CF2640" s="64"/>
      <c r="CG2640" s="64"/>
      <c r="CH2640" s="64"/>
      <c r="CI2640" s="64"/>
      <c r="CJ2640" s="64"/>
      <c r="CK2640" s="64"/>
      <c r="CL2640" s="64"/>
      <c r="CM2640" s="64"/>
      <c r="CN2640" s="64"/>
      <c r="CO2640" s="64"/>
      <c r="CP2640" s="64"/>
      <c r="CQ2640" s="64"/>
      <c r="CR2640" s="64"/>
      <c r="CS2640" s="64"/>
      <c r="CT2640" s="64"/>
      <c r="CU2640" s="64"/>
      <c r="CV2640" s="64"/>
      <c r="CW2640" s="64"/>
      <c r="CX2640" s="64"/>
      <c r="CY2640" s="64"/>
      <c r="CZ2640" s="64"/>
      <c r="DA2640" s="64"/>
      <c r="DB2640" s="64"/>
      <c r="DC2640" s="64"/>
      <c r="DD2640" s="64"/>
      <c r="DE2640" s="64"/>
      <c r="DF2640" s="64"/>
      <c r="DG2640" s="64"/>
      <c r="DH2640" s="64"/>
      <c r="DI2640" s="64"/>
      <c r="DJ2640" s="64"/>
      <c r="DK2640" s="64"/>
      <c r="DL2640" s="64"/>
      <c r="DM2640" s="64"/>
      <c r="DN2640" s="64"/>
      <c r="DO2640" s="64"/>
      <c r="DP2640" s="64"/>
      <c r="DQ2640" s="64"/>
      <c r="DR2640" s="64"/>
      <c r="DS2640" s="64"/>
      <c r="DT2640" s="64"/>
      <c r="DU2640" s="64"/>
      <c r="DV2640" s="64"/>
      <c r="DW2640" s="64"/>
      <c r="DX2640" s="64"/>
      <c r="DY2640" s="64"/>
      <c r="DZ2640" s="64"/>
      <c r="EA2640" s="64"/>
      <c r="EB2640" s="64"/>
      <c r="EC2640" s="64"/>
      <c r="ED2640" s="64"/>
      <c r="EE2640" s="64"/>
      <c r="EF2640" s="64"/>
      <c r="EG2640" s="64"/>
      <c r="EH2640" s="64"/>
      <c r="EI2640" s="64"/>
      <c r="EJ2640" s="64"/>
      <c r="EK2640" s="64"/>
      <c r="EL2640" s="64"/>
      <c r="EM2640" s="64"/>
      <c r="EN2640" s="64"/>
      <c r="EO2640" s="64"/>
      <c r="EP2640" s="64"/>
      <c r="EQ2640" s="64"/>
      <c r="ER2640" s="64"/>
      <c r="ES2640" s="64"/>
      <c r="ET2640" s="64"/>
      <c r="EU2640" s="64"/>
      <c r="EV2640" s="64"/>
      <c r="EW2640" s="64"/>
      <c r="EX2640" s="64"/>
      <c r="EY2640" s="64"/>
      <c r="EZ2640" s="64"/>
      <c r="FA2640" s="64"/>
      <c r="FB2640" s="64"/>
      <c r="FC2640" s="64"/>
      <c r="FD2640" s="64"/>
      <c r="FE2640" s="64"/>
      <c r="FF2640" s="64"/>
      <c r="FG2640" s="64"/>
      <c r="FH2640" s="64"/>
      <c r="FI2640" s="64"/>
      <c r="FJ2640" s="64"/>
      <c r="FK2640" s="64"/>
      <c r="FL2640" s="64"/>
      <c r="FM2640" s="64"/>
      <c r="FN2640" s="64"/>
      <c r="FO2640" s="64"/>
      <c r="FP2640" s="64"/>
      <c r="FQ2640" s="64"/>
      <c r="FR2640" s="64"/>
      <c r="FS2640" s="64"/>
      <c r="FT2640" s="64"/>
    </row>
    <row r="2641" spans="1:176" ht="15" x14ac:dyDescent="0.25">
      <c r="A2641" s="20">
        <f t="shared" si="601"/>
        <v>46394</v>
      </c>
      <c r="B2641" s="22" t="str">
        <f t="shared" ca="1" si="592"/>
        <v>n.d</v>
      </c>
      <c r="C2641" s="22">
        <f t="shared" ca="1" si="589"/>
        <v>0.97614444</v>
      </c>
      <c r="D2641" s="23">
        <f ca="1">IF(A2641&lt;$B$1,VLOOKUP(A2641,[1]DI!$A$4:$B$15000,2,FALSE),0)</f>
        <v>0</v>
      </c>
      <c r="E2641" s="22">
        <f t="shared" ca="1" si="593"/>
        <v>0</v>
      </c>
      <c r="F2641" s="23">
        <f t="shared" si="594"/>
        <v>1.3</v>
      </c>
      <c r="G2641" s="24">
        <f t="shared" ca="1" si="595"/>
        <v>1</v>
      </c>
      <c r="H2641" s="22">
        <f ca="1">TRUNC(PRODUCT(G$10:G2640),15)</f>
        <v>1.81984651266759</v>
      </c>
      <c r="I2641" s="22">
        <f t="shared" ca="1" si="596"/>
        <v>1.5015535581434301</v>
      </c>
      <c r="J2641" s="22">
        <f t="shared" ca="1" si="597"/>
        <v>1.2119757600000001</v>
      </c>
      <c r="K2641" s="110">
        <f t="shared" ca="1" si="590"/>
        <v>0.37553247445182125</v>
      </c>
      <c r="L2641" s="115">
        <v>0</v>
      </c>
      <c r="M2641" s="67">
        <f>IF(L2641&gt;0,VLOOKUP(L2641,S$12:$AB$125,7),0)</f>
        <v>0</v>
      </c>
      <c r="N2641" s="2">
        <f t="shared" si="591"/>
        <v>0</v>
      </c>
      <c r="O2641" s="22">
        <f t="shared" ca="1" si="598"/>
        <v>0.37553247445182125</v>
      </c>
      <c r="P2641" s="25" t="str">
        <f t="shared" si="599"/>
        <v>A+J=</v>
      </c>
      <c r="Q2641" s="26">
        <f t="shared" si="600"/>
        <v>45306</v>
      </c>
      <c r="R2641" s="4"/>
      <c r="S2641" s="98"/>
      <c r="U2641" s="4"/>
      <c r="V2641" s="4"/>
      <c r="W2641" s="4"/>
      <c r="X2641" s="4"/>
      <c r="Y2641" s="4"/>
      <c r="Z2641" s="4"/>
      <c r="AA2641" s="4"/>
      <c r="AB2641" s="4"/>
      <c r="AC2641" s="4"/>
      <c r="AD2641" s="64"/>
      <c r="AE2641" s="64"/>
      <c r="AF2641" s="64"/>
      <c r="AG2641" s="64"/>
      <c r="AH2641" s="64"/>
      <c r="AI2641" s="64"/>
      <c r="AJ2641" s="64"/>
      <c r="AK2641" s="64"/>
      <c r="AL2641" s="64"/>
      <c r="AM2641" s="64"/>
      <c r="AN2641" s="64"/>
      <c r="AO2641" s="64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64"/>
      <c r="BB2641" s="64"/>
      <c r="BC2641" s="64"/>
      <c r="BD2641" s="64"/>
      <c r="BE2641" s="64"/>
      <c r="BF2641" s="64"/>
      <c r="BG2641" s="64"/>
      <c r="BH2641" s="64"/>
      <c r="BI2641" s="64"/>
      <c r="BJ2641" s="64"/>
      <c r="BK2641" s="64"/>
      <c r="BL2641" s="64"/>
      <c r="BM2641" s="64"/>
      <c r="BN2641" s="64"/>
      <c r="BO2641" s="64"/>
      <c r="BP2641" s="64"/>
      <c r="BQ2641" s="64"/>
      <c r="BR2641" s="64"/>
      <c r="BS2641" s="64"/>
      <c r="BT2641" s="64"/>
      <c r="BU2641" s="64"/>
      <c r="BV2641" s="64"/>
      <c r="BW2641" s="64"/>
      <c r="BX2641" s="64"/>
      <c r="BY2641" s="64"/>
      <c r="BZ2641" s="64"/>
      <c r="CA2641" s="64"/>
      <c r="CB2641" s="64"/>
      <c r="CC2641" s="64"/>
      <c r="CD2641" s="64"/>
      <c r="CE2641" s="64"/>
      <c r="CF2641" s="64"/>
      <c r="CG2641" s="64"/>
      <c r="CH2641" s="64"/>
      <c r="CI2641" s="64"/>
      <c r="CJ2641" s="64"/>
      <c r="CK2641" s="64"/>
      <c r="CL2641" s="64"/>
      <c r="CM2641" s="64"/>
      <c r="CN2641" s="64"/>
      <c r="CO2641" s="64"/>
      <c r="CP2641" s="64"/>
      <c r="CQ2641" s="64"/>
      <c r="CR2641" s="64"/>
      <c r="CS2641" s="64"/>
      <c r="CT2641" s="64"/>
      <c r="CU2641" s="64"/>
      <c r="CV2641" s="64"/>
      <c r="CW2641" s="64"/>
      <c r="CX2641" s="64"/>
      <c r="CY2641" s="64"/>
      <c r="CZ2641" s="64"/>
      <c r="DA2641" s="64"/>
      <c r="DB2641" s="64"/>
      <c r="DC2641" s="64"/>
      <c r="DD2641" s="64"/>
      <c r="DE2641" s="64"/>
      <c r="DF2641" s="64"/>
      <c r="DG2641" s="64"/>
      <c r="DH2641" s="64"/>
      <c r="DI2641" s="64"/>
      <c r="DJ2641" s="64"/>
      <c r="DK2641" s="64"/>
      <c r="DL2641" s="64"/>
      <c r="DM2641" s="64"/>
      <c r="DN2641" s="64"/>
      <c r="DO2641" s="64"/>
      <c r="DP2641" s="64"/>
      <c r="DQ2641" s="64"/>
      <c r="DR2641" s="64"/>
      <c r="DS2641" s="64"/>
      <c r="DT2641" s="64"/>
      <c r="DU2641" s="64"/>
      <c r="DV2641" s="64"/>
      <c r="DW2641" s="64"/>
      <c r="DX2641" s="64"/>
      <c r="DY2641" s="64"/>
      <c r="DZ2641" s="64"/>
      <c r="EA2641" s="64"/>
      <c r="EB2641" s="64"/>
      <c r="EC2641" s="64"/>
      <c r="ED2641" s="64"/>
      <c r="EE2641" s="64"/>
      <c r="EF2641" s="64"/>
      <c r="EG2641" s="64"/>
      <c r="EH2641" s="64"/>
      <c r="EI2641" s="64"/>
      <c r="EJ2641" s="64"/>
      <c r="EK2641" s="64"/>
      <c r="EL2641" s="64"/>
      <c r="EM2641" s="64"/>
      <c r="EN2641" s="64"/>
      <c r="EO2641" s="64"/>
      <c r="EP2641" s="64"/>
      <c r="EQ2641" s="64"/>
      <c r="ER2641" s="64"/>
      <c r="ES2641" s="64"/>
      <c r="ET2641" s="64"/>
      <c r="EU2641" s="64"/>
      <c r="EV2641" s="64"/>
      <c r="EW2641" s="64"/>
      <c r="EX2641" s="64"/>
      <c r="EY2641" s="64"/>
      <c r="EZ2641" s="64"/>
      <c r="FA2641" s="64"/>
      <c r="FB2641" s="64"/>
      <c r="FC2641" s="64"/>
      <c r="FD2641" s="64"/>
      <c r="FE2641" s="64"/>
      <c r="FF2641" s="64"/>
      <c r="FG2641" s="64"/>
      <c r="FH2641" s="64"/>
      <c r="FI2641" s="64"/>
      <c r="FJ2641" s="64"/>
      <c r="FK2641" s="64"/>
      <c r="FL2641" s="64"/>
      <c r="FM2641" s="64"/>
      <c r="FN2641" s="64"/>
      <c r="FO2641" s="64"/>
      <c r="FP2641" s="64"/>
      <c r="FQ2641" s="64"/>
      <c r="FR2641" s="64"/>
      <c r="FS2641" s="64"/>
      <c r="FT2641" s="64"/>
    </row>
    <row r="2642" spans="1:176" ht="15" x14ac:dyDescent="0.25">
      <c r="A2642" s="20">
        <f t="shared" si="601"/>
        <v>46395</v>
      </c>
      <c r="B2642" s="22" t="str">
        <f t="shared" ca="1" si="592"/>
        <v>n.d</v>
      </c>
      <c r="C2642" s="22">
        <f t="shared" ref="C2642:C2705" ca="1" si="602">IF(L2641&gt;0,TRUNC(C2641-N2641,8),C2641)</f>
        <v>0.97614444</v>
      </c>
      <c r="D2642" s="23">
        <f ca="1">IF(A2642&lt;$B$1,VLOOKUP(A2642,[1]DI!$A$4:$B$15000,2,FALSE),0)</f>
        <v>0</v>
      </c>
      <c r="E2642" s="22">
        <f t="shared" ca="1" si="593"/>
        <v>0</v>
      </c>
      <c r="F2642" s="23">
        <f t="shared" si="594"/>
        <v>1.3</v>
      </c>
      <c r="G2642" s="24">
        <f t="shared" ca="1" si="595"/>
        <v>1</v>
      </c>
      <c r="H2642" s="22">
        <f ca="1">TRUNC(PRODUCT(G$10:G2641),15)</f>
        <v>1.81984651266759</v>
      </c>
      <c r="I2642" s="22">
        <f t="shared" ca="1" si="596"/>
        <v>1.5015535581434301</v>
      </c>
      <c r="J2642" s="22">
        <f t="shared" ca="1" si="597"/>
        <v>1.2119757600000001</v>
      </c>
      <c r="K2642" s="110">
        <f t="shared" ca="1" si="590"/>
        <v>0.37553247445182125</v>
      </c>
      <c r="L2642" s="115">
        <v>0</v>
      </c>
      <c r="M2642" s="67">
        <f>IF(L2642&gt;0,VLOOKUP(L2642,S$12:$AB$125,7),0)</f>
        <v>0</v>
      </c>
      <c r="N2642" s="2">
        <f t="shared" si="591"/>
        <v>0</v>
      </c>
      <c r="O2642" s="22">
        <f t="shared" ca="1" si="598"/>
        <v>0.37553247445182125</v>
      </c>
      <c r="P2642" s="25" t="str">
        <f t="shared" si="599"/>
        <v>A+J=</v>
      </c>
      <c r="Q2642" s="26">
        <f t="shared" si="600"/>
        <v>45306</v>
      </c>
      <c r="R2642" s="4"/>
      <c r="S2642" s="98"/>
      <c r="U2642" s="4"/>
      <c r="V2642" s="4"/>
      <c r="W2642" s="4"/>
      <c r="X2642" s="4"/>
      <c r="Y2642" s="4"/>
      <c r="Z2642" s="4"/>
      <c r="AA2642" s="4"/>
      <c r="AB2642" s="4"/>
      <c r="AC2642" s="4"/>
      <c r="AD2642" s="64"/>
      <c r="AE2642" s="64"/>
      <c r="AF2642" s="64"/>
      <c r="AG2642" s="64"/>
      <c r="AH2642" s="64"/>
      <c r="AI2642" s="64"/>
      <c r="AJ2642" s="64"/>
      <c r="AK2642" s="64"/>
      <c r="AL2642" s="64"/>
      <c r="AM2642" s="64"/>
      <c r="AN2642" s="64"/>
      <c r="AO2642" s="64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64"/>
      <c r="BB2642" s="64"/>
      <c r="BC2642" s="64"/>
      <c r="BD2642" s="64"/>
      <c r="BE2642" s="64"/>
      <c r="BF2642" s="64"/>
      <c r="BG2642" s="64"/>
      <c r="BH2642" s="64"/>
      <c r="BI2642" s="64"/>
      <c r="BJ2642" s="64"/>
      <c r="BK2642" s="64"/>
      <c r="BL2642" s="64"/>
      <c r="BM2642" s="64"/>
      <c r="BN2642" s="64"/>
      <c r="BO2642" s="64"/>
      <c r="BP2642" s="64"/>
      <c r="BQ2642" s="64"/>
      <c r="BR2642" s="64"/>
      <c r="BS2642" s="64"/>
      <c r="BT2642" s="64"/>
      <c r="BU2642" s="64"/>
      <c r="BV2642" s="64"/>
      <c r="BW2642" s="64"/>
      <c r="BX2642" s="64"/>
      <c r="BY2642" s="64"/>
      <c r="BZ2642" s="64"/>
      <c r="CA2642" s="64"/>
      <c r="CB2642" s="64"/>
      <c r="CC2642" s="64"/>
      <c r="CD2642" s="64"/>
      <c r="CE2642" s="64"/>
      <c r="CF2642" s="64"/>
      <c r="CG2642" s="64"/>
      <c r="CH2642" s="64"/>
      <c r="CI2642" s="64"/>
      <c r="CJ2642" s="64"/>
      <c r="CK2642" s="64"/>
      <c r="CL2642" s="64"/>
      <c r="CM2642" s="64"/>
      <c r="CN2642" s="64"/>
      <c r="CO2642" s="64"/>
      <c r="CP2642" s="64"/>
      <c r="CQ2642" s="64"/>
      <c r="CR2642" s="64"/>
      <c r="CS2642" s="64"/>
      <c r="CT2642" s="64"/>
      <c r="CU2642" s="64"/>
      <c r="CV2642" s="64"/>
      <c r="CW2642" s="64"/>
      <c r="CX2642" s="64"/>
      <c r="CY2642" s="64"/>
      <c r="CZ2642" s="64"/>
      <c r="DA2642" s="64"/>
      <c r="DB2642" s="64"/>
      <c r="DC2642" s="64"/>
      <c r="DD2642" s="64"/>
      <c r="DE2642" s="64"/>
      <c r="DF2642" s="64"/>
      <c r="DG2642" s="64"/>
      <c r="DH2642" s="64"/>
      <c r="DI2642" s="64"/>
      <c r="DJ2642" s="64"/>
      <c r="DK2642" s="64"/>
      <c r="DL2642" s="64"/>
      <c r="DM2642" s="64"/>
      <c r="DN2642" s="64"/>
      <c r="DO2642" s="64"/>
      <c r="DP2642" s="64"/>
      <c r="DQ2642" s="64"/>
      <c r="DR2642" s="64"/>
      <c r="DS2642" s="64"/>
      <c r="DT2642" s="64"/>
      <c r="DU2642" s="64"/>
      <c r="DV2642" s="64"/>
      <c r="DW2642" s="64"/>
      <c r="DX2642" s="64"/>
      <c r="DY2642" s="64"/>
      <c r="DZ2642" s="64"/>
      <c r="EA2642" s="64"/>
      <c r="EB2642" s="64"/>
      <c r="EC2642" s="64"/>
      <c r="ED2642" s="64"/>
      <c r="EE2642" s="64"/>
      <c r="EF2642" s="64"/>
      <c r="EG2642" s="64"/>
      <c r="EH2642" s="64"/>
      <c r="EI2642" s="64"/>
      <c r="EJ2642" s="64"/>
      <c r="EK2642" s="64"/>
      <c r="EL2642" s="64"/>
      <c r="EM2642" s="64"/>
      <c r="EN2642" s="64"/>
      <c r="EO2642" s="64"/>
      <c r="EP2642" s="64"/>
      <c r="EQ2642" s="64"/>
      <c r="ER2642" s="64"/>
      <c r="ES2642" s="64"/>
      <c r="ET2642" s="64"/>
      <c r="EU2642" s="64"/>
      <c r="EV2642" s="64"/>
      <c r="EW2642" s="64"/>
      <c r="EX2642" s="64"/>
      <c r="EY2642" s="64"/>
      <c r="EZ2642" s="64"/>
      <c r="FA2642" s="64"/>
      <c r="FB2642" s="64"/>
      <c r="FC2642" s="64"/>
      <c r="FD2642" s="64"/>
      <c r="FE2642" s="64"/>
      <c r="FF2642" s="64"/>
      <c r="FG2642" s="64"/>
      <c r="FH2642" s="64"/>
      <c r="FI2642" s="64"/>
      <c r="FJ2642" s="64"/>
      <c r="FK2642" s="64"/>
      <c r="FL2642" s="64"/>
      <c r="FM2642" s="64"/>
      <c r="FN2642" s="64"/>
      <c r="FO2642" s="64"/>
      <c r="FP2642" s="64"/>
      <c r="FQ2642" s="64"/>
      <c r="FR2642" s="64"/>
      <c r="FS2642" s="64"/>
      <c r="FT2642" s="64"/>
    </row>
    <row r="2643" spans="1:176" ht="15" x14ac:dyDescent="0.25">
      <c r="A2643" s="20">
        <f t="shared" si="601"/>
        <v>46396</v>
      </c>
      <c r="B2643" s="22" t="str">
        <f t="shared" ca="1" si="592"/>
        <v>n.d</v>
      </c>
      <c r="C2643" s="22">
        <f t="shared" ca="1" si="602"/>
        <v>0.97614444</v>
      </c>
      <c r="D2643" s="23">
        <f ca="1">IF(A2643&lt;$B$1,VLOOKUP(A2643,[1]DI!$A$4:$B$15000,2,FALSE),0)</f>
        <v>0</v>
      </c>
      <c r="E2643" s="22">
        <f t="shared" ca="1" si="593"/>
        <v>0</v>
      </c>
      <c r="F2643" s="23">
        <f t="shared" si="594"/>
        <v>1.3</v>
      </c>
      <c r="G2643" s="24">
        <f t="shared" ca="1" si="595"/>
        <v>1</v>
      </c>
      <c r="H2643" s="22">
        <f ca="1">TRUNC(PRODUCT(G$10:G2642),15)</f>
        <v>1.81984651266759</v>
      </c>
      <c r="I2643" s="22">
        <f t="shared" ca="1" si="596"/>
        <v>1.5015535581434301</v>
      </c>
      <c r="J2643" s="22">
        <f t="shared" ca="1" si="597"/>
        <v>1.2119757600000001</v>
      </c>
      <c r="K2643" s="110">
        <f t="shared" ca="1" si="590"/>
        <v>0.37553247445182125</v>
      </c>
      <c r="L2643" s="115">
        <v>0</v>
      </c>
      <c r="M2643" s="67">
        <f>IF(L2643&gt;0,VLOOKUP(L2643,S$12:$AB$125,7),0)</f>
        <v>0</v>
      </c>
      <c r="N2643" s="2">
        <f t="shared" si="591"/>
        <v>0</v>
      </c>
      <c r="O2643" s="22">
        <f t="shared" ca="1" si="598"/>
        <v>0.37553247445182125</v>
      </c>
      <c r="P2643" s="25" t="str">
        <f t="shared" si="599"/>
        <v>A+J=</v>
      </c>
      <c r="Q2643" s="26">
        <f t="shared" si="600"/>
        <v>45306</v>
      </c>
      <c r="R2643" s="4"/>
      <c r="S2643" s="98"/>
      <c r="U2643" s="4"/>
      <c r="V2643" s="4"/>
      <c r="W2643" s="4"/>
      <c r="X2643" s="4"/>
      <c r="Y2643" s="4"/>
      <c r="Z2643" s="4"/>
      <c r="AA2643" s="4"/>
      <c r="AB2643" s="4"/>
      <c r="AC2643" s="4"/>
      <c r="AD2643" s="64"/>
      <c r="AE2643" s="64"/>
      <c r="AF2643" s="64"/>
      <c r="AG2643" s="64"/>
      <c r="AH2643" s="64"/>
      <c r="AI2643" s="64"/>
      <c r="AJ2643" s="64"/>
      <c r="AK2643" s="64"/>
      <c r="AL2643" s="64"/>
      <c r="AM2643" s="64"/>
      <c r="AN2643" s="64"/>
      <c r="AO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64"/>
      <c r="BB2643" s="64"/>
      <c r="BC2643" s="64"/>
      <c r="BD2643" s="64"/>
      <c r="BE2643" s="64"/>
      <c r="BF2643" s="64"/>
      <c r="BG2643" s="64"/>
      <c r="BH2643" s="64"/>
      <c r="BI2643" s="64"/>
      <c r="BJ2643" s="64"/>
      <c r="BK2643" s="64"/>
      <c r="BL2643" s="64"/>
      <c r="BM2643" s="64"/>
      <c r="BN2643" s="64"/>
      <c r="BO2643" s="64"/>
      <c r="BP2643" s="64"/>
      <c r="BQ2643" s="64"/>
      <c r="BR2643" s="64"/>
      <c r="BS2643" s="64"/>
      <c r="BT2643" s="64"/>
      <c r="BU2643" s="64"/>
      <c r="BV2643" s="64"/>
      <c r="BW2643" s="64"/>
      <c r="BX2643" s="64"/>
      <c r="BY2643" s="64"/>
      <c r="BZ2643" s="64"/>
      <c r="CA2643" s="64"/>
      <c r="CB2643" s="64"/>
      <c r="CC2643" s="64"/>
      <c r="CD2643" s="64"/>
      <c r="CE2643" s="64"/>
      <c r="CF2643" s="64"/>
      <c r="CG2643" s="64"/>
      <c r="CH2643" s="64"/>
      <c r="CI2643" s="64"/>
      <c r="CJ2643" s="64"/>
      <c r="CK2643" s="64"/>
      <c r="CL2643" s="64"/>
      <c r="CM2643" s="64"/>
      <c r="CN2643" s="64"/>
      <c r="CO2643" s="64"/>
      <c r="CP2643" s="64"/>
      <c r="CQ2643" s="64"/>
      <c r="CR2643" s="64"/>
      <c r="CS2643" s="64"/>
      <c r="CT2643" s="64"/>
      <c r="CU2643" s="64"/>
      <c r="CV2643" s="64"/>
      <c r="CW2643" s="64"/>
      <c r="CX2643" s="64"/>
      <c r="CY2643" s="64"/>
      <c r="CZ2643" s="64"/>
      <c r="DA2643" s="64"/>
      <c r="DB2643" s="64"/>
      <c r="DC2643" s="64"/>
      <c r="DD2643" s="64"/>
      <c r="DE2643" s="64"/>
      <c r="DF2643" s="64"/>
      <c r="DG2643" s="64"/>
      <c r="DH2643" s="64"/>
      <c r="DI2643" s="64"/>
      <c r="DJ2643" s="64"/>
      <c r="DK2643" s="64"/>
      <c r="DL2643" s="64"/>
      <c r="DM2643" s="64"/>
      <c r="DN2643" s="64"/>
      <c r="DO2643" s="64"/>
      <c r="DP2643" s="64"/>
      <c r="DQ2643" s="64"/>
      <c r="DR2643" s="64"/>
      <c r="DS2643" s="64"/>
      <c r="DT2643" s="64"/>
      <c r="DU2643" s="64"/>
      <c r="DV2643" s="64"/>
      <c r="DW2643" s="64"/>
      <c r="DX2643" s="64"/>
      <c r="DY2643" s="64"/>
      <c r="DZ2643" s="64"/>
      <c r="EA2643" s="64"/>
      <c r="EB2643" s="64"/>
      <c r="EC2643" s="64"/>
      <c r="ED2643" s="64"/>
      <c r="EE2643" s="64"/>
      <c r="EF2643" s="64"/>
      <c r="EG2643" s="64"/>
      <c r="EH2643" s="64"/>
      <c r="EI2643" s="64"/>
      <c r="EJ2643" s="64"/>
      <c r="EK2643" s="64"/>
      <c r="EL2643" s="64"/>
      <c r="EM2643" s="64"/>
      <c r="EN2643" s="64"/>
      <c r="EO2643" s="64"/>
      <c r="EP2643" s="64"/>
      <c r="EQ2643" s="64"/>
      <c r="ER2643" s="64"/>
      <c r="ES2643" s="64"/>
      <c r="ET2643" s="64"/>
      <c r="EU2643" s="64"/>
      <c r="EV2643" s="64"/>
      <c r="EW2643" s="64"/>
      <c r="EX2643" s="64"/>
      <c r="EY2643" s="64"/>
      <c r="EZ2643" s="64"/>
      <c r="FA2643" s="64"/>
      <c r="FB2643" s="64"/>
      <c r="FC2643" s="64"/>
      <c r="FD2643" s="64"/>
      <c r="FE2643" s="64"/>
      <c r="FF2643" s="64"/>
      <c r="FG2643" s="64"/>
      <c r="FH2643" s="64"/>
      <c r="FI2643" s="64"/>
      <c r="FJ2643" s="64"/>
      <c r="FK2643" s="64"/>
      <c r="FL2643" s="64"/>
      <c r="FM2643" s="64"/>
      <c r="FN2643" s="64"/>
      <c r="FO2643" s="64"/>
      <c r="FP2643" s="64"/>
      <c r="FQ2643" s="64"/>
      <c r="FR2643" s="64"/>
      <c r="FS2643" s="64"/>
      <c r="FT2643" s="64"/>
    </row>
    <row r="2644" spans="1:176" ht="15" x14ac:dyDescent="0.25">
      <c r="A2644" s="20">
        <f t="shared" si="601"/>
        <v>46397</v>
      </c>
      <c r="B2644" s="22" t="str">
        <f t="shared" ca="1" si="592"/>
        <v>n.d</v>
      </c>
      <c r="C2644" s="22">
        <f t="shared" ca="1" si="602"/>
        <v>0.97614444</v>
      </c>
      <c r="D2644" s="23">
        <f ca="1">IF(A2644&lt;$B$1,VLOOKUP(A2644,[1]DI!$A$4:$B$15000,2,FALSE),0)</f>
        <v>0</v>
      </c>
      <c r="E2644" s="22">
        <f t="shared" ca="1" si="593"/>
        <v>0</v>
      </c>
      <c r="F2644" s="23">
        <f t="shared" si="594"/>
        <v>1.3</v>
      </c>
      <c r="G2644" s="24">
        <f t="shared" ca="1" si="595"/>
        <v>1</v>
      </c>
      <c r="H2644" s="22">
        <f ca="1">TRUNC(PRODUCT(G$10:G2643),15)</f>
        <v>1.81984651266759</v>
      </c>
      <c r="I2644" s="22">
        <f t="shared" ca="1" si="596"/>
        <v>1.5015535581434301</v>
      </c>
      <c r="J2644" s="22">
        <f t="shared" ca="1" si="597"/>
        <v>1.2119757600000001</v>
      </c>
      <c r="K2644" s="110">
        <f t="shared" ca="1" si="590"/>
        <v>0.37553247445182125</v>
      </c>
      <c r="L2644" s="115">
        <v>0</v>
      </c>
      <c r="M2644" s="67">
        <f>IF(L2644&gt;0,VLOOKUP(L2644,S$12:$AB$125,7),0)</f>
        <v>0</v>
      </c>
      <c r="N2644" s="2">
        <f t="shared" si="591"/>
        <v>0</v>
      </c>
      <c r="O2644" s="22">
        <f t="shared" ca="1" si="598"/>
        <v>0.37553247445182125</v>
      </c>
      <c r="P2644" s="25" t="str">
        <f t="shared" si="599"/>
        <v>A+J=</v>
      </c>
      <c r="Q2644" s="26">
        <f t="shared" si="600"/>
        <v>45306</v>
      </c>
      <c r="R2644" s="4"/>
      <c r="S2644" s="98"/>
      <c r="U2644" s="4"/>
      <c r="V2644" s="4"/>
      <c r="W2644" s="4"/>
      <c r="X2644" s="4"/>
      <c r="Y2644" s="4"/>
      <c r="Z2644" s="4"/>
      <c r="AA2644" s="4"/>
      <c r="AB2644" s="4"/>
      <c r="AC2644" s="4"/>
      <c r="AD2644" s="64"/>
      <c r="AE2644" s="64"/>
      <c r="AF2644" s="64"/>
      <c r="AG2644" s="64"/>
      <c r="AH2644" s="64"/>
      <c r="AI2644" s="64"/>
      <c r="AJ2644" s="64"/>
      <c r="AK2644" s="64"/>
      <c r="AL2644" s="64"/>
      <c r="AM2644" s="64"/>
      <c r="AN2644" s="64"/>
      <c r="AO2644" s="64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64"/>
      <c r="BB2644" s="64"/>
      <c r="BC2644" s="64"/>
      <c r="BD2644" s="64"/>
      <c r="BE2644" s="64"/>
      <c r="BF2644" s="64"/>
      <c r="BG2644" s="64"/>
      <c r="BH2644" s="64"/>
      <c r="BI2644" s="64"/>
      <c r="BJ2644" s="64"/>
      <c r="BK2644" s="64"/>
      <c r="BL2644" s="64"/>
      <c r="BM2644" s="64"/>
      <c r="BN2644" s="64"/>
      <c r="BO2644" s="64"/>
      <c r="BP2644" s="64"/>
      <c r="BQ2644" s="64"/>
      <c r="BR2644" s="64"/>
      <c r="BS2644" s="64"/>
      <c r="BT2644" s="64"/>
      <c r="BU2644" s="64"/>
      <c r="BV2644" s="64"/>
      <c r="BW2644" s="64"/>
      <c r="BX2644" s="64"/>
      <c r="BY2644" s="64"/>
      <c r="BZ2644" s="64"/>
      <c r="CA2644" s="64"/>
      <c r="CB2644" s="64"/>
      <c r="CC2644" s="64"/>
      <c r="CD2644" s="64"/>
      <c r="CE2644" s="64"/>
      <c r="CF2644" s="64"/>
      <c r="CG2644" s="64"/>
      <c r="CH2644" s="64"/>
      <c r="CI2644" s="64"/>
      <c r="CJ2644" s="64"/>
      <c r="CK2644" s="64"/>
      <c r="CL2644" s="64"/>
      <c r="CM2644" s="64"/>
      <c r="CN2644" s="64"/>
      <c r="CO2644" s="64"/>
      <c r="CP2644" s="64"/>
      <c r="CQ2644" s="64"/>
      <c r="CR2644" s="64"/>
      <c r="CS2644" s="64"/>
      <c r="CT2644" s="64"/>
      <c r="CU2644" s="64"/>
      <c r="CV2644" s="64"/>
      <c r="CW2644" s="64"/>
      <c r="CX2644" s="64"/>
      <c r="CY2644" s="64"/>
      <c r="CZ2644" s="64"/>
      <c r="DA2644" s="64"/>
      <c r="DB2644" s="64"/>
      <c r="DC2644" s="64"/>
      <c r="DD2644" s="64"/>
      <c r="DE2644" s="64"/>
      <c r="DF2644" s="64"/>
      <c r="DG2644" s="64"/>
      <c r="DH2644" s="64"/>
      <c r="DI2644" s="64"/>
      <c r="DJ2644" s="64"/>
      <c r="DK2644" s="64"/>
      <c r="DL2644" s="64"/>
      <c r="DM2644" s="64"/>
      <c r="DN2644" s="64"/>
      <c r="DO2644" s="64"/>
      <c r="DP2644" s="64"/>
      <c r="DQ2644" s="64"/>
      <c r="DR2644" s="64"/>
      <c r="DS2644" s="64"/>
      <c r="DT2644" s="64"/>
      <c r="DU2644" s="64"/>
      <c r="DV2644" s="64"/>
      <c r="DW2644" s="64"/>
      <c r="DX2644" s="64"/>
      <c r="DY2644" s="64"/>
      <c r="DZ2644" s="64"/>
      <c r="EA2644" s="64"/>
      <c r="EB2644" s="64"/>
      <c r="EC2644" s="64"/>
      <c r="ED2644" s="64"/>
      <c r="EE2644" s="64"/>
      <c r="EF2644" s="64"/>
      <c r="EG2644" s="64"/>
      <c r="EH2644" s="64"/>
      <c r="EI2644" s="64"/>
      <c r="EJ2644" s="64"/>
      <c r="EK2644" s="64"/>
      <c r="EL2644" s="64"/>
      <c r="EM2644" s="64"/>
      <c r="EN2644" s="64"/>
      <c r="EO2644" s="64"/>
      <c r="EP2644" s="64"/>
      <c r="EQ2644" s="64"/>
      <c r="ER2644" s="64"/>
      <c r="ES2644" s="64"/>
      <c r="ET2644" s="64"/>
      <c r="EU2644" s="64"/>
      <c r="EV2644" s="64"/>
      <c r="EW2644" s="64"/>
      <c r="EX2644" s="64"/>
      <c r="EY2644" s="64"/>
      <c r="EZ2644" s="64"/>
      <c r="FA2644" s="64"/>
      <c r="FB2644" s="64"/>
      <c r="FC2644" s="64"/>
      <c r="FD2644" s="64"/>
      <c r="FE2644" s="64"/>
      <c r="FF2644" s="64"/>
      <c r="FG2644" s="64"/>
      <c r="FH2644" s="64"/>
      <c r="FI2644" s="64"/>
      <c r="FJ2644" s="64"/>
      <c r="FK2644" s="64"/>
      <c r="FL2644" s="64"/>
      <c r="FM2644" s="64"/>
      <c r="FN2644" s="64"/>
      <c r="FO2644" s="64"/>
      <c r="FP2644" s="64"/>
      <c r="FQ2644" s="64"/>
      <c r="FR2644" s="64"/>
      <c r="FS2644" s="64"/>
      <c r="FT2644" s="64"/>
    </row>
    <row r="2645" spans="1:176" ht="15" x14ac:dyDescent="0.25">
      <c r="A2645" s="20">
        <f t="shared" si="601"/>
        <v>46398</v>
      </c>
      <c r="B2645" s="22" t="str">
        <f t="shared" ca="1" si="592"/>
        <v>n.d</v>
      </c>
      <c r="C2645" s="22">
        <f t="shared" ca="1" si="602"/>
        <v>0.97614444</v>
      </c>
      <c r="D2645" s="23">
        <f ca="1">IF(A2645&lt;$B$1,VLOOKUP(A2645,[1]DI!$A$4:$B$15000,2,FALSE),0)</f>
        <v>0</v>
      </c>
      <c r="E2645" s="22">
        <f t="shared" ca="1" si="593"/>
        <v>0</v>
      </c>
      <c r="F2645" s="23">
        <f t="shared" si="594"/>
        <v>1.3</v>
      </c>
      <c r="G2645" s="24">
        <f t="shared" ca="1" si="595"/>
        <v>1</v>
      </c>
      <c r="H2645" s="22">
        <f ca="1">TRUNC(PRODUCT(G$10:G2644),15)</f>
        <v>1.81984651266759</v>
      </c>
      <c r="I2645" s="22">
        <f t="shared" ca="1" si="596"/>
        <v>1.5015535581434301</v>
      </c>
      <c r="J2645" s="22">
        <f t="shared" ca="1" si="597"/>
        <v>1.2119757600000001</v>
      </c>
      <c r="K2645" s="110">
        <f t="shared" ca="1" si="590"/>
        <v>0.37553247445182125</v>
      </c>
      <c r="L2645" s="115">
        <v>0</v>
      </c>
      <c r="M2645" s="67">
        <f>IF(L2645&gt;0,VLOOKUP(L2645,S$12:$AB$125,7),0)</f>
        <v>0</v>
      </c>
      <c r="N2645" s="2">
        <f t="shared" si="591"/>
        <v>0</v>
      </c>
      <c r="O2645" s="22">
        <f t="shared" ca="1" si="598"/>
        <v>0.37553247445182125</v>
      </c>
      <c r="P2645" s="25" t="str">
        <f t="shared" si="599"/>
        <v>A+J=</v>
      </c>
      <c r="Q2645" s="26">
        <f t="shared" si="600"/>
        <v>45306</v>
      </c>
      <c r="R2645" s="4"/>
      <c r="S2645" s="98"/>
      <c r="U2645" s="4"/>
      <c r="V2645" s="4"/>
      <c r="W2645" s="4"/>
      <c r="X2645" s="4"/>
      <c r="Y2645" s="4"/>
      <c r="Z2645" s="4"/>
      <c r="AA2645" s="4"/>
      <c r="AB2645" s="4"/>
      <c r="AC2645" s="4"/>
      <c r="AD2645" s="64"/>
      <c r="AE2645" s="64"/>
      <c r="AF2645" s="64"/>
      <c r="AG2645" s="64"/>
      <c r="AH2645" s="64"/>
      <c r="AI2645" s="64"/>
      <c r="AJ2645" s="64"/>
      <c r="AK2645" s="64"/>
      <c r="AL2645" s="64"/>
      <c r="AM2645" s="64"/>
      <c r="AN2645" s="64"/>
      <c r="AO2645" s="64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4"/>
      <c r="AZ2645" s="64"/>
      <c r="BA2645" s="64"/>
      <c r="BB2645" s="64"/>
      <c r="BC2645" s="64"/>
      <c r="BD2645" s="64"/>
      <c r="BE2645" s="64"/>
      <c r="BF2645" s="64"/>
      <c r="BG2645" s="64"/>
      <c r="BH2645" s="64"/>
      <c r="BI2645" s="64"/>
      <c r="BJ2645" s="64"/>
      <c r="BK2645" s="64"/>
      <c r="BL2645" s="64"/>
      <c r="BM2645" s="64"/>
      <c r="BN2645" s="64"/>
      <c r="BO2645" s="64"/>
      <c r="BP2645" s="64"/>
      <c r="BQ2645" s="64"/>
      <c r="BR2645" s="64"/>
      <c r="BS2645" s="64"/>
      <c r="BT2645" s="64"/>
      <c r="BU2645" s="64"/>
      <c r="BV2645" s="64"/>
      <c r="BW2645" s="64"/>
      <c r="BX2645" s="64"/>
      <c r="BY2645" s="64"/>
      <c r="BZ2645" s="64"/>
      <c r="CA2645" s="64"/>
      <c r="CB2645" s="64"/>
      <c r="CC2645" s="64"/>
      <c r="CD2645" s="64"/>
      <c r="CE2645" s="64"/>
      <c r="CF2645" s="64"/>
      <c r="CG2645" s="64"/>
      <c r="CH2645" s="64"/>
      <c r="CI2645" s="64"/>
      <c r="CJ2645" s="64"/>
      <c r="CK2645" s="64"/>
      <c r="CL2645" s="64"/>
      <c r="CM2645" s="64"/>
      <c r="CN2645" s="64"/>
      <c r="CO2645" s="64"/>
      <c r="CP2645" s="64"/>
      <c r="CQ2645" s="64"/>
      <c r="CR2645" s="64"/>
      <c r="CS2645" s="64"/>
      <c r="CT2645" s="64"/>
      <c r="CU2645" s="64"/>
      <c r="CV2645" s="64"/>
      <c r="CW2645" s="64"/>
      <c r="CX2645" s="64"/>
      <c r="CY2645" s="64"/>
      <c r="CZ2645" s="64"/>
      <c r="DA2645" s="64"/>
      <c r="DB2645" s="64"/>
      <c r="DC2645" s="64"/>
      <c r="DD2645" s="64"/>
      <c r="DE2645" s="64"/>
      <c r="DF2645" s="64"/>
      <c r="DG2645" s="64"/>
      <c r="DH2645" s="64"/>
      <c r="DI2645" s="64"/>
      <c r="DJ2645" s="64"/>
      <c r="DK2645" s="64"/>
      <c r="DL2645" s="64"/>
      <c r="DM2645" s="64"/>
      <c r="DN2645" s="64"/>
      <c r="DO2645" s="64"/>
      <c r="DP2645" s="64"/>
      <c r="DQ2645" s="64"/>
      <c r="DR2645" s="64"/>
      <c r="DS2645" s="64"/>
      <c r="DT2645" s="64"/>
      <c r="DU2645" s="64"/>
      <c r="DV2645" s="64"/>
      <c r="DW2645" s="64"/>
      <c r="DX2645" s="64"/>
      <c r="DY2645" s="64"/>
      <c r="DZ2645" s="64"/>
      <c r="EA2645" s="64"/>
      <c r="EB2645" s="64"/>
      <c r="EC2645" s="64"/>
      <c r="ED2645" s="64"/>
      <c r="EE2645" s="64"/>
      <c r="EF2645" s="64"/>
      <c r="EG2645" s="64"/>
      <c r="EH2645" s="64"/>
      <c r="EI2645" s="64"/>
      <c r="EJ2645" s="64"/>
      <c r="EK2645" s="64"/>
      <c r="EL2645" s="64"/>
      <c r="EM2645" s="64"/>
      <c r="EN2645" s="64"/>
      <c r="EO2645" s="64"/>
      <c r="EP2645" s="64"/>
      <c r="EQ2645" s="64"/>
      <c r="ER2645" s="64"/>
      <c r="ES2645" s="64"/>
      <c r="ET2645" s="64"/>
      <c r="EU2645" s="64"/>
      <c r="EV2645" s="64"/>
      <c r="EW2645" s="64"/>
      <c r="EX2645" s="64"/>
      <c r="EY2645" s="64"/>
      <c r="EZ2645" s="64"/>
      <c r="FA2645" s="64"/>
      <c r="FB2645" s="64"/>
      <c r="FC2645" s="64"/>
      <c r="FD2645" s="64"/>
      <c r="FE2645" s="64"/>
      <c r="FF2645" s="64"/>
      <c r="FG2645" s="64"/>
      <c r="FH2645" s="64"/>
      <c r="FI2645" s="64"/>
      <c r="FJ2645" s="64"/>
      <c r="FK2645" s="64"/>
      <c r="FL2645" s="64"/>
      <c r="FM2645" s="64"/>
      <c r="FN2645" s="64"/>
      <c r="FO2645" s="64"/>
      <c r="FP2645" s="64"/>
      <c r="FQ2645" s="64"/>
      <c r="FR2645" s="64"/>
      <c r="FS2645" s="64"/>
      <c r="FT2645" s="64"/>
    </row>
    <row r="2646" spans="1:176" ht="15" x14ac:dyDescent="0.25">
      <c r="A2646" s="20">
        <f t="shared" si="601"/>
        <v>46399</v>
      </c>
      <c r="B2646" s="22" t="str">
        <f t="shared" ca="1" si="592"/>
        <v>n.d</v>
      </c>
      <c r="C2646" s="22">
        <f t="shared" ca="1" si="602"/>
        <v>0.97614444</v>
      </c>
      <c r="D2646" s="23">
        <f ca="1">IF(A2646&lt;$B$1,VLOOKUP(A2646,[1]DI!$A$4:$B$15000,2,FALSE),0)</f>
        <v>0</v>
      </c>
      <c r="E2646" s="22">
        <f t="shared" ca="1" si="593"/>
        <v>0</v>
      </c>
      <c r="F2646" s="23">
        <f t="shared" si="594"/>
        <v>1.3</v>
      </c>
      <c r="G2646" s="24">
        <f t="shared" ca="1" si="595"/>
        <v>1</v>
      </c>
      <c r="H2646" s="22">
        <f ca="1">TRUNC(PRODUCT(G$10:G2645),15)</f>
        <v>1.81984651266759</v>
      </c>
      <c r="I2646" s="22">
        <f t="shared" ca="1" si="596"/>
        <v>1.5015535581434301</v>
      </c>
      <c r="J2646" s="22">
        <f t="shared" ca="1" si="597"/>
        <v>1.2119757600000001</v>
      </c>
      <c r="K2646" s="110">
        <f t="shared" ca="1" si="590"/>
        <v>0.37553247445182125</v>
      </c>
      <c r="L2646" s="115">
        <v>0</v>
      </c>
      <c r="M2646" s="67">
        <f>IF(L2646&gt;0,VLOOKUP(L2646,S$12:$AB$125,7),0)</f>
        <v>0</v>
      </c>
      <c r="N2646" s="2">
        <f t="shared" si="591"/>
        <v>0</v>
      </c>
      <c r="O2646" s="22">
        <f t="shared" ca="1" si="598"/>
        <v>0.37553247445182125</v>
      </c>
      <c r="P2646" s="25" t="str">
        <f t="shared" si="599"/>
        <v>A+J=</v>
      </c>
      <c r="Q2646" s="26">
        <f t="shared" si="600"/>
        <v>45306</v>
      </c>
      <c r="R2646" s="4"/>
      <c r="S2646" s="98"/>
      <c r="U2646" s="4"/>
      <c r="V2646" s="4"/>
      <c r="W2646" s="4"/>
      <c r="X2646" s="4"/>
      <c r="Y2646" s="4"/>
      <c r="Z2646" s="4"/>
      <c r="AA2646" s="4"/>
      <c r="AB2646" s="4"/>
      <c r="AC2646" s="4"/>
      <c r="AD2646" s="64"/>
      <c r="AE2646" s="64"/>
      <c r="AF2646" s="64"/>
      <c r="AG2646" s="64"/>
      <c r="AH2646" s="64"/>
      <c r="AI2646" s="64"/>
      <c r="AJ2646" s="64"/>
      <c r="AK2646" s="64"/>
      <c r="AL2646" s="64"/>
      <c r="AM2646" s="64"/>
      <c r="AN2646" s="64"/>
      <c r="AO2646" s="64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4"/>
      <c r="AZ2646" s="64"/>
      <c r="BA2646" s="64"/>
      <c r="BB2646" s="64"/>
      <c r="BC2646" s="64"/>
      <c r="BD2646" s="64"/>
      <c r="BE2646" s="64"/>
      <c r="BF2646" s="64"/>
      <c r="BG2646" s="64"/>
      <c r="BH2646" s="64"/>
      <c r="BI2646" s="64"/>
      <c r="BJ2646" s="64"/>
      <c r="BK2646" s="64"/>
      <c r="BL2646" s="64"/>
      <c r="BM2646" s="64"/>
      <c r="BN2646" s="64"/>
      <c r="BO2646" s="64"/>
      <c r="BP2646" s="64"/>
      <c r="BQ2646" s="64"/>
      <c r="BR2646" s="64"/>
      <c r="BS2646" s="64"/>
      <c r="BT2646" s="64"/>
      <c r="BU2646" s="64"/>
      <c r="BV2646" s="64"/>
      <c r="BW2646" s="64"/>
      <c r="BX2646" s="64"/>
      <c r="BY2646" s="64"/>
      <c r="BZ2646" s="64"/>
      <c r="CA2646" s="64"/>
      <c r="CB2646" s="64"/>
      <c r="CC2646" s="64"/>
      <c r="CD2646" s="64"/>
      <c r="CE2646" s="64"/>
      <c r="CF2646" s="64"/>
      <c r="CG2646" s="64"/>
      <c r="CH2646" s="64"/>
      <c r="CI2646" s="64"/>
      <c r="CJ2646" s="64"/>
      <c r="CK2646" s="64"/>
      <c r="CL2646" s="64"/>
      <c r="CM2646" s="64"/>
      <c r="CN2646" s="64"/>
      <c r="CO2646" s="64"/>
      <c r="CP2646" s="64"/>
      <c r="CQ2646" s="64"/>
      <c r="CR2646" s="64"/>
      <c r="CS2646" s="64"/>
      <c r="CT2646" s="64"/>
      <c r="CU2646" s="64"/>
      <c r="CV2646" s="64"/>
      <c r="CW2646" s="64"/>
      <c r="CX2646" s="64"/>
      <c r="CY2646" s="64"/>
      <c r="CZ2646" s="64"/>
      <c r="DA2646" s="64"/>
      <c r="DB2646" s="64"/>
      <c r="DC2646" s="64"/>
      <c r="DD2646" s="64"/>
      <c r="DE2646" s="64"/>
      <c r="DF2646" s="64"/>
      <c r="DG2646" s="64"/>
      <c r="DH2646" s="64"/>
      <c r="DI2646" s="64"/>
      <c r="DJ2646" s="64"/>
      <c r="DK2646" s="64"/>
      <c r="DL2646" s="64"/>
      <c r="DM2646" s="64"/>
      <c r="DN2646" s="64"/>
      <c r="DO2646" s="64"/>
      <c r="DP2646" s="64"/>
      <c r="DQ2646" s="64"/>
      <c r="DR2646" s="64"/>
      <c r="DS2646" s="64"/>
      <c r="DT2646" s="64"/>
      <c r="DU2646" s="64"/>
      <c r="DV2646" s="64"/>
      <c r="DW2646" s="64"/>
      <c r="DX2646" s="64"/>
      <c r="DY2646" s="64"/>
      <c r="DZ2646" s="64"/>
      <c r="EA2646" s="64"/>
      <c r="EB2646" s="64"/>
      <c r="EC2646" s="64"/>
      <c r="ED2646" s="64"/>
      <c r="EE2646" s="64"/>
      <c r="EF2646" s="64"/>
      <c r="EG2646" s="64"/>
      <c r="EH2646" s="64"/>
      <c r="EI2646" s="64"/>
      <c r="EJ2646" s="64"/>
      <c r="EK2646" s="64"/>
      <c r="EL2646" s="64"/>
      <c r="EM2646" s="64"/>
      <c r="EN2646" s="64"/>
      <c r="EO2646" s="64"/>
      <c r="EP2646" s="64"/>
      <c r="EQ2646" s="64"/>
      <c r="ER2646" s="64"/>
      <c r="ES2646" s="64"/>
      <c r="ET2646" s="64"/>
      <c r="EU2646" s="64"/>
      <c r="EV2646" s="64"/>
      <c r="EW2646" s="64"/>
      <c r="EX2646" s="64"/>
      <c r="EY2646" s="64"/>
      <c r="EZ2646" s="64"/>
      <c r="FA2646" s="64"/>
      <c r="FB2646" s="64"/>
      <c r="FC2646" s="64"/>
      <c r="FD2646" s="64"/>
      <c r="FE2646" s="64"/>
      <c r="FF2646" s="64"/>
      <c r="FG2646" s="64"/>
      <c r="FH2646" s="64"/>
      <c r="FI2646" s="64"/>
      <c r="FJ2646" s="64"/>
      <c r="FK2646" s="64"/>
      <c r="FL2646" s="64"/>
      <c r="FM2646" s="64"/>
      <c r="FN2646" s="64"/>
      <c r="FO2646" s="64"/>
      <c r="FP2646" s="64"/>
      <c r="FQ2646" s="64"/>
      <c r="FR2646" s="64"/>
      <c r="FS2646" s="64"/>
      <c r="FT2646" s="64"/>
    </row>
    <row r="2647" spans="1:176" ht="15" x14ac:dyDescent="0.25">
      <c r="A2647" s="20">
        <f t="shared" si="601"/>
        <v>46400</v>
      </c>
      <c r="B2647" s="22" t="str">
        <f t="shared" ca="1" si="592"/>
        <v>n.d</v>
      </c>
      <c r="C2647" s="22">
        <f t="shared" ca="1" si="602"/>
        <v>0.97614444</v>
      </c>
      <c r="D2647" s="23">
        <f ca="1">IF(A2647&lt;$B$1,VLOOKUP(A2647,[1]DI!$A$4:$B$15000,2,FALSE),0)</f>
        <v>0</v>
      </c>
      <c r="E2647" s="22">
        <f t="shared" ca="1" si="593"/>
        <v>0</v>
      </c>
      <c r="F2647" s="23">
        <f t="shared" si="594"/>
        <v>1.3</v>
      </c>
      <c r="G2647" s="24">
        <f t="shared" ca="1" si="595"/>
        <v>1</v>
      </c>
      <c r="H2647" s="22">
        <f ca="1">TRUNC(PRODUCT(G$10:G2646),15)</f>
        <v>1.81984651266759</v>
      </c>
      <c r="I2647" s="22">
        <f t="shared" ca="1" si="596"/>
        <v>1.5015535581434301</v>
      </c>
      <c r="J2647" s="22">
        <f t="shared" ca="1" si="597"/>
        <v>1.2119757600000001</v>
      </c>
      <c r="K2647" s="110">
        <f t="shared" ca="1" si="590"/>
        <v>0.37553247445182125</v>
      </c>
      <c r="L2647" s="115">
        <v>0</v>
      </c>
      <c r="M2647" s="67">
        <f>IF(L2647&gt;0,VLOOKUP(L2647,S$12:$AB$125,7),0)</f>
        <v>0</v>
      </c>
      <c r="N2647" s="2">
        <f t="shared" si="591"/>
        <v>0</v>
      </c>
      <c r="O2647" s="22">
        <f t="shared" ca="1" si="598"/>
        <v>0.37553247445182125</v>
      </c>
      <c r="P2647" s="25" t="str">
        <f t="shared" si="599"/>
        <v>A+J=</v>
      </c>
      <c r="Q2647" s="26">
        <f t="shared" si="600"/>
        <v>45306</v>
      </c>
      <c r="R2647" s="4"/>
      <c r="S2647" s="98"/>
      <c r="U2647" s="4"/>
      <c r="V2647" s="4"/>
      <c r="W2647" s="4"/>
      <c r="X2647" s="4"/>
      <c r="Y2647" s="4"/>
      <c r="Z2647" s="4"/>
      <c r="AA2647" s="4"/>
      <c r="AB2647" s="4"/>
      <c r="AC2647" s="4"/>
      <c r="AD2647" s="64"/>
      <c r="AE2647" s="64"/>
      <c r="AF2647" s="64"/>
      <c r="AG2647" s="64"/>
      <c r="AH2647" s="64"/>
      <c r="AI2647" s="64"/>
      <c r="AJ2647" s="64"/>
      <c r="AK2647" s="64"/>
      <c r="AL2647" s="64"/>
      <c r="AM2647" s="64"/>
      <c r="AN2647" s="64"/>
      <c r="AO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64"/>
      <c r="BB2647" s="64"/>
      <c r="BC2647" s="64"/>
      <c r="BD2647" s="64"/>
      <c r="BE2647" s="64"/>
      <c r="BF2647" s="64"/>
      <c r="BG2647" s="64"/>
      <c r="BH2647" s="64"/>
      <c r="BI2647" s="64"/>
      <c r="BJ2647" s="64"/>
      <c r="BK2647" s="64"/>
      <c r="BL2647" s="64"/>
      <c r="BM2647" s="64"/>
      <c r="BN2647" s="64"/>
      <c r="BO2647" s="64"/>
      <c r="BP2647" s="64"/>
      <c r="BQ2647" s="64"/>
      <c r="BR2647" s="64"/>
      <c r="BS2647" s="64"/>
      <c r="BT2647" s="64"/>
      <c r="BU2647" s="64"/>
      <c r="BV2647" s="64"/>
      <c r="BW2647" s="64"/>
      <c r="BX2647" s="64"/>
      <c r="BY2647" s="64"/>
      <c r="BZ2647" s="64"/>
      <c r="CA2647" s="64"/>
      <c r="CB2647" s="64"/>
      <c r="CC2647" s="64"/>
      <c r="CD2647" s="64"/>
      <c r="CE2647" s="64"/>
      <c r="CF2647" s="64"/>
      <c r="CG2647" s="64"/>
      <c r="CH2647" s="64"/>
      <c r="CI2647" s="64"/>
      <c r="CJ2647" s="64"/>
      <c r="CK2647" s="64"/>
      <c r="CL2647" s="64"/>
      <c r="CM2647" s="64"/>
      <c r="CN2647" s="64"/>
      <c r="CO2647" s="64"/>
      <c r="CP2647" s="64"/>
      <c r="CQ2647" s="64"/>
      <c r="CR2647" s="64"/>
      <c r="CS2647" s="64"/>
      <c r="CT2647" s="64"/>
      <c r="CU2647" s="64"/>
      <c r="CV2647" s="64"/>
      <c r="CW2647" s="64"/>
      <c r="CX2647" s="64"/>
      <c r="CY2647" s="64"/>
      <c r="CZ2647" s="64"/>
      <c r="DA2647" s="64"/>
      <c r="DB2647" s="64"/>
      <c r="DC2647" s="64"/>
      <c r="DD2647" s="64"/>
      <c r="DE2647" s="64"/>
      <c r="DF2647" s="64"/>
      <c r="DG2647" s="64"/>
      <c r="DH2647" s="64"/>
      <c r="DI2647" s="64"/>
      <c r="DJ2647" s="64"/>
      <c r="DK2647" s="64"/>
      <c r="DL2647" s="64"/>
      <c r="DM2647" s="64"/>
      <c r="DN2647" s="64"/>
      <c r="DO2647" s="64"/>
      <c r="DP2647" s="64"/>
      <c r="DQ2647" s="64"/>
      <c r="DR2647" s="64"/>
      <c r="DS2647" s="64"/>
      <c r="DT2647" s="64"/>
      <c r="DU2647" s="64"/>
      <c r="DV2647" s="64"/>
      <c r="DW2647" s="64"/>
      <c r="DX2647" s="64"/>
      <c r="DY2647" s="64"/>
      <c r="DZ2647" s="64"/>
      <c r="EA2647" s="64"/>
      <c r="EB2647" s="64"/>
      <c r="EC2647" s="64"/>
      <c r="ED2647" s="64"/>
      <c r="EE2647" s="64"/>
      <c r="EF2647" s="64"/>
      <c r="EG2647" s="64"/>
      <c r="EH2647" s="64"/>
      <c r="EI2647" s="64"/>
      <c r="EJ2647" s="64"/>
      <c r="EK2647" s="64"/>
      <c r="EL2647" s="64"/>
      <c r="EM2647" s="64"/>
      <c r="EN2647" s="64"/>
      <c r="EO2647" s="64"/>
      <c r="EP2647" s="64"/>
      <c r="EQ2647" s="64"/>
      <c r="ER2647" s="64"/>
      <c r="ES2647" s="64"/>
      <c r="ET2647" s="64"/>
      <c r="EU2647" s="64"/>
      <c r="EV2647" s="64"/>
      <c r="EW2647" s="64"/>
      <c r="EX2647" s="64"/>
      <c r="EY2647" s="64"/>
      <c r="EZ2647" s="64"/>
      <c r="FA2647" s="64"/>
      <c r="FB2647" s="64"/>
      <c r="FC2647" s="64"/>
      <c r="FD2647" s="64"/>
      <c r="FE2647" s="64"/>
      <c r="FF2647" s="64"/>
      <c r="FG2647" s="64"/>
      <c r="FH2647" s="64"/>
      <c r="FI2647" s="64"/>
      <c r="FJ2647" s="64"/>
      <c r="FK2647" s="64"/>
      <c r="FL2647" s="64"/>
      <c r="FM2647" s="64"/>
      <c r="FN2647" s="64"/>
      <c r="FO2647" s="64"/>
      <c r="FP2647" s="64"/>
      <c r="FQ2647" s="64"/>
      <c r="FR2647" s="64"/>
      <c r="FS2647" s="64"/>
      <c r="FT2647" s="64"/>
    </row>
    <row r="2648" spans="1:176" ht="15" x14ac:dyDescent="0.25">
      <c r="A2648" s="20">
        <f t="shared" si="601"/>
        <v>46401</v>
      </c>
      <c r="B2648" s="22" t="str">
        <f t="shared" ca="1" si="592"/>
        <v>n.d</v>
      </c>
      <c r="C2648" s="22">
        <f t="shared" ca="1" si="602"/>
        <v>0.97614444</v>
      </c>
      <c r="D2648" s="23">
        <f ca="1">IF(A2648&lt;$B$1,VLOOKUP(A2648,[1]DI!$A$4:$B$15000,2,FALSE),0)</f>
        <v>0</v>
      </c>
      <c r="E2648" s="22">
        <f t="shared" ca="1" si="593"/>
        <v>0</v>
      </c>
      <c r="F2648" s="23">
        <f t="shared" si="594"/>
        <v>1.3</v>
      </c>
      <c r="G2648" s="24">
        <f t="shared" ca="1" si="595"/>
        <v>1</v>
      </c>
      <c r="H2648" s="22">
        <f ca="1">TRUNC(PRODUCT(G$10:G2647),15)</f>
        <v>1.81984651266759</v>
      </c>
      <c r="I2648" s="22">
        <f t="shared" ca="1" si="596"/>
        <v>1.5015535581434301</v>
      </c>
      <c r="J2648" s="22">
        <f t="shared" ca="1" si="597"/>
        <v>1.2119757600000001</v>
      </c>
      <c r="K2648" s="110">
        <f t="shared" ca="1" si="590"/>
        <v>0.37553247445182125</v>
      </c>
      <c r="L2648" s="115">
        <v>0</v>
      </c>
      <c r="M2648" s="67">
        <f>IF(L2648&gt;0,VLOOKUP(L2648,S$12:$AB$125,7),0)</f>
        <v>0</v>
      </c>
      <c r="N2648" s="2">
        <f t="shared" si="591"/>
        <v>0</v>
      </c>
      <c r="O2648" s="22">
        <f t="shared" ca="1" si="598"/>
        <v>0.37553247445182125</v>
      </c>
      <c r="P2648" s="25" t="str">
        <f t="shared" si="599"/>
        <v>A+J=</v>
      </c>
      <c r="Q2648" s="26">
        <f t="shared" si="600"/>
        <v>45306</v>
      </c>
      <c r="R2648" s="4"/>
      <c r="S2648" s="98"/>
      <c r="U2648" s="4"/>
      <c r="V2648" s="4"/>
      <c r="W2648" s="4"/>
      <c r="X2648" s="4"/>
      <c r="Y2648" s="4"/>
      <c r="Z2648" s="4"/>
      <c r="AA2648" s="4"/>
      <c r="AB2648" s="4"/>
      <c r="AC2648" s="4"/>
      <c r="AD2648" s="64"/>
      <c r="AE2648" s="64"/>
      <c r="AF2648" s="64"/>
      <c r="AG2648" s="64"/>
      <c r="AH2648" s="64"/>
      <c r="AI2648" s="64"/>
      <c r="AJ2648" s="64"/>
      <c r="AK2648" s="64"/>
      <c r="AL2648" s="64"/>
      <c r="AM2648" s="64"/>
      <c r="AN2648" s="64"/>
      <c r="AO2648" s="64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64"/>
      <c r="BB2648" s="64"/>
      <c r="BC2648" s="64"/>
      <c r="BD2648" s="64"/>
      <c r="BE2648" s="64"/>
      <c r="BF2648" s="64"/>
      <c r="BG2648" s="64"/>
      <c r="BH2648" s="64"/>
      <c r="BI2648" s="64"/>
      <c r="BJ2648" s="64"/>
      <c r="BK2648" s="64"/>
      <c r="BL2648" s="64"/>
      <c r="BM2648" s="64"/>
      <c r="BN2648" s="64"/>
      <c r="BO2648" s="64"/>
      <c r="BP2648" s="64"/>
      <c r="BQ2648" s="64"/>
      <c r="BR2648" s="64"/>
      <c r="BS2648" s="64"/>
      <c r="BT2648" s="64"/>
      <c r="BU2648" s="64"/>
      <c r="BV2648" s="64"/>
      <c r="BW2648" s="64"/>
      <c r="BX2648" s="64"/>
      <c r="BY2648" s="64"/>
      <c r="BZ2648" s="64"/>
      <c r="CA2648" s="64"/>
      <c r="CB2648" s="64"/>
      <c r="CC2648" s="64"/>
      <c r="CD2648" s="64"/>
      <c r="CE2648" s="64"/>
      <c r="CF2648" s="64"/>
      <c r="CG2648" s="64"/>
      <c r="CH2648" s="64"/>
      <c r="CI2648" s="64"/>
      <c r="CJ2648" s="64"/>
      <c r="CK2648" s="64"/>
      <c r="CL2648" s="64"/>
      <c r="CM2648" s="64"/>
      <c r="CN2648" s="64"/>
      <c r="CO2648" s="64"/>
      <c r="CP2648" s="64"/>
      <c r="CQ2648" s="64"/>
      <c r="CR2648" s="64"/>
      <c r="CS2648" s="64"/>
      <c r="CT2648" s="64"/>
      <c r="CU2648" s="64"/>
      <c r="CV2648" s="64"/>
      <c r="CW2648" s="64"/>
      <c r="CX2648" s="64"/>
      <c r="CY2648" s="64"/>
      <c r="CZ2648" s="64"/>
      <c r="DA2648" s="64"/>
      <c r="DB2648" s="64"/>
      <c r="DC2648" s="64"/>
      <c r="DD2648" s="64"/>
      <c r="DE2648" s="64"/>
      <c r="DF2648" s="64"/>
      <c r="DG2648" s="64"/>
      <c r="DH2648" s="64"/>
      <c r="DI2648" s="64"/>
      <c r="DJ2648" s="64"/>
      <c r="DK2648" s="64"/>
      <c r="DL2648" s="64"/>
      <c r="DM2648" s="64"/>
      <c r="DN2648" s="64"/>
      <c r="DO2648" s="64"/>
      <c r="DP2648" s="64"/>
      <c r="DQ2648" s="64"/>
      <c r="DR2648" s="64"/>
      <c r="DS2648" s="64"/>
      <c r="DT2648" s="64"/>
      <c r="DU2648" s="64"/>
      <c r="DV2648" s="64"/>
      <c r="DW2648" s="64"/>
      <c r="DX2648" s="64"/>
      <c r="DY2648" s="64"/>
      <c r="DZ2648" s="64"/>
      <c r="EA2648" s="64"/>
      <c r="EB2648" s="64"/>
      <c r="EC2648" s="64"/>
      <c r="ED2648" s="64"/>
      <c r="EE2648" s="64"/>
      <c r="EF2648" s="64"/>
      <c r="EG2648" s="64"/>
      <c r="EH2648" s="64"/>
      <c r="EI2648" s="64"/>
      <c r="EJ2648" s="64"/>
      <c r="EK2648" s="64"/>
      <c r="EL2648" s="64"/>
      <c r="EM2648" s="64"/>
      <c r="EN2648" s="64"/>
      <c r="EO2648" s="64"/>
      <c r="EP2648" s="64"/>
      <c r="EQ2648" s="64"/>
      <c r="ER2648" s="64"/>
      <c r="ES2648" s="64"/>
      <c r="ET2648" s="64"/>
      <c r="EU2648" s="64"/>
      <c r="EV2648" s="64"/>
      <c r="EW2648" s="64"/>
      <c r="EX2648" s="64"/>
      <c r="EY2648" s="64"/>
      <c r="EZ2648" s="64"/>
      <c r="FA2648" s="64"/>
      <c r="FB2648" s="64"/>
      <c r="FC2648" s="64"/>
      <c r="FD2648" s="64"/>
      <c r="FE2648" s="64"/>
      <c r="FF2648" s="64"/>
      <c r="FG2648" s="64"/>
      <c r="FH2648" s="64"/>
      <c r="FI2648" s="64"/>
      <c r="FJ2648" s="64"/>
      <c r="FK2648" s="64"/>
      <c r="FL2648" s="64"/>
      <c r="FM2648" s="64"/>
      <c r="FN2648" s="64"/>
      <c r="FO2648" s="64"/>
      <c r="FP2648" s="64"/>
      <c r="FQ2648" s="64"/>
      <c r="FR2648" s="64"/>
      <c r="FS2648" s="64"/>
      <c r="FT2648" s="64"/>
    </row>
    <row r="2649" spans="1:176" ht="15" x14ac:dyDescent="0.25">
      <c r="A2649" s="20">
        <f t="shared" si="601"/>
        <v>46402</v>
      </c>
      <c r="B2649" s="22" t="str">
        <f t="shared" ca="1" si="592"/>
        <v>n.d</v>
      </c>
      <c r="C2649" s="22">
        <f t="shared" ca="1" si="602"/>
        <v>0.97614444</v>
      </c>
      <c r="D2649" s="23">
        <f ca="1">IF(A2649&lt;$B$1,VLOOKUP(A2649,[1]DI!$A$4:$B$15000,2,FALSE),0)</f>
        <v>0</v>
      </c>
      <c r="E2649" s="22">
        <f t="shared" ca="1" si="593"/>
        <v>0</v>
      </c>
      <c r="F2649" s="23">
        <f t="shared" si="594"/>
        <v>1.3</v>
      </c>
      <c r="G2649" s="24">
        <f t="shared" ca="1" si="595"/>
        <v>1</v>
      </c>
      <c r="H2649" s="22">
        <f ca="1">TRUNC(PRODUCT(G$10:G2648),15)</f>
        <v>1.81984651266759</v>
      </c>
      <c r="I2649" s="22">
        <f t="shared" ca="1" si="596"/>
        <v>1.5015535581434301</v>
      </c>
      <c r="J2649" s="22">
        <f t="shared" ca="1" si="597"/>
        <v>1.2119757600000001</v>
      </c>
      <c r="K2649" s="110">
        <f t="shared" ca="1" si="590"/>
        <v>0.37553247445182125</v>
      </c>
      <c r="L2649" s="115">
        <v>0</v>
      </c>
      <c r="M2649" s="67">
        <f>IF(L2649&gt;0,VLOOKUP(L2649,S$12:$AB$125,7),0)</f>
        <v>0</v>
      </c>
      <c r="N2649" s="2">
        <f t="shared" si="591"/>
        <v>0</v>
      </c>
      <c r="O2649" s="22">
        <f t="shared" ca="1" si="598"/>
        <v>0.37553247445182125</v>
      </c>
      <c r="P2649" s="25" t="str">
        <f t="shared" si="599"/>
        <v>A+J=</v>
      </c>
      <c r="Q2649" s="26">
        <f t="shared" si="600"/>
        <v>45306</v>
      </c>
      <c r="R2649" s="4"/>
      <c r="S2649" s="98"/>
      <c r="U2649" s="4"/>
      <c r="V2649" s="4"/>
      <c r="W2649" s="4"/>
      <c r="X2649" s="4"/>
      <c r="Y2649" s="4"/>
      <c r="Z2649" s="4"/>
      <c r="AA2649" s="4"/>
      <c r="AB2649" s="4"/>
      <c r="AC2649" s="4"/>
      <c r="AD2649" s="64"/>
      <c r="AE2649" s="64"/>
      <c r="AF2649" s="64"/>
      <c r="AG2649" s="64"/>
      <c r="AH2649" s="64"/>
      <c r="AI2649" s="64"/>
      <c r="AJ2649" s="64"/>
      <c r="AK2649" s="64"/>
      <c r="AL2649" s="64"/>
      <c r="AM2649" s="64"/>
      <c r="AN2649" s="64"/>
      <c r="AO2649" s="64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64"/>
      <c r="BB2649" s="64"/>
      <c r="BC2649" s="64"/>
      <c r="BD2649" s="64"/>
      <c r="BE2649" s="64"/>
      <c r="BF2649" s="64"/>
      <c r="BG2649" s="64"/>
      <c r="BH2649" s="64"/>
      <c r="BI2649" s="64"/>
      <c r="BJ2649" s="64"/>
      <c r="BK2649" s="64"/>
      <c r="BL2649" s="64"/>
      <c r="BM2649" s="64"/>
      <c r="BN2649" s="64"/>
      <c r="BO2649" s="64"/>
      <c r="BP2649" s="64"/>
      <c r="BQ2649" s="64"/>
      <c r="BR2649" s="64"/>
      <c r="BS2649" s="64"/>
      <c r="BT2649" s="64"/>
      <c r="BU2649" s="64"/>
      <c r="BV2649" s="64"/>
      <c r="BW2649" s="64"/>
      <c r="BX2649" s="64"/>
      <c r="BY2649" s="64"/>
      <c r="BZ2649" s="64"/>
      <c r="CA2649" s="64"/>
      <c r="CB2649" s="64"/>
      <c r="CC2649" s="64"/>
      <c r="CD2649" s="64"/>
      <c r="CE2649" s="64"/>
      <c r="CF2649" s="64"/>
      <c r="CG2649" s="64"/>
      <c r="CH2649" s="64"/>
      <c r="CI2649" s="64"/>
      <c r="CJ2649" s="64"/>
      <c r="CK2649" s="64"/>
      <c r="CL2649" s="64"/>
      <c r="CM2649" s="64"/>
      <c r="CN2649" s="64"/>
      <c r="CO2649" s="64"/>
      <c r="CP2649" s="64"/>
      <c r="CQ2649" s="64"/>
      <c r="CR2649" s="64"/>
      <c r="CS2649" s="64"/>
      <c r="CT2649" s="64"/>
      <c r="CU2649" s="64"/>
      <c r="CV2649" s="64"/>
      <c r="CW2649" s="64"/>
      <c r="CX2649" s="64"/>
      <c r="CY2649" s="64"/>
      <c r="CZ2649" s="64"/>
      <c r="DA2649" s="64"/>
      <c r="DB2649" s="64"/>
      <c r="DC2649" s="64"/>
      <c r="DD2649" s="64"/>
      <c r="DE2649" s="64"/>
      <c r="DF2649" s="64"/>
      <c r="DG2649" s="64"/>
      <c r="DH2649" s="64"/>
      <c r="DI2649" s="64"/>
      <c r="DJ2649" s="64"/>
      <c r="DK2649" s="64"/>
      <c r="DL2649" s="64"/>
      <c r="DM2649" s="64"/>
      <c r="DN2649" s="64"/>
      <c r="DO2649" s="64"/>
      <c r="DP2649" s="64"/>
      <c r="DQ2649" s="64"/>
      <c r="DR2649" s="64"/>
      <c r="DS2649" s="64"/>
      <c r="DT2649" s="64"/>
      <c r="DU2649" s="64"/>
      <c r="DV2649" s="64"/>
      <c r="DW2649" s="64"/>
      <c r="DX2649" s="64"/>
      <c r="DY2649" s="64"/>
      <c r="DZ2649" s="64"/>
      <c r="EA2649" s="64"/>
      <c r="EB2649" s="64"/>
      <c r="EC2649" s="64"/>
      <c r="ED2649" s="64"/>
      <c r="EE2649" s="64"/>
      <c r="EF2649" s="64"/>
      <c r="EG2649" s="64"/>
      <c r="EH2649" s="64"/>
      <c r="EI2649" s="64"/>
      <c r="EJ2649" s="64"/>
      <c r="EK2649" s="64"/>
      <c r="EL2649" s="64"/>
      <c r="EM2649" s="64"/>
      <c r="EN2649" s="64"/>
      <c r="EO2649" s="64"/>
      <c r="EP2649" s="64"/>
      <c r="EQ2649" s="64"/>
      <c r="ER2649" s="64"/>
      <c r="ES2649" s="64"/>
      <c r="ET2649" s="64"/>
      <c r="EU2649" s="64"/>
      <c r="EV2649" s="64"/>
      <c r="EW2649" s="64"/>
      <c r="EX2649" s="64"/>
      <c r="EY2649" s="64"/>
      <c r="EZ2649" s="64"/>
      <c r="FA2649" s="64"/>
      <c r="FB2649" s="64"/>
      <c r="FC2649" s="64"/>
      <c r="FD2649" s="64"/>
      <c r="FE2649" s="64"/>
      <c r="FF2649" s="64"/>
      <c r="FG2649" s="64"/>
      <c r="FH2649" s="64"/>
      <c r="FI2649" s="64"/>
      <c r="FJ2649" s="64"/>
      <c r="FK2649" s="64"/>
      <c r="FL2649" s="64"/>
      <c r="FM2649" s="64"/>
      <c r="FN2649" s="64"/>
      <c r="FO2649" s="64"/>
      <c r="FP2649" s="64"/>
      <c r="FQ2649" s="64"/>
      <c r="FR2649" s="64"/>
      <c r="FS2649" s="64"/>
      <c r="FT2649" s="64"/>
    </row>
    <row r="2650" spans="1:176" ht="15" x14ac:dyDescent="0.25">
      <c r="A2650" s="20">
        <f t="shared" si="601"/>
        <v>46403</v>
      </c>
      <c r="B2650" s="22" t="str">
        <f t="shared" ca="1" si="592"/>
        <v>n.d</v>
      </c>
      <c r="C2650" s="22">
        <f t="shared" ca="1" si="602"/>
        <v>0.97614444</v>
      </c>
      <c r="D2650" s="23">
        <f ca="1">IF(A2650&lt;$B$1,VLOOKUP(A2650,[1]DI!$A$4:$B$15000,2,FALSE),0)</f>
        <v>0</v>
      </c>
      <c r="E2650" s="22">
        <f t="shared" ca="1" si="593"/>
        <v>0</v>
      </c>
      <c r="F2650" s="23">
        <f t="shared" si="594"/>
        <v>1.3</v>
      </c>
      <c r="G2650" s="24">
        <f t="shared" ca="1" si="595"/>
        <v>1</v>
      </c>
      <c r="H2650" s="22">
        <f ca="1">TRUNC(PRODUCT(G$10:G2649),15)</f>
        <v>1.81984651266759</v>
      </c>
      <c r="I2650" s="22">
        <f t="shared" ca="1" si="596"/>
        <v>1.5015535581434301</v>
      </c>
      <c r="J2650" s="22">
        <f t="shared" ca="1" si="597"/>
        <v>1.2119757600000001</v>
      </c>
      <c r="K2650" s="110">
        <f t="shared" ca="1" si="590"/>
        <v>0.37553247445182125</v>
      </c>
      <c r="L2650" s="115">
        <v>0</v>
      </c>
      <c r="M2650" s="67">
        <f>IF(L2650&gt;0,VLOOKUP(L2650,S$12:$AB$125,7),0)</f>
        <v>0</v>
      </c>
      <c r="N2650" s="2">
        <f t="shared" si="591"/>
        <v>0</v>
      </c>
      <c r="O2650" s="22">
        <f t="shared" ca="1" si="598"/>
        <v>0.37553247445182125</v>
      </c>
      <c r="P2650" s="25" t="str">
        <f t="shared" si="599"/>
        <v>A+J=</v>
      </c>
      <c r="Q2650" s="26">
        <f t="shared" si="600"/>
        <v>45306</v>
      </c>
      <c r="R2650" s="4"/>
      <c r="S2650" s="98"/>
      <c r="U2650" s="4"/>
      <c r="V2650" s="4"/>
      <c r="W2650" s="4"/>
      <c r="X2650" s="4"/>
      <c r="Y2650" s="4"/>
      <c r="Z2650" s="4"/>
      <c r="AA2650" s="4"/>
      <c r="AB2650" s="4"/>
      <c r="AC2650" s="4"/>
      <c r="AD2650" s="64"/>
      <c r="AE2650" s="64"/>
      <c r="AF2650" s="64"/>
      <c r="AG2650" s="64"/>
      <c r="AH2650" s="64"/>
      <c r="AI2650" s="64"/>
      <c r="AJ2650" s="64"/>
      <c r="AK2650" s="64"/>
      <c r="AL2650" s="64"/>
      <c r="AM2650" s="64"/>
      <c r="AN2650" s="64"/>
      <c r="AO2650" s="64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4"/>
      <c r="AZ2650" s="64"/>
      <c r="BA2650" s="64"/>
      <c r="BB2650" s="64"/>
      <c r="BC2650" s="64"/>
      <c r="BD2650" s="64"/>
      <c r="BE2650" s="64"/>
      <c r="BF2650" s="64"/>
      <c r="BG2650" s="64"/>
      <c r="BH2650" s="64"/>
      <c r="BI2650" s="64"/>
      <c r="BJ2650" s="64"/>
      <c r="BK2650" s="64"/>
      <c r="BL2650" s="64"/>
      <c r="BM2650" s="64"/>
      <c r="BN2650" s="64"/>
      <c r="BO2650" s="64"/>
      <c r="BP2650" s="64"/>
      <c r="BQ2650" s="64"/>
      <c r="BR2650" s="64"/>
      <c r="BS2650" s="64"/>
      <c r="BT2650" s="64"/>
      <c r="BU2650" s="64"/>
      <c r="BV2650" s="64"/>
      <c r="BW2650" s="64"/>
      <c r="BX2650" s="64"/>
      <c r="BY2650" s="64"/>
      <c r="BZ2650" s="64"/>
      <c r="CA2650" s="64"/>
      <c r="CB2650" s="64"/>
      <c r="CC2650" s="64"/>
      <c r="CD2650" s="64"/>
      <c r="CE2650" s="64"/>
      <c r="CF2650" s="64"/>
      <c r="CG2650" s="64"/>
      <c r="CH2650" s="64"/>
      <c r="CI2650" s="64"/>
      <c r="CJ2650" s="64"/>
      <c r="CK2650" s="64"/>
      <c r="CL2650" s="64"/>
      <c r="CM2650" s="64"/>
      <c r="CN2650" s="64"/>
      <c r="CO2650" s="64"/>
      <c r="CP2650" s="64"/>
      <c r="CQ2650" s="64"/>
      <c r="CR2650" s="64"/>
      <c r="CS2650" s="64"/>
      <c r="CT2650" s="64"/>
      <c r="CU2650" s="64"/>
      <c r="CV2650" s="64"/>
      <c r="CW2650" s="64"/>
      <c r="CX2650" s="64"/>
      <c r="CY2650" s="64"/>
      <c r="CZ2650" s="64"/>
      <c r="DA2650" s="64"/>
      <c r="DB2650" s="64"/>
      <c r="DC2650" s="64"/>
      <c r="DD2650" s="64"/>
      <c r="DE2650" s="64"/>
      <c r="DF2650" s="64"/>
      <c r="DG2650" s="64"/>
      <c r="DH2650" s="64"/>
      <c r="DI2650" s="64"/>
      <c r="DJ2650" s="64"/>
      <c r="DK2650" s="64"/>
      <c r="DL2650" s="64"/>
      <c r="DM2650" s="64"/>
      <c r="DN2650" s="64"/>
      <c r="DO2650" s="64"/>
      <c r="DP2650" s="64"/>
      <c r="DQ2650" s="64"/>
      <c r="DR2650" s="64"/>
      <c r="DS2650" s="64"/>
      <c r="DT2650" s="64"/>
      <c r="DU2650" s="64"/>
      <c r="DV2650" s="64"/>
      <c r="DW2650" s="64"/>
      <c r="DX2650" s="64"/>
      <c r="DY2650" s="64"/>
      <c r="DZ2650" s="64"/>
      <c r="EA2650" s="64"/>
      <c r="EB2650" s="64"/>
      <c r="EC2650" s="64"/>
      <c r="ED2650" s="64"/>
      <c r="EE2650" s="64"/>
      <c r="EF2650" s="64"/>
      <c r="EG2650" s="64"/>
      <c r="EH2650" s="64"/>
      <c r="EI2650" s="64"/>
      <c r="EJ2650" s="64"/>
      <c r="EK2650" s="64"/>
      <c r="EL2650" s="64"/>
      <c r="EM2650" s="64"/>
      <c r="EN2650" s="64"/>
      <c r="EO2650" s="64"/>
      <c r="EP2650" s="64"/>
      <c r="EQ2650" s="64"/>
      <c r="ER2650" s="64"/>
      <c r="ES2650" s="64"/>
      <c r="ET2650" s="64"/>
      <c r="EU2650" s="64"/>
      <c r="EV2650" s="64"/>
      <c r="EW2650" s="64"/>
      <c r="EX2650" s="64"/>
      <c r="EY2650" s="64"/>
      <c r="EZ2650" s="64"/>
      <c r="FA2650" s="64"/>
      <c r="FB2650" s="64"/>
      <c r="FC2650" s="64"/>
      <c r="FD2650" s="64"/>
      <c r="FE2650" s="64"/>
      <c r="FF2650" s="64"/>
      <c r="FG2650" s="64"/>
      <c r="FH2650" s="64"/>
      <c r="FI2650" s="64"/>
      <c r="FJ2650" s="64"/>
      <c r="FK2650" s="64"/>
      <c r="FL2650" s="64"/>
      <c r="FM2650" s="64"/>
      <c r="FN2650" s="64"/>
      <c r="FO2650" s="64"/>
      <c r="FP2650" s="64"/>
      <c r="FQ2650" s="64"/>
      <c r="FR2650" s="64"/>
      <c r="FS2650" s="64"/>
      <c r="FT2650" s="64"/>
    </row>
    <row r="2651" spans="1:176" ht="15" x14ac:dyDescent="0.25">
      <c r="A2651" s="20">
        <f t="shared" si="601"/>
        <v>46404</v>
      </c>
      <c r="B2651" s="22" t="str">
        <f t="shared" ca="1" si="592"/>
        <v>n.d</v>
      </c>
      <c r="C2651" s="22">
        <f t="shared" ca="1" si="602"/>
        <v>0.97614444</v>
      </c>
      <c r="D2651" s="23">
        <f ca="1">IF(A2651&lt;$B$1,VLOOKUP(A2651,[1]DI!$A$4:$B$15000,2,FALSE),0)</f>
        <v>0</v>
      </c>
      <c r="E2651" s="22">
        <f t="shared" ca="1" si="593"/>
        <v>0</v>
      </c>
      <c r="F2651" s="23">
        <f t="shared" si="594"/>
        <v>1.3</v>
      </c>
      <c r="G2651" s="24">
        <f t="shared" ca="1" si="595"/>
        <v>1</v>
      </c>
      <c r="H2651" s="22">
        <f ca="1">TRUNC(PRODUCT(G$10:G2650),15)</f>
        <v>1.81984651266759</v>
      </c>
      <c r="I2651" s="22">
        <f t="shared" ca="1" si="596"/>
        <v>1.5015535581434301</v>
      </c>
      <c r="J2651" s="22">
        <f t="shared" ca="1" si="597"/>
        <v>1.2119757600000001</v>
      </c>
      <c r="K2651" s="110">
        <f t="shared" ca="1" si="590"/>
        <v>0.37553247445182125</v>
      </c>
      <c r="L2651" s="115">
        <v>0</v>
      </c>
      <c r="M2651" s="67">
        <f>IF(L2651&gt;0,VLOOKUP(L2651,S$12:$AB$125,7),0)</f>
        <v>0</v>
      </c>
      <c r="N2651" s="2">
        <f t="shared" si="591"/>
        <v>0</v>
      </c>
      <c r="O2651" s="22">
        <f t="shared" ca="1" si="598"/>
        <v>0.37553247445182125</v>
      </c>
      <c r="P2651" s="25" t="str">
        <f t="shared" si="599"/>
        <v>A+J=</v>
      </c>
      <c r="Q2651" s="26">
        <f t="shared" si="600"/>
        <v>45306</v>
      </c>
      <c r="R2651" s="4"/>
      <c r="S2651" s="98"/>
      <c r="U2651" s="4"/>
      <c r="V2651" s="4"/>
      <c r="W2651" s="4"/>
      <c r="X2651" s="4"/>
      <c r="Y2651" s="4"/>
      <c r="Z2651" s="4"/>
      <c r="AA2651" s="4"/>
      <c r="AB2651" s="4"/>
      <c r="AC2651" s="4"/>
      <c r="AD2651" s="64"/>
      <c r="AE2651" s="64"/>
      <c r="AF2651" s="64"/>
      <c r="AG2651" s="64"/>
      <c r="AH2651" s="64"/>
      <c r="AI2651" s="64"/>
      <c r="AJ2651" s="64"/>
      <c r="AK2651" s="64"/>
      <c r="AL2651" s="64"/>
      <c r="AM2651" s="64"/>
      <c r="AN2651" s="64"/>
      <c r="AO2651" s="64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4"/>
      <c r="AZ2651" s="64"/>
      <c r="BA2651" s="64"/>
      <c r="BB2651" s="64"/>
      <c r="BC2651" s="64"/>
      <c r="BD2651" s="64"/>
      <c r="BE2651" s="64"/>
      <c r="BF2651" s="64"/>
      <c r="BG2651" s="64"/>
      <c r="BH2651" s="64"/>
      <c r="BI2651" s="64"/>
      <c r="BJ2651" s="64"/>
      <c r="BK2651" s="64"/>
      <c r="BL2651" s="64"/>
      <c r="BM2651" s="64"/>
      <c r="BN2651" s="64"/>
      <c r="BO2651" s="64"/>
      <c r="BP2651" s="64"/>
      <c r="BQ2651" s="64"/>
      <c r="BR2651" s="64"/>
      <c r="BS2651" s="64"/>
      <c r="BT2651" s="64"/>
      <c r="BU2651" s="64"/>
      <c r="BV2651" s="64"/>
      <c r="BW2651" s="64"/>
      <c r="BX2651" s="64"/>
      <c r="BY2651" s="64"/>
      <c r="BZ2651" s="64"/>
      <c r="CA2651" s="64"/>
      <c r="CB2651" s="64"/>
      <c r="CC2651" s="64"/>
      <c r="CD2651" s="64"/>
      <c r="CE2651" s="64"/>
      <c r="CF2651" s="64"/>
      <c r="CG2651" s="64"/>
      <c r="CH2651" s="64"/>
      <c r="CI2651" s="64"/>
      <c r="CJ2651" s="64"/>
      <c r="CK2651" s="64"/>
      <c r="CL2651" s="64"/>
      <c r="CM2651" s="64"/>
      <c r="CN2651" s="64"/>
      <c r="CO2651" s="64"/>
      <c r="CP2651" s="64"/>
      <c r="CQ2651" s="64"/>
      <c r="CR2651" s="64"/>
      <c r="CS2651" s="64"/>
      <c r="CT2651" s="64"/>
      <c r="CU2651" s="64"/>
      <c r="CV2651" s="64"/>
      <c r="CW2651" s="64"/>
      <c r="CX2651" s="64"/>
      <c r="CY2651" s="64"/>
      <c r="CZ2651" s="64"/>
      <c r="DA2651" s="64"/>
      <c r="DB2651" s="64"/>
      <c r="DC2651" s="64"/>
      <c r="DD2651" s="64"/>
      <c r="DE2651" s="64"/>
      <c r="DF2651" s="64"/>
      <c r="DG2651" s="64"/>
      <c r="DH2651" s="64"/>
      <c r="DI2651" s="64"/>
      <c r="DJ2651" s="64"/>
      <c r="DK2651" s="64"/>
      <c r="DL2651" s="64"/>
      <c r="DM2651" s="64"/>
      <c r="DN2651" s="64"/>
      <c r="DO2651" s="64"/>
      <c r="DP2651" s="64"/>
      <c r="DQ2651" s="64"/>
      <c r="DR2651" s="64"/>
      <c r="DS2651" s="64"/>
      <c r="DT2651" s="64"/>
      <c r="DU2651" s="64"/>
      <c r="DV2651" s="64"/>
      <c r="DW2651" s="64"/>
      <c r="DX2651" s="64"/>
      <c r="DY2651" s="64"/>
      <c r="DZ2651" s="64"/>
      <c r="EA2651" s="64"/>
      <c r="EB2651" s="64"/>
      <c r="EC2651" s="64"/>
      <c r="ED2651" s="64"/>
      <c r="EE2651" s="64"/>
      <c r="EF2651" s="64"/>
      <c r="EG2651" s="64"/>
      <c r="EH2651" s="64"/>
      <c r="EI2651" s="64"/>
      <c r="EJ2651" s="64"/>
      <c r="EK2651" s="64"/>
      <c r="EL2651" s="64"/>
      <c r="EM2651" s="64"/>
      <c r="EN2651" s="64"/>
      <c r="EO2651" s="64"/>
      <c r="EP2651" s="64"/>
      <c r="EQ2651" s="64"/>
      <c r="ER2651" s="64"/>
      <c r="ES2651" s="64"/>
      <c r="ET2651" s="64"/>
      <c r="EU2651" s="64"/>
      <c r="EV2651" s="64"/>
      <c r="EW2651" s="64"/>
      <c r="EX2651" s="64"/>
      <c r="EY2651" s="64"/>
      <c r="EZ2651" s="64"/>
      <c r="FA2651" s="64"/>
      <c r="FB2651" s="64"/>
      <c r="FC2651" s="64"/>
      <c r="FD2651" s="64"/>
      <c r="FE2651" s="64"/>
      <c r="FF2651" s="64"/>
      <c r="FG2651" s="64"/>
      <c r="FH2651" s="64"/>
      <c r="FI2651" s="64"/>
      <c r="FJ2651" s="64"/>
      <c r="FK2651" s="64"/>
      <c r="FL2651" s="64"/>
      <c r="FM2651" s="64"/>
      <c r="FN2651" s="64"/>
      <c r="FO2651" s="64"/>
      <c r="FP2651" s="64"/>
      <c r="FQ2651" s="64"/>
      <c r="FR2651" s="64"/>
      <c r="FS2651" s="64"/>
      <c r="FT2651" s="64"/>
    </row>
    <row r="2652" spans="1:176" ht="15" x14ac:dyDescent="0.25">
      <c r="A2652" s="20">
        <f t="shared" si="601"/>
        <v>46405</v>
      </c>
      <c r="B2652" s="22" t="str">
        <f t="shared" ca="1" si="592"/>
        <v>n.d</v>
      </c>
      <c r="C2652" s="22">
        <f t="shared" ca="1" si="602"/>
        <v>0.97614444</v>
      </c>
      <c r="D2652" s="23">
        <f ca="1">IF(A2652&lt;$B$1,VLOOKUP(A2652,[1]DI!$A$4:$B$15000,2,FALSE),0)</f>
        <v>0</v>
      </c>
      <c r="E2652" s="22">
        <f t="shared" ca="1" si="593"/>
        <v>0</v>
      </c>
      <c r="F2652" s="23">
        <f t="shared" si="594"/>
        <v>1.3</v>
      </c>
      <c r="G2652" s="24">
        <f t="shared" ca="1" si="595"/>
        <v>1</v>
      </c>
      <c r="H2652" s="22">
        <f ca="1">TRUNC(PRODUCT(G$10:G2651),15)</f>
        <v>1.81984651266759</v>
      </c>
      <c r="I2652" s="22">
        <f t="shared" ca="1" si="596"/>
        <v>1.5015535581434301</v>
      </c>
      <c r="J2652" s="22">
        <f t="shared" ca="1" si="597"/>
        <v>1.2119757600000001</v>
      </c>
      <c r="K2652" s="110">
        <f t="shared" ca="1" si="590"/>
        <v>0.37553247445182125</v>
      </c>
      <c r="L2652" s="115">
        <v>0</v>
      </c>
      <c r="M2652" s="67">
        <f>IF(L2652&gt;0,VLOOKUP(L2652,S$12:$AB$125,7),0)</f>
        <v>0</v>
      </c>
      <c r="N2652" s="2">
        <f t="shared" si="591"/>
        <v>0</v>
      </c>
      <c r="O2652" s="22">
        <f t="shared" ca="1" si="598"/>
        <v>0.37553247445182125</v>
      </c>
      <c r="P2652" s="25" t="str">
        <f t="shared" si="599"/>
        <v>A+J=</v>
      </c>
      <c r="Q2652" s="26">
        <f t="shared" si="600"/>
        <v>45306</v>
      </c>
      <c r="R2652" s="4"/>
      <c r="S2652" s="98"/>
      <c r="U2652" s="4"/>
      <c r="V2652" s="4"/>
      <c r="W2652" s="4"/>
      <c r="X2652" s="4"/>
      <c r="Y2652" s="4"/>
      <c r="Z2652" s="4"/>
      <c r="AA2652" s="4"/>
      <c r="AB2652" s="4"/>
      <c r="AC2652" s="4"/>
      <c r="AD2652" s="64"/>
      <c r="AE2652" s="64"/>
      <c r="AF2652" s="64"/>
      <c r="AG2652" s="64"/>
      <c r="AH2652" s="64"/>
      <c r="AI2652" s="64"/>
      <c r="AJ2652" s="64"/>
      <c r="AK2652" s="64"/>
      <c r="AL2652" s="64"/>
      <c r="AM2652" s="64"/>
      <c r="AN2652" s="64"/>
      <c r="AO2652" s="64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64"/>
      <c r="BB2652" s="64"/>
      <c r="BC2652" s="64"/>
      <c r="BD2652" s="64"/>
      <c r="BE2652" s="64"/>
      <c r="BF2652" s="64"/>
      <c r="BG2652" s="64"/>
      <c r="BH2652" s="64"/>
      <c r="BI2652" s="64"/>
      <c r="BJ2652" s="64"/>
      <c r="BK2652" s="64"/>
      <c r="BL2652" s="64"/>
      <c r="BM2652" s="64"/>
      <c r="BN2652" s="64"/>
      <c r="BO2652" s="64"/>
      <c r="BP2652" s="64"/>
      <c r="BQ2652" s="64"/>
      <c r="BR2652" s="64"/>
      <c r="BS2652" s="64"/>
      <c r="BT2652" s="64"/>
      <c r="BU2652" s="64"/>
      <c r="BV2652" s="64"/>
      <c r="BW2652" s="64"/>
      <c r="BX2652" s="64"/>
      <c r="BY2652" s="64"/>
      <c r="BZ2652" s="64"/>
      <c r="CA2652" s="64"/>
      <c r="CB2652" s="64"/>
      <c r="CC2652" s="64"/>
      <c r="CD2652" s="64"/>
      <c r="CE2652" s="64"/>
      <c r="CF2652" s="64"/>
      <c r="CG2652" s="64"/>
      <c r="CH2652" s="64"/>
      <c r="CI2652" s="64"/>
      <c r="CJ2652" s="64"/>
      <c r="CK2652" s="64"/>
      <c r="CL2652" s="64"/>
      <c r="CM2652" s="64"/>
      <c r="CN2652" s="64"/>
      <c r="CO2652" s="64"/>
      <c r="CP2652" s="64"/>
      <c r="CQ2652" s="64"/>
      <c r="CR2652" s="64"/>
      <c r="CS2652" s="64"/>
      <c r="CT2652" s="64"/>
      <c r="CU2652" s="64"/>
      <c r="CV2652" s="64"/>
      <c r="CW2652" s="64"/>
      <c r="CX2652" s="64"/>
      <c r="CY2652" s="64"/>
      <c r="CZ2652" s="64"/>
      <c r="DA2652" s="64"/>
      <c r="DB2652" s="64"/>
      <c r="DC2652" s="64"/>
      <c r="DD2652" s="64"/>
      <c r="DE2652" s="64"/>
      <c r="DF2652" s="64"/>
      <c r="DG2652" s="64"/>
      <c r="DH2652" s="64"/>
      <c r="DI2652" s="64"/>
      <c r="DJ2652" s="64"/>
      <c r="DK2652" s="64"/>
      <c r="DL2652" s="64"/>
      <c r="DM2652" s="64"/>
      <c r="DN2652" s="64"/>
      <c r="DO2652" s="64"/>
      <c r="DP2652" s="64"/>
      <c r="DQ2652" s="64"/>
      <c r="DR2652" s="64"/>
      <c r="DS2652" s="64"/>
      <c r="DT2652" s="64"/>
      <c r="DU2652" s="64"/>
      <c r="DV2652" s="64"/>
      <c r="DW2652" s="64"/>
      <c r="DX2652" s="64"/>
      <c r="DY2652" s="64"/>
      <c r="DZ2652" s="64"/>
      <c r="EA2652" s="64"/>
      <c r="EB2652" s="64"/>
      <c r="EC2652" s="64"/>
      <c r="ED2652" s="64"/>
      <c r="EE2652" s="64"/>
      <c r="EF2652" s="64"/>
      <c r="EG2652" s="64"/>
      <c r="EH2652" s="64"/>
      <c r="EI2652" s="64"/>
      <c r="EJ2652" s="64"/>
      <c r="EK2652" s="64"/>
      <c r="EL2652" s="64"/>
      <c r="EM2652" s="64"/>
      <c r="EN2652" s="64"/>
      <c r="EO2652" s="64"/>
      <c r="EP2652" s="64"/>
      <c r="EQ2652" s="64"/>
      <c r="ER2652" s="64"/>
      <c r="ES2652" s="64"/>
      <c r="ET2652" s="64"/>
      <c r="EU2652" s="64"/>
      <c r="EV2652" s="64"/>
      <c r="EW2652" s="64"/>
      <c r="EX2652" s="64"/>
      <c r="EY2652" s="64"/>
      <c r="EZ2652" s="64"/>
      <c r="FA2652" s="64"/>
      <c r="FB2652" s="64"/>
      <c r="FC2652" s="64"/>
      <c r="FD2652" s="64"/>
      <c r="FE2652" s="64"/>
      <c r="FF2652" s="64"/>
      <c r="FG2652" s="64"/>
      <c r="FH2652" s="64"/>
      <c r="FI2652" s="64"/>
      <c r="FJ2652" s="64"/>
      <c r="FK2652" s="64"/>
      <c r="FL2652" s="64"/>
      <c r="FM2652" s="64"/>
      <c r="FN2652" s="64"/>
      <c r="FO2652" s="64"/>
      <c r="FP2652" s="64"/>
      <c r="FQ2652" s="64"/>
      <c r="FR2652" s="64"/>
      <c r="FS2652" s="64"/>
      <c r="FT2652" s="64"/>
    </row>
    <row r="2653" spans="1:176" ht="15" x14ac:dyDescent="0.25">
      <c r="A2653" s="20">
        <f t="shared" si="601"/>
        <v>46406</v>
      </c>
      <c r="B2653" s="22" t="str">
        <f t="shared" ca="1" si="592"/>
        <v>n.d</v>
      </c>
      <c r="C2653" s="22">
        <f t="shared" ca="1" si="602"/>
        <v>0.97614444</v>
      </c>
      <c r="D2653" s="23">
        <f ca="1">IF(A2653&lt;$B$1,VLOOKUP(A2653,[1]DI!$A$4:$B$15000,2,FALSE),0)</f>
        <v>0</v>
      </c>
      <c r="E2653" s="22">
        <f t="shared" ca="1" si="593"/>
        <v>0</v>
      </c>
      <c r="F2653" s="23">
        <f t="shared" si="594"/>
        <v>1.3</v>
      </c>
      <c r="G2653" s="24">
        <f t="shared" ca="1" si="595"/>
        <v>1</v>
      </c>
      <c r="H2653" s="22">
        <f ca="1">TRUNC(PRODUCT(G$10:G2652),15)</f>
        <v>1.81984651266759</v>
      </c>
      <c r="I2653" s="22">
        <f t="shared" ca="1" si="596"/>
        <v>1.5015535581434301</v>
      </c>
      <c r="J2653" s="22">
        <f t="shared" ca="1" si="597"/>
        <v>1.2119757600000001</v>
      </c>
      <c r="K2653" s="110">
        <f t="shared" ca="1" si="590"/>
        <v>0.37553247445182125</v>
      </c>
      <c r="L2653" s="115">
        <v>0</v>
      </c>
      <c r="M2653" s="67">
        <f>IF(L2653&gt;0,VLOOKUP(L2653,S$12:$AB$125,7),0)</f>
        <v>0</v>
      </c>
      <c r="N2653" s="2">
        <f t="shared" si="591"/>
        <v>0</v>
      </c>
      <c r="O2653" s="22">
        <f t="shared" ca="1" si="598"/>
        <v>0.37553247445182125</v>
      </c>
      <c r="P2653" s="25" t="str">
        <f t="shared" si="599"/>
        <v>A+J=</v>
      </c>
      <c r="Q2653" s="26">
        <f t="shared" si="600"/>
        <v>45306</v>
      </c>
      <c r="R2653" s="4"/>
      <c r="S2653" s="98"/>
      <c r="U2653" s="4"/>
      <c r="V2653" s="4"/>
      <c r="W2653" s="4"/>
      <c r="X2653" s="4"/>
      <c r="Y2653" s="4"/>
      <c r="Z2653" s="4"/>
      <c r="AA2653" s="4"/>
      <c r="AB2653" s="4"/>
      <c r="AC2653" s="4"/>
      <c r="AD2653" s="64"/>
      <c r="AE2653" s="64"/>
      <c r="AF2653" s="64"/>
      <c r="AG2653" s="64"/>
      <c r="AH2653" s="64"/>
      <c r="AI2653" s="64"/>
      <c r="AJ2653" s="64"/>
      <c r="AK2653" s="64"/>
      <c r="AL2653" s="64"/>
      <c r="AM2653" s="64"/>
      <c r="AN2653" s="64"/>
      <c r="AO2653" s="64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64"/>
      <c r="BB2653" s="64"/>
      <c r="BC2653" s="64"/>
      <c r="BD2653" s="64"/>
      <c r="BE2653" s="64"/>
      <c r="BF2653" s="64"/>
      <c r="BG2653" s="64"/>
      <c r="BH2653" s="64"/>
      <c r="BI2653" s="64"/>
      <c r="BJ2653" s="64"/>
      <c r="BK2653" s="64"/>
      <c r="BL2653" s="64"/>
      <c r="BM2653" s="64"/>
      <c r="BN2653" s="64"/>
      <c r="BO2653" s="64"/>
      <c r="BP2653" s="64"/>
      <c r="BQ2653" s="64"/>
      <c r="BR2653" s="64"/>
      <c r="BS2653" s="64"/>
      <c r="BT2653" s="64"/>
      <c r="BU2653" s="64"/>
      <c r="BV2653" s="64"/>
      <c r="BW2653" s="64"/>
      <c r="BX2653" s="64"/>
      <c r="BY2653" s="64"/>
      <c r="BZ2653" s="64"/>
      <c r="CA2653" s="64"/>
      <c r="CB2653" s="64"/>
      <c r="CC2653" s="64"/>
      <c r="CD2653" s="64"/>
      <c r="CE2653" s="64"/>
      <c r="CF2653" s="64"/>
      <c r="CG2653" s="64"/>
      <c r="CH2653" s="64"/>
      <c r="CI2653" s="64"/>
      <c r="CJ2653" s="64"/>
      <c r="CK2653" s="64"/>
      <c r="CL2653" s="64"/>
      <c r="CM2653" s="64"/>
      <c r="CN2653" s="64"/>
      <c r="CO2653" s="64"/>
      <c r="CP2653" s="64"/>
      <c r="CQ2653" s="64"/>
      <c r="CR2653" s="64"/>
      <c r="CS2653" s="64"/>
      <c r="CT2653" s="64"/>
      <c r="CU2653" s="64"/>
      <c r="CV2653" s="64"/>
      <c r="CW2653" s="64"/>
      <c r="CX2653" s="64"/>
      <c r="CY2653" s="64"/>
      <c r="CZ2653" s="64"/>
      <c r="DA2653" s="64"/>
      <c r="DB2653" s="64"/>
      <c r="DC2653" s="64"/>
      <c r="DD2653" s="64"/>
      <c r="DE2653" s="64"/>
      <c r="DF2653" s="64"/>
      <c r="DG2653" s="64"/>
      <c r="DH2653" s="64"/>
      <c r="DI2653" s="64"/>
      <c r="DJ2653" s="64"/>
      <c r="DK2653" s="64"/>
      <c r="DL2653" s="64"/>
      <c r="DM2653" s="64"/>
      <c r="DN2653" s="64"/>
      <c r="DO2653" s="64"/>
      <c r="DP2653" s="64"/>
      <c r="DQ2653" s="64"/>
      <c r="DR2653" s="64"/>
      <c r="DS2653" s="64"/>
      <c r="DT2653" s="64"/>
      <c r="DU2653" s="64"/>
      <c r="DV2653" s="64"/>
      <c r="DW2653" s="64"/>
      <c r="DX2653" s="64"/>
      <c r="DY2653" s="64"/>
      <c r="DZ2653" s="64"/>
      <c r="EA2653" s="64"/>
      <c r="EB2653" s="64"/>
      <c r="EC2653" s="64"/>
      <c r="ED2653" s="64"/>
      <c r="EE2653" s="64"/>
      <c r="EF2653" s="64"/>
      <c r="EG2653" s="64"/>
      <c r="EH2653" s="64"/>
      <c r="EI2653" s="64"/>
      <c r="EJ2653" s="64"/>
      <c r="EK2653" s="64"/>
      <c r="EL2653" s="64"/>
      <c r="EM2653" s="64"/>
      <c r="EN2653" s="64"/>
      <c r="EO2653" s="64"/>
      <c r="EP2653" s="64"/>
      <c r="EQ2653" s="64"/>
      <c r="ER2653" s="64"/>
      <c r="ES2653" s="64"/>
      <c r="ET2653" s="64"/>
      <c r="EU2653" s="64"/>
      <c r="EV2653" s="64"/>
      <c r="EW2653" s="64"/>
      <c r="EX2653" s="64"/>
      <c r="EY2653" s="64"/>
      <c r="EZ2653" s="64"/>
      <c r="FA2653" s="64"/>
      <c r="FB2653" s="64"/>
      <c r="FC2653" s="64"/>
      <c r="FD2653" s="64"/>
      <c r="FE2653" s="64"/>
      <c r="FF2653" s="64"/>
      <c r="FG2653" s="64"/>
      <c r="FH2653" s="64"/>
      <c r="FI2653" s="64"/>
      <c r="FJ2653" s="64"/>
      <c r="FK2653" s="64"/>
      <c r="FL2653" s="64"/>
      <c r="FM2653" s="64"/>
      <c r="FN2653" s="64"/>
      <c r="FO2653" s="64"/>
      <c r="FP2653" s="64"/>
      <c r="FQ2653" s="64"/>
      <c r="FR2653" s="64"/>
      <c r="FS2653" s="64"/>
      <c r="FT2653" s="64"/>
    </row>
    <row r="2654" spans="1:176" ht="15" x14ac:dyDescent="0.25">
      <c r="A2654" s="20">
        <f t="shared" si="601"/>
        <v>46407</v>
      </c>
      <c r="B2654" s="22" t="str">
        <f t="shared" ca="1" si="592"/>
        <v>n.d</v>
      </c>
      <c r="C2654" s="22">
        <f t="shared" ca="1" si="602"/>
        <v>0.97614444</v>
      </c>
      <c r="D2654" s="23">
        <f ca="1">IF(A2654&lt;$B$1,VLOOKUP(A2654,[1]DI!$A$4:$B$15000,2,FALSE),0)</f>
        <v>0</v>
      </c>
      <c r="E2654" s="22">
        <f t="shared" ca="1" si="593"/>
        <v>0</v>
      </c>
      <c r="F2654" s="23">
        <f t="shared" si="594"/>
        <v>1.3</v>
      </c>
      <c r="G2654" s="24">
        <f t="shared" ca="1" si="595"/>
        <v>1</v>
      </c>
      <c r="H2654" s="22">
        <f ca="1">TRUNC(PRODUCT(G$10:G2653),15)</f>
        <v>1.81984651266759</v>
      </c>
      <c r="I2654" s="22">
        <f t="shared" ca="1" si="596"/>
        <v>1.5015535581434301</v>
      </c>
      <c r="J2654" s="22">
        <f t="shared" ca="1" si="597"/>
        <v>1.2119757600000001</v>
      </c>
      <c r="K2654" s="110">
        <f t="shared" ca="1" si="590"/>
        <v>0.37553247445182125</v>
      </c>
      <c r="L2654" s="115">
        <v>0</v>
      </c>
      <c r="M2654" s="67">
        <f>IF(L2654&gt;0,VLOOKUP(L2654,S$12:$AB$125,7),0)</f>
        <v>0</v>
      </c>
      <c r="N2654" s="2">
        <f t="shared" si="591"/>
        <v>0</v>
      </c>
      <c r="O2654" s="22">
        <f t="shared" ca="1" si="598"/>
        <v>0.37553247445182125</v>
      </c>
      <c r="P2654" s="25" t="str">
        <f t="shared" si="599"/>
        <v>A+J=</v>
      </c>
      <c r="Q2654" s="26">
        <f t="shared" si="600"/>
        <v>45306</v>
      </c>
      <c r="R2654" s="4"/>
      <c r="S2654" s="98"/>
      <c r="U2654" s="4"/>
      <c r="V2654" s="4"/>
      <c r="W2654" s="4"/>
      <c r="X2654" s="4"/>
      <c r="Y2654" s="4"/>
      <c r="Z2654" s="4"/>
      <c r="AA2654" s="4"/>
      <c r="AB2654" s="4"/>
      <c r="AC2654" s="4"/>
      <c r="AD2654" s="64"/>
      <c r="AE2654" s="64"/>
      <c r="AF2654" s="64"/>
      <c r="AG2654" s="64"/>
      <c r="AH2654" s="64"/>
      <c r="AI2654" s="64"/>
      <c r="AJ2654" s="64"/>
      <c r="AK2654" s="64"/>
      <c r="AL2654" s="64"/>
      <c r="AM2654" s="64"/>
      <c r="AN2654" s="64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64"/>
      <c r="BB2654" s="64"/>
      <c r="BC2654" s="64"/>
      <c r="BD2654" s="64"/>
      <c r="BE2654" s="64"/>
      <c r="BF2654" s="64"/>
      <c r="BG2654" s="64"/>
      <c r="BH2654" s="64"/>
      <c r="BI2654" s="64"/>
      <c r="BJ2654" s="64"/>
      <c r="BK2654" s="64"/>
      <c r="BL2654" s="64"/>
      <c r="BM2654" s="64"/>
      <c r="BN2654" s="64"/>
      <c r="BO2654" s="64"/>
      <c r="BP2654" s="64"/>
      <c r="BQ2654" s="64"/>
      <c r="BR2654" s="64"/>
      <c r="BS2654" s="64"/>
      <c r="BT2654" s="64"/>
      <c r="BU2654" s="64"/>
      <c r="BV2654" s="64"/>
      <c r="BW2654" s="64"/>
      <c r="BX2654" s="64"/>
      <c r="BY2654" s="64"/>
      <c r="BZ2654" s="64"/>
      <c r="CA2654" s="64"/>
      <c r="CB2654" s="64"/>
      <c r="CC2654" s="64"/>
      <c r="CD2654" s="64"/>
      <c r="CE2654" s="64"/>
      <c r="CF2654" s="64"/>
      <c r="CG2654" s="64"/>
      <c r="CH2654" s="64"/>
      <c r="CI2654" s="64"/>
      <c r="CJ2654" s="64"/>
      <c r="CK2654" s="64"/>
      <c r="CL2654" s="64"/>
      <c r="CM2654" s="64"/>
      <c r="CN2654" s="64"/>
      <c r="CO2654" s="64"/>
      <c r="CP2654" s="64"/>
      <c r="CQ2654" s="64"/>
      <c r="CR2654" s="64"/>
      <c r="CS2654" s="64"/>
      <c r="CT2654" s="64"/>
      <c r="CU2654" s="64"/>
      <c r="CV2654" s="64"/>
      <c r="CW2654" s="64"/>
      <c r="CX2654" s="64"/>
      <c r="CY2654" s="64"/>
      <c r="CZ2654" s="64"/>
      <c r="DA2654" s="64"/>
      <c r="DB2654" s="64"/>
      <c r="DC2654" s="64"/>
      <c r="DD2654" s="64"/>
      <c r="DE2654" s="64"/>
      <c r="DF2654" s="64"/>
      <c r="DG2654" s="64"/>
      <c r="DH2654" s="64"/>
      <c r="DI2654" s="64"/>
      <c r="DJ2654" s="64"/>
      <c r="DK2654" s="64"/>
      <c r="DL2654" s="64"/>
      <c r="DM2654" s="64"/>
      <c r="DN2654" s="64"/>
      <c r="DO2654" s="64"/>
      <c r="DP2654" s="64"/>
      <c r="DQ2654" s="64"/>
      <c r="DR2654" s="64"/>
      <c r="DS2654" s="64"/>
      <c r="DT2654" s="64"/>
      <c r="DU2654" s="64"/>
      <c r="DV2654" s="64"/>
      <c r="DW2654" s="64"/>
      <c r="DX2654" s="64"/>
      <c r="DY2654" s="64"/>
      <c r="DZ2654" s="64"/>
      <c r="EA2654" s="64"/>
      <c r="EB2654" s="64"/>
      <c r="EC2654" s="64"/>
      <c r="ED2654" s="64"/>
      <c r="EE2654" s="64"/>
      <c r="EF2654" s="64"/>
      <c r="EG2654" s="64"/>
      <c r="EH2654" s="64"/>
      <c r="EI2654" s="64"/>
      <c r="EJ2654" s="64"/>
      <c r="EK2654" s="64"/>
      <c r="EL2654" s="64"/>
      <c r="EM2654" s="64"/>
      <c r="EN2654" s="64"/>
      <c r="EO2654" s="64"/>
      <c r="EP2654" s="64"/>
      <c r="EQ2654" s="64"/>
      <c r="ER2654" s="64"/>
      <c r="ES2654" s="64"/>
      <c r="ET2654" s="64"/>
      <c r="EU2654" s="64"/>
      <c r="EV2654" s="64"/>
      <c r="EW2654" s="64"/>
      <c r="EX2654" s="64"/>
      <c r="EY2654" s="64"/>
      <c r="EZ2654" s="64"/>
      <c r="FA2654" s="64"/>
      <c r="FB2654" s="64"/>
      <c r="FC2654" s="64"/>
      <c r="FD2654" s="64"/>
      <c r="FE2654" s="64"/>
      <c r="FF2654" s="64"/>
      <c r="FG2654" s="64"/>
      <c r="FH2654" s="64"/>
      <c r="FI2654" s="64"/>
      <c r="FJ2654" s="64"/>
      <c r="FK2654" s="64"/>
      <c r="FL2654" s="64"/>
      <c r="FM2654" s="64"/>
      <c r="FN2654" s="64"/>
      <c r="FO2654" s="64"/>
      <c r="FP2654" s="64"/>
      <c r="FQ2654" s="64"/>
      <c r="FR2654" s="64"/>
      <c r="FS2654" s="64"/>
      <c r="FT2654" s="64"/>
    </row>
    <row r="2655" spans="1:176" ht="15" x14ac:dyDescent="0.25">
      <c r="A2655" s="20">
        <f t="shared" si="601"/>
        <v>46408</v>
      </c>
      <c r="B2655" s="22" t="str">
        <f t="shared" ca="1" si="592"/>
        <v>n.d</v>
      </c>
      <c r="C2655" s="22">
        <f t="shared" ca="1" si="602"/>
        <v>0.97614444</v>
      </c>
      <c r="D2655" s="23">
        <f ca="1">IF(A2655&lt;$B$1,VLOOKUP(A2655,[1]DI!$A$4:$B$15000,2,FALSE),0)</f>
        <v>0</v>
      </c>
      <c r="E2655" s="22">
        <f t="shared" ca="1" si="593"/>
        <v>0</v>
      </c>
      <c r="F2655" s="23">
        <f t="shared" si="594"/>
        <v>1.3</v>
      </c>
      <c r="G2655" s="24">
        <f t="shared" ca="1" si="595"/>
        <v>1</v>
      </c>
      <c r="H2655" s="22">
        <f ca="1">TRUNC(PRODUCT(G$10:G2654),15)</f>
        <v>1.81984651266759</v>
      </c>
      <c r="I2655" s="22">
        <f t="shared" ca="1" si="596"/>
        <v>1.5015535581434301</v>
      </c>
      <c r="J2655" s="22">
        <f t="shared" ca="1" si="597"/>
        <v>1.2119757600000001</v>
      </c>
      <c r="K2655" s="110">
        <f t="shared" ca="1" si="590"/>
        <v>0.37553247445182125</v>
      </c>
      <c r="L2655" s="115">
        <v>0</v>
      </c>
      <c r="M2655" s="67">
        <f>IF(L2655&gt;0,VLOOKUP(L2655,S$12:$AB$125,7),0)</f>
        <v>0</v>
      </c>
      <c r="N2655" s="2">
        <f t="shared" si="591"/>
        <v>0</v>
      </c>
      <c r="O2655" s="22">
        <f t="shared" ca="1" si="598"/>
        <v>0.37553247445182125</v>
      </c>
      <c r="P2655" s="25" t="str">
        <f t="shared" si="599"/>
        <v>A+J=</v>
      </c>
      <c r="Q2655" s="26">
        <f t="shared" si="600"/>
        <v>45306</v>
      </c>
      <c r="R2655" s="4"/>
      <c r="S2655" s="98"/>
      <c r="U2655" s="4"/>
      <c r="V2655" s="4"/>
      <c r="W2655" s="4"/>
      <c r="X2655" s="4"/>
      <c r="Y2655" s="4"/>
      <c r="Z2655" s="4"/>
      <c r="AA2655" s="4"/>
      <c r="AB2655" s="4"/>
      <c r="AC2655" s="4"/>
      <c r="AD2655" s="64"/>
      <c r="AE2655" s="64"/>
      <c r="AF2655" s="64"/>
      <c r="AG2655" s="64"/>
      <c r="AH2655" s="64"/>
      <c r="AI2655" s="64"/>
      <c r="AJ2655" s="64"/>
      <c r="AK2655" s="64"/>
      <c r="AL2655" s="64"/>
      <c r="AM2655" s="64"/>
      <c r="AN2655" s="64"/>
      <c r="AO2655" s="64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64"/>
      <c r="BB2655" s="64"/>
      <c r="BC2655" s="64"/>
      <c r="BD2655" s="64"/>
      <c r="BE2655" s="64"/>
      <c r="BF2655" s="64"/>
      <c r="BG2655" s="64"/>
      <c r="BH2655" s="64"/>
      <c r="BI2655" s="64"/>
      <c r="BJ2655" s="64"/>
      <c r="BK2655" s="64"/>
      <c r="BL2655" s="64"/>
      <c r="BM2655" s="64"/>
      <c r="BN2655" s="64"/>
      <c r="BO2655" s="64"/>
      <c r="BP2655" s="64"/>
      <c r="BQ2655" s="64"/>
      <c r="BR2655" s="64"/>
      <c r="BS2655" s="64"/>
      <c r="BT2655" s="64"/>
      <c r="BU2655" s="64"/>
      <c r="BV2655" s="64"/>
      <c r="BW2655" s="64"/>
      <c r="BX2655" s="64"/>
      <c r="BY2655" s="64"/>
      <c r="BZ2655" s="64"/>
      <c r="CA2655" s="64"/>
      <c r="CB2655" s="64"/>
      <c r="CC2655" s="64"/>
      <c r="CD2655" s="64"/>
      <c r="CE2655" s="64"/>
      <c r="CF2655" s="64"/>
      <c r="CG2655" s="64"/>
      <c r="CH2655" s="64"/>
      <c r="CI2655" s="64"/>
      <c r="CJ2655" s="64"/>
      <c r="CK2655" s="64"/>
      <c r="CL2655" s="64"/>
      <c r="CM2655" s="64"/>
      <c r="CN2655" s="64"/>
      <c r="CO2655" s="64"/>
      <c r="CP2655" s="64"/>
      <c r="CQ2655" s="64"/>
      <c r="CR2655" s="64"/>
      <c r="CS2655" s="64"/>
      <c r="CT2655" s="64"/>
      <c r="CU2655" s="64"/>
      <c r="CV2655" s="64"/>
      <c r="CW2655" s="64"/>
      <c r="CX2655" s="64"/>
      <c r="CY2655" s="64"/>
      <c r="CZ2655" s="64"/>
      <c r="DA2655" s="64"/>
      <c r="DB2655" s="64"/>
      <c r="DC2655" s="64"/>
      <c r="DD2655" s="64"/>
      <c r="DE2655" s="64"/>
      <c r="DF2655" s="64"/>
      <c r="DG2655" s="64"/>
      <c r="DH2655" s="64"/>
      <c r="DI2655" s="64"/>
      <c r="DJ2655" s="64"/>
      <c r="DK2655" s="64"/>
      <c r="DL2655" s="64"/>
      <c r="DM2655" s="64"/>
      <c r="DN2655" s="64"/>
      <c r="DO2655" s="64"/>
      <c r="DP2655" s="64"/>
      <c r="DQ2655" s="64"/>
      <c r="DR2655" s="64"/>
      <c r="DS2655" s="64"/>
      <c r="DT2655" s="64"/>
      <c r="DU2655" s="64"/>
      <c r="DV2655" s="64"/>
      <c r="DW2655" s="64"/>
      <c r="DX2655" s="64"/>
      <c r="DY2655" s="64"/>
      <c r="DZ2655" s="64"/>
      <c r="EA2655" s="64"/>
      <c r="EB2655" s="64"/>
      <c r="EC2655" s="64"/>
      <c r="ED2655" s="64"/>
      <c r="EE2655" s="64"/>
      <c r="EF2655" s="64"/>
      <c r="EG2655" s="64"/>
      <c r="EH2655" s="64"/>
      <c r="EI2655" s="64"/>
      <c r="EJ2655" s="64"/>
      <c r="EK2655" s="64"/>
      <c r="EL2655" s="64"/>
      <c r="EM2655" s="64"/>
      <c r="EN2655" s="64"/>
      <c r="EO2655" s="64"/>
      <c r="EP2655" s="64"/>
      <c r="EQ2655" s="64"/>
      <c r="ER2655" s="64"/>
      <c r="ES2655" s="64"/>
      <c r="ET2655" s="64"/>
      <c r="EU2655" s="64"/>
      <c r="EV2655" s="64"/>
      <c r="EW2655" s="64"/>
      <c r="EX2655" s="64"/>
      <c r="EY2655" s="64"/>
      <c r="EZ2655" s="64"/>
      <c r="FA2655" s="64"/>
      <c r="FB2655" s="64"/>
      <c r="FC2655" s="64"/>
      <c r="FD2655" s="64"/>
      <c r="FE2655" s="64"/>
      <c r="FF2655" s="64"/>
      <c r="FG2655" s="64"/>
      <c r="FH2655" s="64"/>
      <c r="FI2655" s="64"/>
      <c r="FJ2655" s="64"/>
      <c r="FK2655" s="64"/>
      <c r="FL2655" s="64"/>
      <c r="FM2655" s="64"/>
      <c r="FN2655" s="64"/>
      <c r="FO2655" s="64"/>
      <c r="FP2655" s="64"/>
      <c r="FQ2655" s="64"/>
      <c r="FR2655" s="64"/>
      <c r="FS2655" s="64"/>
      <c r="FT2655" s="64"/>
    </row>
    <row r="2656" spans="1:176" ht="15" x14ac:dyDescent="0.25">
      <c r="A2656" s="20">
        <f t="shared" si="601"/>
        <v>46409</v>
      </c>
      <c r="B2656" s="22" t="str">
        <f t="shared" ca="1" si="592"/>
        <v>n.d</v>
      </c>
      <c r="C2656" s="22">
        <f t="shared" ca="1" si="602"/>
        <v>0.97614444</v>
      </c>
      <c r="D2656" s="23">
        <f ca="1">IF(A2656&lt;$B$1,VLOOKUP(A2656,[1]DI!$A$4:$B$15000,2,FALSE),0)</f>
        <v>0</v>
      </c>
      <c r="E2656" s="22">
        <f t="shared" ca="1" si="593"/>
        <v>0</v>
      </c>
      <c r="F2656" s="23">
        <f t="shared" si="594"/>
        <v>1.3</v>
      </c>
      <c r="G2656" s="24">
        <f t="shared" ca="1" si="595"/>
        <v>1</v>
      </c>
      <c r="H2656" s="22">
        <f ca="1">TRUNC(PRODUCT(G$10:G2655),15)</f>
        <v>1.81984651266759</v>
      </c>
      <c r="I2656" s="22">
        <f t="shared" ca="1" si="596"/>
        <v>1.5015535581434301</v>
      </c>
      <c r="J2656" s="22">
        <f t="shared" ca="1" si="597"/>
        <v>1.2119757600000001</v>
      </c>
      <c r="K2656" s="110">
        <f t="shared" ca="1" si="590"/>
        <v>0.37553247445182125</v>
      </c>
      <c r="L2656" s="115">
        <v>0</v>
      </c>
      <c r="M2656" s="67">
        <f>IF(L2656&gt;0,VLOOKUP(L2656,S$12:$AB$125,7),0)</f>
        <v>0</v>
      </c>
      <c r="N2656" s="2">
        <f t="shared" si="591"/>
        <v>0</v>
      </c>
      <c r="O2656" s="22">
        <f t="shared" ca="1" si="598"/>
        <v>0.37553247445182125</v>
      </c>
      <c r="P2656" s="25" t="str">
        <f t="shared" si="599"/>
        <v>A+J=</v>
      </c>
      <c r="Q2656" s="26">
        <f t="shared" si="600"/>
        <v>45306</v>
      </c>
      <c r="R2656" s="4"/>
      <c r="S2656" s="98"/>
      <c r="U2656" s="4"/>
      <c r="V2656" s="4"/>
      <c r="W2656" s="4"/>
      <c r="X2656" s="4"/>
      <c r="Y2656" s="4"/>
      <c r="Z2656" s="4"/>
      <c r="AA2656" s="4"/>
      <c r="AB2656" s="4"/>
      <c r="AC2656" s="4"/>
      <c r="AD2656" s="64"/>
      <c r="AE2656" s="64"/>
      <c r="AF2656" s="64"/>
      <c r="AG2656" s="64"/>
      <c r="AH2656" s="64"/>
      <c r="AI2656" s="64"/>
      <c r="AJ2656" s="64"/>
      <c r="AK2656" s="64"/>
      <c r="AL2656" s="64"/>
      <c r="AM2656" s="64"/>
      <c r="AN2656" s="64"/>
      <c r="AO2656" s="64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4"/>
      <c r="AZ2656" s="64"/>
      <c r="BA2656" s="64"/>
      <c r="BB2656" s="64"/>
      <c r="BC2656" s="64"/>
      <c r="BD2656" s="64"/>
      <c r="BE2656" s="64"/>
      <c r="BF2656" s="64"/>
      <c r="BG2656" s="64"/>
      <c r="BH2656" s="64"/>
      <c r="BI2656" s="64"/>
      <c r="BJ2656" s="64"/>
      <c r="BK2656" s="64"/>
      <c r="BL2656" s="64"/>
      <c r="BM2656" s="64"/>
      <c r="BN2656" s="64"/>
      <c r="BO2656" s="64"/>
      <c r="BP2656" s="64"/>
      <c r="BQ2656" s="64"/>
      <c r="BR2656" s="64"/>
      <c r="BS2656" s="64"/>
      <c r="BT2656" s="64"/>
      <c r="BU2656" s="64"/>
      <c r="BV2656" s="64"/>
      <c r="BW2656" s="64"/>
      <c r="BX2656" s="64"/>
      <c r="BY2656" s="64"/>
      <c r="BZ2656" s="64"/>
      <c r="CA2656" s="64"/>
      <c r="CB2656" s="64"/>
      <c r="CC2656" s="64"/>
      <c r="CD2656" s="64"/>
      <c r="CE2656" s="64"/>
      <c r="CF2656" s="64"/>
      <c r="CG2656" s="64"/>
      <c r="CH2656" s="64"/>
      <c r="CI2656" s="64"/>
      <c r="CJ2656" s="64"/>
      <c r="CK2656" s="64"/>
      <c r="CL2656" s="64"/>
      <c r="CM2656" s="64"/>
      <c r="CN2656" s="64"/>
      <c r="CO2656" s="64"/>
      <c r="CP2656" s="64"/>
      <c r="CQ2656" s="64"/>
      <c r="CR2656" s="64"/>
      <c r="CS2656" s="64"/>
      <c r="CT2656" s="64"/>
      <c r="CU2656" s="64"/>
      <c r="CV2656" s="64"/>
      <c r="CW2656" s="64"/>
      <c r="CX2656" s="64"/>
      <c r="CY2656" s="64"/>
      <c r="CZ2656" s="64"/>
      <c r="DA2656" s="64"/>
      <c r="DB2656" s="64"/>
      <c r="DC2656" s="64"/>
      <c r="DD2656" s="64"/>
      <c r="DE2656" s="64"/>
      <c r="DF2656" s="64"/>
      <c r="DG2656" s="64"/>
      <c r="DH2656" s="64"/>
      <c r="DI2656" s="64"/>
      <c r="DJ2656" s="64"/>
      <c r="DK2656" s="64"/>
      <c r="DL2656" s="64"/>
      <c r="DM2656" s="64"/>
      <c r="DN2656" s="64"/>
      <c r="DO2656" s="64"/>
      <c r="DP2656" s="64"/>
      <c r="DQ2656" s="64"/>
      <c r="DR2656" s="64"/>
      <c r="DS2656" s="64"/>
      <c r="DT2656" s="64"/>
      <c r="DU2656" s="64"/>
      <c r="DV2656" s="64"/>
      <c r="DW2656" s="64"/>
      <c r="DX2656" s="64"/>
      <c r="DY2656" s="64"/>
      <c r="DZ2656" s="64"/>
      <c r="EA2656" s="64"/>
      <c r="EB2656" s="64"/>
      <c r="EC2656" s="64"/>
      <c r="ED2656" s="64"/>
      <c r="EE2656" s="64"/>
      <c r="EF2656" s="64"/>
      <c r="EG2656" s="64"/>
      <c r="EH2656" s="64"/>
      <c r="EI2656" s="64"/>
      <c r="EJ2656" s="64"/>
      <c r="EK2656" s="64"/>
      <c r="EL2656" s="64"/>
      <c r="EM2656" s="64"/>
      <c r="EN2656" s="64"/>
      <c r="EO2656" s="64"/>
      <c r="EP2656" s="64"/>
      <c r="EQ2656" s="64"/>
      <c r="ER2656" s="64"/>
      <c r="ES2656" s="64"/>
      <c r="ET2656" s="64"/>
      <c r="EU2656" s="64"/>
      <c r="EV2656" s="64"/>
      <c r="EW2656" s="64"/>
      <c r="EX2656" s="64"/>
      <c r="EY2656" s="64"/>
      <c r="EZ2656" s="64"/>
      <c r="FA2656" s="64"/>
      <c r="FB2656" s="64"/>
      <c r="FC2656" s="64"/>
      <c r="FD2656" s="64"/>
      <c r="FE2656" s="64"/>
      <c r="FF2656" s="64"/>
      <c r="FG2656" s="64"/>
      <c r="FH2656" s="64"/>
      <c r="FI2656" s="64"/>
      <c r="FJ2656" s="64"/>
      <c r="FK2656" s="64"/>
      <c r="FL2656" s="64"/>
      <c r="FM2656" s="64"/>
      <c r="FN2656" s="64"/>
      <c r="FO2656" s="64"/>
      <c r="FP2656" s="64"/>
      <c r="FQ2656" s="64"/>
      <c r="FR2656" s="64"/>
      <c r="FS2656" s="64"/>
      <c r="FT2656" s="64"/>
    </row>
    <row r="2657" spans="1:176" ht="15" x14ac:dyDescent="0.25">
      <c r="A2657" s="20">
        <f t="shared" si="601"/>
        <v>46410</v>
      </c>
      <c r="B2657" s="22" t="str">
        <f t="shared" ca="1" si="592"/>
        <v>n.d</v>
      </c>
      <c r="C2657" s="22">
        <f t="shared" ca="1" si="602"/>
        <v>0.97614444</v>
      </c>
      <c r="D2657" s="23">
        <f ca="1">IF(A2657&lt;$B$1,VLOOKUP(A2657,[1]DI!$A$4:$B$15000,2,FALSE),0)</f>
        <v>0</v>
      </c>
      <c r="E2657" s="22">
        <f t="shared" ca="1" si="593"/>
        <v>0</v>
      </c>
      <c r="F2657" s="23">
        <f t="shared" si="594"/>
        <v>1.3</v>
      </c>
      <c r="G2657" s="24">
        <f t="shared" ca="1" si="595"/>
        <v>1</v>
      </c>
      <c r="H2657" s="22">
        <f ca="1">TRUNC(PRODUCT(G$10:G2656),15)</f>
        <v>1.81984651266759</v>
      </c>
      <c r="I2657" s="22">
        <f t="shared" ca="1" si="596"/>
        <v>1.5015535581434301</v>
      </c>
      <c r="J2657" s="22">
        <f t="shared" ca="1" si="597"/>
        <v>1.2119757600000001</v>
      </c>
      <c r="K2657" s="110">
        <f t="shared" ca="1" si="590"/>
        <v>0.37553247445182125</v>
      </c>
      <c r="L2657" s="115">
        <v>0</v>
      </c>
      <c r="M2657" s="67">
        <f>IF(L2657&gt;0,VLOOKUP(L2657,S$12:$AB$125,7),0)</f>
        <v>0</v>
      </c>
      <c r="N2657" s="2">
        <f t="shared" si="591"/>
        <v>0</v>
      </c>
      <c r="O2657" s="22">
        <f t="shared" ca="1" si="598"/>
        <v>0.37553247445182125</v>
      </c>
      <c r="P2657" s="25" t="str">
        <f t="shared" si="599"/>
        <v>A+J=</v>
      </c>
      <c r="Q2657" s="26">
        <f t="shared" si="600"/>
        <v>45306</v>
      </c>
      <c r="R2657" s="4"/>
      <c r="S2657" s="98"/>
      <c r="U2657" s="4"/>
      <c r="V2657" s="4"/>
      <c r="W2657" s="4"/>
      <c r="X2657" s="4"/>
      <c r="Y2657" s="4"/>
      <c r="Z2657" s="4"/>
      <c r="AA2657" s="4"/>
      <c r="AB2657" s="4"/>
      <c r="AC2657" s="4"/>
      <c r="AD2657" s="64"/>
      <c r="AE2657" s="64"/>
      <c r="AF2657" s="64"/>
      <c r="AG2657" s="64"/>
      <c r="AH2657" s="64"/>
      <c r="AI2657" s="64"/>
      <c r="AJ2657" s="64"/>
      <c r="AK2657" s="64"/>
      <c r="AL2657" s="64"/>
      <c r="AM2657" s="64"/>
      <c r="AN2657" s="64"/>
      <c r="AO2657" s="64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64"/>
      <c r="BB2657" s="64"/>
      <c r="BC2657" s="64"/>
      <c r="BD2657" s="64"/>
      <c r="BE2657" s="64"/>
      <c r="BF2657" s="64"/>
      <c r="BG2657" s="64"/>
      <c r="BH2657" s="64"/>
      <c r="BI2657" s="64"/>
      <c r="BJ2657" s="64"/>
      <c r="BK2657" s="64"/>
      <c r="BL2657" s="64"/>
      <c r="BM2657" s="64"/>
      <c r="BN2657" s="64"/>
      <c r="BO2657" s="64"/>
      <c r="BP2657" s="64"/>
      <c r="BQ2657" s="64"/>
      <c r="BR2657" s="64"/>
      <c r="BS2657" s="64"/>
      <c r="BT2657" s="64"/>
      <c r="BU2657" s="64"/>
      <c r="BV2657" s="64"/>
      <c r="BW2657" s="64"/>
      <c r="BX2657" s="64"/>
      <c r="BY2657" s="64"/>
      <c r="BZ2657" s="64"/>
      <c r="CA2657" s="64"/>
      <c r="CB2657" s="64"/>
      <c r="CC2657" s="64"/>
      <c r="CD2657" s="64"/>
      <c r="CE2657" s="64"/>
      <c r="CF2657" s="64"/>
      <c r="CG2657" s="64"/>
      <c r="CH2657" s="64"/>
      <c r="CI2657" s="64"/>
      <c r="CJ2657" s="64"/>
      <c r="CK2657" s="64"/>
      <c r="CL2657" s="64"/>
      <c r="CM2657" s="64"/>
      <c r="CN2657" s="64"/>
      <c r="CO2657" s="64"/>
      <c r="CP2657" s="64"/>
      <c r="CQ2657" s="64"/>
      <c r="CR2657" s="64"/>
      <c r="CS2657" s="64"/>
      <c r="CT2657" s="64"/>
      <c r="CU2657" s="64"/>
      <c r="CV2657" s="64"/>
      <c r="CW2657" s="64"/>
      <c r="CX2657" s="64"/>
      <c r="CY2657" s="64"/>
      <c r="CZ2657" s="64"/>
      <c r="DA2657" s="64"/>
      <c r="DB2657" s="64"/>
      <c r="DC2657" s="64"/>
      <c r="DD2657" s="64"/>
      <c r="DE2657" s="64"/>
      <c r="DF2657" s="64"/>
      <c r="DG2657" s="64"/>
      <c r="DH2657" s="64"/>
      <c r="DI2657" s="64"/>
      <c r="DJ2657" s="64"/>
      <c r="DK2657" s="64"/>
      <c r="DL2657" s="64"/>
      <c r="DM2657" s="64"/>
      <c r="DN2657" s="64"/>
      <c r="DO2657" s="64"/>
      <c r="DP2657" s="64"/>
      <c r="DQ2657" s="64"/>
      <c r="DR2657" s="64"/>
      <c r="DS2657" s="64"/>
      <c r="DT2657" s="64"/>
      <c r="DU2657" s="64"/>
      <c r="DV2657" s="64"/>
      <c r="DW2657" s="64"/>
      <c r="DX2657" s="64"/>
      <c r="DY2657" s="64"/>
      <c r="DZ2657" s="64"/>
      <c r="EA2657" s="64"/>
      <c r="EB2657" s="64"/>
      <c r="EC2657" s="64"/>
      <c r="ED2657" s="64"/>
      <c r="EE2657" s="64"/>
      <c r="EF2657" s="64"/>
      <c r="EG2657" s="64"/>
      <c r="EH2657" s="64"/>
      <c r="EI2657" s="64"/>
      <c r="EJ2657" s="64"/>
      <c r="EK2657" s="64"/>
      <c r="EL2657" s="64"/>
      <c r="EM2657" s="64"/>
      <c r="EN2657" s="64"/>
      <c r="EO2657" s="64"/>
      <c r="EP2657" s="64"/>
      <c r="EQ2657" s="64"/>
      <c r="ER2657" s="64"/>
      <c r="ES2657" s="64"/>
      <c r="ET2657" s="64"/>
      <c r="EU2657" s="64"/>
      <c r="EV2657" s="64"/>
      <c r="EW2657" s="64"/>
      <c r="EX2657" s="64"/>
      <c r="EY2657" s="64"/>
      <c r="EZ2657" s="64"/>
      <c r="FA2657" s="64"/>
      <c r="FB2657" s="64"/>
      <c r="FC2657" s="64"/>
      <c r="FD2657" s="64"/>
      <c r="FE2657" s="64"/>
      <c r="FF2657" s="64"/>
      <c r="FG2657" s="64"/>
      <c r="FH2657" s="64"/>
      <c r="FI2657" s="64"/>
      <c r="FJ2657" s="64"/>
      <c r="FK2657" s="64"/>
      <c r="FL2657" s="64"/>
      <c r="FM2657" s="64"/>
      <c r="FN2657" s="64"/>
      <c r="FO2657" s="64"/>
      <c r="FP2657" s="64"/>
      <c r="FQ2657" s="64"/>
      <c r="FR2657" s="64"/>
      <c r="FS2657" s="64"/>
      <c r="FT2657" s="64"/>
    </row>
    <row r="2658" spans="1:176" ht="15" x14ac:dyDescent="0.25">
      <c r="A2658" s="20">
        <f t="shared" si="601"/>
        <v>46411</v>
      </c>
      <c r="B2658" s="22" t="str">
        <f t="shared" ca="1" si="592"/>
        <v>n.d</v>
      </c>
      <c r="C2658" s="22">
        <f t="shared" ca="1" si="602"/>
        <v>0.97614444</v>
      </c>
      <c r="D2658" s="23">
        <f ca="1">IF(A2658&lt;$B$1,VLOOKUP(A2658,[1]DI!$A$4:$B$15000,2,FALSE),0)</f>
        <v>0</v>
      </c>
      <c r="E2658" s="22">
        <f t="shared" ca="1" si="593"/>
        <v>0</v>
      </c>
      <c r="F2658" s="23">
        <f t="shared" si="594"/>
        <v>1.3</v>
      </c>
      <c r="G2658" s="24">
        <f t="shared" ca="1" si="595"/>
        <v>1</v>
      </c>
      <c r="H2658" s="22">
        <f ca="1">TRUNC(PRODUCT(G$10:G2657),15)</f>
        <v>1.81984651266759</v>
      </c>
      <c r="I2658" s="22">
        <f t="shared" ca="1" si="596"/>
        <v>1.5015535581434301</v>
      </c>
      <c r="J2658" s="22">
        <f t="shared" ca="1" si="597"/>
        <v>1.2119757600000001</v>
      </c>
      <c r="K2658" s="110">
        <f t="shared" ca="1" si="590"/>
        <v>0.37553247445182125</v>
      </c>
      <c r="L2658" s="115">
        <v>0</v>
      </c>
      <c r="M2658" s="67">
        <f>IF(L2658&gt;0,VLOOKUP(L2658,S$12:$AB$125,7),0)</f>
        <v>0</v>
      </c>
      <c r="N2658" s="2">
        <f t="shared" si="591"/>
        <v>0</v>
      </c>
      <c r="O2658" s="22">
        <f t="shared" ca="1" si="598"/>
        <v>0.37553247445182125</v>
      </c>
      <c r="P2658" s="25" t="str">
        <f t="shared" si="599"/>
        <v>A+J=</v>
      </c>
      <c r="Q2658" s="26">
        <f t="shared" si="600"/>
        <v>45306</v>
      </c>
      <c r="R2658" s="4"/>
      <c r="S2658" s="98"/>
      <c r="U2658" s="4"/>
      <c r="V2658" s="4"/>
      <c r="W2658" s="4"/>
      <c r="X2658" s="4"/>
      <c r="Y2658" s="4"/>
      <c r="Z2658" s="4"/>
      <c r="AA2658" s="4"/>
      <c r="AB2658" s="4"/>
      <c r="AC2658" s="4"/>
      <c r="AD2658" s="64"/>
      <c r="AE2658" s="64"/>
      <c r="AF2658" s="64"/>
      <c r="AG2658" s="64"/>
      <c r="AH2658" s="64"/>
      <c r="AI2658" s="64"/>
      <c r="AJ2658" s="64"/>
      <c r="AK2658" s="64"/>
      <c r="AL2658" s="64"/>
      <c r="AM2658" s="64"/>
      <c r="AN2658" s="64"/>
      <c r="AO2658" s="64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64"/>
      <c r="BB2658" s="64"/>
      <c r="BC2658" s="64"/>
      <c r="BD2658" s="64"/>
      <c r="BE2658" s="64"/>
      <c r="BF2658" s="64"/>
      <c r="BG2658" s="64"/>
      <c r="BH2658" s="64"/>
      <c r="BI2658" s="64"/>
      <c r="BJ2658" s="64"/>
      <c r="BK2658" s="64"/>
      <c r="BL2658" s="64"/>
      <c r="BM2658" s="64"/>
      <c r="BN2658" s="64"/>
      <c r="BO2658" s="64"/>
      <c r="BP2658" s="64"/>
      <c r="BQ2658" s="64"/>
      <c r="BR2658" s="64"/>
      <c r="BS2658" s="64"/>
      <c r="BT2658" s="64"/>
      <c r="BU2658" s="64"/>
      <c r="BV2658" s="64"/>
      <c r="BW2658" s="64"/>
      <c r="BX2658" s="64"/>
      <c r="BY2658" s="64"/>
      <c r="BZ2658" s="64"/>
      <c r="CA2658" s="64"/>
      <c r="CB2658" s="64"/>
      <c r="CC2658" s="64"/>
      <c r="CD2658" s="64"/>
      <c r="CE2658" s="64"/>
      <c r="CF2658" s="64"/>
      <c r="CG2658" s="64"/>
      <c r="CH2658" s="64"/>
      <c r="CI2658" s="64"/>
      <c r="CJ2658" s="64"/>
      <c r="CK2658" s="64"/>
      <c r="CL2658" s="64"/>
      <c r="CM2658" s="64"/>
      <c r="CN2658" s="64"/>
      <c r="CO2658" s="64"/>
      <c r="CP2658" s="64"/>
      <c r="CQ2658" s="64"/>
      <c r="CR2658" s="64"/>
      <c r="CS2658" s="64"/>
      <c r="CT2658" s="64"/>
      <c r="CU2658" s="64"/>
      <c r="CV2658" s="64"/>
      <c r="CW2658" s="64"/>
      <c r="CX2658" s="64"/>
      <c r="CY2658" s="64"/>
      <c r="CZ2658" s="64"/>
      <c r="DA2658" s="64"/>
      <c r="DB2658" s="64"/>
      <c r="DC2658" s="64"/>
      <c r="DD2658" s="64"/>
      <c r="DE2658" s="64"/>
      <c r="DF2658" s="64"/>
      <c r="DG2658" s="64"/>
      <c r="DH2658" s="64"/>
      <c r="DI2658" s="64"/>
      <c r="DJ2658" s="64"/>
      <c r="DK2658" s="64"/>
      <c r="DL2658" s="64"/>
      <c r="DM2658" s="64"/>
      <c r="DN2658" s="64"/>
      <c r="DO2658" s="64"/>
      <c r="DP2658" s="64"/>
      <c r="DQ2658" s="64"/>
      <c r="DR2658" s="64"/>
      <c r="DS2658" s="64"/>
      <c r="DT2658" s="64"/>
      <c r="DU2658" s="64"/>
      <c r="DV2658" s="64"/>
      <c r="DW2658" s="64"/>
      <c r="DX2658" s="64"/>
      <c r="DY2658" s="64"/>
      <c r="DZ2658" s="64"/>
      <c r="EA2658" s="64"/>
      <c r="EB2658" s="64"/>
      <c r="EC2658" s="64"/>
      <c r="ED2658" s="64"/>
      <c r="EE2658" s="64"/>
      <c r="EF2658" s="64"/>
      <c r="EG2658" s="64"/>
      <c r="EH2658" s="64"/>
      <c r="EI2658" s="64"/>
      <c r="EJ2658" s="64"/>
      <c r="EK2658" s="64"/>
      <c r="EL2658" s="64"/>
      <c r="EM2658" s="64"/>
      <c r="EN2658" s="64"/>
      <c r="EO2658" s="64"/>
      <c r="EP2658" s="64"/>
      <c r="EQ2658" s="64"/>
      <c r="ER2658" s="64"/>
      <c r="ES2658" s="64"/>
      <c r="ET2658" s="64"/>
      <c r="EU2658" s="64"/>
      <c r="EV2658" s="64"/>
      <c r="EW2658" s="64"/>
      <c r="EX2658" s="64"/>
      <c r="EY2658" s="64"/>
      <c r="EZ2658" s="64"/>
      <c r="FA2658" s="64"/>
      <c r="FB2658" s="64"/>
      <c r="FC2658" s="64"/>
      <c r="FD2658" s="64"/>
      <c r="FE2658" s="64"/>
      <c r="FF2658" s="64"/>
      <c r="FG2658" s="64"/>
      <c r="FH2658" s="64"/>
      <c r="FI2658" s="64"/>
      <c r="FJ2658" s="64"/>
      <c r="FK2658" s="64"/>
      <c r="FL2658" s="64"/>
      <c r="FM2658" s="64"/>
      <c r="FN2658" s="64"/>
      <c r="FO2658" s="64"/>
      <c r="FP2658" s="64"/>
      <c r="FQ2658" s="64"/>
      <c r="FR2658" s="64"/>
      <c r="FS2658" s="64"/>
      <c r="FT2658" s="64"/>
    </row>
    <row r="2659" spans="1:176" ht="15" x14ac:dyDescent="0.25">
      <c r="A2659" s="20">
        <f t="shared" si="601"/>
        <v>46412</v>
      </c>
      <c r="B2659" s="22" t="str">
        <f t="shared" ca="1" si="592"/>
        <v>n.d</v>
      </c>
      <c r="C2659" s="22">
        <f t="shared" ca="1" si="602"/>
        <v>0.97614444</v>
      </c>
      <c r="D2659" s="23">
        <f ca="1">IF(A2659&lt;$B$1,VLOOKUP(A2659,[1]DI!$A$4:$B$15000,2,FALSE),0)</f>
        <v>0</v>
      </c>
      <c r="E2659" s="22">
        <f t="shared" ca="1" si="593"/>
        <v>0</v>
      </c>
      <c r="F2659" s="23">
        <f t="shared" si="594"/>
        <v>1.3</v>
      </c>
      <c r="G2659" s="24">
        <f t="shared" ca="1" si="595"/>
        <v>1</v>
      </c>
      <c r="H2659" s="22">
        <f ca="1">TRUNC(PRODUCT(G$10:G2658),15)</f>
        <v>1.81984651266759</v>
      </c>
      <c r="I2659" s="22">
        <f t="shared" ca="1" si="596"/>
        <v>1.5015535581434301</v>
      </c>
      <c r="J2659" s="22">
        <f t="shared" ca="1" si="597"/>
        <v>1.2119757600000001</v>
      </c>
      <c r="K2659" s="110">
        <f t="shared" ca="1" si="590"/>
        <v>0.37553247445182125</v>
      </c>
      <c r="L2659" s="115">
        <v>0</v>
      </c>
      <c r="M2659" s="67">
        <f>IF(L2659&gt;0,VLOOKUP(L2659,S$12:$AB$125,7),0)</f>
        <v>0</v>
      </c>
      <c r="N2659" s="2">
        <f t="shared" si="591"/>
        <v>0</v>
      </c>
      <c r="O2659" s="22">
        <f t="shared" ca="1" si="598"/>
        <v>0.37553247445182125</v>
      </c>
      <c r="P2659" s="25" t="str">
        <f t="shared" si="599"/>
        <v>A+J=</v>
      </c>
      <c r="Q2659" s="26">
        <f t="shared" si="600"/>
        <v>45306</v>
      </c>
      <c r="R2659" s="4"/>
      <c r="S2659" s="98"/>
      <c r="U2659" s="4"/>
      <c r="V2659" s="4"/>
      <c r="W2659" s="4"/>
      <c r="X2659" s="4"/>
      <c r="Y2659" s="4"/>
      <c r="Z2659" s="4"/>
      <c r="AA2659" s="4"/>
      <c r="AB2659" s="4"/>
      <c r="AC2659" s="4"/>
      <c r="AD2659" s="64"/>
      <c r="AE2659" s="64"/>
      <c r="AF2659" s="64"/>
      <c r="AG2659" s="64"/>
      <c r="AH2659" s="64"/>
      <c r="AI2659" s="64"/>
      <c r="AJ2659" s="64"/>
      <c r="AK2659" s="64"/>
      <c r="AL2659" s="64"/>
      <c r="AM2659" s="64"/>
      <c r="AN2659" s="64"/>
      <c r="AO2659" s="64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4"/>
      <c r="AZ2659" s="64"/>
      <c r="BA2659" s="64"/>
      <c r="BB2659" s="64"/>
      <c r="BC2659" s="64"/>
      <c r="BD2659" s="64"/>
      <c r="BE2659" s="64"/>
      <c r="BF2659" s="64"/>
      <c r="BG2659" s="64"/>
      <c r="BH2659" s="64"/>
      <c r="BI2659" s="64"/>
      <c r="BJ2659" s="64"/>
      <c r="BK2659" s="64"/>
      <c r="BL2659" s="64"/>
      <c r="BM2659" s="64"/>
      <c r="BN2659" s="64"/>
      <c r="BO2659" s="64"/>
      <c r="BP2659" s="64"/>
      <c r="BQ2659" s="64"/>
      <c r="BR2659" s="64"/>
      <c r="BS2659" s="64"/>
      <c r="BT2659" s="64"/>
      <c r="BU2659" s="64"/>
      <c r="BV2659" s="64"/>
      <c r="BW2659" s="64"/>
      <c r="BX2659" s="64"/>
      <c r="BY2659" s="64"/>
      <c r="BZ2659" s="64"/>
      <c r="CA2659" s="64"/>
      <c r="CB2659" s="64"/>
      <c r="CC2659" s="64"/>
      <c r="CD2659" s="64"/>
      <c r="CE2659" s="64"/>
      <c r="CF2659" s="64"/>
      <c r="CG2659" s="64"/>
      <c r="CH2659" s="64"/>
      <c r="CI2659" s="64"/>
      <c r="CJ2659" s="64"/>
      <c r="CK2659" s="64"/>
      <c r="CL2659" s="64"/>
      <c r="CM2659" s="64"/>
      <c r="CN2659" s="64"/>
      <c r="CO2659" s="64"/>
      <c r="CP2659" s="64"/>
      <c r="CQ2659" s="64"/>
      <c r="CR2659" s="64"/>
      <c r="CS2659" s="64"/>
      <c r="CT2659" s="64"/>
      <c r="CU2659" s="64"/>
      <c r="CV2659" s="64"/>
      <c r="CW2659" s="64"/>
      <c r="CX2659" s="64"/>
      <c r="CY2659" s="64"/>
      <c r="CZ2659" s="64"/>
      <c r="DA2659" s="64"/>
      <c r="DB2659" s="64"/>
      <c r="DC2659" s="64"/>
      <c r="DD2659" s="64"/>
      <c r="DE2659" s="64"/>
      <c r="DF2659" s="64"/>
      <c r="DG2659" s="64"/>
      <c r="DH2659" s="64"/>
      <c r="DI2659" s="64"/>
      <c r="DJ2659" s="64"/>
      <c r="DK2659" s="64"/>
      <c r="DL2659" s="64"/>
      <c r="DM2659" s="64"/>
      <c r="DN2659" s="64"/>
      <c r="DO2659" s="64"/>
      <c r="DP2659" s="64"/>
      <c r="DQ2659" s="64"/>
      <c r="DR2659" s="64"/>
      <c r="DS2659" s="64"/>
      <c r="DT2659" s="64"/>
      <c r="DU2659" s="64"/>
      <c r="DV2659" s="64"/>
      <c r="DW2659" s="64"/>
      <c r="DX2659" s="64"/>
      <c r="DY2659" s="64"/>
      <c r="DZ2659" s="64"/>
      <c r="EA2659" s="64"/>
      <c r="EB2659" s="64"/>
      <c r="EC2659" s="64"/>
      <c r="ED2659" s="64"/>
      <c r="EE2659" s="64"/>
      <c r="EF2659" s="64"/>
      <c r="EG2659" s="64"/>
      <c r="EH2659" s="64"/>
      <c r="EI2659" s="64"/>
      <c r="EJ2659" s="64"/>
      <c r="EK2659" s="64"/>
      <c r="EL2659" s="64"/>
      <c r="EM2659" s="64"/>
      <c r="EN2659" s="64"/>
      <c r="EO2659" s="64"/>
      <c r="EP2659" s="64"/>
      <c r="EQ2659" s="64"/>
      <c r="ER2659" s="64"/>
      <c r="ES2659" s="64"/>
      <c r="ET2659" s="64"/>
      <c r="EU2659" s="64"/>
      <c r="EV2659" s="64"/>
      <c r="EW2659" s="64"/>
      <c r="EX2659" s="64"/>
      <c r="EY2659" s="64"/>
      <c r="EZ2659" s="64"/>
      <c r="FA2659" s="64"/>
      <c r="FB2659" s="64"/>
      <c r="FC2659" s="64"/>
      <c r="FD2659" s="64"/>
      <c r="FE2659" s="64"/>
      <c r="FF2659" s="64"/>
      <c r="FG2659" s="64"/>
      <c r="FH2659" s="64"/>
      <c r="FI2659" s="64"/>
      <c r="FJ2659" s="64"/>
      <c r="FK2659" s="64"/>
      <c r="FL2659" s="64"/>
      <c r="FM2659" s="64"/>
      <c r="FN2659" s="64"/>
      <c r="FO2659" s="64"/>
      <c r="FP2659" s="64"/>
      <c r="FQ2659" s="64"/>
      <c r="FR2659" s="64"/>
      <c r="FS2659" s="64"/>
      <c r="FT2659" s="64"/>
    </row>
    <row r="2660" spans="1:176" ht="15" x14ac:dyDescent="0.25">
      <c r="A2660" s="20">
        <f t="shared" si="601"/>
        <v>46413</v>
      </c>
      <c r="B2660" s="22" t="str">
        <f t="shared" ca="1" si="592"/>
        <v>n.d</v>
      </c>
      <c r="C2660" s="22">
        <f t="shared" ca="1" si="602"/>
        <v>0.97614444</v>
      </c>
      <c r="D2660" s="23">
        <f ca="1">IF(A2660&lt;$B$1,VLOOKUP(A2660,[1]DI!$A$4:$B$15000,2,FALSE),0)</f>
        <v>0</v>
      </c>
      <c r="E2660" s="22">
        <f t="shared" ca="1" si="593"/>
        <v>0</v>
      </c>
      <c r="F2660" s="23">
        <f t="shared" si="594"/>
        <v>1.3</v>
      </c>
      <c r="G2660" s="24">
        <f t="shared" ca="1" si="595"/>
        <v>1</v>
      </c>
      <c r="H2660" s="22">
        <f ca="1">TRUNC(PRODUCT(G$10:G2659),15)</f>
        <v>1.81984651266759</v>
      </c>
      <c r="I2660" s="22">
        <f t="shared" ca="1" si="596"/>
        <v>1.5015535581434301</v>
      </c>
      <c r="J2660" s="22">
        <f t="shared" ca="1" si="597"/>
        <v>1.2119757600000001</v>
      </c>
      <c r="K2660" s="110">
        <f t="shared" ca="1" si="590"/>
        <v>0.37553247445182125</v>
      </c>
      <c r="L2660" s="115">
        <v>0</v>
      </c>
      <c r="M2660" s="67">
        <f>IF(L2660&gt;0,VLOOKUP(L2660,S$12:$AB$125,7),0)</f>
        <v>0</v>
      </c>
      <c r="N2660" s="2">
        <f t="shared" si="591"/>
        <v>0</v>
      </c>
      <c r="O2660" s="22">
        <f t="shared" ca="1" si="598"/>
        <v>0.37553247445182125</v>
      </c>
      <c r="P2660" s="25" t="str">
        <f t="shared" si="599"/>
        <v>A+J=</v>
      </c>
      <c r="Q2660" s="26">
        <f t="shared" si="600"/>
        <v>45306</v>
      </c>
      <c r="R2660" s="4"/>
      <c r="S2660" s="98"/>
      <c r="U2660" s="4"/>
      <c r="V2660" s="4"/>
      <c r="W2660" s="4"/>
      <c r="X2660" s="4"/>
      <c r="Y2660" s="4"/>
      <c r="Z2660" s="4"/>
      <c r="AA2660" s="4"/>
      <c r="AB2660" s="4"/>
      <c r="AC2660" s="4"/>
      <c r="AD2660" s="64"/>
      <c r="AE2660" s="64"/>
      <c r="AF2660" s="64"/>
      <c r="AG2660" s="64"/>
      <c r="AH2660" s="64"/>
      <c r="AI2660" s="64"/>
      <c r="AJ2660" s="64"/>
      <c r="AK2660" s="64"/>
      <c r="AL2660" s="64"/>
      <c r="AM2660" s="64"/>
      <c r="AN2660" s="64"/>
      <c r="AO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64"/>
      <c r="BB2660" s="64"/>
      <c r="BC2660" s="64"/>
      <c r="BD2660" s="64"/>
      <c r="BE2660" s="64"/>
      <c r="BF2660" s="64"/>
      <c r="BG2660" s="64"/>
      <c r="BH2660" s="64"/>
      <c r="BI2660" s="64"/>
      <c r="BJ2660" s="64"/>
      <c r="BK2660" s="64"/>
      <c r="BL2660" s="64"/>
      <c r="BM2660" s="64"/>
      <c r="BN2660" s="64"/>
      <c r="BO2660" s="64"/>
      <c r="BP2660" s="64"/>
      <c r="BQ2660" s="64"/>
      <c r="BR2660" s="64"/>
      <c r="BS2660" s="64"/>
      <c r="BT2660" s="64"/>
      <c r="BU2660" s="64"/>
      <c r="BV2660" s="64"/>
      <c r="BW2660" s="64"/>
      <c r="BX2660" s="64"/>
      <c r="BY2660" s="64"/>
      <c r="BZ2660" s="64"/>
      <c r="CA2660" s="64"/>
      <c r="CB2660" s="64"/>
      <c r="CC2660" s="64"/>
      <c r="CD2660" s="64"/>
      <c r="CE2660" s="64"/>
      <c r="CF2660" s="64"/>
      <c r="CG2660" s="64"/>
      <c r="CH2660" s="64"/>
      <c r="CI2660" s="64"/>
      <c r="CJ2660" s="64"/>
      <c r="CK2660" s="64"/>
      <c r="CL2660" s="64"/>
      <c r="CM2660" s="64"/>
      <c r="CN2660" s="64"/>
      <c r="CO2660" s="64"/>
      <c r="CP2660" s="64"/>
      <c r="CQ2660" s="64"/>
      <c r="CR2660" s="64"/>
      <c r="CS2660" s="64"/>
      <c r="CT2660" s="64"/>
      <c r="CU2660" s="64"/>
      <c r="CV2660" s="64"/>
      <c r="CW2660" s="64"/>
      <c r="CX2660" s="64"/>
      <c r="CY2660" s="64"/>
      <c r="CZ2660" s="64"/>
      <c r="DA2660" s="64"/>
      <c r="DB2660" s="64"/>
      <c r="DC2660" s="64"/>
      <c r="DD2660" s="64"/>
      <c r="DE2660" s="64"/>
      <c r="DF2660" s="64"/>
      <c r="DG2660" s="64"/>
      <c r="DH2660" s="64"/>
      <c r="DI2660" s="64"/>
      <c r="DJ2660" s="64"/>
      <c r="DK2660" s="64"/>
      <c r="DL2660" s="64"/>
      <c r="DM2660" s="64"/>
      <c r="DN2660" s="64"/>
      <c r="DO2660" s="64"/>
      <c r="DP2660" s="64"/>
      <c r="DQ2660" s="64"/>
      <c r="DR2660" s="64"/>
      <c r="DS2660" s="64"/>
      <c r="DT2660" s="64"/>
      <c r="DU2660" s="64"/>
      <c r="DV2660" s="64"/>
      <c r="DW2660" s="64"/>
      <c r="DX2660" s="64"/>
      <c r="DY2660" s="64"/>
      <c r="DZ2660" s="64"/>
      <c r="EA2660" s="64"/>
      <c r="EB2660" s="64"/>
      <c r="EC2660" s="64"/>
      <c r="ED2660" s="64"/>
      <c r="EE2660" s="64"/>
      <c r="EF2660" s="64"/>
      <c r="EG2660" s="64"/>
      <c r="EH2660" s="64"/>
      <c r="EI2660" s="64"/>
      <c r="EJ2660" s="64"/>
      <c r="EK2660" s="64"/>
      <c r="EL2660" s="64"/>
      <c r="EM2660" s="64"/>
      <c r="EN2660" s="64"/>
      <c r="EO2660" s="64"/>
      <c r="EP2660" s="64"/>
      <c r="EQ2660" s="64"/>
      <c r="ER2660" s="64"/>
      <c r="ES2660" s="64"/>
      <c r="ET2660" s="64"/>
      <c r="EU2660" s="64"/>
      <c r="EV2660" s="64"/>
      <c r="EW2660" s="64"/>
      <c r="EX2660" s="64"/>
      <c r="EY2660" s="64"/>
      <c r="EZ2660" s="64"/>
      <c r="FA2660" s="64"/>
      <c r="FB2660" s="64"/>
      <c r="FC2660" s="64"/>
      <c r="FD2660" s="64"/>
      <c r="FE2660" s="64"/>
      <c r="FF2660" s="64"/>
      <c r="FG2660" s="64"/>
      <c r="FH2660" s="64"/>
      <c r="FI2660" s="64"/>
      <c r="FJ2660" s="64"/>
      <c r="FK2660" s="64"/>
      <c r="FL2660" s="64"/>
      <c r="FM2660" s="64"/>
      <c r="FN2660" s="64"/>
      <c r="FO2660" s="64"/>
      <c r="FP2660" s="64"/>
      <c r="FQ2660" s="64"/>
      <c r="FR2660" s="64"/>
      <c r="FS2660" s="64"/>
      <c r="FT2660" s="64"/>
    </row>
    <row r="2661" spans="1:176" ht="15" x14ac:dyDescent="0.25">
      <c r="A2661" s="20">
        <f t="shared" si="601"/>
        <v>46414</v>
      </c>
      <c r="B2661" s="22" t="str">
        <f t="shared" ca="1" si="592"/>
        <v>n.d</v>
      </c>
      <c r="C2661" s="22">
        <f t="shared" ca="1" si="602"/>
        <v>0.97614444</v>
      </c>
      <c r="D2661" s="23">
        <f ca="1">IF(A2661&lt;$B$1,VLOOKUP(A2661,[1]DI!$A$4:$B$15000,2,FALSE),0)</f>
        <v>0</v>
      </c>
      <c r="E2661" s="22">
        <f t="shared" ca="1" si="593"/>
        <v>0</v>
      </c>
      <c r="F2661" s="23">
        <f t="shared" si="594"/>
        <v>1.3</v>
      </c>
      <c r="G2661" s="24">
        <f t="shared" ca="1" si="595"/>
        <v>1</v>
      </c>
      <c r="H2661" s="22">
        <f ca="1">TRUNC(PRODUCT(G$10:G2660),15)</f>
        <v>1.81984651266759</v>
      </c>
      <c r="I2661" s="22">
        <f t="shared" ca="1" si="596"/>
        <v>1.5015535581434301</v>
      </c>
      <c r="J2661" s="22">
        <f t="shared" ca="1" si="597"/>
        <v>1.2119757600000001</v>
      </c>
      <c r="K2661" s="110">
        <f t="shared" ca="1" si="590"/>
        <v>0.37553247445182125</v>
      </c>
      <c r="L2661" s="115">
        <v>0</v>
      </c>
      <c r="M2661" s="67">
        <f>IF(L2661&gt;0,VLOOKUP(L2661,S$12:$AB$125,7),0)</f>
        <v>0</v>
      </c>
      <c r="N2661" s="2">
        <f t="shared" si="591"/>
        <v>0</v>
      </c>
      <c r="O2661" s="22">
        <f t="shared" ca="1" si="598"/>
        <v>0.37553247445182125</v>
      </c>
      <c r="P2661" s="25" t="str">
        <f t="shared" si="599"/>
        <v>A+J=</v>
      </c>
      <c r="Q2661" s="26">
        <f t="shared" si="600"/>
        <v>45306</v>
      </c>
      <c r="R2661" s="4"/>
      <c r="S2661" s="98"/>
      <c r="U2661" s="4"/>
      <c r="V2661" s="4"/>
      <c r="W2661" s="4"/>
      <c r="X2661" s="4"/>
      <c r="Y2661" s="4"/>
      <c r="Z2661" s="4"/>
      <c r="AA2661" s="4"/>
      <c r="AB2661" s="4"/>
      <c r="AC2661" s="4"/>
      <c r="AD2661" s="64"/>
      <c r="AE2661" s="64"/>
      <c r="AF2661" s="64"/>
      <c r="AG2661" s="64"/>
      <c r="AH2661" s="64"/>
      <c r="AI2661" s="64"/>
      <c r="AJ2661" s="64"/>
      <c r="AK2661" s="64"/>
      <c r="AL2661" s="64"/>
      <c r="AM2661" s="64"/>
      <c r="AN2661" s="64"/>
      <c r="AO2661" s="64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64"/>
      <c r="BB2661" s="64"/>
      <c r="BC2661" s="64"/>
      <c r="BD2661" s="64"/>
      <c r="BE2661" s="64"/>
      <c r="BF2661" s="64"/>
      <c r="BG2661" s="64"/>
      <c r="BH2661" s="64"/>
      <c r="BI2661" s="64"/>
      <c r="BJ2661" s="64"/>
      <c r="BK2661" s="64"/>
      <c r="BL2661" s="64"/>
      <c r="BM2661" s="64"/>
      <c r="BN2661" s="64"/>
      <c r="BO2661" s="64"/>
      <c r="BP2661" s="64"/>
      <c r="BQ2661" s="64"/>
      <c r="BR2661" s="64"/>
      <c r="BS2661" s="64"/>
      <c r="BT2661" s="64"/>
      <c r="BU2661" s="64"/>
      <c r="BV2661" s="64"/>
      <c r="BW2661" s="64"/>
      <c r="BX2661" s="64"/>
      <c r="BY2661" s="64"/>
      <c r="BZ2661" s="64"/>
      <c r="CA2661" s="64"/>
      <c r="CB2661" s="64"/>
      <c r="CC2661" s="64"/>
      <c r="CD2661" s="64"/>
      <c r="CE2661" s="64"/>
      <c r="CF2661" s="64"/>
      <c r="CG2661" s="64"/>
      <c r="CH2661" s="64"/>
      <c r="CI2661" s="64"/>
      <c r="CJ2661" s="64"/>
      <c r="CK2661" s="64"/>
      <c r="CL2661" s="64"/>
      <c r="CM2661" s="64"/>
      <c r="CN2661" s="64"/>
      <c r="CO2661" s="64"/>
      <c r="CP2661" s="64"/>
      <c r="CQ2661" s="64"/>
      <c r="CR2661" s="64"/>
      <c r="CS2661" s="64"/>
      <c r="CT2661" s="64"/>
      <c r="CU2661" s="64"/>
      <c r="CV2661" s="64"/>
      <c r="CW2661" s="64"/>
      <c r="CX2661" s="64"/>
      <c r="CY2661" s="64"/>
      <c r="CZ2661" s="64"/>
      <c r="DA2661" s="64"/>
      <c r="DB2661" s="64"/>
      <c r="DC2661" s="64"/>
      <c r="DD2661" s="64"/>
      <c r="DE2661" s="64"/>
      <c r="DF2661" s="64"/>
      <c r="DG2661" s="64"/>
      <c r="DH2661" s="64"/>
      <c r="DI2661" s="64"/>
      <c r="DJ2661" s="64"/>
      <c r="DK2661" s="64"/>
      <c r="DL2661" s="64"/>
      <c r="DM2661" s="64"/>
      <c r="DN2661" s="64"/>
      <c r="DO2661" s="64"/>
      <c r="DP2661" s="64"/>
      <c r="DQ2661" s="64"/>
      <c r="DR2661" s="64"/>
      <c r="DS2661" s="64"/>
      <c r="DT2661" s="64"/>
      <c r="DU2661" s="64"/>
      <c r="DV2661" s="64"/>
      <c r="DW2661" s="64"/>
      <c r="DX2661" s="64"/>
      <c r="DY2661" s="64"/>
      <c r="DZ2661" s="64"/>
      <c r="EA2661" s="64"/>
      <c r="EB2661" s="64"/>
      <c r="EC2661" s="64"/>
      <c r="ED2661" s="64"/>
      <c r="EE2661" s="64"/>
      <c r="EF2661" s="64"/>
      <c r="EG2661" s="64"/>
      <c r="EH2661" s="64"/>
      <c r="EI2661" s="64"/>
      <c r="EJ2661" s="64"/>
      <c r="EK2661" s="64"/>
      <c r="EL2661" s="64"/>
      <c r="EM2661" s="64"/>
      <c r="EN2661" s="64"/>
      <c r="EO2661" s="64"/>
      <c r="EP2661" s="64"/>
      <c r="EQ2661" s="64"/>
      <c r="ER2661" s="64"/>
      <c r="ES2661" s="64"/>
      <c r="ET2661" s="64"/>
      <c r="EU2661" s="64"/>
      <c r="EV2661" s="64"/>
      <c r="EW2661" s="64"/>
      <c r="EX2661" s="64"/>
      <c r="EY2661" s="64"/>
      <c r="EZ2661" s="64"/>
      <c r="FA2661" s="64"/>
      <c r="FB2661" s="64"/>
      <c r="FC2661" s="64"/>
      <c r="FD2661" s="64"/>
      <c r="FE2661" s="64"/>
      <c r="FF2661" s="64"/>
      <c r="FG2661" s="64"/>
      <c r="FH2661" s="64"/>
      <c r="FI2661" s="64"/>
      <c r="FJ2661" s="64"/>
      <c r="FK2661" s="64"/>
      <c r="FL2661" s="64"/>
      <c r="FM2661" s="64"/>
      <c r="FN2661" s="64"/>
      <c r="FO2661" s="64"/>
      <c r="FP2661" s="64"/>
      <c r="FQ2661" s="64"/>
      <c r="FR2661" s="64"/>
      <c r="FS2661" s="64"/>
      <c r="FT2661" s="64"/>
    </row>
    <row r="2662" spans="1:176" ht="15" x14ac:dyDescent="0.25">
      <c r="A2662" s="20">
        <f t="shared" si="601"/>
        <v>46415</v>
      </c>
      <c r="B2662" s="22" t="str">
        <f t="shared" ca="1" si="592"/>
        <v>n.d</v>
      </c>
      <c r="C2662" s="22">
        <f t="shared" ca="1" si="602"/>
        <v>0.97614444</v>
      </c>
      <c r="D2662" s="23">
        <f ca="1">IF(A2662&lt;$B$1,VLOOKUP(A2662,[1]DI!$A$4:$B$15000,2,FALSE),0)</f>
        <v>0</v>
      </c>
      <c r="E2662" s="22">
        <f t="shared" ca="1" si="593"/>
        <v>0</v>
      </c>
      <c r="F2662" s="23">
        <f t="shared" si="594"/>
        <v>1.3</v>
      </c>
      <c r="G2662" s="24">
        <f t="shared" ca="1" si="595"/>
        <v>1</v>
      </c>
      <c r="H2662" s="22">
        <f ca="1">TRUNC(PRODUCT(G$10:G2661),15)</f>
        <v>1.81984651266759</v>
      </c>
      <c r="I2662" s="22">
        <f t="shared" ca="1" si="596"/>
        <v>1.5015535581434301</v>
      </c>
      <c r="J2662" s="22">
        <f t="shared" ca="1" si="597"/>
        <v>1.2119757600000001</v>
      </c>
      <c r="K2662" s="110">
        <f t="shared" ca="1" si="590"/>
        <v>0.37553247445182125</v>
      </c>
      <c r="L2662" s="115">
        <v>0</v>
      </c>
      <c r="M2662" s="67">
        <f>IF(L2662&gt;0,VLOOKUP(L2662,S$12:$AB$125,7),0)</f>
        <v>0</v>
      </c>
      <c r="N2662" s="2">
        <f t="shared" si="591"/>
        <v>0</v>
      </c>
      <c r="O2662" s="22">
        <f t="shared" ca="1" si="598"/>
        <v>0.37553247445182125</v>
      </c>
      <c r="P2662" s="25" t="str">
        <f t="shared" si="599"/>
        <v>A+J=</v>
      </c>
      <c r="Q2662" s="26">
        <f t="shared" si="600"/>
        <v>45306</v>
      </c>
      <c r="R2662" s="4"/>
      <c r="S2662" s="98"/>
      <c r="U2662" s="4"/>
      <c r="V2662" s="4"/>
      <c r="W2662" s="4"/>
      <c r="X2662" s="4"/>
      <c r="Y2662" s="4"/>
      <c r="Z2662" s="4"/>
      <c r="AA2662" s="4"/>
      <c r="AB2662" s="4"/>
      <c r="AC2662" s="4"/>
      <c r="AD2662" s="64"/>
      <c r="AE2662" s="64"/>
      <c r="AF2662" s="64"/>
      <c r="AG2662" s="64"/>
      <c r="AH2662" s="64"/>
      <c r="AI2662" s="64"/>
      <c r="AJ2662" s="64"/>
      <c r="AK2662" s="64"/>
      <c r="AL2662" s="64"/>
      <c r="AM2662" s="64"/>
      <c r="AN2662" s="64"/>
      <c r="AO2662" s="64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64"/>
      <c r="BB2662" s="64"/>
      <c r="BC2662" s="64"/>
      <c r="BD2662" s="64"/>
      <c r="BE2662" s="64"/>
      <c r="BF2662" s="64"/>
      <c r="BG2662" s="64"/>
      <c r="BH2662" s="64"/>
      <c r="BI2662" s="64"/>
      <c r="BJ2662" s="64"/>
      <c r="BK2662" s="64"/>
      <c r="BL2662" s="64"/>
      <c r="BM2662" s="64"/>
      <c r="BN2662" s="64"/>
      <c r="BO2662" s="64"/>
      <c r="BP2662" s="64"/>
      <c r="BQ2662" s="64"/>
      <c r="BR2662" s="64"/>
      <c r="BS2662" s="64"/>
      <c r="BT2662" s="64"/>
      <c r="BU2662" s="64"/>
      <c r="BV2662" s="64"/>
      <c r="BW2662" s="64"/>
      <c r="BX2662" s="64"/>
      <c r="BY2662" s="64"/>
      <c r="BZ2662" s="64"/>
      <c r="CA2662" s="64"/>
      <c r="CB2662" s="64"/>
      <c r="CC2662" s="64"/>
      <c r="CD2662" s="64"/>
      <c r="CE2662" s="64"/>
      <c r="CF2662" s="64"/>
      <c r="CG2662" s="64"/>
      <c r="CH2662" s="64"/>
      <c r="CI2662" s="64"/>
      <c r="CJ2662" s="64"/>
      <c r="CK2662" s="64"/>
      <c r="CL2662" s="64"/>
      <c r="CM2662" s="64"/>
      <c r="CN2662" s="64"/>
      <c r="CO2662" s="64"/>
      <c r="CP2662" s="64"/>
      <c r="CQ2662" s="64"/>
      <c r="CR2662" s="64"/>
      <c r="CS2662" s="64"/>
      <c r="CT2662" s="64"/>
      <c r="CU2662" s="64"/>
      <c r="CV2662" s="64"/>
      <c r="CW2662" s="64"/>
      <c r="CX2662" s="64"/>
      <c r="CY2662" s="64"/>
      <c r="CZ2662" s="64"/>
      <c r="DA2662" s="64"/>
      <c r="DB2662" s="64"/>
      <c r="DC2662" s="64"/>
      <c r="DD2662" s="64"/>
      <c r="DE2662" s="64"/>
      <c r="DF2662" s="64"/>
      <c r="DG2662" s="64"/>
      <c r="DH2662" s="64"/>
      <c r="DI2662" s="64"/>
      <c r="DJ2662" s="64"/>
      <c r="DK2662" s="64"/>
      <c r="DL2662" s="64"/>
      <c r="DM2662" s="64"/>
      <c r="DN2662" s="64"/>
      <c r="DO2662" s="64"/>
      <c r="DP2662" s="64"/>
      <c r="DQ2662" s="64"/>
      <c r="DR2662" s="64"/>
      <c r="DS2662" s="64"/>
      <c r="DT2662" s="64"/>
      <c r="DU2662" s="64"/>
      <c r="DV2662" s="64"/>
      <c r="DW2662" s="64"/>
      <c r="DX2662" s="64"/>
      <c r="DY2662" s="64"/>
      <c r="DZ2662" s="64"/>
      <c r="EA2662" s="64"/>
      <c r="EB2662" s="64"/>
      <c r="EC2662" s="64"/>
      <c r="ED2662" s="64"/>
      <c r="EE2662" s="64"/>
      <c r="EF2662" s="64"/>
      <c r="EG2662" s="64"/>
      <c r="EH2662" s="64"/>
      <c r="EI2662" s="64"/>
      <c r="EJ2662" s="64"/>
      <c r="EK2662" s="64"/>
      <c r="EL2662" s="64"/>
      <c r="EM2662" s="64"/>
      <c r="EN2662" s="64"/>
      <c r="EO2662" s="64"/>
      <c r="EP2662" s="64"/>
      <c r="EQ2662" s="64"/>
      <c r="ER2662" s="64"/>
      <c r="ES2662" s="64"/>
      <c r="ET2662" s="64"/>
      <c r="EU2662" s="64"/>
      <c r="EV2662" s="64"/>
      <c r="EW2662" s="64"/>
      <c r="EX2662" s="64"/>
      <c r="EY2662" s="64"/>
      <c r="EZ2662" s="64"/>
      <c r="FA2662" s="64"/>
      <c r="FB2662" s="64"/>
      <c r="FC2662" s="64"/>
      <c r="FD2662" s="64"/>
      <c r="FE2662" s="64"/>
      <c r="FF2662" s="64"/>
      <c r="FG2662" s="64"/>
      <c r="FH2662" s="64"/>
      <c r="FI2662" s="64"/>
      <c r="FJ2662" s="64"/>
      <c r="FK2662" s="64"/>
      <c r="FL2662" s="64"/>
      <c r="FM2662" s="64"/>
      <c r="FN2662" s="64"/>
      <c r="FO2662" s="64"/>
      <c r="FP2662" s="64"/>
      <c r="FQ2662" s="64"/>
      <c r="FR2662" s="64"/>
      <c r="FS2662" s="64"/>
      <c r="FT2662" s="64"/>
    </row>
    <row r="2663" spans="1:176" ht="15" x14ac:dyDescent="0.25">
      <c r="A2663" s="20">
        <f t="shared" si="601"/>
        <v>46416</v>
      </c>
      <c r="B2663" s="22" t="str">
        <f t="shared" ca="1" si="592"/>
        <v>n.d</v>
      </c>
      <c r="C2663" s="22">
        <f t="shared" ca="1" si="602"/>
        <v>0.97614444</v>
      </c>
      <c r="D2663" s="23">
        <f ca="1">IF(A2663&lt;$B$1,VLOOKUP(A2663,[1]DI!$A$4:$B$15000,2,FALSE),0)</f>
        <v>0</v>
      </c>
      <c r="E2663" s="22">
        <f t="shared" ca="1" si="593"/>
        <v>0</v>
      </c>
      <c r="F2663" s="23">
        <f t="shared" si="594"/>
        <v>1.3</v>
      </c>
      <c r="G2663" s="24">
        <f t="shared" ca="1" si="595"/>
        <v>1</v>
      </c>
      <c r="H2663" s="22">
        <f ca="1">TRUNC(PRODUCT(G$10:G2662),15)</f>
        <v>1.81984651266759</v>
      </c>
      <c r="I2663" s="22">
        <f t="shared" ca="1" si="596"/>
        <v>1.5015535581434301</v>
      </c>
      <c r="J2663" s="22">
        <f t="shared" ca="1" si="597"/>
        <v>1.2119757600000001</v>
      </c>
      <c r="K2663" s="110">
        <f t="shared" ca="1" si="590"/>
        <v>0.37553247445182125</v>
      </c>
      <c r="L2663" s="115">
        <v>0</v>
      </c>
      <c r="M2663" s="67">
        <f>IF(L2663&gt;0,VLOOKUP(L2663,S$12:$AB$125,7),0)</f>
        <v>0</v>
      </c>
      <c r="N2663" s="2">
        <f t="shared" si="591"/>
        <v>0</v>
      </c>
      <c r="O2663" s="22">
        <f t="shared" ca="1" si="598"/>
        <v>0.37553247445182125</v>
      </c>
      <c r="P2663" s="25" t="str">
        <f t="shared" si="599"/>
        <v>A+J=</v>
      </c>
      <c r="Q2663" s="26">
        <f t="shared" si="600"/>
        <v>45306</v>
      </c>
      <c r="R2663" s="4"/>
      <c r="S2663" s="98"/>
      <c r="U2663" s="4"/>
      <c r="V2663" s="4"/>
      <c r="W2663" s="4"/>
      <c r="X2663" s="4"/>
      <c r="Y2663" s="4"/>
      <c r="Z2663" s="4"/>
      <c r="AA2663" s="4"/>
      <c r="AB2663" s="4"/>
      <c r="AC2663" s="4"/>
      <c r="AD2663" s="64"/>
      <c r="AE2663" s="64"/>
      <c r="AF2663" s="64"/>
      <c r="AG2663" s="64"/>
      <c r="AH2663" s="64"/>
      <c r="AI2663" s="64"/>
      <c r="AJ2663" s="64"/>
      <c r="AK2663" s="64"/>
      <c r="AL2663" s="64"/>
      <c r="AM2663" s="64"/>
      <c r="AN2663" s="64"/>
      <c r="AO2663" s="64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64"/>
      <c r="BB2663" s="64"/>
      <c r="BC2663" s="64"/>
      <c r="BD2663" s="64"/>
      <c r="BE2663" s="64"/>
      <c r="BF2663" s="64"/>
      <c r="BG2663" s="64"/>
      <c r="BH2663" s="64"/>
      <c r="BI2663" s="64"/>
      <c r="BJ2663" s="64"/>
      <c r="BK2663" s="64"/>
      <c r="BL2663" s="64"/>
      <c r="BM2663" s="64"/>
      <c r="BN2663" s="64"/>
      <c r="BO2663" s="64"/>
      <c r="BP2663" s="64"/>
      <c r="BQ2663" s="64"/>
      <c r="BR2663" s="64"/>
      <c r="BS2663" s="64"/>
      <c r="BT2663" s="64"/>
      <c r="BU2663" s="64"/>
      <c r="BV2663" s="64"/>
      <c r="BW2663" s="64"/>
      <c r="BX2663" s="64"/>
      <c r="BY2663" s="64"/>
      <c r="BZ2663" s="64"/>
      <c r="CA2663" s="64"/>
      <c r="CB2663" s="64"/>
      <c r="CC2663" s="64"/>
      <c r="CD2663" s="64"/>
      <c r="CE2663" s="64"/>
      <c r="CF2663" s="64"/>
      <c r="CG2663" s="64"/>
      <c r="CH2663" s="64"/>
      <c r="CI2663" s="64"/>
      <c r="CJ2663" s="64"/>
      <c r="CK2663" s="64"/>
      <c r="CL2663" s="64"/>
      <c r="CM2663" s="64"/>
      <c r="CN2663" s="64"/>
      <c r="CO2663" s="64"/>
      <c r="CP2663" s="64"/>
      <c r="CQ2663" s="64"/>
      <c r="CR2663" s="64"/>
      <c r="CS2663" s="64"/>
      <c r="CT2663" s="64"/>
      <c r="CU2663" s="64"/>
      <c r="CV2663" s="64"/>
      <c r="CW2663" s="64"/>
      <c r="CX2663" s="64"/>
      <c r="CY2663" s="64"/>
      <c r="CZ2663" s="64"/>
      <c r="DA2663" s="64"/>
      <c r="DB2663" s="64"/>
      <c r="DC2663" s="64"/>
      <c r="DD2663" s="64"/>
      <c r="DE2663" s="64"/>
      <c r="DF2663" s="64"/>
      <c r="DG2663" s="64"/>
      <c r="DH2663" s="64"/>
      <c r="DI2663" s="64"/>
      <c r="DJ2663" s="64"/>
      <c r="DK2663" s="64"/>
      <c r="DL2663" s="64"/>
      <c r="DM2663" s="64"/>
      <c r="DN2663" s="64"/>
      <c r="DO2663" s="64"/>
      <c r="DP2663" s="64"/>
      <c r="DQ2663" s="64"/>
      <c r="DR2663" s="64"/>
      <c r="DS2663" s="64"/>
      <c r="DT2663" s="64"/>
      <c r="DU2663" s="64"/>
      <c r="DV2663" s="64"/>
      <c r="DW2663" s="64"/>
      <c r="DX2663" s="64"/>
      <c r="DY2663" s="64"/>
      <c r="DZ2663" s="64"/>
      <c r="EA2663" s="64"/>
      <c r="EB2663" s="64"/>
      <c r="EC2663" s="64"/>
      <c r="ED2663" s="64"/>
      <c r="EE2663" s="64"/>
      <c r="EF2663" s="64"/>
      <c r="EG2663" s="64"/>
      <c r="EH2663" s="64"/>
      <c r="EI2663" s="64"/>
      <c r="EJ2663" s="64"/>
      <c r="EK2663" s="64"/>
      <c r="EL2663" s="64"/>
      <c r="EM2663" s="64"/>
      <c r="EN2663" s="64"/>
      <c r="EO2663" s="64"/>
      <c r="EP2663" s="64"/>
      <c r="EQ2663" s="64"/>
      <c r="ER2663" s="64"/>
      <c r="ES2663" s="64"/>
      <c r="ET2663" s="64"/>
      <c r="EU2663" s="64"/>
      <c r="EV2663" s="64"/>
      <c r="EW2663" s="64"/>
      <c r="EX2663" s="64"/>
      <c r="EY2663" s="64"/>
      <c r="EZ2663" s="64"/>
      <c r="FA2663" s="64"/>
      <c r="FB2663" s="64"/>
      <c r="FC2663" s="64"/>
      <c r="FD2663" s="64"/>
      <c r="FE2663" s="64"/>
      <c r="FF2663" s="64"/>
      <c r="FG2663" s="64"/>
      <c r="FH2663" s="64"/>
      <c r="FI2663" s="64"/>
      <c r="FJ2663" s="64"/>
      <c r="FK2663" s="64"/>
      <c r="FL2663" s="64"/>
      <c r="FM2663" s="64"/>
      <c r="FN2663" s="64"/>
      <c r="FO2663" s="64"/>
      <c r="FP2663" s="64"/>
      <c r="FQ2663" s="64"/>
      <c r="FR2663" s="64"/>
      <c r="FS2663" s="64"/>
      <c r="FT2663" s="64"/>
    </row>
    <row r="2664" spans="1:176" ht="15" x14ac:dyDescent="0.25">
      <c r="A2664" s="20">
        <f t="shared" si="601"/>
        <v>46417</v>
      </c>
      <c r="B2664" s="22" t="str">
        <f t="shared" ca="1" si="592"/>
        <v>n.d</v>
      </c>
      <c r="C2664" s="22">
        <f t="shared" ca="1" si="602"/>
        <v>0.97614444</v>
      </c>
      <c r="D2664" s="23">
        <f ca="1">IF(A2664&lt;$B$1,VLOOKUP(A2664,[1]DI!$A$4:$B$15000,2,FALSE),0)</f>
        <v>0</v>
      </c>
      <c r="E2664" s="22">
        <f t="shared" ca="1" si="593"/>
        <v>0</v>
      </c>
      <c r="F2664" s="23">
        <f t="shared" si="594"/>
        <v>1.3</v>
      </c>
      <c r="G2664" s="24">
        <f t="shared" ca="1" si="595"/>
        <v>1</v>
      </c>
      <c r="H2664" s="22">
        <f ca="1">TRUNC(PRODUCT(G$10:G2663),15)</f>
        <v>1.81984651266759</v>
      </c>
      <c r="I2664" s="22">
        <f t="shared" ca="1" si="596"/>
        <v>1.5015535581434301</v>
      </c>
      <c r="J2664" s="22">
        <f t="shared" ca="1" si="597"/>
        <v>1.2119757600000001</v>
      </c>
      <c r="K2664" s="110">
        <f t="shared" ca="1" si="590"/>
        <v>0.37553247445182125</v>
      </c>
      <c r="L2664" s="115">
        <v>0</v>
      </c>
      <c r="M2664" s="67">
        <f>IF(L2664&gt;0,VLOOKUP(L2664,S$12:$AB$125,7),0)</f>
        <v>0</v>
      </c>
      <c r="N2664" s="2">
        <f t="shared" si="591"/>
        <v>0</v>
      </c>
      <c r="O2664" s="22">
        <f t="shared" ca="1" si="598"/>
        <v>0.37553247445182125</v>
      </c>
      <c r="P2664" s="25" t="str">
        <f t="shared" si="599"/>
        <v>A+J=</v>
      </c>
      <c r="Q2664" s="26">
        <f t="shared" si="600"/>
        <v>45306</v>
      </c>
      <c r="R2664" s="4"/>
      <c r="S2664" s="98"/>
      <c r="U2664" s="4"/>
      <c r="V2664" s="4"/>
      <c r="W2664" s="4"/>
      <c r="X2664" s="4"/>
      <c r="Y2664" s="4"/>
      <c r="Z2664" s="4"/>
      <c r="AA2664" s="4"/>
      <c r="AB2664" s="4"/>
      <c r="AC2664" s="4"/>
      <c r="AD2664" s="64"/>
      <c r="AE2664" s="64"/>
      <c r="AF2664" s="64"/>
      <c r="AG2664" s="64"/>
      <c r="AH2664" s="64"/>
      <c r="AI2664" s="64"/>
      <c r="AJ2664" s="64"/>
      <c r="AK2664" s="64"/>
      <c r="AL2664" s="64"/>
      <c r="AM2664" s="64"/>
      <c r="AN2664" s="64"/>
      <c r="AO2664" s="64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64"/>
      <c r="BB2664" s="64"/>
      <c r="BC2664" s="64"/>
      <c r="BD2664" s="64"/>
      <c r="BE2664" s="64"/>
      <c r="BF2664" s="64"/>
      <c r="BG2664" s="64"/>
      <c r="BH2664" s="64"/>
      <c r="BI2664" s="64"/>
      <c r="BJ2664" s="64"/>
      <c r="BK2664" s="64"/>
      <c r="BL2664" s="64"/>
      <c r="BM2664" s="64"/>
      <c r="BN2664" s="64"/>
      <c r="BO2664" s="64"/>
      <c r="BP2664" s="64"/>
      <c r="BQ2664" s="64"/>
      <c r="BR2664" s="64"/>
      <c r="BS2664" s="64"/>
      <c r="BT2664" s="64"/>
      <c r="BU2664" s="64"/>
      <c r="BV2664" s="64"/>
      <c r="BW2664" s="64"/>
      <c r="BX2664" s="64"/>
      <c r="BY2664" s="64"/>
      <c r="BZ2664" s="64"/>
      <c r="CA2664" s="64"/>
      <c r="CB2664" s="64"/>
      <c r="CC2664" s="64"/>
      <c r="CD2664" s="64"/>
      <c r="CE2664" s="64"/>
      <c r="CF2664" s="64"/>
      <c r="CG2664" s="64"/>
      <c r="CH2664" s="64"/>
      <c r="CI2664" s="64"/>
      <c r="CJ2664" s="64"/>
      <c r="CK2664" s="64"/>
      <c r="CL2664" s="64"/>
      <c r="CM2664" s="64"/>
      <c r="CN2664" s="64"/>
      <c r="CO2664" s="64"/>
      <c r="CP2664" s="64"/>
      <c r="CQ2664" s="64"/>
      <c r="CR2664" s="64"/>
      <c r="CS2664" s="64"/>
      <c r="CT2664" s="64"/>
      <c r="CU2664" s="64"/>
      <c r="CV2664" s="64"/>
      <c r="CW2664" s="64"/>
      <c r="CX2664" s="64"/>
      <c r="CY2664" s="64"/>
      <c r="CZ2664" s="64"/>
      <c r="DA2664" s="64"/>
      <c r="DB2664" s="64"/>
      <c r="DC2664" s="64"/>
      <c r="DD2664" s="64"/>
      <c r="DE2664" s="64"/>
      <c r="DF2664" s="64"/>
      <c r="DG2664" s="64"/>
      <c r="DH2664" s="64"/>
      <c r="DI2664" s="64"/>
      <c r="DJ2664" s="64"/>
      <c r="DK2664" s="64"/>
      <c r="DL2664" s="64"/>
      <c r="DM2664" s="64"/>
      <c r="DN2664" s="64"/>
      <c r="DO2664" s="64"/>
      <c r="DP2664" s="64"/>
      <c r="DQ2664" s="64"/>
      <c r="DR2664" s="64"/>
      <c r="DS2664" s="64"/>
      <c r="DT2664" s="64"/>
      <c r="DU2664" s="64"/>
      <c r="DV2664" s="64"/>
      <c r="DW2664" s="64"/>
      <c r="DX2664" s="64"/>
      <c r="DY2664" s="64"/>
      <c r="DZ2664" s="64"/>
      <c r="EA2664" s="64"/>
      <c r="EB2664" s="64"/>
      <c r="EC2664" s="64"/>
      <c r="ED2664" s="64"/>
      <c r="EE2664" s="64"/>
      <c r="EF2664" s="64"/>
      <c r="EG2664" s="64"/>
      <c r="EH2664" s="64"/>
      <c r="EI2664" s="64"/>
      <c r="EJ2664" s="64"/>
      <c r="EK2664" s="64"/>
      <c r="EL2664" s="64"/>
      <c r="EM2664" s="64"/>
      <c r="EN2664" s="64"/>
      <c r="EO2664" s="64"/>
      <c r="EP2664" s="64"/>
      <c r="EQ2664" s="64"/>
      <c r="ER2664" s="64"/>
      <c r="ES2664" s="64"/>
      <c r="ET2664" s="64"/>
      <c r="EU2664" s="64"/>
      <c r="EV2664" s="64"/>
      <c r="EW2664" s="64"/>
      <c r="EX2664" s="64"/>
      <c r="EY2664" s="64"/>
      <c r="EZ2664" s="64"/>
      <c r="FA2664" s="64"/>
      <c r="FB2664" s="64"/>
      <c r="FC2664" s="64"/>
      <c r="FD2664" s="64"/>
      <c r="FE2664" s="64"/>
      <c r="FF2664" s="64"/>
      <c r="FG2664" s="64"/>
      <c r="FH2664" s="64"/>
      <c r="FI2664" s="64"/>
      <c r="FJ2664" s="64"/>
      <c r="FK2664" s="64"/>
      <c r="FL2664" s="64"/>
      <c r="FM2664" s="64"/>
      <c r="FN2664" s="64"/>
      <c r="FO2664" s="64"/>
      <c r="FP2664" s="64"/>
      <c r="FQ2664" s="64"/>
      <c r="FR2664" s="64"/>
      <c r="FS2664" s="64"/>
      <c r="FT2664" s="64"/>
    </row>
    <row r="2665" spans="1:176" ht="15" x14ac:dyDescent="0.25">
      <c r="A2665" s="20">
        <f t="shared" si="601"/>
        <v>46418</v>
      </c>
      <c r="B2665" s="22" t="str">
        <f t="shared" ca="1" si="592"/>
        <v>n.d</v>
      </c>
      <c r="C2665" s="22">
        <f t="shared" ca="1" si="602"/>
        <v>0.97614444</v>
      </c>
      <c r="D2665" s="23">
        <f ca="1">IF(A2665&lt;$B$1,VLOOKUP(A2665,[1]DI!$A$4:$B$15000,2,FALSE),0)</f>
        <v>0</v>
      </c>
      <c r="E2665" s="22">
        <f t="shared" ca="1" si="593"/>
        <v>0</v>
      </c>
      <c r="F2665" s="23">
        <f t="shared" si="594"/>
        <v>1.3</v>
      </c>
      <c r="G2665" s="24">
        <f t="shared" ca="1" si="595"/>
        <v>1</v>
      </c>
      <c r="H2665" s="22">
        <f ca="1">TRUNC(PRODUCT(G$10:G2664),15)</f>
        <v>1.81984651266759</v>
      </c>
      <c r="I2665" s="22">
        <f t="shared" ca="1" si="596"/>
        <v>1.5015535581434301</v>
      </c>
      <c r="J2665" s="22">
        <f t="shared" ca="1" si="597"/>
        <v>1.2119757600000001</v>
      </c>
      <c r="K2665" s="110">
        <f t="shared" ca="1" si="590"/>
        <v>0.37553247445182125</v>
      </c>
      <c r="L2665" s="115">
        <v>0</v>
      </c>
      <c r="M2665" s="67">
        <f>IF(L2665&gt;0,VLOOKUP(L2665,S$12:$AB$125,7),0)</f>
        <v>0</v>
      </c>
      <c r="N2665" s="2">
        <f t="shared" si="591"/>
        <v>0</v>
      </c>
      <c r="O2665" s="22">
        <f t="shared" ca="1" si="598"/>
        <v>0.37553247445182125</v>
      </c>
      <c r="P2665" s="25" t="str">
        <f t="shared" si="599"/>
        <v>A+J=</v>
      </c>
      <c r="Q2665" s="26">
        <f t="shared" si="600"/>
        <v>45306</v>
      </c>
      <c r="R2665" s="4"/>
      <c r="S2665" s="98"/>
      <c r="U2665" s="4"/>
      <c r="V2665" s="4"/>
      <c r="W2665" s="4"/>
      <c r="X2665" s="4"/>
      <c r="Y2665" s="4"/>
      <c r="Z2665" s="4"/>
      <c r="AA2665" s="4"/>
      <c r="AB2665" s="4"/>
      <c r="AC2665" s="4"/>
      <c r="AD2665" s="64"/>
      <c r="AE2665" s="64"/>
      <c r="AF2665" s="64"/>
      <c r="AG2665" s="64"/>
      <c r="AH2665" s="64"/>
      <c r="AI2665" s="64"/>
      <c r="AJ2665" s="64"/>
      <c r="AK2665" s="64"/>
      <c r="AL2665" s="64"/>
      <c r="AM2665" s="64"/>
      <c r="AN2665" s="64"/>
      <c r="AO2665" s="64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4"/>
      <c r="AZ2665" s="64"/>
      <c r="BA2665" s="64"/>
      <c r="BB2665" s="64"/>
      <c r="BC2665" s="64"/>
      <c r="BD2665" s="64"/>
      <c r="BE2665" s="64"/>
      <c r="BF2665" s="64"/>
      <c r="BG2665" s="64"/>
      <c r="BH2665" s="64"/>
      <c r="BI2665" s="64"/>
      <c r="BJ2665" s="64"/>
      <c r="BK2665" s="64"/>
      <c r="BL2665" s="64"/>
      <c r="BM2665" s="64"/>
      <c r="BN2665" s="64"/>
      <c r="BO2665" s="64"/>
      <c r="BP2665" s="64"/>
      <c r="BQ2665" s="64"/>
      <c r="BR2665" s="64"/>
      <c r="BS2665" s="64"/>
      <c r="BT2665" s="64"/>
      <c r="BU2665" s="64"/>
      <c r="BV2665" s="64"/>
      <c r="BW2665" s="64"/>
      <c r="BX2665" s="64"/>
      <c r="BY2665" s="64"/>
      <c r="BZ2665" s="64"/>
      <c r="CA2665" s="64"/>
      <c r="CB2665" s="64"/>
      <c r="CC2665" s="64"/>
      <c r="CD2665" s="64"/>
      <c r="CE2665" s="64"/>
      <c r="CF2665" s="64"/>
      <c r="CG2665" s="64"/>
      <c r="CH2665" s="64"/>
      <c r="CI2665" s="64"/>
      <c r="CJ2665" s="64"/>
      <c r="CK2665" s="64"/>
      <c r="CL2665" s="64"/>
      <c r="CM2665" s="64"/>
      <c r="CN2665" s="64"/>
      <c r="CO2665" s="64"/>
      <c r="CP2665" s="64"/>
      <c r="CQ2665" s="64"/>
      <c r="CR2665" s="64"/>
      <c r="CS2665" s="64"/>
      <c r="CT2665" s="64"/>
      <c r="CU2665" s="64"/>
      <c r="CV2665" s="64"/>
      <c r="CW2665" s="64"/>
      <c r="CX2665" s="64"/>
      <c r="CY2665" s="64"/>
      <c r="CZ2665" s="64"/>
      <c r="DA2665" s="64"/>
      <c r="DB2665" s="64"/>
      <c r="DC2665" s="64"/>
      <c r="DD2665" s="64"/>
      <c r="DE2665" s="64"/>
      <c r="DF2665" s="64"/>
      <c r="DG2665" s="64"/>
      <c r="DH2665" s="64"/>
      <c r="DI2665" s="64"/>
      <c r="DJ2665" s="64"/>
      <c r="DK2665" s="64"/>
      <c r="DL2665" s="64"/>
      <c r="DM2665" s="64"/>
      <c r="DN2665" s="64"/>
      <c r="DO2665" s="64"/>
      <c r="DP2665" s="64"/>
      <c r="DQ2665" s="64"/>
      <c r="DR2665" s="64"/>
      <c r="DS2665" s="64"/>
      <c r="DT2665" s="64"/>
      <c r="DU2665" s="64"/>
      <c r="DV2665" s="64"/>
      <c r="DW2665" s="64"/>
      <c r="DX2665" s="64"/>
      <c r="DY2665" s="64"/>
      <c r="DZ2665" s="64"/>
      <c r="EA2665" s="64"/>
      <c r="EB2665" s="64"/>
      <c r="EC2665" s="64"/>
      <c r="ED2665" s="64"/>
      <c r="EE2665" s="64"/>
      <c r="EF2665" s="64"/>
      <c r="EG2665" s="64"/>
      <c r="EH2665" s="64"/>
      <c r="EI2665" s="64"/>
      <c r="EJ2665" s="64"/>
      <c r="EK2665" s="64"/>
      <c r="EL2665" s="64"/>
      <c r="EM2665" s="64"/>
      <c r="EN2665" s="64"/>
      <c r="EO2665" s="64"/>
      <c r="EP2665" s="64"/>
      <c r="EQ2665" s="64"/>
      <c r="ER2665" s="64"/>
      <c r="ES2665" s="64"/>
      <c r="ET2665" s="64"/>
      <c r="EU2665" s="64"/>
      <c r="EV2665" s="64"/>
      <c r="EW2665" s="64"/>
      <c r="EX2665" s="64"/>
      <c r="EY2665" s="64"/>
      <c r="EZ2665" s="64"/>
      <c r="FA2665" s="64"/>
      <c r="FB2665" s="64"/>
      <c r="FC2665" s="64"/>
      <c r="FD2665" s="64"/>
      <c r="FE2665" s="64"/>
      <c r="FF2665" s="64"/>
      <c r="FG2665" s="64"/>
      <c r="FH2665" s="64"/>
      <c r="FI2665" s="64"/>
      <c r="FJ2665" s="64"/>
      <c r="FK2665" s="64"/>
      <c r="FL2665" s="64"/>
      <c r="FM2665" s="64"/>
      <c r="FN2665" s="64"/>
      <c r="FO2665" s="64"/>
      <c r="FP2665" s="64"/>
      <c r="FQ2665" s="64"/>
      <c r="FR2665" s="64"/>
      <c r="FS2665" s="64"/>
      <c r="FT2665" s="64"/>
    </row>
    <row r="2666" spans="1:176" ht="15" x14ac:dyDescent="0.25">
      <c r="A2666" s="20">
        <f t="shared" si="601"/>
        <v>46419</v>
      </c>
      <c r="B2666" s="22" t="str">
        <f t="shared" ca="1" si="592"/>
        <v>n.d</v>
      </c>
      <c r="C2666" s="22">
        <f t="shared" ca="1" si="602"/>
        <v>0.97614444</v>
      </c>
      <c r="D2666" s="23">
        <f ca="1">IF(A2666&lt;$B$1,VLOOKUP(A2666,[1]DI!$A$4:$B$15000,2,FALSE),0)</f>
        <v>0</v>
      </c>
      <c r="E2666" s="22">
        <f t="shared" ca="1" si="593"/>
        <v>0</v>
      </c>
      <c r="F2666" s="23">
        <f t="shared" si="594"/>
        <v>1.3</v>
      </c>
      <c r="G2666" s="24">
        <f t="shared" ca="1" si="595"/>
        <v>1</v>
      </c>
      <c r="H2666" s="22">
        <f ca="1">TRUNC(PRODUCT(G$10:G2665),15)</f>
        <v>1.81984651266759</v>
      </c>
      <c r="I2666" s="22">
        <f t="shared" ca="1" si="596"/>
        <v>1.5015535581434301</v>
      </c>
      <c r="J2666" s="22">
        <f t="shared" ca="1" si="597"/>
        <v>1.2119757600000001</v>
      </c>
      <c r="K2666" s="110">
        <f t="shared" ca="1" si="590"/>
        <v>0.37553247445182125</v>
      </c>
      <c r="L2666" s="115">
        <v>0</v>
      </c>
      <c r="M2666" s="67">
        <f>IF(L2666&gt;0,VLOOKUP(L2666,S$12:$AB$125,7),0)</f>
        <v>0</v>
      </c>
      <c r="N2666" s="2">
        <f t="shared" si="591"/>
        <v>0</v>
      </c>
      <c r="O2666" s="22">
        <f t="shared" ca="1" si="598"/>
        <v>0.37553247445182125</v>
      </c>
      <c r="P2666" s="25" t="str">
        <f t="shared" si="599"/>
        <v>A+J=</v>
      </c>
      <c r="Q2666" s="26">
        <f t="shared" si="600"/>
        <v>45306</v>
      </c>
      <c r="R2666" s="4"/>
      <c r="S2666" s="98"/>
      <c r="U2666" s="4"/>
      <c r="V2666" s="4"/>
      <c r="W2666" s="4"/>
      <c r="X2666" s="4"/>
      <c r="Y2666" s="4"/>
      <c r="Z2666" s="4"/>
      <c r="AA2666" s="4"/>
      <c r="AB2666" s="4"/>
      <c r="AC2666" s="4"/>
      <c r="AD2666" s="64"/>
      <c r="AE2666" s="64"/>
      <c r="AF2666" s="64"/>
      <c r="AG2666" s="64"/>
      <c r="AH2666" s="64"/>
      <c r="AI2666" s="64"/>
      <c r="AJ2666" s="64"/>
      <c r="AK2666" s="64"/>
      <c r="AL2666" s="64"/>
      <c r="AM2666" s="64"/>
      <c r="AN2666" s="64"/>
      <c r="AO2666" s="64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64"/>
      <c r="BB2666" s="64"/>
      <c r="BC2666" s="64"/>
      <c r="BD2666" s="64"/>
      <c r="BE2666" s="64"/>
      <c r="BF2666" s="64"/>
      <c r="BG2666" s="64"/>
      <c r="BH2666" s="64"/>
      <c r="BI2666" s="64"/>
      <c r="BJ2666" s="64"/>
      <c r="BK2666" s="64"/>
      <c r="BL2666" s="64"/>
      <c r="BM2666" s="64"/>
      <c r="BN2666" s="64"/>
      <c r="BO2666" s="64"/>
      <c r="BP2666" s="64"/>
      <c r="BQ2666" s="64"/>
      <c r="BR2666" s="64"/>
      <c r="BS2666" s="64"/>
      <c r="BT2666" s="64"/>
      <c r="BU2666" s="64"/>
      <c r="BV2666" s="64"/>
      <c r="BW2666" s="64"/>
      <c r="BX2666" s="64"/>
      <c r="BY2666" s="64"/>
      <c r="BZ2666" s="64"/>
      <c r="CA2666" s="64"/>
      <c r="CB2666" s="64"/>
      <c r="CC2666" s="64"/>
      <c r="CD2666" s="64"/>
      <c r="CE2666" s="64"/>
      <c r="CF2666" s="64"/>
      <c r="CG2666" s="64"/>
      <c r="CH2666" s="64"/>
      <c r="CI2666" s="64"/>
      <c r="CJ2666" s="64"/>
      <c r="CK2666" s="64"/>
      <c r="CL2666" s="64"/>
      <c r="CM2666" s="64"/>
      <c r="CN2666" s="64"/>
      <c r="CO2666" s="64"/>
      <c r="CP2666" s="64"/>
      <c r="CQ2666" s="64"/>
      <c r="CR2666" s="64"/>
      <c r="CS2666" s="64"/>
      <c r="CT2666" s="64"/>
      <c r="CU2666" s="64"/>
      <c r="CV2666" s="64"/>
      <c r="CW2666" s="64"/>
      <c r="CX2666" s="64"/>
      <c r="CY2666" s="64"/>
      <c r="CZ2666" s="64"/>
      <c r="DA2666" s="64"/>
      <c r="DB2666" s="64"/>
      <c r="DC2666" s="64"/>
      <c r="DD2666" s="64"/>
      <c r="DE2666" s="64"/>
      <c r="DF2666" s="64"/>
      <c r="DG2666" s="64"/>
      <c r="DH2666" s="64"/>
      <c r="DI2666" s="64"/>
      <c r="DJ2666" s="64"/>
      <c r="DK2666" s="64"/>
      <c r="DL2666" s="64"/>
      <c r="DM2666" s="64"/>
      <c r="DN2666" s="64"/>
      <c r="DO2666" s="64"/>
      <c r="DP2666" s="64"/>
      <c r="DQ2666" s="64"/>
      <c r="DR2666" s="64"/>
      <c r="DS2666" s="64"/>
      <c r="DT2666" s="64"/>
      <c r="DU2666" s="64"/>
      <c r="DV2666" s="64"/>
      <c r="DW2666" s="64"/>
      <c r="DX2666" s="64"/>
      <c r="DY2666" s="64"/>
      <c r="DZ2666" s="64"/>
      <c r="EA2666" s="64"/>
      <c r="EB2666" s="64"/>
      <c r="EC2666" s="64"/>
      <c r="ED2666" s="64"/>
      <c r="EE2666" s="64"/>
      <c r="EF2666" s="64"/>
      <c r="EG2666" s="64"/>
      <c r="EH2666" s="64"/>
      <c r="EI2666" s="64"/>
      <c r="EJ2666" s="64"/>
      <c r="EK2666" s="64"/>
      <c r="EL2666" s="64"/>
      <c r="EM2666" s="64"/>
      <c r="EN2666" s="64"/>
      <c r="EO2666" s="64"/>
      <c r="EP2666" s="64"/>
      <c r="EQ2666" s="64"/>
      <c r="ER2666" s="64"/>
      <c r="ES2666" s="64"/>
      <c r="ET2666" s="64"/>
      <c r="EU2666" s="64"/>
      <c r="EV2666" s="64"/>
      <c r="EW2666" s="64"/>
      <c r="EX2666" s="64"/>
      <c r="EY2666" s="64"/>
      <c r="EZ2666" s="64"/>
      <c r="FA2666" s="64"/>
      <c r="FB2666" s="64"/>
      <c r="FC2666" s="64"/>
      <c r="FD2666" s="64"/>
      <c r="FE2666" s="64"/>
      <c r="FF2666" s="64"/>
      <c r="FG2666" s="64"/>
      <c r="FH2666" s="64"/>
      <c r="FI2666" s="64"/>
      <c r="FJ2666" s="64"/>
      <c r="FK2666" s="64"/>
      <c r="FL2666" s="64"/>
      <c r="FM2666" s="64"/>
      <c r="FN2666" s="64"/>
      <c r="FO2666" s="64"/>
      <c r="FP2666" s="64"/>
      <c r="FQ2666" s="64"/>
      <c r="FR2666" s="64"/>
      <c r="FS2666" s="64"/>
      <c r="FT2666" s="64"/>
    </row>
    <row r="2667" spans="1:176" ht="15" x14ac:dyDescent="0.25">
      <c r="A2667" s="20">
        <f t="shared" si="601"/>
        <v>46420</v>
      </c>
      <c r="B2667" s="22" t="str">
        <f t="shared" ca="1" si="592"/>
        <v>n.d</v>
      </c>
      <c r="C2667" s="22">
        <f t="shared" ca="1" si="602"/>
        <v>0.97614444</v>
      </c>
      <c r="D2667" s="23">
        <f ca="1">IF(A2667&lt;$B$1,VLOOKUP(A2667,[1]DI!$A$4:$B$15000,2,FALSE),0)</f>
        <v>0</v>
      </c>
      <c r="E2667" s="22">
        <f t="shared" ca="1" si="593"/>
        <v>0</v>
      </c>
      <c r="F2667" s="23">
        <f t="shared" si="594"/>
        <v>1.3</v>
      </c>
      <c r="G2667" s="24">
        <f t="shared" ca="1" si="595"/>
        <v>1</v>
      </c>
      <c r="H2667" s="22">
        <f ca="1">TRUNC(PRODUCT(G$10:G2666),15)</f>
        <v>1.81984651266759</v>
      </c>
      <c r="I2667" s="22">
        <f t="shared" ca="1" si="596"/>
        <v>1.5015535581434301</v>
      </c>
      <c r="J2667" s="22">
        <f t="shared" ca="1" si="597"/>
        <v>1.2119757600000001</v>
      </c>
      <c r="K2667" s="110">
        <f t="shared" ca="1" si="590"/>
        <v>0.37553247445182125</v>
      </c>
      <c r="L2667" s="115">
        <v>0</v>
      </c>
      <c r="M2667" s="67">
        <f>IF(L2667&gt;0,VLOOKUP(L2667,S$12:$AB$125,7),0)</f>
        <v>0</v>
      </c>
      <c r="N2667" s="2">
        <f t="shared" si="591"/>
        <v>0</v>
      </c>
      <c r="O2667" s="22">
        <f t="shared" ca="1" si="598"/>
        <v>0.37553247445182125</v>
      </c>
      <c r="P2667" s="25" t="str">
        <f t="shared" si="599"/>
        <v>A+J=</v>
      </c>
      <c r="Q2667" s="26">
        <f t="shared" si="600"/>
        <v>45306</v>
      </c>
      <c r="R2667" s="4"/>
      <c r="S2667" s="98"/>
      <c r="U2667" s="4"/>
      <c r="V2667" s="4"/>
      <c r="W2667" s="4"/>
      <c r="X2667" s="4"/>
      <c r="Y2667" s="4"/>
      <c r="Z2667" s="4"/>
      <c r="AA2667" s="4"/>
      <c r="AB2667" s="4"/>
      <c r="AC2667" s="4"/>
      <c r="AD2667" s="64"/>
      <c r="AE2667" s="64"/>
      <c r="AF2667" s="64"/>
      <c r="AG2667" s="64"/>
      <c r="AH2667" s="64"/>
      <c r="AI2667" s="64"/>
      <c r="AJ2667" s="64"/>
      <c r="AK2667" s="64"/>
      <c r="AL2667" s="64"/>
      <c r="AM2667" s="64"/>
      <c r="AN2667" s="64"/>
      <c r="AO2667" s="64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64"/>
      <c r="BB2667" s="64"/>
      <c r="BC2667" s="64"/>
      <c r="BD2667" s="64"/>
      <c r="BE2667" s="64"/>
      <c r="BF2667" s="64"/>
      <c r="BG2667" s="64"/>
      <c r="BH2667" s="64"/>
      <c r="BI2667" s="64"/>
      <c r="BJ2667" s="64"/>
      <c r="BK2667" s="64"/>
      <c r="BL2667" s="64"/>
      <c r="BM2667" s="64"/>
      <c r="BN2667" s="64"/>
      <c r="BO2667" s="64"/>
      <c r="BP2667" s="64"/>
      <c r="BQ2667" s="64"/>
      <c r="BR2667" s="64"/>
      <c r="BS2667" s="64"/>
      <c r="BT2667" s="64"/>
      <c r="BU2667" s="64"/>
      <c r="BV2667" s="64"/>
      <c r="BW2667" s="64"/>
      <c r="BX2667" s="64"/>
      <c r="BY2667" s="64"/>
      <c r="BZ2667" s="64"/>
      <c r="CA2667" s="64"/>
      <c r="CB2667" s="64"/>
      <c r="CC2667" s="64"/>
      <c r="CD2667" s="64"/>
      <c r="CE2667" s="64"/>
      <c r="CF2667" s="64"/>
      <c r="CG2667" s="64"/>
      <c r="CH2667" s="64"/>
      <c r="CI2667" s="64"/>
      <c r="CJ2667" s="64"/>
      <c r="CK2667" s="64"/>
      <c r="CL2667" s="64"/>
      <c r="CM2667" s="64"/>
      <c r="CN2667" s="64"/>
      <c r="CO2667" s="64"/>
      <c r="CP2667" s="64"/>
      <c r="CQ2667" s="64"/>
      <c r="CR2667" s="64"/>
      <c r="CS2667" s="64"/>
      <c r="CT2667" s="64"/>
      <c r="CU2667" s="64"/>
      <c r="CV2667" s="64"/>
      <c r="CW2667" s="64"/>
      <c r="CX2667" s="64"/>
      <c r="CY2667" s="64"/>
      <c r="CZ2667" s="64"/>
      <c r="DA2667" s="64"/>
      <c r="DB2667" s="64"/>
      <c r="DC2667" s="64"/>
      <c r="DD2667" s="64"/>
      <c r="DE2667" s="64"/>
      <c r="DF2667" s="64"/>
      <c r="DG2667" s="64"/>
      <c r="DH2667" s="64"/>
      <c r="DI2667" s="64"/>
      <c r="DJ2667" s="64"/>
      <c r="DK2667" s="64"/>
      <c r="DL2667" s="64"/>
      <c r="DM2667" s="64"/>
      <c r="DN2667" s="64"/>
      <c r="DO2667" s="64"/>
      <c r="DP2667" s="64"/>
      <c r="DQ2667" s="64"/>
      <c r="DR2667" s="64"/>
      <c r="DS2667" s="64"/>
      <c r="DT2667" s="64"/>
      <c r="DU2667" s="64"/>
      <c r="DV2667" s="64"/>
      <c r="DW2667" s="64"/>
      <c r="DX2667" s="64"/>
      <c r="DY2667" s="64"/>
      <c r="DZ2667" s="64"/>
      <c r="EA2667" s="64"/>
      <c r="EB2667" s="64"/>
      <c r="EC2667" s="64"/>
      <c r="ED2667" s="64"/>
      <c r="EE2667" s="64"/>
      <c r="EF2667" s="64"/>
      <c r="EG2667" s="64"/>
      <c r="EH2667" s="64"/>
      <c r="EI2667" s="64"/>
      <c r="EJ2667" s="64"/>
      <c r="EK2667" s="64"/>
      <c r="EL2667" s="64"/>
      <c r="EM2667" s="64"/>
      <c r="EN2667" s="64"/>
      <c r="EO2667" s="64"/>
      <c r="EP2667" s="64"/>
      <c r="EQ2667" s="64"/>
      <c r="ER2667" s="64"/>
      <c r="ES2667" s="64"/>
      <c r="ET2667" s="64"/>
      <c r="EU2667" s="64"/>
      <c r="EV2667" s="64"/>
      <c r="EW2667" s="64"/>
      <c r="EX2667" s="64"/>
      <c r="EY2667" s="64"/>
      <c r="EZ2667" s="64"/>
      <c r="FA2667" s="64"/>
      <c r="FB2667" s="64"/>
      <c r="FC2667" s="64"/>
      <c r="FD2667" s="64"/>
      <c r="FE2667" s="64"/>
      <c r="FF2667" s="64"/>
      <c r="FG2667" s="64"/>
      <c r="FH2667" s="64"/>
      <c r="FI2667" s="64"/>
      <c r="FJ2667" s="64"/>
      <c r="FK2667" s="64"/>
      <c r="FL2667" s="64"/>
      <c r="FM2667" s="64"/>
      <c r="FN2667" s="64"/>
      <c r="FO2667" s="64"/>
      <c r="FP2667" s="64"/>
      <c r="FQ2667" s="64"/>
      <c r="FR2667" s="64"/>
      <c r="FS2667" s="64"/>
      <c r="FT2667" s="64"/>
    </row>
    <row r="2668" spans="1:176" ht="15" x14ac:dyDescent="0.25">
      <c r="A2668" s="20">
        <f t="shared" si="601"/>
        <v>46421</v>
      </c>
      <c r="B2668" s="22" t="str">
        <f t="shared" ca="1" si="592"/>
        <v>n.d</v>
      </c>
      <c r="C2668" s="22">
        <f t="shared" ca="1" si="602"/>
        <v>0.97614444</v>
      </c>
      <c r="D2668" s="23">
        <f ca="1">IF(A2668&lt;$B$1,VLOOKUP(A2668,[1]DI!$A$4:$B$15000,2,FALSE),0)</f>
        <v>0</v>
      </c>
      <c r="E2668" s="22">
        <f t="shared" ca="1" si="593"/>
        <v>0</v>
      </c>
      <c r="F2668" s="23">
        <f t="shared" si="594"/>
        <v>1.3</v>
      </c>
      <c r="G2668" s="24">
        <f t="shared" ca="1" si="595"/>
        <v>1</v>
      </c>
      <c r="H2668" s="22">
        <f ca="1">TRUNC(PRODUCT(G$10:G2667),15)</f>
        <v>1.81984651266759</v>
      </c>
      <c r="I2668" s="22">
        <f t="shared" ca="1" si="596"/>
        <v>1.5015535581434301</v>
      </c>
      <c r="J2668" s="22">
        <f t="shared" ca="1" si="597"/>
        <v>1.2119757600000001</v>
      </c>
      <c r="K2668" s="110">
        <f t="shared" ca="1" si="590"/>
        <v>0.37553247445182125</v>
      </c>
      <c r="L2668" s="115">
        <v>0</v>
      </c>
      <c r="M2668" s="67">
        <f>IF(L2668&gt;0,VLOOKUP(L2668,S$12:$AB$125,7),0)</f>
        <v>0</v>
      </c>
      <c r="N2668" s="2">
        <f t="shared" si="591"/>
        <v>0</v>
      </c>
      <c r="O2668" s="22">
        <f t="shared" ca="1" si="598"/>
        <v>0.37553247445182125</v>
      </c>
      <c r="P2668" s="25" t="str">
        <f t="shared" si="599"/>
        <v>A+J=</v>
      </c>
      <c r="Q2668" s="26">
        <f t="shared" si="600"/>
        <v>45306</v>
      </c>
      <c r="R2668" s="4"/>
      <c r="S2668" s="98"/>
      <c r="U2668" s="4"/>
      <c r="V2668" s="4"/>
      <c r="W2668" s="4"/>
      <c r="X2668" s="4"/>
      <c r="Y2668" s="4"/>
      <c r="Z2668" s="4"/>
      <c r="AA2668" s="4"/>
      <c r="AB2668" s="4"/>
      <c r="AC2668" s="4"/>
      <c r="AD2668" s="64"/>
      <c r="AE2668" s="64"/>
      <c r="AF2668" s="64"/>
      <c r="AG2668" s="64"/>
      <c r="AH2668" s="64"/>
      <c r="AI2668" s="64"/>
      <c r="AJ2668" s="64"/>
      <c r="AK2668" s="64"/>
      <c r="AL2668" s="64"/>
      <c r="AM2668" s="64"/>
      <c r="AN2668" s="64"/>
      <c r="AO2668" s="64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64"/>
      <c r="BB2668" s="64"/>
      <c r="BC2668" s="64"/>
      <c r="BD2668" s="64"/>
      <c r="BE2668" s="64"/>
      <c r="BF2668" s="64"/>
      <c r="BG2668" s="64"/>
      <c r="BH2668" s="64"/>
      <c r="BI2668" s="64"/>
      <c r="BJ2668" s="64"/>
      <c r="BK2668" s="64"/>
      <c r="BL2668" s="64"/>
      <c r="BM2668" s="64"/>
      <c r="BN2668" s="64"/>
      <c r="BO2668" s="64"/>
      <c r="BP2668" s="64"/>
      <c r="BQ2668" s="64"/>
      <c r="BR2668" s="64"/>
      <c r="BS2668" s="64"/>
      <c r="BT2668" s="64"/>
      <c r="BU2668" s="64"/>
      <c r="BV2668" s="64"/>
      <c r="BW2668" s="64"/>
      <c r="BX2668" s="64"/>
      <c r="BY2668" s="64"/>
      <c r="BZ2668" s="64"/>
      <c r="CA2668" s="64"/>
      <c r="CB2668" s="64"/>
      <c r="CC2668" s="64"/>
      <c r="CD2668" s="64"/>
      <c r="CE2668" s="64"/>
      <c r="CF2668" s="64"/>
      <c r="CG2668" s="64"/>
      <c r="CH2668" s="64"/>
      <c r="CI2668" s="64"/>
      <c r="CJ2668" s="64"/>
      <c r="CK2668" s="64"/>
      <c r="CL2668" s="64"/>
      <c r="CM2668" s="64"/>
      <c r="CN2668" s="64"/>
      <c r="CO2668" s="64"/>
      <c r="CP2668" s="64"/>
      <c r="CQ2668" s="64"/>
      <c r="CR2668" s="64"/>
      <c r="CS2668" s="64"/>
      <c r="CT2668" s="64"/>
      <c r="CU2668" s="64"/>
      <c r="CV2668" s="64"/>
      <c r="CW2668" s="64"/>
      <c r="CX2668" s="64"/>
      <c r="CY2668" s="64"/>
      <c r="CZ2668" s="64"/>
      <c r="DA2668" s="64"/>
      <c r="DB2668" s="64"/>
      <c r="DC2668" s="64"/>
      <c r="DD2668" s="64"/>
      <c r="DE2668" s="64"/>
      <c r="DF2668" s="64"/>
      <c r="DG2668" s="64"/>
      <c r="DH2668" s="64"/>
      <c r="DI2668" s="64"/>
      <c r="DJ2668" s="64"/>
      <c r="DK2668" s="64"/>
      <c r="DL2668" s="64"/>
      <c r="DM2668" s="64"/>
      <c r="DN2668" s="64"/>
      <c r="DO2668" s="64"/>
      <c r="DP2668" s="64"/>
      <c r="DQ2668" s="64"/>
      <c r="DR2668" s="64"/>
      <c r="DS2668" s="64"/>
      <c r="DT2668" s="64"/>
      <c r="DU2668" s="64"/>
      <c r="DV2668" s="64"/>
      <c r="DW2668" s="64"/>
      <c r="DX2668" s="64"/>
      <c r="DY2668" s="64"/>
      <c r="DZ2668" s="64"/>
      <c r="EA2668" s="64"/>
      <c r="EB2668" s="64"/>
      <c r="EC2668" s="64"/>
      <c r="ED2668" s="64"/>
      <c r="EE2668" s="64"/>
      <c r="EF2668" s="64"/>
      <c r="EG2668" s="64"/>
      <c r="EH2668" s="64"/>
      <c r="EI2668" s="64"/>
      <c r="EJ2668" s="64"/>
      <c r="EK2668" s="64"/>
      <c r="EL2668" s="64"/>
      <c r="EM2668" s="64"/>
      <c r="EN2668" s="64"/>
      <c r="EO2668" s="64"/>
      <c r="EP2668" s="64"/>
      <c r="EQ2668" s="64"/>
      <c r="ER2668" s="64"/>
      <c r="ES2668" s="64"/>
      <c r="ET2668" s="64"/>
      <c r="EU2668" s="64"/>
      <c r="EV2668" s="64"/>
      <c r="EW2668" s="64"/>
      <c r="EX2668" s="64"/>
      <c r="EY2668" s="64"/>
      <c r="EZ2668" s="64"/>
      <c r="FA2668" s="64"/>
      <c r="FB2668" s="64"/>
      <c r="FC2668" s="64"/>
      <c r="FD2668" s="64"/>
      <c r="FE2668" s="64"/>
      <c r="FF2668" s="64"/>
      <c r="FG2668" s="64"/>
      <c r="FH2668" s="64"/>
      <c r="FI2668" s="64"/>
      <c r="FJ2668" s="64"/>
      <c r="FK2668" s="64"/>
      <c r="FL2668" s="64"/>
      <c r="FM2668" s="64"/>
      <c r="FN2668" s="64"/>
      <c r="FO2668" s="64"/>
      <c r="FP2668" s="64"/>
      <c r="FQ2668" s="64"/>
      <c r="FR2668" s="64"/>
      <c r="FS2668" s="64"/>
      <c r="FT2668" s="64"/>
    </row>
    <row r="2669" spans="1:176" ht="15" x14ac:dyDescent="0.25">
      <c r="A2669" s="20">
        <f t="shared" si="601"/>
        <v>46422</v>
      </c>
      <c r="B2669" s="22" t="str">
        <f t="shared" ca="1" si="592"/>
        <v>n.d</v>
      </c>
      <c r="C2669" s="22">
        <f t="shared" ca="1" si="602"/>
        <v>0.97614444</v>
      </c>
      <c r="D2669" s="23">
        <f ca="1">IF(A2669&lt;$B$1,VLOOKUP(A2669,[1]DI!$A$4:$B$15000,2,FALSE),0)</f>
        <v>0</v>
      </c>
      <c r="E2669" s="22">
        <f t="shared" ca="1" si="593"/>
        <v>0</v>
      </c>
      <c r="F2669" s="23">
        <f t="shared" si="594"/>
        <v>1.3</v>
      </c>
      <c r="G2669" s="24">
        <f t="shared" ca="1" si="595"/>
        <v>1</v>
      </c>
      <c r="H2669" s="22">
        <f ca="1">TRUNC(PRODUCT(G$10:G2668),15)</f>
        <v>1.81984651266759</v>
      </c>
      <c r="I2669" s="22">
        <f t="shared" ca="1" si="596"/>
        <v>1.5015535581434301</v>
      </c>
      <c r="J2669" s="22">
        <f t="shared" ca="1" si="597"/>
        <v>1.2119757600000001</v>
      </c>
      <c r="K2669" s="110">
        <f t="shared" ca="1" si="590"/>
        <v>0.37553247445182125</v>
      </c>
      <c r="L2669" s="115">
        <v>0</v>
      </c>
      <c r="M2669" s="67">
        <f>IF(L2669&gt;0,VLOOKUP(L2669,S$12:$AB$125,7),0)</f>
        <v>0</v>
      </c>
      <c r="N2669" s="2">
        <f t="shared" si="591"/>
        <v>0</v>
      </c>
      <c r="O2669" s="22">
        <f t="shared" ca="1" si="598"/>
        <v>0.37553247445182125</v>
      </c>
      <c r="P2669" s="25" t="str">
        <f t="shared" si="599"/>
        <v>A+J=</v>
      </c>
      <c r="Q2669" s="26">
        <f t="shared" si="600"/>
        <v>45306</v>
      </c>
      <c r="R2669" s="4"/>
      <c r="S2669" s="98"/>
      <c r="U2669" s="4"/>
      <c r="V2669" s="4"/>
      <c r="W2669" s="4"/>
      <c r="X2669" s="4"/>
      <c r="Y2669" s="4"/>
      <c r="Z2669" s="4"/>
      <c r="AA2669" s="4"/>
      <c r="AB2669" s="4"/>
      <c r="AC2669" s="4"/>
      <c r="AD2669" s="64"/>
      <c r="AE2669" s="64"/>
      <c r="AF2669" s="64"/>
      <c r="AG2669" s="64"/>
      <c r="AH2669" s="64"/>
      <c r="AI2669" s="64"/>
      <c r="AJ2669" s="64"/>
      <c r="AK2669" s="64"/>
      <c r="AL2669" s="64"/>
      <c r="AM2669" s="64"/>
      <c r="AN2669" s="64"/>
      <c r="AO2669" s="64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64"/>
      <c r="BB2669" s="64"/>
      <c r="BC2669" s="64"/>
      <c r="BD2669" s="64"/>
      <c r="BE2669" s="64"/>
      <c r="BF2669" s="64"/>
      <c r="BG2669" s="64"/>
      <c r="BH2669" s="64"/>
      <c r="BI2669" s="64"/>
      <c r="BJ2669" s="64"/>
      <c r="BK2669" s="64"/>
      <c r="BL2669" s="64"/>
      <c r="BM2669" s="64"/>
      <c r="BN2669" s="64"/>
      <c r="BO2669" s="64"/>
      <c r="BP2669" s="64"/>
      <c r="BQ2669" s="64"/>
      <c r="BR2669" s="64"/>
      <c r="BS2669" s="64"/>
      <c r="BT2669" s="64"/>
      <c r="BU2669" s="64"/>
      <c r="BV2669" s="64"/>
      <c r="BW2669" s="64"/>
      <c r="BX2669" s="64"/>
      <c r="BY2669" s="64"/>
      <c r="BZ2669" s="64"/>
      <c r="CA2669" s="64"/>
      <c r="CB2669" s="64"/>
      <c r="CC2669" s="64"/>
      <c r="CD2669" s="64"/>
      <c r="CE2669" s="64"/>
      <c r="CF2669" s="64"/>
      <c r="CG2669" s="64"/>
      <c r="CH2669" s="64"/>
      <c r="CI2669" s="64"/>
      <c r="CJ2669" s="64"/>
      <c r="CK2669" s="64"/>
      <c r="CL2669" s="64"/>
      <c r="CM2669" s="64"/>
      <c r="CN2669" s="64"/>
      <c r="CO2669" s="64"/>
      <c r="CP2669" s="64"/>
      <c r="CQ2669" s="64"/>
      <c r="CR2669" s="64"/>
      <c r="CS2669" s="64"/>
      <c r="CT2669" s="64"/>
      <c r="CU2669" s="64"/>
      <c r="CV2669" s="64"/>
      <c r="CW2669" s="64"/>
      <c r="CX2669" s="64"/>
      <c r="CY2669" s="64"/>
      <c r="CZ2669" s="64"/>
      <c r="DA2669" s="64"/>
      <c r="DB2669" s="64"/>
      <c r="DC2669" s="64"/>
      <c r="DD2669" s="64"/>
      <c r="DE2669" s="64"/>
      <c r="DF2669" s="64"/>
      <c r="DG2669" s="64"/>
      <c r="DH2669" s="64"/>
      <c r="DI2669" s="64"/>
      <c r="DJ2669" s="64"/>
      <c r="DK2669" s="64"/>
      <c r="DL2669" s="64"/>
      <c r="DM2669" s="64"/>
      <c r="DN2669" s="64"/>
      <c r="DO2669" s="64"/>
      <c r="DP2669" s="64"/>
      <c r="DQ2669" s="64"/>
      <c r="DR2669" s="64"/>
      <c r="DS2669" s="64"/>
      <c r="DT2669" s="64"/>
      <c r="DU2669" s="64"/>
      <c r="DV2669" s="64"/>
      <c r="DW2669" s="64"/>
      <c r="DX2669" s="64"/>
      <c r="DY2669" s="64"/>
      <c r="DZ2669" s="64"/>
      <c r="EA2669" s="64"/>
      <c r="EB2669" s="64"/>
      <c r="EC2669" s="64"/>
      <c r="ED2669" s="64"/>
      <c r="EE2669" s="64"/>
      <c r="EF2669" s="64"/>
      <c r="EG2669" s="64"/>
      <c r="EH2669" s="64"/>
      <c r="EI2669" s="64"/>
      <c r="EJ2669" s="64"/>
      <c r="EK2669" s="64"/>
      <c r="EL2669" s="64"/>
      <c r="EM2669" s="64"/>
      <c r="EN2669" s="64"/>
      <c r="EO2669" s="64"/>
      <c r="EP2669" s="64"/>
      <c r="EQ2669" s="64"/>
      <c r="ER2669" s="64"/>
      <c r="ES2669" s="64"/>
      <c r="ET2669" s="64"/>
      <c r="EU2669" s="64"/>
      <c r="EV2669" s="64"/>
      <c r="EW2669" s="64"/>
      <c r="EX2669" s="64"/>
      <c r="EY2669" s="64"/>
      <c r="EZ2669" s="64"/>
      <c r="FA2669" s="64"/>
      <c r="FB2669" s="64"/>
      <c r="FC2669" s="64"/>
      <c r="FD2669" s="64"/>
      <c r="FE2669" s="64"/>
      <c r="FF2669" s="64"/>
      <c r="FG2669" s="64"/>
      <c r="FH2669" s="64"/>
      <c r="FI2669" s="64"/>
      <c r="FJ2669" s="64"/>
      <c r="FK2669" s="64"/>
      <c r="FL2669" s="64"/>
      <c r="FM2669" s="64"/>
      <c r="FN2669" s="64"/>
      <c r="FO2669" s="64"/>
      <c r="FP2669" s="64"/>
      <c r="FQ2669" s="64"/>
      <c r="FR2669" s="64"/>
      <c r="FS2669" s="64"/>
      <c r="FT2669" s="64"/>
    </row>
    <row r="2670" spans="1:176" ht="15" x14ac:dyDescent="0.25">
      <c r="A2670" s="20">
        <f t="shared" si="601"/>
        <v>46423</v>
      </c>
      <c r="B2670" s="22" t="str">
        <f t="shared" ca="1" si="592"/>
        <v>n.d</v>
      </c>
      <c r="C2670" s="22">
        <f t="shared" ca="1" si="602"/>
        <v>0.97614444</v>
      </c>
      <c r="D2670" s="23">
        <f ca="1">IF(A2670&lt;$B$1,VLOOKUP(A2670,[1]DI!$A$4:$B$15000,2,FALSE),0)</f>
        <v>0</v>
      </c>
      <c r="E2670" s="22">
        <f t="shared" ca="1" si="593"/>
        <v>0</v>
      </c>
      <c r="F2670" s="23">
        <f t="shared" si="594"/>
        <v>1.3</v>
      </c>
      <c r="G2670" s="24">
        <f t="shared" ca="1" si="595"/>
        <v>1</v>
      </c>
      <c r="H2670" s="22">
        <f ca="1">TRUNC(PRODUCT(G$10:G2669),15)</f>
        <v>1.81984651266759</v>
      </c>
      <c r="I2670" s="22">
        <f t="shared" ca="1" si="596"/>
        <v>1.5015535581434301</v>
      </c>
      <c r="J2670" s="22">
        <f t="shared" ca="1" si="597"/>
        <v>1.2119757600000001</v>
      </c>
      <c r="K2670" s="110">
        <f t="shared" ca="1" si="590"/>
        <v>0.37553247445182125</v>
      </c>
      <c r="L2670" s="115">
        <v>0</v>
      </c>
      <c r="M2670" s="67">
        <f>IF(L2670&gt;0,VLOOKUP(L2670,S$12:$AB$125,7),0)</f>
        <v>0</v>
      </c>
      <c r="N2670" s="2">
        <f t="shared" si="591"/>
        <v>0</v>
      </c>
      <c r="O2670" s="22">
        <f t="shared" ca="1" si="598"/>
        <v>0.37553247445182125</v>
      </c>
      <c r="P2670" s="25" t="str">
        <f t="shared" si="599"/>
        <v>A+J=</v>
      </c>
      <c r="Q2670" s="26">
        <f t="shared" si="600"/>
        <v>45306</v>
      </c>
      <c r="R2670" s="4"/>
      <c r="S2670" s="98"/>
      <c r="U2670" s="4"/>
      <c r="V2670" s="4"/>
      <c r="W2670" s="4"/>
      <c r="X2670" s="4"/>
      <c r="Y2670" s="4"/>
      <c r="Z2670" s="4"/>
      <c r="AA2670" s="4"/>
      <c r="AB2670" s="4"/>
      <c r="AC2670" s="4"/>
      <c r="AD2670" s="64"/>
      <c r="AE2670" s="64"/>
      <c r="AF2670" s="64"/>
      <c r="AG2670" s="64"/>
      <c r="AH2670" s="64"/>
      <c r="AI2670" s="64"/>
      <c r="AJ2670" s="64"/>
      <c r="AK2670" s="64"/>
      <c r="AL2670" s="64"/>
      <c r="AM2670" s="64"/>
      <c r="AN2670" s="64"/>
      <c r="AO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64"/>
      <c r="BB2670" s="64"/>
      <c r="BC2670" s="64"/>
      <c r="BD2670" s="64"/>
      <c r="BE2670" s="64"/>
      <c r="BF2670" s="64"/>
      <c r="BG2670" s="64"/>
      <c r="BH2670" s="64"/>
      <c r="BI2670" s="64"/>
      <c r="BJ2670" s="64"/>
      <c r="BK2670" s="64"/>
      <c r="BL2670" s="64"/>
      <c r="BM2670" s="64"/>
      <c r="BN2670" s="64"/>
      <c r="BO2670" s="64"/>
      <c r="BP2670" s="64"/>
      <c r="BQ2670" s="64"/>
      <c r="BR2670" s="64"/>
      <c r="BS2670" s="64"/>
      <c r="BT2670" s="64"/>
      <c r="BU2670" s="64"/>
      <c r="BV2670" s="64"/>
      <c r="BW2670" s="64"/>
      <c r="BX2670" s="64"/>
      <c r="BY2670" s="64"/>
      <c r="BZ2670" s="64"/>
      <c r="CA2670" s="64"/>
      <c r="CB2670" s="64"/>
      <c r="CC2670" s="64"/>
      <c r="CD2670" s="64"/>
      <c r="CE2670" s="64"/>
      <c r="CF2670" s="64"/>
      <c r="CG2670" s="64"/>
      <c r="CH2670" s="64"/>
      <c r="CI2670" s="64"/>
      <c r="CJ2670" s="64"/>
      <c r="CK2670" s="64"/>
      <c r="CL2670" s="64"/>
      <c r="CM2670" s="64"/>
      <c r="CN2670" s="64"/>
      <c r="CO2670" s="64"/>
      <c r="CP2670" s="64"/>
      <c r="CQ2670" s="64"/>
      <c r="CR2670" s="64"/>
      <c r="CS2670" s="64"/>
      <c r="CT2670" s="64"/>
      <c r="CU2670" s="64"/>
      <c r="CV2670" s="64"/>
      <c r="CW2670" s="64"/>
      <c r="CX2670" s="64"/>
      <c r="CY2670" s="64"/>
      <c r="CZ2670" s="64"/>
      <c r="DA2670" s="64"/>
      <c r="DB2670" s="64"/>
      <c r="DC2670" s="64"/>
      <c r="DD2670" s="64"/>
      <c r="DE2670" s="64"/>
      <c r="DF2670" s="64"/>
      <c r="DG2670" s="64"/>
      <c r="DH2670" s="64"/>
      <c r="DI2670" s="64"/>
      <c r="DJ2670" s="64"/>
      <c r="DK2670" s="64"/>
      <c r="DL2670" s="64"/>
      <c r="DM2670" s="64"/>
      <c r="DN2670" s="64"/>
      <c r="DO2670" s="64"/>
      <c r="DP2670" s="64"/>
      <c r="DQ2670" s="64"/>
      <c r="DR2670" s="64"/>
      <c r="DS2670" s="64"/>
      <c r="DT2670" s="64"/>
      <c r="DU2670" s="64"/>
      <c r="DV2670" s="64"/>
      <c r="DW2670" s="64"/>
      <c r="DX2670" s="64"/>
      <c r="DY2670" s="64"/>
      <c r="DZ2670" s="64"/>
      <c r="EA2670" s="64"/>
      <c r="EB2670" s="64"/>
      <c r="EC2670" s="64"/>
      <c r="ED2670" s="64"/>
      <c r="EE2670" s="64"/>
      <c r="EF2670" s="64"/>
      <c r="EG2670" s="64"/>
      <c r="EH2670" s="64"/>
      <c r="EI2670" s="64"/>
      <c r="EJ2670" s="64"/>
      <c r="EK2670" s="64"/>
      <c r="EL2670" s="64"/>
      <c r="EM2670" s="64"/>
      <c r="EN2670" s="64"/>
      <c r="EO2670" s="64"/>
      <c r="EP2670" s="64"/>
      <c r="EQ2670" s="64"/>
      <c r="ER2670" s="64"/>
      <c r="ES2670" s="64"/>
      <c r="ET2670" s="64"/>
      <c r="EU2670" s="64"/>
      <c r="EV2670" s="64"/>
      <c r="EW2670" s="64"/>
      <c r="EX2670" s="64"/>
      <c r="EY2670" s="64"/>
      <c r="EZ2670" s="64"/>
      <c r="FA2670" s="64"/>
      <c r="FB2670" s="64"/>
      <c r="FC2670" s="64"/>
      <c r="FD2670" s="64"/>
      <c r="FE2670" s="64"/>
      <c r="FF2670" s="64"/>
      <c r="FG2670" s="64"/>
      <c r="FH2670" s="64"/>
      <c r="FI2670" s="64"/>
      <c r="FJ2670" s="64"/>
      <c r="FK2670" s="64"/>
      <c r="FL2670" s="64"/>
      <c r="FM2670" s="64"/>
      <c r="FN2670" s="64"/>
      <c r="FO2670" s="64"/>
      <c r="FP2670" s="64"/>
      <c r="FQ2670" s="64"/>
      <c r="FR2670" s="64"/>
      <c r="FS2670" s="64"/>
      <c r="FT2670" s="64"/>
    </row>
    <row r="2671" spans="1:176" ht="15" x14ac:dyDescent="0.25">
      <c r="A2671" s="20">
        <f t="shared" si="601"/>
        <v>46424</v>
      </c>
      <c r="B2671" s="22" t="str">
        <f t="shared" ca="1" si="592"/>
        <v>n.d</v>
      </c>
      <c r="C2671" s="22">
        <f t="shared" ca="1" si="602"/>
        <v>0.97614444</v>
      </c>
      <c r="D2671" s="23">
        <f ca="1">IF(A2671&lt;$B$1,VLOOKUP(A2671,[1]DI!$A$4:$B$15000,2,FALSE),0)</f>
        <v>0</v>
      </c>
      <c r="E2671" s="22">
        <f t="shared" ca="1" si="593"/>
        <v>0</v>
      </c>
      <c r="F2671" s="23">
        <f t="shared" si="594"/>
        <v>1.3</v>
      </c>
      <c r="G2671" s="24">
        <f t="shared" ca="1" si="595"/>
        <v>1</v>
      </c>
      <c r="H2671" s="22">
        <f ca="1">TRUNC(PRODUCT(G$10:G2670),15)</f>
        <v>1.81984651266759</v>
      </c>
      <c r="I2671" s="22">
        <f t="shared" ca="1" si="596"/>
        <v>1.5015535581434301</v>
      </c>
      <c r="J2671" s="22">
        <f t="shared" ca="1" si="597"/>
        <v>1.2119757600000001</v>
      </c>
      <c r="K2671" s="110">
        <f t="shared" ca="1" si="590"/>
        <v>0.37553247445182125</v>
      </c>
      <c r="L2671" s="115">
        <v>0</v>
      </c>
      <c r="M2671" s="67">
        <f>IF(L2671&gt;0,VLOOKUP(L2671,S$12:$AB$125,7),0)</f>
        <v>0</v>
      </c>
      <c r="N2671" s="2">
        <f t="shared" si="591"/>
        <v>0</v>
      </c>
      <c r="O2671" s="22">
        <f t="shared" ca="1" si="598"/>
        <v>0.37553247445182125</v>
      </c>
      <c r="P2671" s="25" t="str">
        <f t="shared" si="599"/>
        <v>A+J=</v>
      </c>
      <c r="Q2671" s="26">
        <f t="shared" si="600"/>
        <v>45306</v>
      </c>
      <c r="R2671" s="4"/>
      <c r="S2671" s="98"/>
      <c r="U2671" s="4"/>
      <c r="V2671" s="4"/>
      <c r="W2671" s="4"/>
      <c r="X2671" s="4"/>
      <c r="Y2671" s="4"/>
      <c r="Z2671" s="4"/>
      <c r="AA2671" s="4"/>
      <c r="AB2671" s="4"/>
      <c r="AC2671" s="4"/>
      <c r="AD2671" s="64"/>
      <c r="AE2671" s="64"/>
      <c r="AF2671" s="64"/>
      <c r="AG2671" s="64"/>
      <c r="AH2671" s="64"/>
      <c r="AI2671" s="64"/>
      <c r="AJ2671" s="64"/>
      <c r="AK2671" s="64"/>
      <c r="AL2671" s="64"/>
      <c r="AM2671" s="64"/>
      <c r="AN2671" s="64"/>
      <c r="AO2671" s="64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4"/>
      <c r="AZ2671" s="64"/>
      <c r="BA2671" s="64"/>
      <c r="BB2671" s="64"/>
      <c r="BC2671" s="64"/>
      <c r="BD2671" s="64"/>
      <c r="BE2671" s="64"/>
      <c r="BF2671" s="64"/>
      <c r="BG2671" s="64"/>
      <c r="BH2671" s="64"/>
      <c r="BI2671" s="64"/>
      <c r="BJ2671" s="64"/>
      <c r="BK2671" s="64"/>
      <c r="BL2671" s="64"/>
      <c r="BM2671" s="64"/>
      <c r="BN2671" s="64"/>
      <c r="BO2671" s="64"/>
      <c r="BP2671" s="64"/>
      <c r="BQ2671" s="64"/>
      <c r="BR2671" s="64"/>
      <c r="BS2671" s="64"/>
      <c r="BT2671" s="64"/>
      <c r="BU2671" s="64"/>
      <c r="BV2671" s="64"/>
      <c r="BW2671" s="64"/>
      <c r="BX2671" s="64"/>
      <c r="BY2671" s="64"/>
      <c r="BZ2671" s="64"/>
      <c r="CA2671" s="64"/>
      <c r="CB2671" s="64"/>
      <c r="CC2671" s="64"/>
      <c r="CD2671" s="64"/>
      <c r="CE2671" s="64"/>
      <c r="CF2671" s="64"/>
      <c r="CG2671" s="64"/>
      <c r="CH2671" s="64"/>
      <c r="CI2671" s="64"/>
      <c r="CJ2671" s="64"/>
      <c r="CK2671" s="64"/>
      <c r="CL2671" s="64"/>
      <c r="CM2671" s="64"/>
      <c r="CN2671" s="64"/>
      <c r="CO2671" s="64"/>
      <c r="CP2671" s="64"/>
      <c r="CQ2671" s="64"/>
      <c r="CR2671" s="64"/>
      <c r="CS2671" s="64"/>
      <c r="CT2671" s="64"/>
      <c r="CU2671" s="64"/>
      <c r="CV2671" s="64"/>
      <c r="CW2671" s="64"/>
      <c r="CX2671" s="64"/>
      <c r="CY2671" s="64"/>
      <c r="CZ2671" s="64"/>
      <c r="DA2671" s="64"/>
      <c r="DB2671" s="64"/>
      <c r="DC2671" s="64"/>
      <c r="DD2671" s="64"/>
      <c r="DE2671" s="64"/>
      <c r="DF2671" s="64"/>
      <c r="DG2671" s="64"/>
      <c r="DH2671" s="64"/>
      <c r="DI2671" s="64"/>
      <c r="DJ2671" s="64"/>
      <c r="DK2671" s="64"/>
      <c r="DL2671" s="64"/>
      <c r="DM2671" s="64"/>
      <c r="DN2671" s="64"/>
      <c r="DO2671" s="64"/>
      <c r="DP2671" s="64"/>
      <c r="DQ2671" s="64"/>
      <c r="DR2671" s="64"/>
      <c r="DS2671" s="64"/>
      <c r="DT2671" s="64"/>
      <c r="DU2671" s="64"/>
      <c r="DV2671" s="64"/>
      <c r="DW2671" s="64"/>
      <c r="DX2671" s="64"/>
      <c r="DY2671" s="64"/>
      <c r="DZ2671" s="64"/>
      <c r="EA2671" s="64"/>
      <c r="EB2671" s="64"/>
      <c r="EC2671" s="64"/>
      <c r="ED2671" s="64"/>
      <c r="EE2671" s="64"/>
      <c r="EF2671" s="64"/>
      <c r="EG2671" s="64"/>
      <c r="EH2671" s="64"/>
      <c r="EI2671" s="64"/>
      <c r="EJ2671" s="64"/>
      <c r="EK2671" s="64"/>
      <c r="EL2671" s="64"/>
      <c r="EM2671" s="64"/>
      <c r="EN2671" s="64"/>
      <c r="EO2671" s="64"/>
      <c r="EP2671" s="64"/>
      <c r="EQ2671" s="64"/>
      <c r="ER2671" s="64"/>
      <c r="ES2671" s="64"/>
      <c r="ET2671" s="64"/>
      <c r="EU2671" s="64"/>
      <c r="EV2671" s="64"/>
      <c r="EW2671" s="64"/>
      <c r="EX2671" s="64"/>
      <c r="EY2671" s="64"/>
      <c r="EZ2671" s="64"/>
      <c r="FA2671" s="64"/>
      <c r="FB2671" s="64"/>
      <c r="FC2671" s="64"/>
      <c r="FD2671" s="64"/>
      <c r="FE2671" s="64"/>
      <c r="FF2671" s="64"/>
      <c r="FG2671" s="64"/>
      <c r="FH2671" s="64"/>
      <c r="FI2671" s="64"/>
      <c r="FJ2671" s="64"/>
      <c r="FK2671" s="64"/>
      <c r="FL2671" s="64"/>
      <c r="FM2671" s="64"/>
      <c r="FN2671" s="64"/>
      <c r="FO2671" s="64"/>
      <c r="FP2671" s="64"/>
      <c r="FQ2671" s="64"/>
      <c r="FR2671" s="64"/>
      <c r="FS2671" s="64"/>
      <c r="FT2671" s="64"/>
    </row>
    <row r="2672" spans="1:176" ht="15" x14ac:dyDescent="0.25">
      <c r="A2672" s="20">
        <f t="shared" si="601"/>
        <v>46425</v>
      </c>
      <c r="B2672" s="22" t="str">
        <f t="shared" ca="1" si="592"/>
        <v>n.d</v>
      </c>
      <c r="C2672" s="22">
        <f t="shared" ca="1" si="602"/>
        <v>0.97614444</v>
      </c>
      <c r="D2672" s="23">
        <f ca="1">IF(A2672&lt;$B$1,VLOOKUP(A2672,[1]DI!$A$4:$B$15000,2,FALSE),0)</f>
        <v>0</v>
      </c>
      <c r="E2672" s="22">
        <f t="shared" ca="1" si="593"/>
        <v>0</v>
      </c>
      <c r="F2672" s="23">
        <f t="shared" si="594"/>
        <v>1.3</v>
      </c>
      <c r="G2672" s="24">
        <f t="shared" ca="1" si="595"/>
        <v>1</v>
      </c>
      <c r="H2672" s="22">
        <f ca="1">TRUNC(PRODUCT(G$10:G2671),15)</f>
        <v>1.81984651266759</v>
      </c>
      <c r="I2672" s="22">
        <f t="shared" ca="1" si="596"/>
        <v>1.5015535581434301</v>
      </c>
      <c r="J2672" s="22">
        <f t="shared" ca="1" si="597"/>
        <v>1.2119757600000001</v>
      </c>
      <c r="K2672" s="110">
        <f t="shared" ref="K2672:K2735" ca="1" si="603">TRUNC((C2672*(J2672-1)),8)+(-R$1531*J2672)</f>
        <v>0.37553247445182125</v>
      </c>
      <c r="L2672" s="115">
        <v>0</v>
      </c>
      <c r="M2672" s="67">
        <f>IF(L2672&gt;0,VLOOKUP(L2672,S$12:$AB$125,7),0)</f>
        <v>0</v>
      </c>
      <c r="N2672" s="2">
        <f t="shared" si="591"/>
        <v>0</v>
      </c>
      <c r="O2672" s="22">
        <f t="shared" ca="1" si="598"/>
        <v>0.37553247445182125</v>
      </c>
      <c r="P2672" s="25" t="str">
        <f t="shared" si="599"/>
        <v>A+J=</v>
      </c>
      <c r="Q2672" s="26">
        <f t="shared" si="600"/>
        <v>45306</v>
      </c>
      <c r="R2672" s="4"/>
      <c r="S2672" s="98"/>
      <c r="U2672" s="4"/>
      <c r="V2672" s="4"/>
      <c r="W2672" s="4"/>
      <c r="X2672" s="4"/>
      <c r="Y2672" s="4"/>
      <c r="Z2672" s="4"/>
      <c r="AA2672" s="4"/>
      <c r="AB2672" s="4"/>
      <c r="AC2672" s="4"/>
      <c r="AD2672" s="64"/>
      <c r="AE2672" s="64"/>
      <c r="AF2672" s="64"/>
      <c r="AG2672" s="64"/>
      <c r="AH2672" s="64"/>
      <c r="AI2672" s="64"/>
      <c r="AJ2672" s="64"/>
      <c r="AK2672" s="64"/>
      <c r="AL2672" s="64"/>
      <c r="AM2672" s="64"/>
      <c r="AN2672" s="64"/>
      <c r="AO2672" s="64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4"/>
      <c r="AZ2672" s="64"/>
      <c r="BA2672" s="64"/>
      <c r="BB2672" s="64"/>
      <c r="BC2672" s="64"/>
      <c r="BD2672" s="64"/>
      <c r="BE2672" s="64"/>
      <c r="BF2672" s="64"/>
      <c r="BG2672" s="64"/>
      <c r="BH2672" s="64"/>
      <c r="BI2672" s="64"/>
      <c r="BJ2672" s="64"/>
      <c r="BK2672" s="64"/>
      <c r="BL2672" s="64"/>
      <c r="BM2672" s="64"/>
      <c r="BN2672" s="64"/>
      <c r="BO2672" s="64"/>
      <c r="BP2672" s="64"/>
      <c r="BQ2672" s="64"/>
      <c r="BR2672" s="64"/>
      <c r="BS2672" s="64"/>
      <c r="BT2672" s="64"/>
      <c r="BU2672" s="64"/>
      <c r="BV2672" s="64"/>
      <c r="BW2672" s="64"/>
      <c r="BX2672" s="64"/>
      <c r="BY2672" s="64"/>
      <c r="BZ2672" s="64"/>
      <c r="CA2672" s="64"/>
      <c r="CB2672" s="64"/>
      <c r="CC2672" s="64"/>
      <c r="CD2672" s="64"/>
      <c r="CE2672" s="64"/>
      <c r="CF2672" s="64"/>
      <c r="CG2672" s="64"/>
      <c r="CH2672" s="64"/>
      <c r="CI2672" s="64"/>
      <c r="CJ2672" s="64"/>
      <c r="CK2672" s="64"/>
      <c r="CL2672" s="64"/>
      <c r="CM2672" s="64"/>
      <c r="CN2672" s="64"/>
      <c r="CO2672" s="64"/>
      <c r="CP2672" s="64"/>
      <c r="CQ2672" s="64"/>
      <c r="CR2672" s="64"/>
      <c r="CS2672" s="64"/>
      <c r="CT2672" s="64"/>
      <c r="CU2672" s="64"/>
      <c r="CV2672" s="64"/>
      <c r="CW2672" s="64"/>
      <c r="CX2672" s="64"/>
      <c r="CY2672" s="64"/>
      <c r="CZ2672" s="64"/>
      <c r="DA2672" s="64"/>
      <c r="DB2672" s="64"/>
      <c r="DC2672" s="64"/>
      <c r="DD2672" s="64"/>
      <c r="DE2672" s="64"/>
      <c r="DF2672" s="64"/>
      <c r="DG2672" s="64"/>
      <c r="DH2672" s="64"/>
      <c r="DI2672" s="64"/>
      <c r="DJ2672" s="64"/>
      <c r="DK2672" s="64"/>
      <c r="DL2672" s="64"/>
      <c r="DM2672" s="64"/>
      <c r="DN2672" s="64"/>
      <c r="DO2672" s="64"/>
      <c r="DP2672" s="64"/>
      <c r="DQ2672" s="64"/>
      <c r="DR2672" s="64"/>
      <c r="DS2672" s="64"/>
      <c r="DT2672" s="64"/>
      <c r="DU2672" s="64"/>
      <c r="DV2672" s="64"/>
      <c r="DW2672" s="64"/>
      <c r="DX2672" s="64"/>
      <c r="DY2672" s="64"/>
      <c r="DZ2672" s="64"/>
      <c r="EA2672" s="64"/>
      <c r="EB2672" s="64"/>
      <c r="EC2672" s="64"/>
      <c r="ED2672" s="64"/>
      <c r="EE2672" s="64"/>
      <c r="EF2672" s="64"/>
      <c r="EG2672" s="64"/>
      <c r="EH2672" s="64"/>
      <c r="EI2672" s="64"/>
      <c r="EJ2672" s="64"/>
      <c r="EK2672" s="64"/>
      <c r="EL2672" s="64"/>
      <c r="EM2672" s="64"/>
      <c r="EN2672" s="64"/>
      <c r="EO2672" s="64"/>
      <c r="EP2672" s="64"/>
      <c r="EQ2672" s="64"/>
      <c r="ER2672" s="64"/>
      <c r="ES2672" s="64"/>
      <c r="ET2672" s="64"/>
      <c r="EU2672" s="64"/>
      <c r="EV2672" s="64"/>
      <c r="EW2672" s="64"/>
      <c r="EX2672" s="64"/>
      <c r="EY2672" s="64"/>
      <c r="EZ2672" s="64"/>
      <c r="FA2672" s="64"/>
      <c r="FB2672" s="64"/>
      <c r="FC2672" s="64"/>
      <c r="FD2672" s="64"/>
      <c r="FE2672" s="64"/>
      <c r="FF2672" s="64"/>
      <c r="FG2672" s="64"/>
      <c r="FH2672" s="64"/>
      <c r="FI2672" s="64"/>
      <c r="FJ2672" s="64"/>
      <c r="FK2672" s="64"/>
      <c r="FL2672" s="64"/>
      <c r="FM2672" s="64"/>
      <c r="FN2672" s="64"/>
      <c r="FO2672" s="64"/>
      <c r="FP2672" s="64"/>
      <c r="FQ2672" s="64"/>
      <c r="FR2672" s="64"/>
      <c r="FS2672" s="64"/>
      <c r="FT2672" s="64"/>
    </row>
    <row r="2673" spans="1:176" ht="15" x14ac:dyDescent="0.25">
      <c r="A2673" s="20">
        <f t="shared" si="601"/>
        <v>46426</v>
      </c>
      <c r="B2673" s="22" t="str">
        <f t="shared" ca="1" si="592"/>
        <v>n.d</v>
      </c>
      <c r="C2673" s="22">
        <f t="shared" ca="1" si="602"/>
        <v>0.97614444</v>
      </c>
      <c r="D2673" s="23">
        <f ca="1">IF(A2673&lt;$B$1,VLOOKUP(A2673,[1]DI!$A$4:$B$15000,2,FALSE),0)</f>
        <v>0</v>
      </c>
      <c r="E2673" s="22">
        <f t="shared" ca="1" si="593"/>
        <v>0</v>
      </c>
      <c r="F2673" s="23">
        <f t="shared" si="594"/>
        <v>1.3</v>
      </c>
      <c r="G2673" s="24">
        <f t="shared" ca="1" si="595"/>
        <v>1</v>
      </c>
      <c r="H2673" s="22">
        <f ca="1">TRUNC(PRODUCT(G$10:G2672),15)</f>
        <v>1.81984651266759</v>
      </c>
      <c r="I2673" s="22">
        <f t="shared" ca="1" si="596"/>
        <v>1.5015535581434301</v>
      </c>
      <c r="J2673" s="22">
        <f t="shared" ca="1" si="597"/>
        <v>1.2119757600000001</v>
      </c>
      <c r="K2673" s="110">
        <f t="shared" ca="1" si="603"/>
        <v>0.37553247445182125</v>
      </c>
      <c r="L2673" s="115">
        <v>0</v>
      </c>
      <c r="M2673" s="67">
        <f>IF(L2673&gt;0,VLOOKUP(L2673,S$12:$AB$125,7),0)</f>
        <v>0</v>
      </c>
      <c r="N2673" s="2">
        <f t="shared" si="591"/>
        <v>0</v>
      </c>
      <c r="O2673" s="22">
        <f t="shared" ca="1" si="598"/>
        <v>0.37553247445182125</v>
      </c>
      <c r="P2673" s="25" t="str">
        <f t="shared" si="599"/>
        <v>A+J=</v>
      </c>
      <c r="Q2673" s="26">
        <f t="shared" si="600"/>
        <v>45306</v>
      </c>
      <c r="R2673" s="4"/>
      <c r="S2673" s="98"/>
      <c r="U2673" s="4"/>
      <c r="V2673" s="4"/>
      <c r="W2673" s="4"/>
      <c r="X2673" s="4"/>
      <c r="Y2673" s="4"/>
      <c r="Z2673" s="4"/>
      <c r="AA2673" s="4"/>
      <c r="AB2673" s="4"/>
      <c r="AC2673" s="4"/>
      <c r="AD2673" s="64"/>
      <c r="AE2673" s="64"/>
      <c r="AF2673" s="64"/>
      <c r="AG2673" s="64"/>
      <c r="AH2673" s="64"/>
      <c r="AI2673" s="64"/>
      <c r="AJ2673" s="64"/>
      <c r="AK2673" s="64"/>
      <c r="AL2673" s="64"/>
      <c r="AM2673" s="64"/>
      <c r="AN2673" s="64"/>
      <c r="AO2673" s="64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4"/>
      <c r="AZ2673" s="64"/>
      <c r="BA2673" s="64"/>
      <c r="BB2673" s="64"/>
      <c r="BC2673" s="64"/>
      <c r="BD2673" s="64"/>
      <c r="BE2673" s="64"/>
      <c r="BF2673" s="64"/>
      <c r="BG2673" s="64"/>
      <c r="BH2673" s="64"/>
      <c r="BI2673" s="64"/>
      <c r="BJ2673" s="64"/>
      <c r="BK2673" s="64"/>
      <c r="BL2673" s="64"/>
      <c r="BM2673" s="64"/>
      <c r="BN2673" s="64"/>
      <c r="BO2673" s="64"/>
      <c r="BP2673" s="64"/>
      <c r="BQ2673" s="64"/>
      <c r="BR2673" s="64"/>
      <c r="BS2673" s="64"/>
      <c r="BT2673" s="64"/>
      <c r="BU2673" s="64"/>
      <c r="BV2673" s="64"/>
      <c r="BW2673" s="64"/>
      <c r="BX2673" s="64"/>
      <c r="BY2673" s="64"/>
      <c r="BZ2673" s="64"/>
      <c r="CA2673" s="64"/>
      <c r="CB2673" s="64"/>
      <c r="CC2673" s="64"/>
      <c r="CD2673" s="64"/>
      <c r="CE2673" s="64"/>
      <c r="CF2673" s="64"/>
      <c r="CG2673" s="64"/>
      <c r="CH2673" s="64"/>
      <c r="CI2673" s="64"/>
      <c r="CJ2673" s="64"/>
      <c r="CK2673" s="64"/>
      <c r="CL2673" s="64"/>
      <c r="CM2673" s="64"/>
      <c r="CN2673" s="64"/>
      <c r="CO2673" s="64"/>
      <c r="CP2673" s="64"/>
      <c r="CQ2673" s="64"/>
      <c r="CR2673" s="64"/>
      <c r="CS2673" s="64"/>
      <c r="CT2673" s="64"/>
      <c r="CU2673" s="64"/>
      <c r="CV2673" s="64"/>
      <c r="CW2673" s="64"/>
      <c r="CX2673" s="64"/>
      <c r="CY2673" s="64"/>
      <c r="CZ2673" s="64"/>
      <c r="DA2673" s="64"/>
      <c r="DB2673" s="64"/>
      <c r="DC2673" s="64"/>
      <c r="DD2673" s="64"/>
      <c r="DE2673" s="64"/>
      <c r="DF2673" s="64"/>
      <c r="DG2673" s="64"/>
      <c r="DH2673" s="64"/>
      <c r="DI2673" s="64"/>
      <c r="DJ2673" s="64"/>
      <c r="DK2673" s="64"/>
      <c r="DL2673" s="64"/>
      <c r="DM2673" s="64"/>
      <c r="DN2673" s="64"/>
      <c r="DO2673" s="64"/>
      <c r="DP2673" s="64"/>
      <c r="DQ2673" s="64"/>
      <c r="DR2673" s="64"/>
      <c r="DS2673" s="64"/>
      <c r="DT2673" s="64"/>
      <c r="DU2673" s="64"/>
      <c r="DV2673" s="64"/>
      <c r="DW2673" s="64"/>
      <c r="DX2673" s="64"/>
      <c r="DY2673" s="64"/>
      <c r="DZ2673" s="64"/>
      <c r="EA2673" s="64"/>
      <c r="EB2673" s="64"/>
      <c r="EC2673" s="64"/>
      <c r="ED2673" s="64"/>
      <c r="EE2673" s="64"/>
      <c r="EF2673" s="64"/>
      <c r="EG2673" s="64"/>
      <c r="EH2673" s="64"/>
      <c r="EI2673" s="64"/>
      <c r="EJ2673" s="64"/>
      <c r="EK2673" s="64"/>
      <c r="EL2673" s="64"/>
      <c r="EM2673" s="64"/>
      <c r="EN2673" s="64"/>
      <c r="EO2673" s="64"/>
      <c r="EP2673" s="64"/>
      <c r="EQ2673" s="64"/>
      <c r="ER2673" s="64"/>
      <c r="ES2673" s="64"/>
      <c r="ET2673" s="64"/>
      <c r="EU2673" s="64"/>
      <c r="EV2673" s="64"/>
      <c r="EW2673" s="64"/>
      <c r="EX2673" s="64"/>
      <c r="EY2673" s="64"/>
      <c r="EZ2673" s="64"/>
      <c r="FA2673" s="64"/>
      <c r="FB2673" s="64"/>
      <c r="FC2673" s="64"/>
      <c r="FD2673" s="64"/>
      <c r="FE2673" s="64"/>
      <c r="FF2673" s="64"/>
      <c r="FG2673" s="64"/>
      <c r="FH2673" s="64"/>
      <c r="FI2673" s="64"/>
      <c r="FJ2673" s="64"/>
      <c r="FK2673" s="64"/>
      <c r="FL2673" s="64"/>
      <c r="FM2673" s="64"/>
      <c r="FN2673" s="64"/>
      <c r="FO2673" s="64"/>
      <c r="FP2673" s="64"/>
      <c r="FQ2673" s="64"/>
      <c r="FR2673" s="64"/>
      <c r="FS2673" s="64"/>
      <c r="FT2673" s="64"/>
    </row>
    <row r="2674" spans="1:176" ht="15" x14ac:dyDescent="0.25">
      <c r="A2674" s="20">
        <f t="shared" si="601"/>
        <v>46427</v>
      </c>
      <c r="B2674" s="22" t="str">
        <f t="shared" ca="1" si="592"/>
        <v>n.d</v>
      </c>
      <c r="C2674" s="22">
        <f t="shared" ca="1" si="602"/>
        <v>0.97614444</v>
      </c>
      <c r="D2674" s="23">
        <f ca="1">IF(A2674&lt;$B$1,VLOOKUP(A2674,[1]DI!$A$4:$B$15000,2,FALSE),0)</f>
        <v>0</v>
      </c>
      <c r="E2674" s="22">
        <f t="shared" ca="1" si="593"/>
        <v>0</v>
      </c>
      <c r="F2674" s="23">
        <f t="shared" si="594"/>
        <v>1.3</v>
      </c>
      <c r="G2674" s="24">
        <f t="shared" ca="1" si="595"/>
        <v>1</v>
      </c>
      <c r="H2674" s="22">
        <f ca="1">TRUNC(PRODUCT(G$10:G2673),15)</f>
        <v>1.81984651266759</v>
      </c>
      <c r="I2674" s="22">
        <f t="shared" ca="1" si="596"/>
        <v>1.5015535581434301</v>
      </c>
      <c r="J2674" s="22">
        <f t="shared" ca="1" si="597"/>
        <v>1.2119757600000001</v>
      </c>
      <c r="K2674" s="110">
        <f t="shared" ca="1" si="603"/>
        <v>0.37553247445182125</v>
      </c>
      <c r="L2674" s="115">
        <v>0</v>
      </c>
      <c r="M2674" s="67">
        <f>IF(L2674&gt;0,VLOOKUP(L2674,S$12:$AB$125,7),0)</f>
        <v>0</v>
      </c>
      <c r="N2674" s="2">
        <f t="shared" si="591"/>
        <v>0</v>
      </c>
      <c r="O2674" s="22">
        <f t="shared" ca="1" si="598"/>
        <v>0.37553247445182125</v>
      </c>
      <c r="P2674" s="25" t="str">
        <f t="shared" si="599"/>
        <v>A+J=</v>
      </c>
      <c r="Q2674" s="26">
        <f t="shared" si="600"/>
        <v>45306</v>
      </c>
      <c r="R2674" s="4"/>
      <c r="S2674" s="98"/>
      <c r="U2674" s="4"/>
      <c r="V2674" s="4"/>
      <c r="W2674" s="4"/>
      <c r="X2674" s="4"/>
      <c r="Y2674" s="4"/>
      <c r="Z2674" s="4"/>
      <c r="AA2674" s="4"/>
      <c r="AB2674" s="4"/>
      <c r="AC2674" s="4"/>
      <c r="AD2674" s="64"/>
      <c r="AE2674" s="64"/>
      <c r="AF2674" s="64"/>
      <c r="AG2674" s="64"/>
      <c r="AH2674" s="64"/>
      <c r="AI2674" s="64"/>
      <c r="AJ2674" s="64"/>
      <c r="AK2674" s="64"/>
      <c r="AL2674" s="64"/>
      <c r="AM2674" s="64"/>
      <c r="AN2674" s="64"/>
      <c r="AO2674" s="64"/>
      <c r="AP2674" s="64"/>
      <c r="AQ2674" s="64"/>
      <c r="AR2674" s="64"/>
      <c r="AS2674" s="64"/>
      <c r="AT2674" s="64"/>
      <c r="AU2674" s="64"/>
      <c r="AV2674" s="64"/>
      <c r="AW2674" s="64"/>
      <c r="AX2674" s="64"/>
      <c r="AY2674" s="64"/>
      <c r="AZ2674" s="64"/>
      <c r="BA2674" s="64"/>
      <c r="BB2674" s="64"/>
      <c r="BC2674" s="64"/>
      <c r="BD2674" s="64"/>
      <c r="BE2674" s="64"/>
      <c r="BF2674" s="64"/>
      <c r="BG2674" s="64"/>
      <c r="BH2674" s="64"/>
      <c r="BI2674" s="64"/>
      <c r="BJ2674" s="64"/>
      <c r="BK2674" s="64"/>
      <c r="BL2674" s="64"/>
      <c r="BM2674" s="64"/>
      <c r="BN2674" s="64"/>
      <c r="BO2674" s="64"/>
      <c r="BP2674" s="64"/>
      <c r="BQ2674" s="64"/>
      <c r="BR2674" s="64"/>
      <c r="BS2674" s="64"/>
      <c r="BT2674" s="64"/>
      <c r="BU2674" s="64"/>
      <c r="BV2674" s="64"/>
      <c r="BW2674" s="64"/>
      <c r="BX2674" s="64"/>
      <c r="BY2674" s="64"/>
      <c r="BZ2674" s="64"/>
      <c r="CA2674" s="64"/>
      <c r="CB2674" s="64"/>
      <c r="CC2674" s="64"/>
      <c r="CD2674" s="64"/>
      <c r="CE2674" s="64"/>
      <c r="CF2674" s="64"/>
      <c r="CG2674" s="64"/>
      <c r="CH2674" s="64"/>
      <c r="CI2674" s="64"/>
      <c r="CJ2674" s="64"/>
      <c r="CK2674" s="64"/>
      <c r="CL2674" s="64"/>
      <c r="CM2674" s="64"/>
      <c r="CN2674" s="64"/>
      <c r="CO2674" s="64"/>
      <c r="CP2674" s="64"/>
      <c r="CQ2674" s="64"/>
      <c r="CR2674" s="64"/>
      <c r="CS2674" s="64"/>
      <c r="CT2674" s="64"/>
      <c r="CU2674" s="64"/>
      <c r="CV2674" s="64"/>
      <c r="CW2674" s="64"/>
      <c r="CX2674" s="64"/>
      <c r="CY2674" s="64"/>
      <c r="CZ2674" s="64"/>
      <c r="DA2674" s="64"/>
      <c r="DB2674" s="64"/>
      <c r="DC2674" s="64"/>
      <c r="DD2674" s="64"/>
      <c r="DE2674" s="64"/>
      <c r="DF2674" s="64"/>
      <c r="DG2674" s="64"/>
      <c r="DH2674" s="64"/>
      <c r="DI2674" s="64"/>
      <c r="DJ2674" s="64"/>
      <c r="DK2674" s="64"/>
      <c r="DL2674" s="64"/>
      <c r="DM2674" s="64"/>
      <c r="DN2674" s="64"/>
      <c r="DO2674" s="64"/>
      <c r="DP2674" s="64"/>
      <c r="DQ2674" s="64"/>
      <c r="DR2674" s="64"/>
      <c r="DS2674" s="64"/>
      <c r="DT2674" s="64"/>
      <c r="DU2674" s="64"/>
      <c r="DV2674" s="64"/>
      <c r="DW2674" s="64"/>
      <c r="DX2674" s="64"/>
      <c r="DY2674" s="64"/>
      <c r="DZ2674" s="64"/>
      <c r="EA2674" s="64"/>
      <c r="EB2674" s="64"/>
      <c r="EC2674" s="64"/>
      <c r="ED2674" s="64"/>
      <c r="EE2674" s="64"/>
      <c r="EF2674" s="64"/>
      <c r="EG2674" s="64"/>
      <c r="EH2674" s="64"/>
      <c r="EI2674" s="64"/>
      <c r="EJ2674" s="64"/>
      <c r="EK2674" s="64"/>
      <c r="EL2674" s="64"/>
      <c r="EM2674" s="64"/>
      <c r="EN2674" s="64"/>
      <c r="EO2674" s="64"/>
      <c r="EP2674" s="64"/>
      <c r="EQ2674" s="64"/>
      <c r="ER2674" s="64"/>
      <c r="ES2674" s="64"/>
      <c r="ET2674" s="64"/>
      <c r="EU2674" s="64"/>
      <c r="EV2674" s="64"/>
      <c r="EW2674" s="64"/>
      <c r="EX2674" s="64"/>
      <c r="EY2674" s="64"/>
      <c r="EZ2674" s="64"/>
      <c r="FA2674" s="64"/>
      <c r="FB2674" s="64"/>
      <c r="FC2674" s="64"/>
      <c r="FD2674" s="64"/>
      <c r="FE2674" s="64"/>
      <c r="FF2674" s="64"/>
      <c r="FG2674" s="64"/>
      <c r="FH2674" s="64"/>
      <c r="FI2674" s="64"/>
      <c r="FJ2674" s="64"/>
      <c r="FK2674" s="64"/>
      <c r="FL2674" s="64"/>
      <c r="FM2674" s="64"/>
      <c r="FN2674" s="64"/>
      <c r="FO2674" s="64"/>
      <c r="FP2674" s="64"/>
      <c r="FQ2674" s="64"/>
      <c r="FR2674" s="64"/>
      <c r="FS2674" s="64"/>
      <c r="FT2674" s="64"/>
    </row>
    <row r="2675" spans="1:176" ht="15" x14ac:dyDescent="0.25">
      <c r="A2675" s="20">
        <f t="shared" si="601"/>
        <v>46428</v>
      </c>
      <c r="B2675" s="22" t="str">
        <f t="shared" ca="1" si="592"/>
        <v>n.d</v>
      </c>
      <c r="C2675" s="22">
        <f t="shared" ca="1" si="602"/>
        <v>0.97614444</v>
      </c>
      <c r="D2675" s="23">
        <f ca="1">IF(A2675&lt;$B$1,VLOOKUP(A2675,[1]DI!$A$4:$B$15000,2,FALSE),0)</f>
        <v>0</v>
      </c>
      <c r="E2675" s="22">
        <f t="shared" ca="1" si="593"/>
        <v>0</v>
      </c>
      <c r="F2675" s="23">
        <f t="shared" si="594"/>
        <v>1.3</v>
      </c>
      <c r="G2675" s="24">
        <f t="shared" ca="1" si="595"/>
        <v>1</v>
      </c>
      <c r="H2675" s="22">
        <f ca="1">TRUNC(PRODUCT(G$10:G2674),15)</f>
        <v>1.81984651266759</v>
      </c>
      <c r="I2675" s="22">
        <f t="shared" ca="1" si="596"/>
        <v>1.5015535581434301</v>
      </c>
      <c r="J2675" s="22">
        <f t="shared" ca="1" si="597"/>
        <v>1.2119757600000001</v>
      </c>
      <c r="K2675" s="110">
        <f t="shared" ca="1" si="603"/>
        <v>0.37553247445182125</v>
      </c>
      <c r="L2675" s="115">
        <v>0</v>
      </c>
      <c r="M2675" s="67">
        <f>IF(L2675&gt;0,VLOOKUP(L2675,S$12:$AB$125,7),0)</f>
        <v>0</v>
      </c>
      <c r="N2675" s="2">
        <f t="shared" si="591"/>
        <v>0</v>
      </c>
      <c r="O2675" s="22">
        <f t="shared" ca="1" si="598"/>
        <v>0.37553247445182125</v>
      </c>
      <c r="P2675" s="25" t="str">
        <f t="shared" si="599"/>
        <v>A+J=</v>
      </c>
      <c r="Q2675" s="26">
        <f t="shared" si="600"/>
        <v>45306</v>
      </c>
      <c r="R2675" s="4"/>
      <c r="S2675" s="98"/>
      <c r="U2675" s="4"/>
      <c r="V2675" s="4"/>
      <c r="W2675" s="4"/>
      <c r="X2675" s="4"/>
      <c r="Y2675" s="4"/>
      <c r="Z2675" s="4"/>
      <c r="AA2675" s="4"/>
      <c r="AB2675" s="4"/>
      <c r="AC2675" s="4"/>
      <c r="AD2675" s="64"/>
      <c r="AE2675" s="64"/>
      <c r="AF2675" s="64"/>
      <c r="AG2675" s="64"/>
      <c r="AH2675" s="64"/>
      <c r="AI2675" s="64"/>
      <c r="AJ2675" s="64"/>
      <c r="AK2675" s="64"/>
      <c r="AL2675" s="64"/>
      <c r="AM2675" s="64"/>
      <c r="AN2675" s="64"/>
      <c r="AO2675" s="64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4"/>
      <c r="AZ2675" s="64"/>
      <c r="BA2675" s="64"/>
      <c r="BB2675" s="64"/>
      <c r="BC2675" s="64"/>
      <c r="BD2675" s="64"/>
      <c r="BE2675" s="64"/>
      <c r="BF2675" s="64"/>
      <c r="BG2675" s="64"/>
      <c r="BH2675" s="64"/>
      <c r="BI2675" s="64"/>
      <c r="BJ2675" s="64"/>
      <c r="BK2675" s="64"/>
      <c r="BL2675" s="64"/>
      <c r="BM2675" s="64"/>
      <c r="BN2675" s="64"/>
      <c r="BO2675" s="64"/>
      <c r="BP2675" s="64"/>
      <c r="BQ2675" s="64"/>
      <c r="BR2675" s="64"/>
      <c r="BS2675" s="64"/>
      <c r="BT2675" s="64"/>
      <c r="BU2675" s="64"/>
      <c r="BV2675" s="64"/>
      <c r="BW2675" s="64"/>
      <c r="BX2675" s="64"/>
      <c r="BY2675" s="64"/>
      <c r="BZ2675" s="64"/>
      <c r="CA2675" s="64"/>
      <c r="CB2675" s="64"/>
      <c r="CC2675" s="64"/>
      <c r="CD2675" s="64"/>
      <c r="CE2675" s="64"/>
      <c r="CF2675" s="64"/>
      <c r="CG2675" s="64"/>
      <c r="CH2675" s="64"/>
      <c r="CI2675" s="64"/>
      <c r="CJ2675" s="64"/>
      <c r="CK2675" s="64"/>
      <c r="CL2675" s="64"/>
      <c r="CM2675" s="64"/>
      <c r="CN2675" s="64"/>
      <c r="CO2675" s="64"/>
      <c r="CP2675" s="64"/>
      <c r="CQ2675" s="64"/>
      <c r="CR2675" s="64"/>
      <c r="CS2675" s="64"/>
      <c r="CT2675" s="64"/>
      <c r="CU2675" s="64"/>
      <c r="CV2675" s="64"/>
      <c r="CW2675" s="64"/>
      <c r="CX2675" s="64"/>
      <c r="CY2675" s="64"/>
      <c r="CZ2675" s="64"/>
      <c r="DA2675" s="64"/>
      <c r="DB2675" s="64"/>
      <c r="DC2675" s="64"/>
      <c r="DD2675" s="64"/>
      <c r="DE2675" s="64"/>
      <c r="DF2675" s="64"/>
      <c r="DG2675" s="64"/>
      <c r="DH2675" s="64"/>
      <c r="DI2675" s="64"/>
      <c r="DJ2675" s="64"/>
      <c r="DK2675" s="64"/>
      <c r="DL2675" s="64"/>
      <c r="DM2675" s="64"/>
      <c r="DN2675" s="64"/>
      <c r="DO2675" s="64"/>
      <c r="DP2675" s="64"/>
      <c r="DQ2675" s="64"/>
      <c r="DR2675" s="64"/>
      <c r="DS2675" s="64"/>
      <c r="DT2675" s="64"/>
      <c r="DU2675" s="64"/>
      <c r="DV2675" s="64"/>
      <c r="DW2675" s="64"/>
      <c r="DX2675" s="64"/>
      <c r="DY2675" s="64"/>
      <c r="DZ2675" s="64"/>
      <c r="EA2675" s="64"/>
      <c r="EB2675" s="64"/>
      <c r="EC2675" s="64"/>
      <c r="ED2675" s="64"/>
      <c r="EE2675" s="64"/>
      <c r="EF2675" s="64"/>
      <c r="EG2675" s="64"/>
      <c r="EH2675" s="64"/>
      <c r="EI2675" s="64"/>
      <c r="EJ2675" s="64"/>
      <c r="EK2675" s="64"/>
      <c r="EL2675" s="64"/>
      <c r="EM2675" s="64"/>
      <c r="EN2675" s="64"/>
      <c r="EO2675" s="64"/>
      <c r="EP2675" s="64"/>
      <c r="EQ2675" s="64"/>
      <c r="ER2675" s="64"/>
      <c r="ES2675" s="64"/>
      <c r="ET2675" s="64"/>
      <c r="EU2675" s="64"/>
      <c r="EV2675" s="64"/>
      <c r="EW2675" s="64"/>
      <c r="EX2675" s="64"/>
      <c r="EY2675" s="64"/>
      <c r="EZ2675" s="64"/>
      <c r="FA2675" s="64"/>
      <c r="FB2675" s="64"/>
      <c r="FC2675" s="64"/>
      <c r="FD2675" s="64"/>
      <c r="FE2675" s="64"/>
      <c r="FF2675" s="64"/>
      <c r="FG2675" s="64"/>
      <c r="FH2675" s="64"/>
      <c r="FI2675" s="64"/>
      <c r="FJ2675" s="64"/>
      <c r="FK2675" s="64"/>
      <c r="FL2675" s="64"/>
      <c r="FM2675" s="64"/>
      <c r="FN2675" s="64"/>
      <c r="FO2675" s="64"/>
      <c r="FP2675" s="64"/>
      <c r="FQ2675" s="64"/>
      <c r="FR2675" s="64"/>
      <c r="FS2675" s="64"/>
      <c r="FT2675" s="64"/>
    </row>
    <row r="2676" spans="1:176" ht="15" x14ac:dyDescent="0.25">
      <c r="A2676" s="20">
        <f t="shared" si="601"/>
        <v>46429</v>
      </c>
      <c r="B2676" s="22" t="str">
        <f t="shared" ca="1" si="592"/>
        <v>n.d</v>
      </c>
      <c r="C2676" s="22">
        <f t="shared" ca="1" si="602"/>
        <v>0.97614444</v>
      </c>
      <c r="D2676" s="23">
        <f ca="1">IF(A2676&lt;$B$1,VLOOKUP(A2676,[1]DI!$A$4:$B$15000,2,FALSE),0)</f>
        <v>0</v>
      </c>
      <c r="E2676" s="22">
        <f t="shared" ca="1" si="593"/>
        <v>0</v>
      </c>
      <c r="F2676" s="23">
        <f t="shared" si="594"/>
        <v>1.3</v>
      </c>
      <c r="G2676" s="24">
        <f t="shared" ca="1" si="595"/>
        <v>1</v>
      </c>
      <c r="H2676" s="22">
        <f ca="1">TRUNC(PRODUCT(G$10:G2675),15)</f>
        <v>1.81984651266759</v>
      </c>
      <c r="I2676" s="22">
        <f t="shared" ca="1" si="596"/>
        <v>1.5015535581434301</v>
      </c>
      <c r="J2676" s="22">
        <f t="shared" ca="1" si="597"/>
        <v>1.2119757600000001</v>
      </c>
      <c r="K2676" s="110">
        <f t="shared" ca="1" si="603"/>
        <v>0.37553247445182125</v>
      </c>
      <c r="L2676" s="115">
        <v>0</v>
      </c>
      <c r="M2676" s="67">
        <f>IF(L2676&gt;0,VLOOKUP(L2676,S$12:$AB$125,7),0)</f>
        <v>0</v>
      </c>
      <c r="N2676" s="2">
        <f t="shared" si="591"/>
        <v>0</v>
      </c>
      <c r="O2676" s="22">
        <f t="shared" ca="1" si="598"/>
        <v>0.37553247445182125</v>
      </c>
      <c r="P2676" s="25" t="str">
        <f t="shared" si="599"/>
        <v>A+J=</v>
      </c>
      <c r="Q2676" s="26">
        <f t="shared" si="600"/>
        <v>45306</v>
      </c>
      <c r="R2676" s="4"/>
      <c r="S2676" s="98"/>
      <c r="U2676" s="4"/>
      <c r="V2676" s="4"/>
      <c r="W2676" s="4"/>
      <c r="X2676" s="4"/>
      <c r="Y2676" s="4"/>
      <c r="Z2676" s="4"/>
      <c r="AA2676" s="4"/>
      <c r="AB2676" s="4"/>
      <c r="AC2676" s="4"/>
      <c r="AD2676" s="64"/>
      <c r="AE2676" s="64"/>
      <c r="AF2676" s="64"/>
      <c r="AG2676" s="64"/>
      <c r="AH2676" s="64"/>
      <c r="AI2676" s="64"/>
      <c r="AJ2676" s="64"/>
      <c r="AK2676" s="64"/>
      <c r="AL2676" s="64"/>
      <c r="AM2676" s="64"/>
      <c r="AN2676" s="64"/>
      <c r="AO2676" s="64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64"/>
      <c r="BB2676" s="64"/>
      <c r="BC2676" s="64"/>
      <c r="BD2676" s="64"/>
      <c r="BE2676" s="64"/>
      <c r="BF2676" s="64"/>
      <c r="BG2676" s="64"/>
      <c r="BH2676" s="64"/>
      <c r="BI2676" s="64"/>
      <c r="BJ2676" s="64"/>
      <c r="BK2676" s="64"/>
      <c r="BL2676" s="64"/>
      <c r="BM2676" s="64"/>
      <c r="BN2676" s="64"/>
      <c r="BO2676" s="64"/>
      <c r="BP2676" s="64"/>
      <c r="BQ2676" s="64"/>
      <c r="BR2676" s="64"/>
      <c r="BS2676" s="64"/>
      <c r="BT2676" s="64"/>
      <c r="BU2676" s="64"/>
      <c r="BV2676" s="64"/>
      <c r="BW2676" s="64"/>
      <c r="BX2676" s="64"/>
      <c r="BY2676" s="64"/>
      <c r="BZ2676" s="64"/>
      <c r="CA2676" s="64"/>
      <c r="CB2676" s="64"/>
      <c r="CC2676" s="64"/>
      <c r="CD2676" s="64"/>
      <c r="CE2676" s="64"/>
      <c r="CF2676" s="64"/>
      <c r="CG2676" s="64"/>
      <c r="CH2676" s="64"/>
      <c r="CI2676" s="64"/>
      <c r="CJ2676" s="64"/>
      <c r="CK2676" s="64"/>
      <c r="CL2676" s="64"/>
      <c r="CM2676" s="64"/>
      <c r="CN2676" s="64"/>
      <c r="CO2676" s="64"/>
      <c r="CP2676" s="64"/>
      <c r="CQ2676" s="64"/>
      <c r="CR2676" s="64"/>
      <c r="CS2676" s="64"/>
      <c r="CT2676" s="64"/>
      <c r="CU2676" s="64"/>
      <c r="CV2676" s="64"/>
      <c r="CW2676" s="64"/>
      <c r="CX2676" s="64"/>
      <c r="CY2676" s="64"/>
      <c r="CZ2676" s="64"/>
      <c r="DA2676" s="64"/>
      <c r="DB2676" s="64"/>
      <c r="DC2676" s="64"/>
      <c r="DD2676" s="64"/>
      <c r="DE2676" s="64"/>
      <c r="DF2676" s="64"/>
      <c r="DG2676" s="64"/>
      <c r="DH2676" s="64"/>
      <c r="DI2676" s="64"/>
      <c r="DJ2676" s="64"/>
      <c r="DK2676" s="64"/>
      <c r="DL2676" s="64"/>
      <c r="DM2676" s="64"/>
      <c r="DN2676" s="64"/>
      <c r="DO2676" s="64"/>
      <c r="DP2676" s="64"/>
      <c r="DQ2676" s="64"/>
      <c r="DR2676" s="64"/>
      <c r="DS2676" s="64"/>
      <c r="DT2676" s="64"/>
      <c r="DU2676" s="64"/>
      <c r="DV2676" s="64"/>
      <c r="DW2676" s="64"/>
      <c r="DX2676" s="64"/>
      <c r="DY2676" s="64"/>
      <c r="DZ2676" s="64"/>
      <c r="EA2676" s="64"/>
      <c r="EB2676" s="64"/>
      <c r="EC2676" s="64"/>
      <c r="ED2676" s="64"/>
      <c r="EE2676" s="64"/>
      <c r="EF2676" s="64"/>
      <c r="EG2676" s="64"/>
      <c r="EH2676" s="64"/>
      <c r="EI2676" s="64"/>
      <c r="EJ2676" s="64"/>
      <c r="EK2676" s="64"/>
      <c r="EL2676" s="64"/>
      <c r="EM2676" s="64"/>
      <c r="EN2676" s="64"/>
      <c r="EO2676" s="64"/>
      <c r="EP2676" s="64"/>
      <c r="EQ2676" s="64"/>
      <c r="ER2676" s="64"/>
      <c r="ES2676" s="64"/>
      <c r="ET2676" s="64"/>
      <c r="EU2676" s="64"/>
      <c r="EV2676" s="64"/>
      <c r="EW2676" s="64"/>
      <c r="EX2676" s="64"/>
      <c r="EY2676" s="64"/>
      <c r="EZ2676" s="64"/>
      <c r="FA2676" s="64"/>
      <c r="FB2676" s="64"/>
      <c r="FC2676" s="64"/>
      <c r="FD2676" s="64"/>
      <c r="FE2676" s="64"/>
      <c r="FF2676" s="64"/>
      <c r="FG2676" s="64"/>
      <c r="FH2676" s="64"/>
      <c r="FI2676" s="64"/>
      <c r="FJ2676" s="64"/>
      <c r="FK2676" s="64"/>
      <c r="FL2676" s="64"/>
      <c r="FM2676" s="64"/>
      <c r="FN2676" s="64"/>
      <c r="FO2676" s="64"/>
      <c r="FP2676" s="64"/>
      <c r="FQ2676" s="64"/>
      <c r="FR2676" s="64"/>
      <c r="FS2676" s="64"/>
      <c r="FT2676" s="64"/>
    </row>
    <row r="2677" spans="1:176" ht="15" x14ac:dyDescent="0.25">
      <c r="A2677" s="20">
        <f t="shared" si="601"/>
        <v>46430</v>
      </c>
      <c r="B2677" s="22" t="str">
        <f t="shared" ca="1" si="592"/>
        <v>n.d</v>
      </c>
      <c r="C2677" s="22">
        <f t="shared" ca="1" si="602"/>
        <v>0.97614444</v>
      </c>
      <c r="D2677" s="23">
        <f ca="1">IF(A2677&lt;$B$1,VLOOKUP(A2677,[1]DI!$A$4:$B$15000,2,FALSE),0)</f>
        <v>0</v>
      </c>
      <c r="E2677" s="22">
        <f t="shared" ca="1" si="593"/>
        <v>0</v>
      </c>
      <c r="F2677" s="23">
        <f t="shared" si="594"/>
        <v>1.3</v>
      </c>
      <c r="G2677" s="24">
        <f t="shared" ca="1" si="595"/>
        <v>1</v>
      </c>
      <c r="H2677" s="22">
        <f ca="1">TRUNC(PRODUCT(G$10:G2676),15)</f>
        <v>1.81984651266759</v>
      </c>
      <c r="I2677" s="22">
        <f t="shared" ca="1" si="596"/>
        <v>1.5015535581434301</v>
      </c>
      <c r="J2677" s="22">
        <f t="shared" ca="1" si="597"/>
        <v>1.2119757600000001</v>
      </c>
      <c r="K2677" s="110">
        <f t="shared" ca="1" si="603"/>
        <v>0.37553247445182125</v>
      </c>
      <c r="L2677" s="115">
        <v>0</v>
      </c>
      <c r="M2677" s="67">
        <f>IF(L2677&gt;0,VLOOKUP(L2677,S$12:$AB$125,7),0)</f>
        <v>0</v>
      </c>
      <c r="N2677" s="2">
        <f t="shared" si="591"/>
        <v>0</v>
      </c>
      <c r="O2677" s="22">
        <f t="shared" ca="1" si="598"/>
        <v>0.37553247445182125</v>
      </c>
      <c r="P2677" s="25" t="str">
        <f t="shared" si="599"/>
        <v>A+J=</v>
      </c>
      <c r="Q2677" s="26">
        <f t="shared" si="600"/>
        <v>45306</v>
      </c>
      <c r="R2677" s="4"/>
      <c r="S2677" s="98"/>
      <c r="U2677" s="4"/>
      <c r="V2677" s="4"/>
      <c r="W2677" s="4"/>
      <c r="X2677" s="4"/>
      <c r="Y2677" s="4"/>
      <c r="Z2677" s="4"/>
      <c r="AA2677" s="4"/>
      <c r="AB2677" s="4"/>
      <c r="AC2677" s="4"/>
      <c r="AD2677" s="64"/>
      <c r="AE2677" s="64"/>
      <c r="AF2677" s="64"/>
      <c r="AG2677" s="64"/>
      <c r="AH2677" s="64"/>
      <c r="AI2677" s="64"/>
      <c r="AJ2677" s="64"/>
      <c r="AK2677" s="64"/>
      <c r="AL2677" s="64"/>
      <c r="AM2677" s="64"/>
      <c r="AN2677" s="64"/>
      <c r="AO2677" s="64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4"/>
      <c r="AZ2677" s="64"/>
      <c r="BA2677" s="64"/>
      <c r="BB2677" s="64"/>
      <c r="BC2677" s="64"/>
      <c r="BD2677" s="64"/>
      <c r="BE2677" s="64"/>
      <c r="BF2677" s="64"/>
      <c r="BG2677" s="64"/>
      <c r="BH2677" s="64"/>
      <c r="BI2677" s="64"/>
      <c r="BJ2677" s="64"/>
      <c r="BK2677" s="64"/>
      <c r="BL2677" s="64"/>
      <c r="BM2677" s="64"/>
      <c r="BN2677" s="64"/>
      <c r="BO2677" s="64"/>
      <c r="BP2677" s="64"/>
      <c r="BQ2677" s="64"/>
      <c r="BR2677" s="64"/>
      <c r="BS2677" s="64"/>
      <c r="BT2677" s="64"/>
      <c r="BU2677" s="64"/>
      <c r="BV2677" s="64"/>
      <c r="BW2677" s="64"/>
      <c r="BX2677" s="64"/>
      <c r="BY2677" s="64"/>
      <c r="BZ2677" s="64"/>
      <c r="CA2677" s="64"/>
      <c r="CB2677" s="64"/>
      <c r="CC2677" s="64"/>
      <c r="CD2677" s="64"/>
      <c r="CE2677" s="64"/>
      <c r="CF2677" s="64"/>
      <c r="CG2677" s="64"/>
      <c r="CH2677" s="64"/>
      <c r="CI2677" s="64"/>
      <c r="CJ2677" s="64"/>
      <c r="CK2677" s="64"/>
      <c r="CL2677" s="64"/>
      <c r="CM2677" s="64"/>
      <c r="CN2677" s="64"/>
      <c r="CO2677" s="64"/>
      <c r="CP2677" s="64"/>
      <c r="CQ2677" s="64"/>
      <c r="CR2677" s="64"/>
      <c r="CS2677" s="64"/>
      <c r="CT2677" s="64"/>
      <c r="CU2677" s="64"/>
      <c r="CV2677" s="64"/>
      <c r="CW2677" s="64"/>
      <c r="CX2677" s="64"/>
      <c r="CY2677" s="64"/>
      <c r="CZ2677" s="64"/>
      <c r="DA2677" s="64"/>
      <c r="DB2677" s="64"/>
      <c r="DC2677" s="64"/>
      <c r="DD2677" s="64"/>
      <c r="DE2677" s="64"/>
      <c r="DF2677" s="64"/>
      <c r="DG2677" s="64"/>
      <c r="DH2677" s="64"/>
      <c r="DI2677" s="64"/>
      <c r="DJ2677" s="64"/>
      <c r="DK2677" s="64"/>
      <c r="DL2677" s="64"/>
      <c r="DM2677" s="64"/>
      <c r="DN2677" s="64"/>
      <c r="DO2677" s="64"/>
      <c r="DP2677" s="64"/>
      <c r="DQ2677" s="64"/>
      <c r="DR2677" s="64"/>
      <c r="DS2677" s="64"/>
      <c r="DT2677" s="64"/>
      <c r="DU2677" s="64"/>
      <c r="DV2677" s="64"/>
      <c r="DW2677" s="64"/>
      <c r="DX2677" s="64"/>
      <c r="DY2677" s="64"/>
      <c r="DZ2677" s="64"/>
      <c r="EA2677" s="64"/>
      <c r="EB2677" s="64"/>
      <c r="EC2677" s="64"/>
      <c r="ED2677" s="64"/>
      <c r="EE2677" s="64"/>
      <c r="EF2677" s="64"/>
      <c r="EG2677" s="64"/>
      <c r="EH2677" s="64"/>
      <c r="EI2677" s="64"/>
      <c r="EJ2677" s="64"/>
      <c r="EK2677" s="64"/>
      <c r="EL2677" s="64"/>
      <c r="EM2677" s="64"/>
      <c r="EN2677" s="64"/>
      <c r="EO2677" s="64"/>
      <c r="EP2677" s="64"/>
      <c r="EQ2677" s="64"/>
      <c r="ER2677" s="64"/>
      <c r="ES2677" s="64"/>
      <c r="ET2677" s="64"/>
      <c r="EU2677" s="64"/>
      <c r="EV2677" s="64"/>
      <c r="EW2677" s="64"/>
      <c r="EX2677" s="64"/>
      <c r="EY2677" s="64"/>
      <c r="EZ2677" s="64"/>
      <c r="FA2677" s="64"/>
      <c r="FB2677" s="64"/>
      <c r="FC2677" s="64"/>
      <c r="FD2677" s="64"/>
      <c r="FE2677" s="64"/>
      <c r="FF2677" s="64"/>
      <c r="FG2677" s="64"/>
      <c r="FH2677" s="64"/>
      <c r="FI2677" s="64"/>
      <c r="FJ2677" s="64"/>
      <c r="FK2677" s="64"/>
      <c r="FL2677" s="64"/>
      <c r="FM2677" s="64"/>
      <c r="FN2677" s="64"/>
      <c r="FO2677" s="64"/>
      <c r="FP2677" s="64"/>
      <c r="FQ2677" s="64"/>
      <c r="FR2677" s="64"/>
      <c r="FS2677" s="64"/>
      <c r="FT2677" s="64"/>
    </row>
    <row r="2678" spans="1:176" ht="15" x14ac:dyDescent="0.25">
      <c r="A2678" s="20">
        <f t="shared" si="601"/>
        <v>46431</v>
      </c>
      <c r="B2678" s="22" t="str">
        <f t="shared" ca="1" si="592"/>
        <v>n.d</v>
      </c>
      <c r="C2678" s="22">
        <f t="shared" ca="1" si="602"/>
        <v>0.97614444</v>
      </c>
      <c r="D2678" s="23">
        <f ca="1">IF(A2678&lt;$B$1,VLOOKUP(A2678,[1]DI!$A$4:$B$15000,2,FALSE),0)</f>
        <v>0</v>
      </c>
      <c r="E2678" s="22">
        <f t="shared" ca="1" si="593"/>
        <v>0</v>
      </c>
      <c r="F2678" s="23">
        <f t="shared" si="594"/>
        <v>1.3</v>
      </c>
      <c r="G2678" s="24">
        <f t="shared" ca="1" si="595"/>
        <v>1</v>
      </c>
      <c r="H2678" s="22">
        <f ca="1">TRUNC(PRODUCT(G$10:G2677),15)</f>
        <v>1.81984651266759</v>
      </c>
      <c r="I2678" s="22">
        <f t="shared" ca="1" si="596"/>
        <v>1.5015535581434301</v>
      </c>
      <c r="J2678" s="22">
        <f t="shared" ca="1" si="597"/>
        <v>1.2119757600000001</v>
      </c>
      <c r="K2678" s="110">
        <f t="shared" ca="1" si="603"/>
        <v>0.37553247445182125</v>
      </c>
      <c r="L2678" s="115">
        <v>0</v>
      </c>
      <c r="M2678" s="67">
        <f>IF(L2678&gt;0,VLOOKUP(L2678,S$12:$AB$125,7),0)</f>
        <v>0</v>
      </c>
      <c r="N2678" s="2">
        <f t="shared" si="591"/>
        <v>0</v>
      </c>
      <c r="O2678" s="22">
        <f t="shared" ca="1" si="598"/>
        <v>0.37553247445182125</v>
      </c>
      <c r="P2678" s="25" t="str">
        <f t="shared" si="599"/>
        <v>A+J=</v>
      </c>
      <c r="Q2678" s="26">
        <f t="shared" si="600"/>
        <v>45306</v>
      </c>
      <c r="R2678" s="4"/>
      <c r="S2678" s="98"/>
      <c r="U2678" s="4"/>
      <c r="V2678" s="4"/>
      <c r="W2678" s="4"/>
      <c r="X2678" s="4"/>
      <c r="Y2678" s="4"/>
      <c r="Z2678" s="4"/>
      <c r="AA2678" s="4"/>
      <c r="AB2678" s="4"/>
      <c r="AC2678" s="4"/>
      <c r="AD2678" s="64"/>
      <c r="AE2678" s="64"/>
      <c r="AF2678" s="64"/>
      <c r="AG2678" s="64"/>
      <c r="AH2678" s="64"/>
      <c r="AI2678" s="64"/>
      <c r="AJ2678" s="64"/>
      <c r="AK2678" s="64"/>
      <c r="AL2678" s="64"/>
      <c r="AM2678" s="64"/>
      <c r="AN2678" s="64"/>
      <c r="AO2678" s="64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4"/>
      <c r="AZ2678" s="64"/>
      <c r="BA2678" s="64"/>
      <c r="BB2678" s="64"/>
      <c r="BC2678" s="64"/>
      <c r="BD2678" s="64"/>
      <c r="BE2678" s="64"/>
      <c r="BF2678" s="64"/>
      <c r="BG2678" s="64"/>
      <c r="BH2678" s="64"/>
      <c r="BI2678" s="64"/>
      <c r="BJ2678" s="64"/>
      <c r="BK2678" s="64"/>
      <c r="BL2678" s="64"/>
      <c r="BM2678" s="64"/>
      <c r="BN2678" s="64"/>
      <c r="BO2678" s="64"/>
      <c r="BP2678" s="64"/>
      <c r="BQ2678" s="64"/>
      <c r="BR2678" s="64"/>
      <c r="BS2678" s="64"/>
      <c r="BT2678" s="64"/>
      <c r="BU2678" s="64"/>
      <c r="BV2678" s="64"/>
      <c r="BW2678" s="64"/>
      <c r="BX2678" s="64"/>
      <c r="BY2678" s="64"/>
      <c r="BZ2678" s="64"/>
      <c r="CA2678" s="64"/>
      <c r="CB2678" s="64"/>
      <c r="CC2678" s="64"/>
      <c r="CD2678" s="64"/>
      <c r="CE2678" s="64"/>
      <c r="CF2678" s="64"/>
      <c r="CG2678" s="64"/>
      <c r="CH2678" s="64"/>
      <c r="CI2678" s="64"/>
      <c r="CJ2678" s="64"/>
      <c r="CK2678" s="64"/>
      <c r="CL2678" s="64"/>
      <c r="CM2678" s="64"/>
      <c r="CN2678" s="64"/>
      <c r="CO2678" s="64"/>
      <c r="CP2678" s="64"/>
      <c r="CQ2678" s="64"/>
      <c r="CR2678" s="64"/>
      <c r="CS2678" s="64"/>
      <c r="CT2678" s="64"/>
      <c r="CU2678" s="64"/>
      <c r="CV2678" s="64"/>
      <c r="CW2678" s="64"/>
      <c r="CX2678" s="64"/>
      <c r="CY2678" s="64"/>
      <c r="CZ2678" s="64"/>
      <c r="DA2678" s="64"/>
      <c r="DB2678" s="64"/>
      <c r="DC2678" s="64"/>
      <c r="DD2678" s="64"/>
      <c r="DE2678" s="64"/>
      <c r="DF2678" s="64"/>
      <c r="DG2678" s="64"/>
      <c r="DH2678" s="64"/>
      <c r="DI2678" s="64"/>
      <c r="DJ2678" s="64"/>
      <c r="DK2678" s="64"/>
      <c r="DL2678" s="64"/>
      <c r="DM2678" s="64"/>
      <c r="DN2678" s="64"/>
      <c r="DO2678" s="64"/>
      <c r="DP2678" s="64"/>
      <c r="DQ2678" s="64"/>
      <c r="DR2678" s="64"/>
      <c r="DS2678" s="64"/>
      <c r="DT2678" s="64"/>
      <c r="DU2678" s="64"/>
      <c r="DV2678" s="64"/>
      <c r="DW2678" s="64"/>
      <c r="DX2678" s="64"/>
      <c r="DY2678" s="64"/>
      <c r="DZ2678" s="64"/>
      <c r="EA2678" s="64"/>
      <c r="EB2678" s="64"/>
      <c r="EC2678" s="64"/>
      <c r="ED2678" s="64"/>
      <c r="EE2678" s="64"/>
      <c r="EF2678" s="64"/>
      <c r="EG2678" s="64"/>
      <c r="EH2678" s="64"/>
      <c r="EI2678" s="64"/>
      <c r="EJ2678" s="64"/>
      <c r="EK2678" s="64"/>
      <c r="EL2678" s="64"/>
      <c r="EM2678" s="64"/>
      <c r="EN2678" s="64"/>
      <c r="EO2678" s="64"/>
      <c r="EP2678" s="64"/>
      <c r="EQ2678" s="64"/>
      <c r="ER2678" s="64"/>
      <c r="ES2678" s="64"/>
      <c r="ET2678" s="64"/>
      <c r="EU2678" s="64"/>
      <c r="EV2678" s="64"/>
      <c r="EW2678" s="64"/>
      <c r="EX2678" s="64"/>
      <c r="EY2678" s="64"/>
      <c r="EZ2678" s="64"/>
      <c r="FA2678" s="64"/>
      <c r="FB2678" s="64"/>
      <c r="FC2678" s="64"/>
      <c r="FD2678" s="64"/>
      <c r="FE2678" s="64"/>
      <c r="FF2678" s="64"/>
      <c r="FG2678" s="64"/>
      <c r="FH2678" s="64"/>
      <c r="FI2678" s="64"/>
      <c r="FJ2678" s="64"/>
      <c r="FK2678" s="64"/>
      <c r="FL2678" s="64"/>
      <c r="FM2678" s="64"/>
      <c r="FN2678" s="64"/>
      <c r="FO2678" s="64"/>
      <c r="FP2678" s="64"/>
      <c r="FQ2678" s="64"/>
      <c r="FR2678" s="64"/>
      <c r="FS2678" s="64"/>
      <c r="FT2678" s="64"/>
    </row>
    <row r="2679" spans="1:176" ht="15" x14ac:dyDescent="0.25">
      <c r="A2679" s="20">
        <f t="shared" si="601"/>
        <v>46432</v>
      </c>
      <c r="B2679" s="22" t="str">
        <f t="shared" ca="1" si="592"/>
        <v>n.d</v>
      </c>
      <c r="C2679" s="22">
        <f t="shared" ca="1" si="602"/>
        <v>0.97614444</v>
      </c>
      <c r="D2679" s="23">
        <f ca="1">IF(A2679&lt;$B$1,VLOOKUP(A2679,[1]DI!$A$4:$B$15000,2,FALSE),0)</f>
        <v>0</v>
      </c>
      <c r="E2679" s="22">
        <f t="shared" ca="1" si="593"/>
        <v>0</v>
      </c>
      <c r="F2679" s="23">
        <f t="shared" si="594"/>
        <v>1.3</v>
      </c>
      <c r="G2679" s="24">
        <f t="shared" ca="1" si="595"/>
        <v>1</v>
      </c>
      <c r="H2679" s="22">
        <f ca="1">TRUNC(PRODUCT(G$10:G2678),15)</f>
        <v>1.81984651266759</v>
      </c>
      <c r="I2679" s="22">
        <f t="shared" ca="1" si="596"/>
        <v>1.5015535581434301</v>
      </c>
      <c r="J2679" s="22">
        <f t="shared" ca="1" si="597"/>
        <v>1.2119757600000001</v>
      </c>
      <c r="K2679" s="110">
        <f t="shared" ca="1" si="603"/>
        <v>0.37553247445182125</v>
      </c>
      <c r="L2679" s="115">
        <v>0</v>
      </c>
      <c r="M2679" s="67">
        <f>IF(L2679&gt;0,VLOOKUP(L2679,S$12:$AB$125,7),0)</f>
        <v>0</v>
      </c>
      <c r="N2679" s="2">
        <f t="shared" si="591"/>
        <v>0</v>
      </c>
      <c r="O2679" s="22">
        <f t="shared" ca="1" si="598"/>
        <v>0.37553247445182125</v>
      </c>
      <c r="P2679" s="25" t="str">
        <f t="shared" si="599"/>
        <v>A+J=</v>
      </c>
      <c r="Q2679" s="26">
        <f t="shared" si="600"/>
        <v>45306</v>
      </c>
      <c r="R2679" s="4"/>
      <c r="S2679" s="98"/>
      <c r="U2679" s="4"/>
      <c r="V2679" s="4"/>
      <c r="W2679" s="4"/>
      <c r="X2679" s="4"/>
      <c r="Y2679" s="4"/>
      <c r="Z2679" s="4"/>
      <c r="AA2679" s="4"/>
      <c r="AB2679" s="4"/>
      <c r="AC2679" s="4"/>
      <c r="AD2679" s="64"/>
      <c r="AE2679" s="64"/>
      <c r="AF2679" s="64"/>
      <c r="AG2679" s="64"/>
      <c r="AH2679" s="64"/>
      <c r="AI2679" s="64"/>
      <c r="AJ2679" s="64"/>
      <c r="AK2679" s="64"/>
      <c r="AL2679" s="64"/>
      <c r="AM2679" s="64"/>
      <c r="AN2679" s="64"/>
      <c r="AO2679" s="64"/>
      <c r="AP2679" s="64"/>
      <c r="AQ2679" s="64"/>
      <c r="AR2679" s="64"/>
      <c r="AS2679" s="64"/>
      <c r="AT2679" s="64"/>
      <c r="AU2679" s="64"/>
      <c r="AV2679" s="64"/>
      <c r="AW2679" s="64"/>
      <c r="AX2679" s="64"/>
      <c r="AY2679" s="64"/>
      <c r="AZ2679" s="64"/>
      <c r="BA2679" s="64"/>
      <c r="BB2679" s="64"/>
      <c r="BC2679" s="64"/>
      <c r="BD2679" s="64"/>
      <c r="BE2679" s="64"/>
      <c r="BF2679" s="64"/>
      <c r="BG2679" s="64"/>
      <c r="BH2679" s="64"/>
      <c r="BI2679" s="64"/>
      <c r="BJ2679" s="64"/>
      <c r="BK2679" s="64"/>
      <c r="BL2679" s="64"/>
      <c r="BM2679" s="64"/>
      <c r="BN2679" s="64"/>
      <c r="BO2679" s="64"/>
      <c r="BP2679" s="64"/>
      <c r="BQ2679" s="64"/>
      <c r="BR2679" s="64"/>
      <c r="BS2679" s="64"/>
      <c r="BT2679" s="64"/>
      <c r="BU2679" s="64"/>
      <c r="BV2679" s="64"/>
      <c r="BW2679" s="64"/>
      <c r="BX2679" s="64"/>
      <c r="BY2679" s="64"/>
      <c r="BZ2679" s="64"/>
      <c r="CA2679" s="64"/>
      <c r="CB2679" s="64"/>
      <c r="CC2679" s="64"/>
      <c r="CD2679" s="64"/>
      <c r="CE2679" s="64"/>
      <c r="CF2679" s="64"/>
      <c r="CG2679" s="64"/>
      <c r="CH2679" s="64"/>
      <c r="CI2679" s="64"/>
      <c r="CJ2679" s="64"/>
      <c r="CK2679" s="64"/>
      <c r="CL2679" s="64"/>
      <c r="CM2679" s="64"/>
      <c r="CN2679" s="64"/>
      <c r="CO2679" s="64"/>
      <c r="CP2679" s="64"/>
      <c r="CQ2679" s="64"/>
      <c r="CR2679" s="64"/>
      <c r="CS2679" s="64"/>
      <c r="CT2679" s="64"/>
      <c r="CU2679" s="64"/>
      <c r="CV2679" s="64"/>
      <c r="CW2679" s="64"/>
      <c r="CX2679" s="64"/>
      <c r="CY2679" s="64"/>
      <c r="CZ2679" s="64"/>
      <c r="DA2679" s="64"/>
      <c r="DB2679" s="64"/>
      <c r="DC2679" s="64"/>
      <c r="DD2679" s="64"/>
      <c r="DE2679" s="64"/>
      <c r="DF2679" s="64"/>
      <c r="DG2679" s="64"/>
      <c r="DH2679" s="64"/>
      <c r="DI2679" s="64"/>
      <c r="DJ2679" s="64"/>
      <c r="DK2679" s="64"/>
      <c r="DL2679" s="64"/>
      <c r="DM2679" s="64"/>
      <c r="DN2679" s="64"/>
      <c r="DO2679" s="64"/>
      <c r="DP2679" s="64"/>
      <c r="DQ2679" s="64"/>
      <c r="DR2679" s="64"/>
      <c r="DS2679" s="64"/>
      <c r="DT2679" s="64"/>
      <c r="DU2679" s="64"/>
      <c r="DV2679" s="64"/>
      <c r="DW2679" s="64"/>
      <c r="DX2679" s="64"/>
      <c r="DY2679" s="64"/>
      <c r="DZ2679" s="64"/>
      <c r="EA2679" s="64"/>
      <c r="EB2679" s="64"/>
      <c r="EC2679" s="64"/>
      <c r="ED2679" s="64"/>
      <c r="EE2679" s="64"/>
      <c r="EF2679" s="64"/>
      <c r="EG2679" s="64"/>
      <c r="EH2679" s="64"/>
      <c r="EI2679" s="64"/>
      <c r="EJ2679" s="64"/>
      <c r="EK2679" s="64"/>
      <c r="EL2679" s="64"/>
      <c r="EM2679" s="64"/>
      <c r="EN2679" s="64"/>
      <c r="EO2679" s="64"/>
      <c r="EP2679" s="64"/>
      <c r="EQ2679" s="64"/>
      <c r="ER2679" s="64"/>
      <c r="ES2679" s="64"/>
      <c r="ET2679" s="64"/>
      <c r="EU2679" s="64"/>
      <c r="EV2679" s="64"/>
      <c r="EW2679" s="64"/>
      <c r="EX2679" s="64"/>
      <c r="EY2679" s="64"/>
      <c r="EZ2679" s="64"/>
      <c r="FA2679" s="64"/>
      <c r="FB2679" s="64"/>
      <c r="FC2679" s="64"/>
      <c r="FD2679" s="64"/>
      <c r="FE2679" s="64"/>
      <c r="FF2679" s="64"/>
      <c r="FG2679" s="64"/>
      <c r="FH2679" s="64"/>
      <c r="FI2679" s="64"/>
      <c r="FJ2679" s="64"/>
      <c r="FK2679" s="64"/>
      <c r="FL2679" s="64"/>
      <c r="FM2679" s="64"/>
      <c r="FN2679" s="64"/>
      <c r="FO2679" s="64"/>
      <c r="FP2679" s="64"/>
      <c r="FQ2679" s="64"/>
      <c r="FR2679" s="64"/>
      <c r="FS2679" s="64"/>
      <c r="FT2679" s="64"/>
    </row>
    <row r="2680" spans="1:176" ht="15" x14ac:dyDescent="0.25">
      <c r="A2680" s="20">
        <f t="shared" si="601"/>
        <v>46433</v>
      </c>
      <c r="B2680" s="22" t="str">
        <f t="shared" ca="1" si="592"/>
        <v>n.d</v>
      </c>
      <c r="C2680" s="22">
        <f t="shared" ca="1" si="602"/>
        <v>0.97614444</v>
      </c>
      <c r="D2680" s="23">
        <f ca="1">IF(A2680&lt;$B$1,VLOOKUP(A2680,[1]DI!$A$4:$B$15000,2,FALSE),0)</f>
        <v>0</v>
      </c>
      <c r="E2680" s="22">
        <f t="shared" ca="1" si="593"/>
        <v>0</v>
      </c>
      <c r="F2680" s="23">
        <f t="shared" si="594"/>
        <v>1.3</v>
      </c>
      <c r="G2680" s="24">
        <f t="shared" ca="1" si="595"/>
        <v>1</v>
      </c>
      <c r="H2680" s="22">
        <f ca="1">TRUNC(PRODUCT(G$10:G2679),15)</f>
        <v>1.81984651266759</v>
      </c>
      <c r="I2680" s="22">
        <f t="shared" ca="1" si="596"/>
        <v>1.5015535581434301</v>
      </c>
      <c r="J2680" s="22">
        <f t="shared" ca="1" si="597"/>
        <v>1.2119757600000001</v>
      </c>
      <c r="K2680" s="110">
        <f t="shared" ca="1" si="603"/>
        <v>0.37553247445182125</v>
      </c>
      <c r="L2680" s="115">
        <v>0</v>
      </c>
      <c r="M2680" s="67">
        <f>IF(L2680&gt;0,VLOOKUP(L2680,S$12:$AB$125,7),0)</f>
        <v>0</v>
      </c>
      <c r="N2680" s="2">
        <f t="shared" si="591"/>
        <v>0</v>
      </c>
      <c r="O2680" s="22">
        <f t="shared" ca="1" si="598"/>
        <v>0.37553247445182125</v>
      </c>
      <c r="P2680" s="25" t="str">
        <f t="shared" si="599"/>
        <v>A+J=</v>
      </c>
      <c r="Q2680" s="26">
        <f t="shared" si="600"/>
        <v>45306</v>
      </c>
      <c r="R2680" s="4"/>
      <c r="S2680" s="98"/>
      <c r="U2680" s="4"/>
      <c r="V2680" s="4"/>
      <c r="W2680" s="4"/>
      <c r="X2680" s="4"/>
      <c r="Y2680" s="4"/>
      <c r="Z2680" s="4"/>
      <c r="AA2680" s="4"/>
      <c r="AB2680" s="4"/>
      <c r="AC2680" s="4"/>
      <c r="AD2680" s="64"/>
      <c r="AE2680" s="64"/>
      <c r="AF2680" s="64"/>
      <c r="AG2680" s="64"/>
      <c r="AH2680" s="64"/>
      <c r="AI2680" s="64"/>
      <c r="AJ2680" s="64"/>
      <c r="AK2680" s="64"/>
      <c r="AL2680" s="64"/>
      <c r="AM2680" s="64"/>
      <c r="AN2680" s="64"/>
      <c r="AO2680" s="64"/>
      <c r="AP2680" s="64"/>
      <c r="AQ2680" s="64"/>
      <c r="AR2680" s="64"/>
      <c r="AS2680" s="64"/>
      <c r="AT2680" s="64"/>
      <c r="AU2680" s="64"/>
      <c r="AV2680" s="64"/>
      <c r="AW2680" s="64"/>
      <c r="AX2680" s="64"/>
      <c r="AY2680" s="64"/>
      <c r="AZ2680" s="64"/>
      <c r="BA2680" s="64"/>
      <c r="BB2680" s="64"/>
      <c r="BC2680" s="64"/>
      <c r="BD2680" s="64"/>
      <c r="BE2680" s="64"/>
      <c r="BF2680" s="64"/>
      <c r="BG2680" s="64"/>
      <c r="BH2680" s="64"/>
      <c r="BI2680" s="64"/>
      <c r="BJ2680" s="64"/>
      <c r="BK2680" s="64"/>
      <c r="BL2680" s="64"/>
      <c r="BM2680" s="64"/>
      <c r="BN2680" s="64"/>
      <c r="BO2680" s="64"/>
      <c r="BP2680" s="64"/>
      <c r="BQ2680" s="64"/>
      <c r="BR2680" s="64"/>
      <c r="BS2680" s="64"/>
      <c r="BT2680" s="64"/>
      <c r="BU2680" s="64"/>
      <c r="BV2680" s="64"/>
      <c r="BW2680" s="64"/>
      <c r="BX2680" s="64"/>
      <c r="BY2680" s="64"/>
      <c r="BZ2680" s="64"/>
      <c r="CA2680" s="64"/>
      <c r="CB2680" s="64"/>
      <c r="CC2680" s="64"/>
      <c r="CD2680" s="64"/>
      <c r="CE2680" s="64"/>
      <c r="CF2680" s="64"/>
      <c r="CG2680" s="64"/>
      <c r="CH2680" s="64"/>
      <c r="CI2680" s="64"/>
      <c r="CJ2680" s="64"/>
      <c r="CK2680" s="64"/>
      <c r="CL2680" s="64"/>
      <c r="CM2680" s="64"/>
      <c r="CN2680" s="64"/>
      <c r="CO2680" s="64"/>
      <c r="CP2680" s="64"/>
      <c r="CQ2680" s="64"/>
      <c r="CR2680" s="64"/>
      <c r="CS2680" s="64"/>
      <c r="CT2680" s="64"/>
      <c r="CU2680" s="64"/>
      <c r="CV2680" s="64"/>
      <c r="CW2680" s="64"/>
      <c r="CX2680" s="64"/>
      <c r="CY2680" s="64"/>
      <c r="CZ2680" s="64"/>
      <c r="DA2680" s="64"/>
      <c r="DB2680" s="64"/>
      <c r="DC2680" s="64"/>
      <c r="DD2680" s="64"/>
      <c r="DE2680" s="64"/>
      <c r="DF2680" s="64"/>
      <c r="DG2680" s="64"/>
      <c r="DH2680" s="64"/>
      <c r="DI2680" s="64"/>
      <c r="DJ2680" s="64"/>
      <c r="DK2680" s="64"/>
      <c r="DL2680" s="64"/>
      <c r="DM2680" s="64"/>
      <c r="DN2680" s="64"/>
      <c r="DO2680" s="64"/>
      <c r="DP2680" s="64"/>
      <c r="DQ2680" s="64"/>
      <c r="DR2680" s="64"/>
      <c r="DS2680" s="64"/>
      <c r="DT2680" s="64"/>
      <c r="DU2680" s="64"/>
      <c r="DV2680" s="64"/>
      <c r="DW2680" s="64"/>
      <c r="DX2680" s="64"/>
      <c r="DY2680" s="64"/>
      <c r="DZ2680" s="64"/>
      <c r="EA2680" s="64"/>
      <c r="EB2680" s="64"/>
      <c r="EC2680" s="64"/>
      <c r="ED2680" s="64"/>
      <c r="EE2680" s="64"/>
      <c r="EF2680" s="64"/>
      <c r="EG2680" s="64"/>
      <c r="EH2680" s="64"/>
      <c r="EI2680" s="64"/>
      <c r="EJ2680" s="64"/>
      <c r="EK2680" s="64"/>
      <c r="EL2680" s="64"/>
      <c r="EM2680" s="64"/>
      <c r="EN2680" s="64"/>
      <c r="EO2680" s="64"/>
      <c r="EP2680" s="64"/>
      <c r="EQ2680" s="64"/>
      <c r="ER2680" s="64"/>
      <c r="ES2680" s="64"/>
      <c r="ET2680" s="64"/>
      <c r="EU2680" s="64"/>
      <c r="EV2680" s="64"/>
      <c r="EW2680" s="64"/>
      <c r="EX2680" s="64"/>
      <c r="EY2680" s="64"/>
      <c r="EZ2680" s="64"/>
      <c r="FA2680" s="64"/>
      <c r="FB2680" s="64"/>
      <c r="FC2680" s="64"/>
      <c r="FD2680" s="64"/>
      <c r="FE2680" s="64"/>
      <c r="FF2680" s="64"/>
      <c r="FG2680" s="64"/>
      <c r="FH2680" s="64"/>
      <c r="FI2680" s="64"/>
      <c r="FJ2680" s="64"/>
      <c r="FK2680" s="64"/>
      <c r="FL2680" s="64"/>
      <c r="FM2680" s="64"/>
      <c r="FN2680" s="64"/>
      <c r="FO2680" s="64"/>
      <c r="FP2680" s="64"/>
      <c r="FQ2680" s="64"/>
      <c r="FR2680" s="64"/>
      <c r="FS2680" s="64"/>
      <c r="FT2680" s="64"/>
    </row>
    <row r="2681" spans="1:176" ht="15" x14ac:dyDescent="0.25">
      <c r="A2681" s="20">
        <f t="shared" si="601"/>
        <v>46434</v>
      </c>
      <c r="B2681" s="22" t="str">
        <f t="shared" ca="1" si="592"/>
        <v>n.d</v>
      </c>
      <c r="C2681" s="22">
        <f t="shared" ca="1" si="602"/>
        <v>0.97614444</v>
      </c>
      <c r="D2681" s="23">
        <f ca="1">IF(A2681&lt;$B$1,VLOOKUP(A2681,[1]DI!$A$4:$B$15000,2,FALSE),0)</f>
        <v>0</v>
      </c>
      <c r="E2681" s="22">
        <f t="shared" ca="1" si="593"/>
        <v>0</v>
      </c>
      <c r="F2681" s="23">
        <f t="shared" si="594"/>
        <v>1.3</v>
      </c>
      <c r="G2681" s="24">
        <f t="shared" ca="1" si="595"/>
        <v>1</v>
      </c>
      <c r="H2681" s="22">
        <f ca="1">TRUNC(PRODUCT(G$10:G2680),15)</f>
        <v>1.81984651266759</v>
      </c>
      <c r="I2681" s="22">
        <f t="shared" ca="1" si="596"/>
        <v>1.5015535581434301</v>
      </c>
      <c r="J2681" s="22">
        <f t="shared" ca="1" si="597"/>
        <v>1.2119757600000001</v>
      </c>
      <c r="K2681" s="110">
        <f t="shared" ca="1" si="603"/>
        <v>0.37553247445182125</v>
      </c>
      <c r="L2681" s="115">
        <v>0</v>
      </c>
      <c r="M2681" s="67">
        <f>IF(L2681&gt;0,VLOOKUP(L2681,S$12:$AB$125,7),0)</f>
        <v>0</v>
      </c>
      <c r="N2681" s="2">
        <f t="shared" si="591"/>
        <v>0</v>
      </c>
      <c r="O2681" s="22">
        <f t="shared" ca="1" si="598"/>
        <v>0.37553247445182125</v>
      </c>
      <c r="P2681" s="25" t="str">
        <f t="shared" si="599"/>
        <v>A+J=</v>
      </c>
      <c r="Q2681" s="26">
        <f t="shared" si="600"/>
        <v>45306</v>
      </c>
      <c r="R2681" s="4"/>
      <c r="S2681" s="98"/>
      <c r="U2681" s="4"/>
      <c r="V2681" s="4"/>
      <c r="W2681" s="4"/>
      <c r="X2681" s="4"/>
      <c r="Y2681" s="4"/>
      <c r="Z2681" s="4"/>
      <c r="AA2681" s="4"/>
      <c r="AB2681" s="4"/>
      <c r="AC2681" s="4"/>
      <c r="AD2681" s="64"/>
      <c r="AE2681" s="64"/>
      <c r="AF2681" s="64"/>
      <c r="AG2681" s="64"/>
      <c r="AH2681" s="64"/>
      <c r="AI2681" s="64"/>
      <c r="AJ2681" s="64"/>
      <c r="AK2681" s="64"/>
      <c r="AL2681" s="64"/>
      <c r="AM2681" s="64"/>
      <c r="AN2681" s="64"/>
      <c r="AO2681" s="64"/>
      <c r="AP2681" s="64"/>
      <c r="AQ2681" s="64"/>
      <c r="AR2681" s="64"/>
      <c r="AS2681" s="64"/>
      <c r="AT2681" s="64"/>
      <c r="AU2681" s="64"/>
      <c r="AV2681" s="64"/>
      <c r="AW2681" s="64"/>
      <c r="AX2681" s="64"/>
      <c r="AY2681" s="64"/>
      <c r="AZ2681" s="64"/>
      <c r="BA2681" s="64"/>
      <c r="BB2681" s="64"/>
      <c r="BC2681" s="64"/>
      <c r="BD2681" s="64"/>
      <c r="BE2681" s="64"/>
      <c r="BF2681" s="64"/>
      <c r="BG2681" s="64"/>
      <c r="BH2681" s="64"/>
      <c r="BI2681" s="64"/>
      <c r="BJ2681" s="64"/>
      <c r="BK2681" s="64"/>
      <c r="BL2681" s="64"/>
      <c r="BM2681" s="64"/>
      <c r="BN2681" s="64"/>
      <c r="BO2681" s="64"/>
      <c r="BP2681" s="64"/>
      <c r="BQ2681" s="64"/>
      <c r="BR2681" s="64"/>
      <c r="BS2681" s="64"/>
      <c r="BT2681" s="64"/>
      <c r="BU2681" s="64"/>
      <c r="BV2681" s="64"/>
      <c r="BW2681" s="64"/>
      <c r="BX2681" s="64"/>
      <c r="BY2681" s="64"/>
      <c r="BZ2681" s="64"/>
      <c r="CA2681" s="64"/>
      <c r="CB2681" s="64"/>
      <c r="CC2681" s="64"/>
      <c r="CD2681" s="64"/>
      <c r="CE2681" s="64"/>
      <c r="CF2681" s="64"/>
      <c r="CG2681" s="64"/>
      <c r="CH2681" s="64"/>
      <c r="CI2681" s="64"/>
      <c r="CJ2681" s="64"/>
      <c r="CK2681" s="64"/>
      <c r="CL2681" s="64"/>
      <c r="CM2681" s="64"/>
      <c r="CN2681" s="64"/>
      <c r="CO2681" s="64"/>
      <c r="CP2681" s="64"/>
      <c r="CQ2681" s="64"/>
      <c r="CR2681" s="64"/>
      <c r="CS2681" s="64"/>
      <c r="CT2681" s="64"/>
      <c r="CU2681" s="64"/>
      <c r="CV2681" s="64"/>
      <c r="CW2681" s="64"/>
      <c r="CX2681" s="64"/>
      <c r="CY2681" s="64"/>
      <c r="CZ2681" s="64"/>
      <c r="DA2681" s="64"/>
      <c r="DB2681" s="64"/>
      <c r="DC2681" s="64"/>
      <c r="DD2681" s="64"/>
      <c r="DE2681" s="64"/>
      <c r="DF2681" s="64"/>
      <c r="DG2681" s="64"/>
      <c r="DH2681" s="64"/>
      <c r="DI2681" s="64"/>
      <c r="DJ2681" s="64"/>
      <c r="DK2681" s="64"/>
      <c r="DL2681" s="64"/>
      <c r="DM2681" s="64"/>
      <c r="DN2681" s="64"/>
      <c r="DO2681" s="64"/>
      <c r="DP2681" s="64"/>
      <c r="DQ2681" s="64"/>
      <c r="DR2681" s="64"/>
      <c r="DS2681" s="64"/>
      <c r="DT2681" s="64"/>
      <c r="DU2681" s="64"/>
      <c r="DV2681" s="64"/>
      <c r="DW2681" s="64"/>
      <c r="DX2681" s="64"/>
      <c r="DY2681" s="64"/>
      <c r="DZ2681" s="64"/>
      <c r="EA2681" s="64"/>
      <c r="EB2681" s="64"/>
      <c r="EC2681" s="64"/>
      <c r="ED2681" s="64"/>
      <c r="EE2681" s="64"/>
      <c r="EF2681" s="64"/>
      <c r="EG2681" s="64"/>
      <c r="EH2681" s="64"/>
      <c r="EI2681" s="64"/>
      <c r="EJ2681" s="64"/>
      <c r="EK2681" s="64"/>
      <c r="EL2681" s="64"/>
      <c r="EM2681" s="64"/>
      <c r="EN2681" s="64"/>
      <c r="EO2681" s="64"/>
      <c r="EP2681" s="64"/>
      <c r="EQ2681" s="64"/>
      <c r="ER2681" s="64"/>
      <c r="ES2681" s="64"/>
      <c r="ET2681" s="64"/>
      <c r="EU2681" s="64"/>
      <c r="EV2681" s="64"/>
      <c r="EW2681" s="64"/>
      <c r="EX2681" s="64"/>
      <c r="EY2681" s="64"/>
      <c r="EZ2681" s="64"/>
      <c r="FA2681" s="64"/>
      <c r="FB2681" s="64"/>
      <c r="FC2681" s="64"/>
      <c r="FD2681" s="64"/>
      <c r="FE2681" s="64"/>
      <c r="FF2681" s="64"/>
      <c r="FG2681" s="64"/>
      <c r="FH2681" s="64"/>
      <c r="FI2681" s="64"/>
      <c r="FJ2681" s="64"/>
      <c r="FK2681" s="64"/>
      <c r="FL2681" s="64"/>
      <c r="FM2681" s="64"/>
      <c r="FN2681" s="64"/>
      <c r="FO2681" s="64"/>
      <c r="FP2681" s="64"/>
      <c r="FQ2681" s="64"/>
      <c r="FR2681" s="64"/>
      <c r="FS2681" s="64"/>
      <c r="FT2681" s="64"/>
    </row>
    <row r="2682" spans="1:176" ht="15" x14ac:dyDescent="0.25">
      <c r="A2682" s="20">
        <f t="shared" si="601"/>
        <v>46435</v>
      </c>
      <c r="B2682" s="22" t="str">
        <f t="shared" ca="1" si="592"/>
        <v>n.d</v>
      </c>
      <c r="C2682" s="22">
        <f t="shared" ca="1" si="602"/>
        <v>0.97614444</v>
      </c>
      <c r="D2682" s="23">
        <f ca="1">IF(A2682&lt;$B$1,VLOOKUP(A2682,[1]DI!$A$4:$B$15000,2,FALSE),0)</f>
        <v>0</v>
      </c>
      <c r="E2682" s="22">
        <f t="shared" ca="1" si="593"/>
        <v>0</v>
      </c>
      <c r="F2682" s="23">
        <f t="shared" si="594"/>
        <v>1.3</v>
      </c>
      <c r="G2682" s="24">
        <f t="shared" ca="1" si="595"/>
        <v>1</v>
      </c>
      <c r="H2682" s="22">
        <f ca="1">TRUNC(PRODUCT(G$10:G2681),15)</f>
        <v>1.81984651266759</v>
      </c>
      <c r="I2682" s="22">
        <f t="shared" ca="1" si="596"/>
        <v>1.5015535581434301</v>
      </c>
      <c r="J2682" s="22">
        <f t="shared" ca="1" si="597"/>
        <v>1.2119757600000001</v>
      </c>
      <c r="K2682" s="110">
        <f t="shared" ca="1" si="603"/>
        <v>0.37553247445182125</v>
      </c>
      <c r="L2682" s="115">
        <v>0</v>
      </c>
      <c r="M2682" s="67">
        <f>IF(L2682&gt;0,VLOOKUP(L2682,S$12:$AB$125,7),0)</f>
        <v>0</v>
      </c>
      <c r="N2682" s="2">
        <f t="shared" si="591"/>
        <v>0</v>
      </c>
      <c r="O2682" s="22">
        <f t="shared" ca="1" si="598"/>
        <v>0.37553247445182125</v>
      </c>
      <c r="P2682" s="25" t="str">
        <f t="shared" si="599"/>
        <v>A+J=</v>
      </c>
      <c r="Q2682" s="26">
        <f t="shared" si="600"/>
        <v>45306</v>
      </c>
      <c r="R2682" s="4"/>
      <c r="S2682" s="98"/>
      <c r="U2682" s="4"/>
      <c r="V2682" s="4"/>
      <c r="W2682" s="4"/>
      <c r="X2682" s="4"/>
      <c r="Y2682" s="4"/>
      <c r="Z2682" s="4"/>
      <c r="AA2682" s="4"/>
      <c r="AB2682" s="4"/>
      <c r="AC2682" s="4"/>
      <c r="AD2682" s="64"/>
      <c r="AE2682" s="64"/>
      <c r="AF2682" s="64"/>
      <c r="AG2682" s="64"/>
      <c r="AH2682" s="64"/>
      <c r="AI2682" s="64"/>
      <c r="AJ2682" s="64"/>
      <c r="AK2682" s="64"/>
      <c r="AL2682" s="64"/>
      <c r="AM2682" s="64"/>
      <c r="AN2682" s="64"/>
      <c r="AO2682" s="64"/>
      <c r="AP2682" s="64"/>
      <c r="AQ2682" s="64"/>
      <c r="AR2682" s="64"/>
      <c r="AS2682" s="64"/>
      <c r="AT2682" s="64"/>
      <c r="AU2682" s="64"/>
      <c r="AV2682" s="64"/>
      <c r="AW2682" s="64"/>
      <c r="AX2682" s="64"/>
      <c r="AY2682" s="64"/>
      <c r="AZ2682" s="64"/>
      <c r="BA2682" s="64"/>
      <c r="BB2682" s="64"/>
      <c r="BC2682" s="64"/>
      <c r="BD2682" s="64"/>
      <c r="BE2682" s="64"/>
      <c r="BF2682" s="64"/>
      <c r="BG2682" s="64"/>
      <c r="BH2682" s="64"/>
      <c r="BI2682" s="64"/>
      <c r="BJ2682" s="64"/>
      <c r="BK2682" s="64"/>
      <c r="BL2682" s="64"/>
      <c r="BM2682" s="64"/>
      <c r="BN2682" s="64"/>
      <c r="BO2682" s="64"/>
      <c r="BP2682" s="64"/>
      <c r="BQ2682" s="64"/>
      <c r="BR2682" s="64"/>
      <c r="BS2682" s="64"/>
      <c r="BT2682" s="64"/>
      <c r="BU2682" s="64"/>
      <c r="BV2682" s="64"/>
      <c r="BW2682" s="64"/>
      <c r="BX2682" s="64"/>
      <c r="BY2682" s="64"/>
      <c r="BZ2682" s="64"/>
      <c r="CA2682" s="64"/>
      <c r="CB2682" s="64"/>
      <c r="CC2682" s="64"/>
      <c r="CD2682" s="64"/>
      <c r="CE2682" s="64"/>
      <c r="CF2682" s="64"/>
      <c r="CG2682" s="64"/>
      <c r="CH2682" s="64"/>
      <c r="CI2682" s="64"/>
      <c r="CJ2682" s="64"/>
      <c r="CK2682" s="64"/>
      <c r="CL2682" s="64"/>
      <c r="CM2682" s="64"/>
      <c r="CN2682" s="64"/>
      <c r="CO2682" s="64"/>
      <c r="CP2682" s="64"/>
      <c r="CQ2682" s="64"/>
      <c r="CR2682" s="64"/>
      <c r="CS2682" s="64"/>
      <c r="CT2682" s="64"/>
      <c r="CU2682" s="64"/>
      <c r="CV2682" s="64"/>
      <c r="CW2682" s="64"/>
      <c r="CX2682" s="64"/>
      <c r="CY2682" s="64"/>
      <c r="CZ2682" s="64"/>
      <c r="DA2682" s="64"/>
      <c r="DB2682" s="64"/>
      <c r="DC2682" s="64"/>
      <c r="DD2682" s="64"/>
      <c r="DE2682" s="64"/>
      <c r="DF2682" s="64"/>
      <c r="DG2682" s="64"/>
      <c r="DH2682" s="64"/>
      <c r="DI2682" s="64"/>
      <c r="DJ2682" s="64"/>
      <c r="DK2682" s="64"/>
      <c r="DL2682" s="64"/>
      <c r="DM2682" s="64"/>
      <c r="DN2682" s="64"/>
      <c r="DO2682" s="64"/>
      <c r="DP2682" s="64"/>
      <c r="DQ2682" s="64"/>
      <c r="DR2682" s="64"/>
      <c r="DS2682" s="64"/>
      <c r="DT2682" s="64"/>
      <c r="DU2682" s="64"/>
      <c r="DV2682" s="64"/>
      <c r="DW2682" s="64"/>
      <c r="DX2682" s="64"/>
      <c r="DY2682" s="64"/>
      <c r="DZ2682" s="64"/>
      <c r="EA2682" s="64"/>
      <c r="EB2682" s="64"/>
      <c r="EC2682" s="64"/>
      <c r="ED2682" s="64"/>
      <c r="EE2682" s="64"/>
      <c r="EF2682" s="64"/>
      <c r="EG2682" s="64"/>
      <c r="EH2682" s="64"/>
      <c r="EI2682" s="64"/>
      <c r="EJ2682" s="64"/>
      <c r="EK2682" s="64"/>
      <c r="EL2682" s="64"/>
      <c r="EM2682" s="64"/>
      <c r="EN2682" s="64"/>
      <c r="EO2682" s="64"/>
      <c r="EP2682" s="64"/>
      <c r="EQ2682" s="64"/>
      <c r="ER2682" s="64"/>
      <c r="ES2682" s="64"/>
      <c r="ET2682" s="64"/>
      <c r="EU2682" s="64"/>
      <c r="EV2682" s="64"/>
      <c r="EW2682" s="64"/>
      <c r="EX2682" s="64"/>
      <c r="EY2682" s="64"/>
      <c r="EZ2682" s="64"/>
      <c r="FA2682" s="64"/>
      <c r="FB2682" s="64"/>
      <c r="FC2682" s="64"/>
      <c r="FD2682" s="64"/>
      <c r="FE2682" s="64"/>
      <c r="FF2682" s="64"/>
      <c r="FG2682" s="64"/>
      <c r="FH2682" s="64"/>
      <c r="FI2682" s="64"/>
      <c r="FJ2682" s="64"/>
      <c r="FK2682" s="64"/>
      <c r="FL2682" s="64"/>
      <c r="FM2682" s="64"/>
      <c r="FN2682" s="64"/>
      <c r="FO2682" s="64"/>
      <c r="FP2682" s="64"/>
      <c r="FQ2682" s="64"/>
      <c r="FR2682" s="64"/>
      <c r="FS2682" s="64"/>
      <c r="FT2682" s="64"/>
    </row>
    <row r="2683" spans="1:176" ht="15" x14ac:dyDescent="0.25">
      <c r="A2683" s="20">
        <f t="shared" si="601"/>
        <v>46436</v>
      </c>
      <c r="B2683" s="22" t="str">
        <f t="shared" ca="1" si="592"/>
        <v>n.d</v>
      </c>
      <c r="C2683" s="22">
        <f t="shared" ca="1" si="602"/>
        <v>0.97614444</v>
      </c>
      <c r="D2683" s="23">
        <f ca="1">IF(A2683&lt;$B$1,VLOOKUP(A2683,[1]DI!$A$4:$B$15000,2,FALSE),0)</f>
        <v>0</v>
      </c>
      <c r="E2683" s="22">
        <f t="shared" ca="1" si="593"/>
        <v>0</v>
      </c>
      <c r="F2683" s="23">
        <f t="shared" si="594"/>
        <v>1.3</v>
      </c>
      <c r="G2683" s="24">
        <f t="shared" ca="1" si="595"/>
        <v>1</v>
      </c>
      <c r="H2683" s="22">
        <f ca="1">TRUNC(PRODUCT(G$10:G2682),15)</f>
        <v>1.81984651266759</v>
      </c>
      <c r="I2683" s="22">
        <f t="shared" ca="1" si="596"/>
        <v>1.5015535581434301</v>
      </c>
      <c r="J2683" s="22">
        <f t="shared" ca="1" si="597"/>
        <v>1.2119757600000001</v>
      </c>
      <c r="K2683" s="110">
        <f t="shared" ca="1" si="603"/>
        <v>0.37553247445182125</v>
      </c>
      <c r="L2683" s="115">
        <v>0</v>
      </c>
      <c r="M2683" s="67">
        <f>IF(L2683&gt;0,VLOOKUP(L2683,S$12:$AB$125,7),0)</f>
        <v>0</v>
      </c>
      <c r="N2683" s="2">
        <f t="shared" si="591"/>
        <v>0</v>
      </c>
      <c r="O2683" s="22">
        <f t="shared" ca="1" si="598"/>
        <v>0.37553247445182125</v>
      </c>
      <c r="P2683" s="25" t="str">
        <f t="shared" si="599"/>
        <v>A+J=</v>
      </c>
      <c r="Q2683" s="26">
        <f t="shared" si="600"/>
        <v>45306</v>
      </c>
      <c r="R2683" s="4"/>
      <c r="S2683" s="98"/>
      <c r="U2683" s="4"/>
      <c r="V2683" s="4"/>
      <c r="W2683" s="4"/>
      <c r="X2683" s="4"/>
      <c r="Y2683" s="4"/>
      <c r="Z2683" s="4"/>
      <c r="AA2683" s="4"/>
      <c r="AB2683" s="4"/>
      <c r="AC2683" s="4"/>
      <c r="AD2683" s="64"/>
      <c r="AE2683" s="64"/>
      <c r="AF2683" s="64"/>
      <c r="AG2683" s="64"/>
      <c r="AH2683" s="64"/>
      <c r="AI2683" s="64"/>
      <c r="AJ2683" s="64"/>
      <c r="AK2683" s="64"/>
      <c r="AL2683" s="64"/>
      <c r="AM2683" s="64"/>
      <c r="AN2683" s="64"/>
      <c r="AO2683" s="64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4"/>
      <c r="AZ2683" s="64"/>
      <c r="BA2683" s="64"/>
      <c r="BB2683" s="64"/>
      <c r="BC2683" s="64"/>
      <c r="BD2683" s="64"/>
      <c r="BE2683" s="64"/>
      <c r="BF2683" s="64"/>
      <c r="BG2683" s="64"/>
      <c r="BH2683" s="64"/>
      <c r="BI2683" s="64"/>
      <c r="BJ2683" s="64"/>
      <c r="BK2683" s="64"/>
      <c r="BL2683" s="64"/>
      <c r="BM2683" s="64"/>
      <c r="BN2683" s="64"/>
      <c r="BO2683" s="64"/>
      <c r="BP2683" s="64"/>
      <c r="BQ2683" s="64"/>
      <c r="BR2683" s="64"/>
      <c r="BS2683" s="64"/>
      <c r="BT2683" s="64"/>
      <c r="BU2683" s="64"/>
      <c r="BV2683" s="64"/>
      <c r="BW2683" s="64"/>
      <c r="BX2683" s="64"/>
      <c r="BY2683" s="64"/>
      <c r="BZ2683" s="64"/>
      <c r="CA2683" s="64"/>
      <c r="CB2683" s="64"/>
      <c r="CC2683" s="64"/>
      <c r="CD2683" s="64"/>
      <c r="CE2683" s="64"/>
      <c r="CF2683" s="64"/>
      <c r="CG2683" s="64"/>
      <c r="CH2683" s="64"/>
      <c r="CI2683" s="64"/>
      <c r="CJ2683" s="64"/>
      <c r="CK2683" s="64"/>
      <c r="CL2683" s="64"/>
      <c r="CM2683" s="64"/>
      <c r="CN2683" s="64"/>
      <c r="CO2683" s="64"/>
      <c r="CP2683" s="64"/>
      <c r="CQ2683" s="64"/>
      <c r="CR2683" s="64"/>
      <c r="CS2683" s="64"/>
      <c r="CT2683" s="64"/>
      <c r="CU2683" s="64"/>
      <c r="CV2683" s="64"/>
      <c r="CW2683" s="64"/>
      <c r="CX2683" s="64"/>
      <c r="CY2683" s="64"/>
      <c r="CZ2683" s="64"/>
      <c r="DA2683" s="64"/>
      <c r="DB2683" s="64"/>
      <c r="DC2683" s="64"/>
      <c r="DD2683" s="64"/>
      <c r="DE2683" s="64"/>
      <c r="DF2683" s="64"/>
      <c r="DG2683" s="64"/>
      <c r="DH2683" s="64"/>
      <c r="DI2683" s="64"/>
      <c r="DJ2683" s="64"/>
      <c r="DK2683" s="64"/>
      <c r="DL2683" s="64"/>
      <c r="DM2683" s="64"/>
      <c r="DN2683" s="64"/>
      <c r="DO2683" s="64"/>
      <c r="DP2683" s="64"/>
      <c r="DQ2683" s="64"/>
      <c r="DR2683" s="64"/>
      <c r="DS2683" s="64"/>
      <c r="DT2683" s="64"/>
      <c r="DU2683" s="64"/>
      <c r="DV2683" s="64"/>
      <c r="DW2683" s="64"/>
      <c r="DX2683" s="64"/>
      <c r="DY2683" s="64"/>
      <c r="DZ2683" s="64"/>
      <c r="EA2683" s="64"/>
      <c r="EB2683" s="64"/>
      <c r="EC2683" s="64"/>
      <c r="ED2683" s="64"/>
      <c r="EE2683" s="64"/>
      <c r="EF2683" s="64"/>
      <c r="EG2683" s="64"/>
      <c r="EH2683" s="64"/>
      <c r="EI2683" s="64"/>
      <c r="EJ2683" s="64"/>
      <c r="EK2683" s="64"/>
      <c r="EL2683" s="64"/>
      <c r="EM2683" s="64"/>
      <c r="EN2683" s="64"/>
      <c r="EO2683" s="64"/>
      <c r="EP2683" s="64"/>
      <c r="EQ2683" s="64"/>
      <c r="ER2683" s="64"/>
      <c r="ES2683" s="64"/>
      <c r="ET2683" s="64"/>
      <c r="EU2683" s="64"/>
      <c r="EV2683" s="64"/>
      <c r="EW2683" s="64"/>
      <c r="EX2683" s="64"/>
      <c r="EY2683" s="64"/>
      <c r="EZ2683" s="64"/>
      <c r="FA2683" s="64"/>
      <c r="FB2683" s="64"/>
      <c r="FC2683" s="64"/>
      <c r="FD2683" s="64"/>
      <c r="FE2683" s="64"/>
      <c r="FF2683" s="64"/>
      <c r="FG2683" s="64"/>
      <c r="FH2683" s="64"/>
      <c r="FI2683" s="64"/>
      <c r="FJ2683" s="64"/>
      <c r="FK2683" s="64"/>
      <c r="FL2683" s="64"/>
      <c r="FM2683" s="64"/>
      <c r="FN2683" s="64"/>
      <c r="FO2683" s="64"/>
      <c r="FP2683" s="64"/>
      <c r="FQ2683" s="64"/>
      <c r="FR2683" s="64"/>
      <c r="FS2683" s="64"/>
      <c r="FT2683" s="64"/>
    </row>
    <row r="2684" spans="1:176" ht="15" x14ac:dyDescent="0.25">
      <c r="A2684" s="20">
        <f t="shared" si="601"/>
        <v>46437</v>
      </c>
      <c r="B2684" s="22" t="str">
        <f t="shared" ca="1" si="592"/>
        <v>n.d</v>
      </c>
      <c r="C2684" s="22">
        <f t="shared" ca="1" si="602"/>
        <v>0.97614444</v>
      </c>
      <c r="D2684" s="23">
        <f ca="1">IF(A2684&lt;$B$1,VLOOKUP(A2684,[1]DI!$A$4:$B$15000,2,FALSE),0)</f>
        <v>0</v>
      </c>
      <c r="E2684" s="22">
        <f t="shared" ca="1" si="593"/>
        <v>0</v>
      </c>
      <c r="F2684" s="23">
        <f t="shared" si="594"/>
        <v>1.3</v>
      </c>
      <c r="G2684" s="24">
        <f t="shared" ca="1" si="595"/>
        <v>1</v>
      </c>
      <c r="H2684" s="22">
        <f ca="1">TRUNC(PRODUCT(G$10:G2683),15)</f>
        <v>1.81984651266759</v>
      </c>
      <c r="I2684" s="22">
        <f t="shared" ca="1" si="596"/>
        <v>1.5015535581434301</v>
      </c>
      <c r="J2684" s="22">
        <f t="shared" ca="1" si="597"/>
        <v>1.2119757600000001</v>
      </c>
      <c r="K2684" s="110">
        <f t="shared" ca="1" si="603"/>
        <v>0.37553247445182125</v>
      </c>
      <c r="L2684" s="115">
        <v>0</v>
      </c>
      <c r="M2684" s="67">
        <f>IF(L2684&gt;0,VLOOKUP(L2684,S$12:$AB$125,7),0)</f>
        <v>0</v>
      </c>
      <c r="N2684" s="2">
        <f t="shared" si="591"/>
        <v>0</v>
      </c>
      <c r="O2684" s="22">
        <f t="shared" ca="1" si="598"/>
        <v>0.37553247445182125</v>
      </c>
      <c r="P2684" s="25" t="str">
        <f t="shared" si="599"/>
        <v>A+J=</v>
      </c>
      <c r="Q2684" s="26">
        <f t="shared" si="600"/>
        <v>45306</v>
      </c>
      <c r="R2684" s="4"/>
      <c r="S2684" s="98"/>
      <c r="U2684" s="4"/>
      <c r="V2684" s="4"/>
      <c r="W2684" s="4"/>
      <c r="X2684" s="4"/>
      <c r="Y2684" s="4"/>
      <c r="Z2684" s="4"/>
      <c r="AA2684" s="4"/>
      <c r="AB2684" s="4"/>
      <c r="AC2684" s="4"/>
      <c r="AD2684" s="64"/>
      <c r="AE2684" s="64"/>
      <c r="AF2684" s="64"/>
      <c r="AG2684" s="64"/>
      <c r="AH2684" s="64"/>
      <c r="AI2684" s="64"/>
      <c r="AJ2684" s="64"/>
      <c r="AK2684" s="64"/>
      <c r="AL2684" s="64"/>
      <c r="AM2684" s="64"/>
      <c r="AN2684" s="64"/>
      <c r="AO2684" s="64"/>
      <c r="AP2684" s="64"/>
      <c r="AQ2684" s="64"/>
      <c r="AR2684" s="64"/>
      <c r="AS2684" s="64"/>
      <c r="AT2684" s="64"/>
      <c r="AU2684" s="64"/>
      <c r="AV2684" s="64"/>
      <c r="AW2684" s="64"/>
      <c r="AX2684" s="64"/>
      <c r="AY2684" s="64"/>
      <c r="AZ2684" s="64"/>
      <c r="BA2684" s="64"/>
      <c r="BB2684" s="64"/>
      <c r="BC2684" s="64"/>
      <c r="BD2684" s="64"/>
      <c r="BE2684" s="64"/>
      <c r="BF2684" s="64"/>
      <c r="BG2684" s="64"/>
      <c r="BH2684" s="64"/>
      <c r="BI2684" s="64"/>
      <c r="BJ2684" s="64"/>
      <c r="BK2684" s="64"/>
      <c r="BL2684" s="64"/>
      <c r="BM2684" s="64"/>
      <c r="BN2684" s="64"/>
      <c r="BO2684" s="64"/>
      <c r="BP2684" s="64"/>
      <c r="BQ2684" s="64"/>
      <c r="BR2684" s="64"/>
      <c r="BS2684" s="64"/>
      <c r="BT2684" s="64"/>
      <c r="BU2684" s="64"/>
      <c r="BV2684" s="64"/>
      <c r="BW2684" s="64"/>
      <c r="BX2684" s="64"/>
      <c r="BY2684" s="64"/>
      <c r="BZ2684" s="64"/>
      <c r="CA2684" s="64"/>
      <c r="CB2684" s="64"/>
      <c r="CC2684" s="64"/>
      <c r="CD2684" s="64"/>
      <c r="CE2684" s="64"/>
      <c r="CF2684" s="64"/>
      <c r="CG2684" s="64"/>
      <c r="CH2684" s="64"/>
      <c r="CI2684" s="64"/>
      <c r="CJ2684" s="64"/>
      <c r="CK2684" s="64"/>
      <c r="CL2684" s="64"/>
      <c r="CM2684" s="64"/>
      <c r="CN2684" s="64"/>
      <c r="CO2684" s="64"/>
      <c r="CP2684" s="64"/>
      <c r="CQ2684" s="64"/>
      <c r="CR2684" s="64"/>
      <c r="CS2684" s="64"/>
      <c r="CT2684" s="64"/>
      <c r="CU2684" s="64"/>
      <c r="CV2684" s="64"/>
      <c r="CW2684" s="64"/>
      <c r="CX2684" s="64"/>
      <c r="CY2684" s="64"/>
      <c r="CZ2684" s="64"/>
      <c r="DA2684" s="64"/>
      <c r="DB2684" s="64"/>
      <c r="DC2684" s="64"/>
      <c r="DD2684" s="64"/>
      <c r="DE2684" s="64"/>
      <c r="DF2684" s="64"/>
      <c r="DG2684" s="64"/>
      <c r="DH2684" s="64"/>
      <c r="DI2684" s="64"/>
      <c r="DJ2684" s="64"/>
      <c r="DK2684" s="64"/>
      <c r="DL2684" s="64"/>
      <c r="DM2684" s="64"/>
      <c r="DN2684" s="64"/>
      <c r="DO2684" s="64"/>
      <c r="DP2684" s="64"/>
      <c r="DQ2684" s="64"/>
      <c r="DR2684" s="64"/>
      <c r="DS2684" s="64"/>
      <c r="DT2684" s="64"/>
      <c r="DU2684" s="64"/>
      <c r="DV2684" s="64"/>
      <c r="DW2684" s="64"/>
      <c r="DX2684" s="64"/>
      <c r="DY2684" s="64"/>
      <c r="DZ2684" s="64"/>
      <c r="EA2684" s="64"/>
      <c r="EB2684" s="64"/>
      <c r="EC2684" s="64"/>
      <c r="ED2684" s="64"/>
      <c r="EE2684" s="64"/>
      <c r="EF2684" s="64"/>
      <c r="EG2684" s="64"/>
      <c r="EH2684" s="64"/>
      <c r="EI2684" s="64"/>
      <c r="EJ2684" s="64"/>
      <c r="EK2684" s="64"/>
      <c r="EL2684" s="64"/>
      <c r="EM2684" s="64"/>
      <c r="EN2684" s="64"/>
      <c r="EO2684" s="64"/>
      <c r="EP2684" s="64"/>
      <c r="EQ2684" s="64"/>
      <c r="ER2684" s="64"/>
      <c r="ES2684" s="64"/>
      <c r="ET2684" s="64"/>
      <c r="EU2684" s="64"/>
      <c r="EV2684" s="64"/>
      <c r="EW2684" s="64"/>
      <c r="EX2684" s="64"/>
      <c r="EY2684" s="64"/>
      <c r="EZ2684" s="64"/>
      <c r="FA2684" s="64"/>
      <c r="FB2684" s="64"/>
      <c r="FC2684" s="64"/>
      <c r="FD2684" s="64"/>
      <c r="FE2684" s="64"/>
      <c r="FF2684" s="64"/>
      <c r="FG2684" s="64"/>
      <c r="FH2684" s="64"/>
      <c r="FI2684" s="64"/>
      <c r="FJ2684" s="64"/>
      <c r="FK2684" s="64"/>
      <c r="FL2684" s="64"/>
      <c r="FM2684" s="64"/>
      <c r="FN2684" s="64"/>
      <c r="FO2684" s="64"/>
      <c r="FP2684" s="64"/>
      <c r="FQ2684" s="64"/>
      <c r="FR2684" s="64"/>
      <c r="FS2684" s="64"/>
      <c r="FT2684" s="64"/>
    </row>
    <row r="2685" spans="1:176" ht="15" x14ac:dyDescent="0.25">
      <c r="A2685" s="20">
        <f t="shared" si="601"/>
        <v>46438</v>
      </c>
      <c r="B2685" s="22" t="str">
        <f t="shared" ca="1" si="592"/>
        <v>n.d</v>
      </c>
      <c r="C2685" s="22">
        <f t="shared" ca="1" si="602"/>
        <v>0.97614444</v>
      </c>
      <c r="D2685" s="23">
        <f ca="1">IF(A2685&lt;$B$1,VLOOKUP(A2685,[1]DI!$A$4:$B$15000,2,FALSE),0)</f>
        <v>0</v>
      </c>
      <c r="E2685" s="22">
        <f t="shared" ca="1" si="593"/>
        <v>0</v>
      </c>
      <c r="F2685" s="23">
        <f t="shared" si="594"/>
        <v>1.3</v>
      </c>
      <c r="G2685" s="24">
        <f t="shared" ca="1" si="595"/>
        <v>1</v>
      </c>
      <c r="H2685" s="22">
        <f ca="1">TRUNC(PRODUCT(G$10:G2684),15)</f>
        <v>1.81984651266759</v>
      </c>
      <c r="I2685" s="22">
        <f t="shared" ca="1" si="596"/>
        <v>1.5015535581434301</v>
      </c>
      <c r="J2685" s="22">
        <f t="shared" ca="1" si="597"/>
        <v>1.2119757600000001</v>
      </c>
      <c r="K2685" s="110">
        <f t="shared" ca="1" si="603"/>
        <v>0.37553247445182125</v>
      </c>
      <c r="L2685" s="115">
        <v>0</v>
      </c>
      <c r="M2685" s="67">
        <f>IF(L2685&gt;0,VLOOKUP(L2685,S$12:$AB$125,7),0)</f>
        <v>0</v>
      </c>
      <c r="N2685" s="2">
        <f t="shared" si="591"/>
        <v>0</v>
      </c>
      <c r="O2685" s="22">
        <f t="shared" ca="1" si="598"/>
        <v>0.37553247445182125</v>
      </c>
      <c r="P2685" s="25" t="str">
        <f t="shared" si="599"/>
        <v>A+J=</v>
      </c>
      <c r="Q2685" s="26">
        <f t="shared" si="600"/>
        <v>45306</v>
      </c>
      <c r="R2685" s="4"/>
      <c r="S2685" s="98"/>
      <c r="U2685" s="4"/>
      <c r="V2685" s="4"/>
      <c r="W2685" s="4"/>
      <c r="X2685" s="4"/>
      <c r="Y2685" s="4"/>
      <c r="Z2685" s="4"/>
      <c r="AA2685" s="4"/>
      <c r="AB2685" s="4"/>
      <c r="AC2685" s="4"/>
      <c r="AD2685" s="64"/>
      <c r="AE2685" s="64"/>
      <c r="AF2685" s="64"/>
      <c r="AG2685" s="64"/>
      <c r="AH2685" s="64"/>
      <c r="AI2685" s="64"/>
      <c r="AJ2685" s="64"/>
      <c r="AK2685" s="64"/>
      <c r="AL2685" s="64"/>
      <c r="AM2685" s="64"/>
      <c r="AN2685" s="64"/>
      <c r="AO2685" s="64"/>
      <c r="AP2685" s="64"/>
      <c r="AQ2685" s="64"/>
      <c r="AR2685" s="64"/>
      <c r="AS2685" s="64"/>
      <c r="AT2685" s="64"/>
      <c r="AU2685" s="64"/>
      <c r="AV2685" s="64"/>
      <c r="AW2685" s="64"/>
      <c r="AX2685" s="64"/>
      <c r="AY2685" s="64"/>
      <c r="AZ2685" s="64"/>
      <c r="BA2685" s="64"/>
      <c r="BB2685" s="64"/>
      <c r="BC2685" s="64"/>
      <c r="BD2685" s="64"/>
      <c r="BE2685" s="64"/>
      <c r="BF2685" s="64"/>
      <c r="BG2685" s="64"/>
      <c r="BH2685" s="64"/>
      <c r="BI2685" s="64"/>
      <c r="BJ2685" s="64"/>
      <c r="BK2685" s="64"/>
      <c r="BL2685" s="64"/>
      <c r="BM2685" s="64"/>
      <c r="BN2685" s="64"/>
      <c r="BO2685" s="64"/>
      <c r="BP2685" s="64"/>
      <c r="BQ2685" s="64"/>
      <c r="BR2685" s="64"/>
      <c r="BS2685" s="64"/>
      <c r="BT2685" s="64"/>
      <c r="BU2685" s="64"/>
      <c r="BV2685" s="64"/>
      <c r="BW2685" s="64"/>
      <c r="BX2685" s="64"/>
      <c r="BY2685" s="64"/>
      <c r="BZ2685" s="64"/>
      <c r="CA2685" s="64"/>
      <c r="CB2685" s="64"/>
      <c r="CC2685" s="64"/>
      <c r="CD2685" s="64"/>
      <c r="CE2685" s="64"/>
      <c r="CF2685" s="64"/>
      <c r="CG2685" s="64"/>
      <c r="CH2685" s="64"/>
      <c r="CI2685" s="64"/>
      <c r="CJ2685" s="64"/>
      <c r="CK2685" s="64"/>
      <c r="CL2685" s="64"/>
      <c r="CM2685" s="64"/>
      <c r="CN2685" s="64"/>
      <c r="CO2685" s="64"/>
      <c r="CP2685" s="64"/>
      <c r="CQ2685" s="64"/>
      <c r="CR2685" s="64"/>
      <c r="CS2685" s="64"/>
      <c r="CT2685" s="64"/>
      <c r="CU2685" s="64"/>
      <c r="CV2685" s="64"/>
      <c r="CW2685" s="64"/>
      <c r="CX2685" s="64"/>
      <c r="CY2685" s="64"/>
      <c r="CZ2685" s="64"/>
      <c r="DA2685" s="64"/>
      <c r="DB2685" s="64"/>
      <c r="DC2685" s="64"/>
      <c r="DD2685" s="64"/>
      <c r="DE2685" s="64"/>
      <c r="DF2685" s="64"/>
      <c r="DG2685" s="64"/>
      <c r="DH2685" s="64"/>
      <c r="DI2685" s="64"/>
      <c r="DJ2685" s="64"/>
      <c r="DK2685" s="64"/>
      <c r="DL2685" s="64"/>
      <c r="DM2685" s="64"/>
      <c r="DN2685" s="64"/>
      <c r="DO2685" s="64"/>
      <c r="DP2685" s="64"/>
      <c r="DQ2685" s="64"/>
      <c r="DR2685" s="64"/>
      <c r="DS2685" s="64"/>
      <c r="DT2685" s="64"/>
      <c r="DU2685" s="64"/>
      <c r="DV2685" s="64"/>
      <c r="DW2685" s="64"/>
      <c r="DX2685" s="64"/>
      <c r="DY2685" s="64"/>
      <c r="DZ2685" s="64"/>
      <c r="EA2685" s="64"/>
      <c r="EB2685" s="64"/>
      <c r="EC2685" s="64"/>
      <c r="ED2685" s="64"/>
      <c r="EE2685" s="64"/>
      <c r="EF2685" s="64"/>
      <c r="EG2685" s="64"/>
      <c r="EH2685" s="64"/>
      <c r="EI2685" s="64"/>
      <c r="EJ2685" s="64"/>
      <c r="EK2685" s="64"/>
      <c r="EL2685" s="64"/>
      <c r="EM2685" s="64"/>
      <c r="EN2685" s="64"/>
      <c r="EO2685" s="64"/>
      <c r="EP2685" s="64"/>
      <c r="EQ2685" s="64"/>
      <c r="ER2685" s="64"/>
      <c r="ES2685" s="64"/>
      <c r="ET2685" s="64"/>
      <c r="EU2685" s="64"/>
      <c r="EV2685" s="64"/>
      <c r="EW2685" s="64"/>
      <c r="EX2685" s="64"/>
      <c r="EY2685" s="64"/>
      <c r="EZ2685" s="64"/>
      <c r="FA2685" s="64"/>
      <c r="FB2685" s="64"/>
      <c r="FC2685" s="64"/>
      <c r="FD2685" s="64"/>
      <c r="FE2685" s="64"/>
      <c r="FF2685" s="64"/>
      <c r="FG2685" s="64"/>
      <c r="FH2685" s="64"/>
      <c r="FI2685" s="64"/>
      <c r="FJ2685" s="64"/>
      <c r="FK2685" s="64"/>
      <c r="FL2685" s="64"/>
      <c r="FM2685" s="64"/>
      <c r="FN2685" s="64"/>
      <c r="FO2685" s="64"/>
      <c r="FP2685" s="64"/>
      <c r="FQ2685" s="64"/>
      <c r="FR2685" s="64"/>
      <c r="FS2685" s="64"/>
      <c r="FT2685" s="64"/>
    </row>
    <row r="2686" spans="1:176" ht="15" x14ac:dyDescent="0.25">
      <c r="A2686" s="20">
        <f t="shared" si="601"/>
        <v>46439</v>
      </c>
      <c r="B2686" s="22" t="str">
        <f t="shared" ca="1" si="592"/>
        <v>n.d</v>
      </c>
      <c r="C2686" s="22">
        <f t="shared" ca="1" si="602"/>
        <v>0.97614444</v>
      </c>
      <c r="D2686" s="23">
        <f ca="1">IF(A2686&lt;$B$1,VLOOKUP(A2686,[1]DI!$A$4:$B$15000,2,FALSE),0)</f>
        <v>0</v>
      </c>
      <c r="E2686" s="22">
        <f t="shared" ca="1" si="593"/>
        <v>0</v>
      </c>
      <c r="F2686" s="23">
        <f t="shared" si="594"/>
        <v>1.3</v>
      </c>
      <c r="G2686" s="24">
        <f t="shared" ca="1" si="595"/>
        <v>1</v>
      </c>
      <c r="H2686" s="22">
        <f ca="1">TRUNC(PRODUCT(G$10:G2685),15)</f>
        <v>1.81984651266759</v>
      </c>
      <c r="I2686" s="22">
        <f t="shared" ca="1" si="596"/>
        <v>1.5015535581434301</v>
      </c>
      <c r="J2686" s="22">
        <f t="shared" ca="1" si="597"/>
        <v>1.2119757600000001</v>
      </c>
      <c r="K2686" s="110">
        <f t="shared" ca="1" si="603"/>
        <v>0.37553247445182125</v>
      </c>
      <c r="L2686" s="115">
        <v>0</v>
      </c>
      <c r="M2686" s="67">
        <f>IF(L2686&gt;0,VLOOKUP(L2686,S$12:$AB$125,7),0)</f>
        <v>0</v>
      </c>
      <c r="N2686" s="2">
        <f t="shared" si="591"/>
        <v>0</v>
      </c>
      <c r="O2686" s="22">
        <f t="shared" ca="1" si="598"/>
        <v>0.37553247445182125</v>
      </c>
      <c r="P2686" s="25" t="str">
        <f t="shared" si="599"/>
        <v>A+J=</v>
      </c>
      <c r="Q2686" s="26">
        <f t="shared" si="600"/>
        <v>45306</v>
      </c>
      <c r="R2686" s="4"/>
      <c r="S2686" s="98"/>
      <c r="U2686" s="4"/>
      <c r="V2686" s="4"/>
      <c r="W2686" s="4"/>
      <c r="X2686" s="4"/>
      <c r="Y2686" s="4"/>
      <c r="Z2686" s="4"/>
      <c r="AA2686" s="4"/>
      <c r="AB2686" s="4"/>
      <c r="AC2686" s="4"/>
      <c r="AD2686" s="64"/>
      <c r="AE2686" s="64"/>
      <c r="AF2686" s="64"/>
      <c r="AG2686" s="64"/>
      <c r="AH2686" s="64"/>
      <c r="AI2686" s="64"/>
      <c r="AJ2686" s="64"/>
      <c r="AK2686" s="64"/>
      <c r="AL2686" s="64"/>
      <c r="AM2686" s="64"/>
      <c r="AN2686" s="64"/>
      <c r="AO2686" s="64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4"/>
      <c r="AZ2686" s="64"/>
      <c r="BA2686" s="64"/>
      <c r="BB2686" s="64"/>
      <c r="BC2686" s="64"/>
      <c r="BD2686" s="64"/>
      <c r="BE2686" s="64"/>
      <c r="BF2686" s="64"/>
      <c r="BG2686" s="64"/>
      <c r="BH2686" s="64"/>
      <c r="BI2686" s="64"/>
      <c r="BJ2686" s="64"/>
      <c r="BK2686" s="64"/>
      <c r="BL2686" s="64"/>
      <c r="BM2686" s="64"/>
      <c r="BN2686" s="64"/>
      <c r="BO2686" s="64"/>
      <c r="BP2686" s="64"/>
      <c r="BQ2686" s="64"/>
      <c r="BR2686" s="64"/>
      <c r="BS2686" s="64"/>
      <c r="BT2686" s="64"/>
      <c r="BU2686" s="64"/>
      <c r="BV2686" s="64"/>
      <c r="BW2686" s="64"/>
      <c r="BX2686" s="64"/>
      <c r="BY2686" s="64"/>
      <c r="BZ2686" s="64"/>
      <c r="CA2686" s="64"/>
      <c r="CB2686" s="64"/>
      <c r="CC2686" s="64"/>
      <c r="CD2686" s="64"/>
      <c r="CE2686" s="64"/>
      <c r="CF2686" s="64"/>
      <c r="CG2686" s="64"/>
      <c r="CH2686" s="64"/>
      <c r="CI2686" s="64"/>
      <c r="CJ2686" s="64"/>
      <c r="CK2686" s="64"/>
      <c r="CL2686" s="64"/>
      <c r="CM2686" s="64"/>
      <c r="CN2686" s="64"/>
      <c r="CO2686" s="64"/>
      <c r="CP2686" s="64"/>
      <c r="CQ2686" s="64"/>
      <c r="CR2686" s="64"/>
      <c r="CS2686" s="64"/>
      <c r="CT2686" s="64"/>
      <c r="CU2686" s="64"/>
      <c r="CV2686" s="64"/>
      <c r="CW2686" s="64"/>
      <c r="CX2686" s="64"/>
      <c r="CY2686" s="64"/>
      <c r="CZ2686" s="64"/>
      <c r="DA2686" s="64"/>
      <c r="DB2686" s="64"/>
      <c r="DC2686" s="64"/>
      <c r="DD2686" s="64"/>
      <c r="DE2686" s="64"/>
      <c r="DF2686" s="64"/>
      <c r="DG2686" s="64"/>
      <c r="DH2686" s="64"/>
      <c r="DI2686" s="64"/>
      <c r="DJ2686" s="64"/>
      <c r="DK2686" s="64"/>
      <c r="DL2686" s="64"/>
      <c r="DM2686" s="64"/>
      <c r="DN2686" s="64"/>
      <c r="DO2686" s="64"/>
      <c r="DP2686" s="64"/>
      <c r="DQ2686" s="64"/>
      <c r="DR2686" s="64"/>
      <c r="DS2686" s="64"/>
      <c r="DT2686" s="64"/>
      <c r="DU2686" s="64"/>
      <c r="DV2686" s="64"/>
      <c r="DW2686" s="64"/>
      <c r="DX2686" s="64"/>
      <c r="DY2686" s="64"/>
      <c r="DZ2686" s="64"/>
      <c r="EA2686" s="64"/>
      <c r="EB2686" s="64"/>
      <c r="EC2686" s="64"/>
      <c r="ED2686" s="64"/>
      <c r="EE2686" s="64"/>
      <c r="EF2686" s="64"/>
      <c r="EG2686" s="64"/>
      <c r="EH2686" s="64"/>
      <c r="EI2686" s="64"/>
      <c r="EJ2686" s="64"/>
      <c r="EK2686" s="64"/>
      <c r="EL2686" s="64"/>
      <c r="EM2686" s="64"/>
      <c r="EN2686" s="64"/>
      <c r="EO2686" s="64"/>
      <c r="EP2686" s="64"/>
      <c r="EQ2686" s="64"/>
      <c r="ER2686" s="64"/>
      <c r="ES2686" s="64"/>
      <c r="ET2686" s="64"/>
      <c r="EU2686" s="64"/>
      <c r="EV2686" s="64"/>
      <c r="EW2686" s="64"/>
      <c r="EX2686" s="64"/>
      <c r="EY2686" s="64"/>
      <c r="EZ2686" s="64"/>
      <c r="FA2686" s="64"/>
      <c r="FB2686" s="64"/>
      <c r="FC2686" s="64"/>
      <c r="FD2686" s="64"/>
      <c r="FE2686" s="64"/>
      <c r="FF2686" s="64"/>
      <c r="FG2686" s="64"/>
      <c r="FH2686" s="64"/>
      <c r="FI2686" s="64"/>
      <c r="FJ2686" s="64"/>
      <c r="FK2686" s="64"/>
      <c r="FL2686" s="64"/>
      <c r="FM2686" s="64"/>
      <c r="FN2686" s="64"/>
      <c r="FO2686" s="64"/>
      <c r="FP2686" s="64"/>
      <c r="FQ2686" s="64"/>
      <c r="FR2686" s="64"/>
      <c r="FS2686" s="64"/>
      <c r="FT2686" s="64"/>
    </row>
    <row r="2687" spans="1:176" ht="15" x14ac:dyDescent="0.25">
      <c r="A2687" s="20">
        <f t="shared" si="601"/>
        <v>46440</v>
      </c>
      <c r="B2687" s="22" t="str">
        <f t="shared" ca="1" si="592"/>
        <v>n.d</v>
      </c>
      <c r="C2687" s="22">
        <f t="shared" ca="1" si="602"/>
        <v>0.97614444</v>
      </c>
      <c r="D2687" s="23">
        <f ca="1">IF(A2687&lt;$B$1,VLOOKUP(A2687,[1]DI!$A$4:$B$15000,2,FALSE),0)</f>
        <v>0</v>
      </c>
      <c r="E2687" s="22">
        <f t="shared" ca="1" si="593"/>
        <v>0</v>
      </c>
      <c r="F2687" s="23">
        <f t="shared" si="594"/>
        <v>1.3</v>
      </c>
      <c r="G2687" s="24">
        <f t="shared" ca="1" si="595"/>
        <v>1</v>
      </c>
      <c r="H2687" s="22">
        <f ca="1">TRUNC(PRODUCT(G$10:G2686),15)</f>
        <v>1.81984651266759</v>
      </c>
      <c r="I2687" s="22">
        <f t="shared" ca="1" si="596"/>
        <v>1.5015535581434301</v>
      </c>
      <c r="J2687" s="22">
        <f t="shared" ca="1" si="597"/>
        <v>1.2119757600000001</v>
      </c>
      <c r="K2687" s="110">
        <f t="shared" ca="1" si="603"/>
        <v>0.37553247445182125</v>
      </c>
      <c r="L2687" s="115">
        <v>0</v>
      </c>
      <c r="M2687" s="67">
        <f>IF(L2687&gt;0,VLOOKUP(L2687,S$12:$AB$125,7),0)</f>
        <v>0</v>
      </c>
      <c r="N2687" s="2">
        <f t="shared" si="591"/>
        <v>0</v>
      </c>
      <c r="O2687" s="22">
        <f t="shared" ca="1" si="598"/>
        <v>0.37553247445182125</v>
      </c>
      <c r="P2687" s="25" t="str">
        <f t="shared" si="599"/>
        <v>A+J=</v>
      </c>
      <c r="Q2687" s="26">
        <f t="shared" si="600"/>
        <v>45306</v>
      </c>
      <c r="R2687" s="4"/>
      <c r="S2687" s="98"/>
      <c r="U2687" s="4"/>
      <c r="V2687" s="4"/>
      <c r="W2687" s="4"/>
      <c r="X2687" s="4"/>
      <c r="Y2687" s="4"/>
      <c r="Z2687" s="4"/>
      <c r="AA2687" s="4"/>
      <c r="AB2687" s="4"/>
      <c r="AC2687" s="4"/>
      <c r="AD2687" s="64"/>
      <c r="AE2687" s="64"/>
      <c r="AF2687" s="64"/>
      <c r="AG2687" s="64"/>
      <c r="AH2687" s="64"/>
      <c r="AI2687" s="64"/>
      <c r="AJ2687" s="64"/>
      <c r="AK2687" s="64"/>
      <c r="AL2687" s="64"/>
      <c r="AM2687" s="64"/>
      <c r="AN2687" s="64"/>
      <c r="AO2687" s="64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4"/>
      <c r="AZ2687" s="64"/>
      <c r="BA2687" s="64"/>
      <c r="BB2687" s="64"/>
      <c r="BC2687" s="64"/>
      <c r="BD2687" s="64"/>
      <c r="BE2687" s="64"/>
      <c r="BF2687" s="64"/>
      <c r="BG2687" s="64"/>
      <c r="BH2687" s="64"/>
      <c r="BI2687" s="64"/>
      <c r="BJ2687" s="64"/>
      <c r="BK2687" s="64"/>
      <c r="BL2687" s="64"/>
      <c r="BM2687" s="64"/>
      <c r="BN2687" s="64"/>
      <c r="BO2687" s="64"/>
      <c r="BP2687" s="64"/>
      <c r="BQ2687" s="64"/>
      <c r="BR2687" s="64"/>
      <c r="BS2687" s="64"/>
      <c r="BT2687" s="64"/>
      <c r="BU2687" s="64"/>
      <c r="BV2687" s="64"/>
      <c r="BW2687" s="64"/>
      <c r="BX2687" s="64"/>
      <c r="BY2687" s="64"/>
      <c r="BZ2687" s="64"/>
      <c r="CA2687" s="64"/>
      <c r="CB2687" s="64"/>
      <c r="CC2687" s="64"/>
      <c r="CD2687" s="64"/>
      <c r="CE2687" s="64"/>
      <c r="CF2687" s="64"/>
      <c r="CG2687" s="64"/>
      <c r="CH2687" s="64"/>
      <c r="CI2687" s="64"/>
      <c r="CJ2687" s="64"/>
      <c r="CK2687" s="64"/>
      <c r="CL2687" s="64"/>
      <c r="CM2687" s="64"/>
      <c r="CN2687" s="64"/>
      <c r="CO2687" s="64"/>
      <c r="CP2687" s="64"/>
      <c r="CQ2687" s="64"/>
      <c r="CR2687" s="64"/>
      <c r="CS2687" s="64"/>
      <c r="CT2687" s="64"/>
      <c r="CU2687" s="64"/>
      <c r="CV2687" s="64"/>
      <c r="CW2687" s="64"/>
      <c r="CX2687" s="64"/>
      <c r="CY2687" s="64"/>
      <c r="CZ2687" s="64"/>
      <c r="DA2687" s="64"/>
      <c r="DB2687" s="64"/>
      <c r="DC2687" s="64"/>
      <c r="DD2687" s="64"/>
      <c r="DE2687" s="64"/>
      <c r="DF2687" s="64"/>
      <c r="DG2687" s="64"/>
      <c r="DH2687" s="64"/>
      <c r="DI2687" s="64"/>
      <c r="DJ2687" s="64"/>
      <c r="DK2687" s="64"/>
      <c r="DL2687" s="64"/>
      <c r="DM2687" s="64"/>
      <c r="DN2687" s="64"/>
      <c r="DO2687" s="64"/>
      <c r="DP2687" s="64"/>
      <c r="DQ2687" s="64"/>
      <c r="DR2687" s="64"/>
      <c r="DS2687" s="64"/>
      <c r="DT2687" s="64"/>
      <c r="DU2687" s="64"/>
      <c r="DV2687" s="64"/>
      <c r="DW2687" s="64"/>
      <c r="DX2687" s="64"/>
      <c r="DY2687" s="64"/>
      <c r="DZ2687" s="64"/>
      <c r="EA2687" s="64"/>
      <c r="EB2687" s="64"/>
      <c r="EC2687" s="64"/>
      <c r="ED2687" s="64"/>
      <c r="EE2687" s="64"/>
      <c r="EF2687" s="64"/>
      <c r="EG2687" s="64"/>
      <c r="EH2687" s="64"/>
      <c r="EI2687" s="64"/>
      <c r="EJ2687" s="64"/>
      <c r="EK2687" s="64"/>
      <c r="EL2687" s="64"/>
      <c r="EM2687" s="64"/>
      <c r="EN2687" s="64"/>
      <c r="EO2687" s="64"/>
      <c r="EP2687" s="64"/>
      <c r="EQ2687" s="64"/>
      <c r="ER2687" s="64"/>
      <c r="ES2687" s="64"/>
      <c r="ET2687" s="64"/>
      <c r="EU2687" s="64"/>
      <c r="EV2687" s="64"/>
      <c r="EW2687" s="64"/>
      <c r="EX2687" s="64"/>
      <c r="EY2687" s="64"/>
      <c r="EZ2687" s="64"/>
      <c r="FA2687" s="64"/>
      <c r="FB2687" s="64"/>
      <c r="FC2687" s="64"/>
      <c r="FD2687" s="64"/>
      <c r="FE2687" s="64"/>
      <c r="FF2687" s="64"/>
      <c r="FG2687" s="64"/>
      <c r="FH2687" s="64"/>
      <c r="FI2687" s="64"/>
      <c r="FJ2687" s="64"/>
      <c r="FK2687" s="64"/>
      <c r="FL2687" s="64"/>
      <c r="FM2687" s="64"/>
      <c r="FN2687" s="64"/>
      <c r="FO2687" s="64"/>
      <c r="FP2687" s="64"/>
      <c r="FQ2687" s="64"/>
      <c r="FR2687" s="64"/>
      <c r="FS2687" s="64"/>
      <c r="FT2687" s="64"/>
    </row>
    <row r="2688" spans="1:176" ht="15" x14ac:dyDescent="0.25">
      <c r="A2688" s="20">
        <f t="shared" si="601"/>
        <v>46441</v>
      </c>
      <c r="B2688" s="22" t="str">
        <f t="shared" ca="1" si="592"/>
        <v>n.d</v>
      </c>
      <c r="C2688" s="22">
        <f t="shared" ca="1" si="602"/>
        <v>0.97614444</v>
      </c>
      <c r="D2688" s="23">
        <f ca="1">IF(A2688&lt;$B$1,VLOOKUP(A2688,[1]DI!$A$4:$B$15000,2,FALSE),0)</f>
        <v>0</v>
      </c>
      <c r="E2688" s="22">
        <f t="shared" ca="1" si="593"/>
        <v>0</v>
      </c>
      <c r="F2688" s="23">
        <f t="shared" si="594"/>
        <v>1.3</v>
      </c>
      <c r="G2688" s="24">
        <f t="shared" ca="1" si="595"/>
        <v>1</v>
      </c>
      <c r="H2688" s="22">
        <f ca="1">TRUNC(PRODUCT(G$10:G2687),15)</f>
        <v>1.81984651266759</v>
      </c>
      <c r="I2688" s="22">
        <f t="shared" ca="1" si="596"/>
        <v>1.5015535581434301</v>
      </c>
      <c r="J2688" s="22">
        <f t="shared" ca="1" si="597"/>
        <v>1.2119757600000001</v>
      </c>
      <c r="K2688" s="110">
        <f t="shared" ca="1" si="603"/>
        <v>0.37553247445182125</v>
      </c>
      <c r="L2688" s="115">
        <v>0</v>
      </c>
      <c r="M2688" s="67">
        <f>IF(L2688&gt;0,VLOOKUP(L2688,S$12:$AB$125,7),0)</f>
        <v>0</v>
      </c>
      <c r="N2688" s="2">
        <f t="shared" si="591"/>
        <v>0</v>
      </c>
      <c r="O2688" s="22">
        <f t="shared" ca="1" si="598"/>
        <v>0.37553247445182125</v>
      </c>
      <c r="P2688" s="25" t="str">
        <f t="shared" si="599"/>
        <v>A+J=</v>
      </c>
      <c r="Q2688" s="26">
        <f t="shared" si="600"/>
        <v>45306</v>
      </c>
      <c r="R2688" s="4"/>
      <c r="S2688" s="98"/>
      <c r="U2688" s="4"/>
      <c r="V2688" s="4"/>
      <c r="W2688" s="4"/>
      <c r="X2688" s="4"/>
      <c r="Y2688" s="4"/>
      <c r="Z2688" s="4"/>
      <c r="AA2688" s="4"/>
      <c r="AB2688" s="4"/>
      <c r="AC2688" s="4"/>
      <c r="AD2688" s="64"/>
      <c r="AE2688" s="64"/>
      <c r="AF2688" s="64"/>
      <c r="AG2688" s="64"/>
      <c r="AH2688" s="64"/>
      <c r="AI2688" s="64"/>
      <c r="AJ2688" s="64"/>
      <c r="AK2688" s="64"/>
      <c r="AL2688" s="64"/>
      <c r="AM2688" s="64"/>
      <c r="AN2688" s="64"/>
      <c r="AO2688" s="64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4"/>
      <c r="AZ2688" s="64"/>
      <c r="BA2688" s="64"/>
      <c r="BB2688" s="64"/>
      <c r="BC2688" s="64"/>
      <c r="BD2688" s="64"/>
      <c r="BE2688" s="64"/>
      <c r="BF2688" s="64"/>
      <c r="BG2688" s="64"/>
      <c r="BH2688" s="64"/>
      <c r="BI2688" s="64"/>
      <c r="BJ2688" s="64"/>
      <c r="BK2688" s="64"/>
      <c r="BL2688" s="64"/>
      <c r="BM2688" s="64"/>
      <c r="BN2688" s="64"/>
      <c r="BO2688" s="64"/>
      <c r="BP2688" s="64"/>
      <c r="BQ2688" s="64"/>
      <c r="BR2688" s="64"/>
      <c r="BS2688" s="64"/>
      <c r="BT2688" s="64"/>
      <c r="BU2688" s="64"/>
      <c r="BV2688" s="64"/>
      <c r="BW2688" s="64"/>
      <c r="BX2688" s="64"/>
      <c r="BY2688" s="64"/>
      <c r="BZ2688" s="64"/>
      <c r="CA2688" s="64"/>
      <c r="CB2688" s="64"/>
      <c r="CC2688" s="64"/>
      <c r="CD2688" s="64"/>
      <c r="CE2688" s="64"/>
      <c r="CF2688" s="64"/>
      <c r="CG2688" s="64"/>
      <c r="CH2688" s="64"/>
      <c r="CI2688" s="64"/>
      <c r="CJ2688" s="64"/>
      <c r="CK2688" s="64"/>
      <c r="CL2688" s="64"/>
      <c r="CM2688" s="64"/>
      <c r="CN2688" s="64"/>
      <c r="CO2688" s="64"/>
      <c r="CP2688" s="64"/>
      <c r="CQ2688" s="64"/>
      <c r="CR2688" s="64"/>
      <c r="CS2688" s="64"/>
      <c r="CT2688" s="64"/>
      <c r="CU2688" s="64"/>
      <c r="CV2688" s="64"/>
      <c r="CW2688" s="64"/>
      <c r="CX2688" s="64"/>
      <c r="CY2688" s="64"/>
      <c r="CZ2688" s="64"/>
      <c r="DA2688" s="64"/>
      <c r="DB2688" s="64"/>
      <c r="DC2688" s="64"/>
      <c r="DD2688" s="64"/>
      <c r="DE2688" s="64"/>
      <c r="DF2688" s="64"/>
      <c r="DG2688" s="64"/>
      <c r="DH2688" s="64"/>
      <c r="DI2688" s="64"/>
      <c r="DJ2688" s="64"/>
      <c r="DK2688" s="64"/>
      <c r="DL2688" s="64"/>
      <c r="DM2688" s="64"/>
      <c r="DN2688" s="64"/>
      <c r="DO2688" s="64"/>
      <c r="DP2688" s="64"/>
      <c r="DQ2688" s="64"/>
      <c r="DR2688" s="64"/>
      <c r="DS2688" s="64"/>
      <c r="DT2688" s="64"/>
      <c r="DU2688" s="64"/>
      <c r="DV2688" s="64"/>
      <c r="DW2688" s="64"/>
      <c r="DX2688" s="64"/>
      <c r="DY2688" s="64"/>
      <c r="DZ2688" s="64"/>
      <c r="EA2688" s="64"/>
      <c r="EB2688" s="64"/>
      <c r="EC2688" s="64"/>
      <c r="ED2688" s="64"/>
      <c r="EE2688" s="64"/>
      <c r="EF2688" s="64"/>
      <c r="EG2688" s="64"/>
      <c r="EH2688" s="64"/>
      <c r="EI2688" s="64"/>
      <c r="EJ2688" s="64"/>
      <c r="EK2688" s="64"/>
      <c r="EL2688" s="64"/>
      <c r="EM2688" s="64"/>
      <c r="EN2688" s="64"/>
      <c r="EO2688" s="64"/>
      <c r="EP2688" s="64"/>
      <c r="EQ2688" s="64"/>
      <c r="ER2688" s="64"/>
      <c r="ES2688" s="64"/>
      <c r="ET2688" s="64"/>
      <c r="EU2688" s="64"/>
      <c r="EV2688" s="64"/>
      <c r="EW2688" s="64"/>
      <c r="EX2688" s="64"/>
      <c r="EY2688" s="64"/>
      <c r="EZ2688" s="64"/>
      <c r="FA2688" s="64"/>
      <c r="FB2688" s="64"/>
      <c r="FC2688" s="64"/>
      <c r="FD2688" s="64"/>
      <c r="FE2688" s="64"/>
      <c r="FF2688" s="64"/>
      <c r="FG2688" s="64"/>
      <c r="FH2688" s="64"/>
      <c r="FI2688" s="64"/>
      <c r="FJ2688" s="64"/>
      <c r="FK2688" s="64"/>
      <c r="FL2688" s="64"/>
      <c r="FM2688" s="64"/>
      <c r="FN2688" s="64"/>
      <c r="FO2688" s="64"/>
      <c r="FP2688" s="64"/>
      <c r="FQ2688" s="64"/>
      <c r="FR2688" s="64"/>
      <c r="FS2688" s="64"/>
      <c r="FT2688" s="64"/>
    </row>
    <row r="2689" spans="1:176" ht="15" x14ac:dyDescent="0.25">
      <c r="A2689" s="20">
        <f t="shared" si="601"/>
        <v>46442</v>
      </c>
      <c r="B2689" s="22" t="str">
        <f t="shared" ca="1" si="592"/>
        <v>n.d</v>
      </c>
      <c r="C2689" s="22">
        <f t="shared" ca="1" si="602"/>
        <v>0.97614444</v>
      </c>
      <c r="D2689" s="23">
        <f ca="1">IF(A2689&lt;$B$1,VLOOKUP(A2689,[1]DI!$A$4:$B$15000,2,FALSE),0)</f>
        <v>0</v>
      </c>
      <c r="E2689" s="22">
        <f t="shared" ca="1" si="593"/>
        <v>0</v>
      </c>
      <c r="F2689" s="23">
        <f t="shared" si="594"/>
        <v>1.3</v>
      </c>
      <c r="G2689" s="24">
        <f t="shared" ca="1" si="595"/>
        <v>1</v>
      </c>
      <c r="H2689" s="22">
        <f ca="1">TRUNC(PRODUCT(G$10:G2688),15)</f>
        <v>1.81984651266759</v>
      </c>
      <c r="I2689" s="22">
        <f t="shared" ca="1" si="596"/>
        <v>1.5015535581434301</v>
      </c>
      <c r="J2689" s="22">
        <f t="shared" ca="1" si="597"/>
        <v>1.2119757600000001</v>
      </c>
      <c r="K2689" s="110">
        <f t="shared" ca="1" si="603"/>
        <v>0.37553247445182125</v>
      </c>
      <c r="L2689" s="115">
        <v>0</v>
      </c>
      <c r="M2689" s="67">
        <f>IF(L2689&gt;0,VLOOKUP(L2689,S$12:$AB$125,7),0)</f>
        <v>0</v>
      </c>
      <c r="N2689" s="2">
        <f t="shared" ref="N2689:N2752" si="604">IF(L2689&gt;0,TRUNC(M2689*C$448,8),0)</f>
        <v>0</v>
      </c>
      <c r="O2689" s="22">
        <f t="shared" ca="1" si="598"/>
        <v>0.37553247445182125</v>
      </c>
      <c r="P2689" s="25" t="str">
        <f t="shared" si="599"/>
        <v>A+J=</v>
      </c>
      <c r="Q2689" s="26">
        <f t="shared" si="600"/>
        <v>45306</v>
      </c>
      <c r="R2689" s="4"/>
      <c r="S2689" s="98"/>
      <c r="U2689" s="4"/>
      <c r="V2689" s="4"/>
      <c r="W2689" s="4"/>
      <c r="X2689" s="4"/>
      <c r="Y2689" s="4"/>
      <c r="Z2689" s="4"/>
      <c r="AA2689" s="4"/>
      <c r="AB2689" s="4"/>
      <c r="AC2689" s="4"/>
      <c r="AD2689" s="64"/>
      <c r="AE2689" s="64"/>
      <c r="AF2689" s="64"/>
      <c r="AG2689" s="64"/>
      <c r="AH2689" s="64"/>
      <c r="AI2689" s="64"/>
      <c r="AJ2689" s="64"/>
      <c r="AK2689" s="64"/>
      <c r="AL2689" s="64"/>
      <c r="AM2689" s="64"/>
      <c r="AN2689" s="64"/>
      <c r="AO2689" s="64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4"/>
      <c r="AZ2689" s="64"/>
      <c r="BA2689" s="64"/>
      <c r="BB2689" s="64"/>
      <c r="BC2689" s="64"/>
      <c r="BD2689" s="64"/>
      <c r="BE2689" s="64"/>
      <c r="BF2689" s="64"/>
      <c r="BG2689" s="64"/>
      <c r="BH2689" s="64"/>
      <c r="BI2689" s="64"/>
      <c r="BJ2689" s="64"/>
      <c r="BK2689" s="64"/>
      <c r="BL2689" s="64"/>
      <c r="BM2689" s="64"/>
      <c r="BN2689" s="64"/>
      <c r="BO2689" s="64"/>
      <c r="BP2689" s="64"/>
      <c r="BQ2689" s="64"/>
      <c r="BR2689" s="64"/>
      <c r="BS2689" s="64"/>
      <c r="BT2689" s="64"/>
      <c r="BU2689" s="64"/>
      <c r="BV2689" s="64"/>
      <c r="BW2689" s="64"/>
      <c r="BX2689" s="64"/>
      <c r="BY2689" s="64"/>
      <c r="BZ2689" s="64"/>
      <c r="CA2689" s="64"/>
      <c r="CB2689" s="64"/>
      <c r="CC2689" s="64"/>
      <c r="CD2689" s="64"/>
      <c r="CE2689" s="64"/>
      <c r="CF2689" s="64"/>
      <c r="CG2689" s="64"/>
      <c r="CH2689" s="64"/>
      <c r="CI2689" s="64"/>
      <c r="CJ2689" s="64"/>
      <c r="CK2689" s="64"/>
      <c r="CL2689" s="64"/>
      <c r="CM2689" s="64"/>
      <c r="CN2689" s="64"/>
      <c r="CO2689" s="64"/>
      <c r="CP2689" s="64"/>
      <c r="CQ2689" s="64"/>
      <c r="CR2689" s="64"/>
      <c r="CS2689" s="64"/>
      <c r="CT2689" s="64"/>
      <c r="CU2689" s="64"/>
      <c r="CV2689" s="64"/>
      <c r="CW2689" s="64"/>
      <c r="CX2689" s="64"/>
      <c r="CY2689" s="64"/>
      <c r="CZ2689" s="64"/>
      <c r="DA2689" s="64"/>
      <c r="DB2689" s="64"/>
      <c r="DC2689" s="64"/>
      <c r="DD2689" s="64"/>
      <c r="DE2689" s="64"/>
      <c r="DF2689" s="64"/>
      <c r="DG2689" s="64"/>
      <c r="DH2689" s="64"/>
      <c r="DI2689" s="64"/>
      <c r="DJ2689" s="64"/>
      <c r="DK2689" s="64"/>
      <c r="DL2689" s="64"/>
      <c r="DM2689" s="64"/>
      <c r="DN2689" s="64"/>
      <c r="DO2689" s="64"/>
      <c r="DP2689" s="64"/>
      <c r="DQ2689" s="64"/>
      <c r="DR2689" s="64"/>
      <c r="DS2689" s="64"/>
      <c r="DT2689" s="64"/>
      <c r="DU2689" s="64"/>
      <c r="DV2689" s="64"/>
      <c r="DW2689" s="64"/>
      <c r="DX2689" s="64"/>
      <c r="DY2689" s="64"/>
      <c r="DZ2689" s="64"/>
      <c r="EA2689" s="64"/>
      <c r="EB2689" s="64"/>
      <c r="EC2689" s="64"/>
      <c r="ED2689" s="64"/>
      <c r="EE2689" s="64"/>
      <c r="EF2689" s="64"/>
      <c r="EG2689" s="64"/>
      <c r="EH2689" s="64"/>
      <c r="EI2689" s="64"/>
      <c r="EJ2689" s="64"/>
      <c r="EK2689" s="64"/>
      <c r="EL2689" s="64"/>
      <c r="EM2689" s="64"/>
      <c r="EN2689" s="64"/>
      <c r="EO2689" s="64"/>
      <c r="EP2689" s="64"/>
      <c r="EQ2689" s="64"/>
      <c r="ER2689" s="64"/>
      <c r="ES2689" s="64"/>
      <c r="ET2689" s="64"/>
      <c r="EU2689" s="64"/>
      <c r="EV2689" s="64"/>
      <c r="EW2689" s="64"/>
      <c r="EX2689" s="64"/>
      <c r="EY2689" s="64"/>
      <c r="EZ2689" s="64"/>
      <c r="FA2689" s="64"/>
      <c r="FB2689" s="64"/>
      <c r="FC2689" s="64"/>
      <c r="FD2689" s="64"/>
      <c r="FE2689" s="64"/>
      <c r="FF2689" s="64"/>
      <c r="FG2689" s="64"/>
      <c r="FH2689" s="64"/>
      <c r="FI2689" s="64"/>
      <c r="FJ2689" s="64"/>
      <c r="FK2689" s="64"/>
      <c r="FL2689" s="64"/>
      <c r="FM2689" s="64"/>
      <c r="FN2689" s="64"/>
      <c r="FO2689" s="64"/>
      <c r="FP2689" s="64"/>
      <c r="FQ2689" s="64"/>
      <c r="FR2689" s="64"/>
      <c r="FS2689" s="64"/>
      <c r="FT2689" s="64"/>
    </row>
    <row r="2690" spans="1:176" ht="15" x14ac:dyDescent="0.25">
      <c r="A2690" s="20">
        <f t="shared" si="601"/>
        <v>46443</v>
      </c>
      <c r="B2690" s="22" t="str">
        <f t="shared" ca="1" si="592"/>
        <v>n.d</v>
      </c>
      <c r="C2690" s="22">
        <f t="shared" ca="1" si="602"/>
        <v>0.97614444</v>
      </c>
      <c r="D2690" s="23">
        <f ca="1">IF(A2690&lt;$B$1,VLOOKUP(A2690,[1]DI!$A$4:$B$15000,2,FALSE),0)</f>
        <v>0</v>
      </c>
      <c r="E2690" s="22">
        <f t="shared" ca="1" si="593"/>
        <v>0</v>
      </c>
      <c r="F2690" s="23">
        <f t="shared" si="594"/>
        <v>1.3</v>
      </c>
      <c r="G2690" s="24">
        <f t="shared" ca="1" si="595"/>
        <v>1</v>
      </c>
      <c r="H2690" s="22">
        <f ca="1">TRUNC(PRODUCT(G$10:G2689),15)</f>
        <v>1.81984651266759</v>
      </c>
      <c r="I2690" s="22">
        <f t="shared" ca="1" si="596"/>
        <v>1.5015535581434301</v>
      </c>
      <c r="J2690" s="22">
        <f t="shared" ca="1" si="597"/>
        <v>1.2119757600000001</v>
      </c>
      <c r="K2690" s="110">
        <f t="shared" ca="1" si="603"/>
        <v>0.37553247445182125</v>
      </c>
      <c r="L2690" s="115">
        <v>0</v>
      </c>
      <c r="M2690" s="67">
        <f>IF(L2690&gt;0,VLOOKUP(L2690,S$12:$AB$125,7),0)</f>
        <v>0</v>
      </c>
      <c r="N2690" s="2">
        <f t="shared" si="604"/>
        <v>0</v>
      </c>
      <c r="O2690" s="22">
        <f t="shared" ca="1" si="598"/>
        <v>0.37553247445182125</v>
      </c>
      <c r="P2690" s="25" t="str">
        <f t="shared" si="599"/>
        <v>A+J=</v>
      </c>
      <c r="Q2690" s="26">
        <f t="shared" si="600"/>
        <v>45306</v>
      </c>
      <c r="R2690" s="4"/>
      <c r="S2690" s="98"/>
      <c r="U2690" s="4"/>
      <c r="V2690" s="4"/>
      <c r="W2690" s="4"/>
      <c r="X2690" s="4"/>
      <c r="Y2690" s="4"/>
      <c r="Z2690" s="4"/>
      <c r="AA2690" s="4"/>
      <c r="AB2690" s="4"/>
      <c r="AC2690" s="4"/>
      <c r="AD2690" s="64"/>
      <c r="AE2690" s="64"/>
      <c r="AF2690" s="64"/>
      <c r="AG2690" s="64"/>
      <c r="AH2690" s="64"/>
      <c r="AI2690" s="64"/>
      <c r="AJ2690" s="64"/>
      <c r="AK2690" s="64"/>
      <c r="AL2690" s="64"/>
      <c r="AM2690" s="64"/>
      <c r="AN2690" s="64"/>
      <c r="AO2690" s="64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4"/>
      <c r="AZ2690" s="64"/>
      <c r="BA2690" s="64"/>
      <c r="BB2690" s="64"/>
      <c r="BC2690" s="64"/>
      <c r="BD2690" s="64"/>
      <c r="BE2690" s="64"/>
      <c r="BF2690" s="64"/>
      <c r="BG2690" s="64"/>
      <c r="BH2690" s="64"/>
      <c r="BI2690" s="64"/>
      <c r="BJ2690" s="64"/>
      <c r="BK2690" s="64"/>
      <c r="BL2690" s="64"/>
      <c r="BM2690" s="64"/>
      <c r="BN2690" s="64"/>
      <c r="BO2690" s="64"/>
      <c r="BP2690" s="64"/>
      <c r="BQ2690" s="64"/>
      <c r="BR2690" s="64"/>
      <c r="BS2690" s="64"/>
      <c r="BT2690" s="64"/>
      <c r="BU2690" s="64"/>
      <c r="BV2690" s="64"/>
      <c r="BW2690" s="64"/>
      <c r="BX2690" s="64"/>
      <c r="BY2690" s="64"/>
      <c r="BZ2690" s="64"/>
      <c r="CA2690" s="64"/>
      <c r="CB2690" s="64"/>
      <c r="CC2690" s="64"/>
      <c r="CD2690" s="64"/>
      <c r="CE2690" s="64"/>
      <c r="CF2690" s="64"/>
      <c r="CG2690" s="64"/>
      <c r="CH2690" s="64"/>
      <c r="CI2690" s="64"/>
      <c r="CJ2690" s="64"/>
      <c r="CK2690" s="64"/>
      <c r="CL2690" s="64"/>
      <c r="CM2690" s="64"/>
      <c r="CN2690" s="64"/>
      <c r="CO2690" s="64"/>
      <c r="CP2690" s="64"/>
      <c r="CQ2690" s="64"/>
      <c r="CR2690" s="64"/>
      <c r="CS2690" s="64"/>
      <c r="CT2690" s="64"/>
      <c r="CU2690" s="64"/>
      <c r="CV2690" s="64"/>
      <c r="CW2690" s="64"/>
      <c r="CX2690" s="64"/>
      <c r="CY2690" s="64"/>
      <c r="CZ2690" s="64"/>
      <c r="DA2690" s="64"/>
      <c r="DB2690" s="64"/>
      <c r="DC2690" s="64"/>
      <c r="DD2690" s="64"/>
      <c r="DE2690" s="64"/>
      <c r="DF2690" s="64"/>
      <c r="DG2690" s="64"/>
      <c r="DH2690" s="64"/>
      <c r="DI2690" s="64"/>
      <c r="DJ2690" s="64"/>
      <c r="DK2690" s="64"/>
      <c r="DL2690" s="64"/>
      <c r="DM2690" s="64"/>
      <c r="DN2690" s="64"/>
      <c r="DO2690" s="64"/>
      <c r="DP2690" s="64"/>
      <c r="DQ2690" s="64"/>
      <c r="DR2690" s="64"/>
      <c r="DS2690" s="64"/>
      <c r="DT2690" s="64"/>
      <c r="DU2690" s="64"/>
      <c r="DV2690" s="64"/>
      <c r="DW2690" s="64"/>
      <c r="DX2690" s="64"/>
      <c r="DY2690" s="64"/>
      <c r="DZ2690" s="64"/>
      <c r="EA2690" s="64"/>
      <c r="EB2690" s="64"/>
      <c r="EC2690" s="64"/>
      <c r="ED2690" s="64"/>
      <c r="EE2690" s="64"/>
      <c r="EF2690" s="64"/>
      <c r="EG2690" s="64"/>
      <c r="EH2690" s="64"/>
      <c r="EI2690" s="64"/>
      <c r="EJ2690" s="64"/>
      <c r="EK2690" s="64"/>
      <c r="EL2690" s="64"/>
      <c r="EM2690" s="64"/>
      <c r="EN2690" s="64"/>
      <c r="EO2690" s="64"/>
      <c r="EP2690" s="64"/>
      <c r="EQ2690" s="64"/>
      <c r="ER2690" s="64"/>
      <c r="ES2690" s="64"/>
      <c r="ET2690" s="64"/>
      <c r="EU2690" s="64"/>
      <c r="EV2690" s="64"/>
      <c r="EW2690" s="64"/>
      <c r="EX2690" s="64"/>
      <c r="EY2690" s="64"/>
      <c r="EZ2690" s="64"/>
      <c r="FA2690" s="64"/>
      <c r="FB2690" s="64"/>
      <c r="FC2690" s="64"/>
      <c r="FD2690" s="64"/>
      <c r="FE2690" s="64"/>
      <c r="FF2690" s="64"/>
      <c r="FG2690" s="64"/>
      <c r="FH2690" s="64"/>
      <c r="FI2690" s="64"/>
      <c r="FJ2690" s="64"/>
      <c r="FK2690" s="64"/>
      <c r="FL2690" s="64"/>
      <c r="FM2690" s="64"/>
      <c r="FN2690" s="64"/>
      <c r="FO2690" s="64"/>
      <c r="FP2690" s="64"/>
      <c r="FQ2690" s="64"/>
      <c r="FR2690" s="64"/>
      <c r="FS2690" s="64"/>
      <c r="FT2690" s="64"/>
    </row>
    <row r="2691" spans="1:176" ht="15" x14ac:dyDescent="0.25">
      <c r="A2691" s="20">
        <f t="shared" si="601"/>
        <v>46444</v>
      </c>
      <c r="B2691" s="22" t="str">
        <f t="shared" ca="1" si="592"/>
        <v>n.d</v>
      </c>
      <c r="C2691" s="22">
        <f t="shared" ca="1" si="602"/>
        <v>0.97614444</v>
      </c>
      <c r="D2691" s="23">
        <f ca="1">IF(A2691&lt;$B$1,VLOOKUP(A2691,[1]DI!$A$4:$B$15000,2,FALSE),0)</f>
        <v>0</v>
      </c>
      <c r="E2691" s="22">
        <f t="shared" ca="1" si="593"/>
        <v>0</v>
      </c>
      <c r="F2691" s="23">
        <f t="shared" si="594"/>
        <v>1.3</v>
      </c>
      <c r="G2691" s="24">
        <f t="shared" ca="1" si="595"/>
        <v>1</v>
      </c>
      <c r="H2691" s="22">
        <f ca="1">TRUNC(PRODUCT(G$10:G2690),15)</f>
        <v>1.81984651266759</v>
      </c>
      <c r="I2691" s="22">
        <f t="shared" ca="1" si="596"/>
        <v>1.5015535581434301</v>
      </c>
      <c r="J2691" s="22">
        <f t="shared" ca="1" si="597"/>
        <v>1.2119757600000001</v>
      </c>
      <c r="K2691" s="110">
        <f t="shared" ca="1" si="603"/>
        <v>0.37553247445182125</v>
      </c>
      <c r="L2691" s="115">
        <v>0</v>
      </c>
      <c r="M2691" s="67">
        <f>IF(L2691&gt;0,VLOOKUP(L2691,S$12:$AB$125,7),0)</f>
        <v>0</v>
      </c>
      <c r="N2691" s="2">
        <f t="shared" si="604"/>
        <v>0</v>
      </c>
      <c r="O2691" s="22">
        <f t="shared" ca="1" si="598"/>
        <v>0.37553247445182125</v>
      </c>
      <c r="P2691" s="25" t="str">
        <f t="shared" si="599"/>
        <v>A+J=</v>
      </c>
      <c r="Q2691" s="26">
        <f t="shared" si="600"/>
        <v>45306</v>
      </c>
      <c r="R2691" s="4"/>
      <c r="S2691" s="98"/>
      <c r="U2691" s="4"/>
      <c r="V2691" s="4"/>
      <c r="W2691" s="4"/>
      <c r="X2691" s="4"/>
      <c r="Y2691" s="4"/>
      <c r="Z2691" s="4"/>
      <c r="AA2691" s="4"/>
      <c r="AB2691" s="4"/>
      <c r="AC2691" s="4"/>
      <c r="AD2691" s="64"/>
      <c r="AE2691" s="64"/>
      <c r="AF2691" s="64"/>
      <c r="AG2691" s="64"/>
      <c r="AH2691" s="64"/>
      <c r="AI2691" s="64"/>
      <c r="AJ2691" s="64"/>
      <c r="AK2691" s="64"/>
      <c r="AL2691" s="64"/>
      <c r="AM2691" s="64"/>
      <c r="AN2691" s="64"/>
      <c r="AO2691" s="64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4"/>
      <c r="AZ2691" s="64"/>
      <c r="BA2691" s="64"/>
      <c r="BB2691" s="64"/>
      <c r="BC2691" s="64"/>
      <c r="BD2691" s="64"/>
      <c r="BE2691" s="64"/>
      <c r="BF2691" s="64"/>
      <c r="BG2691" s="64"/>
      <c r="BH2691" s="64"/>
      <c r="BI2691" s="64"/>
      <c r="BJ2691" s="64"/>
      <c r="BK2691" s="64"/>
      <c r="BL2691" s="64"/>
      <c r="BM2691" s="64"/>
      <c r="BN2691" s="64"/>
      <c r="BO2691" s="64"/>
      <c r="BP2691" s="64"/>
      <c r="BQ2691" s="64"/>
      <c r="BR2691" s="64"/>
      <c r="BS2691" s="64"/>
      <c r="BT2691" s="64"/>
      <c r="BU2691" s="64"/>
      <c r="BV2691" s="64"/>
      <c r="BW2691" s="64"/>
      <c r="BX2691" s="64"/>
      <c r="BY2691" s="64"/>
      <c r="BZ2691" s="64"/>
      <c r="CA2691" s="64"/>
      <c r="CB2691" s="64"/>
      <c r="CC2691" s="64"/>
      <c r="CD2691" s="64"/>
      <c r="CE2691" s="64"/>
      <c r="CF2691" s="64"/>
      <c r="CG2691" s="64"/>
      <c r="CH2691" s="64"/>
      <c r="CI2691" s="64"/>
      <c r="CJ2691" s="64"/>
      <c r="CK2691" s="64"/>
      <c r="CL2691" s="64"/>
      <c r="CM2691" s="64"/>
      <c r="CN2691" s="64"/>
      <c r="CO2691" s="64"/>
      <c r="CP2691" s="64"/>
      <c r="CQ2691" s="64"/>
      <c r="CR2691" s="64"/>
      <c r="CS2691" s="64"/>
      <c r="CT2691" s="64"/>
      <c r="CU2691" s="64"/>
      <c r="CV2691" s="64"/>
      <c r="CW2691" s="64"/>
      <c r="CX2691" s="64"/>
      <c r="CY2691" s="64"/>
      <c r="CZ2691" s="64"/>
      <c r="DA2691" s="64"/>
      <c r="DB2691" s="64"/>
      <c r="DC2691" s="64"/>
      <c r="DD2691" s="64"/>
      <c r="DE2691" s="64"/>
      <c r="DF2691" s="64"/>
      <c r="DG2691" s="64"/>
      <c r="DH2691" s="64"/>
      <c r="DI2691" s="64"/>
      <c r="DJ2691" s="64"/>
      <c r="DK2691" s="64"/>
      <c r="DL2691" s="64"/>
      <c r="DM2691" s="64"/>
      <c r="DN2691" s="64"/>
      <c r="DO2691" s="64"/>
      <c r="DP2691" s="64"/>
      <c r="DQ2691" s="64"/>
      <c r="DR2691" s="64"/>
      <c r="DS2691" s="64"/>
      <c r="DT2691" s="64"/>
      <c r="DU2691" s="64"/>
      <c r="DV2691" s="64"/>
      <c r="DW2691" s="64"/>
      <c r="DX2691" s="64"/>
      <c r="DY2691" s="64"/>
      <c r="DZ2691" s="64"/>
      <c r="EA2691" s="64"/>
      <c r="EB2691" s="64"/>
      <c r="EC2691" s="64"/>
      <c r="ED2691" s="64"/>
      <c r="EE2691" s="64"/>
      <c r="EF2691" s="64"/>
      <c r="EG2691" s="64"/>
      <c r="EH2691" s="64"/>
      <c r="EI2691" s="64"/>
      <c r="EJ2691" s="64"/>
      <c r="EK2691" s="64"/>
      <c r="EL2691" s="64"/>
      <c r="EM2691" s="64"/>
      <c r="EN2691" s="64"/>
      <c r="EO2691" s="64"/>
      <c r="EP2691" s="64"/>
      <c r="EQ2691" s="64"/>
      <c r="ER2691" s="64"/>
      <c r="ES2691" s="64"/>
      <c r="ET2691" s="64"/>
      <c r="EU2691" s="64"/>
      <c r="EV2691" s="64"/>
      <c r="EW2691" s="64"/>
      <c r="EX2691" s="64"/>
      <c r="EY2691" s="64"/>
      <c r="EZ2691" s="64"/>
      <c r="FA2691" s="64"/>
      <c r="FB2691" s="64"/>
      <c r="FC2691" s="64"/>
      <c r="FD2691" s="64"/>
      <c r="FE2691" s="64"/>
      <c r="FF2691" s="64"/>
      <c r="FG2691" s="64"/>
      <c r="FH2691" s="64"/>
      <c r="FI2691" s="64"/>
      <c r="FJ2691" s="64"/>
      <c r="FK2691" s="64"/>
      <c r="FL2691" s="64"/>
      <c r="FM2691" s="64"/>
      <c r="FN2691" s="64"/>
      <c r="FO2691" s="64"/>
      <c r="FP2691" s="64"/>
      <c r="FQ2691" s="64"/>
      <c r="FR2691" s="64"/>
      <c r="FS2691" s="64"/>
      <c r="FT2691" s="64"/>
    </row>
    <row r="2692" spans="1:176" ht="15" x14ac:dyDescent="0.25">
      <c r="A2692" s="20">
        <f t="shared" si="601"/>
        <v>46445</v>
      </c>
      <c r="B2692" s="22" t="str">
        <f t="shared" ref="B2692:B2755" ca="1" si="605">IF(A2692&lt;=TODAY(),C2692+K2692,IF(AND(A2692&gt;TODAY(),A2692&lt;=$B$1),IF(VLOOKUP(TODAY(),$A$10:$D$5000,4,FALSE)=0,"n.d",C2692+K2692),"n.d"))</f>
        <v>n.d</v>
      </c>
      <c r="C2692" s="22">
        <f t="shared" ca="1" si="602"/>
        <v>0.97614444</v>
      </c>
      <c r="D2692" s="23">
        <f ca="1">IF(A2692&lt;$B$1,VLOOKUP(A2692,[1]DI!$A$4:$B$15000,2,FALSE),0)</f>
        <v>0</v>
      </c>
      <c r="E2692" s="22">
        <f t="shared" ref="E2692:E2755" ca="1" si="606">ROUND((((1+D2692)^(1/252)-1)),8)</f>
        <v>0</v>
      </c>
      <c r="F2692" s="23">
        <f t="shared" ref="F2692:F2755" si="607">VLOOKUP(A2692,$Y$90:$Z$96,2)</f>
        <v>1.3</v>
      </c>
      <c r="G2692" s="24">
        <f t="shared" ref="G2692:G2755" ca="1" si="608">TRUNC((1+(E2692*F2692)),15)</f>
        <v>1</v>
      </c>
      <c r="H2692" s="22">
        <f ca="1">TRUNC(PRODUCT(G$10:G2691),15)</f>
        <v>1.81984651266759</v>
      </c>
      <c r="I2692" s="22">
        <f t="shared" ref="I2692:I2755" ca="1" si="609">IF(OR(L2691&gt;0,L2691="E"),H2691,I2691)</f>
        <v>1.5015535581434301</v>
      </c>
      <c r="J2692" s="22">
        <f t="shared" ref="J2692:J2755" ca="1" si="610">ROUND(TRUNC(H2692/I2692,15),8)</f>
        <v>1.2119757600000001</v>
      </c>
      <c r="K2692" s="110">
        <f t="shared" ca="1" si="603"/>
        <v>0.37553247445182125</v>
      </c>
      <c r="L2692" s="115">
        <v>0</v>
      </c>
      <c r="M2692" s="67">
        <f>IF(L2692&gt;0,VLOOKUP(L2692,S$12:$AB$125,7),0)</f>
        <v>0</v>
      </c>
      <c r="N2692" s="2">
        <f t="shared" si="604"/>
        <v>0</v>
      </c>
      <c r="O2692" s="22">
        <f t="shared" ref="O2692:O2755" ca="1" si="611">(K2692+N2692)</f>
        <v>0.37553247445182125</v>
      </c>
      <c r="P2692" s="25" t="str">
        <f t="shared" ref="P2692:P2755" si="612">IF(L2691&gt;0,VLOOKUP(A2691,$T$12:$AC$125,9),P2691)</f>
        <v>A+J=</v>
      </c>
      <c r="Q2692" s="26">
        <f t="shared" ref="Q2692:Q2755" si="613">IF(L2691&gt;0,VLOOKUP(A2691,$T$12:$AC$125,10),Q2691)</f>
        <v>45306</v>
      </c>
      <c r="R2692" s="4"/>
      <c r="S2692" s="98"/>
      <c r="U2692" s="4"/>
      <c r="V2692" s="4"/>
      <c r="W2692" s="4"/>
      <c r="X2692" s="4"/>
      <c r="Y2692" s="4"/>
      <c r="Z2692" s="4"/>
      <c r="AA2692" s="4"/>
      <c r="AB2692" s="4"/>
      <c r="AC2692" s="4"/>
      <c r="AD2692" s="64"/>
      <c r="AE2692" s="64"/>
      <c r="AF2692" s="64"/>
      <c r="AG2692" s="64"/>
      <c r="AH2692" s="64"/>
      <c r="AI2692" s="64"/>
      <c r="AJ2692" s="64"/>
      <c r="AK2692" s="64"/>
      <c r="AL2692" s="64"/>
      <c r="AM2692" s="64"/>
      <c r="AN2692" s="64"/>
      <c r="AO2692" s="64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64"/>
      <c r="BB2692" s="64"/>
      <c r="BC2692" s="64"/>
      <c r="BD2692" s="64"/>
      <c r="BE2692" s="64"/>
      <c r="BF2692" s="64"/>
      <c r="BG2692" s="64"/>
      <c r="BH2692" s="64"/>
      <c r="BI2692" s="64"/>
      <c r="BJ2692" s="64"/>
      <c r="BK2692" s="64"/>
      <c r="BL2692" s="64"/>
      <c r="BM2692" s="64"/>
      <c r="BN2692" s="64"/>
      <c r="BO2692" s="64"/>
      <c r="BP2692" s="64"/>
      <c r="BQ2692" s="64"/>
      <c r="BR2692" s="64"/>
      <c r="BS2692" s="64"/>
      <c r="BT2692" s="64"/>
      <c r="BU2692" s="64"/>
      <c r="BV2692" s="64"/>
      <c r="BW2692" s="64"/>
      <c r="BX2692" s="64"/>
      <c r="BY2692" s="64"/>
      <c r="BZ2692" s="64"/>
      <c r="CA2692" s="64"/>
      <c r="CB2692" s="64"/>
      <c r="CC2692" s="64"/>
      <c r="CD2692" s="64"/>
      <c r="CE2692" s="64"/>
      <c r="CF2692" s="64"/>
      <c r="CG2692" s="64"/>
      <c r="CH2692" s="64"/>
      <c r="CI2692" s="64"/>
      <c r="CJ2692" s="64"/>
      <c r="CK2692" s="64"/>
      <c r="CL2692" s="64"/>
      <c r="CM2692" s="64"/>
      <c r="CN2692" s="64"/>
      <c r="CO2692" s="64"/>
      <c r="CP2692" s="64"/>
      <c r="CQ2692" s="64"/>
      <c r="CR2692" s="64"/>
      <c r="CS2692" s="64"/>
      <c r="CT2692" s="64"/>
      <c r="CU2692" s="64"/>
      <c r="CV2692" s="64"/>
      <c r="CW2692" s="64"/>
      <c r="CX2692" s="64"/>
      <c r="CY2692" s="64"/>
      <c r="CZ2692" s="64"/>
      <c r="DA2692" s="64"/>
      <c r="DB2692" s="64"/>
      <c r="DC2692" s="64"/>
      <c r="DD2692" s="64"/>
      <c r="DE2692" s="64"/>
      <c r="DF2692" s="64"/>
      <c r="DG2692" s="64"/>
      <c r="DH2692" s="64"/>
      <c r="DI2692" s="64"/>
      <c r="DJ2692" s="64"/>
      <c r="DK2692" s="64"/>
      <c r="DL2692" s="64"/>
      <c r="DM2692" s="64"/>
      <c r="DN2692" s="64"/>
      <c r="DO2692" s="64"/>
      <c r="DP2692" s="64"/>
      <c r="DQ2692" s="64"/>
      <c r="DR2692" s="64"/>
      <c r="DS2692" s="64"/>
      <c r="DT2692" s="64"/>
      <c r="DU2692" s="64"/>
      <c r="DV2692" s="64"/>
      <c r="DW2692" s="64"/>
      <c r="DX2692" s="64"/>
      <c r="DY2692" s="64"/>
      <c r="DZ2692" s="64"/>
      <c r="EA2692" s="64"/>
      <c r="EB2692" s="64"/>
      <c r="EC2692" s="64"/>
      <c r="ED2692" s="64"/>
      <c r="EE2692" s="64"/>
      <c r="EF2692" s="64"/>
      <c r="EG2692" s="64"/>
      <c r="EH2692" s="64"/>
      <c r="EI2692" s="64"/>
      <c r="EJ2692" s="64"/>
      <c r="EK2692" s="64"/>
      <c r="EL2692" s="64"/>
      <c r="EM2692" s="64"/>
      <c r="EN2692" s="64"/>
      <c r="EO2692" s="64"/>
      <c r="EP2692" s="64"/>
      <c r="EQ2692" s="64"/>
      <c r="ER2692" s="64"/>
      <c r="ES2692" s="64"/>
      <c r="ET2692" s="64"/>
      <c r="EU2692" s="64"/>
      <c r="EV2692" s="64"/>
      <c r="EW2692" s="64"/>
      <c r="EX2692" s="64"/>
      <c r="EY2692" s="64"/>
      <c r="EZ2692" s="64"/>
      <c r="FA2692" s="64"/>
      <c r="FB2692" s="64"/>
      <c r="FC2692" s="64"/>
      <c r="FD2692" s="64"/>
      <c r="FE2692" s="64"/>
      <c r="FF2692" s="64"/>
      <c r="FG2692" s="64"/>
      <c r="FH2692" s="64"/>
      <c r="FI2692" s="64"/>
      <c r="FJ2692" s="64"/>
      <c r="FK2692" s="64"/>
      <c r="FL2692" s="64"/>
      <c r="FM2692" s="64"/>
      <c r="FN2692" s="64"/>
      <c r="FO2692" s="64"/>
      <c r="FP2692" s="64"/>
      <c r="FQ2692" s="64"/>
      <c r="FR2692" s="64"/>
      <c r="FS2692" s="64"/>
      <c r="FT2692" s="64"/>
    </row>
    <row r="2693" spans="1:176" ht="15" x14ac:dyDescent="0.25">
      <c r="A2693" s="20">
        <f t="shared" si="601"/>
        <v>46446</v>
      </c>
      <c r="B2693" s="22" t="str">
        <f t="shared" ca="1" si="605"/>
        <v>n.d</v>
      </c>
      <c r="C2693" s="22">
        <f t="shared" ca="1" si="602"/>
        <v>0.97614444</v>
      </c>
      <c r="D2693" s="23">
        <f ca="1">IF(A2693&lt;$B$1,VLOOKUP(A2693,[1]DI!$A$4:$B$15000,2,FALSE),0)</f>
        <v>0</v>
      </c>
      <c r="E2693" s="22">
        <f t="shared" ca="1" si="606"/>
        <v>0</v>
      </c>
      <c r="F2693" s="23">
        <f t="shared" si="607"/>
        <v>1.3</v>
      </c>
      <c r="G2693" s="24">
        <f t="shared" ca="1" si="608"/>
        <v>1</v>
      </c>
      <c r="H2693" s="22">
        <f ca="1">TRUNC(PRODUCT(G$10:G2692),15)</f>
        <v>1.81984651266759</v>
      </c>
      <c r="I2693" s="22">
        <f t="shared" ca="1" si="609"/>
        <v>1.5015535581434301</v>
      </c>
      <c r="J2693" s="22">
        <f t="shared" ca="1" si="610"/>
        <v>1.2119757600000001</v>
      </c>
      <c r="K2693" s="110">
        <f t="shared" ca="1" si="603"/>
        <v>0.37553247445182125</v>
      </c>
      <c r="L2693" s="115">
        <v>0</v>
      </c>
      <c r="M2693" s="67">
        <f>IF(L2693&gt;0,VLOOKUP(L2693,S$12:$AB$125,7),0)</f>
        <v>0</v>
      </c>
      <c r="N2693" s="2">
        <f t="shared" si="604"/>
        <v>0</v>
      </c>
      <c r="O2693" s="22">
        <f t="shared" ca="1" si="611"/>
        <v>0.37553247445182125</v>
      </c>
      <c r="P2693" s="25" t="str">
        <f t="shared" si="612"/>
        <v>A+J=</v>
      </c>
      <c r="Q2693" s="26">
        <f t="shared" si="613"/>
        <v>45306</v>
      </c>
      <c r="R2693" s="4"/>
      <c r="S2693" s="98"/>
      <c r="U2693" s="4"/>
      <c r="V2693" s="4"/>
      <c r="W2693" s="4"/>
      <c r="X2693" s="4"/>
      <c r="Y2693" s="4"/>
      <c r="Z2693" s="4"/>
      <c r="AA2693" s="4"/>
      <c r="AB2693" s="4"/>
      <c r="AC2693" s="4"/>
      <c r="AD2693" s="64"/>
      <c r="AE2693" s="64"/>
      <c r="AF2693" s="64"/>
      <c r="AG2693" s="64"/>
      <c r="AH2693" s="64"/>
      <c r="AI2693" s="64"/>
      <c r="AJ2693" s="64"/>
      <c r="AK2693" s="64"/>
      <c r="AL2693" s="64"/>
      <c r="AM2693" s="64"/>
      <c r="AN2693" s="64"/>
      <c r="AO2693" s="64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4"/>
      <c r="AZ2693" s="64"/>
      <c r="BA2693" s="64"/>
      <c r="BB2693" s="64"/>
      <c r="BC2693" s="64"/>
      <c r="BD2693" s="64"/>
      <c r="BE2693" s="64"/>
      <c r="BF2693" s="64"/>
      <c r="BG2693" s="64"/>
      <c r="BH2693" s="64"/>
      <c r="BI2693" s="64"/>
      <c r="BJ2693" s="64"/>
      <c r="BK2693" s="64"/>
      <c r="BL2693" s="64"/>
      <c r="BM2693" s="64"/>
      <c r="BN2693" s="64"/>
      <c r="BO2693" s="64"/>
      <c r="BP2693" s="64"/>
      <c r="BQ2693" s="64"/>
      <c r="BR2693" s="64"/>
      <c r="BS2693" s="64"/>
      <c r="BT2693" s="64"/>
      <c r="BU2693" s="64"/>
      <c r="BV2693" s="64"/>
      <c r="BW2693" s="64"/>
      <c r="BX2693" s="64"/>
      <c r="BY2693" s="64"/>
      <c r="BZ2693" s="64"/>
      <c r="CA2693" s="64"/>
      <c r="CB2693" s="64"/>
      <c r="CC2693" s="64"/>
      <c r="CD2693" s="64"/>
      <c r="CE2693" s="64"/>
      <c r="CF2693" s="64"/>
      <c r="CG2693" s="64"/>
      <c r="CH2693" s="64"/>
      <c r="CI2693" s="64"/>
      <c r="CJ2693" s="64"/>
      <c r="CK2693" s="64"/>
      <c r="CL2693" s="64"/>
      <c r="CM2693" s="64"/>
      <c r="CN2693" s="64"/>
      <c r="CO2693" s="64"/>
      <c r="CP2693" s="64"/>
      <c r="CQ2693" s="64"/>
      <c r="CR2693" s="64"/>
      <c r="CS2693" s="64"/>
      <c r="CT2693" s="64"/>
      <c r="CU2693" s="64"/>
      <c r="CV2693" s="64"/>
      <c r="CW2693" s="64"/>
      <c r="CX2693" s="64"/>
      <c r="CY2693" s="64"/>
      <c r="CZ2693" s="64"/>
      <c r="DA2693" s="64"/>
      <c r="DB2693" s="64"/>
      <c r="DC2693" s="64"/>
      <c r="DD2693" s="64"/>
      <c r="DE2693" s="64"/>
      <c r="DF2693" s="64"/>
      <c r="DG2693" s="64"/>
      <c r="DH2693" s="64"/>
      <c r="DI2693" s="64"/>
      <c r="DJ2693" s="64"/>
      <c r="DK2693" s="64"/>
      <c r="DL2693" s="64"/>
      <c r="DM2693" s="64"/>
      <c r="DN2693" s="64"/>
      <c r="DO2693" s="64"/>
      <c r="DP2693" s="64"/>
      <c r="DQ2693" s="64"/>
      <c r="DR2693" s="64"/>
      <c r="DS2693" s="64"/>
      <c r="DT2693" s="64"/>
      <c r="DU2693" s="64"/>
      <c r="DV2693" s="64"/>
      <c r="DW2693" s="64"/>
      <c r="DX2693" s="64"/>
      <c r="DY2693" s="64"/>
      <c r="DZ2693" s="64"/>
      <c r="EA2693" s="64"/>
      <c r="EB2693" s="64"/>
      <c r="EC2693" s="64"/>
      <c r="ED2693" s="64"/>
      <c r="EE2693" s="64"/>
      <c r="EF2693" s="64"/>
      <c r="EG2693" s="64"/>
      <c r="EH2693" s="64"/>
      <c r="EI2693" s="64"/>
      <c r="EJ2693" s="64"/>
      <c r="EK2693" s="64"/>
      <c r="EL2693" s="64"/>
      <c r="EM2693" s="64"/>
      <c r="EN2693" s="64"/>
      <c r="EO2693" s="64"/>
      <c r="EP2693" s="64"/>
      <c r="EQ2693" s="64"/>
      <c r="ER2693" s="64"/>
      <c r="ES2693" s="64"/>
      <c r="ET2693" s="64"/>
      <c r="EU2693" s="64"/>
      <c r="EV2693" s="64"/>
      <c r="EW2693" s="64"/>
      <c r="EX2693" s="64"/>
      <c r="EY2693" s="64"/>
      <c r="EZ2693" s="64"/>
      <c r="FA2693" s="64"/>
      <c r="FB2693" s="64"/>
      <c r="FC2693" s="64"/>
      <c r="FD2693" s="64"/>
      <c r="FE2693" s="64"/>
      <c r="FF2693" s="64"/>
      <c r="FG2693" s="64"/>
      <c r="FH2693" s="64"/>
      <c r="FI2693" s="64"/>
      <c r="FJ2693" s="64"/>
      <c r="FK2693" s="64"/>
      <c r="FL2693" s="64"/>
      <c r="FM2693" s="64"/>
      <c r="FN2693" s="64"/>
      <c r="FO2693" s="64"/>
      <c r="FP2693" s="64"/>
      <c r="FQ2693" s="64"/>
      <c r="FR2693" s="64"/>
      <c r="FS2693" s="64"/>
      <c r="FT2693" s="64"/>
    </row>
    <row r="2694" spans="1:176" ht="15" x14ac:dyDescent="0.25">
      <c r="A2694" s="20">
        <f t="shared" si="601"/>
        <v>46447</v>
      </c>
      <c r="B2694" s="22" t="str">
        <f t="shared" ca="1" si="605"/>
        <v>n.d</v>
      </c>
      <c r="C2694" s="22">
        <f t="shared" ca="1" si="602"/>
        <v>0.97614444</v>
      </c>
      <c r="D2694" s="23">
        <f ca="1">IF(A2694&lt;$B$1,VLOOKUP(A2694,[1]DI!$A$4:$B$15000,2,FALSE),0)</f>
        <v>0</v>
      </c>
      <c r="E2694" s="22">
        <f t="shared" ca="1" si="606"/>
        <v>0</v>
      </c>
      <c r="F2694" s="23">
        <f t="shared" si="607"/>
        <v>1.3</v>
      </c>
      <c r="G2694" s="24">
        <f t="shared" ca="1" si="608"/>
        <v>1</v>
      </c>
      <c r="H2694" s="22">
        <f ca="1">TRUNC(PRODUCT(G$10:G2693),15)</f>
        <v>1.81984651266759</v>
      </c>
      <c r="I2694" s="22">
        <f t="shared" ca="1" si="609"/>
        <v>1.5015535581434301</v>
      </c>
      <c r="J2694" s="22">
        <f t="shared" ca="1" si="610"/>
        <v>1.2119757600000001</v>
      </c>
      <c r="K2694" s="110">
        <f t="shared" ca="1" si="603"/>
        <v>0.37553247445182125</v>
      </c>
      <c r="L2694" s="115">
        <v>0</v>
      </c>
      <c r="M2694" s="67">
        <f>IF(L2694&gt;0,VLOOKUP(L2694,S$12:$AB$125,7),0)</f>
        <v>0</v>
      </c>
      <c r="N2694" s="2">
        <f t="shared" si="604"/>
        <v>0</v>
      </c>
      <c r="O2694" s="22">
        <f t="shared" ca="1" si="611"/>
        <v>0.37553247445182125</v>
      </c>
      <c r="P2694" s="25" t="str">
        <f t="shared" si="612"/>
        <v>A+J=</v>
      </c>
      <c r="Q2694" s="26">
        <f t="shared" si="613"/>
        <v>45306</v>
      </c>
      <c r="R2694" s="4"/>
      <c r="S2694" s="98"/>
      <c r="U2694" s="4"/>
      <c r="V2694" s="4"/>
      <c r="W2694" s="4"/>
      <c r="X2694" s="4"/>
      <c r="Y2694" s="4"/>
      <c r="Z2694" s="4"/>
      <c r="AA2694" s="4"/>
      <c r="AB2694" s="4"/>
      <c r="AC2694" s="4"/>
      <c r="AD2694" s="64"/>
      <c r="AE2694" s="64"/>
      <c r="AF2694" s="64"/>
      <c r="AG2694" s="64"/>
      <c r="AH2694" s="64"/>
      <c r="AI2694" s="64"/>
      <c r="AJ2694" s="64"/>
      <c r="AK2694" s="64"/>
      <c r="AL2694" s="64"/>
      <c r="AM2694" s="64"/>
      <c r="AN2694" s="64"/>
      <c r="AO2694" s="64"/>
      <c r="AP2694" s="64"/>
      <c r="AQ2694" s="64"/>
      <c r="AR2694" s="64"/>
      <c r="AS2694" s="64"/>
      <c r="AT2694" s="64"/>
      <c r="AU2694" s="64"/>
      <c r="AV2694" s="64"/>
      <c r="AW2694" s="64"/>
      <c r="AX2694" s="64"/>
      <c r="AY2694" s="64"/>
      <c r="AZ2694" s="64"/>
      <c r="BA2694" s="64"/>
      <c r="BB2694" s="64"/>
      <c r="BC2694" s="64"/>
      <c r="BD2694" s="64"/>
      <c r="BE2694" s="64"/>
      <c r="BF2694" s="64"/>
      <c r="BG2694" s="64"/>
      <c r="BH2694" s="64"/>
      <c r="BI2694" s="64"/>
      <c r="BJ2694" s="64"/>
      <c r="BK2694" s="64"/>
      <c r="BL2694" s="64"/>
      <c r="BM2694" s="64"/>
      <c r="BN2694" s="64"/>
      <c r="BO2694" s="64"/>
      <c r="BP2694" s="64"/>
      <c r="BQ2694" s="64"/>
      <c r="BR2694" s="64"/>
      <c r="BS2694" s="64"/>
      <c r="BT2694" s="64"/>
      <c r="BU2694" s="64"/>
      <c r="BV2694" s="64"/>
      <c r="BW2694" s="64"/>
      <c r="BX2694" s="64"/>
      <c r="BY2694" s="64"/>
      <c r="BZ2694" s="64"/>
      <c r="CA2694" s="64"/>
      <c r="CB2694" s="64"/>
      <c r="CC2694" s="64"/>
      <c r="CD2694" s="64"/>
      <c r="CE2694" s="64"/>
      <c r="CF2694" s="64"/>
      <c r="CG2694" s="64"/>
      <c r="CH2694" s="64"/>
      <c r="CI2694" s="64"/>
      <c r="CJ2694" s="64"/>
      <c r="CK2694" s="64"/>
      <c r="CL2694" s="64"/>
      <c r="CM2694" s="64"/>
      <c r="CN2694" s="64"/>
      <c r="CO2694" s="64"/>
      <c r="CP2694" s="64"/>
      <c r="CQ2694" s="64"/>
      <c r="CR2694" s="64"/>
      <c r="CS2694" s="64"/>
      <c r="CT2694" s="64"/>
      <c r="CU2694" s="64"/>
      <c r="CV2694" s="64"/>
      <c r="CW2694" s="64"/>
      <c r="CX2694" s="64"/>
      <c r="CY2694" s="64"/>
      <c r="CZ2694" s="64"/>
      <c r="DA2694" s="64"/>
      <c r="DB2694" s="64"/>
      <c r="DC2694" s="64"/>
      <c r="DD2694" s="64"/>
      <c r="DE2694" s="64"/>
      <c r="DF2694" s="64"/>
      <c r="DG2694" s="64"/>
      <c r="DH2694" s="64"/>
      <c r="DI2694" s="64"/>
      <c r="DJ2694" s="64"/>
      <c r="DK2694" s="64"/>
      <c r="DL2694" s="64"/>
      <c r="DM2694" s="64"/>
      <c r="DN2694" s="64"/>
      <c r="DO2694" s="64"/>
      <c r="DP2694" s="64"/>
      <c r="DQ2694" s="64"/>
      <c r="DR2694" s="64"/>
      <c r="DS2694" s="64"/>
      <c r="DT2694" s="64"/>
      <c r="DU2694" s="64"/>
      <c r="DV2694" s="64"/>
      <c r="DW2694" s="64"/>
      <c r="DX2694" s="64"/>
      <c r="DY2694" s="64"/>
      <c r="DZ2694" s="64"/>
      <c r="EA2694" s="64"/>
      <c r="EB2694" s="64"/>
      <c r="EC2694" s="64"/>
      <c r="ED2694" s="64"/>
      <c r="EE2694" s="64"/>
      <c r="EF2694" s="64"/>
      <c r="EG2694" s="64"/>
      <c r="EH2694" s="64"/>
      <c r="EI2694" s="64"/>
      <c r="EJ2694" s="64"/>
      <c r="EK2694" s="64"/>
      <c r="EL2694" s="64"/>
      <c r="EM2694" s="64"/>
      <c r="EN2694" s="64"/>
      <c r="EO2694" s="64"/>
      <c r="EP2694" s="64"/>
      <c r="EQ2694" s="64"/>
      <c r="ER2694" s="64"/>
      <c r="ES2694" s="64"/>
      <c r="ET2694" s="64"/>
      <c r="EU2694" s="64"/>
      <c r="EV2694" s="64"/>
      <c r="EW2694" s="64"/>
      <c r="EX2694" s="64"/>
      <c r="EY2694" s="64"/>
      <c r="EZ2694" s="64"/>
      <c r="FA2694" s="64"/>
      <c r="FB2694" s="64"/>
      <c r="FC2694" s="64"/>
      <c r="FD2694" s="64"/>
      <c r="FE2694" s="64"/>
      <c r="FF2694" s="64"/>
      <c r="FG2694" s="64"/>
      <c r="FH2694" s="64"/>
      <c r="FI2694" s="64"/>
      <c r="FJ2694" s="64"/>
      <c r="FK2694" s="64"/>
      <c r="FL2694" s="64"/>
      <c r="FM2694" s="64"/>
      <c r="FN2694" s="64"/>
      <c r="FO2694" s="64"/>
      <c r="FP2694" s="64"/>
      <c r="FQ2694" s="64"/>
      <c r="FR2694" s="64"/>
      <c r="FS2694" s="64"/>
      <c r="FT2694" s="64"/>
    </row>
    <row r="2695" spans="1:176" ht="15" x14ac:dyDescent="0.25">
      <c r="A2695" s="20">
        <f t="shared" si="601"/>
        <v>46448</v>
      </c>
      <c r="B2695" s="22" t="str">
        <f t="shared" ca="1" si="605"/>
        <v>n.d</v>
      </c>
      <c r="C2695" s="22">
        <f t="shared" ca="1" si="602"/>
        <v>0.97614444</v>
      </c>
      <c r="D2695" s="23">
        <f ca="1">IF(A2695&lt;$B$1,VLOOKUP(A2695,[1]DI!$A$4:$B$15000,2,FALSE),0)</f>
        <v>0</v>
      </c>
      <c r="E2695" s="22">
        <f t="shared" ca="1" si="606"/>
        <v>0</v>
      </c>
      <c r="F2695" s="23">
        <f t="shared" si="607"/>
        <v>1.3</v>
      </c>
      <c r="G2695" s="24">
        <f t="shared" ca="1" si="608"/>
        <v>1</v>
      </c>
      <c r="H2695" s="22">
        <f ca="1">TRUNC(PRODUCT(G$10:G2694),15)</f>
        <v>1.81984651266759</v>
      </c>
      <c r="I2695" s="22">
        <f t="shared" ca="1" si="609"/>
        <v>1.5015535581434301</v>
      </c>
      <c r="J2695" s="22">
        <f t="shared" ca="1" si="610"/>
        <v>1.2119757600000001</v>
      </c>
      <c r="K2695" s="110">
        <f t="shared" ca="1" si="603"/>
        <v>0.37553247445182125</v>
      </c>
      <c r="L2695" s="115">
        <v>0</v>
      </c>
      <c r="M2695" s="67">
        <f>IF(L2695&gt;0,VLOOKUP(L2695,S$12:$AB$125,7),0)</f>
        <v>0</v>
      </c>
      <c r="N2695" s="2">
        <f t="shared" si="604"/>
        <v>0</v>
      </c>
      <c r="O2695" s="22">
        <f t="shared" ca="1" si="611"/>
        <v>0.37553247445182125</v>
      </c>
      <c r="P2695" s="25" t="str">
        <f t="shared" si="612"/>
        <v>A+J=</v>
      </c>
      <c r="Q2695" s="26">
        <f t="shared" si="613"/>
        <v>45306</v>
      </c>
      <c r="R2695" s="4"/>
      <c r="S2695" s="98"/>
      <c r="U2695" s="4"/>
      <c r="V2695" s="4"/>
      <c r="W2695" s="4"/>
      <c r="X2695" s="4"/>
      <c r="Y2695" s="4"/>
      <c r="Z2695" s="4"/>
      <c r="AA2695" s="4"/>
      <c r="AB2695" s="4"/>
      <c r="AC2695" s="4"/>
      <c r="AD2695" s="64"/>
      <c r="AE2695" s="64"/>
      <c r="AF2695" s="64"/>
      <c r="AG2695" s="64"/>
      <c r="AH2695" s="64"/>
      <c r="AI2695" s="64"/>
      <c r="AJ2695" s="64"/>
      <c r="AK2695" s="64"/>
      <c r="AL2695" s="64"/>
      <c r="AM2695" s="64"/>
      <c r="AN2695" s="64"/>
      <c r="AO2695" s="64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4"/>
      <c r="AZ2695" s="64"/>
      <c r="BA2695" s="64"/>
      <c r="BB2695" s="64"/>
      <c r="BC2695" s="64"/>
      <c r="BD2695" s="64"/>
      <c r="BE2695" s="64"/>
      <c r="BF2695" s="64"/>
      <c r="BG2695" s="64"/>
      <c r="BH2695" s="64"/>
      <c r="BI2695" s="64"/>
      <c r="BJ2695" s="64"/>
      <c r="BK2695" s="64"/>
      <c r="BL2695" s="64"/>
      <c r="BM2695" s="64"/>
      <c r="BN2695" s="64"/>
      <c r="BO2695" s="64"/>
      <c r="BP2695" s="64"/>
      <c r="BQ2695" s="64"/>
      <c r="BR2695" s="64"/>
      <c r="BS2695" s="64"/>
      <c r="BT2695" s="64"/>
      <c r="BU2695" s="64"/>
      <c r="BV2695" s="64"/>
      <c r="BW2695" s="64"/>
      <c r="BX2695" s="64"/>
      <c r="BY2695" s="64"/>
      <c r="BZ2695" s="64"/>
      <c r="CA2695" s="64"/>
      <c r="CB2695" s="64"/>
      <c r="CC2695" s="64"/>
      <c r="CD2695" s="64"/>
      <c r="CE2695" s="64"/>
      <c r="CF2695" s="64"/>
      <c r="CG2695" s="64"/>
      <c r="CH2695" s="64"/>
      <c r="CI2695" s="64"/>
      <c r="CJ2695" s="64"/>
      <c r="CK2695" s="64"/>
      <c r="CL2695" s="64"/>
      <c r="CM2695" s="64"/>
      <c r="CN2695" s="64"/>
      <c r="CO2695" s="64"/>
      <c r="CP2695" s="64"/>
      <c r="CQ2695" s="64"/>
      <c r="CR2695" s="64"/>
      <c r="CS2695" s="64"/>
      <c r="CT2695" s="64"/>
      <c r="CU2695" s="64"/>
      <c r="CV2695" s="64"/>
      <c r="CW2695" s="64"/>
      <c r="CX2695" s="64"/>
      <c r="CY2695" s="64"/>
      <c r="CZ2695" s="64"/>
      <c r="DA2695" s="64"/>
      <c r="DB2695" s="64"/>
      <c r="DC2695" s="64"/>
      <c r="DD2695" s="64"/>
      <c r="DE2695" s="64"/>
      <c r="DF2695" s="64"/>
      <c r="DG2695" s="64"/>
      <c r="DH2695" s="64"/>
      <c r="DI2695" s="64"/>
      <c r="DJ2695" s="64"/>
      <c r="DK2695" s="64"/>
      <c r="DL2695" s="64"/>
      <c r="DM2695" s="64"/>
      <c r="DN2695" s="64"/>
      <c r="DO2695" s="64"/>
      <c r="DP2695" s="64"/>
      <c r="DQ2695" s="64"/>
      <c r="DR2695" s="64"/>
      <c r="DS2695" s="64"/>
      <c r="DT2695" s="64"/>
      <c r="DU2695" s="64"/>
      <c r="DV2695" s="64"/>
      <c r="DW2695" s="64"/>
      <c r="DX2695" s="64"/>
      <c r="DY2695" s="64"/>
      <c r="DZ2695" s="64"/>
      <c r="EA2695" s="64"/>
      <c r="EB2695" s="64"/>
      <c r="EC2695" s="64"/>
      <c r="ED2695" s="64"/>
      <c r="EE2695" s="64"/>
      <c r="EF2695" s="64"/>
      <c r="EG2695" s="64"/>
      <c r="EH2695" s="64"/>
      <c r="EI2695" s="64"/>
      <c r="EJ2695" s="64"/>
      <c r="EK2695" s="64"/>
      <c r="EL2695" s="64"/>
      <c r="EM2695" s="64"/>
      <c r="EN2695" s="64"/>
      <c r="EO2695" s="64"/>
      <c r="EP2695" s="64"/>
      <c r="EQ2695" s="64"/>
      <c r="ER2695" s="64"/>
      <c r="ES2695" s="64"/>
      <c r="ET2695" s="64"/>
      <c r="EU2695" s="64"/>
      <c r="EV2695" s="64"/>
      <c r="EW2695" s="64"/>
      <c r="EX2695" s="64"/>
      <c r="EY2695" s="64"/>
      <c r="EZ2695" s="64"/>
      <c r="FA2695" s="64"/>
      <c r="FB2695" s="64"/>
      <c r="FC2695" s="64"/>
      <c r="FD2695" s="64"/>
      <c r="FE2695" s="64"/>
      <c r="FF2695" s="64"/>
      <c r="FG2695" s="64"/>
      <c r="FH2695" s="64"/>
      <c r="FI2695" s="64"/>
      <c r="FJ2695" s="64"/>
      <c r="FK2695" s="64"/>
      <c r="FL2695" s="64"/>
      <c r="FM2695" s="64"/>
      <c r="FN2695" s="64"/>
      <c r="FO2695" s="64"/>
      <c r="FP2695" s="64"/>
      <c r="FQ2695" s="64"/>
      <c r="FR2695" s="64"/>
      <c r="FS2695" s="64"/>
      <c r="FT2695" s="64"/>
    </row>
    <row r="2696" spans="1:176" ht="15" x14ac:dyDescent="0.25">
      <c r="A2696" s="20">
        <f t="shared" si="601"/>
        <v>46449</v>
      </c>
      <c r="B2696" s="22" t="str">
        <f t="shared" ca="1" si="605"/>
        <v>n.d</v>
      </c>
      <c r="C2696" s="22">
        <f t="shared" ca="1" si="602"/>
        <v>0.97614444</v>
      </c>
      <c r="D2696" s="23">
        <f ca="1">IF(A2696&lt;$B$1,VLOOKUP(A2696,[1]DI!$A$4:$B$15000,2,FALSE),0)</f>
        <v>0</v>
      </c>
      <c r="E2696" s="22">
        <f t="shared" ca="1" si="606"/>
        <v>0</v>
      </c>
      <c r="F2696" s="23">
        <f t="shared" si="607"/>
        <v>1.3</v>
      </c>
      <c r="G2696" s="24">
        <f t="shared" ca="1" si="608"/>
        <v>1</v>
      </c>
      <c r="H2696" s="22">
        <f ca="1">TRUNC(PRODUCT(G$10:G2695),15)</f>
        <v>1.81984651266759</v>
      </c>
      <c r="I2696" s="22">
        <f t="shared" ca="1" si="609"/>
        <v>1.5015535581434301</v>
      </c>
      <c r="J2696" s="22">
        <f t="shared" ca="1" si="610"/>
        <v>1.2119757600000001</v>
      </c>
      <c r="K2696" s="110">
        <f t="shared" ca="1" si="603"/>
        <v>0.37553247445182125</v>
      </c>
      <c r="L2696" s="115">
        <v>0</v>
      </c>
      <c r="M2696" s="67">
        <f>IF(L2696&gt;0,VLOOKUP(L2696,S$12:$AB$125,7),0)</f>
        <v>0</v>
      </c>
      <c r="N2696" s="2">
        <f t="shared" si="604"/>
        <v>0</v>
      </c>
      <c r="O2696" s="22">
        <f t="shared" ca="1" si="611"/>
        <v>0.37553247445182125</v>
      </c>
      <c r="P2696" s="25" t="str">
        <f t="shared" si="612"/>
        <v>A+J=</v>
      </c>
      <c r="Q2696" s="26">
        <f t="shared" si="613"/>
        <v>45306</v>
      </c>
      <c r="R2696" s="4"/>
      <c r="S2696" s="98"/>
      <c r="U2696" s="4"/>
      <c r="V2696" s="4"/>
      <c r="W2696" s="4"/>
      <c r="X2696" s="4"/>
      <c r="Y2696" s="4"/>
      <c r="Z2696" s="4"/>
      <c r="AA2696" s="4"/>
      <c r="AB2696" s="4"/>
      <c r="AC2696" s="4"/>
      <c r="AD2696" s="64"/>
      <c r="AE2696" s="64"/>
      <c r="AF2696" s="64"/>
      <c r="AG2696" s="64"/>
      <c r="AH2696" s="64"/>
      <c r="AI2696" s="64"/>
      <c r="AJ2696" s="64"/>
      <c r="AK2696" s="64"/>
      <c r="AL2696" s="64"/>
      <c r="AM2696" s="64"/>
      <c r="AN2696" s="64"/>
      <c r="AO2696" s="64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4"/>
      <c r="AZ2696" s="64"/>
      <c r="BA2696" s="64"/>
      <c r="BB2696" s="64"/>
      <c r="BC2696" s="64"/>
      <c r="BD2696" s="64"/>
      <c r="BE2696" s="64"/>
      <c r="BF2696" s="64"/>
      <c r="BG2696" s="64"/>
      <c r="BH2696" s="64"/>
      <c r="BI2696" s="64"/>
      <c r="BJ2696" s="64"/>
      <c r="BK2696" s="64"/>
      <c r="BL2696" s="64"/>
      <c r="BM2696" s="64"/>
      <c r="BN2696" s="64"/>
      <c r="BO2696" s="64"/>
      <c r="BP2696" s="64"/>
      <c r="BQ2696" s="64"/>
      <c r="BR2696" s="64"/>
      <c r="BS2696" s="64"/>
      <c r="BT2696" s="64"/>
      <c r="BU2696" s="64"/>
      <c r="BV2696" s="64"/>
      <c r="BW2696" s="64"/>
      <c r="BX2696" s="64"/>
      <c r="BY2696" s="64"/>
      <c r="BZ2696" s="64"/>
      <c r="CA2696" s="64"/>
      <c r="CB2696" s="64"/>
      <c r="CC2696" s="64"/>
      <c r="CD2696" s="64"/>
      <c r="CE2696" s="64"/>
      <c r="CF2696" s="64"/>
      <c r="CG2696" s="64"/>
      <c r="CH2696" s="64"/>
      <c r="CI2696" s="64"/>
      <c r="CJ2696" s="64"/>
      <c r="CK2696" s="64"/>
      <c r="CL2696" s="64"/>
      <c r="CM2696" s="64"/>
      <c r="CN2696" s="64"/>
      <c r="CO2696" s="64"/>
      <c r="CP2696" s="64"/>
      <c r="CQ2696" s="64"/>
      <c r="CR2696" s="64"/>
      <c r="CS2696" s="64"/>
      <c r="CT2696" s="64"/>
      <c r="CU2696" s="64"/>
      <c r="CV2696" s="64"/>
      <c r="CW2696" s="64"/>
      <c r="CX2696" s="64"/>
      <c r="CY2696" s="64"/>
      <c r="CZ2696" s="64"/>
      <c r="DA2696" s="64"/>
      <c r="DB2696" s="64"/>
      <c r="DC2696" s="64"/>
      <c r="DD2696" s="64"/>
      <c r="DE2696" s="64"/>
      <c r="DF2696" s="64"/>
      <c r="DG2696" s="64"/>
      <c r="DH2696" s="64"/>
      <c r="DI2696" s="64"/>
      <c r="DJ2696" s="64"/>
      <c r="DK2696" s="64"/>
      <c r="DL2696" s="64"/>
      <c r="DM2696" s="64"/>
      <c r="DN2696" s="64"/>
      <c r="DO2696" s="64"/>
      <c r="DP2696" s="64"/>
      <c r="DQ2696" s="64"/>
      <c r="DR2696" s="64"/>
      <c r="DS2696" s="64"/>
      <c r="DT2696" s="64"/>
      <c r="DU2696" s="64"/>
      <c r="DV2696" s="64"/>
      <c r="DW2696" s="64"/>
      <c r="DX2696" s="64"/>
      <c r="DY2696" s="64"/>
      <c r="DZ2696" s="64"/>
      <c r="EA2696" s="64"/>
      <c r="EB2696" s="64"/>
      <c r="EC2696" s="64"/>
      <c r="ED2696" s="64"/>
      <c r="EE2696" s="64"/>
      <c r="EF2696" s="64"/>
      <c r="EG2696" s="64"/>
      <c r="EH2696" s="64"/>
      <c r="EI2696" s="64"/>
      <c r="EJ2696" s="64"/>
      <c r="EK2696" s="64"/>
      <c r="EL2696" s="64"/>
      <c r="EM2696" s="64"/>
      <c r="EN2696" s="64"/>
      <c r="EO2696" s="64"/>
      <c r="EP2696" s="64"/>
      <c r="EQ2696" s="64"/>
      <c r="ER2696" s="64"/>
      <c r="ES2696" s="64"/>
      <c r="ET2696" s="64"/>
      <c r="EU2696" s="64"/>
      <c r="EV2696" s="64"/>
      <c r="EW2696" s="64"/>
      <c r="EX2696" s="64"/>
      <c r="EY2696" s="64"/>
      <c r="EZ2696" s="64"/>
      <c r="FA2696" s="64"/>
      <c r="FB2696" s="64"/>
      <c r="FC2696" s="64"/>
      <c r="FD2696" s="64"/>
      <c r="FE2696" s="64"/>
      <c r="FF2696" s="64"/>
      <c r="FG2696" s="64"/>
      <c r="FH2696" s="64"/>
      <c r="FI2696" s="64"/>
      <c r="FJ2696" s="64"/>
      <c r="FK2696" s="64"/>
      <c r="FL2696" s="64"/>
      <c r="FM2696" s="64"/>
      <c r="FN2696" s="64"/>
      <c r="FO2696" s="64"/>
      <c r="FP2696" s="64"/>
      <c r="FQ2696" s="64"/>
      <c r="FR2696" s="64"/>
      <c r="FS2696" s="64"/>
      <c r="FT2696" s="64"/>
    </row>
    <row r="2697" spans="1:176" ht="15" x14ac:dyDescent="0.25">
      <c r="A2697" s="20">
        <f t="shared" si="601"/>
        <v>46450</v>
      </c>
      <c r="B2697" s="22" t="str">
        <f t="shared" ca="1" si="605"/>
        <v>n.d</v>
      </c>
      <c r="C2697" s="22">
        <f t="shared" ca="1" si="602"/>
        <v>0.97614444</v>
      </c>
      <c r="D2697" s="23">
        <f ca="1">IF(A2697&lt;$B$1,VLOOKUP(A2697,[1]DI!$A$4:$B$15000,2,FALSE),0)</f>
        <v>0</v>
      </c>
      <c r="E2697" s="22">
        <f t="shared" ca="1" si="606"/>
        <v>0</v>
      </c>
      <c r="F2697" s="23">
        <f t="shared" si="607"/>
        <v>1.3</v>
      </c>
      <c r="G2697" s="24">
        <f t="shared" ca="1" si="608"/>
        <v>1</v>
      </c>
      <c r="H2697" s="22">
        <f ca="1">TRUNC(PRODUCT(G$10:G2696),15)</f>
        <v>1.81984651266759</v>
      </c>
      <c r="I2697" s="22">
        <f t="shared" ca="1" si="609"/>
        <v>1.5015535581434301</v>
      </c>
      <c r="J2697" s="22">
        <f t="shared" ca="1" si="610"/>
        <v>1.2119757600000001</v>
      </c>
      <c r="K2697" s="110">
        <f t="shared" ca="1" si="603"/>
        <v>0.37553247445182125</v>
      </c>
      <c r="L2697" s="115">
        <v>0</v>
      </c>
      <c r="M2697" s="67">
        <f>IF(L2697&gt;0,VLOOKUP(L2697,S$12:$AB$125,7),0)</f>
        <v>0</v>
      </c>
      <c r="N2697" s="2">
        <f t="shared" si="604"/>
        <v>0</v>
      </c>
      <c r="O2697" s="22">
        <f t="shared" ca="1" si="611"/>
        <v>0.37553247445182125</v>
      </c>
      <c r="P2697" s="25" t="str">
        <f t="shared" si="612"/>
        <v>A+J=</v>
      </c>
      <c r="Q2697" s="26">
        <f t="shared" si="613"/>
        <v>45306</v>
      </c>
      <c r="R2697" s="4"/>
      <c r="S2697" s="98"/>
      <c r="U2697" s="4"/>
      <c r="V2697" s="4"/>
      <c r="W2697" s="4"/>
      <c r="X2697" s="4"/>
      <c r="Y2697" s="4"/>
      <c r="Z2697" s="4"/>
      <c r="AA2697" s="4"/>
      <c r="AB2697" s="4"/>
      <c r="AC2697" s="4"/>
      <c r="AD2697" s="64"/>
      <c r="AE2697" s="64"/>
      <c r="AF2697" s="64"/>
      <c r="AG2697" s="64"/>
      <c r="AH2697" s="64"/>
      <c r="AI2697" s="64"/>
      <c r="AJ2697" s="64"/>
      <c r="AK2697" s="64"/>
      <c r="AL2697" s="64"/>
      <c r="AM2697" s="64"/>
      <c r="AN2697" s="64"/>
      <c r="AO2697" s="64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64"/>
      <c r="BB2697" s="64"/>
      <c r="BC2697" s="64"/>
      <c r="BD2697" s="64"/>
      <c r="BE2697" s="64"/>
      <c r="BF2697" s="64"/>
      <c r="BG2697" s="64"/>
      <c r="BH2697" s="64"/>
      <c r="BI2697" s="64"/>
      <c r="BJ2697" s="64"/>
      <c r="BK2697" s="64"/>
      <c r="BL2697" s="64"/>
      <c r="BM2697" s="64"/>
      <c r="BN2697" s="64"/>
      <c r="BO2697" s="64"/>
      <c r="BP2697" s="64"/>
      <c r="BQ2697" s="64"/>
      <c r="BR2697" s="64"/>
      <c r="BS2697" s="64"/>
      <c r="BT2697" s="64"/>
      <c r="BU2697" s="64"/>
      <c r="BV2697" s="64"/>
      <c r="BW2697" s="64"/>
      <c r="BX2697" s="64"/>
      <c r="BY2697" s="64"/>
      <c r="BZ2697" s="64"/>
      <c r="CA2697" s="64"/>
      <c r="CB2697" s="64"/>
      <c r="CC2697" s="64"/>
      <c r="CD2697" s="64"/>
      <c r="CE2697" s="64"/>
      <c r="CF2697" s="64"/>
      <c r="CG2697" s="64"/>
      <c r="CH2697" s="64"/>
      <c r="CI2697" s="64"/>
      <c r="CJ2697" s="64"/>
      <c r="CK2697" s="64"/>
      <c r="CL2697" s="64"/>
      <c r="CM2697" s="64"/>
      <c r="CN2697" s="64"/>
      <c r="CO2697" s="64"/>
      <c r="CP2697" s="64"/>
      <c r="CQ2697" s="64"/>
      <c r="CR2697" s="64"/>
      <c r="CS2697" s="64"/>
      <c r="CT2697" s="64"/>
      <c r="CU2697" s="64"/>
      <c r="CV2697" s="64"/>
      <c r="CW2697" s="64"/>
      <c r="CX2697" s="64"/>
      <c r="CY2697" s="64"/>
      <c r="CZ2697" s="64"/>
      <c r="DA2697" s="64"/>
      <c r="DB2697" s="64"/>
      <c r="DC2697" s="64"/>
      <c r="DD2697" s="64"/>
      <c r="DE2697" s="64"/>
      <c r="DF2697" s="64"/>
      <c r="DG2697" s="64"/>
      <c r="DH2697" s="64"/>
      <c r="DI2697" s="64"/>
      <c r="DJ2697" s="64"/>
      <c r="DK2697" s="64"/>
      <c r="DL2697" s="64"/>
      <c r="DM2697" s="64"/>
      <c r="DN2697" s="64"/>
      <c r="DO2697" s="64"/>
      <c r="DP2697" s="64"/>
      <c r="DQ2697" s="64"/>
      <c r="DR2697" s="64"/>
      <c r="DS2697" s="64"/>
      <c r="DT2697" s="64"/>
      <c r="DU2697" s="64"/>
      <c r="DV2697" s="64"/>
      <c r="DW2697" s="64"/>
      <c r="DX2697" s="64"/>
      <c r="DY2697" s="64"/>
      <c r="DZ2697" s="64"/>
      <c r="EA2697" s="64"/>
      <c r="EB2697" s="64"/>
      <c r="EC2697" s="64"/>
      <c r="ED2697" s="64"/>
      <c r="EE2697" s="64"/>
      <c r="EF2697" s="64"/>
      <c r="EG2697" s="64"/>
      <c r="EH2697" s="64"/>
      <c r="EI2697" s="64"/>
      <c r="EJ2697" s="64"/>
      <c r="EK2697" s="64"/>
      <c r="EL2697" s="64"/>
      <c r="EM2697" s="64"/>
      <c r="EN2697" s="64"/>
      <c r="EO2697" s="64"/>
      <c r="EP2697" s="64"/>
      <c r="EQ2697" s="64"/>
      <c r="ER2697" s="64"/>
      <c r="ES2697" s="64"/>
      <c r="ET2697" s="64"/>
      <c r="EU2697" s="64"/>
      <c r="EV2697" s="64"/>
      <c r="EW2697" s="64"/>
      <c r="EX2697" s="64"/>
      <c r="EY2697" s="64"/>
      <c r="EZ2697" s="64"/>
      <c r="FA2697" s="64"/>
      <c r="FB2697" s="64"/>
      <c r="FC2697" s="64"/>
      <c r="FD2697" s="64"/>
      <c r="FE2697" s="64"/>
      <c r="FF2697" s="64"/>
      <c r="FG2697" s="64"/>
      <c r="FH2697" s="64"/>
      <c r="FI2697" s="64"/>
      <c r="FJ2697" s="64"/>
      <c r="FK2697" s="64"/>
      <c r="FL2697" s="64"/>
      <c r="FM2697" s="64"/>
      <c r="FN2697" s="64"/>
      <c r="FO2697" s="64"/>
      <c r="FP2697" s="64"/>
      <c r="FQ2697" s="64"/>
      <c r="FR2697" s="64"/>
      <c r="FS2697" s="64"/>
      <c r="FT2697" s="64"/>
    </row>
    <row r="2698" spans="1:176" ht="15" x14ac:dyDescent="0.25">
      <c r="A2698" s="20">
        <f t="shared" si="601"/>
        <v>46451</v>
      </c>
      <c r="B2698" s="22" t="str">
        <f t="shared" ca="1" si="605"/>
        <v>n.d</v>
      </c>
      <c r="C2698" s="22">
        <f t="shared" ca="1" si="602"/>
        <v>0.97614444</v>
      </c>
      <c r="D2698" s="23">
        <f ca="1">IF(A2698&lt;$B$1,VLOOKUP(A2698,[1]DI!$A$4:$B$15000,2,FALSE),0)</f>
        <v>0</v>
      </c>
      <c r="E2698" s="22">
        <f t="shared" ca="1" si="606"/>
        <v>0</v>
      </c>
      <c r="F2698" s="23">
        <f t="shared" si="607"/>
        <v>1.3</v>
      </c>
      <c r="G2698" s="24">
        <f t="shared" ca="1" si="608"/>
        <v>1</v>
      </c>
      <c r="H2698" s="22">
        <f ca="1">TRUNC(PRODUCT(G$10:G2697),15)</f>
        <v>1.81984651266759</v>
      </c>
      <c r="I2698" s="22">
        <f t="shared" ca="1" si="609"/>
        <v>1.5015535581434301</v>
      </c>
      <c r="J2698" s="22">
        <f t="shared" ca="1" si="610"/>
        <v>1.2119757600000001</v>
      </c>
      <c r="K2698" s="110">
        <f t="shared" ca="1" si="603"/>
        <v>0.37553247445182125</v>
      </c>
      <c r="L2698" s="115">
        <v>0</v>
      </c>
      <c r="M2698" s="67">
        <f>IF(L2698&gt;0,VLOOKUP(L2698,S$12:$AB$125,7),0)</f>
        <v>0</v>
      </c>
      <c r="N2698" s="2">
        <f t="shared" si="604"/>
        <v>0</v>
      </c>
      <c r="O2698" s="22">
        <f t="shared" ca="1" si="611"/>
        <v>0.37553247445182125</v>
      </c>
      <c r="P2698" s="25" t="str">
        <f t="shared" si="612"/>
        <v>A+J=</v>
      </c>
      <c r="Q2698" s="26">
        <f t="shared" si="613"/>
        <v>45306</v>
      </c>
      <c r="R2698" s="4"/>
      <c r="S2698" s="98"/>
      <c r="U2698" s="4"/>
      <c r="V2698" s="4"/>
      <c r="W2698" s="4"/>
      <c r="X2698" s="4"/>
      <c r="Y2698" s="4"/>
      <c r="Z2698" s="4"/>
      <c r="AA2698" s="4"/>
      <c r="AB2698" s="4"/>
      <c r="AC2698" s="4"/>
      <c r="AD2698" s="64"/>
      <c r="AE2698" s="64"/>
      <c r="AF2698" s="64"/>
      <c r="AG2698" s="64"/>
      <c r="AH2698" s="64"/>
      <c r="AI2698" s="64"/>
      <c r="AJ2698" s="64"/>
      <c r="AK2698" s="64"/>
      <c r="AL2698" s="64"/>
      <c r="AM2698" s="64"/>
      <c r="AN2698" s="64"/>
      <c r="AO2698" s="64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64"/>
      <c r="BB2698" s="64"/>
      <c r="BC2698" s="64"/>
      <c r="BD2698" s="64"/>
      <c r="BE2698" s="64"/>
      <c r="BF2698" s="64"/>
      <c r="BG2698" s="64"/>
      <c r="BH2698" s="64"/>
      <c r="BI2698" s="64"/>
      <c r="BJ2698" s="64"/>
      <c r="BK2698" s="64"/>
      <c r="BL2698" s="64"/>
      <c r="BM2698" s="64"/>
      <c r="BN2698" s="64"/>
      <c r="BO2698" s="64"/>
      <c r="BP2698" s="64"/>
      <c r="BQ2698" s="64"/>
      <c r="BR2698" s="64"/>
      <c r="BS2698" s="64"/>
      <c r="BT2698" s="64"/>
      <c r="BU2698" s="64"/>
      <c r="BV2698" s="64"/>
      <c r="BW2698" s="64"/>
      <c r="BX2698" s="64"/>
      <c r="BY2698" s="64"/>
      <c r="BZ2698" s="64"/>
      <c r="CA2698" s="64"/>
      <c r="CB2698" s="64"/>
      <c r="CC2698" s="64"/>
      <c r="CD2698" s="64"/>
      <c r="CE2698" s="64"/>
      <c r="CF2698" s="64"/>
      <c r="CG2698" s="64"/>
      <c r="CH2698" s="64"/>
      <c r="CI2698" s="64"/>
      <c r="CJ2698" s="64"/>
      <c r="CK2698" s="64"/>
      <c r="CL2698" s="64"/>
      <c r="CM2698" s="64"/>
      <c r="CN2698" s="64"/>
      <c r="CO2698" s="64"/>
      <c r="CP2698" s="64"/>
      <c r="CQ2698" s="64"/>
      <c r="CR2698" s="64"/>
      <c r="CS2698" s="64"/>
      <c r="CT2698" s="64"/>
      <c r="CU2698" s="64"/>
      <c r="CV2698" s="64"/>
      <c r="CW2698" s="64"/>
      <c r="CX2698" s="64"/>
      <c r="CY2698" s="64"/>
      <c r="CZ2698" s="64"/>
      <c r="DA2698" s="64"/>
      <c r="DB2698" s="64"/>
      <c r="DC2698" s="64"/>
      <c r="DD2698" s="64"/>
      <c r="DE2698" s="64"/>
      <c r="DF2698" s="64"/>
      <c r="DG2698" s="64"/>
      <c r="DH2698" s="64"/>
      <c r="DI2698" s="64"/>
      <c r="DJ2698" s="64"/>
      <c r="DK2698" s="64"/>
      <c r="DL2698" s="64"/>
      <c r="DM2698" s="64"/>
      <c r="DN2698" s="64"/>
      <c r="DO2698" s="64"/>
      <c r="DP2698" s="64"/>
      <c r="DQ2698" s="64"/>
      <c r="DR2698" s="64"/>
      <c r="DS2698" s="64"/>
      <c r="DT2698" s="64"/>
      <c r="DU2698" s="64"/>
      <c r="DV2698" s="64"/>
      <c r="DW2698" s="64"/>
      <c r="DX2698" s="64"/>
      <c r="DY2698" s="64"/>
      <c r="DZ2698" s="64"/>
      <c r="EA2698" s="64"/>
      <c r="EB2698" s="64"/>
      <c r="EC2698" s="64"/>
      <c r="ED2698" s="64"/>
      <c r="EE2698" s="64"/>
      <c r="EF2698" s="64"/>
      <c r="EG2698" s="64"/>
      <c r="EH2698" s="64"/>
      <c r="EI2698" s="64"/>
      <c r="EJ2698" s="64"/>
      <c r="EK2698" s="64"/>
      <c r="EL2698" s="64"/>
      <c r="EM2698" s="64"/>
      <c r="EN2698" s="64"/>
      <c r="EO2698" s="64"/>
      <c r="EP2698" s="64"/>
      <c r="EQ2698" s="64"/>
      <c r="ER2698" s="64"/>
      <c r="ES2698" s="64"/>
      <c r="ET2698" s="64"/>
      <c r="EU2698" s="64"/>
      <c r="EV2698" s="64"/>
      <c r="EW2698" s="64"/>
      <c r="EX2698" s="64"/>
      <c r="EY2698" s="64"/>
      <c r="EZ2698" s="64"/>
      <c r="FA2698" s="64"/>
      <c r="FB2698" s="64"/>
      <c r="FC2698" s="64"/>
      <c r="FD2698" s="64"/>
      <c r="FE2698" s="64"/>
      <c r="FF2698" s="64"/>
      <c r="FG2698" s="64"/>
      <c r="FH2698" s="64"/>
      <c r="FI2698" s="64"/>
      <c r="FJ2698" s="64"/>
      <c r="FK2698" s="64"/>
      <c r="FL2698" s="64"/>
      <c r="FM2698" s="64"/>
      <c r="FN2698" s="64"/>
      <c r="FO2698" s="64"/>
      <c r="FP2698" s="64"/>
      <c r="FQ2698" s="64"/>
      <c r="FR2698" s="64"/>
      <c r="FS2698" s="64"/>
      <c r="FT2698" s="64"/>
    </row>
    <row r="2699" spans="1:176" ht="15" x14ac:dyDescent="0.25">
      <c r="A2699" s="20">
        <f t="shared" ref="A2699:A2762" si="614">(A2698+1)</f>
        <v>46452</v>
      </c>
      <c r="B2699" s="22" t="str">
        <f t="shared" ca="1" si="605"/>
        <v>n.d</v>
      </c>
      <c r="C2699" s="22">
        <f t="shared" ca="1" si="602"/>
        <v>0.97614444</v>
      </c>
      <c r="D2699" s="23">
        <f ca="1">IF(A2699&lt;$B$1,VLOOKUP(A2699,[1]DI!$A$4:$B$15000,2,FALSE),0)</f>
        <v>0</v>
      </c>
      <c r="E2699" s="22">
        <f t="shared" ca="1" si="606"/>
        <v>0</v>
      </c>
      <c r="F2699" s="23">
        <f t="shared" si="607"/>
        <v>1.3</v>
      </c>
      <c r="G2699" s="24">
        <f t="shared" ca="1" si="608"/>
        <v>1</v>
      </c>
      <c r="H2699" s="22">
        <f ca="1">TRUNC(PRODUCT(G$10:G2698),15)</f>
        <v>1.81984651266759</v>
      </c>
      <c r="I2699" s="22">
        <f t="shared" ca="1" si="609"/>
        <v>1.5015535581434301</v>
      </c>
      <c r="J2699" s="22">
        <f t="shared" ca="1" si="610"/>
        <v>1.2119757600000001</v>
      </c>
      <c r="K2699" s="110">
        <f t="shared" ca="1" si="603"/>
        <v>0.37553247445182125</v>
      </c>
      <c r="L2699" s="115">
        <v>0</v>
      </c>
      <c r="M2699" s="67">
        <f>IF(L2699&gt;0,VLOOKUP(L2699,S$12:$AB$125,7),0)</f>
        <v>0</v>
      </c>
      <c r="N2699" s="2">
        <f t="shared" si="604"/>
        <v>0</v>
      </c>
      <c r="O2699" s="22">
        <f t="shared" ca="1" si="611"/>
        <v>0.37553247445182125</v>
      </c>
      <c r="P2699" s="25" t="str">
        <f t="shared" si="612"/>
        <v>A+J=</v>
      </c>
      <c r="Q2699" s="26">
        <f t="shared" si="613"/>
        <v>45306</v>
      </c>
      <c r="R2699" s="4"/>
      <c r="S2699" s="98"/>
      <c r="U2699" s="4"/>
      <c r="V2699" s="4"/>
      <c r="W2699" s="4"/>
      <c r="X2699" s="4"/>
      <c r="Y2699" s="4"/>
      <c r="Z2699" s="4"/>
      <c r="AA2699" s="4"/>
      <c r="AB2699" s="4"/>
      <c r="AC2699" s="4"/>
      <c r="AD2699" s="64"/>
      <c r="AE2699" s="64"/>
      <c r="AF2699" s="64"/>
      <c r="AG2699" s="64"/>
      <c r="AH2699" s="64"/>
      <c r="AI2699" s="64"/>
      <c r="AJ2699" s="64"/>
      <c r="AK2699" s="64"/>
      <c r="AL2699" s="64"/>
      <c r="AM2699" s="64"/>
      <c r="AN2699" s="64"/>
      <c r="AO2699" s="64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64"/>
      <c r="BB2699" s="64"/>
      <c r="BC2699" s="64"/>
      <c r="BD2699" s="64"/>
      <c r="BE2699" s="64"/>
      <c r="BF2699" s="64"/>
      <c r="BG2699" s="64"/>
      <c r="BH2699" s="64"/>
      <c r="BI2699" s="64"/>
      <c r="BJ2699" s="64"/>
      <c r="BK2699" s="64"/>
      <c r="BL2699" s="64"/>
      <c r="BM2699" s="64"/>
      <c r="BN2699" s="64"/>
      <c r="BO2699" s="64"/>
      <c r="BP2699" s="64"/>
      <c r="BQ2699" s="64"/>
      <c r="BR2699" s="64"/>
      <c r="BS2699" s="64"/>
      <c r="BT2699" s="64"/>
      <c r="BU2699" s="64"/>
      <c r="BV2699" s="64"/>
      <c r="BW2699" s="64"/>
      <c r="BX2699" s="64"/>
      <c r="BY2699" s="64"/>
      <c r="BZ2699" s="64"/>
      <c r="CA2699" s="64"/>
      <c r="CB2699" s="64"/>
      <c r="CC2699" s="64"/>
      <c r="CD2699" s="64"/>
      <c r="CE2699" s="64"/>
      <c r="CF2699" s="64"/>
      <c r="CG2699" s="64"/>
      <c r="CH2699" s="64"/>
      <c r="CI2699" s="64"/>
      <c r="CJ2699" s="64"/>
      <c r="CK2699" s="64"/>
      <c r="CL2699" s="64"/>
      <c r="CM2699" s="64"/>
      <c r="CN2699" s="64"/>
      <c r="CO2699" s="64"/>
      <c r="CP2699" s="64"/>
      <c r="CQ2699" s="64"/>
      <c r="CR2699" s="64"/>
      <c r="CS2699" s="64"/>
      <c r="CT2699" s="64"/>
      <c r="CU2699" s="64"/>
      <c r="CV2699" s="64"/>
      <c r="CW2699" s="64"/>
      <c r="CX2699" s="64"/>
      <c r="CY2699" s="64"/>
      <c r="CZ2699" s="64"/>
      <c r="DA2699" s="64"/>
      <c r="DB2699" s="64"/>
      <c r="DC2699" s="64"/>
      <c r="DD2699" s="64"/>
      <c r="DE2699" s="64"/>
      <c r="DF2699" s="64"/>
      <c r="DG2699" s="64"/>
      <c r="DH2699" s="64"/>
      <c r="DI2699" s="64"/>
      <c r="DJ2699" s="64"/>
      <c r="DK2699" s="64"/>
      <c r="DL2699" s="64"/>
      <c r="DM2699" s="64"/>
      <c r="DN2699" s="64"/>
      <c r="DO2699" s="64"/>
      <c r="DP2699" s="64"/>
      <c r="DQ2699" s="64"/>
      <c r="DR2699" s="64"/>
      <c r="DS2699" s="64"/>
      <c r="DT2699" s="64"/>
      <c r="DU2699" s="64"/>
      <c r="DV2699" s="64"/>
      <c r="DW2699" s="64"/>
      <c r="DX2699" s="64"/>
      <c r="DY2699" s="64"/>
      <c r="DZ2699" s="64"/>
      <c r="EA2699" s="64"/>
      <c r="EB2699" s="64"/>
      <c r="EC2699" s="64"/>
      <c r="ED2699" s="64"/>
      <c r="EE2699" s="64"/>
      <c r="EF2699" s="64"/>
      <c r="EG2699" s="64"/>
      <c r="EH2699" s="64"/>
      <c r="EI2699" s="64"/>
      <c r="EJ2699" s="64"/>
      <c r="EK2699" s="64"/>
      <c r="EL2699" s="64"/>
      <c r="EM2699" s="64"/>
      <c r="EN2699" s="64"/>
      <c r="EO2699" s="64"/>
      <c r="EP2699" s="64"/>
      <c r="EQ2699" s="64"/>
      <c r="ER2699" s="64"/>
      <c r="ES2699" s="64"/>
      <c r="ET2699" s="64"/>
      <c r="EU2699" s="64"/>
      <c r="EV2699" s="64"/>
      <c r="EW2699" s="64"/>
      <c r="EX2699" s="64"/>
      <c r="EY2699" s="64"/>
      <c r="EZ2699" s="64"/>
      <c r="FA2699" s="64"/>
      <c r="FB2699" s="64"/>
      <c r="FC2699" s="64"/>
      <c r="FD2699" s="64"/>
      <c r="FE2699" s="64"/>
      <c r="FF2699" s="64"/>
      <c r="FG2699" s="64"/>
      <c r="FH2699" s="64"/>
      <c r="FI2699" s="64"/>
      <c r="FJ2699" s="64"/>
      <c r="FK2699" s="64"/>
      <c r="FL2699" s="64"/>
      <c r="FM2699" s="64"/>
      <c r="FN2699" s="64"/>
      <c r="FO2699" s="64"/>
      <c r="FP2699" s="64"/>
      <c r="FQ2699" s="64"/>
      <c r="FR2699" s="64"/>
      <c r="FS2699" s="64"/>
      <c r="FT2699" s="64"/>
    </row>
    <row r="2700" spans="1:176" ht="15" x14ac:dyDescent="0.25">
      <c r="A2700" s="20">
        <f t="shared" si="614"/>
        <v>46453</v>
      </c>
      <c r="B2700" s="22" t="str">
        <f t="shared" ca="1" si="605"/>
        <v>n.d</v>
      </c>
      <c r="C2700" s="22">
        <f t="shared" ca="1" si="602"/>
        <v>0.97614444</v>
      </c>
      <c r="D2700" s="23">
        <f ca="1">IF(A2700&lt;$B$1,VLOOKUP(A2700,[1]DI!$A$4:$B$15000,2,FALSE),0)</f>
        <v>0</v>
      </c>
      <c r="E2700" s="22">
        <f t="shared" ca="1" si="606"/>
        <v>0</v>
      </c>
      <c r="F2700" s="23">
        <f t="shared" si="607"/>
        <v>1.3</v>
      </c>
      <c r="G2700" s="24">
        <f t="shared" ca="1" si="608"/>
        <v>1</v>
      </c>
      <c r="H2700" s="22">
        <f ca="1">TRUNC(PRODUCT(G$10:G2699),15)</f>
        <v>1.81984651266759</v>
      </c>
      <c r="I2700" s="22">
        <f t="shared" ca="1" si="609"/>
        <v>1.5015535581434301</v>
      </c>
      <c r="J2700" s="22">
        <f t="shared" ca="1" si="610"/>
        <v>1.2119757600000001</v>
      </c>
      <c r="K2700" s="110">
        <f t="shared" ca="1" si="603"/>
        <v>0.37553247445182125</v>
      </c>
      <c r="L2700" s="115">
        <v>0</v>
      </c>
      <c r="M2700" s="67">
        <f>IF(L2700&gt;0,VLOOKUP(L2700,S$12:$AB$125,7),0)</f>
        <v>0</v>
      </c>
      <c r="N2700" s="2">
        <f t="shared" si="604"/>
        <v>0</v>
      </c>
      <c r="O2700" s="22">
        <f t="shared" ca="1" si="611"/>
        <v>0.37553247445182125</v>
      </c>
      <c r="P2700" s="25" t="str">
        <f t="shared" si="612"/>
        <v>A+J=</v>
      </c>
      <c r="Q2700" s="26">
        <f t="shared" si="613"/>
        <v>45306</v>
      </c>
      <c r="R2700" s="4"/>
      <c r="S2700" s="98"/>
      <c r="U2700" s="4"/>
      <c r="V2700" s="4"/>
      <c r="W2700" s="4"/>
      <c r="X2700" s="4"/>
      <c r="Y2700" s="4"/>
      <c r="Z2700" s="4"/>
      <c r="AA2700" s="4"/>
      <c r="AB2700" s="4"/>
      <c r="AC2700" s="4"/>
      <c r="AD2700" s="64"/>
      <c r="AE2700" s="64"/>
      <c r="AF2700" s="64"/>
      <c r="AG2700" s="64"/>
      <c r="AH2700" s="64"/>
      <c r="AI2700" s="64"/>
      <c r="AJ2700" s="64"/>
      <c r="AK2700" s="64"/>
      <c r="AL2700" s="64"/>
      <c r="AM2700" s="64"/>
      <c r="AN2700" s="64"/>
      <c r="AO2700" s="64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64"/>
      <c r="BB2700" s="64"/>
      <c r="BC2700" s="64"/>
      <c r="BD2700" s="64"/>
      <c r="BE2700" s="64"/>
      <c r="BF2700" s="64"/>
      <c r="BG2700" s="64"/>
      <c r="BH2700" s="64"/>
      <c r="BI2700" s="64"/>
      <c r="BJ2700" s="64"/>
      <c r="BK2700" s="64"/>
      <c r="BL2700" s="64"/>
      <c r="BM2700" s="64"/>
      <c r="BN2700" s="64"/>
      <c r="BO2700" s="64"/>
      <c r="BP2700" s="64"/>
      <c r="BQ2700" s="64"/>
      <c r="BR2700" s="64"/>
      <c r="BS2700" s="64"/>
      <c r="BT2700" s="64"/>
      <c r="BU2700" s="64"/>
      <c r="BV2700" s="64"/>
      <c r="BW2700" s="64"/>
      <c r="BX2700" s="64"/>
      <c r="BY2700" s="64"/>
      <c r="BZ2700" s="64"/>
      <c r="CA2700" s="64"/>
      <c r="CB2700" s="64"/>
      <c r="CC2700" s="64"/>
      <c r="CD2700" s="64"/>
      <c r="CE2700" s="64"/>
      <c r="CF2700" s="64"/>
      <c r="CG2700" s="64"/>
      <c r="CH2700" s="64"/>
      <c r="CI2700" s="64"/>
      <c r="CJ2700" s="64"/>
      <c r="CK2700" s="64"/>
      <c r="CL2700" s="64"/>
      <c r="CM2700" s="64"/>
      <c r="CN2700" s="64"/>
      <c r="CO2700" s="64"/>
      <c r="CP2700" s="64"/>
      <c r="CQ2700" s="64"/>
      <c r="CR2700" s="64"/>
      <c r="CS2700" s="64"/>
      <c r="CT2700" s="64"/>
      <c r="CU2700" s="64"/>
      <c r="CV2700" s="64"/>
      <c r="CW2700" s="64"/>
      <c r="CX2700" s="64"/>
      <c r="CY2700" s="64"/>
      <c r="CZ2700" s="64"/>
      <c r="DA2700" s="64"/>
      <c r="DB2700" s="64"/>
      <c r="DC2700" s="64"/>
      <c r="DD2700" s="64"/>
      <c r="DE2700" s="64"/>
      <c r="DF2700" s="64"/>
      <c r="DG2700" s="64"/>
      <c r="DH2700" s="64"/>
      <c r="DI2700" s="64"/>
      <c r="DJ2700" s="64"/>
      <c r="DK2700" s="64"/>
      <c r="DL2700" s="64"/>
      <c r="DM2700" s="64"/>
      <c r="DN2700" s="64"/>
      <c r="DO2700" s="64"/>
      <c r="DP2700" s="64"/>
      <c r="DQ2700" s="64"/>
      <c r="DR2700" s="64"/>
      <c r="DS2700" s="64"/>
      <c r="DT2700" s="64"/>
      <c r="DU2700" s="64"/>
      <c r="DV2700" s="64"/>
      <c r="DW2700" s="64"/>
      <c r="DX2700" s="64"/>
      <c r="DY2700" s="64"/>
      <c r="DZ2700" s="64"/>
      <c r="EA2700" s="64"/>
      <c r="EB2700" s="64"/>
      <c r="EC2700" s="64"/>
      <c r="ED2700" s="64"/>
      <c r="EE2700" s="64"/>
      <c r="EF2700" s="64"/>
      <c r="EG2700" s="64"/>
      <c r="EH2700" s="64"/>
      <c r="EI2700" s="64"/>
      <c r="EJ2700" s="64"/>
      <c r="EK2700" s="64"/>
      <c r="EL2700" s="64"/>
      <c r="EM2700" s="64"/>
      <c r="EN2700" s="64"/>
      <c r="EO2700" s="64"/>
      <c r="EP2700" s="64"/>
      <c r="EQ2700" s="64"/>
      <c r="ER2700" s="64"/>
      <c r="ES2700" s="64"/>
      <c r="ET2700" s="64"/>
      <c r="EU2700" s="64"/>
      <c r="EV2700" s="64"/>
      <c r="EW2700" s="64"/>
      <c r="EX2700" s="64"/>
      <c r="EY2700" s="64"/>
      <c r="EZ2700" s="64"/>
      <c r="FA2700" s="64"/>
      <c r="FB2700" s="64"/>
      <c r="FC2700" s="64"/>
      <c r="FD2700" s="64"/>
      <c r="FE2700" s="64"/>
      <c r="FF2700" s="64"/>
      <c r="FG2700" s="64"/>
      <c r="FH2700" s="64"/>
      <c r="FI2700" s="64"/>
      <c r="FJ2700" s="64"/>
      <c r="FK2700" s="64"/>
      <c r="FL2700" s="64"/>
      <c r="FM2700" s="64"/>
      <c r="FN2700" s="64"/>
      <c r="FO2700" s="64"/>
      <c r="FP2700" s="64"/>
      <c r="FQ2700" s="64"/>
      <c r="FR2700" s="64"/>
      <c r="FS2700" s="64"/>
      <c r="FT2700" s="64"/>
    </row>
    <row r="2701" spans="1:176" ht="15" x14ac:dyDescent="0.25">
      <c r="A2701" s="20">
        <f t="shared" si="614"/>
        <v>46454</v>
      </c>
      <c r="B2701" s="22" t="str">
        <f t="shared" ca="1" si="605"/>
        <v>n.d</v>
      </c>
      <c r="C2701" s="22">
        <f t="shared" ca="1" si="602"/>
        <v>0.97614444</v>
      </c>
      <c r="D2701" s="23">
        <f ca="1">IF(A2701&lt;$B$1,VLOOKUP(A2701,[1]DI!$A$4:$B$15000,2,FALSE),0)</f>
        <v>0</v>
      </c>
      <c r="E2701" s="22">
        <f t="shared" ca="1" si="606"/>
        <v>0</v>
      </c>
      <c r="F2701" s="23">
        <f t="shared" si="607"/>
        <v>1.3</v>
      </c>
      <c r="G2701" s="24">
        <f t="shared" ca="1" si="608"/>
        <v>1</v>
      </c>
      <c r="H2701" s="22">
        <f ca="1">TRUNC(PRODUCT(G$10:G2700),15)</f>
        <v>1.81984651266759</v>
      </c>
      <c r="I2701" s="22">
        <f t="shared" ca="1" si="609"/>
        <v>1.5015535581434301</v>
      </c>
      <c r="J2701" s="22">
        <f t="shared" ca="1" si="610"/>
        <v>1.2119757600000001</v>
      </c>
      <c r="K2701" s="110">
        <f t="shared" ca="1" si="603"/>
        <v>0.37553247445182125</v>
      </c>
      <c r="L2701" s="115">
        <v>0</v>
      </c>
      <c r="M2701" s="67">
        <f>IF(L2701&gt;0,VLOOKUP(L2701,S$12:$AB$125,7),0)</f>
        <v>0</v>
      </c>
      <c r="N2701" s="2">
        <f t="shared" si="604"/>
        <v>0</v>
      </c>
      <c r="O2701" s="22">
        <f t="shared" ca="1" si="611"/>
        <v>0.37553247445182125</v>
      </c>
      <c r="P2701" s="25" t="str">
        <f t="shared" si="612"/>
        <v>A+J=</v>
      </c>
      <c r="Q2701" s="26">
        <f t="shared" si="613"/>
        <v>45306</v>
      </c>
      <c r="R2701" s="4"/>
      <c r="S2701" s="98"/>
      <c r="U2701" s="4"/>
      <c r="V2701" s="4"/>
      <c r="W2701" s="4"/>
      <c r="X2701" s="4"/>
      <c r="Y2701" s="4"/>
      <c r="Z2701" s="4"/>
      <c r="AA2701" s="4"/>
      <c r="AB2701" s="4"/>
      <c r="AC2701" s="4"/>
      <c r="AD2701" s="64"/>
      <c r="AE2701" s="64"/>
      <c r="AF2701" s="64"/>
      <c r="AG2701" s="64"/>
      <c r="AH2701" s="64"/>
      <c r="AI2701" s="64"/>
      <c r="AJ2701" s="64"/>
      <c r="AK2701" s="64"/>
      <c r="AL2701" s="64"/>
      <c r="AM2701" s="64"/>
      <c r="AN2701" s="64"/>
      <c r="AO2701" s="64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4"/>
      <c r="AZ2701" s="64"/>
      <c r="BA2701" s="64"/>
      <c r="BB2701" s="64"/>
      <c r="BC2701" s="64"/>
      <c r="BD2701" s="64"/>
      <c r="BE2701" s="64"/>
      <c r="BF2701" s="64"/>
      <c r="BG2701" s="64"/>
      <c r="BH2701" s="64"/>
      <c r="BI2701" s="64"/>
      <c r="BJ2701" s="64"/>
      <c r="BK2701" s="64"/>
      <c r="BL2701" s="64"/>
      <c r="BM2701" s="64"/>
      <c r="BN2701" s="64"/>
      <c r="BO2701" s="64"/>
      <c r="BP2701" s="64"/>
      <c r="BQ2701" s="64"/>
      <c r="BR2701" s="64"/>
      <c r="BS2701" s="64"/>
      <c r="BT2701" s="64"/>
      <c r="BU2701" s="64"/>
      <c r="BV2701" s="64"/>
      <c r="BW2701" s="64"/>
      <c r="BX2701" s="64"/>
      <c r="BY2701" s="64"/>
      <c r="BZ2701" s="64"/>
      <c r="CA2701" s="64"/>
      <c r="CB2701" s="64"/>
      <c r="CC2701" s="64"/>
      <c r="CD2701" s="64"/>
      <c r="CE2701" s="64"/>
      <c r="CF2701" s="64"/>
      <c r="CG2701" s="64"/>
      <c r="CH2701" s="64"/>
      <c r="CI2701" s="64"/>
      <c r="CJ2701" s="64"/>
      <c r="CK2701" s="64"/>
      <c r="CL2701" s="64"/>
      <c r="CM2701" s="64"/>
      <c r="CN2701" s="64"/>
      <c r="CO2701" s="64"/>
      <c r="CP2701" s="64"/>
      <c r="CQ2701" s="64"/>
      <c r="CR2701" s="64"/>
      <c r="CS2701" s="64"/>
      <c r="CT2701" s="64"/>
      <c r="CU2701" s="64"/>
      <c r="CV2701" s="64"/>
      <c r="CW2701" s="64"/>
      <c r="CX2701" s="64"/>
      <c r="CY2701" s="64"/>
      <c r="CZ2701" s="64"/>
      <c r="DA2701" s="64"/>
      <c r="DB2701" s="64"/>
      <c r="DC2701" s="64"/>
      <c r="DD2701" s="64"/>
      <c r="DE2701" s="64"/>
      <c r="DF2701" s="64"/>
      <c r="DG2701" s="64"/>
      <c r="DH2701" s="64"/>
      <c r="DI2701" s="64"/>
      <c r="DJ2701" s="64"/>
      <c r="DK2701" s="64"/>
      <c r="DL2701" s="64"/>
      <c r="DM2701" s="64"/>
      <c r="DN2701" s="64"/>
      <c r="DO2701" s="64"/>
      <c r="DP2701" s="64"/>
      <c r="DQ2701" s="64"/>
      <c r="DR2701" s="64"/>
      <c r="DS2701" s="64"/>
      <c r="DT2701" s="64"/>
      <c r="DU2701" s="64"/>
      <c r="DV2701" s="64"/>
      <c r="DW2701" s="64"/>
      <c r="DX2701" s="64"/>
      <c r="DY2701" s="64"/>
      <c r="DZ2701" s="64"/>
      <c r="EA2701" s="64"/>
      <c r="EB2701" s="64"/>
      <c r="EC2701" s="64"/>
      <c r="ED2701" s="64"/>
      <c r="EE2701" s="64"/>
      <c r="EF2701" s="64"/>
      <c r="EG2701" s="64"/>
      <c r="EH2701" s="64"/>
      <c r="EI2701" s="64"/>
      <c r="EJ2701" s="64"/>
      <c r="EK2701" s="64"/>
      <c r="EL2701" s="64"/>
      <c r="EM2701" s="64"/>
      <c r="EN2701" s="64"/>
      <c r="EO2701" s="64"/>
      <c r="EP2701" s="64"/>
      <c r="EQ2701" s="64"/>
      <c r="ER2701" s="64"/>
      <c r="ES2701" s="64"/>
      <c r="ET2701" s="64"/>
      <c r="EU2701" s="64"/>
      <c r="EV2701" s="64"/>
      <c r="EW2701" s="64"/>
      <c r="EX2701" s="64"/>
      <c r="EY2701" s="64"/>
      <c r="EZ2701" s="64"/>
      <c r="FA2701" s="64"/>
      <c r="FB2701" s="64"/>
      <c r="FC2701" s="64"/>
      <c r="FD2701" s="64"/>
      <c r="FE2701" s="64"/>
      <c r="FF2701" s="64"/>
      <c r="FG2701" s="64"/>
      <c r="FH2701" s="64"/>
      <c r="FI2701" s="64"/>
      <c r="FJ2701" s="64"/>
      <c r="FK2701" s="64"/>
      <c r="FL2701" s="64"/>
      <c r="FM2701" s="64"/>
      <c r="FN2701" s="64"/>
      <c r="FO2701" s="64"/>
      <c r="FP2701" s="64"/>
      <c r="FQ2701" s="64"/>
      <c r="FR2701" s="64"/>
      <c r="FS2701" s="64"/>
      <c r="FT2701" s="64"/>
    </row>
    <row r="2702" spans="1:176" ht="15" x14ac:dyDescent="0.25">
      <c r="A2702" s="20">
        <f t="shared" si="614"/>
        <v>46455</v>
      </c>
      <c r="B2702" s="22" t="str">
        <f t="shared" ca="1" si="605"/>
        <v>n.d</v>
      </c>
      <c r="C2702" s="22">
        <f t="shared" ca="1" si="602"/>
        <v>0.97614444</v>
      </c>
      <c r="D2702" s="23">
        <f ca="1">IF(A2702&lt;$B$1,VLOOKUP(A2702,[1]DI!$A$4:$B$15000,2,FALSE),0)</f>
        <v>0</v>
      </c>
      <c r="E2702" s="22">
        <f t="shared" ca="1" si="606"/>
        <v>0</v>
      </c>
      <c r="F2702" s="23">
        <f t="shared" si="607"/>
        <v>1.3</v>
      </c>
      <c r="G2702" s="24">
        <f t="shared" ca="1" si="608"/>
        <v>1</v>
      </c>
      <c r="H2702" s="22">
        <f ca="1">TRUNC(PRODUCT(G$10:G2701),15)</f>
        <v>1.81984651266759</v>
      </c>
      <c r="I2702" s="22">
        <f t="shared" ca="1" si="609"/>
        <v>1.5015535581434301</v>
      </c>
      <c r="J2702" s="22">
        <f t="shared" ca="1" si="610"/>
        <v>1.2119757600000001</v>
      </c>
      <c r="K2702" s="110">
        <f t="shared" ca="1" si="603"/>
        <v>0.37553247445182125</v>
      </c>
      <c r="L2702" s="115">
        <v>0</v>
      </c>
      <c r="M2702" s="67">
        <f>IF(L2702&gt;0,VLOOKUP(L2702,S$12:$AB$125,7),0)</f>
        <v>0</v>
      </c>
      <c r="N2702" s="2">
        <f t="shared" si="604"/>
        <v>0</v>
      </c>
      <c r="O2702" s="22">
        <f t="shared" ca="1" si="611"/>
        <v>0.37553247445182125</v>
      </c>
      <c r="P2702" s="25" t="str">
        <f t="shared" si="612"/>
        <v>A+J=</v>
      </c>
      <c r="Q2702" s="26">
        <f t="shared" si="613"/>
        <v>45306</v>
      </c>
      <c r="R2702" s="4"/>
      <c r="S2702" s="98"/>
      <c r="U2702" s="4"/>
      <c r="V2702" s="4"/>
      <c r="W2702" s="4"/>
      <c r="X2702" s="4"/>
      <c r="Y2702" s="4"/>
      <c r="Z2702" s="4"/>
      <c r="AA2702" s="4"/>
      <c r="AB2702" s="4"/>
      <c r="AC2702" s="4"/>
      <c r="AD2702" s="64"/>
      <c r="AE2702" s="64"/>
      <c r="AF2702" s="64"/>
      <c r="AG2702" s="64"/>
      <c r="AH2702" s="64"/>
      <c r="AI2702" s="64"/>
      <c r="AJ2702" s="64"/>
      <c r="AK2702" s="64"/>
      <c r="AL2702" s="64"/>
      <c r="AM2702" s="64"/>
      <c r="AN2702" s="64"/>
      <c r="AO2702" s="64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4"/>
      <c r="AZ2702" s="64"/>
      <c r="BA2702" s="64"/>
      <c r="BB2702" s="64"/>
      <c r="BC2702" s="64"/>
      <c r="BD2702" s="64"/>
      <c r="BE2702" s="64"/>
      <c r="BF2702" s="64"/>
      <c r="BG2702" s="64"/>
      <c r="BH2702" s="64"/>
      <c r="BI2702" s="64"/>
      <c r="BJ2702" s="64"/>
      <c r="BK2702" s="64"/>
      <c r="BL2702" s="64"/>
      <c r="BM2702" s="64"/>
      <c r="BN2702" s="64"/>
      <c r="BO2702" s="64"/>
      <c r="BP2702" s="64"/>
      <c r="BQ2702" s="64"/>
      <c r="BR2702" s="64"/>
      <c r="BS2702" s="64"/>
      <c r="BT2702" s="64"/>
      <c r="BU2702" s="64"/>
      <c r="BV2702" s="64"/>
      <c r="BW2702" s="64"/>
      <c r="BX2702" s="64"/>
      <c r="BY2702" s="64"/>
      <c r="BZ2702" s="64"/>
      <c r="CA2702" s="64"/>
      <c r="CB2702" s="64"/>
      <c r="CC2702" s="64"/>
      <c r="CD2702" s="64"/>
      <c r="CE2702" s="64"/>
      <c r="CF2702" s="64"/>
      <c r="CG2702" s="64"/>
      <c r="CH2702" s="64"/>
      <c r="CI2702" s="64"/>
      <c r="CJ2702" s="64"/>
      <c r="CK2702" s="64"/>
      <c r="CL2702" s="64"/>
      <c r="CM2702" s="64"/>
      <c r="CN2702" s="64"/>
      <c r="CO2702" s="64"/>
      <c r="CP2702" s="64"/>
      <c r="CQ2702" s="64"/>
      <c r="CR2702" s="64"/>
      <c r="CS2702" s="64"/>
      <c r="CT2702" s="64"/>
      <c r="CU2702" s="64"/>
      <c r="CV2702" s="64"/>
      <c r="CW2702" s="64"/>
      <c r="CX2702" s="64"/>
      <c r="CY2702" s="64"/>
      <c r="CZ2702" s="64"/>
      <c r="DA2702" s="64"/>
      <c r="DB2702" s="64"/>
      <c r="DC2702" s="64"/>
      <c r="DD2702" s="64"/>
      <c r="DE2702" s="64"/>
      <c r="DF2702" s="64"/>
      <c r="DG2702" s="64"/>
      <c r="DH2702" s="64"/>
      <c r="DI2702" s="64"/>
      <c r="DJ2702" s="64"/>
      <c r="DK2702" s="64"/>
      <c r="DL2702" s="64"/>
      <c r="DM2702" s="64"/>
      <c r="DN2702" s="64"/>
      <c r="DO2702" s="64"/>
      <c r="DP2702" s="64"/>
      <c r="DQ2702" s="64"/>
      <c r="DR2702" s="64"/>
      <c r="DS2702" s="64"/>
      <c r="DT2702" s="64"/>
      <c r="DU2702" s="64"/>
      <c r="DV2702" s="64"/>
      <c r="DW2702" s="64"/>
      <c r="DX2702" s="64"/>
      <c r="DY2702" s="64"/>
      <c r="DZ2702" s="64"/>
      <c r="EA2702" s="64"/>
      <c r="EB2702" s="64"/>
      <c r="EC2702" s="64"/>
      <c r="ED2702" s="64"/>
      <c r="EE2702" s="64"/>
      <c r="EF2702" s="64"/>
      <c r="EG2702" s="64"/>
      <c r="EH2702" s="64"/>
      <c r="EI2702" s="64"/>
      <c r="EJ2702" s="64"/>
      <c r="EK2702" s="64"/>
      <c r="EL2702" s="64"/>
      <c r="EM2702" s="64"/>
      <c r="EN2702" s="64"/>
      <c r="EO2702" s="64"/>
      <c r="EP2702" s="64"/>
      <c r="EQ2702" s="64"/>
      <c r="ER2702" s="64"/>
      <c r="ES2702" s="64"/>
      <c r="ET2702" s="64"/>
      <c r="EU2702" s="64"/>
      <c r="EV2702" s="64"/>
      <c r="EW2702" s="64"/>
      <c r="EX2702" s="64"/>
      <c r="EY2702" s="64"/>
      <c r="EZ2702" s="64"/>
      <c r="FA2702" s="64"/>
      <c r="FB2702" s="64"/>
      <c r="FC2702" s="64"/>
      <c r="FD2702" s="64"/>
      <c r="FE2702" s="64"/>
      <c r="FF2702" s="64"/>
      <c r="FG2702" s="64"/>
      <c r="FH2702" s="64"/>
      <c r="FI2702" s="64"/>
      <c r="FJ2702" s="64"/>
      <c r="FK2702" s="64"/>
      <c r="FL2702" s="64"/>
      <c r="FM2702" s="64"/>
      <c r="FN2702" s="64"/>
      <c r="FO2702" s="64"/>
      <c r="FP2702" s="64"/>
      <c r="FQ2702" s="64"/>
      <c r="FR2702" s="64"/>
      <c r="FS2702" s="64"/>
      <c r="FT2702" s="64"/>
    </row>
    <row r="2703" spans="1:176" ht="15" x14ac:dyDescent="0.25">
      <c r="A2703" s="20">
        <f t="shared" si="614"/>
        <v>46456</v>
      </c>
      <c r="B2703" s="22" t="str">
        <f t="shared" ca="1" si="605"/>
        <v>n.d</v>
      </c>
      <c r="C2703" s="22">
        <f t="shared" ca="1" si="602"/>
        <v>0.97614444</v>
      </c>
      <c r="D2703" s="23">
        <f ca="1">IF(A2703&lt;$B$1,VLOOKUP(A2703,[1]DI!$A$4:$B$15000,2,FALSE),0)</f>
        <v>0</v>
      </c>
      <c r="E2703" s="22">
        <f t="shared" ca="1" si="606"/>
        <v>0</v>
      </c>
      <c r="F2703" s="23">
        <f t="shared" si="607"/>
        <v>1.3</v>
      </c>
      <c r="G2703" s="24">
        <f t="shared" ca="1" si="608"/>
        <v>1</v>
      </c>
      <c r="H2703" s="22">
        <f ca="1">TRUNC(PRODUCT(G$10:G2702),15)</f>
        <v>1.81984651266759</v>
      </c>
      <c r="I2703" s="22">
        <f t="shared" ca="1" si="609"/>
        <v>1.5015535581434301</v>
      </c>
      <c r="J2703" s="22">
        <f t="shared" ca="1" si="610"/>
        <v>1.2119757600000001</v>
      </c>
      <c r="K2703" s="110">
        <f t="shared" ca="1" si="603"/>
        <v>0.37553247445182125</v>
      </c>
      <c r="L2703" s="115">
        <v>0</v>
      </c>
      <c r="M2703" s="67">
        <f>IF(L2703&gt;0,VLOOKUP(L2703,S$12:$AB$125,7),0)</f>
        <v>0</v>
      </c>
      <c r="N2703" s="2">
        <f t="shared" si="604"/>
        <v>0</v>
      </c>
      <c r="O2703" s="22">
        <f t="shared" ca="1" si="611"/>
        <v>0.37553247445182125</v>
      </c>
      <c r="P2703" s="25" t="str">
        <f t="shared" si="612"/>
        <v>A+J=</v>
      </c>
      <c r="Q2703" s="26">
        <f t="shared" si="613"/>
        <v>45306</v>
      </c>
      <c r="R2703" s="4"/>
      <c r="S2703" s="98"/>
      <c r="U2703" s="4"/>
      <c r="V2703" s="4"/>
      <c r="W2703" s="4"/>
      <c r="X2703" s="4"/>
      <c r="Y2703" s="4"/>
      <c r="Z2703" s="4"/>
      <c r="AA2703" s="4"/>
      <c r="AB2703" s="4"/>
      <c r="AC2703" s="4"/>
      <c r="AD2703" s="64"/>
      <c r="AE2703" s="64"/>
      <c r="AF2703" s="64"/>
      <c r="AG2703" s="64"/>
      <c r="AH2703" s="64"/>
      <c r="AI2703" s="64"/>
      <c r="AJ2703" s="64"/>
      <c r="AK2703" s="64"/>
      <c r="AL2703" s="64"/>
      <c r="AM2703" s="64"/>
      <c r="AN2703" s="64"/>
      <c r="AO2703" s="64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4"/>
      <c r="AZ2703" s="64"/>
      <c r="BA2703" s="64"/>
      <c r="BB2703" s="64"/>
      <c r="BC2703" s="64"/>
      <c r="BD2703" s="64"/>
      <c r="BE2703" s="64"/>
      <c r="BF2703" s="64"/>
      <c r="BG2703" s="64"/>
      <c r="BH2703" s="64"/>
      <c r="BI2703" s="64"/>
      <c r="BJ2703" s="64"/>
      <c r="BK2703" s="64"/>
      <c r="BL2703" s="64"/>
      <c r="BM2703" s="64"/>
      <c r="BN2703" s="64"/>
      <c r="BO2703" s="64"/>
      <c r="BP2703" s="64"/>
      <c r="BQ2703" s="64"/>
      <c r="BR2703" s="64"/>
      <c r="BS2703" s="64"/>
      <c r="BT2703" s="64"/>
      <c r="BU2703" s="64"/>
      <c r="BV2703" s="64"/>
      <c r="BW2703" s="64"/>
      <c r="BX2703" s="64"/>
      <c r="BY2703" s="64"/>
      <c r="BZ2703" s="64"/>
      <c r="CA2703" s="64"/>
      <c r="CB2703" s="64"/>
      <c r="CC2703" s="64"/>
      <c r="CD2703" s="64"/>
      <c r="CE2703" s="64"/>
      <c r="CF2703" s="64"/>
      <c r="CG2703" s="64"/>
      <c r="CH2703" s="64"/>
      <c r="CI2703" s="64"/>
      <c r="CJ2703" s="64"/>
      <c r="CK2703" s="64"/>
      <c r="CL2703" s="64"/>
      <c r="CM2703" s="64"/>
      <c r="CN2703" s="64"/>
      <c r="CO2703" s="64"/>
      <c r="CP2703" s="64"/>
      <c r="CQ2703" s="64"/>
      <c r="CR2703" s="64"/>
      <c r="CS2703" s="64"/>
      <c r="CT2703" s="64"/>
      <c r="CU2703" s="64"/>
      <c r="CV2703" s="64"/>
      <c r="CW2703" s="64"/>
      <c r="CX2703" s="64"/>
      <c r="CY2703" s="64"/>
      <c r="CZ2703" s="64"/>
      <c r="DA2703" s="64"/>
      <c r="DB2703" s="64"/>
      <c r="DC2703" s="64"/>
      <c r="DD2703" s="64"/>
      <c r="DE2703" s="64"/>
      <c r="DF2703" s="64"/>
      <c r="DG2703" s="64"/>
      <c r="DH2703" s="64"/>
      <c r="DI2703" s="64"/>
      <c r="DJ2703" s="64"/>
      <c r="DK2703" s="64"/>
      <c r="DL2703" s="64"/>
      <c r="DM2703" s="64"/>
      <c r="DN2703" s="64"/>
      <c r="DO2703" s="64"/>
      <c r="DP2703" s="64"/>
      <c r="DQ2703" s="64"/>
      <c r="DR2703" s="64"/>
      <c r="DS2703" s="64"/>
      <c r="DT2703" s="64"/>
      <c r="DU2703" s="64"/>
      <c r="DV2703" s="64"/>
      <c r="DW2703" s="64"/>
      <c r="DX2703" s="64"/>
      <c r="DY2703" s="64"/>
      <c r="DZ2703" s="64"/>
      <c r="EA2703" s="64"/>
      <c r="EB2703" s="64"/>
      <c r="EC2703" s="64"/>
      <c r="ED2703" s="64"/>
      <c r="EE2703" s="64"/>
      <c r="EF2703" s="64"/>
      <c r="EG2703" s="64"/>
      <c r="EH2703" s="64"/>
      <c r="EI2703" s="64"/>
      <c r="EJ2703" s="64"/>
      <c r="EK2703" s="64"/>
      <c r="EL2703" s="64"/>
      <c r="EM2703" s="64"/>
      <c r="EN2703" s="64"/>
      <c r="EO2703" s="64"/>
      <c r="EP2703" s="64"/>
      <c r="EQ2703" s="64"/>
      <c r="ER2703" s="64"/>
      <c r="ES2703" s="64"/>
      <c r="ET2703" s="64"/>
      <c r="EU2703" s="64"/>
      <c r="EV2703" s="64"/>
      <c r="EW2703" s="64"/>
      <c r="EX2703" s="64"/>
      <c r="EY2703" s="64"/>
      <c r="EZ2703" s="64"/>
      <c r="FA2703" s="64"/>
      <c r="FB2703" s="64"/>
      <c r="FC2703" s="64"/>
      <c r="FD2703" s="64"/>
      <c r="FE2703" s="64"/>
      <c r="FF2703" s="64"/>
      <c r="FG2703" s="64"/>
      <c r="FH2703" s="64"/>
      <c r="FI2703" s="64"/>
      <c r="FJ2703" s="64"/>
      <c r="FK2703" s="64"/>
      <c r="FL2703" s="64"/>
      <c r="FM2703" s="64"/>
      <c r="FN2703" s="64"/>
      <c r="FO2703" s="64"/>
      <c r="FP2703" s="64"/>
      <c r="FQ2703" s="64"/>
      <c r="FR2703" s="64"/>
      <c r="FS2703" s="64"/>
      <c r="FT2703" s="64"/>
    </row>
    <row r="2704" spans="1:176" ht="15" x14ac:dyDescent="0.25">
      <c r="A2704" s="20">
        <f t="shared" si="614"/>
        <v>46457</v>
      </c>
      <c r="B2704" s="22" t="str">
        <f t="shared" ca="1" si="605"/>
        <v>n.d</v>
      </c>
      <c r="C2704" s="22">
        <f t="shared" ca="1" si="602"/>
        <v>0.97614444</v>
      </c>
      <c r="D2704" s="23">
        <f ca="1">IF(A2704&lt;$B$1,VLOOKUP(A2704,[1]DI!$A$4:$B$15000,2,FALSE),0)</f>
        <v>0</v>
      </c>
      <c r="E2704" s="22">
        <f t="shared" ca="1" si="606"/>
        <v>0</v>
      </c>
      <c r="F2704" s="23">
        <f t="shared" si="607"/>
        <v>1.3</v>
      </c>
      <c r="G2704" s="24">
        <f t="shared" ca="1" si="608"/>
        <v>1</v>
      </c>
      <c r="H2704" s="22">
        <f ca="1">TRUNC(PRODUCT(G$10:G2703),15)</f>
        <v>1.81984651266759</v>
      </c>
      <c r="I2704" s="22">
        <f t="shared" ca="1" si="609"/>
        <v>1.5015535581434301</v>
      </c>
      <c r="J2704" s="22">
        <f t="shared" ca="1" si="610"/>
        <v>1.2119757600000001</v>
      </c>
      <c r="K2704" s="110">
        <f t="shared" ca="1" si="603"/>
        <v>0.37553247445182125</v>
      </c>
      <c r="L2704" s="115">
        <v>0</v>
      </c>
      <c r="M2704" s="67">
        <f>IF(L2704&gt;0,VLOOKUP(L2704,S$12:$AB$125,7),0)</f>
        <v>0</v>
      </c>
      <c r="N2704" s="2">
        <f t="shared" si="604"/>
        <v>0</v>
      </c>
      <c r="O2704" s="22">
        <f t="shared" ca="1" si="611"/>
        <v>0.37553247445182125</v>
      </c>
      <c r="P2704" s="25" t="str">
        <f t="shared" si="612"/>
        <v>A+J=</v>
      </c>
      <c r="Q2704" s="26">
        <f t="shared" si="613"/>
        <v>45306</v>
      </c>
      <c r="R2704" s="4"/>
      <c r="S2704" s="98"/>
      <c r="U2704" s="4"/>
      <c r="V2704" s="4"/>
      <c r="W2704" s="4"/>
      <c r="X2704" s="4"/>
      <c r="Y2704" s="4"/>
      <c r="Z2704" s="4"/>
      <c r="AA2704" s="4"/>
      <c r="AB2704" s="4"/>
      <c r="AC2704" s="4"/>
      <c r="AD2704" s="64"/>
      <c r="AE2704" s="64"/>
      <c r="AF2704" s="64"/>
      <c r="AG2704" s="64"/>
      <c r="AH2704" s="64"/>
      <c r="AI2704" s="64"/>
      <c r="AJ2704" s="64"/>
      <c r="AK2704" s="64"/>
      <c r="AL2704" s="64"/>
      <c r="AM2704" s="64"/>
      <c r="AN2704" s="64"/>
      <c r="AO2704" s="64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64"/>
      <c r="BB2704" s="64"/>
      <c r="BC2704" s="64"/>
      <c r="BD2704" s="64"/>
      <c r="BE2704" s="64"/>
      <c r="BF2704" s="64"/>
      <c r="BG2704" s="64"/>
      <c r="BH2704" s="64"/>
      <c r="BI2704" s="64"/>
      <c r="BJ2704" s="64"/>
      <c r="BK2704" s="64"/>
      <c r="BL2704" s="64"/>
      <c r="BM2704" s="64"/>
      <c r="BN2704" s="64"/>
      <c r="BO2704" s="64"/>
      <c r="BP2704" s="64"/>
      <c r="BQ2704" s="64"/>
      <c r="BR2704" s="64"/>
      <c r="BS2704" s="64"/>
      <c r="BT2704" s="64"/>
      <c r="BU2704" s="64"/>
      <c r="BV2704" s="64"/>
      <c r="BW2704" s="64"/>
      <c r="BX2704" s="64"/>
      <c r="BY2704" s="64"/>
      <c r="BZ2704" s="64"/>
      <c r="CA2704" s="64"/>
      <c r="CB2704" s="64"/>
      <c r="CC2704" s="64"/>
      <c r="CD2704" s="64"/>
      <c r="CE2704" s="64"/>
      <c r="CF2704" s="64"/>
      <c r="CG2704" s="64"/>
      <c r="CH2704" s="64"/>
      <c r="CI2704" s="64"/>
      <c r="CJ2704" s="64"/>
      <c r="CK2704" s="64"/>
      <c r="CL2704" s="64"/>
      <c r="CM2704" s="64"/>
      <c r="CN2704" s="64"/>
      <c r="CO2704" s="64"/>
      <c r="CP2704" s="64"/>
      <c r="CQ2704" s="64"/>
      <c r="CR2704" s="64"/>
      <c r="CS2704" s="64"/>
      <c r="CT2704" s="64"/>
      <c r="CU2704" s="64"/>
      <c r="CV2704" s="64"/>
      <c r="CW2704" s="64"/>
      <c r="CX2704" s="64"/>
      <c r="CY2704" s="64"/>
      <c r="CZ2704" s="64"/>
      <c r="DA2704" s="64"/>
      <c r="DB2704" s="64"/>
      <c r="DC2704" s="64"/>
      <c r="DD2704" s="64"/>
      <c r="DE2704" s="64"/>
      <c r="DF2704" s="64"/>
      <c r="DG2704" s="64"/>
      <c r="DH2704" s="64"/>
      <c r="DI2704" s="64"/>
      <c r="DJ2704" s="64"/>
      <c r="DK2704" s="64"/>
      <c r="DL2704" s="64"/>
      <c r="DM2704" s="64"/>
      <c r="DN2704" s="64"/>
      <c r="DO2704" s="64"/>
      <c r="DP2704" s="64"/>
      <c r="DQ2704" s="64"/>
      <c r="DR2704" s="64"/>
      <c r="DS2704" s="64"/>
      <c r="DT2704" s="64"/>
      <c r="DU2704" s="64"/>
      <c r="DV2704" s="64"/>
      <c r="DW2704" s="64"/>
      <c r="DX2704" s="64"/>
      <c r="DY2704" s="64"/>
      <c r="DZ2704" s="64"/>
      <c r="EA2704" s="64"/>
      <c r="EB2704" s="64"/>
      <c r="EC2704" s="64"/>
      <c r="ED2704" s="64"/>
      <c r="EE2704" s="64"/>
      <c r="EF2704" s="64"/>
      <c r="EG2704" s="64"/>
      <c r="EH2704" s="64"/>
      <c r="EI2704" s="64"/>
      <c r="EJ2704" s="64"/>
      <c r="EK2704" s="64"/>
      <c r="EL2704" s="64"/>
      <c r="EM2704" s="64"/>
      <c r="EN2704" s="64"/>
      <c r="EO2704" s="64"/>
      <c r="EP2704" s="64"/>
      <c r="EQ2704" s="64"/>
      <c r="ER2704" s="64"/>
      <c r="ES2704" s="64"/>
      <c r="ET2704" s="64"/>
      <c r="EU2704" s="64"/>
      <c r="EV2704" s="64"/>
      <c r="EW2704" s="64"/>
      <c r="EX2704" s="64"/>
      <c r="EY2704" s="64"/>
      <c r="EZ2704" s="64"/>
      <c r="FA2704" s="64"/>
      <c r="FB2704" s="64"/>
      <c r="FC2704" s="64"/>
      <c r="FD2704" s="64"/>
      <c r="FE2704" s="64"/>
      <c r="FF2704" s="64"/>
      <c r="FG2704" s="64"/>
      <c r="FH2704" s="64"/>
      <c r="FI2704" s="64"/>
      <c r="FJ2704" s="64"/>
      <c r="FK2704" s="64"/>
      <c r="FL2704" s="64"/>
      <c r="FM2704" s="64"/>
      <c r="FN2704" s="64"/>
      <c r="FO2704" s="64"/>
      <c r="FP2704" s="64"/>
      <c r="FQ2704" s="64"/>
      <c r="FR2704" s="64"/>
      <c r="FS2704" s="64"/>
      <c r="FT2704" s="64"/>
    </row>
    <row r="2705" spans="1:176" ht="15" x14ac:dyDescent="0.25">
      <c r="A2705" s="20">
        <f t="shared" si="614"/>
        <v>46458</v>
      </c>
      <c r="B2705" s="22" t="str">
        <f t="shared" ca="1" si="605"/>
        <v>n.d</v>
      </c>
      <c r="C2705" s="22">
        <f t="shared" ca="1" si="602"/>
        <v>0.97614444</v>
      </c>
      <c r="D2705" s="23">
        <f ca="1">IF(A2705&lt;$B$1,VLOOKUP(A2705,[1]DI!$A$4:$B$15000,2,FALSE),0)</f>
        <v>0</v>
      </c>
      <c r="E2705" s="22">
        <f t="shared" ca="1" si="606"/>
        <v>0</v>
      </c>
      <c r="F2705" s="23">
        <f t="shared" si="607"/>
        <v>1.3</v>
      </c>
      <c r="G2705" s="24">
        <f t="shared" ca="1" si="608"/>
        <v>1</v>
      </c>
      <c r="H2705" s="22">
        <f ca="1">TRUNC(PRODUCT(G$10:G2704),15)</f>
        <v>1.81984651266759</v>
      </c>
      <c r="I2705" s="22">
        <f t="shared" ca="1" si="609"/>
        <v>1.5015535581434301</v>
      </c>
      <c r="J2705" s="22">
        <f t="shared" ca="1" si="610"/>
        <v>1.2119757600000001</v>
      </c>
      <c r="K2705" s="110">
        <f t="shared" ca="1" si="603"/>
        <v>0.37553247445182125</v>
      </c>
      <c r="L2705" s="115">
        <v>0</v>
      </c>
      <c r="M2705" s="67">
        <f>IF(L2705&gt;0,VLOOKUP(L2705,S$12:$AB$125,7),0)</f>
        <v>0</v>
      </c>
      <c r="N2705" s="2">
        <f t="shared" si="604"/>
        <v>0</v>
      </c>
      <c r="O2705" s="22">
        <f t="shared" ca="1" si="611"/>
        <v>0.37553247445182125</v>
      </c>
      <c r="P2705" s="25" t="str">
        <f t="shared" si="612"/>
        <v>A+J=</v>
      </c>
      <c r="Q2705" s="26">
        <f t="shared" si="613"/>
        <v>45306</v>
      </c>
      <c r="R2705" s="4"/>
      <c r="S2705" s="98"/>
      <c r="U2705" s="4"/>
      <c r="V2705" s="4"/>
      <c r="W2705" s="4"/>
      <c r="X2705" s="4"/>
      <c r="Y2705" s="4"/>
      <c r="Z2705" s="4"/>
      <c r="AA2705" s="4"/>
      <c r="AB2705" s="4"/>
      <c r="AC2705" s="4"/>
      <c r="AD2705" s="64"/>
      <c r="AE2705" s="64"/>
      <c r="AF2705" s="64"/>
      <c r="AG2705" s="64"/>
      <c r="AH2705" s="64"/>
      <c r="AI2705" s="64"/>
      <c r="AJ2705" s="64"/>
      <c r="AK2705" s="64"/>
      <c r="AL2705" s="64"/>
      <c r="AM2705" s="64"/>
      <c r="AN2705" s="64"/>
      <c r="AO2705" s="64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64"/>
      <c r="BB2705" s="64"/>
      <c r="BC2705" s="64"/>
      <c r="BD2705" s="64"/>
      <c r="BE2705" s="64"/>
      <c r="BF2705" s="64"/>
      <c r="BG2705" s="64"/>
      <c r="BH2705" s="64"/>
      <c r="BI2705" s="64"/>
      <c r="BJ2705" s="64"/>
      <c r="BK2705" s="64"/>
      <c r="BL2705" s="64"/>
      <c r="BM2705" s="64"/>
      <c r="BN2705" s="64"/>
      <c r="BO2705" s="64"/>
      <c r="BP2705" s="64"/>
      <c r="BQ2705" s="64"/>
      <c r="BR2705" s="64"/>
      <c r="BS2705" s="64"/>
      <c r="BT2705" s="64"/>
      <c r="BU2705" s="64"/>
      <c r="BV2705" s="64"/>
      <c r="BW2705" s="64"/>
      <c r="BX2705" s="64"/>
      <c r="BY2705" s="64"/>
      <c r="BZ2705" s="64"/>
      <c r="CA2705" s="64"/>
      <c r="CB2705" s="64"/>
      <c r="CC2705" s="64"/>
      <c r="CD2705" s="64"/>
      <c r="CE2705" s="64"/>
      <c r="CF2705" s="64"/>
      <c r="CG2705" s="64"/>
      <c r="CH2705" s="64"/>
      <c r="CI2705" s="64"/>
      <c r="CJ2705" s="64"/>
      <c r="CK2705" s="64"/>
      <c r="CL2705" s="64"/>
      <c r="CM2705" s="64"/>
      <c r="CN2705" s="64"/>
      <c r="CO2705" s="64"/>
      <c r="CP2705" s="64"/>
      <c r="CQ2705" s="64"/>
      <c r="CR2705" s="64"/>
      <c r="CS2705" s="64"/>
      <c r="CT2705" s="64"/>
      <c r="CU2705" s="64"/>
      <c r="CV2705" s="64"/>
      <c r="CW2705" s="64"/>
      <c r="CX2705" s="64"/>
      <c r="CY2705" s="64"/>
      <c r="CZ2705" s="64"/>
      <c r="DA2705" s="64"/>
      <c r="DB2705" s="64"/>
      <c r="DC2705" s="64"/>
      <c r="DD2705" s="64"/>
      <c r="DE2705" s="64"/>
      <c r="DF2705" s="64"/>
      <c r="DG2705" s="64"/>
      <c r="DH2705" s="64"/>
      <c r="DI2705" s="64"/>
      <c r="DJ2705" s="64"/>
      <c r="DK2705" s="64"/>
      <c r="DL2705" s="64"/>
      <c r="DM2705" s="64"/>
      <c r="DN2705" s="64"/>
      <c r="DO2705" s="64"/>
      <c r="DP2705" s="64"/>
      <c r="DQ2705" s="64"/>
      <c r="DR2705" s="64"/>
      <c r="DS2705" s="64"/>
      <c r="DT2705" s="64"/>
      <c r="DU2705" s="64"/>
      <c r="DV2705" s="64"/>
      <c r="DW2705" s="64"/>
      <c r="DX2705" s="64"/>
      <c r="DY2705" s="64"/>
      <c r="DZ2705" s="64"/>
      <c r="EA2705" s="64"/>
      <c r="EB2705" s="64"/>
      <c r="EC2705" s="64"/>
      <c r="ED2705" s="64"/>
      <c r="EE2705" s="64"/>
      <c r="EF2705" s="64"/>
      <c r="EG2705" s="64"/>
      <c r="EH2705" s="64"/>
      <c r="EI2705" s="64"/>
      <c r="EJ2705" s="64"/>
      <c r="EK2705" s="64"/>
      <c r="EL2705" s="64"/>
      <c r="EM2705" s="64"/>
      <c r="EN2705" s="64"/>
      <c r="EO2705" s="64"/>
      <c r="EP2705" s="64"/>
      <c r="EQ2705" s="64"/>
      <c r="ER2705" s="64"/>
      <c r="ES2705" s="64"/>
      <c r="ET2705" s="64"/>
      <c r="EU2705" s="64"/>
      <c r="EV2705" s="64"/>
      <c r="EW2705" s="64"/>
      <c r="EX2705" s="64"/>
      <c r="EY2705" s="64"/>
      <c r="EZ2705" s="64"/>
      <c r="FA2705" s="64"/>
      <c r="FB2705" s="64"/>
      <c r="FC2705" s="64"/>
      <c r="FD2705" s="64"/>
      <c r="FE2705" s="64"/>
      <c r="FF2705" s="64"/>
      <c r="FG2705" s="64"/>
      <c r="FH2705" s="64"/>
      <c r="FI2705" s="64"/>
      <c r="FJ2705" s="64"/>
      <c r="FK2705" s="64"/>
      <c r="FL2705" s="64"/>
      <c r="FM2705" s="64"/>
      <c r="FN2705" s="64"/>
      <c r="FO2705" s="64"/>
      <c r="FP2705" s="64"/>
      <c r="FQ2705" s="64"/>
      <c r="FR2705" s="64"/>
      <c r="FS2705" s="64"/>
      <c r="FT2705" s="64"/>
    </row>
    <row r="2706" spans="1:176" ht="15" x14ac:dyDescent="0.25">
      <c r="A2706" s="20">
        <f t="shared" si="614"/>
        <v>46459</v>
      </c>
      <c r="B2706" s="22" t="str">
        <f t="shared" ca="1" si="605"/>
        <v>n.d</v>
      </c>
      <c r="C2706" s="22">
        <f t="shared" ref="C2706:C2769" ca="1" si="615">IF(L2705&gt;0,TRUNC(C2705-N2705,8),C2705)</f>
        <v>0.97614444</v>
      </c>
      <c r="D2706" s="23">
        <f ca="1">IF(A2706&lt;$B$1,VLOOKUP(A2706,[1]DI!$A$4:$B$15000,2,FALSE),0)</f>
        <v>0</v>
      </c>
      <c r="E2706" s="22">
        <f t="shared" ca="1" si="606"/>
        <v>0</v>
      </c>
      <c r="F2706" s="23">
        <f t="shared" si="607"/>
        <v>1.3</v>
      </c>
      <c r="G2706" s="24">
        <f t="shared" ca="1" si="608"/>
        <v>1</v>
      </c>
      <c r="H2706" s="22">
        <f ca="1">TRUNC(PRODUCT(G$10:G2705),15)</f>
        <v>1.81984651266759</v>
      </c>
      <c r="I2706" s="22">
        <f t="shared" ca="1" si="609"/>
        <v>1.5015535581434301</v>
      </c>
      <c r="J2706" s="22">
        <f t="shared" ca="1" si="610"/>
        <v>1.2119757600000001</v>
      </c>
      <c r="K2706" s="110">
        <f t="shared" ca="1" si="603"/>
        <v>0.37553247445182125</v>
      </c>
      <c r="L2706" s="115">
        <v>0</v>
      </c>
      <c r="M2706" s="67">
        <f>IF(L2706&gt;0,VLOOKUP(L2706,S$12:$AB$125,7),0)</f>
        <v>0</v>
      </c>
      <c r="N2706" s="2">
        <f t="shared" si="604"/>
        <v>0</v>
      </c>
      <c r="O2706" s="22">
        <f t="shared" ca="1" si="611"/>
        <v>0.37553247445182125</v>
      </c>
      <c r="P2706" s="25" t="str">
        <f t="shared" si="612"/>
        <v>A+J=</v>
      </c>
      <c r="Q2706" s="26">
        <f t="shared" si="613"/>
        <v>45306</v>
      </c>
      <c r="R2706" s="4"/>
      <c r="S2706" s="98"/>
      <c r="U2706" s="4"/>
      <c r="V2706" s="4"/>
      <c r="W2706" s="4"/>
      <c r="X2706" s="4"/>
      <c r="Y2706" s="4"/>
      <c r="Z2706" s="4"/>
      <c r="AA2706" s="4"/>
      <c r="AB2706" s="4"/>
      <c r="AC2706" s="4"/>
      <c r="AD2706" s="64"/>
      <c r="AE2706" s="64"/>
      <c r="AF2706" s="64"/>
      <c r="AG2706" s="64"/>
      <c r="AH2706" s="64"/>
      <c r="AI2706" s="64"/>
      <c r="AJ2706" s="64"/>
      <c r="AK2706" s="64"/>
      <c r="AL2706" s="64"/>
      <c r="AM2706" s="64"/>
      <c r="AN2706" s="64"/>
      <c r="AO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64"/>
      <c r="BB2706" s="64"/>
      <c r="BC2706" s="64"/>
      <c r="BD2706" s="64"/>
      <c r="BE2706" s="64"/>
      <c r="BF2706" s="64"/>
      <c r="BG2706" s="64"/>
      <c r="BH2706" s="64"/>
      <c r="BI2706" s="64"/>
      <c r="BJ2706" s="64"/>
      <c r="BK2706" s="64"/>
      <c r="BL2706" s="64"/>
      <c r="BM2706" s="64"/>
      <c r="BN2706" s="64"/>
      <c r="BO2706" s="64"/>
      <c r="BP2706" s="64"/>
      <c r="BQ2706" s="64"/>
      <c r="BR2706" s="64"/>
      <c r="BS2706" s="64"/>
      <c r="BT2706" s="64"/>
      <c r="BU2706" s="64"/>
      <c r="BV2706" s="64"/>
      <c r="BW2706" s="64"/>
      <c r="BX2706" s="64"/>
      <c r="BY2706" s="64"/>
      <c r="BZ2706" s="64"/>
      <c r="CA2706" s="64"/>
      <c r="CB2706" s="64"/>
      <c r="CC2706" s="64"/>
      <c r="CD2706" s="64"/>
      <c r="CE2706" s="64"/>
      <c r="CF2706" s="64"/>
      <c r="CG2706" s="64"/>
      <c r="CH2706" s="64"/>
      <c r="CI2706" s="64"/>
      <c r="CJ2706" s="64"/>
      <c r="CK2706" s="64"/>
      <c r="CL2706" s="64"/>
      <c r="CM2706" s="64"/>
      <c r="CN2706" s="64"/>
      <c r="CO2706" s="64"/>
      <c r="CP2706" s="64"/>
      <c r="CQ2706" s="64"/>
      <c r="CR2706" s="64"/>
      <c r="CS2706" s="64"/>
      <c r="CT2706" s="64"/>
      <c r="CU2706" s="64"/>
      <c r="CV2706" s="64"/>
      <c r="CW2706" s="64"/>
      <c r="CX2706" s="64"/>
      <c r="CY2706" s="64"/>
      <c r="CZ2706" s="64"/>
      <c r="DA2706" s="64"/>
      <c r="DB2706" s="64"/>
      <c r="DC2706" s="64"/>
      <c r="DD2706" s="64"/>
      <c r="DE2706" s="64"/>
      <c r="DF2706" s="64"/>
      <c r="DG2706" s="64"/>
      <c r="DH2706" s="64"/>
      <c r="DI2706" s="64"/>
      <c r="DJ2706" s="64"/>
      <c r="DK2706" s="64"/>
      <c r="DL2706" s="64"/>
      <c r="DM2706" s="64"/>
      <c r="DN2706" s="64"/>
      <c r="DO2706" s="64"/>
      <c r="DP2706" s="64"/>
      <c r="DQ2706" s="64"/>
      <c r="DR2706" s="64"/>
      <c r="DS2706" s="64"/>
      <c r="DT2706" s="64"/>
      <c r="DU2706" s="64"/>
      <c r="DV2706" s="64"/>
      <c r="DW2706" s="64"/>
      <c r="DX2706" s="64"/>
      <c r="DY2706" s="64"/>
      <c r="DZ2706" s="64"/>
      <c r="EA2706" s="64"/>
      <c r="EB2706" s="64"/>
      <c r="EC2706" s="64"/>
      <c r="ED2706" s="64"/>
      <c r="EE2706" s="64"/>
      <c r="EF2706" s="64"/>
      <c r="EG2706" s="64"/>
      <c r="EH2706" s="64"/>
      <c r="EI2706" s="64"/>
      <c r="EJ2706" s="64"/>
      <c r="EK2706" s="64"/>
      <c r="EL2706" s="64"/>
      <c r="EM2706" s="64"/>
      <c r="EN2706" s="64"/>
      <c r="EO2706" s="64"/>
      <c r="EP2706" s="64"/>
      <c r="EQ2706" s="64"/>
      <c r="ER2706" s="64"/>
      <c r="ES2706" s="64"/>
      <c r="ET2706" s="64"/>
      <c r="EU2706" s="64"/>
      <c r="EV2706" s="64"/>
      <c r="EW2706" s="64"/>
      <c r="EX2706" s="64"/>
      <c r="EY2706" s="64"/>
      <c r="EZ2706" s="64"/>
      <c r="FA2706" s="64"/>
      <c r="FB2706" s="64"/>
      <c r="FC2706" s="64"/>
      <c r="FD2706" s="64"/>
      <c r="FE2706" s="64"/>
      <c r="FF2706" s="64"/>
      <c r="FG2706" s="64"/>
      <c r="FH2706" s="64"/>
      <c r="FI2706" s="64"/>
      <c r="FJ2706" s="64"/>
      <c r="FK2706" s="64"/>
      <c r="FL2706" s="64"/>
      <c r="FM2706" s="64"/>
      <c r="FN2706" s="64"/>
      <c r="FO2706" s="64"/>
      <c r="FP2706" s="64"/>
      <c r="FQ2706" s="64"/>
      <c r="FR2706" s="64"/>
      <c r="FS2706" s="64"/>
      <c r="FT2706" s="64"/>
    </row>
    <row r="2707" spans="1:176" ht="15" x14ac:dyDescent="0.25">
      <c r="A2707" s="20">
        <f t="shared" si="614"/>
        <v>46460</v>
      </c>
      <c r="B2707" s="22" t="str">
        <f t="shared" ca="1" si="605"/>
        <v>n.d</v>
      </c>
      <c r="C2707" s="22">
        <f t="shared" ca="1" si="615"/>
        <v>0.97614444</v>
      </c>
      <c r="D2707" s="23">
        <f ca="1">IF(A2707&lt;$B$1,VLOOKUP(A2707,[1]DI!$A$4:$B$15000,2,FALSE),0)</f>
        <v>0</v>
      </c>
      <c r="E2707" s="22">
        <f t="shared" ca="1" si="606"/>
        <v>0</v>
      </c>
      <c r="F2707" s="23">
        <f t="shared" si="607"/>
        <v>1.3</v>
      </c>
      <c r="G2707" s="24">
        <f t="shared" ca="1" si="608"/>
        <v>1</v>
      </c>
      <c r="H2707" s="22">
        <f ca="1">TRUNC(PRODUCT(G$10:G2706),15)</f>
        <v>1.81984651266759</v>
      </c>
      <c r="I2707" s="22">
        <f t="shared" ca="1" si="609"/>
        <v>1.5015535581434301</v>
      </c>
      <c r="J2707" s="22">
        <f t="shared" ca="1" si="610"/>
        <v>1.2119757600000001</v>
      </c>
      <c r="K2707" s="110">
        <f t="shared" ca="1" si="603"/>
        <v>0.37553247445182125</v>
      </c>
      <c r="L2707" s="115">
        <v>0</v>
      </c>
      <c r="M2707" s="67">
        <f>IF(L2707&gt;0,VLOOKUP(L2707,S$12:$AB$125,7),0)</f>
        <v>0</v>
      </c>
      <c r="N2707" s="2">
        <f t="shared" si="604"/>
        <v>0</v>
      </c>
      <c r="O2707" s="22">
        <f t="shared" ca="1" si="611"/>
        <v>0.37553247445182125</v>
      </c>
      <c r="P2707" s="25" t="str">
        <f t="shared" si="612"/>
        <v>A+J=</v>
      </c>
      <c r="Q2707" s="26">
        <f t="shared" si="613"/>
        <v>45306</v>
      </c>
      <c r="R2707" s="4"/>
      <c r="S2707" s="98"/>
      <c r="U2707" s="4"/>
      <c r="V2707" s="4"/>
      <c r="W2707" s="4"/>
      <c r="X2707" s="4"/>
      <c r="Y2707" s="4"/>
      <c r="Z2707" s="4"/>
      <c r="AA2707" s="4"/>
      <c r="AB2707" s="4"/>
      <c r="AC2707" s="4"/>
      <c r="AD2707" s="64"/>
      <c r="AE2707" s="64"/>
      <c r="AF2707" s="64"/>
      <c r="AG2707" s="64"/>
      <c r="AH2707" s="64"/>
      <c r="AI2707" s="64"/>
      <c r="AJ2707" s="64"/>
      <c r="AK2707" s="64"/>
      <c r="AL2707" s="64"/>
      <c r="AM2707" s="64"/>
      <c r="AN2707" s="64"/>
      <c r="AO2707" s="64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64"/>
      <c r="BB2707" s="64"/>
      <c r="BC2707" s="64"/>
      <c r="BD2707" s="64"/>
      <c r="BE2707" s="64"/>
      <c r="BF2707" s="64"/>
      <c r="BG2707" s="64"/>
      <c r="BH2707" s="64"/>
      <c r="BI2707" s="64"/>
      <c r="BJ2707" s="64"/>
      <c r="BK2707" s="64"/>
      <c r="BL2707" s="64"/>
      <c r="BM2707" s="64"/>
      <c r="BN2707" s="64"/>
      <c r="BO2707" s="64"/>
      <c r="BP2707" s="64"/>
      <c r="BQ2707" s="64"/>
      <c r="BR2707" s="64"/>
      <c r="BS2707" s="64"/>
      <c r="BT2707" s="64"/>
      <c r="BU2707" s="64"/>
      <c r="BV2707" s="64"/>
      <c r="BW2707" s="64"/>
      <c r="BX2707" s="64"/>
      <c r="BY2707" s="64"/>
      <c r="BZ2707" s="64"/>
      <c r="CA2707" s="64"/>
      <c r="CB2707" s="64"/>
      <c r="CC2707" s="64"/>
      <c r="CD2707" s="64"/>
      <c r="CE2707" s="64"/>
      <c r="CF2707" s="64"/>
      <c r="CG2707" s="64"/>
      <c r="CH2707" s="64"/>
      <c r="CI2707" s="64"/>
      <c r="CJ2707" s="64"/>
      <c r="CK2707" s="64"/>
      <c r="CL2707" s="64"/>
      <c r="CM2707" s="64"/>
      <c r="CN2707" s="64"/>
      <c r="CO2707" s="64"/>
      <c r="CP2707" s="64"/>
      <c r="CQ2707" s="64"/>
      <c r="CR2707" s="64"/>
      <c r="CS2707" s="64"/>
      <c r="CT2707" s="64"/>
      <c r="CU2707" s="64"/>
      <c r="CV2707" s="64"/>
      <c r="CW2707" s="64"/>
      <c r="CX2707" s="64"/>
      <c r="CY2707" s="64"/>
      <c r="CZ2707" s="64"/>
      <c r="DA2707" s="64"/>
      <c r="DB2707" s="64"/>
      <c r="DC2707" s="64"/>
      <c r="DD2707" s="64"/>
      <c r="DE2707" s="64"/>
      <c r="DF2707" s="64"/>
      <c r="DG2707" s="64"/>
      <c r="DH2707" s="64"/>
      <c r="DI2707" s="64"/>
      <c r="DJ2707" s="64"/>
      <c r="DK2707" s="64"/>
      <c r="DL2707" s="64"/>
      <c r="DM2707" s="64"/>
      <c r="DN2707" s="64"/>
      <c r="DO2707" s="64"/>
      <c r="DP2707" s="64"/>
      <c r="DQ2707" s="64"/>
      <c r="DR2707" s="64"/>
      <c r="DS2707" s="64"/>
      <c r="DT2707" s="64"/>
      <c r="DU2707" s="64"/>
      <c r="DV2707" s="64"/>
      <c r="DW2707" s="64"/>
      <c r="DX2707" s="64"/>
      <c r="DY2707" s="64"/>
      <c r="DZ2707" s="64"/>
      <c r="EA2707" s="64"/>
      <c r="EB2707" s="64"/>
      <c r="EC2707" s="64"/>
      <c r="ED2707" s="64"/>
      <c r="EE2707" s="64"/>
      <c r="EF2707" s="64"/>
      <c r="EG2707" s="64"/>
      <c r="EH2707" s="64"/>
      <c r="EI2707" s="64"/>
      <c r="EJ2707" s="64"/>
      <c r="EK2707" s="64"/>
      <c r="EL2707" s="64"/>
      <c r="EM2707" s="64"/>
      <c r="EN2707" s="64"/>
      <c r="EO2707" s="64"/>
      <c r="EP2707" s="64"/>
      <c r="EQ2707" s="64"/>
      <c r="ER2707" s="64"/>
      <c r="ES2707" s="64"/>
      <c r="ET2707" s="64"/>
      <c r="EU2707" s="64"/>
      <c r="EV2707" s="64"/>
      <c r="EW2707" s="64"/>
      <c r="EX2707" s="64"/>
      <c r="EY2707" s="64"/>
      <c r="EZ2707" s="64"/>
      <c r="FA2707" s="64"/>
      <c r="FB2707" s="64"/>
      <c r="FC2707" s="64"/>
      <c r="FD2707" s="64"/>
      <c r="FE2707" s="64"/>
      <c r="FF2707" s="64"/>
      <c r="FG2707" s="64"/>
      <c r="FH2707" s="64"/>
      <c r="FI2707" s="64"/>
      <c r="FJ2707" s="64"/>
      <c r="FK2707" s="64"/>
      <c r="FL2707" s="64"/>
      <c r="FM2707" s="64"/>
      <c r="FN2707" s="64"/>
      <c r="FO2707" s="64"/>
      <c r="FP2707" s="64"/>
      <c r="FQ2707" s="64"/>
      <c r="FR2707" s="64"/>
      <c r="FS2707" s="64"/>
      <c r="FT2707" s="64"/>
    </row>
    <row r="2708" spans="1:176" ht="15" x14ac:dyDescent="0.25">
      <c r="A2708" s="20">
        <f t="shared" si="614"/>
        <v>46461</v>
      </c>
      <c r="B2708" s="22" t="str">
        <f t="shared" ca="1" si="605"/>
        <v>n.d</v>
      </c>
      <c r="C2708" s="22">
        <f t="shared" ca="1" si="615"/>
        <v>0.97614444</v>
      </c>
      <c r="D2708" s="23">
        <f ca="1">IF(A2708&lt;$B$1,VLOOKUP(A2708,[1]DI!$A$4:$B$15000,2,FALSE),0)</f>
        <v>0</v>
      </c>
      <c r="E2708" s="22">
        <f t="shared" ca="1" si="606"/>
        <v>0</v>
      </c>
      <c r="F2708" s="23">
        <f t="shared" si="607"/>
        <v>1.3</v>
      </c>
      <c r="G2708" s="24">
        <f t="shared" ca="1" si="608"/>
        <v>1</v>
      </c>
      <c r="H2708" s="22">
        <f ca="1">TRUNC(PRODUCT(G$10:G2707),15)</f>
        <v>1.81984651266759</v>
      </c>
      <c r="I2708" s="22">
        <f t="shared" ca="1" si="609"/>
        <v>1.5015535581434301</v>
      </c>
      <c r="J2708" s="22">
        <f t="shared" ca="1" si="610"/>
        <v>1.2119757600000001</v>
      </c>
      <c r="K2708" s="110">
        <f t="shared" ca="1" si="603"/>
        <v>0.37553247445182125</v>
      </c>
      <c r="L2708" s="115">
        <v>0</v>
      </c>
      <c r="M2708" s="67">
        <f>IF(L2708&gt;0,VLOOKUP(L2708,S$12:$AB$125,7),0)</f>
        <v>0</v>
      </c>
      <c r="N2708" s="2">
        <f t="shared" si="604"/>
        <v>0</v>
      </c>
      <c r="O2708" s="22">
        <f t="shared" ca="1" si="611"/>
        <v>0.37553247445182125</v>
      </c>
      <c r="P2708" s="25" t="str">
        <f t="shared" si="612"/>
        <v>A+J=</v>
      </c>
      <c r="Q2708" s="26">
        <f t="shared" si="613"/>
        <v>45306</v>
      </c>
      <c r="R2708" s="4"/>
      <c r="S2708" s="98"/>
      <c r="U2708" s="4"/>
      <c r="V2708" s="4"/>
      <c r="W2708" s="4"/>
      <c r="X2708" s="4"/>
      <c r="Y2708" s="4"/>
      <c r="Z2708" s="4"/>
      <c r="AA2708" s="4"/>
      <c r="AB2708" s="4"/>
      <c r="AC2708" s="4"/>
      <c r="AD2708" s="64"/>
      <c r="AE2708" s="64"/>
      <c r="AF2708" s="64"/>
      <c r="AG2708" s="64"/>
      <c r="AH2708" s="64"/>
      <c r="AI2708" s="64"/>
      <c r="AJ2708" s="64"/>
      <c r="AK2708" s="64"/>
      <c r="AL2708" s="64"/>
      <c r="AM2708" s="64"/>
      <c r="AN2708" s="64"/>
      <c r="AO2708" s="64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4"/>
      <c r="AZ2708" s="64"/>
      <c r="BA2708" s="64"/>
      <c r="BB2708" s="64"/>
      <c r="BC2708" s="64"/>
      <c r="BD2708" s="64"/>
      <c r="BE2708" s="64"/>
      <c r="BF2708" s="64"/>
      <c r="BG2708" s="64"/>
      <c r="BH2708" s="64"/>
      <c r="BI2708" s="64"/>
      <c r="BJ2708" s="64"/>
      <c r="BK2708" s="64"/>
      <c r="BL2708" s="64"/>
      <c r="BM2708" s="64"/>
      <c r="BN2708" s="64"/>
      <c r="BO2708" s="64"/>
      <c r="BP2708" s="64"/>
      <c r="BQ2708" s="64"/>
      <c r="BR2708" s="64"/>
      <c r="BS2708" s="64"/>
      <c r="BT2708" s="64"/>
      <c r="BU2708" s="64"/>
      <c r="BV2708" s="64"/>
      <c r="BW2708" s="64"/>
      <c r="BX2708" s="64"/>
      <c r="BY2708" s="64"/>
      <c r="BZ2708" s="64"/>
      <c r="CA2708" s="64"/>
      <c r="CB2708" s="64"/>
      <c r="CC2708" s="64"/>
      <c r="CD2708" s="64"/>
      <c r="CE2708" s="64"/>
      <c r="CF2708" s="64"/>
      <c r="CG2708" s="64"/>
      <c r="CH2708" s="64"/>
      <c r="CI2708" s="64"/>
      <c r="CJ2708" s="64"/>
      <c r="CK2708" s="64"/>
      <c r="CL2708" s="64"/>
      <c r="CM2708" s="64"/>
      <c r="CN2708" s="64"/>
      <c r="CO2708" s="64"/>
      <c r="CP2708" s="64"/>
      <c r="CQ2708" s="64"/>
      <c r="CR2708" s="64"/>
      <c r="CS2708" s="64"/>
      <c r="CT2708" s="64"/>
      <c r="CU2708" s="64"/>
      <c r="CV2708" s="64"/>
      <c r="CW2708" s="64"/>
      <c r="CX2708" s="64"/>
      <c r="CY2708" s="64"/>
      <c r="CZ2708" s="64"/>
      <c r="DA2708" s="64"/>
      <c r="DB2708" s="64"/>
      <c r="DC2708" s="64"/>
      <c r="DD2708" s="64"/>
      <c r="DE2708" s="64"/>
      <c r="DF2708" s="64"/>
      <c r="DG2708" s="64"/>
      <c r="DH2708" s="64"/>
      <c r="DI2708" s="64"/>
      <c r="DJ2708" s="64"/>
      <c r="DK2708" s="64"/>
      <c r="DL2708" s="64"/>
      <c r="DM2708" s="64"/>
      <c r="DN2708" s="64"/>
      <c r="DO2708" s="64"/>
      <c r="DP2708" s="64"/>
      <c r="DQ2708" s="64"/>
      <c r="DR2708" s="64"/>
      <c r="DS2708" s="64"/>
      <c r="DT2708" s="64"/>
      <c r="DU2708" s="64"/>
      <c r="DV2708" s="64"/>
      <c r="DW2708" s="64"/>
      <c r="DX2708" s="64"/>
      <c r="DY2708" s="64"/>
      <c r="DZ2708" s="64"/>
      <c r="EA2708" s="64"/>
      <c r="EB2708" s="64"/>
      <c r="EC2708" s="64"/>
      <c r="ED2708" s="64"/>
      <c r="EE2708" s="64"/>
      <c r="EF2708" s="64"/>
      <c r="EG2708" s="64"/>
      <c r="EH2708" s="64"/>
      <c r="EI2708" s="64"/>
      <c r="EJ2708" s="64"/>
      <c r="EK2708" s="64"/>
      <c r="EL2708" s="64"/>
      <c r="EM2708" s="64"/>
      <c r="EN2708" s="64"/>
      <c r="EO2708" s="64"/>
      <c r="EP2708" s="64"/>
      <c r="EQ2708" s="64"/>
      <c r="ER2708" s="64"/>
      <c r="ES2708" s="64"/>
      <c r="ET2708" s="64"/>
      <c r="EU2708" s="64"/>
      <c r="EV2708" s="64"/>
      <c r="EW2708" s="64"/>
      <c r="EX2708" s="64"/>
      <c r="EY2708" s="64"/>
      <c r="EZ2708" s="64"/>
      <c r="FA2708" s="64"/>
      <c r="FB2708" s="64"/>
      <c r="FC2708" s="64"/>
      <c r="FD2708" s="64"/>
      <c r="FE2708" s="64"/>
      <c r="FF2708" s="64"/>
      <c r="FG2708" s="64"/>
      <c r="FH2708" s="64"/>
      <c r="FI2708" s="64"/>
      <c r="FJ2708" s="64"/>
      <c r="FK2708" s="64"/>
      <c r="FL2708" s="64"/>
      <c r="FM2708" s="64"/>
      <c r="FN2708" s="64"/>
      <c r="FO2708" s="64"/>
      <c r="FP2708" s="64"/>
      <c r="FQ2708" s="64"/>
      <c r="FR2708" s="64"/>
      <c r="FS2708" s="64"/>
      <c r="FT2708" s="64"/>
    </row>
    <row r="2709" spans="1:176" ht="15" x14ac:dyDescent="0.25">
      <c r="A2709" s="20">
        <f t="shared" si="614"/>
        <v>46462</v>
      </c>
      <c r="B2709" s="22" t="str">
        <f t="shared" ca="1" si="605"/>
        <v>n.d</v>
      </c>
      <c r="C2709" s="22">
        <f t="shared" ca="1" si="615"/>
        <v>0.97614444</v>
      </c>
      <c r="D2709" s="23">
        <f ca="1">IF(A2709&lt;$B$1,VLOOKUP(A2709,[1]DI!$A$4:$B$15000,2,FALSE),0)</f>
        <v>0</v>
      </c>
      <c r="E2709" s="22">
        <f t="shared" ca="1" si="606"/>
        <v>0</v>
      </c>
      <c r="F2709" s="23">
        <f t="shared" si="607"/>
        <v>1.3</v>
      </c>
      <c r="G2709" s="24">
        <f t="shared" ca="1" si="608"/>
        <v>1</v>
      </c>
      <c r="H2709" s="22">
        <f ca="1">TRUNC(PRODUCT(G$10:G2708),15)</f>
        <v>1.81984651266759</v>
      </c>
      <c r="I2709" s="22">
        <f t="shared" ca="1" si="609"/>
        <v>1.5015535581434301</v>
      </c>
      <c r="J2709" s="22">
        <f t="shared" ca="1" si="610"/>
        <v>1.2119757600000001</v>
      </c>
      <c r="K2709" s="110">
        <f t="shared" ca="1" si="603"/>
        <v>0.37553247445182125</v>
      </c>
      <c r="L2709" s="115">
        <v>0</v>
      </c>
      <c r="M2709" s="67">
        <f>IF(L2709&gt;0,VLOOKUP(L2709,S$12:$AB$125,7),0)</f>
        <v>0</v>
      </c>
      <c r="N2709" s="2">
        <f t="shared" si="604"/>
        <v>0</v>
      </c>
      <c r="O2709" s="22">
        <f t="shared" ca="1" si="611"/>
        <v>0.37553247445182125</v>
      </c>
      <c r="P2709" s="25" t="str">
        <f t="shared" si="612"/>
        <v>A+J=</v>
      </c>
      <c r="Q2709" s="26">
        <f t="shared" si="613"/>
        <v>45306</v>
      </c>
      <c r="R2709" s="4"/>
      <c r="S2709" s="98"/>
      <c r="U2709" s="4"/>
      <c r="V2709" s="4"/>
      <c r="W2709" s="4"/>
      <c r="X2709" s="4"/>
      <c r="Y2709" s="4"/>
      <c r="Z2709" s="4"/>
      <c r="AA2709" s="4"/>
      <c r="AB2709" s="4"/>
      <c r="AC2709" s="4"/>
      <c r="AD2709" s="64"/>
      <c r="AE2709" s="64"/>
      <c r="AF2709" s="64"/>
      <c r="AG2709" s="64"/>
      <c r="AH2709" s="64"/>
      <c r="AI2709" s="64"/>
      <c r="AJ2709" s="64"/>
      <c r="AK2709" s="64"/>
      <c r="AL2709" s="64"/>
      <c r="AM2709" s="64"/>
      <c r="AN2709" s="64"/>
      <c r="AO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64"/>
      <c r="BB2709" s="64"/>
      <c r="BC2709" s="64"/>
      <c r="BD2709" s="64"/>
      <c r="BE2709" s="64"/>
      <c r="BF2709" s="64"/>
      <c r="BG2709" s="64"/>
      <c r="BH2709" s="64"/>
      <c r="BI2709" s="64"/>
      <c r="BJ2709" s="64"/>
      <c r="BK2709" s="64"/>
      <c r="BL2709" s="64"/>
      <c r="BM2709" s="64"/>
      <c r="BN2709" s="64"/>
      <c r="BO2709" s="64"/>
      <c r="BP2709" s="64"/>
      <c r="BQ2709" s="64"/>
      <c r="BR2709" s="64"/>
      <c r="BS2709" s="64"/>
      <c r="BT2709" s="64"/>
      <c r="BU2709" s="64"/>
      <c r="BV2709" s="64"/>
      <c r="BW2709" s="64"/>
      <c r="BX2709" s="64"/>
      <c r="BY2709" s="64"/>
      <c r="BZ2709" s="64"/>
      <c r="CA2709" s="64"/>
      <c r="CB2709" s="64"/>
      <c r="CC2709" s="64"/>
      <c r="CD2709" s="64"/>
      <c r="CE2709" s="64"/>
      <c r="CF2709" s="64"/>
      <c r="CG2709" s="64"/>
      <c r="CH2709" s="64"/>
      <c r="CI2709" s="64"/>
      <c r="CJ2709" s="64"/>
      <c r="CK2709" s="64"/>
      <c r="CL2709" s="64"/>
      <c r="CM2709" s="64"/>
      <c r="CN2709" s="64"/>
      <c r="CO2709" s="64"/>
      <c r="CP2709" s="64"/>
      <c r="CQ2709" s="64"/>
      <c r="CR2709" s="64"/>
      <c r="CS2709" s="64"/>
      <c r="CT2709" s="64"/>
      <c r="CU2709" s="64"/>
      <c r="CV2709" s="64"/>
      <c r="CW2709" s="64"/>
      <c r="CX2709" s="64"/>
      <c r="CY2709" s="64"/>
      <c r="CZ2709" s="64"/>
      <c r="DA2709" s="64"/>
      <c r="DB2709" s="64"/>
      <c r="DC2709" s="64"/>
      <c r="DD2709" s="64"/>
      <c r="DE2709" s="64"/>
      <c r="DF2709" s="64"/>
      <c r="DG2709" s="64"/>
      <c r="DH2709" s="64"/>
      <c r="DI2709" s="64"/>
      <c r="DJ2709" s="64"/>
      <c r="DK2709" s="64"/>
      <c r="DL2709" s="64"/>
      <c r="DM2709" s="64"/>
      <c r="DN2709" s="64"/>
      <c r="DO2709" s="64"/>
      <c r="DP2709" s="64"/>
      <c r="DQ2709" s="64"/>
      <c r="DR2709" s="64"/>
      <c r="DS2709" s="64"/>
      <c r="DT2709" s="64"/>
      <c r="DU2709" s="64"/>
      <c r="DV2709" s="64"/>
      <c r="DW2709" s="64"/>
      <c r="DX2709" s="64"/>
      <c r="DY2709" s="64"/>
      <c r="DZ2709" s="64"/>
      <c r="EA2709" s="64"/>
      <c r="EB2709" s="64"/>
      <c r="EC2709" s="64"/>
      <c r="ED2709" s="64"/>
      <c r="EE2709" s="64"/>
      <c r="EF2709" s="64"/>
      <c r="EG2709" s="64"/>
      <c r="EH2709" s="64"/>
      <c r="EI2709" s="64"/>
      <c r="EJ2709" s="64"/>
      <c r="EK2709" s="64"/>
      <c r="EL2709" s="64"/>
      <c r="EM2709" s="64"/>
      <c r="EN2709" s="64"/>
      <c r="EO2709" s="64"/>
      <c r="EP2709" s="64"/>
      <c r="EQ2709" s="64"/>
      <c r="ER2709" s="64"/>
      <c r="ES2709" s="64"/>
      <c r="ET2709" s="64"/>
      <c r="EU2709" s="64"/>
      <c r="EV2709" s="64"/>
      <c r="EW2709" s="64"/>
      <c r="EX2709" s="64"/>
      <c r="EY2709" s="64"/>
      <c r="EZ2709" s="64"/>
      <c r="FA2709" s="64"/>
      <c r="FB2709" s="64"/>
      <c r="FC2709" s="64"/>
      <c r="FD2709" s="64"/>
      <c r="FE2709" s="64"/>
      <c r="FF2709" s="64"/>
      <c r="FG2709" s="64"/>
      <c r="FH2709" s="64"/>
      <c r="FI2709" s="64"/>
      <c r="FJ2709" s="64"/>
      <c r="FK2709" s="64"/>
      <c r="FL2709" s="64"/>
      <c r="FM2709" s="64"/>
      <c r="FN2709" s="64"/>
      <c r="FO2709" s="64"/>
      <c r="FP2709" s="64"/>
      <c r="FQ2709" s="64"/>
      <c r="FR2709" s="64"/>
      <c r="FS2709" s="64"/>
      <c r="FT2709" s="64"/>
    </row>
    <row r="2710" spans="1:176" ht="15" x14ac:dyDescent="0.25">
      <c r="A2710" s="20">
        <f t="shared" si="614"/>
        <v>46463</v>
      </c>
      <c r="B2710" s="22" t="str">
        <f t="shared" ca="1" si="605"/>
        <v>n.d</v>
      </c>
      <c r="C2710" s="22">
        <f t="shared" ca="1" si="615"/>
        <v>0.97614444</v>
      </c>
      <c r="D2710" s="23">
        <f ca="1">IF(A2710&lt;$B$1,VLOOKUP(A2710,[1]DI!$A$4:$B$15000,2,FALSE),0)</f>
        <v>0</v>
      </c>
      <c r="E2710" s="22">
        <f t="shared" ca="1" si="606"/>
        <v>0</v>
      </c>
      <c r="F2710" s="23">
        <f t="shared" si="607"/>
        <v>1.3</v>
      </c>
      <c r="G2710" s="24">
        <f t="shared" ca="1" si="608"/>
        <v>1</v>
      </c>
      <c r="H2710" s="22">
        <f ca="1">TRUNC(PRODUCT(G$10:G2709),15)</f>
        <v>1.81984651266759</v>
      </c>
      <c r="I2710" s="22">
        <f t="shared" ca="1" si="609"/>
        <v>1.5015535581434301</v>
      </c>
      <c r="J2710" s="22">
        <f t="shared" ca="1" si="610"/>
        <v>1.2119757600000001</v>
      </c>
      <c r="K2710" s="110">
        <f t="shared" ca="1" si="603"/>
        <v>0.37553247445182125</v>
      </c>
      <c r="L2710" s="115">
        <v>0</v>
      </c>
      <c r="M2710" s="67">
        <f>IF(L2710&gt;0,VLOOKUP(L2710,S$12:$AB$125,7),0)</f>
        <v>0</v>
      </c>
      <c r="N2710" s="2">
        <f t="shared" si="604"/>
        <v>0</v>
      </c>
      <c r="O2710" s="22">
        <f t="shared" ca="1" si="611"/>
        <v>0.37553247445182125</v>
      </c>
      <c r="P2710" s="25" t="str">
        <f t="shared" si="612"/>
        <v>A+J=</v>
      </c>
      <c r="Q2710" s="26">
        <f t="shared" si="613"/>
        <v>45306</v>
      </c>
      <c r="R2710" s="4"/>
      <c r="S2710" s="98"/>
      <c r="U2710" s="4"/>
      <c r="V2710" s="4"/>
      <c r="W2710" s="4"/>
      <c r="X2710" s="4"/>
      <c r="Y2710" s="4"/>
      <c r="Z2710" s="4"/>
      <c r="AA2710" s="4"/>
      <c r="AB2710" s="4"/>
      <c r="AC2710" s="4"/>
      <c r="AD2710" s="64"/>
      <c r="AE2710" s="64"/>
      <c r="AF2710" s="64"/>
      <c r="AG2710" s="64"/>
      <c r="AH2710" s="64"/>
      <c r="AI2710" s="64"/>
      <c r="AJ2710" s="64"/>
      <c r="AK2710" s="64"/>
      <c r="AL2710" s="64"/>
      <c r="AM2710" s="64"/>
      <c r="AN2710" s="64"/>
      <c r="AO2710" s="64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64"/>
      <c r="BB2710" s="64"/>
      <c r="BC2710" s="64"/>
      <c r="BD2710" s="64"/>
      <c r="BE2710" s="64"/>
      <c r="BF2710" s="64"/>
      <c r="BG2710" s="64"/>
      <c r="BH2710" s="64"/>
      <c r="BI2710" s="64"/>
      <c r="BJ2710" s="64"/>
      <c r="BK2710" s="64"/>
      <c r="BL2710" s="64"/>
      <c r="BM2710" s="64"/>
      <c r="BN2710" s="64"/>
      <c r="BO2710" s="64"/>
      <c r="BP2710" s="64"/>
      <c r="BQ2710" s="64"/>
      <c r="BR2710" s="64"/>
      <c r="BS2710" s="64"/>
      <c r="BT2710" s="64"/>
      <c r="BU2710" s="64"/>
      <c r="BV2710" s="64"/>
      <c r="BW2710" s="64"/>
      <c r="BX2710" s="64"/>
      <c r="BY2710" s="64"/>
      <c r="BZ2710" s="64"/>
      <c r="CA2710" s="64"/>
      <c r="CB2710" s="64"/>
      <c r="CC2710" s="64"/>
      <c r="CD2710" s="64"/>
      <c r="CE2710" s="64"/>
      <c r="CF2710" s="64"/>
      <c r="CG2710" s="64"/>
      <c r="CH2710" s="64"/>
      <c r="CI2710" s="64"/>
      <c r="CJ2710" s="64"/>
      <c r="CK2710" s="64"/>
      <c r="CL2710" s="64"/>
      <c r="CM2710" s="64"/>
      <c r="CN2710" s="64"/>
      <c r="CO2710" s="64"/>
      <c r="CP2710" s="64"/>
      <c r="CQ2710" s="64"/>
      <c r="CR2710" s="64"/>
      <c r="CS2710" s="64"/>
      <c r="CT2710" s="64"/>
      <c r="CU2710" s="64"/>
      <c r="CV2710" s="64"/>
      <c r="CW2710" s="64"/>
      <c r="CX2710" s="64"/>
      <c r="CY2710" s="64"/>
      <c r="CZ2710" s="64"/>
      <c r="DA2710" s="64"/>
      <c r="DB2710" s="64"/>
      <c r="DC2710" s="64"/>
      <c r="DD2710" s="64"/>
      <c r="DE2710" s="64"/>
      <c r="DF2710" s="64"/>
      <c r="DG2710" s="64"/>
      <c r="DH2710" s="64"/>
      <c r="DI2710" s="64"/>
      <c r="DJ2710" s="64"/>
      <c r="DK2710" s="64"/>
      <c r="DL2710" s="64"/>
      <c r="DM2710" s="64"/>
      <c r="DN2710" s="64"/>
      <c r="DO2710" s="64"/>
      <c r="DP2710" s="64"/>
      <c r="DQ2710" s="64"/>
      <c r="DR2710" s="64"/>
      <c r="DS2710" s="64"/>
      <c r="DT2710" s="64"/>
      <c r="DU2710" s="64"/>
      <c r="DV2710" s="64"/>
      <c r="DW2710" s="64"/>
      <c r="DX2710" s="64"/>
      <c r="DY2710" s="64"/>
      <c r="DZ2710" s="64"/>
      <c r="EA2710" s="64"/>
      <c r="EB2710" s="64"/>
      <c r="EC2710" s="64"/>
      <c r="ED2710" s="64"/>
      <c r="EE2710" s="64"/>
      <c r="EF2710" s="64"/>
      <c r="EG2710" s="64"/>
      <c r="EH2710" s="64"/>
      <c r="EI2710" s="64"/>
      <c r="EJ2710" s="64"/>
      <c r="EK2710" s="64"/>
      <c r="EL2710" s="64"/>
      <c r="EM2710" s="64"/>
      <c r="EN2710" s="64"/>
      <c r="EO2710" s="64"/>
      <c r="EP2710" s="64"/>
      <c r="EQ2710" s="64"/>
      <c r="ER2710" s="64"/>
      <c r="ES2710" s="64"/>
      <c r="ET2710" s="64"/>
      <c r="EU2710" s="64"/>
      <c r="EV2710" s="64"/>
      <c r="EW2710" s="64"/>
      <c r="EX2710" s="64"/>
      <c r="EY2710" s="64"/>
      <c r="EZ2710" s="64"/>
      <c r="FA2710" s="64"/>
      <c r="FB2710" s="64"/>
      <c r="FC2710" s="64"/>
      <c r="FD2710" s="64"/>
      <c r="FE2710" s="64"/>
      <c r="FF2710" s="64"/>
      <c r="FG2710" s="64"/>
      <c r="FH2710" s="64"/>
      <c r="FI2710" s="64"/>
      <c r="FJ2710" s="64"/>
      <c r="FK2710" s="64"/>
      <c r="FL2710" s="64"/>
      <c r="FM2710" s="64"/>
      <c r="FN2710" s="64"/>
      <c r="FO2710" s="64"/>
      <c r="FP2710" s="64"/>
      <c r="FQ2710" s="64"/>
      <c r="FR2710" s="64"/>
      <c r="FS2710" s="64"/>
      <c r="FT2710" s="64"/>
    </row>
    <row r="2711" spans="1:176" ht="15" x14ac:dyDescent="0.25">
      <c r="A2711" s="20">
        <f t="shared" si="614"/>
        <v>46464</v>
      </c>
      <c r="B2711" s="22" t="str">
        <f t="shared" ca="1" si="605"/>
        <v>n.d</v>
      </c>
      <c r="C2711" s="22">
        <f t="shared" ca="1" si="615"/>
        <v>0.97614444</v>
      </c>
      <c r="D2711" s="23">
        <f ca="1">IF(A2711&lt;$B$1,VLOOKUP(A2711,[1]DI!$A$4:$B$15000,2,FALSE),0)</f>
        <v>0</v>
      </c>
      <c r="E2711" s="22">
        <f t="shared" ca="1" si="606"/>
        <v>0</v>
      </c>
      <c r="F2711" s="23">
        <f t="shared" si="607"/>
        <v>1.3</v>
      </c>
      <c r="G2711" s="24">
        <f t="shared" ca="1" si="608"/>
        <v>1</v>
      </c>
      <c r="H2711" s="22">
        <f ca="1">TRUNC(PRODUCT(G$10:G2710),15)</f>
        <v>1.81984651266759</v>
      </c>
      <c r="I2711" s="22">
        <f t="shared" ca="1" si="609"/>
        <v>1.5015535581434301</v>
      </c>
      <c r="J2711" s="22">
        <f t="shared" ca="1" si="610"/>
        <v>1.2119757600000001</v>
      </c>
      <c r="K2711" s="110">
        <f t="shared" ca="1" si="603"/>
        <v>0.37553247445182125</v>
      </c>
      <c r="L2711" s="115">
        <v>0</v>
      </c>
      <c r="M2711" s="67">
        <f>IF(L2711&gt;0,VLOOKUP(L2711,S$12:$AB$125,7),0)</f>
        <v>0</v>
      </c>
      <c r="N2711" s="2">
        <f t="shared" si="604"/>
        <v>0</v>
      </c>
      <c r="O2711" s="22">
        <f t="shared" ca="1" si="611"/>
        <v>0.37553247445182125</v>
      </c>
      <c r="P2711" s="25" t="str">
        <f t="shared" si="612"/>
        <v>A+J=</v>
      </c>
      <c r="Q2711" s="26">
        <f t="shared" si="613"/>
        <v>45306</v>
      </c>
      <c r="R2711" s="4"/>
      <c r="S2711" s="98"/>
      <c r="U2711" s="4"/>
      <c r="V2711" s="4"/>
      <c r="W2711" s="4"/>
      <c r="X2711" s="4"/>
      <c r="Y2711" s="4"/>
      <c r="Z2711" s="4"/>
      <c r="AA2711" s="4"/>
      <c r="AB2711" s="4"/>
      <c r="AC2711" s="4"/>
      <c r="AD2711" s="64"/>
      <c r="AE2711" s="64"/>
      <c r="AF2711" s="64"/>
      <c r="AG2711" s="64"/>
      <c r="AH2711" s="64"/>
      <c r="AI2711" s="64"/>
      <c r="AJ2711" s="64"/>
      <c r="AK2711" s="64"/>
      <c r="AL2711" s="64"/>
      <c r="AM2711" s="64"/>
      <c r="AN2711" s="64"/>
      <c r="AO2711" s="64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64"/>
      <c r="BB2711" s="64"/>
      <c r="BC2711" s="64"/>
      <c r="BD2711" s="64"/>
      <c r="BE2711" s="64"/>
      <c r="BF2711" s="64"/>
      <c r="BG2711" s="64"/>
      <c r="BH2711" s="64"/>
      <c r="BI2711" s="64"/>
      <c r="BJ2711" s="64"/>
      <c r="BK2711" s="64"/>
      <c r="BL2711" s="64"/>
      <c r="BM2711" s="64"/>
      <c r="BN2711" s="64"/>
      <c r="BO2711" s="64"/>
      <c r="BP2711" s="64"/>
      <c r="BQ2711" s="64"/>
      <c r="BR2711" s="64"/>
      <c r="BS2711" s="64"/>
      <c r="BT2711" s="64"/>
      <c r="BU2711" s="64"/>
      <c r="BV2711" s="64"/>
      <c r="BW2711" s="64"/>
      <c r="BX2711" s="64"/>
      <c r="BY2711" s="64"/>
      <c r="BZ2711" s="64"/>
      <c r="CA2711" s="64"/>
      <c r="CB2711" s="64"/>
      <c r="CC2711" s="64"/>
      <c r="CD2711" s="64"/>
      <c r="CE2711" s="64"/>
      <c r="CF2711" s="64"/>
      <c r="CG2711" s="64"/>
      <c r="CH2711" s="64"/>
      <c r="CI2711" s="64"/>
      <c r="CJ2711" s="64"/>
      <c r="CK2711" s="64"/>
      <c r="CL2711" s="64"/>
      <c r="CM2711" s="64"/>
      <c r="CN2711" s="64"/>
      <c r="CO2711" s="64"/>
      <c r="CP2711" s="64"/>
      <c r="CQ2711" s="64"/>
      <c r="CR2711" s="64"/>
      <c r="CS2711" s="64"/>
      <c r="CT2711" s="64"/>
      <c r="CU2711" s="64"/>
      <c r="CV2711" s="64"/>
      <c r="CW2711" s="64"/>
      <c r="CX2711" s="64"/>
      <c r="CY2711" s="64"/>
      <c r="CZ2711" s="64"/>
      <c r="DA2711" s="64"/>
      <c r="DB2711" s="64"/>
      <c r="DC2711" s="64"/>
      <c r="DD2711" s="64"/>
      <c r="DE2711" s="64"/>
      <c r="DF2711" s="64"/>
      <c r="DG2711" s="64"/>
      <c r="DH2711" s="64"/>
      <c r="DI2711" s="64"/>
      <c r="DJ2711" s="64"/>
      <c r="DK2711" s="64"/>
      <c r="DL2711" s="64"/>
      <c r="DM2711" s="64"/>
      <c r="DN2711" s="64"/>
      <c r="DO2711" s="64"/>
      <c r="DP2711" s="64"/>
      <c r="DQ2711" s="64"/>
      <c r="DR2711" s="64"/>
      <c r="DS2711" s="64"/>
      <c r="DT2711" s="64"/>
      <c r="DU2711" s="64"/>
      <c r="DV2711" s="64"/>
      <c r="DW2711" s="64"/>
      <c r="DX2711" s="64"/>
      <c r="DY2711" s="64"/>
      <c r="DZ2711" s="64"/>
      <c r="EA2711" s="64"/>
      <c r="EB2711" s="64"/>
      <c r="EC2711" s="64"/>
      <c r="ED2711" s="64"/>
      <c r="EE2711" s="64"/>
      <c r="EF2711" s="64"/>
      <c r="EG2711" s="64"/>
      <c r="EH2711" s="64"/>
      <c r="EI2711" s="64"/>
      <c r="EJ2711" s="64"/>
      <c r="EK2711" s="64"/>
      <c r="EL2711" s="64"/>
      <c r="EM2711" s="64"/>
      <c r="EN2711" s="64"/>
      <c r="EO2711" s="64"/>
      <c r="EP2711" s="64"/>
      <c r="EQ2711" s="64"/>
      <c r="ER2711" s="64"/>
      <c r="ES2711" s="64"/>
      <c r="ET2711" s="64"/>
      <c r="EU2711" s="64"/>
      <c r="EV2711" s="64"/>
      <c r="EW2711" s="64"/>
      <c r="EX2711" s="64"/>
      <c r="EY2711" s="64"/>
      <c r="EZ2711" s="64"/>
      <c r="FA2711" s="64"/>
      <c r="FB2711" s="64"/>
      <c r="FC2711" s="64"/>
      <c r="FD2711" s="64"/>
      <c r="FE2711" s="64"/>
      <c r="FF2711" s="64"/>
      <c r="FG2711" s="64"/>
      <c r="FH2711" s="64"/>
      <c r="FI2711" s="64"/>
      <c r="FJ2711" s="64"/>
      <c r="FK2711" s="64"/>
      <c r="FL2711" s="64"/>
      <c r="FM2711" s="64"/>
      <c r="FN2711" s="64"/>
      <c r="FO2711" s="64"/>
      <c r="FP2711" s="64"/>
      <c r="FQ2711" s="64"/>
      <c r="FR2711" s="64"/>
      <c r="FS2711" s="64"/>
      <c r="FT2711" s="64"/>
    </row>
    <row r="2712" spans="1:176" ht="15" x14ac:dyDescent="0.25">
      <c r="A2712" s="20">
        <f t="shared" si="614"/>
        <v>46465</v>
      </c>
      <c r="B2712" s="22" t="str">
        <f t="shared" ca="1" si="605"/>
        <v>n.d</v>
      </c>
      <c r="C2712" s="22">
        <f t="shared" ca="1" si="615"/>
        <v>0.97614444</v>
      </c>
      <c r="D2712" s="23">
        <f ca="1">IF(A2712&lt;$B$1,VLOOKUP(A2712,[1]DI!$A$4:$B$15000,2,FALSE),0)</f>
        <v>0</v>
      </c>
      <c r="E2712" s="22">
        <f t="shared" ca="1" si="606"/>
        <v>0</v>
      </c>
      <c r="F2712" s="23">
        <f t="shared" si="607"/>
        <v>1.3</v>
      </c>
      <c r="G2712" s="24">
        <f t="shared" ca="1" si="608"/>
        <v>1</v>
      </c>
      <c r="H2712" s="22">
        <f ca="1">TRUNC(PRODUCT(G$10:G2711),15)</f>
        <v>1.81984651266759</v>
      </c>
      <c r="I2712" s="22">
        <f t="shared" ca="1" si="609"/>
        <v>1.5015535581434301</v>
      </c>
      <c r="J2712" s="22">
        <f t="shared" ca="1" si="610"/>
        <v>1.2119757600000001</v>
      </c>
      <c r="K2712" s="110">
        <f t="shared" ca="1" si="603"/>
        <v>0.37553247445182125</v>
      </c>
      <c r="L2712" s="115">
        <v>0</v>
      </c>
      <c r="M2712" s="67">
        <f>IF(L2712&gt;0,VLOOKUP(L2712,S$12:$AB$125,7),0)</f>
        <v>0</v>
      </c>
      <c r="N2712" s="2">
        <f t="shared" si="604"/>
        <v>0</v>
      </c>
      <c r="O2712" s="22">
        <f t="shared" ca="1" si="611"/>
        <v>0.37553247445182125</v>
      </c>
      <c r="P2712" s="25" t="str">
        <f t="shared" si="612"/>
        <v>A+J=</v>
      </c>
      <c r="Q2712" s="26">
        <f t="shared" si="613"/>
        <v>45306</v>
      </c>
      <c r="R2712" s="4"/>
      <c r="S2712" s="98"/>
      <c r="U2712" s="4"/>
      <c r="V2712" s="4"/>
      <c r="W2712" s="4"/>
      <c r="X2712" s="4"/>
      <c r="Y2712" s="4"/>
      <c r="Z2712" s="4"/>
      <c r="AA2712" s="4"/>
      <c r="AB2712" s="4"/>
      <c r="AC2712" s="4"/>
      <c r="AD2712" s="64"/>
      <c r="AE2712" s="64"/>
      <c r="AF2712" s="64"/>
      <c r="AG2712" s="64"/>
      <c r="AH2712" s="64"/>
      <c r="AI2712" s="64"/>
      <c r="AJ2712" s="64"/>
      <c r="AK2712" s="64"/>
      <c r="AL2712" s="64"/>
      <c r="AM2712" s="64"/>
      <c r="AN2712" s="64"/>
      <c r="AO2712" s="64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4"/>
      <c r="AZ2712" s="64"/>
      <c r="BA2712" s="64"/>
      <c r="BB2712" s="64"/>
      <c r="BC2712" s="64"/>
      <c r="BD2712" s="64"/>
      <c r="BE2712" s="64"/>
      <c r="BF2712" s="64"/>
      <c r="BG2712" s="64"/>
      <c r="BH2712" s="64"/>
      <c r="BI2712" s="64"/>
      <c r="BJ2712" s="64"/>
      <c r="BK2712" s="64"/>
      <c r="BL2712" s="64"/>
      <c r="BM2712" s="64"/>
      <c r="BN2712" s="64"/>
      <c r="BO2712" s="64"/>
      <c r="BP2712" s="64"/>
      <c r="BQ2712" s="64"/>
      <c r="BR2712" s="64"/>
      <c r="BS2712" s="64"/>
      <c r="BT2712" s="64"/>
      <c r="BU2712" s="64"/>
      <c r="BV2712" s="64"/>
      <c r="BW2712" s="64"/>
      <c r="BX2712" s="64"/>
      <c r="BY2712" s="64"/>
      <c r="BZ2712" s="64"/>
      <c r="CA2712" s="64"/>
      <c r="CB2712" s="64"/>
      <c r="CC2712" s="64"/>
      <c r="CD2712" s="64"/>
      <c r="CE2712" s="64"/>
      <c r="CF2712" s="64"/>
      <c r="CG2712" s="64"/>
      <c r="CH2712" s="64"/>
      <c r="CI2712" s="64"/>
      <c r="CJ2712" s="64"/>
      <c r="CK2712" s="64"/>
      <c r="CL2712" s="64"/>
      <c r="CM2712" s="64"/>
      <c r="CN2712" s="64"/>
      <c r="CO2712" s="64"/>
      <c r="CP2712" s="64"/>
      <c r="CQ2712" s="64"/>
      <c r="CR2712" s="64"/>
      <c r="CS2712" s="64"/>
      <c r="CT2712" s="64"/>
      <c r="CU2712" s="64"/>
      <c r="CV2712" s="64"/>
      <c r="CW2712" s="64"/>
      <c r="CX2712" s="64"/>
      <c r="CY2712" s="64"/>
      <c r="CZ2712" s="64"/>
      <c r="DA2712" s="64"/>
      <c r="DB2712" s="64"/>
      <c r="DC2712" s="64"/>
      <c r="DD2712" s="64"/>
      <c r="DE2712" s="64"/>
      <c r="DF2712" s="64"/>
      <c r="DG2712" s="64"/>
      <c r="DH2712" s="64"/>
      <c r="DI2712" s="64"/>
      <c r="DJ2712" s="64"/>
      <c r="DK2712" s="64"/>
      <c r="DL2712" s="64"/>
      <c r="DM2712" s="64"/>
      <c r="DN2712" s="64"/>
      <c r="DO2712" s="64"/>
      <c r="DP2712" s="64"/>
      <c r="DQ2712" s="64"/>
      <c r="DR2712" s="64"/>
      <c r="DS2712" s="64"/>
      <c r="DT2712" s="64"/>
      <c r="DU2712" s="64"/>
      <c r="DV2712" s="64"/>
      <c r="DW2712" s="64"/>
      <c r="DX2712" s="64"/>
      <c r="DY2712" s="64"/>
      <c r="DZ2712" s="64"/>
      <c r="EA2712" s="64"/>
      <c r="EB2712" s="64"/>
      <c r="EC2712" s="64"/>
      <c r="ED2712" s="64"/>
      <c r="EE2712" s="64"/>
      <c r="EF2712" s="64"/>
      <c r="EG2712" s="64"/>
      <c r="EH2712" s="64"/>
      <c r="EI2712" s="64"/>
      <c r="EJ2712" s="64"/>
      <c r="EK2712" s="64"/>
      <c r="EL2712" s="64"/>
      <c r="EM2712" s="64"/>
      <c r="EN2712" s="64"/>
      <c r="EO2712" s="64"/>
      <c r="EP2712" s="64"/>
      <c r="EQ2712" s="64"/>
      <c r="ER2712" s="64"/>
      <c r="ES2712" s="64"/>
      <c r="ET2712" s="64"/>
      <c r="EU2712" s="64"/>
      <c r="EV2712" s="64"/>
      <c r="EW2712" s="64"/>
      <c r="EX2712" s="64"/>
      <c r="EY2712" s="64"/>
      <c r="EZ2712" s="64"/>
      <c r="FA2712" s="64"/>
      <c r="FB2712" s="64"/>
      <c r="FC2712" s="64"/>
      <c r="FD2712" s="64"/>
      <c r="FE2712" s="64"/>
      <c r="FF2712" s="64"/>
      <c r="FG2712" s="64"/>
      <c r="FH2712" s="64"/>
      <c r="FI2712" s="64"/>
      <c r="FJ2712" s="64"/>
      <c r="FK2712" s="64"/>
      <c r="FL2712" s="64"/>
      <c r="FM2712" s="64"/>
      <c r="FN2712" s="64"/>
      <c r="FO2712" s="64"/>
      <c r="FP2712" s="64"/>
      <c r="FQ2712" s="64"/>
      <c r="FR2712" s="64"/>
      <c r="FS2712" s="64"/>
      <c r="FT2712" s="64"/>
    </row>
    <row r="2713" spans="1:176" ht="15" x14ac:dyDescent="0.25">
      <c r="A2713" s="20">
        <f t="shared" si="614"/>
        <v>46466</v>
      </c>
      <c r="B2713" s="22" t="str">
        <f t="shared" ca="1" si="605"/>
        <v>n.d</v>
      </c>
      <c r="C2713" s="22">
        <f t="shared" ca="1" si="615"/>
        <v>0.97614444</v>
      </c>
      <c r="D2713" s="23">
        <f ca="1">IF(A2713&lt;$B$1,VLOOKUP(A2713,[1]DI!$A$4:$B$15000,2,FALSE),0)</f>
        <v>0</v>
      </c>
      <c r="E2713" s="22">
        <f t="shared" ca="1" si="606"/>
        <v>0</v>
      </c>
      <c r="F2713" s="23">
        <f t="shared" si="607"/>
        <v>1.3</v>
      </c>
      <c r="G2713" s="24">
        <f t="shared" ca="1" si="608"/>
        <v>1</v>
      </c>
      <c r="H2713" s="22">
        <f ca="1">TRUNC(PRODUCT(G$10:G2712),15)</f>
        <v>1.81984651266759</v>
      </c>
      <c r="I2713" s="22">
        <f t="shared" ca="1" si="609"/>
        <v>1.5015535581434301</v>
      </c>
      <c r="J2713" s="22">
        <f t="shared" ca="1" si="610"/>
        <v>1.2119757600000001</v>
      </c>
      <c r="K2713" s="110">
        <f t="shared" ca="1" si="603"/>
        <v>0.37553247445182125</v>
      </c>
      <c r="L2713" s="115">
        <v>0</v>
      </c>
      <c r="M2713" s="67">
        <f>IF(L2713&gt;0,VLOOKUP(L2713,S$12:$AB$125,7),0)</f>
        <v>0</v>
      </c>
      <c r="N2713" s="2">
        <f t="shared" si="604"/>
        <v>0</v>
      </c>
      <c r="O2713" s="22">
        <f t="shared" ca="1" si="611"/>
        <v>0.37553247445182125</v>
      </c>
      <c r="P2713" s="25" t="str">
        <f t="shared" si="612"/>
        <v>A+J=</v>
      </c>
      <c r="Q2713" s="26">
        <f t="shared" si="613"/>
        <v>45306</v>
      </c>
      <c r="R2713" s="4"/>
      <c r="S2713" s="98"/>
      <c r="U2713" s="4"/>
      <c r="V2713" s="4"/>
      <c r="W2713" s="4"/>
      <c r="X2713" s="4"/>
      <c r="Y2713" s="4"/>
      <c r="Z2713" s="4"/>
      <c r="AA2713" s="4"/>
      <c r="AB2713" s="4"/>
      <c r="AC2713" s="4"/>
      <c r="AD2713" s="64"/>
      <c r="AE2713" s="64"/>
      <c r="AF2713" s="64"/>
      <c r="AG2713" s="64"/>
      <c r="AH2713" s="64"/>
      <c r="AI2713" s="64"/>
      <c r="AJ2713" s="64"/>
      <c r="AK2713" s="64"/>
      <c r="AL2713" s="64"/>
      <c r="AM2713" s="64"/>
      <c r="AN2713" s="64"/>
      <c r="AO2713" s="64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4"/>
      <c r="AZ2713" s="64"/>
      <c r="BA2713" s="64"/>
      <c r="BB2713" s="64"/>
      <c r="BC2713" s="64"/>
      <c r="BD2713" s="64"/>
      <c r="BE2713" s="64"/>
      <c r="BF2713" s="64"/>
      <c r="BG2713" s="64"/>
      <c r="BH2713" s="64"/>
      <c r="BI2713" s="64"/>
      <c r="BJ2713" s="64"/>
      <c r="BK2713" s="64"/>
      <c r="BL2713" s="64"/>
      <c r="BM2713" s="64"/>
      <c r="BN2713" s="64"/>
      <c r="BO2713" s="64"/>
      <c r="BP2713" s="64"/>
      <c r="BQ2713" s="64"/>
      <c r="BR2713" s="64"/>
      <c r="BS2713" s="64"/>
      <c r="BT2713" s="64"/>
      <c r="BU2713" s="64"/>
      <c r="BV2713" s="64"/>
      <c r="BW2713" s="64"/>
      <c r="BX2713" s="64"/>
      <c r="BY2713" s="64"/>
      <c r="BZ2713" s="64"/>
      <c r="CA2713" s="64"/>
      <c r="CB2713" s="64"/>
      <c r="CC2713" s="64"/>
      <c r="CD2713" s="64"/>
      <c r="CE2713" s="64"/>
      <c r="CF2713" s="64"/>
      <c r="CG2713" s="64"/>
      <c r="CH2713" s="64"/>
      <c r="CI2713" s="64"/>
      <c r="CJ2713" s="64"/>
      <c r="CK2713" s="64"/>
      <c r="CL2713" s="64"/>
      <c r="CM2713" s="64"/>
      <c r="CN2713" s="64"/>
      <c r="CO2713" s="64"/>
      <c r="CP2713" s="64"/>
      <c r="CQ2713" s="64"/>
      <c r="CR2713" s="64"/>
      <c r="CS2713" s="64"/>
      <c r="CT2713" s="64"/>
      <c r="CU2713" s="64"/>
      <c r="CV2713" s="64"/>
      <c r="CW2713" s="64"/>
      <c r="CX2713" s="64"/>
      <c r="CY2713" s="64"/>
      <c r="CZ2713" s="64"/>
      <c r="DA2713" s="64"/>
      <c r="DB2713" s="64"/>
      <c r="DC2713" s="64"/>
      <c r="DD2713" s="64"/>
      <c r="DE2713" s="64"/>
      <c r="DF2713" s="64"/>
      <c r="DG2713" s="64"/>
      <c r="DH2713" s="64"/>
      <c r="DI2713" s="64"/>
      <c r="DJ2713" s="64"/>
      <c r="DK2713" s="64"/>
      <c r="DL2713" s="64"/>
      <c r="DM2713" s="64"/>
      <c r="DN2713" s="64"/>
      <c r="DO2713" s="64"/>
      <c r="DP2713" s="64"/>
      <c r="DQ2713" s="64"/>
      <c r="DR2713" s="64"/>
      <c r="DS2713" s="64"/>
      <c r="DT2713" s="64"/>
      <c r="DU2713" s="64"/>
      <c r="DV2713" s="64"/>
      <c r="DW2713" s="64"/>
      <c r="DX2713" s="64"/>
      <c r="DY2713" s="64"/>
      <c r="DZ2713" s="64"/>
      <c r="EA2713" s="64"/>
      <c r="EB2713" s="64"/>
      <c r="EC2713" s="64"/>
      <c r="ED2713" s="64"/>
      <c r="EE2713" s="64"/>
      <c r="EF2713" s="64"/>
      <c r="EG2713" s="64"/>
      <c r="EH2713" s="64"/>
      <c r="EI2713" s="64"/>
      <c r="EJ2713" s="64"/>
      <c r="EK2713" s="64"/>
      <c r="EL2713" s="64"/>
      <c r="EM2713" s="64"/>
      <c r="EN2713" s="64"/>
      <c r="EO2713" s="64"/>
      <c r="EP2713" s="64"/>
      <c r="EQ2713" s="64"/>
      <c r="ER2713" s="64"/>
      <c r="ES2713" s="64"/>
      <c r="ET2713" s="64"/>
      <c r="EU2713" s="64"/>
      <c r="EV2713" s="64"/>
      <c r="EW2713" s="64"/>
      <c r="EX2713" s="64"/>
      <c r="EY2713" s="64"/>
      <c r="EZ2713" s="64"/>
      <c r="FA2713" s="64"/>
      <c r="FB2713" s="64"/>
      <c r="FC2713" s="64"/>
      <c r="FD2713" s="64"/>
      <c r="FE2713" s="64"/>
      <c r="FF2713" s="64"/>
      <c r="FG2713" s="64"/>
      <c r="FH2713" s="64"/>
      <c r="FI2713" s="64"/>
      <c r="FJ2713" s="64"/>
      <c r="FK2713" s="64"/>
      <c r="FL2713" s="64"/>
      <c r="FM2713" s="64"/>
      <c r="FN2713" s="64"/>
      <c r="FO2713" s="64"/>
      <c r="FP2713" s="64"/>
      <c r="FQ2713" s="64"/>
      <c r="FR2713" s="64"/>
      <c r="FS2713" s="64"/>
      <c r="FT2713" s="64"/>
    </row>
    <row r="2714" spans="1:176" ht="15" x14ac:dyDescent="0.25">
      <c r="A2714" s="20">
        <f t="shared" si="614"/>
        <v>46467</v>
      </c>
      <c r="B2714" s="22" t="str">
        <f t="shared" ca="1" si="605"/>
        <v>n.d</v>
      </c>
      <c r="C2714" s="22">
        <f t="shared" ca="1" si="615"/>
        <v>0.97614444</v>
      </c>
      <c r="D2714" s="23">
        <f ca="1">IF(A2714&lt;$B$1,VLOOKUP(A2714,[1]DI!$A$4:$B$15000,2,FALSE),0)</f>
        <v>0</v>
      </c>
      <c r="E2714" s="22">
        <f t="shared" ca="1" si="606"/>
        <v>0</v>
      </c>
      <c r="F2714" s="23">
        <f t="shared" si="607"/>
        <v>1.3</v>
      </c>
      <c r="G2714" s="24">
        <f t="shared" ca="1" si="608"/>
        <v>1</v>
      </c>
      <c r="H2714" s="22">
        <f ca="1">TRUNC(PRODUCT(G$10:G2713),15)</f>
        <v>1.81984651266759</v>
      </c>
      <c r="I2714" s="22">
        <f t="shared" ca="1" si="609"/>
        <v>1.5015535581434301</v>
      </c>
      <c r="J2714" s="22">
        <f t="shared" ca="1" si="610"/>
        <v>1.2119757600000001</v>
      </c>
      <c r="K2714" s="110">
        <f t="shared" ca="1" si="603"/>
        <v>0.37553247445182125</v>
      </c>
      <c r="L2714" s="115">
        <v>0</v>
      </c>
      <c r="M2714" s="67">
        <f>IF(L2714&gt;0,VLOOKUP(L2714,S$12:$AB$125,7),0)</f>
        <v>0</v>
      </c>
      <c r="N2714" s="2">
        <f t="shared" si="604"/>
        <v>0</v>
      </c>
      <c r="O2714" s="22">
        <f t="shared" ca="1" si="611"/>
        <v>0.37553247445182125</v>
      </c>
      <c r="P2714" s="25" t="str">
        <f t="shared" si="612"/>
        <v>A+J=</v>
      </c>
      <c r="Q2714" s="26">
        <f t="shared" si="613"/>
        <v>45306</v>
      </c>
      <c r="R2714" s="4"/>
      <c r="S2714" s="98"/>
      <c r="U2714" s="4"/>
      <c r="V2714" s="4"/>
      <c r="W2714" s="4"/>
      <c r="X2714" s="4"/>
      <c r="Y2714" s="4"/>
      <c r="Z2714" s="4"/>
      <c r="AA2714" s="4"/>
      <c r="AB2714" s="4"/>
      <c r="AC2714" s="4"/>
      <c r="AD2714" s="64"/>
      <c r="AE2714" s="64"/>
      <c r="AF2714" s="64"/>
      <c r="AG2714" s="64"/>
      <c r="AH2714" s="64"/>
      <c r="AI2714" s="64"/>
      <c r="AJ2714" s="64"/>
      <c r="AK2714" s="64"/>
      <c r="AL2714" s="64"/>
      <c r="AM2714" s="64"/>
      <c r="AN2714" s="64"/>
      <c r="AO2714" s="64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64"/>
      <c r="BB2714" s="64"/>
      <c r="BC2714" s="64"/>
      <c r="BD2714" s="64"/>
      <c r="BE2714" s="64"/>
      <c r="BF2714" s="64"/>
      <c r="BG2714" s="64"/>
      <c r="BH2714" s="64"/>
      <c r="BI2714" s="64"/>
      <c r="BJ2714" s="64"/>
      <c r="BK2714" s="64"/>
      <c r="BL2714" s="64"/>
      <c r="BM2714" s="64"/>
      <c r="BN2714" s="64"/>
      <c r="BO2714" s="64"/>
      <c r="BP2714" s="64"/>
      <c r="BQ2714" s="64"/>
      <c r="BR2714" s="64"/>
      <c r="BS2714" s="64"/>
      <c r="BT2714" s="64"/>
      <c r="BU2714" s="64"/>
      <c r="BV2714" s="64"/>
      <c r="BW2714" s="64"/>
      <c r="BX2714" s="64"/>
      <c r="BY2714" s="64"/>
      <c r="BZ2714" s="64"/>
      <c r="CA2714" s="64"/>
      <c r="CB2714" s="64"/>
      <c r="CC2714" s="64"/>
      <c r="CD2714" s="64"/>
      <c r="CE2714" s="64"/>
      <c r="CF2714" s="64"/>
      <c r="CG2714" s="64"/>
      <c r="CH2714" s="64"/>
      <c r="CI2714" s="64"/>
      <c r="CJ2714" s="64"/>
      <c r="CK2714" s="64"/>
      <c r="CL2714" s="64"/>
      <c r="CM2714" s="64"/>
      <c r="CN2714" s="64"/>
      <c r="CO2714" s="64"/>
      <c r="CP2714" s="64"/>
      <c r="CQ2714" s="64"/>
      <c r="CR2714" s="64"/>
      <c r="CS2714" s="64"/>
      <c r="CT2714" s="64"/>
      <c r="CU2714" s="64"/>
      <c r="CV2714" s="64"/>
      <c r="CW2714" s="64"/>
      <c r="CX2714" s="64"/>
      <c r="CY2714" s="64"/>
      <c r="CZ2714" s="64"/>
      <c r="DA2714" s="64"/>
      <c r="DB2714" s="64"/>
      <c r="DC2714" s="64"/>
      <c r="DD2714" s="64"/>
      <c r="DE2714" s="64"/>
      <c r="DF2714" s="64"/>
      <c r="DG2714" s="64"/>
      <c r="DH2714" s="64"/>
      <c r="DI2714" s="64"/>
      <c r="DJ2714" s="64"/>
      <c r="DK2714" s="64"/>
      <c r="DL2714" s="64"/>
      <c r="DM2714" s="64"/>
      <c r="DN2714" s="64"/>
      <c r="DO2714" s="64"/>
      <c r="DP2714" s="64"/>
      <c r="DQ2714" s="64"/>
      <c r="DR2714" s="64"/>
      <c r="DS2714" s="64"/>
      <c r="DT2714" s="64"/>
      <c r="DU2714" s="64"/>
      <c r="DV2714" s="64"/>
      <c r="DW2714" s="64"/>
      <c r="DX2714" s="64"/>
      <c r="DY2714" s="64"/>
      <c r="DZ2714" s="64"/>
      <c r="EA2714" s="64"/>
      <c r="EB2714" s="64"/>
      <c r="EC2714" s="64"/>
      <c r="ED2714" s="64"/>
      <c r="EE2714" s="64"/>
      <c r="EF2714" s="64"/>
      <c r="EG2714" s="64"/>
      <c r="EH2714" s="64"/>
      <c r="EI2714" s="64"/>
      <c r="EJ2714" s="64"/>
      <c r="EK2714" s="64"/>
      <c r="EL2714" s="64"/>
      <c r="EM2714" s="64"/>
      <c r="EN2714" s="64"/>
      <c r="EO2714" s="64"/>
      <c r="EP2714" s="64"/>
      <c r="EQ2714" s="64"/>
      <c r="ER2714" s="64"/>
      <c r="ES2714" s="64"/>
      <c r="ET2714" s="64"/>
      <c r="EU2714" s="64"/>
      <c r="EV2714" s="64"/>
      <c r="EW2714" s="64"/>
      <c r="EX2714" s="64"/>
      <c r="EY2714" s="64"/>
      <c r="EZ2714" s="64"/>
      <c r="FA2714" s="64"/>
      <c r="FB2714" s="64"/>
      <c r="FC2714" s="64"/>
      <c r="FD2714" s="64"/>
      <c r="FE2714" s="64"/>
      <c r="FF2714" s="64"/>
      <c r="FG2714" s="64"/>
      <c r="FH2714" s="64"/>
      <c r="FI2714" s="64"/>
      <c r="FJ2714" s="64"/>
      <c r="FK2714" s="64"/>
      <c r="FL2714" s="64"/>
      <c r="FM2714" s="64"/>
      <c r="FN2714" s="64"/>
      <c r="FO2714" s="64"/>
      <c r="FP2714" s="64"/>
      <c r="FQ2714" s="64"/>
      <c r="FR2714" s="64"/>
      <c r="FS2714" s="64"/>
      <c r="FT2714" s="64"/>
    </row>
    <row r="2715" spans="1:176" ht="15" x14ac:dyDescent="0.25">
      <c r="A2715" s="20">
        <f t="shared" si="614"/>
        <v>46468</v>
      </c>
      <c r="B2715" s="22" t="str">
        <f t="shared" ca="1" si="605"/>
        <v>n.d</v>
      </c>
      <c r="C2715" s="22">
        <f t="shared" ca="1" si="615"/>
        <v>0.97614444</v>
      </c>
      <c r="D2715" s="23">
        <f ca="1">IF(A2715&lt;$B$1,VLOOKUP(A2715,[1]DI!$A$4:$B$15000,2,FALSE),0)</f>
        <v>0</v>
      </c>
      <c r="E2715" s="22">
        <f t="shared" ca="1" si="606"/>
        <v>0</v>
      </c>
      <c r="F2715" s="23">
        <f t="shared" si="607"/>
        <v>1.3</v>
      </c>
      <c r="G2715" s="24">
        <f t="shared" ca="1" si="608"/>
        <v>1</v>
      </c>
      <c r="H2715" s="22">
        <f ca="1">TRUNC(PRODUCT(G$10:G2714),15)</f>
        <v>1.81984651266759</v>
      </c>
      <c r="I2715" s="22">
        <f t="shared" ca="1" si="609"/>
        <v>1.5015535581434301</v>
      </c>
      <c r="J2715" s="22">
        <f t="shared" ca="1" si="610"/>
        <v>1.2119757600000001</v>
      </c>
      <c r="K2715" s="110">
        <f t="shared" ca="1" si="603"/>
        <v>0.37553247445182125</v>
      </c>
      <c r="L2715" s="115">
        <v>0</v>
      </c>
      <c r="M2715" s="67">
        <f>IF(L2715&gt;0,VLOOKUP(L2715,S$12:$AB$125,7),0)</f>
        <v>0</v>
      </c>
      <c r="N2715" s="2">
        <f t="shared" si="604"/>
        <v>0</v>
      </c>
      <c r="O2715" s="22">
        <f t="shared" ca="1" si="611"/>
        <v>0.37553247445182125</v>
      </c>
      <c r="P2715" s="25" t="str">
        <f t="shared" si="612"/>
        <v>A+J=</v>
      </c>
      <c r="Q2715" s="26">
        <f t="shared" si="613"/>
        <v>45306</v>
      </c>
      <c r="R2715" s="4"/>
      <c r="S2715" s="98"/>
      <c r="U2715" s="4"/>
      <c r="V2715" s="4"/>
      <c r="W2715" s="4"/>
      <c r="X2715" s="4"/>
      <c r="Y2715" s="4"/>
      <c r="Z2715" s="4"/>
      <c r="AA2715" s="4"/>
      <c r="AB2715" s="4"/>
      <c r="AC2715" s="4"/>
      <c r="AD2715" s="64"/>
      <c r="AE2715" s="64"/>
      <c r="AF2715" s="64"/>
      <c r="AG2715" s="64"/>
      <c r="AH2715" s="64"/>
      <c r="AI2715" s="64"/>
      <c r="AJ2715" s="64"/>
      <c r="AK2715" s="64"/>
      <c r="AL2715" s="64"/>
      <c r="AM2715" s="64"/>
      <c r="AN2715" s="64"/>
      <c r="AO2715" s="64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4"/>
      <c r="AZ2715" s="64"/>
      <c r="BA2715" s="64"/>
      <c r="BB2715" s="64"/>
      <c r="BC2715" s="64"/>
      <c r="BD2715" s="64"/>
      <c r="BE2715" s="64"/>
      <c r="BF2715" s="64"/>
      <c r="BG2715" s="64"/>
      <c r="BH2715" s="64"/>
      <c r="BI2715" s="64"/>
      <c r="BJ2715" s="64"/>
      <c r="BK2715" s="64"/>
      <c r="BL2715" s="64"/>
      <c r="BM2715" s="64"/>
      <c r="BN2715" s="64"/>
      <c r="BO2715" s="64"/>
      <c r="BP2715" s="64"/>
      <c r="BQ2715" s="64"/>
      <c r="BR2715" s="64"/>
      <c r="BS2715" s="64"/>
      <c r="BT2715" s="64"/>
      <c r="BU2715" s="64"/>
      <c r="BV2715" s="64"/>
      <c r="BW2715" s="64"/>
      <c r="BX2715" s="64"/>
      <c r="BY2715" s="64"/>
      <c r="BZ2715" s="64"/>
      <c r="CA2715" s="64"/>
      <c r="CB2715" s="64"/>
      <c r="CC2715" s="64"/>
      <c r="CD2715" s="64"/>
      <c r="CE2715" s="64"/>
      <c r="CF2715" s="64"/>
      <c r="CG2715" s="64"/>
      <c r="CH2715" s="64"/>
      <c r="CI2715" s="64"/>
      <c r="CJ2715" s="64"/>
      <c r="CK2715" s="64"/>
      <c r="CL2715" s="64"/>
      <c r="CM2715" s="64"/>
      <c r="CN2715" s="64"/>
      <c r="CO2715" s="64"/>
      <c r="CP2715" s="64"/>
      <c r="CQ2715" s="64"/>
      <c r="CR2715" s="64"/>
      <c r="CS2715" s="64"/>
      <c r="CT2715" s="64"/>
      <c r="CU2715" s="64"/>
      <c r="CV2715" s="64"/>
      <c r="CW2715" s="64"/>
      <c r="CX2715" s="64"/>
      <c r="CY2715" s="64"/>
      <c r="CZ2715" s="64"/>
      <c r="DA2715" s="64"/>
      <c r="DB2715" s="64"/>
      <c r="DC2715" s="64"/>
      <c r="DD2715" s="64"/>
      <c r="DE2715" s="64"/>
      <c r="DF2715" s="64"/>
      <c r="DG2715" s="64"/>
      <c r="DH2715" s="64"/>
      <c r="DI2715" s="64"/>
      <c r="DJ2715" s="64"/>
      <c r="DK2715" s="64"/>
      <c r="DL2715" s="64"/>
      <c r="DM2715" s="64"/>
      <c r="DN2715" s="64"/>
      <c r="DO2715" s="64"/>
      <c r="DP2715" s="64"/>
      <c r="DQ2715" s="64"/>
      <c r="DR2715" s="64"/>
      <c r="DS2715" s="64"/>
      <c r="DT2715" s="64"/>
      <c r="DU2715" s="64"/>
      <c r="DV2715" s="64"/>
      <c r="DW2715" s="64"/>
      <c r="DX2715" s="64"/>
      <c r="DY2715" s="64"/>
      <c r="DZ2715" s="64"/>
      <c r="EA2715" s="64"/>
      <c r="EB2715" s="64"/>
      <c r="EC2715" s="64"/>
      <c r="ED2715" s="64"/>
      <c r="EE2715" s="64"/>
      <c r="EF2715" s="64"/>
      <c r="EG2715" s="64"/>
      <c r="EH2715" s="64"/>
      <c r="EI2715" s="64"/>
      <c r="EJ2715" s="64"/>
      <c r="EK2715" s="64"/>
      <c r="EL2715" s="64"/>
      <c r="EM2715" s="64"/>
      <c r="EN2715" s="64"/>
      <c r="EO2715" s="64"/>
      <c r="EP2715" s="64"/>
      <c r="EQ2715" s="64"/>
      <c r="ER2715" s="64"/>
      <c r="ES2715" s="64"/>
      <c r="ET2715" s="64"/>
      <c r="EU2715" s="64"/>
      <c r="EV2715" s="64"/>
      <c r="EW2715" s="64"/>
      <c r="EX2715" s="64"/>
      <c r="EY2715" s="64"/>
      <c r="EZ2715" s="64"/>
      <c r="FA2715" s="64"/>
      <c r="FB2715" s="64"/>
      <c r="FC2715" s="64"/>
      <c r="FD2715" s="64"/>
      <c r="FE2715" s="64"/>
      <c r="FF2715" s="64"/>
      <c r="FG2715" s="64"/>
      <c r="FH2715" s="64"/>
      <c r="FI2715" s="64"/>
      <c r="FJ2715" s="64"/>
      <c r="FK2715" s="64"/>
      <c r="FL2715" s="64"/>
      <c r="FM2715" s="64"/>
      <c r="FN2715" s="64"/>
      <c r="FO2715" s="64"/>
      <c r="FP2715" s="64"/>
      <c r="FQ2715" s="64"/>
      <c r="FR2715" s="64"/>
      <c r="FS2715" s="64"/>
      <c r="FT2715" s="64"/>
    </row>
    <row r="2716" spans="1:176" ht="15" x14ac:dyDescent="0.25">
      <c r="A2716" s="20">
        <f t="shared" si="614"/>
        <v>46469</v>
      </c>
      <c r="B2716" s="22" t="str">
        <f t="shared" ca="1" si="605"/>
        <v>n.d</v>
      </c>
      <c r="C2716" s="22">
        <f t="shared" ca="1" si="615"/>
        <v>0.97614444</v>
      </c>
      <c r="D2716" s="23">
        <f ca="1">IF(A2716&lt;$B$1,VLOOKUP(A2716,[1]DI!$A$4:$B$15000,2,FALSE),0)</f>
        <v>0</v>
      </c>
      <c r="E2716" s="22">
        <f t="shared" ca="1" si="606"/>
        <v>0</v>
      </c>
      <c r="F2716" s="23">
        <f t="shared" si="607"/>
        <v>1.3</v>
      </c>
      <c r="G2716" s="24">
        <f t="shared" ca="1" si="608"/>
        <v>1</v>
      </c>
      <c r="H2716" s="22">
        <f ca="1">TRUNC(PRODUCT(G$10:G2715),15)</f>
        <v>1.81984651266759</v>
      </c>
      <c r="I2716" s="22">
        <f t="shared" ca="1" si="609"/>
        <v>1.5015535581434301</v>
      </c>
      <c r="J2716" s="22">
        <f t="shared" ca="1" si="610"/>
        <v>1.2119757600000001</v>
      </c>
      <c r="K2716" s="110">
        <f t="shared" ca="1" si="603"/>
        <v>0.37553247445182125</v>
      </c>
      <c r="L2716" s="115">
        <v>0</v>
      </c>
      <c r="M2716" s="67">
        <f>IF(L2716&gt;0,VLOOKUP(L2716,S$12:$AB$125,7),0)</f>
        <v>0</v>
      </c>
      <c r="N2716" s="2">
        <f t="shared" si="604"/>
        <v>0</v>
      </c>
      <c r="O2716" s="22">
        <f t="shared" ca="1" si="611"/>
        <v>0.37553247445182125</v>
      </c>
      <c r="P2716" s="25" t="str">
        <f t="shared" si="612"/>
        <v>A+J=</v>
      </c>
      <c r="Q2716" s="26">
        <f t="shared" si="613"/>
        <v>45306</v>
      </c>
      <c r="R2716" s="4"/>
      <c r="S2716" s="98"/>
      <c r="U2716" s="4"/>
      <c r="V2716" s="4"/>
      <c r="W2716" s="4"/>
      <c r="X2716" s="4"/>
      <c r="Y2716" s="4"/>
      <c r="Z2716" s="4"/>
      <c r="AA2716" s="4"/>
      <c r="AB2716" s="4"/>
      <c r="AC2716" s="4"/>
      <c r="AD2716" s="64"/>
      <c r="AE2716" s="64"/>
      <c r="AF2716" s="64"/>
      <c r="AG2716" s="64"/>
      <c r="AH2716" s="64"/>
      <c r="AI2716" s="64"/>
      <c r="AJ2716" s="64"/>
      <c r="AK2716" s="64"/>
      <c r="AL2716" s="64"/>
      <c r="AM2716" s="64"/>
      <c r="AN2716" s="64"/>
      <c r="AO2716" s="64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64"/>
      <c r="BB2716" s="64"/>
      <c r="BC2716" s="64"/>
      <c r="BD2716" s="64"/>
      <c r="BE2716" s="64"/>
      <c r="BF2716" s="64"/>
      <c r="BG2716" s="64"/>
      <c r="BH2716" s="64"/>
      <c r="BI2716" s="64"/>
      <c r="BJ2716" s="64"/>
      <c r="BK2716" s="64"/>
      <c r="BL2716" s="64"/>
      <c r="BM2716" s="64"/>
      <c r="BN2716" s="64"/>
      <c r="BO2716" s="64"/>
      <c r="BP2716" s="64"/>
      <c r="BQ2716" s="64"/>
      <c r="BR2716" s="64"/>
      <c r="BS2716" s="64"/>
      <c r="BT2716" s="64"/>
      <c r="BU2716" s="64"/>
      <c r="BV2716" s="64"/>
      <c r="BW2716" s="64"/>
      <c r="BX2716" s="64"/>
      <c r="BY2716" s="64"/>
      <c r="BZ2716" s="64"/>
      <c r="CA2716" s="64"/>
      <c r="CB2716" s="64"/>
      <c r="CC2716" s="64"/>
      <c r="CD2716" s="64"/>
      <c r="CE2716" s="64"/>
      <c r="CF2716" s="64"/>
      <c r="CG2716" s="64"/>
      <c r="CH2716" s="64"/>
      <c r="CI2716" s="64"/>
      <c r="CJ2716" s="64"/>
      <c r="CK2716" s="64"/>
      <c r="CL2716" s="64"/>
      <c r="CM2716" s="64"/>
      <c r="CN2716" s="64"/>
      <c r="CO2716" s="64"/>
      <c r="CP2716" s="64"/>
      <c r="CQ2716" s="64"/>
      <c r="CR2716" s="64"/>
      <c r="CS2716" s="64"/>
      <c r="CT2716" s="64"/>
      <c r="CU2716" s="64"/>
      <c r="CV2716" s="64"/>
      <c r="CW2716" s="64"/>
      <c r="CX2716" s="64"/>
      <c r="CY2716" s="64"/>
      <c r="CZ2716" s="64"/>
      <c r="DA2716" s="64"/>
      <c r="DB2716" s="64"/>
      <c r="DC2716" s="64"/>
      <c r="DD2716" s="64"/>
      <c r="DE2716" s="64"/>
      <c r="DF2716" s="64"/>
      <c r="DG2716" s="64"/>
      <c r="DH2716" s="64"/>
      <c r="DI2716" s="64"/>
      <c r="DJ2716" s="64"/>
      <c r="DK2716" s="64"/>
      <c r="DL2716" s="64"/>
      <c r="DM2716" s="64"/>
      <c r="DN2716" s="64"/>
      <c r="DO2716" s="64"/>
      <c r="DP2716" s="64"/>
      <c r="DQ2716" s="64"/>
      <c r="DR2716" s="64"/>
      <c r="DS2716" s="64"/>
      <c r="DT2716" s="64"/>
      <c r="DU2716" s="64"/>
      <c r="DV2716" s="64"/>
      <c r="DW2716" s="64"/>
      <c r="DX2716" s="64"/>
      <c r="DY2716" s="64"/>
      <c r="DZ2716" s="64"/>
      <c r="EA2716" s="64"/>
      <c r="EB2716" s="64"/>
      <c r="EC2716" s="64"/>
      <c r="ED2716" s="64"/>
      <c r="EE2716" s="64"/>
      <c r="EF2716" s="64"/>
      <c r="EG2716" s="64"/>
      <c r="EH2716" s="64"/>
      <c r="EI2716" s="64"/>
      <c r="EJ2716" s="64"/>
      <c r="EK2716" s="64"/>
      <c r="EL2716" s="64"/>
      <c r="EM2716" s="64"/>
      <c r="EN2716" s="64"/>
      <c r="EO2716" s="64"/>
      <c r="EP2716" s="64"/>
      <c r="EQ2716" s="64"/>
      <c r="ER2716" s="64"/>
      <c r="ES2716" s="64"/>
      <c r="ET2716" s="64"/>
      <c r="EU2716" s="64"/>
      <c r="EV2716" s="64"/>
      <c r="EW2716" s="64"/>
      <c r="EX2716" s="64"/>
      <c r="EY2716" s="64"/>
      <c r="EZ2716" s="64"/>
      <c r="FA2716" s="64"/>
      <c r="FB2716" s="64"/>
      <c r="FC2716" s="64"/>
      <c r="FD2716" s="64"/>
      <c r="FE2716" s="64"/>
      <c r="FF2716" s="64"/>
      <c r="FG2716" s="64"/>
      <c r="FH2716" s="64"/>
      <c r="FI2716" s="64"/>
      <c r="FJ2716" s="64"/>
      <c r="FK2716" s="64"/>
      <c r="FL2716" s="64"/>
      <c r="FM2716" s="64"/>
      <c r="FN2716" s="64"/>
      <c r="FO2716" s="64"/>
      <c r="FP2716" s="64"/>
      <c r="FQ2716" s="64"/>
      <c r="FR2716" s="64"/>
      <c r="FS2716" s="64"/>
      <c r="FT2716" s="64"/>
    </row>
    <row r="2717" spans="1:176" ht="15" x14ac:dyDescent="0.25">
      <c r="A2717" s="20">
        <f t="shared" si="614"/>
        <v>46470</v>
      </c>
      <c r="B2717" s="22" t="str">
        <f t="shared" ca="1" si="605"/>
        <v>n.d</v>
      </c>
      <c r="C2717" s="22">
        <f t="shared" ca="1" si="615"/>
        <v>0.97614444</v>
      </c>
      <c r="D2717" s="23">
        <f ca="1">IF(A2717&lt;$B$1,VLOOKUP(A2717,[1]DI!$A$4:$B$15000,2,FALSE),0)</f>
        <v>0</v>
      </c>
      <c r="E2717" s="22">
        <f t="shared" ca="1" si="606"/>
        <v>0</v>
      </c>
      <c r="F2717" s="23">
        <f t="shared" si="607"/>
        <v>1.3</v>
      </c>
      <c r="G2717" s="24">
        <f t="shared" ca="1" si="608"/>
        <v>1</v>
      </c>
      <c r="H2717" s="22">
        <f ca="1">TRUNC(PRODUCT(G$10:G2716),15)</f>
        <v>1.81984651266759</v>
      </c>
      <c r="I2717" s="22">
        <f t="shared" ca="1" si="609"/>
        <v>1.5015535581434301</v>
      </c>
      <c r="J2717" s="22">
        <f t="shared" ca="1" si="610"/>
        <v>1.2119757600000001</v>
      </c>
      <c r="K2717" s="110">
        <f t="shared" ca="1" si="603"/>
        <v>0.37553247445182125</v>
      </c>
      <c r="L2717" s="115">
        <v>0</v>
      </c>
      <c r="M2717" s="67">
        <f>IF(L2717&gt;0,VLOOKUP(L2717,S$12:$AB$125,7),0)</f>
        <v>0</v>
      </c>
      <c r="N2717" s="2">
        <f t="shared" si="604"/>
        <v>0</v>
      </c>
      <c r="O2717" s="22">
        <f t="shared" ca="1" si="611"/>
        <v>0.37553247445182125</v>
      </c>
      <c r="P2717" s="25" t="str">
        <f t="shared" si="612"/>
        <v>A+J=</v>
      </c>
      <c r="Q2717" s="26">
        <f t="shared" si="613"/>
        <v>45306</v>
      </c>
      <c r="R2717" s="4"/>
      <c r="S2717" s="98"/>
      <c r="U2717" s="4"/>
      <c r="V2717" s="4"/>
      <c r="W2717" s="4"/>
      <c r="X2717" s="4"/>
      <c r="Y2717" s="4"/>
      <c r="Z2717" s="4"/>
      <c r="AA2717" s="4"/>
      <c r="AB2717" s="4"/>
      <c r="AC2717" s="4"/>
      <c r="AD2717" s="64"/>
      <c r="AE2717" s="64"/>
      <c r="AF2717" s="64"/>
      <c r="AG2717" s="64"/>
      <c r="AH2717" s="64"/>
      <c r="AI2717" s="64"/>
      <c r="AJ2717" s="64"/>
      <c r="AK2717" s="64"/>
      <c r="AL2717" s="64"/>
      <c r="AM2717" s="64"/>
      <c r="AN2717" s="64"/>
      <c r="AO2717" s="64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64"/>
      <c r="BB2717" s="64"/>
      <c r="BC2717" s="64"/>
      <c r="BD2717" s="64"/>
      <c r="BE2717" s="64"/>
      <c r="BF2717" s="64"/>
      <c r="BG2717" s="64"/>
      <c r="BH2717" s="64"/>
      <c r="BI2717" s="64"/>
      <c r="BJ2717" s="64"/>
      <c r="BK2717" s="64"/>
      <c r="BL2717" s="64"/>
      <c r="BM2717" s="64"/>
      <c r="BN2717" s="64"/>
      <c r="BO2717" s="64"/>
      <c r="BP2717" s="64"/>
      <c r="BQ2717" s="64"/>
      <c r="BR2717" s="64"/>
      <c r="BS2717" s="64"/>
      <c r="BT2717" s="64"/>
      <c r="BU2717" s="64"/>
      <c r="BV2717" s="64"/>
      <c r="BW2717" s="64"/>
      <c r="BX2717" s="64"/>
      <c r="BY2717" s="64"/>
      <c r="BZ2717" s="64"/>
      <c r="CA2717" s="64"/>
      <c r="CB2717" s="64"/>
      <c r="CC2717" s="64"/>
      <c r="CD2717" s="64"/>
      <c r="CE2717" s="64"/>
      <c r="CF2717" s="64"/>
      <c r="CG2717" s="64"/>
      <c r="CH2717" s="64"/>
      <c r="CI2717" s="64"/>
      <c r="CJ2717" s="64"/>
      <c r="CK2717" s="64"/>
      <c r="CL2717" s="64"/>
      <c r="CM2717" s="64"/>
      <c r="CN2717" s="64"/>
      <c r="CO2717" s="64"/>
      <c r="CP2717" s="64"/>
      <c r="CQ2717" s="64"/>
      <c r="CR2717" s="64"/>
      <c r="CS2717" s="64"/>
      <c r="CT2717" s="64"/>
      <c r="CU2717" s="64"/>
      <c r="CV2717" s="64"/>
      <c r="CW2717" s="64"/>
      <c r="CX2717" s="64"/>
      <c r="CY2717" s="64"/>
      <c r="CZ2717" s="64"/>
      <c r="DA2717" s="64"/>
      <c r="DB2717" s="64"/>
      <c r="DC2717" s="64"/>
      <c r="DD2717" s="64"/>
      <c r="DE2717" s="64"/>
      <c r="DF2717" s="64"/>
      <c r="DG2717" s="64"/>
      <c r="DH2717" s="64"/>
      <c r="DI2717" s="64"/>
      <c r="DJ2717" s="64"/>
      <c r="DK2717" s="64"/>
      <c r="DL2717" s="64"/>
      <c r="DM2717" s="64"/>
      <c r="DN2717" s="64"/>
      <c r="DO2717" s="64"/>
      <c r="DP2717" s="64"/>
      <c r="DQ2717" s="64"/>
      <c r="DR2717" s="64"/>
      <c r="DS2717" s="64"/>
      <c r="DT2717" s="64"/>
      <c r="DU2717" s="64"/>
      <c r="DV2717" s="64"/>
      <c r="DW2717" s="64"/>
      <c r="DX2717" s="64"/>
      <c r="DY2717" s="64"/>
      <c r="DZ2717" s="64"/>
      <c r="EA2717" s="64"/>
      <c r="EB2717" s="64"/>
      <c r="EC2717" s="64"/>
      <c r="ED2717" s="64"/>
      <c r="EE2717" s="64"/>
      <c r="EF2717" s="64"/>
      <c r="EG2717" s="64"/>
      <c r="EH2717" s="64"/>
      <c r="EI2717" s="64"/>
      <c r="EJ2717" s="64"/>
      <c r="EK2717" s="64"/>
      <c r="EL2717" s="64"/>
      <c r="EM2717" s="64"/>
      <c r="EN2717" s="64"/>
      <c r="EO2717" s="64"/>
      <c r="EP2717" s="64"/>
      <c r="EQ2717" s="64"/>
      <c r="ER2717" s="64"/>
      <c r="ES2717" s="64"/>
      <c r="ET2717" s="64"/>
      <c r="EU2717" s="64"/>
      <c r="EV2717" s="64"/>
      <c r="EW2717" s="64"/>
      <c r="EX2717" s="64"/>
      <c r="EY2717" s="64"/>
      <c r="EZ2717" s="64"/>
      <c r="FA2717" s="64"/>
      <c r="FB2717" s="64"/>
      <c r="FC2717" s="64"/>
      <c r="FD2717" s="64"/>
      <c r="FE2717" s="64"/>
      <c r="FF2717" s="64"/>
      <c r="FG2717" s="64"/>
      <c r="FH2717" s="64"/>
      <c r="FI2717" s="64"/>
      <c r="FJ2717" s="64"/>
      <c r="FK2717" s="64"/>
      <c r="FL2717" s="64"/>
      <c r="FM2717" s="64"/>
      <c r="FN2717" s="64"/>
      <c r="FO2717" s="64"/>
      <c r="FP2717" s="64"/>
      <c r="FQ2717" s="64"/>
      <c r="FR2717" s="64"/>
      <c r="FS2717" s="64"/>
      <c r="FT2717" s="64"/>
    </row>
    <row r="2718" spans="1:176" ht="15" x14ac:dyDescent="0.25">
      <c r="A2718" s="20">
        <f t="shared" si="614"/>
        <v>46471</v>
      </c>
      <c r="B2718" s="22" t="str">
        <f t="shared" ca="1" si="605"/>
        <v>n.d</v>
      </c>
      <c r="C2718" s="22">
        <f t="shared" ca="1" si="615"/>
        <v>0.97614444</v>
      </c>
      <c r="D2718" s="23">
        <f ca="1">IF(A2718&lt;$B$1,VLOOKUP(A2718,[1]DI!$A$4:$B$15000,2,FALSE),0)</f>
        <v>0</v>
      </c>
      <c r="E2718" s="22">
        <f t="shared" ca="1" si="606"/>
        <v>0</v>
      </c>
      <c r="F2718" s="23">
        <f t="shared" si="607"/>
        <v>1.3</v>
      </c>
      <c r="G2718" s="24">
        <f t="shared" ca="1" si="608"/>
        <v>1</v>
      </c>
      <c r="H2718" s="22">
        <f ca="1">TRUNC(PRODUCT(G$10:G2717),15)</f>
        <v>1.81984651266759</v>
      </c>
      <c r="I2718" s="22">
        <f t="shared" ca="1" si="609"/>
        <v>1.5015535581434301</v>
      </c>
      <c r="J2718" s="22">
        <f t="shared" ca="1" si="610"/>
        <v>1.2119757600000001</v>
      </c>
      <c r="K2718" s="110">
        <f t="shared" ca="1" si="603"/>
        <v>0.37553247445182125</v>
      </c>
      <c r="L2718" s="115">
        <v>0</v>
      </c>
      <c r="M2718" s="67">
        <f>IF(L2718&gt;0,VLOOKUP(L2718,S$12:$AB$125,7),0)</f>
        <v>0</v>
      </c>
      <c r="N2718" s="2">
        <f t="shared" si="604"/>
        <v>0</v>
      </c>
      <c r="O2718" s="22">
        <f t="shared" ca="1" si="611"/>
        <v>0.37553247445182125</v>
      </c>
      <c r="P2718" s="25" t="str">
        <f t="shared" si="612"/>
        <v>A+J=</v>
      </c>
      <c r="Q2718" s="26">
        <f t="shared" si="613"/>
        <v>45306</v>
      </c>
      <c r="R2718" s="4"/>
      <c r="S2718" s="98"/>
      <c r="U2718" s="4"/>
      <c r="V2718" s="4"/>
      <c r="W2718" s="4"/>
      <c r="X2718" s="4"/>
      <c r="Y2718" s="4"/>
      <c r="Z2718" s="4"/>
      <c r="AA2718" s="4"/>
      <c r="AB2718" s="4"/>
      <c r="AC2718" s="4"/>
      <c r="AD2718" s="64"/>
      <c r="AE2718" s="64"/>
      <c r="AF2718" s="64"/>
      <c r="AG2718" s="64"/>
      <c r="AH2718" s="64"/>
      <c r="AI2718" s="64"/>
      <c r="AJ2718" s="64"/>
      <c r="AK2718" s="64"/>
      <c r="AL2718" s="64"/>
      <c r="AM2718" s="64"/>
      <c r="AN2718" s="64"/>
      <c r="AO2718" s="64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4"/>
      <c r="AZ2718" s="64"/>
      <c r="BA2718" s="64"/>
      <c r="BB2718" s="64"/>
      <c r="BC2718" s="64"/>
      <c r="BD2718" s="64"/>
      <c r="BE2718" s="64"/>
      <c r="BF2718" s="64"/>
      <c r="BG2718" s="64"/>
      <c r="BH2718" s="64"/>
      <c r="BI2718" s="64"/>
      <c r="BJ2718" s="64"/>
      <c r="BK2718" s="64"/>
      <c r="BL2718" s="64"/>
      <c r="BM2718" s="64"/>
      <c r="BN2718" s="64"/>
      <c r="BO2718" s="64"/>
      <c r="BP2718" s="64"/>
      <c r="BQ2718" s="64"/>
      <c r="BR2718" s="64"/>
      <c r="BS2718" s="64"/>
      <c r="BT2718" s="64"/>
      <c r="BU2718" s="64"/>
      <c r="BV2718" s="64"/>
      <c r="BW2718" s="64"/>
      <c r="BX2718" s="64"/>
      <c r="BY2718" s="64"/>
      <c r="BZ2718" s="64"/>
      <c r="CA2718" s="64"/>
      <c r="CB2718" s="64"/>
      <c r="CC2718" s="64"/>
      <c r="CD2718" s="64"/>
      <c r="CE2718" s="64"/>
      <c r="CF2718" s="64"/>
      <c r="CG2718" s="64"/>
      <c r="CH2718" s="64"/>
      <c r="CI2718" s="64"/>
      <c r="CJ2718" s="64"/>
      <c r="CK2718" s="64"/>
      <c r="CL2718" s="64"/>
      <c r="CM2718" s="64"/>
      <c r="CN2718" s="64"/>
      <c r="CO2718" s="64"/>
      <c r="CP2718" s="64"/>
      <c r="CQ2718" s="64"/>
      <c r="CR2718" s="64"/>
      <c r="CS2718" s="64"/>
      <c r="CT2718" s="64"/>
      <c r="CU2718" s="64"/>
      <c r="CV2718" s="64"/>
      <c r="CW2718" s="64"/>
      <c r="CX2718" s="64"/>
      <c r="CY2718" s="64"/>
      <c r="CZ2718" s="64"/>
      <c r="DA2718" s="64"/>
      <c r="DB2718" s="64"/>
      <c r="DC2718" s="64"/>
      <c r="DD2718" s="64"/>
      <c r="DE2718" s="64"/>
      <c r="DF2718" s="64"/>
      <c r="DG2718" s="64"/>
      <c r="DH2718" s="64"/>
      <c r="DI2718" s="64"/>
      <c r="DJ2718" s="64"/>
      <c r="DK2718" s="64"/>
      <c r="DL2718" s="64"/>
      <c r="DM2718" s="64"/>
      <c r="DN2718" s="64"/>
      <c r="DO2718" s="64"/>
      <c r="DP2718" s="64"/>
      <c r="DQ2718" s="64"/>
      <c r="DR2718" s="64"/>
      <c r="DS2718" s="64"/>
      <c r="DT2718" s="64"/>
      <c r="DU2718" s="64"/>
      <c r="DV2718" s="64"/>
      <c r="DW2718" s="64"/>
      <c r="DX2718" s="64"/>
      <c r="DY2718" s="64"/>
      <c r="DZ2718" s="64"/>
      <c r="EA2718" s="64"/>
      <c r="EB2718" s="64"/>
      <c r="EC2718" s="64"/>
      <c r="ED2718" s="64"/>
      <c r="EE2718" s="64"/>
      <c r="EF2718" s="64"/>
      <c r="EG2718" s="64"/>
      <c r="EH2718" s="64"/>
      <c r="EI2718" s="64"/>
      <c r="EJ2718" s="64"/>
      <c r="EK2718" s="64"/>
      <c r="EL2718" s="64"/>
      <c r="EM2718" s="64"/>
      <c r="EN2718" s="64"/>
      <c r="EO2718" s="64"/>
      <c r="EP2718" s="64"/>
      <c r="EQ2718" s="64"/>
      <c r="ER2718" s="64"/>
      <c r="ES2718" s="64"/>
      <c r="ET2718" s="64"/>
      <c r="EU2718" s="64"/>
      <c r="EV2718" s="64"/>
      <c r="EW2718" s="64"/>
      <c r="EX2718" s="64"/>
      <c r="EY2718" s="64"/>
      <c r="EZ2718" s="64"/>
      <c r="FA2718" s="64"/>
      <c r="FB2718" s="64"/>
      <c r="FC2718" s="64"/>
      <c r="FD2718" s="64"/>
      <c r="FE2718" s="64"/>
      <c r="FF2718" s="64"/>
      <c r="FG2718" s="64"/>
      <c r="FH2718" s="64"/>
      <c r="FI2718" s="64"/>
      <c r="FJ2718" s="64"/>
      <c r="FK2718" s="64"/>
      <c r="FL2718" s="64"/>
      <c r="FM2718" s="64"/>
      <c r="FN2718" s="64"/>
      <c r="FO2718" s="64"/>
      <c r="FP2718" s="64"/>
      <c r="FQ2718" s="64"/>
      <c r="FR2718" s="64"/>
      <c r="FS2718" s="64"/>
      <c r="FT2718" s="64"/>
    </row>
    <row r="2719" spans="1:176" ht="15" x14ac:dyDescent="0.25">
      <c r="A2719" s="20">
        <f t="shared" si="614"/>
        <v>46472</v>
      </c>
      <c r="B2719" s="22" t="str">
        <f t="shared" ca="1" si="605"/>
        <v>n.d</v>
      </c>
      <c r="C2719" s="22">
        <f t="shared" ca="1" si="615"/>
        <v>0.97614444</v>
      </c>
      <c r="D2719" s="23">
        <f ca="1">IF(A2719&lt;$B$1,VLOOKUP(A2719,[1]DI!$A$4:$B$15000,2,FALSE),0)</f>
        <v>0</v>
      </c>
      <c r="E2719" s="22">
        <f t="shared" ca="1" si="606"/>
        <v>0</v>
      </c>
      <c r="F2719" s="23">
        <f t="shared" si="607"/>
        <v>1.3</v>
      </c>
      <c r="G2719" s="24">
        <f t="shared" ca="1" si="608"/>
        <v>1</v>
      </c>
      <c r="H2719" s="22">
        <f ca="1">TRUNC(PRODUCT(G$10:G2718),15)</f>
        <v>1.81984651266759</v>
      </c>
      <c r="I2719" s="22">
        <f t="shared" ca="1" si="609"/>
        <v>1.5015535581434301</v>
      </c>
      <c r="J2719" s="22">
        <f t="shared" ca="1" si="610"/>
        <v>1.2119757600000001</v>
      </c>
      <c r="K2719" s="110">
        <f t="shared" ca="1" si="603"/>
        <v>0.37553247445182125</v>
      </c>
      <c r="L2719" s="115">
        <v>0</v>
      </c>
      <c r="M2719" s="67">
        <f>IF(L2719&gt;0,VLOOKUP(L2719,S$12:$AB$125,7),0)</f>
        <v>0</v>
      </c>
      <c r="N2719" s="2">
        <f t="shared" si="604"/>
        <v>0</v>
      </c>
      <c r="O2719" s="22">
        <f t="shared" ca="1" si="611"/>
        <v>0.37553247445182125</v>
      </c>
      <c r="P2719" s="25" t="str">
        <f t="shared" si="612"/>
        <v>A+J=</v>
      </c>
      <c r="Q2719" s="26">
        <f t="shared" si="613"/>
        <v>45306</v>
      </c>
      <c r="R2719" s="4"/>
      <c r="S2719" s="98"/>
      <c r="U2719" s="4"/>
      <c r="V2719" s="4"/>
      <c r="W2719" s="4"/>
      <c r="X2719" s="4"/>
      <c r="Y2719" s="4"/>
      <c r="Z2719" s="4"/>
      <c r="AA2719" s="4"/>
      <c r="AB2719" s="4"/>
      <c r="AC2719" s="4"/>
      <c r="AD2719" s="64"/>
      <c r="AE2719" s="64"/>
      <c r="AF2719" s="64"/>
      <c r="AG2719" s="64"/>
      <c r="AH2719" s="64"/>
      <c r="AI2719" s="64"/>
      <c r="AJ2719" s="64"/>
      <c r="AK2719" s="64"/>
      <c r="AL2719" s="64"/>
      <c r="AM2719" s="64"/>
      <c r="AN2719" s="64"/>
      <c r="AO2719" s="64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4"/>
      <c r="AZ2719" s="64"/>
      <c r="BA2719" s="64"/>
      <c r="BB2719" s="64"/>
      <c r="BC2719" s="64"/>
      <c r="BD2719" s="64"/>
      <c r="BE2719" s="64"/>
      <c r="BF2719" s="64"/>
      <c r="BG2719" s="64"/>
      <c r="BH2719" s="64"/>
      <c r="BI2719" s="64"/>
      <c r="BJ2719" s="64"/>
      <c r="BK2719" s="64"/>
      <c r="BL2719" s="64"/>
      <c r="BM2719" s="64"/>
      <c r="BN2719" s="64"/>
      <c r="BO2719" s="64"/>
      <c r="BP2719" s="64"/>
      <c r="BQ2719" s="64"/>
      <c r="BR2719" s="64"/>
      <c r="BS2719" s="64"/>
      <c r="BT2719" s="64"/>
      <c r="BU2719" s="64"/>
      <c r="BV2719" s="64"/>
      <c r="BW2719" s="64"/>
      <c r="BX2719" s="64"/>
      <c r="BY2719" s="64"/>
      <c r="BZ2719" s="64"/>
      <c r="CA2719" s="64"/>
      <c r="CB2719" s="64"/>
      <c r="CC2719" s="64"/>
      <c r="CD2719" s="64"/>
      <c r="CE2719" s="64"/>
      <c r="CF2719" s="64"/>
      <c r="CG2719" s="64"/>
      <c r="CH2719" s="64"/>
      <c r="CI2719" s="64"/>
      <c r="CJ2719" s="64"/>
      <c r="CK2719" s="64"/>
      <c r="CL2719" s="64"/>
      <c r="CM2719" s="64"/>
      <c r="CN2719" s="64"/>
      <c r="CO2719" s="64"/>
      <c r="CP2719" s="64"/>
      <c r="CQ2719" s="64"/>
      <c r="CR2719" s="64"/>
      <c r="CS2719" s="64"/>
      <c r="CT2719" s="64"/>
      <c r="CU2719" s="64"/>
      <c r="CV2719" s="64"/>
      <c r="CW2719" s="64"/>
      <c r="CX2719" s="64"/>
      <c r="CY2719" s="64"/>
      <c r="CZ2719" s="64"/>
      <c r="DA2719" s="64"/>
      <c r="DB2719" s="64"/>
      <c r="DC2719" s="64"/>
      <c r="DD2719" s="64"/>
      <c r="DE2719" s="64"/>
      <c r="DF2719" s="64"/>
      <c r="DG2719" s="64"/>
      <c r="DH2719" s="64"/>
      <c r="DI2719" s="64"/>
      <c r="DJ2719" s="64"/>
      <c r="DK2719" s="64"/>
      <c r="DL2719" s="64"/>
      <c r="DM2719" s="64"/>
      <c r="DN2719" s="64"/>
      <c r="DO2719" s="64"/>
      <c r="DP2719" s="64"/>
      <c r="DQ2719" s="64"/>
      <c r="DR2719" s="64"/>
      <c r="DS2719" s="64"/>
      <c r="DT2719" s="64"/>
      <c r="DU2719" s="64"/>
      <c r="DV2719" s="64"/>
      <c r="DW2719" s="64"/>
      <c r="DX2719" s="64"/>
      <c r="DY2719" s="64"/>
      <c r="DZ2719" s="64"/>
      <c r="EA2719" s="64"/>
      <c r="EB2719" s="64"/>
      <c r="EC2719" s="64"/>
      <c r="ED2719" s="64"/>
      <c r="EE2719" s="64"/>
      <c r="EF2719" s="64"/>
      <c r="EG2719" s="64"/>
      <c r="EH2719" s="64"/>
      <c r="EI2719" s="64"/>
      <c r="EJ2719" s="64"/>
      <c r="EK2719" s="64"/>
      <c r="EL2719" s="64"/>
      <c r="EM2719" s="64"/>
      <c r="EN2719" s="64"/>
      <c r="EO2719" s="64"/>
      <c r="EP2719" s="64"/>
      <c r="EQ2719" s="64"/>
      <c r="ER2719" s="64"/>
      <c r="ES2719" s="64"/>
      <c r="ET2719" s="64"/>
      <c r="EU2719" s="64"/>
      <c r="EV2719" s="64"/>
      <c r="EW2719" s="64"/>
      <c r="EX2719" s="64"/>
      <c r="EY2719" s="64"/>
      <c r="EZ2719" s="64"/>
      <c r="FA2719" s="64"/>
      <c r="FB2719" s="64"/>
      <c r="FC2719" s="64"/>
      <c r="FD2719" s="64"/>
      <c r="FE2719" s="64"/>
      <c r="FF2719" s="64"/>
      <c r="FG2719" s="64"/>
      <c r="FH2719" s="64"/>
      <c r="FI2719" s="64"/>
      <c r="FJ2719" s="64"/>
      <c r="FK2719" s="64"/>
      <c r="FL2719" s="64"/>
      <c r="FM2719" s="64"/>
      <c r="FN2719" s="64"/>
      <c r="FO2719" s="64"/>
      <c r="FP2719" s="64"/>
      <c r="FQ2719" s="64"/>
      <c r="FR2719" s="64"/>
      <c r="FS2719" s="64"/>
      <c r="FT2719" s="64"/>
    </row>
    <row r="2720" spans="1:176" ht="15" x14ac:dyDescent="0.25">
      <c r="A2720" s="20">
        <f t="shared" si="614"/>
        <v>46473</v>
      </c>
      <c r="B2720" s="22" t="str">
        <f t="shared" ca="1" si="605"/>
        <v>n.d</v>
      </c>
      <c r="C2720" s="22">
        <f t="shared" ca="1" si="615"/>
        <v>0.97614444</v>
      </c>
      <c r="D2720" s="23">
        <f ca="1">IF(A2720&lt;$B$1,VLOOKUP(A2720,[1]DI!$A$4:$B$15000,2,FALSE),0)</f>
        <v>0</v>
      </c>
      <c r="E2720" s="22">
        <f t="shared" ca="1" si="606"/>
        <v>0</v>
      </c>
      <c r="F2720" s="23">
        <f t="shared" si="607"/>
        <v>1.3</v>
      </c>
      <c r="G2720" s="24">
        <f t="shared" ca="1" si="608"/>
        <v>1</v>
      </c>
      <c r="H2720" s="22">
        <f ca="1">TRUNC(PRODUCT(G$10:G2719),15)</f>
        <v>1.81984651266759</v>
      </c>
      <c r="I2720" s="22">
        <f t="shared" ca="1" si="609"/>
        <v>1.5015535581434301</v>
      </c>
      <c r="J2720" s="22">
        <f t="shared" ca="1" si="610"/>
        <v>1.2119757600000001</v>
      </c>
      <c r="K2720" s="110">
        <f t="shared" ca="1" si="603"/>
        <v>0.37553247445182125</v>
      </c>
      <c r="L2720" s="115">
        <v>0</v>
      </c>
      <c r="M2720" s="67">
        <f>IF(L2720&gt;0,VLOOKUP(L2720,S$12:$AB$125,7),0)</f>
        <v>0</v>
      </c>
      <c r="N2720" s="2">
        <f t="shared" si="604"/>
        <v>0</v>
      </c>
      <c r="O2720" s="22">
        <f t="shared" ca="1" si="611"/>
        <v>0.37553247445182125</v>
      </c>
      <c r="P2720" s="25" t="str">
        <f t="shared" si="612"/>
        <v>A+J=</v>
      </c>
      <c r="Q2720" s="26">
        <f t="shared" si="613"/>
        <v>45306</v>
      </c>
      <c r="R2720" s="4"/>
      <c r="S2720" s="98"/>
      <c r="U2720" s="4"/>
      <c r="V2720" s="4"/>
      <c r="W2720" s="4"/>
      <c r="X2720" s="4"/>
      <c r="Y2720" s="4"/>
      <c r="Z2720" s="4"/>
      <c r="AA2720" s="4"/>
      <c r="AB2720" s="4"/>
      <c r="AC2720" s="4"/>
      <c r="AD2720" s="64"/>
      <c r="AE2720" s="64"/>
      <c r="AF2720" s="64"/>
      <c r="AG2720" s="64"/>
      <c r="AH2720" s="64"/>
      <c r="AI2720" s="64"/>
      <c r="AJ2720" s="64"/>
      <c r="AK2720" s="64"/>
      <c r="AL2720" s="64"/>
      <c r="AM2720" s="64"/>
      <c r="AN2720" s="64"/>
      <c r="AO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64"/>
      <c r="BB2720" s="64"/>
      <c r="BC2720" s="64"/>
      <c r="BD2720" s="64"/>
      <c r="BE2720" s="64"/>
      <c r="BF2720" s="64"/>
      <c r="BG2720" s="64"/>
      <c r="BH2720" s="64"/>
      <c r="BI2720" s="64"/>
      <c r="BJ2720" s="64"/>
      <c r="BK2720" s="64"/>
      <c r="BL2720" s="64"/>
      <c r="BM2720" s="64"/>
      <c r="BN2720" s="64"/>
      <c r="BO2720" s="64"/>
      <c r="BP2720" s="64"/>
      <c r="BQ2720" s="64"/>
      <c r="BR2720" s="64"/>
      <c r="BS2720" s="64"/>
      <c r="BT2720" s="64"/>
      <c r="BU2720" s="64"/>
      <c r="BV2720" s="64"/>
      <c r="BW2720" s="64"/>
      <c r="BX2720" s="64"/>
      <c r="BY2720" s="64"/>
      <c r="BZ2720" s="64"/>
      <c r="CA2720" s="64"/>
      <c r="CB2720" s="64"/>
      <c r="CC2720" s="64"/>
      <c r="CD2720" s="64"/>
      <c r="CE2720" s="64"/>
      <c r="CF2720" s="64"/>
      <c r="CG2720" s="64"/>
      <c r="CH2720" s="64"/>
      <c r="CI2720" s="64"/>
      <c r="CJ2720" s="64"/>
      <c r="CK2720" s="64"/>
      <c r="CL2720" s="64"/>
      <c r="CM2720" s="64"/>
      <c r="CN2720" s="64"/>
      <c r="CO2720" s="64"/>
      <c r="CP2720" s="64"/>
      <c r="CQ2720" s="64"/>
      <c r="CR2720" s="64"/>
      <c r="CS2720" s="64"/>
      <c r="CT2720" s="64"/>
      <c r="CU2720" s="64"/>
      <c r="CV2720" s="64"/>
      <c r="CW2720" s="64"/>
      <c r="CX2720" s="64"/>
      <c r="CY2720" s="64"/>
      <c r="CZ2720" s="64"/>
      <c r="DA2720" s="64"/>
      <c r="DB2720" s="64"/>
      <c r="DC2720" s="64"/>
      <c r="DD2720" s="64"/>
      <c r="DE2720" s="64"/>
      <c r="DF2720" s="64"/>
      <c r="DG2720" s="64"/>
      <c r="DH2720" s="64"/>
      <c r="DI2720" s="64"/>
      <c r="DJ2720" s="64"/>
      <c r="DK2720" s="64"/>
      <c r="DL2720" s="64"/>
      <c r="DM2720" s="64"/>
      <c r="DN2720" s="64"/>
      <c r="DO2720" s="64"/>
      <c r="DP2720" s="64"/>
      <c r="DQ2720" s="64"/>
      <c r="DR2720" s="64"/>
      <c r="DS2720" s="64"/>
      <c r="DT2720" s="64"/>
      <c r="DU2720" s="64"/>
      <c r="DV2720" s="64"/>
      <c r="DW2720" s="64"/>
      <c r="DX2720" s="64"/>
      <c r="DY2720" s="64"/>
      <c r="DZ2720" s="64"/>
      <c r="EA2720" s="64"/>
      <c r="EB2720" s="64"/>
      <c r="EC2720" s="64"/>
      <c r="ED2720" s="64"/>
      <c r="EE2720" s="64"/>
      <c r="EF2720" s="64"/>
      <c r="EG2720" s="64"/>
      <c r="EH2720" s="64"/>
      <c r="EI2720" s="64"/>
      <c r="EJ2720" s="64"/>
      <c r="EK2720" s="64"/>
      <c r="EL2720" s="64"/>
      <c r="EM2720" s="64"/>
      <c r="EN2720" s="64"/>
      <c r="EO2720" s="64"/>
      <c r="EP2720" s="64"/>
      <c r="EQ2720" s="64"/>
      <c r="ER2720" s="64"/>
      <c r="ES2720" s="64"/>
      <c r="ET2720" s="64"/>
      <c r="EU2720" s="64"/>
      <c r="EV2720" s="64"/>
      <c r="EW2720" s="64"/>
      <c r="EX2720" s="64"/>
      <c r="EY2720" s="64"/>
      <c r="EZ2720" s="64"/>
      <c r="FA2720" s="64"/>
      <c r="FB2720" s="64"/>
      <c r="FC2720" s="64"/>
      <c r="FD2720" s="64"/>
      <c r="FE2720" s="64"/>
      <c r="FF2720" s="64"/>
      <c r="FG2720" s="64"/>
      <c r="FH2720" s="64"/>
      <c r="FI2720" s="64"/>
      <c r="FJ2720" s="64"/>
      <c r="FK2720" s="64"/>
      <c r="FL2720" s="64"/>
      <c r="FM2720" s="64"/>
      <c r="FN2720" s="64"/>
      <c r="FO2720" s="64"/>
      <c r="FP2720" s="64"/>
      <c r="FQ2720" s="64"/>
      <c r="FR2720" s="64"/>
      <c r="FS2720" s="64"/>
      <c r="FT2720" s="64"/>
    </row>
    <row r="2721" spans="1:176" ht="15" x14ac:dyDescent="0.25">
      <c r="A2721" s="20">
        <f t="shared" si="614"/>
        <v>46474</v>
      </c>
      <c r="B2721" s="22" t="str">
        <f t="shared" ca="1" si="605"/>
        <v>n.d</v>
      </c>
      <c r="C2721" s="22">
        <f t="shared" ca="1" si="615"/>
        <v>0.97614444</v>
      </c>
      <c r="D2721" s="23">
        <f ca="1">IF(A2721&lt;$B$1,VLOOKUP(A2721,[1]DI!$A$4:$B$15000,2,FALSE),0)</f>
        <v>0</v>
      </c>
      <c r="E2721" s="22">
        <f t="shared" ca="1" si="606"/>
        <v>0</v>
      </c>
      <c r="F2721" s="23">
        <f t="shared" si="607"/>
        <v>1.3</v>
      </c>
      <c r="G2721" s="24">
        <f t="shared" ca="1" si="608"/>
        <v>1</v>
      </c>
      <c r="H2721" s="22">
        <f ca="1">TRUNC(PRODUCT(G$10:G2720),15)</f>
        <v>1.81984651266759</v>
      </c>
      <c r="I2721" s="22">
        <f t="shared" ca="1" si="609"/>
        <v>1.5015535581434301</v>
      </c>
      <c r="J2721" s="22">
        <f t="shared" ca="1" si="610"/>
        <v>1.2119757600000001</v>
      </c>
      <c r="K2721" s="110">
        <f t="shared" ca="1" si="603"/>
        <v>0.37553247445182125</v>
      </c>
      <c r="L2721" s="115">
        <v>0</v>
      </c>
      <c r="M2721" s="67">
        <f>IF(L2721&gt;0,VLOOKUP(L2721,S$12:$AB$125,7),0)</f>
        <v>0</v>
      </c>
      <c r="N2721" s="2">
        <f t="shared" si="604"/>
        <v>0</v>
      </c>
      <c r="O2721" s="22">
        <f t="shared" ca="1" si="611"/>
        <v>0.37553247445182125</v>
      </c>
      <c r="P2721" s="25" t="str">
        <f t="shared" si="612"/>
        <v>A+J=</v>
      </c>
      <c r="Q2721" s="26">
        <f t="shared" si="613"/>
        <v>45306</v>
      </c>
      <c r="R2721" s="4"/>
      <c r="S2721" s="98"/>
      <c r="U2721" s="4"/>
      <c r="V2721" s="4"/>
      <c r="W2721" s="4"/>
      <c r="X2721" s="4"/>
      <c r="Y2721" s="4"/>
      <c r="Z2721" s="4"/>
      <c r="AA2721" s="4"/>
      <c r="AB2721" s="4"/>
      <c r="AC2721" s="4"/>
      <c r="AD2721" s="64"/>
      <c r="AE2721" s="64"/>
      <c r="AF2721" s="64"/>
      <c r="AG2721" s="64"/>
      <c r="AH2721" s="64"/>
      <c r="AI2721" s="64"/>
      <c r="AJ2721" s="64"/>
      <c r="AK2721" s="64"/>
      <c r="AL2721" s="64"/>
      <c r="AM2721" s="64"/>
      <c r="AN2721" s="64"/>
      <c r="AO2721" s="64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64"/>
      <c r="BB2721" s="64"/>
      <c r="BC2721" s="64"/>
      <c r="BD2721" s="64"/>
      <c r="BE2721" s="64"/>
      <c r="BF2721" s="64"/>
      <c r="BG2721" s="64"/>
      <c r="BH2721" s="64"/>
      <c r="BI2721" s="64"/>
      <c r="BJ2721" s="64"/>
      <c r="BK2721" s="64"/>
      <c r="BL2721" s="64"/>
      <c r="BM2721" s="64"/>
      <c r="BN2721" s="64"/>
      <c r="BO2721" s="64"/>
      <c r="BP2721" s="64"/>
      <c r="BQ2721" s="64"/>
      <c r="BR2721" s="64"/>
      <c r="BS2721" s="64"/>
      <c r="BT2721" s="64"/>
      <c r="BU2721" s="64"/>
      <c r="BV2721" s="64"/>
      <c r="BW2721" s="64"/>
      <c r="BX2721" s="64"/>
      <c r="BY2721" s="64"/>
      <c r="BZ2721" s="64"/>
      <c r="CA2721" s="64"/>
      <c r="CB2721" s="64"/>
      <c r="CC2721" s="64"/>
      <c r="CD2721" s="64"/>
      <c r="CE2721" s="64"/>
      <c r="CF2721" s="64"/>
      <c r="CG2721" s="64"/>
      <c r="CH2721" s="64"/>
      <c r="CI2721" s="64"/>
      <c r="CJ2721" s="64"/>
      <c r="CK2721" s="64"/>
      <c r="CL2721" s="64"/>
      <c r="CM2721" s="64"/>
      <c r="CN2721" s="64"/>
      <c r="CO2721" s="64"/>
      <c r="CP2721" s="64"/>
      <c r="CQ2721" s="64"/>
      <c r="CR2721" s="64"/>
      <c r="CS2721" s="64"/>
      <c r="CT2721" s="64"/>
      <c r="CU2721" s="64"/>
      <c r="CV2721" s="64"/>
      <c r="CW2721" s="64"/>
      <c r="CX2721" s="64"/>
      <c r="CY2721" s="64"/>
      <c r="CZ2721" s="64"/>
      <c r="DA2721" s="64"/>
      <c r="DB2721" s="64"/>
      <c r="DC2721" s="64"/>
      <c r="DD2721" s="64"/>
      <c r="DE2721" s="64"/>
      <c r="DF2721" s="64"/>
      <c r="DG2721" s="64"/>
      <c r="DH2721" s="64"/>
      <c r="DI2721" s="64"/>
      <c r="DJ2721" s="64"/>
      <c r="DK2721" s="64"/>
      <c r="DL2721" s="64"/>
      <c r="DM2721" s="64"/>
      <c r="DN2721" s="64"/>
      <c r="DO2721" s="64"/>
      <c r="DP2721" s="64"/>
      <c r="DQ2721" s="64"/>
      <c r="DR2721" s="64"/>
      <c r="DS2721" s="64"/>
      <c r="DT2721" s="64"/>
      <c r="DU2721" s="64"/>
      <c r="DV2721" s="64"/>
      <c r="DW2721" s="64"/>
      <c r="DX2721" s="64"/>
      <c r="DY2721" s="64"/>
      <c r="DZ2721" s="64"/>
      <c r="EA2721" s="64"/>
      <c r="EB2721" s="64"/>
      <c r="EC2721" s="64"/>
      <c r="ED2721" s="64"/>
      <c r="EE2721" s="64"/>
      <c r="EF2721" s="64"/>
      <c r="EG2721" s="64"/>
      <c r="EH2721" s="64"/>
      <c r="EI2721" s="64"/>
      <c r="EJ2721" s="64"/>
      <c r="EK2721" s="64"/>
      <c r="EL2721" s="64"/>
      <c r="EM2721" s="64"/>
      <c r="EN2721" s="64"/>
      <c r="EO2721" s="64"/>
      <c r="EP2721" s="64"/>
      <c r="EQ2721" s="64"/>
      <c r="ER2721" s="64"/>
      <c r="ES2721" s="64"/>
      <c r="ET2721" s="64"/>
      <c r="EU2721" s="64"/>
      <c r="EV2721" s="64"/>
      <c r="EW2721" s="64"/>
      <c r="EX2721" s="64"/>
      <c r="EY2721" s="64"/>
      <c r="EZ2721" s="64"/>
      <c r="FA2721" s="64"/>
      <c r="FB2721" s="64"/>
      <c r="FC2721" s="64"/>
      <c r="FD2721" s="64"/>
      <c r="FE2721" s="64"/>
      <c r="FF2721" s="64"/>
      <c r="FG2721" s="64"/>
      <c r="FH2721" s="64"/>
      <c r="FI2721" s="64"/>
      <c r="FJ2721" s="64"/>
      <c r="FK2721" s="64"/>
      <c r="FL2721" s="64"/>
      <c r="FM2721" s="64"/>
      <c r="FN2721" s="64"/>
      <c r="FO2721" s="64"/>
      <c r="FP2721" s="64"/>
      <c r="FQ2721" s="64"/>
      <c r="FR2721" s="64"/>
      <c r="FS2721" s="64"/>
      <c r="FT2721" s="64"/>
    </row>
    <row r="2722" spans="1:176" ht="15" x14ac:dyDescent="0.25">
      <c r="A2722" s="20">
        <f t="shared" si="614"/>
        <v>46475</v>
      </c>
      <c r="B2722" s="22" t="str">
        <f t="shared" ca="1" si="605"/>
        <v>n.d</v>
      </c>
      <c r="C2722" s="22">
        <f t="shared" ca="1" si="615"/>
        <v>0.97614444</v>
      </c>
      <c r="D2722" s="23">
        <f ca="1">IF(A2722&lt;$B$1,VLOOKUP(A2722,[1]DI!$A$4:$B$15000,2,FALSE),0)</f>
        <v>0</v>
      </c>
      <c r="E2722" s="22">
        <f t="shared" ca="1" si="606"/>
        <v>0</v>
      </c>
      <c r="F2722" s="23">
        <f t="shared" si="607"/>
        <v>1.3</v>
      </c>
      <c r="G2722" s="24">
        <f t="shared" ca="1" si="608"/>
        <v>1</v>
      </c>
      <c r="H2722" s="22">
        <f ca="1">TRUNC(PRODUCT(G$10:G2721),15)</f>
        <v>1.81984651266759</v>
      </c>
      <c r="I2722" s="22">
        <f t="shared" ca="1" si="609"/>
        <v>1.5015535581434301</v>
      </c>
      <c r="J2722" s="22">
        <f t="shared" ca="1" si="610"/>
        <v>1.2119757600000001</v>
      </c>
      <c r="K2722" s="110">
        <f t="shared" ca="1" si="603"/>
        <v>0.37553247445182125</v>
      </c>
      <c r="L2722" s="115">
        <v>0</v>
      </c>
      <c r="M2722" s="67">
        <f>IF(L2722&gt;0,VLOOKUP(L2722,S$12:$AB$125,7),0)</f>
        <v>0</v>
      </c>
      <c r="N2722" s="2">
        <f t="shared" si="604"/>
        <v>0</v>
      </c>
      <c r="O2722" s="22">
        <f t="shared" ca="1" si="611"/>
        <v>0.37553247445182125</v>
      </c>
      <c r="P2722" s="25" t="str">
        <f t="shared" si="612"/>
        <v>A+J=</v>
      </c>
      <c r="Q2722" s="26">
        <f t="shared" si="613"/>
        <v>45306</v>
      </c>
      <c r="R2722" s="4"/>
      <c r="S2722" s="98"/>
      <c r="U2722" s="4"/>
      <c r="V2722" s="4"/>
      <c r="W2722" s="4"/>
      <c r="X2722" s="4"/>
      <c r="Y2722" s="4"/>
      <c r="Z2722" s="4"/>
      <c r="AA2722" s="4"/>
      <c r="AB2722" s="4"/>
      <c r="AC2722" s="4"/>
      <c r="AD2722" s="64"/>
      <c r="AE2722" s="64"/>
      <c r="AF2722" s="64"/>
      <c r="AG2722" s="64"/>
      <c r="AH2722" s="64"/>
      <c r="AI2722" s="64"/>
      <c r="AJ2722" s="64"/>
      <c r="AK2722" s="64"/>
      <c r="AL2722" s="64"/>
      <c r="AM2722" s="64"/>
      <c r="AN2722" s="64"/>
      <c r="AO2722" s="64"/>
      <c r="AP2722" s="64"/>
      <c r="AQ2722" s="64"/>
      <c r="AR2722" s="64"/>
      <c r="AS2722" s="64"/>
      <c r="AT2722" s="64"/>
      <c r="AU2722" s="64"/>
      <c r="AV2722" s="64"/>
      <c r="AW2722" s="64"/>
      <c r="AX2722" s="64"/>
      <c r="AY2722" s="64"/>
      <c r="AZ2722" s="64"/>
      <c r="BA2722" s="64"/>
      <c r="BB2722" s="64"/>
      <c r="BC2722" s="64"/>
      <c r="BD2722" s="64"/>
      <c r="BE2722" s="64"/>
      <c r="BF2722" s="64"/>
      <c r="BG2722" s="64"/>
      <c r="BH2722" s="64"/>
      <c r="BI2722" s="64"/>
      <c r="BJ2722" s="64"/>
      <c r="BK2722" s="64"/>
      <c r="BL2722" s="64"/>
      <c r="BM2722" s="64"/>
      <c r="BN2722" s="64"/>
      <c r="BO2722" s="64"/>
      <c r="BP2722" s="64"/>
      <c r="BQ2722" s="64"/>
      <c r="BR2722" s="64"/>
      <c r="BS2722" s="64"/>
      <c r="BT2722" s="64"/>
      <c r="BU2722" s="64"/>
      <c r="BV2722" s="64"/>
      <c r="BW2722" s="64"/>
      <c r="BX2722" s="64"/>
      <c r="BY2722" s="64"/>
      <c r="BZ2722" s="64"/>
      <c r="CA2722" s="64"/>
      <c r="CB2722" s="64"/>
      <c r="CC2722" s="64"/>
      <c r="CD2722" s="64"/>
      <c r="CE2722" s="64"/>
      <c r="CF2722" s="64"/>
      <c r="CG2722" s="64"/>
      <c r="CH2722" s="64"/>
      <c r="CI2722" s="64"/>
      <c r="CJ2722" s="64"/>
      <c r="CK2722" s="64"/>
      <c r="CL2722" s="64"/>
      <c r="CM2722" s="64"/>
      <c r="CN2722" s="64"/>
      <c r="CO2722" s="64"/>
      <c r="CP2722" s="64"/>
      <c r="CQ2722" s="64"/>
      <c r="CR2722" s="64"/>
      <c r="CS2722" s="64"/>
      <c r="CT2722" s="64"/>
      <c r="CU2722" s="64"/>
      <c r="CV2722" s="64"/>
      <c r="CW2722" s="64"/>
      <c r="CX2722" s="64"/>
      <c r="CY2722" s="64"/>
      <c r="CZ2722" s="64"/>
      <c r="DA2722" s="64"/>
      <c r="DB2722" s="64"/>
      <c r="DC2722" s="64"/>
      <c r="DD2722" s="64"/>
      <c r="DE2722" s="64"/>
      <c r="DF2722" s="64"/>
      <c r="DG2722" s="64"/>
      <c r="DH2722" s="64"/>
      <c r="DI2722" s="64"/>
      <c r="DJ2722" s="64"/>
      <c r="DK2722" s="64"/>
      <c r="DL2722" s="64"/>
      <c r="DM2722" s="64"/>
      <c r="DN2722" s="64"/>
      <c r="DO2722" s="64"/>
      <c r="DP2722" s="64"/>
      <c r="DQ2722" s="64"/>
      <c r="DR2722" s="64"/>
      <c r="DS2722" s="64"/>
      <c r="DT2722" s="64"/>
      <c r="DU2722" s="64"/>
      <c r="DV2722" s="64"/>
      <c r="DW2722" s="64"/>
      <c r="DX2722" s="64"/>
      <c r="DY2722" s="64"/>
      <c r="DZ2722" s="64"/>
      <c r="EA2722" s="64"/>
      <c r="EB2722" s="64"/>
      <c r="EC2722" s="64"/>
      <c r="ED2722" s="64"/>
      <c r="EE2722" s="64"/>
      <c r="EF2722" s="64"/>
      <c r="EG2722" s="64"/>
      <c r="EH2722" s="64"/>
      <c r="EI2722" s="64"/>
      <c r="EJ2722" s="64"/>
      <c r="EK2722" s="64"/>
      <c r="EL2722" s="64"/>
      <c r="EM2722" s="64"/>
      <c r="EN2722" s="64"/>
      <c r="EO2722" s="64"/>
      <c r="EP2722" s="64"/>
      <c r="EQ2722" s="64"/>
      <c r="ER2722" s="64"/>
      <c r="ES2722" s="64"/>
      <c r="ET2722" s="64"/>
      <c r="EU2722" s="64"/>
      <c r="EV2722" s="64"/>
      <c r="EW2722" s="64"/>
      <c r="EX2722" s="64"/>
      <c r="EY2722" s="64"/>
      <c r="EZ2722" s="64"/>
      <c r="FA2722" s="64"/>
      <c r="FB2722" s="64"/>
      <c r="FC2722" s="64"/>
      <c r="FD2722" s="64"/>
      <c r="FE2722" s="64"/>
      <c r="FF2722" s="64"/>
      <c r="FG2722" s="64"/>
      <c r="FH2722" s="64"/>
      <c r="FI2722" s="64"/>
      <c r="FJ2722" s="64"/>
      <c r="FK2722" s="64"/>
      <c r="FL2722" s="64"/>
      <c r="FM2722" s="64"/>
      <c r="FN2722" s="64"/>
      <c r="FO2722" s="64"/>
      <c r="FP2722" s="64"/>
      <c r="FQ2722" s="64"/>
      <c r="FR2722" s="64"/>
      <c r="FS2722" s="64"/>
      <c r="FT2722" s="64"/>
    </row>
    <row r="2723" spans="1:176" ht="15" x14ac:dyDescent="0.25">
      <c r="A2723" s="20">
        <f t="shared" si="614"/>
        <v>46476</v>
      </c>
      <c r="B2723" s="22" t="str">
        <f t="shared" ca="1" si="605"/>
        <v>n.d</v>
      </c>
      <c r="C2723" s="22">
        <f t="shared" ca="1" si="615"/>
        <v>0.97614444</v>
      </c>
      <c r="D2723" s="23">
        <f ca="1">IF(A2723&lt;$B$1,VLOOKUP(A2723,[1]DI!$A$4:$B$15000,2,FALSE),0)</f>
        <v>0</v>
      </c>
      <c r="E2723" s="22">
        <f t="shared" ca="1" si="606"/>
        <v>0</v>
      </c>
      <c r="F2723" s="23">
        <f t="shared" si="607"/>
        <v>1.3</v>
      </c>
      <c r="G2723" s="24">
        <f t="shared" ca="1" si="608"/>
        <v>1</v>
      </c>
      <c r="H2723" s="22">
        <f ca="1">TRUNC(PRODUCT(G$10:G2722),15)</f>
        <v>1.81984651266759</v>
      </c>
      <c r="I2723" s="22">
        <f t="shared" ca="1" si="609"/>
        <v>1.5015535581434301</v>
      </c>
      <c r="J2723" s="22">
        <f t="shared" ca="1" si="610"/>
        <v>1.2119757600000001</v>
      </c>
      <c r="K2723" s="110">
        <f t="shared" ca="1" si="603"/>
        <v>0.37553247445182125</v>
      </c>
      <c r="L2723" s="115">
        <v>0</v>
      </c>
      <c r="M2723" s="67">
        <f>IF(L2723&gt;0,VLOOKUP(L2723,S$12:$AB$125,7),0)</f>
        <v>0</v>
      </c>
      <c r="N2723" s="2">
        <f t="shared" si="604"/>
        <v>0</v>
      </c>
      <c r="O2723" s="22">
        <f t="shared" ca="1" si="611"/>
        <v>0.37553247445182125</v>
      </c>
      <c r="P2723" s="25" t="str">
        <f t="shared" si="612"/>
        <v>A+J=</v>
      </c>
      <c r="Q2723" s="26">
        <f t="shared" si="613"/>
        <v>45306</v>
      </c>
      <c r="R2723" s="4"/>
      <c r="S2723" s="98"/>
      <c r="U2723" s="4"/>
      <c r="V2723" s="4"/>
      <c r="W2723" s="4"/>
      <c r="X2723" s="4"/>
      <c r="Y2723" s="4"/>
      <c r="Z2723" s="4"/>
      <c r="AA2723" s="4"/>
      <c r="AB2723" s="4"/>
      <c r="AC2723" s="4"/>
      <c r="AD2723" s="64"/>
      <c r="AE2723" s="64"/>
      <c r="AF2723" s="64"/>
      <c r="AG2723" s="64"/>
      <c r="AH2723" s="64"/>
      <c r="AI2723" s="64"/>
      <c r="AJ2723" s="64"/>
      <c r="AK2723" s="64"/>
      <c r="AL2723" s="64"/>
      <c r="AM2723" s="64"/>
      <c r="AN2723" s="64"/>
      <c r="AO2723" s="64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64"/>
      <c r="BB2723" s="64"/>
      <c r="BC2723" s="64"/>
      <c r="BD2723" s="64"/>
      <c r="BE2723" s="64"/>
      <c r="BF2723" s="64"/>
      <c r="BG2723" s="64"/>
      <c r="BH2723" s="64"/>
      <c r="BI2723" s="64"/>
      <c r="BJ2723" s="64"/>
      <c r="BK2723" s="64"/>
      <c r="BL2723" s="64"/>
      <c r="BM2723" s="64"/>
      <c r="BN2723" s="64"/>
      <c r="BO2723" s="64"/>
      <c r="BP2723" s="64"/>
      <c r="BQ2723" s="64"/>
      <c r="BR2723" s="64"/>
      <c r="BS2723" s="64"/>
      <c r="BT2723" s="64"/>
      <c r="BU2723" s="64"/>
      <c r="BV2723" s="64"/>
      <c r="BW2723" s="64"/>
      <c r="BX2723" s="64"/>
      <c r="BY2723" s="64"/>
      <c r="BZ2723" s="64"/>
      <c r="CA2723" s="64"/>
      <c r="CB2723" s="64"/>
      <c r="CC2723" s="64"/>
      <c r="CD2723" s="64"/>
      <c r="CE2723" s="64"/>
      <c r="CF2723" s="64"/>
      <c r="CG2723" s="64"/>
      <c r="CH2723" s="64"/>
      <c r="CI2723" s="64"/>
      <c r="CJ2723" s="64"/>
      <c r="CK2723" s="64"/>
      <c r="CL2723" s="64"/>
      <c r="CM2723" s="64"/>
      <c r="CN2723" s="64"/>
      <c r="CO2723" s="64"/>
      <c r="CP2723" s="64"/>
      <c r="CQ2723" s="64"/>
      <c r="CR2723" s="64"/>
      <c r="CS2723" s="64"/>
      <c r="CT2723" s="64"/>
      <c r="CU2723" s="64"/>
      <c r="CV2723" s="64"/>
      <c r="CW2723" s="64"/>
      <c r="CX2723" s="64"/>
      <c r="CY2723" s="64"/>
      <c r="CZ2723" s="64"/>
      <c r="DA2723" s="64"/>
      <c r="DB2723" s="64"/>
      <c r="DC2723" s="64"/>
      <c r="DD2723" s="64"/>
      <c r="DE2723" s="64"/>
      <c r="DF2723" s="64"/>
      <c r="DG2723" s="64"/>
      <c r="DH2723" s="64"/>
      <c r="DI2723" s="64"/>
      <c r="DJ2723" s="64"/>
      <c r="DK2723" s="64"/>
      <c r="DL2723" s="64"/>
      <c r="DM2723" s="64"/>
      <c r="DN2723" s="64"/>
      <c r="DO2723" s="64"/>
      <c r="DP2723" s="64"/>
      <c r="DQ2723" s="64"/>
      <c r="DR2723" s="64"/>
      <c r="DS2723" s="64"/>
      <c r="DT2723" s="64"/>
      <c r="DU2723" s="64"/>
      <c r="DV2723" s="64"/>
      <c r="DW2723" s="64"/>
      <c r="DX2723" s="64"/>
      <c r="DY2723" s="64"/>
      <c r="DZ2723" s="64"/>
      <c r="EA2723" s="64"/>
      <c r="EB2723" s="64"/>
      <c r="EC2723" s="64"/>
      <c r="ED2723" s="64"/>
      <c r="EE2723" s="64"/>
      <c r="EF2723" s="64"/>
      <c r="EG2723" s="64"/>
      <c r="EH2723" s="64"/>
      <c r="EI2723" s="64"/>
      <c r="EJ2723" s="64"/>
      <c r="EK2723" s="64"/>
      <c r="EL2723" s="64"/>
      <c r="EM2723" s="64"/>
      <c r="EN2723" s="64"/>
      <c r="EO2723" s="64"/>
      <c r="EP2723" s="64"/>
      <c r="EQ2723" s="64"/>
      <c r="ER2723" s="64"/>
      <c r="ES2723" s="64"/>
      <c r="ET2723" s="64"/>
      <c r="EU2723" s="64"/>
      <c r="EV2723" s="64"/>
      <c r="EW2723" s="64"/>
      <c r="EX2723" s="64"/>
      <c r="EY2723" s="64"/>
      <c r="EZ2723" s="64"/>
      <c r="FA2723" s="64"/>
      <c r="FB2723" s="64"/>
      <c r="FC2723" s="64"/>
      <c r="FD2723" s="64"/>
      <c r="FE2723" s="64"/>
      <c r="FF2723" s="64"/>
      <c r="FG2723" s="64"/>
      <c r="FH2723" s="64"/>
      <c r="FI2723" s="64"/>
      <c r="FJ2723" s="64"/>
      <c r="FK2723" s="64"/>
      <c r="FL2723" s="64"/>
      <c r="FM2723" s="64"/>
      <c r="FN2723" s="64"/>
      <c r="FO2723" s="64"/>
      <c r="FP2723" s="64"/>
      <c r="FQ2723" s="64"/>
      <c r="FR2723" s="64"/>
      <c r="FS2723" s="64"/>
      <c r="FT2723" s="64"/>
    </row>
    <row r="2724" spans="1:176" ht="15" x14ac:dyDescent="0.25">
      <c r="A2724" s="20">
        <f t="shared" si="614"/>
        <v>46477</v>
      </c>
      <c r="B2724" s="22" t="str">
        <f t="shared" ca="1" si="605"/>
        <v>n.d</v>
      </c>
      <c r="C2724" s="22">
        <f t="shared" ca="1" si="615"/>
        <v>0.97614444</v>
      </c>
      <c r="D2724" s="23">
        <f ca="1">IF(A2724&lt;$B$1,VLOOKUP(A2724,[1]DI!$A$4:$B$15000,2,FALSE),0)</f>
        <v>0</v>
      </c>
      <c r="E2724" s="22">
        <f t="shared" ca="1" si="606"/>
        <v>0</v>
      </c>
      <c r="F2724" s="23">
        <f t="shared" si="607"/>
        <v>1.3</v>
      </c>
      <c r="G2724" s="24">
        <f t="shared" ca="1" si="608"/>
        <v>1</v>
      </c>
      <c r="H2724" s="22">
        <f ca="1">TRUNC(PRODUCT(G$10:G2723),15)</f>
        <v>1.81984651266759</v>
      </c>
      <c r="I2724" s="22">
        <f t="shared" ca="1" si="609"/>
        <v>1.5015535581434301</v>
      </c>
      <c r="J2724" s="22">
        <f t="shared" ca="1" si="610"/>
        <v>1.2119757600000001</v>
      </c>
      <c r="K2724" s="110">
        <f t="shared" ca="1" si="603"/>
        <v>0.37553247445182125</v>
      </c>
      <c r="L2724" s="115">
        <v>0</v>
      </c>
      <c r="M2724" s="67">
        <f>IF(L2724&gt;0,VLOOKUP(L2724,S$12:$AB$125,7),0)</f>
        <v>0</v>
      </c>
      <c r="N2724" s="2">
        <f t="shared" si="604"/>
        <v>0</v>
      </c>
      <c r="O2724" s="22">
        <f t="shared" ca="1" si="611"/>
        <v>0.37553247445182125</v>
      </c>
      <c r="P2724" s="25" t="str">
        <f t="shared" si="612"/>
        <v>A+J=</v>
      </c>
      <c r="Q2724" s="26">
        <f t="shared" si="613"/>
        <v>45306</v>
      </c>
      <c r="R2724" s="4"/>
      <c r="S2724" s="98"/>
      <c r="U2724" s="4"/>
      <c r="V2724" s="4"/>
      <c r="W2724" s="4"/>
      <c r="X2724" s="4"/>
      <c r="Y2724" s="4"/>
      <c r="Z2724" s="4"/>
      <c r="AA2724" s="4"/>
      <c r="AB2724" s="4"/>
      <c r="AC2724" s="4"/>
      <c r="AD2724" s="64"/>
      <c r="AE2724" s="64"/>
      <c r="AF2724" s="64"/>
      <c r="AG2724" s="64"/>
      <c r="AH2724" s="64"/>
      <c r="AI2724" s="64"/>
      <c r="AJ2724" s="64"/>
      <c r="AK2724" s="64"/>
      <c r="AL2724" s="64"/>
      <c r="AM2724" s="64"/>
      <c r="AN2724" s="64"/>
      <c r="AO2724" s="64"/>
      <c r="AP2724" s="64"/>
      <c r="AQ2724" s="64"/>
      <c r="AR2724" s="64"/>
      <c r="AS2724" s="64"/>
      <c r="AT2724" s="64"/>
      <c r="AU2724" s="64"/>
      <c r="AV2724" s="64"/>
      <c r="AW2724" s="64"/>
      <c r="AX2724" s="64"/>
      <c r="AY2724" s="64"/>
      <c r="AZ2724" s="64"/>
      <c r="BA2724" s="64"/>
      <c r="BB2724" s="64"/>
      <c r="BC2724" s="64"/>
      <c r="BD2724" s="64"/>
      <c r="BE2724" s="64"/>
      <c r="BF2724" s="64"/>
      <c r="BG2724" s="64"/>
      <c r="BH2724" s="64"/>
      <c r="BI2724" s="64"/>
      <c r="BJ2724" s="64"/>
      <c r="BK2724" s="64"/>
      <c r="BL2724" s="64"/>
      <c r="BM2724" s="64"/>
      <c r="BN2724" s="64"/>
      <c r="BO2724" s="64"/>
      <c r="BP2724" s="64"/>
      <c r="BQ2724" s="64"/>
      <c r="BR2724" s="64"/>
      <c r="BS2724" s="64"/>
      <c r="BT2724" s="64"/>
      <c r="BU2724" s="64"/>
      <c r="BV2724" s="64"/>
      <c r="BW2724" s="64"/>
      <c r="BX2724" s="64"/>
      <c r="BY2724" s="64"/>
      <c r="BZ2724" s="64"/>
      <c r="CA2724" s="64"/>
      <c r="CB2724" s="64"/>
      <c r="CC2724" s="64"/>
      <c r="CD2724" s="64"/>
      <c r="CE2724" s="64"/>
      <c r="CF2724" s="64"/>
      <c r="CG2724" s="64"/>
      <c r="CH2724" s="64"/>
      <c r="CI2724" s="64"/>
      <c r="CJ2724" s="64"/>
      <c r="CK2724" s="64"/>
      <c r="CL2724" s="64"/>
      <c r="CM2724" s="64"/>
      <c r="CN2724" s="64"/>
      <c r="CO2724" s="64"/>
      <c r="CP2724" s="64"/>
      <c r="CQ2724" s="64"/>
      <c r="CR2724" s="64"/>
      <c r="CS2724" s="64"/>
      <c r="CT2724" s="64"/>
      <c r="CU2724" s="64"/>
      <c r="CV2724" s="64"/>
      <c r="CW2724" s="64"/>
      <c r="CX2724" s="64"/>
      <c r="CY2724" s="64"/>
      <c r="CZ2724" s="64"/>
      <c r="DA2724" s="64"/>
      <c r="DB2724" s="64"/>
      <c r="DC2724" s="64"/>
      <c r="DD2724" s="64"/>
      <c r="DE2724" s="64"/>
      <c r="DF2724" s="64"/>
      <c r="DG2724" s="64"/>
      <c r="DH2724" s="64"/>
      <c r="DI2724" s="64"/>
      <c r="DJ2724" s="64"/>
      <c r="DK2724" s="64"/>
      <c r="DL2724" s="64"/>
      <c r="DM2724" s="64"/>
      <c r="DN2724" s="64"/>
      <c r="DO2724" s="64"/>
      <c r="DP2724" s="64"/>
      <c r="DQ2724" s="64"/>
      <c r="DR2724" s="64"/>
      <c r="DS2724" s="64"/>
      <c r="DT2724" s="64"/>
      <c r="DU2724" s="64"/>
      <c r="DV2724" s="64"/>
      <c r="DW2724" s="64"/>
      <c r="DX2724" s="64"/>
      <c r="DY2724" s="64"/>
      <c r="DZ2724" s="64"/>
      <c r="EA2724" s="64"/>
      <c r="EB2724" s="64"/>
      <c r="EC2724" s="64"/>
      <c r="ED2724" s="64"/>
      <c r="EE2724" s="64"/>
      <c r="EF2724" s="64"/>
      <c r="EG2724" s="64"/>
      <c r="EH2724" s="64"/>
      <c r="EI2724" s="64"/>
      <c r="EJ2724" s="64"/>
      <c r="EK2724" s="64"/>
      <c r="EL2724" s="64"/>
      <c r="EM2724" s="64"/>
      <c r="EN2724" s="64"/>
      <c r="EO2724" s="64"/>
      <c r="EP2724" s="64"/>
      <c r="EQ2724" s="64"/>
      <c r="ER2724" s="64"/>
      <c r="ES2724" s="64"/>
      <c r="ET2724" s="64"/>
      <c r="EU2724" s="64"/>
      <c r="EV2724" s="64"/>
      <c r="EW2724" s="64"/>
      <c r="EX2724" s="64"/>
      <c r="EY2724" s="64"/>
      <c r="EZ2724" s="64"/>
      <c r="FA2724" s="64"/>
      <c r="FB2724" s="64"/>
      <c r="FC2724" s="64"/>
      <c r="FD2724" s="64"/>
      <c r="FE2724" s="64"/>
      <c r="FF2724" s="64"/>
      <c r="FG2724" s="64"/>
      <c r="FH2724" s="64"/>
      <c r="FI2724" s="64"/>
      <c r="FJ2724" s="64"/>
      <c r="FK2724" s="64"/>
      <c r="FL2724" s="64"/>
      <c r="FM2724" s="64"/>
      <c r="FN2724" s="64"/>
      <c r="FO2724" s="64"/>
      <c r="FP2724" s="64"/>
      <c r="FQ2724" s="64"/>
      <c r="FR2724" s="64"/>
      <c r="FS2724" s="64"/>
      <c r="FT2724" s="64"/>
    </row>
    <row r="2725" spans="1:176" ht="15" x14ac:dyDescent="0.25">
      <c r="A2725" s="20">
        <f t="shared" si="614"/>
        <v>46478</v>
      </c>
      <c r="B2725" s="22" t="str">
        <f t="shared" ca="1" si="605"/>
        <v>n.d</v>
      </c>
      <c r="C2725" s="22">
        <f t="shared" ca="1" si="615"/>
        <v>0.97614444</v>
      </c>
      <c r="D2725" s="23">
        <f ca="1">IF(A2725&lt;$B$1,VLOOKUP(A2725,[1]DI!$A$4:$B$15000,2,FALSE),0)</f>
        <v>0</v>
      </c>
      <c r="E2725" s="22">
        <f t="shared" ca="1" si="606"/>
        <v>0</v>
      </c>
      <c r="F2725" s="23">
        <f t="shared" si="607"/>
        <v>1.3</v>
      </c>
      <c r="G2725" s="24">
        <f t="shared" ca="1" si="608"/>
        <v>1</v>
      </c>
      <c r="H2725" s="22">
        <f ca="1">TRUNC(PRODUCT(G$10:G2724),15)</f>
        <v>1.81984651266759</v>
      </c>
      <c r="I2725" s="22">
        <f t="shared" ca="1" si="609"/>
        <v>1.5015535581434301</v>
      </c>
      <c r="J2725" s="22">
        <f t="shared" ca="1" si="610"/>
        <v>1.2119757600000001</v>
      </c>
      <c r="K2725" s="110">
        <f t="shared" ca="1" si="603"/>
        <v>0.37553247445182125</v>
      </c>
      <c r="L2725" s="115">
        <v>0</v>
      </c>
      <c r="M2725" s="67">
        <f>IF(L2725&gt;0,VLOOKUP(L2725,S$12:$AB$125,7),0)</f>
        <v>0</v>
      </c>
      <c r="N2725" s="2">
        <f t="shared" si="604"/>
        <v>0</v>
      </c>
      <c r="O2725" s="22">
        <f t="shared" ca="1" si="611"/>
        <v>0.37553247445182125</v>
      </c>
      <c r="P2725" s="25" t="str">
        <f t="shared" si="612"/>
        <v>A+J=</v>
      </c>
      <c r="Q2725" s="26">
        <f t="shared" si="613"/>
        <v>45306</v>
      </c>
      <c r="R2725" s="4"/>
      <c r="S2725" s="98"/>
      <c r="U2725" s="4"/>
      <c r="V2725" s="4"/>
      <c r="W2725" s="4"/>
      <c r="X2725" s="4"/>
      <c r="Y2725" s="4"/>
      <c r="Z2725" s="4"/>
      <c r="AA2725" s="4"/>
      <c r="AB2725" s="4"/>
      <c r="AC2725" s="4"/>
      <c r="AD2725" s="64"/>
      <c r="AE2725" s="64"/>
      <c r="AF2725" s="64"/>
      <c r="AG2725" s="64"/>
      <c r="AH2725" s="64"/>
      <c r="AI2725" s="64"/>
      <c r="AJ2725" s="64"/>
      <c r="AK2725" s="64"/>
      <c r="AL2725" s="64"/>
      <c r="AM2725" s="64"/>
      <c r="AN2725" s="64"/>
      <c r="AO2725" s="64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4"/>
      <c r="AZ2725" s="64"/>
      <c r="BA2725" s="64"/>
      <c r="BB2725" s="64"/>
      <c r="BC2725" s="64"/>
      <c r="BD2725" s="64"/>
      <c r="BE2725" s="64"/>
      <c r="BF2725" s="64"/>
      <c r="BG2725" s="64"/>
      <c r="BH2725" s="64"/>
      <c r="BI2725" s="64"/>
      <c r="BJ2725" s="64"/>
      <c r="BK2725" s="64"/>
      <c r="BL2725" s="64"/>
      <c r="BM2725" s="64"/>
      <c r="BN2725" s="64"/>
      <c r="BO2725" s="64"/>
      <c r="BP2725" s="64"/>
      <c r="BQ2725" s="64"/>
      <c r="BR2725" s="64"/>
      <c r="BS2725" s="64"/>
      <c r="BT2725" s="64"/>
      <c r="BU2725" s="64"/>
      <c r="BV2725" s="64"/>
      <c r="BW2725" s="64"/>
      <c r="BX2725" s="64"/>
      <c r="BY2725" s="64"/>
      <c r="BZ2725" s="64"/>
      <c r="CA2725" s="64"/>
      <c r="CB2725" s="64"/>
      <c r="CC2725" s="64"/>
      <c r="CD2725" s="64"/>
      <c r="CE2725" s="64"/>
      <c r="CF2725" s="64"/>
      <c r="CG2725" s="64"/>
      <c r="CH2725" s="64"/>
      <c r="CI2725" s="64"/>
      <c r="CJ2725" s="64"/>
      <c r="CK2725" s="64"/>
      <c r="CL2725" s="64"/>
      <c r="CM2725" s="64"/>
      <c r="CN2725" s="64"/>
      <c r="CO2725" s="64"/>
      <c r="CP2725" s="64"/>
      <c r="CQ2725" s="64"/>
      <c r="CR2725" s="64"/>
      <c r="CS2725" s="64"/>
      <c r="CT2725" s="64"/>
      <c r="CU2725" s="64"/>
      <c r="CV2725" s="64"/>
      <c r="CW2725" s="64"/>
      <c r="CX2725" s="64"/>
      <c r="CY2725" s="64"/>
      <c r="CZ2725" s="64"/>
      <c r="DA2725" s="64"/>
      <c r="DB2725" s="64"/>
      <c r="DC2725" s="64"/>
      <c r="DD2725" s="64"/>
      <c r="DE2725" s="64"/>
      <c r="DF2725" s="64"/>
      <c r="DG2725" s="64"/>
      <c r="DH2725" s="64"/>
      <c r="DI2725" s="64"/>
      <c r="DJ2725" s="64"/>
      <c r="DK2725" s="64"/>
      <c r="DL2725" s="64"/>
      <c r="DM2725" s="64"/>
      <c r="DN2725" s="64"/>
      <c r="DO2725" s="64"/>
      <c r="DP2725" s="64"/>
      <c r="DQ2725" s="64"/>
      <c r="DR2725" s="64"/>
      <c r="DS2725" s="64"/>
      <c r="DT2725" s="64"/>
      <c r="DU2725" s="64"/>
      <c r="DV2725" s="64"/>
      <c r="DW2725" s="64"/>
      <c r="DX2725" s="64"/>
      <c r="DY2725" s="64"/>
      <c r="DZ2725" s="64"/>
      <c r="EA2725" s="64"/>
      <c r="EB2725" s="64"/>
      <c r="EC2725" s="64"/>
      <c r="ED2725" s="64"/>
      <c r="EE2725" s="64"/>
      <c r="EF2725" s="64"/>
      <c r="EG2725" s="64"/>
      <c r="EH2725" s="64"/>
      <c r="EI2725" s="64"/>
      <c r="EJ2725" s="64"/>
      <c r="EK2725" s="64"/>
      <c r="EL2725" s="64"/>
      <c r="EM2725" s="64"/>
      <c r="EN2725" s="64"/>
      <c r="EO2725" s="64"/>
      <c r="EP2725" s="64"/>
      <c r="EQ2725" s="64"/>
      <c r="ER2725" s="64"/>
      <c r="ES2725" s="64"/>
      <c r="ET2725" s="64"/>
      <c r="EU2725" s="64"/>
      <c r="EV2725" s="64"/>
      <c r="EW2725" s="64"/>
      <c r="EX2725" s="64"/>
      <c r="EY2725" s="64"/>
      <c r="EZ2725" s="64"/>
      <c r="FA2725" s="64"/>
      <c r="FB2725" s="64"/>
      <c r="FC2725" s="64"/>
      <c r="FD2725" s="64"/>
      <c r="FE2725" s="64"/>
      <c r="FF2725" s="64"/>
      <c r="FG2725" s="64"/>
      <c r="FH2725" s="64"/>
      <c r="FI2725" s="64"/>
      <c r="FJ2725" s="64"/>
      <c r="FK2725" s="64"/>
      <c r="FL2725" s="64"/>
      <c r="FM2725" s="64"/>
      <c r="FN2725" s="64"/>
      <c r="FO2725" s="64"/>
      <c r="FP2725" s="64"/>
      <c r="FQ2725" s="64"/>
      <c r="FR2725" s="64"/>
      <c r="FS2725" s="64"/>
      <c r="FT2725" s="64"/>
    </row>
    <row r="2726" spans="1:176" ht="15" x14ac:dyDescent="0.25">
      <c r="A2726" s="20">
        <f t="shared" si="614"/>
        <v>46479</v>
      </c>
      <c r="B2726" s="22" t="str">
        <f t="shared" ca="1" si="605"/>
        <v>n.d</v>
      </c>
      <c r="C2726" s="22">
        <f t="shared" ca="1" si="615"/>
        <v>0.97614444</v>
      </c>
      <c r="D2726" s="23">
        <f ca="1">IF(A2726&lt;$B$1,VLOOKUP(A2726,[1]DI!$A$4:$B$15000,2,FALSE),0)</f>
        <v>0</v>
      </c>
      <c r="E2726" s="22">
        <f t="shared" ca="1" si="606"/>
        <v>0</v>
      </c>
      <c r="F2726" s="23">
        <f t="shared" si="607"/>
        <v>1.3</v>
      </c>
      <c r="G2726" s="24">
        <f t="shared" ca="1" si="608"/>
        <v>1</v>
      </c>
      <c r="H2726" s="22">
        <f ca="1">TRUNC(PRODUCT(G$10:G2725),15)</f>
        <v>1.81984651266759</v>
      </c>
      <c r="I2726" s="22">
        <f t="shared" ca="1" si="609"/>
        <v>1.5015535581434301</v>
      </c>
      <c r="J2726" s="22">
        <f t="shared" ca="1" si="610"/>
        <v>1.2119757600000001</v>
      </c>
      <c r="K2726" s="110">
        <f t="shared" ca="1" si="603"/>
        <v>0.37553247445182125</v>
      </c>
      <c r="L2726" s="115">
        <v>0</v>
      </c>
      <c r="M2726" s="67">
        <f>IF(L2726&gt;0,VLOOKUP(L2726,S$12:$AB$125,7),0)</f>
        <v>0</v>
      </c>
      <c r="N2726" s="2">
        <f t="shared" si="604"/>
        <v>0</v>
      </c>
      <c r="O2726" s="22">
        <f t="shared" ca="1" si="611"/>
        <v>0.37553247445182125</v>
      </c>
      <c r="P2726" s="25" t="str">
        <f t="shared" si="612"/>
        <v>A+J=</v>
      </c>
      <c r="Q2726" s="26">
        <f t="shared" si="613"/>
        <v>45306</v>
      </c>
      <c r="R2726" s="4"/>
      <c r="S2726" s="98"/>
      <c r="U2726" s="4"/>
      <c r="V2726" s="4"/>
      <c r="W2726" s="4"/>
      <c r="X2726" s="4"/>
      <c r="Y2726" s="4"/>
      <c r="Z2726" s="4"/>
      <c r="AA2726" s="4"/>
      <c r="AB2726" s="4"/>
      <c r="AC2726" s="4"/>
      <c r="AD2726" s="64"/>
      <c r="AE2726" s="64"/>
      <c r="AF2726" s="64"/>
      <c r="AG2726" s="64"/>
      <c r="AH2726" s="64"/>
      <c r="AI2726" s="64"/>
      <c r="AJ2726" s="64"/>
      <c r="AK2726" s="64"/>
      <c r="AL2726" s="64"/>
      <c r="AM2726" s="64"/>
      <c r="AN2726" s="64"/>
      <c r="AO2726" s="64"/>
      <c r="AP2726" s="64"/>
      <c r="AQ2726" s="64"/>
      <c r="AR2726" s="64"/>
      <c r="AS2726" s="64"/>
      <c r="AT2726" s="64"/>
      <c r="AU2726" s="64"/>
      <c r="AV2726" s="64"/>
      <c r="AW2726" s="64"/>
      <c r="AX2726" s="64"/>
      <c r="AY2726" s="64"/>
      <c r="AZ2726" s="64"/>
      <c r="BA2726" s="64"/>
      <c r="BB2726" s="64"/>
      <c r="BC2726" s="64"/>
      <c r="BD2726" s="64"/>
      <c r="BE2726" s="64"/>
      <c r="BF2726" s="64"/>
      <c r="BG2726" s="64"/>
      <c r="BH2726" s="64"/>
      <c r="BI2726" s="64"/>
      <c r="BJ2726" s="64"/>
      <c r="BK2726" s="64"/>
      <c r="BL2726" s="64"/>
      <c r="BM2726" s="64"/>
      <c r="BN2726" s="64"/>
      <c r="BO2726" s="64"/>
      <c r="BP2726" s="64"/>
      <c r="BQ2726" s="64"/>
      <c r="BR2726" s="64"/>
      <c r="BS2726" s="64"/>
      <c r="BT2726" s="64"/>
      <c r="BU2726" s="64"/>
      <c r="BV2726" s="64"/>
      <c r="BW2726" s="64"/>
      <c r="BX2726" s="64"/>
      <c r="BY2726" s="64"/>
      <c r="BZ2726" s="64"/>
      <c r="CA2726" s="64"/>
      <c r="CB2726" s="64"/>
      <c r="CC2726" s="64"/>
      <c r="CD2726" s="64"/>
      <c r="CE2726" s="64"/>
      <c r="CF2726" s="64"/>
      <c r="CG2726" s="64"/>
      <c r="CH2726" s="64"/>
      <c r="CI2726" s="64"/>
      <c r="CJ2726" s="64"/>
      <c r="CK2726" s="64"/>
      <c r="CL2726" s="64"/>
      <c r="CM2726" s="64"/>
      <c r="CN2726" s="64"/>
      <c r="CO2726" s="64"/>
      <c r="CP2726" s="64"/>
      <c r="CQ2726" s="64"/>
      <c r="CR2726" s="64"/>
      <c r="CS2726" s="64"/>
      <c r="CT2726" s="64"/>
      <c r="CU2726" s="64"/>
      <c r="CV2726" s="64"/>
      <c r="CW2726" s="64"/>
      <c r="CX2726" s="64"/>
      <c r="CY2726" s="64"/>
      <c r="CZ2726" s="64"/>
      <c r="DA2726" s="64"/>
      <c r="DB2726" s="64"/>
      <c r="DC2726" s="64"/>
      <c r="DD2726" s="64"/>
      <c r="DE2726" s="64"/>
      <c r="DF2726" s="64"/>
      <c r="DG2726" s="64"/>
      <c r="DH2726" s="64"/>
      <c r="DI2726" s="64"/>
      <c r="DJ2726" s="64"/>
      <c r="DK2726" s="64"/>
      <c r="DL2726" s="64"/>
      <c r="DM2726" s="64"/>
      <c r="DN2726" s="64"/>
      <c r="DO2726" s="64"/>
      <c r="DP2726" s="64"/>
      <c r="DQ2726" s="64"/>
      <c r="DR2726" s="64"/>
      <c r="DS2726" s="64"/>
      <c r="DT2726" s="64"/>
      <c r="DU2726" s="64"/>
      <c r="DV2726" s="64"/>
      <c r="DW2726" s="64"/>
      <c r="DX2726" s="64"/>
      <c r="DY2726" s="64"/>
      <c r="DZ2726" s="64"/>
      <c r="EA2726" s="64"/>
      <c r="EB2726" s="64"/>
      <c r="EC2726" s="64"/>
      <c r="ED2726" s="64"/>
      <c r="EE2726" s="64"/>
      <c r="EF2726" s="64"/>
      <c r="EG2726" s="64"/>
      <c r="EH2726" s="64"/>
      <c r="EI2726" s="64"/>
      <c r="EJ2726" s="64"/>
      <c r="EK2726" s="64"/>
      <c r="EL2726" s="64"/>
      <c r="EM2726" s="64"/>
      <c r="EN2726" s="64"/>
      <c r="EO2726" s="64"/>
      <c r="EP2726" s="64"/>
      <c r="EQ2726" s="64"/>
      <c r="ER2726" s="64"/>
      <c r="ES2726" s="64"/>
      <c r="ET2726" s="64"/>
      <c r="EU2726" s="64"/>
      <c r="EV2726" s="64"/>
      <c r="EW2726" s="64"/>
      <c r="EX2726" s="64"/>
      <c r="EY2726" s="64"/>
      <c r="EZ2726" s="64"/>
      <c r="FA2726" s="64"/>
      <c r="FB2726" s="64"/>
      <c r="FC2726" s="64"/>
      <c r="FD2726" s="64"/>
      <c r="FE2726" s="64"/>
      <c r="FF2726" s="64"/>
      <c r="FG2726" s="64"/>
      <c r="FH2726" s="64"/>
      <c r="FI2726" s="64"/>
      <c r="FJ2726" s="64"/>
      <c r="FK2726" s="64"/>
      <c r="FL2726" s="64"/>
      <c r="FM2726" s="64"/>
      <c r="FN2726" s="64"/>
      <c r="FO2726" s="64"/>
      <c r="FP2726" s="64"/>
      <c r="FQ2726" s="64"/>
      <c r="FR2726" s="64"/>
      <c r="FS2726" s="64"/>
      <c r="FT2726" s="64"/>
    </row>
    <row r="2727" spans="1:176" ht="15" x14ac:dyDescent="0.25">
      <c r="A2727" s="20">
        <f t="shared" si="614"/>
        <v>46480</v>
      </c>
      <c r="B2727" s="22" t="str">
        <f t="shared" ca="1" si="605"/>
        <v>n.d</v>
      </c>
      <c r="C2727" s="22">
        <f t="shared" ca="1" si="615"/>
        <v>0.97614444</v>
      </c>
      <c r="D2727" s="23">
        <f ca="1">IF(A2727&lt;$B$1,VLOOKUP(A2727,[1]DI!$A$4:$B$15000,2,FALSE),0)</f>
        <v>0</v>
      </c>
      <c r="E2727" s="22">
        <f t="shared" ca="1" si="606"/>
        <v>0</v>
      </c>
      <c r="F2727" s="23">
        <f t="shared" si="607"/>
        <v>1.3</v>
      </c>
      <c r="G2727" s="24">
        <f t="shared" ca="1" si="608"/>
        <v>1</v>
      </c>
      <c r="H2727" s="22">
        <f ca="1">TRUNC(PRODUCT(G$10:G2726),15)</f>
        <v>1.81984651266759</v>
      </c>
      <c r="I2727" s="22">
        <f t="shared" ca="1" si="609"/>
        <v>1.5015535581434301</v>
      </c>
      <c r="J2727" s="22">
        <f t="shared" ca="1" si="610"/>
        <v>1.2119757600000001</v>
      </c>
      <c r="K2727" s="110">
        <f t="shared" ca="1" si="603"/>
        <v>0.37553247445182125</v>
      </c>
      <c r="L2727" s="115">
        <v>0</v>
      </c>
      <c r="M2727" s="67">
        <f>IF(L2727&gt;0,VLOOKUP(L2727,S$12:$AB$125,7),0)</f>
        <v>0</v>
      </c>
      <c r="N2727" s="2">
        <f t="shared" si="604"/>
        <v>0</v>
      </c>
      <c r="O2727" s="22">
        <f t="shared" ca="1" si="611"/>
        <v>0.37553247445182125</v>
      </c>
      <c r="P2727" s="25" t="str">
        <f t="shared" si="612"/>
        <v>A+J=</v>
      </c>
      <c r="Q2727" s="26">
        <f t="shared" si="613"/>
        <v>45306</v>
      </c>
      <c r="R2727" s="4"/>
      <c r="S2727" s="98"/>
      <c r="U2727" s="4"/>
      <c r="V2727" s="4"/>
      <c r="W2727" s="4"/>
      <c r="X2727" s="4"/>
      <c r="Y2727" s="4"/>
      <c r="Z2727" s="4"/>
      <c r="AA2727" s="4"/>
      <c r="AB2727" s="4"/>
      <c r="AC2727" s="4"/>
      <c r="AD2727" s="64"/>
      <c r="AE2727" s="64"/>
      <c r="AF2727" s="64"/>
      <c r="AG2727" s="64"/>
      <c r="AH2727" s="64"/>
      <c r="AI2727" s="64"/>
      <c r="AJ2727" s="64"/>
      <c r="AK2727" s="64"/>
      <c r="AL2727" s="64"/>
      <c r="AM2727" s="64"/>
      <c r="AN2727" s="64"/>
      <c r="AO2727" s="64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64"/>
      <c r="BB2727" s="64"/>
      <c r="BC2727" s="64"/>
      <c r="BD2727" s="64"/>
      <c r="BE2727" s="64"/>
      <c r="BF2727" s="64"/>
      <c r="BG2727" s="64"/>
      <c r="BH2727" s="64"/>
      <c r="BI2727" s="64"/>
      <c r="BJ2727" s="64"/>
      <c r="BK2727" s="64"/>
      <c r="BL2727" s="64"/>
      <c r="BM2727" s="64"/>
      <c r="BN2727" s="64"/>
      <c r="BO2727" s="64"/>
      <c r="BP2727" s="64"/>
      <c r="BQ2727" s="64"/>
      <c r="BR2727" s="64"/>
      <c r="BS2727" s="64"/>
      <c r="BT2727" s="64"/>
      <c r="BU2727" s="64"/>
      <c r="BV2727" s="64"/>
      <c r="BW2727" s="64"/>
      <c r="BX2727" s="64"/>
      <c r="BY2727" s="64"/>
      <c r="BZ2727" s="64"/>
      <c r="CA2727" s="64"/>
      <c r="CB2727" s="64"/>
      <c r="CC2727" s="64"/>
      <c r="CD2727" s="64"/>
      <c r="CE2727" s="64"/>
      <c r="CF2727" s="64"/>
      <c r="CG2727" s="64"/>
      <c r="CH2727" s="64"/>
      <c r="CI2727" s="64"/>
      <c r="CJ2727" s="64"/>
      <c r="CK2727" s="64"/>
      <c r="CL2727" s="64"/>
      <c r="CM2727" s="64"/>
      <c r="CN2727" s="64"/>
      <c r="CO2727" s="64"/>
      <c r="CP2727" s="64"/>
      <c r="CQ2727" s="64"/>
      <c r="CR2727" s="64"/>
      <c r="CS2727" s="64"/>
      <c r="CT2727" s="64"/>
      <c r="CU2727" s="64"/>
      <c r="CV2727" s="64"/>
      <c r="CW2727" s="64"/>
      <c r="CX2727" s="64"/>
      <c r="CY2727" s="64"/>
      <c r="CZ2727" s="64"/>
      <c r="DA2727" s="64"/>
      <c r="DB2727" s="64"/>
      <c r="DC2727" s="64"/>
      <c r="DD2727" s="64"/>
      <c r="DE2727" s="64"/>
      <c r="DF2727" s="64"/>
      <c r="DG2727" s="64"/>
      <c r="DH2727" s="64"/>
      <c r="DI2727" s="64"/>
      <c r="DJ2727" s="64"/>
      <c r="DK2727" s="64"/>
      <c r="DL2727" s="64"/>
      <c r="DM2727" s="64"/>
      <c r="DN2727" s="64"/>
      <c r="DO2727" s="64"/>
      <c r="DP2727" s="64"/>
      <c r="DQ2727" s="64"/>
      <c r="DR2727" s="64"/>
      <c r="DS2727" s="64"/>
      <c r="DT2727" s="64"/>
      <c r="DU2727" s="64"/>
      <c r="DV2727" s="64"/>
      <c r="DW2727" s="64"/>
      <c r="DX2727" s="64"/>
      <c r="DY2727" s="64"/>
      <c r="DZ2727" s="64"/>
      <c r="EA2727" s="64"/>
      <c r="EB2727" s="64"/>
      <c r="EC2727" s="64"/>
      <c r="ED2727" s="64"/>
      <c r="EE2727" s="64"/>
      <c r="EF2727" s="64"/>
      <c r="EG2727" s="64"/>
      <c r="EH2727" s="64"/>
      <c r="EI2727" s="64"/>
      <c r="EJ2727" s="64"/>
      <c r="EK2727" s="64"/>
      <c r="EL2727" s="64"/>
      <c r="EM2727" s="64"/>
      <c r="EN2727" s="64"/>
      <c r="EO2727" s="64"/>
      <c r="EP2727" s="64"/>
      <c r="EQ2727" s="64"/>
      <c r="ER2727" s="64"/>
      <c r="ES2727" s="64"/>
      <c r="ET2727" s="64"/>
      <c r="EU2727" s="64"/>
      <c r="EV2727" s="64"/>
      <c r="EW2727" s="64"/>
      <c r="EX2727" s="64"/>
      <c r="EY2727" s="64"/>
      <c r="EZ2727" s="64"/>
      <c r="FA2727" s="64"/>
      <c r="FB2727" s="64"/>
      <c r="FC2727" s="64"/>
      <c r="FD2727" s="64"/>
      <c r="FE2727" s="64"/>
      <c r="FF2727" s="64"/>
      <c r="FG2727" s="64"/>
      <c r="FH2727" s="64"/>
      <c r="FI2727" s="64"/>
      <c r="FJ2727" s="64"/>
      <c r="FK2727" s="64"/>
      <c r="FL2727" s="64"/>
      <c r="FM2727" s="64"/>
      <c r="FN2727" s="64"/>
      <c r="FO2727" s="64"/>
      <c r="FP2727" s="64"/>
      <c r="FQ2727" s="64"/>
      <c r="FR2727" s="64"/>
      <c r="FS2727" s="64"/>
      <c r="FT2727" s="64"/>
    </row>
    <row r="2728" spans="1:176" ht="15" x14ac:dyDescent="0.25">
      <c r="A2728" s="20">
        <f t="shared" si="614"/>
        <v>46481</v>
      </c>
      <c r="B2728" s="22" t="str">
        <f t="shared" ca="1" si="605"/>
        <v>n.d</v>
      </c>
      <c r="C2728" s="22">
        <f t="shared" ca="1" si="615"/>
        <v>0.97614444</v>
      </c>
      <c r="D2728" s="23">
        <f ca="1">IF(A2728&lt;$B$1,VLOOKUP(A2728,[1]DI!$A$4:$B$15000,2,FALSE),0)</f>
        <v>0</v>
      </c>
      <c r="E2728" s="22">
        <f t="shared" ca="1" si="606"/>
        <v>0</v>
      </c>
      <c r="F2728" s="23">
        <f t="shared" si="607"/>
        <v>1.3</v>
      </c>
      <c r="G2728" s="24">
        <f t="shared" ca="1" si="608"/>
        <v>1</v>
      </c>
      <c r="H2728" s="22">
        <f ca="1">TRUNC(PRODUCT(G$10:G2727),15)</f>
        <v>1.81984651266759</v>
      </c>
      <c r="I2728" s="22">
        <f t="shared" ca="1" si="609"/>
        <v>1.5015535581434301</v>
      </c>
      <c r="J2728" s="22">
        <f t="shared" ca="1" si="610"/>
        <v>1.2119757600000001</v>
      </c>
      <c r="K2728" s="110">
        <f t="shared" ca="1" si="603"/>
        <v>0.37553247445182125</v>
      </c>
      <c r="L2728" s="115">
        <v>0</v>
      </c>
      <c r="M2728" s="67">
        <f>IF(L2728&gt;0,VLOOKUP(L2728,S$12:$AB$125,7),0)</f>
        <v>0</v>
      </c>
      <c r="N2728" s="2">
        <f t="shared" si="604"/>
        <v>0</v>
      </c>
      <c r="O2728" s="22">
        <f t="shared" ca="1" si="611"/>
        <v>0.37553247445182125</v>
      </c>
      <c r="P2728" s="25" t="str">
        <f t="shared" si="612"/>
        <v>A+J=</v>
      </c>
      <c r="Q2728" s="26">
        <f t="shared" si="613"/>
        <v>45306</v>
      </c>
      <c r="R2728" s="4"/>
      <c r="S2728" s="98"/>
      <c r="U2728" s="4"/>
      <c r="V2728" s="4"/>
      <c r="W2728" s="4"/>
      <c r="X2728" s="4"/>
      <c r="Y2728" s="4"/>
      <c r="Z2728" s="4"/>
      <c r="AA2728" s="4"/>
      <c r="AB2728" s="4"/>
      <c r="AC2728" s="4"/>
      <c r="AD2728" s="64"/>
      <c r="AE2728" s="64"/>
      <c r="AF2728" s="64"/>
      <c r="AG2728" s="64"/>
      <c r="AH2728" s="64"/>
      <c r="AI2728" s="64"/>
      <c r="AJ2728" s="64"/>
      <c r="AK2728" s="64"/>
      <c r="AL2728" s="64"/>
      <c r="AM2728" s="64"/>
      <c r="AN2728" s="64"/>
      <c r="AO2728" s="64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4"/>
      <c r="AZ2728" s="64"/>
      <c r="BA2728" s="64"/>
      <c r="BB2728" s="64"/>
      <c r="BC2728" s="64"/>
      <c r="BD2728" s="64"/>
      <c r="BE2728" s="64"/>
      <c r="BF2728" s="64"/>
      <c r="BG2728" s="64"/>
      <c r="BH2728" s="64"/>
      <c r="BI2728" s="64"/>
      <c r="BJ2728" s="64"/>
      <c r="BK2728" s="64"/>
      <c r="BL2728" s="64"/>
      <c r="BM2728" s="64"/>
      <c r="BN2728" s="64"/>
      <c r="BO2728" s="64"/>
      <c r="BP2728" s="64"/>
      <c r="BQ2728" s="64"/>
      <c r="BR2728" s="64"/>
      <c r="BS2728" s="64"/>
      <c r="BT2728" s="64"/>
      <c r="BU2728" s="64"/>
      <c r="BV2728" s="64"/>
      <c r="BW2728" s="64"/>
      <c r="BX2728" s="64"/>
      <c r="BY2728" s="64"/>
      <c r="BZ2728" s="64"/>
      <c r="CA2728" s="64"/>
      <c r="CB2728" s="64"/>
      <c r="CC2728" s="64"/>
      <c r="CD2728" s="64"/>
      <c r="CE2728" s="64"/>
      <c r="CF2728" s="64"/>
      <c r="CG2728" s="64"/>
      <c r="CH2728" s="64"/>
      <c r="CI2728" s="64"/>
      <c r="CJ2728" s="64"/>
      <c r="CK2728" s="64"/>
      <c r="CL2728" s="64"/>
      <c r="CM2728" s="64"/>
      <c r="CN2728" s="64"/>
      <c r="CO2728" s="64"/>
      <c r="CP2728" s="64"/>
      <c r="CQ2728" s="64"/>
      <c r="CR2728" s="64"/>
      <c r="CS2728" s="64"/>
      <c r="CT2728" s="64"/>
      <c r="CU2728" s="64"/>
      <c r="CV2728" s="64"/>
      <c r="CW2728" s="64"/>
      <c r="CX2728" s="64"/>
      <c r="CY2728" s="64"/>
      <c r="CZ2728" s="64"/>
      <c r="DA2728" s="64"/>
      <c r="DB2728" s="64"/>
      <c r="DC2728" s="64"/>
      <c r="DD2728" s="64"/>
      <c r="DE2728" s="64"/>
      <c r="DF2728" s="64"/>
      <c r="DG2728" s="64"/>
      <c r="DH2728" s="64"/>
      <c r="DI2728" s="64"/>
      <c r="DJ2728" s="64"/>
      <c r="DK2728" s="64"/>
      <c r="DL2728" s="64"/>
      <c r="DM2728" s="64"/>
      <c r="DN2728" s="64"/>
      <c r="DO2728" s="64"/>
      <c r="DP2728" s="64"/>
      <c r="DQ2728" s="64"/>
      <c r="DR2728" s="64"/>
      <c r="DS2728" s="64"/>
      <c r="DT2728" s="64"/>
      <c r="DU2728" s="64"/>
      <c r="DV2728" s="64"/>
      <c r="DW2728" s="64"/>
      <c r="DX2728" s="64"/>
      <c r="DY2728" s="64"/>
      <c r="DZ2728" s="64"/>
      <c r="EA2728" s="64"/>
      <c r="EB2728" s="64"/>
      <c r="EC2728" s="64"/>
      <c r="ED2728" s="64"/>
      <c r="EE2728" s="64"/>
      <c r="EF2728" s="64"/>
      <c r="EG2728" s="64"/>
      <c r="EH2728" s="64"/>
      <c r="EI2728" s="64"/>
      <c r="EJ2728" s="64"/>
      <c r="EK2728" s="64"/>
      <c r="EL2728" s="64"/>
      <c r="EM2728" s="64"/>
      <c r="EN2728" s="64"/>
      <c r="EO2728" s="64"/>
      <c r="EP2728" s="64"/>
      <c r="EQ2728" s="64"/>
      <c r="ER2728" s="64"/>
      <c r="ES2728" s="64"/>
      <c r="ET2728" s="64"/>
      <c r="EU2728" s="64"/>
      <c r="EV2728" s="64"/>
      <c r="EW2728" s="64"/>
      <c r="EX2728" s="64"/>
      <c r="EY2728" s="64"/>
      <c r="EZ2728" s="64"/>
      <c r="FA2728" s="64"/>
      <c r="FB2728" s="64"/>
      <c r="FC2728" s="64"/>
      <c r="FD2728" s="64"/>
      <c r="FE2728" s="64"/>
      <c r="FF2728" s="64"/>
      <c r="FG2728" s="64"/>
      <c r="FH2728" s="64"/>
      <c r="FI2728" s="64"/>
      <c r="FJ2728" s="64"/>
      <c r="FK2728" s="64"/>
      <c r="FL2728" s="64"/>
      <c r="FM2728" s="64"/>
      <c r="FN2728" s="64"/>
      <c r="FO2728" s="64"/>
      <c r="FP2728" s="64"/>
      <c r="FQ2728" s="64"/>
      <c r="FR2728" s="64"/>
      <c r="FS2728" s="64"/>
      <c r="FT2728" s="64"/>
    </row>
    <row r="2729" spans="1:176" ht="15" x14ac:dyDescent="0.25">
      <c r="A2729" s="20">
        <f t="shared" si="614"/>
        <v>46482</v>
      </c>
      <c r="B2729" s="22" t="str">
        <f t="shared" ca="1" si="605"/>
        <v>n.d</v>
      </c>
      <c r="C2729" s="22">
        <f t="shared" ca="1" si="615"/>
        <v>0.97614444</v>
      </c>
      <c r="D2729" s="23">
        <f ca="1">IF(A2729&lt;$B$1,VLOOKUP(A2729,[1]DI!$A$4:$B$15000,2,FALSE),0)</f>
        <v>0</v>
      </c>
      <c r="E2729" s="22">
        <f t="shared" ca="1" si="606"/>
        <v>0</v>
      </c>
      <c r="F2729" s="23">
        <f t="shared" si="607"/>
        <v>1.3</v>
      </c>
      <c r="G2729" s="24">
        <f t="shared" ca="1" si="608"/>
        <v>1</v>
      </c>
      <c r="H2729" s="22">
        <f ca="1">TRUNC(PRODUCT(G$10:G2728),15)</f>
        <v>1.81984651266759</v>
      </c>
      <c r="I2729" s="22">
        <f t="shared" ca="1" si="609"/>
        <v>1.5015535581434301</v>
      </c>
      <c r="J2729" s="22">
        <f t="shared" ca="1" si="610"/>
        <v>1.2119757600000001</v>
      </c>
      <c r="K2729" s="110">
        <f t="shared" ca="1" si="603"/>
        <v>0.37553247445182125</v>
      </c>
      <c r="L2729" s="115">
        <v>0</v>
      </c>
      <c r="M2729" s="67">
        <f>IF(L2729&gt;0,VLOOKUP(L2729,S$12:$AB$125,7),0)</f>
        <v>0</v>
      </c>
      <c r="N2729" s="2">
        <f t="shared" si="604"/>
        <v>0</v>
      </c>
      <c r="O2729" s="22">
        <f t="shared" ca="1" si="611"/>
        <v>0.37553247445182125</v>
      </c>
      <c r="P2729" s="25" t="str">
        <f t="shared" si="612"/>
        <v>A+J=</v>
      </c>
      <c r="Q2729" s="26">
        <f t="shared" si="613"/>
        <v>45306</v>
      </c>
      <c r="R2729" s="4"/>
      <c r="S2729" s="98"/>
      <c r="U2729" s="4"/>
      <c r="V2729" s="4"/>
      <c r="W2729" s="4"/>
      <c r="X2729" s="4"/>
      <c r="Y2729" s="4"/>
      <c r="Z2729" s="4"/>
      <c r="AA2729" s="4"/>
      <c r="AB2729" s="4"/>
      <c r="AC2729" s="4"/>
      <c r="AD2729" s="64"/>
      <c r="AE2729" s="64"/>
      <c r="AF2729" s="64"/>
      <c r="AG2729" s="64"/>
      <c r="AH2729" s="64"/>
      <c r="AI2729" s="64"/>
      <c r="AJ2729" s="64"/>
      <c r="AK2729" s="64"/>
      <c r="AL2729" s="64"/>
      <c r="AM2729" s="64"/>
      <c r="AN2729" s="64"/>
      <c r="AO2729" s="64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64"/>
      <c r="BB2729" s="64"/>
      <c r="BC2729" s="64"/>
      <c r="BD2729" s="64"/>
      <c r="BE2729" s="64"/>
      <c r="BF2729" s="64"/>
      <c r="BG2729" s="64"/>
      <c r="BH2729" s="64"/>
      <c r="BI2729" s="64"/>
      <c r="BJ2729" s="64"/>
      <c r="BK2729" s="64"/>
      <c r="BL2729" s="64"/>
      <c r="BM2729" s="64"/>
      <c r="BN2729" s="64"/>
      <c r="BO2729" s="64"/>
      <c r="BP2729" s="64"/>
      <c r="BQ2729" s="64"/>
      <c r="BR2729" s="64"/>
      <c r="BS2729" s="64"/>
      <c r="BT2729" s="64"/>
      <c r="BU2729" s="64"/>
      <c r="BV2729" s="64"/>
      <c r="BW2729" s="64"/>
      <c r="BX2729" s="64"/>
      <c r="BY2729" s="64"/>
      <c r="BZ2729" s="64"/>
      <c r="CA2729" s="64"/>
      <c r="CB2729" s="64"/>
      <c r="CC2729" s="64"/>
      <c r="CD2729" s="64"/>
      <c r="CE2729" s="64"/>
      <c r="CF2729" s="64"/>
      <c r="CG2729" s="64"/>
      <c r="CH2729" s="64"/>
      <c r="CI2729" s="64"/>
      <c r="CJ2729" s="64"/>
      <c r="CK2729" s="64"/>
      <c r="CL2729" s="64"/>
      <c r="CM2729" s="64"/>
      <c r="CN2729" s="64"/>
      <c r="CO2729" s="64"/>
      <c r="CP2729" s="64"/>
      <c r="CQ2729" s="64"/>
      <c r="CR2729" s="64"/>
      <c r="CS2729" s="64"/>
      <c r="CT2729" s="64"/>
      <c r="CU2729" s="64"/>
      <c r="CV2729" s="64"/>
      <c r="CW2729" s="64"/>
      <c r="CX2729" s="64"/>
      <c r="CY2729" s="64"/>
      <c r="CZ2729" s="64"/>
      <c r="DA2729" s="64"/>
      <c r="DB2729" s="64"/>
      <c r="DC2729" s="64"/>
      <c r="DD2729" s="64"/>
      <c r="DE2729" s="64"/>
      <c r="DF2729" s="64"/>
      <c r="DG2729" s="64"/>
      <c r="DH2729" s="64"/>
      <c r="DI2729" s="64"/>
      <c r="DJ2729" s="64"/>
      <c r="DK2729" s="64"/>
      <c r="DL2729" s="64"/>
      <c r="DM2729" s="64"/>
      <c r="DN2729" s="64"/>
      <c r="DO2729" s="64"/>
      <c r="DP2729" s="64"/>
      <c r="DQ2729" s="64"/>
      <c r="DR2729" s="64"/>
      <c r="DS2729" s="64"/>
      <c r="DT2729" s="64"/>
      <c r="DU2729" s="64"/>
      <c r="DV2729" s="64"/>
      <c r="DW2729" s="64"/>
      <c r="DX2729" s="64"/>
      <c r="DY2729" s="64"/>
      <c r="DZ2729" s="64"/>
      <c r="EA2729" s="64"/>
      <c r="EB2729" s="64"/>
      <c r="EC2729" s="64"/>
      <c r="ED2729" s="64"/>
      <c r="EE2729" s="64"/>
      <c r="EF2729" s="64"/>
      <c r="EG2729" s="64"/>
      <c r="EH2729" s="64"/>
      <c r="EI2729" s="64"/>
      <c r="EJ2729" s="64"/>
      <c r="EK2729" s="64"/>
      <c r="EL2729" s="64"/>
      <c r="EM2729" s="64"/>
      <c r="EN2729" s="64"/>
      <c r="EO2729" s="64"/>
      <c r="EP2729" s="64"/>
      <c r="EQ2729" s="64"/>
      <c r="ER2729" s="64"/>
      <c r="ES2729" s="64"/>
      <c r="ET2729" s="64"/>
      <c r="EU2729" s="64"/>
      <c r="EV2729" s="64"/>
      <c r="EW2729" s="64"/>
      <c r="EX2729" s="64"/>
      <c r="EY2729" s="64"/>
      <c r="EZ2729" s="64"/>
      <c r="FA2729" s="64"/>
      <c r="FB2729" s="64"/>
      <c r="FC2729" s="64"/>
      <c r="FD2729" s="64"/>
      <c r="FE2729" s="64"/>
      <c r="FF2729" s="64"/>
      <c r="FG2729" s="64"/>
      <c r="FH2729" s="64"/>
      <c r="FI2729" s="64"/>
      <c r="FJ2729" s="64"/>
      <c r="FK2729" s="64"/>
      <c r="FL2729" s="64"/>
      <c r="FM2729" s="64"/>
      <c r="FN2729" s="64"/>
      <c r="FO2729" s="64"/>
      <c r="FP2729" s="64"/>
      <c r="FQ2729" s="64"/>
      <c r="FR2729" s="64"/>
      <c r="FS2729" s="64"/>
      <c r="FT2729" s="64"/>
    </row>
    <row r="2730" spans="1:176" ht="15" x14ac:dyDescent="0.25">
      <c r="A2730" s="20">
        <f t="shared" si="614"/>
        <v>46483</v>
      </c>
      <c r="B2730" s="22" t="str">
        <f t="shared" ca="1" si="605"/>
        <v>n.d</v>
      </c>
      <c r="C2730" s="22">
        <f t="shared" ca="1" si="615"/>
        <v>0.97614444</v>
      </c>
      <c r="D2730" s="23">
        <f ca="1">IF(A2730&lt;$B$1,VLOOKUP(A2730,[1]DI!$A$4:$B$15000,2,FALSE),0)</f>
        <v>0</v>
      </c>
      <c r="E2730" s="22">
        <f t="shared" ca="1" si="606"/>
        <v>0</v>
      </c>
      <c r="F2730" s="23">
        <f t="shared" si="607"/>
        <v>1.3</v>
      </c>
      <c r="G2730" s="24">
        <f t="shared" ca="1" si="608"/>
        <v>1</v>
      </c>
      <c r="H2730" s="22">
        <f ca="1">TRUNC(PRODUCT(G$10:G2729),15)</f>
        <v>1.81984651266759</v>
      </c>
      <c r="I2730" s="22">
        <f t="shared" ca="1" si="609"/>
        <v>1.5015535581434301</v>
      </c>
      <c r="J2730" s="22">
        <f t="shared" ca="1" si="610"/>
        <v>1.2119757600000001</v>
      </c>
      <c r="K2730" s="110">
        <f t="shared" ca="1" si="603"/>
        <v>0.37553247445182125</v>
      </c>
      <c r="L2730" s="115">
        <v>0</v>
      </c>
      <c r="M2730" s="67">
        <f>IF(L2730&gt;0,VLOOKUP(L2730,S$12:$AB$125,7),0)</f>
        <v>0</v>
      </c>
      <c r="N2730" s="2">
        <f t="shared" si="604"/>
        <v>0</v>
      </c>
      <c r="O2730" s="22">
        <f t="shared" ca="1" si="611"/>
        <v>0.37553247445182125</v>
      </c>
      <c r="P2730" s="25" t="str">
        <f t="shared" si="612"/>
        <v>A+J=</v>
      </c>
      <c r="Q2730" s="26">
        <f t="shared" si="613"/>
        <v>45306</v>
      </c>
      <c r="R2730" s="4"/>
      <c r="S2730" s="98"/>
      <c r="U2730" s="4"/>
      <c r="V2730" s="4"/>
      <c r="W2730" s="4"/>
      <c r="X2730" s="4"/>
      <c r="Y2730" s="4"/>
      <c r="Z2730" s="4"/>
      <c r="AA2730" s="4"/>
      <c r="AB2730" s="4"/>
      <c r="AC2730" s="4"/>
      <c r="AD2730" s="64"/>
      <c r="AE2730" s="64"/>
      <c r="AF2730" s="64"/>
      <c r="AG2730" s="64"/>
      <c r="AH2730" s="64"/>
      <c r="AI2730" s="64"/>
      <c r="AJ2730" s="64"/>
      <c r="AK2730" s="64"/>
      <c r="AL2730" s="64"/>
      <c r="AM2730" s="64"/>
      <c r="AN2730" s="64"/>
      <c r="AO2730" s="64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64"/>
      <c r="BB2730" s="64"/>
      <c r="BC2730" s="64"/>
      <c r="BD2730" s="64"/>
      <c r="BE2730" s="64"/>
      <c r="BF2730" s="64"/>
      <c r="BG2730" s="64"/>
      <c r="BH2730" s="64"/>
      <c r="BI2730" s="64"/>
      <c r="BJ2730" s="64"/>
      <c r="BK2730" s="64"/>
      <c r="BL2730" s="64"/>
      <c r="BM2730" s="64"/>
      <c r="BN2730" s="64"/>
      <c r="BO2730" s="64"/>
      <c r="BP2730" s="64"/>
      <c r="BQ2730" s="64"/>
      <c r="BR2730" s="64"/>
      <c r="BS2730" s="64"/>
      <c r="BT2730" s="64"/>
      <c r="BU2730" s="64"/>
      <c r="BV2730" s="64"/>
      <c r="BW2730" s="64"/>
      <c r="BX2730" s="64"/>
      <c r="BY2730" s="64"/>
      <c r="BZ2730" s="64"/>
      <c r="CA2730" s="64"/>
      <c r="CB2730" s="64"/>
      <c r="CC2730" s="64"/>
      <c r="CD2730" s="64"/>
      <c r="CE2730" s="64"/>
      <c r="CF2730" s="64"/>
      <c r="CG2730" s="64"/>
      <c r="CH2730" s="64"/>
      <c r="CI2730" s="64"/>
      <c r="CJ2730" s="64"/>
      <c r="CK2730" s="64"/>
      <c r="CL2730" s="64"/>
      <c r="CM2730" s="64"/>
      <c r="CN2730" s="64"/>
      <c r="CO2730" s="64"/>
      <c r="CP2730" s="64"/>
      <c r="CQ2730" s="64"/>
      <c r="CR2730" s="64"/>
      <c r="CS2730" s="64"/>
      <c r="CT2730" s="64"/>
      <c r="CU2730" s="64"/>
      <c r="CV2730" s="64"/>
      <c r="CW2730" s="64"/>
      <c r="CX2730" s="64"/>
      <c r="CY2730" s="64"/>
      <c r="CZ2730" s="64"/>
      <c r="DA2730" s="64"/>
      <c r="DB2730" s="64"/>
      <c r="DC2730" s="64"/>
      <c r="DD2730" s="64"/>
      <c r="DE2730" s="64"/>
      <c r="DF2730" s="64"/>
      <c r="DG2730" s="64"/>
      <c r="DH2730" s="64"/>
      <c r="DI2730" s="64"/>
      <c r="DJ2730" s="64"/>
      <c r="DK2730" s="64"/>
      <c r="DL2730" s="64"/>
      <c r="DM2730" s="64"/>
      <c r="DN2730" s="64"/>
      <c r="DO2730" s="64"/>
      <c r="DP2730" s="64"/>
      <c r="DQ2730" s="64"/>
      <c r="DR2730" s="64"/>
      <c r="DS2730" s="64"/>
      <c r="DT2730" s="64"/>
      <c r="DU2730" s="64"/>
      <c r="DV2730" s="64"/>
      <c r="DW2730" s="64"/>
      <c r="DX2730" s="64"/>
      <c r="DY2730" s="64"/>
      <c r="DZ2730" s="64"/>
      <c r="EA2730" s="64"/>
      <c r="EB2730" s="64"/>
      <c r="EC2730" s="64"/>
      <c r="ED2730" s="64"/>
      <c r="EE2730" s="64"/>
      <c r="EF2730" s="64"/>
      <c r="EG2730" s="64"/>
      <c r="EH2730" s="64"/>
      <c r="EI2730" s="64"/>
      <c r="EJ2730" s="64"/>
      <c r="EK2730" s="64"/>
      <c r="EL2730" s="64"/>
      <c r="EM2730" s="64"/>
      <c r="EN2730" s="64"/>
      <c r="EO2730" s="64"/>
      <c r="EP2730" s="64"/>
      <c r="EQ2730" s="64"/>
      <c r="ER2730" s="64"/>
      <c r="ES2730" s="64"/>
      <c r="ET2730" s="64"/>
      <c r="EU2730" s="64"/>
      <c r="EV2730" s="64"/>
      <c r="EW2730" s="64"/>
      <c r="EX2730" s="64"/>
      <c r="EY2730" s="64"/>
      <c r="EZ2730" s="64"/>
      <c r="FA2730" s="64"/>
      <c r="FB2730" s="64"/>
      <c r="FC2730" s="64"/>
      <c r="FD2730" s="64"/>
      <c r="FE2730" s="64"/>
      <c r="FF2730" s="64"/>
      <c r="FG2730" s="64"/>
      <c r="FH2730" s="64"/>
      <c r="FI2730" s="64"/>
      <c r="FJ2730" s="64"/>
      <c r="FK2730" s="64"/>
      <c r="FL2730" s="64"/>
      <c r="FM2730" s="64"/>
      <c r="FN2730" s="64"/>
      <c r="FO2730" s="64"/>
      <c r="FP2730" s="64"/>
      <c r="FQ2730" s="64"/>
      <c r="FR2730" s="64"/>
      <c r="FS2730" s="64"/>
      <c r="FT2730" s="64"/>
    </row>
    <row r="2731" spans="1:176" ht="15" x14ac:dyDescent="0.25">
      <c r="A2731" s="20">
        <f t="shared" si="614"/>
        <v>46484</v>
      </c>
      <c r="B2731" s="22" t="str">
        <f t="shared" ca="1" si="605"/>
        <v>n.d</v>
      </c>
      <c r="C2731" s="22">
        <f t="shared" ca="1" si="615"/>
        <v>0.97614444</v>
      </c>
      <c r="D2731" s="23">
        <f ca="1">IF(A2731&lt;$B$1,VLOOKUP(A2731,[1]DI!$A$4:$B$15000,2,FALSE),0)</f>
        <v>0</v>
      </c>
      <c r="E2731" s="22">
        <f t="shared" ca="1" si="606"/>
        <v>0</v>
      </c>
      <c r="F2731" s="23">
        <f t="shared" si="607"/>
        <v>1.3</v>
      </c>
      <c r="G2731" s="24">
        <f t="shared" ca="1" si="608"/>
        <v>1</v>
      </c>
      <c r="H2731" s="22">
        <f ca="1">TRUNC(PRODUCT(G$10:G2730),15)</f>
        <v>1.81984651266759</v>
      </c>
      <c r="I2731" s="22">
        <f t="shared" ca="1" si="609"/>
        <v>1.5015535581434301</v>
      </c>
      <c r="J2731" s="22">
        <f t="shared" ca="1" si="610"/>
        <v>1.2119757600000001</v>
      </c>
      <c r="K2731" s="110">
        <f t="shared" ca="1" si="603"/>
        <v>0.37553247445182125</v>
      </c>
      <c r="L2731" s="115">
        <v>0</v>
      </c>
      <c r="M2731" s="67">
        <f>IF(L2731&gt;0,VLOOKUP(L2731,S$12:$AB$125,7),0)</f>
        <v>0</v>
      </c>
      <c r="N2731" s="2">
        <f t="shared" si="604"/>
        <v>0</v>
      </c>
      <c r="O2731" s="22">
        <f t="shared" ca="1" si="611"/>
        <v>0.37553247445182125</v>
      </c>
      <c r="P2731" s="25" t="str">
        <f t="shared" si="612"/>
        <v>A+J=</v>
      </c>
      <c r="Q2731" s="26">
        <f t="shared" si="613"/>
        <v>45306</v>
      </c>
      <c r="R2731" s="4"/>
      <c r="S2731" s="98"/>
      <c r="U2731" s="4"/>
      <c r="V2731" s="4"/>
      <c r="W2731" s="4"/>
      <c r="X2731" s="4"/>
      <c r="Y2731" s="4"/>
      <c r="Z2731" s="4"/>
      <c r="AA2731" s="4"/>
      <c r="AB2731" s="4"/>
      <c r="AC2731" s="4"/>
      <c r="AD2731" s="64"/>
      <c r="AE2731" s="64"/>
      <c r="AF2731" s="64"/>
      <c r="AG2731" s="64"/>
      <c r="AH2731" s="64"/>
      <c r="AI2731" s="64"/>
      <c r="AJ2731" s="64"/>
      <c r="AK2731" s="64"/>
      <c r="AL2731" s="64"/>
      <c r="AM2731" s="64"/>
      <c r="AN2731" s="64"/>
      <c r="AO2731" s="64"/>
      <c r="AP2731" s="64"/>
      <c r="AQ2731" s="64"/>
      <c r="AR2731" s="64"/>
      <c r="AS2731" s="64"/>
      <c r="AT2731" s="64"/>
      <c r="AU2731" s="64"/>
      <c r="AV2731" s="64"/>
      <c r="AW2731" s="64"/>
      <c r="AX2731" s="64"/>
      <c r="AY2731" s="64"/>
      <c r="AZ2731" s="64"/>
      <c r="BA2731" s="64"/>
      <c r="BB2731" s="64"/>
      <c r="BC2731" s="64"/>
      <c r="BD2731" s="64"/>
      <c r="BE2731" s="64"/>
      <c r="BF2731" s="64"/>
      <c r="BG2731" s="64"/>
      <c r="BH2731" s="64"/>
      <c r="BI2731" s="64"/>
      <c r="BJ2731" s="64"/>
      <c r="BK2731" s="64"/>
      <c r="BL2731" s="64"/>
      <c r="BM2731" s="64"/>
      <c r="BN2731" s="64"/>
      <c r="BO2731" s="64"/>
      <c r="BP2731" s="64"/>
      <c r="BQ2731" s="64"/>
      <c r="BR2731" s="64"/>
      <c r="BS2731" s="64"/>
      <c r="BT2731" s="64"/>
      <c r="BU2731" s="64"/>
      <c r="BV2731" s="64"/>
      <c r="BW2731" s="64"/>
      <c r="BX2731" s="64"/>
      <c r="BY2731" s="64"/>
      <c r="BZ2731" s="64"/>
      <c r="CA2731" s="64"/>
      <c r="CB2731" s="64"/>
      <c r="CC2731" s="64"/>
      <c r="CD2731" s="64"/>
      <c r="CE2731" s="64"/>
      <c r="CF2731" s="64"/>
      <c r="CG2731" s="64"/>
      <c r="CH2731" s="64"/>
      <c r="CI2731" s="64"/>
      <c r="CJ2731" s="64"/>
      <c r="CK2731" s="64"/>
      <c r="CL2731" s="64"/>
      <c r="CM2731" s="64"/>
      <c r="CN2731" s="64"/>
      <c r="CO2731" s="64"/>
      <c r="CP2731" s="64"/>
      <c r="CQ2731" s="64"/>
      <c r="CR2731" s="64"/>
      <c r="CS2731" s="64"/>
      <c r="CT2731" s="64"/>
      <c r="CU2731" s="64"/>
      <c r="CV2731" s="64"/>
      <c r="CW2731" s="64"/>
      <c r="CX2731" s="64"/>
      <c r="CY2731" s="64"/>
      <c r="CZ2731" s="64"/>
      <c r="DA2731" s="64"/>
      <c r="DB2731" s="64"/>
      <c r="DC2731" s="64"/>
      <c r="DD2731" s="64"/>
      <c r="DE2731" s="64"/>
      <c r="DF2731" s="64"/>
      <c r="DG2731" s="64"/>
      <c r="DH2731" s="64"/>
      <c r="DI2731" s="64"/>
      <c r="DJ2731" s="64"/>
      <c r="DK2731" s="64"/>
      <c r="DL2731" s="64"/>
      <c r="DM2731" s="64"/>
      <c r="DN2731" s="64"/>
      <c r="DO2731" s="64"/>
      <c r="DP2731" s="64"/>
      <c r="DQ2731" s="64"/>
      <c r="DR2731" s="64"/>
      <c r="DS2731" s="64"/>
      <c r="DT2731" s="64"/>
      <c r="DU2731" s="64"/>
      <c r="DV2731" s="64"/>
      <c r="DW2731" s="64"/>
      <c r="DX2731" s="64"/>
      <c r="DY2731" s="64"/>
      <c r="DZ2731" s="64"/>
      <c r="EA2731" s="64"/>
      <c r="EB2731" s="64"/>
      <c r="EC2731" s="64"/>
      <c r="ED2731" s="64"/>
      <c r="EE2731" s="64"/>
      <c r="EF2731" s="64"/>
      <c r="EG2731" s="64"/>
      <c r="EH2731" s="64"/>
      <c r="EI2731" s="64"/>
      <c r="EJ2731" s="64"/>
      <c r="EK2731" s="64"/>
      <c r="EL2731" s="64"/>
      <c r="EM2731" s="64"/>
      <c r="EN2731" s="64"/>
      <c r="EO2731" s="64"/>
      <c r="EP2731" s="64"/>
      <c r="EQ2731" s="64"/>
      <c r="ER2731" s="64"/>
      <c r="ES2731" s="64"/>
      <c r="ET2731" s="64"/>
      <c r="EU2731" s="64"/>
      <c r="EV2731" s="64"/>
      <c r="EW2731" s="64"/>
      <c r="EX2731" s="64"/>
      <c r="EY2731" s="64"/>
      <c r="EZ2731" s="64"/>
      <c r="FA2731" s="64"/>
      <c r="FB2731" s="64"/>
      <c r="FC2731" s="64"/>
      <c r="FD2731" s="64"/>
      <c r="FE2731" s="64"/>
      <c r="FF2731" s="64"/>
      <c r="FG2731" s="64"/>
      <c r="FH2731" s="64"/>
      <c r="FI2731" s="64"/>
      <c r="FJ2731" s="64"/>
      <c r="FK2731" s="64"/>
      <c r="FL2731" s="64"/>
      <c r="FM2731" s="64"/>
      <c r="FN2731" s="64"/>
      <c r="FO2731" s="64"/>
      <c r="FP2731" s="64"/>
      <c r="FQ2731" s="64"/>
      <c r="FR2731" s="64"/>
      <c r="FS2731" s="64"/>
      <c r="FT2731" s="64"/>
    </row>
    <row r="2732" spans="1:176" ht="15" x14ac:dyDescent="0.25">
      <c r="A2732" s="20">
        <f t="shared" si="614"/>
        <v>46485</v>
      </c>
      <c r="B2732" s="22" t="str">
        <f t="shared" ca="1" si="605"/>
        <v>n.d</v>
      </c>
      <c r="C2732" s="22">
        <f t="shared" ca="1" si="615"/>
        <v>0.97614444</v>
      </c>
      <c r="D2732" s="23">
        <f ca="1">IF(A2732&lt;$B$1,VLOOKUP(A2732,[1]DI!$A$4:$B$15000,2,FALSE),0)</f>
        <v>0</v>
      </c>
      <c r="E2732" s="22">
        <f t="shared" ca="1" si="606"/>
        <v>0</v>
      </c>
      <c r="F2732" s="23">
        <f t="shared" si="607"/>
        <v>1.3</v>
      </c>
      <c r="G2732" s="24">
        <f t="shared" ca="1" si="608"/>
        <v>1</v>
      </c>
      <c r="H2732" s="22">
        <f ca="1">TRUNC(PRODUCT(G$10:G2731),15)</f>
        <v>1.81984651266759</v>
      </c>
      <c r="I2732" s="22">
        <f t="shared" ca="1" si="609"/>
        <v>1.5015535581434301</v>
      </c>
      <c r="J2732" s="22">
        <f t="shared" ca="1" si="610"/>
        <v>1.2119757600000001</v>
      </c>
      <c r="K2732" s="110">
        <f t="shared" ca="1" si="603"/>
        <v>0.37553247445182125</v>
      </c>
      <c r="L2732" s="115">
        <v>0</v>
      </c>
      <c r="M2732" s="67">
        <f>IF(L2732&gt;0,VLOOKUP(L2732,S$12:$AB$125,7),0)</f>
        <v>0</v>
      </c>
      <c r="N2732" s="2">
        <f t="shared" si="604"/>
        <v>0</v>
      </c>
      <c r="O2732" s="22">
        <f t="shared" ca="1" si="611"/>
        <v>0.37553247445182125</v>
      </c>
      <c r="P2732" s="25" t="str">
        <f t="shared" si="612"/>
        <v>A+J=</v>
      </c>
      <c r="Q2732" s="26">
        <f t="shared" si="613"/>
        <v>45306</v>
      </c>
      <c r="R2732" s="4"/>
      <c r="S2732" s="98"/>
      <c r="U2732" s="4"/>
      <c r="V2732" s="4"/>
      <c r="W2732" s="4"/>
      <c r="X2732" s="4"/>
      <c r="Y2732" s="4"/>
      <c r="Z2732" s="4"/>
      <c r="AA2732" s="4"/>
      <c r="AB2732" s="4"/>
      <c r="AC2732" s="4"/>
      <c r="AD2732" s="64"/>
      <c r="AE2732" s="64"/>
      <c r="AF2732" s="64"/>
      <c r="AG2732" s="64"/>
      <c r="AH2732" s="64"/>
      <c r="AI2732" s="64"/>
      <c r="AJ2732" s="64"/>
      <c r="AK2732" s="64"/>
      <c r="AL2732" s="64"/>
      <c r="AM2732" s="64"/>
      <c r="AN2732" s="64"/>
      <c r="AO2732" s="64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4"/>
      <c r="AZ2732" s="64"/>
      <c r="BA2732" s="64"/>
      <c r="BB2732" s="64"/>
      <c r="BC2732" s="64"/>
      <c r="BD2732" s="64"/>
      <c r="BE2732" s="64"/>
      <c r="BF2732" s="64"/>
      <c r="BG2732" s="64"/>
      <c r="BH2732" s="64"/>
      <c r="BI2732" s="64"/>
      <c r="BJ2732" s="64"/>
      <c r="BK2732" s="64"/>
      <c r="BL2732" s="64"/>
      <c r="BM2732" s="64"/>
      <c r="BN2732" s="64"/>
      <c r="BO2732" s="64"/>
      <c r="BP2732" s="64"/>
      <c r="BQ2732" s="64"/>
      <c r="BR2732" s="64"/>
      <c r="BS2732" s="64"/>
      <c r="BT2732" s="64"/>
      <c r="BU2732" s="64"/>
      <c r="BV2732" s="64"/>
      <c r="BW2732" s="64"/>
      <c r="BX2732" s="64"/>
      <c r="BY2732" s="64"/>
      <c r="BZ2732" s="64"/>
      <c r="CA2732" s="64"/>
      <c r="CB2732" s="64"/>
      <c r="CC2732" s="64"/>
      <c r="CD2732" s="64"/>
      <c r="CE2732" s="64"/>
      <c r="CF2732" s="64"/>
      <c r="CG2732" s="64"/>
      <c r="CH2732" s="64"/>
      <c r="CI2732" s="64"/>
      <c r="CJ2732" s="64"/>
      <c r="CK2732" s="64"/>
      <c r="CL2732" s="64"/>
      <c r="CM2732" s="64"/>
      <c r="CN2732" s="64"/>
      <c r="CO2732" s="64"/>
      <c r="CP2732" s="64"/>
      <c r="CQ2732" s="64"/>
      <c r="CR2732" s="64"/>
      <c r="CS2732" s="64"/>
      <c r="CT2732" s="64"/>
      <c r="CU2732" s="64"/>
      <c r="CV2732" s="64"/>
      <c r="CW2732" s="64"/>
      <c r="CX2732" s="64"/>
      <c r="CY2732" s="64"/>
      <c r="CZ2732" s="64"/>
      <c r="DA2732" s="64"/>
      <c r="DB2732" s="64"/>
      <c r="DC2732" s="64"/>
      <c r="DD2732" s="64"/>
      <c r="DE2732" s="64"/>
      <c r="DF2732" s="64"/>
      <c r="DG2732" s="64"/>
      <c r="DH2732" s="64"/>
      <c r="DI2732" s="64"/>
      <c r="DJ2732" s="64"/>
      <c r="DK2732" s="64"/>
      <c r="DL2732" s="64"/>
      <c r="DM2732" s="64"/>
      <c r="DN2732" s="64"/>
      <c r="DO2732" s="64"/>
      <c r="DP2732" s="64"/>
      <c r="DQ2732" s="64"/>
      <c r="DR2732" s="64"/>
      <c r="DS2732" s="64"/>
      <c r="DT2732" s="64"/>
      <c r="DU2732" s="64"/>
      <c r="DV2732" s="64"/>
      <c r="DW2732" s="64"/>
      <c r="DX2732" s="64"/>
      <c r="DY2732" s="64"/>
      <c r="DZ2732" s="64"/>
      <c r="EA2732" s="64"/>
      <c r="EB2732" s="64"/>
      <c r="EC2732" s="64"/>
      <c r="ED2732" s="64"/>
      <c r="EE2732" s="64"/>
      <c r="EF2732" s="64"/>
      <c r="EG2732" s="64"/>
      <c r="EH2732" s="64"/>
      <c r="EI2732" s="64"/>
      <c r="EJ2732" s="64"/>
      <c r="EK2732" s="64"/>
      <c r="EL2732" s="64"/>
      <c r="EM2732" s="64"/>
      <c r="EN2732" s="64"/>
      <c r="EO2732" s="64"/>
      <c r="EP2732" s="64"/>
      <c r="EQ2732" s="64"/>
      <c r="ER2732" s="64"/>
      <c r="ES2732" s="64"/>
      <c r="ET2732" s="64"/>
      <c r="EU2732" s="64"/>
      <c r="EV2732" s="64"/>
      <c r="EW2732" s="64"/>
      <c r="EX2732" s="64"/>
      <c r="EY2732" s="64"/>
      <c r="EZ2732" s="64"/>
      <c r="FA2732" s="64"/>
      <c r="FB2732" s="64"/>
      <c r="FC2732" s="64"/>
      <c r="FD2732" s="64"/>
      <c r="FE2732" s="64"/>
      <c r="FF2732" s="64"/>
      <c r="FG2732" s="64"/>
      <c r="FH2732" s="64"/>
      <c r="FI2732" s="64"/>
      <c r="FJ2732" s="64"/>
      <c r="FK2732" s="64"/>
      <c r="FL2732" s="64"/>
      <c r="FM2732" s="64"/>
      <c r="FN2732" s="64"/>
      <c r="FO2732" s="64"/>
      <c r="FP2732" s="64"/>
      <c r="FQ2732" s="64"/>
      <c r="FR2732" s="64"/>
      <c r="FS2732" s="64"/>
      <c r="FT2732" s="64"/>
    </row>
    <row r="2733" spans="1:176" ht="15" x14ac:dyDescent="0.25">
      <c r="A2733" s="20">
        <f t="shared" si="614"/>
        <v>46486</v>
      </c>
      <c r="B2733" s="22" t="str">
        <f t="shared" ca="1" si="605"/>
        <v>n.d</v>
      </c>
      <c r="C2733" s="22">
        <f t="shared" ca="1" si="615"/>
        <v>0.97614444</v>
      </c>
      <c r="D2733" s="23">
        <f ca="1">IF(A2733&lt;$B$1,VLOOKUP(A2733,[1]DI!$A$4:$B$15000,2,FALSE),0)</f>
        <v>0</v>
      </c>
      <c r="E2733" s="22">
        <f t="shared" ca="1" si="606"/>
        <v>0</v>
      </c>
      <c r="F2733" s="23">
        <f t="shared" si="607"/>
        <v>1.3</v>
      </c>
      <c r="G2733" s="24">
        <f t="shared" ca="1" si="608"/>
        <v>1</v>
      </c>
      <c r="H2733" s="22">
        <f ca="1">TRUNC(PRODUCT(G$10:G2732),15)</f>
        <v>1.81984651266759</v>
      </c>
      <c r="I2733" s="22">
        <f t="shared" ca="1" si="609"/>
        <v>1.5015535581434301</v>
      </c>
      <c r="J2733" s="22">
        <f t="shared" ca="1" si="610"/>
        <v>1.2119757600000001</v>
      </c>
      <c r="K2733" s="110">
        <f t="shared" ca="1" si="603"/>
        <v>0.37553247445182125</v>
      </c>
      <c r="L2733" s="115">
        <v>0</v>
      </c>
      <c r="M2733" s="67">
        <f>IF(L2733&gt;0,VLOOKUP(L2733,S$12:$AB$125,7),0)</f>
        <v>0</v>
      </c>
      <c r="N2733" s="2">
        <f t="shared" si="604"/>
        <v>0</v>
      </c>
      <c r="O2733" s="22">
        <f t="shared" ca="1" si="611"/>
        <v>0.37553247445182125</v>
      </c>
      <c r="P2733" s="25" t="str">
        <f t="shared" si="612"/>
        <v>A+J=</v>
      </c>
      <c r="Q2733" s="26">
        <f t="shared" si="613"/>
        <v>45306</v>
      </c>
      <c r="R2733" s="4"/>
      <c r="S2733" s="98"/>
      <c r="U2733" s="4"/>
      <c r="V2733" s="4"/>
      <c r="W2733" s="4"/>
      <c r="X2733" s="4"/>
      <c r="Y2733" s="4"/>
      <c r="Z2733" s="4"/>
      <c r="AA2733" s="4"/>
      <c r="AB2733" s="4"/>
      <c r="AC2733" s="4"/>
      <c r="AD2733" s="64"/>
      <c r="AE2733" s="64"/>
      <c r="AF2733" s="64"/>
      <c r="AG2733" s="64"/>
      <c r="AH2733" s="64"/>
      <c r="AI2733" s="64"/>
      <c r="AJ2733" s="64"/>
      <c r="AK2733" s="64"/>
      <c r="AL2733" s="64"/>
      <c r="AM2733" s="64"/>
      <c r="AN2733" s="64"/>
      <c r="AO2733" s="64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4"/>
      <c r="AZ2733" s="64"/>
      <c r="BA2733" s="64"/>
      <c r="BB2733" s="64"/>
      <c r="BC2733" s="64"/>
      <c r="BD2733" s="64"/>
      <c r="BE2733" s="64"/>
      <c r="BF2733" s="64"/>
      <c r="BG2733" s="64"/>
      <c r="BH2733" s="64"/>
      <c r="BI2733" s="64"/>
      <c r="BJ2733" s="64"/>
      <c r="BK2733" s="64"/>
      <c r="BL2733" s="64"/>
      <c r="BM2733" s="64"/>
      <c r="BN2733" s="64"/>
      <c r="BO2733" s="64"/>
      <c r="BP2733" s="64"/>
      <c r="BQ2733" s="64"/>
      <c r="BR2733" s="64"/>
      <c r="BS2733" s="64"/>
      <c r="BT2733" s="64"/>
      <c r="BU2733" s="64"/>
      <c r="BV2733" s="64"/>
      <c r="BW2733" s="64"/>
      <c r="BX2733" s="64"/>
      <c r="BY2733" s="64"/>
      <c r="BZ2733" s="64"/>
      <c r="CA2733" s="64"/>
      <c r="CB2733" s="64"/>
      <c r="CC2733" s="64"/>
      <c r="CD2733" s="64"/>
      <c r="CE2733" s="64"/>
      <c r="CF2733" s="64"/>
      <c r="CG2733" s="64"/>
      <c r="CH2733" s="64"/>
      <c r="CI2733" s="64"/>
      <c r="CJ2733" s="64"/>
      <c r="CK2733" s="64"/>
      <c r="CL2733" s="64"/>
      <c r="CM2733" s="64"/>
      <c r="CN2733" s="64"/>
      <c r="CO2733" s="64"/>
      <c r="CP2733" s="64"/>
      <c r="CQ2733" s="64"/>
      <c r="CR2733" s="64"/>
      <c r="CS2733" s="64"/>
      <c r="CT2733" s="64"/>
      <c r="CU2733" s="64"/>
      <c r="CV2733" s="64"/>
      <c r="CW2733" s="64"/>
      <c r="CX2733" s="64"/>
      <c r="CY2733" s="64"/>
      <c r="CZ2733" s="64"/>
      <c r="DA2733" s="64"/>
      <c r="DB2733" s="64"/>
      <c r="DC2733" s="64"/>
      <c r="DD2733" s="64"/>
      <c r="DE2733" s="64"/>
      <c r="DF2733" s="64"/>
      <c r="DG2733" s="64"/>
      <c r="DH2733" s="64"/>
      <c r="DI2733" s="64"/>
      <c r="DJ2733" s="64"/>
      <c r="DK2733" s="64"/>
      <c r="DL2733" s="64"/>
      <c r="DM2733" s="64"/>
      <c r="DN2733" s="64"/>
      <c r="DO2733" s="64"/>
      <c r="DP2733" s="64"/>
      <c r="DQ2733" s="64"/>
      <c r="DR2733" s="64"/>
      <c r="DS2733" s="64"/>
      <c r="DT2733" s="64"/>
      <c r="DU2733" s="64"/>
      <c r="DV2733" s="64"/>
      <c r="DW2733" s="64"/>
      <c r="DX2733" s="64"/>
      <c r="DY2733" s="64"/>
      <c r="DZ2733" s="64"/>
      <c r="EA2733" s="64"/>
      <c r="EB2733" s="64"/>
      <c r="EC2733" s="64"/>
      <c r="ED2733" s="64"/>
      <c r="EE2733" s="64"/>
      <c r="EF2733" s="64"/>
      <c r="EG2733" s="64"/>
      <c r="EH2733" s="64"/>
      <c r="EI2733" s="64"/>
      <c r="EJ2733" s="64"/>
      <c r="EK2733" s="64"/>
      <c r="EL2733" s="64"/>
      <c r="EM2733" s="64"/>
      <c r="EN2733" s="64"/>
      <c r="EO2733" s="64"/>
      <c r="EP2733" s="64"/>
      <c r="EQ2733" s="64"/>
      <c r="ER2733" s="64"/>
      <c r="ES2733" s="64"/>
      <c r="ET2733" s="64"/>
      <c r="EU2733" s="64"/>
      <c r="EV2733" s="64"/>
      <c r="EW2733" s="64"/>
      <c r="EX2733" s="64"/>
      <c r="EY2733" s="64"/>
      <c r="EZ2733" s="64"/>
      <c r="FA2733" s="64"/>
      <c r="FB2733" s="64"/>
      <c r="FC2733" s="64"/>
      <c r="FD2733" s="64"/>
      <c r="FE2733" s="64"/>
      <c r="FF2733" s="64"/>
      <c r="FG2733" s="64"/>
      <c r="FH2733" s="64"/>
      <c r="FI2733" s="64"/>
      <c r="FJ2733" s="64"/>
      <c r="FK2733" s="64"/>
      <c r="FL2733" s="64"/>
      <c r="FM2733" s="64"/>
      <c r="FN2733" s="64"/>
      <c r="FO2733" s="64"/>
      <c r="FP2733" s="64"/>
      <c r="FQ2733" s="64"/>
      <c r="FR2733" s="64"/>
      <c r="FS2733" s="64"/>
      <c r="FT2733" s="64"/>
    </row>
    <row r="2734" spans="1:176" ht="15" x14ac:dyDescent="0.25">
      <c r="A2734" s="20">
        <f t="shared" si="614"/>
        <v>46487</v>
      </c>
      <c r="B2734" s="22" t="str">
        <f t="shared" ca="1" si="605"/>
        <v>n.d</v>
      </c>
      <c r="C2734" s="22">
        <f t="shared" ca="1" si="615"/>
        <v>0.97614444</v>
      </c>
      <c r="D2734" s="23">
        <f ca="1">IF(A2734&lt;$B$1,VLOOKUP(A2734,[1]DI!$A$4:$B$15000,2,FALSE),0)</f>
        <v>0</v>
      </c>
      <c r="E2734" s="22">
        <f t="shared" ca="1" si="606"/>
        <v>0</v>
      </c>
      <c r="F2734" s="23">
        <f t="shared" si="607"/>
        <v>1.3</v>
      </c>
      <c r="G2734" s="24">
        <f t="shared" ca="1" si="608"/>
        <v>1</v>
      </c>
      <c r="H2734" s="22">
        <f ca="1">TRUNC(PRODUCT(G$10:G2733),15)</f>
        <v>1.81984651266759</v>
      </c>
      <c r="I2734" s="22">
        <f t="shared" ca="1" si="609"/>
        <v>1.5015535581434301</v>
      </c>
      <c r="J2734" s="22">
        <f t="shared" ca="1" si="610"/>
        <v>1.2119757600000001</v>
      </c>
      <c r="K2734" s="110">
        <f t="shared" ca="1" si="603"/>
        <v>0.37553247445182125</v>
      </c>
      <c r="L2734" s="115">
        <v>0</v>
      </c>
      <c r="M2734" s="67">
        <f>IF(L2734&gt;0,VLOOKUP(L2734,S$12:$AB$125,7),0)</f>
        <v>0</v>
      </c>
      <c r="N2734" s="2">
        <f t="shared" si="604"/>
        <v>0</v>
      </c>
      <c r="O2734" s="22">
        <f t="shared" ca="1" si="611"/>
        <v>0.37553247445182125</v>
      </c>
      <c r="P2734" s="25" t="str">
        <f t="shared" si="612"/>
        <v>A+J=</v>
      </c>
      <c r="Q2734" s="26">
        <f t="shared" si="613"/>
        <v>45306</v>
      </c>
      <c r="R2734" s="4"/>
      <c r="S2734" s="98"/>
      <c r="U2734" s="4"/>
      <c r="V2734" s="4"/>
      <c r="W2734" s="4"/>
      <c r="X2734" s="4"/>
      <c r="Y2734" s="4"/>
      <c r="Z2734" s="4"/>
      <c r="AA2734" s="4"/>
      <c r="AB2734" s="4"/>
      <c r="AC2734" s="4"/>
      <c r="AD2734" s="64"/>
      <c r="AE2734" s="64"/>
      <c r="AF2734" s="64"/>
      <c r="AG2734" s="64"/>
      <c r="AH2734" s="64"/>
      <c r="AI2734" s="64"/>
      <c r="AJ2734" s="64"/>
      <c r="AK2734" s="64"/>
      <c r="AL2734" s="64"/>
      <c r="AM2734" s="64"/>
      <c r="AN2734" s="64"/>
      <c r="AO2734" s="64"/>
      <c r="AP2734" s="64"/>
      <c r="AQ2734" s="64"/>
      <c r="AR2734" s="64"/>
      <c r="AS2734" s="64"/>
      <c r="AT2734" s="64"/>
      <c r="AU2734" s="64"/>
      <c r="AV2734" s="64"/>
      <c r="AW2734" s="64"/>
      <c r="AX2734" s="64"/>
      <c r="AY2734" s="64"/>
      <c r="AZ2734" s="64"/>
      <c r="BA2734" s="64"/>
      <c r="BB2734" s="64"/>
      <c r="BC2734" s="64"/>
      <c r="BD2734" s="64"/>
      <c r="BE2734" s="64"/>
      <c r="BF2734" s="64"/>
      <c r="BG2734" s="64"/>
      <c r="BH2734" s="64"/>
      <c r="BI2734" s="64"/>
      <c r="BJ2734" s="64"/>
      <c r="BK2734" s="64"/>
      <c r="BL2734" s="64"/>
      <c r="BM2734" s="64"/>
      <c r="BN2734" s="64"/>
      <c r="BO2734" s="64"/>
      <c r="BP2734" s="64"/>
      <c r="BQ2734" s="64"/>
      <c r="BR2734" s="64"/>
      <c r="BS2734" s="64"/>
      <c r="BT2734" s="64"/>
      <c r="BU2734" s="64"/>
      <c r="BV2734" s="64"/>
      <c r="BW2734" s="64"/>
      <c r="BX2734" s="64"/>
      <c r="BY2734" s="64"/>
      <c r="BZ2734" s="64"/>
      <c r="CA2734" s="64"/>
      <c r="CB2734" s="64"/>
      <c r="CC2734" s="64"/>
      <c r="CD2734" s="64"/>
      <c r="CE2734" s="64"/>
      <c r="CF2734" s="64"/>
      <c r="CG2734" s="64"/>
      <c r="CH2734" s="64"/>
      <c r="CI2734" s="64"/>
      <c r="CJ2734" s="64"/>
      <c r="CK2734" s="64"/>
      <c r="CL2734" s="64"/>
      <c r="CM2734" s="64"/>
      <c r="CN2734" s="64"/>
      <c r="CO2734" s="64"/>
      <c r="CP2734" s="64"/>
      <c r="CQ2734" s="64"/>
      <c r="CR2734" s="64"/>
      <c r="CS2734" s="64"/>
      <c r="CT2734" s="64"/>
      <c r="CU2734" s="64"/>
      <c r="CV2734" s="64"/>
      <c r="CW2734" s="64"/>
      <c r="CX2734" s="64"/>
      <c r="CY2734" s="64"/>
      <c r="CZ2734" s="64"/>
      <c r="DA2734" s="64"/>
      <c r="DB2734" s="64"/>
      <c r="DC2734" s="64"/>
      <c r="DD2734" s="64"/>
      <c r="DE2734" s="64"/>
      <c r="DF2734" s="64"/>
      <c r="DG2734" s="64"/>
      <c r="DH2734" s="64"/>
      <c r="DI2734" s="64"/>
      <c r="DJ2734" s="64"/>
      <c r="DK2734" s="64"/>
      <c r="DL2734" s="64"/>
      <c r="DM2734" s="64"/>
      <c r="DN2734" s="64"/>
      <c r="DO2734" s="64"/>
      <c r="DP2734" s="64"/>
      <c r="DQ2734" s="64"/>
      <c r="DR2734" s="64"/>
      <c r="DS2734" s="64"/>
      <c r="DT2734" s="64"/>
      <c r="DU2734" s="64"/>
      <c r="DV2734" s="64"/>
      <c r="DW2734" s="64"/>
      <c r="DX2734" s="64"/>
      <c r="DY2734" s="64"/>
      <c r="DZ2734" s="64"/>
      <c r="EA2734" s="64"/>
      <c r="EB2734" s="64"/>
      <c r="EC2734" s="64"/>
      <c r="ED2734" s="64"/>
      <c r="EE2734" s="64"/>
      <c r="EF2734" s="64"/>
      <c r="EG2734" s="64"/>
      <c r="EH2734" s="64"/>
      <c r="EI2734" s="64"/>
      <c r="EJ2734" s="64"/>
      <c r="EK2734" s="64"/>
      <c r="EL2734" s="64"/>
      <c r="EM2734" s="64"/>
      <c r="EN2734" s="64"/>
      <c r="EO2734" s="64"/>
      <c r="EP2734" s="64"/>
      <c r="EQ2734" s="64"/>
      <c r="ER2734" s="64"/>
      <c r="ES2734" s="64"/>
      <c r="ET2734" s="64"/>
      <c r="EU2734" s="64"/>
      <c r="EV2734" s="64"/>
      <c r="EW2734" s="64"/>
      <c r="EX2734" s="64"/>
      <c r="EY2734" s="64"/>
      <c r="EZ2734" s="64"/>
      <c r="FA2734" s="64"/>
      <c r="FB2734" s="64"/>
      <c r="FC2734" s="64"/>
      <c r="FD2734" s="64"/>
      <c r="FE2734" s="64"/>
      <c r="FF2734" s="64"/>
      <c r="FG2734" s="64"/>
      <c r="FH2734" s="64"/>
      <c r="FI2734" s="64"/>
      <c r="FJ2734" s="64"/>
      <c r="FK2734" s="64"/>
      <c r="FL2734" s="64"/>
      <c r="FM2734" s="64"/>
      <c r="FN2734" s="64"/>
      <c r="FO2734" s="64"/>
      <c r="FP2734" s="64"/>
      <c r="FQ2734" s="64"/>
      <c r="FR2734" s="64"/>
      <c r="FS2734" s="64"/>
      <c r="FT2734" s="64"/>
    </row>
    <row r="2735" spans="1:176" ht="15" x14ac:dyDescent="0.25">
      <c r="A2735" s="20">
        <f t="shared" si="614"/>
        <v>46488</v>
      </c>
      <c r="B2735" s="22" t="str">
        <f t="shared" ca="1" si="605"/>
        <v>n.d</v>
      </c>
      <c r="C2735" s="22">
        <f t="shared" ca="1" si="615"/>
        <v>0.97614444</v>
      </c>
      <c r="D2735" s="23">
        <f ca="1">IF(A2735&lt;$B$1,VLOOKUP(A2735,[1]DI!$A$4:$B$15000,2,FALSE),0)</f>
        <v>0</v>
      </c>
      <c r="E2735" s="22">
        <f t="shared" ca="1" si="606"/>
        <v>0</v>
      </c>
      <c r="F2735" s="23">
        <f t="shared" si="607"/>
        <v>1.3</v>
      </c>
      <c r="G2735" s="24">
        <f t="shared" ca="1" si="608"/>
        <v>1</v>
      </c>
      <c r="H2735" s="22">
        <f ca="1">TRUNC(PRODUCT(G$10:G2734),15)</f>
        <v>1.81984651266759</v>
      </c>
      <c r="I2735" s="22">
        <f t="shared" ca="1" si="609"/>
        <v>1.5015535581434301</v>
      </c>
      <c r="J2735" s="22">
        <f t="shared" ca="1" si="610"/>
        <v>1.2119757600000001</v>
      </c>
      <c r="K2735" s="110">
        <f t="shared" ca="1" si="603"/>
        <v>0.37553247445182125</v>
      </c>
      <c r="L2735" s="115">
        <v>0</v>
      </c>
      <c r="M2735" s="67">
        <f>IF(L2735&gt;0,VLOOKUP(L2735,S$12:$AB$125,7),0)</f>
        <v>0</v>
      </c>
      <c r="N2735" s="2">
        <f t="shared" si="604"/>
        <v>0</v>
      </c>
      <c r="O2735" s="22">
        <f t="shared" ca="1" si="611"/>
        <v>0.37553247445182125</v>
      </c>
      <c r="P2735" s="25" t="str">
        <f t="shared" si="612"/>
        <v>A+J=</v>
      </c>
      <c r="Q2735" s="26">
        <f t="shared" si="613"/>
        <v>45306</v>
      </c>
      <c r="R2735" s="4"/>
      <c r="S2735" s="98"/>
      <c r="U2735" s="4"/>
      <c r="V2735" s="4"/>
      <c r="W2735" s="4"/>
      <c r="X2735" s="4"/>
      <c r="Y2735" s="4"/>
      <c r="Z2735" s="4"/>
      <c r="AA2735" s="4"/>
      <c r="AB2735" s="4"/>
      <c r="AC2735" s="4"/>
      <c r="AD2735" s="64"/>
      <c r="AE2735" s="64"/>
      <c r="AF2735" s="64"/>
      <c r="AG2735" s="64"/>
      <c r="AH2735" s="64"/>
      <c r="AI2735" s="64"/>
      <c r="AJ2735" s="64"/>
      <c r="AK2735" s="64"/>
      <c r="AL2735" s="64"/>
      <c r="AM2735" s="64"/>
      <c r="AN2735" s="64"/>
      <c r="AO2735" s="64"/>
      <c r="AP2735" s="64"/>
      <c r="AQ2735" s="64"/>
      <c r="AR2735" s="64"/>
      <c r="AS2735" s="64"/>
      <c r="AT2735" s="64"/>
      <c r="AU2735" s="64"/>
      <c r="AV2735" s="64"/>
      <c r="AW2735" s="64"/>
      <c r="AX2735" s="64"/>
      <c r="AY2735" s="64"/>
      <c r="AZ2735" s="64"/>
      <c r="BA2735" s="64"/>
      <c r="BB2735" s="64"/>
      <c r="BC2735" s="64"/>
      <c r="BD2735" s="64"/>
      <c r="BE2735" s="64"/>
      <c r="BF2735" s="64"/>
      <c r="BG2735" s="64"/>
      <c r="BH2735" s="64"/>
      <c r="BI2735" s="64"/>
      <c r="BJ2735" s="64"/>
      <c r="BK2735" s="64"/>
      <c r="BL2735" s="64"/>
      <c r="BM2735" s="64"/>
      <c r="BN2735" s="64"/>
      <c r="BO2735" s="64"/>
      <c r="BP2735" s="64"/>
      <c r="BQ2735" s="64"/>
      <c r="BR2735" s="64"/>
      <c r="BS2735" s="64"/>
      <c r="BT2735" s="64"/>
      <c r="BU2735" s="64"/>
      <c r="BV2735" s="64"/>
      <c r="BW2735" s="64"/>
      <c r="BX2735" s="64"/>
      <c r="BY2735" s="64"/>
      <c r="BZ2735" s="64"/>
      <c r="CA2735" s="64"/>
      <c r="CB2735" s="64"/>
      <c r="CC2735" s="64"/>
      <c r="CD2735" s="64"/>
      <c r="CE2735" s="64"/>
      <c r="CF2735" s="64"/>
      <c r="CG2735" s="64"/>
      <c r="CH2735" s="64"/>
      <c r="CI2735" s="64"/>
      <c r="CJ2735" s="64"/>
      <c r="CK2735" s="64"/>
      <c r="CL2735" s="64"/>
      <c r="CM2735" s="64"/>
      <c r="CN2735" s="64"/>
      <c r="CO2735" s="64"/>
      <c r="CP2735" s="64"/>
      <c r="CQ2735" s="64"/>
      <c r="CR2735" s="64"/>
      <c r="CS2735" s="64"/>
      <c r="CT2735" s="64"/>
      <c r="CU2735" s="64"/>
      <c r="CV2735" s="64"/>
      <c r="CW2735" s="64"/>
      <c r="CX2735" s="64"/>
      <c r="CY2735" s="64"/>
      <c r="CZ2735" s="64"/>
      <c r="DA2735" s="64"/>
      <c r="DB2735" s="64"/>
      <c r="DC2735" s="64"/>
      <c r="DD2735" s="64"/>
      <c r="DE2735" s="64"/>
      <c r="DF2735" s="64"/>
      <c r="DG2735" s="64"/>
      <c r="DH2735" s="64"/>
      <c r="DI2735" s="64"/>
      <c r="DJ2735" s="64"/>
      <c r="DK2735" s="64"/>
      <c r="DL2735" s="64"/>
      <c r="DM2735" s="64"/>
      <c r="DN2735" s="64"/>
      <c r="DO2735" s="64"/>
      <c r="DP2735" s="64"/>
      <c r="DQ2735" s="64"/>
      <c r="DR2735" s="64"/>
      <c r="DS2735" s="64"/>
      <c r="DT2735" s="64"/>
      <c r="DU2735" s="64"/>
      <c r="DV2735" s="64"/>
      <c r="DW2735" s="64"/>
      <c r="DX2735" s="64"/>
      <c r="DY2735" s="64"/>
      <c r="DZ2735" s="64"/>
      <c r="EA2735" s="64"/>
      <c r="EB2735" s="64"/>
      <c r="EC2735" s="64"/>
      <c r="ED2735" s="64"/>
      <c r="EE2735" s="64"/>
      <c r="EF2735" s="64"/>
      <c r="EG2735" s="64"/>
      <c r="EH2735" s="64"/>
      <c r="EI2735" s="64"/>
      <c r="EJ2735" s="64"/>
      <c r="EK2735" s="64"/>
      <c r="EL2735" s="64"/>
      <c r="EM2735" s="64"/>
      <c r="EN2735" s="64"/>
      <c r="EO2735" s="64"/>
      <c r="EP2735" s="64"/>
      <c r="EQ2735" s="64"/>
      <c r="ER2735" s="64"/>
      <c r="ES2735" s="64"/>
      <c r="ET2735" s="64"/>
      <c r="EU2735" s="64"/>
      <c r="EV2735" s="64"/>
      <c r="EW2735" s="64"/>
      <c r="EX2735" s="64"/>
      <c r="EY2735" s="64"/>
      <c r="EZ2735" s="64"/>
      <c r="FA2735" s="64"/>
      <c r="FB2735" s="64"/>
      <c r="FC2735" s="64"/>
      <c r="FD2735" s="64"/>
      <c r="FE2735" s="64"/>
      <c r="FF2735" s="64"/>
      <c r="FG2735" s="64"/>
      <c r="FH2735" s="64"/>
      <c r="FI2735" s="64"/>
      <c r="FJ2735" s="64"/>
      <c r="FK2735" s="64"/>
      <c r="FL2735" s="64"/>
      <c r="FM2735" s="64"/>
      <c r="FN2735" s="64"/>
      <c r="FO2735" s="64"/>
      <c r="FP2735" s="64"/>
      <c r="FQ2735" s="64"/>
      <c r="FR2735" s="64"/>
      <c r="FS2735" s="64"/>
      <c r="FT2735" s="64"/>
    </row>
    <row r="2736" spans="1:176" ht="15" x14ac:dyDescent="0.25">
      <c r="A2736" s="20">
        <f t="shared" si="614"/>
        <v>46489</v>
      </c>
      <c r="B2736" s="22" t="str">
        <f t="shared" ca="1" si="605"/>
        <v>n.d</v>
      </c>
      <c r="C2736" s="22">
        <f t="shared" ca="1" si="615"/>
        <v>0.97614444</v>
      </c>
      <c r="D2736" s="23">
        <f ca="1">IF(A2736&lt;$B$1,VLOOKUP(A2736,[1]DI!$A$4:$B$15000,2,FALSE),0)</f>
        <v>0</v>
      </c>
      <c r="E2736" s="22">
        <f t="shared" ca="1" si="606"/>
        <v>0</v>
      </c>
      <c r="F2736" s="23">
        <f t="shared" si="607"/>
        <v>1.3</v>
      </c>
      <c r="G2736" s="24">
        <f t="shared" ca="1" si="608"/>
        <v>1</v>
      </c>
      <c r="H2736" s="22">
        <f ca="1">TRUNC(PRODUCT(G$10:G2735),15)</f>
        <v>1.81984651266759</v>
      </c>
      <c r="I2736" s="22">
        <f t="shared" ca="1" si="609"/>
        <v>1.5015535581434301</v>
      </c>
      <c r="J2736" s="22">
        <f t="shared" ca="1" si="610"/>
        <v>1.2119757600000001</v>
      </c>
      <c r="K2736" s="110">
        <f t="shared" ref="K2736:K2799" ca="1" si="616">TRUNC((C2736*(J2736-1)),8)+(-R$1531*J2736)</f>
        <v>0.37553247445182125</v>
      </c>
      <c r="L2736" s="115">
        <v>0</v>
      </c>
      <c r="M2736" s="67">
        <f>IF(L2736&gt;0,VLOOKUP(L2736,S$12:$AB$125,7),0)</f>
        <v>0</v>
      </c>
      <c r="N2736" s="2">
        <f t="shared" si="604"/>
        <v>0</v>
      </c>
      <c r="O2736" s="22">
        <f t="shared" ca="1" si="611"/>
        <v>0.37553247445182125</v>
      </c>
      <c r="P2736" s="25" t="str">
        <f t="shared" si="612"/>
        <v>A+J=</v>
      </c>
      <c r="Q2736" s="26">
        <f t="shared" si="613"/>
        <v>45306</v>
      </c>
      <c r="R2736" s="4"/>
      <c r="S2736" s="98"/>
      <c r="U2736" s="4"/>
      <c r="V2736" s="4"/>
      <c r="W2736" s="4"/>
      <c r="X2736" s="4"/>
      <c r="Y2736" s="4"/>
      <c r="Z2736" s="4"/>
      <c r="AA2736" s="4"/>
      <c r="AB2736" s="4"/>
      <c r="AC2736" s="4"/>
      <c r="AD2736" s="64"/>
      <c r="AE2736" s="64"/>
      <c r="AF2736" s="64"/>
      <c r="AG2736" s="64"/>
      <c r="AH2736" s="64"/>
      <c r="AI2736" s="64"/>
      <c r="AJ2736" s="64"/>
      <c r="AK2736" s="64"/>
      <c r="AL2736" s="64"/>
      <c r="AM2736" s="64"/>
      <c r="AN2736" s="64"/>
      <c r="AO2736" s="64"/>
      <c r="AP2736" s="64"/>
      <c r="AQ2736" s="64"/>
      <c r="AR2736" s="64"/>
      <c r="AS2736" s="64"/>
      <c r="AT2736" s="64"/>
      <c r="AU2736" s="64"/>
      <c r="AV2736" s="64"/>
      <c r="AW2736" s="64"/>
      <c r="AX2736" s="64"/>
      <c r="AY2736" s="64"/>
      <c r="AZ2736" s="64"/>
      <c r="BA2736" s="64"/>
      <c r="BB2736" s="64"/>
      <c r="BC2736" s="64"/>
      <c r="BD2736" s="64"/>
      <c r="BE2736" s="64"/>
      <c r="BF2736" s="64"/>
      <c r="BG2736" s="64"/>
      <c r="BH2736" s="64"/>
      <c r="BI2736" s="64"/>
      <c r="BJ2736" s="64"/>
      <c r="BK2736" s="64"/>
      <c r="BL2736" s="64"/>
      <c r="BM2736" s="64"/>
      <c r="BN2736" s="64"/>
      <c r="BO2736" s="64"/>
      <c r="BP2736" s="64"/>
      <c r="BQ2736" s="64"/>
      <c r="BR2736" s="64"/>
      <c r="BS2736" s="64"/>
      <c r="BT2736" s="64"/>
      <c r="BU2736" s="64"/>
      <c r="BV2736" s="64"/>
      <c r="BW2736" s="64"/>
      <c r="BX2736" s="64"/>
      <c r="BY2736" s="64"/>
      <c r="BZ2736" s="64"/>
      <c r="CA2736" s="64"/>
      <c r="CB2736" s="64"/>
      <c r="CC2736" s="64"/>
      <c r="CD2736" s="64"/>
      <c r="CE2736" s="64"/>
      <c r="CF2736" s="64"/>
      <c r="CG2736" s="64"/>
      <c r="CH2736" s="64"/>
      <c r="CI2736" s="64"/>
      <c r="CJ2736" s="64"/>
      <c r="CK2736" s="64"/>
      <c r="CL2736" s="64"/>
      <c r="CM2736" s="64"/>
      <c r="CN2736" s="64"/>
      <c r="CO2736" s="64"/>
      <c r="CP2736" s="64"/>
      <c r="CQ2736" s="64"/>
      <c r="CR2736" s="64"/>
      <c r="CS2736" s="64"/>
      <c r="CT2736" s="64"/>
      <c r="CU2736" s="64"/>
      <c r="CV2736" s="64"/>
      <c r="CW2736" s="64"/>
      <c r="CX2736" s="64"/>
      <c r="CY2736" s="64"/>
      <c r="CZ2736" s="64"/>
      <c r="DA2736" s="64"/>
      <c r="DB2736" s="64"/>
      <c r="DC2736" s="64"/>
      <c r="DD2736" s="64"/>
      <c r="DE2736" s="64"/>
      <c r="DF2736" s="64"/>
      <c r="DG2736" s="64"/>
      <c r="DH2736" s="64"/>
      <c r="DI2736" s="64"/>
      <c r="DJ2736" s="64"/>
      <c r="DK2736" s="64"/>
      <c r="DL2736" s="64"/>
      <c r="DM2736" s="64"/>
      <c r="DN2736" s="64"/>
      <c r="DO2736" s="64"/>
      <c r="DP2736" s="64"/>
      <c r="DQ2736" s="64"/>
      <c r="DR2736" s="64"/>
      <c r="DS2736" s="64"/>
      <c r="DT2736" s="64"/>
      <c r="DU2736" s="64"/>
      <c r="DV2736" s="64"/>
      <c r="DW2736" s="64"/>
      <c r="DX2736" s="64"/>
      <c r="DY2736" s="64"/>
      <c r="DZ2736" s="64"/>
      <c r="EA2736" s="64"/>
      <c r="EB2736" s="64"/>
      <c r="EC2736" s="64"/>
      <c r="ED2736" s="64"/>
      <c r="EE2736" s="64"/>
      <c r="EF2736" s="64"/>
      <c r="EG2736" s="64"/>
      <c r="EH2736" s="64"/>
      <c r="EI2736" s="64"/>
      <c r="EJ2736" s="64"/>
      <c r="EK2736" s="64"/>
      <c r="EL2736" s="64"/>
      <c r="EM2736" s="64"/>
      <c r="EN2736" s="64"/>
      <c r="EO2736" s="64"/>
      <c r="EP2736" s="64"/>
      <c r="EQ2736" s="64"/>
      <c r="ER2736" s="64"/>
      <c r="ES2736" s="64"/>
      <c r="ET2736" s="64"/>
      <c r="EU2736" s="64"/>
      <c r="EV2736" s="64"/>
      <c r="EW2736" s="64"/>
      <c r="EX2736" s="64"/>
      <c r="EY2736" s="64"/>
      <c r="EZ2736" s="64"/>
      <c r="FA2736" s="64"/>
      <c r="FB2736" s="64"/>
      <c r="FC2736" s="64"/>
      <c r="FD2736" s="64"/>
      <c r="FE2736" s="64"/>
      <c r="FF2736" s="64"/>
      <c r="FG2736" s="64"/>
      <c r="FH2736" s="64"/>
      <c r="FI2736" s="64"/>
      <c r="FJ2736" s="64"/>
      <c r="FK2736" s="64"/>
      <c r="FL2736" s="64"/>
      <c r="FM2736" s="64"/>
      <c r="FN2736" s="64"/>
      <c r="FO2736" s="64"/>
      <c r="FP2736" s="64"/>
      <c r="FQ2736" s="64"/>
      <c r="FR2736" s="64"/>
      <c r="FS2736" s="64"/>
      <c r="FT2736" s="64"/>
    </row>
    <row r="2737" spans="1:176" ht="15" x14ac:dyDescent="0.25">
      <c r="A2737" s="20">
        <f t="shared" si="614"/>
        <v>46490</v>
      </c>
      <c r="B2737" s="22" t="str">
        <f t="shared" ca="1" si="605"/>
        <v>n.d</v>
      </c>
      <c r="C2737" s="22">
        <f t="shared" ca="1" si="615"/>
        <v>0.97614444</v>
      </c>
      <c r="D2737" s="23">
        <f ca="1">IF(A2737&lt;$B$1,VLOOKUP(A2737,[1]DI!$A$4:$B$15000,2,FALSE),0)</f>
        <v>0</v>
      </c>
      <c r="E2737" s="22">
        <f t="shared" ca="1" si="606"/>
        <v>0</v>
      </c>
      <c r="F2737" s="23">
        <f t="shared" si="607"/>
        <v>1.3</v>
      </c>
      <c r="G2737" s="24">
        <f t="shared" ca="1" si="608"/>
        <v>1</v>
      </c>
      <c r="H2737" s="22">
        <f ca="1">TRUNC(PRODUCT(G$10:G2736),15)</f>
        <v>1.81984651266759</v>
      </c>
      <c r="I2737" s="22">
        <f t="shared" ca="1" si="609"/>
        <v>1.5015535581434301</v>
      </c>
      <c r="J2737" s="22">
        <f t="shared" ca="1" si="610"/>
        <v>1.2119757600000001</v>
      </c>
      <c r="K2737" s="110">
        <f t="shared" ca="1" si="616"/>
        <v>0.37553247445182125</v>
      </c>
      <c r="L2737" s="115">
        <v>0</v>
      </c>
      <c r="M2737" s="67">
        <f>IF(L2737&gt;0,VLOOKUP(L2737,S$12:$AB$125,7),0)</f>
        <v>0</v>
      </c>
      <c r="N2737" s="2">
        <f t="shared" si="604"/>
        <v>0</v>
      </c>
      <c r="O2737" s="22">
        <f t="shared" ca="1" si="611"/>
        <v>0.37553247445182125</v>
      </c>
      <c r="P2737" s="25" t="str">
        <f t="shared" si="612"/>
        <v>A+J=</v>
      </c>
      <c r="Q2737" s="26">
        <f t="shared" si="613"/>
        <v>45306</v>
      </c>
      <c r="R2737" s="4"/>
      <c r="S2737" s="98"/>
      <c r="U2737" s="4"/>
      <c r="V2737" s="4"/>
      <c r="W2737" s="4"/>
      <c r="X2737" s="4"/>
      <c r="Y2737" s="4"/>
      <c r="Z2737" s="4"/>
      <c r="AA2737" s="4"/>
      <c r="AB2737" s="4"/>
      <c r="AC2737" s="4"/>
      <c r="AD2737" s="64"/>
      <c r="AE2737" s="64"/>
      <c r="AF2737" s="64"/>
      <c r="AG2737" s="64"/>
      <c r="AH2737" s="64"/>
      <c r="AI2737" s="64"/>
      <c r="AJ2737" s="64"/>
      <c r="AK2737" s="64"/>
      <c r="AL2737" s="64"/>
      <c r="AM2737" s="64"/>
      <c r="AN2737" s="64"/>
      <c r="AO2737" s="64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4"/>
      <c r="AZ2737" s="64"/>
      <c r="BA2737" s="64"/>
      <c r="BB2737" s="64"/>
      <c r="BC2737" s="64"/>
      <c r="BD2737" s="64"/>
      <c r="BE2737" s="64"/>
      <c r="BF2737" s="64"/>
      <c r="BG2737" s="64"/>
      <c r="BH2737" s="64"/>
      <c r="BI2737" s="64"/>
      <c r="BJ2737" s="64"/>
      <c r="BK2737" s="64"/>
      <c r="BL2737" s="64"/>
      <c r="BM2737" s="64"/>
      <c r="BN2737" s="64"/>
      <c r="BO2737" s="64"/>
      <c r="BP2737" s="64"/>
      <c r="BQ2737" s="64"/>
      <c r="BR2737" s="64"/>
      <c r="BS2737" s="64"/>
      <c r="BT2737" s="64"/>
      <c r="BU2737" s="64"/>
      <c r="BV2737" s="64"/>
      <c r="BW2737" s="64"/>
      <c r="BX2737" s="64"/>
      <c r="BY2737" s="64"/>
      <c r="BZ2737" s="64"/>
      <c r="CA2737" s="64"/>
      <c r="CB2737" s="64"/>
      <c r="CC2737" s="64"/>
      <c r="CD2737" s="64"/>
      <c r="CE2737" s="64"/>
      <c r="CF2737" s="64"/>
      <c r="CG2737" s="64"/>
      <c r="CH2737" s="64"/>
      <c r="CI2737" s="64"/>
      <c r="CJ2737" s="64"/>
      <c r="CK2737" s="64"/>
      <c r="CL2737" s="64"/>
      <c r="CM2737" s="64"/>
      <c r="CN2737" s="64"/>
      <c r="CO2737" s="64"/>
      <c r="CP2737" s="64"/>
      <c r="CQ2737" s="64"/>
      <c r="CR2737" s="64"/>
      <c r="CS2737" s="64"/>
      <c r="CT2737" s="64"/>
      <c r="CU2737" s="64"/>
      <c r="CV2737" s="64"/>
      <c r="CW2737" s="64"/>
      <c r="CX2737" s="64"/>
      <c r="CY2737" s="64"/>
      <c r="CZ2737" s="64"/>
      <c r="DA2737" s="64"/>
      <c r="DB2737" s="64"/>
      <c r="DC2737" s="64"/>
      <c r="DD2737" s="64"/>
      <c r="DE2737" s="64"/>
      <c r="DF2737" s="64"/>
      <c r="DG2737" s="64"/>
      <c r="DH2737" s="64"/>
      <c r="DI2737" s="64"/>
      <c r="DJ2737" s="64"/>
      <c r="DK2737" s="64"/>
      <c r="DL2737" s="64"/>
      <c r="DM2737" s="64"/>
      <c r="DN2737" s="64"/>
      <c r="DO2737" s="64"/>
      <c r="DP2737" s="64"/>
      <c r="DQ2737" s="64"/>
      <c r="DR2737" s="64"/>
      <c r="DS2737" s="64"/>
      <c r="DT2737" s="64"/>
      <c r="DU2737" s="64"/>
      <c r="DV2737" s="64"/>
      <c r="DW2737" s="64"/>
      <c r="DX2737" s="64"/>
      <c r="DY2737" s="64"/>
      <c r="DZ2737" s="64"/>
      <c r="EA2737" s="64"/>
      <c r="EB2737" s="64"/>
      <c r="EC2737" s="64"/>
      <c r="ED2737" s="64"/>
      <c r="EE2737" s="64"/>
      <c r="EF2737" s="64"/>
      <c r="EG2737" s="64"/>
      <c r="EH2737" s="64"/>
      <c r="EI2737" s="64"/>
      <c r="EJ2737" s="64"/>
      <c r="EK2737" s="64"/>
      <c r="EL2737" s="64"/>
      <c r="EM2737" s="64"/>
      <c r="EN2737" s="64"/>
      <c r="EO2737" s="64"/>
      <c r="EP2737" s="64"/>
      <c r="EQ2737" s="64"/>
      <c r="ER2737" s="64"/>
      <c r="ES2737" s="64"/>
      <c r="ET2737" s="64"/>
      <c r="EU2737" s="64"/>
      <c r="EV2737" s="64"/>
      <c r="EW2737" s="64"/>
      <c r="EX2737" s="64"/>
      <c r="EY2737" s="64"/>
      <c r="EZ2737" s="64"/>
      <c r="FA2737" s="64"/>
      <c r="FB2737" s="64"/>
      <c r="FC2737" s="64"/>
      <c r="FD2737" s="64"/>
      <c r="FE2737" s="64"/>
      <c r="FF2737" s="64"/>
      <c r="FG2737" s="64"/>
      <c r="FH2737" s="64"/>
      <c r="FI2737" s="64"/>
      <c r="FJ2737" s="64"/>
      <c r="FK2737" s="64"/>
      <c r="FL2737" s="64"/>
      <c r="FM2737" s="64"/>
      <c r="FN2737" s="64"/>
      <c r="FO2737" s="64"/>
      <c r="FP2737" s="64"/>
      <c r="FQ2737" s="64"/>
      <c r="FR2737" s="64"/>
      <c r="FS2737" s="64"/>
      <c r="FT2737" s="64"/>
    </row>
    <row r="2738" spans="1:176" ht="15" x14ac:dyDescent="0.25">
      <c r="A2738" s="20">
        <f t="shared" si="614"/>
        <v>46491</v>
      </c>
      <c r="B2738" s="22" t="str">
        <f t="shared" ca="1" si="605"/>
        <v>n.d</v>
      </c>
      <c r="C2738" s="22">
        <f t="shared" ca="1" si="615"/>
        <v>0.97614444</v>
      </c>
      <c r="D2738" s="23">
        <f ca="1">IF(A2738&lt;$B$1,VLOOKUP(A2738,[1]DI!$A$4:$B$15000,2,FALSE),0)</f>
        <v>0</v>
      </c>
      <c r="E2738" s="22">
        <f t="shared" ca="1" si="606"/>
        <v>0</v>
      </c>
      <c r="F2738" s="23">
        <f t="shared" si="607"/>
        <v>1.3</v>
      </c>
      <c r="G2738" s="24">
        <f t="shared" ca="1" si="608"/>
        <v>1</v>
      </c>
      <c r="H2738" s="22">
        <f ca="1">TRUNC(PRODUCT(G$10:G2737),15)</f>
        <v>1.81984651266759</v>
      </c>
      <c r="I2738" s="22">
        <f t="shared" ca="1" si="609"/>
        <v>1.5015535581434301</v>
      </c>
      <c r="J2738" s="22">
        <f t="shared" ca="1" si="610"/>
        <v>1.2119757600000001</v>
      </c>
      <c r="K2738" s="110">
        <f t="shared" ca="1" si="616"/>
        <v>0.37553247445182125</v>
      </c>
      <c r="L2738" s="115">
        <v>0</v>
      </c>
      <c r="M2738" s="67">
        <f>IF(L2738&gt;0,VLOOKUP(L2738,S$12:$AB$125,7),0)</f>
        <v>0</v>
      </c>
      <c r="N2738" s="2">
        <f t="shared" si="604"/>
        <v>0</v>
      </c>
      <c r="O2738" s="22">
        <f t="shared" ca="1" si="611"/>
        <v>0.37553247445182125</v>
      </c>
      <c r="P2738" s="25" t="str">
        <f t="shared" si="612"/>
        <v>A+J=</v>
      </c>
      <c r="Q2738" s="26">
        <f t="shared" si="613"/>
        <v>45306</v>
      </c>
      <c r="R2738" s="4"/>
      <c r="S2738" s="98"/>
      <c r="U2738" s="4"/>
      <c r="V2738" s="4"/>
      <c r="W2738" s="4"/>
      <c r="X2738" s="4"/>
      <c r="Y2738" s="4"/>
      <c r="Z2738" s="4"/>
      <c r="AA2738" s="4"/>
      <c r="AB2738" s="4"/>
      <c r="AC2738" s="4"/>
      <c r="AD2738" s="64"/>
      <c r="AE2738" s="64"/>
      <c r="AF2738" s="64"/>
      <c r="AG2738" s="64"/>
      <c r="AH2738" s="64"/>
      <c r="AI2738" s="64"/>
      <c r="AJ2738" s="64"/>
      <c r="AK2738" s="64"/>
      <c r="AL2738" s="64"/>
      <c r="AM2738" s="64"/>
      <c r="AN2738" s="64"/>
      <c r="AO2738" s="64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4"/>
      <c r="AZ2738" s="64"/>
      <c r="BA2738" s="64"/>
      <c r="BB2738" s="64"/>
      <c r="BC2738" s="64"/>
      <c r="BD2738" s="64"/>
      <c r="BE2738" s="64"/>
      <c r="BF2738" s="64"/>
      <c r="BG2738" s="64"/>
      <c r="BH2738" s="64"/>
      <c r="BI2738" s="64"/>
      <c r="BJ2738" s="64"/>
      <c r="BK2738" s="64"/>
      <c r="BL2738" s="64"/>
      <c r="BM2738" s="64"/>
      <c r="BN2738" s="64"/>
      <c r="BO2738" s="64"/>
      <c r="BP2738" s="64"/>
      <c r="BQ2738" s="64"/>
      <c r="BR2738" s="64"/>
      <c r="BS2738" s="64"/>
      <c r="BT2738" s="64"/>
      <c r="BU2738" s="64"/>
      <c r="BV2738" s="64"/>
      <c r="BW2738" s="64"/>
      <c r="BX2738" s="64"/>
      <c r="BY2738" s="64"/>
      <c r="BZ2738" s="64"/>
      <c r="CA2738" s="64"/>
      <c r="CB2738" s="64"/>
      <c r="CC2738" s="64"/>
      <c r="CD2738" s="64"/>
      <c r="CE2738" s="64"/>
      <c r="CF2738" s="64"/>
      <c r="CG2738" s="64"/>
      <c r="CH2738" s="64"/>
      <c r="CI2738" s="64"/>
      <c r="CJ2738" s="64"/>
      <c r="CK2738" s="64"/>
      <c r="CL2738" s="64"/>
      <c r="CM2738" s="64"/>
      <c r="CN2738" s="64"/>
      <c r="CO2738" s="64"/>
      <c r="CP2738" s="64"/>
      <c r="CQ2738" s="64"/>
      <c r="CR2738" s="64"/>
      <c r="CS2738" s="64"/>
      <c r="CT2738" s="64"/>
      <c r="CU2738" s="64"/>
      <c r="CV2738" s="64"/>
      <c r="CW2738" s="64"/>
      <c r="CX2738" s="64"/>
      <c r="CY2738" s="64"/>
      <c r="CZ2738" s="64"/>
      <c r="DA2738" s="64"/>
      <c r="DB2738" s="64"/>
      <c r="DC2738" s="64"/>
      <c r="DD2738" s="64"/>
      <c r="DE2738" s="64"/>
      <c r="DF2738" s="64"/>
      <c r="DG2738" s="64"/>
      <c r="DH2738" s="64"/>
      <c r="DI2738" s="64"/>
      <c r="DJ2738" s="64"/>
      <c r="DK2738" s="64"/>
      <c r="DL2738" s="64"/>
      <c r="DM2738" s="64"/>
      <c r="DN2738" s="64"/>
      <c r="DO2738" s="64"/>
      <c r="DP2738" s="64"/>
      <c r="DQ2738" s="64"/>
      <c r="DR2738" s="64"/>
      <c r="DS2738" s="64"/>
      <c r="DT2738" s="64"/>
      <c r="DU2738" s="64"/>
      <c r="DV2738" s="64"/>
      <c r="DW2738" s="64"/>
      <c r="DX2738" s="64"/>
      <c r="DY2738" s="64"/>
      <c r="DZ2738" s="64"/>
      <c r="EA2738" s="64"/>
      <c r="EB2738" s="64"/>
      <c r="EC2738" s="64"/>
      <c r="ED2738" s="64"/>
      <c r="EE2738" s="64"/>
      <c r="EF2738" s="64"/>
      <c r="EG2738" s="64"/>
      <c r="EH2738" s="64"/>
      <c r="EI2738" s="64"/>
      <c r="EJ2738" s="64"/>
      <c r="EK2738" s="64"/>
      <c r="EL2738" s="64"/>
      <c r="EM2738" s="64"/>
      <c r="EN2738" s="64"/>
      <c r="EO2738" s="64"/>
      <c r="EP2738" s="64"/>
      <c r="EQ2738" s="64"/>
      <c r="ER2738" s="64"/>
      <c r="ES2738" s="64"/>
      <c r="ET2738" s="64"/>
      <c r="EU2738" s="64"/>
      <c r="EV2738" s="64"/>
      <c r="EW2738" s="64"/>
      <c r="EX2738" s="64"/>
      <c r="EY2738" s="64"/>
      <c r="EZ2738" s="64"/>
      <c r="FA2738" s="64"/>
      <c r="FB2738" s="64"/>
      <c r="FC2738" s="64"/>
      <c r="FD2738" s="64"/>
      <c r="FE2738" s="64"/>
      <c r="FF2738" s="64"/>
      <c r="FG2738" s="64"/>
      <c r="FH2738" s="64"/>
      <c r="FI2738" s="64"/>
      <c r="FJ2738" s="64"/>
      <c r="FK2738" s="64"/>
      <c r="FL2738" s="64"/>
      <c r="FM2738" s="64"/>
      <c r="FN2738" s="64"/>
      <c r="FO2738" s="64"/>
      <c r="FP2738" s="64"/>
      <c r="FQ2738" s="64"/>
      <c r="FR2738" s="64"/>
      <c r="FS2738" s="64"/>
      <c r="FT2738" s="64"/>
    </row>
    <row r="2739" spans="1:176" ht="15" x14ac:dyDescent="0.25">
      <c r="A2739" s="20">
        <f t="shared" si="614"/>
        <v>46492</v>
      </c>
      <c r="B2739" s="22" t="str">
        <f t="shared" ca="1" si="605"/>
        <v>n.d</v>
      </c>
      <c r="C2739" s="22">
        <f t="shared" ca="1" si="615"/>
        <v>0.97614444</v>
      </c>
      <c r="D2739" s="23">
        <f ca="1">IF(A2739&lt;$B$1,VLOOKUP(A2739,[1]DI!$A$4:$B$15000,2,FALSE),0)</f>
        <v>0</v>
      </c>
      <c r="E2739" s="22">
        <f t="shared" ca="1" si="606"/>
        <v>0</v>
      </c>
      <c r="F2739" s="23">
        <f t="shared" si="607"/>
        <v>1.3</v>
      </c>
      <c r="G2739" s="24">
        <f t="shared" ca="1" si="608"/>
        <v>1</v>
      </c>
      <c r="H2739" s="22">
        <f ca="1">TRUNC(PRODUCT(G$10:G2738),15)</f>
        <v>1.81984651266759</v>
      </c>
      <c r="I2739" s="22">
        <f t="shared" ca="1" si="609"/>
        <v>1.5015535581434301</v>
      </c>
      <c r="J2739" s="22">
        <f t="shared" ca="1" si="610"/>
        <v>1.2119757600000001</v>
      </c>
      <c r="K2739" s="110">
        <f t="shared" ca="1" si="616"/>
        <v>0.37553247445182125</v>
      </c>
      <c r="L2739" s="115">
        <v>0</v>
      </c>
      <c r="M2739" s="67">
        <f>IF(L2739&gt;0,VLOOKUP(L2739,S$12:$AB$125,7),0)</f>
        <v>0</v>
      </c>
      <c r="N2739" s="2">
        <f t="shared" si="604"/>
        <v>0</v>
      </c>
      <c r="O2739" s="22">
        <f t="shared" ca="1" si="611"/>
        <v>0.37553247445182125</v>
      </c>
      <c r="P2739" s="25" t="str">
        <f t="shared" si="612"/>
        <v>A+J=</v>
      </c>
      <c r="Q2739" s="26">
        <f t="shared" si="613"/>
        <v>45306</v>
      </c>
      <c r="R2739" s="4"/>
      <c r="S2739" s="98"/>
      <c r="U2739" s="4"/>
      <c r="V2739" s="4"/>
      <c r="W2739" s="4"/>
      <c r="X2739" s="4"/>
      <c r="Y2739" s="4"/>
      <c r="Z2739" s="4"/>
      <c r="AA2739" s="4"/>
      <c r="AB2739" s="4"/>
      <c r="AC2739" s="4"/>
      <c r="AD2739" s="64"/>
      <c r="AE2739" s="64"/>
      <c r="AF2739" s="64"/>
      <c r="AG2739" s="64"/>
      <c r="AH2739" s="64"/>
      <c r="AI2739" s="64"/>
      <c r="AJ2739" s="64"/>
      <c r="AK2739" s="64"/>
      <c r="AL2739" s="64"/>
      <c r="AM2739" s="64"/>
      <c r="AN2739" s="64"/>
      <c r="AO2739" s="64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64"/>
      <c r="BB2739" s="64"/>
      <c r="BC2739" s="64"/>
      <c r="BD2739" s="64"/>
      <c r="BE2739" s="64"/>
      <c r="BF2739" s="64"/>
      <c r="BG2739" s="64"/>
      <c r="BH2739" s="64"/>
      <c r="BI2739" s="64"/>
      <c r="BJ2739" s="64"/>
      <c r="BK2739" s="64"/>
      <c r="BL2739" s="64"/>
      <c r="BM2739" s="64"/>
      <c r="BN2739" s="64"/>
      <c r="BO2739" s="64"/>
      <c r="BP2739" s="64"/>
      <c r="BQ2739" s="64"/>
      <c r="BR2739" s="64"/>
      <c r="BS2739" s="64"/>
      <c r="BT2739" s="64"/>
      <c r="BU2739" s="64"/>
      <c r="BV2739" s="64"/>
      <c r="BW2739" s="64"/>
      <c r="BX2739" s="64"/>
      <c r="BY2739" s="64"/>
      <c r="BZ2739" s="64"/>
      <c r="CA2739" s="64"/>
      <c r="CB2739" s="64"/>
      <c r="CC2739" s="64"/>
      <c r="CD2739" s="64"/>
      <c r="CE2739" s="64"/>
      <c r="CF2739" s="64"/>
      <c r="CG2739" s="64"/>
      <c r="CH2739" s="64"/>
      <c r="CI2739" s="64"/>
      <c r="CJ2739" s="64"/>
      <c r="CK2739" s="64"/>
      <c r="CL2739" s="64"/>
      <c r="CM2739" s="64"/>
      <c r="CN2739" s="64"/>
      <c r="CO2739" s="64"/>
      <c r="CP2739" s="64"/>
      <c r="CQ2739" s="64"/>
      <c r="CR2739" s="64"/>
      <c r="CS2739" s="64"/>
      <c r="CT2739" s="64"/>
      <c r="CU2739" s="64"/>
      <c r="CV2739" s="64"/>
      <c r="CW2739" s="64"/>
      <c r="CX2739" s="64"/>
      <c r="CY2739" s="64"/>
      <c r="CZ2739" s="64"/>
      <c r="DA2739" s="64"/>
      <c r="DB2739" s="64"/>
      <c r="DC2739" s="64"/>
      <c r="DD2739" s="64"/>
      <c r="DE2739" s="64"/>
      <c r="DF2739" s="64"/>
      <c r="DG2739" s="64"/>
      <c r="DH2739" s="64"/>
      <c r="DI2739" s="64"/>
      <c r="DJ2739" s="64"/>
      <c r="DK2739" s="64"/>
      <c r="DL2739" s="64"/>
      <c r="DM2739" s="64"/>
      <c r="DN2739" s="64"/>
      <c r="DO2739" s="64"/>
      <c r="DP2739" s="64"/>
      <c r="DQ2739" s="64"/>
      <c r="DR2739" s="64"/>
      <c r="DS2739" s="64"/>
      <c r="DT2739" s="64"/>
      <c r="DU2739" s="64"/>
      <c r="DV2739" s="64"/>
      <c r="DW2739" s="64"/>
      <c r="DX2739" s="64"/>
      <c r="DY2739" s="64"/>
      <c r="DZ2739" s="64"/>
      <c r="EA2739" s="64"/>
      <c r="EB2739" s="64"/>
      <c r="EC2739" s="64"/>
      <c r="ED2739" s="64"/>
      <c r="EE2739" s="64"/>
      <c r="EF2739" s="64"/>
      <c r="EG2739" s="64"/>
      <c r="EH2739" s="64"/>
      <c r="EI2739" s="64"/>
      <c r="EJ2739" s="64"/>
      <c r="EK2739" s="64"/>
      <c r="EL2739" s="64"/>
      <c r="EM2739" s="64"/>
      <c r="EN2739" s="64"/>
      <c r="EO2739" s="64"/>
      <c r="EP2739" s="64"/>
      <c r="EQ2739" s="64"/>
      <c r="ER2739" s="64"/>
      <c r="ES2739" s="64"/>
      <c r="ET2739" s="64"/>
      <c r="EU2739" s="64"/>
      <c r="EV2739" s="64"/>
      <c r="EW2739" s="64"/>
      <c r="EX2739" s="64"/>
      <c r="EY2739" s="64"/>
      <c r="EZ2739" s="64"/>
      <c r="FA2739" s="64"/>
      <c r="FB2739" s="64"/>
      <c r="FC2739" s="64"/>
      <c r="FD2739" s="64"/>
      <c r="FE2739" s="64"/>
      <c r="FF2739" s="64"/>
      <c r="FG2739" s="64"/>
      <c r="FH2739" s="64"/>
      <c r="FI2739" s="64"/>
      <c r="FJ2739" s="64"/>
      <c r="FK2739" s="64"/>
      <c r="FL2739" s="64"/>
      <c r="FM2739" s="64"/>
      <c r="FN2739" s="64"/>
      <c r="FO2739" s="64"/>
      <c r="FP2739" s="64"/>
      <c r="FQ2739" s="64"/>
      <c r="FR2739" s="64"/>
      <c r="FS2739" s="64"/>
      <c r="FT2739" s="64"/>
    </row>
    <row r="2740" spans="1:176" ht="15" x14ac:dyDescent="0.25">
      <c r="A2740" s="20">
        <f t="shared" si="614"/>
        <v>46493</v>
      </c>
      <c r="B2740" s="22" t="str">
        <f t="shared" ca="1" si="605"/>
        <v>n.d</v>
      </c>
      <c r="C2740" s="22">
        <f t="shared" ca="1" si="615"/>
        <v>0.97614444</v>
      </c>
      <c r="D2740" s="23">
        <f ca="1">IF(A2740&lt;$B$1,VLOOKUP(A2740,[1]DI!$A$4:$B$15000,2,FALSE),0)</f>
        <v>0</v>
      </c>
      <c r="E2740" s="22">
        <f t="shared" ca="1" si="606"/>
        <v>0</v>
      </c>
      <c r="F2740" s="23">
        <f t="shared" si="607"/>
        <v>1.3</v>
      </c>
      <c r="G2740" s="24">
        <f t="shared" ca="1" si="608"/>
        <v>1</v>
      </c>
      <c r="H2740" s="22">
        <f ca="1">TRUNC(PRODUCT(G$10:G2739),15)</f>
        <v>1.81984651266759</v>
      </c>
      <c r="I2740" s="22">
        <f t="shared" ca="1" si="609"/>
        <v>1.5015535581434301</v>
      </c>
      <c r="J2740" s="22">
        <f t="shared" ca="1" si="610"/>
        <v>1.2119757600000001</v>
      </c>
      <c r="K2740" s="110">
        <f t="shared" ca="1" si="616"/>
        <v>0.37553247445182125</v>
      </c>
      <c r="L2740" s="115">
        <v>0</v>
      </c>
      <c r="M2740" s="67">
        <f>IF(L2740&gt;0,VLOOKUP(L2740,S$12:$AB$125,7),0)</f>
        <v>0</v>
      </c>
      <c r="N2740" s="2">
        <f t="shared" si="604"/>
        <v>0</v>
      </c>
      <c r="O2740" s="22">
        <f t="shared" ca="1" si="611"/>
        <v>0.37553247445182125</v>
      </c>
      <c r="P2740" s="25" t="str">
        <f t="shared" si="612"/>
        <v>A+J=</v>
      </c>
      <c r="Q2740" s="26">
        <f t="shared" si="613"/>
        <v>45306</v>
      </c>
      <c r="R2740" s="4"/>
      <c r="S2740" s="98"/>
      <c r="U2740" s="4"/>
      <c r="V2740" s="4"/>
      <c r="W2740" s="4"/>
      <c r="X2740" s="4"/>
      <c r="Y2740" s="4"/>
      <c r="Z2740" s="4"/>
      <c r="AA2740" s="4"/>
      <c r="AB2740" s="4"/>
      <c r="AC2740" s="4"/>
      <c r="AD2740" s="64"/>
      <c r="AE2740" s="64"/>
      <c r="AF2740" s="64"/>
      <c r="AG2740" s="64"/>
      <c r="AH2740" s="64"/>
      <c r="AI2740" s="64"/>
      <c r="AJ2740" s="64"/>
      <c r="AK2740" s="64"/>
      <c r="AL2740" s="64"/>
      <c r="AM2740" s="64"/>
      <c r="AN2740" s="64"/>
      <c r="AO2740" s="64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4"/>
      <c r="AZ2740" s="64"/>
      <c r="BA2740" s="64"/>
      <c r="BB2740" s="64"/>
      <c r="BC2740" s="64"/>
      <c r="BD2740" s="64"/>
      <c r="BE2740" s="64"/>
      <c r="BF2740" s="64"/>
      <c r="BG2740" s="64"/>
      <c r="BH2740" s="64"/>
      <c r="BI2740" s="64"/>
      <c r="BJ2740" s="64"/>
      <c r="BK2740" s="64"/>
      <c r="BL2740" s="64"/>
      <c r="BM2740" s="64"/>
      <c r="BN2740" s="64"/>
      <c r="BO2740" s="64"/>
      <c r="BP2740" s="64"/>
      <c r="BQ2740" s="64"/>
      <c r="BR2740" s="64"/>
      <c r="BS2740" s="64"/>
      <c r="BT2740" s="64"/>
      <c r="BU2740" s="64"/>
      <c r="BV2740" s="64"/>
      <c r="BW2740" s="64"/>
      <c r="BX2740" s="64"/>
      <c r="BY2740" s="64"/>
      <c r="BZ2740" s="64"/>
      <c r="CA2740" s="64"/>
      <c r="CB2740" s="64"/>
      <c r="CC2740" s="64"/>
      <c r="CD2740" s="64"/>
      <c r="CE2740" s="64"/>
      <c r="CF2740" s="64"/>
      <c r="CG2740" s="64"/>
      <c r="CH2740" s="64"/>
      <c r="CI2740" s="64"/>
      <c r="CJ2740" s="64"/>
      <c r="CK2740" s="64"/>
      <c r="CL2740" s="64"/>
      <c r="CM2740" s="64"/>
      <c r="CN2740" s="64"/>
      <c r="CO2740" s="64"/>
      <c r="CP2740" s="64"/>
      <c r="CQ2740" s="64"/>
      <c r="CR2740" s="64"/>
      <c r="CS2740" s="64"/>
      <c r="CT2740" s="64"/>
      <c r="CU2740" s="64"/>
      <c r="CV2740" s="64"/>
      <c r="CW2740" s="64"/>
      <c r="CX2740" s="64"/>
      <c r="CY2740" s="64"/>
      <c r="CZ2740" s="64"/>
      <c r="DA2740" s="64"/>
      <c r="DB2740" s="64"/>
      <c r="DC2740" s="64"/>
      <c r="DD2740" s="64"/>
      <c r="DE2740" s="64"/>
      <c r="DF2740" s="64"/>
      <c r="DG2740" s="64"/>
      <c r="DH2740" s="64"/>
      <c r="DI2740" s="64"/>
      <c r="DJ2740" s="64"/>
      <c r="DK2740" s="64"/>
      <c r="DL2740" s="64"/>
      <c r="DM2740" s="64"/>
      <c r="DN2740" s="64"/>
      <c r="DO2740" s="64"/>
      <c r="DP2740" s="64"/>
      <c r="DQ2740" s="64"/>
      <c r="DR2740" s="64"/>
      <c r="DS2740" s="64"/>
      <c r="DT2740" s="64"/>
      <c r="DU2740" s="64"/>
      <c r="DV2740" s="64"/>
      <c r="DW2740" s="64"/>
      <c r="DX2740" s="64"/>
      <c r="DY2740" s="64"/>
      <c r="DZ2740" s="64"/>
      <c r="EA2740" s="64"/>
      <c r="EB2740" s="64"/>
      <c r="EC2740" s="64"/>
      <c r="ED2740" s="64"/>
      <c r="EE2740" s="64"/>
      <c r="EF2740" s="64"/>
      <c r="EG2740" s="64"/>
      <c r="EH2740" s="64"/>
      <c r="EI2740" s="64"/>
      <c r="EJ2740" s="64"/>
      <c r="EK2740" s="64"/>
      <c r="EL2740" s="64"/>
      <c r="EM2740" s="64"/>
      <c r="EN2740" s="64"/>
      <c r="EO2740" s="64"/>
      <c r="EP2740" s="64"/>
      <c r="EQ2740" s="64"/>
      <c r="ER2740" s="64"/>
      <c r="ES2740" s="64"/>
      <c r="ET2740" s="64"/>
      <c r="EU2740" s="64"/>
      <c r="EV2740" s="64"/>
      <c r="EW2740" s="64"/>
      <c r="EX2740" s="64"/>
      <c r="EY2740" s="64"/>
      <c r="EZ2740" s="64"/>
      <c r="FA2740" s="64"/>
      <c r="FB2740" s="64"/>
      <c r="FC2740" s="64"/>
      <c r="FD2740" s="64"/>
      <c r="FE2740" s="64"/>
      <c r="FF2740" s="64"/>
      <c r="FG2740" s="64"/>
      <c r="FH2740" s="64"/>
      <c r="FI2740" s="64"/>
      <c r="FJ2740" s="64"/>
      <c r="FK2740" s="64"/>
      <c r="FL2740" s="64"/>
      <c r="FM2740" s="64"/>
      <c r="FN2740" s="64"/>
      <c r="FO2740" s="64"/>
      <c r="FP2740" s="64"/>
      <c r="FQ2740" s="64"/>
      <c r="FR2740" s="64"/>
      <c r="FS2740" s="64"/>
      <c r="FT2740" s="64"/>
    </row>
    <row r="2741" spans="1:176" ht="15" x14ac:dyDescent="0.25">
      <c r="A2741" s="20">
        <f t="shared" si="614"/>
        <v>46494</v>
      </c>
      <c r="B2741" s="22" t="str">
        <f t="shared" ca="1" si="605"/>
        <v>n.d</v>
      </c>
      <c r="C2741" s="22">
        <f t="shared" ca="1" si="615"/>
        <v>0.97614444</v>
      </c>
      <c r="D2741" s="23">
        <f ca="1">IF(A2741&lt;$B$1,VLOOKUP(A2741,[1]DI!$A$4:$B$15000,2,FALSE),0)</f>
        <v>0</v>
      </c>
      <c r="E2741" s="22">
        <f t="shared" ca="1" si="606"/>
        <v>0</v>
      </c>
      <c r="F2741" s="23">
        <f t="shared" si="607"/>
        <v>1.3</v>
      </c>
      <c r="G2741" s="24">
        <f t="shared" ca="1" si="608"/>
        <v>1</v>
      </c>
      <c r="H2741" s="22">
        <f ca="1">TRUNC(PRODUCT(G$10:G2740),15)</f>
        <v>1.81984651266759</v>
      </c>
      <c r="I2741" s="22">
        <f t="shared" ca="1" si="609"/>
        <v>1.5015535581434301</v>
      </c>
      <c r="J2741" s="22">
        <f t="shared" ca="1" si="610"/>
        <v>1.2119757600000001</v>
      </c>
      <c r="K2741" s="110">
        <f t="shared" ca="1" si="616"/>
        <v>0.37553247445182125</v>
      </c>
      <c r="L2741" s="115">
        <v>0</v>
      </c>
      <c r="M2741" s="67">
        <f>IF(L2741&gt;0,VLOOKUP(L2741,S$12:$AB$125,7),0)</f>
        <v>0</v>
      </c>
      <c r="N2741" s="2">
        <f t="shared" si="604"/>
        <v>0</v>
      </c>
      <c r="O2741" s="22">
        <f t="shared" ca="1" si="611"/>
        <v>0.37553247445182125</v>
      </c>
      <c r="P2741" s="25" t="str">
        <f t="shared" si="612"/>
        <v>A+J=</v>
      </c>
      <c r="Q2741" s="26">
        <f t="shared" si="613"/>
        <v>45306</v>
      </c>
      <c r="R2741" s="4"/>
      <c r="S2741" s="98"/>
      <c r="U2741" s="4"/>
      <c r="V2741" s="4"/>
      <c r="W2741" s="4"/>
      <c r="X2741" s="4"/>
      <c r="Y2741" s="4"/>
      <c r="Z2741" s="4"/>
      <c r="AA2741" s="4"/>
      <c r="AB2741" s="4"/>
      <c r="AC2741" s="4"/>
      <c r="AD2741" s="64"/>
      <c r="AE2741" s="64"/>
      <c r="AF2741" s="64"/>
      <c r="AG2741" s="64"/>
      <c r="AH2741" s="64"/>
      <c r="AI2741" s="64"/>
      <c r="AJ2741" s="64"/>
      <c r="AK2741" s="64"/>
      <c r="AL2741" s="64"/>
      <c r="AM2741" s="64"/>
      <c r="AN2741" s="64"/>
      <c r="AO2741" s="64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4"/>
      <c r="AZ2741" s="64"/>
      <c r="BA2741" s="64"/>
      <c r="BB2741" s="64"/>
      <c r="BC2741" s="64"/>
      <c r="BD2741" s="64"/>
      <c r="BE2741" s="64"/>
      <c r="BF2741" s="64"/>
      <c r="BG2741" s="64"/>
      <c r="BH2741" s="64"/>
      <c r="BI2741" s="64"/>
      <c r="BJ2741" s="64"/>
      <c r="BK2741" s="64"/>
      <c r="BL2741" s="64"/>
      <c r="BM2741" s="64"/>
      <c r="BN2741" s="64"/>
      <c r="BO2741" s="64"/>
      <c r="BP2741" s="64"/>
      <c r="BQ2741" s="64"/>
      <c r="BR2741" s="64"/>
      <c r="BS2741" s="64"/>
      <c r="BT2741" s="64"/>
      <c r="BU2741" s="64"/>
      <c r="BV2741" s="64"/>
      <c r="BW2741" s="64"/>
      <c r="BX2741" s="64"/>
      <c r="BY2741" s="64"/>
      <c r="BZ2741" s="64"/>
      <c r="CA2741" s="64"/>
      <c r="CB2741" s="64"/>
      <c r="CC2741" s="64"/>
      <c r="CD2741" s="64"/>
      <c r="CE2741" s="64"/>
      <c r="CF2741" s="64"/>
      <c r="CG2741" s="64"/>
      <c r="CH2741" s="64"/>
      <c r="CI2741" s="64"/>
      <c r="CJ2741" s="64"/>
      <c r="CK2741" s="64"/>
      <c r="CL2741" s="64"/>
      <c r="CM2741" s="64"/>
      <c r="CN2741" s="64"/>
      <c r="CO2741" s="64"/>
      <c r="CP2741" s="64"/>
      <c r="CQ2741" s="64"/>
      <c r="CR2741" s="64"/>
      <c r="CS2741" s="64"/>
      <c r="CT2741" s="64"/>
      <c r="CU2741" s="64"/>
      <c r="CV2741" s="64"/>
      <c r="CW2741" s="64"/>
      <c r="CX2741" s="64"/>
      <c r="CY2741" s="64"/>
      <c r="CZ2741" s="64"/>
      <c r="DA2741" s="64"/>
      <c r="DB2741" s="64"/>
      <c r="DC2741" s="64"/>
      <c r="DD2741" s="64"/>
      <c r="DE2741" s="64"/>
      <c r="DF2741" s="64"/>
      <c r="DG2741" s="64"/>
      <c r="DH2741" s="64"/>
      <c r="DI2741" s="64"/>
      <c r="DJ2741" s="64"/>
      <c r="DK2741" s="64"/>
      <c r="DL2741" s="64"/>
      <c r="DM2741" s="64"/>
      <c r="DN2741" s="64"/>
      <c r="DO2741" s="64"/>
      <c r="DP2741" s="64"/>
      <c r="DQ2741" s="64"/>
      <c r="DR2741" s="64"/>
      <c r="DS2741" s="64"/>
      <c r="DT2741" s="64"/>
      <c r="DU2741" s="64"/>
      <c r="DV2741" s="64"/>
      <c r="DW2741" s="64"/>
      <c r="DX2741" s="64"/>
      <c r="DY2741" s="64"/>
      <c r="DZ2741" s="64"/>
      <c r="EA2741" s="64"/>
      <c r="EB2741" s="64"/>
      <c r="EC2741" s="64"/>
      <c r="ED2741" s="64"/>
      <c r="EE2741" s="64"/>
      <c r="EF2741" s="64"/>
      <c r="EG2741" s="64"/>
      <c r="EH2741" s="64"/>
      <c r="EI2741" s="64"/>
      <c r="EJ2741" s="64"/>
      <c r="EK2741" s="64"/>
      <c r="EL2741" s="64"/>
      <c r="EM2741" s="64"/>
      <c r="EN2741" s="64"/>
      <c r="EO2741" s="64"/>
      <c r="EP2741" s="64"/>
      <c r="EQ2741" s="64"/>
      <c r="ER2741" s="64"/>
      <c r="ES2741" s="64"/>
      <c r="ET2741" s="64"/>
      <c r="EU2741" s="64"/>
      <c r="EV2741" s="64"/>
      <c r="EW2741" s="64"/>
      <c r="EX2741" s="64"/>
      <c r="EY2741" s="64"/>
      <c r="EZ2741" s="64"/>
      <c r="FA2741" s="64"/>
      <c r="FB2741" s="64"/>
      <c r="FC2741" s="64"/>
      <c r="FD2741" s="64"/>
      <c r="FE2741" s="64"/>
      <c r="FF2741" s="64"/>
      <c r="FG2741" s="64"/>
      <c r="FH2741" s="64"/>
      <c r="FI2741" s="64"/>
      <c r="FJ2741" s="64"/>
      <c r="FK2741" s="64"/>
      <c r="FL2741" s="64"/>
      <c r="FM2741" s="64"/>
      <c r="FN2741" s="64"/>
      <c r="FO2741" s="64"/>
      <c r="FP2741" s="64"/>
      <c r="FQ2741" s="64"/>
      <c r="FR2741" s="64"/>
      <c r="FS2741" s="64"/>
      <c r="FT2741" s="64"/>
    </row>
    <row r="2742" spans="1:176" ht="15" x14ac:dyDescent="0.25">
      <c r="A2742" s="20">
        <f t="shared" si="614"/>
        <v>46495</v>
      </c>
      <c r="B2742" s="22" t="str">
        <f t="shared" ca="1" si="605"/>
        <v>n.d</v>
      </c>
      <c r="C2742" s="22">
        <f t="shared" ca="1" si="615"/>
        <v>0.97614444</v>
      </c>
      <c r="D2742" s="23">
        <f ca="1">IF(A2742&lt;$B$1,VLOOKUP(A2742,[1]DI!$A$4:$B$15000,2,FALSE),0)</f>
        <v>0</v>
      </c>
      <c r="E2742" s="22">
        <f t="shared" ca="1" si="606"/>
        <v>0</v>
      </c>
      <c r="F2742" s="23">
        <f t="shared" si="607"/>
        <v>1.3</v>
      </c>
      <c r="G2742" s="24">
        <f t="shared" ca="1" si="608"/>
        <v>1</v>
      </c>
      <c r="H2742" s="22">
        <f ca="1">TRUNC(PRODUCT(G$10:G2741),15)</f>
        <v>1.81984651266759</v>
      </c>
      <c r="I2742" s="22">
        <f t="shared" ca="1" si="609"/>
        <v>1.5015535581434301</v>
      </c>
      <c r="J2742" s="22">
        <f t="shared" ca="1" si="610"/>
        <v>1.2119757600000001</v>
      </c>
      <c r="K2742" s="110">
        <f t="shared" ca="1" si="616"/>
        <v>0.37553247445182125</v>
      </c>
      <c r="L2742" s="115">
        <v>0</v>
      </c>
      <c r="M2742" s="67">
        <f>IF(L2742&gt;0,VLOOKUP(L2742,S$12:$AB$125,7),0)</f>
        <v>0</v>
      </c>
      <c r="N2742" s="2">
        <f t="shared" si="604"/>
        <v>0</v>
      </c>
      <c r="O2742" s="22">
        <f t="shared" ca="1" si="611"/>
        <v>0.37553247445182125</v>
      </c>
      <c r="P2742" s="25" t="str">
        <f t="shared" si="612"/>
        <v>A+J=</v>
      </c>
      <c r="Q2742" s="26">
        <f t="shared" si="613"/>
        <v>45306</v>
      </c>
      <c r="R2742" s="4"/>
      <c r="S2742" s="98"/>
      <c r="U2742" s="4"/>
      <c r="V2742" s="4"/>
      <c r="W2742" s="4"/>
      <c r="X2742" s="4"/>
      <c r="Y2742" s="4"/>
      <c r="Z2742" s="4"/>
      <c r="AA2742" s="4"/>
      <c r="AB2742" s="4"/>
      <c r="AC2742" s="4"/>
      <c r="AD2742" s="64"/>
      <c r="AE2742" s="64"/>
      <c r="AF2742" s="64"/>
      <c r="AG2742" s="64"/>
      <c r="AH2742" s="64"/>
      <c r="AI2742" s="64"/>
      <c r="AJ2742" s="64"/>
      <c r="AK2742" s="64"/>
      <c r="AL2742" s="64"/>
      <c r="AM2742" s="64"/>
      <c r="AN2742" s="64"/>
      <c r="AO2742" s="64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64"/>
      <c r="BB2742" s="64"/>
      <c r="BC2742" s="64"/>
      <c r="BD2742" s="64"/>
      <c r="BE2742" s="64"/>
      <c r="BF2742" s="64"/>
      <c r="BG2742" s="64"/>
      <c r="BH2742" s="64"/>
      <c r="BI2742" s="64"/>
      <c r="BJ2742" s="64"/>
      <c r="BK2742" s="64"/>
      <c r="BL2742" s="64"/>
      <c r="BM2742" s="64"/>
      <c r="BN2742" s="64"/>
      <c r="BO2742" s="64"/>
      <c r="BP2742" s="64"/>
      <c r="BQ2742" s="64"/>
      <c r="BR2742" s="64"/>
      <c r="BS2742" s="64"/>
      <c r="BT2742" s="64"/>
      <c r="BU2742" s="64"/>
      <c r="BV2742" s="64"/>
      <c r="BW2742" s="64"/>
      <c r="BX2742" s="64"/>
      <c r="BY2742" s="64"/>
      <c r="BZ2742" s="64"/>
      <c r="CA2742" s="64"/>
      <c r="CB2742" s="64"/>
      <c r="CC2742" s="64"/>
      <c r="CD2742" s="64"/>
      <c r="CE2742" s="64"/>
      <c r="CF2742" s="64"/>
      <c r="CG2742" s="64"/>
      <c r="CH2742" s="64"/>
      <c r="CI2742" s="64"/>
      <c r="CJ2742" s="64"/>
      <c r="CK2742" s="64"/>
      <c r="CL2742" s="64"/>
      <c r="CM2742" s="64"/>
      <c r="CN2742" s="64"/>
      <c r="CO2742" s="64"/>
      <c r="CP2742" s="64"/>
      <c r="CQ2742" s="64"/>
      <c r="CR2742" s="64"/>
      <c r="CS2742" s="64"/>
      <c r="CT2742" s="64"/>
      <c r="CU2742" s="64"/>
      <c r="CV2742" s="64"/>
      <c r="CW2742" s="64"/>
      <c r="CX2742" s="64"/>
      <c r="CY2742" s="64"/>
      <c r="CZ2742" s="64"/>
      <c r="DA2742" s="64"/>
      <c r="DB2742" s="64"/>
      <c r="DC2742" s="64"/>
      <c r="DD2742" s="64"/>
      <c r="DE2742" s="64"/>
      <c r="DF2742" s="64"/>
      <c r="DG2742" s="64"/>
      <c r="DH2742" s="64"/>
      <c r="DI2742" s="64"/>
      <c r="DJ2742" s="64"/>
      <c r="DK2742" s="64"/>
      <c r="DL2742" s="64"/>
      <c r="DM2742" s="64"/>
      <c r="DN2742" s="64"/>
      <c r="DO2742" s="64"/>
      <c r="DP2742" s="64"/>
      <c r="DQ2742" s="64"/>
      <c r="DR2742" s="64"/>
      <c r="DS2742" s="64"/>
      <c r="DT2742" s="64"/>
      <c r="DU2742" s="64"/>
      <c r="DV2742" s="64"/>
      <c r="DW2742" s="64"/>
      <c r="DX2742" s="64"/>
      <c r="DY2742" s="64"/>
      <c r="DZ2742" s="64"/>
      <c r="EA2742" s="64"/>
      <c r="EB2742" s="64"/>
      <c r="EC2742" s="64"/>
      <c r="ED2742" s="64"/>
      <c r="EE2742" s="64"/>
      <c r="EF2742" s="64"/>
      <c r="EG2742" s="64"/>
      <c r="EH2742" s="64"/>
      <c r="EI2742" s="64"/>
      <c r="EJ2742" s="64"/>
      <c r="EK2742" s="64"/>
      <c r="EL2742" s="64"/>
      <c r="EM2742" s="64"/>
      <c r="EN2742" s="64"/>
      <c r="EO2742" s="64"/>
      <c r="EP2742" s="64"/>
      <c r="EQ2742" s="64"/>
      <c r="ER2742" s="64"/>
      <c r="ES2742" s="64"/>
      <c r="ET2742" s="64"/>
      <c r="EU2742" s="64"/>
      <c r="EV2742" s="64"/>
      <c r="EW2742" s="64"/>
      <c r="EX2742" s="64"/>
      <c r="EY2742" s="64"/>
      <c r="EZ2742" s="64"/>
      <c r="FA2742" s="64"/>
      <c r="FB2742" s="64"/>
      <c r="FC2742" s="64"/>
      <c r="FD2742" s="64"/>
      <c r="FE2742" s="64"/>
      <c r="FF2742" s="64"/>
      <c r="FG2742" s="64"/>
      <c r="FH2742" s="64"/>
      <c r="FI2742" s="64"/>
      <c r="FJ2742" s="64"/>
      <c r="FK2742" s="64"/>
      <c r="FL2742" s="64"/>
      <c r="FM2742" s="64"/>
      <c r="FN2742" s="64"/>
      <c r="FO2742" s="64"/>
      <c r="FP2742" s="64"/>
      <c r="FQ2742" s="64"/>
      <c r="FR2742" s="64"/>
      <c r="FS2742" s="64"/>
      <c r="FT2742" s="64"/>
    </row>
    <row r="2743" spans="1:176" ht="15" x14ac:dyDescent="0.25">
      <c r="A2743" s="20">
        <f t="shared" si="614"/>
        <v>46496</v>
      </c>
      <c r="B2743" s="22" t="str">
        <f t="shared" ca="1" si="605"/>
        <v>n.d</v>
      </c>
      <c r="C2743" s="22">
        <f t="shared" ca="1" si="615"/>
        <v>0.97614444</v>
      </c>
      <c r="D2743" s="23">
        <f ca="1">IF(A2743&lt;$B$1,VLOOKUP(A2743,[1]DI!$A$4:$B$15000,2,FALSE),0)</f>
        <v>0</v>
      </c>
      <c r="E2743" s="22">
        <f t="shared" ca="1" si="606"/>
        <v>0</v>
      </c>
      <c r="F2743" s="23">
        <f t="shared" si="607"/>
        <v>1.3</v>
      </c>
      <c r="G2743" s="24">
        <f t="shared" ca="1" si="608"/>
        <v>1</v>
      </c>
      <c r="H2743" s="22">
        <f ca="1">TRUNC(PRODUCT(G$10:G2742),15)</f>
        <v>1.81984651266759</v>
      </c>
      <c r="I2743" s="22">
        <f t="shared" ca="1" si="609"/>
        <v>1.5015535581434301</v>
      </c>
      <c r="J2743" s="22">
        <f t="shared" ca="1" si="610"/>
        <v>1.2119757600000001</v>
      </c>
      <c r="K2743" s="110">
        <f t="shared" ca="1" si="616"/>
        <v>0.37553247445182125</v>
      </c>
      <c r="L2743" s="115">
        <v>0</v>
      </c>
      <c r="M2743" s="67">
        <f>IF(L2743&gt;0,VLOOKUP(L2743,S$12:$AB$125,7),0)</f>
        <v>0</v>
      </c>
      <c r="N2743" s="2">
        <f t="shared" si="604"/>
        <v>0</v>
      </c>
      <c r="O2743" s="22">
        <f t="shared" ca="1" si="611"/>
        <v>0.37553247445182125</v>
      </c>
      <c r="P2743" s="25" t="str">
        <f t="shared" si="612"/>
        <v>A+J=</v>
      </c>
      <c r="Q2743" s="26">
        <f t="shared" si="613"/>
        <v>45306</v>
      </c>
      <c r="R2743" s="4"/>
      <c r="S2743" s="98"/>
      <c r="U2743" s="4"/>
      <c r="V2743" s="4"/>
      <c r="W2743" s="4"/>
      <c r="X2743" s="4"/>
      <c r="Y2743" s="4"/>
      <c r="Z2743" s="4"/>
      <c r="AA2743" s="4"/>
      <c r="AB2743" s="4"/>
      <c r="AC2743" s="4"/>
      <c r="AD2743" s="64"/>
      <c r="AE2743" s="64"/>
      <c r="AF2743" s="64"/>
      <c r="AG2743" s="64"/>
      <c r="AH2743" s="64"/>
      <c r="AI2743" s="64"/>
      <c r="AJ2743" s="64"/>
      <c r="AK2743" s="64"/>
      <c r="AL2743" s="64"/>
      <c r="AM2743" s="64"/>
      <c r="AN2743" s="64"/>
      <c r="AO2743" s="64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4"/>
      <c r="AZ2743" s="64"/>
      <c r="BA2743" s="64"/>
      <c r="BB2743" s="64"/>
      <c r="BC2743" s="64"/>
      <c r="BD2743" s="64"/>
      <c r="BE2743" s="64"/>
      <c r="BF2743" s="64"/>
      <c r="BG2743" s="64"/>
      <c r="BH2743" s="64"/>
      <c r="BI2743" s="64"/>
      <c r="BJ2743" s="64"/>
      <c r="BK2743" s="64"/>
      <c r="BL2743" s="64"/>
      <c r="BM2743" s="64"/>
      <c r="BN2743" s="64"/>
      <c r="BO2743" s="64"/>
      <c r="BP2743" s="64"/>
      <c r="BQ2743" s="64"/>
      <c r="BR2743" s="64"/>
      <c r="BS2743" s="64"/>
      <c r="BT2743" s="64"/>
      <c r="BU2743" s="64"/>
      <c r="BV2743" s="64"/>
      <c r="BW2743" s="64"/>
      <c r="BX2743" s="64"/>
      <c r="BY2743" s="64"/>
      <c r="BZ2743" s="64"/>
      <c r="CA2743" s="64"/>
      <c r="CB2743" s="64"/>
      <c r="CC2743" s="64"/>
      <c r="CD2743" s="64"/>
      <c r="CE2743" s="64"/>
      <c r="CF2743" s="64"/>
      <c r="CG2743" s="64"/>
      <c r="CH2743" s="64"/>
      <c r="CI2743" s="64"/>
      <c r="CJ2743" s="64"/>
      <c r="CK2743" s="64"/>
      <c r="CL2743" s="64"/>
      <c r="CM2743" s="64"/>
      <c r="CN2743" s="64"/>
      <c r="CO2743" s="64"/>
      <c r="CP2743" s="64"/>
      <c r="CQ2743" s="64"/>
      <c r="CR2743" s="64"/>
      <c r="CS2743" s="64"/>
      <c r="CT2743" s="64"/>
      <c r="CU2743" s="64"/>
      <c r="CV2743" s="64"/>
      <c r="CW2743" s="64"/>
      <c r="CX2743" s="64"/>
      <c r="CY2743" s="64"/>
      <c r="CZ2743" s="64"/>
      <c r="DA2743" s="64"/>
      <c r="DB2743" s="64"/>
      <c r="DC2743" s="64"/>
      <c r="DD2743" s="64"/>
      <c r="DE2743" s="64"/>
      <c r="DF2743" s="64"/>
      <c r="DG2743" s="64"/>
      <c r="DH2743" s="64"/>
      <c r="DI2743" s="64"/>
      <c r="DJ2743" s="64"/>
      <c r="DK2743" s="64"/>
      <c r="DL2743" s="64"/>
      <c r="DM2743" s="64"/>
      <c r="DN2743" s="64"/>
      <c r="DO2743" s="64"/>
      <c r="DP2743" s="64"/>
      <c r="DQ2743" s="64"/>
      <c r="DR2743" s="64"/>
      <c r="DS2743" s="64"/>
      <c r="DT2743" s="64"/>
      <c r="DU2743" s="64"/>
      <c r="DV2743" s="64"/>
      <c r="DW2743" s="64"/>
      <c r="DX2743" s="64"/>
      <c r="DY2743" s="64"/>
      <c r="DZ2743" s="64"/>
      <c r="EA2743" s="64"/>
      <c r="EB2743" s="64"/>
      <c r="EC2743" s="64"/>
      <c r="ED2743" s="64"/>
      <c r="EE2743" s="64"/>
      <c r="EF2743" s="64"/>
      <c r="EG2743" s="64"/>
      <c r="EH2743" s="64"/>
      <c r="EI2743" s="64"/>
      <c r="EJ2743" s="64"/>
      <c r="EK2743" s="64"/>
      <c r="EL2743" s="64"/>
      <c r="EM2743" s="64"/>
      <c r="EN2743" s="64"/>
      <c r="EO2743" s="64"/>
      <c r="EP2743" s="64"/>
      <c r="EQ2743" s="64"/>
      <c r="ER2743" s="64"/>
      <c r="ES2743" s="64"/>
      <c r="ET2743" s="64"/>
      <c r="EU2743" s="64"/>
      <c r="EV2743" s="64"/>
      <c r="EW2743" s="64"/>
      <c r="EX2743" s="64"/>
      <c r="EY2743" s="64"/>
      <c r="EZ2743" s="64"/>
      <c r="FA2743" s="64"/>
      <c r="FB2743" s="64"/>
      <c r="FC2743" s="64"/>
      <c r="FD2743" s="64"/>
      <c r="FE2743" s="64"/>
      <c r="FF2743" s="64"/>
      <c r="FG2743" s="64"/>
      <c r="FH2743" s="64"/>
      <c r="FI2743" s="64"/>
      <c r="FJ2743" s="64"/>
      <c r="FK2743" s="64"/>
      <c r="FL2743" s="64"/>
      <c r="FM2743" s="64"/>
      <c r="FN2743" s="64"/>
      <c r="FO2743" s="64"/>
      <c r="FP2743" s="64"/>
      <c r="FQ2743" s="64"/>
      <c r="FR2743" s="64"/>
      <c r="FS2743" s="64"/>
      <c r="FT2743" s="64"/>
    </row>
    <row r="2744" spans="1:176" ht="15" x14ac:dyDescent="0.25">
      <c r="A2744" s="20">
        <f t="shared" si="614"/>
        <v>46497</v>
      </c>
      <c r="B2744" s="22" t="str">
        <f t="shared" ca="1" si="605"/>
        <v>n.d</v>
      </c>
      <c r="C2744" s="22">
        <f t="shared" ca="1" si="615"/>
        <v>0.97614444</v>
      </c>
      <c r="D2744" s="23">
        <f ca="1">IF(A2744&lt;$B$1,VLOOKUP(A2744,[1]DI!$A$4:$B$15000,2,FALSE),0)</f>
        <v>0</v>
      </c>
      <c r="E2744" s="22">
        <f t="shared" ca="1" si="606"/>
        <v>0</v>
      </c>
      <c r="F2744" s="23">
        <f t="shared" si="607"/>
        <v>1.3</v>
      </c>
      <c r="G2744" s="24">
        <f t="shared" ca="1" si="608"/>
        <v>1</v>
      </c>
      <c r="H2744" s="22">
        <f ca="1">TRUNC(PRODUCT(G$10:G2743),15)</f>
        <v>1.81984651266759</v>
      </c>
      <c r="I2744" s="22">
        <f t="shared" ca="1" si="609"/>
        <v>1.5015535581434301</v>
      </c>
      <c r="J2744" s="22">
        <f t="shared" ca="1" si="610"/>
        <v>1.2119757600000001</v>
      </c>
      <c r="K2744" s="110">
        <f t="shared" ca="1" si="616"/>
        <v>0.37553247445182125</v>
      </c>
      <c r="L2744" s="115">
        <v>0</v>
      </c>
      <c r="M2744" s="67">
        <f>IF(L2744&gt;0,VLOOKUP(L2744,S$12:$AB$125,7),0)</f>
        <v>0</v>
      </c>
      <c r="N2744" s="2">
        <f t="shared" si="604"/>
        <v>0</v>
      </c>
      <c r="O2744" s="22">
        <f t="shared" ca="1" si="611"/>
        <v>0.37553247445182125</v>
      </c>
      <c r="P2744" s="25" t="str">
        <f t="shared" si="612"/>
        <v>A+J=</v>
      </c>
      <c r="Q2744" s="26">
        <f t="shared" si="613"/>
        <v>45306</v>
      </c>
      <c r="R2744" s="4"/>
      <c r="S2744" s="98"/>
      <c r="U2744" s="4"/>
      <c r="V2744" s="4"/>
      <c r="W2744" s="4"/>
      <c r="X2744" s="4"/>
      <c r="Y2744" s="4"/>
      <c r="Z2744" s="4"/>
      <c r="AA2744" s="4"/>
      <c r="AB2744" s="4"/>
      <c r="AC2744" s="4"/>
      <c r="AD2744" s="64"/>
      <c r="AE2744" s="64"/>
      <c r="AF2744" s="64"/>
      <c r="AG2744" s="64"/>
      <c r="AH2744" s="64"/>
      <c r="AI2744" s="64"/>
      <c r="AJ2744" s="64"/>
      <c r="AK2744" s="64"/>
      <c r="AL2744" s="64"/>
      <c r="AM2744" s="64"/>
      <c r="AN2744" s="64"/>
      <c r="AO2744" s="64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64"/>
      <c r="BB2744" s="64"/>
      <c r="BC2744" s="64"/>
      <c r="BD2744" s="64"/>
      <c r="BE2744" s="64"/>
      <c r="BF2744" s="64"/>
      <c r="BG2744" s="64"/>
      <c r="BH2744" s="64"/>
      <c r="BI2744" s="64"/>
      <c r="BJ2744" s="64"/>
      <c r="BK2744" s="64"/>
      <c r="BL2744" s="64"/>
      <c r="BM2744" s="64"/>
      <c r="BN2744" s="64"/>
      <c r="BO2744" s="64"/>
      <c r="BP2744" s="64"/>
      <c r="BQ2744" s="64"/>
      <c r="BR2744" s="64"/>
      <c r="BS2744" s="64"/>
      <c r="BT2744" s="64"/>
      <c r="BU2744" s="64"/>
      <c r="BV2744" s="64"/>
      <c r="BW2744" s="64"/>
      <c r="BX2744" s="64"/>
      <c r="BY2744" s="64"/>
      <c r="BZ2744" s="64"/>
      <c r="CA2744" s="64"/>
      <c r="CB2744" s="64"/>
      <c r="CC2744" s="64"/>
      <c r="CD2744" s="64"/>
      <c r="CE2744" s="64"/>
      <c r="CF2744" s="64"/>
      <c r="CG2744" s="64"/>
      <c r="CH2744" s="64"/>
      <c r="CI2744" s="64"/>
      <c r="CJ2744" s="64"/>
      <c r="CK2744" s="64"/>
      <c r="CL2744" s="64"/>
      <c r="CM2744" s="64"/>
      <c r="CN2744" s="64"/>
      <c r="CO2744" s="64"/>
      <c r="CP2744" s="64"/>
      <c r="CQ2744" s="64"/>
      <c r="CR2744" s="64"/>
      <c r="CS2744" s="64"/>
      <c r="CT2744" s="64"/>
      <c r="CU2744" s="64"/>
      <c r="CV2744" s="64"/>
      <c r="CW2744" s="64"/>
      <c r="CX2744" s="64"/>
      <c r="CY2744" s="64"/>
      <c r="CZ2744" s="64"/>
      <c r="DA2744" s="64"/>
      <c r="DB2744" s="64"/>
      <c r="DC2744" s="64"/>
      <c r="DD2744" s="64"/>
      <c r="DE2744" s="64"/>
      <c r="DF2744" s="64"/>
      <c r="DG2744" s="64"/>
      <c r="DH2744" s="64"/>
      <c r="DI2744" s="64"/>
      <c r="DJ2744" s="64"/>
      <c r="DK2744" s="64"/>
      <c r="DL2744" s="64"/>
      <c r="DM2744" s="64"/>
      <c r="DN2744" s="64"/>
      <c r="DO2744" s="64"/>
      <c r="DP2744" s="64"/>
      <c r="DQ2744" s="64"/>
      <c r="DR2744" s="64"/>
      <c r="DS2744" s="64"/>
      <c r="DT2744" s="64"/>
      <c r="DU2744" s="64"/>
      <c r="DV2744" s="64"/>
      <c r="DW2744" s="64"/>
      <c r="DX2744" s="64"/>
      <c r="DY2744" s="64"/>
      <c r="DZ2744" s="64"/>
      <c r="EA2744" s="64"/>
      <c r="EB2744" s="64"/>
      <c r="EC2744" s="64"/>
      <c r="ED2744" s="64"/>
      <c r="EE2744" s="64"/>
      <c r="EF2744" s="64"/>
      <c r="EG2744" s="64"/>
      <c r="EH2744" s="64"/>
      <c r="EI2744" s="64"/>
      <c r="EJ2744" s="64"/>
      <c r="EK2744" s="64"/>
      <c r="EL2744" s="64"/>
      <c r="EM2744" s="64"/>
      <c r="EN2744" s="64"/>
      <c r="EO2744" s="64"/>
      <c r="EP2744" s="64"/>
      <c r="EQ2744" s="64"/>
      <c r="ER2744" s="64"/>
      <c r="ES2744" s="64"/>
      <c r="ET2744" s="64"/>
      <c r="EU2744" s="64"/>
      <c r="EV2744" s="64"/>
      <c r="EW2744" s="64"/>
      <c r="EX2744" s="64"/>
      <c r="EY2744" s="64"/>
      <c r="EZ2744" s="64"/>
      <c r="FA2744" s="64"/>
      <c r="FB2744" s="64"/>
      <c r="FC2744" s="64"/>
      <c r="FD2744" s="64"/>
      <c r="FE2744" s="64"/>
      <c r="FF2744" s="64"/>
      <c r="FG2744" s="64"/>
      <c r="FH2744" s="64"/>
      <c r="FI2744" s="64"/>
      <c r="FJ2744" s="64"/>
      <c r="FK2744" s="64"/>
      <c r="FL2744" s="64"/>
      <c r="FM2744" s="64"/>
      <c r="FN2744" s="64"/>
      <c r="FO2744" s="64"/>
      <c r="FP2744" s="64"/>
      <c r="FQ2744" s="64"/>
      <c r="FR2744" s="64"/>
      <c r="FS2744" s="64"/>
      <c r="FT2744" s="64"/>
    </row>
    <row r="2745" spans="1:176" ht="15" x14ac:dyDescent="0.25">
      <c r="A2745" s="20">
        <f t="shared" si="614"/>
        <v>46498</v>
      </c>
      <c r="B2745" s="22" t="str">
        <f t="shared" ca="1" si="605"/>
        <v>n.d</v>
      </c>
      <c r="C2745" s="22">
        <f t="shared" ca="1" si="615"/>
        <v>0.97614444</v>
      </c>
      <c r="D2745" s="23">
        <f ca="1">IF(A2745&lt;$B$1,VLOOKUP(A2745,[1]DI!$A$4:$B$15000,2,FALSE),0)</f>
        <v>0</v>
      </c>
      <c r="E2745" s="22">
        <f t="shared" ca="1" si="606"/>
        <v>0</v>
      </c>
      <c r="F2745" s="23">
        <f t="shared" si="607"/>
        <v>1.3</v>
      </c>
      <c r="G2745" s="24">
        <f t="shared" ca="1" si="608"/>
        <v>1</v>
      </c>
      <c r="H2745" s="22">
        <f ca="1">TRUNC(PRODUCT(G$10:G2744),15)</f>
        <v>1.81984651266759</v>
      </c>
      <c r="I2745" s="22">
        <f t="shared" ca="1" si="609"/>
        <v>1.5015535581434301</v>
      </c>
      <c r="J2745" s="22">
        <f t="shared" ca="1" si="610"/>
        <v>1.2119757600000001</v>
      </c>
      <c r="K2745" s="110">
        <f t="shared" ca="1" si="616"/>
        <v>0.37553247445182125</v>
      </c>
      <c r="L2745" s="115">
        <v>0</v>
      </c>
      <c r="M2745" s="67">
        <f>IF(L2745&gt;0,VLOOKUP(L2745,S$12:$AB$125,7),0)</f>
        <v>0</v>
      </c>
      <c r="N2745" s="2">
        <f t="shared" si="604"/>
        <v>0</v>
      </c>
      <c r="O2745" s="22">
        <f t="shared" ca="1" si="611"/>
        <v>0.37553247445182125</v>
      </c>
      <c r="P2745" s="25" t="str">
        <f t="shared" si="612"/>
        <v>A+J=</v>
      </c>
      <c r="Q2745" s="26">
        <f t="shared" si="613"/>
        <v>45306</v>
      </c>
      <c r="R2745" s="4"/>
      <c r="S2745" s="98"/>
      <c r="U2745" s="4"/>
      <c r="V2745" s="4"/>
      <c r="W2745" s="4"/>
      <c r="X2745" s="4"/>
      <c r="Y2745" s="4"/>
      <c r="Z2745" s="4"/>
      <c r="AA2745" s="4"/>
      <c r="AB2745" s="4"/>
      <c r="AC2745" s="4"/>
      <c r="AD2745" s="64"/>
      <c r="AE2745" s="64"/>
      <c r="AF2745" s="64"/>
      <c r="AG2745" s="64"/>
      <c r="AH2745" s="64"/>
      <c r="AI2745" s="64"/>
      <c r="AJ2745" s="64"/>
      <c r="AK2745" s="64"/>
      <c r="AL2745" s="64"/>
      <c r="AM2745" s="64"/>
      <c r="AN2745" s="64"/>
      <c r="AO2745" s="64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4"/>
      <c r="AZ2745" s="64"/>
      <c r="BA2745" s="64"/>
      <c r="BB2745" s="64"/>
      <c r="BC2745" s="64"/>
      <c r="BD2745" s="64"/>
      <c r="BE2745" s="64"/>
      <c r="BF2745" s="64"/>
      <c r="BG2745" s="64"/>
      <c r="BH2745" s="64"/>
      <c r="BI2745" s="64"/>
      <c r="BJ2745" s="64"/>
      <c r="BK2745" s="64"/>
      <c r="BL2745" s="64"/>
      <c r="BM2745" s="64"/>
      <c r="BN2745" s="64"/>
      <c r="BO2745" s="64"/>
      <c r="BP2745" s="64"/>
      <c r="BQ2745" s="64"/>
      <c r="BR2745" s="64"/>
      <c r="BS2745" s="64"/>
      <c r="BT2745" s="64"/>
      <c r="BU2745" s="64"/>
      <c r="BV2745" s="64"/>
      <c r="BW2745" s="64"/>
      <c r="BX2745" s="64"/>
      <c r="BY2745" s="64"/>
      <c r="BZ2745" s="64"/>
      <c r="CA2745" s="64"/>
      <c r="CB2745" s="64"/>
      <c r="CC2745" s="64"/>
      <c r="CD2745" s="64"/>
      <c r="CE2745" s="64"/>
      <c r="CF2745" s="64"/>
      <c r="CG2745" s="64"/>
      <c r="CH2745" s="64"/>
      <c r="CI2745" s="64"/>
      <c r="CJ2745" s="64"/>
      <c r="CK2745" s="64"/>
      <c r="CL2745" s="64"/>
      <c r="CM2745" s="64"/>
      <c r="CN2745" s="64"/>
      <c r="CO2745" s="64"/>
      <c r="CP2745" s="64"/>
      <c r="CQ2745" s="64"/>
      <c r="CR2745" s="64"/>
      <c r="CS2745" s="64"/>
      <c r="CT2745" s="64"/>
      <c r="CU2745" s="64"/>
      <c r="CV2745" s="64"/>
      <c r="CW2745" s="64"/>
      <c r="CX2745" s="64"/>
      <c r="CY2745" s="64"/>
      <c r="CZ2745" s="64"/>
      <c r="DA2745" s="64"/>
      <c r="DB2745" s="64"/>
      <c r="DC2745" s="64"/>
      <c r="DD2745" s="64"/>
      <c r="DE2745" s="64"/>
      <c r="DF2745" s="64"/>
      <c r="DG2745" s="64"/>
      <c r="DH2745" s="64"/>
      <c r="DI2745" s="64"/>
      <c r="DJ2745" s="64"/>
      <c r="DK2745" s="64"/>
      <c r="DL2745" s="64"/>
      <c r="DM2745" s="64"/>
      <c r="DN2745" s="64"/>
      <c r="DO2745" s="64"/>
      <c r="DP2745" s="64"/>
      <c r="DQ2745" s="64"/>
      <c r="DR2745" s="64"/>
      <c r="DS2745" s="64"/>
      <c r="DT2745" s="64"/>
      <c r="DU2745" s="64"/>
      <c r="DV2745" s="64"/>
      <c r="DW2745" s="64"/>
      <c r="DX2745" s="64"/>
      <c r="DY2745" s="64"/>
      <c r="DZ2745" s="64"/>
      <c r="EA2745" s="64"/>
      <c r="EB2745" s="64"/>
      <c r="EC2745" s="64"/>
      <c r="ED2745" s="64"/>
      <c r="EE2745" s="64"/>
      <c r="EF2745" s="64"/>
      <c r="EG2745" s="64"/>
      <c r="EH2745" s="64"/>
      <c r="EI2745" s="64"/>
      <c r="EJ2745" s="64"/>
      <c r="EK2745" s="64"/>
      <c r="EL2745" s="64"/>
      <c r="EM2745" s="64"/>
      <c r="EN2745" s="64"/>
      <c r="EO2745" s="64"/>
      <c r="EP2745" s="64"/>
      <c r="EQ2745" s="64"/>
      <c r="ER2745" s="64"/>
      <c r="ES2745" s="64"/>
      <c r="ET2745" s="64"/>
      <c r="EU2745" s="64"/>
      <c r="EV2745" s="64"/>
      <c r="EW2745" s="64"/>
      <c r="EX2745" s="64"/>
      <c r="EY2745" s="64"/>
      <c r="EZ2745" s="64"/>
      <c r="FA2745" s="64"/>
      <c r="FB2745" s="64"/>
      <c r="FC2745" s="64"/>
      <c r="FD2745" s="64"/>
      <c r="FE2745" s="64"/>
      <c r="FF2745" s="64"/>
      <c r="FG2745" s="64"/>
      <c r="FH2745" s="64"/>
      <c r="FI2745" s="64"/>
      <c r="FJ2745" s="64"/>
      <c r="FK2745" s="64"/>
      <c r="FL2745" s="64"/>
      <c r="FM2745" s="64"/>
      <c r="FN2745" s="64"/>
      <c r="FO2745" s="64"/>
      <c r="FP2745" s="64"/>
      <c r="FQ2745" s="64"/>
      <c r="FR2745" s="64"/>
      <c r="FS2745" s="64"/>
      <c r="FT2745" s="64"/>
    </row>
    <row r="2746" spans="1:176" ht="15" x14ac:dyDescent="0.25">
      <c r="A2746" s="20">
        <f t="shared" si="614"/>
        <v>46499</v>
      </c>
      <c r="B2746" s="22" t="str">
        <f t="shared" ca="1" si="605"/>
        <v>n.d</v>
      </c>
      <c r="C2746" s="22">
        <f t="shared" ca="1" si="615"/>
        <v>0.97614444</v>
      </c>
      <c r="D2746" s="23">
        <f ca="1">IF(A2746&lt;$B$1,VLOOKUP(A2746,[1]DI!$A$4:$B$15000,2,FALSE),0)</f>
        <v>0</v>
      </c>
      <c r="E2746" s="22">
        <f t="shared" ca="1" si="606"/>
        <v>0</v>
      </c>
      <c r="F2746" s="23">
        <f t="shared" si="607"/>
        <v>1.3</v>
      </c>
      <c r="G2746" s="24">
        <f t="shared" ca="1" si="608"/>
        <v>1</v>
      </c>
      <c r="H2746" s="22">
        <f ca="1">TRUNC(PRODUCT(G$10:G2745),15)</f>
        <v>1.81984651266759</v>
      </c>
      <c r="I2746" s="22">
        <f t="shared" ca="1" si="609"/>
        <v>1.5015535581434301</v>
      </c>
      <c r="J2746" s="22">
        <f t="shared" ca="1" si="610"/>
        <v>1.2119757600000001</v>
      </c>
      <c r="K2746" s="110">
        <f t="shared" ca="1" si="616"/>
        <v>0.37553247445182125</v>
      </c>
      <c r="L2746" s="115">
        <v>0</v>
      </c>
      <c r="M2746" s="67">
        <f>IF(L2746&gt;0,VLOOKUP(L2746,S$12:$AB$125,7),0)</f>
        <v>0</v>
      </c>
      <c r="N2746" s="2">
        <f t="shared" si="604"/>
        <v>0</v>
      </c>
      <c r="O2746" s="22">
        <f t="shared" ca="1" si="611"/>
        <v>0.37553247445182125</v>
      </c>
      <c r="P2746" s="25" t="str">
        <f t="shared" si="612"/>
        <v>A+J=</v>
      </c>
      <c r="Q2746" s="26">
        <f t="shared" si="613"/>
        <v>45306</v>
      </c>
      <c r="R2746" s="4"/>
      <c r="S2746" s="98"/>
      <c r="U2746" s="4"/>
      <c r="V2746" s="4"/>
      <c r="W2746" s="4"/>
      <c r="X2746" s="4"/>
      <c r="Y2746" s="4"/>
      <c r="Z2746" s="4"/>
      <c r="AA2746" s="4"/>
      <c r="AB2746" s="4"/>
      <c r="AC2746" s="4"/>
      <c r="AD2746" s="64"/>
      <c r="AE2746" s="64"/>
      <c r="AF2746" s="64"/>
      <c r="AG2746" s="64"/>
      <c r="AH2746" s="64"/>
      <c r="AI2746" s="64"/>
      <c r="AJ2746" s="64"/>
      <c r="AK2746" s="64"/>
      <c r="AL2746" s="64"/>
      <c r="AM2746" s="64"/>
      <c r="AN2746" s="64"/>
      <c r="AO2746" s="64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4"/>
      <c r="AZ2746" s="64"/>
      <c r="BA2746" s="64"/>
      <c r="BB2746" s="64"/>
      <c r="BC2746" s="64"/>
      <c r="BD2746" s="64"/>
      <c r="BE2746" s="64"/>
      <c r="BF2746" s="64"/>
      <c r="BG2746" s="64"/>
      <c r="BH2746" s="64"/>
      <c r="BI2746" s="64"/>
      <c r="BJ2746" s="64"/>
      <c r="BK2746" s="64"/>
      <c r="BL2746" s="64"/>
      <c r="BM2746" s="64"/>
      <c r="BN2746" s="64"/>
      <c r="BO2746" s="64"/>
      <c r="BP2746" s="64"/>
      <c r="BQ2746" s="64"/>
      <c r="BR2746" s="64"/>
      <c r="BS2746" s="64"/>
      <c r="BT2746" s="64"/>
      <c r="BU2746" s="64"/>
      <c r="BV2746" s="64"/>
      <c r="BW2746" s="64"/>
      <c r="BX2746" s="64"/>
      <c r="BY2746" s="64"/>
      <c r="BZ2746" s="64"/>
      <c r="CA2746" s="64"/>
      <c r="CB2746" s="64"/>
      <c r="CC2746" s="64"/>
      <c r="CD2746" s="64"/>
      <c r="CE2746" s="64"/>
      <c r="CF2746" s="64"/>
      <c r="CG2746" s="64"/>
      <c r="CH2746" s="64"/>
      <c r="CI2746" s="64"/>
      <c r="CJ2746" s="64"/>
      <c r="CK2746" s="64"/>
      <c r="CL2746" s="64"/>
      <c r="CM2746" s="64"/>
      <c r="CN2746" s="64"/>
      <c r="CO2746" s="64"/>
      <c r="CP2746" s="64"/>
      <c r="CQ2746" s="64"/>
      <c r="CR2746" s="64"/>
      <c r="CS2746" s="64"/>
      <c r="CT2746" s="64"/>
      <c r="CU2746" s="64"/>
      <c r="CV2746" s="64"/>
      <c r="CW2746" s="64"/>
      <c r="CX2746" s="64"/>
      <c r="CY2746" s="64"/>
      <c r="CZ2746" s="64"/>
      <c r="DA2746" s="64"/>
      <c r="DB2746" s="64"/>
      <c r="DC2746" s="64"/>
      <c r="DD2746" s="64"/>
      <c r="DE2746" s="64"/>
      <c r="DF2746" s="64"/>
      <c r="DG2746" s="64"/>
      <c r="DH2746" s="64"/>
      <c r="DI2746" s="64"/>
      <c r="DJ2746" s="64"/>
      <c r="DK2746" s="64"/>
      <c r="DL2746" s="64"/>
      <c r="DM2746" s="64"/>
      <c r="DN2746" s="64"/>
      <c r="DO2746" s="64"/>
      <c r="DP2746" s="64"/>
      <c r="DQ2746" s="64"/>
      <c r="DR2746" s="64"/>
      <c r="DS2746" s="64"/>
      <c r="DT2746" s="64"/>
      <c r="DU2746" s="64"/>
      <c r="DV2746" s="64"/>
      <c r="DW2746" s="64"/>
      <c r="DX2746" s="64"/>
      <c r="DY2746" s="64"/>
      <c r="DZ2746" s="64"/>
      <c r="EA2746" s="64"/>
      <c r="EB2746" s="64"/>
      <c r="EC2746" s="64"/>
      <c r="ED2746" s="64"/>
      <c r="EE2746" s="64"/>
      <c r="EF2746" s="64"/>
      <c r="EG2746" s="64"/>
      <c r="EH2746" s="64"/>
      <c r="EI2746" s="64"/>
      <c r="EJ2746" s="64"/>
      <c r="EK2746" s="64"/>
      <c r="EL2746" s="64"/>
      <c r="EM2746" s="64"/>
      <c r="EN2746" s="64"/>
      <c r="EO2746" s="64"/>
      <c r="EP2746" s="64"/>
      <c r="EQ2746" s="64"/>
      <c r="ER2746" s="64"/>
      <c r="ES2746" s="64"/>
      <c r="ET2746" s="64"/>
      <c r="EU2746" s="64"/>
      <c r="EV2746" s="64"/>
      <c r="EW2746" s="64"/>
      <c r="EX2746" s="64"/>
      <c r="EY2746" s="64"/>
      <c r="EZ2746" s="64"/>
      <c r="FA2746" s="64"/>
      <c r="FB2746" s="64"/>
      <c r="FC2746" s="64"/>
      <c r="FD2746" s="64"/>
      <c r="FE2746" s="64"/>
      <c r="FF2746" s="64"/>
      <c r="FG2746" s="64"/>
      <c r="FH2746" s="64"/>
      <c r="FI2746" s="64"/>
      <c r="FJ2746" s="64"/>
      <c r="FK2746" s="64"/>
      <c r="FL2746" s="64"/>
      <c r="FM2746" s="64"/>
      <c r="FN2746" s="64"/>
      <c r="FO2746" s="64"/>
      <c r="FP2746" s="64"/>
      <c r="FQ2746" s="64"/>
      <c r="FR2746" s="64"/>
      <c r="FS2746" s="64"/>
      <c r="FT2746" s="64"/>
    </row>
    <row r="2747" spans="1:176" ht="15" x14ac:dyDescent="0.25">
      <c r="A2747" s="20">
        <f t="shared" si="614"/>
        <v>46500</v>
      </c>
      <c r="B2747" s="22" t="str">
        <f t="shared" ca="1" si="605"/>
        <v>n.d</v>
      </c>
      <c r="C2747" s="22">
        <f t="shared" ca="1" si="615"/>
        <v>0.97614444</v>
      </c>
      <c r="D2747" s="23">
        <f ca="1">IF(A2747&lt;$B$1,VLOOKUP(A2747,[1]DI!$A$4:$B$15000,2,FALSE),0)</f>
        <v>0</v>
      </c>
      <c r="E2747" s="22">
        <f t="shared" ca="1" si="606"/>
        <v>0</v>
      </c>
      <c r="F2747" s="23">
        <f t="shared" si="607"/>
        <v>1.3</v>
      </c>
      <c r="G2747" s="24">
        <f t="shared" ca="1" si="608"/>
        <v>1</v>
      </c>
      <c r="H2747" s="22">
        <f ca="1">TRUNC(PRODUCT(G$10:G2746),15)</f>
        <v>1.81984651266759</v>
      </c>
      <c r="I2747" s="22">
        <f t="shared" ca="1" si="609"/>
        <v>1.5015535581434301</v>
      </c>
      <c r="J2747" s="22">
        <f t="shared" ca="1" si="610"/>
        <v>1.2119757600000001</v>
      </c>
      <c r="K2747" s="110">
        <f t="shared" ca="1" si="616"/>
        <v>0.37553247445182125</v>
      </c>
      <c r="L2747" s="115">
        <v>0</v>
      </c>
      <c r="M2747" s="67">
        <f>IF(L2747&gt;0,VLOOKUP(L2747,S$12:$AB$125,7),0)</f>
        <v>0</v>
      </c>
      <c r="N2747" s="2">
        <f t="shared" si="604"/>
        <v>0</v>
      </c>
      <c r="O2747" s="22">
        <f t="shared" ca="1" si="611"/>
        <v>0.37553247445182125</v>
      </c>
      <c r="P2747" s="25" t="str">
        <f t="shared" si="612"/>
        <v>A+J=</v>
      </c>
      <c r="Q2747" s="26">
        <f t="shared" si="613"/>
        <v>45306</v>
      </c>
      <c r="R2747" s="4"/>
      <c r="S2747" s="98"/>
      <c r="U2747" s="4"/>
      <c r="V2747" s="4"/>
      <c r="W2747" s="4"/>
      <c r="X2747" s="4"/>
      <c r="Y2747" s="4"/>
      <c r="Z2747" s="4"/>
      <c r="AA2747" s="4"/>
      <c r="AB2747" s="4"/>
      <c r="AC2747" s="4"/>
      <c r="AD2747" s="64"/>
      <c r="AE2747" s="64"/>
      <c r="AF2747" s="64"/>
      <c r="AG2747" s="64"/>
      <c r="AH2747" s="64"/>
      <c r="AI2747" s="64"/>
      <c r="AJ2747" s="64"/>
      <c r="AK2747" s="64"/>
      <c r="AL2747" s="64"/>
      <c r="AM2747" s="64"/>
      <c r="AN2747" s="64"/>
      <c r="AO2747" s="64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64"/>
      <c r="BB2747" s="64"/>
      <c r="BC2747" s="64"/>
      <c r="BD2747" s="64"/>
      <c r="BE2747" s="64"/>
      <c r="BF2747" s="64"/>
      <c r="BG2747" s="64"/>
      <c r="BH2747" s="64"/>
      <c r="BI2747" s="64"/>
      <c r="BJ2747" s="64"/>
      <c r="BK2747" s="64"/>
      <c r="BL2747" s="64"/>
      <c r="BM2747" s="64"/>
      <c r="BN2747" s="64"/>
      <c r="BO2747" s="64"/>
      <c r="BP2747" s="64"/>
      <c r="BQ2747" s="64"/>
      <c r="BR2747" s="64"/>
      <c r="BS2747" s="64"/>
      <c r="BT2747" s="64"/>
      <c r="BU2747" s="64"/>
      <c r="BV2747" s="64"/>
      <c r="BW2747" s="64"/>
      <c r="BX2747" s="64"/>
      <c r="BY2747" s="64"/>
      <c r="BZ2747" s="64"/>
      <c r="CA2747" s="64"/>
      <c r="CB2747" s="64"/>
      <c r="CC2747" s="64"/>
      <c r="CD2747" s="64"/>
      <c r="CE2747" s="64"/>
      <c r="CF2747" s="64"/>
      <c r="CG2747" s="64"/>
      <c r="CH2747" s="64"/>
      <c r="CI2747" s="64"/>
      <c r="CJ2747" s="64"/>
      <c r="CK2747" s="64"/>
      <c r="CL2747" s="64"/>
      <c r="CM2747" s="64"/>
      <c r="CN2747" s="64"/>
      <c r="CO2747" s="64"/>
      <c r="CP2747" s="64"/>
      <c r="CQ2747" s="64"/>
      <c r="CR2747" s="64"/>
      <c r="CS2747" s="64"/>
      <c r="CT2747" s="64"/>
      <c r="CU2747" s="64"/>
      <c r="CV2747" s="64"/>
      <c r="CW2747" s="64"/>
      <c r="CX2747" s="64"/>
      <c r="CY2747" s="64"/>
      <c r="CZ2747" s="64"/>
      <c r="DA2747" s="64"/>
      <c r="DB2747" s="64"/>
      <c r="DC2747" s="64"/>
      <c r="DD2747" s="64"/>
      <c r="DE2747" s="64"/>
      <c r="DF2747" s="64"/>
      <c r="DG2747" s="64"/>
      <c r="DH2747" s="64"/>
      <c r="DI2747" s="64"/>
      <c r="DJ2747" s="64"/>
      <c r="DK2747" s="64"/>
      <c r="DL2747" s="64"/>
      <c r="DM2747" s="64"/>
      <c r="DN2747" s="64"/>
      <c r="DO2747" s="64"/>
      <c r="DP2747" s="64"/>
      <c r="DQ2747" s="64"/>
      <c r="DR2747" s="64"/>
      <c r="DS2747" s="64"/>
      <c r="DT2747" s="64"/>
      <c r="DU2747" s="64"/>
      <c r="DV2747" s="64"/>
      <c r="DW2747" s="64"/>
      <c r="DX2747" s="64"/>
      <c r="DY2747" s="64"/>
      <c r="DZ2747" s="64"/>
      <c r="EA2747" s="64"/>
      <c r="EB2747" s="64"/>
      <c r="EC2747" s="64"/>
      <c r="ED2747" s="64"/>
      <c r="EE2747" s="64"/>
      <c r="EF2747" s="64"/>
      <c r="EG2747" s="64"/>
      <c r="EH2747" s="64"/>
      <c r="EI2747" s="64"/>
      <c r="EJ2747" s="64"/>
      <c r="EK2747" s="64"/>
      <c r="EL2747" s="64"/>
      <c r="EM2747" s="64"/>
      <c r="EN2747" s="64"/>
      <c r="EO2747" s="64"/>
      <c r="EP2747" s="64"/>
      <c r="EQ2747" s="64"/>
      <c r="ER2747" s="64"/>
      <c r="ES2747" s="64"/>
      <c r="ET2747" s="64"/>
      <c r="EU2747" s="64"/>
      <c r="EV2747" s="64"/>
      <c r="EW2747" s="64"/>
      <c r="EX2747" s="64"/>
      <c r="EY2747" s="64"/>
      <c r="EZ2747" s="64"/>
      <c r="FA2747" s="64"/>
      <c r="FB2747" s="64"/>
      <c r="FC2747" s="64"/>
      <c r="FD2747" s="64"/>
      <c r="FE2747" s="64"/>
      <c r="FF2747" s="64"/>
      <c r="FG2747" s="64"/>
      <c r="FH2747" s="64"/>
      <c r="FI2747" s="64"/>
      <c r="FJ2747" s="64"/>
      <c r="FK2747" s="64"/>
      <c r="FL2747" s="64"/>
      <c r="FM2747" s="64"/>
      <c r="FN2747" s="64"/>
      <c r="FO2747" s="64"/>
      <c r="FP2747" s="64"/>
      <c r="FQ2747" s="64"/>
      <c r="FR2747" s="64"/>
      <c r="FS2747" s="64"/>
      <c r="FT2747" s="64"/>
    </row>
    <row r="2748" spans="1:176" ht="15" x14ac:dyDescent="0.25">
      <c r="A2748" s="20">
        <f t="shared" si="614"/>
        <v>46501</v>
      </c>
      <c r="B2748" s="22" t="str">
        <f t="shared" ca="1" si="605"/>
        <v>n.d</v>
      </c>
      <c r="C2748" s="22">
        <f t="shared" ca="1" si="615"/>
        <v>0.97614444</v>
      </c>
      <c r="D2748" s="23">
        <f ca="1">IF(A2748&lt;$B$1,VLOOKUP(A2748,[1]DI!$A$4:$B$15000,2,FALSE),0)</f>
        <v>0</v>
      </c>
      <c r="E2748" s="22">
        <f t="shared" ca="1" si="606"/>
        <v>0</v>
      </c>
      <c r="F2748" s="23">
        <f t="shared" si="607"/>
        <v>1.3</v>
      </c>
      <c r="G2748" s="24">
        <f t="shared" ca="1" si="608"/>
        <v>1</v>
      </c>
      <c r="H2748" s="22">
        <f ca="1">TRUNC(PRODUCT(G$10:G2747),15)</f>
        <v>1.81984651266759</v>
      </c>
      <c r="I2748" s="22">
        <f t="shared" ca="1" si="609"/>
        <v>1.5015535581434301</v>
      </c>
      <c r="J2748" s="22">
        <f t="shared" ca="1" si="610"/>
        <v>1.2119757600000001</v>
      </c>
      <c r="K2748" s="110">
        <f t="shared" ca="1" si="616"/>
        <v>0.37553247445182125</v>
      </c>
      <c r="L2748" s="115">
        <v>0</v>
      </c>
      <c r="M2748" s="67">
        <f>IF(L2748&gt;0,VLOOKUP(L2748,S$12:$AB$125,7),0)</f>
        <v>0</v>
      </c>
      <c r="N2748" s="2">
        <f t="shared" si="604"/>
        <v>0</v>
      </c>
      <c r="O2748" s="22">
        <f t="shared" ca="1" si="611"/>
        <v>0.37553247445182125</v>
      </c>
      <c r="P2748" s="25" t="str">
        <f t="shared" si="612"/>
        <v>A+J=</v>
      </c>
      <c r="Q2748" s="26">
        <f t="shared" si="613"/>
        <v>45306</v>
      </c>
      <c r="R2748" s="4"/>
      <c r="S2748" s="98"/>
      <c r="U2748" s="4"/>
      <c r="V2748" s="4"/>
      <c r="W2748" s="4"/>
      <c r="X2748" s="4"/>
      <c r="Y2748" s="4"/>
      <c r="Z2748" s="4"/>
      <c r="AA2748" s="4"/>
      <c r="AB2748" s="4"/>
      <c r="AC2748" s="4"/>
      <c r="AD2748" s="64"/>
      <c r="AE2748" s="64"/>
      <c r="AF2748" s="64"/>
      <c r="AG2748" s="64"/>
      <c r="AH2748" s="64"/>
      <c r="AI2748" s="64"/>
      <c r="AJ2748" s="64"/>
      <c r="AK2748" s="64"/>
      <c r="AL2748" s="64"/>
      <c r="AM2748" s="64"/>
      <c r="AN2748" s="64"/>
      <c r="AO2748" s="64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4"/>
      <c r="AZ2748" s="64"/>
      <c r="BA2748" s="64"/>
      <c r="BB2748" s="64"/>
      <c r="BC2748" s="64"/>
      <c r="BD2748" s="64"/>
      <c r="BE2748" s="64"/>
      <c r="BF2748" s="64"/>
      <c r="BG2748" s="64"/>
      <c r="BH2748" s="64"/>
      <c r="BI2748" s="64"/>
      <c r="BJ2748" s="64"/>
      <c r="BK2748" s="64"/>
      <c r="BL2748" s="64"/>
      <c r="BM2748" s="64"/>
      <c r="BN2748" s="64"/>
      <c r="BO2748" s="64"/>
      <c r="BP2748" s="64"/>
      <c r="BQ2748" s="64"/>
      <c r="BR2748" s="64"/>
      <c r="BS2748" s="64"/>
      <c r="BT2748" s="64"/>
      <c r="BU2748" s="64"/>
      <c r="BV2748" s="64"/>
      <c r="BW2748" s="64"/>
      <c r="BX2748" s="64"/>
      <c r="BY2748" s="64"/>
      <c r="BZ2748" s="64"/>
      <c r="CA2748" s="64"/>
      <c r="CB2748" s="64"/>
      <c r="CC2748" s="64"/>
      <c r="CD2748" s="64"/>
      <c r="CE2748" s="64"/>
      <c r="CF2748" s="64"/>
      <c r="CG2748" s="64"/>
      <c r="CH2748" s="64"/>
      <c r="CI2748" s="64"/>
      <c r="CJ2748" s="64"/>
      <c r="CK2748" s="64"/>
      <c r="CL2748" s="64"/>
      <c r="CM2748" s="64"/>
      <c r="CN2748" s="64"/>
      <c r="CO2748" s="64"/>
      <c r="CP2748" s="64"/>
      <c r="CQ2748" s="64"/>
      <c r="CR2748" s="64"/>
      <c r="CS2748" s="64"/>
      <c r="CT2748" s="64"/>
      <c r="CU2748" s="64"/>
      <c r="CV2748" s="64"/>
      <c r="CW2748" s="64"/>
      <c r="CX2748" s="64"/>
      <c r="CY2748" s="64"/>
      <c r="CZ2748" s="64"/>
      <c r="DA2748" s="64"/>
      <c r="DB2748" s="64"/>
      <c r="DC2748" s="64"/>
      <c r="DD2748" s="64"/>
      <c r="DE2748" s="64"/>
      <c r="DF2748" s="64"/>
      <c r="DG2748" s="64"/>
      <c r="DH2748" s="64"/>
      <c r="DI2748" s="64"/>
      <c r="DJ2748" s="64"/>
      <c r="DK2748" s="64"/>
      <c r="DL2748" s="64"/>
      <c r="DM2748" s="64"/>
      <c r="DN2748" s="64"/>
      <c r="DO2748" s="64"/>
      <c r="DP2748" s="64"/>
      <c r="DQ2748" s="64"/>
      <c r="DR2748" s="64"/>
      <c r="DS2748" s="64"/>
      <c r="DT2748" s="64"/>
      <c r="DU2748" s="64"/>
      <c r="DV2748" s="64"/>
      <c r="DW2748" s="64"/>
      <c r="DX2748" s="64"/>
      <c r="DY2748" s="64"/>
      <c r="DZ2748" s="64"/>
      <c r="EA2748" s="64"/>
      <c r="EB2748" s="64"/>
      <c r="EC2748" s="64"/>
      <c r="ED2748" s="64"/>
      <c r="EE2748" s="64"/>
      <c r="EF2748" s="64"/>
      <c r="EG2748" s="64"/>
      <c r="EH2748" s="64"/>
      <c r="EI2748" s="64"/>
      <c r="EJ2748" s="64"/>
      <c r="EK2748" s="64"/>
      <c r="EL2748" s="64"/>
      <c r="EM2748" s="64"/>
      <c r="EN2748" s="64"/>
      <c r="EO2748" s="64"/>
      <c r="EP2748" s="64"/>
      <c r="EQ2748" s="64"/>
      <c r="ER2748" s="64"/>
      <c r="ES2748" s="64"/>
      <c r="ET2748" s="64"/>
      <c r="EU2748" s="64"/>
      <c r="EV2748" s="64"/>
      <c r="EW2748" s="64"/>
      <c r="EX2748" s="64"/>
      <c r="EY2748" s="64"/>
      <c r="EZ2748" s="64"/>
      <c r="FA2748" s="64"/>
      <c r="FB2748" s="64"/>
      <c r="FC2748" s="64"/>
      <c r="FD2748" s="64"/>
      <c r="FE2748" s="64"/>
      <c r="FF2748" s="64"/>
      <c r="FG2748" s="64"/>
      <c r="FH2748" s="64"/>
      <c r="FI2748" s="64"/>
      <c r="FJ2748" s="64"/>
      <c r="FK2748" s="64"/>
      <c r="FL2748" s="64"/>
      <c r="FM2748" s="64"/>
      <c r="FN2748" s="64"/>
      <c r="FO2748" s="64"/>
      <c r="FP2748" s="64"/>
      <c r="FQ2748" s="64"/>
      <c r="FR2748" s="64"/>
      <c r="FS2748" s="64"/>
      <c r="FT2748" s="64"/>
    </row>
    <row r="2749" spans="1:176" ht="15" x14ac:dyDescent="0.25">
      <c r="A2749" s="20">
        <f t="shared" si="614"/>
        <v>46502</v>
      </c>
      <c r="B2749" s="22" t="str">
        <f t="shared" ca="1" si="605"/>
        <v>n.d</v>
      </c>
      <c r="C2749" s="22">
        <f t="shared" ca="1" si="615"/>
        <v>0.97614444</v>
      </c>
      <c r="D2749" s="23">
        <f ca="1">IF(A2749&lt;$B$1,VLOOKUP(A2749,[1]DI!$A$4:$B$15000,2,FALSE),0)</f>
        <v>0</v>
      </c>
      <c r="E2749" s="22">
        <f t="shared" ca="1" si="606"/>
        <v>0</v>
      </c>
      <c r="F2749" s="23">
        <f t="shared" si="607"/>
        <v>1.3</v>
      </c>
      <c r="G2749" s="24">
        <f t="shared" ca="1" si="608"/>
        <v>1</v>
      </c>
      <c r="H2749" s="22">
        <f ca="1">TRUNC(PRODUCT(G$10:G2748),15)</f>
        <v>1.81984651266759</v>
      </c>
      <c r="I2749" s="22">
        <f t="shared" ca="1" si="609"/>
        <v>1.5015535581434301</v>
      </c>
      <c r="J2749" s="22">
        <f t="shared" ca="1" si="610"/>
        <v>1.2119757600000001</v>
      </c>
      <c r="K2749" s="110">
        <f t="shared" ca="1" si="616"/>
        <v>0.37553247445182125</v>
      </c>
      <c r="L2749" s="115">
        <v>0</v>
      </c>
      <c r="M2749" s="67">
        <f>IF(L2749&gt;0,VLOOKUP(L2749,S$12:$AB$125,7),0)</f>
        <v>0</v>
      </c>
      <c r="N2749" s="2">
        <f t="shared" si="604"/>
        <v>0</v>
      </c>
      <c r="O2749" s="22">
        <f t="shared" ca="1" si="611"/>
        <v>0.37553247445182125</v>
      </c>
      <c r="P2749" s="25" t="str">
        <f t="shared" si="612"/>
        <v>A+J=</v>
      </c>
      <c r="Q2749" s="26">
        <f t="shared" si="613"/>
        <v>45306</v>
      </c>
      <c r="R2749" s="4"/>
      <c r="S2749" s="98"/>
      <c r="U2749" s="4"/>
      <c r="V2749" s="4"/>
      <c r="W2749" s="4"/>
      <c r="X2749" s="4"/>
      <c r="Y2749" s="4"/>
      <c r="Z2749" s="4"/>
      <c r="AA2749" s="4"/>
      <c r="AB2749" s="4"/>
      <c r="AC2749" s="4"/>
      <c r="AD2749" s="64"/>
      <c r="AE2749" s="64"/>
      <c r="AF2749" s="64"/>
      <c r="AG2749" s="64"/>
      <c r="AH2749" s="64"/>
      <c r="AI2749" s="64"/>
      <c r="AJ2749" s="64"/>
      <c r="AK2749" s="64"/>
      <c r="AL2749" s="64"/>
      <c r="AM2749" s="64"/>
      <c r="AN2749" s="64"/>
      <c r="AO2749" s="64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4"/>
      <c r="AZ2749" s="64"/>
      <c r="BA2749" s="64"/>
      <c r="BB2749" s="64"/>
      <c r="BC2749" s="64"/>
      <c r="BD2749" s="64"/>
      <c r="BE2749" s="64"/>
      <c r="BF2749" s="64"/>
      <c r="BG2749" s="64"/>
      <c r="BH2749" s="64"/>
      <c r="BI2749" s="64"/>
      <c r="BJ2749" s="64"/>
      <c r="BK2749" s="64"/>
      <c r="BL2749" s="64"/>
      <c r="BM2749" s="64"/>
      <c r="BN2749" s="64"/>
      <c r="BO2749" s="64"/>
      <c r="BP2749" s="64"/>
      <c r="BQ2749" s="64"/>
      <c r="BR2749" s="64"/>
      <c r="BS2749" s="64"/>
      <c r="BT2749" s="64"/>
      <c r="BU2749" s="64"/>
      <c r="BV2749" s="64"/>
      <c r="BW2749" s="64"/>
      <c r="BX2749" s="64"/>
      <c r="BY2749" s="64"/>
      <c r="BZ2749" s="64"/>
      <c r="CA2749" s="64"/>
      <c r="CB2749" s="64"/>
      <c r="CC2749" s="64"/>
      <c r="CD2749" s="64"/>
      <c r="CE2749" s="64"/>
      <c r="CF2749" s="64"/>
      <c r="CG2749" s="64"/>
      <c r="CH2749" s="64"/>
      <c r="CI2749" s="64"/>
      <c r="CJ2749" s="64"/>
      <c r="CK2749" s="64"/>
      <c r="CL2749" s="64"/>
      <c r="CM2749" s="64"/>
      <c r="CN2749" s="64"/>
      <c r="CO2749" s="64"/>
      <c r="CP2749" s="64"/>
      <c r="CQ2749" s="64"/>
      <c r="CR2749" s="64"/>
      <c r="CS2749" s="64"/>
      <c r="CT2749" s="64"/>
      <c r="CU2749" s="64"/>
      <c r="CV2749" s="64"/>
      <c r="CW2749" s="64"/>
      <c r="CX2749" s="64"/>
      <c r="CY2749" s="64"/>
      <c r="CZ2749" s="64"/>
      <c r="DA2749" s="64"/>
      <c r="DB2749" s="64"/>
      <c r="DC2749" s="64"/>
      <c r="DD2749" s="64"/>
      <c r="DE2749" s="64"/>
      <c r="DF2749" s="64"/>
      <c r="DG2749" s="64"/>
      <c r="DH2749" s="64"/>
      <c r="DI2749" s="64"/>
      <c r="DJ2749" s="64"/>
      <c r="DK2749" s="64"/>
      <c r="DL2749" s="64"/>
      <c r="DM2749" s="64"/>
      <c r="DN2749" s="64"/>
      <c r="DO2749" s="64"/>
      <c r="DP2749" s="64"/>
      <c r="DQ2749" s="64"/>
      <c r="DR2749" s="64"/>
      <c r="DS2749" s="64"/>
      <c r="DT2749" s="64"/>
      <c r="DU2749" s="64"/>
      <c r="DV2749" s="64"/>
      <c r="DW2749" s="64"/>
      <c r="DX2749" s="64"/>
      <c r="DY2749" s="64"/>
      <c r="DZ2749" s="64"/>
      <c r="EA2749" s="64"/>
      <c r="EB2749" s="64"/>
      <c r="EC2749" s="64"/>
      <c r="ED2749" s="64"/>
      <c r="EE2749" s="64"/>
      <c r="EF2749" s="64"/>
      <c r="EG2749" s="64"/>
      <c r="EH2749" s="64"/>
      <c r="EI2749" s="64"/>
      <c r="EJ2749" s="64"/>
      <c r="EK2749" s="64"/>
      <c r="EL2749" s="64"/>
      <c r="EM2749" s="64"/>
      <c r="EN2749" s="64"/>
      <c r="EO2749" s="64"/>
      <c r="EP2749" s="64"/>
      <c r="EQ2749" s="64"/>
      <c r="ER2749" s="64"/>
      <c r="ES2749" s="64"/>
      <c r="ET2749" s="64"/>
      <c r="EU2749" s="64"/>
      <c r="EV2749" s="64"/>
      <c r="EW2749" s="64"/>
      <c r="EX2749" s="64"/>
      <c r="EY2749" s="64"/>
      <c r="EZ2749" s="64"/>
      <c r="FA2749" s="64"/>
      <c r="FB2749" s="64"/>
      <c r="FC2749" s="64"/>
      <c r="FD2749" s="64"/>
      <c r="FE2749" s="64"/>
      <c r="FF2749" s="64"/>
      <c r="FG2749" s="64"/>
      <c r="FH2749" s="64"/>
      <c r="FI2749" s="64"/>
      <c r="FJ2749" s="64"/>
      <c r="FK2749" s="64"/>
      <c r="FL2749" s="64"/>
      <c r="FM2749" s="64"/>
      <c r="FN2749" s="64"/>
      <c r="FO2749" s="64"/>
      <c r="FP2749" s="64"/>
      <c r="FQ2749" s="64"/>
      <c r="FR2749" s="64"/>
      <c r="FS2749" s="64"/>
      <c r="FT2749" s="64"/>
    </row>
    <row r="2750" spans="1:176" ht="15" x14ac:dyDescent="0.25">
      <c r="A2750" s="20">
        <f t="shared" si="614"/>
        <v>46503</v>
      </c>
      <c r="B2750" s="22" t="str">
        <f t="shared" ca="1" si="605"/>
        <v>n.d</v>
      </c>
      <c r="C2750" s="22">
        <f t="shared" ca="1" si="615"/>
        <v>0.97614444</v>
      </c>
      <c r="D2750" s="23">
        <f ca="1">IF(A2750&lt;$B$1,VLOOKUP(A2750,[1]DI!$A$4:$B$15000,2,FALSE),0)</f>
        <v>0</v>
      </c>
      <c r="E2750" s="22">
        <f t="shared" ca="1" si="606"/>
        <v>0</v>
      </c>
      <c r="F2750" s="23">
        <f t="shared" si="607"/>
        <v>1.3</v>
      </c>
      <c r="G2750" s="24">
        <f t="shared" ca="1" si="608"/>
        <v>1</v>
      </c>
      <c r="H2750" s="22">
        <f ca="1">TRUNC(PRODUCT(G$10:G2749),15)</f>
        <v>1.81984651266759</v>
      </c>
      <c r="I2750" s="22">
        <f t="shared" ca="1" si="609"/>
        <v>1.5015535581434301</v>
      </c>
      <c r="J2750" s="22">
        <f t="shared" ca="1" si="610"/>
        <v>1.2119757600000001</v>
      </c>
      <c r="K2750" s="110">
        <f t="shared" ca="1" si="616"/>
        <v>0.37553247445182125</v>
      </c>
      <c r="L2750" s="115">
        <v>0</v>
      </c>
      <c r="M2750" s="67">
        <f>IF(L2750&gt;0,VLOOKUP(L2750,S$12:$AB$125,7),0)</f>
        <v>0</v>
      </c>
      <c r="N2750" s="2">
        <f t="shared" si="604"/>
        <v>0</v>
      </c>
      <c r="O2750" s="22">
        <f t="shared" ca="1" si="611"/>
        <v>0.37553247445182125</v>
      </c>
      <c r="P2750" s="25" t="str">
        <f t="shared" si="612"/>
        <v>A+J=</v>
      </c>
      <c r="Q2750" s="26">
        <f t="shared" si="613"/>
        <v>45306</v>
      </c>
      <c r="R2750" s="4"/>
      <c r="S2750" s="98"/>
      <c r="U2750" s="4"/>
      <c r="V2750" s="4"/>
      <c r="W2750" s="4"/>
      <c r="X2750" s="4"/>
      <c r="Y2750" s="4"/>
      <c r="Z2750" s="4"/>
      <c r="AA2750" s="4"/>
      <c r="AB2750" s="4"/>
      <c r="AC2750" s="4"/>
      <c r="AD2750" s="64"/>
      <c r="AE2750" s="64"/>
      <c r="AF2750" s="64"/>
      <c r="AG2750" s="64"/>
      <c r="AH2750" s="64"/>
      <c r="AI2750" s="64"/>
      <c r="AJ2750" s="64"/>
      <c r="AK2750" s="64"/>
      <c r="AL2750" s="64"/>
      <c r="AM2750" s="64"/>
      <c r="AN2750" s="64"/>
      <c r="AO2750" s="64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4"/>
      <c r="AZ2750" s="64"/>
      <c r="BA2750" s="64"/>
      <c r="BB2750" s="64"/>
      <c r="BC2750" s="64"/>
      <c r="BD2750" s="64"/>
      <c r="BE2750" s="64"/>
      <c r="BF2750" s="64"/>
      <c r="BG2750" s="64"/>
      <c r="BH2750" s="64"/>
      <c r="BI2750" s="64"/>
      <c r="BJ2750" s="64"/>
      <c r="BK2750" s="64"/>
      <c r="BL2750" s="64"/>
      <c r="BM2750" s="64"/>
      <c r="BN2750" s="64"/>
      <c r="BO2750" s="64"/>
      <c r="BP2750" s="64"/>
      <c r="BQ2750" s="64"/>
      <c r="BR2750" s="64"/>
      <c r="BS2750" s="64"/>
      <c r="BT2750" s="64"/>
      <c r="BU2750" s="64"/>
      <c r="BV2750" s="64"/>
      <c r="BW2750" s="64"/>
      <c r="BX2750" s="64"/>
      <c r="BY2750" s="64"/>
      <c r="BZ2750" s="64"/>
      <c r="CA2750" s="64"/>
      <c r="CB2750" s="64"/>
      <c r="CC2750" s="64"/>
      <c r="CD2750" s="64"/>
      <c r="CE2750" s="64"/>
      <c r="CF2750" s="64"/>
      <c r="CG2750" s="64"/>
      <c r="CH2750" s="64"/>
      <c r="CI2750" s="64"/>
      <c r="CJ2750" s="64"/>
      <c r="CK2750" s="64"/>
      <c r="CL2750" s="64"/>
      <c r="CM2750" s="64"/>
      <c r="CN2750" s="64"/>
      <c r="CO2750" s="64"/>
      <c r="CP2750" s="64"/>
      <c r="CQ2750" s="64"/>
      <c r="CR2750" s="64"/>
      <c r="CS2750" s="64"/>
      <c r="CT2750" s="64"/>
      <c r="CU2750" s="64"/>
      <c r="CV2750" s="64"/>
      <c r="CW2750" s="64"/>
      <c r="CX2750" s="64"/>
      <c r="CY2750" s="64"/>
      <c r="CZ2750" s="64"/>
      <c r="DA2750" s="64"/>
      <c r="DB2750" s="64"/>
      <c r="DC2750" s="64"/>
      <c r="DD2750" s="64"/>
      <c r="DE2750" s="64"/>
      <c r="DF2750" s="64"/>
      <c r="DG2750" s="64"/>
      <c r="DH2750" s="64"/>
      <c r="DI2750" s="64"/>
      <c r="DJ2750" s="64"/>
      <c r="DK2750" s="64"/>
      <c r="DL2750" s="64"/>
      <c r="DM2750" s="64"/>
      <c r="DN2750" s="64"/>
      <c r="DO2750" s="64"/>
      <c r="DP2750" s="64"/>
      <c r="DQ2750" s="64"/>
      <c r="DR2750" s="64"/>
      <c r="DS2750" s="64"/>
      <c r="DT2750" s="64"/>
      <c r="DU2750" s="64"/>
      <c r="DV2750" s="64"/>
      <c r="DW2750" s="64"/>
      <c r="DX2750" s="64"/>
      <c r="DY2750" s="64"/>
      <c r="DZ2750" s="64"/>
      <c r="EA2750" s="64"/>
      <c r="EB2750" s="64"/>
      <c r="EC2750" s="64"/>
      <c r="ED2750" s="64"/>
      <c r="EE2750" s="64"/>
      <c r="EF2750" s="64"/>
      <c r="EG2750" s="64"/>
      <c r="EH2750" s="64"/>
      <c r="EI2750" s="64"/>
      <c r="EJ2750" s="64"/>
      <c r="EK2750" s="64"/>
      <c r="EL2750" s="64"/>
      <c r="EM2750" s="64"/>
      <c r="EN2750" s="64"/>
      <c r="EO2750" s="64"/>
      <c r="EP2750" s="64"/>
      <c r="EQ2750" s="64"/>
      <c r="ER2750" s="64"/>
      <c r="ES2750" s="64"/>
      <c r="ET2750" s="64"/>
      <c r="EU2750" s="64"/>
      <c r="EV2750" s="64"/>
      <c r="EW2750" s="64"/>
      <c r="EX2750" s="64"/>
      <c r="EY2750" s="64"/>
      <c r="EZ2750" s="64"/>
      <c r="FA2750" s="64"/>
      <c r="FB2750" s="64"/>
      <c r="FC2750" s="64"/>
      <c r="FD2750" s="64"/>
      <c r="FE2750" s="64"/>
      <c r="FF2750" s="64"/>
      <c r="FG2750" s="64"/>
      <c r="FH2750" s="64"/>
      <c r="FI2750" s="64"/>
      <c r="FJ2750" s="64"/>
      <c r="FK2750" s="64"/>
      <c r="FL2750" s="64"/>
      <c r="FM2750" s="64"/>
      <c r="FN2750" s="64"/>
      <c r="FO2750" s="64"/>
      <c r="FP2750" s="64"/>
      <c r="FQ2750" s="64"/>
      <c r="FR2750" s="64"/>
      <c r="FS2750" s="64"/>
      <c r="FT2750" s="64"/>
    </row>
    <row r="2751" spans="1:176" ht="15" x14ac:dyDescent="0.25">
      <c r="A2751" s="20">
        <f t="shared" si="614"/>
        <v>46504</v>
      </c>
      <c r="B2751" s="22" t="str">
        <f t="shared" ca="1" si="605"/>
        <v>n.d</v>
      </c>
      <c r="C2751" s="22">
        <f t="shared" ca="1" si="615"/>
        <v>0.97614444</v>
      </c>
      <c r="D2751" s="23">
        <f ca="1">IF(A2751&lt;$B$1,VLOOKUP(A2751,[1]DI!$A$4:$B$15000,2,FALSE),0)</f>
        <v>0</v>
      </c>
      <c r="E2751" s="22">
        <f t="shared" ca="1" si="606"/>
        <v>0</v>
      </c>
      <c r="F2751" s="23">
        <f t="shared" si="607"/>
        <v>1.3</v>
      </c>
      <c r="G2751" s="24">
        <f t="shared" ca="1" si="608"/>
        <v>1</v>
      </c>
      <c r="H2751" s="22">
        <f ca="1">TRUNC(PRODUCT(G$10:G2750),15)</f>
        <v>1.81984651266759</v>
      </c>
      <c r="I2751" s="22">
        <f t="shared" ca="1" si="609"/>
        <v>1.5015535581434301</v>
      </c>
      <c r="J2751" s="22">
        <f t="shared" ca="1" si="610"/>
        <v>1.2119757600000001</v>
      </c>
      <c r="K2751" s="110">
        <f t="shared" ca="1" si="616"/>
        <v>0.37553247445182125</v>
      </c>
      <c r="L2751" s="115">
        <v>0</v>
      </c>
      <c r="M2751" s="67">
        <f>IF(L2751&gt;0,VLOOKUP(L2751,S$12:$AB$125,7),0)</f>
        <v>0</v>
      </c>
      <c r="N2751" s="2">
        <f t="shared" si="604"/>
        <v>0</v>
      </c>
      <c r="O2751" s="22">
        <f t="shared" ca="1" si="611"/>
        <v>0.37553247445182125</v>
      </c>
      <c r="P2751" s="25" t="str">
        <f t="shared" si="612"/>
        <v>A+J=</v>
      </c>
      <c r="Q2751" s="26">
        <f t="shared" si="613"/>
        <v>45306</v>
      </c>
      <c r="R2751" s="4"/>
      <c r="S2751" s="98"/>
      <c r="U2751" s="4"/>
      <c r="V2751" s="4"/>
      <c r="W2751" s="4"/>
      <c r="X2751" s="4"/>
      <c r="Y2751" s="4"/>
      <c r="Z2751" s="4"/>
      <c r="AA2751" s="4"/>
      <c r="AB2751" s="4"/>
      <c r="AC2751" s="4"/>
      <c r="AD2751" s="64"/>
      <c r="AE2751" s="64"/>
      <c r="AF2751" s="64"/>
      <c r="AG2751" s="64"/>
      <c r="AH2751" s="64"/>
      <c r="AI2751" s="64"/>
      <c r="AJ2751" s="64"/>
      <c r="AK2751" s="64"/>
      <c r="AL2751" s="64"/>
      <c r="AM2751" s="64"/>
      <c r="AN2751" s="64"/>
      <c r="AO2751" s="64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4"/>
      <c r="AZ2751" s="64"/>
      <c r="BA2751" s="64"/>
      <c r="BB2751" s="64"/>
      <c r="BC2751" s="64"/>
      <c r="BD2751" s="64"/>
      <c r="BE2751" s="64"/>
      <c r="BF2751" s="64"/>
      <c r="BG2751" s="64"/>
      <c r="BH2751" s="64"/>
      <c r="BI2751" s="64"/>
      <c r="BJ2751" s="64"/>
      <c r="BK2751" s="64"/>
      <c r="BL2751" s="64"/>
      <c r="BM2751" s="64"/>
      <c r="BN2751" s="64"/>
      <c r="BO2751" s="64"/>
      <c r="BP2751" s="64"/>
      <c r="BQ2751" s="64"/>
      <c r="BR2751" s="64"/>
      <c r="BS2751" s="64"/>
      <c r="BT2751" s="64"/>
      <c r="BU2751" s="64"/>
      <c r="BV2751" s="64"/>
      <c r="BW2751" s="64"/>
      <c r="BX2751" s="64"/>
      <c r="BY2751" s="64"/>
      <c r="BZ2751" s="64"/>
      <c r="CA2751" s="64"/>
      <c r="CB2751" s="64"/>
      <c r="CC2751" s="64"/>
      <c r="CD2751" s="64"/>
      <c r="CE2751" s="64"/>
      <c r="CF2751" s="64"/>
      <c r="CG2751" s="64"/>
      <c r="CH2751" s="64"/>
      <c r="CI2751" s="64"/>
      <c r="CJ2751" s="64"/>
      <c r="CK2751" s="64"/>
      <c r="CL2751" s="64"/>
      <c r="CM2751" s="64"/>
      <c r="CN2751" s="64"/>
      <c r="CO2751" s="64"/>
      <c r="CP2751" s="64"/>
      <c r="CQ2751" s="64"/>
      <c r="CR2751" s="64"/>
      <c r="CS2751" s="64"/>
      <c r="CT2751" s="64"/>
      <c r="CU2751" s="64"/>
      <c r="CV2751" s="64"/>
      <c r="CW2751" s="64"/>
      <c r="CX2751" s="64"/>
      <c r="CY2751" s="64"/>
      <c r="CZ2751" s="64"/>
      <c r="DA2751" s="64"/>
      <c r="DB2751" s="64"/>
      <c r="DC2751" s="64"/>
      <c r="DD2751" s="64"/>
      <c r="DE2751" s="64"/>
      <c r="DF2751" s="64"/>
      <c r="DG2751" s="64"/>
      <c r="DH2751" s="64"/>
      <c r="DI2751" s="64"/>
      <c r="DJ2751" s="64"/>
      <c r="DK2751" s="64"/>
      <c r="DL2751" s="64"/>
      <c r="DM2751" s="64"/>
      <c r="DN2751" s="64"/>
      <c r="DO2751" s="64"/>
      <c r="DP2751" s="64"/>
      <c r="DQ2751" s="64"/>
      <c r="DR2751" s="64"/>
      <c r="DS2751" s="64"/>
      <c r="DT2751" s="64"/>
      <c r="DU2751" s="64"/>
      <c r="DV2751" s="64"/>
      <c r="DW2751" s="64"/>
      <c r="DX2751" s="64"/>
      <c r="DY2751" s="64"/>
      <c r="DZ2751" s="64"/>
      <c r="EA2751" s="64"/>
      <c r="EB2751" s="64"/>
      <c r="EC2751" s="64"/>
      <c r="ED2751" s="64"/>
      <c r="EE2751" s="64"/>
      <c r="EF2751" s="64"/>
      <c r="EG2751" s="64"/>
      <c r="EH2751" s="64"/>
      <c r="EI2751" s="64"/>
      <c r="EJ2751" s="64"/>
      <c r="EK2751" s="64"/>
      <c r="EL2751" s="64"/>
      <c r="EM2751" s="64"/>
      <c r="EN2751" s="64"/>
      <c r="EO2751" s="64"/>
      <c r="EP2751" s="64"/>
      <c r="EQ2751" s="64"/>
      <c r="ER2751" s="64"/>
      <c r="ES2751" s="64"/>
      <c r="ET2751" s="64"/>
      <c r="EU2751" s="64"/>
      <c r="EV2751" s="64"/>
      <c r="EW2751" s="64"/>
      <c r="EX2751" s="64"/>
      <c r="EY2751" s="64"/>
      <c r="EZ2751" s="64"/>
      <c r="FA2751" s="64"/>
      <c r="FB2751" s="64"/>
      <c r="FC2751" s="64"/>
      <c r="FD2751" s="64"/>
      <c r="FE2751" s="64"/>
      <c r="FF2751" s="64"/>
      <c r="FG2751" s="64"/>
      <c r="FH2751" s="64"/>
      <c r="FI2751" s="64"/>
      <c r="FJ2751" s="64"/>
      <c r="FK2751" s="64"/>
      <c r="FL2751" s="64"/>
      <c r="FM2751" s="64"/>
      <c r="FN2751" s="64"/>
      <c r="FO2751" s="64"/>
      <c r="FP2751" s="64"/>
      <c r="FQ2751" s="64"/>
      <c r="FR2751" s="64"/>
      <c r="FS2751" s="64"/>
      <c r="FT2751" s="64"/>
    </row>
    <row r="2752" spans="1:176" ht="15" x14ac:dyDescent="0.25">
      <c r="A2752" s="20">
        <f t="shared" si="614"/>
        <v>46505</v>
      </c>
      <c r="B2752" s="22" t="str">
        <f t="shared" ca="1" si="605"/>
        <v>n.d</v>
      </c>
      <c r="C2752" s="22">
        <f t="shared" ca="1" si="615"/>
        <v>0.97614444</v>
      </c>
      <c r="D2752" s="23">
        <f ca="1">IF(A2752&lt;$B$1,VLOOKUP(A2752,[1]DI!$A$4:$B$15000,2,FALSE),0)</f>
        <v>0</v>
      </c>
      <c r="E2752" s="22">
        <f t="shared" ca="1" si="606"/>
        <v>0</v>
      </c>
      <c r="F2752" s="23">
        <f t="shared" si="607"/>
        <v>1.3</v>
      </c>
      <c r="G2752" s="24">
        <f t="shared" ca="1" si="608"/>
        <v>1</v>
      </c>
      <c r="H2752" s="22">
        <f ca="1">TRUNC(PRODUCT(G$10:G2751),15)</f>
        <v>1.81984651266759</v>
      </c>
      <c r="I2752" s="22">
        <f t="shared" ca="1" si="609"/>
        <v>1.5015535581434301</v>
      </c>
      <c r="J2752" s="22">
        <f t="shared" ca="1" si="610"/>
        <v>1.2119757600000001</v>
      </c>
      <c r="K2752" s="110">
        <f t="shared" ca="1" si="616"/>
        <v>0.37553247445182125</v>
      </c>
      <c r="L2752" s="115">
        <v>0</v>
      </c>
      <c r="M2752" s="67">
        <f>IF(L2752&gt;0,VLOOKUP(L2752,S$12:$AB$125,7),0)</f>
        <v>0</v>
      </c>
      <c r="N2752" s="2">
        <f t="shared" si="604"/>
        <v>0</v>
      </c>
      <c r="O2752" s="22">
        <f t="shared" ca="1" si="611"/>
        <v>0.37553247445182125</v>
      </c>
      <c r="P2752" s="25" t="str">
        <f t="shared" si="612"/>
        <v>A+J=</v>
      </c>
      <c r="Q2752" s="26">
        <f t="shared" si="613"/>
        <v>45306</v>
      </c>
      <c r="R2752" s="4"/>
      <c r="S2752" s="98"/>
      <c r="U2752" s="4"/>
      <c r="V2752" s="4"/>
      <c r="W2752" s="4"/>
      <c r="X2752" s="4"/>
      <c r="Y2752" s="4"/>
      <c r="Z2752" s="4"/>
      <c r="AA2752" s="4"/>
      <c r="AB2752" s="4"/>
      <c r="AC2752" s="4"/>
      <c r="AD2752" s="64"/>
      <c r="AE2752" s="64"/>
      <c r="AF2752" s="64"/>
      <c r="AG2752" s="64"/>
      <c r="AH2752" s="64"/>
      <c r="AI2752" s="64"/>
      <c r="AJ2752" s="64"/>
      <c r="AK2752" s="64"/>
      <c r="AL2752" s="64"/>
      <c r="AM2752" s="64"/>
      <c r="AN2752" s="64"/>
      <c r="AO2752" s="64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4"/>
      <c r="AZ2752" s="64"/>
      <c r="BA2752" s="64"/>
      <c r="BB2752" s="64"/>
      <c r="BC2752" s="64"/>
      <c r="BD2752" s="64"/>
      <c r="BE2752" s="64"/>
      <c r="BF2752" s="64"/>
      <c r="BG2752" s="64"/>
      <c r="BH2752" s="64"/>
      <c r="BI2752" s="64"/>
      <c r="BJ2752" s="64"/>
      <c r="BK2752" s="64"/>
      <c r="BL2752" s="64"/>
      <c r="BM2752" s="64"/>
      <c r="BN2752" s="64"/>
      <c r="BO2752" s="64"/>
      <c r="BP2752" s="64"/>
      <c r="BQ2752" s="64"/>
      <c r="BR2752" s="64"/>
      <c r="BS2752" s="64"/>
      <c r="BT2752" s="64"/>
      <c r="BU2752" s="64"/>
      <c r="BV2752" s="64"/>
      <c r="BW2752" s="64"/>
      <c r="BX2752" s="64"/>
      <c r="BY2752" s="64"/>
      <c r="BZ2752" s="64"/>
      <c r="CA2752" s="64"/>
      <c r="CB2752" s="64"/>
      <c r="CC2752" s="64"/>
      <c r="CD2752" s="64"/>
      <c r="CE2752" s="64"/>
      <c r="CF2752" s="64"/>
      <c r="CG2752" s="64"/>
      <c r="CH2752" s="64"/>
      <c r="CI2752" s="64"/>
      <c r="CJ2752" s="64"/>
      <c r="CK2752" s="64"/>
      <c r="CL2752" s="64"/>
      <c r="CM2752" s="64"/>
      <c r="CN2752" s="64"/>
      <c r="CO2752" s="64"/>
      <c r="CP2752" s="64"/>
      <c r="CQ2752" s="64"/>
      <c r="CR2752" s="64"/>
      <c r="CS2752" s="64"/>
      <c r="CT2752" s="64"/>
      <c r="CU2752" s="64"/>
      <c r="CV2752" s="64"/>
      <c r="CW2752" s="64"/>
      <c r="CX2752" s="64"/>
      <c r="CY2752" s="64"/>
      <c r="CZ2752" s="64"/>
      <c r="DA2752" s="64"/>
      <c r="DB2752" s="64"/>
      <c r="DC2752" s="64"/>
      <c r="DD2752" s="64"/>
      <c r="DE2752" s="64"/>
      <c r="DF2752" s="64"/>
      <c r="DG2752" s="64"/>
      <c r="DH2752" s="64"/>
      <c r="DI2752" s="64"/>
      <c r="DJ2752" s="64"/>
      <c r="DK2752" s="64"/>
      <c r="DL2752" s="64"/>
      <c r="DM2752" s="64"/>
      <c r="DN2752" s="64"/>
      <c r="DO2752" s="64"/>
      <c r="DP2752" s="64"/>
      <c r="DQ2752" s="64"/>
      <c r="DR2752" s="64"/>
      <c r="DS2752" s="64"/>
      <c r="DT2752" s="64"/>
      <c r="DU2752" s="64"/>
      <c r="DV2752" s="64"/>
      <c r="DW2752" s="64"/>
      <c r="DX2752" s="64"/>
      <c r="DY2752" s="64"/>
      <c r="DZ2752" s="64"/>
      <c r="EA2752" s="64"/>
      <c r="EB2752" s="64"/>
      <c r="EC2752" s="64"/>
      <c r="ED2752" s="64"/>
      <c r="EE2752" s="64"/>
      <c r="EF2752" s="64"/>
      <c r="EG2752" s="64"/>
      <c r="EH2752" s="64"/>
      <c r="EI2752" s="64"/>
      <c r="EJ2752" s="64"/>
      <c r="EK2752" s="64"/>
      <c r="EL2752" s="64"/>
      <c r="EM2752" s="64"/>
      <c r="EN2752" s="64"/>
      <c r="EO2752" s="64"/>
      <c r="EP2752" s="64"/>
      <c r="EQ2752" s="64"/>
      <c r="ER2752" s="64"/>
      <c r="ES2752" s="64"/>
      <c r="ET2752" s="64"/>
      <c r="EU2752" s="64"/>
      <c r="EV2752" s="64"/>
      <c r="EW2752" s="64"/>
      <c r="EX2752" s="64"/>
      <c r="EY2752" s="64"/>
      <c r="EZ2752" s="64"/>
      <c r="FA2752" s="64"/>
      <c r="FB2752" s="64"/>
      <c r="FC2752" s="64"/>
      <c r="FD2752" s="64"/>
      <c r="FE2752" s="64"/>
      <c r="FF2752" s="64"/>
      <c r="FG2752" s="64"/>
      <c r="FH2752" s="64"/>
      <c r="FI2752" s="64"/>
      <c r="FJ2752" s="64"/>
      <c r="FK2752" s="64"/>
      <c r="FL2752" s="64"/>
      <c r="FM2752" s="64"/>
      <c r="FN2752" s="64"/>
      <c r="FO2752" s="64"/>
      <c r="FP2752" s="64"/>
      <c r="FQ2752" s="64"/>
      <c r="FR2752" s="64"/>
      <c r="FS2752" s="64"/>
      <c r="FT2752" s="64"/>
    </row>
    <row r="2753" spans="1:176" ht="15" x14ac:dyDescent="0.25">
      <c r="A2753" s="20">
        <f t="shared" si="614"/>
        <v>46506</v>
      </c>
      <c r="B2753" s="22" t="str">
        <f t="shared" ca="1" si="605"/>
        <v>n.d</v>
      </c>
      <c r="C2753" s="22">
        <f t="shared" ca="1" si="615"/>
        <v>0.97614444</v>
      </c>
      <c r="D2753" s="23">
        <f ca="1">IF(A2753&lt;$B$1,VLOOKUP(A2753,[1]DI!$A$4:$B$15000,2,FALSE),0)</f>
        <v>0</v>
      </c>
      <c r="E2753" s="22">
        <f t="shared" ca="1" si="606"/>
        <v>0</v>
      </c>
      <c r="F2753" s="23">
        <f t="shared" si="607"/>
        <v>1.3</v>
      </c>
      <c r="G2753" s="24">
        <f t="shared" ca="1" si="608"/>
        <v>1</v>
      </c>
      <c r="H2753" s="22">
        <f ca="1">TRUNC(PRODUCT(G$10:G2752),15)</f>
        <v>1.81984651266759</v>
      </c>
      <c r="I2753" s="22">
        <f t="shared" ca="1" si="609"/>
        <v>1.5015535581434301</v>
      </c>
      <c r="J2753" s="22">
        <f t="shared" ca="1" si="610"/>
        <v>1.2119757600000001</v>
      </c>
      <c r="K2753" s="110">
        <f t="shared" ca="1" si="616"/>
        <v>0.37553247445182125</v>
      </c>
      <c r="L2753" s="115">
        <v>0</v>
      </c>
      <c r="M2753" s="67">
        <f>IF(L2753&gt;0,VLOOKUP(L2753,S$12:$AB$125,7),0)</f>
        <v>0</v>
      </c>
      <c r="N2753" s="2">
        <f t="shared" ref="N2753:N2816" si="617">IF(L2753&gt;0,TRUNC(M2753*C$448,8),0)</f>
        <v>0</v>
      </c>
      <c r="O2753" s="22">
        <f t="shared" ca="1" si="611"/>
        <v>0.37553247445182125</v>
      </c>
      <c r="P2753" s="25" t="str">
        <f t="shared" si="612"/>
        <v>A+J=</v>
      </c>
      <c r="Q2753" s="26">
        <f t="shared" si="613"/>
        <v>45306</v>
      </c>
      <c r="R2753" s="4"/>
      <c r="S2753" s="98"/>
      <c r="U2753" s="4"/>
      <c r="V2753" s="4"/>
      <c r="W2753" s="4"/>
      <c r="X2753" s="4"/>
      <c r="Y2753" s="4"/>
      <c r="Z2753" s="4"/>
      <c r="AA2753" s="4"/>
      <c r="AB2753" s="4"/>
      <c r="AC2753" s="4"/>
      <c r="AD2753" s="64"/>
      <c r="AE2753" s="64"/>
      <c r="AF2753" s="64"/>
      <c r="AG2753" s="64"/>
      <c r="AH2753" s="64"/>
      <c r="AI2753" s="64"/>
      <c r="AJ2753" s="64"/>
      <c r="AK2753" s="64"/>
      <c r="AL2753" s="64"/>
      <c r="AM2753" s="64"/>
      <c r="AN2753" s="64"/>
      <c r="AO2753" s="64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64"/>
      <c r="BB2753" s="64"/>
      <c r="BC2753" s="64"/>
      <c r="BD2753" s="64"/>
      <c r="BE2753" s="64"/>
      <c r="BF2753" s="64"/>
      <c r="BG2753" s="64"/>
      <c r="BH2753" s="64"/>
      <c r="BI2753" s="64"/>
      <c r="BJ2753" s="64"/>
      <c r="BK2753" s="64"/>
      <c r="BL2753" s="64"/>
      <c r="BM2753" s="64"/>
      <c r="BN2753" s="64"/>
      <c r="BO2753" s="64"/>
      <c r="BP2753" s="64"/>
      <c r="BQ2753" s="64"/>
      <c r="BR2753" s="64"/>
      <c r="BS2753" s="64"/>
      <c r="BT2753" s="64"/>
      <c r="BU2753" s="64"/>
      <c r="BV2753" s="64"/>
      <c r="BW2753" s="64"/>
      <c r="BX2753" s="64"/>
      <c r="BY2753" s="64"/>
      <c r="BZ2753" s="64"/>
      <c r="CA2753" s="64"/>
      <c r="CB2753" s="64"/>
      <c r="CC2753" s="64"/>
      <c r="CD2753" s="64"/>
      <c r="CE2753" s="64"/>
      <c r="CF2753" s="64"/>
      <c r="CG2753" s="64"/>
      <c r="CH2753" s="64"/>
      <c r="CI2753" s="64"/>
      <c r="CJ2753" s="64"/>
      <c r="CK2753" s="64"/>
      <c r="CL2753" s="64"/>
      <c r="CM2753" s="64"/>
      <c r="CN2753" s="64"/>
      <c r="CO2753" s="64"/>
      <c r="CP2753" s="64"/>
      <c r="CQ2753" s="64"/>
      <c r="CR2753" s="64"/>
      <c r="CS2753" s="64"/>
      <c r="CT2753" s="64"/>
      <c r="CU2753" s="64"/>
      <c r="CV2753" s="64"/>
      <c r="CW2753" s="64"/>
      <c r="CX2753" s="64"/>
      <c r="CY2753" s="64"/>
      <c r="CZ2753" s="64"/>
      <c r="DA2753" s="64"/>
      <c r="DB2753" s="64"/>
      <c r="DC2753" s="64"/>
      <c r="DD2753" s="64"/>
      <c r="DE2753" s="64"/>
      <c r="DF2753" s="64"/>
      <c r="DG2753" s="64"/>
      <c r="DH2753" s="64"/>
      <c r="DI2753" s="64"/>
      <c r="DJ2753" s="64"/>
      <c r="DK2753" s="64"/>
      <c r="DL2753" s="64"/>
      <c r="DM2753" s="64"/>
      <c r="DN2753" s="64"/>
      <c r="DO2753" s="64"/>
      <c r="DP2753" s="64"/>
      <c r="DQ2753" s="64"/>
      <c r="DR2753" s="64"/>
      <c r="DS2753" s="64"/>
      <c r="DT2753" s="64"/>
      <c r="DU2753" s="64"/>
      <c r="DV2753" s="64"/>
      <c r="DW2753" s="64"/>
      <c r="DX2753" s="64"/>
      <c r="DY2753" s="64"/>
      <c r="DZ2753" s="64"/>
      <c r="EA2753" s="64"/>
      <c r="EB2753" s="64"/>
      <c r="EC2753" s="64"/>
      <c r="ED2753" s="64"/>
      <c r="EE2753" s="64"/>
      <c r="EF2753" s="64"/>
      <c r="EG2753" s="64"/>
      <c r="EH2753" s="64"/>
      <c r="EI2753" s="64"/>
      <c r="EJ2753" s="64"/>
      <c r="EK2753" s="64"/>
      <c r="EL2753" s="64"/>
      <c r="EM2753" s="64"/>
      <c r="EN2753" s="64"/>
      <c r="EO2753" s="64"/>
      <c r="EP2753" s="64"/>
      <c r="EQ2753" s="64"/>
      <c r="ER2753" s="64"/>
      <c r="ES2753" s="64"/>
      <c r="ET2753" s="64"/>
      <c r="EU2753" s="64"/>
      <c r="EV2753" s="64"/>
      <c r="EW2753" s="64"/>
      <c r="EX2753" s="64"/>
      <c r="EY2753" s="64"/>
      <c r="EZ2753" s="64"/>
      <c r="FA2753" s="64"/>
      <c r="FB2753" s="64"/>
      <c r="FC2753" s="64"/>
      <c r="FD2753" s="64"/>
      <c r="FE2753" s="64"/>
      <c r="FF2753" s="64"/>
      <c r="FG2753" s="64"/>
      <c r="FH2753" s="64"/>
      <c r="FI2753" s="64"/>
      <c r="FJ2753" s="64"/>
      <c r="FK2753" s="64"/>
      <c r="FL2753" s="64"/>
      <c r="FM2753" s="64"/>
      <c r="FN2753" s="64"/>
      <c r="FO2753" s="64"/>
      <c r="FP2753" s="64"/>
      <c r="FQ2753" s="64"/>
      <c r="FR2753" s="64"/>
      <c r="FS2753" s="64"/>
      <c r="FT2753" s="64"/>
    </row>
    <row r="2754" spans="1:176" ht="15" x14ac:dyDescent="0.25">
      <c r="A2754" s="20">
        <f t="shared" si="614"/>
        <v>46507</v>
      </c>
      <c r="B2754" s="22" t="str">
        <f t="shared" ca="1" si="605"/>
        <v>n.d</v>
      </c>
      <c r="C2754" s="22">
        <f t="shared" ca="1" si="615"/>
        <v>0.97614444</v>
      </c>
      <c r="D2754" s="23">
        <f ca="1">IF(A2754&lt;$B$1,VLOOKUP(A2754,[1]DI!$A$4:$B$15000,2,FALSE),0)</f>
        <v>0</v>
      </c>
      <c r="E2754" s="22">
        <f t="shared" ca="1" si="606"/>
        <v>0</v>
      </c>
      <c r="F2754" s="23">
        <f t="shared" si="607"/>
        <v>1.3</v>
      </c>
      <c r="G2754" s="24">
        <f t="shared" ca="1" si="608"/>
        <v>1</v>
      </c>
      <c r="H2754" s="22">
        <f ca="1">TRUNC(PRODUCT(G$10:G2753),15)</f>
        <v>1.81984651266759</v>
      </c>
      <c r="I2754" s="22">
        <f t="shared" ca="1" si="609"/>
        <v>1.5015535581434301</v>
      </c>
      <c r="J2754" s="22">
        <f t="shared" ca="1" si="610"/>
        <v>1.2119757600000001</v>
      </c>
      <c r="K2754" s="110">
        <f t="shared" ca="1" si="616"/>
        <v>0.37553247445182125</v>
      </c>
      <c r="L2754" s="115">
        <v>0</v>
      </c>
      <c r="M2754" s="67">
        <f>IF(L2754&gt;0,VLOOKUP(L2754,S$12:$AB$125,7),0)</f>
        <v>0</v>
      </c>
      <c r="N2754" s="2">
        <f t="shared" si="617"/>
        <v>0</v>
      </c>
      <c r="O2754" s="22">
        <f t="shared" ca="1" si="611"/>
        <v>0.37553247445182125</v>
      </c>
      <c r="P2754" s="25" t="str">
        <f t="shared" si="612"/>
        <v>A+J=</v>
      </c>
      <c r="Q2754" s="26">
        <f t="shared" si="613"/>
        <v>45306</v>
      </c>
      <c r="R2754" s="4"/>
      <c r="S2754" s="98"/>
      <c r="U2754" s="4"/>
      <c r="V2754" s="4"/>
      <c r="W2754" s="4"/>
      <c r="X2754" s="4"/>
      <c r="Y2754" s="4"/>
      <c r="Z2754" s="4"/>
      <c r="AA2754" s="4"/>
      <c r="AB2754" s="4"/>
      <c r="AC2754" s="4"/>
      <c r="AD2754" s="64"/>
      <c r="AE2754" s="64"/>
      <c r="AF2754" s="64"/>
      <c r="AG2754" s="64"/>
      <c r="AH2754" s="64"/>
      <c r="AI2754" s="64"/>
      <c r="AJ2754" s="64"/>
      <c r="AK2754" s="64"/>
      <c r="AL2754" s="64"/>
      <c r="AM2754" s="64"/>
      <c r="AN2754" s="64"/>
      <c r="AO2754" s="64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4"/>
      <c r="AZ2754" s="64"/>
      <c r="BA2754" s="64"/>
      <c r="BB2754" s="64"/>
      <c r="BC2754" s="64"/>
      <c r="BD2754" s="64"/>
      <c r="BE2754" s="64"/>
      <c r="BF2754" s="64"/>
      <c r="BG2754" s="64"/>
      <c r="BH2754" s="64"/>
      <c r="BI2754" s="64"/>
      <c r="BJ2754" s="64"/>
      <c r="BK2754" s="64"/>
      <c r="BL2754" s="64"/>
      <c r="BM2754" s="64"/>
      <c r="BN2754" s="64"/>
      <c r="BO2754" s="64"/>
      <c r="BP2754" s="64"/>
      <c r="BQ2754" s="64"/>
      <c r="BR2754" s="64"/>
      <c r="BS2754" s="64"/>
      <c r="BT2754" s="64"/>
      <c r="BU2754" s="64"/>
      <c r="BV2754" s="64"/>
      <c r="BW2754" s="64"/>
      <c r="BX2754" s="64"/>
      <c r="BY2754" s="64"/>
      <c r="BZ2754" s="64"/>
      <c r="CA2754" s="64"/>
      <c r="CB2754" s="64"/>
      <c r="CC2754" s="64"/>
      <c r="CD2754" s="64"/>
      <c r="CE2754" s="64"/>
      <c r="CF2754" s="64"/>
      <c r="CG2754" s="64"/>
      <c r="CH2754" s="64"/>
      <c r="CI2754" s="64"/>
      <c r="CJ2754" s="64"/>
      <c r="CK2754" s="64"/>
      <c r="CL2754" s="64"/>
      <c r="CM2754" s="64"/>
      <c r="CN2754" s="64"/>
      <c r="CO2754" s="64"/>
      <c r="CP2754" s="64"/>
      <c r="CQ2754" s="64"/>
      <c r="CR2754" s="64"/>
      <c r="CS2754" s="64"/>
      <c r="CT2754" s="64"/>
      <c r="CU2754" s="64"/>
      <c r="CV2754" s="64"/>
      <c r="CW2754" s="64"/>
      <c r="CX2754" s="64"/>
      <c r="CY2754" s="64"/>
      <c r="CZ2754" s="64"/>
      <c r="DA2754" s="64"/>
      <c r="DB2754" s="64"/>
      <c r="DC2754" s="64"/>
      <c r="DD2754" s="64"/>
      <c r="DE2754" s="64"/>
      <c r="DF2754" s="64"/>
      <c r="DG2754" s="64"/>
      <c r="DH2754" s="64"/>
      <c r="DI2754" s="64"/>
      <c r="DJ2754" s="64"/>
      <c r="DK2754" s="64"/>
      <c r="DL2754" s="64"/>
      <c r="DM2754" s="64"/>
      <c r="DN2754" s="64"/>
      <c r="DO2754" s="64"/>
      <c r="DP2754" s="64"/>
      <c r="DQ2754" s="64"/>
      <c r="DR2754" s="64"/>
      <c r="DS2754" s="64"/>
      <c r="DT2754" s="64"/>
      <c r="DU2754" s="64"/>
      <c r="DV2754" s="64"/>
      <c r="DW2754" s="64"/>
      <c r="DX2754" s="64"/>
      <c r="DY2754" s="64"/>
      <c r="DZ2754" s="64"/>
      <c r="EA2754" s="64"/>
      <c r="EB2754" s="64"/>
      <c r="EC2754" s="64"/>
      <c r="ED2754" s="64"/>
      <c r="EE2754" s="64"/>
      <c r="EF2754" s="64"/>
      <c r="EG2754" s="64"/>
      <c r="EH2754" s="64"/>
      <c r="EI2754" s="64"/>
      <c r="EJ2754" s="64"/>
      <c r="EK2754" s="64"/>
      <c r="EL2754" s="64"/>
      <c r="EM2754" s="64"/>
      <c r="EN2754" s="64"/>
      <c r="EO2754" s="64"/>
      <c r="EP2754" s="64"/>
      <c r="EQ2754" s="64"/>
      <c r="ER2754" s="64"/>
      <c r="ES2754" s="64"/>
      <c r="ET2754" s="64"/>
      <c r="EU2754" s="64"/>
      <c r="EV2754" s="64"/>
      <c r="EW2754" s="64"/>
      <c r="EX2754" s="64"/>
      <c r="EY2754" s="64"/>
      <c r="EZ2754" s="64"/>
      <c r="FA2754" s="64"/>
      <c r="FB2754" s="64"/>
      <c r="FC2754" s="64"/>
      <c r="FD2754" s="64"/>
      <c r="FE2754" s="64"/>
      <c r="FF2754" s="64"/>
      <c r="FG2754" s="64"/>
      <c r="FH2754" s="64"/>
      <c r="FI2754" s="64"/>
      <c r="FJ2754" s="64"/>
      <c r="FK2754" s="64"/>
      <c r="FL2754" s="64"/>
      <c r="FM2754" s="64"/>
      <c r="FN2754" s="64"/>
      <c r="FO2754" s="64"/>
      <c r="FP2754" s="64"/>
      <c r="FQ2754" s="64"/>
      <c r="FR2754" s="64"/>
      <c r="FS2754" s="64"/>
      <c r="FT2754" s="64"/>
    </row>
    <row r="2755" spans="1:176" ht="15" x14ac:dyDescent="0.25">
      <c r="A2755" s="20">
        <f t="shared" si="614"/>
        <v>46508</v>
      </c>
      <c r="B2755" s="22" t="str">
        <f t="shared" ca="1" si="605"/>
        <v>n.d</v>
      </c>
      <c r="C2755" s="22">
        <f t="shared" ca="1" si="615"/>
        <v>0.97614444</v>
      </c>
      <c r="D2755" s="23">
        <f ca="1">IF(A2755&lt;$B$1,VLOOKUP(A2755,[1]DI!$A$4:$B$15000,2,FALSE),0)</f>
        <v>0</v>
      </c>
      <c r="E2755" s="22">
        <f t="shared" ca="1" si="606"/>
        <v>0</v>
      </c>
      <c r="F2755" s="23">
        <f t="shared" si="607"/>
        <v>1.3</v>
      </c>
      <c r="G2755" s="24">
        <f t="shared" ca="1" si="608"/>
        <v>1</v>
      </c>
      <c r="H2755" s="22">
        <f ca="1">TRUNC(PRODUCT(G$10:G2754),15)</f>
        <v>1.81984651266759</v>
      </c>
      <c r="I2755" s="22">
        <f t="shared" ca="1" si="609"/>
        <v>1.5015535581434301</v>
      </c>
      <c r="J2755" s="22">
        <f t="shared" ca="1" si="610"/>
        <v>1.2119757600000001</v>
      </c>
      <c r="K2755" s="110">
        <f t="shared" ca="1" si="616"/>
        <v>0.37553247445182125</v>
      </c>
      <c r="L2755" s="115">
        <v>0</v>
      </c>
      <c r="M2755" s="67">
        <f>IF(L2755&gt;0,VLOOKUP(L2755,S$12:$AB$125,7),0)</f>
        <v>0</v>
      </c>
      <c r="N2755" s="2">
        <f t="shared" si="617"/>
        <v>0</v>
      </c>
      <c r="O2755" s="22">
        <f t="shared" ca="1" si="611"/>
        <v>0.37553247445182125</v>
      </c>
      <c r="P2755" s="25" t="str">
        <f t="shared" si="612"/>
        <v>A+J=</v>
      </c>
      <c r="Q2755" s="26">
        <f t="shared" si="613"/>
        <v>45306</v>
      </c>
      <c r="R2755" s="4"/>
      <c r="S2755" s="98"/>
      <c r="U2755" s="4"/>
      <c r="V2755" s="4"/>
      <c r="W2755" s="4"/>
      <c r="X2755" s="4"/>
      <c r="Y2755" s="4"/>
      <c r="Z2755" s="4"/>
      <c r="AA2755" s="4"/>
      <c r="AB2755" s="4"/>
      <c r="AC2755" s="4"/>
      <c r="AD2755" s="64"/>
      <c r="AE2755" s="64"/>
      <c r="AF2755" s="64"/>
      <c r="AG2755" s="64"/>
      <c r="AH2755" s="64"/>
      <c r="AI2755" s="64"/>
      <c r="AJ2755" s="64"/>
      <c r="AK2755" s="64"/>
      <c r="AL2755" s="64"/>
      <c r="AM2755" s="64"/>
      <c r="AN2755" s="64"/>
      <c r="AO2755" s="64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4"/>
      <c r="AZ2755" s="64"/>
      <c r="BA2755" s="64"/>
      <c r="BB2755" s="64"/>
      <c r="BC2755" s="64"/>
      <c r="BD2755" s="64"/>
      <c r="BE2755" s="64"/>
      <c r="BF2755" s="64"/>
      <c r="BG2755" s="64"/>
      <c r="BH2755" s="64"/>
      <c r="BI2755" s="64"/>
      <c r="BJ2755" s="64"/>
      <c r="BK2755" s="64"/>
      <c r="BL2755" s="64"/>
      <c r="BM2755" s="64"/>
      <c r="BN2755" s="64"/>
      <c r="BO2755" s="64"/>
      <c r="BP2755" s="64"/>
      <c r="BQ2755" s="64"/>
      <c r="BR2755" s="64"/>
      <c r="BS2755" s="64"/>
      <c r="BT2755" s="64"/>
      <c r="BU2755" s="64"/>
      <c r="BV2755" s="64"/>
      <c r="BW2755" s="64"/>
      <c r="BX2755" s="64"/>
      <c r="BY2755" s="64"/>
      <c r="BZ2755" s="64"/>
      <c r="CA2755" s="64"/>
      <c r="CB2755" s="64"/>
      <c r="CC2755" s="64"/>
      <c r="CD2755" s="64"/>
      <c r="CE2755" s="64"/>
      <c r="CF2755" s="64"/>
      <c r="CG2755" s="64"/>
      <c r="CH2755" s="64"/>
      <c r="CI2755" s="64"/>
      <c r="CJ2755" s="64"/>
      <c r="CK2755" s="64"/>
      <c r="CL2755" s="64"/>
      <c r="CM2755" s="64"/>
      <c r="CN2755" s="64"/>
      <c r="CO2755" s="64"/>
      <c r="CP2755" s="64"/>
      <c r="CQ2755" s="64"/>
      <c r="CR2755" s="64"/>
      <c r="CS2755" s="64"/>
      <c r="CT2755" s="64"/>
      <c r="CU2755" s="64"/>
      <c r="CV2755" s="64"/>
      <c r="CW2755" s="64"/>
      <c r="CX2755" s="64"/>
      <c r="CY2755" s="64"/>
      <c r="CZ2755" s="64"/>
      <c r="DA2755" s="64"/>
      <c r="DB2755" s="64"/>
      <c r="DC2755" s="64"/>
      <c r="DD2755" s="64"/>
      <c r="DE2755" s="64"/>
      <c r="DF2755" s="64"/>
      <c r="DG2755" s="64"/>
      <c r="DH2755" s="64"/>
      <c r="DI2755" s="64"/>
      <c r="DJ2755" s="64"/>
      <c r="DK2755" s="64"/>
      <c r="DL2755" s="64"/>
      <c r="DM2755" s="64"/>
      <c r="DN2755" s="64"/>
      <c r="DO2755" s="64"/>
      <c r="DP2755" s="64"/>
      <c r="DQ2755" s="64"/>
      <c r="DR2755" s="64"/>
      <c r="DS2755" s="64"/>
      <c r="DT2755" s="64"/>
      <c r="DU2755" s="64"/>
      <c r="DV2755" s="64"/>
      <c r="DW2755" s="64"/>
      <c r="DX2755" s="64"/>
      <c r="DY2755" s="64"/>
      <c r="DZ2755" s="64"/>
      <c r="EA2755" s="64"/>
      <c r="EB2755" s="64"/>
      <c r="EC2755" s="64"/>
      <c r="ED2755" s="64"/>
      <c r="EE2755" s="64"/>
      <c r="EF2755" s="64"/>
      <c r="EG2755" s="64"/>
      <c r="EH2755" s="64"/>
      <c r="EI2755" s="64"/>
      <c r="EJ2755" s="64"/>
      <c r="EK2755" s="64"/>
      <c r="EL2755" s="64"/>
      <c r="EM2755" s="64"/>
      <c r="EN2755" s="64"/>
      <c r="EO2755" s="64"/>
      <c r="EP2755" s="64"/>
      <c r="EQ2755" s="64"/>
      <c r="ER2755" s="64"/>
      <c r="ES2755" s="64"/>
      <c r="ET2755" s="64"/>
      <c r="EU2755" s="64"/>
      <c r="EV2755" s="64"/>
      <c r="EW2755" s="64"/>
      <c r="EX2755" s="64"/>
      <c r="EY2755" s="64"/>
      <c r="EZ2755" s="64"/>
      <c r="FA2755" s="64"/>
      <c r="FB2755" s="64"/>
      <c r="FC2755" s="64"/>
      <c r="FD2755" s="64"/>
      <c r="FE2755" s="64"/>
      <c r="FF2755" s="64"/>
      <c r="FG2755" s="64"/>
      <c r="FH2755" s="64"/>
      <c r="FI2755" s="64"/>
      <c r="FJ2755" s="64"/>
      <c r="FK2755" s="64"/>
      <c r="FL2755" s="64"/>
      <c r="FM2755" s="64"/>
      <c r="FN2755" s="64"/>
      <c r="FO2755" s="64"/>
      <c r="FP2755" s="64"/>
      <c r="FQ2755" s="64"/>
      <c r="FR2755" s="64"/>
      <c r="FS2755" s="64"/>
      <c r="FT2755" s="64"/>
    </row>
    <row r="2756" spans="1:176" ht="15" x14ac:dyDescent="0.25">
      <c r="A2756" s="20">
        <f t="shared" si="614"/>
        <v>46509</v>
      </c>
      <c r="B2756" s="22" t="str">
        <f t="shared" ref="B2756:B2819" ca="1" si="618">IF(A2756&lt;=TODAY(),C2756+K2756,IF(AND(A2756&gt;TODAY(),A2756&lt;=$B$1),IF(VLOOKUP(TODAY(),$A$10:$D$5000,4,FALSE)=0,"n.d",C2756+K2756),"n.d"))</f>
        <v>n.d</v>
      </c>
      <c r="C2756" s="22">
        <f t="shared" ca="1" si="615"/>
        <v>0.97614444</v>
      </c>
      <c r="D2756" s="23">
        <f ca="1">IF(A2756&lt;$B$1,VLOOKUP(A2756,[1]DI!$A$4:$B$15000,2,FALSE),0)</f>
        <v>0</v>
      </c>
      <c r="E2756" s="22">
        <f t="shared" ref="E2756:E2819" ca="1" si="619">ROUND((((1+D2756)^(1/252)-1)),8)</f>
        <v>0</v>
      </c>
      <c r="F2756" s="23">
        <f t="shared" ref="F2756:F2819" si="620">VLOOKUP(A2756,$Y$90:$Z$96,2)</f>
        <v>1.3</v>
      </c>
      <c r="G2756" s="24">
        <f t="shared" ref="G2756:G2819" ca="1" si="621">TRUNC((1+(E2756*F2756)),15)</f>
        <v>1</v>
      </c>
      <c r="H2756" s="22">
        <f ca="1">TRUNC(PRODUCT(G$10:G2755),15)</f>
        <v>1.81984651266759</v>
      </c>
      <c r="I2756" s="22">
        <f t="shared" ref="I2756:I2819" ca="1" si="622">IF(OR(L2755&gt;0,L2755="E"),H2755,I2755)</f>
        <v>1.5015535581434301</v>
      </c>
      <c r="J2756" s="22">
        <f t="shared" ref="J2756:J2819" ca="1" si="623">ROUND(TRUNC(H2756/I2756,15),8)</f>
        <v>1.2119757600000001</v>
      </c>
      <c r="K2756" s="110">
        <f t="shared" ca="1" si="616"/>
        <v>0.37553247445182125</v>
      </c>
      <c r="L2756" s="115">
        <v>0</v>
      </c>
      <c r="M2756" s="67">
        <f>IF(L2756&gt;0,VLOOKUP(L2756,S$12:$AB$125,7),0)</f>
        <v>0</v>
      </c>
      <c r="N2756" s="2">
        <f t="shared" si="617"/>
        <v>0</v>
      </c>
      <c r="O2756" s="22">
        <f t="shared" ref="O2756:O2819" ca="1" si="624">(K2756+N2756)</f>
        <v>0.37553247445182125</v>
      </c>
      <c r="P2756" s="25" t="str">
        <f t="shared" ref="P2756:P2819" si="625">IF(L2755&gt;0,VLOOKUP(A2755,$T$12:$AC$125,9),P2755)</f>
        <v>A+J=</v>
      </c>
      <c r="Q2756" s="26">
        <f t="shared" ref="Q2756:Q2819" si="626">IF(L2755&gt;0,VLOOKUP(A2755,$T$12:$AC$125,10),Q2755)</f>
        <v>45306</v>
      </c>
      <c r="R2756" s="4"/>
      <c r="S2756" s="98"/>
      <c r="U2756" s="4"/>
      <c r="V2756" s="4"/>
      <c r="W2756" s="4"/>
      <c r="X2756" s="4"/>
      <c r="Y2756" s="4"/>
      <c r="Z2756" s="4"/>
      <c r="AA2756" s="4"/>
      <c r="AB2756" s="4"/>
      <c r="AC2756" s="4"/>
      <c r="AD2756" s="64"/>
      <c r="AE2756" s="64"/>
      <c r="AF2756" s="64"/>
      <c r="AG2756" s="64"/>
      <c r="AH2756" s="64"/>
      <c r="AI2756" s="64"/>
      <c r="AJ2756" s="64"/>
      <c r="AK2756" s="64"/>
      <c r="AL2756" s="64"/>
      <c r="AM2756" s="64"/>
      <c r="AN2756" s="64"/>
      <c r="AO2756" s="64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64"/>
      <c r="BB2756" s="64"/>
      <c r="BC2756" s="64"/>
      <c r="BD2756" s="64"/>
      <c r="BE2756" s="64"/>
      <c r="BF2756" s="64"/>
      <c r="BG2756" s="64"/>
      <c r="BH2756" s="64"/>
      <c r="BI2756" s="64"/>
      <c r="BJ2756" s="64"/>
      <c r="BK2756" s="64"/>
      <c r="BL2756" s="64"/>
      <c r="BM2756" s="64"/>
      <c r="BN2756" s="64"/>
      <c r="BO2756" s="64"/>
      <c r="BP2756" s="64"/>
      <c r="BQ2756" s="64"/>
      <c r="BR2756" s="64"/>
      <c r="BS2756" s="64"/>
      <c r="BT2756" s="64"/>
      <c r="BU2756" s="64"/>
      <c r="BV2756" s="64"/>
      <c r="BW2756" s="64"/>
      <c r="BX2756" s="64"/>
      <c r="BY2756" s="64"/>
      <c r="BZ2756" s="64"/>
      <c r="CA2756" s="64"/>
      <c r="CB2756" s="64"/>
      <c r="CC2756" s="64"/>
      <c r="CD2756" s="64"/>
      <c r="CE2756" s="64"/>
      <c r="CF2756" s="64"/>
      <c r="CG2756" s="64"/>
      <c r="CH2756" s="64"/>
      <c r="CI2756" s="64"/>
      <c r="CJ2756" s="64"/>
      <c r="CK2756" s="64"/>
      <c r="CL2756" s="64"/>
      <c r="CM2756" s="64"/>
      <c r="CN2756" s="64"/>
      <c r="CO2756" s="64"/>
      <c r="CP2756" s="64"/>
      <c r="CQ2756" s="64"/>
      <c r="CR2756" s="64"/>
      <c r="CS2756" s="64"/>
      <c r="CT2756" s="64"/>
      <c r="CU2756" s="64"/>
      <c r="CV2756" s="64"/>
      <c r="CW2756" s="64"/>
      <c r="CX2756" s="64"/>
      <c r="CY2756" s="64"/>
      <c r="CZ2756" s="64"/>
      <c r="DA2756" s="64"/>
      <c r="DB2756" s="64"/>
      <c r="DC2756" s="64"/>
      <c r="DD2756" s="64"/>
      <c r="DE2756" s="64"/>
      <c r="DF2756" s="64"/>
      <c r="DG2756" s="64"/>
      <c r="DH2756" s="64"/>
      <c r="DI2756" s="64"/>
      <c r="DJ2756" s="64"/>
      <c r="DK2756" s="64"/>
      <c r="DL2756" s="64"/>
      <c r="DM2756" s="64"/>
      <c r="DN2756" s="64"/>
      <c r="DO2756" s="64"/>
      <c r="DP2756" s="64"/>
      <c r="DQ2756" s="64"/>
      <c r="DR2756" s="64"/>
      <c r="DS2756" s="64"/>
      <c r="DT2756" s="64"/>
      <c r="DU2756" s="64"/>
      <c r="DV2756" s="64"/>
      <c r="DW2756" s="64"/>
      <c r="DX2756" s="64"/>
      <c r="DY2756" s="64"/>
      <c r="DZ2756" s="64"/>
      <c r="EA2756" s="64"/>
      <c r="EB2756" s="64"/>
      <c r="EC2756" s="64"/>
      <c r="ED2756" s="64"/>
      <c r="EE2756" s="64"/>
      <c r="EF2756" s="64"/>
      <c r="EG2756" s="64"/>
      <c r="EH2756" s="64"/>
      <c r="EI2756" s="64"/>
      <c r="EJ2756" s="64"/>
      <c r="EK2756" s="64"/>
      <c r="EL2756" s="64"/>
      <c r="EM2756" s="64"/>
      <c r="EN2756" s="64"/>
      <c r="EO2756" s="64"/>
      <c r="EP2756" s="64"/>
      <c r="EQ2756" s="64"/>
      <c r="ER2756" s="64"/>
      <c r="ES2756" s="64"/>
      <c r="ET2756" s="64"/>
      <c r="EU2756" s="64"/>
      <c r="EV2756" s="64"/>
      <c r="EW2756" s="64"/>
      <c r="EX2756" s="64"/>
      <c r="EY2756" s="64"/>
      <c r="EZ2756" s="64"/>
      <c r="FA2756" s="64"/>
      <c r="FB2756" s="64"/>
      <c r="FC2756" s="64"/>
      <c r="FD2756" s="64"/>
      <c r="FE2756" s="64"/>
      <c r="FF2756" s="64"/>
      <c r="FG2756" s="64"/>
      <c r="FH2756" s="64"/>
      <c r="FI2756" s="64"/>
      <c r="FJ2756" s="64"/>
      <c r="FK2756" s="64"/>
      <c r="FL2756" s="64"/>
      <c r="FM2756" s="64"/>
      <c r="FN2756" s="64"/>
      <c r="FO2756" s="64"/>
      <c r="FP2756" s="64"/>
      <c r="FQ2756" s="64"/>
      <c r="FR2756" s="64"/>
      <c r="FS2756" s="64"/>
      <c r="FT2756" s="64"/>
    </row>
    <row r="2757" spans="1:176" ht="15" x14ac:dyDescent="0.25">
      <c r="A2757" s="20">
        <f t="shared" si="614"/>
        <v>46510</v>
      </c>
      <c r="B2757" s="22" t="str">
        <f t="shared" ca="1" si="618"/>
        <v>n.d</v>
      </c>
      <c r="C2757" s="22">
        <f t="shared" ca="1" si="615"/>
        <v>0.97614444</v>
      </c>
      <c r="D2757" s="23">
        <f ca="1">IF(A2757&lt;$B$1,VLOOKUP(A2757,[1]DI!$A$4:$B$15000,2,FALSE),0)</f>
        <v>0</v>
      </c>
      <c r="E2757" s="22">
        <f t="shared" ca="1" si="619"/>
        <v>0</v>
      </c>
      <c r="F2757" s="23">
        <f t="shared" si="620"/>
        <v>1.3</v>
      </c>
      <c r="G2757" s="24">
        <f t="shared" ca="1" si="621"/>
        <v>1</v>
      </c>
      <c r="H2757" s="22">
        <f ca="1">TRUNC(PRODUCT(G$10:G2756),15)</f>
        <v>1.81984651266759</v>
      </c>
      <c r="I2757" s="22">
        <f t="shared" ca="1" si="622"/>
        <v>1.5015535581434301</v>
      </c>
      <c r="J2757" s="22">
        <f t="shared" ca="1" si="623"/>
        <v>1.2119757600000001</v>
      </c>
      <c r="K2757" s="110">
        <f t="shared" ca="1" si="616"/>
        <v>0.37553247445182125</v>
      </c>
      <c r="L2757" s="115">
        <v>0</v>
      </c>
      <c r="M2757" s="67">
        <f>IF(L2757&gt;0,VLOOKUP(L2757,S$12:$AB$125,7),0)</f>
        <v>0</v>
      </c>
      <c r="N2757" s="2">
        <f t="shared" si="617"/>
        <v>0</v>
      </c>
      <c r="O2757" s="22">
        <f t="shared" ca="1" si="624"/>
        <v>0.37553247445182125</v>
      </c>
      <c r="P2757" s="25" t="str">
        <f t="shared" si="625"/>
        <v>A+J=</v>
      </c>
      <c r="Q2757" s="26">
        <f t="shared" si="626"/>
        <v>45306</v>
      </c>
      <c r="R2757" s="4"/>
      <c r="S2757" s="98"/>
      <c r="U2757" s="4"/>
      <c r="V2757" s="4"/>
      <c r="W2757" s="4"/>
      <c r="X2757" s="4"/>
      <c r="Y2757" s="4"/>
      <c r="Z2757" s="4"/>
      <c r="AA2757" s="4"/>
      <c r="AB2757" s="4"/>
      <c r="AC2757" s="4"/>
      <c r="AD2757" s="64"/>
      <c r="AE2757" s="64"/>
      <c r="AF2757" s="64"/>
      <c r="AG2757" s="64"/>
      <c r="AH2757" s="64"/>
      <c r="AI2757" s="64"/>
      <c r="AJ2757" s="64"/>
      <c r="AK2757" s="64"/>
      <c r="AL2757" s="64"/>
      <c r="AM2757" s="64"/>
      <c r="AN2757" s="64"/>
      <c r="AO2757" s="64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4"/>
      <c r="AZ2757" s="64"/>
      <c r="BA2757" s="64"/>
      <c r="BB2757" s="64"/>
      <c r="BC2757" s="64"/>
      <c r="BD2757" s="64"/>
      <c r="BE2757" s="64"/>
      <c r="BF2757" s="64"/>
      <c r="BG2757" s="64"/>
      <c r="BH2757" s="64"/>
      <c r="BI2757" s="64"/>
      <c r="BJ2757" s="64"/>
      <c r="BK2757" s="64"/>
      <c r="BL2757" s="64"/>
      <c r="BM2757" s="64"/>
      <c r="BN2757" s="64"/>
      <c r="BO2757" s="64"/>
      <c r="BP2757" s="64"/>
      <c r="BQ2757" s="64"/>
      <c r="BR2757" s="64"/>
      <c r="BS2757" s="64"/>
      <c r="BT2757" s="64"/>
      <c r="BU2757" s="64"/>
      <c r="BV2757" s="64"/>
      <c r="BW2757" s="64"/>
      <c r="BX2757" s="64"/>
      <c r="BY2757" s="64"/>
      <c r="BZ2757" s="64"/>
      <c r="CA2757" s="64"/>
      <c r="CB2757" s="64"/>
      <c r="CC2757" s="64"/>
      <c r="CD2757" s="64"/>
      <c r="CE2757" s="64"/>
      <c r="CF2757" s="64"/>
      <c r="CG2757" s="64"/>
      <c r="CH2757" s="64"/>
      <c r="CI2757" s="64"/>
      <c r="CJ2757" s="64"/>
      <c r="CK2757" s="64"/>
      <c r="CL2757" s="64"/>
      <c r="CM2757" s="64"/>
      <c r="CN2757" s="64"/>
      <c r="CO2757" s="64"/>
      <c r="CP2757" s="64"/>
      <c r="CQ2757" s="64"/>
      <c r="CR2757" s="64"/>
      <c r="CS2757" s="64"/>
      <c r="CT2757" s="64"/>
      <c r="CU2757" s="64"/>
      <c r="CV2757" s="64"/>
      <c r="CW2757" s="64"/>
      <c r="CX2757" s="64"/>
      <c r="CY2757" s="64"/>
      <c r="CZ2757" s="64"/>
      <c r="DA2757" s="64"/>
      <c r="DB2757" s="64"/>
      <c r="DC2757" s="64"/>
      <c r="DD2757" s="64"/>
      <c r="DE2757" s="64"/>
      <c r="DF2757" s="64"/>
      <c r="DG2757" s="64"/>
      <c r="DH2757" s="64"/>
      <c r="DI2757" s="64"/>
      <c r="DJ2757" s="64"/>
      <c r="DK2757" s="64"/>
      <c r="DL2757" s="64"/>
      <c r="DM2757" s="64"/>
      <c r="DN2757" s="64"/>
      <c r="DO2757" s="64"/>
      <c r="DP2757" s="64"/>
      <c r="DQ2757" s="64"/>
      <c r="DR2757" s="64"/>
      <c r="DS2757" s="64"/>
      <c r="DT2757" s="64"/>
      <c r="DU2757" s="64"/>
      <c r="DV2757" s="64"/>
      <c r="DW2757" s="64"/>
      <c r="DX2757" s="64"/>
      <c r="DY2757" s="64"/>
      <c r="DZ2757" s="64"/>
      <c r="EA2757" s="64"/>
      <c r="EB2757" s="64"/>
      <c r="EC2757" s="64"/>
      <c r="ED2757" s="64"/>
      <c r="EE2757" s="64"/>
      <c r="EF2757" s="64"/>
      <c r="EG2757" s="64"/>
      <c r="EH2757" s="64"/>
      <c r="EI2757" s="64"/>
      <c r="EJ2757" s="64"/>
      <c r="EK2757" s="64"/>
      <c r="EL2757" s="64"/>
      <c r="EM2757" s="64"/>
      <c r="EN2757" s="64"/>
      <c r="EO2757" s="64"/>
      <c r="EP2757" s="64"/>
      <c r="EQ2757" s="64"/>
      <c r="ER2757" s="64"/>
      <c r="ES2757" s="64"/>
      <c r="ET2757" s="64"/>
      <c r="EU2757" s="64"/>
      <c r="EV2757" s="64"/>
      <c r="EW2757" s="64"/>
      <c r="EX2757" s="64"/>
      <c r="EY2757" s="64"/>
      <c r="EZ2757" s="64"/>
      <c r="FA2757" s="64"/>
      <c r="FB2757" s="64"/>
      <c r="FC2757" s="64"/>
      <c r="FD2757" s="64"/>
      <c r="FE2757" s="64"/>
      <c r="FF2757" s="64"/>
      <c r="FG2757" s="64"/>
      <c r="FH2757" s="64"/>
      <c r="FI2757" s="64"/>
      <c r="FJ2757" s="64"/>
      <c r="FK2757" s="64"/>
      <c r="FL2757" s="64"/>
      <c r="FM2757" s="64"/>
      <c r="FN2757" s="64"/>
      <c r="FO2757" s="64"/>
      <c r="FP2757" s="64"/>
      <c r="FQ2757" s="64"/>
      <c r="FR2757" s="64"/>
      <c r="FS2757" s="64"/>
      <c r="FT2757" s="64"/>
    </row>
    <row r="2758" spans="1:176" ht="15" x14ac:dyDescent="0.25">
      <c r="A2758" s="20">
        <f t="shared" si="614"/>
        <v>46511</v>
      </c>
      <c r="B2758" s="22" t="str">
        <f t="shared" ca="1" si="618"/>
        <v>n.d</v>
      </c>
      <c r="C2758" s="22">
        <f t="shared" ca="1" si="615"/>
        <v>0.97614444</v>
      </c>
      <c r="D2758" s="23">
        <f ca="1">IF(A2758&lt;$B$1,VLOOKUP(A2758,[1]DI!$A$4:$B$15000,2,FALSE),0)</f>
        <v>0</v>
      </c>
      <c r="E2758" s="22">
        <f t="shared" ca="1" si="619"/>
        <v>0</v>
      </c>
      <c r="F2758" s="23">
        <f t="shared" si="620"/>
        <v>1.3</v>
      </c>
      <c r="G2758" s="24">
        <f t="shared" ca="1" si="621"/>
        <v>1</v>
      </c>
      <c r="H2758" s="22">
        <f ca="1">TRUNC(PRODUCT(G$10:G2757),15)</f>
        <v>1.81984651266759</v>
      </c>
      <c r="I2758" s="22">
        <f t="shared" ca="1" si="622"/>
        <v>1.5015535581434301</v>
      </c>
      <c r="J2758" s="22">
        <f t="shared" ca="1" si="623"/>
        <v>1.2119757600000001</v>
      </c>
      <c r="K2758" s="110">
        <f t="shared" ca="1" si="616"/>
        <v>0.37553247445182125</v>
      </c>
      <c r="L2758" s="115">
        <v>0</v>
      </c>
      <c r="M2758" s="67">
        <f>IF(L2758&gt;0,VLOOKUP(L2758,S$12:$AB$125,7),0)</f>
        <v>0</v>
      </c>
      <c r="N2758" s="2">
        <f t="shared" si="617"/>
        <v>0</v>
      </c>
      <c r="O2758" s="22">
        <f t="shared" ca="1" si="624"/>
        <v>0.37553247445182125</v>
      </c>
      <c r="P2758" s="25" t="str">
        <f t="shared" si="625"/>
        <v>A+J=</v>
      </c>
      <c r="Q2758" s="26">
        <f t="shared" si="626"/>
        <v>45306</v>
      </c>
      <c r="R2758" s="4"/>
      <c r="S2758" s="98"/>
      <c r="U2758" s="4"/>
      <c r="V2758" s="4"/>
      <c r="W2758" s="4"/>
      <c r="X2758" s="4"/>
      <c r="Y2758" s="4"/>
      <c r="Z2758" s="4"/>
      <c r="AA2758" s="4"/>
      <c r="AB2758" s="4"/>
      <c r="AC2758" s="4"/>
      <c r="AD2758" s="64"/>
      <c r="AE2758" s="64"/>
      <c r="AF2758" s="64"/>
      <c r="AG2758" s="64"/>
      <c r="AH2758" s="64"/>
      <c r="AI2758" s="64"/>
      <c r="AJ2758" s="64"/>
      <c r="AK2758" s="64"/>
      <c r="AL2758" s="64"/>
      <c r="AM2758" s="64"/>
      <c r="AN2758" s="64"/>
      <c r="AO2758" s="64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64"/>
      <c r="BB2758" s="64"/>
      <c r="BC2758" s="64"/>
      <c r="BD2758" s="64"/>
      <c r="BE2758" s="64"/>
      <c r="BF2758" s="64"/>
      <c r="BG2758" s="64"/>
      <c r="BH2758" s="64"/>
      <c r="BI2758" s="64"/>
      <c r="BJ2758" s="64"/>
      <c r="BK2758" s="64"/>
      <c r="BL2758" s="64"/>
      <c r="BM2758" s="64"/>
      <c r="BN2758" s="64"/>
      <c r="BO2758" s="64"/>
      <c r="BP2758" s="64"/>
      <c r="BQ2758" s="64"/>
      <c r="BR2758" s="64"/>
      <c r="BS2758" s="64"/>
      <c r="BT2758" s="64"/>
      <c r="BU2758" s="64"/>
      <c r="BV2758" s="64"/>
      <c r="BW2758" s="64"/>
      <c r="BX2758" s="64"/>
      <c r="BY2758" s="64"/>
      <c r="BZ2758" s="64"/>
      <c r="CA2758" s="64"/>
      <c r="CB2758" s="64"/>
      <c r="CC2758" s="64"/>
      <c r="CD2758" s="64"/>
      <c r="CE2758" s="64"/>
      <c r="CF2758" s="64"/>
      <c r="CG2758" s="64"/>
      <c r="CH2758" s="64"/>
      <c r="CI2758" s="64"/>
      <c r="CJ2758" s="64"/>
      <c r="CK2758" s="64"/>
      <c r="CL2758" s="64"/>
      <c r="CM2758" s="64"/>
      <c r="CN2758" s="64"/>
      <c r="CO2758" s="64"/>
      <c r="CP2758" s="64"/>
      <c r="CQ2758" s="64"/>
      <c r="CR2758" s="64"/>
      <c r="CS2758" s="64"/>
      <c r="CT2758" s="64"/>
      <c r="CU2758" s="64"/>
      <c r="CV2758" s="64"/>
      <c r="CW2758" s="64"/>
      <c r="CX2758" s="64"/>
      <c r="CY2758" s="64"/>
      <c r="CZ2758" s="64"/>
      <c r="DA2758" s="64"/>
      <c r="DB2758" s="64"/>
      <c r="DC2758" s="64"/>
      <c r="DD2758" s="64"/>
      <c r="DE2758" s="64"/>
      <c r="DF2758" s="64"/>
      <c r="DG2758" s="64"/>
      <c r="DH2758" s="64"/>
      <c r="DI2758" s="64"/>
      <c r="DJ2758" s="64"/>
      <c r="DK2758" s="64"/>
      <c r="DL2758" s="64"/>
      <c r="DM2758" s="64"/>
      <c r="DN2758" s="64"/>
      <c r="DO2758" s="64"/>
      <c r="DP2758" s="64"/>
      <c r="DQ2758" s="64"/>
      <c r="DR2758" s="64"/>
      <c r="DS2758" s="64"/>
      <c r="DT2758" s="64"/>
      <c r="DU2758" s="64"/>
      <c r="DV2758" s="64"/>
      <c r="DW2758" s="64"/>
      <c r="DX2758" s="64"/>
      <c r="DY2758" s="64"/>
      <c r="DZ2758" s="64"/>
      <c r="EA2758" s="64"/>
      <c r="EB2758" s="64"/>
      <c r="EC2758" s="64"/>
      <c r="ED2758" s="64"/>
      <c r="EE2758" s="64"/>
      <c r="EF2758" s="64"/>
      <c r="EG2758" s="64"/>
      <c r="EH2758" s="64"/>
      <c r="EI2758" s="64"/>
      <c r="EJ2758" s="64"/>
      <c r="EK2758" s="64"/>
      <c r="EL2758" s="64"/>
      <c r="EM2758" s="64"/>
      <c r="EN2758" s="64"/>
      <c r="EO2758" s="64"/>
      <c r="EP2758" s="64"/>
      <c r="EQ2758" s="64"/>
      <c r="ER2758" s="64"/>
      <c r="ES2758" s="64"/>
      <c r="ET2758" s="64"/>
      <c r="EU2758" s="64"/>
      <c r="EV2758" s="64"/>
      <c r="EW2758" s="64"/>
      <c r="EX2758" s="64"/>
      <c r="EY2758" s="64"/>
      <c r="EZ2758" s="64"/>
      <c r="FA2758" s="64"/>
      <c r="FB2758" s="64"/>
      <c r="FC2758" s="64"/>
      <c r="FD2758" s="64"/>
      <c r="FE2758" s="64"/>
      <c r="FF2758" s="64"/>
      <c r="FG2758" s="64"/>
      <c r="FH2758" s="64"/>
      <c r="FI2758" s="64"/>
      <c r="FJ2758" s="64"/>
      <c r="FK2758" s="64"/>
      <c r="FL2758" s="64"/>
      <c r="FM2758" s="64"/>
      <c r="FN2758" s="64"/>
      <c r="FO2758" s="64"/>
      <c r="FP2758" s="64"/>
      <c r="FQ2758" s="64"/>
      <c r="FR2758" s="64"/>
      <c r="FS2758" s="64"/>
      <c r="FT2758" s="64"/>
    </row>
    <row r="2759" spans="1:176" ht="15" x14ac:dyDescent="0.25">
      <c r="A2759" s="20">
        <f t="shared" si="614"/>
        <v>46512</v>
      </c>
      <c r="B2759" s="22" t="str">
        <f t="shared" ca="1" si="618"/>
        <v>n.d</v>
      </c>
      <c r="C2759" s="22">
        <f t="shared" ca="1" si="615"/>
        <v>0.97614444</v>
      </c>
      <c r="D2759" s="23">
        <f ca="1">IF(A2759&lt;$B$1,VLOOKUP(A2759,[1]DI!$A$4:$B$15000,2,FALSE),0)</f>
        <v>0</v>
      </c>
      <c r="E2759" s="22">
        <f t="shared" ca="1" si="619"/>
        <v>0</v>
      </c>
      <c r="F2759" s="23">
        <f t="shared" si="620"/>
        <v>1.3</v>
      </c>
      <c r="G2759" s="24">
        <f t="shared" ca="1" si="621"/>
        <v>1</v>
      </c>
      <c r="H2759" s="22">
        <f ca="1">TRUNC(PRODUCT(G$10:G2758),15)</f>
        <v>1.81984651266759</v>
      </c>
      <c r="I2759" s="22">
        <f t="shared" ca="1" si="622"/>
        <v>1.5015535581434301</v>
      </c>
      <c r="J2759" s="22">
        <f t="shared" ca="1" si="623"/>
        <v>1.2119757600000001</v>
      </c>
      <c r="K2759" s="110">
        <f t="shared" ca="1" si="616"/>
        <v>0.37553247445182125</v>
      </c>
      <c r="L2759" s="115">
        <v>0</v>
      </c>
      <c r="M2759" s="67">
        <f>IF(L2759&gt;0,VLOOKUP(L2759,S$12:$AB$125,7),0)</f>
        <v>0</v>
      </c>
      <c r="N2759" s="2">
        <f t="shared" si="617"/>
        <v>0</v>
      </c>
      <c r="O2759" s="22">
        <f t="shared" ca="1" si="624"/>
        <v>0.37553247445182125</v>
      </c>
      <c r="P2759" s="25" t="str">
        <f t="shared" si="625"/>
        <v>A+J=</v>
      </c>
      <c r="Q2759" s="26">
        <f t="shared" si="626"/>
        <v>45306</v>
      </c>
      <c r="R2759" s="4"/>
      <c r="S2759" s="98"/>
      <c r="U2759" s="4"/>
      <c r="V2759" s="4"/>
      <c r="W2759" s="4"/>
      <c r="X2759" s="4"/>
      <c r="Y2759" s="4"/>
      <c r="Z2759" s="4"/>
      <c r="AA2759" s="4"/>
      <c r="AB2759" s="4"/>
      <c r="AC2759" s="4"/>
      <c r="AD2759" s="64"/>
      <c r="AE2759" s="64"/>
      <c r="AF2759" s="64"/>
      <c r="AG2759" s="64"/>
      <c r="AH2759" s="64"/>
      <c r="AI2759" s="64"/>
      <c r="AJ2759" s="64"/>
      <c r="AK2759" s="64"/>
      <c r="AL2759" s="64"/>
      <c r="AM2759" s="64"/>
      <c r="AN2759" s="64"/>
      <c r="AO2759" s="64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64"/>
      <c r="BB2759" s="64"/>
      <c r="BC2759" s="64"/>
      <c r="BD2759" s="64"/>
      <c r="BE2759" s="64"/>
      <c r="BF2759" s="64"/>
      <c r="BG2759" s="64"/>
      <c r="BH2759" s="64"/>
      <c r="BI2759" s="64"/>
      <c r="BJ2759" s="64"/>
      <c r="BK2759" s="64"/>
      <c r="BL2759" s="64"/>
      <c r="BM2759" s="64"/>
      <c r="BN2759" s="64"/>
      <c r="BO2759" s="64"/>
      <c r="BP2759" s="64"/>
      <c r="BQ2759" s="64"/>
      <c r="BR2759" s="64"/>
      <c r="BS2759" s="64"/>
      <c r="BT2759" s="64"/>
      <c r="BU2759" s="64"/>
      <c r="BV2759" s="64"/>
      <c r="BW2759" s="64"/>
      <c r="BX2759" s="64"/>
      <c r="BY2759" s="64"/>
      <c r="BZ2759" s="64"/>
      <c r="CA2759" s="64"/>
      <c r="CB2759" s="64"/>
      <c r="CC2759" s="64"/>
      <c r="CD2759" s="64"/>
      <c r="CE2759" s="64"/>
      <c r="CF2759" s="64"/>
      <c r="CG2759" s="64"/>
      <c r="CH2759" s="64"/>
      <c r="CI2759" s="64"/>
      <c r="CJ2759" s="64"/>
      <c r="CK2759" s="64"/>
      <c r="CL2759" s="64"/>
      <c r="CM2759" s="64"/>
      <c r="CN2759" s="64"/>
      <c r="CO2759" s="64"/>
      <c r="CP2759" s="64"/>
      <c r="CQ2759" s="64"/>
      <c r="CR2759" s="64"/>
      <c r="CS2759" s="64"/>
      <c r="CT2759" s="64"/>
      <c r="CU2759" s="64"/>
      <c r="CV2759" s="64"/>
      <c r="CW2759" s="64"/>
      <c r="CX2759" s="64"/>
      <c r="CY2759" s="64"/>
      <c r="CZ2759" s="64"/>
      <c r="DA2759" s="64"/>
      <c r="DB2759" s="64"/>
      <c r="DC2759" s="64"/>
      <c r="DD2759" s="64"/>
      <c r="DE2759" s="64"/>
      <c r="DF2759" s="64"/>
      <c r="DG2759" s="64"/>
      <c r="DH2759" s="64"/>
      <c r="DI2759" s="64"/>
      <c r="DJ2759" s="64"/>
      <c r="DK2759" s="64"/>
      <c r="DL2759" s="64"/>
      <c r="DM2759" s="64"/>
      <c r="DN2759" s="64"/>
      <c r="DO2759" s="64"/>
      <c r="DP2759" s="64"/>
      <c r="DQ2759" s="64"/>
      <c r="DR2759" s="64"/>
      <c r="DS2759" s="64"/>
      <c r="DT2759" s="64"/>
      <c r="DU2759" s="64"/>
      <c r="DV2759" s="64"/>
      <c r="DW2759" s="64"/>
      <c r="DX2759" s="64"/>
      <c r="DY2759" s="64"/>
      <c r="DZ2759" s="64"/>
      <c r="EA2759" s="64"/>
      <c r="EB2759" s="64"/>
      <c r="EC2759" s="64"/>
      <c r="ED2759" s="64"/>
      <c r="EE2759" s="64"/>
      <c r="EF2759" s="64"/>
      <c r="EG2759" s="64"/>
      <c r="EH2759" s="64"/>
      <c r="EI2759" s="64"/>
      <c r="EJ2759" s="64"/>
      <c r="EK2759" s="64"/>
      <c r="EL2759" s="64"/>
      <c r="EM2759" s="64"/>
      <c r="EN2759" s="64"/>
      <c r="EO2759" s="64"/>
      <c r="EP2759" s="64"/>
      <c r="EQ2759" s="64"/>
      <c r="ER2759" s="64"/>
      <c r="ES2759" s="64"/>
      <c r="ET2759" s="64"/>
      <c r="EU2759" s="64"/>
      <c r="EV2759" s="64"/>
      <c r="EW2759" s="64"/>
      <c r="EX2759" s="64"/>
      <c r="EY2759" s="64"/>
      <c r="EZ2759" s="64"/>
      <c r="FA2759" s="64"/>
      <c r="FB2759" s="64"/>
      <c r="FC2759" s="64"/>
      <c r="FD2759" s="64"/>
      <c r="FE2759" s="64"/>
      <c r="FF2759" s="64"/>
      <c r="FG2759" s="64"/>
      <c r="FH2759" s="64"/>
      <c r="FI2759" s="64"/>
      <c r="FJ2759" s="64"/>
      <c r="FK2759" s="64"/>
      <c r="FL2759" s="64"/>
      <c r="FM2759" s="64"/>
      <c r="FN2759" s="64"/>
      <c r="FO2759" s="64"/>
      <c r="FP2759" s="64"/>
      <c r="FQ2759" s="64"/>
      <c r="FR2759" s="64"/>
      <c r="FS2759" s="64"/>
      <c r="FT2759" s="64"/>
    </row>
    <row r="2760" spans="1:176" ht="15" x14ac:dyDescent="0.25">
      <c r="A2760" s="20">
        <f t="shared" si="614"/>
        <v>46513</v>
      </c>
      <c r="B2760" s="22" t="str">
        <f t="shared" ca="1" si="618"/>
        <v>n.d</v>
      </c>
      <c r="C2760" s="22">
        <f t="shared" ca="1" si="615"/>
        <v>0.97614444</v>
      </c>
      <c r="D2760" s="23">
        <f ca="1">IF(A2760&lt;$B$1,VLOOKUP(A2760,[1]DI!$A$4:$B$15000,2,FALSE),0)</f>
        <v>0</v>
      </c>
      <c r="E2760" s="22">
        <f t="shared" ca="1" si="619"/>
        <v>0</v>
      </c>
      <c r="F2760" s="23">
        <f t="shared" si="620"/>
        <v>1.3</v>
      </c>
      <c r="G2760" s="24">
        <f t="shared" ca="1" si="621"/>
        <v>1</v>
      </c>
      <c r="H2760" s="22">
        <f ca="1">TRUNC(PRODUCT(G$10:G2759),15)</f>
        <v>1.81984651266759</v>
      </c>
      <c r="I2760" s="22">
        <f t="shared" ca="1" si="622"/>
        <v>1.5015535581434301</v>
      </c>
      <c r="J2760" s="22">
        <f t="shared" ca="1" si="623"/>
        <v>1.2119757600000001</v>
      </c>
      <c r="K2760" s="110">
        <f t="shared" ca="1" si="616"/>
        <v>0.37553247445182125</v>
      </c>
      <c r="L2760" s="115">
        <v>0</v>
      </c>
      <c r="M2760" s="67">
        <f>IF(L2760&gt;0,VLOOKUP(L2760,S$12:$AB$125,7),0)</f>
        <v>0</v>
      </c>
      <c r="N2760" s="2">
        <f t="shared" si="617"/>
        <v>0</v>
      </c>
      <c r="O2760" s="22">
        <f t="shared" ca="1" si="624"/>
        <v>0.37553247445182125</v>
      </c>
      <c r="P2760" s="25" t="str">
        <f t="shared" si="625"/>
        <v>A+J=</v>
      </c>
      <c r="Q2760" s="26">
        <f t="shared" si="626"/>
        <v>45306</v>
      </c>
      <c r="R2760" s="4"/>
      <c r="S2760" s="98"/>
      <c r="U2760" s="4"/>
      <c r="V2760" s="4"/>
      <c r="W2760" s="4"/>
      <c r="X2760" s="4"/>
      <c r="Y2760" s="4"/>
      <c r="Z2760" s="4"/>
      <c r="AA2760" s="4"/>
      <c r="AB2760" s="4"/>
      <c r="AC2760" s="4"/>
      <c r="AD2760" s="64"/>
      <c r="AE2760" s="64"/>
      <c r="AF2760" s="64"/>
      <c r="AG2760" s="64"/>
      <c r="AH2760" s="64"/>
      <c r="AI2760" s="64"/>
      <c r="AJ2760" s="64"/>
      <c r="AK2760" s="64"/>
      <c r="AL2760" s="64"/>
      <c r="AM2760" s="64"/>
      <c r="AN2760" s="64"/>
      <c r="AO2760" s="64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64"/>
      <c r="BB2760" s="64"/>
      <c r="BC2760" s="64"/>
      <c r="BD2760" s="64"/>
      <c r="BE2760" s="64"/>
      <c r="BF2760" s="64"/>
      <c r="BG2760" s="64"/>
      <c r="BH2760" s="64"/>
      <c r="BI2760" s="64"/>
      <c r="BJ2760" s="64"/>
      <c r="BK2760" s="64"/>
      <c r="BL2760" s="64"/>
      <c r="BM2760" s="64"/>
      <c r="BN2760" s="64"/>
      <c r="BO2760" s="64"/>
      <c r="BP2760" s="64"/>
      <c r="BQ2760" s="64"/>
      <c r="BR2760" s="64"/>
      <c r="BS2760" s="64"/>
      <c r="BT2760" s="64"/>
      <c r="BU2760" s="64"/>
      <c r="BV2760" s="64"/>
      <c r="BW2760" s="64"/>
      <c r="BX2760" s="64"/>
      <c r="BY2760" s="64"/>
      <c r="BZ2760" s="64"/>
      <c r="CA2760" s="64"/>
      <c r="CB2760" s="64"/>
      <c r="CC2760" s="64"/>
      <c r="CD2760" s="64"/>
      <c r="CE2760" s="64"/>
      <c r="CF2760" s="64"/>
      <c r="CG2760" s="64"/>
      <c r="CH2760" s="64"/>
      <c r="CI2760" s="64"/>
      <c r="CJ2760" s="64"/>
      <c r="CK2760" s="64"/>
      <c r="CL2760" s="64"/>
      <c r="CM2760" s="64"/>
      <c r="CN2760" s="64"/>
      <c r="CO2760" s="64"/>
      <c r="CP2760" s="64"/>
      <c r="CQ2760" s="64"/>
      <c r="CR2760" s="64"/>
      <c r="CS2760" s="64"/>
      <c r="CT2760" s="64"/>
      <c r="CU2760" s="64"/>
      <c r="CV2760" s="64"/>
      <c r="CW2760" s="64"/>
      <c r="CX2760" s="64"/>
      <c r="CY2760" s="64"/>
      <c r="CZ2760" s="64"/>
      <c r="DA2760" s="64"/>
      <c r="DB2760" s="64"/>
      <c r="DC2760" s="64"/>
      <c r="DD2760" s="64"/>
      <c r="DE2760" s="64"/>
      <c r="DF2760" s="64"/>
      <c r="DG2760" s="64"/>
      <c r="DH2760" s="64"/>
      <c r="DI2760" s="64"/>
      <c r="DJ2760" s="64"/>
      <c r="DK2760" s="64"/>
      <c r="DL2760" s="64"/>
      <c r="DM2760" s="64"/>
      <c r="DN2760" s="64"/>
      <c r="DO2760" s="64"/>
      <c r="DP2760" s="64"/>
      <c r="DQ2760" s="64"/>
      <c r="DR2760" s="64"/>
      <c r="DS2760" s="64"/>
      <c r="DT2760" s="64"/>
      <c r="DU2760" s="64"/>
      <c r="DV2760" s="64"/>
      <c r="DW2760" s="64"/>
      <c r="DX2760" s="64"/>
      <c r="DY2760" s="64"/>
      <c r="DZ2760" s="64"/>
      <c r="EA2760" s="64"/>
      <c r="EB2760" s="64"/>
      <c r="EC2760" s="64"/>
      <c r="ED2760" s="64"/>
      <c r="EE2760" s="64"/>
      <c r="EF2760" s="64"/>
      <c r="EG2760" s="64"/>
      <c r="EH2760" s="64"/>
      <c r="EI2760" s="64"/>
      <c r="EJ2760" s="64"/>
      <c r="EK2760" s="64"/>
      <c r="EL2760" s="64"/>
      <c r="EM2760" s="64"/>
      <c r="EN2760" s="64"/>
      <c r="EO2760" s="64"/>
      <c r="EP2760" s="64"/>
      <c r="EQ2760" s="64"/>
      <c r="ER2760" s="64"/>
      <c r="ES2760" s="64"/>
      <c r="ET2760" s="64"/>
      <c r="EU2760" s="64"/>
      <c r="EV2760" s="64"/>
      <c r="EW2760" s="64"/>
      <c r="EX2760" s="64"/>
      <c r="EY2760" s="64"/>
      <c r="EZ2760" s="64"/>
      <c r="FA2760" s="64"/>
      <c r="FB2760" s="64"/>
      <c r="FC2760" s="64"/>
      <c r="FD2760" s="64"/>
      <c r="FE2760" s="64"/>
      <c r="FF2760" s="64"/>
      <c r="FG2760" s="64"/>
      <c r="FH2760" s="64"/>
      <c r="FI2760" s="64"/>
      <c r="FJ2760" s="64"/>
      <c r="FK2760" s="64"/>
      <c r="FL2760" s="64"/>
      <c r="FM2760" s="64"/>
      <c r="FN2760" s="64"/>
      <c r="FO2760" s="64"/>
      <c r="FP2760" s="64"/>
      <c r="FQ2760" s="64"/>
      <c r="FR2760" s="64"/>
      <c r="FS2760" s="64"/>
      <c r="FT2760" s="64"/>
    </row>
    <row r="2761" spans="1:176" ht="15" x14ac:dyDescent="0.25">
      <c r="A2761" s="20">
        <f t="shared" si="614"/>
        <v>46514</v>
      </c>
      <c r="B2761" s="22" t="str">
        <f t="shared" ca="1" si="618"/>
        <v>n.d</v>
      </c>
      <c r="C2761" s="22">
        <f t="shared" ca="1" si="615"/>
        <v>0.97614444</v>
      </c>
      <c r="D2761" s="23">
        <f ca="1">IF(A2761&lt;$B$1,VLOOKUP(A2761,[1]DI!$A$4:$B$15000,2,FALSE),0)</f>
        <v>0</v>
      </c>
      <c r="E2761" s="22">
        <f t="shared" ca="1" si="619"/>
        <v>0</v>
      </c>
      <c r="F2761" s="23">
        <f t="shared" si="620"/>
        <v>1.3</v>
      </c>
      <c r="G2761" s="24">
        <f t="shared" ca="1" si="621"/>
        <v>1</v>
      </c>
      <c r="H2761" s="22">
        <f ca="1">TRUNC(PRODUCT(G$10:G2760),15)</f>
        <v>1.81984651266759</v>
      </c>
      <c r="I2761" s="22">
        <f t="shared" ca="1" si="622"/>
        <v>1.5015535581434301</v>
      </c>
      <c r="J2761" s="22">
        <f t="shared" ca="1" si="623"/>
        <v>1.2119757600000001</v>
      </c>
      <c r="K2761" s="110">
        <f t="shared" ca="1" si="616"/>
        <v>0.37553247445182125</v>
      </c>
      <c r="L2761" s="115">
        <v>0</v>
      </c>
      <c r="M2761" s="67">
        <f>IF(L2761&gt;0,VLOOKUP(L2761,S$12:$AB$125,7),0)</f>
        <v>0</v>
      </c>
      <c r="N2761" s="2">
        <f t="shared" si="617"/>
        <v>0</v>
      </c>
      <c r="O2761" s="22">
        <f t="shared" ca="1" si="624"/>
        <v>0.37553247445182125</v>
      </c>
      <c r="P2761" s="25" t="str">
        <f t="shared" si="625"/>
        <v>A+J=</v>
      </c>
      <c r="Q2761" s="26">
        <f t="shared" si="626"/>
        <v>45306</v>
      </c>
      <c r="R2761" s="4"/>
      <c r="S2761" s="98"/>
      <c r="U2761" s="4"/>
      <c r="V2761" s="4"/>
      <c r="W2761" s="4"/>
      <c r="X2761" s="4"/>
      <c r="Y2761" s="4"/>
      <c r="Z2761" s="4"/>
      <c r="AA2761" s="4"/>
      <c r="AB2761" s="4"/>
      <c r="AC2761" s="4"/>
      <c r="AD2761" s="64"/>
      <c r="AE2761" s="64"/>
      <c r="AF2761" s="64"/>
      <c r="AG2761" s="64"/>
      <c r="AH2761" s="64"/>
      <c r="AI2761" s="64"/>
      <c r="AJ2761" s="64"/>
      <c r="AK2761" s="64"/>
      <c r="AL2761" s="64"/>
      <c r="AM2761" s="64"/>
      <c r="AN2761" s="64"/>
      <c r="AO2761" s="64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4"/>
      <c r="AZ2761" s="64"/>
      <c r="BA2761" s="64"/>
      <c r="BB2761" s="64"/>
      <c r="BC2761" s="64"/>
      <c r="BD2761" s="64"/>
      <c r="BE2761" s="64"/>
      <c r="BF2761" s="64"/>
      <c r="BG2761" s="64"/>
      <c r="BH2761" s="64"/>
      <c r="BI2761" s="64"/>
      <c r="BJ2761" s="64"/>
      <c r="BK2761" s="64"/>
      <c r="BL2761" s="64"/>
      <c r="BM2761" s="64"/>
      <c r="BN2761" s="64"/>
      <c r="BO2761" s="64"/>
      <c r="BP2761" s="64"/>
      <c r="BQ2761" s="64"/>
      <c r="BR2761" s="64"/>
      <c r="BS2761" s="64"/>
      <c r="BT2761" s="64"/>
      <c r="BU2761" s="64"/>
      <c r="BV2761" s="64"/>
      <c r="BW2761" s="64"/>
      <c r="BX2761" s="64"/>
      <c r="BY2761" s="64"/>
      <c r="BZ2761" s="64"/>
      <c r="CA2761" s="64"/>
      <c r="CB2761" s="64"/>
      <c r="CC2761" s="64"/>
      <c r="CD2761" s="64"/>
      <c r="CE2761" s="64"/>
      <c r="CF2761" s="64"/>
      <c r="CG2761" s="64"/>
      <c r="CH2761" s="64"/>
      <c r="CI2761" s="64"/>
      <c r="CJ2761" s="64"/>
      <c r="CK2761" s="64"/>
      <c r="CL2761" s="64"/>
      <c r="CM2761" s="64"/>
      <c r="CN2761" s="64"/>
      <c r="CO2761" s="64"/>
      <c r="CP2761" s="64"/>
      <c r="CQ2761" s="64"/>
      <c r="CR2761" s="64"/>
      <c r="CS2761" s="64"/>
      <c r="CT2761" s="64"/>
      <c r="CU2761" s="64"/>
      <c r="CV2761" s="64"/>
      <c r="CW2761" s="64"/>
      <c r="CX2761" s="64"/>
      <c r="CY2761" s="64"/>
      <c r="CZ2761" s="64"/>
      <c r="DA2761" s="64"/>
      <c r="DB2761" s="64"/>
      <c r="DC2761" s="64"/>
      <c r="DD2761" s="64"/>
      <c r="DE2761" s="64"/>
      <c r="DF2761" s="64"/>
      <c r="DG2761" s="64"/>
      <c r="DH2761" s="64"/>
      <c r="DI2761" s="64"/>
      <c r="DJ2761" s="64"/>
      <c r="DK2761" s="64"/>
      <c r="DL2761" s="64"/>
      <c r="DM2761" s="64"/>
      <c r="DN2761" s="64"/>
      <c r="DO2761" s="64"/>
      <c r="DP2761" s="64"/>
      <c r="DQ2761" s="64"/>
      <c r="DR2761" s="64"/>
      <c r="DS2761" s="64"/>
      <c r="DT2761" s="64"/>
      <c r="DU2761" s="64"/>
      <c r="DV2761" s="64"/>
      <c r="DW2761" s="64"/>
      <c r="DX2761" s="64"/>
      <c r="DY2761" s="64"/>
      <c r="DZ2761" s="64"/>
      <c r="EA2761" s="64"/>
      <c r="EB2761" s="64"/>
      <c r="EC2761" s="64"/>
      <c r="ED2761" s="64"/>
      <c r="EE2761" s="64"/>
      <c r="EF2761" s="64"/>
      <c r="EG2761" s="64"/>
      <c r="EH2761" s="64"/>
      <c r="EI2761" s="64"/>
      <c r="EJ2761" s="64"/>
      <c r="EK2761" s="64"/>
      <c r="EL2761" s="64"/>
      <c r="EM2761" s="64"/>
      <c r="EN2761" s="64"/>
      <c r="EO2761" s="64"/>
      <c r="EP2761" s="64"/>
      <c r="EQ2761" s="64"/>
      <c r="ER2761" s="64"/>
      <c r="ES2761" s="64"/>
      <c r="ET2761" s="64"/>
      <c r="EU2761" s="64"/>
      <c r="EV2761" s="64"/>
      <c r="EW2761" s="64"/>
      <c r="EX2761" s="64"/>
      <c r="EY2761" s="64"/>
      <c r="EZ2761" s="64"/>
      <c r="FA2761" s="64"/>
      <c r="FB2761" s="64"/>
      <c r="FC2761" s="64"/>
      <c r="FD2761" s="64"/>
      <c r="FE2761" s="64"/>
      <c r="FF2761" s="64"/>
      <c r="FG2761" s="64"/>
      <c r="FH2761" s="64"/>
      <c r="FI2761" s="64"/>
      <c r="FJ2761" s="64"/>
      <c r="FK2761" s="64"/>
      <c r="FL2761" s="64"/>
      <c r="FM2761" s="64"/>
      <c r="FN2761" s="64"/>
      <c r="FO2761" s="64"/>
      <c r="FP2761" s="64"/>
      <c r="FQ2761" s="64"/>
      <c r="FR2761" s="64"/>
      <c r="FS2761" s="64"/>
      <c r="FT2761" s="64"/>
    </row>
    <row r="2762" spans="1:176" ht="15" x14ac:dyDescent="0.25">
      <c r="A2762" s="20">
        <f t="shared" si="614"/>
        <v>46515</v>
      </c>
      <c r="B2762" s="22" t="str">
        <f t="shared" ca="1" si="618"/>
        <v>n.d</v>
      </c>
      <c r="C2762" s="22">
        <f t="shared" ca="1" si="615"/>
        <v>0.97614444</v>
      </c>
      <c r="D2762" s="23">
        <f ca="1">IF(A2762&lt;$B$1,VLOOKUP(A2762,[1]DI!$A$4:$B$15000,2,FALSE),0)</f>
        <v>0</v>
      </c>
      <c r="E2762" s="22">
        <f t="shared" ca="1" si="619"/>
        <v>0</v>
      </c>
      <c r="F2762" s="23">
        <f t="shared" si="620"/>
        <v>1.3</v>
      </c>
      <c r="G2762" s="24">
        <f t="shared" ca="1" si="621"/>
        <v>1</v>
      </c>
      <c r="H2762" s="22">
        <f ca="1">TRUNC(PRODUCT(G$10:G2761),15)</f>
        <v>1.81984651266759</v>
      </c>
      <c r="I2762" s="22">
        <f t="shared" ca="1" si="622"/>
        <v>1.5015535581434301</v>
      </c>
      <c r="J2762" s="22">
        <f t="shared" ca="1" si="623"/>
        <v>1.2119757600000001</v>
      </c>
      <c r="K2762" s="110">
        <f t="shared" ca="1" si="616"/>
        <v>0.37553247445182125</v>
      </c>
      <c r="L2762" s="115">
        <v>0</v>
      </c>
      <c r="M2762" s="67">
        <f>IF(L2762&gt;0,VLOOKUP(L2762,S$12:$AB$125,7),0)</f>
        <v>0</v>
      </c>
      <c r="N2762" s="2">
        <f t="shared" si="617"/>
        <v>0</v>
      </c>
      <c r="O2762" s="22">
        <f t="shared" ca="1" si="624"/>
        <v>0.37553247445182125</v>
      </c>
      <c r="P2762" s="25" t="str">
        <f t="shared" si="625"/>
        <v>A+J=</v>
      </c>
      <c r="Q2762" s="26">
        <f t="shared" si="626"/>
        <v>45306</v>
      </c>
      <c r="R2762" s="4"/>
      <c r="S2762" s="98"/>
      <c r="U2762" s="4"/>
      <c r="V2762" s="4"/>
      <c r="W2762" s="4"/>
      <c r="X2762" s="4"/>
      <c r="Y2762" s="4"/>
      <c r="Z2762" s="4"/>
      <c r="AA2762" s="4"/>
      <c r="AB2762" s="4"/>
      <c r="AC2762" s="4"/>
      <c r="AD2762" s="64"/>
      <c r="AE2762" s="64"/>
      <c r="AF2762" s="64"/>
      <c r="AG2762" s="64"/>
      <c r="AH2762" s="64"/>
      <c r="AI2762" s="64"/>
      <c r="AJ2762" s="64"/>
      <c r="AK2762" s="64"/>
      <c r="AL2762" s="64"/>
      <c r="AM2762" s="64"/>
      <c r="AN2762" s="64"/>
      <c r="AO2762" s="64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4"/>
      <c r="AZ2762" s="64"/>
      <c r="BA2762" s="64"/>
      <c r="BB2762" s="64"/>
      <c r="BC2762" s="64"/>
      <c r="BD2762" s="64"/>
      <c r="BE2762" s="64"/>
      <c r="BF2762" s="64"/>
      <c r="BG2762" s="64"/>
      <c r="BH2762" s="64"/>
      <c r="BI2762" s="64"/>
      <c r="BJ2762" s="64"/>
      <c r="BK2762" s="64"/>
      <c r="BL2762" s="64"/>
      <c r="BM2762" s="64"/>
      <c r="BN2762" s="64"/>
      <c r="BO2762" s="64"/>
      <c r="BP2762" s="64"/>
      <c r="BQ2762" s="64"/>
      <c r="BR2762" s="64"/>
      <c r="BS2762" s="64"/>
      <c r="BT2762" s="64"/>
      <c r="BU2762" s="64"/>
      <c r="BV2762" s="64"/>
      <c r="BW2762" s="64"/>
      <c r="BX2762" s="64"/>
      <c r="BY2762" s="64"/>
      <c r="BZ2762" s="64"/>
      <c r="CA2762" s="64"/>
      <c r="CB2762" s="64"/>
      <c r="CC2762" s="64"/>
      <c r="CD2762" s="64"/>
      <c r="CE2762" s="64"/>
      <c r="CF2762" s="64"/>
      <c r="CG2762" s="64"/>
      <c r="CH2762" s="64"/>
      <c r="CI2762" s="64"/>
      <c r="CJ2762" s="64"/>
      <c r="CK2762" s="64"/>
      <c r="CL2762" s="64"/>
      <c r="CM2762" s="64"/>
      <c r="CN2762" s="64"/>
      <c r="CO2762" s="64"/>
      <c r="CP2762" s="64"/>
      <c r="CQ2762" s="64"/>
      <c r="CR2762" s="64"/>
      <c r="CS2762" s="64"/>
      <c r="CT2762" s="64"/>
      <c r="CU2762" s="64"/>
      <c r="CV2762" s="64"/>
      <c r="CW2762" s="64"/>
      <c r="CX2762" s="64"/>
      <c r="CY2762" s="64"/>
      <c r="CZ2762" s="64"/>
      <c r="DA2762" s="64"/>
      <c r="DB2762" s="64"/>
      <c r="DC2762" s="64"/>
      <c r="DD2762" s="64"/>
      <c r="DE2762" s="64"/>
      <c r="DF2762" s="64"/>
      <c r="DG2762" s="64"/>
      <c r="DH2762" s="64"/>
      <c r="DI2762" s="64"/>
      <c r="DJ2762" s="64"/>
      <c r="DK2762" s="64"/>
      <c r="DL2762" s="64"/>
      <c r="DM2762" s="64"/>
      <c r="DN2762" s="64"/>
      <c r="DO2762" s="64"/>
      <c r="DP2762" s="64"/>
      <c r="DQ2762" s="64"/>
      <c r="DR2762" s="64"/>
      <c r="DS2762" s="64"/>
      <c r="DT2762" s="64"/>
      <c r="DU2762" s="64"/>
      <c r="DV2762" s="64"/>
      <c r="DW2762" s="64"/>
      <c r="DX2762" s="64"/>
      <c r="DY2762" s="64"/>
      <c r="DZ2762" s="64"/>
      <c r="EA2762" s="64"/>
      <c r="EB2762" s="64"/>
      <c r="EC2762" s="64"/>
      <c r="ED2762" s="64"/>
      <c r="EE2762" s="64"/>
      <c r="EF2762" s="64"/>
      <c r="EG2762" s="64"/>
      <c r="EH2762" s="64"/>
      <c r="EI2762" s="64"/>
      <c r="EJ2762" s="64"/>
      <c r="EK2762" s="64"/>
      <c r="EL2762" s="64"/>
      <c r="EM2762" s="64"/>
      <c r="EN2762" s="64"/>
      <c r="EO2762" s="64"/>
      <c r="EP2762" s="64"/>
      <c r="EQ2762" s="64"/>
      <c r="ER2762" s="64"/>
      <c r="ES2762" s="64"/>
      <c r="ET2762" s="64"/>
      <c r="EU2762" s="64"/>
      <c r="EV2762" s="64"/>
      <c r="EW2762" s="64"/>
      <c r="EX2762" s="64"/>
      <c r="EY2762" s="64"/>
      <c r="EZ2762" s="64"/>
      <c r="FA2762" s="64"/>
      <c r="FB2762" s="64"/>
      <c r="FC2762" s="64"/>
      <c r="FD2762" s="64"/>
      <c r="FE2762" s="64"/>
      <c r="FF2762" s="64"/>
      <c r="FG2762" s="64"/>
      <c r="FH2762" s="64"/>
      <c r="FI2762" s="64"/>
      <c r="FJ2762" s="64"/>
      <c r="FK2762" s="64"/>
      <c r="FL2762" s="64"/>
      <c r="FM2762" s="64"/>
      <c r="FN2762" s="64"/>
      <c r="FO2762" s="64"/>
      <c r="FP2762" s="64"/>
      <c r="FQ2762" s="64"/>
      <c r="FR2762" s="64"/>
      <c r="FS2762" s="64"/>
      <c r="FT2762" s="64"/>
    </row>
    <row r="2763" spans="1:176" ht="15" x14ac:dyDescent="0.25">
      <c r="A2763" s="20">
        <f t="shared" ref="A2763:A2821" si="627">(A2762+1)</f>
        <v>46516</v>
      </c>
      <c r="B2763" s="22" t="str">
        <f t="shared" ca="1" si="618"/>
        <v>n.d</v>
      </c>
      <c r="C2763" s="22">
        <f t="shared" ca="1" si="615"/>
        <v>0.97614444</v>
      </c>
      <c r="D2763" s="23">
        <f ca="1">IF(A2763&lt;$B$1,VLOOKUP(A2763,[1]DI!$A$4:$B$15000,2,FALSE),0)</f>
        <v>0</v>
      </c>
      <c r="E2763" s="22">
        <f t="shared" ca="1" si="619"/>
        <v>0</v>
      </c>
      <c r="F2763" s="23">
        <f t="shared" si="620"/>
        <v>1.3</v>
      </c>
      <c r="G2763" s="24">
        <f t="shared" ca="1" si="621"/>
        <v>1</v>
      </c>
      <c r="H2763" s="22">
        <f ca="1">TRUNC(PRODUCT(G$10:G2762),15)</f>
        <v>1.81984651266759</v>
      </c>
      <c r="I2763" s="22">
        <f t="shared" ca="1" si="622"/>
        <v>1.5015535581434301</v>
      </c>
      <c r="J2763" s="22">
        <f t="shared" ca="1" si="623"/>
        <v>1.2119757600000001</v>
      </c>
      <c r="K2763" s="110">
        <f t="shared" ca="1" si="616"/>
        <v>0.37553247445182125</v>
      </c>
      <c r="L2763" s="115">
        <v>0</v>
      </c>
      <c r="M2763" s="67">
        <f>IF(L2763&gt;0,VLOOKUP(L2763,S$12:$AB$125,7),0)</f>
        <v>0</v>
      </c>
      <c r="N2763" s="2">
        <f t="shared" si="617"/>
        <v>0</v>
      </c>
      <c r="O2763" s="22">
        <f t="shared" ca="1" si="624"/>
        <v>0.37553247445182125</v>
      </c>
      <c r="P2763" s="25" t="str">
        <f t="shared" si="625"/>
        <v>A+J=</v>
      </c>
      <c r="Q2763" s="26">
        <f t="shared" si="626"/>
        <v>45306</v>
      </c>
      <c r="R2763" s="4"/>
      <c r="S2763" s="98"/>
      <c r="U2763" s="4"/>
      <c r="V2763" s="4"/>
      <c r="W2763" s="4"/>
      <c r="X2763" s="4"/>
      <c r="Y2763" s="4"/>
      <c r="Z2763" s="4"/>
      <c r="AA2763" s="4"/>
      <c r="AB2763" s="4"/>
      <c r="AC2763" s="4"/>
      <c r="AD2763" s="64"/>
      <c r="AE2763" s="64"/>
      <c r="AF2763" s="64"/>
      <c r="AG2763" s="64"/>
      <c r="AH2763" s="64"/>
      <c r="AI2763" s="64"/>
      <c r="AJ2763" s="64"/>
      <c r="AK2763" s="64"/>
      <c r="AL2763" s="64"/>
      <c r="AM2763" s="64"/>
      <c r="AN2763" s="64"/>
      <c r="AO2763" s="64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64"/>
      <c r="BB2763" s="64"/>
      <c r="BC2763" s="64"/>
      <c r="BD2763" s="64"/>
      <c r="BE2763" s="64"/>
      <c r="BF2763" s="64"/>
      <c r="BG2763" s="64"/>
      <c r="BH2763" s="64"/>
      <c r="BI2763" s="64"/>
      <c r="BJ2763" s="64"/>
      <c r="BK2763" s="64"/>
      <c r="BL2763" s="64"/>
      <c r="BM2763" s="64"/>
      <c r="BN2763" s="64"/>
      <c r="BO2763" s="64"/>
      <c r="BP2763" s="64"/>
      <c r="BQ2763" s="64"/>
      <c r="BR2763" s="64"/>
      <c r="BS2763" s="64"/>
      <c r="BT2763" s="64"/>
      <c r="BU2763" s="64"/>
      <c r="BV2763" s="64"/>
      <c r="BW2763" s="64"/>
      <c r="BX2763" s="64"/>
      <c r="BY2763" s="64"/>
      <c r="BZ2763" s="64"/>
      <c r="CA2763" s="64"/>
      <c r="CB2763" s="64"/>
      <c r="CC2763" s="64"/>
      <c r="CD2763" s="64"/>
      <c r="CE2763" s="64"/>
      <c r="CF2763" s="64"/>
      <c r="CG2763" s="64"/>
      <c r="CH2763" s="64"/>
      <c r="CI2763" s="64"/>
      <c r="CJ2763" s="64"/>
      <c r="CK2763" s="64"/>
      <c r="CL2763" s="64"/>
      <c r="CM2763" s="64"/>
      <c r="CN2763" s="64"/>
      <c r="CO2763" s="64"/>
      <c r="CP2763" s="64"/>
      <c r="CQ2763" s="64"/>
      <c r="CR2763" s="64"/>
      <c r="CS2763" s="64"/>
      <c r="CT2763" s="64"/>
      <c r="CU2763" s="64"/>
      <c r="CV2763" s="64"/>
      <c r="CW2763" s="64"/>
      <c r="CX2763" s="64"/>
      <c r="CY2763" s="64"/>
      <c r="CZ2763" s="64"/>
      <c r="DA2763" s="64"/>
      <c r="DB2763" s="64"/>
      <c r="DC2763" s="64"/>
      <c r="DD2763" s="64"/>
      <c r="DE2763" s="64"/>
      <c r="DF2763" s="64"/>
      <c r="DG2763" s="64"/>
      <c r="DH2763" s="64"/>
      <c r="DI2763" s="64"/>
      <c r="DJ2763" s="64"/>
      <c r="DK2763" s="64"/>
      <c r="DL2763" s="64"/>
      <c r="DM2763" s="64"/>
      <c r="DN2763" s="64"/>
      <c r="DO2763" s="64"/>
      <c r="DP2763" s="64"/>
      <c r="DQ2763" s="64"/>
      <c r="DR2763" s="64"/>
      <c r="DS2763" s="64"/>
      <c r="DT2763" s="64"/>
      <c r="DU2763" s="64"/>
      <c r="DV2763" s="64"/>
      <c r="DW2763" s="64"/>
      <c r="DX2763" s="64"/>
      <c r="DY2763" s="64"/>
      <c r="DZ2763" s="64"/>
      <c r="EA2763" s="64"/>
      <c r="EB2763" s="64"/>
      <c r="EC2763" s="64"/>
      <c r="ED2763" s="64"/>
      <c r="EE2763" s="64"/>
      <c r="EF2763" s="64"/>
      <c r="EG2763" s="64"/>
      <c r="EH2763" s="64"/>
      <c r="EI2763" s="64"/>
      <c r="EJ2763" s="64"/>
      <c r="EK2763" s="64"/>
      <c r="EL2763" s="64"/>
      <c r="EM2763" s="64"/>
      <c r="EN2763" s="64"/>
      <c r="EO2763" s="64"/>
      <c r="EP2763" s="64"/>
      <c r="EQ2763" s="64"/>
      <c r="ER2763" s="64"/>
      <c r="ES2763" s="64"/>
      <c r="ET2763" s="64"/>
      <c r="EU2763" s="64"/>
      <c r="EV2763" s="64"/>
      <c r="EW2763" s="64"/>
      <c r="EX2763" s="64"/>
      <c r="EY2763" s="64"/>
      <c r="EZ2763" s="64"/>
      <c r="FA2763" s="64"/>
      <c r="FB2763" s="64"/>
      <c r="FC2763" s="64"/>
      <c r="FD2763" s="64"/>
      <c r="FE2763" s="64"/>
      <c r="FF2763" s="64"/>
      <c r="FG2763" s="64"/>
      <c r="FH2763" s="64"/>
      <c r="FI2763" s="64"/>
      <c r="FJ2763" s="64"/>
      <c r="FK2763" s="64"/>
      <c r="FL2763" s="64"/>
      <c r="FM2763" s="64"/>
      <c r="FN2763" s="64"/>
      <c r="FO2763" s="64"/>
      <c r="FP2763" s="64"/>
      <c r="FQ2763" s="64"/>
      <c r="FR2763" s="64"/>
      <c r="FS2763" s="64"/>
      <c r="FT2763" s="64"/>
    </row>
    <row r="2764" spans="1:176" ht="15" x14ac:dyDescent="0.25">
      <c r="A2764" s="20">
        <f t="shared" si="627"/>
        <v>46517</v>
      </c>
      <c r="B2764" s="22" t="str">
        <f t="shared" ca="1" si="618"/>
        <v>n.d</v>
      </c>
      <c r="C2764" s="22">
        <f t="shared" ca="1" si="615"/>
        <v>0.97614444</v>
      </c>
      <c r="D2764" s="23">
        <f ca="1">IF(A2764&lt;$B$1,VLOOKUP(A2764,[1]DI!$A$4:$B$15000,2,FALSE),0)</f>
        <v>0</v>
      </c>
      <c r="E2764" s="22">
        <f t="shared" ca="1" si="619"/>
        <v>0</v>
      </c>
      <c r="F2764" s="23">
        <f t="shared" si="620"/>
        <v>1.3</v>
      </c>
      <c r="G2764" s="24">
        <f t="shared" ca="1" si="621"/>
        <v>1</v>
      </c>
      <c r="H2764" s="22">
        <f ca="1">TRUNC(PRODUCT(G$10:G2763),15)</f>
        <v>1.81984651266759</v>
      </c>
      <c r="I2764" s="22">
        <f t="shared" ca="1" si="622"/>
        <v>1.5015535581434301</v>
      </c>
      <c r="J2764" s="22">
        <f t="shared" ca="1" si="623"/>
        <v>1.2119757600000001</v>
      </c>
      <c r="K2764" s="110">
        <f t="shared" ca="1" si="616"/>
        <v>0.37553247445182125</v>
      </c>
      <c r="L2764" s="115">
        <v>0</v>
      </c>
      <c r="M2764" s="67">
        <f>IF(L2764&gt;0,VLOOKUP(L2764,S$12:$AB$125,7),0)</f>
        <v>0</v>
      </c>
      <c r="N2764" s="2">
        <f t="shared" si="617"/>
        <v>0</v>
      </c>
      <c r="O2764" s="22">
        <f t="shared" ca="1" si="624"/>
        <v>0.37553247445182125</v>
      </c>
      <c r="P2764" s="25" t="str">
        <f t="shared" si="625"/>
        <v>A+J=</v>
      </c>
      <c r="Q2764" s="26">
        <f t="shared" si="626"/>
        <v>45306</v>
      </c>
      <c r="R2764" s="4"/>
      <c r="S2764" s="98"/>
      <c r="U2764" s="4"/>
      <c r="V2764" s="4"/>
      <c r="W2764" s="4"/>
      <c r="X2764" s="4"/>
      <c r="Y2764" s="4"/>
      <c r="Z2764" s="4"/>
      <c r="AA2764" s="4"/>
      <c r="AB2764" s="4"/>
      <c r="AC2764" s="4"/>
      <c r="AD2764" s="64"/>
      <c r="AE2764" s="64"/>
      <c r="AF2764" s="64"/>
      <c r="AG2764" s="64"/>
      <c r="AH2764" s="64"/>
      <c r="AI2764" s="64"/>
      <c r="AJ2764" s="64"/>
      <c r="AK2764" s="64"/>
      <c r="AL2764" s="64"/>
      <c r="AM2764" s="64"/>
      <c r="AN2764" s="64"/>
      <c r="AO2764" s="64"/>
      <c r="AP2764" s="64"/>
      <c r="AQ2764" s="64"/>
      <c r="AR2764" s="64"/>
      <c r="AS2764" s="64"/>
      <c r="AT2764" s="64"/>
      <c r="AU2764" s="64"/>
      <c r="AV2764" s="64"/>
      <c r="AW2764" s="64"/>
      <c r="AX2764" s="64"/>
      <c r="AY2764" s="64"/>
      <c r="AZ2764" s="64"/>
      <c r="BA2764" s="64"/>
      <c r="BB2764" s="64"/>
      <c r="BC2764" s="64"/>
      <c r="BD2764" s="64"/>
      <c r="BE2764" s="64"/>
      <c r="BF2764" s="64"/>
      <c r="BG2764" s="64"/>
      <c r="BH2764" s="64"/>
      <c r="BI2764" s="64"/>
      <c r="BJ2764" s="64"/>
      <c r="BK2764" s="64"/>
      <c r="BL2764" s="64"/>
      <c r="BM2764" s="64"/>
      <c r="BN2764" s="64"/>
      <c r="BO2764" s="64"/>
      <c r="BP2764" s="64"/>
      <c r="BQ2764" s="64"/>
      <c r="BR2764" s="64"/>
      <c r="BS2764" s="64"/>
      <c r="BT2764" s="64"/>
      <c r="BU2764" s="64"/>
      <c r="BV2764" s="64"/>
      <c r="BW2764" s="64"/>
      <c r="BX2764" s="64"/>
      <c r="BY2764" s="64"/>
      <c r="BZ2764" s="64"/>
      <c r="CA2764" s="64"/>
      <c r="CB2764" s="64"/>
      <c r="CC2764" s="64"/>
      <c r="CD2764" s="64"/>
      <c r="CE2764" s="64"/>
      <c r="CF2764" s="64"/>
      <c r="CG2764" s="64"/>
      <c r="CH2764" s="64"/>
      <c r="CI2764" s="64"/>
      <c r="CJ2764" s="64"/>
      <c r="CK2764" s="64"/>
      <c r="CL2764" s="64"/>
      <c r="CM2764" s="64"/>
      <c r="CN2764" s="64"/>
      <c r="CO2764" s="64"/>
      <c r="CP2764" s="64"/>
      <c r="CQ2764" s="64"/>
      <c r="CR2764" s="64"/>
      <c r="CS2764" s="64"/>
      <c r="CT2764" s="64"/>
      <c r="CU2764" s="64"/>
      <c r="CV2764" s="64"/>
      <c r="CW2764" s="64"/>
      <c r="CX2764" s="64"/>
      <c r="CY2764" s="64"/>
      <c r="CZ2764" s="64"/>
      <c r="DA2764" s="64"/>
      <c r="DB2764" s="64"/>
      <c r="DC2764" s="64"/>
      <c r="DD2764" s="64"/>
      <c r="DE2764" s="64"/>
      <c r="DF2764" s="64"/>
      <c r="DG2764" s="64"/>
      <c r="DH2764" s="64"/>
      <c r="DI2764" s="64"/>
      <c r="DJ2764" s="64"/>
      <c r="DK2764" s="64"/>
      <c r="DL2764" s="64"/>
      <c r="DM2764" s="64"/>
      <c r="DN2764" s="64"/>
      <c r="DO2764" s="64"/>
      <c r="DP2764" s="64"/>
      <c r="DQ2764" s="64"/>
      <c r="DR2764" s="64"/>
      <c r="DS2764" s="64"/>
      <c r="DT2764" s="64"/>
      <c r="DU2764" s="64"/>
      <c r="DV2764" s="64"/>
      <c r="DW2764" s="64"/>
      <c r="DX2764" s="64"/>
      <c r="DY2764" s="64"/>
      <c r="DZ2764" s="64"/>
      <c r="EA2764" s="64"/>
      <c r="EB2764" s="64"/>
      <c r="EC2764" s="64"/>
      <c r="ED2764" s="64"/>
      <c r="EE2764" s="64"/>
      <c r="EF2764" s="64"/>
      <c r="EG2764" s="64"/>
      <c r="EH2764" s="64"/>
      <c r="EI2764" s="64"/>
      <c r="EJ2764" s="64"/>
      <c r="EK2764" s="64"/>
      <c r="EL2764" s="64"/>
      <c r="EM2764" s="64"/>
      <c r="EN2764" s="64"/>
      <c r="EO2764" s="64"/>
      <c r="EP2764" s="64"/>
      <c r="EQ2764" s="64"/>
      <c r="ER2764" s="64"/>
      <c r="ES2764" s="64"/>
      <c r="ET2764" s="64"/>
      <c r="EU2764" s="64"/>
      <c r="EV2764" s="64"/>
      <c r="EW2764" s="64"/>
      <c r="EX2764" s="64"/>
      <c r="EY2764" s="64"/>
      <c r="EZ2764" s="64"/>
      <c r="FA2764" s="64"/>
      <c r="FB2764" s="64"/>
      <c r="FC2764" s="64"/>
      <c r="FD2764" s="64"/>
      <c r="FE2764" s="64"/>
      <c r="FF2764" s="64"/>
      <c r="FG2764" s="64"/>
      <c r="FH2764" s="64"/>
      <c r="FI2764" s="64"/>
      <c r="FJ2764" s="64"/>
      <c r="FK2764" s="64"/>
      <c r="FL2764" s="64"/>
      <c r="FM2764" s="64"/>
      <c r="FN2764" s="64"/>
      <c r="FO2764" s="64"/>
      <c r="FP2764" s="64"/>
      <c r="FQ2764" s="64"/>
      <c r="FR2764" s="64"/>
      <c r="FS2764" s="64"/>
      <c r="FT2764" s="64"/>
    </row>
    <row r="2765" spans="1:176" ht="15" x14ac:dyDescent="0.25">
      <c r="A2765" s="20">
        <f t="shared" si="627"/>
        <v>46518</v>
      </c>
      <c r="B2765" s="22" t="str">
        <f t="shared" ca="1" si="618"/>
        <v>n.d</v>
      </c>
      <c r="C2765" s="22">
        <f t="shared" ca="1" si="615"/>
        <v>0.97614444</v>
      </c>
      <c r="D2765" s="23">
        <f ca="1">IF(A2765&lt;$B$1,VLOOKUP(A2765,[1]DI!$A$4:$B$15000,2,FALSE),0)</f>
        <v>0</v>
      </c>
      <c r="E2765" s="22">
        <f t="shared" ca="1" si="619"/>
        <v>0</v>
      </c>
      <c r="F2765" s="23">
        <f t="shared" si="620"/>
        <v>1.3</v>
      </c>
      <c r="G2765" s="24">
        <f t="shared" ca="1" si="621"/>
        <v>1</v>
      </c>
      <c r="H2765" s="22">
        <f ca="1">TRUNC(PRODUCT(G$10:G2764),15)</f>
        <v>1.81984651266759</v>
      </c>
      <c r="I2765" s="22">
        <f t="shared" ca="1" si="622"/>
        <v>1.5015535581434301</v>
      </c>
      <c r="J2765" s="22">
        <f t="shared" ca="1" si="623"/>
        <v>1.2119757600000001</v>
      </c>
      <c r="K2765" s="110">
        <f t="shared" ca="1" si="616"/>
        <v>0.37553247445182125</v>
      </c>
      <c r="L2765" s="115">
        <v>0</v>
      </c>
      <c r="M2765" s="67">
        <f>IF(L2765&gt;0,VLOOKUP(L2765,S$12:$AB$125,7),0)</f>
        <v>0</v>
      </c>
      <c r="N2765" s="2">
        <f t="shared" si="617"/>
        <v>0</v>
      </c>
      <c r="O2765" s="22">
        <f t="shared" ca="1" si="624"/>
        <v>0.37553247445182125</v>
      </c>
      <c r="P2765" s="25" t="str">
        <f t="shared" si="625"/>
        <v>A+J=</v>
      </c>
      <c r="Q2765" s="26">
        <f t="shared" si="626"/>
        <v>45306</v>
      </c>
      <c r="R2765" s="4"/>
      <c r="S2765" s="98"/>
      <c r="U2765" s="4"/>
      <c r="V2765" s="4"/>
      <c r="W2765" s="4"/>
      <c r="X2765" s="4"/>
      <c r="Y2765" s="4"/>
      <c r="Z2765" s="4"/>
      <c r="AA2765" s="4"/>
      <c r="AB2765" s="4"/>
      <c r="AC2765" s="4"/>
      <c r="AD2765" s="64"/>
      <c r="AE2765" s="64"/>
      <c r="AF2765" s="64"/>
      <c r="AG2765" s="64"/>
      <c r="AH2765" s="64"/>
      <c r="AI2765" s="64"/>
      <c r="AJ2765" s="64"/>
      <c r="AK2765" s="64"/>
      <c r="AL2765" s="64"/>
      <c r="AM2765" s="64"/>
      <c r="AN2765" s="64"/>
      <c r="AO2765" s="64"/>
      <c r="AP2765" s="64"/>
      <c r="AQ2765" s="64"/>
      <c r="AR2765" s="64"/>
      <c r="AS2765" s="64"/>
      <c r="AT2765" s="64"/>
      <c r="AU2765" s="64"/>
      <c r="AV2765" s="64"/>
      <c r="AW2765" s="64"/>
      <c r="AX2765" s="64"/>
      <c r="AY2765" s="64"/>
      <c r="AZ2765" s="64"/>
      <c r="BA2765" s="64"/>
      <c r="BB2765" s="64"/>
      <c r="BC2765" s="64"/>
      <c r="BD2765" s="64"/>
      <c r="BE2765" s="64"/>
      <c r="BF2765" s="64"/>
      <c r="BG2765" s="64"/>
      <c r="BH2765" s="64"/>
      <c r="BI2765" s="64"/>
      <c r="BJ2765" s="64"/>
      <c r="BK2765" s="64"/>
      <c r="BL2765" s="64"/>
      <c r="BM2765" s="64"/>
      <c r="BN2765" s="64"/>
      <c r="BO2765" s="64"/>
      <c r="BP2765" s="64"/>
      <c r="BQ2765" s="64"/>
      <c r="BR2765" s="64"/>
      <c r="BS2765" s="64"/>
      <c r="BT2765" s="64"/>
      <c r="BU2765" s="64"/>
      <c r="BV2765" s="64"/>
      <c r="BW2765" s="64"/>
      <c r="BX2765" s="64"/>
      <c r="BY2765" s="64"/>
      <c r="BZ2765" s="64"/>
      <c r="CA2765" s="64"/>
      <c r="CB2765" s="64"/>
      <c r="CC2765" s="64"/>
      <c r="CD2765" s="64"/>
      <c r="CE2765" s="64"/>
      <c r="CF2765" s="64"/>
      <c r="CG2765" s="64"/>
      <c r="CH2765" s="64"/>
      <c r="CI2765" s="64"/>
      <c r="CJ2765" s="64"/>
      <c r="CK2765" s="64"/>
      <c r="CL2765" s="64"/>
      <c r="CM2765" s="64"/>
      <c r="CN2765" s="64"/>
      <c r="CO2765" s="64"/>
      <c r="CP2765" s="64"/>
      <c r="CQ2765" s="64"/>
      <c r="CR2765" s="64"/>
      <c r="CS2765" s="64"/>
      <c r="CT2765" s="64"/>
      <c r="CU2765" s="64"/>
      <c r="CV2765" s="64"/>
      <c r="CW2765" s="64"/>
      <c r="CX2765" s="64"/>
      <c r="CY2765" s="64"/>
      <c r="CZ2765" s="64"/>
      <c r="DA2765" s="64"/>
      <c r="DB2765" s="64"/>
      <c r="DC2765" s="64"/>
      <c r="DD2765" s="64"/>
      <c r="DE2765" s="64"/>
      <c r="DF2765" s="64"/>
      <c r="DG2765" s="64"/>
      <c r="DH2765" s="64"/>
      <c r="DI2765" s="64"/>
      <c r="DJ2765" s="64"/>
      <c r="DK2765" s="64"/>
      <c r="DL2765" s="64"/>
      <c r="DM2765" s="64"/>
      <c r="DN2765" s="64"/>
      <c r="DO2765" s="64"/>
      <c r="DP2765" s="64"/>
      <c r="DQ2765" s="64"/>
      <c r="DR2765" s="64"/>
      <c r="DS2765" s="64"/>
      <c r="DT2765" s="64"/>
      <c r="DU2765" s="64"/>
      <c r="DV2765" s="64"/>
      <c r="DW2765" s="64"/>
      <c r="DX2765" s="64"/>
      <c r="DY2765" s="64"/>
      <c r="DZ2765" s="64"/>
      <c r="EA2765" s="64"/>
      <c r="EB2765" s="64"/>
      <c r="EC2765" s="64"/>
      <c r="ED2765" s="64"/>
      <c r="EE2765" s="64"/>
      <c r="EF2765" s="64"/>
      <c r="EG2765" s="64"/>
      <c r="EH2765" s="64"/>
      <c r="EI2765" s="64"/>
      <c r="EJ2765" s="64"/>
      <c r="EK2765" s="64"/>
      <c r="EL2765" s="64"/>
      <c r="EM2765" s="64"/>
      <c r="EN2765" s="64"/>
      <c r="EO2765" s="64"/>
      <c r="EP2765" s="64"/>
      <c r="EQ2765" s="64"/>
      <c r="ER2765" s="64"/>
      <c r="ES2765" s="64"/>
      <c r="ET2765" s="64"/>
      <c r="EU2765" s="64"/>
      <c r="EV2765" s="64"/>
      <c r="EW2765" s="64"/>
      <c r="EX2765" s="64"/>
      <c r="EY2765" s="64"/>
      <c r="EZ2765" s="64"/>
      <c r="FA2765" s="64"/>
      <c r="FB2765" s="64"/>
      <c r="FC2765" s="64"/>
      <c r="FD2765" s="64"/>
      <c r="FE2765" s="64"/>
      <c r="FF2765" s="64"/>
      <c r="FG2765" s="64"/>
      <c r="FH2765" s="64"/>
      <c r="FI2765" s="64"/>
      <c r="FJ2765" s="64"/>
      <c r="FK2765" s="64"/>
      <c r="FL2765" s="64"/>
      <c r="FM2765" s="64"/>
      <c r="FN2765" s="64"/>
      <c r="FO2765" s="64"/>
      <c r="FP2765" s="64"/>
      <c r="FQ2765" s="64"/>
      <c r="FR2765" s="64"/>
      <c r="FS2765" s="64"/>
      <c r="FT2765" s="64"/>
    </row>
    <row r="2766" spans="1:176" ht="15" x14ac:dyDescent="0.25">
      <c r="A2766" s="20">
        <f t="shared" si="627"/>
        <v>46519</v>
      </c>
      <c r="B2766" s="22" t="str">
        <f t="shared" ca="1" si="618"/>
        <v>n.d</v>
      </c>
      <c r="C2766" s="22">
        <f t="shared" ca="1" si="615"/>
        <v>0.97614444</v>
      </c>
      <c r="D2766" s="23">
        <f ca="1">IF(A2766&lt;$B$1,VLOOKUP(A2766,[1]DI!$A$4:$B$15000,2,FALSE),0)</f>
        <v>0</v>
      </c>
      <c r="E2766" s="22">
        <f t="shared" ca="1" si="619"/>
        <v>0</v>
      </c>
      <c r="F2766" s="23">
        <f t="shared" si="620"/>
        <v>1.3</v>
      </c>
      <c r="G2766" s="24">
        <f t="shared" ca="1" si="621"/>
        <v>1</v>
      </c>
      <c r="H2766" s="22">
        <f ca="1">TRUNC(PRODUCT(G$10:G2765),15)</f>
        <v>1.81984651266759</v>
      </c>
      <c r="I2766" s="22">
        <f t="shared" ca="1" si="622"/>
        <v>1.5015535581434301</v>
      </c>
      <c r="J2766" s="22">
        <f t="shared" ca="1" si="623"/>
        <v>1.2119757600000001</v>
      </c>
      <c r="K2766" s="110">
        <f t="shared" ca="1" si="616"/>
        <v>0.37553247445182125</v>
      </c>
      <c r="L2766" s="115">
        <v>0</v>
      </c>
      <c r="M2766" s="67">
        <f>IF(L2766&gt;0,VLOOKUP(L2766,S$12:$AB$125,7),0)</f>
        <v>0</v>
      </c>
      <c r="N2766" s="2">
        <f t="shared" si="617"/>
        <v>0</v>
      </c>
      <c r="O2766" s="22">
        <f t="shared" ca="1" si="624"/>
        <v>0.37553247445182125</v>
      </c>
      <c r="P2766" s="25" t="str">
        <f t="shared" si="625"/>
        <v>A+J=</v>
      </c>
      <c r="Q2766" s="26">
        <f t="shared" si="626"/>
        <v>45306</v>
      </c>
      <c r="R2766" s="4"/>
      <c r="S2766" s="98"/>
      <c r="U2766" s="4"/>
      <c r="V2766" s="4"/>
      <c r="W2766" s="4"/>
      <c r="X2766" s="4"/>
      <c r="Y2766" s="4"/>
      <c r="Z2766" s="4"/>
      <c r="AA2766" s="4"/>
      <c r="AB2766" s="4"/>
      <c r="AC2766" s="4"/>
      <c r="AD2766" s="64"/>
      <c r="AE2766" s="64"/>
      <c r="AF2766" s="64"/>
      <c r="AG2766" s="64"/>
      <c r="AH2766" s="64"/>
      <c r="AI2766" s="64"/>
      <c r="AJ2766" s="64"/>
      <c r="AK2766" s="64"/>
      <c r="AL2766" s="64"/>
      <c r="AM2766" s="64"/>
      <c r="AN2766" s="64"/>
      <c r="AO2766" s="64"/>
      <c r="AP2766" s="64"/>
      <c r="AQ2766" s="64"/>
      <c r="AR2766" s="64"/>
      <c r="AS2766" s="64"/>
      <c r="AT2766" s="64"/>
      <c r="AU2766" s="64"/>
      <c r="AV2766" s="64"/>
      <c r="AW2766" s="64"/>
      <c r="AX2766" s="64"/>
      <c r="AY2766" s="64"/>
      <c r="AZ2766" s="64"/>
      <c r="BA2766" s="64"/>
      <c r="BB2766" s="64"/>
      <c r="BC2766" s="64"/>
      <c r="BD2766" s="64"/>
      <c r="BE2766" s="64"/>
      <c r="BF2766" s="64"/>
      <c r="BG2766" s="64"/>
      <c r="BH2766" s="64"/>
      <c r="BI2766" s="64"/>
      <c r="BJ2766" s="64"/>
      <c r="BK2766" s="64"/>
      <c r="BL2766" s="64"/>
      <c r="BM2766" s="64"/>
      <c r="BN2766" s="64"/>
      <c r="BO2766" s="64"/>
      <c r="BP2766" s="64"/>
      <c r="BQ2766" s="64"/>
      <c r="BR2766" s="64"/>
      <c r="BS2766" s="64"/>
      <c r="BT2766" s="64"/>
      <c r="BU2766" s="64"/>
      <c r="BV2766" s="64"/>
      <c r="BW2766" s="64"/>
      <c r="BX2766" s="64"/>
      <c r="BY2766" s="64"/>
      <c r="BZ2766" s="64"/>
      <c r="CA2766" s="64"/>
      <c r="CB2766" s="64"/>
      <c r="CC2766" s="64"/>
      <c r="CD2766" s="64"/>
      <c r="CE2766" s="64"/>
      <c r="CF2766" s="64"/>
      <c r="CG2766" s="64"/>
      <c r="CH2766" s="64"/>
      <c r="CI2766" s="64"/>
      <c r="CJ2766" s="64"/>
      <c r="CK2766" s="64"/>
      <c r="CL2766" s="64"/>
      <c r="CM2766" s="64"/>
      <c r="CN2766" s="64"/>
      <c r="CO2766" s="64"/>
      <c r="CP2766" s="64"/>
      <c r="CQ2766" s="64"/>
      <c r="CR2766" s="64"/>
      <c r="CS2766" s="64"/>
      <c r="CT2766" s="64"/>
      <c r="CU2766" s="64"/>
      <c r="CV2766" s="64"/>
      <c r="CW2766" s="64"/>
      <c r="CX2766" s="64"/>
      <c r="CY2766" s="64"/>
      <c r="CZ2766" s="64"/>
      <c r="DA2766" s="64"/>
      <c r="DB2766" s="64"/>
      <c r="DC2766" s="64"/>
      <c r="DD2766" s="64"/>
      <c r="DE2766" s="64"/>
      <c r="DF2766" s="64"/>
      <c r="DG2766" s="64"/>
      <c r="DH2766" s="64"/>
      <c r="DI2766" s="64"/>
      <c r="DJ2766" s="64"/>
      <c r="DK2766" s="64"/>
      <c r="DL2766" s="64"/>
      <c r="DM2766" s="64"/>
      <c r="DN2766" s="64"/>
      <c r="DO2766" s="64"/>
      <c r="DP2766" s="64"/>
      <c r="DQ2766" s="64"/>
      <c r="DR2766" s="64"/>
      <c r="DS2766" s="64"/>
      <c r="DT2766" s="64"/>
      <c r="DU2766" s="64"/>
      <c r="DV2766" s="64"/>
      <c r="DW2766" s="64"/>
      <c r="DX2766" s="64"/>
      <c r="DY2766" s="64"/>
      <c r="DZ2766" s="64"/>
      <c r="EA2766" s="64"/>
      <c r="EB2766" s="64"/>
      <c r="EC2766" s="64"/>
      <c r="ED2766" s="64"/>
      <c r="EE2766" s="64"/>
      <c r="EF2766" s="64"/>
      <c r="EG2766" s="64"/>
      <c r="EH2766" s="64"/>
      <c r="EI2766" s="64"/>
      <c r="EJ2766" s="64"/>
      <c r="EK2766" s="64"/>
      <c r="EL2766" s="64"/>
      <c r="EM2766" s="64"/>
      <c r="EN2766" s="64"/>
      <c r="EO2766" s="64"/>
      <c r="EP2766" s="64"/>
      <c r="EQ2766" s="64"/>
      <c r="ER2766" s="64"/>
      <c r="ES2766" s="64"/>
      <c r="ET2766" s="64"/>
      <c r="EU2766" s="64"/>
      <c r="EV2766" s="64"/>
      <c r="EW2766" s="64"/>
      <c r="EX2766" s="64"/>
      <c r="EY2766" s="64"/>
      <c r="EZ2766" s="64"/>
      <c r="FA2766" s="64"/>
      <c r="FB2766" s="64"/>
      <c r="FC2766" s="64"/>
      <c r="FD2766" s="64"/>
      <c r="FE2766" s="64"/>
      <c r="FF2766" s="64"/>
      <c r="FG2766" s="64"/>
      <c r="FH2766" s="64"/>
      <c r="FI2766" s="64"/>
      <c r="FJ2766" s="64"/>
      <c r="FK2766" s="64"/>
      <c r="FL2766" s="64"/>
      <c r="FM2766" s="64"/>
      <c r="FN2766" s="64"/>
      <c r="FO2766" s="64"/>
      <c r="FP2766" s="64"/>
      <c r="FQ2766" s="64"/>
      <c r="FR2766" s="64"/>
      <c r="FS2766" s="64"/>
      <c r="FT2766" s="64"/>
    </row>
    <row r="2767" spans="1:176" ht="15" x14ac:dyDescent="0.25">
      <c r="A2767" s="20">
        <f t="shared" si="627"/>
        <v>46520</v>
      </c>
      <c r="B2767" s="22" t="str">
        <f t="shared" ca="1" si="618"/>
        <v>n.d</v>
      </c>
      <c r="C2767" s="22">
        <f t="shared" ca="1" si="615"/>
        <v>0.97614444</v>
      </c>
      <c r="D2767" s="23">
        <f ca="1">IF(A2767&lt;$B$1,VLOOKUP(A2767,[1]DI!$A$4:$B$15000,2,FALSE),0)</f>
        <v>0</v>
      </c>
      <c r="E2767" s="22">
        <f t="shared" ca="1" si="619"/>
        <v>0</v>
      </c>
      <c r="F2767" s="23">
        <f t="shared" si="620"/>
        <v>1.3</v>
      </c>
      <c r="G2767" s="24">
        <f t="shared" ca="1" si="621"/>
        <v>1</v>
      </c>
      <c r="H2767" s="22">
        <f ca="1">TRUNC(PRODUCT(G$10:G2766),15)</f>
        <v>1.81984651266759</v>
      </c>
      <c r="I2767" s="22">
        <f t="shared" ca="1" si="622"/>
        <v>1.5015535581434301</v>
      </c>
      <c r="J2767" s="22">
        <f t="shared" ca="1" si="623"/>
        <v>1.2119757600000001</v>
      </c>
      <c r="K2767" s="110">
        <f t="shared" ca="1" si="616"/>
        <v>0.37553247445182125</v>
      </c>
      <c r="L2767" s="115">
        <v>0</v>
      </c>
      <c r="M2767" s="67">
        <f>IF(L2767&gt;0,VLOOKUP(L2767,S$12:$AB$125,7),0)</f>
        <v>0</v>
      </c>
      <c r="N2767" s="2">
        <f t="shared" si="617"/>
        <v>0</v>
      </c>
      <c r="O2767" s="22">
        <f t="shared" ca="1" si="624"/>
        <v>0.37553247445182125</v>
      </c>
      <c r="P2767" s="25" t="str">
        <f t="shared" si="625"/>
        <v>A+J=</v>
      </c>
      <c r="Q2767" s="26">
        <f t="shared" si="626"/>
        <v>45306</v>
      </c>
      <c r="R2767" s="4"/>
      <c r="S2767" s="98"/>
      <c r="U2767" s="4"/>
      <c r="V2767" s="4"/>
      <c r="W2767" s="4"/>
      <c r="X2767" s="4"/>
      <c r="Y2767" s="4"/>
      <c r="Z2767" s="4"/>
      <c r="AA2767" s="4"/>
      <c r="AB2767" s="4"/>
      <c r="AC2767" s="4"/>
      <c r="AD2767" s="64"/>
      <c r="AE2767" s="64"/>
      <c r="AF2767" s="64"/>
      <c r="AG2767" s="64"/>
      <c r="AH2767" s="64"/>
      <c r="AI2767" s="64"/>
      <c r="AJ2767" s="64"/>
      <c r="AK2767" s="64"/>
      <c r="AL2767" s="64"/>
      <c r="AM2767" s="64"/>
      <c r="AN2767" s="64"/>
      <c r="AO2767" s="64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4"/>
      <c r="AZ2767" s="64"/>
      <c r="BA2767" s="64"/>
      <c r="BB2767" s="64"/>
      <c r="BC2767" s="64"/>
      <c r="BD2767" s="64"/>
      <c r="BE2767" s="64"/>
      <c r="BF2767" s="64"/>
      <c r="BG2767" s="64"/>
      <c r="BH2767" s="64"/>
      <c r="BI2767" s="64"/>
      <c r="BJ2767" s="64"/>
      <c r="BK2767" s="64"/>
      <c r="BL2767" s="64"/>
      <c r="BM2767" s="64"/>
      <c r="BN2767" s="64"/>
      <c r="BO2767" s="64"/>
      <c r="BP2767" s="64"/>
      <c r="BQ2767" s="64"/>
      <c r="BR2767" s="64"/>
      <c r="BS2767" s="64"/>
      <c r="BT2767" s="64"/>
      <c r="BU2767" s="64"/>
      <c r="BV2767" s="64"/>
      <c r="BW2767" s="64"/>
      <c r="BX2767" s="64"/>
      <c r="BY2767" s="64"/>
      <c r="BZ2767" s="64"/>
      <c r="CA2767" s="64"/>
      <c r="CB2767" s="64"/>
      <c r="CC2767" s="64"/>
      <c r="CD2767" s="64"/>
      <c r="CE2767" s="64"/>
      <c r="CF2767" s="64"/>
      <c r="CG2767" s="64"/>
      <c r="CH2767" s="64"/>
      <c r="CI2767" s="64"/>
      <c r="CJ2767" s="64"/>
      <c r="CK2767" s="64"/>
      <c r="CL2767" s="64"/>
      <c r="CM2767" s="64"/>
      <c r="CN2767" s="64"/>
      <c r="CO2767" s="64"/>
      <c r="CP2767" s="64"/>
      <c r="CQ2767" s="64"/>
      <c r="CR2767" s="64"/>
      <c r="CS2767" s="64"/>
      <c r="CT2767" s="64"/>
      <c r="CU2767" s="64"/>
      <c r="CV2767" s="64"/>
      <c r="CW2767" s="64"/>
      <c r="CX2767" s="64"/>
      <c r="CY2767" s="64"/>
      <c r="CZ2767" s="64"/>
      <c r="DA2767" s="64"/>
      <c r="DB2767" s="64"/>
      <c r="DC2767" s="64"/>
      <c r="DD2767" s="64"/>
      <c r="DE2767" s="64"/>
      <c r="DF2767" s="64"/>
      <c r="DG2767" s="64"/>
      <c r="DH2767" s="64"/>
      <c r="DI2767" s="64"/>
      <c r="DJ2767" s="64"/>
      <c r="DK2767" s="64"/>
      <c r="DL2767" s="64"/>
      <c r="DM2767" s="64"/>
      <c r="DN2767" s="64"/>
      <c r="DO2767" s="64"/>
      <c r="DP2767" s="64"/>
      <c r="DQ2767" s="64"/>
      <c r="DR2767" s="64"/>
      <c r="DS2767" s="64"/>
      <c r="DT2767" s="64"/>
      <c r="DU2767" s="64"/>
      <c r="DV2767" s="64"/>
      <c r="DW2767" s="64"/>
      <c r="DX2767" s="64"/>
      <c r="DY2767" s="64"/>
      <c r="DZ2767" s="64"/>
      <c r="EA2767" s="64"/>
      <c r="EB2767" s="64"/>
      <c r="EC2767" s="64"/>
      <c r="ED2767" s="64"/>
      <c r="EE2767" s="64"/>
      <c r="EF2767" s="64"/>
      <c r="EG2767" s="64"/>
      <c r="EH2767" s="64"/>
      <c r="EI2767" s="64"/>
      <c r="EJ2767" s="64"/>
      <c r="EK2767" s="64"/>
      <c r="EL2767" s="64"/>
      <c r="EM2767" s="64"/>
      <c r="EN2767" s="64"/>
      <c r="EO2767" s="64"/>
      <c r="EP2767" s="64"/>
      <c r="EQ2767" s="64"/>
      <c r="ER2767" s="64"/>
      <c r="ES2767" s="64"/>
      <c r="ET2767" s="64"/>
      <c r="EU2767" s="64"/>
      <c r="EV2767" s="64"/>
      <c r="EW2767" s="64"/>
      <c r="EX2767" s="64"/>
      <c r="EY2767" s="64"/>
      <c r="EZ2767" s="64"/>
      <c r="FA2767" s="64"/>
      <c r="FB2767" s="64"/>
      <c r="FC2767" s="64"/>
      <c r="FD2767" s="64"/>
      <c r="FE2767" s="64"/>
      <c r="FF2767" s="64"/>
      <c r="FG2767" s="64"/>
      <c r="FH2767" s="64"/>
      <c r="FI2767" s="64"/>
      <c r="FJ2767" s="64"/>
      <c r="FK2767" s="64"/>
      <c r="FL2767" s="64"/>
      <c r="FM2767" s="64"/>
      <c r="FN2767" s="64"/>
      <c r="FO2767" s="64"/>
      <c r="FP2767" s="64"/>
      <c r="FQ2767" s="64"/>
      <c r="FR2767" s="64"/>
      <c r="FS2767" s="64"/>
      <c r="FT2767" s="64"/>
    </row>
    <row r="2768" spans="1:176" ht="15" x14ac:dyDescent="0.25">
      <c r="A2768" s="20">
        <f t="shared" si="627"/>
        <v>46521</v>
      </c>
      <c r="B2768" s="22" t="str">
        <f t="shared" ca="1" si="618"/>
        <v>n.d</v>
      </c>
      <c r="C2768" s="22">
        <f t="shared" ca="1" si="615"/>
        <v>0.97614444</v>
      </c>
      <c r="D2768" s="23">
        <f ca="1">IF(A2768&lt;$B$1,VLOOKUP(A2768,[1]DI!$A$4:$B$15000,2,FALSE),0)</f>
        <v>0</v>
      </c>
      <c r="E2768" s="22">
        <f t="shared" ca="1" si="619"/>
        <v>0</v>
      </c>
      <c r="F2768" s="23">
        <f t="shared" si="620"/>
        <v>1.3</v>
      </c>
      <c r="G2768" s="24">
        <f t="shared" ca="1" si="621"/>
        <v>1</v>
      </c>
      <c r="H2768" s="22">
        <f ca="1">TRUNC(PRODUCT(G$10:G2767),15)</f>
        <v>1.81984651266759</v>
      </c>
      <c r="I2768" s="22">
        <f t="shared" ca="1" si="622"/>
        <v>1.5015535581434301</v>
      </c>
      <c r="J2768" s="22">
        <f t="shared" ca="1" si="623"/>
        <v>1.2119757600000001</v>
      </c>
      <c r="K2768" s="110">
        <f t="shared" ca="1" si="616"/>
        <v>0.37553247445182125</v>
      </c>
      <c r="L2768" s="115">
        <v>0</v>
      </c>
      <c r="M2768" s="67">
        <f>IF(L2768&gt;0,VLOOKUP(L2768,S$12:$AB$125,7),0)</f>
        <v>0</v>
      </c>
      <c r="N2768" s="2">
        <f t="shared" si="617"/>
        <v>0</v>
      </c>
      <c r="O2768" s="22">
        <f t="shared" ca="1" si="624"/>
        <v>0.37553247445182125</v>
      </c>
      <c r="P2768" s="25" t="str">
        <f t="shared" si="625"/>
        <v>A+J=</v>
      </c>
      <c r="Q2768" s="26">
        <f t="shared" si="626"/>
        <v>45306</v>
      </c>
      <c r="R2768" s="4"/>
      <c r="S2768" s="98"/>
      <c r="U2768" s="4"/>
      <c r="V2768" s="4"/>
      <c r="W2768" s="4"/>
      <c r="X2768" s="4"/>
      <c r="Y2768" s="4"/>
      <c r="Z2768" s="4"/>
      <c r="AA2768" s="4"/>
      <c r="AB2768" s="4"/>
      <c r="AC2768" s="4"/>
      <c r="AD2768" s="64"/>
      <c r="AE2768" s="64"/>
      <c r="AF2768" s="64"/>
      <c r="AG2768" s="64"/>
      <c r="AH2768" s="64"/>
      <c r="AI2768" s="64"/>
      <c r="AJ2768" s="64"/>
      <c r="AK2768" s="64"/>
      <c r="AL2768" s="64"/>
      <c r="AM2768" s="64"/>
      <c r="AN2768" s="64"/>
      <c r="AO2768" s="64"/>
      <c r="AP2768" s="64"/>
      <c r="AQ2768" s="64"/>
      <c r="AR2768" s="64"/>
      <c r="AS2768" s="64"/>
      <c r="AT2768" s="64"/>
      <c r="AU2768" s="64"/>
      <c r="AV2768" s="64"/>
      <c r="AW2768" s="64"/>
      <c r="AX2768" s="64"/>
      <c r="AY2768" s="64"/>
      <c r="AZ2768" s="64"/>
      <c r="BA2768" s="64"/>
      <c r="BB2768" s="64"/>
      <c r="BC2768" s="64"/>
      <c r="BD2768" s="64"/>
      <c r="BE2768" s="64"/>
      <c r="BF2768" s="64"/>
      <c r="BG2768" s="64"/>
      <c r="BH2768" s="64"/>
      <c r="BI2768" s="64"/>
      <c r="BJ2768" s="64"/>
      <c r="BK2768" s="64"/>
      <c r="BL2768" s="64"/>
      <c r="BM2768" s="64"/>
      <c r="BN2768" s="64"/>
      <c r="BO2768" s="64"/>
      <c r="BP2768" s="64"/>
      <c r="BQ2768" s="64"/>
      <c r="BR2768" s="64"/>
      <c r="BS2768" s="64"/>
      <c r="BT2768" s="64"/>
      <c r="BU2768" s="64"/>
      <c r="BV2768" s="64"/>
      <c r="BW2768" s="64"/>
      <c r="BX2768" s="64"/>
      <c r="BY2768" s="64"/>
      <c r="BZ2768" s="64"/>
      <c r="CA2768" s="64"/>
      <c r="CB2768" s="64"/>
      <c r="CC2768" s="64"/>
      <c r="CD2768" s="64"/>
      <c r="CE2768" s="64"/>
      <c r="CF2768" s="64"/>
      <c r="CG2768" s="64"/>
      <c r="CH2768" s="64"/>
      <c r="CI2768" s="64"/>
      <c r="CJ2768" s="64"/>
      <c r="CK2768" s="64"/>
      <c r="CL2768" s="64"/>
      <c r="CM2768" s="64"/>
      <c r="CN2768" s="64"/>
      <c r="CO2768" s="64"/>
      <c r="CP2768" s="64"/>
      <c r="CQ2768" s="64"/>
      <c r="CR2768" s="64"/>
      <c r="CS2768" s="64"/>
      <c r="CT2768" s="64"/>
      <c r="CU2768" s="64"/>
      <c r="CV2768" s="64"/>
      <c r="CW2768" s="64"/>
      <c r="CX2768" s="64"/>
      <c r="CY2768" s="64"/>
      <c r="CZ2768" s="64"/>
      <c r="DA2768" s="64"/>
      <c r="DB2768" s="64"/>
      <c r="DC2768" s="64"/>
      <c r="DD2768" s="64"/>
      <c r="DE2768" s="64"/>
      <c r="DF2768" s="64"/>
      <c r="DG2768" s="64"/>
      <c r="DH2768" s="64"/>
      <c r="DI2768" s="64"/>
      <c r="DJ2768" s="64"/>
      <c r="DK2768" s="64"/>
      <c r="DL2768" s="64"/>
      <c r="DM2768" s="64"/>
      <c r="DN2768" s="64"/>
      <c r="DO2768" s="64"/>
      <c r="DP2768" s="64"/>
      <c r="DQ2768" s="64"/>
      <c r="DR2768" s="64"/>
      <c r="DS2768" s="64"/>
      <c r="DT2768" s="64"/>
      <c r="DU2768" s="64"/>
      <c r="DV2768" s="64"/>
      <c r="DW2768" s="64"/>
      <c r="DX2768" s="64"/>
      <c r="DY2768" s="64"/>
      <c r="DZ2768" s="64"/>
      <c r="EA2768" s="64"/>
      <c r="EB2768" s="64"/>
      <c r="EC2768" s="64"/>
      <c r="ED2768" s="64"/>
      <c r="EE2768" s="64"/>
      <c r="EF2768" s="64"/>
      <c r="EG2768" s="64"/>
      <c r="EH2768" s="64"/>
      <c r="EI2768" s="64"/>
      <c r="EJ2768" s="64"/>
      <c r="EK2768" s="64"/>
      <c r="EL2768" s="64"/>
      <c r="EM2768" s="64"/>
      <c r="EN2768" s="64"/>
      <c r="EO2768" s="64"/>
      <c r="EP2768" s="64"/>
      <c r="EQ2768" s="64"/>
      <c r="ER2768" s="64"/>
      <c r="ES2768" s="64"/>
      <c r="ET2768" s="64"/>
      <c r="EU2768" s="64"/>
      <c r="EV2768" s="64"/>
      <c r="EW2768" s="64"/>
      <c r="EX2768" s="64"/>
      <c r="EY2768" s="64"/>
      <c r="EZ2768" s="64"/>
      <c r="FA2768" s="64"/>
      <c r="FB2768" s="64"/>
      <c r="FC2768" s="64"/>
      <c r="FD2768" s="64"/>
      <c r="FE2768" s="64"/>
      <c r="FF2768" s="64"/>
      <c r="FG2768" s="64"/>
      <c r="FH2768" s="64"/>
      <c r="FI2768" s="64"/>
      <c r="FJ2768" s="64"/>
      <c r="FK2768" s="64"/>
      <c r="FL2768" s="64"/>
      <c r="FM2768" s="64"/>
      <c r="FN2768" s="64"/>
      <c r="FO2768" s="64"/>
      <c r="FP2768" s="64"/>
      <c r="FQ2768" s="64"/>
      <c r="FR2768" s="64"/>
      <c r="FS2768" s="64"/>
      <c r="FT2768" s="64"/>
    </row>
    <row r="2769" spans="1:176" ht="15" x14ac:dyDescent="0.25">
      <c r="A2769" s="20">
        <f t="shared" si="627"/>
        <v>46522</v>
      </c>
      <c r="B2769" s="22" t="str">
        <f t="shared" ca="1" si="618"/>
        <v>n.d</v>
      </c>
      <c r="C2769" s="22">
        <f t="shared" ca="1" si="615"/>
        <v>0.97614444</v>
      </c>
      <c r="D2769" s="23">
        <f ca="1">IF(A2769&lt;$B$1,VLOOKUP(A2769,[1]DI!$A$4:$B$15000,2,FALSE),0)</f>
        <v>0</v>
      </c>
      <c r="E2769" s="22">
        <f t="shared" ca="1" si="619"/>
        <v>0</v>
      </c>
      <c r="F2769" s="23">
        <f t="shared" si="620"/>
        <v>1.3</v>
      </c>
      <c r="G2769" s="24">
        <f t="shared" ca="1" si="621"/>
        <v>1</v>
      </c>
      <c r="H2769" s="22">
        <f ca="1">TRUNC(PRODUCT(G$10:G2768),15)</f>
        <v>1.81984651266759</v>
      </c>
      <c r="I2769" s="22">
        <f t="shared" ca="1" si="622"/>
        <v>1.5015535581434301</v>
      </c>
      <c r="J2769" s="22">
        <f t="shared" ca="1" si="623"/>
        <v>1.2119757600000001</v>
      </c>
      <c r="K2769" s="110">
        <f t="shared" ca="1" si="616"/>
        <v>0.37553247445182125</v>
      </c>
      <c r="L2769" s="115">
        <v>0</v>
      </c>
      <c r="M2769" s="67">
        <f>IF(L2769&gt;0,VLOOKUP(L2769,S$12:$AB$125,7),0)</f>
        <v>0</v>
      </c>
      <c r="N2769" s="2">
        <f t="shared" si="617"/>
        <v>0</v>
      </c>
      <c r="O2769" s="22">
        <f t="shared" ca="1" si="624"/>
        <v>0.37553247445182125</v>
      </c>
      <c r="P2769" s="25" t="str">
        <f t="shared" si="625"/>
        <v>A+J=</v>
      </c>
      <c r="Q2769" s="26">
        <f t="shared" si="626"/>
        <v>45306</v>
      </c>
      <c r="R2769" s="4"/>
      <c r="S2769" s="98"/>
      <c r="U2769" s="4"/>
      <c r="V2769" s="4"/>
      <c r="W2769" s="4"/>
      <c r="X2769" s="4"/>
      <c r="Y2769" s="4"/>
      <c r="Z2769" s="4"/>
      <c r="AA2769" s="4"/>
      <c r="AB2769" s="4"/>
      <c r="AC2769" s="4"/>
      <c r="AD2769" s="64"/>
      <c r="AE2769" s="64"/>
      <c r="AF2769" s="64"/>
      <c r="AG2769" s="64"/>
      <c r="AH2769" s="64"/>
      <c r="AI2769" s="64"/>
      <c r="AJ2769" s="64"/>
      <c r="AK2769" s="64"/>
      <c r="AL2769" s="64"/>
      <c r="AM2769" s="64"/>
      <c r="AN2769" s="64"/>
      <c r="AO2769" s="64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4"/>
      <c r="AZ2769" s="64"/>
      <c r="BA2769" s="64"/>
      <c r="BB2769" s="64"/>
      <c r="BC2769" s="64"/>
      <c r="BD2769" s="64"/>
      <c r="BE2769" s="64"/>
      <c r="BF2769" s="64"/>
      <c r="BG2769" s="64"/>
      <c r="BH2769" s="64"/>
      <c r="BI2769" s="64"/>
      <c r="BJ2769" s="64"/>
      <c r="BK2769" s="64"/>
      <c r="BL2769" s="64"/>
      <c r="BM2769" s="64"/>
      <c r="BN2769" s="64"/>
      <c r="BO2769" s="64"/>
      <c r="BP2769" s="64"/>
      <c r="BQ2769" s="64"/>
      <c r="BR2769" s="64"/>
      <c r="BS2769" s="64"/>
      <c r="BT2769" s="64"/>
      <c r="BU2769" s="64"/>
      <c r="BV2769" s="64"/>
      <c r="BW2769" s="64"/>
      <c r="BX2769" s="64"/>
      <c r="BY2769" s="64"/>
      <c r="BZ2769" s="64"/>
      <c r="CA2769" s="64"/>
      <c r="CB2769" s="64"/>
      <c r="CC2769" s="64"/>
      <c r="CD2769" s="64"/>
      <c r="CE2769" s="64"/>
      <c r="CF2769" s="64"/>
      <c r="CG2769" s="64"/>
      <c r="CH2769" s="64"/>
      <c r="CI2769" s="64"/>
      <c r="CJ2769" s="64"/>
      <c r="CK2769" s="64"/>
      <c r="CL2769" s="64"/>
      <c r="CM2769" s="64"/>
      <c r="CN2769" s="64"/>
      <c r="CO2769" s="64"/>
      <c r="CP2769" s="64"/>
      <c r="CQ2769" s="64"/>
      <c r="CR2769" s="64"/>
      <c r="CS2769" s="64"/>
      <c r="CT2769" s="64"/>
      <c r="CU2769" s="64"/>
      <c r="CV2769" s="64"/>
      <c r="CW2769" s="64"/>
      <c r="CX2769" s="64"/>
      <c r="CY2769" s="64"/>
      <c r="CZ2769" s="64"/>
      <c r="DA2769" s="64"/>
      <c r="DB2769" s="64"/>
      <c r="DC2769" s="64"/>
      <c r="DD2769" s="64"/>
      <c r="DE2769" s="64"/>
      <c r="DF2769" s="64"/>
      <c r="DG2769" s="64"/>
      <c r="DH2769" s="64"/>
      <c r="DI2769" s="64"/>
      <c r="DJ2769" s="64"/>
      <c r="DK2769" s="64"/>
      <c r="DL2769" s="64"/>
      <c r="DM2769" s="64"/>
      <c r="DN2769" s="64"/>
      <c r="DO2769" s="64"/>
      <c r="DP2769" s="64"/>
      <c r="DQ2769" s="64"/>
      <c r="DR2769" s="64"/>
      <c r="DS2769" s="64"/>
      <c r="DT2769" s="64"/>
      <c r="DU2769" s="64"/>
      <c r="DV2769" s="64"/>
      <c r="DW2769" s="64"/>
      <c r="DX2769" s="64"/>
      <c r="DY2769" s="64"/>
      <c r="DZ2769" s="64"/>
      <c r="EA2769" s="64"/>
      <c r="EB2769" s="64"/>
      <c r="EC2769" s="64"/>
      <c r="ED2769" s="64"/>
      <c r="EE2769" s="64"/>
      <c r="EF2769" s="64"/>
      <c r="EG2769" s="64"/>
      <c r="EH2769" s="64"/>
      <c r="EI2769" s="64"/>
      <c r="EJ2769" s="64"/>
      <c r="EK2769" s="64"/>
      <c r="EL2769" s="64"/>
      <c r="EM2769" s="64"/>
      <c r="EN2769" s="64"/>
      <c r="EO2769" s="64"/>
      <c r="EP2769" s="64"/>
      <c r="EQ2769" s="64"/>
      <c r="ER2769" s="64"/>
      <c r="ES2769" s="64"/>
      <c r="ET2769" s="64"/>
      <c r="EU2769" s="64"/>
      <c r="EV2769" s="64"/>
      <c r="EW2769" s="64"/>
      <c r="EX2769" s="64"/>
      <c r="EY2769" s="64"/>
      <c r="EZ2769" s="64"/>
      <c r="FA2769" s="64"/>
      <c r="FB2769" s="64"/>
      <c r="FC2769" s="64"/>
      <c r="FD2769" s="64"/>
      <c r="FE2769" s="64"/>
      <c r="FF2769" s="64"/>
      <c r="FG2769" s="64"/>
      <c r="FH2769" s="64"/>
      <c r="FI2769" s="64"/>
      <c r="FJ2769" s="64"/>
      <c r="FK2769" s="64"/>
      <c r="FL2769" s="64"/>
      <c r="FM2769" s="64"/>
      <c r="FN2769" s="64"/>
      <c r="FO2769" s="64"/>
      <c r="FP2769" s="64"/>
      <c r="FQ2769" s="64"/>
      <c r="FR2769" s="64"/>
      <c r="FS2769" s="64"/>
      <c r="FT2769" s="64"/>
    </row>
    <row r="2770" spans="1:176" ht="15" x14ac:dyDescent="0.25">
      <c r="A2770" s="20">
        <f t="shared" si="627"/>
        <v>46523</v>
      </c>
      <c r="B2770" s="22" t="str">
        <f t="shared" ca="1" si="618"/>
        <v>n.d</v>
      </c>
      <c r="C2770" s="22">
        <f t="shared" ref="C2770:C2821" ca="1" si="628">IF(L2769&gt;0,TRUNC(C2769-N2769,8),C2769)</f>
        <v>0.97614444</v>
      </c>
      <c r="D2770" s="23">
        <f ca="1">IF(A2770&lt;$B$1,VLOOKUP(A2770,[1]DI!$A$4:$B$15000,2,FALSE),0)</f>
        <v>0</v>
      </c>
      <c r="E2770" s="22">
        <f t="shared" ca="1" si="619"/>
        <v>0</v>
      </c>
      <c r="F2770" s="23">
        <f t="shared" si="620"/>
        <v>1.3</v>
      </c>
      <c r="G2770" s="24">
        <f t="shared" ca="1" si="621"/>
        <v>1</v>
      </c>
      <c r="H2770" s="22">
        <f ca="1">TRUNC(PRODUCT(G$10:G2769),15)</f>
        <v>1.81984651266759</v>
      </c>
      <c r="I2770" s="22">
        <f t="shared" ca="1" si="622"/>
        <v>1.5015535581434301</v>
      </c>
      <c r="J2770" s="22">
        <f t="shared" ca="1" si="623"/>
        <v>1.2119757600000001</v>
      </c>
      <c r="K2770" s="110">
        <f t="shared" ca="1" si="616"/>
        <v>0.37553247445182125</v>
      </c>
      <c r="L2770" s="115">
        <v>0</v>
      </c>
      <c r="M2770" s="67">
        <f>IF(L2770&gt;0,VLOOKUP(L2770,S$12:$AB$125,7),0)</f>
        <v>0</v>
      </c>
      <c r="N2770" s="2">
        <f t="shared" si="617"/>
        <v>0</v>
      </c>
      <c r="O2770" s="22">
        <f t="shared" ca="1" si="624"/>
        <v>0.37553247445182125</v>
      </c>
      <c r="P2770" s="25" t="str">
        <f t="shared" si="625"/>
        <v>A+J=</v>
      </c>
      <c r="Q2770" s="26">
        <f t="shared" si="626"/>
        <v>45306</v>
      </c>
      <c r="R2770" s="4"/>
      <c r="S2770" s="98"/>
      <c r="U2770" s="4"/>
      <c r="V2770" s="4"/>
      <c r="W2770" s="4"/>
      <c r="X2770" s="4"/>
      <c r="Y2770" s="4"/>
      <c r="Z2770" s="4"/>
      <c r="AA2770" s="4"/>
      <c r="AB2770" s="4"/>
      <c r="AC2770" s="4"/>
      <c r="AD2770" s="64"/>
      <c r="AE2770" s="64"/>
      <c r="AF2770" s="64"/>
      <c r="AG2770" s="64"/>
      <c r="AH2770" s="64"/>
      <c r="AI2770" s="64"/>
      <c r="AJ2770" s="64"/>
      <c r="AK2770" s="64"/>
      <c r="AL2770" s="64"/>
      <c r="AM2770" s="64"/>
      <c r="AN2770" s="64"/>
      <c r="AO2770" s="64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4"/>
      <c r="AZ2770" s="64"/>
      <c r="BA2770" s="64"/>
      <c r="BB2770" s="64"/>
      <c r="BC2770" s="64"/>
      <c r="BD2770" s="64"/>
      <c r="BE2770" s="64"/>
      <c r="BF2770" s="64"/>
      <c r="BG2770" s="64"/>
      <c r="BH2770" s="64"/>
      <c r="BI2770" s="64"/>
      <c r="BJ2770" s="64"/>
      <c r="BK2770" s="64"/>
      <c r="BL2770" s="64"/>
      <c r="BM2770" s="64"/>
      <c r="BN2770" s="64"/>
      <c r="BO2770" s="64"/>
      <c r="BP2770" s="64"/>
      <c r="BQ2770" s="64"/>
      <c r="BR2770" s="64"/>
      <c r="BS2770" s="64"/>
      <c r="BT2770" s="64"/>
      <c r="BU2770" s="64"/>
      <c r="BV2770" s="64"/>
      <c r="BW2770" s="64"/>
      <c r="BX2770" s="64"/>
      <c r="BY2770" s="64"/>
      <c r="BZ2770" s="64"/>
      <c r="CA2770" s="64"/>
      <c r="CB2770" s="64"/>
      <c r="CC2770" s="64"/>
      <c r="CD2770" s="64"/>
      <c r="CE2770" s="64"/>
      <c r="CF2770" s="64"/>
      <c r="CG2770" s="64"/>
      <c r="CH2770" s="64"/>
      <c r="CI2770" s="64"/>
      <c r="CJ2770" s="64"/>
      <c r="CK2770" s="64"/>
      <c r="CL2770" s="64"/>
      <c r="CM2770" s="64"/>
      <c r="CN2770" s="64"/>
      <c r="CO2770" s="64"/>
      <c r="CP2770" s="64"/>
      <c r="CQ2770" s="64"/>
      <c r="CR2770" s="64"/>
      <c r="CS2770" s="64"/>
      <c r="CT2770" s="64"/>
      <c r="CU2770" s="64"/>
      <c r="CV2770" s="64"/>
      <c r="CW2770" s="64"/>
      <c r="CX2770" s="64"/>
      <c r="CY2770" s="64"/>
      <c r="CZ2770" s="64"/>
      <c r="DA2770" s="64"/>
      <c r="DB2770" s="64"/>
      <c r="DC2770" s="64"/>
      <c r="DD2770" s="64"/>
      <c r="DE2770" s="64"/>
      <c r="DF2770" s="64"/>
      <c r="DG2770" s="64"/>
      <c r="DH2770" s="64"/>
      <c r="DI2770" s="64"/>
      <c r="DJ2770" s="64"/>
      <c r="DK2770" s="64"/>
      <c r="DL2770" s="64"/>
      <c r="DM2770" s="64"/>
      <c r="DN2770" s="64"/>
      <c r="DO2770" s="64"/>
      <c r="DP2770" s="64"/>
      <c r="DQ2770" s="64"/>
      <c r="DR2770" s="64"/>
      <c r="DS2770" s="64"/>
      <c r="DT2770" s="64"/>
      <c r="DU2770" s="64"/>
      <c r="DV2770" s="64"/>
      <c r="DW2770" s="64"/>
      <c r="DX2770" s="64"/>
      <c r="DY2770" s="64"/>
      <c r="DZ2770" s="64"/>
      <c r="EA2770" s="64"/>
      <c r="EB2770" s="64"/>
      <c r="EC2770" s="64"/>
      <c r="ED2770" s="64"/>
      <c r="EE2770" s="64"/>
      <c r="EF2770" s="64"/>
      <c r="EG2770" s="64"/>
      <c r="EH2770" s="64"/>
      <c r="EI2770" s="64"/>
      <c r="EJ2770" s="64"/>
      <c r="EK2770" s="64"/>
      <c r="EL2770" s="64"/>
      <c r="EM2770" s="64"/>
      <c r="EN2770" s="64"/>
      <c r="EO2770" s="64"/>
      <c r="EP2770" s="64"/>
      <c r="EQ2770" s="64"/>
      <c r="ER2770" s="64"/>
      <c r="ES2770" s="64"/>
      <c r="ET2770" s="64"/>
      <c r="EU2770" s="64"/>
      <c r="EV2770" s="64"/>
      <c r="EW2770" s="64"/>
      <c r="EX2770" s="64"/>
      <c r="EY2770" s="64"/>
      <c r="EZ2770" s="64"/>
      <c r="FA2770" s="64"/>
      <c r="FB2770" s="64"/>
      <c r="FC2770" s="64"/>
      <c r="FD2770" s="64"/>
      <c r="FE2770" s="64"/>
      <c r="FF2770" s="64"/>
      <c r="FG2770" s="64"/>
      <c r="FH2770" s="64"/>
      <c r="FI2770" s="64"/>
      <c r="FJ2770" s="64"/>
      <c r="FK2770" s="64"/>
      <c r="FL2770" s="64"/>
      <c r="FM2770" s="64"/>
      <c r="FN2770" s="64"/>
      <c r="FO2770" s="64"/>
      <c r="FP2770" s="64"/>
      <c r="FQ2770" s="64"/>
      <c r="FR2770" s="64"/>
      <c r="FS2770" s="64"/>
      <c r="FT2770" s="64"/>
    </row>
    <row r="2771" spans="1:176" ht="15" x14ac:dyDescent="0.25">
      <c r="A2771" s="20">
        <f t="shared" si="627"/>
        <v>46524</v>
      </c>
      <c r="B2771" s="22" t="str">
        <f t="shared" ca="1" si="618"/>
        <v>n.d</v>
      </c>
      <c r="C2771" s="22">
        <f t="shared" ca="1" si="628"/>
        <v>0.97614444</v>
      </c>
      <c r="D2771" s="23">
        <f ca="1">IF(A2771&lt;$B$1,VLOOKUP(A2771,[1]DI!$A$4:$B$15000,2,FALSE),0)</f>
        <v>0</v>
      </c>
      <c r="E2771" s="22">
        <f t="shared" ca="1" si="619"/>
        <v>0</v>
      </c>
      <c r="F2771" s="23">
        <f t="shared" si="620"/>
        <v>1.3</v>
      </c>
      <c r="G2771" s="24">
        <f t="shared" ca="1" si="621"/>
        <v>1</v>
      </c>
      <c r="H2771" s="22">
        <f ca="1">TRUNC(PRODUCT(G$10:G2770),15)</f>
        <v>1.81984651266759</v>
      </c>
      <c r="I2771" s="22">
        <f t="shared" ca="1" si="622"/>
        <v>1.5015535581434301</v>
      </c>
      <c r="J2771" s="22">
        <f t="shared" ca="1" si="623"/>
        <v>1.2119757600000001</v>
      </c>
      <c r="K2771" s="110">
        <f t="shared" ca="1" si="616"/>
        <v>0.37553247445182125</v>
      </c>
      <c r="L2771" s="115">
        <v>0</v>
      </c>
      <c r="M2771" s="67">
        <f>IF(L2771&gt;0,VLOOKUP(L2771,S$12:$AB$125,7),0)</f>
        <v>0</v>
      </c>
      <c r="N2771" s="2">
        <f t="shared" si="617"/>
        <v>0</v>
      </c>
      <c r="O2771" s="22">
        <f t="shared" ca="1" si="624"/>
        <v>0.37553247445182125</v>
      </c>
      <c r="P2771" s="25" t="str">
        <f t="shared" si="625"/>
        <v>A+J=</v>
      </c>
      <c r="Q2771" s="26">
        <f t="shared" si="626"/>
        <v>45306</v>
      </c>
      <c r="R2771" s="4"/>
      <c r="S2771" s="98"/>
      <c r="U2771" s="4"/>
      <c r="V2771" s="4"/>
      <c r="W2771" s="4"/>
      <c r="X2771" s="4"/>
      <c r="Y2771" s="4"/>
      <c r="Z2771" s="4"/>
      <c r="AA2771" s="4"/>
      <c r="AB2771" s="4"/>
      <c r="AC2771" s="4"/>
      <c r="AD2771" s="64"/>
      <c r="AE2771" s="64"/>
      <c r="AF2771" s="64"/>
      <c r="AG2771" s="64"/>
      <c r="AH2771" s="64"/>
      <c r="AI2771" s="64"/>
      <c r="AJ2771" s="64"/>
      <c r="AK2771" s="64"/>
      <c r="AL2771" s="64"/>
      <c r="AM2771" s="64"/>
      <c r="AN2771" s="64"/>
      <c r="AO2771" s="64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4"/>
      <c r="AZ2771" s="64"/>
      <c r="BA2771" s="64"/>
      <c r="BB2771" s="64"/>
      <c r="BC2771" s="64"/>
      <c r="BD2771" s="64"/>
      <c r="BE2771" s="64"/>
      <c r="BF2771" s="64"/>
      <c r="BG2771" s="64"/>
      <c r="BH2771" s="64"/>
      <c r="BI2771" s="64"/>
      <c r="BJ2771" s="64"/>
      <c r="BK2771" s="64"/>
      <c r="BL2771" s="64"/>
      <c r="BM2771" s="64"/>
      <c r="BN2771" s="64"/>
      <c r="BO2771" s="64"/>
      <c r="BP2771" s="64"/>
      <c r="BQ2771" s="64"/>
      <c r="BR2771" s="64"/>
      <c r="BS2771" s="64"/>
      <c r="BT2771" s="64"/>
      <c r="BU2771" s="64"/>
      <c r="BV2771" s="64"/>
      <c r="BW2771" s="64"/>
      <c r="BX2771" s="64"/>
      <c r="BY2771" s="64"/>
      <c r="BZ2771" s="64"/>
      <c r="CA2771" s="64"/>
      <c r="CB2771" s="64"/>
      <c r="CC2771" s="64"/>
      <c r="CD2771" s="64"/>
      <c r="CE2771" s="64"/>
      <c r="CF2771" s="64"/>
      <c r="CG2771" s="64"/>
      <c r="CH2771" s="64"/>
      <c r="CI2771" s="64"/>
      <c r="CJ2771" s="64"/>
      <c r="CK2771" s="64"/>
      <c r="CL2771" s="64"/>
      <c r="CM2771" s="64"/>
      <c r="CN2771" s="64"/>
      <c r="CO2771" s="64"/>
      <c r="CP2771" s="64"/>
      <c r="CQ2771" s="64"/>
      <c r="CR2771" s="64"/>
      <c r="CS2771" s="64"/>
      <c r="CT2771" s="64"/>
      <c r="CU2771" s="64"/>
      <c r="CV2771" s="64"/>
      <c r="CW2771" s="64"/>
      <c r="CX2771" s="64"/>
      <c r="CY2771" s="64"/>
      <c r="CZ2771" s="64"/>
      <c r="DA2771" s="64"/>
      <c r="DB2771" s="64"/>
      <c r="DC2771" s="64"/>
      <c r="DD2771" s="64"/>
      <c r="DE2771" s="64"/>
      <c r="DF2771" s="64"/>
      <c r="DG2771" s="64"/>
      <c r="DH2771" s="64"/>
      <c r="DI2771" s="64"/>
      <c r="DJ2771" s="64"/>
      <c r="DK2771" s="64"/>
      <c r="DL2771" s="64"/>
      <c r="DM2771" s="64"/>
      <c r="DN2771" s="64"/>
      <c r="DO2771" s="64"/>
      <c r="DP2771" s="64"/>
      <c r="DQ2771" s="64"/>
      <c r="DR2771" s="64"/>
      <c r="DS2771" s="64"/>
      <c r="DT2771" s="64"/>
      <c r="DU2771" s="64"/>
      <c r="DV2771" s="64"/>
      <c r="DW2771" s="64"/>
      <c r="DX2771" s="64"/>
      <c r="DY2771" s="64"/>
      <c r="DZ2771" s="64"/>
      <c r="EA2771" s="64"/>
      <c r="EB2771" s="64"/>
      <c r="EC2771" s="64"/>
      <c r="ED2771" s="64"/>
      <c r="EE2771" s="64"/>
      <c r="EF2771" s="64"/>
      <c r="EG2771" s="64"/>
      <c r="EH2771" s="64"/>
      <c r="EI2771" s="64"/>
      <c r="EJ2771" s="64"/>
      <c r="EK2771" s="64"/>
      <c r="EL2771" s="64"/>
      <c r="EM2771" s="64"/>
      <c r="EN2771" s="64"/>
      <c r="EO2771" s="64"/>
      <c r="EP2771" s="64"/>
      <c r="EQ2771" s="64"/>
      <c r="ER2771" s="64"/>
      <c r="ES2771" s="64"/>
      <c r="ET2771" s="64"/>
      <c r="EU2771" s="64"/>
      <c r="EV2771" s="64"/>
      <c r="EW2771" s="64"/>
      <c r="EX2771" s="64"/>
      <c r="EY2771" s="64"/>
      <c r="EZ2771" s="64"/>
      <c r="FA2771" s="64"/>
      <c r="FB2771" s="64"/>
      <c r="FC2771" s="64"/>
      <c r="FD2771" s="64"/>
      <c r="FE2771" s="64"/>
      <c r="FF2771" s="64"/>
      <c r="FG2771" s="64"/>
      <c r="FH2771" s="64"/>
      <c r="FI2771" s="64"/>
      <c r="FJ2771" s="64"/>
      <c r="FK2771" s="64"/>
      <c r="FL2771" s="64"/>
      <c r="FM2771" s="64"/>
      <c r="FN2771" s="64"/>
      <c r="FO2771" s="64"/>
      <c r="FP2771" s="64"/>
      <c r="FQ2771" s="64"/>
      <c r="FR2771" s="64"/>
      <c r="FS2771" s="64"/>
      <c r="FT2771" s="64"/>
    </row>
    <row r="2772" spans="1:176" ht="15" x14ac:dyDescent="0.25">
      <c r="A2772" s="20">
        <f t="shared" si="627"/>
        <v>46525</v>
      </c>
      <c r="B2772" s="22" t="str">
        <f t="shared" ca="1" si="618"/>
        <v>n.d</v>
      </c>
      <c r="C2772" s="22">
        <f t="shared" ca="1" si="628"/>
        <v>0.97614444</v>
      </c>
      <c r="D2772" s="23">
        <f ca="1">IF(A2772&lt;$B$1,VLOOKUP(A2772,[1]DI!$A$4:$B$15000,2,FALSE),0)</f>
        <v>0</v>
      </c>
      <c r="E2772" s="22">
        <f t="shared" ca="1" si="619"/>
        <v>0</v>
      </c>
      <c r="F2772" s="23">
        <f t="shared" si="620"/>
        <v>1.3</v>
      </c>
      <c r="G2772" s="24">
        <f t="shared" ca="1" si="621"/>
        <v>1</v>
      </c>
      <c r="H2772" s="22">
        <f ca="1">TRUNC(PRODUCT(G$10:G2771),15)</f>
        <v>1.81984651266759</v>
      </c>
      <c r="I2772" s="22">
        <f t="shared" ca="1" si="622"/>
        <v>1.5015535581434301</v>
      </c>
      <c r="J2772" s="22">
        <f t="shared" ca="1" si="623"/>
        <v>1.2119757600000001</v>
      </c>
      <c r="K2772" s="110">
        <f t="shared" ca="1" si="616"/>
        <v>0.37553247445182125</v>
      </c>
      <c r="L2772" s="115">
        <v>0</v>
      </c>
      <c r="M2772" s="67">
        <f>IF(L2772&gt;0,VLOOKUP(L2772,S$12:$AB$125,7),0)</f>
        <v>0</v>
      </c>
      <c r="N2772" s="2">
        <f t="shared" si="617"/>
        <v>0</v>
      </c>
      <c r="O2772" s="22">
        <f t="shared" ca="1" si="624"/>
        <v>0.37553247445182125</v>
      </c>
      <c r="P2772" s="25" t="str">
        <f t="shared" si="625"/>
        <v>A+J=</v>
      </c>
      <c r="Q2772" s="26">
        <f t="shared" si="626"/>
        <v>45306</v>
      </c>
      <c r="R2772" s="4"/>
      <c r="S2772" s="98"/>
      <c r="U2772" s="4"/>
      <c r="V2772" s="4"/>
      <c r="W2772" s="4"/>
      <c r="X2772" s="4"/>
      <c r="Y2772" s="4"/>
      <c r="Z2772" s="4"/>
      <c r="AA2772" s="4"/>
      <c r="AB2772" s="4"/>
      <c r="AC2772" s="4"/>
      <c r="AD2772" s="64"/>
      <c r="AE2772" s="64"/>
      <c r="AF2772" s="64"/>
      <c r="AG2772" s="64"/>
      <c r="AH2772" s="64"/>
      <c r="AI2772" s="64"/>
      <c r="AJ2772" s="64"/>
      <c r="AK2772" s="64"/>
      <c r="AL2772" s="64"/>
      <c r="AM2772" s="64"/>
      <c r="AN2772" s="64"/>
      <c r="AO2772" s="64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4"/>
      <c r="AZ2772" s="64"/>
      <c r="BA2772" s="64"/>
      <c r="BB2772" s="64"/>
      <c r="BC2772" s="64"/>
      <c r="BD2772" s="64"/>
      <c r="BE2772" s="64"/>
      <c r="BF2772" s="64"/>
      <c r="BG2772" s="64"/>
      <c r="BH2772" s="64"/>
      <c r="BI2772" s="64"/>
      <c r="BJ2772" s="64"/>
      <c r="BK2772" s="64"/>
      <c r="BL2772" s="64"/>
      <c r="BM2772" s="64"/>
      <c r="BN2772" s="64"/>
      <c r="BO2772" s="64"/>
      <c r="BP2772" s="64"/>
      <c r="BQ2772" s="64"/>
      <c r="BR2772" s="64"/>
      <c r="BS2772" s="64"/>
      <c r="BT2772" s="64"/>
      <c r="BU2772" s="64"/>
      <c r="BV2772" s="64"/>
      <c r="BW2772" s="64"/>
      <c r="BX2772" s="64"/>
      <c r="BY2772" s="64"/>
      <c r="BZ2772" s="64"/>
      <c r="CA2772" s="64"/>
      <c r="CB2772" s="64"/>
      <c r="CC2772" s="64"/>
      <c r="CD2772" s="64"/>
      <c r="CE2772" s="64"/>
      <c r="CF2772" s="64"/>
      <c r="CG2772" s="64"/>
      <c r="CH2772" s="64"/>
      <c r="CI2772" s="64"/>
      <c r="CJ2772" s="64"/>
      <c r="CK2772" s="64"/>
      <c r="CL2772" s="64"/>
      <c r="CM2772" s="64"/>
      <c r="CN2772" s="64"/>
      <c r="CO2772" s="64"/>
      <c r="CP2772" s="64"/>
      <c r="CQ2772" s="64"/>
      <c r="CR2772" s="64"/>
      <c r="CS2772" s="64"/>
      <c r="CT2772" s="64"/>
      <c r="CU2772" s="64"/>
      <c r="CV2772" s="64"/>
      <c r="CW2772" s="64"/>
      <c r="CX2772" s="64"/>
      <c r="CY2772" s="64"/>
      <c r="CZ2772" s="64"/>
      <c r="DA2772" s="64"/>
      <c r="DB2772" s="64"/>
      <c r="DC2772" s="64"/>
      <c r="DD2772" s="64"/>
      <c r="DE2772" s="64"/>
      <c r="DF2772" s="64"/>
      <c r="DG2772" s="64"/>
      <c r="DH2772" s="64"/>
      <c r="DI2772" s="64"/>
      <c r="DJ2772" s="64"/>
      <c r="DK2772" s="64"/>
      <c r="DL2772" s="64"/>
      <c r="DM2772" s="64"/>
      <c r="DN2772" s="64"/>
      <c r="DO2772" s="64"/>
      <c r="DP2772" s="64"/>
      <c r="DQ2772" s="64"/>
      <c r="DR2772" s="64"/>
      <c r="DS2772" s="64"/>
      <c r="DT2772" s="64"/>
      <c r="DU2772" s="64"/>
      <c r="DV2772" s="64"/>
      <c r="DW2772" s="64"/>
      <c r="DX2772" s="64"/>
      <c r="DY2772" s="64"/>
      <c r="DZ2772" s="64"/>
      <c r="EA2772" s="64"/>
      <c r="EB2772" s="64"/>
      <c r="EC2772" s="64"/>
      <c r="ED2772" s="64"/>
      <c r="EE2772" s="64"/>
      <c r="EF2772" s="64"/>
      <c r="EG2772" s="64"/>
      <c r="EH2772" s="64"/>
      <c r="EI2772" s="64"/>
      <c r="EJ2772" s="64"/>
      <c r="EK2772" s="64"/>
      <c r="EL2772" s="64"/>
      <c r="EM2772" s="64"/>
      <c r="EN2772" s="64"/>
      <c r="EO2772" s="64"/>
      <c r="EP2772" s="64"/>
      <c r="EQ2772" s="64"/>
      <c r="ER2772" s="64"/>
      <c r="ES2772" s="64"/>
      <c r="ET2772" s="64"/>
      <c r="EU2772" s="64"/>
      <c r="EV2772" s="64"/>
      <c r="EW2772" s="64"/>
      <c r="EX2772" s="64"/>
      <c r="EY2772" s="64"/>
      <c r="EZ2772" s="64"/>
      <c r="FA2772" s="64"/>
      <c r="FB2772" s="64"/>
      <c r="FC2772" s="64"/>
      <c r="FD2772" s="64"/>
      <c r="FE2772" s="64"/>
      <c r="FF2772" s="64"/>
      <c r="FG2772" s="64"/>
      <c r="FH2772" s="64"/>
      <c r="FI2772" s="64"/>
      <c r="FJ2772" s="64"/>
      <c r="FK2772" s="64"/>
      <c r="FL2772" s="64"/>
      <c r="FM2772" s="64"/>
      <c r="FN2772" s="64"/>
      <c r="FO2772" s="64"/>
      <c r="FP2772" s="64"/>
      <c r="FQ2772" s="64"/>
      <c r="FR2772" s="64"/>
      <c r="FS2772" s="64"/>
      <c r="FT2772" s="64"/>
    </row>
    <row r="2773" spans="1:176" ht="15" x14ac:dyDescent="0.25">
      <c r="A2773" s="20">
        <f t="shared" si="627"/>
        <v>46526</v>
      </c>
      <c r="B2773" s="22" t="str">
        <f t="shared" ca="1" si="618"/>
        <v>n.d</v>
      </c>
      <c r="C2773" s="22">
        <f t="shared" ca="1" si="628"/>
        <v>0.97614444</v>
      </c>
      <c r="D2773" s="23">
        <f ca="1">IF(A2773&lt;$B$1,VLOOKUP(A2773,[1]DI!$A$4:$B$15000,2,FALSE),0)</f>
        <v>0</v>
      </c>
      <c r="E2773" s="22">
        <f t="shared" ca="1" si="619"/>
        <v>0</v>
      </c>
      <c r="F2773" s="23">
        <f t="shared" si="620"/>
        <v>1.3</v>
      </c>
      <c r="G2773" s="24">
        <f t="shared" ca="1" si="621"/>
        <v>1</v>
      </c>
      <c r="H2773" s="22">
        <f ca="1">TRUNC(PRODUCT(G$10:G2772),15)</f>
        <v>1.81984651266759</v>
      </c>
      <c r="I2773" s="22">
        <f t="shared" ca="1" si="622"/>
        <v>1.5015535581434301</v>
      </c>
      <c r="J2773" s="22">
        <f t="shared" ca="1" si="623"/>
        <v>1.2119757600000001</v>
      </c>
      <c r="K2773" s="110">
        <f t="shared" ca="1" si="616"/>
        <v>0.37553247445182125</v>
      </c>
      <c r="L2773" s="115">
        <v>0</v>
      </c>
      <c r="M2773" s="67">
        <f>IF(L2773&gt;0,VLOOKUP(L2773,S$12:$AB$125,7),0)</f>
        <v>0</v>
      </c>
      <c r="N2773" s="2">
        <f t="shared" si="617"/>
        <v>0</v>
      </c>
      <c r="O2773" s="22">
        <f t="shared" ca="1" si="624"/>
        <v>0.37553247445182125</v>
      </c>
      <c r="P2773" s="25" t="str">
        <f t="shared" si="625"/>
        <v>A+J=</v>
      </c>
      <c r="Q2773" s="26">
        <f t="shared" si="626"/>
        <v>45306</v>
      </c>
      <c r="R2773" s="4"/>
      <c r="S2773" s="98"/>
      <c r="U2773" s="4"/>
      <c r="V2773" s="4"/>
      <c r="W2773" s="4"/>
      <c r="X2773" s="4"/>
      <c r="Y2773" s="4"/>
      <c r="Z2773" s="4"/>
      <c r="AA2773" s="4"/>
      <c r="AB2773" s="4"/>
      <c r="AC2773" s="4"/>
      <c r="AD2773" s="64"/>
      <c r="AE2773" s="64"/>
      <c r="AF2773" s="64"/>
      <c r="AG2773" s="64"/>
      <c r="AH2773" s="64"/>
      <c r="AI2773" s="64"/>
      <c r="AJ2773" s="64"/>
      <c r="AK2773" s="64"/>
      <c r="AL2773" s="64"/>
      <c r="AM2773" s="64"/>
      <c r="AN2773" s="64"/>
      <c r="AO2773" s="64"/>
      <c r="AP2773" s="64"/>
      <c r="AQ2773" s="64"/>
      <c r="AR2773" s="64"/>
      <c r="AS2773" s="64"/>
      <c r="AT2773" s="64"/>
      <c r="AU2773" s="64"/>
      <c r="AV2773" s="64"/>
      <c r="AW2773" s="64"/>
      <c r="AX2773" s="64"/>
      <c r="AY2773" s="64"/>
      <c r="AZ2773" s="64"/>
      <c r="BA2773" s="64"/>
      <c r="BB2773" s="64"/>
      <c r="BC2773" s="64"/>
      <c r="BD2773" s="64"/>
      <c r="BE2773" s="64"/>
      <c r="BF2773" s="64"/>
      <c r="BG2773" s="64"/>
      <c r="BH2773" s="64"/>
      <c r="BI2773" s="64"/>
      <c r="BJ2773" s="64"/>
      <c r="BK2773" s="64"/>
      <c r="BL2773" s="64"/>
      <c r="BM2773" s="64"/>
      <c r="BN2773" s="64"/>
      <c r="BO2773" s="64"/>
      <c r="BP2773" s="64"/>
      <c r="BQ2773" s="64"/>
      <c r="BR2773" s="64"/>
      <c r="BS2773" s="64"/>
      <c r="BT2773" s="64"/>
      <c r="BU2773" s="64"/>
      <c r="BV2773" s="64"/>
      <c r="BW2773" s="64"/>
      <c r="BX2773" s="64"/>
      <c r="BY2773" s="64"/>
      <c r="BZ2773" s="64"/>
      <c r="CA2773" s="64"/>
      <c r="CB2773" s="64"/>
      <c r="CC2773" s="64"/>
      <c r="CD2773" s="64"/>
      <c r="CE2773" s="64"/>
      <c r="CF2773" s="64"/>
      <c r="CG2773" s="64"/>
      <c r="CH2773" s="64"/>
      <c r="CI2773" s="64"/>
      <c r="CJ2773" s="64"/>
      <c r="CK2773" s="64"/>
      <c r="CL2773" s="64"/>
      <c r="CM2773" s="64"/>
      <c r="CN2773" s="64"/>
      <c r="CO2773" s="64"/>
      <c r="CP2773" s="64"/>
      <c r="CQ2773" s="64"/>
      <c r="CR2773" s="64"/>
      <c r="CS2773" s="64"/>
      <c r="CT2773" s="64"/>
      <c r="CU2773" s="64"/>
      <c r="CV2773" s="64"/>
      <c r="CW2773" s="64"/>
      <c r="CX2773" s="64"/>
      <c r="CY2773" s="64"/>
      <c r="CZ2773" s="64"/>
      <c r="DA2773" s="64"/>
      <c r="DB2773" s="64"/>
      <c r="DC2773" s="64"/>
      <c r="DD2773" s="64"/>
      <c r="DE2773" s="64"/>
      <c r="DF2773" s="64"/>
      <c r="DG2773" s="64"/>
      <c r="DH2773" s="64"/>
      <c r="DI2773" s="64"/>
      <c r="DJ2773" s="64"/>
      <c r="DK2773" s="64"/>
      <c r="DL2773" s="64"/>
      <c r="DM2773" s="64"/>
      <c r="DN2773" s="64"/>
      <c r="DO2773" s="64"/>
      <c r="DP2773" s="64"/>
      <c r="DQ2773" s="64"/>
      <c r="DR2773" s="64"/>
      <c r="DS2773" s="64"/>
      <c r="DT2773" s="64"/>
      <c r="DU2773" s="64"/>
      <c r="DV2773" s="64"/>
      <c r="DW2773" s="64"/>
      <c r="DX2773" s="64"/>
      <c r="DY2773" s="64"/>
      <c r="DZ2773" s="64"/>
      <c r="EA2773" s="64"/>
      <c r="EB2773" s="64"/>
      <c r="EC2773" s="64"/>
      <c r="ED2773" s="64"/>
      <c r="EE2773" s="64"/>
      <c r="EF2773" s="64"/>
      <c r="EG2773" s="64"/>
      <c r="EH2773" s="64"/>
      <c r="EI2773" s="64"/>
      <c r="EJ2773" s="64"/>
      <c r="EK2773" s="64"/>
      <c r="EL2773" s="64"/>
      <c r="EM2773" s="64"/>
      <c r="EN2773" s="64"/>
      <c r="EO2773" s="64"/>
      <c r="EP2773" s="64"/>
      <c r="EQ2773" s="64"/>
      <c r="ER2773" s="64"/>
      <c r="ES2773" s="64"/>
      <c r="ET2773" s="64"/>
      <c r="EU2773" s="64"/>
      <c r="EV2773" s="64"/>
      <c r="EW2773" s="64"/>
      <c r="EX2773" s="64"/>
      <c r="EY2773" s="64"/>
      <c r="EZ2773" s="64"/>
      <c r="FA2773" s="64"/>
      <c r="FB2773" s="64"/>
      <c r="FC2773" s="64"/>
      <c r="FD2773" s="64"/>
      <c r="FE2773" s="64"/>
      <c r="FF2773" s="64"/>
      <c r="FG2773" s="64"/>
      <c r="FH2773" s="64"/>
      <c r="FI2773" s="64"/>
      <c r="FJ2773" s="64"/>
      <c r="FK2773" s="64"/>
      <c r="FL2773" s="64"/>
      <c r="FM2773" s="64"/>
      <c r="FN2773" s="64"/>
      <c r="FO2773" s="64"/>
      <c r="FP2773" s="64"/>
      <c r="FQ2773" s="64"/>
      <c r="FR2773" s="64"/>
      <c r="FS2773" s="64"/>
      <c r="FT2773" s="64"/>
    </row>
    <row r="2774" spans="1:176" ht="15" x14ac:dyDescent="0.25">
      <c r="A2774" s="20">
        <f t="shared" si="627"/>
        <v>46527</v>
      </c>
      <c r="B2774" s="22" t="str">
        <f t="shared" ca="1" si="618"/>
        <v>n.d</v>
      </c>
      <c r="C2774" s="22">
        <f t="shared" ca="1" si="628"/>
        <v>0.97614444</v>
      </c>
      <c r="D2774" s="23">
        <f ca="1">IF(A2774&lt;$B$1,VLOOKUP(A2774,[1]DI!$A$4:$B$15000,2,FALSE),0)</f>
        <v>0</v>
      </c>
      <c r="E2774" s="22">
        <f t="shared" ca="1" si="619"/>
        <v>0</v>
      </c>
      <c r="F2774" s="23">
        <f t="shared" si="620"/>
        <v>1.3</v>
      </c>
      <c r="G2774" s="24">
        <f t="shared" ca="1" si="621"/>
        <v>1</v>
      </c>
      <c r="H2774" s="22">
        <f ca="1">TRUNC(PRODUCT(G$10:G2773),15)</f>
        <v>1.81984651266759</v>
      </c>
      <c r="I2774" s="22">
        <f t="shared" ca="1" si="622"/>
        <v>1.5015535581434301</v>
      </c>
      <c r="J2774" s="22">
        <f t="shared" ca="1" si="623"/>
        <v>1.2119757600000001</v>
      </c>
      <c r="K2774" s="110">
        <f t="shared" ca="1" si="616"/>
        <v>0.37553247445182125</v>
      </c>
      <c r="L2774" s="115">
        <v>0</v>
      </c>
      <c r="M2774" s="67">
        <f>IF(L2774&gt;0,VLOOKUP(L2774,S$12:$AB$125,7),0)</f>
        <v>0</v>
      </c>
      <c r="N2774" s="2">
        <f t="shared" si="617"/>
        <v>0</v>
      </c>
      <c r="O2774" s="22">
        <f t="shared" ca="1" si="624"/>
        <v>0.37553247445182125</v>
      </c>
      <c r="P2774" s="25" t="str">
        <f t="shared" si="625"/>
        <v>A+J=</v>
      </c>
      <c r="Q2774" s="26">
        <f t="shared" si="626"/>
        <v>45306</v>
      </c>
      <c r="R2774" s="4"/>
      <c r="S2774" s="98"/>
      <c r="U2774" s="4"/>
      <c r="V2774" s="4"/>
      <c r="W2774" s="4"/>
      <c r="X2774" s="4"/>
      <c r="Y2774" s="4"/>
      <c r="Z2774" s="4"/>
      <c r="AA2774" s="4"/>
      <c r="AB2774" s="4"/>
      <c r="AC2774" s="4"/>
      <c r="AD2774" s="64"/>
      <c r="AE2774" s="64"/>
      <c r="AF2774" s="64"/>
      <c r="AG2774" s="64"/>
      <c r="AH2774" s="64"/>
      <c r="AI2774" s="64"/>
      <c r="AJ2774" s="64"/>
      <c r="AK2774" s="64"/>
      <c r="AL2774" s="64"/>
      <c r="AM2774" s="64"/>
      <c r="AN2774" s="64"/>
      <c r="AO2774" s="64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4"/>
      <c r="AZ2774" s="64"/>
      <c r="BA2774" s="64"/>
      <c r="BB2774" s="64"/>
      <c r="BC2774" s="64"/>
      <c r="BD2774" s="64"/>
      <c r="BE2774" s="64"/>
      <c r="BF2774" s="64"/>
      <c r="BG2774" s="64"/>
      <c r="BH2774" s="64"/>
      <c r="BI2774" s="64"/>
      <c r="BJ2774" s="64"/>
      <c r="BK2774" s="64"/>
      <c r="BL2774" s="64"/>
      <c r="BM2774" s="64"/>
      <c r="BN2774" s="64"/>
      <c r="BO2774" s="64"/>
      <c r="BP2774" s="64"/>
      <c r="BQ2774" s="64"/>
      <c r="BR2774" s="64"/>
      <c r="BS2774" s="64"/>
      <c r="BT2774" s="64"/>
      <c r="BU2774" s="64"/>
      <c r="BV2774" s="64"/>
      <c r="BW2774" s="64"/>
      <c r="BX2774" s="64"/>
      <c r="BY2774" s="64"/>
      <c r="BZ2774" s="64"/>
      <c r="CA2774" s="64"/>
      <c r="CB2774" s="64"/>
      <c r="CC2774" s="64"/>
      <c r="CD2774" s="64"/>
      <c r="CE2774" s="64"/>
      <c r="CF2774" s="64"/>
      <c r="CG2774" s="64"/>
      <c r="CH2774" s="64"/>
      <c r="CI2774" s="64"/>
      <c r="CJ2774" s="64"/>
      <c r="CK2774" s="64"/>
      <c r="CL2774" s="64"/>
      <c r="CM2774" s="64"/>
      <c r="CN2774" s="64"/>
      <c r="CO2774" s="64"/>
      <c r="CP2774" s="64"/>
      <c r="CQ2774" s="64"/>
      <c r="CR2774" s="64"/>
      <c r="CS2774" s="64"/>
      <c r="CT2774" s="64"/>
      <c r="CU2774" s="64"/>
      <c r="CV2774" s="64"/>
      <c r="CW2774" s="64"/>
      <c r="CX2774" s="64"/>
      <c r="CY2774" s="64"/>
      <c r="CZ2774" s="64"/>
      <c r="DA2774" s="64"/>
      <c r="DB2774" s="64"/>
      <c r="DC2774" s="64"/>
      <c r="DD2774" s="64"/>
      <c r="DE2774" s="64"/>
      <c r="DF2774" s="64"/>
      <c r="DG2774" s="64"/>
      <c r="DH2774" s="64"/>
      <c r="DI2774" s="64"/>
      <c r="DJ2774" s="64"/>
      <c r="DK2774" s="64"/>
      <c r="DL2774" s="64"/>
      <c r="DM2774" s="64"/>
      <c r="DN2774" s="64"/>
      <c r="DO2774" s="64"/>
      <c r="DP2774" s="64"/>
      <c r="DQ2774" s="64"/>
      <c r="DR2774" s="64"/>
      <c r="DS2774" s="64"/>
      <c r="DT2774" s="64"/>
      <c r="DU2774" s="64"/>
      <c r="DV2774" s="64"/>
      <c r="DW2774" s="64"/>
      <c r="DX2774" s="64"/>
      <c r="DY2774" s="64"/>
      <c r="DZ2774" s="64"/>
      <c r="EA2774" s="64"/>
      <c r="EB2774" s="64"/>
      <c r="EC2774" s="64"/>
      <c r="ED2774" s="64"/>
      <c r="EE2774" s="64"/>
      <c r="EF2774" s="64"/>
      <c r="EG2774" s="64"/>
      <c r="EH2774" s="64"/>
      <c r="EI2774" s="64"/>
      <c r="EJ2774" s="64"/>
      <c r="EK2774" s="64"/>
      <c r="EL2774" s="64"/>
      <c r="EM2774" s="64"/>
      <c r="EN2774" s="64"/>
      <c r="EO2774" s="64"/>
      <c r="EP2774" s="64"/>
      <c r="EQ2774" s="64"/>
      <c r="ER2774" s="64"/>
      <c r="ES2774" s="64"/>
      <c r="ET2774" s="64"/>
      <c r="EU2774" s="64"/>
      <c r="EV2774" s="64"/>
      <c r="EW2774" s="64"/>
      <c r="EX2774" s="64"/>
      <c r="EY2774" s="64"/>
      <c r="EZ2774" s="64"/>
      <c r="FA2774" s="64"/>
      <c r="FB2774" s="64"/>
      <c r="FC2774" s="64"/>
      <c r="FD2774" s="64"/>
      <c r="FE2774" s="64"/>
      <c r="FF2774" s="64"/>
      <c r="FG2774" s="64"/>
      <c r="FH2774" s="64"/>
      <c r="FI2774" s="64"/>
      <c r="FJ2774" s="64"/>
      <c r="FK2774" s="64"/>
      <c r="FL2774" s="64"/>
      <c r="FM2774" s="64"/>
      <c r="FN2774" s="64"/>
      <c r="FO2774" s="64"/>
      <c r="FP2774" s="64"/>
      <c r="FQ2774" s="64"/>
      <c r="FR2774" s="64"/>
      <c r="FS2774" s="64"/>
      <c r="FT2774" s="64"/>
    </row>
    <row r="2775" spans="1:176" ht="15" x14ac:dyDescent="0.25">
      <c r="A2775" s="20">
        <f t="shared" si="627"/>
        <v>46528</v>
      </c>
      <c r="B2775" s="22" t="str">
        <f t="shared" ca="1" si="618"/>
        <v>n.d</v>
      </c>
      <c r="C2775" s="22">
        <f t="shared" ca="1" si="628"/>
        <v>0.97614444</v>
      </c>
      <c r="D2775" s="23">
        <f ca="1">IF(A2775&lt;$B$1,VLOOKUP(A2775,[1]DI!$A$4:$B$15000,2,FALSE),0)</f>
        <v>0</v>
      </c>
      <c r="E2775" s="22">
        <f t="shared" ca="1" si="619"/>
        <v>0</v>
      </c>
      <c r="F2775" s="23">
        <f t="shared" si="620"/>
        <v>1.3</v>
      </c>
      <c r="G2775" s="24">
        <f t="shared" ca="1" si="621"/>
        <v>1</v>
      </c>
      <c r="H2775" s="22">
        <f ca="1">TRUNC(PRODUCT(G$10:G2774),15)</f>
        <v>1.81984651266759</v>
      </c>
      <c r="I2775" s="22">
        <f t="shared" ca="1" si="622"/>
        <v>1.5015535581434301</v>
      </c>
      <c r="J2775" s="22">
        <f t="shared" ca="1" si="623"/>
        <v>1.2119757600000001</v>
      </c>
      <c r="K2775" s="110">
        <f t="shared" ca="1" si="616"/>
        <v>0.37553247445182125</v>
      </c>
      <c r="L2775" s="115">
        <v>0</v>
      </c>
      <c r="M2775" s="67">
        <f>IF(L2775&gt;0,VLOOKUP(L2775,S$12:$AB$125,7),0)</f>
        <v>0</v>
      </c>
      <c r="N2775" s="2">
        <f t="shared" si="617"/>
        <v>0</v>
      </c>
      <c r="O2775" s="22">
        <f t="shared" ca="1" si="624"/>
        <v>0.37553247445182125</v>
      </c>
      <c r="P2775" s="25" t="str">
        <f t="shared" si="625"/>
        <v>A+J=</v>
      </c>
      <c r="Q2775" s="26">
        <f t="shared" si="626"/>
        <v>45306</v>
      </c>
      <c r="R2775" s="4"/>
      <c r="S2775" s="98"/>
      <c r="U2775" s="4"/>
      <c r="V2775" s="4"/>
      <c r="W2775" s="4"/>
      <c r="X2775" s="4"/>
      <c r="Y2775" s="4"/>
      <c r="Z2775" s="4"/>
      <c r="AA2775" s="4"/>
      <c r="AB2775" s="4"/>
      <c r="AC2775" s="4"/>
      <c r="AD2775" s="64"/>
      <c r="AE2775" s="64"/>
      <c r="AF2775" s="64"/>
      <c r="AG2775" s="64"/>
      <c r="AH2775" s="64"/>
      <c r="AI2775" s="64"/>
      <c r="AJ2775" s="64"/>
      <c r="AK2775" s="64"/>
      <c r="AL2775" s="64"/>
      <c r="AM2775" s="64"/>
      <c r="AN2775" s="64"/>
      <c r="AO2775" s="64"/>
      <c r="AP2775" s="64"/>
      <c r="AQ2775" s="64"/>
      <c r="AR2775" s="64"/>
      <c r="AS2775" s="64"/>
      <c r="AT2775" s="64"/>
      <c r="AU2775" s="64"/>
      <c r="AV2775" s="64"/>
      <c r="AW2775" s="64"/>
      <c r="AX2775" s="64"/>
      <c r="AY2775" s="64"/>
      <c r="AZ2775" s="64"/>
      <c r="BA2775" s="64"/>
      <c r="BB2775" s="64"/>
      <c r="BC2775" s="64"/>
      <c r="BD2775" s="64"/>
      <c r="BE2775" s="64"/>
      <c r="BF2775" s="64"/>
      <c r="BG2775" s="64"/>
      <c r="BH2775" s="64"/>
      <c r="BI2775" s="64"/>
      <c r="BJ2775" s="64"/>
      <c r="BK2775" s="64"/>
      <c r="BL2775" s="64"/>
      <c r="BM2775" s="64"/>
      <c r="BN2775" s="64"/>
      <c r="BO2775" s="64"/>
      <c r="BP2775" s="64"/>
      <c r="BQ2775" s="64"/>
      <c r="BR2775" s="64"/>
      <c r="BS2775" s="64"/>
      <c r="BT2775" s="64"/>
      <c r="BU2775" s="64"/>
      <c r="BV2775" s="64"/>
      <c r="BW2775" s="64"/>
      <c r="BX2775" s="64"/>
      <c r="BY2775" s="64"/>
      <c r="BZ2775" s="64"/>
      <c r="CA2775" s="64"/>
      <c r="CB2775" s="64"/>
      <c r="CC2775" s="64"/>
      <c r="CD2775" s="64"/>
      <c r="CE2775" s="64"/>
      <c r="CF2775" s="64"/>
      <c r="CG2775" s="64"/>
      <c r="CH2775" s="64"/>
      <c r="CI2775" s="64"/>
      <c r="CJ2775" s="64"/>
      <c r="CK2775" s="64"/>
      <c r="CL2775" s="64"/>
      <c r="CM2775" s="64"/>
      <c r="CN2775" s="64"/>
      <c r="CO2775" s="64"/>
      <c r="CP2775" s="64"/>
      <c r="CQ2775" s="64"/>
      <c r="CR2775" s="64"/>
      <c r="CS2775" s="64"/>
      <c r="CT2775" s="64"/>
      <c r="CU2775" s="64"/>
      <c r="CV2775" s="64"/>
      <c r="CW2775" s="64"/>
      <c r="CX2775" s="64"/>
      <c r="CY2775" s="64"/>
      <c r="CZ2775" s="64"/>
      <c r="DA2775" s="64"/>
      <c r="DB2775" s="64"/>
      <c r="DC2775" s="64"/>
      <c r="DD2775" s="64"/>
      <c r="DE2775" s="64"/>
      <c r="DF2775" s="64"/>
      <c r="DG2775" s="64"/>
      <c r="DH2775" s="64"/>
      <c r="DI2775" s="64"/>
      <c r="DJ2775" s="64"/>
      <c r="DK2775" s="64"/>
      <c r="DL2775" s="64"/>
      <c r="DM2775" s="64"/>
      <c r="DN2775" s="64"/>
      <c r="DO2775" s="64"/>
      <c r="DP2775" s="64"/>
      <c r="DQ2775" s="64"/>
      <c r="DR2775" s="64"/>
      <c r="DS2775" s="64"/>
      <c r="DT2775" s="64"/>
      <c r="DU2775" s="64"/>
      <c r="DV2775" s="64"/>
      <c r="DW2775" s="64"/>
      <c r="DX2775" s="64"/>
      <c r="DY2775" s="64"/>
      <c r="DZ2775" s="64"/>
      <c r="EA2775" s="64"/>
      <c r="EB2775" s="64"/>
      <c r="EC2775" s="64"/>
      <c r="ED2775" s="64"/>
      <c r="EE2775" s="64"/>
      <c r="EF2775" s="64"/>
      <c r="EG2775" s="64"/>
      <c r="EH2775" s="64"/>
      <c r="EI2775" s="64"/>
      <c r="EJ2775" s="64"/>
      <c r="EK2775" s="64"/>
      <c r="EL2775" s="64"/>
      <c r="EM2775" s="64"/>
      <c r="EN2775" s="64"/>
      <c r="EO2775" s="64"/>
      <c r="EP2775" s="64"/>
      <c r="EQ2775" s="64"/>
      <c r="ER2775" s="64"/>
      <c r="ES2775" s="64"/>
      <c r="ET2775" s="64"/>
      <c r="EU2775" s="64"/>
      <c r="EV2775" s="64"/>
      <c r="EW2775" s="64"/>
      <c r="EX2775" s="64"/>
      <c r="EY2775" s="64"/>
      <c r="EZ2775" s="64"/>
      <c r="FA2775" s="64"/>
      <c r="FB2775" s="64"/>
      <c r="FC2775" s="64"/>
      <c r="FD2775" s="64"/>
      <c r="FE2775" s="64"/>
      <c r="FF2775" s="64"/>
      <c r="FG2775" s="64"/>
      <c r="FH2775" s="64"/>
      <c r="FI2775" s="64"/>
      <c r="FJ2775" s="64"/>
      <c r="FK2775" s="64"/>
      <c r="FL2775" s="64"/>
      <c r="FM2775" s="64"/>
      <c r="FN2775" s="64"/>
      <c r="FO2775" s="64"/>
      <c r="FP2775" s="64"/>
      <c r="FQ2775" s="64"/>
      <c r="FR2775" s="64"/>
      <c r="FS2775" s="64"/>
      <c r="FT2775" s="64"/>
    </row>
    <row r="2776" spans="1:176" ht="15" x14ac:dyDescent="0.25">
      <c r="A2776" s="20">
        <f t="shared" si="627"/>
        <v>46529</v>
      </c>
      <c r="B2776" s="22" t="str">
        <f t="shared" ca="1" si="618"/>
        <v>n.d</v>
      </c>
      <c r="C2776" s="22">
        <f t="shared" ca="1" si="628"/>
        <v>0.97614444</v>
      </c>
      <c r="D2776" s="23">
        <f ca="1">IF(A2776&lt;$B$1,VLOOKUP(A2776,[1]DI!$A$4:$B$15000,2,FALSE),0)</f>
        <v>0</v>
      </c>
      <c r="E2776" s="22">
        <f t="shared" ca="1" si="619"/>
        <v>0</v>
      </c>
      <c r="F2776" s="23">
        <f t="shared" si="620"/>
        <v>1.3</v>
      </c>
      <c r="G2776" s="24">
        <f t="shared" ca="1" si="621"/>
        <v>1</v>
      </c>
      <c r="H2776" s="22">
        <f ca="1">TRUNC(PRODUCT(G$10:G2775),15)</f>
        <v>1.81984651266759</v>
      </c>
      <c r="I2776" s="22">
        <f t="shared" ca="1" si="622"/>
        <v>1.5015535581434301</v>
      </c>
      <c r="J2776" s="22">
        <f t="shared" ca="1" si="623"/>
        <v>1.2119757600000001</v>
      </c>
      <c r="K2776" s="110">
        <f t="shared" ca="1" si="616"/>
        <v>0.37553247445182125</v>
      </c>
      <c r="L2776" s="115">
        <v>0</v>
      </c>
      <c r="M2776" s="67">
        <f>IF(L2776&gt;0,VLOOKUP(L2776,S$12:$AB$125,7),0)</f>
        <v>0</v>
      </c>
      <c r="N2776" s="2">
        <f t="shared" si="617"/>
        <v>0</v>
      </c>
      <c r="O2776" s="22">
        <f t="shared" ca="1" si="624"/>
        <v>0.37553247445182125</v>
      </c>
      <c r="P2776" s="25" t="str">
        <f t="shared" si="625"/>
        <v>A+J=</v>
      </c>
      <c r="Q2776" s="26">
        <f t="shared" si="626"/>
        <v>45306</v>
      </c>
      <c r="R2776" s="4"/>
      <c r="S2776" s="98"/>
      <c r="U2776" s="4"/>
      <c r="V2776" s="4"/>
      <c r="W2776" s="4"/>
      <c r="X2776" s="4"/>
      <c r="Y2776" s="4"/>
      <c r="Z2776" s="4"/>
      <c r="AA2776" s="4"/>
      <c r="AB2776" s="4"/>
      <c r="AC2776" s="4"/>
      <c r="AD2776" s="64"/>
      <c r="AE2776" s="64"/>
      <c r="AF2776" s="64"/>
      <c r="AG2776" s="64"/>
      <c r="AH2776" s="64"/>
      <c r="AI2776" s="64"/>
      <c r="AJ2776" s="64"/>
      <c r="AK2776" s="64"/>
      <c r="AL2776" s="64"/>
      <c r="AM2776" s="64"/>
      <c r="AN2776" s="64"/>
      <c r="AO2776" s="64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4"/>
      <c r="AZ2776" s="64"/>
      <c r="BA2776" s="64"/>
      <c r="BB2776" s="64"/>
      <c r="BC2776" s="64"/>
      <c r="BD2776" s="64"/>
      <c r="BE2776" s="64"/>
      <c r="BF2776" s="64"/>
      <c r="BG2776" s="64"/>
      <c r="BH2776" s="64"/>
      <c r="BI2776" s="64"/>
      <c r="BJ2776" s="64"/>
      <c r="BK2776" s="64"/>
      <c r="BL2776" s="64"/>
      <c r="BM2776" s="64"/>
      <c r="BN2776" s="64"/>
      <c r="BO2776" s="64"/>
      <c r="BP2776" s="64"/>
      <c r="BQ2776" s="64"/>
      <c r="BR2776" s="64"/>
      <c r="BS2776" s="64"/>
      <c r="BT2776" s="64"/>
      <c r="BU2776" s="64"/>
      <c r="BV2776" s="64"/>
      <c r="BW2776" s="64"/>
      <c r="BX2776" s="64"/>
      <c r="BY2776" s="64"/>
      <c r="BZ2776" s="64"/>
      <c r="CA2776" s="64"/>
      <c r="CB2776" s="64"/>
      <c r="CC2776" s="64"/>
      <c r="CD2776" s="64"/>
      <c r="CE2776" s="64"/>
      <c r="CF2776" s="64"/>
      <c r="CG2776" s="64"/>
      <c r="CH2776" s="64"/>
      <c r="CI2776" s="64"/>
      <c r="CJ2776" s="64"/>
      <c r="CK2776" s="64"/>
      <c r="CL2776" s="64"/>
      <c r="CM2776" s="64"/>
      <c r="CN2776" s="64"/>
      <c r="CO2776" s="64"/>
      <c r="CP2776" s="64"/>
      <c r="CQ2776" s="64"/>
      <c r="CR2776" s="64"/>
      <c r="CS2776" s="64"/>
      <c r="CT2776" s="64"/>
      <c r="CU2776" s="64"/>
      <c r="CV2776" s="64"/>
      <c r="CW2776" s="64"/>
      <c r="CX2776" s="64"/>
      <c r="CY2776" s="64"/>
      <c r="CZ2776" s="64"/>
      <c r="DA2776" s="64"/>
      <c r="DB2776" s="64"/>
      <c r="DC2776" s="64"/>
      <c r="DD2776" s="64"/>
      <c r="DE2776" s="64"/>
      <c r="DF2776" s="64"/>
      <c r="DG2776" s="64"/>
      <c r="DH2776" s="64"/>
      <c r="DI2776" s="64"/>
      <c r="DJ2776" s="64"/>
      <c r="DK2776" s="64"/>
      <c r="DL2776" s="64"/>
      <c r="DM2776" s="64"/>
      <c r="DN2776" s="64"/>
      <c r="DO2776" s="64"/>
      <c r="DP2776" s="64"/>
      <c r="DQ2776" s="64"/>
      <c r="DR2776" s="64"/>
      <c r="DS2776" s="64"/>
      <c r="DT2776" s="64"/>
      <c r="DU2776" s="64"/>
      <c r="DV2776" s="64"/>
      <c r="DW2776" s="64"/>
      <c r="DX2776" s="64"/>
      <c r="DY2776" s="64"/>
      <c r="DZ2776" s="64"/>
      <c r="EA2776" s="64"/>
      <c r="EB2776" s="64"/>
      <c r="EC2776" s="64"/>
      <c r="ED2776" s="64"/>
      <c r="EE2776" s="64"/>
      <c r="EF2776" s="64"/>
      <c r="EG2776" s="64"/>
      <c r="EH2776" s="64"/>
      <c r="EI2776" s="64"/>
      <c r="EJ2776" s="64"/>
      <c r="EK2776" s="64"/>
      <c r="EL2776" s="64"/>
      <c r="EM2776" s="64"/>
      <c r="EN2776" s="64"/>
      <c r="EO2776" s="64"/>
      <c r="EP2776" s="64"/>
      <c r="EQ2776" s="64"/>
      <c r="ER2776" s="64"/>
      <c r="ES2776" s="64"/>
      <c r="ET2776" s="64"/>
      <c r="EU2776" s="64"/>
      <c r="EV2776" s="64"/>
      <c r="EW2776" s="64"/>
      <c r="EX2776" s="64"/>
      <c r="EY2776" s="64"/>
      <c r="EZ2776" s="64"/>
      <c r="FA2776" s="64"/>
      <c r="FB2776" s="64"/>
      <c r="FC2776" s="64"/>
      <c r="FD2776" s="64"/>
      <c r="FE2776" s="64"/>
      <c r="FF2776" s="64"/>
      <c r="FG2776" s="64"/>
      <c r="FH2776" s="64"/>
      <c r="FI2776" s="64"/>
      <c r="FJ2776" s="64"/>
      <c r="FK2776" s="64"/>
      <c r="FL2776" s="64"/>
      <c r="FM2776" s="64"/>
      <c r="FN2776" s="64"/>
      <c r="FO2776" s="64"/>
      <c r="FP2776" s="64"/>
      <c r="FQ2776" s="64"/>
      <c r="FR2776" s="64"/>
      <c r="FS2776" s="64"/>
      <c r="FT2776" s="64"/>
    </row>
    <row r="2777" spans="1:176" ht="15" x14ac:dyDescent="0.25">
      <c r="A2777" s="20">
        <f t="shared" si="627"/>
        <v>46530</v>
      </c>
      <c r="B2777" s="22" t="str">
        <f t="shared" ca="1" si="618"/>
        <v>n.d</v>
      </c>
      <c r="C2777" s="22">
        <f t="shared" ca="1" si="628"/>
        <v>0.97614444</v>
      </c>
      <c r="D2777" s="23">
        <f ca="1">IF(A2777&lt;$B$1,VLOOKUP(A2777,[1]DI!$A$4:$B$15000,2,FALSE),0)</f>
        <v>0</v>
      </c>
      <c r="E2777" s="22">
        <f t="shared" ca="1" si="619"/>
        <v>0</v>
      </c>
      <c r="F2777" s="23">
        <f t="shared" si="620"/>
        <v>1.3</v>
      </c>
      <c r="G2777" s="24">
        <f t="shared" ca="1" si="621"/>
        <v>1</v>
      </c>
      <c r="H2777" s="22">
        <f ca="1">TRUNC(PRODUCT(G$10:G2776),15)</f>
        <v>1.81984651266759</v>
      </c>
      <c r="I2777" s="22">
        <f t="shared" ca="1" si="622"/>
        <v>1.5015535581434301</v>
      </c>
      <c r="J2777" s="22">
        <f t="shared" ca="1" si="623"/>
        <v>1.2119757600000001</v>
      </c>
      <c r="K2777" s="110">
        <f t="shared" ca="1" si="616"/>
        <v>0.37553247445182125</v>
      </c>
      <c r="L2777" s="115">
        <v>0</v>
      </c>
      <c r="M2777" s="67">
        <f>IF(L2777&gt;0,VLOOKUP(L2777,S$12:$AB$125,7),0)</f>
        <v>0</v>
      </c>
      <c r="N2777" s="2">
        <f t="shared" si="617"/>
        <v>0</v>
      </c>
      <c r="O2777" s="22">
        <f t="shared" ca="1" si="624"/>
        <v>0.37553247445182125</v>
      </c>
      <c r="P2777" s="25" t="str">
        <f t="shared" si="625"/>
        <v>A+J=</v>
      </c>
      <c r="Q2777" s="26">
        <f t="shared" si="626"/>
        <v>45306</v>
      </c>
      <c r="R2777" s="4"/>
      <c r="S2777" s="98"/>
      <c r="U2777" s="4"/>
      <c r="V2777" s="4"/>
      <c r="W2777" s="4"/>
      <c r="X2777" s="4"/>
      <c r="Y2777" s="4"/>
      <c r="Z2777" s="4"/>
      <c r="AA2777" s="4"/>
      <c r="AB2777" s="4"/>
      <c r="AC2777" s="4"/>
      <c r="AD2777" s="64"/>
      <c r="AE2777" s="64"/>
      <c r="AF2777" s="64"/>
      <c r="AG2777" s="64"/>
      <c r="AH2777" s="64"/>
      <c r="AI2777" s="64"/>
      <c r="AJ2777" s="64"/>
      <c r="AK2777" s="64"/>
      <c r="AL2777" s="64"/>
      <c r="AM2777" s="64"/>
      <c r="AN2777" s="64"/>
      <c r="AO2777" s="64"/>
      <c r="AP2777" s="64"/>
      <c r="AQ2777" s="64"/>
      <c r="AR2777" s="64"/>
      <c r="AS2777" s="64"/>
      <c r="AT2777" s="64"/>
      <c r="AU2777" s="64"/>
      <c r="AV2777" s="64"/>
      <c r="AW2777" s="64"/>
      <c r="AX2777" s="64"/>
      <c r="AY2777" s="64"/>
      <c r="AZ2777" s="64"/>
      <c r="BA2777" s="64"/>
      <c r="BB2777" s="64"/>
      <c r="BC2777" s="64"/>
      <c r="BD2777" s="64"/>
      <c r="BE2777" s="64"/>
      <c r="BF2777" s="64"/>
      <c r="BG2777" s="64"/>
      <c r="BH2777" s="64"/>
      <c r="BI2777" s="64"/>
      <c r="BJ2777" s="64"/>
      <c r="BK2777" s="64"/>
      <c r="BL2777" s="64"/>
      <c r="BM2777" s="64"/>
      <c r="BN2777" s="64"/>
      <c r="BO2777" s="64"/>
      <c r="BP2777" s="64"/>
      <c r="BQ2777" s="64"/>
      <c r="BR2777" s="64"/>
      <c r="BS2777" s="64"/>
      <c r="BT2777" s="64"/>
      <c r="BU2777" s="64"/>
      <c r="BV2777" s="64"/>
      <c r="BW2777" s="64"/>
      <c r="BX2777" s="64"/>
      <c r="BY2777" s="64"/>
      <c r="BZ2777" s="64"/>
      <c r="CA2777" s="64"/>
      <c r="CB2777" s="64"/>
      <c r="CC2777" s="64"/>
      <c r="CD2777" s="64"/>
      <c r="CE2777" s="64"/>
      <c r="CF2777" s="64"/>
      <c r="CG2777" s="64"/>
      <c r="CH2777" s="64"/>
      <c r="CI2777" s="64"/>
      <c r="CJ2777" s="64"/>
      <c r="CK2777" s="64"/>
      <c r="CL2777" s="64"/>
      <c r="CM2777" s="64"/>
      <c r="CN2777" s="64"/>
      <c r="CO2777" s="64"/>
      <c r="CP2777" s="64"/>
      <c r="CQ2777" s="64"/>
      <c r="CR2777" s="64"/>
      <c r="CS2777" s="64"/>
      <c r="CT2777" s="64"/>
      <c r="CU2777" s="64"/>
      <c r="CV2777" s="64"/>
      <c r="CW2777" s="64"/>
      <c r="CX2777" s="64"/>
      <c r="CY2777" s="64"/>
      <c r="CZ2777" s="64"/>
      <c r="DA2777" s="64"/>
      <c r="DB2777" s="64"/>
      <c r="DC2777" s="64"/>
      <c r="DD2777" s="64"/>
      <c r="DE2777" s="64"/>
      <c r="DF2777" s="64"/>
      <c r="DG2777" s="64"/>
      <c r="DH2777" s="64"/>
      <c r="DI2777" s="64"/>
      <c r="DJ2777" s="64"/>
      <c r="DK2777" s="64"/>
      <c r="DL2777" s="64"/>
      <c r="DM2777" s="64"/>
      <c r="DN2777" s="64"/>
      <c r="DO2777" s="64"/>
      <c r="DP2777" s="64"/>
      <c r="DQ2777" s="64"/>
      <c r="DR2777" s="64"/>
      <c r="DS2777" s="64"/>
      <c r="DT2777" s="64"/>
      <c r="DU2777" s="64"/>
      <c r="DV2777" s="64"/>
      <c r="DW2777" s="64"/>
      <c r="DX2777" s="64"/>
      <c r="DY2777" s="64"/>
      <c r="DZ2777" s="64"/>
      <c r="EA2777" s="64"/>
      <c r="EB2777" s="64"/>
      <c r="EC2777" s="64"/>
      <c r="ED2777" s="64"/>
      <c r="EE2777" s="64"/>
      <c r="EF2777" s="64"/>
      <c r="EG2777" s="64"/>
      <c r="EH2777" s="64"/>
      <c r="EI2777" s="64"/>
      <c r="EJ2777" s="64"/>
      <c r="EK2777" s="64"/>
      <c r="EL2777" s="64"/>
      <c r="EM2777" s="64"/>
      <c r="EN2777" s="64"/>
      <c r="EO2777" s="64"/>
      <c r="EP2777" s="64"/>
      <c r="EQ2777" s="64"/>
      <c r="ER2777" s="64"/>
      <c r="ES2777" s="64"/>
      <c r="ET2777" s="64"/>
      <c r="EU2777" s="64"/>
      <c r="EV2777" s="64"/>
      <c r="EW2777" s="64"/>
      <c r="EX2777" s="64"/>
      <c r="EY2777" s="64"/>
      <c r="EZ2777" s="64"/>
      <c r="FA2777" s="64"/>
      <c r="FB2777" s="64"/>
      <c r="FC2777" s="64"/>
      <c r="FD2777" s="64"/>
      <c r="FE2777" s="64"/>
      <c r="FF2777" s="64"/>
      <c r="FG2777" s="64"/>
      <c r="FH2777" s="64"/>
      <c r="FI2777" s="64"/>
      <c r="FJ2777" s="64"/>
      <c r="FK2777" s="64"/>
      <c r="FL2777" s="64"/>
      <c r="FM2777" s="64"/>
      <c r="FN2777" s="64"/>
      <c r="FO2777" s="64"/>
      <c r="FP2777" s="64"/>
      <c r="FQ2777" s="64"/>
      <c r="FR2777" s="64"/>
      <c r="FS2777" s="64"/>
      <c r="FT2777" s="64"/>
    </row>
    <row r="2778" spans="1:176" ht="15" x14ac:dyDescent="0.25">
      <c r="A2778" s="20">
        <f t="shared" si="627"/>
        <v>46531</v>
      </c>
      <c r="B2778" s="22" t="str">
        <f t="shared" ca="1" si="618"/>
        <v>n.d</v>
      </c>
      <c r="C2778" s="22">
        <f t="shared" ca="1" si="628"/>
        <v>0.97614444</v>
      </c>
      <c r="D2778" s="23">
        <f ca="1">IF(A2778&lt;$B$1,VLOOKUP(A2778,[1]DI!$A$4:$B$15000,2,FALSE),0)</f>
        <v>0</v>
      </c>
      <c r="E2778" s="22">
        <f t="shared" ca="1" si="619"/>
        <v>0</v>
      </c>
      <c r="F2778" s="23">
        <f t="shared" si="620"/>
        <v>1.3</v>
      </c>
      <c r="G2778" s="24">
        <f t="shared" ca="1" si="621"/>
        <v>1</v>
      </c>
      <c r="H2778" s="22">
        <f ca="1">TRUNC(PRODUCT(G$10:G2777),15)</f>
        <v>1.81984651266759</v>
      </c>
      <c r="I2778" s="22">
        <f t="shared" ca="1" si="622"/>
        <v>1.5015535581434301</v>
      </c>
      <c r="J2778" s="22">
        <f t="shared" ca="1" si="623"/>
        <v>1.2119757600000001</v>
      </c>
      <c r="K2778" s="110">
        <f t="shared" ca="1" si="616"/>
        <v>0.37553247445182125</v>
      </c>
      <c r="L2778" s="115">
        <v>0</v>
      </c>
      <c r="M2778" s="67">
        <f>IF(L2778&gt;0,VLOOKUP(L2778,S$12:$AB$125,7),0)</f>
        <v>0</v>
      </c>
      <c r="N2778" s="2">
        <f t="shared" si="617"/>
        <v>0</v>
      </c>
      <c r="O2778" s="22">
        <f t="shared" ca="1" si="624"/>
        <v>0.37553247445182125</v>
      </c>
      <c r="P2778" s="25" t="str">
        <f t="shared" si="625"/>
        <v>A+J=</v>
      </c>
      <c r="Q2778" s="26">
        <f t="shared" si="626"/>
        <v>45306</v>
      </c>
      <c r="R2778" s="4"/>
      <c r="S2778" s="98"/>
      <c r="U2778" s="4"/>
      <c r="V2778" s="4"/>
      <c r="W2778" s="4"/>
      <c r="X2778" s="4"/>
      <c r="Y2778" s="4"/>
      <c r="Z2778" s="4"/>
      <c r="AA2778" s="4"/>
      <c r="AB2778" s="4"/>
      <c r="AC2778" s="4"/>
      <c r="AD2778" s="64"/>
      <c r="AE2778" s="64"/>
      <c r="AF2778" s="64"/>
      <c r="AG2778" s="64"/>
      <c r="AH2778" s="64"/>
      <c r="AI2778" s="64"/>
      <c r="AJ2778" s="64"/>
      <c r="AK2778" s="64"/>
      <c r="AL2778" s="64"/>
      <c r="AM2778" s="64"/>
      <c r="AN2778" s="64"/>
      <c r="AO2778" s="64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4"/>
      <c r="AZ2778" s="64"/>
      <c r="BA2778" s="64"/>
      <c r="BB2778" s="64"/>
      <c r="BC2778" s="64"/>
      <c r="BD2778" s="64"/>
      <c r="BE2778" s="64"/>
      <c r="BF2778" s="64"/>
      <c r="BG2778" s="64"/>
      <c r="BH2778" s="64"/>
      <c r="BI2778" s="64"/>
      <c r="BJ2778" s="64"/>
      <c r="BK2778" s="64"/>
      <c r="BL2778" s="64"/>
      <c r="BM2778" s="64"/>
      <c r="BN2778" s="64"/>
      <c r="BO2778" s="64"/>
      <c r="BP2778" s="64"/>
      <c r="BQ2778" s="64"/>
      <c r="BR2778" s="64"/>
      <c r="BS2778" s="64"/>
      <c r="BT2778" s="64"/>
      <c r="BU2778" s="64"/>
      <c r="BV2778" s="64"/>
      <c r="BW2778" s="64"/>
      <c r="BX2778" s="64"/>
      <c r="BY2778" s="64"/>
      <c r="BZ2778" s="64"/>
      <c r="CA2778" s="64"/>
      <c r="CB2778" s="64"/>
      <c r="CC2778" s="64"/>
      <c r="CD2778" s="64"/>
      <c r="CE2778" s="64"/>
      <c r="CF2778" s="64"/>
      <c r="CG2778" s="64"/>
      <c r="CH2778" s="64"/>
      <c r="CI2778" s="64"/>
      <c r="CJ2778" s="64"/>
      <c r="CK2778" s="64"/>
      <c r="CL2778" s="64"/>
      <c r="CM2778" s="64"/>
      <c r="CN2778" s="64"/>
      <c r="CO2778" s="64"/>
      <c r="CP2778" s="64"/>
      <c r="CQ2778" s="64"/>
      <c r="CR2778" s="64"/>
      <c r="CS2778" s="64"/>
      <c r="CT2778" s="64"/>
      <c r="CU2778" s="64"/>
      <c r="CV2778" s="64"/>
      <c r="CW2778" s="64"/>
      <c r="CX2778" s="64"/>
      <c r="CY2778" s="64"/>
      <c r="CZ2778" s="64"/>
      <c r="DA2778" s="64"/>
      <c r="DB2778" s="64"/>
      <c r="DC2778" s="64"/>
      <c r="DD2778" s="64"/>
      <c r="DE2778" s="64"/>
      <c r="DF2778" s="64"/>
      <c r="DG2778" s="64"/>
      <c r="DH2778" s="64"/>
      <c r="DI2778" s="64"/>
      <c r="DJ2778" s="64"/>
      <c r="DK2778" s="64"/>
      <c r="DL2778" s="64"/>
      <c r="DM2778" s="64"/>
      <c r="DN2778" s="64"/>
      <c r="DO2778" s="64"/>
      <c r="DP2778" s="64"/>
      <c r="DQ2778" s="64"/>
      <c r="DR2778" s="64"/>
      <c r="DS2778" s="64"/>
      <c r="DT2778" s="64"/>
      <c r="DU2778" s="64"/>
      <c r="DV2778" s="64"/>
      <c r="DW2778" s="64"/>
      <c r="DX2778" s="64"/>
      <c r="DY2778" s="64"/>
      <c r="DZ2778" s="64"/>
      <c r="EA2778" s="64"/>
      <c r="EB2778" s="64"/>
      <c r="EC2778" s="64"/>
      <c r="ED2778" s="64"/>
      <c r="EE2778" s="64"/>
      <c r="EF2778" s="64"/>
      <c r="EG2778" s="64"/>
      <c r="EH2778" s="64"/>
      <c r="EI2778" s="64"/>
      <c r="EJ2778" s="64"/>
      <c r="EK2778" s="64"/>
      <c r="EL2778" s="64"/>
      <c r="EM2778" s="64"/>
      <c r="EN2778" s="64"/>
      <c r="EO2778" s="64"/>
      <c r="EP2778" s="64"/>
      <c r="EQ2778" s="64"/>
      <c r="ER2778" s="64"/>
      <c r="ES2778" s="64"/>
      <c r="ET2778" s="64"/>
      <c r="EU2778" s="64"/>
      <c r="EV2778" s="64"/>
      <c r="EW2778" s="64"/>
      <c r="EX2778" s="64"/>
      <c r="EY2778" s="64"/>
      <c r="EZ2778" s="64"/>
      <c r="FA2778" s="64"/>
      <c r="FB2778" s="64"/>
      <c r="FC2778" s="64"/>
      <c r="FD2778" s="64"/>
      <c r="FE2778" s="64"/>
      <c r="FF2778" s="64"/>
      <c r="FG2778" s="64"/>
      <c r="FH2778" s="64"/>
      <c r="FI2778" s="64"/>
      <c r="FJ2778" s="64"/>
      <c r="FK2778" s="64"/>
      <c r="FL2778" s="64"/>
      <c r="FM2778" s="64"/>
      <c r="FN2778" s="64"/>
      <c r="FO2778" s="64"/>
      <c r="FP2778" s="64"/>
      <c r="FQ2778" s="64"/>
      <c r="FR2778" s="64"/>
      <c r="FS2778" s="64"/>
      <c r="FT2778" s="64"/>
    </row>
    <row r="2779" spans="1:176" ht="15" x14ac:dyDescent="0.25">
      <c r="A2779" s="20">
        <f t="shared" si="627"/>
        <v>46532</v>
      </c>
      <c r="B2779" s="22" t="str">
        <f t="shared" ca="1" si="618"/>
        <v>n.d</v>
      </c>
      <c r="C2779" s="22">
        <f t="shared" ca="1" si="628"/>
        <v>0.97614444</v>
      </c>
      <c r="D2779" s="23">
        <f ca="1">IF(A2779&lt;$B$1,VLOOKUP(A2779,[1]DI!$A$4:$B$15000,2,FALSE),0)</f>
        <v>0</v>
      </c>
      <c r="E2779" s="22">
        <f t="shared" ca="1" si="619"/>
        <v>0</v>
      </c>
      <c r="F2779" s="23">
        <f t="shared" si="620"/>
        <v>1.3</v>
      </c>
      <c r="G2779" s="24">
        <f t="shared" ca="1" si="621"/>
        <v>1</v>
      </c>
      <c r="H2779" s="22">
        <f ca="1">TRUNC(PRODUCT(G$10:G2778),15)</f>
        <v>1.81984651266759</v>
      </c>
      <c r="I2779" s="22">
        <f t="shared" ca="1" si="622"/>
        <v>1.5015535581434301</v>
      </c>
      <c r="J2779" s="22">
        <f t="shared" ca="1" si="623"/>
        <v>1.2119757600000001</v>
      </c>
      <c r="K2779" s="110">
        <f t="shared" ca="1" si="616"/>
        <v>0.37553247445182125</v>
      </c>
      <c r="L2779" s="115">
        <v>0</v>
      </c>
      <c r="M2779" s="67">
        <f>IF(L2779&gt;0,VLOOKUP(L2779,S$12:$AB$125,7),0)</f>
        <v>0</v>
      </c>
      <c r="N2779" s="2">
        <f t="shared" si="617"/>
        <v>0</v>
      </c>
      <c r="O2779" s="22">
        <f t="shared" ca="1" si="624"/>
        <v>0.37553247445182125</v>
      </c>
      <c r="P2779" s="25" t="str">
        <f t="shared" si="625"/>
        <v>A+J=</v>
      </c>
      <c r="Q2779" s="26">
        <f t="shared" si="626"/>
        <v>45306</v>
      </c>
      <c r="R2779" s="4"/>
      <c r="S2779" s="98"/>
      <c r="U2779" s="4"/>
      <c r="V2779" s="4"/>
      <c r="W2779" s="4"/>
      <c r="X2779" s="4"/>
      <c r="Y2779" s="4"/>
      <c r="Z2779" s="4"/>
      <c r="AA2779" s="4"/>
      <c r="AB2779" s="4"/>
      <c r="AC2779" s="4"/>
      <c r="AD2779" s="64"/>
      <c r="AE2779" s="64"/>
      <c r="AF2779" s="64"/>
      <c r="AG2779" s="64"/>
      <c r="AH2779" s="64"/>
      <c r="AI2779" s="64"/>
      <c r="AJ2779" s="64"/>
      <c r="AK2779" s="64"/>
      <c r="AL2779" s="64"/>
      <c r="AM2779" s="64"/>
      <c r="AN2779" s="64"/>
      <c r="AO2779" s="64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4"/>
      <c r="AZ2779" s="64"/>
      <c r="BA2779" s="64"/>
      <c r="BB2779" s="64"/>
      <c r="BC2779" s="64"/>
      <c r="BD2779" s="64"/>
      <c r="BE2779" s="64"/>
      <c r="BF2779" s="64"/>
      <c r="BG2779" s="64"/>
      <c r="BH2779" s="64"/>
      <c r="BI2779" s="64"/>
      <c r="BJ2779" s="64"/>
      <c r="BK2779" s="64"/>
      <c r="BL2779" s="64"/>
      <c r="BM2779" s="64"/>
      <c r="BN2779" s="64"/>
      <c r="BO2779" s="64"/>
      <c r="BP2779" s="64"/>
      <c r="BQ2779" s="64"/>
      <c r="BR2779" s="64"/>
      <c r="BS2779" s="64"/>
      <c r="BT2779" s="64"/>
      <c r="BU2779" s="64"/>
      <c r="BV2779" s="64"/>
      <c r="BW2779" s="64"/>
      <c r="BX2779" s="64"/>
      <c r="BY2779" s="64"/>
      <c r="BZ2779" s="64"/>
      <c r="CA2779" s="64"/>
      <c r="CB2779" s="64"/>
      <c r="CC2779" s="64"/>
      <c r="CD2779" s="64"/>
      <c r="CE2779" s="64"/>
      <c r="CF2779" s="64"/>
      <c r="CG2779" s="64"/>
      <c r="CH2779" s="64"/>
      <c r="CI2779" s="64"/>
      <c r="CJ2779" s="64"/>
      <c r="CK2779" s="64"/>
      <c r="CL2779" s="64"/>
      <c r="CM2779" s="64"/>
      <c r="CN2779" s="64"/>
      <c r="CO2779" s="64"/>
      <c r="CP2779" s="64"/>
      <c r="CQ2779" s="64"/>
      <c r="CR2779" s="64"/>
      <c r="CS2779" s="64"/>
      <c r="CT2779" s="64"/>
      <c r="CU2779" s="64"/>
      <c r="CV2779" s="64"/>
      <c r="CW2779" s="64"/>
      <c r="CX2779" s="64"/>
      <c r="CY2779" s="64"/>
      <c r="CZ2779" s="64"/>
      <c r="DA2779" s="64"/>
      <c r="DB2779" s="64"/>
      <c r="DC2779" s="64"/>
      <c r="DD2779" s="64"/>
      <c r="DE2779" s="64"/>
      <c r="DF2779" s="64"/>
      <c r="DG2779" s="64"/>
      <c r="DH2779" s="64"/>
      <c r="DI2779" s="64"/>
      <c r="DJ2779" s="64"/>
      <c r="DK2779" s="64"/>
      <c r="DL2779" s="64"/>
      <c r="DM2779" s="64"/>
      <c r="DN2779" s="64"/>
      <c r="DO2779" s="64"/>
      <c r="DP2779" s="64"/>
      <c r="DQ2779" s="64"/>
      <c r="DR2779" s="64"/>
      <c r="DS2779" s="64"/>
      <c r="DT2779" s="64"/>
      <c r="DU2779" s="64"/>
      <c r="DV2779" s="64"/>
      <c r="DW2779" s="64"/>
      <c r="DX2779" s="64"/>
      <c r="DY2779" s="64"/>
      <c r="DZ2779" s="64"/>
      <c r="EA2779" s="64"/>
      <c r="EB2779" s="64"/>
      <c r="EC2779" s="64"/>
      <c r="ED2779" s="64"/>
      <c r="EE2779" s="64"/>
      <c r="EF2779" s="64"/>
      <c r="EG2779" s="64"/>
      <c r="EH2779" s="64"/>
      <c r="EI2779" s="64"/>
      <c r="EJ2779" s="64"/>
      <c r="EK2779" s="64"/>
      <c r="EL2779" s="64"/>
      <c r="EM2779" s="64"/>
      <c r="EN2779" s="64"/>
      <c r="EO2779" s="64"/>
      <c r="EP2779" s="64"/>
      <c r="EQ2779" s="64"/>
      <c r="ER2779" s="64"/>
      <c r="ES2779" s="64"/>
      <c r="ET2779" s="64"/>
      <c r="EU2779" s="64"/>
      <c r="EV2779" s="64"/>
      <c r="EW2779" s="64"/>
      <c r="EX2779" s="64"/>
      <c r="EY2779" s="64"/>
      <c r="EZ2779" s="64"/>
      <c r="FA2779" s="64"/>
      <c r="FB2779" s="64"/>
      <c r="FC2779" s="64"/>
      <c r="FD2779" s="64"/>
      <c r="FE2779" s="64"/>
      <c r="FF2779" s="64"/>
      <c r="FG2779" s="64"/>
      <c r="FH2779" s="64"/>
      <c r="FI2779" s="64"/>
      <c r="FJ2779" s="64"/>
      <c r="FK2779" s="64"/>
      <c r="FL2779" s="64"/>
      <c r="FM2779" s="64"/>
      <c r="FN2779" s="64"/>
      <c r="FO2779" s="64"/>
      <c r="FP2779" s="64"/>
      <c r="FQ2779" s="64"/>
      <c r="FR2779" s="64"/>
      <c r="FS2779" s="64"/>
      <c r="FT2779" s="64"/>
    </row>
    <row r="2780" spans="1:176" ht="15" x14ac:dyDescent="0.25">
      <c r="A2780" s="20">
        <f t="shared" si="627"/>
        <v>46533</v>
      </c>
      <c r="B2780" s="22" t="str">
        <f t="shared" ca="1" si="618"/>
        <v>n.d</v>
      </c>
      <c r="C2780" s="22">
        <f t="shared" ca="1" si="628"/>
        <v>0.97614444</v>
      </c>
      <c r="D2780" s="23">
        <f ca="1">IF(A2780&lt;$B$1,VLOOKUP(A2780,[1]DI!$A$4:$B$15000,2,FALSE),0)</f>
        <v>0</v>
      </c>
      <c r="E2780" s="22">
        <f t="shared" ca="1" si="619"/>
        <v>0</v>
      </c>
      <c r="F2780" s="23">
        <f t="shared" si="620"/>
        <v>1.3</v>
      </c>
      <c r="G2780" s="24">
        <f t="shared" ca="1" si="621"/>
        <v>1</v>
      </c>
      <c r="H2780" s="22">
        <f ca="1">TRUNC(PRODUCT(G$10:G2779),15)</f>
        <v>1.81984651266759</v>
      </c>
      <c r="I2780" s="22">
        <f t="shared" ca="1" si="622"/>
        <v>1.5015535581434301</v>
      </c>
      <c r="J2780" s="22">
        <f t="shared" ca="1" si="623"/>
        <v>1.2119757600000001</v>
      </c>
      <c r="K2780" s="110">
        <f t="shared" ca="1" si="616"/>
        <v>0.37553247445182125</v>
      </c>
      <c r="L2780" s="115">
        <v>0</v>
      </c>
      <c r="M2780" s="67">
        <f>IF(L2780&gt;0,VLOOKUP(L2780,S$12:$AB$125,7),0)</f>
        <v>0</v>
      </c>
      <c r="N2780" s="2">
        <f t="shared" si="617"/>
        <v>0</v>
      </c>
      <c r="O2780" s="22">
        <f t="shared" ca="1" si="624"/>
        <v>0.37553247445182125</v>
      </c>
      <c r="P2780" s="25" t="str">
        <f t="shared" si="625"/>
        <v>A+J=</v>
      </c>
      <c r="Q2780" s="26">
        <f t="shared" si="626"/>
        <v>45306</v>
      </c>
      <c r="R2780" s="4"/>
      <c r="S2780" s="98"/>
      <c r="U2780" s="4"/>
      <c r="V2780" s="4"/>
      <c r="W2780" s="4"/>
      <c r="X2780" s="4"/>
      <c r="Y2780" s="4"/>
      <c r="Z2780" s="4"/>
      <c r="AA2780" s="4"/>
      <c r="AB2780" s="4"/>
      <c r="AC2780" s="4"/>
      <c r="AD2780" s="64"/>
      <c r="AE2780" s="64"/>
      <c r="AF2780" s="64"/>
      <c r="AG2780" s="64"/>
      <c r="AH2780" s="64"/>
      <c r="AI2780" s="64"/>
      <c r="AJ2780" s="64"/>
      <c r="AK2780" s="64"/>
      <c r="AL2780" s="64"/>
      <c r="AM2780" s="64"/>
      <c r="AN2780" s="64"/>
      <c r="AO2780" s="64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64"/>
      <c r="BB2780" s="64"/>
      <c r="BC2780" s="64"/>
      <c r="BD2780" s="64"/>
      <c r="BE2780" s="64"/>
      <c r="BF2780" s="64"/>
      <c r="BG2780" s="64"/>
      <c r="BH2780" s="64"/>
      <c r="BI2780" s="64"/>
      <c r="BJ2780" s="64"/>
      <c r="BK2780" s="64"/>
      <c r="BL2780" s="64"/>
      <c r="BM2780" s="64"/>
      <c r="BN2780" s="64"/>
      <c r="BO2780" s="64"/>
      <c r="BP2780" s="64"/>
      <c r="BQ2780" s="64"/>
      <c r="BR2780" s="64"/>
      <c r="BS2780" s="64"/>
      <c r="BT2780" s="64"/>
      <c r="BU2780" s="64"/>
      <c r="BV2780" s="64"/>
      <c r="BW2780" s="64"/>
      <c r="BX2780" s="64"/>
      <c r="BY2780" s="64"/>
      <c r="BZ2780" s="64"/>
      <c r="CA2780" s="64"/>
      <c r="CB2780" s="64"/>
      <c r="CC2780" s="64"/>
      <c r="CD2780" s="64"/>
      <c r="CE2780" s="64"/>
      <c r="CF2780" s="64"/>
      <c r="CG2780" s="64"/>
      <c r="CH2780" s="64"/>
      <c r="CI2780" s="64"/>
      <c r="CJ2780" s="64"/>
      <c r="CK2780" s="64"/>
      <c r="CL2780" s="64"/>
      <c r="CM2780" s="64"/>
      <c r="CN2780" s="64"/>
      <c r="CO2780" s="64"/>
      <c r="CP2780" s="64"/>
      <c r="CQ2780" s="64"/>
      <c r="CR2780" s="64"/>
      <c r="CS2780" s="64"/>
      <c r="CT2780" s="64"/>
      <c r="CU2780" s="64"/>
      <c r="CV2780" s="64"/>
      <c r="CW2780" s="64"/>
      <c r="CX2780" s="64"/>
      <c r="CY2780" s="64"/>
      <c r="CZ2780" s="64"/>
      <c r="DA2780" s="64"/>
      <c r="DB2780" s="64"/>
      <c r="DC2780" s="64"/>
      <c r="DD2780" s="64"/>
      <c r="DE2780" s="64"/>
      <c r="DF2780" s="64"/>
      <c r="DG2780" s="64"/>
      <c r="DH2780" s="64"/>
      <c r="DI2780" s="64"/>
      <c r="DJ2780" s="64"/>
      <c r="DK2780" s="64"/>
      <c r="DL2780" s="64"/>
      <c r="DM2780" s="64"/>
      <c r="DN2780" s="64"/>
      <c r="DO2780" s="64"/>
      <c r="DP2780" s="64"/>
      <c r="DQ2780" s="64"/>
      <c r="DR2780" s="64"/>
      <c r="DS2780" s="64"/>
      <c r="DT2780" s="64"/>
      <c r="DU2780" s="64"/>
      <c r="DV2780" s="64"/>
      <c r="DW2780" s="64"/>
      <c r="DX2780" s="64"/>
      <c r="DY2780" s="64"/>
      <c r="DZ2780" s="64"/>
      <c r="EA2780" s="64"/>
      <c r="EB2780" s="64"/>
      <c r="EC2780" s="64"/>
      <c r="ED2780" s="64"/>
      <c r="EE2780" s="64"/>
      <c r="EF2780" s="64"/>
      <c r="EG2780" s="64"/>
      <c r="EH2780" s="64"/>
      <c r="EI2780" s="64"/>
      <c r="EJ2780" s="64"/>
      <c r="EK2780" s="64"/>
      <c r="EL2780" s="64"/>
      <c r="EM2780" s="64"/>
      <c r="EN2780" s="64"/>
      <c r="EO2780" s="64"/>
      <c r="EP2780" s="64"/>
      <c r="EQ2780" s="64"/>
      <c r="ER2780" s="64"/>
      <c r="ES2780" s="64"/>
      <c r="ET2780" s="64"/>
      <c r="EU2780" s="64"/>
      <c r="EV2780" s="64"/>
      <c r="EW2780" s="64"/>
      <c r="EX2780" s="64"/>
      <c r="EY2780" s="64"/>
      <c r="EZ2780" s="64"/>
      <c r="FA2780" s="64"/>
      <c r="FB2780" s="64"/>
      <c r="FC2780" s="64"/>
      <c r="FD2780" s="64"/>
      <c r="FE2780" s="64"/>
      <c r="FF2780" s="64"/>
      <c r="FG2780" s="64"/>
      <c r="FH2780" s="64"/>
      <c r="FI2780" s="64"/>
      <c r="FJ2780" s="64"/>
      <c r="FK2780" s="64"/>
      <c r="FL2780" s="64"/>
      <c r="FM2780" s="64"/>
      <c r="FN2780" s="64"/>
      <c r="FO2780" s="64"/>
      <c r="FP2780" s="64"/>
      <c r="FQ2780" s="64"/>
      <c r="FR2780" s="64"/>
      <c r="FS2780" s="64"/>
      <c r="FT2780" s="64"/>
    </row>
    <row r="2781" spans="1:176" ht="15" x14ac:dyDescent="0.25">
      <c r="A2781" s="20">
        <f t="shared" si="627"/>
        <v>46534</v>
      </c>
      <c r="B2781" s="22" t="str">
        <f t="shared" ca="1" si="618"/>
        <v>n.d</v>
      </c>
      <c r="C2781" s="22">
        <f t="shared" ca="1" si="628"/>
        <v>0.97614444</v>
      </c>
      <c r="D2781" s="23">
        <f ca="1">IF(A2781&lt;$B$1,VLOOKUP(A2781,[1]DI!$A$4:$B$15000,2,FALSE),0)</f>
        <v>0</v>
      </c>
      <c r="E2781" s="22">
        <f t="shared" ca="1" si="619"/>
        <v>0</v>
      </c>
      <c r="F2781" s="23">
        <f t="shared" si="620"/>
        <v>1.3</v>
      </c>
      <c r="G2781" s="24">
        <f t="shared" ca="1" si="621"/>
        <v>1</v>
      </c>
      <c r="H2781" s="22">
        <f ca="1">TRUNC(PRODUCT(G$10:G2780),15)</f>
        <v>1.81984651266759</v>
      </c>
      <c r="I2781" s="22">
        <f t="shared" ca="1" si="622"/>
        <v>1.5015535581434301</v>
      </c>
      <c r="J2781" s="22">
        <f t="shared" ca="1" si="623"/>
        <v>1.2119757600000001</v>
      </c>
      <c r="K2781" s="110">
        <f t="shared" ca="1" si="616"/>
        <v>0.37553247445182125</v>
      </c>
      <c r="L2781" s="115">
        <v>0</v>
      </c>
      <c r="M2781" s="67">
        <f>IF(L2781&gt;0,VLOOKUP(L2781,S$12:$AB$125,7),0)</f>
        <v>0</v>
      </c>
      <c r="N2781" s="2">
        <f t="shared" si="617"/>
        <v>0</v>
      </c>
      <c r="O2781" s="22">
        <f t="shared" ca="1" si="624"/>
        <v>0.37553247445182125</v>
      </c>
      <c r="P2781" s="25" t="str">
        <f t="shared" si="625"/>
        <v>A+J=</v>
      </c>
      <c r="Q2781" s="26">
        <f t="shared" si="626"/>
        <v>45306</v>
      </c>
      <c r="R2781" s="4"/>
      <c r="S2781" s="98"/>
      <c r="U2781" s="4"/>
      <c r="V2781" s="4"/>
      <c r="W2781" s="4"/>
      <c r="X2781" s="4"/>
      <c r="Y2781" s="4"/>
      <c r="Z2781" s="4"/>
      <c r="AA2781" s="4"/>
      <c r="AB2781" s="4"/>
      <c r="AC2781" s="4"/>
      <c r="AD2781" s="64"/>
      <c r="AE2781" s="64"/>
      <c r="AF2781" s="64"/>
      <c r="AG2781" s="64"/>
      <c r="AH2781" s="64"/>
      <c r="AI2781" s="64"/>
      <c r="AJ2781" s="64"/>
      <c r="AK2781" s="64"/>
      <c r="AL2781" s="64"/>
      <c r="AM2781" s="64"/>
      <c r="AN2781" s="64"/>
      <c r="AO2781" s="64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64"/>
      <c r="BB2781" s="64"/>
      <c r="BC2781" s="64"/>
      <c r="BD2781" s="64"/>
      <c r="BE2781" s="64"/>
      <c r="BF2781" s="64"/>
      <c r="BG2781" s="64"/>
      <c r="BH2781" s="64"/>
      <c r="BI2781" s="64"/>
      <c r="BJ2781" s="64"/>
      <c r="BK2781" s="64"/>
      <c r="BL2781" s="64"/>
      <c r="BM2781" s="64"/>
      <c r="BN2781" s="64"/>
      <c r="BO2781" s="64"/>
      <c r="BP2781" s="64"/>
      <c r="BQ2781" s="64"/>
      <c r="BR2781" s="64"/>
      <c r="BS2781" s="64"/>
      <c r="BT2781" s="64"/>
      <c r="BU2781" s="64"/>
      <c r="BV2781" s="64"/>
      <c r="BW2781" s="64"/>
      <c r="BX2781" s="64"/>
      <c r="BY2781" s="64"/>
      <c r="BZ2781" s="64"/>
      <c r="CA2781" s="64"/>
      <c r="CB2781" s="64"/>
      <c r="CC2781" s="64"/>
      <c r="CD2781" s="64"/>
      <c r="CE2781" s="64"/>
      <c r="CF2781" s="64"/>
      <c r="CG2781" s="64"/>
      <c r="CH2781" s="64"/>
      <c r="CI2781" s="64"/>
      <c r="CJ2781" s="64"/>
      <c r="CK2781" s="64"/>
      <c r="CL2781" s="64"/>
      <c r="CM2781" s="64"/>
      <c r="CN2781" s="64"/>
      <c r="CO2781" s="64"/>
      <c r="CP2781" s="64"/>
      <c r="CQ2781" s="64"/>
      <c r="CR2781" s="64"/>
      <c r="CS2781" s="64"/>
      <c r="CT2781" s="64"/>
      <c r="CU2781" s="64"/>
      <c r="CV2781" s="64"/>
      <c r="CW2781" s="64"/>
      <c r="CX2781" s="64"/>
      <c r="CY2781" s="64"/>
      <c r="CZ2781" s="64"/>
      <c r="DA2781" s="64"/>
      <c r="DB2781" s="64"/>
      <c r="DC2781" s="64"/>
      <c r="DD2781" s="64"/>
      <c r="DE2781" s="64"/>
      <c r="DF2781" s="64"/>
      <c r="DG2781" s="64"/>
      <c r="DH2781" s="64"/>
      <c r="DI2781" s="64"/>
      <c r="DJ2781" s="64"/>
      <c r="DK2781" s="64"/>
      <c r="DL2781" s="64"/>
      <c r="DM2781" s="64"/>
      <c r="DN2781" s="64"/>
      <c r="DO2781" s="64"/>
      <c r="DP2781" s="64"/>
      <c r="DQ2781" s="64"/>
      <c r="DR2781" s="64"/>
      <c r="DS2781" s="64"/>
      <c r="DT2781" s="64"/>
      <c r="DU2781" s="64"/>
      <c r="DV2781" s="64"/>
      <c r="DW2781" s="64"/>
      <c r="DX2781" s="64"/>
      <c r="DY2781" s="64"/>
      <c r="DZ2781" s="64"/>
      <c r="EA2781" s="64"/>
      <c r="EB2781" s="64"/>
      <c r="EC2781" s="64"/>
      <c r="ED2781" s="64"/>
      <c r="EE2781" s="64"/>
      <c r="EF2781" s="64"/>
      <c r="EG2781" s="64"/>
      <c r="EH2781" s="64"/>
      <c r="EI2781" s="64"/>
      <c r="EJ2781" s="64"/>
      <c r="EK2781" s="64"/>
      <c r="EL2781" s="64"/>
      <c r="EM2781" s="64"/>
      <c r="EN2781" s="64"/>
      <c r="EO2781" s="64"/>
      <c r="EP2781" s="64"/>
      <c r="EQ2781" s="64"/>
      <c r="ER2781" s="64"/>
      <c r="ES2781" s="64"/>
      <c r="ET2781" s="64"/>
      <c r="EU2781" s="64"/>
      <c r="EV2781" s="64"/>
      <c r="EW2781" s="64"/>
      <c r="EX2781" s="64"/>
      <c r="EY2781" s="64"/>
      <c r="EZ2781" s="64"/>
      <c r="FA2781" s="64"/>
      <c r="FB2781" s="64"/>
      <c r="FC2781" s="64"/>
      <c r="FD2781" s="64"/>
      <c r="FE2781" s="64"/>
      <c r="FF2781" s="64"/>
      <c r="FG2781" s="64"/>
      <c r="FH2781" s="64"/>
      <c r="FI2781" s="64"/>
      <c r="FJ2781" s="64"/>
      <c r="FK2781" s="64"/>
      <c r="FL2781" s="64"/>
      <c r="FM2781" s="64"/>
      <c r="FN2781" s="64"/>
      <c r="FO2781" s="64"/>
      <c r="FP2781" s="64"/>
      <c r="FQ2781" s="64"/>
      <c r="FR2781" s="64"/>
      <c r="FS2781" s="64"/>
      <c r="FT2781" s="64"/>
    </row>
    <row r="2782" spans="1:176" ht="15" x14ac:dyDescent="0.25">
      <c r="A2782" s="20">
        <f t="shared" si="627"/>
        <v>46535</v>
      </c>
      <c r="B2782" s="22" t="str">
        <f t="shared" ca="1" si="618"/>
        <v>n.d</v>
      </c>
      <c r="C2782" s="22">
        <f t="shared" ca="1" si="628"/>
        <v>0.97614444</v>
      </c>
      <c r="D2782" s="23">
        <f ca="1">IF(A2782&lt;$B$1,VLOOKUP(A2782,[1]DI!$A$4:$B$15000,2,FALSE),0)</f>
        <v>0</v>
      </c>
      <c r="E2782" s="22">
        <f t="shared" ca="1" si="619"/>
        <v>0</v>
      </c>
      <c r="F2782" s="23">
        <f t="shared" si="620"/>
        <v>1.3</v>
      </c>
      <c r="G2782" s="24">
        <f t="shared" ca="1" si="621"/>
        <v>1</v>
      </c>
      <c r="H2782" s="22">
        <f ca="1">TRUNC(PRODUCT(G$10:G2781),15)</f>
        <v>1.81984651266759</v>
      </c>
      <c r="I2782" s="22">
        <f t="shared" ca="1" si="622"/>
        <v>1.5015535581434301</v>
      </c>
      <c r="J2782" s="22">
        <f t="shared" ca="1" si="623"/>
        <v>1.2119757600000001</v>
      </c>
      <c r="K2782" s="110">
        <f t="shared" ca="1" si="616"/>
        <v>0.37553247445182125</v>
      </c>
      <c r="L2782" s="115">
        <v>0</v>
      </c>
      <c r="M2782" s="67">
        <f>IF(L2782&gt;0,VLOOKUP(L2782,S$12:$AB$125,7),0)</f>
        <v>0</v>
      </c>
      <c r="N2782" s="2">
        <f t="shared" si="617"/>
        <v>0</v>
      </c>
      <c r="O2782" s="22">
        <f t="shared" ca="1" si="624"/>
        <v>0.37553247445182125</v>
      </c>
      <c r="P2782" s="25" t="str">
        <f t="shared" si="625"/>
        <v>A+J=</v>
      </c>
      <c r="Q2782" s="26">
        <f t="shared" si="626"/>
        <v>45306</v>
      </c>
      <c r="R2782" s="4"/>
      <c r="S2782" s="98"/>
      <c r="U2782" s="4"/>
      <c r="V2782" s="4"/>
      <c r="W2782" s="4"/>
      <c r="X2782" s="4"/>
      <c r="Y2782" s="4"/>
      <c r="Z2782" s="4"/>
      <c r="AA2782" s="4"/>
      <c r="AB2782" s="4"/>
      <c r="AC2782" s="4"/>
      <c r="AD2782" s="64"/>
      <c r="AE2782" s="64"/>
      <c r="AF2782" s="64"/>
      <c r="AG2782" s="64"/>
      <c r="AH2782" s="64"/>
      <c r="AI2782" s="64"/>
      <c r="AJ2782" s="64"/>
      <c r="AK2782" s="64"/>
      <c r="AL2782" s="64"/>
      <c r="AM2782" s="64"/>
      <c r="AN2782" s="64"/>
      <c r="AO2782" s="64"/>
      <c r="AP2782" s="64"/>
      <c r="AQ2782" s="64"/>
      <c r="AR2782" s="64"/>
      <c r="AS2782" s="64"/>
      <c r="AT2782" s="64"/>
      <c r="AU2782" s="64"/>
      <c r="AV2782" s="64"/>
      <c r="AW2782" s="64"/>
      <c r="AX2782" s="64"/>
      <c r="AY2782" s="64"/>
      <c r="AZ2782" s="64"/>
      <c r="BA2782" s="64"/>
      <c r="BB2782" s="64"/>
      <c r="BC2782" s="64"/>
      <c r="BD2782" s="64"/>
      <c r="BE2782" s="64"/>
      <c r="BF2782" s="64"/>
      <c r="BG2782" s="64"/>
      <c r="BH2782" s="64"/>
      <c r="BI2782" s="64"/>
      <c r="BJ2782" s="64"/>
      <c r="BK2782" s="64"/>
      <c r="BL2782" s="64"/>
      <c r="BM2782" s="64"/>
      <c r="BN2782" s="64"/>
      <c r="BO2782" s="64"/>
      <c r="BP2782" s="64"/>
      <c r="BQ2782" s="64"/>
      <c r="BR2782" s="64"/>
      <c r="BS2782" s="64"/>
      <c r="BT2782" s="64"/>
      <c r="BU2782" s="64"/>
      <c r="BV2782" s="64"/>
      <c r="BW2782" s="64"/>
      <c r="BX2782" s="64"/>
      <c r="BY2782" s="64"/>
      <c r="BZ2782" s="64"/>
      <c r="CA2782" s="64"/>
      <c r="CB2782" s="64"/>
      <c r="CC2782" s="64"/>
      <c r="CD2782" s="64"/>
      <c r="CE2782" s="64"/>
      <c r="CF2782" s="64"/>
      <c r="CG2782" s="64"/>
      <c r="CH2782" s="64"/>
      <c r="CI2782" s="64"/>
      <c r="CJ2782" s="64"/>
      <c r="CK2782" s="64"/>
      <c r="CL2782" s="64"/>
      <c r="CM2782" s="64"/>
      <c r="CN2782" s="64"/>
      <c r="CO2782" s="64"/>
      <c r="CP2782" s="64"/>
      <c r="CQ2782" s="64"/>
      <c r="CR2782" s="64"/>
      <c r="CS2782" s="64"/>
      <c r="CT2782" s="64"/>
      <c r="CU2782" s="64"/>
      <c r="CV2782" s="64"/>
      <c r="CW2782" s="64"/>
      <c r="CX2782" s="64"/>
      <c r="CY2782" s="64"/>
      <c r="CZ2782" s="64"/>
      <c r="DA2782" s="64"/>
      <c r="DB2782" s="64"/>
      <c r="DC2782" s="64"/>
      <c r="DD2782" s="64"/>
      <c r="DE2782" s="64"/>
      <c r="DF2782" s="64"/>
      <c r="DG2782" s="64"/>
      <c r="DH2782" s="64"/>
      <c r="DI2782" s="64"/>
      <c r="DJ2782" s="64"/>
      <c r="DK2782" s="64"/>
      <c r="DL2782" s="64"/>
      <c r="DM2782" s="64"/>
      <c r="DN2782" s="64"/>
      <c r="DO2782" s="64"/>
      <c r="DP2782" s="64"/>
      <c r="DQ2782" s="64"/>
      <c r="DR2782" s="64"/>
      <c r="DS2782" s="64"/>
      <c r="DT2782" s="64"/>
      <c r="DU2782" s="64"/>
      <c r="DV2782" s="64"/>
      <c r="DW2782" s="64"/>
      <c r="DX2782" s="64"/>
      <c r="DY2782" s="64"/>
      <c r="DZ2782" s="64"/>
      <c r="EA2782" s="64"/>
      <c r="EB2782" s="64"/>
      <c r="EC2782" s="64"/>
      <c r="ED2782" s="64"/>
      <c r="EE2782" s="64"/>
      <c r="EF2782" s="64"/>
      <c r="EG2782" s="64"/>
      <c r="EH2782" s="64"/>
      <c r="EI2782" s="64"/>
      <c r="EJ2782" s="64"/>
      <c r="EK2782" s="64"/>
      <c r="EL2782" s="64"/>
      <c r="EM2782" s="64"/>
      <c r="EN2782" s="64"/>
      <c r="EO2782" s="64"/>
      <c r="EP2782" s="64"/>
      <c r="EQ2782" s="64"/>
      <c r="ER2782" s="64"/>
      <c r="ES2782" s="64"/>
      <c r="ET2782" s="64"/>
      <c r="EU2782" s="64"/>
      <c r="EV2782" s="64"/>
      <c r="EW2782" s="64"/>
      <c r="EX2782" s="64"/>
      <c r="EY2782" s="64"/>
      <c r="EZ2782" s="64"/>
      <c r="FA2782" s="64"/>
      <c r="FB2782" s="64"/>
      <c r="FC2782" s="64"/>
      <c r="FD2782" s="64"/>
      <c r="FE2782" s="64"/>
      <c r="FF2782" s="64"/>
      <c r="FG2782" s="64"/>
      <c r="FH2782" s="64"/>
      <c r="FI2782" s="64"/>
      <c r="FJ2782" s="64"/>
      <c r="FK2782" s="64"/>
      <c r="FL2782" s="64"/>
      <c r="FM2782" s="64"/>
      <c r="FN2782" s="64"/>
      <c r="FO2782" s="64"/>
      <c r="FP2782" s="64"/>
      <c r="FQ2782" s="64"/>
      <c r="FR2782" s="64"/>
      <c r="FS2782" s="64"/>
      <c r="FT2782" s="64"/>
    </row>
    <row r="2783" spans="1:176" ht="15" x14ac:dyDescent="0.25">
      <c r="A2783" s="20">
        <f t="shared" si="627"/>
        <v>46536</v>
      </c>
      <c r="B2783" s="22" t="str">
        <f t="shared" ca="1" si="618"/>
        <v>n.d</v>
      </c>
      <c r="C2783" s="22">
        <f t="shared" ca="1" si="628"/>
        <v>0.97614444</v>
      </c>
      <c r="D2783" s="23">
        <f ca="1">IF(A2783&lt;$B$1,VLOOKUP(A2783,[1]DI!$A$4:$B$15000,2,FALSE),0)</f>
        <v>0</v>
      </c>
      <c r="E2783" s="22">
        <f t="shared" ca="1" si="619"/>
        <v>0</v>
      </c>
      <c r="F2783" s="23">
        <f t="shared" si="620"/>
        <v>1.3</v>
      </c>
      <c r="G2783" s="24">
        <f t="shared" ca="1" si="621"/>
        <v>1</v>
      </c>
      <c r="H2783" s="22">
        <f ca="1">TRUNC(PRODUCT(G$10:G2782),15)</f>
        <v>1.81984651266759</v>
      </c>
      <c r="I2783" s="22">
        <f t="shared" ca="1" si="622"/>
        <v>1.5015535581434301</v>
      </c>
      <c r="J2783" s="22">
        <f t="shared" ca="1" si="623"/>
        <v>1.2119757600000001</v>
      </c>
      <c r="K2783" s="110">
        <f t="shared" ca="1" si="616"/>
        <v>0.37553247445182125</v>
      </c>
      <c r="L2783" s="115">
        <v>0</v>
      </c>
      <c r="M2783" s="67">
        <f>IF(L2783&gt;0,VLOOKUP(L2783,S$12:$AB$125,7),0)</f>
        <v>0</v>
      </c>
      <c r="N2783" s="2">
        <f t="shared" si="617"/>
        <v>0</v>
      </c>
      <c r="O2783" s="22">
        <f t="shared" ca="1" si="624"/>
        <v>0.37553247445182125</v>
      </c>
      <c r="P2783" s="25" t="str">
        <f t="shared" si="625"/>
        <v>A+J=</v>
      </c>
      <c r="Q2783" s="26">
        <f t="shared" si="626"/>
        <v>45306</v>
      </c>
      <c r="R2783" s="4"/>
      <c r="S2783" s="98"/>
      <c r="U2783" s="4"/>
      <c r="V2783" s="4"/>
      <c r="W2783" s="4"/>
      <c r="X2783" s="4"/>
      <c r="Y2783" s="4"/>
      <c r="Z2783" s="4"/>
      <c r="AA2783" s="4"/>
      <c r="AB2783" s="4"/>
      <c r="AC2783" s="4"/>
      <c r="AD2783" s="64"/>
      <c r="AE2783" s="64"/>
      <c r="AF2783" s="64"/>
      <c r="AG2783" s="64"/>
      <c r="AH2783" s="64"/>
      <c r="AI2783" s="64"/>
      <c r="AJ2783" s="64"/>
      <c r="AK2783" s="64"/>
      <c r="AL2783" s="64"/>
      <c r="AM2783" s="64"/>
      <c r="AN2783" s="64"/>
      <c r="AO2783" s="64"/>
      <c r="AP2783" s="64"/>
      <c r="AQ2783" s="64"/>
      <c r="AR2783" s="64"/>
      <c r="AS2783" s="64"/>
      <c r="AT2783" s="64"/>
      <c r="AU2783" s="64"/>
      <c r="AV2783" s="64"/>
      <c r="AW2783" s="64"/>
      <c r="AX2783" s="64"/>
      <c r="AY2783" s="64"/>
      <c r="AZ2783" s="64"/>
      <c r="BA2783" s="64"/>
      <c r="BB2783" s="64"/>
      <c r="BC2783" s="64"/>
      <c r="BD2783" s="64"/>
      <c r="BE2783" s="64"/>
      <c r="BF2783" s="64"/>
      <c r="BG2783" s="64"/>
      <c r="BH2783" s="64"/>
      <c r="BI2783" s="64"/>
      <c r="BJ2783" s="64"/>
      <c r="BK2783" s="64"/>
      <c r="BL2783" s="64"/>
      <c r="BM2783" s="64"/>
      <c r="BN2783" s="64"/>
      <c r="BO2783" s="64"/>
      <c r="BP2783" s="64"/>
      <c r="BQ2783" s="64"/>
      <c r="BR2783" s="64"/>
      <c r="BS2783" s="64"/>
      <c r="BT2783" s="64"/>
      <c r="BU2783" s="64"/>
      <c r="BV2783" s="64"/>
      <c r="BW2783" s="64"/>
      <c r="BX2783" s="64"/>
      <c r="BY2783" s="64"/>
      <c r="BZ2783" s="64"/>
      <c r="CA2783" s="64"/>
      <c r="CB2783" s="64"/>
      <c r="CC2783" s="64"/>
      <c r="CD2783" s="64"/>
      <c r="CE2783" s="64"/>
      <c r="CF2783" s="64"/>
      <c r="CG2783" s="64"/>
      <c r="CH2783" s="64"/>
      <c r="CI2783" s="64"/>
      <c r="CJ2783" s="64"/>
      <c r="CK2783" s="64"/>
      <c r="CL2783" s="64"/>
      <c r="CM2783" s="64"/>
      <c r="CN2783" s="64"/>
      <c r="CO2783" s="64"/>
      <c r="CP2783" s="64"/>
      <c r="CQ2783" s="64"/>
      <c r="CR2783" s="64"/>
      <c r="CS2783" s="64"/>
      <c r="CT2783" s="64"/>
      <c r="CU2783" s="64"/>
      <c r="CV2783" s="64"/>
      <c r="CW2783" s="64"/>
      <c r="CX2783" s="64"/>
      <c r="CY2783" s="64"/>
      <c r="CZ2783" s="64"/>
      <c r="DA2783" s="64"/>
      <c r="DB2783" s="64"/>
      <c r="DC2783" s="64"/>
      <c r="DD2783" s="64"/>
      <c r="DE2783" s="64"/>
      <c r="DF2783" s="64"/>
      <c r="DG2783" s="64"/>
      <c r="DH2783" s="64"/>
      <c r="DI2783" s="64"/>
      <c r="DJ2783" s="64"/>
      <c r="DK2783" s="64"/>
      <c r="DL2783" s="64"/>
      <c r="DM2783" s="64"/>
      <c r="DN2783" s="64"/>
      <c r="DO2783" s="64"/>
      <c r="DP2783" s="64"/>
      <c r="DQ2783" s="64"/>
      <c r="DR2783" s="64"/>
      <c r="DS2783" s="64"/>
      <c r="DT2783" s="64"/>
      <c r="DU2783" s="64"/>
      <c r="DV2783" s="64"/>
      <c r="DW2783" s="64"/>
      <c r="DX2783" s="64"/>
      <c r="DY2783" s="64"/>
      <c r="DZ2783" s="64"/>
      <c r="EA2783" s="64"/>
      <c r="EB2783" s="64"/>
      <c r="EC2783" s="64"/>
      <c r="ED2783" s="64"/>
      <c r="EE2783" s="64"/>
      <c r="EF2783" s="64"/>
      <c r="EG2783" s="64"/>
      <c r="EH2783" s="64"/>
      <c r="EI2783" s="64"/>
      <c r="EJ2783" s="64"/>
      <c r="EK2783" s="64"/>
      <c r="EL2783" s="64"/>
      <c r="EM2783" s="64"/>
      <c r="EN2783" s="64"/>
      <c r="EO2783" s="64"/>
      <c r="EP2783" s="64"/>
      <c r="EQ2783" s="64"/>
      <c r="ER2783" s="64"/>
      <c r="ES2783" s="64"/>
      <c r="ET2783" s="64"/>
      <c r="EU2783" s="64"/>
      <c r="EV2783" s="64"/>
      <c r="EW2783" s="64"/>
      <c r="EX2783" s="64"/>
      <c r="EY2783" s="64"/>
      <c r="EZ2783" s="64"/>
      <c r="FA2783" s="64"/>
      <c r="FB2783" s="64"/>
      <c r="FC2783" s="64"/>
      <c r="FD2783" s="64"/>
      <c r="FE2783" s="64"/>
      <c r="FF2783" s="64"/>
      <c r="FG2783" s="64"/>
      <c r="FH2783" s="64"/>
      <c r="FI2783" s="64"/>
      <c r="FJ2783" s="64"/>
      <c r="FK2783" s="64"/>
      <c r="FL2783" s="64"/>
      <c r="FM2783" s="64"/>
      <c r="FN2783" s="64"/>
      <c r="FO2783" s="64"/>
      <c r="FP2783" s="64"/>
      <c r="FQ2783" s="64"/>
      <c r="FR2783" s="64"/>
      <c r="FS2783" s="64"/>
      <c r="FT2783" s="64"/>
    </row>
    <row r="2784" spans="1:176" ht="15" x14ac:dyDescent="0.25">
      <c r="A2784" s="20">
        <f t="shared" si="627"/>
        <v>46537</v>
      </c>
      <c r="B2784" s="22" t="str">
        <f t="shared" ca="1" si="618"/>
        <v>n.d</v>
      </c>
      <c r="C2784" s="22">
        <f t="shared" ca="1" si="628"/>
        <v>0.97614444</v>
      </c>
      <c r="D2784" s="23">
        <f ca="1">IF(A2784&lt;$B$1,VLOOKUP(A2784,[1]DI!$A$4:$B$15000,2,FALSE),0)</f>
        <v>0</v>
      </c>
      <c r="E2784" s="22">
        <f t="shared" ca="1" si="619"/>
        <v>0</v>
      </c>
      <c r="F2784" s="23">
        <f t="shared" si="620"/>
        <v>1.3</v>
      </c>
      <c r="G2784" s="24">
        <f t="shared" ca="1" si="621"/>
        <v>1</v>
      </c>
      <c r="H2784" s="22">
        <f ca="1">TRUNC(PRODUCT(G$10:G2783),15)</f>
        <v>1.81984651266759</v>
      </c>
      <c r="I2784" s="22">
        <f t="shared" ca="1" si="622"/>
        <v>1.5015535581434301</v>
      </c>
      <c r="J2784" s="22">
        <f t="shared" ca="1" si="623"/>
        <v>1.2119757600000001</v>
      </c>
      <c r="K2784" s="110">
        <f t="shared" ca="1" si="616"/>
        <v>0.37553247445182125</v>
      </c>
      <c r="L2784" s="115">
        <v>0</v>
      </c>
      <c r="M2784" s="67">
        <f>IF(L2784&gt;0,VLOOKUP(L2784,S$12:$AB$125,7),0)</f>
        <v>0</v>
      </c>
      <c r="N2784" s="2">
        <f t="shared" si="617"/>
        <v>0</v>
      </c>
      <c r="O2784" s="22">
        <f t="shared" ca="1" si="624"/>
        <v>0.37553247445182125</v>
      </c>
      <c r="P2784" s="25" t="str">
        <f t="shared" si="625"/>
        <v>A+J=</v>
      </c>
      <c r="Q2784" s="26">
        <f t="shared" si="626"/>
        <v>45306</v>
      </c>
      <c r="R2784" s="4"/>
      <c r="S2784" s="98"/>
      <c r="U2784" s="4"/>
      <c r="V2784" s="4"/>
      <c r="W2784" s="4"/>
      <c r="X2784" s="4"/>
      <c r="Y2784" s="4"/>
      <c r="Z2784" s="4"/>
      <c r="AA2784" s="4"/>
      <c r="AB2784" s="4"/>
      <c r="AC2784" s="4"/>
      <c r="AD2784" s="64"/>
      <c r="AE2784" s="64"/>
      <c r="AF2784" s="64"/>
      <c r="AG2784" s="64"/>
      <c r="AH2784" s="64"/>
      <c r="AI2784" s="64"/>
      <c r="AJ2784" s="64"/>
      <c r="AK2784" s="64"/>
      <c r="AL2784" s="64"/>
      <c r="AM2784" s="64"/>
      <c r="AN2784" s="64"/>
      <c r="AO2784" s="64"/>
      <c r="AP2784" s="64"/>
      <c r="AQ2784" s="64"/>
      <c r="AR2784" s="64"/>
      <c r="AS2784" s="64"/>
      <c r="AT2784" s="64"/>
      <c r="AU2784" s="64"/>
      <c r="AV2784" s="64"/>
      <c r="AW2784" s="64"/>
      <c r="AX2784" s="64"/>
      <c r="AY2784" s="64"/>
      <c r="AZ2784" s="64"/>
      <c r="BA2784" s="64"/>
      <c r="BB2784" s="64"/>
      <c r="BC2784" s="64"/>
      <c r="BD2784" s="64"/>
      <c r="BE2784" s="64"/>
      <c r="BF2784" s="64"/>
      <c r="BG2784" s="64"/>
      <c r="BH2784" s="64"/>
      <c r="BI2784" s="64"/>
      <c r="BJ2784" s="64"/>
      <c r="BK2784" s="64"/>
      <c r="BL2784" s="64"/>
      <c r="BM2784" s="64"/>
      <c r="BN2784" s="64"/>
      <c r="BO2784" s="64"/>
      <c r="BP2784" s="64"/>
      <c r="BQ2784" s="64"/>
      <c r="BR2784" s="64"/>
      <c r="BS2784" s="64"/>
      <c r="BT2784" s="64"/>
      <c r="BU2784" s="64"/>
      <c r="BV2784" s="64"/>
      <c r="BW2784" s="64"/>
      <c r="BX2784" s="64"/>
      <c r="BY2784" s="64"/>
      <c r="BZ2784" s="64"/>
      <c r="CA2784" s="64"/>
      <c r="CB2784" s="64"/>
      <c r="CC2784" s="64"/>
      <c r="CD2784" s="64"/>
      <c r="CE2784" s="64"/>
      <c r="CF2784" s="64"/>
      <c r="CG2784" s="64"/>
      <c r="CH2784" s="64"/>
      <c r="CI2784" s="64"/>
      <c r="CJ2784" s="64"/>
      <c r="CK2784" s="64"/>
      <c r="CL2784" s="64"/>
      <c r="CM2784" s="64"/>
      <c r="CN2784" s="64"/>
      <c r="CO2784" s="64"/>
      <c r="CP2784" s="64"/>
      <c r="CQ2784" s="64"/>
      <c r="CR2784" s="64"/>
      <c r="CS2784" s="64"/>
      <c r="CT2784" s="64"/>
      <c r="CU2784" s="64"/>
      <c r="CV2784" s="64"/>
      <c r="CW2784" s="64"/>
      <c r="CX2784" s="64"/>
      <c r="CY2784" s="64"/>
      <c r="CZ2784" s="64"/>
      <c r="DA2784" s="64"/>
      <c r="DB2784" s="64"/>
      <c r="DC2784" s="64"/>
      <c r="DD2784" s="64"/>
      <c r="DE2784" s="64"/>
      <c r="DF2784" s="64"/>
      <c r="DG2784" s="64"/>
      <c r="DH2784" s="64"/>
      <c r="DI2784" s="64"/>
      <c r="DJ2784" s="64"/>
      <c r="DK2784" s="64"/>
      <c r="DL2784" s="64"/>
      <c r="DM2784" s="64"/>
      <c r="DN2784" s="64"/>
      <c r="DO2784" s="64"/>
      <c r="DP2784" s="64"/>
      <c r="DQ2784" s="64"/>
      <c r="DR2784" s="64"/>
      <c r="DS2784" s="64"/>
      <c r="DT2784" s="64"/>
      <c r="DU2784" s="64"/>
      <c r="DV2784" s="64"/>
      <c r="DW2784" s="64"/>
      <c r="DX2784" s="64"/>
      <c r="DY2784" s="64"/>
      <c r="DZ2784" s="64"/>
      <c r="EA2784" s="64"/>
      <c r="EB2784" s="64"/>
      <c r="EC2784" s="64"/>
      <c r="ED2784" s="64"/>
      <c r="EE2784" s="64"/>
      <c r="EF2784" s="64"/>
      <c r="EG2784" s="64"/>
      <c r="EH2784" s="64"/>
      <c r="EI2784" s="64"/>
      <c r="EJ2784" s="64"/>
      <c r="EK2784" s="64"/>
      <c r="EL2784" s="64"/>
      <c r="EM2784" s="64"/>
      <c r="EN2784" s="64"/>
      <c r="EO2784" s="64"/>
      <c r="EP2784" s="64"/>
      <c r="EQ2784" s="64"/>
      <c r="ER2784" s="64"/>
      <c r="ES2784" s="64"/>
      <c r="ET2784" s="64"/>
      <c r="EU2784" s="64"/>
      <c r="EV2784" s="64"/>
      <c r="EW2784" s="64"/>
      <c r="EX2784" s="64"/>
      <c r="EY2784" s="64"/>
      <c r="EZ2784" s="64"/>
      <c r="FA2784" s="64"/>
      <c r="FB2784" s="64"/>
      <c r="FC2784" s="64"/>
      <c r="FD2784" s="64"/>
      <c r="FE2784" s="64"/>
      <c r="FF2784" s="64"/>
      <c r="FG2784" s="64"/>
      <c r="FH2784" s="64"/>
      <c r="FI2784" s="64"/>
      <c r="FJ2784" s="64"/>
      <c r="FK2784" s="64"/>
      <c r="FL2784" s="64"/>
      <c r="FM2784" s="64"/>
      <c r="FN2784" s="64"/>
      <c r="FO2784" s="64"/>
      <c r="FP2784" s="64"/>
      <c r="FQ2784" s="64"/>
      <c r="FR2784" s="64"/>
      <c r="FS2784" s="64"/>
      <c r="FT2784" s="64"/>
    </row>
    <row r="2785" spans="1:176" ht="15" x14ac:dyDescent="0.25">
      <c r="A2785" s="20">
        <f t="shared" si="627"/>
        <v>46538</v>
      </c>
      <c r="B2785" s="22" t="str">
        <f t="shared" ca="1" si="618"/>
        <v>n.d</v>
      </c>
      <c r="C2785" s="22">
        <f t="shared" ca="1" si="628"/>
        <v>0.97614444</v>
      </c>
      <c r="D2785" s="23">
        <f ca="1">IF(A2785&lt;$B$1,VLOOKUP(A2785,[1]DI!$A$4:$B$15000,2,FALSE),0)</f>
        <v>0</v>
      </c>
      <c r="E2785" s="22">
        <f t="shared" ca="1" si="619"/>
        <v>0</v>
      </c>
      <c r="F2785" s="23">
        <f t="shared" si="620"/>
        <v>1.3</v>
      </c>
      <c r="G2785" s="24">
        <f t="shared" ca="1" si="621"/>
        <v>1</v>
      </c>
      <c r="H2785" s="22">
        <f ca="1">TRUNC(PRODUCT(G$10:G2784),15)</f>
        <v>1.81984651266759</v>
      </c>
      <c r="I2785" s="22">
        <f t="shared" ca="1" si="622"/>
        <v>1.5015535581434301</v>
      </c>
      <c r="J2785" s="22">
        <f t="shared" ca="1" si="623"/>
        <v>1.2119757600000001</v>
      </c>
      <c r="K2785" s="110">
        <f t="shared" ca="1" si="616"/>
        <v>0.37553247445182125</v>
      </c>
      <c r="L2785" s="115">
        <v>0</v>
      </c>
      <c r="M2785" s="67">
        <f>IF(L2785&gt;0,VLOOKUP(L2785,S$12:$AB$125,7),0)</f>
        <v>0</v>
      </c>
      <c r="N2785" s="2">
        <f t="shared" si="617"/>
        <v>0</v>
      </c>
      <c r="O2785" s="22">
        <f t="shared" ca="1" si="624"/>
        <v>0.37553247445182125</v>
      </c>
      <c r="P2785" s="25" t="str">
        <f t="shared" si="625"/>
        <v>A+J=</v>
      </c>
      <c r="Q2785" s="26">
        <f t="shared" si="626"/>
        <v>45306</v>
      </c>
      <c r="R2785" s="4"/>
      <c r="S2785" s="98"/>
      <c r="U2785" s="4"/>
      <c r="V2785" s="4"/>
      <c r="W2785" s="4"/>
      <c r="X2785" s="4"/>
      <c r="Y2785" s="4"/>
      <c r="Z2785" s="4"/>
      <c r="AA2785" s="4"/>
      <c r="AB2785" s="4"/>
      <c r="AC2785" s="4"/>
      <c r="AD2785" s="64"/>
      <c r="AE2785" s="64"/>
      <c r="AF2785" s="64"/>
      <c r="AG2785" s="64"/>
      <c r="AH2785" s="64"/>
      <c r="AI2785" s="64"/>
      <c r="AJ2785" s="64"/>
      <c r="AK2785" s="64"/>
      <c r="AL2785" s="64"/>
      <c r="AM2785" s="64"/>
      <c r="AN2785" s="64"/>
      <c r="AO2785" s="64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4"/>
      <c r="AZ2785" s="64"/>
      <c r="BA2785" s="64"/>
      <c r="BB2785" s="64"/>
      <c r="BC2785" s="64"/>
      <c r="BD2785" s="64"/>
      <c r="BE2785" s="64"/>
      <c r="BF2785" s="64"/>
      <c r="BG2785" s="64"/>
      <c r="BH2785" s="64"/>
      <c r="BI2785" s="64"/>
      <c r="BJ2785" s="64"/>
      <c r="BK2785" s="64"/>
      <c r="BL2785" s="64"/>
      <c r="BM2785" s="64"/>
      <c r="BN2785" s="64"/>
      <c r="BO2785" s="64"/>
      <c r="BP2785" s="64"/>
      <c r="BQ2785" s="64"/>
      <c r="BR2785" s="64"/>
      <c r="BS2785" s="64"/>
      <c r="BT2785" s="64"/>
      <c r="BU2785" s="64"/>
      <c r="BV2785" s="64"/>
      <c r="BW2785" s="64"/>
      <c r="BX2785" s="64"/>
      <c r="BY2785" s="64"/>
      <c r="BZ2785" s="64"/>
      <c r="CA2785" s="64"/>
      <c r="CB2785" s="64"/>
      <c r="CC2785" s="64"/>
      <c r="CD2785" s="64"/>
      <c r="CE2785" s="64"/>
      <c r="CF2785" s="64"/>
      <c r="CG2785" s="64"/>
      <c r="CH2785" s="64"/>
      <c r="CI2785" s="64"/>
      <c r="CJ2785" s="64"/>
      <c r="CK2785" s="64"/>
      <c r="CL2785" s="64"/>
      <c r="CM2785" s="64"/>
      <c r="CN2785" s="64"/>
      <c r="CO2785" s="64"/>
      <c r="CP2785" s="64"/>
      <c r="CQ2785" s="64"/>
      <c r="CR2785" s="64"/>
      <c r="CS2785" s="64"/>
      <c r="CT2785" s="64"/>
      <c r="CU2785" s="64"/>
      <c r="CV2785" s="64"/>
      <c r="CW2785" s="64"/>
      <c r="CX2785" s="64"/>
      <c r="CY2785" s="64"/>
      <c r="CZ2785" s="64"/>
      <c r="DA2785" s="64"/>
      <c r="DB2785" s="64"/>
      <c r="DC2785" s="64"/>
      <c r="DD2785" s="64"/>
      <c r="DE2785" s="64"/>
      <c r="DF2785" s="64"/>
      <c r="DG2785" s="64"/>
      <c r="DH2785" s="64"/>
      <c r="DI2785" s="64"/>
      <c r="DJ2785" s="64"/>
      <c r="DK2785" s="64"/>
      <c r="DL2785" s="64"/>
      <c r="DM2785" s="64"/>
      <c r="DN2785" s="64"/>
      <c r="DO2785" s="64"/>
      <c r="DP2785" s="64"/>
      <c r="DQ2785" s="64"/>
      <c r="DR2785" s="64"/>
      <c r="DS2785" s="64"/>
      <c r="DT2785" s="64"/>
      <c r="DU2785" s="64"/>
      <c r="DV2785" s="64"/>
      <c r="DW2785" s="64"/>
      <c r="DX2785" s="64"/>
      <c r="DY2785" s="64"/>
      <c r="DZ2785" s="64"/>
      <c r="EA2785" s="64"/>
      <c r="EB2785" s="64"/>
      <c r="EC2785" s="64"/>
      <c r="ED2785" s="64"/>
      <c r="EE2785" s="64"/>
      <c r="EF2785" s="64"/>
      <c r="EG2785" s="64"/>
      <c r="EH2785" s="64"/>
      <c r="EI2785" s="64"/>
      <c r="EJ2785" s="64"/>
      <c r="EK2785" s="64"/>
      <c r="EL2785" s="64"/>
      <c r="EM2785" s="64"/>
      <c r="EN2785" s="64"/>
      <c r="EO2785" s="64"/>
      <c r="EP2785" s="64"/>
      <c r="EQ2785" s="64"/>
      <c r="ER2785" s="64"/>
      <c r="ES2785" s="64"/>
      <c r="ET2785" s="64"/>
      <c r="EU2785" s="64"/>
      <c r="EV2785" s="64"/>
      <c r="EW2785" s="64"/>
      <c r="EX2785" s="64"/>
      <c r="EY2785" s="64"/>
      <c r="EZ2785" s="64"/>
      <c r="FA2785" s="64"/>
      <c r="FB2785" s="64"/>
      <c r="FC2785" s="64"/>
      <c r="FD2785" s="64"/>
      <c r="FE2785" s="64"/>
      <c r="FF2785" s="64"/>
      <c r="FG2785" s="64"/>
      <c r="FH2785" s="64"/>
      <c r="FI2785" s="64"/>
      <c r="FJ2785" s="64"/>
      <c r="FK2785" s="64"/>
      <c r="FL2785" s="64"/>
      <c r="FM2785" s="64"/>
      <c r="FN2785" s="64"/>
      <c r="FO2785" s="64"/>
      <c r="FP2785" s="64"/>
      <c r="FQ2785" s="64"/>
      <c r="FR2785" s="64"/>
      <c r="FS2785" s="64"/>
      <c r="FT2785" s="64"/>
    </row>
    <row r="2786" spans="1:176" ht="15" x14ac:dyDescent="0.25">
      <c r="A2786" s="20">
        <f t="shared" si="627"/>
        <v>46539</v>
      </c>
      <c r="B2786" s="22" t="str">
        <f t="shared" ca="1" si="618"/>
        <v>n.d</v>
      </c>
      <c r="C2786" s="22">
        <f t="shared" ca="1" si="628"/>
        <v>0.97614444</v>
      </c>
      <c r="D2786" s="23">
        <f ca="1">IF(A2786&lt;$B$1,VLOOKUP(A2786,[1]DI!$A$4:$B$15000,2,FALSE),0)</f>
        <v>0</v>
      </c>
      <c r="E2786" s="22">
        <f t="shared" ca="1" si="619"/>
        <v>0</v>
      </c>
      <c r="F2786" s="23">
        <f t="shared" si="620"/>
        <v>1.3</v>
      </c>
      <c r="G2786" s="24">
        <f t="shared" ca="1" si="621"/>
        <v>1</v>
      </c>
      <c r="H2786" s="22">
        <f ca="1">TRUNC(PRODUCT(G$10:G2785),15)</f>
        <v>1.81984651266759</v>
      </c>
      <c r="I2786" s="22">
        <f t="shared" ca="1" si="622"/>
        <v>1.5015535581434301</v>
      </c>
      <c r="J2786" s="22">
        <f t="shared" ca="1" si="623"/>
        <v>1.2119757600000001</v>
      </c>
      <c r="K2786" s="110">
        <f t="shared" ca="1" si="616"/>
        <v>0.37553247445182125</v>
      </c>
      <c r="L2786" s="115">
        <v>0</v>
      </c>
      <c r="M2786" s="67">
        <f>IF(L2786&gt;0,VLOOKUP(L2786,S$12:$AB$125,7),0)</f>
        <v>0</v>
      </c>
      <c r="N2786" s="2">
        <f t="shared" si="617"/>
        <v>0</v>
      </c>
      <c r="O2786" s="22">
        <f t="shared" ca="1" si="624"/>
        <v>0.37553247445182125</v>
      </c>
      <c r="P2786" s="25" t="str">
        <f t="shared" si="625"/>
        <v>A+J=</v>
      </c>
      <c r="Q2786" s="26">
        <f t="shared" si="626"/>
        <v>45306</v>
      </c>
      <c r="R2786" s="4"/>
      <c r="S2786" s="98"/>
      <c r="U2786" s="4"/>
      <c r="V2786" s="4"/>
      <c r="W2786" s="4"/>
      <c r="X2786" s="4"/>
      <c r="Y2786" s="4"/>
      <c r="Z2786" s="4"/>
      <c r="AA2786" s="4"/>
      <c r="AB2786" s="4"/>
      <c r="AC2786" s="4"/>
      <c r="AD2786" s="64"/>
      <c r="AE2786" s="64"/>
      <c r="AF2786" s="64"/>
      <c r="AG2786" s="64"/>
      <c r="AH2786" s="64"/>
      <c r="AI2786" s="64"/>
      <c r="AJ2786" s="64"/>
      <c r="AK2786" s="64"/>
      <c r="AL2786" s="64"/>
      <c r="AM2786" s="64"/>
      <c r="AN2786" s="64"/>
      <c r="AO2786" s="64"/>
      <c r="AP2786" s="64"/>
      <c r="AQ2786" s="64"/>
      <c r="AR2786" s="64"/>
      <c r="AS2786" s="64"/>
      <c r="AT2786" s="64"/>
      <c r="AU2786" s="64"/>
      <c r="AV2786" s="64"/>
      <c r="AW2786" s="64"/>
      <c r="AX2786" s="64"/>
      <c r="AY2786" s="64"/>
      <c r="AZ2786" s="64"/>
      <c r="BA2786" s="64"/>
      <c r="BB2786" s="64"/>
      <c r="BC2786" s="64"/>
      <c r="BD2786" s="64"/>
      <c r="BE2786" s="64"/>
      <c r="BF2786" s="64"/>
      <c r="BG2786" s="64"/>
      <c r="BH2786" s="64"/>
      <c r="BI2786" s="64"/>
      <c r="BJ2786" s="64"/>
      <c r="BK2786" s="64"/>
      <c r="BL2786" s="64"/>
      <c r="BM2786" s="64"/>
      <c r="BN2786" s="64"/>
      <c r="BO2786" s="64"/>
      <c r="BP2786" s="64"/>
      <c r="BQ2786" s="64"/>
      <c r="BR2786" s="64"/>
      <c r="BS2786" s="64"/>
      <c r="BT2786" s="64"/>
      <c r="BU2786" s="64"/>
      <c r="BV2786" s="64"/>
      <c r="BW2786" s="64"/>
      <c r="BX2786" s="64"/>
      <c r="BY2786" s="64"/>
      <c r="BZ2786" s="64"/>
      <c r="CA2786" s="64"/>
      <c r="CB2786" s="64"/>
      <c r="CC2786" s="64"/>
      <c r="CD2786" s="64"/>
      <c r="CE2786" s="64"/>
      <c r="CF2786" s="64"/>
      <c r="CG2786" s="64"/>
      <c r="CH2786" s="64"/>
      <c r="CI2786" s="64"/>
      <c r="CJ2786" s="64"/>
      <c r="CK2786" s="64"/>
      <c r="CL2786" s="64"/>
      <c r="CM2786" s="64"/>
      <c r="CN2786" s="64"/>
      <c r="CO2786" s="64"/>
      <c r="CP2786" s="64"/>
      <c r="CQ2786" s="64"/>
      <c r="CR2786" s="64"/>
      <c r="CS2786" s="64"/>
      <c r="CT2786" s="64"/>
      <c r="CU2786" s="64"/>
      <c r="CV2786" s="64"/>
      <c r="CW2786" s="64"/>
      <c r="CX2786" s="64"/>
      <c r="CY2786" s="64"/>
      <c r="CZ2786" s="64"/>
      <c r="DA2786" s="64"/>
      <c r="DB2786" s="64"/>
      <c r="DC2786" s="64"/>
      <c r="DD2786" s="64"/>
      <c r="DE2786" s="64"/>
      <c r="DF2786" s="64"/>
      <c r="DG2786" s="64"/>
      <c r="DH2786" s="64"/>
      <c r="DI2786" s="64"/>
      <c r="DJ2786" s="64"/>
      <c r="DK2786" s="64"/>
      <c r="DL2786" s="64"/>
      <c r="DM2786" s="64"/>
      <c r="DN2786" s="64"/>
      <c r="DO2786" s="64"/>
      <c r="DP2786" s="64"/>
      <c r="DQ2786" s="64"/>
      <c r="DR2786" s="64"/>
      <c r="DS2786" s="64"/>
      <c r="DT2786" s="64"/>
      <c r="DU2786" s="64"/>
      <c r="DV2786" s="64"/>
      <c r="DW2786" s="64"/>
      <c r="DX2786" s="64"/>
      <c r="DY2786" s="64"/>
      <c r="DZ2786" s="64"/>
      <c r="EA2786" s="64"/>
      <c r="EB2786" s="64"/>
      <c r="EC2786" s="64"/>
      <c r="ED2786" s="64"/>
      <c r="EE2786" s="64"/>
      <c r="EF2786" s="64"/>
      <c r="EG2786" s="64"/>
      <c r="EH2786" s="64"/>
      <c r="EI2786" s="64"/>
      <c r="EJ2786" s="64"/>
      <c r="EK2786" s="64"/>
      <c r="EL2786" s="64"/>
      <c r="EM2786" s="64"/>
      <c r="EN2786" s="64"/>
      <c r="EO2786" s="64"/>
      <c r="EP2786" s="64"/>
      <c r="EQ2786" s="64"/>
      <c r="ER2786" s="64"/>
      <c r="ES2786" s="64"/>
      <c r="ET2786" s="64"/>
      <c r="EU2786" s="64"/>
      <c r="EV2786" s="64"/>
      <c r="EW2786" s="64"/>
      <c r="EX2786" s="64"/>
      <c r="EY2786" s="64"/>
      <c r="EZ2786" s="64"/>
      <c r="FA2786" s="64"/>
      <c r="FB2786" s="64"/>
      <c r="FC2786" s="64"/>
      <c r="FD2786" s="64"/>
      <c r="FE2786" s="64"/>
      <c r="FF2786" s="64"/>
      <c r="FG2786" s="64"/>
      <c r="FH2786" s="64"/>
      <c r="FI2786" s="64"/>
      <c r="FJ2786" s="64"/>
      <c r="FK2786" s="64"/>
      <c r="FL2786" s="64"/>
      <c r="FM2786" s="64"/>
      <c r="FN2786" s="64"/>
      <c r="FO2786" s="64"/>
      <c r="FP2786" s="64"/>
      <c r="FQ2786" s="64"/>
      <c r="FR2786" s="64"/>
      <c r="FS2786" s="64"/>
      <c r="FT2786" s="64"/>
    </row>
    <row r="2787" spans="1:176" ht="15" x14ac:dyDescent="0.25">
      <c r="A2787" s="20">
        <f t="shared" si="627"/>
        <v>46540</v>
      </c>
      <c r="B2787" s="22" t="str">
        <f t="shared" ca="1" si="618"/>
        <v>n.d</v>
      </c>
      <c r="C2787" s="22">
        <f t="shared" ca="1" si="628"/>
        <v>0.97614444</v>
      </c>
      <c r="D2787" s="23">
        <f ca="1">IF(A2787&lt;$B$1,VLOOKUP(A2787,[1]DI!$A$4:$B$15000,2,FALSE),0)</f>
        <v>0</v>
      </c>
      <c r="E2787" s="22">
        <f t="shared" ca="1" si="619"/>
        <v>0</v>
      </c>
      <c r="F2787" s="23">
        <f t="shared" si="620"/>
        <v>1.3</v>
      </c>
      <c r="G2787" s="24">
        <f t="shared" ca="1" si="621"/>
        <v>1</v>
      </c>
      <c r="H2787" s="22">
        <f ca="1">TRUNC(PRODUCT(G$10:G2786),15)</f>
        <v>1.81984651266759</v>
      </c>
      <c r="I2787" s="22">
        <f t="shared" ca="1" si="622"/>
        <v>1.5015535581434301</v>
      </c>
      <c r="J2787" s="22">
        <f t="shared" ca="1" si="623"/>
        <v>1.2119757600000001</v>
      </c>
      <c r="K2787" s="110">
        <f t="shared" ca="1" si="616"/>
        <v>0.37553247445182125</v>
      </c>
      <c r="L2787" s="115">
        <v>0</v>
      </c>
      <c r="M2787" s="67">
        <f>IF(L2787&gt;0,VLOOKUP(L2787,S$12:$AB$125,7),0)</f>
        <v>0</v>
      </c>
      <c r="N2787" s="2">
        <f t="shared" si="617"/>
        <v>0</v>
      </c>
      <c r="O2787" s="22">
        <f t="shared" ca="1" si="624"/>
        <v>0.37553247445182125</v>
      </c>
      <c r="P2787" s="25" t="str">
        <f t="shared" si="625"/>
        <v>A+J=</v>
      </c>
      <c r="Q2787" s="26">
        <f t="shared" si="626"/>
        <v>45306</v>
      </c>
      <c r="R2787" s="4"/>
      <c r="S2787" s="98"/>
      <c r="U2787" s="4"/>
      <c r="V2787" s="4"/>
      <c r="W2787" s="4"/>
      <c r="X2787" s="4"/>
      <c r="Y2787" s="4"/>
      <c r="Z2787" s="4"/>
      <c r="AA2787" s="4"/>
      <c r="AB2787" s="4"/>
      <c r="AC2787" s="4"/>
      <c r="AD2787" s="64"/>
      <c r="AE2787" s="64"/>
      <c r="AF2787" s="64"/>
      <c r="AG2787" s="64"/>
      <c r="AH2787" s="64"/>
      <c r="AI2787" s="64"/>
      <c r="AJ2787" s="64"/>
      <c r="AK2787" s="64"/>
      <c r="AL2787" s="64"/>
      <c r="AM2787" s="64"/>
      <c r="AN2787" s="64"/>
      <c r="AO2787" s="64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4"/>
      <c r="AZ2787" s="64"/>
      <c r="BA2787" s="64"/>
      <c r="BB2787" s="64"/>
      <c r="BC2787" s="64"/>
      <c r="BD2787" s="64"/>
      <c r="BE2787" s="64"/>
      <c r="BF2787" s="64"/>
      <c r="BG2787" s="64"/>
      <c r="BH2787" s="64"/>
      <c r="BI2787" s="64"/>
      <c r="BJ2787" s="64"/>
      <c r="BK2787" s="64"/>
      <c r="BL2787" s="64"/>
      <c r="BM2787" s="64"/>
      <c r="BN2787" s="64"/>
      <c r="BO2787" s="64"/>
      <c r="BP2787" s="64"/>
      <c r="BQ2787" s="64"/>
      <c r="BR2787" s="64"/>
      <c r="BS2787" s="64"/>
      <c r="BT2787" s="64"/>
      <c r="BU2787" s="64"/>
      <c r="BV2787" s="64"/>
      <c r="BW2787" s="64"/>
      <c r="BX2787" s="64"/>
      <c r="BY2787" s="64"/>
      <c r="BZ2787" s="64"/>
      <c r="CA2787" s="64"/>
      <c r="CB2787" s="64"/>
      <c r="CC2787" s="64"/>
      <c r="CD2787" s="64"/>
      <c r="CE2787" s="64"/>
      <c r="CF2787" s="64"/>
      <c r="CG2787" s="64"/>
      <c r="CH2787" s="64"/>
      <c r="CI2787" s="64"/>
      <c r="CJ2787" s="64"/>
      <c r="CK2787" s="64"/>
      <c r="CL2787" s="64"/>
      <c r="CM2787" s="64"/>
      <c r="CN2787" s="64"/>
      <c r="CO2787" s="64"/>
      <c r="CP2787" s="64"/>
      <c r="CQ2787" s="64"/>
      <c r="CR2787" s="64"/>
      <c r="CS2787" s="64"/>
      <c r="CT2787" s="64"/>
      <c r="CU2787" s="64"/>
      <c r="CV2787" s="64"/>
      <c r="CW2787" s="64"/>
      <c r="CX2787" s="64"/>
      <c r="CY2787" s="64"/>
      <c r="CZ2787" s="64"/>
      <c r="DA2787" s="64"/>
      <c r="DB2787" s="64"/>
      <c r="DC2787" s="64"/>
      <c r="DD2787" s="64"/>
      <c r="DE2787" s="64"/>
      <c r="DF2787" s="64"/>
      <c r="DG2787" s="64"/>
      <c r="DH2787" s="64"/>
      <c r="DI2787" s="64"/>
      <c r="DJ2787" s="64"/>
      <c r="DK2787" s="64"/>
      <c r="DL2787" s="64"/>
      <c r="DM2787" s="64"/>
      <c r="DN2787" s="64"/>
      <c r="DO2787" s="64"/>
      <c r="DP2787" s="64"/>
      <c r="DQ2787" s="64"/>
      <c r="DR2787" s="64"/>
      <c r="DS2787" s="64"/>
      <c r="DT2787" s="64"/>
      <c r="DU2787" s="64"/>
      <c r="DV2787" s="64"/>
      <c r="DW2787" s="64"/>
      <c r="DX2787" s="64"/>
      <c r="DY2787" s="64"/>
      <c r="DZ2787" s="64"/>
      <c r="EA2787" s="64"/>
      <c r="EB2787" s="64"/>
      <c r="EC2787" s="64"/>
      <c r="ED2787" s="64"/>
      <c r="EE2787" s="64"/>
      <c r="EF2787" s="64"/>
      <c r="EG2787" s="64"/>
      <c r="EH2787" s="64"/>
      <c r="EI2787" s="64"/>
      <c r="EJ2787" s="64"/>
      <c r="EK2787" s="64"/>
      <c r="EL2787" s="64"/>
      <c r="EM2787" s="64"/>
      <c r="EN2787" s="64"/>
      <c r="EO2787" s="64"/>
      <c r="EP2787" s="64"/>
      <c r="EQ2787" s="64"/>
      <c r="ER2787" s="64"/>
      <c r="ES2787" s="64"/>
      <c r="ET2787" s="64"/>
      <c r="EU2787" s="64"/>
      <c r="EV2787" s="64"/>
      <c r="EW2787" s="64"/>
      <c r="EX2787" s="64"/>
      <c r="EY2787" s="64"/>
      <c r="EZ2787" s="64"/>
      <c r="FA2787" s="64"/>
      <c r="FB2787" s="64"/>
      <c r="FC2787" s="64"/>
      <c r="FD2787" s="64"/>
      <c r="FE2787" s="64"/>
      <c r="FF2787" s="64"/>
      <c r="FG2787" s="64"/>
      <c r="FH2787" s="64"/>
      <c r="FI2787" s="64"/>
      <c r="FJ2787" s="64"/>
      <c r="FK2787" s="64"/>
      <c r="FL2787" s="64"/>
      <c r="FM2787" s="64"/>
      <c r="FN2787" s="64"/>
      <c r="FO2787" s="64"/>
      <c r="FP2787" s="64"/>
      <c r="FQ2787" s="64"/>
      <c r="FR2787" s="64"/>
      <c r="FS2787" s="64"/>
      <c r="FT2787" s="64"/>
    </row>
    <row r="2788" spans="1:176" ht="15" x14ac:dyDescent="0.25">
      <c r="A2788" s="20">
        <f t="shared" si="627"/>
        <v>46541</v>
      </c>
      <c r="B2788" s="22" t="str">
        <f t="shared" ca="1" si="618"/>
        <v>n.d</v>
      </c>
      <c r="C2788" s="22">
        <f t="shared" ca="1" si="628"/>
        <v>0.97614444</v>
      </c>
      <c r="D2788" s="23">
        <f ca="1">IF(A2788&lt;$B$1,VLOOKUP(A2788,[1]DI!$A$4:$B$15000,2,FALSE),0)</f>
        <v>0</v>
      </c>
      <c r="E2788" s="22">
        <f t="shared" ca="1" si="619"/>
        <v>0</v>
      </c>
      <c r="F2788" s="23">
        <f t="shared" si="620"/>
        <v>1.3</v>
      </c>
      <c r="G2788" s="24">
        <f t="shared" ca="1" si="621"/>
        <v>1</v>
      </c>
      <c r="H2788" s="22">
        <f ca="1">TRUNC(PRODUCT(G$10:G2787),15)</f>
        <v>1.81984651266759</v>
      </c>
      <c r="I2788" s="22">
        <f t="shared" ca="1" si="622"/>
        <v>1.5015535581434301</v>
      </c>
      <c r="J2788" s="22">
        <f t="shared" ca="1" si="623"/>
        <v>1.2119757600000001</v>
      </c>
      <c r="K2788" s="110">
        <f t="shared" ca="1" si="616"/>
        <v>0.37553247445182125</v>
      </c>
      <c r="L2788" s="115">
        <v>0</v>
      </c>
      <c r="M2788" s="67">
        <f>IF(L2788&gt;0,VLOOKUP(L2788,S$12:$AB$125,7),0)</f>
        <v>0</v>
      </c>
      <c r="N2788" s="2">
        <f t="shared" si="617"/>
        <v>0</v>
      </c>
      <c r="O2788" s="22">
        <f t="shared" ca="1" si="624"/>
        <v>0.37553247445182125</v>
      </c>
      <c r="P2788" s="25" t="str">
        <f t="shared" si="625"/>
        <v>A+J=</v>
      </c>
      <c r="Q2788" s="26">
        <f t="shared" si="626"/>
        <v>45306</v>
      </c>
      <c r="R2788" s="4"/>
      <c r="S2788" s="98"/>
      <c r="U2788" s="4"/>
      <c r="V2788" s="4"/>
      <c r="W2788" s="4"/>
      <c r="X2788" s="4"/>
      <c r="Y2788" s="4"/>
      <c r="Z2788" s="4"/>
      <c r="AA2788" s="4"/>
      <c r="AB2788" s="4"/>
      <c r="AC2788" s="4"/>
      <c r="AD2788" s="64"/>
      <c r="AE2788" s="64"/>
      <c r="AF2788" s="64"/>
      <c r="AG2788" s="64"/>
      <c r="AH2788" s="64"/>
      <c r="AI2788" s="64"/>
      <c r="AJ2788" s="64"/>
      <c r="AK2788" s="64"/>
      <c r="AL2788" s="64"/>
      <c r="AM2788" s="64"/>
      <c r="AN2788" s="64"/>
      <c r="AO2788" s="64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64"/>
      <c r="BB2788" s="64"/>
      <c r="BC2788" s="64"/>
      <c r="BD2788" s="64"/>
      <c r="BE2788" s="64"/>
      <c r="BF2788" s="64"/>
      <c r="BG2788" s="64"/>
      <c r="BH2788" s="64"/>
      <c r="BI2788" s="64"/>
      <c r="BJ2788" s="64"/>
      <c r="BK2788" s="64"/>
      <c r="BL2788" s="64"/>
      <c r="BM2788" s="64"/>
      <c r="BN2788" s="64"/>
      <c r="BO2788" s="64"/>
      <c r="BP2788" s="64"/>
      <c r="BQ2788" s="64"/>
      <c r="BR2788" s="64"/>
      <c r="BS2788" s="64"/>
      <c r="BT2788" s="64"/>
      <c r="BU2788" s="64"/>
      <c r="BV2788" s="64"/>
      <c r="BW2788" s="64"/>
      <c r="BX2788" s="64"/>
      <c r="BY2788" s="64"/>
      <c r="BZ2788" s="64"/>
      <c r="CA2788" s="64"/>
      <c r="CB2788" s="64"/>
      <c r="CC2788" s="64"/>
      <c r="CD2788" s="64"/>
      <c r="CE2788" s="64"/>
      <c r="CF2788" s="64"/>
      <c r="CG2788" s="64"/>
      <c r="CH2788" s="64"/>
      <c r="CI2788" s="64"/>
      <c r="CJ2788" s="64"/>
      <c r="CK2788" s="64"/>
      <c r="CL2788" s="64"/>
      <c r="CM2788" s="64"/>
      <c r="CN2788" s="64"/>
      <c r="CO2788" s="64"/>
      <c r="CP2788" s="64"/>
      <c r="CQ2788" s="64"/>
      <c r="CR2788" s="64"/>
      <c r="CS2788" s="64"/>
      <c r="CT2788" s="64"/>
      <c r="CU2788" s="64"/>
      <c r="CV2788" s="64"/>
      <c r="CW2788" s="64"/>
      <c r="CX2788" s="64"/>
      <c r="CY2788" s="64"/>
      <c r="CZ2788" s="64"/>
      <c r="DA2788" s="64"/>
      <c r="DB2788" s="64"/>
      <c r="DC2788" s="64"/>
      <c r="DD2788" s="64"/>
      <c r="DE2788" s="64"/>
      <c r="DF2788" s="64"/>
      <c r="DG2788" s="64"/>
      <c r="DH2788" s="64"/>
      <c r="DI2788" s="64"/>
      <c r="DJ2788" s="64"/>
      <c r="DK2788" s="64"/>
      <c r="DL2788" s="64"/>
      <c r="DM2788" s="64"/>
      <c r="DN2788" s="64"/>
      <c r="DO2788" s="64"/>
      <c r="DP2788" s="64"/>
      <c r="DQ2788" s="64"/>
      <c r="DR2788" s="64"/>
      <c r="DS2788" s="64"/>
      <c r="DT2788" s="64"/>
      <c r="DU2788" s="64"/>
      <c r="DV2788" s="64"/>
      <c r="DW2788" s="64"/>
      <c r="DX2788" s="64"/>
      <c r="DY2788" s="64"/>
      <c r="DZ2788" s="64"/>
      <c r="EA2788" s="64"/>
      <c r="EB2788" s="64"/>
      <c r="EC2788" s="64"/>
      <c r="ED2788" s="64"/>
      <c r="EE2788" s="64"/>
      <c r="EF2788" s="64"/>
      <c r="EG2788" s="64"/>
      <c r="EH2788" s="64"/>
      <c r="EI2788" s="64"/>
      <c r="EJ2788" s="64"/>
      <c r="EK2788" s="64"/>
      <c r="EL2788" s="64"/>
      <c r="EM2788" s="64"/>
      <c r="EN2788" s="64"/>
      <c r="EO2788" s="64"/>
      <c r="EP2788" s="64"/>
      <c r="EQ2788" s="64"/>
      <c r="ER2788" s="64"/>
      <c r="ES2788" s="64"/>
      <c r="ET2788" s="64"/>
      <c r="EU2788" s="64"/>
      <c r="EV2788" s="64"/>
      <c r="EW2788" s="64"/>
      <c r="EX2788" s="64"/>
      <c r="EY2788" s="64"/>
      <c r="EZ2788" s="64"/>
      <c r="FA2788" s="64"/>
      <c r="FB2788" s="64"/>
      <c r="FC2788" s="64"/>
      <c r="FD2788" s="64"/>
      <c r="FE2788" s="64"/>
      <c r="FF2788" s="64"/>
      <c r="FG2788" s="64"/>
      <c r="FH2788" s="64"/>
      <c r="FI2788" s="64"/>
      <c r="FJ2788" s="64"/>
      <c r="FK2788" s="64"/>
      <c r="FL2788" s="64"/>
      <c r="FM2788" s="64"/>
      <c r="FN2788" s="64"/>
      <c r="FO2788" s="64"/>
      <c r="FP2788" s="64"/>
      <c r="FQ2788" s="64"/>
      <c r="FR2788" s="64"/>
      <c r="FS2788" s="64"/>
      <c r="FT2788" s="64"/>
    </row>
    <row r="2789" spans="1:176" ht="15" x14ac:dyDescent="0.25">
      <c r="A2789" s="20">
        <f t="shared" si="627"/>
        <v>46542</v>
      </c>
      <c r="B2789" s="22" t="str">
        <f t="shared" ca="1" si="618"/>
        <v>n.d</v>
      </c>
      <c r="C2789" s="22">
        <f t="shared" ca="1" si="628"/>
        <v>0.97614444</v>
      </c>
      <c r="D2789" s="23">
        <f ca="1">IF(A2789&lt;$B$1,VLOOKUP(A2789,[1]DI!$A$4:$B$15000,2,FALSE),0)</f>
        <v>0</v>
      </c>
      <c r="E2789" s="22">
        <f t="shared" ca="1" si="619"/>
        <v>0</v>
      </c>
      <c r="F2789" s="23">
        <f t="shared" si="620"/>
        <v>1.3</v>
      </c>
      <c r="G2789" s="24">
        <f t="shared" ca="1" si="621"/>
        <v>1</v>
      </c>
      <c r="H2789" s="22">
        <f ca="1">TRUNC(PRODUCT(G$10:G2788),15)</f>
        <v>1.81984651266759</v>
      </c>
      <c r="I2789" s="22">
        <f t="shared" ca="1" si="622"/>
        <v>1.5015535581434301</v>
      </c>
      <c r="J2789" s="22">
        <f t="shared" ca="1" si="623"/>
        <v>1.2119757600000001</v>
      </c>
      <c r="K2789" s="110">
        <f t="shared" ca="1" si="616"/>
        <v>0.37553247445182125</v>
      </c>
      <c r="L2789" s="115">
        <v>0</v>
      </c>
      <c r="M2789" s="67">
        <f>IF(L2789&gt;0,VLOOKUP(L2789,S$12:$AB$125,7),0)</f>
        <v>0</v>
      </c>
      <c r="N2789" s="2">
        <f t="shared" si="617"/>
        <v>0</v>
      </c>
      <c r="O2789" s="22">
        <f t="shared" ca="1" si="624"/>
        <v>0.37553247445182125</v>
      </c>
      <c r="P2789" s="25" t="str">
        <f t="shared" si="625"/>
        <v>A+J=</v>
      </c>
      <c r="Q2789" s="26">
        <f t="shared" si="626"/>
        <v>45306</v>
      </c>
      <c r="R2789" s="4"/>
      <c r="S2789" s="98"/>
      <c r="U2789" s="4"/>
      <c r="V2789" s="4"/>
      <c r="W2789" s="4"/>
      <c r="X2789" s="4"/>
      <c r="Y2789" s="4"/>
      <c r="Z2789" s="4"/>
      <c r="AA2789" s="4"/>
      <c r="AB2789" s="4"/>
      <c r="AC2789" s="4"/>
      <c r="AD2789" s="64"/>
      <c r="AE2789" s="64"/>
      <c r="AF2789" s="64"/>
      <c r="AG2789" s="64"/>
      <c r="AH2789" s="64"/>
      <c r="AI2789" s="64"/>
      <c r="AJ2789" s="64"/>
      <c r="AK2789" s="64"/>
      <c r="AL2789" s="64"/>
      <c r="AM2789" s="64"/>
      <c r="AN2789" s="64"/>
      <c r="AO2789" s="64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4"/>
      <c r="AZ2789" s="64"/>
      <c r="BA2789" s="64"/>
      <c r="BB2789" s="64"/>
      <c r="BC2789" s="64"/>
      <c r="BD2789" s="64"/>
      <c r="BE2789" s="64"/>
      <c r="BF2789" s="64"/>
      <c r="BG2789" s="64"/>
      <c r="BH2789" s="64"/>
      <c r="BI2789" s="64"/>
      <c r="BJ2789" s="64"/>
      <c r="BK2789" s="64"/>
      <c r="BL2789" s="64"/>
      <c r="BM2789" s="64"/>
      <c r="BN2789" s="64"/>
      <c r="BO2789" s="64"/>
      <c r="BP2789" s="64"/>
      <c r="BQ2789" s="64"/>
      <c r="BR2789" s="64"/>
      <c r="BS2789" s="64"/>
      <c r="BT2789" s="64"/>
      <c r="BU2789" s="64"/>
      <c r="BV2789" s="64"/>
      <c r="BW2789" s="64"/>
      <c r="BX2789" s="64"/>
      <c r="BY2789" s="64"/>
      <c r="BZ2789" s="64"/>
      <c r="CA2789" s="64"/>
      <c r="CB2789" s="64"/>
      <c r="CC2789" s="64"/>
      <c r="CD2789" s="64"/>
      <c r="CE2789" s="64"/>
      <c r="CF2789" s="64"/>
      <c r="CG2789" s="64"/>
      <c r="CH2789" s="64"/>
      <c r="CI2789" s="64"/>
      <c r="CJ2789" s="64"/>
      <c r="CK2789" s="64"/>
      <c r="CL2789" s="64"/>
      <c r="CM2789" s="64"/>
      <c r="CN2789" s="64"/>
      <c r="CO2789" s="64"/>
      <c r="CP2789" s="64"/>
      <c r="CQ2789" s="64"/>
      <c r="CR2789" s="64"/>
      <c r="CS2789" s="64"/>
      <c r="CT2789" s="64"/>
      <c r="CU2789" s="64"/>
      <c r="CV2789" s="64"/>
      <c r="CW2789" s="64"/>
      <c r="CX2789" s="64"/>
      <c r="CY2789" s="64"/>
      <c r="CZ2789" s="64"/>
      <c r="DA2789" s="64"/>
      <c r="DB2789" s="64"/>
      <c r="DC2789" s="64"/>
      <c r="DD2789" s="64"/>
      <c r="DE2789" s="64"/>
      <c r="DF2789" s="64"/>
      <c r="DG2789" s="64"/>
      <c r="DH2789" s="64"/>
      <c r="DI2789" s="64"/>
      <c r="DJ2789" s="64"/>
      <c r="DK2789" s="64"/>
      <c r="DL2789" s="64"/>
      <c r="DM2789" s="64"/>
      <c r="DN2789" s="64"/>
      <c r="DO2789" s="64"/>
      <c r="DP2789" s="64"/>
      <c r="DQ2789" s="64"/>
      <c r="DR2789" s="64"/>
      <c r="DS2789" s="64"/>
      <c r="DT2789" s="64"/>
      <c r="DU2789" s="64"/>
      <c r="DV2789" s="64"/>
      <c r="DW2789" s="64"/>
      <c r="DX2789" s="64"/>
      <c r="DY2789" s="64"/>
      <c r="DZ2789" s="64"/>
      <c r="EA2789" s="64"/>
      <c r="EB2789" s="64"/>
      <c r="EC2789" s="64"/>
      <c r="ED2789" s="64"/>
      <c r="EE2789" s="64"/>
      <c r="EF2789" s="64"/>
      <c r="EG2789" s="64"/>
      <c r="EH2789" s="64"/>
      <c r="EI2789" s="64"/>
      <c r="EJ2789" s="64"/>
      <c r="EK2789" s="64"/>
      <c r="EL2789" s="64"/>
      <c r="EM2789" s="64"/>
      <c r="EN2789" s="64"/>
      <c r="EO2789" s="64"/>
      <c r="EP2789" s="64"/>
      <c r="EQ2789" s="64"/>
      <c r="ER2789" s="64"/>
      <c r="ES2789" s="64"/>
      <c r="ET2789" s="64"/>
      <c r="EU2789" s="64"/>
      <c r="EV2789" s="64"/>
      <c r="EW2789" s="64"/>
      <c r="EX2789" s="64"/>
      <c r="EY2789" s="64"/>
      <c r="EZ2789" s="64"/>
      <c r="FA2789" s="64"/>
      <c r="FB2789" s="64"/>
      <c r="FC2789" s="64"/>
      <c r="FD2789" s="64"/>
      <c r="FE2789" s="64"/>
      <c r="FF2789" s="64"/>
      <c r="FG2789" s="64"/>
      <c r="FH2789" s="64"/>
      <c r="FI2789" s="64"/>
      <c r="FJ2789" s="64"/>
      <c r="FK2789" s="64"/>
      <c r="FL2789" s="64"/>
      <c r="FM2789" s="64"/>
      <c r="FN2789" s="64"/>
      <c r="FO2789" s="64"/>
      <c r="FP2789" s="64"/>
      <c r="FQ2789" s="64"/>
      <c r="FR2789" s="64"/>
      <c r="FS2789" s="64"/>
      <c r="FT2789" s="64"/>
    </row>
    <row r="2790" spans="1:176" ht="15" x14ac:dyDescent="0.25">
      <c r="A2790" s="20">
        <f t="shared" si="627"/>
        <v>46543</v>
      </c>
      <c r="B2790" s="22" t="str">
        <f t="shared" ca="1" si="618"/>
        <v>n.d</v>
      </c>
      <c r="C2790" s="22">
        <f t="shared" ca="1" si="628"/>
        <v>0.97614444</v>
      </c>
      <c r="D2790" s="23">
        <f ca="1">IF(A2790&lt;$B$1,VLOOKUP(A2790,[1]DI!$A$4:$B$15000,2,FALSE),0)</f>
        <v>0</v>
      </c>
      <c r="E2790" s="22">
        <f t="shared" ca="1" si="619"/>
        <v>0</v>
      </c>
      <c r="F2790" s="23">
        <f t="shared" si="620"/>
        <v>1.3</v>
      </c>
      <c r="G2790" s="24">
        <f t="shared" ca="1" si="621"/>
        <v>1</v>
      </c>
      <c r="H2790" s="22">
        <f ca="1">TRUNC(PRODUCT(G$10:G2789),15)</f>
        <v>1.81984651266759</v>
      </c>
      <c r="I2790" s="22">
        <f t="shared" ca="1" si="622"/>
        <v>1.5015535581434301</v>
      </c>
      <c r="J2790" s="22">
        <f t="shared" ca="1" si="623"/>
        <v>1.2119757600000001</v>
      </c>
      <c r="K2790" s="110">
        <f t="shared" ca="1" si="616"/>
        <v>0.37553247445182125</v>
      </c>
      <c r="L2790" s="115">
        <v>0</v>
      </c>
      <c r="M2790" s="67">
        <f>IF(L2790&gt;0,VLOOKUP(L2790,S$12:$AB$125,7),0)</f>
        <v>0</v>
      </c>
      <c r="N2790" s="2">
        <f t="shared" si="617"/>
        <v>0</v>
      </c>
      <c r="O2790" s="22">
        <f t="shared" ca="1" si="624"/>
        <v>0.37553247445182125</v>
      </c>
      <c r="P2790" s="25" t="str">
        <f t="shared" si="625"/>
        <v>A+J=</v>
      </c>
      <c r="Q2790" s="26">
        <f t="shared" si="626"/>
        <v>45306</v>
      </c>
      <c r="R2790" s="4"/>
      <c r="S2790" s="98"/>
      <c r="U2790" s="4"/>
      <c r="V2790" s="4"/>
      <c r="W2790" s="4"/>
      <c r="X2790" s="4"/>
      <c r="Y2790" s="4"/>
      <c r="Z2790" s="4"/>
      <c r="AA2790" s="4"/>
      <c r="AB2790" s="4"/>
      <c r="AC2790" s="4"/>
      <c r="AD2790" s="64"/>
      <c r="AE2790" s="64"/>
      <c r="AF2790" s="64"/>
      <c r="AG2790" s="64"/>
      <c r="AH2790" s="64"/>
      <c r="AI2790" s="64"/>
      <c r="AJ2790" s="64"/>
      <c r="AK2790" s="64"/>
      <c r="AL2790" s="64"/>
      <c r="AM2790" s="64"/>
      <c r="AN2790" s="64"/>
      <c r="AO2790" s="64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4"/>
      <c r="AZ2790" s="64"/>
      <c r="BA2790" s="64"/>
      <c r="BB2790" s="64"/>
      <c r="BC2790" s="64"/>
      <c r="BD2790" s="64"/>
      <c r="BE2790" s="64"/>
      <c r="BF2790" s="64"/>
      <c r="BG2790" s="64"/>
      <c r="BH2790" s="64"/>
      <c r="BI2790" s="64"/>
      <c r="BJ2790" s="64"/>
      <c r="BK2790" s="64"/>
      <c r="BL2790" s="64"/>
      <c r="BM2790" s="64"/>
      <c r="BN2790" s="64"/>
      <c r="BO2790" s="64"/>
      <c r="BP2790" s="64"/>
      <c r="BQ2790" s="64"/>
      <c r="BR2790" s="64"/>
      <c r="BS2790" s="64"/>
      <c r="BT2790" s="64"/>
      <c r="BU2790" s="64"/>
      <c r="BV2790" s="64"/>
      <c r="BW2790" s="64"/>
      <c r="BX2790" s="64"/>
      <c r="BY2790" s="64"/>
      <c r="BZ2790" s="64"/>
      <c r="CA2790" s="64"/>
      <c r="CB2790" s="64"/>
      <c r="CC2790" s="64"/>
      <c r="CD2790" s="64"/>
      <c r="CE2790" s="64"/>
      <c r="CF2790" s="64"/>
      <c r="CG2790" s="64"/>
      <c r="CH2790" s="64"/>
      <c r="CI2790" s="64"/>
      <c r="CJ2790" s="64"/>
      <c r="CK2790" s="64"/>
      <c r="CL2790" s="64"/>
      <c r="CM2790" s="64"/>
      <c r="CN2790" s="64"/>
      <c r="CO2790" s="64"/>
      <c r="CP2790" s="64"/>
      <c r="CQ2790" s="64"/>
      <c r="CR2790" s="64"/>
      <c r="CS2790" s="64"/>
      <c r="CT2790" s="64"/>
      <c r="CU2790" s="64"/>
      <c r="CV2790" s="64"/>
      <c r="CW2790" s="64"/>
      <c r="CX2790" s="64"/>
      <c r="CY2790" s="64"/>
      <c r="CZ2790" s="64"/>
      <c r="DA2790" s="64"/>
      <c r="DB2790" s="64"/>
      <c r="DC2790" s="64"/>
      <c r="DD2790" s="64"/>
      <c r="DE2790" s="64"/>
      <c r="DF2790" s="64"/>
      <c r="DG2790" s="64"/>
      <c r="DH2790" s="64"/>
      <c r="DI2790" s="64"/>
      <c r="DJ2790" s="64"/>
      <c r="DK2790" s="64"/>
      <c r="DL2790" s="64"/>
      <c r="DM2790" s="64"/>
      <c r="DN2790" s="64"/>
      <c r="DO2790" s="64"/>
      <c r="DP2790" s="64"/>
      <c r="DQ2790" s="64"/>
      <c r="DR2790" s="64"/>
      <c r="DS2790" s="64"/>
      <c r="DT2790" s="64"/>
      <c r="DU2790" s="64"/>
      <c r="DV2790" s="64"/>
      <c r="DW2790" s="64"/>
      <c r="DX2790" s="64"/>
      <c r="DY2790" s="64"/>
      <c r="DZ2790" s="64"/>
      <c r="EA2790" s="64"/>
      <c r="EB2790" s="64"/>
      <c r="EC2790" s="64"/>
      <c r="ED2790" s="64"/>
      <c r="EE2790" s="64"/>
      <c r="EF2790" s="64"/>
      <c r="EG2790" s="64"/>
      <c r="EH2790" s="64"/>
      <c r="EI2790" s="64"/>
      <c r="EJ2790" s="64"/>
      <c r="EK2790" s="64"/>
      <c r="EL2790" s="64"/>
      <c r="EM2790" s="64"/>
      <c r="EN2790" s="64"/>
      <c r="EO2790" s="64"/>
      <c r="EP2790" s="64"/>
      <c r="EQ2790" s="64"/>
      <c r="ER2790" s="64"/>
      <c r="ES2790" s="64"/>
      <c r="ET2790" s="64"/>
      <c r="EU2790" s="64"/>
      <c r="EV2790" s="64"/>
      <c r="EW2790" s="64"/>
      <c r="EX2790" s="64"/>
      <c r="EY2790" s="64"/>
      <c r="EZ2790" s="64"/>
      <c r="FA2790" s="64"/>
      <c r="FB2790" s="64"/>
      <c r="FC2790" s="64"/>
      <c r="FD2790" s="64"/>
      <c r="FE2790" s="64"/>
      <c r="FF2790" s="64"/>
      <c r="FG2790" s="64"/>
      <c r="FH2790" s="64"/>
      <c r="FI2790" s="64"/>
      <c r="FJ2790" s="64"/>
      <c r="FK2790" s="64"/>
      <c r="FL2790" s="64"/>
      <c r="FM2790" s="64"/>
      <c r="FN2790" s="64"/>
      <c r="FO2790" s="64"/>
      <c r="FP2790" s="64"/>
      <c r="FQ2790" s="64"/>
      <c r="FR2790" s="64"/>
      <c r="FS2790" s="64"/>
      <c r="FT2790" s="64"/>
    </row>
    <row r="2791" spans="1:176" ht="15" x14ac:dyDescent="0.25">
      <c r="A2791" s="20">
        <f t="shared" si="627"/>
        <v>46544</v>
      </c>
      <c r="B2791" s="22" t="str">
        <f t="shared" ca="1" si="618"/>
        <v>n.d</v>
      </c>
      <c r="C2791" s="22">
        <f t="shared" ca="1" si="628"/>
        <v>0.97614444</v>
      </c>
      <c r="D2791" s="23">
        <f ca="1">IF(A2791&lt;$B$1,VLOOKUP(A2791,[1]DI!$A$4:$B$15000,2,FALSE),0)</f>
        <v>0</v>
      </c>
      <c r="E2791" s="22">
        <f t="shared" ca="1" si="619"/>
        <v>0</v>
      </c>
      <c r="F2791" s="23">
        <f t="shared" si="620"/>
        <v>1.3</v>
      </c>
      <c r="G2791" s="24">
        <f t="shared" ca="1" si="621"/>
        <v>1</v>
      </c>
      <c r="H2791" s="22">
        <f ca="1">TRUNC(PRODUCT(G$10:G2790),15)</f>
        <v>1.81984651266759</v>
      </c>
      <c r="I2791" s="22">
        <f t="shared" ca="1" si="622"/>
        <v>1.5015535581434301</v>
      </c>
      <c r="J2791" s="22">
        <f t="shared" ca="1" si="623"/>
        <v>1.2119757600000001</v>
      </c>
      <c r="K2791" s="110">
        <f t="shared" ca="1" si="616"/>
        <v>0.37553247445182125</v>
      </c>
      <c r="L2791" s="115">
        <v>0</v>
      </c>
      <c r="M2791" s="67">
        <f>IF(L2791&gt;0,VLOOKUP(L2791,S$12:$AB$125,7),0)</f>
        <v>0</v>
      </c>
      <c r="N2791" s="2">
        <f t="shared" si="617"/>
        <v>0</v>
      </c>
      <c r="O2791" s="22">
        <f t="shared" ca="1" si="624"/>
        <v>0.37553247445182125</v>
      </c>
      <c r="P2791" s="25" t="str">
        <f t="shared" si="625"/>
        <v>A+J=</v>
      </c>
      <c r="Q2791" s="26">
        <f t="shared" si="626"/>
        <v>45306</v>
      </c>
      <c r="R2791" s="4"/>
      <c r="S2791" s="98"/>
      <c r="U2791" s="4"/>
      <c r="V2791" s="4"/>
      <c r="W2791" s="4"/>
      <c r="X2791" s="4"/>
      <c r="Y2791" s="4"/>
      <c r="Z2791" s="4"/>
      <c r="AA2791" s="4"/>
      <c r="AB2791" s="4"/>
      <c r="AC2791" s="4"/>
      <c r="AD2791" s="64"/>
      <c r="AE2791" s="64"/>
      <c r="AF2791" s="64"/>
      <c r="AG2791" s="64"/>
      <c r="AH2791" s="64"/>
      <c r="AI2791" s="64"/>
      <c r="AJ2791" s="64"/>
      <c r="AK2791" s="64"/>
      <c r="AL2791" s="64"/>
      <c r="AM2791" s="64"/>
      <c r="AN2791" s="64"/>
      <c r="AO2791" s="64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4"/>
      <c r="AZ2791" s="64"/>
      <c r="BA2791" s="64"/>
      <c r="BB2791" s="64"/>
      <c r="BC2791" s="64"/>
      <c r="BD2791" s="64"/>
      <c r="BE2791" s="64"/>
      <c r="BF2791" s="64"/>
      <c r="BG2791" s="64"/>
      <c r="BH2791" s="64"/>
      <c r="BI2791" s="64"/>
      <c r="BJ2791" s="64"/>
      <c r="BK2791" s="64"/>
      <c r="BL2791" s="64"/>
      <c r="BM2791" s="64"/>
      <c r="BN2791" s="64"/>
      <c r="BO2791" s="64"/>
      <c r="BP2791" s="64"/>
      <c r="BQ2791" s="64"/>
      <c r="BR2791" s="64"/>
      <c r="BS2791" s="64"/>
      <c r="BT2791" s="64"/>
      <c r="BU2791" s="64"/>
      <c r="BV2791" s="64"/>
      <c r="BW2791" s="64"/>
      <c r="BX2791" s="64"/>
      <c r="BY2791" s="64"/>
      <c r="BZ2791" s="64"/>
      <c r="CA2791" s="64"/>
      <c r="CB2791" s="64"/>
      <c r="CC2791" s="64"/>
      <c r="CD2791" s="64"/>
      <c r="CE2791" s="64"/>
      <c r="CF2791" s="64"/>
      <c r="CG2791" s="64"/>
      <c r="CH2791" s="64"/>
      <c r="CI2791" s="64"/>
      <c r="CJ2791" s="64"/>
      <c r="CK2791" s="64"/>
      <c r="CL2791" s="64"/>
      <c r="CM2791" s="64"/>
      <c r="CN2791" s="64"/>
      <c r="CO2791" s="64"/>
      <c r="CP2791" s="64"/>
      <c r="CQ2791" s="64"/>
      <c r="CR2791" s="64"/>
      <c r="CS2791" s="64"/>
      <c r="CT2791" s="64"/>
      <c r="CU2791" s="64"/>
      <c r="CV2791" s="64"/>
      <c r="CW2791" s="64"/>
      <c r="CX2791" s="64"/>
      <c r="CY2791" s="64"/>
      <c r="CZ2791" s="64"/>
      <c r="DA2791" s="64"/>
      <c r="DB2791" s="64"/>
      <c r="DC2791" s="64"/>
      <c r="DD2791" s="64"/>
      <c r="DE2791" s="64"/>
      <c r="DF2791" s="64"/>
      <c r="DG2791" s="64"/>
      <c r="DH2791" s="64"/>
      <c r="DI2791" s="64"/>
      <c r="DJ2791" s="64"/>
      <c r="DK2791" s="64"/>
      <c r="DL2791" s="64"/>
      <c r="DM2791" s="64"/>
      <c r="DN2791" s="64"/>
      <c r="DO2791" s="64"/>
      <c r="DP2791" s="64"/>
      <c r="DQ2791" s="64"/>
      <c r="DR2791" s="64"/>
      <c r="DS2791" s="64"/>
      <c r="DT2791" s="64"/>
      <c r="DU2791" s="64"/>
      <c r="DV2791" s="64"/>
      <c r="DW2791" s="64"/>
      <c r="DX2791" s="64"/>
      <c r="DY2791" s="64"/>
      <c r="DZ2791" s="64"/>
      <c r="EA2791" s="64"/>
      <c r="EB2791" s="64"/>
      <c r="EC2791" s="64"/>
      <c r="ED2791" s="64"/>
      <c r="EE2791" s="64"/>
      <c r="EF2791" s="64"/>
      <c r="EG2791" s="64"/>
      <c r="EH2791" s="64"/>
      <c r="EI2791" s="64"/>
      <c r="EJ2791" s="64"/>
      <c r="EK2791" s="64"/>
      <c r="EL2791" s="64"/>
      <c r="EM2791" s="64"/>
      <c r="EN2791" s="64"/>
      <c r="EO2791" s="64"/>
      <c r="EP2791" s="64"/>
      <c r="EQ2791" s="64"/>
      <c r="ER2791" s="64"/>
      <c r="ES2791" s="64"/>
      <c r="ET2791" s="64"/>
      <c r="EU2791" s="64"/>
      <c r="EV2791" s="64"/>
      <c r="EW2791" s="64"/>
      <c r="EX2791" s="64"/>
      <c r="EY2791" s="64"/>
      <c r="EZ2791" s="64"/>
      <c r="FA2791" s="64"/>
      <c r="FB2791" s="64"/>
      <c r="FC2791" s="64"/>
      <c r="FD2791" s="64"/>
      <c r="FE2791" s="64"/>
      <c r="FF2791" s="64"/>
      <c r="FG2791" s="64"/>
      <c r="FH2791" s="64"/>
      <c r="FI2791" s="64"/>
      <c r="FJ2791" s="64"/>
      <c r="FK2791" s="64"/>
      <c r="FL2791" s="64"/>
      <c r="FM2791" s="64"/>
      <c r="FN2791" s="64"/>
      <c r="FO2791" s="64"/>
      <c r="FP2791" s="64"/>
      <c r="FQ2791" s="64"/>
      <c r="FR2791" s="64"/>
      <c r="FS2791" s="64"/>
      <c r="FT2791" s="64"/>
    </row>
    <row r="2792" spans="1:176" ht="15" x14ac:dyDescent="0.25">
      <c r="A2792" s="20">
        <f t="shared" si="627"/>
        <v>46545</v>
      </c>
      <c r="B2792" s="22" t="str">
        <f t="shared" ca="1" si="618"/>
        <v>n.d</v>
      </c>
      <c r="C2792" s="22">
        <f t="shared" ca="1" si="628"/>
        <v>0.97614444</v>
      </c>
      <c r="D2792" s="23">
        <f ca="1">IF(A2792&lt;$B$1,VLOOKUP(A2792,[1]DI!$A$4:$B$15000,2,FALSE),0)</f>
        <v>0</v>
      </c>
      <c r="E2792" s="22">
        <f t="shared" ca="1" si="619"/>
        <v>0</v>
      </c>
      <c r="F2792" s="23">
        <f t="shared" si="620"/>
        <v>1.3</v>
      </c>
      <c r="G2792" s="24">
        <f t="shared" ca="1" si="621"/>
        <v>1</v>
      </c>
      <c r="H2792" s="22">
        <f ca="1">TRUNC(PRODUCT(G$10:G2791),15)</f>
        <v>1.81984651266759</v>
      </c>
      <c r="I2792" s="22">
        <f t="shared" ca="1" si="622"/>
        <v>1.5015535581434301</v>
      </c>
      <c r="J2792" s="22">
        <f t="shared" ca="1" si="623"/>
        <v>1.2119757600000001</v>
      </c>
      <c r="K2792" s="110">
        <f t="shared" ca="1" si="616"/>
        <v>0.37553247445182125</v>
      </c>
      <c r="L2792" s="115">
        <v>0</v>
      </c>
      <c r="M2792" s="67">
        <f>IF(L2792&gt;0,VLOOKUP(L2792,S$12:$AB$125,7),0)</f>
        <v>0</v>
      </c>
      <c r="N2792" s="2">
        <f t="shared" si="617"/>
        <v>0</v>
      </c>
      <c r="O2792" s="22">
        <f t="shared" ca="1" si="624"/>
        <v>0.37553247445182125</v>
      </c>
      <c r="P2792" s="25" t="str">
        <f t="shared" si="625"/>
        <v>A+J=</v>
      </c>
      <c r="Q2792" s="26">
        <f t="shared" si="626"/>
        <v>45306</v>
      </c>
      <c r="R2792" s="4"/>
      <c r="S2792" s="98"/>
      <c r="U2792" s="4"/>
      <c r="V2792" s="4"/>
      <c r="W2792" s="4"/>
      <c r="X2792" s="4"/>
      <c r="Y2792" s="4"/>
      <c r="Z2792" s="4"/>
      <c r="AA2792" s="4"/>
      <c r="AB2792" s="4"/>
      <c r="AC2792" s="4"/>
      <c r="AD2792" s="64"/>
      <c r="AE2792" s="64"/>
      <c r="AF2792" s="64"/>
      <c r="AG2792" s="64"/>
      <c r="AH2792" s="64"/>
      <c r="AI2792" s="64"/>
      <c r="AJ2792" s="64"/>
      <c r="AK2792" s="64"/>
      <c r="AL2792" s="64"/>
      <c r="AM2792" s="64"/>
      <c r="AN2792" s="64"/>
      <c r="AO2792" s="64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4"/>
      <c r="AZ2792" s="64"/>
      <c r="BA2792" s="64"/>
      <c r="BB2792" s="64"/>
      <c r="BC2792" s="64"/>
      <c r="BD2792" s="64"/>
      <c r="BE2792" s="64"/>
      <c r="BF2792" s="64"/>
      <c r="BG2792" s="64"/>
      <c r="BH2792" s="64"/>
      <c r="BI2792" s="64"/>
      <c r="BJ2792" s="64"/>
      <c r="BK2792" s="64"/>
      <c r="BL2792" s="64"/>
      <c r="BM2792" s="64"/>
      <c r="BN2792" s="64"/>
      <c r="BO2792" s="64"/>
      <c r="BP2792" s="64"/>
      <c r="BQ2792" s="64"/>
      <c r="BR2792" s="64"/>
      <c r="BS2792" s="64"/>
      <c r="BT2792" s="64"/>
      <c r="BU2792" s="64"/>
      <c r="BV2792" s="64"/>
      <c r="BW2792" s="64"/>
      <c r="BX2792" s="64"/>
      <c r="BY2792" s="64"/>
      <c r="BZ2792" s="64"/>
      <c r="CA2792" s="64"/>
      <c r="CB2792" s="64"/>
      <c r="CC2792" s="64"/>
      <c r="CD2792" s="64"/>
      <c r="CE2792" s="64"/>
      <c r="CF2792" s="64"/>
      <c r="CG2792" s="64"/>
      <c r="CH2792" s="64"/>
      <c r="CI2792" s="64"/>
      <c r="CJ2792" s="64"/>
      <c r="CK2792" s="64"/>
      <c r="CL2792" s="64"/>
      <c r="CM2792" s="64"/>
      <c r="CN2792" s="64"/>
      <c r="CO2792" s="64"/>
      <c r="CP2792" s="64"/>
      <c r="CQ2792" s="64"/>
      <c r="CR2792" s="64"/>
      <c r="CS2792" s="64"/>
      <c r="CT2792" s="64"/>
      <c r="CU2792" s="64"/>
      <c r="CV2792" s="64"/>
      <c r="CW2792" s="64"/>
      <c r="CX2792" s="64"/>
      <c r="CY2792" s="64"/>
      <c r="CZ2792" s="64"/>
      <c r="DA2792" s="64"/>
      <c r="DB2792" s="64"/>
      <c r="DC2792" s="64"/>
      <c r="DD2792" s="64"/>
      <c r="DE2792" s="64"/>
      <c r="DF2792" s="64"/>
      <c r="DG2792" s="64"/>
      <c r="DH2792" s="64"/>
      <c r="DI2792" s="64"/>
      <c r="DJ2792" s="64"/>
      <c r="DK2792" s="64"/>
      <c r="DL2792" s="64"/>
      <c r="DM2792" s="64"/>
      <c r="DN2792" s="64"/>
      <c r="DO2792" s="64"/>
      <c r="DP2792" s="64"/>
      <c r="DQ2792" s="64"/>
      <c r="DR2792" s="64"/>
      <c r="DS2792" s="64"/>
      <c r="DT2792" s="64"/>
      <c r="DU2792" s="64"/>
      <c r="DV2792" s="64"/>
      <c r="DW2792" s="64"/>
      <c r="DX2792" s="64"/>
      <c r="DY2792" s="64"/>
      <c r="DZ2792" s="64"/>
      <c r="EA2792" s="64"/>
      <c r="EB2792" s="64"/>
      <c r="EC2792" s="64"/>
      <c r="ED2792" s="64"/>
      <c r="EE2792" s="64"/>
      <c r="EF2792" s="64"/>
      <c r="EG2792" s="64"/>
      <c r="EH2792" s="64"/>
      <c r="EI2792" s="64"/>
      <c r="EJ2792" s="64"/>
      <c r="EK2792" s="64"/>
      <c r="EL2792" s="64"/>
      <c r="EM2792" s="64"/>
      <c r="EN2792" s="64"/>
      <c r="EO2792" s="64"/>
      <c r="EP2792" s="64"/>
      <c r="EQ2792" s="64"/>
      <c r="ER2792" s="64"/>
      <c r="ES2792" s="64"/>
      <c r="ET2792" s="64"/>
      <c r="EU2792" s="64"/>
      <c r="EV2792" s="64"/>
      <c r="EW2792" s="64"/>
      <c r="EX2792" s="64"/>
      <c r="EY2792" s="64"/>
      <c r="EZ2792" s="64"/>
      <c r="FA2792" s="64"/>
      <c r="FB2792" s="64"/>
      <c r="FC2792" s="64"/>
      <c r="FD2792" s="64"/>
      <c r="FE2792" s="64"/>
      <c r="FF2792" s="64"/>
      <c r="FG2792" s="64"/>
      <c r="FH2792" s="64"/>
      <c r="FI2792" s="64"/>
      <c r="FJ2792" s="64"/>
      <c r="FK2792" s="64"/>
      <c r="FL2792" s="64"/>
      <c r="FM2792" s="64"/>
      <c r="FN2792" s="64"/>
      <c r="FO2792" s="64"/>
      <c r="FP2792" s="64"/>
      <c r="FQ2792" s="64"/>
      <c r="FR2792" s="64"/>
      <c r="FS2792" s="64"/>
      <c r="FT2792" s="64"/>
    </row>
    <row r="2793" spans="1:176" ht="15" x14ac:dyDescent="0.25">
      <c r="A2793" s="20">
        <f t="shared" si="627"/>
        <v>46546</v>
      </c>
      <c r="B2793" s="22" t="str">
        <f t="shared" ca="1" si="618"/>
        <v>n.d</v>
      </c>
      <c r="C2793" s="22">
        <f t="shared" ca="1" si="628"/>
        <v>0.97614444</v>
      </c>
      <c r="D2793" s="23">
        <f ca="1">IF(A2793&lt;$B$1,VLOOKUP(A2793,[1]DI!$A$4:$B$15000,2,FALSE),0)</f>
        <v>0</v>
      </c>
      <c r="E2793" s="22">
        <f t="shared" ca="1" si="619"/>
        <v>0</v>
      </c>
      <c r="F2793" s="23">
        <f t="shared" si="620"/>
        <v>1.3</v>
      </c>
      <c r="G2793" s="24">
        <f t="shared" ca="1" si="621"/>
        <v>1</v>
      </c>
      <c r="H2793" s="22">
        <f ca="1">TRUNC(PRODUCT(G$10:G2792),15)</f>
        <v>1.81984651266759</v>
      </c>
      <c r="I2793" s="22">
        <f t="shared" ca="1" si="622"/>
        <v>1.5015535581434301</v>
      </c>
      <c r="J2793" s="22">
        <f t="shared" ca="1" si="623"/>
        <v>1.2119757600000001</v>
      </c>
      <c r="K2793" s="110">
        <f t="shared" ca="1" si="616"/>
        <v>0.37553247445182125</v>
      </c>
      <c r="L2793" s="115">
        <v>0</v>
      </c>
      <c r="M2793" s="67">
        <f>IF(L2793&gt;0,VLOOKUP(L2793,S$12:$AB$125,7),0)</f>
        <v>0</v>
      </c>
      <c r="N2793" s="2">
        <f t="shared" si="617"/>
        <v>0</v>
      </c>
      <c r="O2793" s="22">
        <f t="shared" ca="1" si="624"/>
        <v>0.37553247445182125</v>
      </c>
      <c r="P2793" s="25" t="str">
        <f t="shared" si="625"/>
        <v>A+J=</v>
      </c>
      <c r="Q2793" s="26">
        <f t="shared" si="626"/>
        <v>45306</v>
      </c>
      <c r="R2793" s="4"/>
      <c r="S2793" s="98"/>
      <c r="U2793" s="4"/>
      <c r="V2793" s="4"/>
      <c r="W2793" s="4"/>
      <c r="X2793" s="4"/>
      <c r="Y2793" s="4"/>
      <c r="Z2793" s="4"/>
      <c r="AA2793" s="4"/>
      <c r="AB2793" s="4"/>
      <c r="AC2793" s="4"/>
      <c r="AD2793" s="64"/>
      <c r="AE2793" s="64"/>
      <c r="AF2793" s="64"/>
      <c r="AG2793" s="64"/>
      <c r="AH2793" s="64"/>
      <c r="AI2793" s="64"/>
      <c r="AJ2793" s="64"/>
      <c r="AK2793" s="64"/>
      <c r="AL2793" s="64"/>
      <c r="AM2793" s="64"/>
      <c r="AN2793" s="64"/>
      <c r="AO2793" s="64"/>
      <c r="AP2793" s="64"/>
      <c r="AQ2793" s="64"/>
      <c r="AR2793" s="64"/>
      <c r="AS2793" s="64"/>
      <c r="AT2793" s="64"/>
      <c r="AU2793" s="64"/>
      <c r="AV2793" s="64"/>
      <c r="AW2793" s="64"/>
      <c r="AX2793" s="64"/>
      <c r="AY2793" s="64"/>
      <c r="AZ2793" s="64"/>
      <c r="BA2793" s="64"/>
      <c r="BB2793" s="64"/>
      <c r="BC2793" s="64"/>
      <c r="BD2793" s="64"/>
      <c r="BE2793" s="64"/>
      <c r="BF2793" s="64"/>
      <c r="BG2793" s="64"/>
      <c r="BH2793" s="64"/>
      <c r="BI2793" s="64"/>
      <c r="BJ2793" s="64"/>
      <c r="BK2793" s="64"/>
      <c r="BL2793" s="64"/>
      <c r="BM2793" s="64"/>
      <c r="BN2793" s="64"/>
      <c r="BO2793" s="64"/>
      <c r="BP2793" s="64"/>
      <c r="BQ2793" s="64"/>
      <c r="BR2793" s="64"/>
      <c r="BS2793" s="64"/>
      <c r="BT2793" s="64"/>
      <c r="BU2793" s="64"/>
      <c r="BV2793" s="64"/>
      <c r="BW2793" s="64"/>
      <c r="BX2793" s="64"/>
      <c r="BY2793" s="64"/>
      <c r="BZ2793" s="64"/>
      <c r="CA2793" s="64"/>
      <c r="CB2793" s="64"/>
      <c r="CC2793" s="64"/>
      <c r="CD2793" s="64"/>
      <c r="CE2793" s="64"/>
      <c r="CF2793" s="64"/>
      <c r="CG2793" s="64"/>
      <c r="CH2793" s="64"/>
      <c r="CI2793" s="64"/>
      <c r="CJ2793" s="64"/>
      <c r="CK2793" s="64"/>
      <c r="CL2793" s="64"/>
      <c r="CM2793" s="64"/>
      <c r="CN2793" s="64"/>
      <c r="CO2793" s="64"/>
      <c r="CP2793" s="64"/>
      <c r="CQ2793" s="64"/>
      <c r="CR2793" s="64"/>
      <c r="CS2793" s="64"/>
      <c r="CT2793" s="64"/>
      <c r="CU2793" s="64"/>
      <c r="CV2793" s="64"/>
      <c r="CW2793" s="64"/>
      <c r="CX2793" s="64"/>
      <c r="CY2793" s="64"/>
      <c r="CZ2793" s="64"/>
      <c r="DA2793" s="64"/>
      <c r="DB2793" s="64"/>
      <c r="DC2793" s="64"/>
      <c r="DD2793" s="64"/>
      <c r="DE2793" s="64"/>
      <c r="DF2793" s="64"/>
      <c r="DG2793" s="64"/>
      <c r="DH2793" s="64"/>
      <c r="DI2793" s="64"/>
      <c r="DJ2793" s="64"/>
      <c r="DK2793" s="64"/>
      <c r="DL2793" s="64"/>
      <c r="DM2793" s="64"/>
      <c r="DN2793" s="64"/>
      <c r="DO2793" s="64"/>
      <c r="DP2793" s="64"/>
      <c r="DQ2793" s="64"/>
      <c r="DR2793" s="64"/>
      <c r="DS2793" s="64"/>
      <c r="DT2793" s="64"/>
      <c r="DU2793" s="64"/>
      <c r="DV2793" s="64"/>
      <c r="DW2793" s="64"/>
      <c r="DX2793" s="64"/>
      <c r="DY2793" s="64"/>
      <c r="DZ2793" s="64"/>
      <c r="EA2793" s="64"/>
      <c r="EB2793" s="64"/>
      <c r="EC2793" s="64"/>
      <c r="ED2793" s="64"/>
      <c r="EE2793" s="64"/>
      <c r="EF2793" s="64"/>
      <c r="EG2793" s="64"/>
      <c r="EH2793" s="64"/>
      <c r="EI2793" s="64"/>
      <c r="EJ2793" s="64"/>
      <c r="EK2793" s="64"/>
      <c r="EL2793" s="64"/>
      <c r="EM2793" s="64"/>
      <c r="EN2793" s="64"/>
      <c r="EO2793" s="64"/>
      <c r="EP2793" s="64"/>
      <c r="EQ2793" s="64"/>
      <c r="ER2793" s="64"/>
      <c r="ES2793" s="64"/>
      <c r="ET2793" s="64"/>
      <c r="EU2793" s="64"/>
      <c r="EV2793" s="64"/>
      <c r="EW2793" s="64"/>
      <c r="EX2793" s="64"/>
      <c r="EY2793" s="64"/>
      <c r="EZ2793" s="64"/>
      <c r="FA2793" s="64"/>
      <c r="FB2793" s="64"/>
      <c r="FC2793" s="64"/>
      <c r="FD2793" s="64"/>
      <c r="FE2793" s="64"/>
      <c r="FF2793" s="64"/>
      <c r="FG2793" s="64"/>
      <c r="FH2793" s="64"/>
      <c r="FI2793" s="64"/>
      <c r="FJ2793" s="64"/>
      <c r="FK2793" s="64"/>
      <c r="FL2793" s="64"/>
      <c r="FM2793" s="64"/>
      <c r="FN2793" s="64"/>
      <c r="FO2793" s="64"/>
      <c r="FP2793" s="64"/>
      <c r="FQ2793" s="64"/>
      <c r="FR2793" s="64"/>
      <c r="FS2793" s="64"/>
      <c r="FT2793" s="64"/>
    </row>
    <row r="2794" spans="1:176" ht="15" x14ac:dyDescent="0.25">
      <c r="A2794" s="20">
        <f t="shared" si="627"/>
        <v>46547</v>
      </c>
      <c r="B2794" s="22" t="str">
        <f t="shared" ca="1" si="618"/>
        <v>n.d</v>
      </c>
      <c r="C2794" s="22">
        <f t="shared" ca="1" si="628"/>
        <v>0.97614444</v>
      </c>
      <c r="D2794" s="23">
        <f ca="1">IF(A2794&lt;$B$1,VLOOKUP(A2794,[1]DI!$A$4:$B$15000,2,FALSE),0)</f>
        <v>0</v>
      </c>
      <c r="E2794" s="22">
        <f t="shared" ca="1" si="619"/>
        <v>0</v>
      </c>
      <c r="F2794" s="23">
        <f t="shared" si="620"/>
        <v>1.3</v>
      </c>
      <c r="G2794" s="24">
        <f t="shared" ca="1" si="621"/>
        <v>1</v>
      </c>
      <c r="H2794" s="22">
        <f ca="1">TRUNC(PRODUCT(G$10:G2793),15)</f>
        <v>1.81984651266759</v>
      </c>
      <c r="I2794" s="22">
        <f t="shared" ca="1" si="622"/>
        <v>1.5015535581434301</v>
      </c>
      <c r="J2794" s="22">
        <f t="shared" ca="1" si="623"/>
        <v>1.2119757600000001</v>
      </c>
      <c r="K2794" s="110">
        <f t="shared" ca="1" si="616"/>
        <v>0.37553247445182125</v>
      </c>
      <c r="L2794" s="115">
        <v>0</v>
      </c>
      <c r="M2794" s="67">
        <f>IF(L2794&gt;0,VLOOKUP(L2794,S$12:$AB$125,7),0)</f>
        <v>0</v>
      </c>
      <c r="N2794" s="2">
        <f t="shared" si="617"/>
        <v>0</v>
      </c>
      <c r="O2794" s="22">
        <f t="shared" ca="1" si="624"/>
        <v>0.37553247445182125</v>
      </c>
      <c r="P2794" s="25" t="str">
        <f t="shared" si="625"/>
        <v>A+J=</v>
      </c>
      <c r="Q2794" s="26">
        <f t="shared" si="626"/>
        <v>45306</v>
      </c>
      <c r="R2794" s="4"/>
      <c r="S2794" s="98"/>
      <c r="U2794" s="4"/>
      <c r="V2794" s="4"/>
      <c r="W2794" s="4"/>
      <c r="X2794" s="4"/>
      <c r="Y2794" s="4"/>
      <c r="Z2794" s="4"/>
      <c r="AA2794" s="4"/>
      <c r="AB2794" s="4"/>
      <c r="AC2794" s="4"/>
      <c r="AD2794" s="64"/>
      <c r="AE2794" s="64"/>
      <c r="AF2794" s="64"/>
      <c r="AG2794" s="64"/>
      <c r="AH2794" s="64"/>
      <c r="AI2794" s="64"/>
      <c r="AJ2794" s="64"/>
      <c r="AK2794" s="64"/>
      <c r="AL2794" s="64"/>
      <c r="AM2794" s="64"/>
      <c r="AN2794" s="64"/>
      <c r="AO2794" s="64"/>
      <c r="AP2794" s="64"/>
      <c r="AQ2794" s="64"/>
      <c r="AR2794" s="64"/>
      <c r="AS2794" s="64"/>
      <c r="AT2794" s="64"/>
      <c r="AU2794" s="64"/>
      <c r="AV2794" s="64"/>
      <c r="AW2794" s="64"/>
      <c r="AX2794" s="64"/>
      <c r="AY2794" s="64"/>
      <c r="AZ2794" s="64"/>
      <c r="BA2794" s="64"/>
      <c r="BB2794" s="64"/>
      <c r="BC2794" s="64"/>
      <c r="BD2794" s="64"/>
      <c r="BE2794" s="64"/>
      <c r="BF2794" s="64"/>
      <c r="BG2794" s="64"/>
      <c r="BH2794" s="64"/>
      <c r="BI2794" s="64"/>
      <c r="BJ2794" s="64"/>
      <c r="BK2794" s="64"/>
      <c r="BL2794" s="64"/>
      <c r="BM2794" s="64"/>
      <c r="BN2794" s="64"/>
      <c r="BO2794" s="64"/>
      <c r="BP2794" s="64"/>
      <c r="BQ2794" s="64"/>
      <c r="BR2794" s="64"/>
      <c r="BS2794" s="64"/>
      <c r="BT2794" s="64"/>
      <c r="BU2794" s="64"/>
      <c r="BV2794" s="64"/>
      <c r="BW2794" s="64"/>
      <c r="BX2794" s="64"/>
      <c r="BY2794" s="64"/>
      <c r="BZ2794" s="64"/>
      <c r="CA2794" s="64"/>
      <c r="CB2794" s="64"/>
      <c r="CC2794" s="64"/>
      <c r="CD2794" s="64"/>
      <c r="CE2794" s="64"/>
      <c r="CF2794" s="64"/>
      <c r="CG2794" s="64"/>
      <c r="CH2794" s="64"/>
      <c r="CI2794" s="64"/>
      <c r="CJ2794" s="64"/>
      <c r="CK2794" s="64"/>
      <c r="CL2794" s="64"/>
      <c r="CM2794" s="64"/>
      <c r="CN2794" s="64"/>
      <c r="CO2794" s="64"/>
      <c r="CP2794" s="64"/>
      <c r="CQ2794" s="64"/>
      <c r="CR2794" s="64"/>
      <c r="CS2794" s="64"/>
      <c r="CT2794" s="64"/>
      <c r="CU2794" s="64"/>
      <c r="CV2794" s="64"/>
      <c r="CW2794" s="64"/>
      <c r="CX2794" s="64"/>
      <c r="CY2794" s="64"/>
      <c r="CZ2794" s="64"/>
      <c r="DA2794" s="64"/>
      <c r="DB2794" s="64"/>
      <c r="DC2794" s="64"/>
      <c r="DD2794" s="64"/>
      <c r="DE2794" s="64"/>
      <c r="DF2794" s="64"/>
      <c r="DG2794" s="64"/>
      <c r="DH2794" s="64"/>
      <c r="DI2794" s="64"/>
      <c r="DJ2794" s="64"/>
      <c r="DK2794" s="64"/>
      <c r="DL2794" s="64"/>
      <c r="DM2794" s="64"/>
      <c r="DN2794" s="64"/>
      <c r="DO2794" s="64"/>
      <c r="DP2794" s="64"/>
      <c r="DQ2794" s="64"/>
      <c r="DR2794" s="64"/>
      <c r="DS2794" s="64"/>
      <c r="DT2794" s="64"/>
      <c r="DU2794" s="64"/>
      <c r="DV2794" s="64"/>
      <c r="DW2794" s="64"/>
      <c r="DX2794" s="64"/>
      <c r="DY2794" s="64"/>
      <c r="DZ2794" s="64"/>
      <c r="EA2794" s="64"/>
      <c r="EB2794" s="64"/>
      <c r="EC2794" s="64"/>
      <c r="ED2794" s="64"/>
      <c r="EE2794" s="64"/>
      <c r="EF2794" s="64"/>
      <c r="EG2794" s="64"/>
      <c r="EH2794" s="64"/>
      <c r="EI2794" s="64"/>
      <c r="EJ2794" s="64"/>
      <c r="EK2794" s="64"/>
      <c r="EL2794" s="64"/>
      <c r="EM2794" s="64"/>
      <c r="EN2794" s="64"/>
      <c r="EO2794" s="64"/>
      <c r="EP2794" s="64"/>
      <c r="EQ2794" s="64"/>
      <c r="ER2794" s="64"/>
      <c r="ES2794" s="64"/>
      <c r="ET2794" s="64"/>
      <c r="EU2794" s="64"/>
      <c r="EV2794" s="64"/>
      <c r="EW2794" s="64"/>
      <c r="EX2794" s="64"/>
      <c r="EY2794" s="64"/>
      <c r="EZ2794" s="64"/>
      <c r="FA2794" s="64"/>
      <c r="FB2794" s="64"/>
      <c r="FC2794" s="64"/>
      <c r="FD2794" s="64"/>
      <c r="FE2794" s="64"/>
      <c r="FF2794" s="64"/>
      <c r="FG2794" s="64"/>
      <c r="FH2794" s="64"/>
      <c r="FI2794" s="64"/>
      <c r="FJ2794" s="64"/>
      <c r="FK2794" s="64"/>
      <c r="FL2794" s="64"/>
      <c r="FM2794" s="64"/>
      <c r="FN2794" s="64"/>
      <c r="FO2794" s="64"/>
      <c r="FP2794" s="64"/>
      <c r="FQ2794" s="64"/>
      <c r="FR2794" s="64"/>
      <c r="FS2794" s="64"/>
      <c r="FT2794" s="64"/>
    </row>
    <row r="2795" spans="1:176" ht="15" x14ac:dyDescent="0.25">
      <c r="A2795" s="20">
        <f t="shared" si="627"/>
        <v>46548</v>
      </c>
      <c r="B2795" s="22" t="str">
        <f t="shared" ca="1" si="618"/>
        <v>n.d</v>
      </c>
      <c r="C2795" s="22">
        <f t="shared" ca="1" si="628"/>
        <v>0.97614444</v>
      </c>
      <c r="D2795" s="23">
        <f ca="1">IF(A2795&lt;$B$1,VLOOKUP(A2795,[1]DI!$A$4:$B$15000,2,FALSE),0)</f>
        <v>0</v>
      </c>
      <c r="E2795" s="22">
        <f t="shared" ca="1" si="619"/>
        <v>0</v>
      </c>
      <c r="F2795" s="23">
        <f t="shared" si="620"/>
        <v>1.3</v>
      </c>
      <c r="G2795" s="24">
        <f t="shared" ca="1" si="621"/>
        <v>1</v>
      </c>
      <c r="H2795" s="22">
        <f ca="1">TRUNC(PRODUCT(G$10:G2794),15)</f>
        <v>1.81984651266759</v>
      </c>
      <c r="I2795" s="22">
        <f t="shared" ca="1" si="622"/>
        <v>1.5015535581434301</v>
      </c>
      <c r="J2795" s="22">
        <f t="shared" ca="1" si="623"/>
        <v>1.2119757600000001</v>
      </c>
      <c r="K2795" s="110">
        <f t="shared" ca="1" si="616"/>
        <v>0.37553247445182125</v>
      </c>
      <c r="L2795" s="115">
        <v>0</v>
      </c>
      <c r="M2795" s="67">
        <f>IF(L2795&gt;0,VLOOKUP(L2795,S$12:$AB$125,7),0)</f>
        <v>0</v>
      </c>
      <c r="N2795" s="2">
        <f t="shared" si="617"/>
        <v>0</v>
      </c>
      <c r="O2795" s="22">
        <f t="shared" ca="1" si="624"/>
        <v>0.37553247445182125</v>
      </c>
      <c r="P2795" s="25" t="str">
        <f t="shared" si="625"/>
        <v>A+J=</v>
      </c>
      <c r="Q2795" s="26">
        <f t="shared" si="626"/>
        <v>45306</v>
      </c>
      <c r="R2795" s="4"/>
      <c r="S2795" s="98"/>
      <c r="U2795" s="4"/>
      <c r="V2795" s="4"/>
      <c r="W2795" s="4"/>
      <c r="X2795" s="4"/>
      <c r="Y2795" s="4"/>
      <c r="Z2795" s="4"/>
      <c r="AA2795" s="4"/>
      <c r="AB2795" s="4"/>
      <c r="AC2795" s="4"/>
      <c r="AD2795" s="64"/>
      <c r="AE2795" s="64"/>
      <c r="AF2795" s="64"/>
      <c r="AG2795" s="64"/>
      <c r="AH2795" s="64"/>
      <c r="AI2795" s="64"/>
      <c r="AJ2795" s="64"/>
      <c r="AK2795" s="64"/>
      <c r="AL2795" s="64"/>
      <c r="AM2795" s="64"/>
      <c r="AN2795" s="64"/>
      <c r="AO2795" s="64"/>
      <c r="AP2795" s="64"/>
      <c r="AQ2795" s="64"/>
      <c r="AR2795" s="64"/>
      <c r="AS2795" s="64"/>
      <c r="AT2795" s="64"/>
      <c r="AU2795" s="64"/>
      <c r="AV2795" s="64"/>
      <c r="AW2795" s="64"/>
      <c r="AX2795" s="64"/>
      <c r="AY2795" s="64"/>
      <c r="AZ2795" s="64"/>
      <c r="BA2795" s="64"/>
      <c r="BB2795" s="64"/>
      <c r="BC2795" s="64"/>
      <c r="BD2795" s="64"/>
      <c r="BE2795" s="64"/>
      <c r="BF2795" s="64"/>
      <c r="BG2795" s="64"/>
      <c r="BH2795" s="64"/>
      <c r="BI2795" s="64"/>
      <c r="BJ2795" s="64"/>
      <c r="BK2795" s="64"/>
      <c r="BL2795" s="64"/>
      <c r="BM2795" s="64"/>
      <c r="BN2795" s="64"/>
      <c r="BO2795" s="64"/>
      <c r="BP2795" s="64"/>
      <c r="BQ2795" s="64"/>
      <c r="BR2795" s="64"/>
      <c r="BS2795" s="64"/>
      <c r="BT2795" s="64"/>
      <c r="BU2795" s="64"/>
      <c r="BV2795" s="64"/>
      <c r="BW2795" s="64"/>
      <c r="BX2795" s="64"/>
      <c r="BY2795" s="64"/>
      <c r="BZ2795" s="64"/>
      <c r="CA2795" s="64"/>
      <c r="CB2795" s="64"/>
      <c r="CC2795" s="64"/>
      <c r="CD2795" s="64"/>
      <c r="CE2795" s="64"/>
      <c r="CF2795" s="64"/>
      <c r="CG2795" s="64"/>
      <c r="CH2795" s="64"/>
      <c r="CI2795" s="64"/>
      <c r="CJ2795" s="64"/>
      <c r="CK2795" s="64"/>
      <c r="CL2795" s="64"/>
      <c r="CM2795" s="64"/>
      <c r="CN2795" s="64"/>
      <c r="CO2795" s="64"/>
      <c r="CP2795" s="64"/>
      <c r="CQ2795" s="64"/>
      <c r="CR2795" s="64"/>
      <c r="CS2795" s="64"/>
      <c r="CT2795" s="64"/>
      <c r="CU2795" s="64"/>
      <c r="CV2795" s="64"/>
      <c r="CW2795" s="64"/>
      <c r="CX2795" s="64"/>
      <c r="CY2795" s="64"/>
      <c r="CZ2795" s="64"/>
      <c r="DA2795" s="64"/>
      <c r="DB2795" s="64"/>
      <c r="DC2795" s="64"/>
      <c r="DD2795" s="64"/>
      <c r="DE2795" s="64"/>
      <c r="DF2795" s="64"/>
      <c r="DG2795" s="64"/>
      <c r="DH2795" s="64"/>
      <c r="DI2795" s="64"/>
      <c r="DJ2795" s="64"/>
      <c r="DK2795" s="64"/>
      <c r="DL2795" s="64"/>
      <c r="DM2795" s="64"/>
      <c r="DN2795" s="64"/>
      <c r="DO2795" s="64"/>
      <c r="DP2795" s="64"/>
      <c r="DQ2795" s="64"/>
      <c r="DR2795" s="64"/>
      <c r="DS2795" s="64"/>
      <c r="DT2795" s="64"/>
      <c r="DU2795" s="64"/>
      <c r="DV2795" s="64"/>
      <c r="DW2795" s="64"/>
      <c r="DX2795" s="64"/>
      <c r="DY2795" s="64"/>
      <c r="DZ2795" s="64"/>
      <c r="EA2795" s="64"/>
      <c r="EB2795" s="64"/>
      <c r="EC2795" s="64"/>
      <c r="ED2795" s="64"/>
      <c r="EE2795" s="64"/>
      <c r="EF2795" s="64"/>
      <c r="EG2795" s="64"/>
      <c r="EH2795" s="64"/>
      <c r="EI2795" s="64"/>
      <c r="EJ2795" s="64"/>
      <c r="EK2795" s="64"/>
      <c r="EL2795" s="64"/>
      <c r="EM2795" s="64"/>
      <c r="EN2795" s="64"/>
      <c r="EO2795" s="64"/>
      <c r="EP2795" s="64"/>
      <c r="EQ2795" s="64"/>
      <c r="ER2795" s="64"/>
      <c r="ES2795" s="64"/>
      <c r="ET2795" s="64"/>
      <c r="EU2795" s="64"/>
      <c r="EV2795" s="64"/>
      <c r="EW2795" s="64"/>
      <c r="EX2795" s="64"/>
      <c r="EY2795" s="64"/>
      <c r="EZ2795" s="64"/>
      <c r="FA2795" s="64"/>
      <c r="FB2795" s="64"/>
      <c r="FC2795" s="64"/>
      <c r="FD2795" s="64"/>
      <c r="FE2795" s="64"/>
      <c r="FF2795" s="64"/>
      <c r="FG2795" s="64"/>
      <c r="FH2795" s="64"/>
      <c r="FI2795" s="64"/>
      <c r="FJ2795" s="64"/>
      <c r="FK2795" s="64"/>
      <c r="FL2795" s="64"/>
      <c r="FM2795" s="64"/>
      <c r="FN2795" s="64"/>
      <c r="FO2795" s="64"/>
      <c r="FP2795" s="64"/>
      <c r="FQ2795" s="64"/>
      <c r="FR2795" s="64"/>
      <c r="FS2795" s="64"/>
      <c r="FT2795" s="64"/>
    </row>
    <row r="2796" spans="1:176" ht="15" x14ac:dyDescent="0.25">
      <c r="A2796" s="20">
        <f t="shared" si="627"/>
        <v>46549</v>
      </c>
      <c r="B2796" s="22" t="str">
        <f t="shared" ca="1" si="618"/>
        <v>n.d</v>
      </c>
      <c r="C2796" s="22">
        <f t="shared" ca="1" si="628"/>
        <v>0.97614444</v>
      </c>
      <c r="D2796" s="23">
        <f ca="1">IF(A2796&lt;$B$1,VLOOKUP(A2796,[1]DI!$A$4:$B$15000,2,FALSE),0)</f>
        <v>0</v>
      </c>
      <c r="E2796" s="22">
        <f t="shared" ca="1" si="619"/>
        <v>0</v>
      </c>
      <c r="F2796" s="23">
        <f t="shared" si="620"/>
        <v>1.3</v>
      </c>
      <c r="G2796" s="24">
        <f t="shared" ca="1" si="621"/>
        <v>1</v>
      </c>
      <c r="H2796" s="22">
        <f ca="1">TRUNC(PRODUCT(G$10:G2795),15)</f>
        <v>1.81984651266759</v>
      </c>
      <c r="I2796" s="22">
        <f t="shared" ca="1" si="622"/>
        <v>1.5015535581434301</v>
      </c>
      <c r="J2796" s="22">
        <f t="shared" ca="1" si="623"/>
        <v>1.2119757600000001</v>
      </c>
      <c r="K2796" s="110">
        <f t="shared" ca="1" si="616"/>
        <v>0.37553247445182125</v>
      </c>
      <c r="L2796" s="115">
        <v>0</v>
      </c>
      <c r="M2796" s="67">
        <f>IF(L2796&gt;0,VLOOKUP(L2796,S$12:$AB$125,7),0)</f>
        <v>0</v>
      </c>
      <c r="N2796" s="2">
        <f t="shared" si="617"/>
        <v>0</v>
      </c>
      <c r="O2796" s="22">
        <f t="shared" ca="1" si="624"/>
        <v>0.37553247445182125</v>
      </c>
      <c r="P2796" s="25" t="str">
        <f t="shared" si="625"/>
        <v>A+J=</v>
      </c>
      <c r="Q2796" s="26">
        <f t="shared" si="626"/>
        <v>45306</v>
      </c>
      <c r="R2796" s="4"/>
      <c r="S2796" s="98"/>
      <c r="U2796" s="4"/>
      <c r="V2796" s="4"/>
      <c r="W2796" s="4"/>
      <c r="X2796" s="4"/>
      <c r="Y2796" s="4"/>
      <c r="Z2796" s="4"/>
      <c r="AA2796" s="4"/>
      <c r="AB2796" s="4"/>
      <c r="AC2796" s="4"/>
      <c r="AD2796" s="64"/>
      <c r="AE2796" s="64"/>
      <c r="AF2796" s="64"/>
      <c r="AG2796" s="64"/>
      <c r="AH2796" s="64"/>
      <c r="AI2796" s="64"/>
      <c r="AJ2796" s="64"/>
      <c r="AK2796" s="64"/>
      <c r="AL2796" s="64"/>
      <c r="AM2796" s="64"/>
      <c r="AN2796" s="64"/>
      <c r="AO2796" s="64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4"/>
      <c r="AZ2796" s="64"/>
      <c r="BA2796" s="64"/>
      <c r="BB2796" s="64"/>
      <c r="BC2796" s="64"/>
      <c r="BD2796" s="64"/>
      <c r="BE2796" s="64"/>
      <c r="BF2796" s="64"/>
      <c r="BG2796" s="64"/>
      <c r="BH2796" s="64"/>
      <c r="BI2796" s="64"/>
      <c r="BJ2796" s="64"/>
      <c r="BK2796" s="64"/>
      <c r="BL2796" s="64"/>
      <c r="BM2796" s="64"/>
      <c r="BN2796" s="64"/>
      <c r="BO2796" s="64"/>
      <c r="BP2796" s="64"/>
      <c r="BQ2796" s="64"/>
      <c r="BR2796" s="64"/>
      <c r="BS2796" s="64"/>
      <c r="BT2796" s="64"/>
      <c r="BU2796" s="64"/>
      <c r="BV2796" s="64"/>
      <c r="BW2796" s="64"/>
      <c r="BX2796" s="64"/>
      <c r="BY2796" s="64"/>
      <c r="BZ2796" s="64"/>
      <c r="CA2796" s="64"/>
      <c r="CB2796" s="64"/>
      <c r="CC2796" s="64"/>
      <c r="CD2796" s="64"/>
      <c r="CE2796" s="64"/>
      <c r="CF2796" s="64"/>
      <c r="CG2796" s="64"/>
      <c r="CH2796" s="64"/>
      <c r="CI2796" s="64"/>
      <c r="CJ2796" s="64"/>
      <c r="CK2796" s="64"/>
      <c r="CL2796" s="64"/>
      <c r="CM2796" s="64"/>
      <c r="CN2796" s="64"/>
      <c r="CO2796" s="64"/>
      <c r="CP2796" s="64"/>
      <c r="CQ2796" s="64"/>
      <c r="CR2796" s="64"/>
      <c r="CS2796" s="64"/>
      <c r="CT2796" s="64"/>
      <c r="CU2796" s="64"/>
      <c r="CV2796" s="64"/>
      <c r="CW2796" s="64"/>
      <c r="CX2796" s="64"/>
      <c r="CY2796" s="64"/>
      <c r="CZ2796" s="64"/>
      <c r="DA2796" s="64"/>
      <c r="DB2796" s="64"/>
      <c r="DC2796" s="64"/>
      <c r="DD2796" s="64"/>
      <c r="DE2796" s="64"/>
      <c r="DF2796" s="64"/>
      <c r="DG2796" s="64"/>
      <c r="DH2796" s="64"/>
      <c r="DI2796" s="64"/>
      <c r="DJ2796" s="64"/>
      <c r="DK2796" s="64"/>
      <c r="DL2796" s="64"/>
      <c r="DM2796" s="64"/>
      <c r="DN2796" s="64"/>
      <c r="DO2796" s="64"/>
      <c r="DP2796" s="64"/>
      <c r="DQ2796" s="64"/>
      <c r="DR2796" s="64"/>
      <c r="DS2796" s="64"/>
      <c r="DT2796" s="64"/>
      <c r="DU2796" s="64"/>
      <c r="DV2796" s="64"/>
      <c r="DW2796" s="64"/>
      <c r="DX2796" s="64"/>
      <c r="DY2796" s="64"/>
      <c r="DZ2796" s="64"/>
      <c r="EA2796" s="64"/>
      <c r="EB2796" s="64"/>
      <c r="EC2796" s="64"/>
      <c r="ED2796" s="64"/>
      <c r="EE2796" s="64"/>
      <c r="EF2796" s="64"/>
      <c r="EG2796" s="64"/>
      <c r="EH2796" s="64"/>
      <c r="EI2796" s="64"/>
      <c r="EJ2796" s="64"/>
      <c r="EK2796" s="64"/>
      <c r="EL2796" s="64"/>
      <c r="EM2796" s="64"/>
      <c r="EN2796" s="64"/>
      <c r="EO2796" s="64"/>
      <c r="EP2796" s="64"/>
      <c r="EQ2796" s="64"/>
      <c r="ER2796" s="64"/>
      <c r="ES2796" s="64"/>
      <c r="ET2796" s="64"/>
      <c r="EU2796" s="64"/>
      <c r="EV2796" s="64"/>
      <c r="EW2796" s="64"/>
      <c r="EX2796" s="64"/>
      <c r="EY2796" s="64"/>
      <c r="EZ2796" s="64"/>
      <c r="FA2796" s="64"/>
      <c r="FB2796" s="64"/>
      <c r="FC2796" s="64"/>
      <c r="FD2796" s="64"/>
      <c r="FE2796" s="64"/>
      <c r="FF2796" s="64"/>
      <c r="FG2796" s="64"/>
      <c r="FH2796" s="64"/>
      <c r="FI2796" s="64"/>
      <c r="FJ2796" s="64"/>
      <c r="FK2796" s="64"/>
      <c r="FL2796" s="64"/>
      <c r="FM2796" s="64"/>
      <c r="FN2796" s="64"/>
      <c r="FO2796" s="64"/>
      <c r="FP2796" s="64"/>
      <c r="FQ2796" s="64"/>
      <c r="FR2796" s="64"/>
      <c r="FS2796" s="64"/>
      <c r="FT2796" s="64"/>
    </row>
    <row r="2797" spans="1:176" ht="15" x14ac:dyDescent="0.25">
      <c r="A2797" s="20">
        <f t="shared" si="627"/>
        <v>46550</v>
      </c>
      <c r="B2797" s="22" t="str">
        <f t="shared" ca="1" si="618"/>
        <v>n.d</v>
      </c>
      <c r="C2797" s="22">
        <f t="shared" ca="1" si="628"/>
        <v>0.97614444</v>
      </c>
      <c r="D2797" s="23">
        <f ca="1">IF(A2797&lt;$B$1,VLOOKUP(A2797,[1]DI!$A$4:$B$15000,2,FALSE),0)</f>
        <v>0</v>
      </c>
      <c r="E2797" s="22">
        <f t="shared" ca="1" si="619"/>
        <v>0</v>
      </c>
      <c r="F2797" s="23">
        <f t="shared" si="620"/>
        <v>1.3</v>
      </c>
      <c r="G2797" s="24">
        <f t="shared" ca="1" si="621"/>
        <v>1</v>
      </c>
      <c r="H2797" s="22">
        <f ca="1">TRUNC(PRODUCT(G$10:G2796),15)</f>
        <v>1.81984651266759</v>
      </c>
      <c r="I2797" s="22">
        <f t="shared" ca="1" si="622"/>
        <v>1.5015535581434301</v>
      </c>
      <c r="J2797" s="22">
        <f t="shared" ca="1" si="623"/>
        <v>1.2119757600000001</v>
      </c>
      <c r="K2797" s="110">
        <f t="shared" ca="1" si="616"/>
        <v>0.37553247445182125</v>
      </c>
      <c r="L2797" s="115">
        <v>0</v>
      </c>
      <c r="M2797" s="67">
        <f>IF(L2797&gt;0,VLOOKUP(L2797,S$12:$AB$125,7),0)</f>
        <v>0</v>
      </c>
      <c r="N2797" s="2">
        <f t="shared" si="617"/>
        <v>0</v>
      </c>
      <c r="O2797" s="22">
        <f t="shared" ca="1" si="624"/>
        <v>0.37553247445182125</v>
      </c>
      <c r="P2797" s="25" t="str">
        <f t="shared" si="625"/>
        <v>A+J=</v>
      </c>
      <c r="Q2797" s="26">
        <f t="shared" si="626"/>
        <v>45306</v>
      </c>
      <c r="R2797" s="4"/>
      <c r="S2797" s="98"/>
      <c r="U2797" s="4"/>
      <c r="V2797" s="4"/>
      <c r="W2797" s="4"/>
      <c r="X2797" s="4"/>
      <c r="Y2797" s="4"/>
      <c r="Z2797" s="4"/>
      <c r="AA2797" s="4"/>
      <c r="AB2797" s="4"/>
      <c r="AC2797" s="4"/>
      <c r="AD2797" s="64"/>
      <c r="AE2797" s="64"/>
      <c r="AF2797" s="64"/>
      <c r="AG2797" s="64"/>
      <c r="AH2797" s="64"/>
      <c r="AI2797" s="64"/>
      <c r="AJ2797" s="64"/>
      <c r="AK2797" s="64"/>
      <c r="AL2797" s="64"/>
      <c r="AM2797" s="64"/>
      <c r="AN2797" s="64"/>
      <c r="AO2797" s="64"/>
      <c r="AP2797" s="64"/>
      <c r="AQ2797" s="64"/>
      <c r="AR2797" s="64"/>
      <c r="AS2797" s="64"/>
      <c r="AT2797" s="64"/>
      <c r="AU2797" s="64"/>
      <c r="AV2797" s="64"/>
      <c r="AW2797" s="64"/>
      <c r="AX2797" s="64"/>
      <c r="AY2797" s="64"/>
      <c r="AZ2797" s="64"/>
      <c r="BA2797" s="64"/>
      <c r="BB2797" s="64"/>
      <c r="BC2797" s="64"/>
      <c r="BD2797" s="64"/>
      <c r="BE2797" s="64"/>
      <c r="BF2797" s="64"/>
      <c r="BG2797" s="64"/>
      <c r="BH2797" s="64"/>
      <c r="BI2797" s="64"/>
      <c r="BJ2797" s="64"/>
      <c r="BK2797" s="64"/>
      <c r="BL2797" s="64"/>
      <c r="BM2797" s="64"/>
      <c r="BN2797" s="64"/>
      <c r="BO2797" s="64"/>
      <c r="BP2797" s="64"/>
      <c r="BQ2797" s="64"/>
      <c r="BR2797" s="64"/>
      <c r="BS2797" s="64"/>
      <c r="BT2797" s="64"/>
      <c r="BU2797" s="64"/>
      <c r="BV2797" s="64"/>
      <c r="BW2797" s="64"/>
      <c r="BX2797" s="64"/>
      <c r="BY2797" s="64"/>
      <c r="BZ2797" s="64"/>
      <c r="CA2797" s="64"/>
      <c r="CB2797" s="64"/>
      <c r="CC2797" s="64"/>
      <c r="CD2797" s="64"/>
      <c r="CE2797" s="64"/>
      <c r="CF2797" s="64"/>
      <c r="CG2797" s="64"/>
      <c r="CH2797" s="64"/>
      <c r="CI2797" s="64"/>
      <c r="CJ2797" s="64"/>
      <c r="CK2797" s="64"/>
      <c r="CL2797" s="64"/>
      <c r="CM2797" s="64"/>
      <c r="CN2797" s="64"/>
      <c r="CO2797" s="64"/>
      <c r="CP2797" s="64"/>
      <c r="CQ2797" s="64"/>
      <c r="CR2797" s="64"/>
      <c r="CS2797" s="64"/>
      <c r="CT2797" s="64"/>
      <c r="CU2797" s="64"/>
      <c r="CV2797" s="64"/>
      <c r="CW2797" s="64"/>
      <c r="CX2797" s="64"/>
      <c r="CY2797" s="64"/>
      <c r="CZ2797" s="64"/>
      <c r="DA2797" s="64"/>
      <c r="DB2797" s="64"/>
      <c r="DC2797" s="64"/>
      <c r="DD2797" s="64"/>
      <c r="DE2797" s="64"/>
      <c r="DF2797" s="64"/>
      <c r="DG2797" s="64"/>
      <c r="DH2797" s="64"/>
      <c r="DI2797" s="64"/>
      <c r="DJ2797" s="64"/>
      <c r="DK2797" s="64"/>
      <c r="DL2797" s="64"/>
      <c r="DM2797" s="64"/>
      <c r="DN2797" s="64"/>
      <c r="DO2797" s="64"/>
      <c r="DP2797" s="64"/>
      <c r="DQ2797" s="64"/>
      <c r="DR2797" s="64"/>
      <c r="DS2797" s="64"/>
      <c r="DT2797" s="64"/>
      <c r="DU2797" s="64"/>
      <c r="DV2797" s="64"/>
      <c r="DW2797" s="64"/>
      <c r="DX2797" s="64"/>
      <c r="DY2797" s="64"/>
      <c r="DZ2797" s="64"/>
      <c r="EA2797" s="64"/>
      <c r="EB2797" s="64"/>
      <c r="EC2797" s="64"/>
      <c r="ED2797" s="64"/>
      <c r="EE2797" s="64"/>
      <c r="EF2797" s="64"/>
      <c r="EG2797" s="64"/>
      <c r="EH2797" s="64"/>
      <c r="EI2797" s="64"/>
      <c r="EJ2797" s="64"/>
      <c r="EK2797" s="64"/>
      <c r="EL2797" s="64"/>
      <c r="EM2797" s="64"/>
      <c r="EN2797" s="64"/>
      <c r="EO2797" s="64"/>
      <c r="EP2797" s="64"/>
      <c r="EQ2797" s="64"/>
      <c r="ER2797" s="64"/>
      <c r="ES2797" s="64"/>
      <c r="ET2797" s="64"/>
      <c r="EU2797" s="64"/>
      <c r="EV2797" s="64"/>
      <c r="EW2797" s="64"/>
      <c r="EX2797" s="64"/>
      <c r="EY2797" s="64"/>
      <c r="EZ2797" s="64"/>
      <c r="FA2797" s="64"/>
      <c r="FB2797" s="64"/>
      <c r="FC2797" s="64"/>
      <c r="FD2797" s="64"/>
      <c r="FE2797" s="64"/>
      <c r="FF2797" s="64"/>
      <c r="FG2797" s="64"/>
      <c r="FH2797" s="64"/>
      <c r="FI2797" s="64"/>
      <c r="FJ2797" s="64"/>
      <c r="FK2797" s="64"/>
      <c r="FL2797" s="64"/>
      <c r="FM2797" s="64"/>
      <c r="FN2797" s="64"/>
      <c r="FO2797" s="64"/>
      <c r="FP2797" s="64"/>
      <c r="FQ2797" s="64"/>
      <c r="FR2797" s="64"/>
      <c r="FS2797" s="64"/>
      <c r="FT2797" s="64"/>
    </row>
    <row r="2798" spans="1:176" ht="15" x14ac:dyDescent="0.25">
      <c r="A2798" s="20">
        <f t="shared" si="627"/>
        <v>46551</v>
      </c>
      <c r="B2798" s="22" t="str">
        <f t="shared" ca="1" si="618"/>
        <v>n.d</v>
      </c>
      <c r="C2798" s="22">
        <f t="shared" ca="1" si="628"/>
        <v>0.97614444</v>
      </c>
      <c r="D2798" s="23">
        <f ca="1">IF(A2798&lt;$B$1,VLOOKUP(A2798,[1]DI!$A$4:$B$15000,2,FALSE),0)</f>
        <v>0</v>
      </c>
      <c r="E2798" s="22">
        <f t="shared" ca="1" si="619"/>
        <v>0</v>
      </c>
      <c r="F2798" s="23">
        <f t="shared" si="620"/>
        <v>1.3</v>
      </c>
      <c r="G2798" s="24">
        <f t="shared" ca="1" si="621"/>
        <v>1</v>
      </c>
      <c r="H2798" s="22">
        <f ca="1">TRUNC(PRODUCT(G$10:G2797),15)</f>
        <v>1.81984651266759</v>
      </c>
      <c r="I2798" s="22">
        <f t="shared" ca="1" si="622"/>
        <v>1.5015535581434301</v>
      </c>
      <c r="J2798" s="22">
        <f t="shared" ca="1" si="623"/>
        <v>1.2119757600000001</v>
      </c>
      <c r="K2798" s="110">
        <f t="shared" ca="1" si="616"/>
        <v>0.37553247445182125</v>
      </c>
      <c r="L2798" s="115">
        <v>0</v>
      </c>
      <c r="M2798" s="67">
        <f>IF(L2798&gt;0,VLOOKUP(L2798,S$12:$AB$125,7),0)</f>
        <v>0</v>
      </c>
      <c r="N2798" s="2">
        <f t="shared" si="617"/>
        <v>0</v>
      </c>
      <c r="O2798" s="22">
        <f t="shared" ca="1" si="624"/>
        <v>0.37553247445182125</v>
      </c>
      <c r="P2798" s="25" t="str">
        <f t="shared" si="625"/>
        <v>A+J=</v>
      </c>
      <c r="Q2798" s="26">
        <f t="shared" si="626"/>
        <v>45306</v>
      </c>
      <c r="R2798" s="4"/>
      <c r="S2798" s="98"/>
      <c r="U2798" s="4"/>
      <c r="V2798" s="4"/>
      <c r="W2798" s="4"/>
      <c r="X2798" s="4"/>
      <c r="Y2798" s="4"/>
      <c r="Z2798" s="4"/>
      <c r="AA2798" s="4"/>
      <c r="AB2798" s="4"/>
      <c r="AC2798" s="4"/>
      <c r="AD2798" s="64"/>
      <c r="AE2798" s="64"/>
      <c r="AF2798" s="64"/>
      <c r="AG2798" s="64"/>
      <c r="AH2798" s="64"/>
      <c r="AI2798" s="64"/>
      <c r="AJ2798" s="64"/>
      <c r="AK2798" s="64"/>
      <c r="AL2798" s="64"/>
      <c r="AM2798" s="64"/>
      <c r="AN2798" s="64"/>
      <c r="AO2798" s="64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4"/>
      <c r="AZ2798" s="64"/>
      <c r="BA2798" s="64"/>
      <c r="BB2798" s="64"/>
      <c r="BC2798" s="64"/>
      <c r="BD2798" s="64"/>
      <c r="BE2798" s="64"/>
      <c r="BF2798" s="64"/>
      <c r="BG2798" s="64"/>
      <c r="BH2798" s="64"/>
      <c r="BI2798" s="64"/>
      <c r="BJ2798" s="64"/>
      <c r="BK2798" s="64"/>
      <c r="BL2798" s="64"/>
      <c r="BM2798" s="64"/>
      <c r="BN2798" s="64"/>
      <c r="BO2798" s="64"/>
      <c r="BP2798" s="64"/>
      <c r="BQ2798" s="64"/>
      <c r="BR2798" s="64"/>
      <c r="BS2798" s="64"/>
      <c r="BT2798" s="64"/>
      <c r="BU2798" s="64"/>
      <c r="BV2798" s="64"/>
      <c r="BW2798" s="64"/>
      <c r="BX2798" s="64"/>
      <c r="BY2798" s="64"/>
      <c r="BZ2798" s="64"/>
      <c r="CA2798" s="64"/>
      <c r="CB2798" s="64"/>
      <c r="CC2798" s="64"/>
      <c r="CD2798" s="64"/>
      <c r="CE2798" s="64"/>
      <c r="CF2798" s="64"/>
      <c r="CG2798" s="64"/>
      <c r="CH2798" s="64"/>
      <c r="CI2798" s="64"/>
      <c r="CJ2798" s="64"/>
      <c r="CK2798" s="64"/>
      <c r="CL2798" s="64"/>
      <c r="CM2798" s="64"/>
      <c r="CN2798" s="64"/>
      <c r="CO2798" s="64"/>
      <c r="CP2798" s="64"/>
      <c r="CQ2798" s="64"/>
      <c r="CR2798" s="64"/>
      <c r="CS2798" s="64"/>
      <c r="CT2798" s="64"/>
      <c r="CU2798" s="64"/>
      <c r="CV2798" s="64"/>
      <c r="CW2798" s="64"/>
      <c r="CX2798" s="64"/>
      <c r="CY2798" s="64"/>
      <c r="CZ2798" s="64"/>
      <c r="DA2798" s="64"/>
      <c r="DB2798" s="64"/>
      <c r="DC2798" s="64"/>
      <c r="DD2798" s="64"/>
      <c r="DE2798" s="64"/>
      <c r="DF2798" s="64"/>
      <c r="DG2798" s="64"/>
      <c r="DH2798" s="64"/>
      <c r="DI2798" s="64"/>
      <c r="DJ2798" s="64"/>
      <c r="DK2798" s="64"/>
      <c r="DL2798" s="64"/>
      <c r="DM2798" s="64"/>
      <c r="DN2798" s="64"/>
      <c r="DO2798" s="64"/>
      <c r="DP2798" s="64"/>
      <c r="DQ2798" s="64"/>
      <c r="DR2798" s="64"/>
      <c r="DS2798" s="64"/>
      <c r="DT2798" s="64"/>
      <c r="DU2798" s="64"/>
      <c r="DV2798" s="64"/>
      <c r="DW2798" s="64"/>
      <c r="DX2798" s="64"/>
      <c r="DY2798" s="64"/>
      <c r="DZ2798" s="64"/>
      <c r="EA2798" s="64"/>
      <c r="EB2798" s="64"/>
      <c r="EC2798" s="64"/>
      <c r="ED2798" s="64"/>
      <c r="EE2798" s="64"/>
      <c r="EF2798" s="64"/>
      <c r="EG2798" s="64"/>
      <c r="EH2798" s="64"/>
      <c r="EI2798" s="64"/>
      <c r="EJ2798" s="64"/>
      <c r="EK2798" s="64"/>
      <c r="EL2798" s="64"/>
      <c r="EM2798" s="64"/>
      <c r="EN2798" s="64"/>
      <c r="EO2798" s="64"/>
      <c r="EP2798" s="64"/>
      <c r="EQ2798" s="64"/>
      <c r="ER2798" s="64"/>
      <c r="ES2798" s="64"/>
      <c r="ET2798" s="64"/>
      <c r="EU2798" s="64"/>
      <c r="EV2798" s="64"/>
      <c r="EW2798" s="64"/>
      <c r="EX2798" s="64"/>
      <c r="EY2798" s="64"/>
      <c r="EZ2798" s="64"/>
      <c r="FA2798" s="64"/>
      <c r="FB2798" s="64"/>
      <c r="FC2798" s="64"/>
      <c r="FD2798" s="64"/>
      <c r="FE2798" s="64"/>
      <c r="FF2798" s="64"/>
      <c r="FG2798" s="64"/>
      <c r="FH2798" s="64"/>
      <c r="FI2798" s="64"/>
      <c r="FJ2798" s="64"/>
      <c r="FK2798" s="64"/>
      <c r="FL2798" s="64"/>
      <c r="FM2798" s="64"/>
      <c r="FN2798" s="64"/>
      <c r="FO2798" s="64"/>
      <c r="FP2798" s="64"/>
      <c r="FQ2798" s="64"/>
      <c r="FR2798" s="64"/>
      <c r="FS2798" s="64"/>
      <c r="FT2798" s="64"/>
    </row>
    <row r="2799" spans="1:176" ht="15" x14ac:dyDescent="0.25">
      <c r="A2799" s="20">
        <f t="shared" si="627"/>
        <v>46552</v>
      </c>
      <c r="B2799" s="22" t="str">
        <f t="shared" ca="1" si="618"/>
        <v>n.d</v>
      </c>
      <c r="C2799" s="22">
        <f t="shared" ca="1" si="628"/>
        <v>0.97614444</v>
      </c>
      <c r="D2799" s="23">
        <f ca="1">IF(A2799&lt;$B$1,VLOOKUP(A2799,[1]DI!$A$4:$B$15000,2,FALSE),0)</f>
        <v>0</v>
      </c>
      <c r="E2799" s="22">
        <f t="shared" ca="1" si="619"/>
        <v>0</v>
      </c>
      <c r="F2799" s="23">
        <f t="shared" si="620"/>
        <v>1.3</v>
      </c>
      <c r="G2799" s="24">
        <f t="shared" ca="1" si="621"/>
        <v>1</v>
      </c>
      <c r="H2799" s="22">
        <f ca="1">TRUNC(PRODUCT(G$10:G2798),15)</f>
        <v>1.81984651266759</v>
      </c>
      <c r="I2799" s="22">
        <f t="shared" ca="1" si="622"/>
        <v>1.5015535581434301</v>
      </c>
      <c r="J2799" s="22">
        <f t="shared" ca="1" si="623"/>
        <v>1.2119757600000001</v>
      </c>
      <c r="K2799" s="110">
        <f t="shared" ca="1" si="616"/>
        <v>0.37553247445182125</v>
      </c>
      <c r="L2799" s="115">
        <v>0</v>
      </c>
      <c r="M2799" s="67">
        <f>IF(L2799&gt;0,VLOOKUP(L2799,S$12:$AB$125,7),0)</f>
        <v>0</v>
      </c>
      <c r="N2799" s="2">
        <f t="shared" si="617"/>
        <v>0</v>
      </c>
      <c r="O2799" s="22">
        <f t="shared" ca="1" si="624"/>
        <v>0.37553247445182125</v>
      </c>
      <c r="P2799" s="25" t="str">
        <f t="shared" si="625"/>
        <v>A+J=</v>
      </c>
      <c r="Q2799" s="26">
        <f t="shared" si="626"/>
        <v>45306</v>
      </c>
      <c r="R2799" s="4"/>
      <c r="S2799" s="98"/>
      <c r="U2799" s="4"/>
      <c r="V2799" s="4"/>
      <c r="W2799" s="4"/>
      <c r="X2799" s="4"/>
      <c r="Y2799" s="4"/>
      <c r="Z2799" s="4"/>
      <c r="AA2799" s="4"/>
      <c r="AB2799" s="4"/>
      <c r="AC2799" s="4"/>
      <c r="AD2799" s="64"/>
      <c r="AE2799" s="64"/>
      <c r="AF2799" s="64"/>
      <c r="AG2799" s="64"/>
      <c r="AH2799" s="64"/>
      <c r="AI2799" s="64"/>
      <c r="AJ2799" s="64"/>
      <c r="AK2799" s="64"/>
      <c r="AL2799" s="64"/>
      <c r="AM2799" s="64"/>
      <c r="AN2799" s="64"/>
      <c r="AO2799" s="64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4"/>
      <c r="AZ2799" s="64"/>
      <c r="BA2799" s="64"/>
      <c r="BB2799" s="64"/>
      <c r="BC2799" s="64"/>
      <c r="BD2799" s="64"/>
      <c r="BE2799" s="64"/>
      <c r="BF2799" s="64"/>
      <c r="BG2799" s="64"/>
      <c r="BH2799" s="64"/>
      <c r="BI2799" s="64"/>
      <c r="BJ2799" s="64"/>
      <c r="BK2799" s="64"/>
      <c r="BL2799" s="64"/>
      <c r="BM2799" s="64"/>
      <c r="BN2799" s="64"/>
      <c r="BO2799" s="64"/>
      <c r="BP2799" s="64"/>
      <c r="BQ2799" s="64"/>
      <c r="BR2799" s="64"/>
      <c r="BS2799" s="64"/>
      <c r="BT2799" s="64"/>
      <c r="BU2799" s="64"/>
      <c r="BV2799" s="64"/>
      <c r="BW2799" s="64"/>
      <c r="BX2799" s="64"/>
      <c r="BY2799" s="64"/>
      <c r="BZ2799" s="64"/>
      <c r="CA2799" s="64"/>
      <c r="CB2799" s="64"/>
      <c r="CC2799" s="64"/>
      <c r="CD2799" s="64"/>
      <c r="CE2799" s="64"/>
      <c r="CF2799" s="64"/>
      <c r="CG2799" s="64"/>
      <c r="CH2799" s="64"/>
      <c r="CI2799" s="64"/>
      <c r="CJ2799" s="64"/>
      <c r="CK2799" s="64"/>
      <c r="CL2799" s="64"/>
      <c r="CM2799" s="64"/>
      <c r="CN2799" s="64"/>
      <c r="CO2799" s="64"/>
      <c r="CP2799" s="64"/>
      <c r="CQ2799" s="64"/>
      <c r="CR2799" s="64"/>
      <c r="CS2799" s="64"/>
      <c r="CT2799" s="64"/>
      <c r="CU2799" s="64"/>
      <c r="CV2799" s="64"/>
      <c r="CW2799" s="64"/>
      <c r="CX2799" s="64"/>
      <c r="CY2799" s="64"/>
      <c r="CZ2799" s="64"/>
      <c r="DA2799" s="64"/>
      <c r="DB2799" s="64"/>
      <c r="DC2799" s="64"/>
      <c r="DD2799" s="64"/>
      <c r="DE2799" s="64"/>
      <c r="DF2799" s="64"/>
      <c r="DG2799" s="64"/>
      <c r="DH2799" s="64"/>
      <c r="DI2799" s="64"/>
      <c r="DJ2799" s="64"/>
      <c r="DK2799" s="64"/>
      <c r="DL2799" s="64"/>
      <c r="DM2799" s="64"/>
      <c r="DN2799" s="64"/>
      <c r="DO2799" s="64"/>
      <c r="DP2799" s="64"/>
      <c r="DQ2799" s="64"/>
      <c r="DR2799" s="64"/>
      <c r="DS2799" s="64"/>
      <c r="DT2799" s="64"/>
      <c r="DU2799" s="64"/>
      <c r="DV2799" s="64"/>
      <c r="DW2799" s="64"/>
      <c r="DX2799" s="64"/>
      <c r="DY2799" s="64"/>
      <c r="DZ2799" s="64"/>
      <c r="EA2799" s="64"/>
      <c r="EB2799" s="64"/>
      <c r="EC2799" s="64"/>
      <c r="ED2799" s="64"/>
      <c r="EE2799" s="64"/>
      <c r="EF2799" s="64"/>
      <c r="EG2799" s="64"/>
      <c r="EH2799" s="64"/>
      <c r="EI2799" s="64"/>
      <c r="EJ2799" s="64"/>
      <c r="EK2799" s="64"/>
      <c r="EL2799" s="64"/>
      <c r="EM2799" s="64"/>
      <c r="EN2799" s="64"/>
      <c r="EO2799" s="64"/>
      <c r="EP2799" s="64"/>
      <c r="EQ2799" s="64"/>
      <c r="ER2799" s="64"/>
      <c r="ES2799" s="64"/>
      <c r="ET2799" s="64"/>
      <c r="EU2799" s="64"/>
      <c r="EV2799" s="64"/>
      <c r="EW2799" s="64"/>
      <c r="EX2799" s="64"/>
      <c r="EY2799" s="64"/>
      <c r="EZ2799" s="64"/>
      <c r="FA2799" s="64"/>
      <c r="FB2799" s="64"/>
      <c r="FC2799" s="64"/>
      <c r="FD2799" s="64"/>
      <c r="FE2799" s="64"/>
      <c r="FF2799" s="64"/>
      <c r="FG2799" s="64"/>
      <c r="FH2799" s="64"/>
      <c r="FI2799" s="64"/>
      <c r="FJ2799" s="64"/>
      <c r="FK2799" s="64"/>
      <c r="FL2799" s="64"/>
      <c r="FM2799" s="64"/>
      <c r="FN2799" s="64"/>
      <c r="FO2799" s="64"/>
      <c r="FP2799" s="64"/>
      <c r="FQ2799" s="64"/>
      <c r="FR2799" s="64"/>
      <c r="FS2799" s="64"/>
      <c r="FT2799" s="64"/>
    </row>
    <row r="2800" spans="1:176" ht="15" x14ac:dyDescent="0.25">
      <c r="A2800" s="20">
        <f t="shared" si="627"/>
        <v>46553</v>
      </c>
      <c r="B2800" s="22" t="str">
        <f t="shared" ca="1" si="618"/>
        <v>n.d</v>
      </c>
      <c r="C2800" s="22">
        <f t="shared" ca="1" si="628"/>
        <v>0.97614444</v>
      </c>
      <c r="D2800" s="23">
        <f ca="1">IF(A2800&lt;$B$1,VLOOKUP(A2800,[1]DI!$A$4:$B$15000,2,FALSE),0)</f>
        <v>0</v>
      </c>
      <c r="E2800" s="22">
        <f t="shared" ca="1" si="619"/>
        <v>0</v>
      </c>
      <c r="F2800" s="23">
        <f t="shared" si="620"/>
        <v>1.3</v>
      </c>
      <c r="G2800" s="24">
        <f t="shared" ca="1" si="621"/>
        <v>1</v>
      </c>
      <c r="H2800" s="22">
        <f ca="1">TRUNC(PRODUCT(G$10:G2799),15)</f>
        <v>1.81984651266759</v>
      </c>
      <c r="I2800" s="22">
        <f t="shared" ca="1" si="622"/>
        <v>1.5015535581434301</v>
      </c>
      <c r="J2800" s="22">
        <f t="shared" ca="1" si="623"/>
        <v>1.2119757600000001</v>
      </c>
      <c r="K2800" s="110">
        <f t="shared" ref="K2800:K2820" ca="1" si="629">TRUNC((C2800*(J2800-1)),8)+(-R$1531*J2800)</f>
        <v>0.37553247445182125</v>
      </c>
      <c r="L2800" s="115">
        <v>0</v>
      </c>
      <c r="M2800" s="67">
        <f>IF(L2800&gt;0,VLOOKUP(L2800,S$12:$AB$125,7),0)</f>
        <v>0</v>
      </c>
      <c r="N2800" s="2">
        <f t="shared" si="617"/>
        <v>0</v>
      </c>
      <c r="O2800" s="22">
        <f t="shared" ca="1" si="624"/>
        <v>0.37553247445182125</v>
      </c>
      <c r="P2800" s="25" t="str">
        <f t="shared" si="625"/>
        <v>A+J=</v>
      </c>
      <c r="Q2800" s="26">
        <f t="shared" si="626"/>
        <v>45306</v>
      </c>
      <c r="R2800" s="4"/>
      <c r="S2800" s="98"/>
      <c r="U2800" s="4"/>
      <c r="V2800" s="4"/>
      <c r="W2800" s="4"/>
      <c r="X2800" s="4"/>
      <c r="Y2800" s="4"/>
      <c r="Z2800" s="4"/>
      <c r="AA2800" s="4"/>
      <c r="AB2800" s="4"/>
      <c r="AC2800" s="4"/>
      <c r="AD2800" s="64"/>
      <c r="AE2800" s="64"/>
      <c r="AF2800" s="64"/>
      <c r="AG2800" s="64"/>
      <c r="AH2800" s="64"/>
      <c r="AI2800" s="64"/>
      <c r="AJ2800" s="64"/>
      <c r="AK2800" s="64"/>
      <c r="AL2800" s="64"/>
      <c r="AM2800" s="64"/>
      <c r="AN2800" s="64"/>
      <c r="AO2800" s="64"/>
      <c r="AP2800" s="64"/>
      <c r="AQ2800" s="64"/>
      <c r="AR2800" s="64"/>
      <c r="AS2800" s="64"/>
      <c r="AT2800" s="64"/>
      <c r="AU2800" s="64"/>
      <c r="AV2800" s="64"/>
      <c r="AW2800" s="64"/>
      <c r="AX2800" s="64"/>
      <c r="AY2800" s="64"/>
      <c r="AZ2800" s="64"/>
      <c r="BA2800" s="64"/>
      <c r="BB2800" s="64"/>
      <c r="BC2800" s="64"/>
      <c r="BD2800" s="64"/>
      <c r="BE2800" s="64"/>
      <c r="BF2800" s="64"/>
      <c r="BG2800" s="64"/>
      <c r="BH2800" s="64"/>
      <c r="BI2800" s="64"/>
      <c r="BJ2800" s="64"/>
      <c r="BK2800" s="64"/>
      <c r="BL2800" s="64"/>
      <c r="BM2800" s="64"/>
      <c r="BN2800" s="64"/>
      <c r="BO2800" s="64"/>
      <c r="BP2800" s="64"/>
      <c r="BQ2800" s="64"/>
      <c r="BR2800" s="64"/>
      <c r="BS2800" s="64"/>
      <c r="BT2800" s="64"/>
      <c r="BU2800" s="64"/>
      <c r="BV2800" s="64"/>
      <c r="BW2800" s="64"/>
      <c r="BX2800" s="64"/>
      <c r="BY2800" s="64"/>
      <c r="BZ2800" s="64"/>
      <c r="CA2800" s="64"/>
      <c r="CB2800" s="64"/>
      <c r="CC2800" s="64"/>
      <c r="CD2800" s="64"/>
      <c r="CE2800" s="64"/>
      <c r="CF2800" s="64"/>
      <c r="CG2800" s="64"/>
      <c r="CH2800" s="64"/>
      <c r="CI2800" s="64"/>
      <c r="CJ2800" s="64"/>
      <c r="CK2800" s="64"/>
      <c r="CL2800" s="64"/>
      <c r="CM2800" s="64"/>
      <c r="CN2800" s="64"/>
      <c r="CO2800" s="64"/>
      <c r="CP2800" s="64"/>
      <c r="CQ2800" s="64"/>
      <c r="CR2800" s="64"/>
      <c r="CS2800" s="64"/>
      <c r="CT2800" s="64"/>
      <c r="CU2800" s="64"/>
      <c r="CV2800" s="64"/>
      <c r="CW2800" s="64"/>
      <c r="CX2800" s="64"/>
      <c r="CY2800" s="64"/>
      <c r="CZ2800" s="64"/>
      <c r="DA2800" s="64"/>
      <c r="DB2800" s="64"/>
      <c r="DC2800" s="64"/>
      <c r="DD2800" s="64"/>
      <c r="DE2800" s="64"/>
      <c r="DF2800" s="64"/>
      <c r="DG2800" s="64"/>
      <c r="DH2800" s="64"/>
      <c r="DI2800" s="64"/>
      <c r="DJ2800" s="64"/>
      <c r="DK2800" s="64"/>
      <c r="DL2800" s="64"/>
      <c r="DM2800" s="64"/>
      <c r="DN2800" s="64"/>
      <c r="DO2800" s="64"/>
      <c r="DP2800" s="64"/>
      <c r="DQ2800" s="64"/>
      <c r="DR2800" s="64"/>
      <c r="DS2800" s="64"/>
      <c r="DT2800" s="64"/>
      <c r="DU2800" s="64"/>
      <c r="DV2800" s="64"/>
      <c r="DW2800" s="64"/>
      <c r="DX2800" s="64"/>
      <c r="DY2800" s="64"/>
      <c r="DZ2800" s="64"/>
      <c r="EA2800" s="64"/>
      <c r="EB2800" s="64"/>
      <c r="EC2800" s="64"/>
      <c r="ED2800" s="64"/>
      <c r="EE2800" s="64"/>
      <c r="EF2800" s="64"/>
      <c r="EG2800" s="64"/>
      <c r="EH2800" s="64"/>
      <c r="EI2800" s="64"/>
      <c r="EJ2800" s="64"/>
      <c r="EK2800" s="64"/>
      <c r="EL2800" s="64"/>
      <c r="EM2800" s="64"/>
      <c r="EN2800" s="64"/>
      <c r="EO2800" s="64"/>
      <c r="EP2800" s="64"/>
      <c r="EQ2800" s="64"/>
      <c r="ER2800" s="64"/>
      <c r="ES2800" s="64"/>
      <c r="ET2800" s="64"/>
      <c r="EU2800" s="64"/>
      <c r="EV2800" s="64"/>
      <c r="EW2800" s="64"/>
      <c r="EX2800" s="64"/>
      <c r="EY2800" s="64"/>
      <c r="EZ2800" s="64"/>
      <c r="FA2800" s="64"/>
      <c r="FB2800" s="64"/>
      <c r="FC2800" s="64"/>
      <c r="FD2800" s="64"/>
      <c r="FE2800" s="64"/>
      <c r="FF2800" s="64"/>
      <c r="FG2800" s="64"/>
      <c r="FH2800" s="64"/>
      <c r="FI2800" s="64"/>
      <c r="FJ2800" s="64"/>
      <c r="FK2800" s="64"/>
      <c r="FL2800" s="64"/>
      <c r="FM2800" s="64"/>
      <c r="FN2800" s="64"/>
      <c r="FO2800" s="64"/>
      <c r="FP2800" s="64"/>
      <c r="FQ2800" s="64"/>
      <c r="FR2800" s="64"/>
      <c r="FS2800" s="64"/>
      <c r="FT2800" s="64"/>
    </row>
    <row r="2801" spans="1:17" ht="15" x14ac:dyDescent="0.25">
      <c r="A2801" s="20">
        <f t="shared" si="627"/>
        <v>46554</v>
      </c>
      <c r="B2801" s="22" t="str">
        <f t="shared" ca="1" si="618"/>
        <v>n.d</v>
      </c>
      <c r="C2801" s="22">
        <f t="shared" ca="1" si="628"/>
        <v>0.97614444</v>
      </c>
      <c r="D2801" s="23">
        <f ca="1">IF(A2801&lt;$B$1,VLOOKUP(A2801,[1]DI!$A$4:$B$15000,2,FALSE),0)</f>
        <v>0</v>
      </c>
      <c r="E2801" s="22">
        <f t="shared" ca="1" si="619"/>
        <v>0</v>
      </c>
      <c r="F2801" s="23">
        <f t="shared" si="620"/>
        <v>1.3</v>
      </c>
      <c r="G2801" s="24">
        <f t="shared" ca="1" si="621"/>
        <v>1</v>
      </c>
      <c r="H2801" s="22">
        <f ca="1">TRUNC(PRODUCT(G$10:G2800),15)</f>
        <v>1.81984651266759</v>
      </c>
      <c r="I2801" s="22">
        <f t="shared" ca="1" si="622"/>
        <v>1.5015535581434301</v>
      </c>
      <c r="J2801" s="22">
        <f t="shared" ca="1" si="623"/>
        <v>1.2119757600000001</v>
      </c>
      <c r="K2801" s="110">
        <f t="shared" ca="1" si="629"/>
        <v>0.37553247445182125</v>
      </c>
      <c r="L2801" s="115">
        <v>0</v>
      </c>
      <c r="M2801" s="67">
        <f>IF(L2801&gt;0,VLOOKUP(L2801,S$12:$AB$125,7),0)</f>
        <v>0</v>
      </c>
      <c r="N2801" s="2">
        <f t="shared" si="617"/>
        <v>0</v>
      </c>
      <c r="O2801" s="22">
        <f t="shared" ca="1" si="624"/>
        <v>0.37553247445182125</v>
      </c>
      <c r="P2801" s="25" t="str">
        <f t="shared" si="625"/>
        <v>A+J=</v>
      </c>
      <c r="Q2801" s="26">
        <f t="shared" si="626"/>
        <v>45306</v>
      </c>
    </row>
    <row r="2802" spans="1:17" ht="15" x14ac:dyDescent="0.25">
      <c r="A2802" s="20">
        <f t="shared" si="627"/>
        <v>46555</v>
      </c>
      <c r="B2802" s="22" t="str">
        <f t="shared" ca="1" si="618"/>
        <v>n.d</v>
      </c>
      <c r="C2802" s="22">
        <f t="shared" ca="1" si="628"/>
        <v>0.97614444</v>
      </c>
      <c r="D2802" s="23">
        <f ca="1">IF(A2802&lt;$B$1,VLOOKUP(A2802,[1]DI!$A$4:$B$15000,2,FALSE),0)</f>
        <v>0</v>
      </c>
      <c r="E2802" s="22">
        <f t="shared" ca="1" si="619"/>
        <v>0</v>
      </c>
      <c r="F2802" s="23">
        <f t="shared" si="620"/>
        <v>1.3</v>
      </c>
      <c r="G2802" s="24">
        <f t="shared" ca="1" si="621"/>
        <v>1</v>
      </c>
      <c r="H2802" s="22">
        <f ca="1">TRUNC(PRODUCT(G$10:G2801),15)</f>
        <v>1.81984651266759</v>
      </c>
      <c r="I2802" s="22">
        <f t="shared" ca="1" si="622"/>
        <v>1.5015535581434301</v>
      </c>
      <c r="J2802" s="22">
        <f t="shared" ca="1" si="623"/>
        <v>1.2119757600000001</v>
      </c>
      <c r="K2802" s="110">
        <f t="shared" ca="1" si="629"/>
        <v>0.37553247445182125</v>
      </c>
      <c r="L2802" s="115">
        <v>0</v>
      </c>
      <c r="M2802" s="67">
        <f>IF(L2802&gt;0,VLOOKUP(L2802,S$12:$AB$125,7),0)</f>
        <v>0</v>
      </c>
      <c r="N2802" s="2">
        <f t="shared" si="617"/>
        <v>0</v>
      </c>
      <c r="O2802" s="22">
        <f t="shared" ca="1" si="624"/>
        <v>0.37553247445182125</v>
      </c>
      <c r="P2802" s="25" t="str">
        <f t="shared" si="625"/>
        <v>A+J=</v>
      </c>
      <c r="Q2802" s="26">
        <f t="shared" si="626"/>
        <v>45306</v>
      </c>
    </row>
    <row r="2803" spans="1:17" ht="15" x14ac:dyDescent="0.25">
      <c r="A2803" s="20">
        <f t="shared" si="627"/>
        <v>46556</v>
      </c>
      <c r="B2803" s="22" t="str">
        <f t="shared" ca="1" si="618"/>
        <v>n.d</v>
      </c>
      <c r="C2803" s="22">
        <f t="shared" ca="1" si="628"/>
        <v>0.97614444</v>
      </c>
      <c r="D2803" s="23">
        <f ca="1">IF(A2803&lt;$B$1,VLOOKUP(A2803,[1]DI!$A$4:$B$15000,2,FALSE),0)</f>
        <v>0</v>
      </c>
      <c r="E2803" s="22">
        <f t="shared" ca="1" si="619"/>
        <v>0</v>
      </c>
      <c r="F2803" s="23">
        <f t="shared" si="620"/>
        <v>1.3</v>
      </c>
      <c r="G2803" s="24">
        <f t="shared" ca="1" si="621"/>
        <v>1</v>
      </c>
      <c r="H2803" s="22">
        <f ca="1">TRUNC(PRODUCT(G$10:G2802),15)</f>
        <v>1.81984651266759</v>
      </c>
      <c r="I2803" s="22">
        <f t="shared" ca="1" si="622"/>
        <v>1.5015535581434301</v>
      </c>
      <c r="J2803" s="22">
        <f t="shared" ca="1" si="623"/>
        <v>1.2119757600000001</v>
      </c>
      <c r="K2803" s="110">
        <f t="shared" ca="1" si="629"/>
        <v>0.37553247445182125</v>
      </c>
      <c r="L2803" s="115">
        <v>0</v>
      </c>
      <c r="M2803" s="67">
        <f>IF(L2803&gt;0,VLOOKUP(L2803,S$12:$AB$125,7),0)</f>
        <v>0</v>
      </c>
      <c r="N2803" s="2">
        <f t="shared" si="617"/>
        <v>0</v>
      </c>
      <c r="O2803" s="22">
        <f t="shared" ca="1" si="624"/>
        <v>0.37553247445182125</v>
      </c>
      <c r="P2803" s="25" t="str">
        <f t="shared" si="625"/>
        <v>A+J=</v>
      </c>
      <c r="Q2803" s="26">
        <f t="shared" si="626"/>
        <v>45306</v>
      </c>
    </row>
    <row r="2804" spans="1:17" ht="15" x14ac:dyDescent="0.25">
      <c r="A2804" s="20">
        <f t="shared" si="627"/>
        <v>46557</v>
      </c>
      <c r="B2804" s="22" t="str">
        <f t="shared" ca="1" si="618"/>
        <v>n.d</v>
      </c>
      <c r="C2804" s="22">
        <f t="shared" ca="1" si="628"/>
        <v>0.97614444</v>
      </c>
      <c r="D2804" s="23">
        <f ca="1">IF(A2804&lt;$B$1,VLOOKUP(A2804,[1]DI!$A$4:$B$15000,2,FALSE),0)</f>
        <v>0</v>
      </c>
      <c r="E2804" s="22">
        <f t="shared" ca="1" si="619"/>
        <v>0</v>
      </c>
      <c r="F2804" s="23">
        <f t="shared" si="620"/>
        <v>1.3</v>
      </c>
      <c r="G2804" s="24">
        <f t="shared" ca="1" si="621"/>
        <v>1</v>
      </c>
      <c r="H2804" s="22">
        <f ca="1">TRUNC(PRODUCT(G$10:G2803),15)</f>
        <v>1.81984651266759</v>
      </c>
      <c r="I2804" s="22">
        <f t="shared" ca="1" si="622"/>
        <v>1.5015535581434301</v>
      </c>
      <c r="J2804" s="22">
        <f t="shared" ca="1" si="623"/>
        <v>1.2119757600000001</v>
      </c>
      <c r="K2804" s="110">
        <f t="shared" ca="1" si="629"/>
        <v>0.37553247445182125</v>
      </c>
      <c r="L2804" s="115">
        <v>0</v>
      </c>
      <c r="M2804" s="67">
        <f>IF(L2804&gt;0,VLOOKUP(L2804,S$12:$AB$125,7),0)</f>
        <v>0</v>
      </c>
      <c r="N2804" s="2">
        <f t="shared" si="617"/>
        <v>0</v>
      </c>
      <c r="O2804" s="22">
        <f t="shared" ca="1" si="624"/>
        <v>0.37553247445182125</v>
      </c>
      <c r="P2804" s="25" t="str">
        <f t="shared" si="625"/>
        <v>A+J=</v>
      </c>
      <c r="Q2804" s="26">
        <f t="shared" si="626"/>
        <v>45306</v>
      </c>
    </row>
    <row r="2805" spans="1:17" ht="15" x14ac:dyDescent="0.25">
      <c r="A2805" s="20">
        <f t="shared" si="627"/>
        <v>46558</v>
      </c>
      <c r="B2805" s="22" t="str">
        <f t="shared" ca="1" si="618"/>
        <v>n.d</v>
      </c>
      <c r="C2805" s="22">
        <f t="shared" ca="1" si="628"/>
        <v>0.97614444</v>
      </c>
      <c r="D2805" s="23">
        <f ca="1">IF(A2805&lt;$B$1,VLOOKUP(A2805,[1]DI!$A$4:$B$15000,2,FALSE),0)</f>
        <v>0</v>
      </c>
      <c r="E2805" s="22">
        <f t="shared" ca="1" si="619"/>
        <v>0</v>
      </c>
      <c r="F2805" s="23">
        <f t="shared" si="620"/>
        <v>1.3</v>
      </c>
      <c r="G2805" s="24">
        <f t="shared" ca="1" si="621"/>
        <v>1</v>
      </c>
      <c r="H2805" s="22">
        <f ca="1">TRUNC(PRODUCT(G$10:G2804),15)</f>
        <v>1.81984651266759</v>
      </c>
      <c r="I2805" s="22">
        <f t="shared" ca="1" si="622"/>
        <v>1.5015535581434301</v>
      </c>
      <c r="J2805" s="22">
        <f t="shared" ca="1" si="623"/>
        <v>1.2119757600000001</v>
      </c>
      <c r="K2805" s="110">
        <f t="shared" ca="1" si="629"/>
        <v>0.37553247445182125</v>
      </c>
      <c r="L2805" s="115">
        <v>0</v>
      </c>
      <c r="M2805" s="67">
        <f>IF(L2805&gt;0,VLOOKUP(L2805,S$12:$AB$125,7),0)</f>
        <v>0</v>
      </c>
      <c r="N2805" s="2">
        <f t="shared" si="617"/>
        <v>0</v>
      </c>
      <c r="O2805" s="22">
        <f t="shared" ca="1" si="624"/>
        <v>0.37553247445182125</v>
      </c>
      <c r="P2805" s="25" t="str">
        <f t="shared" si="625"/>
        <v>A+J=</v>
      </c>
      <c r="Q2805" s="26">
        <f t="shared" si="626"/>
        <v>45306</v>
      </c>
    </row>
    <row r="2806" spans="1:17" ht="15" x14ac:dyDescent="0.25">
      <c r="A2806" s="20">
        <f t="shared" si="627"/>
        <v>46559</v>
      </c>
      <c r="B2806" s="22" t="str">
        <f t="shared" ca="1" si="618"/>
        <v>n.d</v>
      </c>
      <c r="C2806" s="22">
        <f t="shared" ca="1" si="628"/>
        <v>0.97614444</v>
      </c>
      <c r="D2806" s="23">
        <f ca="1">IF(A2806&lt;$B$1,VLOOKUP(A2806,[1]DI!$A$4:$B$15000,2,FALSE),0)</f>
        <v>0</v>
      </c>
      <c r="E2806" s="22">
        <f t="shared" ca="1" si="619"/>
        <v>0</v>
      </c>
      <c r="F2806" s="23">
        <f t="shared" si="620"/>
        <v>1.3</v>
      </c>
      <c r="G2806" s="24">
        <f t="shared" ca="1" si="621"/>
        <v>1</v>
      </c>
      <c r="H2806" s="22">
        <f ca="1">TRUNC(PRODUCT(G$10:G2805),15)</f>
        <v>1.81984651266759</v>
      </c>
      <c r="I2806" s="22">
        <f t="shared" ca="1" si="622"/>
        <v>1.5015535581434301</v>
      </c>
      <c r="J2806" s="22">
        <f t="shared" ca="1" si="623"/>
        <v>1.2119757600000001</v>
      </c>
      <c r="K2806" s="110">
        <f t="shared" ca="1" si="629"/>
        <v>0.37553247445182125</v>
      </c>
      <c r="L2806" s="115">
        <v>0</v>
      </c>
      <c r="M2806" s="67">
        <f>IF(L2806&gt;0,VLOOKUP(L2806,S$12:$AB$125,7),0)</f>
        <v>0</v>
      </c>
      <c r="N2806" s="2">
        <f t="shared" si="617"/>
        <v>0</v>
      </c>
      <c r="O2806" s="22">
        <f t="shared" ca="1" si="624"/>
        <v>0.37553247445182125</v>
      </c>
      <c r="P2806" s="25" t="str">
        <f t="shared" si="625"/>
        <v>A+J=</v>
      </c>
      <c r="Q2806" s="26">
        <f t="shared" si="626"/>
        <v>45306</v>
      </c>
    </row>
    <row r="2807" spans="1:17" ht="15" x14ac:dyDescent="0.25">
      <c r="A2807" s="20">
        <f t="shared" si="627"/>
        <v>46560</v>
      </c>
      <c r="B2807" s="22" t="str">
        <f t="shared" ca="1" si="618"/>
        <v>n.d</v>
      </c>
      <c r="C2807" s="22">
        <f t="shared" ca="1" si="628"/>
        <v>0.97614444</v>
      </c>
      <c r="D2807" s="23">
        <f ca="1">IF(A2807&lt;$B$1,VLOOKUP(A2807,[1]DI!$A$4:$B$15000,2,FALSE),0)</f>
        <v>0</v>
      </c>
      <c r="E2807" s="22">
        <f t="shared" ca="1" si="619"/>
        <v>0</v>
      </c>
      <c r="F2807" s="23">
        <f t="shared" si="620"/>
        <v>1.3</v>
      </c>
      <c r="G2807" s="24">
        <f t="shared" ca="1" si="621"/>
        <v>1</v>
      </c>
      <c r="H2807" s="22">
        <f ca="1">TRUNC(PRODUCT(G$10:G2806),15)</f>
        <v>1.81984651266759</v>
      </c>
      <c r="I2807" s="22">
        <f t="shared" ca="1" si="622"/>
        <v>1.5015535581434301</v>
      </c>
      <c r="J2807" s="22">
        <f t="shared" ca="1" si="623"/>
        <v>1.2119757600000001</v>
      </c>
      <c r="K2807" s="110">
        <f t="shared" ca="1" si="629"/>
        <v>0.37553247445182125</v>
      </c>
      <c r="L2807" s="115">
        <v>0</v>
      </c>
      <c r="M2807" s="67">
        <f>IF(L2807&gt;0,VLOOKUP(L2807,S$12:$AB$125,7),0)</f>
        <v>0</v>
      </c>
      <c r="N2807" s="2">
        <f t="shared" si="617"/>
        <v>0</v>
      </c>
      <c r="O2807" s="22">
        <f t="shared" ca="1" si="624"/>
        <v>0.37553247445182125</v>
      </c>
      <c r="P2807" s="25" t="str">
        <f t="shared" si="625"/>
        <v>A+J=</v>
      </c>
      <c r="Q2807" s="26">
        <f t="shared" si="626"/>
        <v>45306</v>
      </c>
    </row>
    <row r="2808" spans="1:17" ht="15" x14ac:dyDescent="0.25">
      <c r="A2808" s="20">
        <f t="shared" si="627"/>
        <v>46561</v>
      </c>
      <c r="B2808" s="22" t="str">
        <f t="shared" ca="1" si="618"/>
        <v>n.d</v>
      </c>
      <c r="C2808" s="22">
        <f t="shared" ca="1" si="628"/>
        <v>0.97614444</v>
      </c>
      <c r="D2808" s="23">
        <f ca="1">IF(A2808&lt;$B$1,VLOOKUP(A2808,[1]DI!$A$4:$B$15000,2,FALSE),0)</f>
        <v>0</v>
      </c>
      <c r="E2808" s="22">
        <f t="shared" ca="1" si="619"/>
        <v>0</v>
      </c>
      <c r="F2808" s="23">
        <f t="shared" si="620"/>
        <v>1.3</v>
      </c>
      <c r="G2808" s="24">
        <f t="shared" ca="1" si="621"/>
        <v>1</v>
      </c>
      <c r="H2808" s="22">
        <f ca="1">TRUNC(PRODUCT(G$10:G2807),15)</f>
        <v>1.81984651266759</v>
      </c>
      <c r="I2808" s="22">
        <f t="shared" ca="1" si="622"/>
        <v>1.5015535581434301</v>
      </c>
      <c r="J2808" s="22">
        <f t="shared" ca="1" si="623"/>
        <v>1.2119757600000001</v>
      </c>
      <c r="K2808" s="110">
        <f t="shared" ca="1" si="629"/>
        <v>0.37553247445182125</v>
      </c>
      <c r="L2808" s="115">
        <v>0</v>
      </c>
      <c r="M2808" s="67">
        <f>IF(L2808&gt;0,VLOOKUP(L2808,S$12:$AB$125,7),0)</f>
        <v>0</v>
      </c>
      <c r="N2808" s="2">
        <f t="shared" si="617"/>
        <v>0</v>
      </c>
      <c r="O2808" s="22">
        <f t="shared" ca="1" si="624"/>
        <v>0.37553247445182125</v>
      </c>
      <c r="P2808" s="25" t="str">
        <f t="shared" si="625"/>
        <v>A+J=</v>
      </c>
      <c r="Q2808" s="26">
        <f t="shared" si="626"/>
        <v>45306</v>
      </c>
    </row>
    <row r="2809" spans="1:17" ht="15" x14ac:dyDescent="0.25">
      <c r="A2809" s="20">
        <f t="shared" si="627"/>
        <v>46562</v>
      </c>
      <c r="B2809" s="22" t="str">
        <f t="shared" ca="1" si="618"/>
        <v>n.d</v>
      </c>
      <c r="C2809" s="22">
        <f t="shared" ca="1" si="628"/>
        <v>0.97614444</v>
      </c>
      <c r="D2809" s="23">
        <f ca="1">IF(A2809&lt;$B$1,VLOOKUP(A2809,[1]DI!$A$4:$B$15000,2,FALSE),0)</f>
        <v>0</v>
      </c>
      <c r="E2809" s="22">
        <f t="shared" ca="1" si="619"/>
        <v>0</v>
      </c>
      <c r="F2809" s="23">
        <f t="shared" si="620"/>
        <v>1.3</v>
      </c>
      <c r="G2809" s="24">
        <f t="shared" ca="1" si="621"/>
        <v>1</v>
      </c>
      <c r="H2809" s="22">
        <f ca="1">TRUNC(PRODUCT(G$10:G2808),15)</f>
        <v>1.81984651266759</v>
      </c>
      <c r="I2809" s="22">
        <f t="shared" ca="1" si="622"/>
        <v>1.5015535581434301</v>
      </c>
      <c r="J2809" s="22">
        <f t="shared" ca="1" si="623"/>
        <v>1.2119757600000001</v>
      </c>
      <c r="K2809" s="110">
        <f t="shared" ca="1" si="629"/>
        <v>0.37553247445182125</v>
      </c>
      <c r="L2809" s="115">
        <v>0</v>
      </c>
      <c r="M2809" s="67">
        <f>IF(L2809&gt;0,VLOOKUP(L2809,S$12:$AB$125,7),0)</f>
        <v>0</v>
      </c>
      <c r="N2809" s="2">
        <f t="shared" si="617"/>
        <v>0</v>
      </c>
      <c r="O2809" s="22">
        <f t="shared" ca="1" si="624"/>
        <v>0.37553247445182125</v>
      </c>
      <c r="P2809" s="25" t="str">
        <f t="shared" si="625"/>
        <v>A+J=</v>
      </c>
      <c r="Q2809" s="26">
        <f t="shared" si="626"/>
        <v>45306</v>
      </c>
    </row>
    <row r="2810" spans="1:17" ht="15" x14ac:dyDescent="0.25">
      <c r="A2810" s="20">
        <f t="shared" si="627"/>
        <v>46563</v>
      </c>
      <c r="B2810" s="22" t="str">
        <f t="shared" ca="1" si="618"/>
        <v>n.d</v>
      </c>
      <c r="C2810" s="22">
        <f t="shared" ca="1" si="628"/>
        <v>0.97614444</v>
      </c>
      <c r="D2810" s="23">
        <f ca="1">IF(A2810&lt;$B$1,VLOOKUP(A2810,[1]DI!$A$4:$B$15000,2,FALSE),0)</f>
        <v>0</v>
      </c>
      <c r="E2810" s="22">
        <f t="shared" ca="1" si="619"/>
        <v>0</v>
      </c>
      <c r="F2810" s="23">
        <f t="shared" si="620"/>
        <v>1.3</v>
      </c>
      <c r="G2810" s="24">
        <f t="shared" ca="1" si="621"/>
        <v>1</v>
      </c>
      <c r="H2810" s="22">
        <f ca="1">TRUNC(PRODUCT(G$10:G2809),15)</f>
        <v>1.81984651266759</v>
      </c>
      <c r="I2810" s="22">
        <f t="shared" ca="1" si="622"/>
        <v>1.5015535581434301</v>
      </c>
      <c r="J2810" s="22">
        <f t="shared" ca="1" si="623"/>
        <v>1.2119757600000001</v>
      </c>
      <c r="K2810" s="110">
        <f t="shared" ca="1" si="629"/>
        <v>0.37553247445182125</v>
      </c>
      <c r="L2810" s="115">
        <v>0</v>
      </c>
      <c r="M2810" s="67">
        <f>IF(L2810&gt;0,VLOOKUP(L2810,S$12:$AB$125,7),0)</f>
        <v>0</v>
      </c>
      <c r="N2810" s="2">
        <f t="shared" si="617"/>
        <v>0</v>
      </c>
      <c r="O2810" s="22">
        <f t="shared" ca="1" si="624"/>
        <v>0.37553247445182125</v>
      </c>
      <c r="P2810" s="25" t="str">
        <f t="shared" si="625"/>
        <v>A+J=</v>
      </c>
      <c r="Q2810" s="26">
        <f t="shared" si="626"/>
        <v>45306</v>
      </c>
    </row>
    <row r="2811" spans="1:17" ht="15" x14ac:dyDescent="0.25">
      <c r="A2811" s="20">
        <f t="shared" si="627"/>
        <v>46564</v>
      </c>
      <c r="B2811" s="22" t="str">
        <f t="shared" ca="1" si="618"/>
        <v>n.d</v>
      </c>
      <c r="C2811" s="22">
        <f t="shared" ca="1" si="628"/>
        <v>0.97614444</v>
      </c>
      <c r="D2811" s="23">
        <f ca="1">IF(A2811&lt;$B$1,VLOOKUP(A2811,[1]DI!$A$4:$B$15000,2,FALSE),0)</f>
        <v>0</v>
      </c>
      <c r="E2811" s="22">
        <f t="shared" ca="1" si="619"/>
        <v>0</v>
      </c>
      <c r="F2811" s="23">
        <f t="shared" si="620"/>
        <v>1.3</v>
      </c>
      <c r="G2811" s="24">
        <f t="shared" ca="1" si="621"/>
        <v>1</v>
      </c>
      <c r="H2811" s="22">
        <f ca="1">TRUNC(PRODUCT(G$10:G2810),15)</f>
        <v>1.81984651266759</v>
      </c>
      <c r="I2811" s="22">
        <f t="shared" ca="1" si="622"/>
        <v>1.5015535581434301</v>
      </c>
      <c r="J2811" s="22">
        <f t="shared" ca="1" si="623"/>
        <v>1.2119757600000001</v>
      </c>
      <c r="K2811" s="110">
        <f t="shared" ca="1" si="629"/>
        <v>0.37553247445182125</v>
      </c>
      <c r="L2811" s="115">
        <v>0</v>
      </c>
      <c r="M2811" s="67">
        <f>IF(L2811&gt;0,VLOOKUP(L2811,S$12:$AB$125,7),0)</f>
        <v>0</v>
      </c>
      <c r="N2811" s="2">
        <f t="shared" si="617"/>
        <v>0</v>
      </c>
      <c r="O2811" s="22">
        <f t="shared" ca="1" si="624"/>
        <v>0.37553247445182125</v>
      </c>
      <c r="P2811" s="25" t="str">
        <f t="shared" si="625"/>
        <v>A+J=</v>
      </c>
      <c r="Q2811" s="26">
        <f t="shared" si="626"/>
        <v>45306</v>
      </c>
    </row>
    <row r="2812" spans="1:17" ht="15" x14ac:dyDescent="0.25">
      <c r="A2812" s="20">
        <f t="shared" si="627"/>
        <v>46565</v>
      </c>
      <c r="B2812" s="22" t="str">
        <f t="shared" ca="1" si="618"/>
        <v>n.d</v>
      </c>
      <c r="C2812" s="22">
        <f t="shared" ca="1" si="628"/>
        <v>0.97614444</v>
      </c>
      <c r="D2812" s="23">
        <f ca="1">IF(A2812&lt;$B$1,VLOOKUP(A2812,[1]DI!$A$4:$B$15000,2,FALSE),0)</f>
        <v>0</v>
      </c>
      <c r="E2812" s="22">
        <f t="shared" ca="1" si="619"/>
        <v>0</v>
      </c>
      <c r="F2812" s="23">
        <f t="shared" si="620"/>
        <v>1.3</v>
      </c>
      <c r="G2812" s="24">
        <f t="shared" ca="1" si="621"/>
        <v>1</v>
      </c>
      <c r="H2812" s="22">
        <f ca="1">TRUNC(PRODUCT(G$10:G2811),15)</f>
        <v>1.81984651266759</v>
      </c>
      <c r="I2812" s="22">
        <f t="shared" ca="1" si="622"/>
        <v>1.5015535581434301</v>
      </c>
      <c r="J2812" s="22">
        <f t="shared" ca="1" si="623"/>
        <v>1.2119757600000001</v>
      </c>
      <c r="K2812" s="110">
        <f t="shared" ca="1" si="629"/>
        <v>0.37553247445182125</v>
      </c>
      <c r="L2812" s="115">
        <v>0</v>
      </c>
      <c r="M2812" s="67">
        <f>IF(L2812&gt;0,VLOOKUP(L2812,S$12:$AB$125,7),0)</f>
        <v>0</v>
      </c>
      <c r="N2812" s="2">
        <f t="shared" si="617"/>
        <v>0</v>
      </c>
      <c r="O2812" s="22">
        <f t="shared" ca="1" si="624"/>
        <v>0.37553247445182125</v>
      </c>
      <c r="P2812" s="25" t="str">
        <f t="shared" si="625"/>
        <v>A+J=</v>
      </c>
      <c r="Q2812" s="26">
        <f t="shared" si="626"/>
        <v>45306</v>
      </c>
    </row>
    <row r="2813" spans="1:17" ht="15" x14ac:dyDescent="0.25">
      <c r="A2813" s="20">
        <f t="shared" si="627"/>
        <v>46566</v>
      </c>
      <c r="B2813" s="22" t="str">
        <f t="shared" ca="1" si="618"/>
        <v>n.d</v>
      </c>
      <c r="C2813" s="22">
        <f t="shared" ca="1" si="628"/>
        <v>0.97614444</v>
      </c>
      <c r="D2813" s="23">
        <f ca="1">IF(A2813&lt;$B$1,VLOOKUP(A2813,[1]DI!$A$4:$B$15000,2,FALSE),0)</f>
        <v>0</v>
      </c>
      <c r="E2813" s="22">
        <f t="shared" ca="1" si="619"/>
        <v>0</v>
      </c>
      <c r="F2813" s="23">
        <f t="shared" si="620"/>
        <v>1.3</v>
      </c>
      <c r="G2813" s="24">
        <f t="shared" ca="1" si="621"/>
        <v>1</v>
      </c>
      <c r="H2813" s="22">
        <f ca="1">TRUNC(PRODUCT(G$10:G2812),15)</f>
        <v>1.81984651266759</v>
      </c>
      <c r="I2813" s="22">
        <f t="shared" ca="1" si="622"/>
        <v>1.5015535581434301</v>
      </c>
      <c r="J2813" s="22">
        <f t="shared" ca="1" si="623"/>
        <v>1.2119757600000001</v>
      </c>
      <c r="K2813" s="110">
        <f t="shared" ca="1" si="629"/>
        <v>0.37553247445182125</v>
      </c>
      <c r="L2813" s="115">
        <v>0</v>
      </c>
      <c r="M2813" s="67">
        <f>IF(L2813&gt;0,VLOOKUP(L2813,S$12:$AB$125,7),0)</f>
        <v>0</v>
      </c>
      <c r="N2813" s="2">
        <f t="shared" si="617"/>
        <v>0</v>
      </c>
      <c r="O2813" s="22">
        <f t="shared" ca="1" si="624"/>
        <v>0.37553247445182125</v>
      </c>
      <c r="P2813" s="25" t="str">
        <f t="shared" si="625"/>
        <v>A+J=</v>
      </c>
      <c r="Q2813" s="26">
        <f t="shared" si="626"/>
        <v>45306</v>
      </c>
    </row>
    <row r="2814" spans="1:17" ht="15" x14ac:dyDescent="0.25">
      <c r="A2814" s="20">
        <f t="shared" si="627"/>
        <v>46567</v>
      </c>
      <c r="B2814" s="22" t="str">
        <f t="shared" ca="1" si="618"/>
        <v>n.d</v>
      </c>
      <c r="C2814" s="22">
        <f t="shared" ca="1" si="628"/>
        <v>0.97614444</v>
      </c>
      <c r="D2814" s="23">
        <f ca="1">IF(A2814&lt;$B$1,VLOOKUP(A2814,[1]DI!$A$4:$B$15000,2,FALSE),0)</f>
        <v>0</v>
      </c>
      <c r="E2814" s="22">
        <f t="shared" ca="1" si="619"/>
        <v>0</v>
      </c>
      <c r="F2814" s="23">
        <f t="shared" si="620"/>
        <v>1.3</v>
      </c>
      <c r="G2814" s="24">
        <f t="shared" ca="1" si="621"/>
        <v>1</v>
      </c>
      <c r="H2814" s="22">
        <f ca="1">TRUNC(PRODUCT(G$10:G2813),15)</f>
        <v>1.81984651266759</v>
      </c>
      <c r="I2814" s="22">
        <f t="shared" ca="1" si="622"/>
        <v>1.5015535581434301</v>
      </c>
      <c r="J2814" s="22">
        <f t="shared" ca="1" si="623"/>
        <v>1.2119757600000001</v>
      </c>
      <c r="K2814" s="110">
        <f t="shared" ca="1" si="629"/>
        <v>0.37553247445182125</v>
      </c>
      <c r="L2814" s="115">
        <v>0</v>
      </c>
      <c r="M2814" s="67">
        <f>IF(L2814&gt;0,VLOOKUP(L2814,S$12:$AB$125,7),0)</f>
        <v>0</v>
      </c>
      <c r="N2814" s="2">
        <f t="shared" si="617"/>
        <v>0</v>
      </c>
      <c r="O2814" s="22">
        <f t="shared" ca="1" si="624"/>
        <v>0.37553247445182125</v>
      </c>
      <c r="P2814" s="25" t="str">
        <f t="shared" si="625"/>
        <v>A+J=</v>
      </c>
      <c r="Q2814" s="26">
        <f t="shared" si="626"/>
        <v>45306</v>
      </c>
    </row>
    <row r="2815" spans="1:17" ht="15" x14ac:dyDescent="0.25">
      <c r="A2815" s="20">
        <f t="shared" si="627"/>
        <v>46568</v>
      </c>
      <c r="B2815" s="22" t="str">
        <f t="shared" ca="1" si="618"/>
        <v>n.d</v>
      </c>
      <c r="C2815" s="22">
        <f t="shared" ca="1" si="628"/>
        <v>0.97614444</v>
      </c>
      <c r="D2815" s="23">
        <f ca="1">IF(A2815&lt;$B$1,VLOOKUP(A2815,[1]DI!$A$4:$B$15000,2,FALSE),0)</f>
        <v>0</v>
      </c>
      <c r="E2815" s="22">
        <f t="shared" ca="1" si="619"/>
        <v>0</v>
      </c>
      <c r="F2815" s="23">
        <f t="shared" si="620"/>
        <v>1.3</v>
      </c>
      <c r="G2815" s="24">
        <f t="shared" ca="1" si="621"/>
        <v>1</v>
      </c>
      <c r="H2815" s="22">
        <f ca="1">TRUNC(PRODUCT(G$10:G2814),15)</f>
        <v>1.81984651266759</v>
      </c>
      <c r="I2815" s="22">
        <f t="shared" ca="1" si="622"/>
        <v>1.5015535581434301</v>
      </c>
      <c r="J2815" s="22">
        <f t="shared" ca="1" si="623"/>
        <v>1.2119757600000001</v>
      </c>
      <c r="K2815" s="110">
        <f t="shared" ca="1" si="629"/>
        <v>0.37553247445182125</v>
      </c>
      <c r="L2815" s="115">
        <v>0</v>
      </c>
      <c r="M2815" s="67">
        <f>IF(L2815&gt;0,VLOOKUP(L2815,S$12:$AB$125,7),0)</f>
        <v>0</v>
      </c>
      <c r="N2815" s="2">
        <f t="shared" si="617"/>
        <v>0</v>
      </c>
      <c r="O2815" s="22">
        <f t="shared" ca="1" si="624"/>
        <v>0.37553247445182125</v>
      </c>
      <c r="P2815" s="25" t="str">
        <f t="shared" si="625"/>
        <v>A+J=</v>
      </c>
      <c r="Q2815" s="26">
        <f t="shared" si="626"/>
        <v>45306</v>
      </c>
    </row>
    <row r="2816" spans="1:17" ht="15" x14ac:dyDescent="0.25">
      <c r="A2816" s="20">
        <f t="shared" si="627"/>
        <v>46569</v>
      </c>
      <c r="B2816" s="22" t="str">
        <f t="shared" ca="1" si="618"/>
        <v>n.d</v>
      </c>
      <c r="C2816" s="22">
        <f t="shared" ca="1" si="628"/>
        <v>0.97614444</v>
      </c>
      <c r="D2816" s="23">
        <f ca="1">IF(A2816&lt;$B$1,VLOOKUP(A2816,[1]DI!$A$4:$B$15000,2,FALSE),0)</f>
        <v>0</v>
      </c>
      <c r="E2816" s="22">
        <f t="shared" ca="1" si="619"/>
        <v>0</v>
      </c>
      <c r="F2816" s="23">
        <f t="shared" si="620"/>
        <v>1.3</v>
      </c>
      <c r="G2816" s="24">
        <f t="shared" ca="1" si="621"/>
        <v>1</v>
      </c>
      <c r="H2816" s="22">
        <f ca="1">TRUNC(PRODUCT(G$10:G2815),15)</f>
        <v>1.81984651266759</v>
      </c>
      <c r="I2816" s="22">
        <f t="shared" ca="1" si="622"/>
        <v>1.5015535581434301</v>
      </c>
      <c r="J2816" s="22">
        <f t="shared" ca="1" si="623"/>
        <v>1.2119757600000001</v>
      </c>
      <c r="K2816" s="110">
        <f t="shared" ca="1" si="629"/>
        <v>0.37553247445182125</v>
      </c>
      <c r="L2816" s="115">
        <v>0</v>
      </c>
      <c r="M2816" s="67">
        <f>IF(L2816&gt;0,VLOOKUP(L2816,S$12:$AB$125,7),0)</f>
        <v>0</v>
      </c>
      <c r="N2816" s="2">
        <f t="shared" si="617"/>
        <v>0</v>
      </c>
      <c r="O2816" s="22">
        <f t="shared" ca="1" si="624"/>
        <v>0.37553247445182125</v>
      </c>
      <c r="P2816" s="25" t="str">
        <f t="shared" si="625"/>
        <v>A+J=</v>
      </c>
      <c r="Q2816" s="26">
        <f t="shared" si="626"/>
        <v>45306</v>
      </c>
    </row>
    <row r="2817" spans="1:17" ht="15" x14ac:dyDescent="0.25">
      <c r="A2817" s="20">
        <f t="shared" si="627"/>
        <v>46570</v>
      </c>
      <c r="B2817" s="22" t="str">
        <f t="shared" ca="1" si="618"/>
        <v>n.d</v>
      </c>
      <c r="C2817" s="22">
        <f t="shared" ca="1" si="628"/>
        <v>0.97614444</v>
      </c>
      <c r="D2817" s="23">
        <f ca="1">IF(A2817&lt;$B$1,VLOOKUP(A2817,[1]DI!$A$4:$B$15000,2,FALSE),0)</f>
        <v>0</v>
      </c>
      <c r="E2817" s="22">
        <f t="shared" ca="1" si="619"/>
        <v>0</v>
      </c>
      <c r="F2817" s="23">
        <f t="shared" si="620"/>
        <v>1.3</v>
      </c>
      <c r="G2817" s="24">
        <f t="shared" ca="1" si="621"/>
        <v>1</v>
      </c>
      <c r="H2817" s="22">
        <f ca="1">TRUNC(PRODUCT(G$10:G2816),15)</f>
        <v>1.81984651266759</v>
      </c>
      <c r="I2817" s="22">
        <f t="shared" ca="1" si="622"/>
        <v>1.5015535581434301</v>
      </c>
      <c r="J2817" s="22">
        <f t="shared" ca="1" si="623"/>
        <v>1.2119757600000001</v>
      </c>
      <c r="K2817" s="110">
        <f t="shared" ca="1" si="629"/>
        <v>0.37553247445182125</v>
      </c>
      <c r="L2817" s="115">
        <v>0</v>
      </c>
      <c r="M2817" s="67">
        <f>IF(L2817&gt;0,VLOOKUP(L2817,S$12:$AB$125,7),0)</f>
        <v>0</v>
      </c>
      <c r="N2817" s="2">
        <f t="shared" ref="N2817:N2819" si="630">IF(L2817&gt;0,TRUNC(M2817*C$448,8),0)</f>
        <v>0</v>
      </c>
      <c r="O2817" s="22">
        <f t="shared" ca="1" si="624"/>
        <v>0.37553247445182125</v>
      </c>
      <c r="P2817" s="25" t="str">
        <f t="shared" si="625"/>
        <v>A+J=</v>
      </c>
      <c r="Q2817" s="26">
        <f t="shared" si="626"/>
        <v>45306</v>
      </c>
    </row>
    <row r="2818" spans="1:17" ht="15" x14ac:dyDescent="0.25">
      <c r="A2818" s="20">
        <f t="shared" si="627"/>
        <v>46571</v>
      </c>
      <c r="B2818" s="22" t="str">
        <f t="shared" ca="1" si="618"/>
        <v>n.d</v>
      </c>
      <c r="C2818" s="22">
        <f t="shared" ca="1" si="628"/>
        <v>0.97614444</v>
      </c>
      <c r="D2818" s="23">
        <f ca="1">IF(A2818&lt;$B$1,VLOOKUP(A2818,[1]DI!$A$4:$B$15000,2,FALSE),0)</f>
        <v>0</v>
      </c>
      <c r="E2818" s="22">
        <f t="shared" ca="1" si="619"/>
        <v>0</v>
      </c>
      <c r="F2818" s="23">
        <f t="shared" si="620"/>
        <v>1.3</v>
      </c>
      <c r="G2818" s="24">
        <f t="shared" ca="1" si="621"/>
        <v>1</v>
      </c>
      <c r="H2818" s="22">
        <f ca="1">TRUNC(PRODUCT(G$10:G2817),15)</f>
        <v>1.81984651266759</v>
      </c>
      <c r="I2818" s="22">
        <f t="shared" ca="1" si="622"/>
        <v>1.5015535581434301</v>
      </c>
      <c r="J2818" s="22">
        <f t="shared" ca="1" si="623"/>
        <v>1.2119757600000001</v>
      </c>
      <c r="K2818" s="110">
        <f t="shared" ca="1" si="629"/>
        <v>0.37553247445182125</v>
      </c>
      <c r="L2818" s="115">
        <v>0</v>
      </c>
      <c r="M2818" s="67">
        <f>IF(L2818&gt;0,VLOOKUP(L2818,S$12:$AB$125,7),0)</f>
        <v>0</v>
      </c>
      <c r="N2818" s="2">
        <f t="shared" si="630"/>
        <v>0</v>
      </c>
      <c r="O2818" s="22">
        <f t="shared" ca="1" si="624"/>
        <v>0.37553247445182125</v>
      </c>
      <c r="P2818" s="25" t="str">
        <f t="shared" si="625"/>
        <v>A+J=</v>
      </c>
      <c r="Q2818" s="26">
        <f t="shared" si="626"/>
        <v>45306</v>
      </c>
    </row>
    <row r="2819" spans="1:17" ht="15" x14ac:dyDescent="0.25">
      <c r="A2819" s="20">
        <f t="shared" si="627"/>
        <v>46572</v>
      </c>
      <c r="B2819" s="22" t="str">
        <f t="shared" ca="1" si="618"/>
        <v>n.d</v>
      </c>
      <c r="C2819" s="22">
        <f t="shared" ca="1" si="628"/>
        <v>0.97614444</v>
      </c>
      <c r="D2819" s="23">
        <f ca="1">IF(A2819&lt;$B$1,VLOOKUP(A2819,[1]DI!$A$4:$B$15000,2,FALSE),0)</f>
        <v>0</v>
      </c>
      <c r="E2819" s="22">
        <f t="shared" ca="1" si="619"/>
        <v>0</v>
      </c>
      <c r="F2819" s="23">
        <f t="shared" si="620"/>
        <v>1.3</v>
      </c>
      <c r="G2819" s="24">
        <f t="shared" ca="1" si="621"/>
        <v>1</v>
      </c>
      <c r="H2819" s="22">
        <f ca="1">TRUNC(PRODUCT(G$10:G2818),15)</f>
        <v>1.81984651266759</v>
      </c>
      <c r="I2819" s="22">
        <f t="shared" ca="1" si="622"/>
        <v>1.5015535581434301</v>
      </c>
      <c r="J2819" s="22">
        <f t="shared" ca="1" si="623"/>
        <v>1.2119757600000001</v>
      </c>
      <c r="K2819" s="110">
        <f t="shared" ca="1" si="629"/>
        <v>0.37553247445182125</v>
      </c>
      <c r="L2819" s="115">
        <v>0</v>
      </c>
      <c r="M2819" s="67">
        <f>IF(L2819&gt;0,VLOOKUP(L2819,S$12:$AB$125,7),0)</f>
        <v>0</v>
      </c>
      <c r="N2819" s="2">
        <f t="shared" si="630"/>
        <v>0</v>
      </c>
      <c r="O2819" s="22">
        <f t="shared" ca="1" si="624"/>
        <v>0.37553247445182125</v>
      </c>
      <c r="P2819" s="25" t="str">
        <f t="shared" si="625"/>
        <v>A+J=</v>
      </c>
      <c r="Q2819" s="26">
        <f t="shared" si="626"/>
        <v>45306</v>
      </c>
    </row>
    <row r="2820" spans="1:17" ht="15" x14ac:dyDescent="0.25">
      <c r="A2820" s="20">
        <f t="shared" si="627"/>
        <v>46573</v>
      </c>
      <c r="B2820" s="22" t="str">
        <f t="shared" ref="B2820" ca="1" si="631">IF(A2820&lt;=TODAY(),C2820+K2820,IF(AND(A2820&gt;TODAY(),A2820&lt;=$B$1),IF(VLOOKUP(TODAY(),$A$10:$D$5000,4,FALSE)=0,"n.d",C2820+K2820),"n.d"))</f>
        <v>n.d</v>
      </c>
      <c r="C2820" s="22">
        <f t="shared" ca="1" si="628"/>
        <v>0.97614444</v>
      </c>
      <c r="D2820" s="23">
        <f ca="1">IF(A2820&lt;$B$1,VLOOKUP(A2820,[1]DI!$A$4:$B$15000,2,FALSE),0)</f>
        <v>0</v>
      </c>
      <c r="E2820" s="22">
        <f t="shared" ref="E2820" ca="1" si="632">ROUND((((1+D2820)^(1/252)-1)),8)</f>
        <v>0</v>
      </c>
      <c r="F2820" s="23">
        <f t="shared" ref="F2820" si="633">VLOOKUP(A2820,$Y$90:$Z$96,2)</f>
        <v>1.3</v>
      </c>
      <c r="G2820" s="24">
        <f t="shared" ref="G2820" ca="1" si="634">TRUNC((1+(E2820*F2820)),15)</f>
        <v>1</v>
      </c>
      <c r="H2820" s="22">
        <f ca="1">TRUNC(PRODUCT(G$10:G2819),15)</f>
        <v>1.81984651266759</v>
      </c>
      <c r="I2820" s="22">
        <f t="shared" ref="I2820" ca="1" si="635">IF(OR(L2819&gt;0,L2819="E"),H2819,I2819)</f>
        <v>1.5015535581434301</v>
      </c>
      <c r="J2820" s="22">
        <f t="shared" ref="J2820" ca="1" si="636">ROUND(TRUNC(H2820/I2820,15),8)</f>
        <v>1.2119757600000001</v>
      </c>
      <c r="K2820" s="110">
        <f t="shared" ca="1" si="629"/>
        <v>0.37553247445182125</v>
      </c>
      <c r="L2820" s="115">
        <v>0</v>
      </c>
      <c r="M2820" s="67">
        <f>IF(L2820&gt;0,VLOOKUP(L2820,S$12:$AB$125,7),0)</f>
        <v>0</v>
      </c>
      <c r="N2820" s="2">
        <f ca="1">C2820</f>
        <v>0.97614444</v>
      </c>
      <c r="O2820" s="22">
        <f t="shared" ref="O2820" ca="1" si="637">(K2820+N2820)</f>
        <v>1.3516769144518213</v>
      </c>
      <c r="P2820" s="25" t="str">
        <f t="shared" ref="P2820" si="638">IF(L2819&gt;0,VLOOKUP(A2819,$T$12:$AC$125,9),P2819)</f>
        <v>A+J=</v>
      </c>
      <c r="Q2820" s="26">
        <f t="shared" ref="Q2820" si="639">IF(L2819&gt;0,VLOOKUP(A2819,$T$12:$AC$125,10),Q2819)</f>
        <v>45306</v>
      </c>
    </row>
    <row r="2821" spans="1:17" x14ac:dyDescent="0.25">
      <c r="A2821" s="20">
        <f t="shared" si="627"/>
        <v>46574</v>
      </c>
      <c r="B2821" s="22"/>
      <c r="C2821" s="22">
        <f t="shared" ca="1" si="628"/>
        <v>0.97614444</v>
      </c>
      <c r="D2821" s="23"/>
      <c r="E2821" s="22"/>
      <c r="F2821" s="23"/>
      <c r="G2821" s="24"/>
      <c r="H2821" s="22"/>
      <c r="I2821" s="22"/>
      <c r="J2821" s="22"/>
      <c r="K2821" s="22"/>
      <c r="L2821" s="66"/>
      <c r="M2821" s="67"/>
      <c r="N2821" s="2"/>
      <c r="O2821" s="22"/>
      <c r="P2821" s="25"/>
      <c r="Q2821" s="26"/>
    </row>
    <row r="2822" spans="1:17" x14ac:dyDescent="0.25">
      <c r="A2822" s="20"/>
      <c r="B2822" s="22"/>
      <c r="C2822" s="22"/>
      <c r="D2822" s="23"/>
      <c r="E2822" s="22"/>
      <c r="F2822" s="23"/>
      <c r="G2822" s="24"/>
      <c r="H2822" s="22"/>
      <c r="I2822" s="22"/>
      <c r="J2822" s="22"/>
      <c r="K2822" s="22"/>
      <c r="L2822" s="66"/>
      <c r="M2822" s="67"/>
      <c r="N2822" s="2"/>
      <c r="O2822" s="22"/>
      <c r="P2822" s="25"/>
      <c r="Q2822" s="26"/>
    </row>
    <row r="2823" spans="1:17" x14ac:dyDescent="0.25">
      <c r="A2823" s="20"/>
      <c r="B2823" s="22"/>
      <c r="C2823" s="22"/>
      <c r="D2823" s="23"/>
      <c r="E2823" s="22"/>
      <c r="F2823" s="23"/>
      <c r="G2823" s="24"/>
      <c r="H2823" s="22"/>
      <c r="I2823" s="22"/>
      <c r="J2823" s="22"/>
      <c r="K2823" s="22"/>
      <c r="L2823" s="66"/>
      <c r="M2823" s="67"/>
      <c r="N2823" s="2"/>
      <c r="O2823" s="22"/>
      <c r="P2823" s="25"/>
      <c r="Q2823" s="26"/>
    </row>
    <row r="2824" spans="1:17" x14ac:dyDescent="0.25">
      <c r="A2824" s="20"/>
      <c r="B2824" s="22"/>
      <c r="C2824" s="22"/>
      <c r="D2824" s="23"/>
      <c r="E2824" s="22"/>
      <c r="F2824" s="23"/>
      <c r="G2824" s="24"/>
      <c r="H2824" s="22"/>
      <c r="I2824" s="22"/>
      <c r="J2824" s="22"/>
      <c r="K2824" s="22"/>
      <c r="L2824" s="66"/>
      <c r="M2824" s="67"/>
      <c r="N2824" s="2"/>
      <c r="O2824" s="22"/>
      <c r="P2824" s="25"/>
      <c r="Q2824" s="26"/>
    </row>
    <row r="2825" spans="1:17" x14ac:dyDescent="0.25">
      <c r="A2825" s="20"/>
      <c r="B2825" s="22"/>
      <c r="C2825" s="22"/>
      <c r="D2825" s="23"/>
      <c r="E2825" s="22"/>
      <c r="F2825" s="23"/>
      <c r="G2825" s="24"/>
      <c r="H2825" s="22"/>
      <c r="I2825" s="22"/>
      <c r="J2825" s="22"/>
      <c r="K2825" s="22"/>
      <c r="L2825" s="66"/>
      <c r="M2825" s="67"/>
      <c r="N2825" s="2"/>
      <c r="O2825" s="22"/>
      <c r="P2825" s="25"/>
      <c r="Q2825" s="26"/>
    </row>
    <row r="2826" spans="1:17" x14ac:dyDescent="0.25">
      <c r="A2826" s="20"/>
      <c r="B2826" s="22"/>
      <c r="C2826" s="22"/>
      <c r="D2826" s="23"/>
      <c r="E2826" s="22"/>
      <c r="F2826" s="23"/>
      <c r="G2826" s="24"/>
      <c r="H2826" s="22"/>
      <c r="I2826" s="22"/>
      <c r="J2826" s="22"/>
      <c r="K2826" s="22"/>
      <c r="L2826" s="66"/>
      <c r="M2826" s="67"/>
      <c r="N2826" s="2"/>
      <c r="O2826" s="22"/>
      <c r="P2826" s="25"/>
      <c r="Q2826" s="26"/>
    </row>
    <row r="2827" spans="1:17" x14ac:dyDescent="0.25">
      <c r="A2827" s="20"/>
      <c r="B2827" s="22"/>
      <c r="C2827" s="22"/>
      <c r="D2827" s="23"/>
      <c r="E2827" s="22"/>
      <c r="F2827" s="23"/>
      <c r="G2827" s="24"/>
      <c r="H2827" s="22"/>
      <c r="I2827" s="22"/>
      <c r="J2827" s="22"/>
      <c r="K2827" s="22"/>
      <c r="L2827" s="66"/>
      <c r="M2827" s="67"/>
      <c r="N2827" s="2"/>
      <c r="O2827" s="22"/>
      <c r="P2827" s="25"/>
      <c r="Q2827" s="26"/>
    </row>
    <row r="2828" spans="1:17" x14ac:dyDescent="0.25">
      <c r="A2828" s="20"/>
      <c r="B2828" s="22"/>
      <c r="C2828" s="22"/>
      <c r="D2828" s="23"/>
      <c r="E2828" s="22"/>
      <c r="F2828" s="23"/>
      <c r="G2828" s="24"/>
      <c r="H2828" s="22"/>
      <c r="I2828" s="22"/>
      <c r="J2828" s="22"/>
      <c r="K2828" s="22"/>
      <c r="L2828" s="66"/>
      <c r="M2828" s="67"/>
      <c r="N2828" s="2"/>
      <c r="O2828" s="22"/>
      <c r="P2828" s="25"/>
      <c r="Q2828" s="26"/>
    </row>
    <row r="2829" spans="1:17" x14ac:dyDescent="0.25">
      <c r="A2829" s="20"/>
      <c r="B2829" s="22"/>
      <c r="C2829" s="22"/>
      <c r="D2829" s="23"/>
      <c r="E2829" s="22"/>
      <c r="F2829" s="23"/>
      <c r="G2829" s="24"/>
      <c r="H2829" s="22"/>
      <c r="I2829" s="22"/>
      <c r="J2829" s="22"/>
      <c r="K2829" s="22"/>
      <c r="L2829" s="66"/>
      <c r="M2829" s="67"/>
      <c r="N2829" s="2"/>
      <c r="O2829" s="22"/>
      <c r="P2829" s="25"/>
      <c r="Q2829" s="26"/>
    </row>
    <row r="2830" spans="1:17" x14ac:dyDescent="0.25">
      <c r="A2830" s="20"/>
      <c r="B2830" s="22"/>
      <c r="C2830" s="22"/>
      <c r="D2830" s="23"/>
      <c r="E2830" s="22"/>
      <c r="F2830" s="23"/>
      <c r="G2830" s="24"/>
      <c r="H2830" s="22"/>
      <c r="I2830" s="22"/>
      <c r="J2830" s="22"/>
      <c r="K2830" s="22"/>
      <c r="L2830" s="66"/>
      <c r="M2830" s="67"/>
      <c r="N2830" s="2"/>
      <c r="O2830" s="22"/>
      <c r="P2830" s="25"/>
      <c r="Q2830" s="26"/>
    </row>
    <row r="2831" spans="1:17" x14ac:dyDescent="0.25">
      <c r="A2831" s="20"/>
      <c r="B2831" s="22"/>
      <c r="C2831" s="22"/>
      <c r="D2831" s="23"/>
      <c r="E2831" s="22"/>
      <c r="F2831" s="23"/>
      <c r="G2831" s="24"/>
      <c r="H2831" s="22"/>
      <c r="I2831" s="22"/>
      <c r="J2831" s="22"/>
      <c r="K2831" s="22"/>
      <c r="L2831" s="66"/>
      <c r="M2831" s="67"/>
      <c r="N2831" s="2"/>
      <c r="O2831" s="22"/>
      <c r="P2831" s="25"/>
      <c r="Q2831" s="26"/>
    </row>
    <row r="2832" spans="1:17" x14ac:dyDescent="0.25">
      <c r="A2832" s="20"/>
      <c r="B2832" s="22"/>
      <c r="C2832" s="22"/>
      <c r="D2832" s="23"/>
      <c r="E2832" s="22"/>
      <c r="F2832" s="23"/>
      <c r="G2832" s="24"/>
      <c r="H2832" s="22"/>
      <c r="I2832" s="22"/>
      <c r="J2832" s="22"/>
      <c r="K2832" s="22"/>
      <c r="L2832" s="66"/>
      <c r="M2832" s="67"/>
      <c r="N2832" s="2"/>
      <c r="O2832" s="22"/>
      <c r="P2832" s="25"/>
      <c r="Q2832" s="26"/>
    </row>
    <row r="2833" spans="1:17" x14ac:dyDescent="0.25">
      <c r="A2833" s="20"/>
      <c r="B2833" s="22"/>
      <c r="C2833" s="22"/>
      <c r="D2833" s="23"/>
      <c r="E2833" s="22"/>
      <c r="F2833" s="23"/>
      <c r="G2833" s="24"/>
      <c r="H2833" s="22"/>
      <c r="I2833" s="22"/>
      <c r="J2833" s="22"/>
      <c r="K2833" s="22"/>
      <c r="L2833" s="66"/>
      <c r="M2833" s="67"/>
      <c r="N2833" s="2"/>
      <c r="O2833" s="22"/>
      <c r="P2833" s="25"/>
      <c r="Q2833" s="26"/>
    </row>
    <row r="2834" spans="1:17" x14ac:dyDescent="0.25">
      <c r="A2834" s="20"/>
      <c r="B2834" s="22"/>
      <c r="C2834" s="22"/>
      <c r="D2834" s="23"/>
      <c r="E2834" s="22"/>
      <c r="F2834" s="23"/>
      <c r="G2834" s="24"/>
      <c r="H2834" s="22"/>
      <c r="I2834" s="22"/>
      <c r="J2834" s="22"/>
      <c r="K2834" s="22"/>
      <c r="L2834" s="66"/>
      <c r="M2834" s="67"/>
      <c r="N2834" s="2"/>
      <c r="O2834" s="22"/>
      <c r="P2834" s="25"/>
      <c r="Q2834" s="26"/>
    </row>
    <row r="2835" spans="1:17" x14ac:dyDescent="0.25">
      <c r="A2835" s="20"/>
      <c r="B2835" s="22"/>
      <c r="C2835" s="22"/>
      <c r="D2835" s="23"/>
      <c r="E2835" s="22"/>
      <c r="F2835" s="23"/>
      <c r="G2835" s="24"/>
      <c r="H2835" s="22"/>
      <c r="I2835" s="22"/>
      <c r="J2835" s="22"/>
      <c r="K2835" s="22"/>
      <c r="L2835" s="66"/>
      <c r="M2835" s="67"/>
      <c r="N2835" s="2"/>
      <c r="O2835" s="22"/>
      <c r="P2835" s="25"/>
      <c r="Q2835" s="26"/>
    </row>
    <row r="2836" spans="1:17" x14ac:dyDescent="0.25">
      <c r="A2836" s="20"/>
      <c r="B2836" s="22"/>
      <c r="C2836" s="22"/>
      <c r="D2836" s="23"/>
      <c r="E2836" s="22"/>
      <c r="F2836" s="23"/>
      <c r="G2836" s="24"/>
      <c r="H2836" s="22"/>
      <c r="I2836" s="22"/>
      <c r="J2836" s="22"/>
      <c r="K2836" s="22"/>
      <c r="L2836" s="66"/>
      <c r="M2836" s="67"/>
      <c r="N2836" s="2"/>
      <c r="O2836" s="22"/>
      <c r="P2836" s="25"/>
      <c r="Q2836" s="26"/>
    </row>
    <row r="2837" spans="1:17" x14ac:dyDescent="0.25">
      <c r="A2837" s="20"/>
      <c r="B2837" s="22"/>
      <c r="C2837" s="22"/>
      <c r="D2837" s="23"/>
      <c r="E2837" s="22"/>
      <c r="F2837" s="23"/>
      <c r="G2837" s="24"/>
      <c r="H2837" s="22"/>
      <c r="I2837" s="22"/>
      <c r="J2837" s="22"/>
      <c r="K2837" s="22"/>
      <c r="L2837" s="66"/>
      <c r="M2837" s="67"/>
      <c r="N2837" s="2"/>
      <c r="O2837" s="22"/>
      <c r="P2837" s="25"/>
      <c r="Q2837" s="26"/>
    </row>
    <row r="2838" spans="1:17" x14ac:dyDescent="0.25">
      <c r="A2838" s="20"/>
      <c r="B2838" s="22"/>
      <c r="C2838" s="22"/>
      <c r="D2838" s="23"/>
      <c r="E2838" s="22"/>
      <c r="F2838" s="23"/>
      <c r="G2838" s="24"/>
      <c r="H2838" s="22"/>
      <c r="I2838" s="22"/>
      <c r="J2838" s="22"/>
      <c r="K2838" s="22"/>
      <c r="L2838" s="66"/>
      <c r="M2838" s="67"/>
      <c r="N2838" s="2"/>
      <c r="O2838" s="22"/>
      <c r="P2838" s="25"/>
      <c r="Q2838" s="26"/>
    </row>
    <row r="2839" spans="1:17" x14ac:dyDescent="0.25">
      <c r="A2839" s="20"/>
      <c r="B2839" s="22"/>
      <c r="C2839" s="22"/>
      <c r="D2839" s="23"/>
      <c r="E2839" s="22"/>
      <c r="F2839" s="23"/>
      <c r="G2839" s="24"/>
      <c r="H2839" s="22"/>
      <c r="I2839" s="22"/>
      <c r="J2839" s="22"/>
      <c r="K2839" s="22"/>
      <c r="L2839" s="66"/>
      <c r="M2839" s="67"/>
      <c r="N2839" s="2"/>
      <c r="O2839" s="22"/>
      <c r="P2839" s="25"/>
      <c r="Q2839" s="26"/>
    </row>
    <row r="2840" spans="1:17" x14ac:dyDescent="0.25">
      <c r="A2840" s="20"/>
      <c r="B2840" s="22"/>
      <c r="C2840" s="22"/>
      <c r="D2840" s="23"/>
      <c r="E2840" s="22"/>
      <c r="F2840" s="23"/>
      <c r="G2840" s="24"/>
      <c r="H2840" s="22"/>
      <c r="I2840" s="22"/>
      <c r="J2840" s="22"/>
      <c r="K2840" s="22"/>
      <c r="L2840" s="66"/>
      <c r="M2840" s="67"/>
      <c r="N2840" s="2"/>
      <c r="O2840" s="22"/>
      <c r="P2840" s="25"/>
      <c r="Q2840" s="26"/>
    </row>
    <row r="2841" spans="1:17" x14ac:dyDescent="0.25">
      <c r="A2841" s="20"/>
      <c r="B2841" s="22"/>
      <c r="C2841" s="22"/>
      <c r="D2841" s="23"/>
      <c r="E2841" s="22"/>
      <c r="F2841" s="23"/>
      <c r="G2841" s="24"/>
      <c r="H2841" s="22"/>
      <c r="I2841" s="22"/>
      <c r="J2841" s="22"/>
      <c r="K2841" s="22"/>
      <c r="L2841" s="66"/>
      <c r="M2841" s="67"/>
      <c r="N2841" s="2"/>
      <c r="O2841" s="22"/>
      <c r="P2841" s="25"/>
      <c r="Q2841" s="26"/>
    </row>
    <row r="2842" spans="1:17" x14ac:dyDescent="0.25">
      <c r="A2842" s="20"/>
      <c r="B2842" s="22"/>
      <c r="C2842" s="22"/>
      <c r="D2842" s="23"/>
      <c r="E2842" s="22"/>
      <c r="F2842" s="23"/>
      <c r="G2842" s="24"/>
      <c r="H2842" s="22"/>
      <c r="I2842" s="22"/>
      <c r="J2842" s="22"/>
      <c r="K2842" s="22"/>
      <c r="L2842" s="66"/>
      <c r="M2842" s="67"/>
      <c r="N2842" s="2"/>
      <c r="O2842" s="22"/>
      <c r="P2842" s="25"/>
      <c r="Q2842" s="26"/>
    </row>
    <row r="2843" spans="1:17" x14ac:dyDescent="0.25">
      <c r="A2843" s="20"/>
      <c r="B2843" s="22"/>
      <c r="C2843" s="22"/>
      <c r="D2843" s="23"/>
      <c r="E2843" s="22"/>
      <c r="F2843" s="23"/>
      <c r="G2843" s="24"/>
      <c r="H2843" s="22"/>
      <c r="I2843" s="22"/>
      <c r="J2843" s="22"/>
      <c r="K2843" s="22"/>
      <c r="L2843" s="66"/>
      <c r="M2843" s="67"/>
      <c r="N2843" s="2"/>
      <c r="O2843" s="22"/>
      <c r="P2843" s="25"/>
      <c r="Q2843" s="26"/>
    </row>
    <row r="2844" spans="1:17" x14ac:dyDescent="0.25">
      <c r="A2844" s="20"/>
      <c r="B2844" s="22"/>
      <c r="C2844" s="22"/>
      <c r="D2844" s="23"/>
      <c r="E2844" s="22"/>
      <c r="F2844" s="23"/>
      <c r="G2844" s="24"/>
      <c r="H2844" s="22"/>
      <c r="I2844" s="22"/>
      <c r="J2844" s="22"/>
      <c r="K2844" s="22"/>
      <c r="L2844" s="66"/>
      <c r="M2844" s="67"/>
      <c r="N2844" s="2"/>
      <c r="O2844" s="22"/>
      <c r="P2844" s="25"/>
      <c r="Q2844" s="26"/>
    </row>
    <row r="2845" spans="1:17" x14ac:dyDescent="0.25">
      <c r="A2845" s="20"/>
      <c r="B2845" s="22"/>
      <c r="C2845" s="22"/>
      <c r="D2845" s="23"/>
      <c r="E2845" s="22"/>
      <c r="F2845" s="23"/>
      <c r="G2845" s="24"/>
      <c r="H2845" s="22"/>
      <c r="I2845" s="22"/>
      <c r="J2845" s="22"/>
      <c r="K2845" s="22"/>
      <c r="L2845" s="66"/>
      <c r="M2845" s="67"/>
      <c r="N2845" s="2"/>
      <c r="O2845" s="22"/>
      <c r="P2845" s="25"/>
      <c r="Q2845" s="26"/>
    </row>
    <row r="2846" spans="1:17" x14ac:dyDescent="0.25">
      <c r="A2846" s="20"/>
      <c r="B2846" s="22"/>
      <c r="C2846" s="22"/>
      <c r="D2846" s="23"/>
      <c r="E2846" s="22"/>
      <c r="F2846" s="23"/>
      <c r="G2846" s="24"/>
      <c r="H2846" s="22"/>
      <c r="I2846" s="22"/>
      <c r="J2846" s="22"/>
      <c r="K2846" s="22"/>
      <c r="L2846" s="66"/>
      <c r="M2846" s="67"/>
      <c r="N2846" s="2"/>
      <c r="O2846" s="22"/>
      <c r="P2846" s="25"/>
      <c r="Q2846" s="26"/>
    </row>
    <row r="2847" spans="1:17" x14ac:dyDescent="0.25">
      <c r="A2847" s="20"/>
      <c r="B2847" s="22"/>
      <c r="C2847" s="22"/>
      <c r="D2847" s="23"/>
      <c r="E2847" s="22"/>
      <c r="F2847" s="23"/>
      <c r="G2847" s="24"/>
      <c r="H2847" s="22"/>
      <c r="I2847" s="22"/>
      <c r="J2847" s="22"/>
      <c r="K2847" s="22"/>
      <c r="L2847" s="66"/>
      <c r="M2847" s="67"/>
      <c r="N2847" s="2"/>
      <c r="O2847" s="22"/>
      <c r="P2847" s="25"/>
      <c r="Q2847" s="26"/>
    </row>
    <row r="2848" spans="1:17" x14ac:dyDescent="0.25">
      <c r="A2848" s="20"/>
      <c r="B2848" s="22"/>
      <c r="C2848" s="22"/>
      <c r="D2848" s="23"/>
      <c r="E2848" s="22"/>
      <c r="F2848" s="23"/>
      <c r="G2848" s="24"/>
      <c r="H2848" s="22"/>
      <c r="I2848" s="22"/>
      <c r="J2848" s="22"/>
      <c r="K2848" s="22"/>
      <c r="L2848" s="66"/>
      <c r="M2848" s="67"/>
      <c r="N2848" s="2"/>
      <c r="O2848" s="22"/>
      <c r="P2848" s="25"/>
      <c r="Q2848" s="26"/>
    </row>
    <row r="2849" spans="1:17" x14ac:dyDescent="0.25">
      <c r="A2849" s="20"/>
      <c r="B2849" s="22"/>
      <c r="C2849" s="22"/>
      <c r="D2849" s="23"/>
      <c r="E2849" s="22"/>
      <c r="F2849" s="23"/>
      <c r="G2849" s="24"/>
      <c r="H2849" s="22"/>
      <c r="I2849" s="22"/>
      <c r="J2849" s="22"/>
      <c r="K2849" s="22"/>
      <c r="L2849" s="66"/>
      <c r="M2849" s="67"/>
      <c r="N2849" s="2"/>
      <c r="O2849" s="22"/>
      <c r="P2849" s="25"/>
      <c r="Q2849" s="26"/>
    </row>
    <row r="2850" spans="1:17" x14ac:dyDescent="0.25">
      <c r="A2850" s="20"/>
      <c r="B2850" s="22"/>
      <c r="C2850" s="22"/>
      <c r="D2850" s="23"/>
      <c r="E2850" s="22"/>
      <c r="F2850" s="23"/>
      <c r="G2850" s="24"/>
      <c r="H2850" s="22"/>
      <c r="I2850" s="22"/>
      <c r="J2850" s="22"/>
      <c r="K2850" s="22"/>
      <c r="L2850" s="66"/>
      <c r="M2850" s="67"/>
      <c r="N2850" s="2"/>
      <c r="O2850" s="22"/>
      <c r="P2850" s="25"/>
      <c r="Q2850" s="26"/>
    </row>
    <row r="2851" spans="1:17" x14ac:dyDescent="0.25">
      <c r="A2851" s="20"/>
      <c r="B2851" s="22"/>
      <c r="C2851" s="22"/>
      <c r="D2851" s="23"/>
      <c r="E2851" s="22"/>
      <c r="F2851" s="23"/>
      <c r="G2851" s="24"/>
      <c r="H2851" s="22"/>
      <c r="I2851" s="22"/>
      <c r="J2851" s="22"/>
      <c r="K2851" s="22"/>
      <c r="L2851" s="66"/>
      <c r="M2851" s="67"/>
      <c r="N2851" s="2"/>
      <c r="O2851" s="22"/>
      <c r="P2851" s="25"/>
      <c r="Q2851" s="26"/>
    </row>
    <row r="2852" spans="1:17" x14ac:dyDescent="0.25">
      <c r="A2852" s="20"/>
      <c r="B2852" s="22"/>
      <c r="C2852" s="22"/>
      <c r="D2852" s="23"/>
      <c r="E2852" s="22"/>
      <c r="F2852" s="23"/>
      <c r="G2852" s="24"/>
      <c r="H2852" s="22"/>
      <c r="I2852" s="22"/>
      <c r="J2852" s="22"/>
      <c r="K2852" s="22"/>
      <c r="L2852" s="66"/>
      <c r="M2852" s="67"/>
      <c r="N2852" s="2"/>
      <c r="O2852" s="22"/>
      <c r="P2852" s="25"/>
      <c r="Q2852" s="26"/>
    </row>
    <row r="2853" spans="1:17" x14ac:dyDescent="0.25">
      <c r="A2853" s="20"/>
      <c r="B2853" s="22"/>
      <c r="C2853" s="22"/>
      <c r="D2853" s="23"/>
      <c r="E2853" s="22"/>
      <c r="F2853" s="23"/>
      <c r="G2853" s="24"/>
      <c r="H2853" s="22"/>
      <c r="I2853" s="22"/>
      <c r="J2853" s="22"/>
      <c r="K2853" s="22"/>
      <c r="L2853" s="66"/>
      <c r="M2853" s="67"/>
      <c r="N2853" s="2"/>
      <c r="O2853" s="22"/>
      <c r="P2853" s="25"/>
      <c r="Q2853" s="26"/>
    </row>
    <row r="2854" spans="1:17" x14ac:dyDescent="0.25">
      <c r="A2854" s="20"/>
      <c r="B2854" s="22"/>
      <c r="C2854" s="22"/>
      <c r="D2854" s="23"/>
      <c r="E2854" s="22"/>
      <c r="F2854" s="23"/>
      <c r="G2854" s="24"/>
      <c r="H2854" s="22"/>
      <c r="I2854" s="22"/>
      <c r="J2854" s="22"/>
      <c r="K2854" s="22"/>
      <c r="L2854" s="66"/>
      <c r="M2854" s="67"/>
      <c r="N2854" s="2"/>
      <c r="O2854" s="22"/>
      <c r="P2854" s="25"/>
      <c r="Q2854" s="26"/>
    </row>
    <row r="2855" spans="1:17" x14ac:dyDescent="0.25">
      <c r="A2855" s="20"/>
      <c r="B2855" s="22"/>
      <c r="C2855" s="22"/>
      <c r="D2855" s="23"/>
      <c r="E2855" s="22"/>
      <c r="F2855" s="23"/>
      <c r="G2855" s="24"/>
      <c r="H2855" s="22"/>
      <c r="I2855" s="22"/>
      <c r="J2855" s="22"/>
      <c r="K2855" s="22"/>
      <c r="L2855" s="66"/>
      <c r="M2855" s="67"/>
      <c r="N2855" s="2"/>
      <c r="O2855" s="22"/>
      <c r="P2855" s="25"/>
      <c r="Q2855" s="26"/>
    </row>
    <row r="2856" spans="1:17" x14ac:dyDescent="0.25">
      <c r="A2856" s="20"/>
      <c r="B2856" s="22"/>
      <c r="C2856" s="22"/>
      <c r="D2856" s="23"/>
      <c r="E2856" s="22"/>
      <c r="F2856" s="23"/>
      <c r="G2856" s="24"/>
      <c r="H2856" s="22"/>
      <c r="I2856" s="22"/>
      <c r="J2856" s="22"/>
      <c r="K2856" s="22"/>
      <c r="L2856" s="66"/>
      <c r="M2856" s="67"/>
      <c r="N2856" s="2"/>
      <c r="O2856" s="22"/>
      <c r="P2856" s="25"/>
      <c r="Q2856" s="26"/>
    </row>
    <row r="2857" spans="1:17" x14ac:dyDescent="0.25">
      <c r="A2857" s="20"/>
      <c r="B2857" s="22"/>
      <c r="C2857" s="22"/>
      <c r="D2857" s="23"/>
      <c r="E2857" s="22"/>
      <c r="F2857" s="23"/>
      <c r="G2857" s="24"/>
      <c r="H2857" s="22"/>
      <c r="I2857" s="22"/>
      <c r="J2857" s="22"/>
      <c r="K2857" s="22"/>
      <c r="L2857" s="66"/>
      <c r="M2857" s="67"/>
      <c r="N2857" s="2"/>
      <c r="O2857" s="22"/>
      <c r="P2857" s="25"/>
      <c r="Q2857" s="26"/>
    </row>
    <row r="2858" spans="1:17" x14ac:dyDescent="0.25">
      <c r="A2858" s="20"/>
      <c r="B2858" s="22"/>
      <c r="C2858" s="22"/>
      <c r="D2858" s="23"/>
      <c r="E2858" s="22"/>
      <c r="F2858" s="23"/>
      <c r="G2858" s="24"/>
      <c r="H2858" s="22"/>
      <c r="I2858" s="22"/>
      <c r="J2858" s="22"/>
      <c r="K2858" s="22"/>
      <c r="L2858" s="66"/>
      <c r="M2858" s="67"/>
      <c r="N2858" s="2"/>
      <c r="O2858" s="22"/>
      <c r="P2858" s="25"/>
      <c r="Q2858" s="26"/>
    </row>
    <row r="2859" spans="1:17" x14ac:dyDescent="0.25">
      <c r="A2859" s="20"/>
      <c r="B2859" s="22"/>
      <c r="C2859" s="22"/>
      <c r="D2859" s="23"/>
      <c r="E2859" s="22"/>
      <c r="F2859" s="23"/>
      <c r="G2859" s="24"/>
      <c r="H2859" s="22"/>
      <c r="I2859" s="22"/>
      <c r="J2859" s="22"/>
      <c r="K2859" s="22"/>
      <c r="L2859" s="66"/>
      <c r="M2859" s="67"/>
      <c r="N2859" s="2"/>
      <c r="O2859" s="22"/>
      <c r="P2859" s="25"/>
      <c r="Q2859" s="26"/>
    </row>
    <row r="2860" spans="1:17" x14ac:dyDescent="0.25">
      <c r="A2860" s="20"/>
      <c r="B2860" s="22"/>
      <c r="C2860" s="22"/>
      <c r="D2860" s="23"/>
      <c r="E2860" s="22"/>
      <c r="F2860" s="23"/>
      <c r="G2860" s="24"/>
      <c r="H2860" s="22"/>
      <c r="I2860" s="22"/>
      <c r="J2860" s="22"/>
      <c r="K2860" s="22"/>
      <c r="L2860" s="66"/>
      <c r="M2860" s="67"/>
      <c r="N2860" s="2"/>
      <c r="O2860" s="22"/>
      <c r="P2860" s="25"/>
      <c r="Q2860" s="26"/>
    </row>
    <row r="2861" spans="1:17" x14ac:dyDescent="0.25">
      <c r="A2861" s="20"/>
      <c r="B2861" s="22"/>
      <c r="C2861" s="22"/>
      <c r="D2861" s="23"/>
      <c r="E2861" s="22"/>
      <c r="F2861" s="23"/>
      <c r="G2861" s="24"/>
      <c r="H2861" s="22"/>
      <c r="I2861" s="22"/>
      <c r="J2861" s="22"/>
      <c r="K2861" s="22"/>
      <c r="L2861" s="66"/>
      <c r="M2861" s="67"/>
      <c r="N2861" s="2"/>
      <c r="O2861" s="22"/>
      <c r="P2861" s="25"/>
      <c r="Q2861" s="26"/>
    </row>
    <row r="2862" spans="1:17" x14ac:dyDescent="0.25">
      <c r="A2862" s="20"/>
      <c r="B2862" s="22"/>
      <c r="C2862" s="22"/>
      <c r="D2862" s="23"/>
      <c r="E2862" s="22"/>
      <c r="F2862" s="23"/>
      <c r="G2862" s="24"/>
      <c r="H2862" s="22"/>
      <c r="I2862" s="22"/>
      <c r="J2862" s="22"/>
      <c r="K2862" s="22"/>
      <c r="L2862" s="66"/>
      <c r="M2862" s="67"/>
      <c r="N2862" s="2"/>
      <c r="O2862" s="22"/>
      <c r="P2862" s="25"/>
      <c r="Q2862" s="26"/>
    </row>
    <row r="2863" spans="1:17" x14ac:dyDescent="0.25">
      <c r="A2863" s="20"/>
      <c r="B2863" s="22"/>
      <c r="C2863" s="22"/>
      <c r="D2863" s="23"/>
      <c r="E2863" s="22"/>
      <c r="F2863" s="23"/>
      <c r="G2863" s="24"/>
      <c r="H2863" s="22"/>
      <c r="I2863" s="22"/>
      <c r="J2863" s="22"/>
      <c r="K2863" s="22"/>
      <c r="L2863" s="66"/>
      <c r="M2863" s="67"/>
      <c r="N2863" s="2"/>
      <c r="O2863" s="22"/>
      <c r="P2863" s="25"/>
      <c r="Q2863" s="26"/>
    </row>
    <row r="2864" spans="1:17" x14ac:dyDescent="0.25">
      <c r="A2864" s="20"/>
      <c r="B2864" s="22"/>
      <c r="C2864" s="22"/>
      <c r="D2864" s="23"/>
      <c r="E2864" s="22"/>
      <c r="F2864" s="23"/>
      <c r="G2864" s="24"/>
      <c r="H2864" s="22"/>
      <c r="I2864" s="22"/>
      <c r="J2864" s="22"/>
      <c r="K2864" s="22"/>
      <c r="L2864" s="66"/>
      <c r="M2864" s="67"/>
      <c r="N2864" s="2"/>
      <c r="O2864" s="22"/>
      <c r="P2864" s="25"/>
      <c r="Q2864" s="26"/>
    </row>
    <row r="2865" spans="1:17" x14ac:dyDescent="0.25">
      <c r="A2865" s="20"/>
      <c r="B2865" s="22"/>
      <c r="C2865" s="22"/>
      <c r="D2865" s="23"/>
      <c r="E2865" s="22"/>
      <c r="F2865" s="23"/>
      <c r="G2865" s="24"/>
      <c r="H2865" s="22"/>
      <c r="I2865" s="22"/>
      <c r="J2865" s="22"/>
      <c r="K2865" s="22"/>
      <c r="L2865" s="66"/>
      <c r="M2865" s="67"/>
      <c r="N2865" s="2"/>
      <c r="O2865" s="22"/>
      <c r="P2865" s="25"/>
      <c r="Q2865" s="26"/>
    </row>
    <row r="2866" spans="1:17" x14ac:dyDescent="0.25">
      <c r="A2866" s="20"/>
      <c r="B2866" s="22"/>
      <c r="C2866" s="22"/>
      <c r="D2866" s="23"/>
      <c r="E2866" s="22"/>
      <c r="F2866" s="23"/>
      <c r="G2866" s="24"/>
      <c r="H2866" s="22"/>
      <c r="I2866" s="22"/>
      <c r="J2866" s="22"/>
      <c r="K2866" s="22"/>
      <c r="L2866" s="66"/>
      <c r="M2866" s="67"/>
      <c r="N2866" s="2"/>
      <c r="O2866" s="22"/>
      <c r="P2866" s="25"/>
      <c r="Q2866" s="26"/>
    </row>
    <row r="2867" spans="1:17" x14ac:dyDescent="0.25">
      <c r="A2867" s="20"/>
      <c r="B2867" s="22"/>
      <c r="C2867" s="22"/>
      <c r="D2867" s="23"/>
      <c r="E2867" s="22"/>
      <c r="F2867" s="23"/>
      <c r="G2867" s="24"/>
      <c r="H2867" s="22"/>
      <c r="I2867" s="22"/>
      <c r="J2867" s="22"/>
      <c r="K2867" s="22"/>
      <c r="L2867" s="66"/>
      <c r="M2867" s="67"/>
      <c r="N2867" s="2"/>
      <c r="O2867" s="22"/>
      <c r="P2867" s="25"/>
      <c r="Q2867" s="26"/>
    </row>
    <row r="2868" spans="1:17" x14ac:dyDescent="0.25">
      <c r="A2868" s="20"/>
      <c r="B2868" s="22"/>
      <c r="C2868" s="22"/>
      <c r="D2868" s="23"/>
      <c r="E2868" s="22"/>
      <c r="F2868" s="23"/>
      <c r="G2868" s="24"/>
      <c r="H2868" s="22"/>
      <c r="I2868" s="22"/>
      <c r="J2868" s="22"/>
      <c r="K2868" s="22"/>
      <c r="L2868" s="66"/>
      <c r="M2868" s="67"/>
      <c r="N2868" s="2"/>
      <c r="O2868" s="22"/>
      <c r="P2868" s="25"/>
      <c r="Q2868" s="26"/>
    </row>
    <row r="2869" spans="1:17" x14ac:dyDescent="0.25">
      <c r="A2869" s="20"/>
      <c r="B2869" s="22"/>
      <c r="C2869" s="22"/>
      <c r="D2869" s="23"/>
      <c r="E2869" s="22"/>
      <c r="F2869" s="23"/>
      <c r="G2869" s="24"/>
      <c r="H2869" s="22"/>
      <c r="I2869" s="22"/>
      <c r="J2869" s="22"/>
      <c r="K2869" s="22"/>
      <c r="L2869" s="66"/>
      <c r="M2869" s="67"/>
      <c r="N2869" s="2"/>
      <c r="O2869" s="22"/>
      <c r="P2869" s="25"/>
      <c r="Q2869" s="26"/>
    </row>
    <row r="2870" spans="1:17" x14ac:dyDescent="0.25">
      <c r="A2870" s="20"/>
      <c r="B2870" s="22"/>
      <c r="C2870" s="22"/>
      <c r="D2870" s="23"/>
      <c r="E2870" s="22"/>
      <c r="F2870" s="23"/>
      <c r="G2870" s="24"/>
      <c r="H2870" s="22"/>
      <c r="I2870" s="22"/>
      <c r="J2870" s="22"/>
      <c r="K2870" s="22"/>
      <c r="L2870" s="66"/>
      <c r="M2870" s="67"/>
      <c r="N2870" s="2"/>
      <c r="O2870" s="22"/>
      <c r="P2870" s="25"/>
      <c r="Q2870" s="26"/>
    </row>
    <row r="2871" spans="1:17" x14ac:dyDescent="0.25">
      <c r="A2871" s="20"/>
      <c r="B2871" s="22"/>
      <c r="C2871" s="22"/>
      <c r="D2871" s="23"/>
      <c r="E2871" s="22"/>
      <c r="F2871" s="23"/>
      <c r="G2871" s="24"/>
      <c r="H2871" s="22"/>
      <c r="I2871" s="22"/>
      <c r="J2871" s="22"/>
      <c r="K2871" s="22"/>
      <c r="L2871" s="66"/>
      <c r="M2871" s="67"/>
      <c r="N2871" s="2"/>
      <c r="O2871" s="22"/>
      <c r="P2871" s="25"/>
      <c r="Q2871" s="26"/>
    </row>
    <row r="2872" spans="1:17" x14ac:dyDescent="0.25">
      <c r="A2872" s="20"/>
      <c r="B2872" s="22"/>
      <c r="C2872" s="22"/>
      <c r="D2872" s="23"/>
      <c r="E2872" s="22"/>
      <c r="F2872" s="23"/>
      <c r="G2872" s="24"/>
      <c r="H2872" s="22"/>
      <c r="I2872" s="22"/>
      <c r="J2872" s="22"/>
      <c r="K2872" s="22"/>
      <c r="L2872" s="66"/>
      <c r="M2872" s="67"/>
      <c r="N2872" s="2"/>
      <c r="O2872" s="22"/>
      <c r="P2872" s="25"/>
      <c r="Q2872" s="26"/>
    </row>
    <row r="2873" spans="1:17" x14ac:dyDescent="0.25">
      <c r="A2873" s="20"/>
      <c r="B2873" s="22"/>
      <c r="C2873" s="22"/>
      <c r="D2873" s="23"/>
      <c r="E2873" s="22"/>
      <c r="F2873" s="23"/>
      <c r="G2873" s="24"/>
      <c r="H2873" s="22"/>
      <c r="I2873" s="22"/>
      <c r="J2873" s="22"/>
      <c r="K2873" s="22"/>
      <c r="L2873" s="66"/>
      <c r="M2873" s="67"/>
      <c r="N2873" s="2"/>
      <c r="O2873" s="22"/>
      <c r="P2873" s="25"/>
      <c r="Q2873" s="26"/>
    </row>
    <row r="2874" spans="1:17" x14ac:dyDescent="0.25">
      <c r="A2874" s="20"/>
      <c r="B2874" s="22"/>
      <c r="C2874" s="22"/>
      <c r="D2874" s="23"/>
      <c r="E2874" s="22"/>
      <c r="F2874" s="23"/>
      <c r="G2874" s="24"/>
      <c r="H2874" s="22"/>
      <c r="I2874" s="22"/>
      <c r="J2874" s="22"/>
      <c r="K2874" s="22"/>
      <c r="L2874" s="66"/>
      <c r="M2874" s="67"/>
      <c r="N2874" s="2"/>
      <c r="O2874" s="22"/>
      <c r="P2874" s="25"/>
      <c r="Q2874" s="26"/>
    </row>
    <row r="2875" spans="1:17" x14ac:dyDescent="0.25">
      <c r="A2875" s="20"/>
      <c r="B2875" s="22"/>
      <c r="C2875" s="22"/>
      <c r="D2875" s="23"/>
      <c r="E2875" s="22"/>
      <c r="F2875" s="23"/>
      <c r="G2875" s="24"/>
      <c r="H2875" s="22"/>
      <c r="I2875" s="22"/>
      <c r="J2875" s="22"/>
      <c r="K2875" s="22"/>
      <c r="L2875" s="66"/>
      <c r="M2875" s="67"/>
      <c r="N2875" s="2"/>
      <c r="O2875" s="22"/>
      <c r="P2875" s="25"/>
      <c r="Q2875" s="26"/>
    </row>
    <row r="2876" spans="1:17" x14ac:dyDescent="0.25">
      <c r="A2876" s="20"/>
      <c r="B2876" s="22"/>
      <c r="C2876" s="22"/>
      <c r="D2876" s="23"/>
      <c r="E2876" s="22"/>
      <c r="F2876" s="23"/>
      <c r="G2876" s="24"/>
      <c r="H2876" s="22"/>
      <c r="I2876" s="22"/>
      <c r="J2876" s="22"/>
      <c r="K2876" s="22"/>
      <c r="L2876" s="66"/>
      <c r="M2876" s="67"/>
      <c r="N2876" s="2"/>
      <c r="O2876" s="22"/>
      <c r="P2876" s="25"/>
      <c r="Q2876" s="26"/>
    </row>
    <row r="2877" spans="1:17" x14ac:dyDescent="0.25">
      <c r="A2877" s="20"/>
      <c r="B2877" s="21"/>
      <c r="C2877" s="22"/>
      <c r="D2877" s="23"/>
      <c r="E2877" s="22"/>
      <c r="F2877" s="23"/>
      <c r="G2877" s="24"/>
      <c r="H2877" s="22"/>
      <c r="I2877" s="22"/>
      <c r="J2877" s="22"/>
      <c r="K2877" s="22"/>
      <c r="L2877" s="66"/>
      <c r="M2877" s="67"/>
      <c r="N2877" s="22"/>
      <c r="O2877" s="22"/>
      <c r="P2877" s="25"/>
      <c r="Q2877" s="26"/>
    </row>
    <row r="2878" spans="1:17" x14ac:dyDescent="0.25">
      <c r="A2878" s="20"/>
      <c r="B2878" s="21"/>
      <c r="C2878" s="22"/>
      <c r="D2878" s="23"/>
      <c r="E2878" s="22"/>
      <c r="F2878" s="23"/>
      <c r="G2878" s="24"/>
      <c r="H2878" s="22"/>
      <c r="I2878" s="22"/>
      <c r="J2878" s="22"/>
      <c r="K2878" s="22"/>
      <c r="L2878" s="66"/>
      <c r="M2878" s="67"/>
      <c r="N2878" s="22"/>
      <c r="O2878" s="22"/>
      <c r="P2878" s="25"/>
      <c r="Q2878" s="26"/>
    </row>
    <row r="2879" spans="1:17" x14ac:dyDescent="0.25">
      <c r="A2879" s="20"/>
      <c r="B2879" s="21"/>
      <c r="C2879" s="22"/>
      <c r="D2879" s="23"/>
      <c r="E2879" s="22"/>
      <c r="F2879" s="23"/>
      <c r="G2879" s="24"/>
      <c r="H2879" s="22"/>
      <c r="I2879" s="22"/>
      <c r="J2879" s="22"/>
      <c r="K2879" s="22"/>
      <c r="L2879" s="66"/>
      <c r="M2879" s="67"/>
      <c r="N2879" s="22"/>
      <c r="O2879" s="22"/>
      <c r="P2879" s="25"/>
      <c r="Q2879" s="26"/>
    </row>
    <row r="2880" spans="1:17" x14ac:dyDescent="0.25">
      <c r="A2880" s="20"/>
      <c r="B2880" s="21"/>
      <c r="C2880" s="22"/>
      <c r="D2880" s="23"/>
      <c r="E2880" s="22"/>
      <c r="F2880" s="23"/>
      <c r="G2880" s="24"/>
      <c r="H2880" s="22"/>
      <c r="I2880" s="22"/>
      <c r="J2880" s="22"/>
      <c r="K2880" s="22"/>
      <c r="L2880" s="66"/>
      <c r="M2880" s="67"/>
      <c r="N2880" s="22"/>
      <c r="O2880" s="22"/>
      <c r="P2880" s="25"/>
      <c r="Q2880" s="26"/>
    </row>
    <row r="2881" spans="1:17" x14ac:dyDescent="0.25">
      <c r="A2881" s="20"/>
      <c r="B2881" s="21"/>
      <c r="C2881" s="22"/>
      <c r="D2881" s="23"/>
      <c r="E2881" s="22"/>
      <c r="F2881" s="23"/>
      <c r="G2881" s="24"/>
      <c r="H2881" s="22"/>
      <c r="I2881" s="22"/>
      <c r="J2881" s="22"/>
      <c r="K2881" s="22"/>
      <c r="L2881" s="66"/>
      <c r="M2881" s="67"/>
      <c r="N2881" s="22"/>
      <c r="O2881" s="22"/>
      <c r="P2881" s="25"/>
      <c r="Q2881" s="26"/>
    </row>
    <row r="2882" spans="1:17" x14ac:dyDescent="0.25">
      <c r="A2882" s="20"/>
      <c r="B2882" s="21"/>
      <c r="C2882" s="22"/>
      <c r="D2882" s="23"/>
      <c r="E2882" s="22"/>
      <c r="F2882" s="23"/>
      <c r="G2882" s="24"/>
      <c r="H2882" s="22"/>
      <c r="I2882" s="22"/>
      <c r="J2882" s="22"/>
      <c r="K2882" s="22"/>
      <c r="L2882" s="66"/>
      <c r="M2882" s="67"/>
      <c r="N2882" s="22"/>
      <c r="O2882" s="22"/>
      <c r="P2882" s="25"/>
      <c r="Q2882" s="26"/>
    </row>
    <row r="2883" spans="1:17" x14ac:dyDescent="0.25">
      <c r="A2883" s="20"/>
      <c r="B2883" s="21"/>
      <c r="C2883" s="22"/>
      <c r="D2883" s="23"/>
      <c r="E2883" s="22"/>
      <c r="F2883" s="23"/>
      <c r="G2883" s="24"/>
      <c r="H2883" s="22"/>
      <c r="I2883" s="22"/>
      <c r="J2883" s="22"/>
      <c r="K2883" s="22"/>
      <c r="L2883" s="66"/>
      <c r="M2883" s="67"/>
      <c r="N2883" s="22"/>
      <c r="O2883" s="22"/>
      <c r="P2883" s="25"/>
      <c r="Q2883" s="26"/>
    </row>
    <row r="2884" spans="1:17" x14ac:dyDescent="0.25">
      <c r="A2884" s="20"/>
      <c r="B2884" s="21"/>
      <c r="C2884" s="22"/>
      <c r="D2884" s="23"/>
      <c r="E2884" s="22"/>
      <c r="F2884" s="23"/>
      <c r="G2884" s="24"/>
      <c r="H2884" s="22"/>
      <c r="I2884" s="22"/>
      <c r="J2884" s="22"/>
      <c r="K2884" s="22"/>
      <c r="L2884" s="66"/>
      <c r="M2884" s="67"/>
      <c r="N2884" s="22"/>
      <c r="O2884" s="22"/>
      <c r="P2884" s="25"/>
      <c r="Q2884" s="26"/>
    </row>
    <row r="2885" spans="1:17" x14ac:dyDescent="0.25">
      <c r="A2885" s="20"/>
      <c r="B2885" s="21"/>
      <c r="C2885" s="22"/>
      <c r="D2885" s="23"/>
      <c r="E2885" s="22"/>
      <c r="F2885" s="23"/>
      <c r="G2885" s="24"/>
      <c r="H2885" s="22"/>
      <c r="I2885" s="22"/>
      <c r="J2885" s="22"/>
      <c r="K2885" s="22"/>
      <c r="L2885" s="66"/>
      <c r="M2885" s="67"/>
      <c r="N2885" s="22"/>
      <c r="O2885" s="22"/>
      <c r="P2885" s="25"/>
      <c r="Q2885" s="26"/>
    </row>
    <row r="2886" spans="1:17" x14ac:dyDescent="0.25">
      <c r="A2886" s="20"/>
      <c r="B2886" s="21"/>
      <c r="C2886" s="22"/>
      <c r="D2886" s="23"/>
      <c r="E2886" s="22"/>
      <c r="F2886" s="23"/>
      <c r="G2886" s="24"/>
      <c r="H2886" s="22"/>
      <c r="I2886" s="22"/>
      <c r="J2886" s="22"/>
      <c r="K2886" s="22"/>
      <c r="L2886" s="66"/>
      <c r="M2886" s="67"/>
      <c r="N2886" s="22"/>
      <c r="O2886" s="22"/>
      <c r="P2886" s="25"/>
      <c r="Q2886" s="26"/>
    </row>
    <row r="2887" spans="1:17" x14ac:dyDescent="0.25">
      <c r="A2887" s="20"/>
      <c r="B2887" s="21"/>
      <c r="C2887" s="22"/>
      <c r="D2887" s="23"/>
      <c r="E2887" s="22"/>
      <c r="F2887" s="23"/>
      <c r="G2887" s="24"/>
      <c r="H2887" s="22"/>
      <c r="I2887" s="22"/>
      <c r="J2887" s="22"/>
      <c r="K2887" s="22"/>
      <c r="L2887" s="66"/>
      <c r="M2887" s="67"/>
      <c r="N2887" s="22"/>
      <c r="O2887" s="22"/>
      <c r="P2887" s="25"/>
      <c r="Q2887" s="26"/>
    </row>
    <row r="2888" spans="1:17" x14ac:dyDescent="0.25">
      <c r="A2888" s="20"/>
      <c r="B2888" s="21"/>
      <c r="C2888" s="22"/>
      <c r="D2888" s="23"/>
      <c r="E2888" s="22"/>
      <c r="F2888" s="23"/>
      <c r="G2888" s="24"/>
      <c r="H2888" s="22"/>
      <c r="I2888" s="22"/>
      <c r="J2888" s="22"/>
      <c r="K2888" s="22"/>
      <c r="L2888" s="66"/>
      <c r="M2888" s="67"/>
      <c r="N2888" s="22"/>
      <c r="O2888" s="22"/>
      <c r="P2888" s="25"/>
      <c r="Q2888" s="26"/>
    </row>
    <row r="2889" spans="1:17" x14ac:dyDescent="0.25">
      <c r="A2889" s="20"/>
      <c r="B2889" s="21"/>
      <c r="C2889" s="22"/>
      <c r="D2889" s="23"/>
      <c r="E2889" s="22"/>
      <c r="F2889" s="23"/>
      <c r="G2889" s="24"/>
      <c r="H2889" s="22"/>
      <c r="I2889" s="22"/>
      <c r="J2889" s="22"/>
      <c r="K2889" s="22"/>
      <c r="L2889" s="66"/>
      <c r="M2889" s="67"/>
      <c r="N2889" s="22"/>
      <c r="O2889" s="22"/>
      <c r="P2889" s="25"/>
      <c r="Q2889" s="26"/>
    </row>
    <row r="2890" spans="1:17" x14ac:dyDescent="0.25">
      <c r="A2890" s="20"/>
      <c r="B2890" s="21"/>
      <c r="C2890" s="22"/>
      <c r="D2890" s="23"/>
      <c r="E2890" s="22"/>
      <c r="F2890" s="23"/>
      <c r="G2890" s="24"/>
      <c r="H2890" s="22"/>
      <c r="I2890" s="22"/>
      <c r="J2890" s="22"/>
      <c r="K2890" s="22"/>
      <c r="L2890" s="66"/>
      <c r="M2890" s="67"/>
      <c r="N2890" s="22"/>
      <c r="O2890" s="22"/>
      <c r="P2890" s="25"/>
      <c r="Q2890" s="26"/>
    </row>
    <row r="2891" spans="1:17" x14ac:dyDescent="0.25">
      <c r="A2891" s="20"/>
      <c r="B2891" s="21"/>
      <c r="C2891" s="22"/>
      <c r="D2891" s="23"/>
      <c r="E2891" s="22"/>
      <c r="F2891" s="23"/>
      <c r="G2891" s="24"/>
      <c r="H2891" s="22"/>
      <c r="I2891" s="22"/>
      <c r="J2891" s="22"/>
      <c r="K2891" s="22"/>
      <c r="L2891" s="66"/>
      <c r="M2891" s="67"/>
      <c r="N2891" s="22"/>
      <c r="O2891" s="22"/>
      <c r="P2891" s="25"/>
      <c r="Q2891" s="26"/>
    </row>
    <row r="2892" spans="1:17" x14ac:dyDescent="0.25">
      <c r="A2892" s="20"/>
      <c r="B2892" s="21"/>
      <c r="C2892" s="22"/>
      <c r="D2892" s="23"/>
      <c r="E2892" s="22"/>
      <c r="F2892" s="23"/>
      <c r="G2892" s="24"/>
      <c r="H2892" s="22"/>
      <c r="I2892" s="22"/>
      <c r="J2892" s="22"/>
      <c r="K2892" s="22"/>
      <c r="L2892" s="66"/>
      <c r="M2892" s="67"/>
      <c r="N2892" s="22"/>
      <c r="O2892" s="22"/>
      <c r="P2892" s="25"/>
      <c r="Q2892" s="26"/>
    </row>
    <row r="2893" spans="1:17" x14ac:dyDescent="0.25">
      <c r="A2893" s="20"/>
      <c r="B2893" s="21"/>
      <c r="C2893" s="22"/>
      <c r="D2893" s="23"/>
      <c r="E2893" s="22"/>
      <c r="F2893" s="23"/>
      <c r="G2893" s="24"/>
      <c r="H2893" s="22"/>
      <c r="I2893" s="22"/>
      <c r="J2893" s="22"/>
      <c r="K2893" s="22"/>
      <c r="L2893" s="66"/>
      <c r="M2893" s="67"/>
      <c r="N2893" s="22"/>
      <c r="O2893" s="22"/>
      <c r="P2893" s="25"/>
      <c r="Q2893" s="26"/>
    </row>
    <row r="2894" spans="1:17" x14ac:dyDescent="0.25">
      <c r="A2894" s="20"/>
      <c r="B2894" s="21"/>
      <c r="C2894" s="22"/>
      <c r="D2894" s="23"/>
      <c r="E2894" s="22"/>
      <c r="F2894" s="23"/>
      <c r="G2894" s="24"/>
      <c r="H2894" s="22"/>
      <c r="I2894" s="22"/>
      <c r="J2894" s="22"/>
      <c r="K2894" s="22"/>
      <c r="L2894" s="66"/>
      <c r="M2894" s="67"/>
      <c r="N2894" s="22"/>
      <c r="O2894" s="22"/>
      <c r="P2894" s="25"/>
      <c r="Q2894" s="26"/>
    </row>
    <row r="2895" spans="1:17" x14ac:dyDescent="0.25">
      <c r="A2895" s="20"/>
      <c r="B2895" s="21"/>
      <c r="C2895" s="22"/>
      <c r="D2895" s="23"/>
      <c r="E2895" s="22"/>
      <c r="F2895" s="23"/>
      <c r="G2895" s="24"/>
      <c r="H2895" s="22"/>
      <c r="I2895" s="22"/>
      <c r="J2895" s="22"/>
      <c r="K2895" s="22"/>
      <c r="L2895" s="66"/>
      <c r="M2895" s="67"/>
      <c r="N2895" s="22"/>
      <c r="O2895" s="22"/>
      <c r="P2895" s="25"/>
      <c r="Q2895" s="26"/>
    </row>
    <row r="2896" spans="1:17" x14ac:dyDescent="0.25">
      <c r="A2896" s="20"/>
      <c r="B2896" s="21"/>
      <c r="C2896" s="22"/>
      <c r="D2896" s="23"/>
      <c r="E2896" s="22"/>
      <c r="F2896" s="23"/>
      <c r="G2896" s="24"/>
      <c r="H2896" s="22"/>
      <c r="I2896" s="22"/>
      <c r="J2896" s="22"/>
      <c r="K2896" s="22"/>
      <c r="L2896" s="66"/>
      <c r="M2896" s="67"/>
      <c r="N2896" s="22"/>
      <c r="O2896" s="22"/>
      <c r="P2896" s="25"/>
      <c r="Q2896" s="26"/>
    </row>
    <row r="2897" spans="1:17" x14ac:dyDescent="0.25">
      <c r="A2897" s="20"/>
      <c r="B2897" s="21"/>
      <c r="C2897" s="22"/>
      <c r="D2897" s="23"/>
      <c r="E2897" s="22"/>
      <c r="F2897" s="23"/>
      <c r="G2897" s="24"/>
      <c r="H2897" s="22"/>
      <c r="I2897" s="22"/>
      <c r="J2897" s="22"/>
      <c r="K2897" s="22"/>
      <c r="L2897" s="66"/>
      <c r="M2897" s="67"/>
      <c r="N2897" s="22"/>
      <c r="O2897" s="22"/>
      <c r="P2897" s="25"/>
      <c r="Q2897" s="26"/>
    </row>
    <row r="2898" spans="1:17" x14ac:dyDescent="0.25">
      <c r="A2898" s="20"/>
      <c r="B2898" s="21"/>
      <c r="C2898" s="22"/>
      <c r="D2898" s="23"/>
      <c r="E2898" s="22"/>
      <c r="F2898" s="23"/>
      <c r="G2898" s="24"/>
      <c r="H2898" s="22"/>
      <c r="I2898" s="22"/>
      <c r="J2898" s="22"/>
      <c r="K2898" s="22"/>
      <c r="L2898" s="66"/>
      <c r="M2898" s="67"/>
      <c r="N2898" s="22"/>
      <c r="O2898" s="22"/>
      <c r="P2898" s="25"/>
      <c r="Q2898" s="26"/>
    </row>
    <row r="2899" spans="1:17" x14ac:dyDescent="0.25">
      <c r="A2899" s="20"/>
      <c r="B2899" s="21"/>
      <c r="C2899" s="22"/>
      <c r="D2899" s="23"/>
      <c r="E2899" s="22"/>
      <c r="F2899" s="23"/>
      <c r="G2899" s="24"/>
      <c r="H2899" s="22"/>
      <c r="I2899" s="22"/>
      <c r="J2899" s="22"/>
      <c r="K2899" s="22"/>
      <c r="L2899" s="66"/>
      <c r="M2899" s="67"/>
      <c r="N2899" s="22"/>
      <c r="O2899" s="22"/>
      <c r="P2899" s="25"/>
      <c r="Q2899" s="26"/>
    </row>
    <row r="2900" spans="1:17" x14ac:dyDescent="0.25">
      <c r="A2900" s="20"/>
      <c r="B2900" s="21"/>
      <c r="C2900" s="22"/>
      <c r="D2900" s="23"/>
      <c r="E2900" s="22"/>
      <c r="F2900" s="23"/>
      <c r="G2900" s="24"/>
      <c r="H2900" s="22"/>
      <c r="I2900" s="22"/>
      <c r="J2900" s="22"/>
      <c r="K2900" s="22"/>
      <c r="L2900" s="66"/>
      <c r="M2900" s="67"/>
      <c r="N2900" s="22"/>
      <c r="O2900" s="22"/>
      <c r="P2900" s="25"/>
      <c r="Q2900" s="26"/>
    </row>
    <row r="2901" spans="1:17" x14ac:dyDescent="0.25">
      <c r="A2901" s="20"/>
      <c r="B2901" s="21"/>
      <c r="C2901" s="22"/>
      <c r="D2901" s="23"/>
      <c r="E2901" s="22"/>
      <c r="F2901" s="23"/>
      <c r="G2901" s="24"/>
      <c r="H2901" s="22"/>
      <c r="I2901" s="22"/>
      <c r="J2901" s="22"/>
      <c r="K2901" s="22"/>
      <c r="L2901" s="66"/>
      <c r="M2901" s="67"/>
      <c r="N2901" s="22"/>
      <c r="O2901" s="22"/>
      <c r="P2901" s="25"/>
      <c r="Q2901" s="26"/>
    </row>
    <row r="2902" spans="1:17" x14ac:dyDescent="0.25">
      <c r="A2902" s="20"/>
      <c r="B2902" s="21"/>
      <c r="C2902" s="22"/>
      <c r="D2902" s="23"/>
      <c r="E2902" s="22"/>
      <c r="F2902" s="23"/>
      <c r="G2902" s="24"/>
      <c r="H2902" s="22"/>
      <c r="I2902" s="22"/>
      <c r="J2902" s="22"/>
      <c r="K2902" s="22"/>
      <c r="L2902" s="66"/>
      <c r="M2902" s="67"/>
      <c r="N2902" s="22"/>
      <c r="O2902" s="22"/>
      <c r="P2902" s="25"/>
      <c r="Q2902" s="26"/>
    </row>
    <row r="2903" spans="1:17" x14ac:dyDescent="0.25">
      <c r="A2903" s="20"/>
      <c r="B2903" s="21"/>
      <c r="C2903" s="22"/>
      <c r="D2903" s="23"/>
      <c r="E2903" s="22"/>
      <c r="F2903" s="23"/>
      <c r="G2903" s="24"/>
      <c r="H2903" s="22"/>
      <c r="I2903" s="22"/>
      <c r="J2903" s="22"/>
      <c r="K2903" s="22"/>
      <c r="L2903" s="66"/>
      <c r="M2903" s="67"/>
      <c r="N2903" s="22"/>
      <c r="O2903" s="22"/>
      <c r="P2903" s="25"/>
      <c r="Q2903" s="26"/>
    </row>
    <row r="2904" spans="1:17" x14ac:dyDescent="0.25">
      <c r="A2904" s="20"/>
      <c r="B2904" s="21"/>
      <c r="C2904" s="22"/>
      <c r="D2904" s="23"/>
      <c r="E2904" s="22"/>
      <c r="F2904" s="23"/>
      <c r="G2904" s="24"/>
      <c r="H2904" s="22"/>
      <c r="I2904" s="22"/>
      <c r="J2904" s="22"/>
      <c r="K2904" s="22"/>
      <c r="L2904" s="66"/>
      <c r="M2904" s="67"/>
      <c r="N2904" s="22"/>
      <c r="O2904" s="22"/>
      <c r="P2904" s="25"/>
      <c r="Q2904" s="26"/>
    </row>
    <row r="2905" spans="1:17" x14ac:dyDescent="0.25">
      <c r="A2905" s="20"/>
      <c r="B2905" s="21"/>
      <c r="C2905" s="22"/>
      <c r="D2905" s="23"/>
      <c r="E2905" s="22"/>
      <c r="F2905" s="23"/>
      <c r="G2905" s="24"/>
      <c r="H2905" s="22"/>
      <c r="I2905" s="22"/>
      <c r="J2905" s="22"/>
      <c r="K2905" s="22"/>
      <c r="L2905" s="66"/>
      <c r="M2905" s="67"/>
      <c r="N2905" s="22"/>
      <c r="O2905" s="22"/>
      <c r="P2905" s="25"/>
      <c r="Q2905" s="26"/>
    </row>
    <row r="2906" spans="1:17" x14ac:dyDescent="0.25">
      <c r="A2906" s="20"/>
      <c r="B2906" s="21"/>
      <c r="C2906" s="22"/>
      <c r="D2906" s="23"/>
      <c r="E2906" s="22"/>
      <c r="F2906" s="23"/>
      <c r="G2906" s="24"/>
      <c r="H2906" s="22"/>
      <c r="I2906" s="22"/>
      <c r="J2906" s="22"/>
      <c r="K2906" s="22"/>
      <c r="L2906" s="66"/>
      <c r="M2906" s="67"/>
      <c r="N2906" s="22"/>
      <c r="O2906" s="22"/>
      <c r="P2906" s="25"/>
      <c r="Q2906" s="26"/>
    </row>
    <row r="2907" spans="1:17" x14ac:dyDescent="0.25">
      <c r="A2907" s="20"/>
      <c r="B2907" s="21"/>
      <c r="C2907" s="22"/>
      <c r="D2907" s="23"/>
      <c r="E2907" s="22"/>
      <c r="F2907" s="23"/>
      <c r="G2907" s="24"/>
      <c r="H2907" s="22"/>
      <c r="I2907" s="22"/>
      <c r="J2907" s="22"/>
      <c r="K2907" s="22"/>
      <c r="L2907" s="66"/>
      <c r="M2907" s="67"/>
      <c r="N2907" s="22"/>
      <c r="O2907" s="22"/>
      <c r="P2907" s="25"/>
      <c r="Q2907" s="26"/>
    </row>
    <row r="2908" spans="1:17" x14ac:dyDescent="0.25">
      <c r="A2908" s="20"/>
      <c r="B2908" s="21"/>
      <c r="C2908" s="22"/>
      <c r="D2908" s="23"/>
      <c r="E2908" s="22"/>
      <c r="F2908" s="23"/>
      <c r="G2908" s="24"/>
      <c r="H2908" s="22"/>
      <c r="I2908" s="22"/>
      <c r="J2908" s="22"/>
      <c r="K2908" s="22"/>
      <c r="L2908" s="66"/>
      <c r="M2908" s="67"/>
      <c r="N2908" s="22"/>
      <c r="O2908" s="22"/>
      <c r="P2908" s="25"/>
      <c r="Q2908" s="26"/>
    </row>
    <row r="2909" spans="1:17" x14ac:dyDescent="0.25">
      <c r="A2909" s="20"/>
      <c r="B2909" s="21"/>
      <c r="C2909" s="22"/>
      <c r="D2909" s="23"/>
      <c r="E2909" s="22"/>
      <c r="F2909" s="23"/>
      <c r="G2909" s="24"/>
      <c r="H2909" s="22"/>
      <c r="I2909" s="22"/>
      <c r="J2909" s="22"/>
      <c r="K2909" s="22"/>
      <c r="L2909" s="66"/>
      <c r="M2909" s="67"/>
      <c r="N2909" s="22"/>
      <c r="O2909" s="22"/>
      <c r="P2909" s="25"/>
      <c r="Q2909" s="26"/>
    </row>
    <row r="2910" spans="1:17" x14ac:dyDescent="0.25">
      <c r="A2910" s="20"/>
      <c r="B2910" s="21"/>
      <c r="C2910" s="22"/>
      <c r="D2910" s="23"/>
      <c r="E2910" s="22"/>
      <c r="F2910" s="23"/>
      <c r="G2910" s="24"/>
      <c r="H2910" s="22"/>
      <c r="I2910" s="22"/>
      <c r="J2910" s="22"/>
      <c r="K2910" s="22"/>
      <c r="L2910" s="66"/>
      <c r="M2910" s="67"/>
      <c r="N2910" s="22"/>
      <c r="O2910" s="22"/>
      <c r="P2910" s="25"/>
      <c r="Q2910" s="26"/>
    </row>
    <row r="2911" spans="1:17" x14ac:dyDescent="0.25">
      <c r="A2911" s="20"/>
      <c r="B2911" s="21"/>
      <c r="C2911" s="22"/>
      <c r="D2911" s="23"/>
      <c r="E2911" s="22"/>
      <c r="F2911" s="23"/>
      <c r="G2911" s="24"/>
      <c r="H2911" s="22"/>
      <c r="I2911" s="22"/>
      <c r="J2911" s="22"/>
      <c r="K2911" s="22"/>
      <c r="L2911" s="66"/>
      <c r="M2911" s="67"/>
      <c r="N2911" s="22"/>
      <c r="O2911" s="22"/>
      <c r="P2911" s="25"/>
      <c r="Q2911" s="26"/>
    </row>
    <row r="2912" spans="1:17" x14ac:dyDescent="0.25">
      <c r="A2912" s="20"/>
      <c r="B2912" s="21"/>
      <c r="C2912" s="22"/>
      <c r="D2912" s="23"/>
      <c r="E2912" s="22"/>
      <c r="F2912" s="23"/>
      <c r="G2912" s="24"/>
      <c r="H2912" s="22"/>
      <c r="I2912" s="22"/>
      <c r="J2912" s="22"/>
      <c r="K2912" s="22"/>
      <c r="L2912" s="66"/>
      <c r="M2912" s="67"/>
      <c r="N2912" s="22"/>
      <c r="O2912" s="22"/>
      <c r="P2912" s="25"/>
      <c r="Q2912" s="26"/>
    </row>
    <row r="2913" spans="1:17" x14ac:dyDescent="0.25">
      <c r="A2913" s="20"/>
      <c r="B2913" s="21"/>
      <c r="C2913" s="22"/>
      <c r="D2913" s="23"/>
      <c r="E2913" s="22"/>
      <c r="F2913" s="23"/>
      <c r="G2913" s="24"/>
      <c r="H2913" s="22"/>
      <c r="I2913" s="22"/>
      <c r="J2913" s="22"/>
      <c r="K2913" s="22"/>
      <c r="L2913" s="66"/>
      <c r="M2913" s="67"/>
      <c r="N2913" s="22"/>
      <c r="O2913" s="22"/>
      <c r="P2913" s="25"/>
      <c r="Q2913" s="26"/>
    </row>
    <row r="2914" spans="1:17" x14ac:dyDescent="0.25">
      <c r="A2914" s="20"/>
      <c r="B2914" s="21"/>
      <c r="C2914" s="22"/>
      <c r="D2914" s="23"/>
      <c r="E2914" s="22"/>
      <c r="F2914" s="23"/>
      <c r="G2914" s="24"/>
      <c r="H2914" s="22"/>
      <c r="I2914" s="22"/>
      <c r="J2914" s="22"/>
      <c r="K2914" s="22"/>
      <c r="L2914" s="66"/>
      <c r="M2914" s="67"/>
      <c r="N2914" s="22"/>
      <c r="O2914" s="22"/>
      <c r="P2914" s="25"/>
      <c r="Q2914" s="26"/>
    </row>
    <row r="2915" spans="1:17" x14ac:dyDescent="0.25">
      <c r="A2915" s="20"/>
      <c r="B2915" s="21"/>
      <c r="C2915" s="22"/>
      <c r="D2915" s="23"/>
      <c r="E2915" s="22"/>
      <c r="F2915" s="23"/>
      <c r="G2915" s="24"/>
      <c r="H2915" s="22"/>
      <c r="I2915" s="22"/>
      <c r="J2915" s="22"/>
      <c r="K2915" s="22"/>
      <c r="L2915" s="66"/>
      <c r="M2915" s="67"/>
      <c r="N2915" s="22"/>
      <c r="O2915" s="22"/>
      <c r="P2915" s="25"/>
      <c r="Q2915" s="26"/>
    </row>
    <row r="2916" spans="1:17" x14ac:dyDescent="0.25">
      <c r="A2916" s="20"/>
      <c r="B2916" s="21"/>
      <c r="C2916" s="22"/>
      <c r="D2916" s="23"/>
      <c r="E2916" s="22"/>
      <c r="F2916" s="23"/>
      <c r="G2916" s="24"/>
      <c r="H2916" s="22"/>
      <c r="I2916" s="22"/>
      <c r="J2916" s="22"/>
      <c r="K2916" s="22"/>
      <c r="L2916" s="66"/>
      <c r="M2916" s="67"/>
      <c r="N2916" s="22"/>
      <c r="O2916" s="22"/>
      <c r="P2916" s="25"/>
      <c r="Q2916" s="26"/>
    </row>
    <row r="2917" spans="1:17" x14ac:dyDescent="0.25">
      <c r="A2917" s="20"/>
      <c r="B2917" s="21"/>
      <c r="C2917" s="22"/>
      <c r="D2917" s="23"/>
      <c r="E2917" s="22"/>
      <c r="F2917" s="23"/>
      <c r="G2917" s="24"/>
      <c r="H2917" s="22"/>
      <c r="I2917" s="22"/>
      <c r="J2917" s="22"/>
      <c r="K2917" s="22"/>
      <c r="L2917" s="66"/>
      <c r="M2917" s="67"/>
      <c r="N2917" s="22"/>
      <c r="O2917" s="22"/>
      <c r="P2917" s="25"/>
      <c r="Q2917" s="26"/>
    </row>
    <row r="2918" spans="1:17" x14ac:dyDescent="0.25">
      <c r="A2918" s="20"/>
      <c r="B2918" s="21"/>
      <c r="C2918" s="22"/>
      <c r="D2918" s="23"/>
      <c r="E2918" s="22"/>
      <c r="F2918" s="23"/>
      <c r="G2918" s="24"/>
      <c r="H2918" s="22"/>
      <c r="I2918" s="22"/>
      <c r="J2918" s="22"/>
      <c r="K2918" s="22"/>
      <c r="L2918" s="66"/>
      <c r="M2918" s="67"/>
      <c r="N2918" s="22"/>
      <c r="O2918" s="22"/>
      <c r="P2918" s="25"/>
      <c r="Q2918" s="26"/>
    </row>
    <row r="2919" spans="1:17" x14ac:dyDescent="0.25">
      <c r="A2919" s="20"/>
      <c r="B2919" s="21"/>
      <c r="C2919" s="22"/>
      <c r="D2919" s="23"/>
      <c r="E2919" s="22"/>
      <c r="F2919" s="23"/>
      <c r="G2919" s="24"/>
      <c r="H2919" s="22"/>
      <c r="I2919" s="22"/>
      <c r="J2919" s="22"/>
      <c r="K2919" s="22"/>
      <c r="L2919" s="66"/>
      <c r="M2919" s="67"/>
      <c r="N2919" s="22"/>
      <c r="O2919" s="22"/>
      <c r="P2919" s="25"/>
      <c r="Q2919" s="26"/>
    </row>
    <row r="2920" spans="1:17" x14ac:dyDescent="0.25">
      <c r="A2920" s="20"/>
      <c r="B2920" s="21"/>
      <c r="C2920" s="22"/>
      <c r="D2920" s="23"/>
      <c r="E2920" s="22"/>
      <c r="F2920" s="23"/>
      <c r="G2920" s="24"/>
      <c r="H2920" s="22"/>
      <c r="I2920" s="22"/>
      <c r="J2920" s="22"/>
      <c r="K2920" s="22"/>
      <c r="L2920" s="66"/>
      <c r="M2920" s="67"/>
      <c r="N2920" s="22"/>
      <c r="O2920" s="22"/>
      <c r="P2920" s="25"/>
      <c r="Q2920" s="26"/>
    </row>
    <row r="2921" spans="1:17" x14ac:dyDescent="0.25">
      <c r="A2921" s="20"/>
      <c r="B2921" s="21"/>
      <c r="C2921" s="22"/>
      <c r="D2921" s="23"/>
      <c r="E2921" s="22"/>
      <c r="F2921" s="23"/>
      <c r="G2921" s="24"/>
      <c r="H2921" s="22"/>
      <c r="I2921" s="22"/>
      <c r="J2921" s="22"/>
      <c r="K2921" s="22"/>
      <c r="L2921" s="66"/>
      <c r="M2921" s="67"/>
      <c r="N2921" s="22"/>
      <c r="O2921" s="22"/>
      <c r="P2921" s="25"/>
      <c r="Q2921" s="26"/>
    </row>
    <row r="2922" spans="1:17" x14ac:dyDescent="0.25">
      <c r="A2922" s="20"/>
      <c r="B2922" s="21"/>
      <c r="C2922" s="22"/>
      <c r="D2922" s="23"/>
      <c r="E2922" s="22"/>
      <c r="F2922" s="23"/>
      <c r="G2922" s="24"/>
      <c r="H2922" s="22"/>
      <c r="I2922" s="22"/>
      <c r="J2922" s="22"/>
      <c r="K2922" s="22"/>
      <c r="L2922" s="66"/>
      <c r="M2922" s="67"/>
      <c r="N2922" s="22"/>
      <c r="O2922" s="22"/>
      <c r="P2922" s="25"/>
      <c r="Q2922" s="26"/>
    </row>
    <row r="2923" spans="1:17" x14ac:dyDescent="0.25">
      <c r="A2923" s="20"/>
      <c r="B2923" s="21"/>
      <c r="C2923" s="22"/>
      <c r="D2923" s="23"/>
      <c r="E2923" s="22"/>
      <c r="F2923" s="23"/>
      <c r="G2923" s="24"/>
      <c r="H2923" s="22"/>
      <c r="I2923" s="22"/>
      <c r="J2923" s="22"/>
      <c r="K2923" s="22"/>
      <c r="L2923" s="66"/>
      <c r="M2923" s="67"/>
      <c r="N2923" s="22"/>
      <c r="O2923" s="22"/>
      <c r="P2923" s="25"/>
      <c r="Q2923" s="26"/>
    </row>
    <row r="2924" spans="1:17" x14ac:dyDescent="0.25">
      <c r="A2924" s="20"/>
      <c r="B2924" s="21"/>
      <c r="C2924" s="22"/>
      <c r="D2924" s="23"/>
      <c r="E2924" s="22"/>
      <c r="F2924" s="23"/>
      <c r="G2924" s="24"/>
      <c r="H2924" s="22"/>
      <c r="I2924" s="22"/>
      <c r="J2924" s="22"/>
      <c r="K2924" s="22"/>
      <c r="L2924" s="66"/>
      <c r="M2924" s="67"/>
      <c r="N2924" s="22"/>
      <c r="O2924" s="22"/>
      <c r="P2924" s="25"/>
      <c r="Q2924" s="26"/>
    </row>
    <row r="2925" spans="1:17" x14ac:dyDescent="0.25">
      <c r="A2925" s="20"/>
      <c r="B2925" s="21"/>
      <c r="C2925" s="22"/>
      <c r="D2925" s="23"/>
      <c r="E2925" s="22"/>
      <c r="F2925" s="23"/>
      <c r="G2925" s="24"/>
      <c r="H2925" s="22"/>
      <c r="I2925" s="22"/>
      <c r="J2925" s="22"/>
      <c r="K2925" s="22"/>
      <c r="L2925" s="66"/>
      <c r="M2925" s="67"/>
      <c r="N2925" s="22"/>
      <c r="O2925" s="22"/>
      <c r="P2925" s="25"/>
      <c r="Q2925" s="26"/>
    </row>
    <row r="2926" spans="1:17" x14ac:dyDescent="0.25">
      <c r="A2926" s="20"/>
      <c r="B2926" s="21"/>
      <c r="C2926" s="22"/>
      <c r="D2926" s="23"/>
      <c r="E2926" s="22"/>
      <c r="F2926" s="23"/>
      <c r="G2926" s="24"/>
      <c r="H2926" s="22"/>
      <c r="I2926" s="22"/>
      <c r="J2926" s="22"/>
      <c r="K2926" s="22"/>
      <c r="L2926" s="66"/>
      <c r="M2926" s="67"/>
      <c r="N2926" s="22"/>
      <c r="O2926" s="22"/>
      <c r="P2926" s="25"/>
      <c r="Q2926" s="26"/>
    </row>
    <row r="2927" spans="1:17" x14ac:dyDescent="0.25">
      <c r="A2927" s="20"/>
      <c r="B2927" s="21"/>
      <c r="C2927" s="22"/>
      <c r="D2927" s="23"/>
      <c r="E2927" s="22"/>
      <c r="F2927" s="23"/>
      <c r="G2927" s="24"/>
      <c r="H2927" s="22"/>
      <c r="I2927" s="22"/>
      <c r="J2927" s="22"/>
      <c r="K2927" s="22"/>
      <c r="L2927" s="66"/>
      <c r="M2927" s="67"/>
      <c r="N2927" s="22"/>
      <c r="O2927" s="22"/>
      <c r="P2927" s="25"/>
      <c r="Q2927" s="26"/>
    </row>
    <row r="2928" spans="1:17" x14ac:dyDescent="0.25">
      <c r="A2928" s="20"/>
      <c r="B2928" s="21"/>
      <c r="C2928" s="22"/>
      <c r="D2928" s="23"/>
      <c r="E2928" s="22"/>
      <c r="F2928" s="23"/>
      <c r="G2928" s="24"/>
      <c r="H2928" s="22"/>
      <c r="I2928" s="22"/>
      <c r="J2928" s="22"/>
      <c r="K2928" s="22"/>
      <c r="L2928" s="66"/>
      <c r="M2928" s="67"/>
      <c r="N2928" s="22"/>
      <c r="O2928" s="22"/>
      <c r="P2928" s="25"/>
      <c r="Q2928" s="26"/>
    </row>
    <row r="2929" spans="1:17" x14ac:dyDescent="0.25">
      <c r="A2929" s="20"/>
      <c r="B2929" s="21"/>
      <c r="C2929" s="22"/>
      <c r="D2929" s="23"/>
      <c r="E2929" s="22"/>
      <c r="F2929" s="23"/>
      <c r="G2929" s="24"/>
      <c r="H2929" s="22"/>
      <c r="I2929" s="22"/>
      <c r="J2929" s="22"/>
      <c r="K2929" s="22"/>
      <c r="L2929" s="66"/>
      <c r="M2929" s="67"/>
      <c r="N2929" s="22"/>
      <c r="O2929" s="22"/>
      <c r="P2929" s="25"/>
      <c r="Q2929" s="26"/>
    </row>
    <row r="2930" spans="1:17" x14ac:dyDescent="0.25">
      <c r="A2930" s="20"/>
      <c r="B2930" s="21"/>
      <c r="C2930" s="22"/>
      <c r="D2930" s="23"/>
      <c r="E2930" s="22"/>
      <c r="F2930" s="23"/>
      <c r="G2930" s="24"/>
      <c r="H2930" s="22"/>
      <c r="I2930" s="22"/>
      <c r="J2930" s="22"/>
      <c r="K2930" s="22"/>
      <c r="L2930" s="66"/>
      <c r="M2930" s="67"/>
      <c r="N2930" s="22"/>
      <c r="O2930" s="22"/>
      <c r="P2930" s="25"/>
      <c r="Q2930" s="26"/>
    </row>
    <row r="2931" spans="1:17" x14ac:dyDescent="0.25">
      <c r="A2931" s="20"/>
      <c r="B2931" s="21"/>
      <c r="C2931" s="22"/>
      <c r="D2931" s="23"/>
      <c r="E2931" s="22"/>
      <c r="F2931" s="23"/>
      <c r="G2931" s="24"/>
      <c r="H2931" s="22"/>
      <c r="I2931" s="22"/>
      <c r="J2931" s="22"/>
      <c r="K2931" s="22"/>
      <c r="L2931" s="66"/>
      <c r="M2931" s="67"/>
      <c r="N2931" s="22"/>
      <c r="O2931" s="22"/>
      <c r="P2931" s="25"/>
      <c r="Q2931" s="26"/>
    </row>
    <row r="2932" spans="1:17" x14ac:dyDescent="0.25">
      <c r="A2932" s="20"/>
      <c r="B2932" s="21"/>
      <c r="C2932" s="22"/>
      <c r="D2932" s="23"/>
      <c r="E2932" s="22"/>
      <c r="F2932" s="23"/>
      <c r="G2932" s="24"/>
      <c r="H2932" s="22"/>
      <c r="I2932" s="22"/>
      <c r="J2932" s="22"/>
      <c r="K2932" s="22"/>
      <c r="L2932" s="66"/>
      <c r="M2932" s="67"/>
      <c r="N2932" s="22"/>
      <c r="O2932" s="22"/>
      <c r="P2932" s="25"/>
      <c r="Q2932" s="26"/>
    </row>
    <row r="2933" spans="1:17" x14ac:dyDescent="0.25">
      <c r="A2933" s="20"/>
      <c r="B2933" s="21"/>
      <c r="C2933" s="22"/>
      <c r="D2933" s="23"/>
      <c r="E2933" s="22"/>
      <c r="F2933" s="23"/>
      <c r="G2933" s="24"/>
      <c r="H2933" s="22"/>
      <c r="I2933" s="22"/>
      <c r="J2933" s="22"/>
      <c r="K2933" s="22"/>
      <c r="L2933" s="66"/>
      <c r="M2933" s="67"/>
      <c r="N2933" s="22"/>
      <c r="O2933" s="22"/>
      <c r="P2933" s="25"/>
      <c r="Q2933" s="26"/>
    </row>
    <row r="2934" spans="1:17" x14ac:dyDescent="0.25">
      <c r="A2934" s="20"/>
      <c r="B2934" s="21"/>
      <c r="C2934" s="22"/>
      <c r="D2934" s="23"/>
      <c r="E2934" s="22"/>
      <c r="F2934" s="23"/>
      <c r="G2934" s="24"/>
      <c r="H2934" s="22"/>
      <c r="I2934" s="22"/>
      <c r="J2934" s="22"/>
      <c r="K2934" s="22"/>
      <c r="L2934" s="66"/>
      <c r="M2934" s="67"/>
      <c r="N2934" s="22"/>
      <c r="O2934" s="22"/>
      <c r="P2934" s="25"/>
      <c r="Q2934" s="26"/>
    </row>
    <row r="2935" spans="1:17" x14ac:dyDescent="0.25">
      <c r="A2935" s="20"/>
      <c r="B2935" s="21"/>
      <c r="C2935" s="22"/>
      <c r="D2935" s="23"/>
      <c r="E2935" s="22"/>
      <c r="F2935" s="23"/>
      <c r="G2935" s="24"/>
      <c r="H2935" s="22"/>
      <c r="I2935" s="22"/>
      <c r="J2935" s="22"/>
      <c r="K2935" s="22"/>
      <c r="L2935" s="66"/>
      <c r="M2935" s="67"/>
      <c r="N2935" s="22"/>
      <c r="O2935" s="22"/>
      <c r="P2935" s="25"/>
      <c r="Q2935" s="26"/>
    </row>
    <row r="2936" spans="1:17" x14ac:dyDescent="0.25">
      <c r="A2936" s="20"/>
      <c r="B2936" s="21"/>
      <c r="C2936" s="22"/>
      <c r="D2936" s="23"/>
      <c r="E2936" s="22"/>
      <c r="F2936" s="23"/>
      <c r="G2936" s="24"/>
      <c r="H2936" s="22"/>
      <c r="I2936" s="22"/>
      <c r="J2936" s="22"/>
      <c r="K2936" s="22"/>
      <c r="L2936" s="66"/>
      <c r="M2936" s="67"/>
      <c r="N2936" s="22"/>
      <c r="O2936" s="22"/>
      <c r="P2936" s="25"/>
      <c r="Q2936" s="26"/>
    </row>
    <row r="2937" spans="1:17" x14ac:dyDescent="0.25">
      <c r="A2937" s="20"/>
      <c r="B2937" s="21"/>
      <c r="C2937" s="22"/>
      <c r="D2937" s="23"/>
      <c r="E2937" s="22"/>
      <c r="F2937" s="23"/>
      <c r="G2937" s="24"/>
      <c r="H2937" s="22"/>
      <c r="I2937" s="22"/>
      <c r="J2937" s="22"/>
      <c r="K2937" s="22"/>
      <c r="L2937" s="66"/>
      <c r="M2937" s="67"/>
      <c r="N2937" s="22"/>
      <c r="O2937" s="22"/>
      <c r="P2937" s="25"/>
      <c r="Q2937" s="26"/>
    </row>
    <row r="2938" spans="1:17" x14ac:dyDescent="0.25">
      <c r="A2938" s="20"/>
      <c r="B2938" s="21"/>
      <c r="C2938" s="22"/>
      <c r="D2938" s="23"/>
      <c r="E2938" s="22"/>
      <c r="F2938" s="23"/>
      <c r="G2938" s="24"/>
      <c r="H2938" s="22"/>
      <c r="I2938" s="22"/>
      <c r="J2938" s="22"/>
      <c r="K2938" s="22"/>
      <c r="L2938" s="66"/>
      <c r="M2938" s="67"/>
      <c r="N2938" s="22"/>
      <c r="O2938" s="22"/>
      <c r="P2938" s="25"/>
      <c r="Q2938" s="26"/>
    </row>
    <row r="2939" spans="1:17" x14ac:dyDescent="0.25">
      <c r="A2939" s="20"/>
      <c r="B2939" s="21"/>
      <c r="C2939" s="22"/>
      <c r="D2939" s="23"/>
      <c r="E2939" s="22"/>
      <c r="F2939" s="23"/>
      <c r="G2939" s="24"/>
      <c r="H2939" s="22"/>
      <c r="I2939" s="22"/>
      <c r="J2939" s="22"/>
      <c r="K2939" s="22"/>
      <c r="L2939" s="66"/>
      <c r="M2939" s="67"/>
      <c r="N2939" s="22"/>
      <c r="O2939" s="22"/>
      <c r="P2939" s="25"/>
      <c r="Q2939" s="26"/>
    </row>
    <row r="2940" spans="1:17" x14ac:dyDescent="0.25">
      <c r="A2940" s="20"/>
      <c r="B2940" s="21"/>
      <c r="C2940" s="22"/>
      <c r="D2940" s="23"/>
      <c r="E2940" s="22"/>
      <c r="F2940" s="23"/>
      <c r="G2940" s="24"/>
      <c r="H2940" s="22"/>
      <c r="I2940" s="22"/>
      <c r="J2940" s="22"/>
      <c r="K2940" s="22"/>
      <c r="L2940" s="66"/>
      <c r="M2940" s="67"/>
      <c r="N2940" s="22"/>
      <c r="O2940" s="22"/>
      <c r="P2940" s="25"/>
      <c r="Q2940" s="26"/>
    </row>
    <row r="2941" spans="1:17" x14ac:dyDescent="0.25">
      <c r="A2941" s="20"/>
      <c r="B2941" s="21"/>
      <c r="C2941" s="22"/>
      <c r="D2941" s="23"/>
      <c r="E2941" s="22"/>
      <c r="F2941" s="23"/>
      <c r="G2941" s="24"/>
      <c r="H2941" s="22"/>
      <c r="I2941" s="22"/>
      <c r="J2941" s="22"/>
      <c r="K2941" s="22"/>
      <c r="L2941" s="66"/>
      <c r="M2941" s="67"/>
      <c r="N2941" s="22"/>
      <c r="O2941" s="22"/>
      <c r="P2941" s="25"/>
      <c r="Q2941" s="26"/>
    </row>
    <row r="2942" spans="1:17" x14ac:dyDescent="0.25">
      <c r="A2942" s="20"/>
      <c r="B2942" s="21"/>
      <c r="C2942" s="22"/>
      <c r="D2942" s="23"/>
      <c r="E2942" s="22"/>
      <c r="F2942" s="23"/>
      <c r="G2942" s="24"/>
      <c r="H2942" s="22"/>
      <c r="I2942" s="22"/>
      <c r="J2942" s="22"/>
      <c r="K2942" s="22"/>
      <c r="L2942" s="66"/>
      <c r="M2942" s="67"/>
      <c r="N2942" s="22"/>
      <c r="O2942" s="22"/>
      <c r="P2942" s="25"/>
      <c r="Q2942" s="26"/>
    </row>
    <row r="2943" spans="1:17" x14ac:dyDescent="0.25">
      <c r="A2943" s="20"/>
      <c r="B2943" s="21"/>
      <c r="C2943" s="22"/>
      <c r="D2943" s="23"/>
      <c r="E2943" s="22"/>
      <c r="F2943" s="23"/>
      <c r="G2943" s="24"/>
      <c r="H2943" s="22"/>
      <c r="I2943" s="22"/>
      <c r="J2943" s="22"/>
      <c r="K2943" s="22"/>
      <c r="L2943" s="66"/>
      <c r="M2943" s="67"/>
      <c r="N2943" s="22"/>
      <c r="O2943" s="22"/>
      <c r="P2943" s="25"/>
      <c r="Q2943" s="26"/>
    </row>
    <row r="2944" spans="1:17" x14ac:dyDescent="0.25">
      <c r="A2944" s="20"/>
      <c r="B2944" s="21"/>
      <c r="C2944" s="22"/>
      <c r="D2944" s="23"/>
      <c r="E2944" s="22"/>
      <c r="F2944" s="23"/>
      <c r="G2944" s="24"/>
      <c r="H2944" s="22"/>
      <c r="I2944" s="22"/>
      <c r="J2944" s="22"/>
      <c r="K2944" s="22"/>
      <c r="L2944" s="66"/>
      <c r="M2944" s="67"/>
      <c r="N2944" s="22"/>
      <c r="O2944" s="22"/>
      <c r="P2944" s="25"/>
      <c r="Q2944" s="26"/>
    </row>
    <row r="2945" spans="1:17" x14ac:dyDescent="0.25">
      <c r="A2945" s="20"/>
      <c r="B2945" s="21"/>
      <c r="C2945" s="22"/>
      <c r="D2945" s="23"/>
      <c r="E2945" s="22"/>
      <c r="F2945" s="23"/>
      <c r="G2945" s="24"/>
      <c r="H2945" s="22"/>
      <c r="I2945" s="22"/>
      <c r="J2945" s="22"/>
      <c r="K2945" s="22"/>
      <c r="L2945" s="66"/>
      <c r="M2945" s="67"/>
      <c r="N2945" s="22"/>
      <c r="O2945" s="22"/>
      <c r="P2945" s="25"/>
      <c r="Q2945" s="26"/>
    </row>
    <row r="2946" spans="1:17" x14ac:dyDescent="0.25">
      <c r="A2946" s="20"/>
      <c r="B2946" s="21"/>
      <c r="C2946" s="22"/>
      <c r="D2946" s="23"/>
      <c r="E2946" s="22"/>
      <c r="F2946" s="23"/>
      <c r="G2946" s="24"/>
      <c r="H2946" s="22"/>
      <c r="I2946" s="22"/>
      <c r="J2946" s="22"/>
      <c r="K2946" s="22"/>
      <c r="L2946" s="66"/>
      <c r="M2946" s="67"/>
      <c r="N2946" s="22"/>
      <c r="O2946" s="22"/>
      <c r="P2946" s="25"/>
      <c r="Q2946" s="26"/>
    </row>
    <row r="2947" spans="1:17" x14ac:dyDescent="0.25">
      <c r="A2947" s="20"/>
      <c r="B2947" s="21"/>
      <c r="C2947" s="22"/>
      <c r="D2947" s="23"/>
      <c r="E2947" s="22"/>
      <c r="F2947" s="23"/>
      <c r="G2947" s="24"/>
      <c r="H2947" s="22"/>
      <c r="I2947" s="22"/>
      <c r="J2947" s="22"/>
      <c r="K2947" s="22"/>
      <c r="L2947" s="66"/>
      <c r="M2947" s="67"/>
      <c r="N2947" s="22"/>
      <c r="O2947" s="22"/>
      <c r="P2947" s="25"/>
      <c r="Q2947" s="26"/>
    </row>
    <row r="2948" spans="1:17" x14ac:dyDescent="0.25">
      <c r="A2948" s="20"/>
      <c r="B2948" s="21"/>
      <c r="C2948" s="22"/>
      <c r="D2948" s="23"/>
      <c r="E2948" s="22"/>
      <c r="F2948" s="23"/>
      <c r="G2948" s="24"/>
      <c r="H2948" s="22"/>
      <c r="I2948" s="22"/>
      <c r="J2948" s="22"/>
      <c r="K2948" s="22"/>
      <c r="L2948" s="66"/>
      <c r="M2948" s="67"/>
      <c r="N2948" s="22"/>
      <c r="O2948" s="22"/>
      <c r="P2948" s="25"/>
      <c r="Q2948" s="26"/>
    </row>
    <row r="2949" spans="1:17" x14ac:dyDescent="0.25">
      <c r="A2949" s="20"/>
      <c r="B2949" s="21"/>
      <c r="C2949" s="22"/>
      <c r="D2949" s="23"/>
      <c r="E2949" s="22"/>
      <c r="F2949" s="23"/>
      <c r="G2949" s="24"/>
      <c r="H2949" s="22"/>
      <c r="I2949" s="22"/>
      <c r="J2949" s="22"/>
      <c r="K2949" s="22"/>
      <c r="L2949" s="66"/>
      <c r="M2949" s="67"/>
      <c r="N2949" s="22"/>
      <c r="O2949" s="22"/>
      <c r="P2949" s="25"/>
      <c r="Q2949" s="26"/>
    </row>
    <row r="2950" spans="1:17" x14ac:dyDescent="0.25">
      <c r="A2950" s="20"/>
      <c r="B2950" s="21"/>
      <c r="C2950" s="22"/>
      <c r="D2950" s="23"/>
      <c r="E2950" s="22"/>
      <c r="F2950" s="23"/>
      <c r="G2950" s="24"/>
      <c r="H2950" s="22"/>
      <c r="I2950" s="22"/>
      <c r="J2950" s="22"/>
      <c r="K2950" s="22"/>
      <c r="L2950" s="66"/>
      <c r="M2950" s="67"/>
      <c r="N2950" s="22"/>
      <c r="O2950" s="22"/>
      <c r="P2950" s="25"/>
      <c r="Q2950" s="26"/>
    </row>
    <row r="2951" spans="1:17" x14ac:dyDescent="0.25">
      <c r="A2951" s="20"/>
      <c r="B2951" s="21"/>
      <c r="C2951" s="22"/>
      <c r="D2951" s="23"/>
      <c r="E2951" s="22"/>
      <c r="F2951" s="23"/>
      <c r="G2951" s="24"/>
      <c r="H2951" s="22"/>
      <c r="I2951" s="22"/>
      <c r="J2951" s="22"/>
      <c r="K2951" s="22"/>
      <c r="L2951" s="66"/>
      <c r="M2951" s="67"/>
      <c r="N2951" s="22"/>
      <c r="O2951" s="22"/>
      <c r="P2951" s="25"/>
      <c r="Q2951" s="26"/>
    </row>
    <row r="2952" spans="1:17" x14ac:dyDescent="0.25">
      <c r="A2952" s="20"/>
      <c r="B2952" s="21"/>
      <c r="C2952" s="22"/>
      <c r="D2952" s="23"/>
      <c r="E2952" s="22"/>
      <c r="F2952" s="23"/>
      <c r="G2952" s="24"/>
      <c r="H2952" s="22"/>
      <c r="I2952" s="22"/>
      <c r="J2952" s="22"/>
      <c r="K2952" s="22"/>
      <c r="L2952" s="66"/>
      <c r="M2952" s="67"/>
      <c r="N2952" s="22"/>
      <c r="O2952" s="22"/>
      <c r="P2952" s="25"/>
      <c r="Q2952" s="26"/>
    </row>
    <row r="2953" spans="1:17" x14ac:dyDescent="0.25">
      <c r="A2953" s="20"/>
      <c r="B2953" s="21"/>
      <c r="C2953" s="22"/>
      <c r="D2953" s="23"/>
      <c r="E2953" s="22"/>
      <c r="F2953" s="23"/>
      <c r="G2953" s="24"/>
      <c r="H2953" s="22"/>
      <c r="I2953" s="22"/>
      <c r="J2953" s="22"/>
      <c r="K2953" s="22"/>
      <c r="L2953" s="66"/>
      <c r="M2953" s="67"/>
      <c r="N2953" s="22"/>
      <c r="O2953" s="22"/>
      <c r="P2953" s="25"/>
      <c r="Q2953" s="26"/>
    </row>
    <row r="2954" spans="1:17" x14ac:dyDescent="0.25">
      <c r="A2954" s="20"/>
      <c r="B2954" s="21"/>
      <c r="C2954" s="22"/>
      <c r="D2954" s="23"/>
      <c r="E2954" s="22"/>
      <c r="F2954" s="23"/>
      <c r="G2954" s="24"/>
      <c r="H2954" s="22"/>
      <c r="I2954" s="22"/>
      <c r="J2954" s="22"/>
      <c r="K2954" s="22"/>
      <c r="L2954" s="66"/>
      <c r="M2954" s="67"/>
      <c r="N2954" s="22"/>
      <c r="O2954" s="22"/>
      <c r="P2954" s="25"/>
      <c r="Q2954" s="26"/>
    </row>
    <row r="2955" spans="1:17" x14ac:dyDescent="0.25">
      <c r="A2955" s="20"/>
      <c r="B2955" s="21"/>
      <c r="C2955" s="22"/>
      <c r="D2955" s="23"/>
      <c r="E2955" s="22"/>
      <c r="F2955" s="23"/>
      <c r="G2955" s="24"/>
      <c r="H2955" s="22"/>
      <c r="I2955" s="22"/>
      <c r="J2955" s="22"/>
      <c r="K2955" s="22"/>
      <c r="L2955" s="66"/>
      <c r="M2955" s="67"/>
      <c r="N2955" s="22"/>
      <c r="O2955" s="22"/>
      <c r="P2955" s="25"/>
      <c r="Q2955" s="26"/>
    </row>
    <row r="2956" spans="1:17" x14ac:dyDescent="0.25">
      <c r="A2956" s="20"/>
      <c r="B2956" s="21"/>
      <c r="C2956" s="22"/>
      <c r="D2956" s="23"/>
      <c r="E2956" s="22"/>
      <c r="F2956" s="23"/>
      <c r="G2956" s="24"/>
      <c r="H2956" s="22"/>
      <c r="I2956" s="22"/>
      <c r="J2956" s="22"/>
      <c r="K2956" s="22"/>
      <c r="L2956" s="66"/>
      <c r="M2956" s="67"/>
      <c r="N2956" s="22"/>
      <c r="O2956" s="22"/>
      <c r="P2956" s="25"/>
      <c r="Q2956" s="26"/>
    </row>
    <row r="2957" spans="1:17" x14ac:dyDescent="0.25">
      <c r="A2957" s="20"/>
      <c r="B2957" s="21"/>
      <c r="C2957" s="22"/>
      <c r="D2957" s="23"/>
      <c r="E2957" s="22"/>
      <c r="F2957" s="23"/>
      <c r="G2957" s="24"/>
      <c r="H2957" s="22"/>
      <c r="I2957" s="22"/>
      <c r="J2957" s="22"/>
      <c r="K2957" s="22"/>
      <c r="L2957" s="66"/>
      <c r="M2957" s="67"/>
      <c r="N2957" s="22"/>
      <c r="O2957" s="22"/>
      <c r="P2957" s="25"/>
      <c r="Q2957" s="26"/>
    </row>
    <row r="2958" spans="1:17" x14ac:dyDescent="0.25">
      <c r="A2958" s="20"/>
      <c r="B2958" s="21"/>
      <c r="C2958" s="22"/>
      <c r="D2958" s="23"/>
      <c r="E2958" s="22"/>
      <c r="F2958" s="23"/>
      <c r="G2958" s="24"/>
      <c r="H2958" s="22"/>
      <c r="I2958" s="22"/>
      <c r="J2958" s="22"/>
      <c r="K2958" s="22"/>
      <c r="L2958" s="66"/>
      <c r="M2958" s="67"/>
      <c r="N2958" s="22"/>
      <c r="O2958" s="22"/>
      <c r="P2958" s="25"/>
      <c r="Q2958" s="26"/>
    </row>
    <row r="2959" spans="1:17" x14ac:dyDescent="0.25">
      <c r="A2959" s="20"/>
      <c r="B2959" s="21"/>
      <c r="C2959" s="22"/>
      <c r="D2959" s="23"/>
      <c r="E2959" s="22"/>
      <c r="F2959" s="23"/>
      <c r="G2959" s="24"/>
      <c r="H2959" s="22"/>
      <c r="I2959" s="22"/>
      <c r="J2959" s="22"/>
      <c r="K2959" s="22"/>
      <c r="L2959" s="66"/>
      <c r="M2959" s="67"/>
      <c r="N2959" s="22"/>
      <c r="O2959" s="22"/>
      <c r="P2959" s="25"/>
      <c r="Q2959" s="26"/>
    </row>
    <row r="2960" spans="1:17" x14ac:dyDescent="0.25">
      <c r="A2960" s="20"/>
      <c r="B2960" s="21"/>
      <c r="C2960" s="22"/>
      <c r="D2960" s="23"/>
      <c r="E2960" s="22"/>
      <c r="F2960" s="23"/>
      <c r="G2960" s="24"/>
      <c r="H2960" s="22"/>
      <c r="I2960" s="22"/>
      <c r="J2960" s="22"/>
      <c r="K2960" s="22"/>
      <c r="L2960" s="66"/>
      <c r="M2960" s="67"/>
      <c r="N2960" s="22"/>
      <c r="O2960" s="22"/>
      <c r="P2960" s="25"/>
      <c r="Q2960" s="26"/>
    </row>
    <row r="2961" spans="1:17" x14ac:dyDescent="0.25">
      <c r="A2961" s="20"/>
      <c r="B2961" s="21"/>
      <c r="C2961" s="22"/>
      <c r="D2961" s="23"/>
      <c r="E2961" s="22"/>
      <c r="F2961" s="23"/>
      <c r="G2961" s="24"/>
      <c r="H2961" s="22"/>
      <c r="I2961" s="22"/>
      <c r="J2961" s="22"/>
      <c r="K2961" s="22"/>
      <c r="L2961" s="66"/>
      <c r="M2961" s="67"/>
      <c r="N2961" s="22"/>
      <c r="O2961" s="22"/>
      <c r="P2961" s="25"/>
      <c r="Q2961" s="26"/>
    </row>
    <row r="2962" spans="1:17" x14ac:dyDescent="0.25">
      <c r="A2962" s="20"/>
      <c r="B2962" s="21"/>
      <c r="C2962" s="22"/>
      <c r="D2962" s="23"/>
      <c r="E2962" s="22"/>
      <c r="F2962" s="23"/>
      <c r="G2962" s="24"/>
      <c r="H2962" s="22"/>
      <c r="I2962" s="22"/>
      <c r="J2962" s="22"/>
      <c r="K2962" s="22"/>
      <c r="L2962" s="66"/>
      <c r="M2962" s="67"/>
      <c r="N2962" s="22"/>
      <c r="O2962" s="22"/>
      <c r="P2962" s="25"/>
      <c r="Q2962" s="26"/>
    </row>
    <row r="2963" spans="1:17" x14ac:dyDescent="0.25">
      <c r="A2963" s="20"/>
      <c r="B2963" s="21"/>
      <c r="C2963" s="22"/>
      <c r="D2963" s="23"/>
      <c r="E2963" s="22"/>
      <c r="F2963" s="23"/>
      <c r="G2963" s="24"/>
      <c r="H2963" s="22"/>
      <c r="I2963" s="22"/>
      <c r="J2963" s="22"/>
      <c r="K2963" s="22"/>
      <c r="L2963" s="66"/>
      <c r="M2963" s="67"/>
      <c r="N2963" s="22"/>
      <c r="O2963" s="22"/>
      <c r="P2963" s="25"/>
      <c r="Q2963" s="26"/>
    </row>
    <row r="2964" spans="1:17" x14ac:dyDescent="0.25">
      <c r="A2964" s="20"/>
      <c r="B2964" s="21"/>
      <c r="C2964" s="22"/>
      <c r="D2964" s="23"/>
      <c r="E2964" s="22"/>
      <c r="F2964" s="23"/>
      <c r="G2964" s="24"/>
      <c r="H2964" s="22"/>
      <c r="I2964" s="22"/>
      <c r="J2964" s="22"/>
      <c r="K2964" s="22"/>
      <c r="L2964" s="66"/>
      <c r="M2964" s="67"/>
      <c r="N2964" s="22"/>
      <c r="O2964" s="22"/>
      <c r="P2964" s="25"/>
      <c r="Q2964" s="26"/>
    </row>
    <row r="2965" spans="1:17" x14ac:dyDescent="0.25">
      <c r="A2965" s="20"/>
      <c r="B2965" s="21"/>
      <c r="C2965" s="22"/>
      <c r="D2965" s="23"/>
      <c r="E2965" s="22"/>
      <c r="F2965" s="23"/>
      <c r="G2965" s="24"/>
      <c r="H2965" s="22"/>
      <c r="I2965" s="22"/>
      <c r="J2965" s="22"/>
      <c r="K2965" s="22"/>
      <c r="L2965" s="66"/>
      <c r="M2965" s="67"/>
      <c r="N2965" s="22"/>
      <c r="O2965" s="22"/>
      <c r="P2965" s="25"/>
      <c r="Q2965" s="26"/>
    </row>
    <row r="2966" spans="1:17" x14ac:dyDescent="0.25">
      <c r="A2966" s="20"/>
      <c r="B2966" s="21"/>
      <c r="C2966" s="22"/>
      <c r="D2966" s="23"/>
      <c r="E2966" s="22"/>
      <c r="F2966" s="23"/>
      <c r="G2966" s="24"/>
      <c r="H2966" s="22"/>
      <c r="I2966" s="22"/>
      <c r="J2966" s="22"/>
      <c r="K2966" s="22"/>
      <c r="L2966" s="66"/>
      <c r="M2966" s="67"/>
      <c r="N2966" s="22"/>
      <c r="O2966" s="22"/>
      <c r="P2966" s="25"/>
      <c r="Q2966" s="26"/>
    </row>
    <row r="2967" spans="1:17" x14ac:dyDescent="0.25">
      <c r="A2967" s="20"/>
      <c r="B2967" s="21"/>
      <c r="C2967" s="22"/>
      <c r="D2967" s="23"/>
      <c r="E2967" s="22"/>
      <c r="F2967" s="23"/>
      <c r="G2967" s="24"/>
      <c r="H2967" s="22"/>
      <c r="I2967" s="22"/>
      <c r="J2967" s="22"/>
      <c r="K2967" s="22"/>
      <c r="L2967" s="66"/>
      <c r="M2967" s="67"/>
      <c r="N2967" s="22"/>
      <c r="O2967" s="22"/>
      <c r="P2967" s="25"/>
      <c r="Q2967" s="26"/>
    </row>
    <row r="2968" spans="1:17" x14ac:dyDescent="0.25">
      <c r="A2968" s="20"/>
      <c r="B2968" s="21"/>
      <c r="C2968" s="22"/>
      <c r="D2968" s="23"/>
      <c r="E2968" s="22"/>
      <c r="F2968" s="23"/>
      <c r="G2968" s="24"/>
      <c r="H2968" s="22"/>
      <c r="I2968" s="22"/>
      <c r="J2968" s="22"/>
      <c r="K2968" s="22"/>
      <c r="L2968" s="66"/>
      <c r="M2968" s="67"/>
      <c r="N2968" s="22"/>
      <c r="O2968" s="22"/>
      <c r="P2968" s="25"/>
      <c r="Q2968" s="26"/>
    </row>
    <row r="2969" spans="1:17" x14ac:dyDescent="0.25">
      <c r="A2969" s="20"/>
      <c r="B2969" s="21"/>
      <c r="C2969" s="22"/>
      <c r="D2969" s="23"/>
      <c r="E2969" s="22"/>
      <c r="F2969" s="23"/>
      <c r="G2969" s="24"/>
      <c r="H2969" s="22"/>
      <c r="I2969" s="22"/>
      <c r="J2969" s="22"/>
      <c r="K2969" s="22"/>
      <c r="L2969" s="66"/>
      <c r="M2969" s="67"/>
      <c r="N2969" s="22"/>
      <c r="O2969" s="22"/>
      <c r="P2969" s="25"/>
      <c r="Q2969" s="26"/>
    </row>
    <row r="2970" spans="1:17" x14ac:dyDescent="0.25">
      <c r="A2970" s="20"/>
      <c r="B2970" s="21"/>
      <c r="C2970" s="22"/>
      <c r="D2970" s="23"/>
      <c r="E2970" s="22"/>
      <c r="F2970" s="23"/>
      <c r="G2970" s="24"/>
      <c r="H2970" s="22"/>
      <c r="I2970" s="22"/>
      <c r="J2970" s="22"/>
      <c r="K2970" s="22"/>
      <c r="L2970" s="66"/>
      <c r="M2970" s="67"/>
      <c r="N2970" s="22"/>
      <c r="O2970" s="22"/>
      <c r="P2970" s="25"/>
      <c r="Q2970" s="26"/>
    </row>
    <row r="2971" spans="1:17" x14ac:dyDescent="0.25">
      <c r="A2971" s="20"/>
      <c r="B2971" s="21"/>
      <c r="C2971" s="22"/>
      <c r="D2971" s="23"/>
      <c r="E2971" s="22"/>
      <c r="F2971" s="23"/>
      <c r="G2971" s="24"/>
      <c r="H2971" s="22"/>
      <c r="I2971" s="22"/>
      <c r="J2971" s="22"/>
      <c r="K2971" s="22"/>
      <c r="L2971" s="66"/>
      <c r="M2971" s="67"/>
      <c r="N2971" s="22"/>
      <c r="O2971" s="22"/>
      <c r="P2971" s="25"/>
      <c r="Q2971" s="26"/>
    </row>
    <row r="2972" spans="1:17" x14ac:dyDescent="0.25">
      <c r="A2972" s="20"/>
      <c r="B2972" s="21"/>
      <c r="C2972" s="22"/>
      <c r="D2972" s="23"/>
      <c r="E2972" s="22"/>
      <c r="F2972" s="23"/>
      <c r="G2972" s="24"/>
      <c r="H2972" s="22"/>
      <c r="I2972" s="22"/>
      <c r="J2972" s="22"/>
      <c r="K2972" s="22"/>
      <c r="L2972" s="66"/>
      <c r="M2972" s="67"/>
      <c r="N2972" s="22"/>
      <c r="O2972" s="22"/>
      <c r="P2972" s="25"/>
      <c r="Q2972" s="26"/>
    </row>
    <row r="2973" spans="1:17" x14ac:dyDescent="0.25">
      <c r="A2973" s="20"/>
      <c r="B2973" s="21"/>
      <c r="C2973" s="22"/>
      <c r="D2973" s="23"/>
      <c r="E2973" s="22"/>
      <c r="F2973" s="23"/>
      <c r="G2973" s="24"/>
      <c r="H2973" s="22"/>
      <c r="I2973" s="22"/>
      <c r="J2973" s="22"/>
      <c r="K2973" s="22"/>
      <c r="L2973" s="66"/>
      <c r="M2973" s="67"/>
      <c r="N2973" s="22"/>
      <c r="O2973" s="22"/>
      <c r="P2973" s="25"/>
      <c r="Q2973" s="26"/>
    </row>
    <row r="2974" spans="1:17" x14ac:dyDescent="0.25">
      <c r="A2974" s="20"/>
      <c r="B2974" s="21"/>
      <c r="C2974" s="22"/>
      <c r="D2974" s="23"/>
      <c r="E2974" s="22"/>
      <c r="F2974" s="23"/>
      <c r="G2974" s="24"/>
      <c r="H2974" s="22"/>
      <c r="I2974" s="22"/>
      <c r="J2974" s="22"/>
      <c r="K2974" s="22"/>
      <c r="L2974" s="66"/>
      <c r="M2974" s="67"/>
      <c r="N2974" s="22"/>
      <c r="O2974" s="22"/>
      <c r="P2974" s="25"/>
      <c r="Q2974" s="26"/>
    </row>
    <row r="2975" spans="1:17" x14ac:dyDescent="0.25">
      <c r="A2975" s="20"/>
      <c r="B2975" s="21"/>
      <c r="C2975" s="22"/>
      <c r="D2975" s="23"/>
      <c r="E2975" s="22"/>
      <c r="F2975" s="23"/>
      <c r="G2975" s="24"/>
      <c r="H2975" s="22"/>
      <c r="I2975" s="22"/>
      <c r="J2975" s="22"/>
      <c r="K2975" s="22"/>
      <c r="L2975" s="66"/>
      <c r="M2975" s="67"/>
      <c r="N2975" s="22"/>
      <c r="O2975" s="22"/>
      <c r="P2975" s="25"/>
      <c r="Q2975" s="26"/>
    </row>
    <row r="2976" spans="1:17" x14ac:dyDescent="0.25">
      <c r="A2976" s="20"/>
      <c r="B2976" s="21"/>
      <c r="C2976" s="22"/>
      <c r="D2976" s="23"/>
      <c r="E2976" s="22"/>
      <c r="F2976" s="23"/>
      <c r="G2976" s="24"/>
      <c r="H2976" s="22"/>
      <c r="I2976" s="22"/>
      <c r="J2976" s="22"/>
      <c r="K2976" s="22"/>
      <c r="L2976" s="66"/>
      <c r="M2976" s="67"/>
      <c r="N2976" s="22"/>
      <c r="O2976" s="22"/>
      <c r="P2976" s="25"/>
      <c r="Q2976" s="26"/>
    </row>
    <row r="2977" spans="1:17" x14ac:dyDescent="0.25">
      <c r="A2977" s="20"/>
      <c r="B2977" s="21"/>
      <c r="C2977" s="22"/>
      <c r="D2977" s="23"/>
      <c r="E2977" s="22"/>
      <c r="F2977" s="23"/>
      <c r="G2977" s="24"/>
      <c r="H2977" s="22"/>
      <c r="I2977" s="22"/>
      <c r="J2977" s="22"/>
      <c r="K2977" s="22"/>
      <c r="L2977" s="66"/>
      <c r="M2977" s="67"/>
      <c r="N2977" s="22"/>
      <c r="O2977" s="22"/>
      <c r="P2977" s="25"/>
      <c r="Q2977" s="26"/>
    </row>
    <row r="2978" spans="1:17" x14ac:dyDescent="0.25">
      <c r="A2978" s="20"/>
      <c r="B2978" s="21"/>
      <c r="C2978" s="22"/>
      <c r="D2978" s="23"/>
      <c r="E2978" s="22"/>
      <c r="F2978" s="23"/>
      <c r="G2978" s="24"/>
      <c r="H2978" s="22"/>
      <c r="I2978" s="22"/>
      <c r="J2978" s="22"/>
      <c r="K2978" s="22"/>
      <c r="L2978" s="66"/>
      <c r="M2978" s="67"/>
      <c r="N2978" s="22"/>
      <c r="O2978" s="22"/>
      <c r="P2978" s="25"/>
      <c r="Q2978" s="26"/>
    </row>
    <row r="2979" spans="1:17" x14ac:dyDescent="0.25">
      <c r="A2979" s="20"/>
      <c r="B2979" s="21"/>
      <c r="C2979" s="22"/>
      <c r="D2979" s="23"/>
      <c r="E2979" s="22"/>
      <c r="F2979" s="23"/>
      <c r="G2979" s="24"/>
      <c r="H2979" s="22"/>
      <c r="I2979" s="22"/>
      <c r="J2979" s="22"/>
      <c r="K2979" s="22"/>
      <c r="L2979" s="66"/>
      <c r="M2979" s="67"/>
      <c r="N2979" s="22"/>
      <c r="O2979" s="22"/>
      <c r="P2979" s="25"/>
      <c r="Q2979" s="26"/>
    </row>
    <row r="2980" spans="1:17" x14ac:dyDescent="0.25">
      <c r="A2980" s="20"/>
      <c r="B2980" s="21"/>
      <c r="C2980" s="22"/>
      <c r="D2980" s="23"/>
      <c r="E2980" s="22"/>
      <c r="F2980" s="23"/>
      <c r="G2980" s="24"/>
      <c r="H2980" s="22"/>
      <c r="I2980" s="22"/>
      <c r="J2980" s="22"/>
      <c r="K2980" s="22"/>
      <c r="L2980" s="66"/>
      <c r="M2980" s="67"/>
      <c r="N2980" s="22"/>
      <c r="O2980" s="22"/>
      <c r="P2980" s="25"/>
      <c r="Q2980" s="26"/>
    </row>
    <row r="2981" spans="1:17" x14ac:dyDescent="0.25">
      <c r="A2981" s="20"/>
      <c r="B2981" s="21"/>
      <c r="C2981" s="22"/>
      <c r="D2981" s="23"/>
      <c r="E2981" s="22"/>
      <c r="F2981" s="23"/>
      <c r="G2981" s="24"/>
      <c r="H2981" s="22"/>
      <c r="I2981" s="22"/>
      <c r="J2981" s="22"/>
      <c r="K2981" s="22"/>
      <c r="L2981" s="66"/>
      <c r="M2981" s="67"/>
      <c r="N2981" s="22"/>
      <c r="O2981" s="22"/>
      <c r="P2981" s="25"/>
      <c r="Q2981" s="26"/>
    </row>
    <row r="2982" spans="1:17" x14ac:dyDescent="0.25">
      <c r="A2982" s="20"/>
      <c r="B2982" s="21"/>
      <c r="C2982" s="22"/>
      <c r="D2982" s="23"/>
      <c r="E2982" s="22"/>
      <c r="F2982" s="23"/>
      <c r="G2982" s="24"/>
      <c r="H2982" s="22"/>
      <c r="I2982" s="22"/>
      <c r="J2982" s="22"/>
      <c r="K2982" s="22"/>
      <c r="L2982" s="66"/>
      <c r="M2982" s="67"/>
      <c r="N2982" s="22"/>
      <c r="O2982" s="22"/>
      <c r="P2982" s="25"/>
      <c r="Q2982" s="26"/>
    </row>
    <row r="2983" spans="1:17" x14ac:dyDescent="0.25">
      <c r="A2983" s="20"/>
      <c r="B2983" s="21"/>
      <c r="C2983" s="22"/>
      <c r="D2983" s="23"/>
      <c r="E2983" s="22"/>
      <c r="F2983" s="23"/>
      <c r="G2983" s="24"/>
      <c r="H2983" s="22"/>
      <c r="I2983" s="22"/>
      <c r="J2983" s="22"/>
      <c r="K2983" s="22"/>
      <c r="L2983" s="66"/>
      <c r="M2983" s="67"/>
      <c r="N2983" s="22"/>
      <c r="O2983" s="22"/>
      <c r="P2983" s="25"/>
      <c r="Q2983" s="26"/>
    </row>
    <row r="2984" spans="1:17" x14ac:dyDescent="0.25">
      <c r="A2984" s="20"/>
      <c r="B2984" s="21"/>
      <c r="C2984" s="22"/>
      <c r="D2984" s="23"/>
      <c r="E2984" s="22"/>
      <c r="F2984" s="23"/>
      <c r="G2984" s="24"/>
      <c r="H2984" s="22"/>
      <c r="I2984" s="22"/>
      <c r="J2984" s="22"/>
      <c r="K2984" s="22"/>
      <c r="L2984" s="66"/>
      <c r="M2984" s="67"/>
      <c r="N2984" s="22"/>
      <c r="O2984" s="22"/>
      <c r="P2984" s="25"/>
      <c r="Q2984" s="26"/>
    </row>
    <row r="2985" spans="1:17" x14ac:dyDescent="0.25">
      <c r="A2985" s="20"/>
      <c r="B2985" s="21"/>
      <c r="C2985" s="22"/>
      <c r="D2985" s="23"/>
      <c r="E2985" s="22"/>
      <c r="F2985" s="23"/>
      <c r="G2985" s="24"/>
      <c r="H2985" s="22"/>
      <c r="I2985" s="22"/>
      <c r="J2985" s="22"/>
      <c r="K2985" s="22"/>
      <c r="L2985" s="66"/>
      <c r="M2985" s="67"/>
      <c r="N2985" s="22"/>
      <c r="O2985" s="22"/>
      <c r="P2985" s="25"/>
      <c r="Q2985" s="26"/>
    </row>
    <row r="2986" spans="1:17" x14ac:dyDescent="0.25">
      <c r="A2986" s="20"/>
      <c r="B2986" s="21"/>
      <c r="C2986" s="22"/>
      <c r="D2986" s="23"/>
      <c r="E2986" s="22"/>
      <c r="F2986" s="23"/>
      <c r="G2986" s="24"/>
      <c r="H2986" s="22"/>
      <c r="I2986" s="22"/>
      <c r="J2986" s="22"/>
      <c r="K2986" s="22"/>
      <c r="L2986" s="66"/>
      <c r="M2986" s="67"/>
      <c r="N2986" s="22"/>
      <c r="O2986" s="22"/>
      <c r="P2986" s="25"/>
      <c r="Q2986" s="26"/>
    </row>
    <row r="2987" spans="1:17" x14ac:dyDescent="0.25">
      <c r="A2987" s="20"/>
      <c r="B2987" s="21"/>
      <c r="C2987" s="22"/>
      <c r="D2987" s="23"/>
      <c r="E2987" s="22"/>
      <c r="F2987" s="23"/>
      <c r="G2987" s="24"/>
      <c r="H2987" s="22"/>
      <c r="I2987" s="22"/>
      <c r="J2987" s="22"/>
      <c r="K2987" s="22"/>
      <c r="L2987" s="66"/>
      <c r="M2987" s="67"/>
      <c r="N2987" s="22"/>
      <c r="O2987" s="22"/>
      <c r="P2987" s="25"/>
      <c r="Q2987" s="26"/>
    </row>
    <row r="2988" spans="1:17" x14ac:dyDescent="0.25">
      <c r="A2988" s="20"/>
      <c r="B2988" s="21"/>
      <c r="C2988" s="22"/>
      <c r="D2988" s="23"/>
      <c r="E2988" s="22"/>
      <c r="F2988" s="23"/>
      <c r="G2988" s="24"/>
      <c r="H2988" s="22"/>
      <c r="I2988" s="22"/>
      <c r="J2988" s="22"/>
      <c r="K2988" s="22"/>
      <c r="L2988" s="66"/>
      <c r="M2988" s="67"/>
      <c r="N2988" s="22"/>
      <c r="O2988" s="22"/>
      <c r="P2988" s="25"/>
      <c r="Q2988" s="26"/>
    </row>
    <row r="2989" spans="1:17" x14ac:dyDescent="0.25">
      <c r="A2989" s="20"/>
      <c r="B2989" s="21"/>
      <c r="C2989" s="22"/>
      <c r="D2989" s="23"/>
      <c r="E2989" s="22"/>
      <c r="F2989" s="23"/>
      <c r="G2989" s="24"/>
      <c r="H2989" s="22"/>
      <c r="I2989" s="22"/>
      <c r="J2989" s="22"/>
      <c r="K2989" s="22"/>
      <c r="L2989" s="66"/>
      <c r="M2989" s="67"/>
      <c r="N2989" s="22"/>
      <c r="O2989" s="22"/>
      <c r="P2989" s="25"/>
      <c r="Q2989" s="26"/>
    </row>
    <row r="2990" spans="1:17" x14ac:dyDescent="0.25">
      <c r="A2990" s="20"/>
      <c r="B2990" s="21"/>
      <c r="C2990" s="22"/>
      <c r="D2990" s="23"/>
      <c r="E2990" s="22"/>
      <c r="F2990" s="23"/>
      <c r="G2990" s="24"/>
      <c r="H2990" s="22"/>
      <c r="I2990" s="22"/>
      <c r="J2990" s="22"/>
      <c r="K2990" s="22"/>
      <c r="L2990" s="66"/>
      <c r="M2990" s="67"/>
      <c r="N2990" s="22"/>
      <c r="O2990" s="22"/>
      <c r="P2990" s="25"/>
      <c r="Q2990" s="26"/>
    </row>
    <row r="2991" spans="1:17" x14ac:dyDescent="0.25">
      <c r="A2991" s="20"/>
      <c r="B2991" s="21"/>
      <c r="C2991" s="22"/>
      <c r="D2991" s="23"/>
      <c r="E2991" s="22"/>
      <c r="F2991" s="23"/>
      <c r="G2991" s="24"/>
      <c r="H2991" s="22"/>
      <c r="I2991" s="22"/>
      <c r="J2991" s="22"/>
      <c r="K2991" s="22"/>
      <c r="L2991" s="66"/>
      <c r="M2991" s="67"/>
      <c r="N2991" s="22"/>
      <c r="O2991" s="22"/>
      <c r="P2991" s="25"/>
      <c r="Q2991" s="26"/>
    </row>
    <row r="2992" spans="1:17" x14ac:dyDescent="0.25">
      <c r="A2992" s="20"/>
      <c r="B2992" s="21"/>
      <c r="C2992" s="22"/>
      <c r="D2992" s="23"/>
      <c r="E2992" s="22"/>
      <c r="F2992" s="23"/>
      <c r="G2992" s="24"/>
      <c r="H2992" s="22"/>
      <c r="I2992" s="22"/>
      <c r="J2992" s="22"/>
      <c r="K2992" s="22"/>
      <c r="L2992" s="66"/>
      <c r="M2992" s="67"/>
      <c r="N2992" s="22"/>
      <c r="O2992" s="22"/>
      <c r="P2992" s="25"/>
      <c r="Q2992" s="26"/>
    </row>
    <row r="2993" spans="1:17" x14ac:dyDescent="0.25">
      <c r="A2993" s="20"/>
      <c r="B2993" s="21"/>
      <c r="C2993" s="22"/>
      <c r="D2993" s="23"/>
      <c r="E2993" s="22"/>
      <c r="F2993" s="23"/>
      <c r="G2993" s="24"/>
      <c r="H2993" s="22"/>
      <c r="I2993" s="22"/>
      <c r="J2993" s="22"/>
      <c r="K2993" s="22"/>
      <c r="L2993" s="66"/>
      <c r="M2993" s="67"/>
      <c r="N2993" s="22"/>
      <c r="O2993" s="22"/>
      <c r="P2993" s="25"/>
      <c r="Q2993" s="26"/>
    </row>
    <row r="2994" spans="1:17" x14ac:dyDescent="0.25">
      <c r="A2994" s="20"/>
      <c r="B2994" s="21"/>
      <c r="C2994" s="22"/>
      <c r="D2994" s="23"/>
      <c r="E2994" s="22"/>
      <c r="F2994" s="23"/>
      <c r="G2994" s="24"/>
      <c r="H2994" s="22"/>
      <c r="I2994" s="22"/>
      <c r="J2994" s="22"/>
      <c r="K2994" s="22"/>
      <c r="L2994" s="66"/>
      <c r="M2994" s="67"/>
      <c r="N2994" s="22"/>
      <c r="O2994" s="22"/>
      <c r="P2994" s="25"/>
      <c r="Q2994" s="26"/>
    </row>
    <row r="2995" spans="1:17" x14ac:dyDescent="0.25">
      <c r="A2995" s="20"/>
      <c r="B2995" s="21"/>
      <c r="C2995" s="22"/>
      <c r="D2995" s="23"/>
      <c r="E2995" s="22"/>
      <c r="F2995" s="23"/>
      <c r="G2995" s="24"/>
      <c r="H2995" s="22"/>
      <c r="I2995" s="22"/>
      <c r="J2995" s="22"/>
      <c r="K2995" s="22"/>
      <c r="L2995" s="66"/>
      <c r="M2995" s="67"/>
      <c r="N2995" s="22"/>
      <c r="O2995" s="22"/>
      <c r="P2995" s="25"/>
      <c r="Q2995" s="26"/>
    </row>
    <row r="2996" spans="1:17" x14ac:dyDescent="0.25">
      <c r="A2996" s="20"/>
      <c r="B2996" s="21"/>
      <c r="C2996" s="22"/>
      <c r="D2996" s="23"/>
      <c r="E2996" s="22"/>
      <c r="F2996" s="23"/>
      <c r="G2996" s="24"/>
      <c r="H2996" s="22"/>
      <c r="I2996" s="22"/>
      <c r="J2996" s="22"/>
      <c r="K2996" s="22"/>
      <c r="L2996" s="66"/>
      <c r="M2996" s="67"/>
      <c r="N2996" s="22"/>
      <c r="O2996" s="22"/>
      <c r="P2996" s="25"/>
      <c r="Q2996" s="26"/>
    </row>
    <row r="2997" spans="1:17" x14ac:dyDescent="0.25">
      <c r="A2997" s="20"/>
      <c r="B2997" s="21"/>
      <c r="C2997" s="22"/>
      <c r="D2997" s="23"/>
      <c r="E2997" s="22"/>
      <c r="F2997" s="23"/>
      <c r="G2997" s="24"/>
      <c r="H2997" s="22"/>
      <c r="I2997" s="22"/>
      <c r="J2997" s="22"/>
      <c r="K2997" s="22"/>
      <c r="L2997" s="66"/>
      <c r="M2997" s="67"/>
      <c r="N2997" s="22"/>
      <c r="O2997" s="22"/>
      <c r="P2997" s="25"/>
      <c r="Q2997" s="26"/>
    </row>
    <row r="2998" spans="1:17" x14ac:dyDescent="0.25">
      <c r="A2998" s="20"/>
      <c r="B2998" s="21"/>
      <c r="C2998" s="22"/>
      <c r="D2998" s="23"/>
      <c r="E2998" s="22"/>
      <c r="F2998" s="23"/>
      <c r="G2998" s="24"/>
      <c r="H2998" s="22"/>
      <c r="I2998" s="22"/>
      <c r="J2998" s="22"/>
      <c r="K2998" s="22"/>
      <c r="L2998" s="66"/>
      <c r="M2998" s="67"/>
      <c r="N2998" s="22"/>
      <c r="O2998" s="22"/>
      <c r="P2998" s="25"/>
      <c r="Q2998" s="26"/>
    </row>
    <row r="2999" spans="1:17" x14ac:dyDescent="0.25">
      <c r="A2999" s="20"/>
      <c r="B2999" s="21"/>
      <c r="C2999" s="22"/>
      <c r="D2999" s="23"/>
      <c r="E2999" s="22"/>
      <c r="F2999" s="23"/>
      <c r="G2999" s="24"/>
      <c r="H2999" s="22"/>
      <c r="I2999" s="22"/>
      <c r="J2999" s="22"/>
      <c r="K2999" s="22"/>
      <c r="L2999" s="66"/>
      <c r="M2999" s="67"/>
      <c r="N2999" s="22"/>
      <c r="O2999" s="22"/>
      <c r="P2999" s="25"/>
      <c r="Q2999" s="26"/>
    </row>
    <row r="3000" spans="1:17" x14ac:dyDescent="0.25">
      <c r="A3000" s="20"/>
      <c r="B3000" s="21"/>
      <c r="C3000" s="22"/>
      <c r="D3000" s="23"/>
      <c r="E3000" s="22"/>
      <c r="F3000" s="23"/>
      <c r="G3000" s="24"/>
      <c r="H3000" s="22"/>
      <c r="I3000" s="22"/>
      <c r="J3000" s="22"/>
      <c r="K3000" s="22"/>
      <c r="L3000" s="66"/>
      <c r="M3000" s="67"/>
      <c r="N3000" s="22"/>
      <c r="O3000" s="22"/>
      <c r="P3000" s="25"/>
      <c r="Q3000" s="26"/>
    </row>
    <row r="3001" spans="1:17" x14ac:dyDescent="0.25">
      <c r="A3001" s="20"/>
      <c r="B3001" s="21"/>
      <c r="C3001" s="22"/>
      <c r="D3001" s="23"/>
      <c r="E3001" s="22"/>
      <c r="F3001" s="23"/>
      <c r="G3001" s="24"/>
      <c r="H3001" s="22"/>
      <c r="I3001" s="22"/>
      <c r="J3001" s="22"/>
      <c r="K3001" s="22"/>
      <c r="L3001" s="66"/>
      <c r="M3001" s="67"/>
      <c r="N3001" s="22"/>
      <c r="O3001" s="22"/>
      <c r="P3001" s="25"/>
      <c r="Q3001" s="26"/>
    </row>
    <row r="3002" spans="1:17" x14ac:dyDescent="0.25">
      <c r="A3002" s="20"/>
      <c r="B3002" s="21"/>
      <c r="C3002" s="22"/>
      <c r="D3002" s="23"/>
      <c r="E3002" s="22"/>
      <c r="F3002" s="23"/>
      <c r="G3002" s="24"/>
      <c r="H3002" s="22"/>
      <c r="I3002" s="22"/>
      <c r="J3002" s="22"/>
      <c r="K3002" s="22"/>
      <c r="L3002" s="66"/>
      <c r="M3002" s="67"/>
      <c r="N3002" s="22"/>
      <c r="O3002" s="22"/>
      <c r="P3002" s="25"/>
      <c r="Q3002" s="26"/>
    </row>
    <row r="3003" spans="1:17" x14ac:dyDescent="0.25">
      <c r="A3003" s="20"/>
      <c r="B3003" s="21"/>
      <c r="C3003" s="22"/>
      <c r="D3003" s="23"/>
      <c r="E3003" s="22"/>
      <c r="F3003" s="23"/>
      <c r="G3003" s="24"/>
      <c r="H3003" s="22"/>
      <c r="I3003" s="22"/>
      <c r="J3003" s="22"/>
      <c r="K3003" s="22"/>
      <c r="L3003" s="66"/>
      <c r="M3003" s="67"/>
      <c r="N3003" s="22"/>
      <c r="O3003" s="22"/>
      <c r="P3003" s="25"/>
      <c r="Q3003" s="26"/>
    </row>
    <row r="3004" spans="1:17" x14ac:dyDescent="0.25">
      <c r="A3004" s="20"/>
      <c r="B3004" s="21"/>
      <c r="C3004" s="22"/>
      <c r="D3004" s="23"/>
      <c r="E3004" s="22"/>
      <c r="F3004" s="23"/>
      <c r="G3004" s="24"/>
      <c r="H3004" s="22"/>
      <c r="I3004" s="22"/>
      <c r="J3004" s="22"/>
      <c r="K3004" s="22"/>
      <c r="L3004" s="66"/>
      <c r="M3004" s="67"/>
      <c r="N3004" s="22"/>
      <c r="O3004" s="22"/>
      <c r="P3004" s="25"/>
      <c r="Q3004" s="26"/>
    </row>
    <row r="3005" spans="1:17" x14ac:dyDescent="0.25">
      <c r="A3005" s="20"/>
      <c r="B3005" s="21"/>
      <c r="C3005" s="22"/>
      <c r="D3005" s="23"/>
      <c r="E3005" s="22"/>
      <c r="F3005" s="23"/>
      <c r="G3005" s="24"/>
      <c r="H3005" s="22"/>
      <c r="I3005" s="22"/>
      <c r="J3005" s="22"/>
      <c r="K3005" s="22"/>
      <c r="L3005" s="66"/>
      <c r="M3005" s="67"/>
      <c r="N3005" s="22"/>
      <c r="O3005" s="22"/>
      <c r="P3005" s="25"/>
      <c r="Q3005" s="26"/>
    </row>
    <row r="3006" spans="1:17" x14ac:dyDescent="0.25">
      <c r="A3006" s="20"/>
      <c r="B3006" s="21"/>
      <c r="C3006" s="22"/>
      <c r="D3006" s="23"/>
      <c r="E3006" s="22"/>
      <c r="F3006" s="23"/>
      <c r="G3006" s="24"/>
      <c r="H3006" s="22"/>
      <c r="I3006" s="22"/>
      <c r="J3006" s="22"/>
      <c r="K3006" s="22"/>
      <c r="L3006" s="66"/>
      <c r="M3006" s="67"/>
      <c r="N3006" s="22"/>
      <c r="O3006" s="22"/>
      <c r="P3006" s="25"/>
      <c r="Q3006" s="26"/>
    </row>
    <row r="3007" spans="1:17" x14ac:dyDescent="0.25">
      <c r="A3007" s="20"/>
      <c r="B3007" s="21"/>
      <c r="C3007" s="22"/>
      <c r="D3007" s="23"/>
      <c r="E3007" s="22"/>
      <c r="F3007" s="23"/>
      <c r="G3007" s="24"/>
      <c r="H3007" s="22"/>
      <c r="I3007" s="22"/>
      <c r="J3007" s="22"/>
      <c r="K3007" s="22"/>
      <c r="L3007" s="66"/>
      <c r="M3007" s="67"/>
      <c r="N3007" s="22"/>
      <c r="O3007" s="22"/>
      <c r="P3007" s="25"/>
      <c r="Q3007" s="26"/>
    </row>
    <row r="3008" spans="1:17" x14ac:dyDescent="0.25">
      <c r="A3008" s="20"/>
      <c r="B3008" s="21"/>
      <c r="C3008" s="22"/>
      <c r="D3008" s="23"/>
      <c r="E3008" s="22"/>
      <c r="F3008" s="23"/>
      <c r="G3008" s="24"/>
      <c r="H3008" s="22"/>
      <c r="I3008" s="22"/>
      <c r="J3008" s="22"/>
      <c r="K3008" s="22"/>
      <c r="L3008" s="66"/>
      <c r="M3008" s="67"/>
      <c r="N3008" s="22"/>
      <c r="O3008" s="22"/>
      <c r="P3008" s="25"/>
      <c r="Q3008" s="26"/>
    </row>
    <row r="3009" spans="1:17" x14ac:dyDescent="0.25">
      <c r="A3009" s="20"/>
      <c r="B3009" s="21"/>
      <c r="C3009" s="22"/>
      <c r="D3009" s="23"/>
      <c r="E3009" s="22"/>
      <c r="F3009" s="23"/>
      <c r="G3009" s="24"/>
      <c r="H3009" s="22"/>
      <c r="I3009" s="22"/>
      <c r="J3009" s="22"/>
      <c r="K3009" s="22"/>
      <c r="L3009" s="66"/>
      <c r="M3009" s="67"/>
      <c r="N3009" s="22"/>
      <c r="O3009" s="22"/>
      <c r="P3009" s="25"/>
      <c r="Q3009" s="26"/>
    </row>
    <row r="3010" spans="1:17" x14ac:dyDescent="0.25">
      <c r="A3010" s="20"/>
      <c r="B3010" s="21"/>
      <c r="C3010" s="22"/>
      <c r="D3010" s="23"/>
      <c r="E3010" s="22"/>
      <c r="F3010" s="23"/>
      <c r="G3010" s="24"/>
      <c r="H3010" s="22"/>
      <c r="I3010" s="22"/>
      <c r="J3010" s="22"/>
      <c r="K3010" s="22"/>
      <c r="L3010" s="66"/>
      <c r="M3010" s="67"/>
      <c r="N3010" s="22"/>
      <c r="O3010" s="22"/>
      <c r="P3010" s="25"/>
      <c r="Q3010" s="26"/>
    </row>
    <row r="3011" spans="1:17" x14ac:dyDescent="0.25">
      <c r="A3011" s="20"/>
      <c r="B3011" s="21"/>
      <c r="C3011" s="22"/>
      <c r="D3011" s="23"/>
      <c r="E3011" s="22"/>
      <c r="F3011" s="23"/>
      <c r="G3011" s="24"/>
      <c r="H3011" s="22"/>
      <c r="I3011" s="22"/>
      <c r="J3011" s="22"/>
      <c r="K3011" s="22"/>
      <c r="L3011" s="66"/>
      <c r="M3011" s="67"/>
      <c r="N3011" s="22"/>
      <c r="O3011" s="22"/>
      <c r="P3011" s="25"/>
      <c r="Q3011" s="26"/>
    </row>
    <row r="3012" spans="1:17" x14ac:dyDescent="0.25">
      <c r="A3012" s="20"/>
      <c r="B3012" s="21"/>
      <c r="C3012" s="22"/>
      <c r="D3012" s="23"/>
      <c r="E3012" s="22"/>
      <c r="F3012" s="23"/>
      <c r="G3012" s="24"/>
      <c r="H3012" s="22"/>
      <c r="I3012" s="22"/>
      <c r="J3012" s="22"/>
      <c r="K3012" s="22"/>
      <c r="L3012" s="66"/>
      <c r="M3012" s="67"/>
      <c r="N3012" s="22"/>
      <c r="O3012" s="22"/>
      <c r="P3012" s="25"/>
      <c r="Q3012" s="26"/>
    </row>
    <row r="3013" spans="1:17" x14ac:dyDescent="0.25">
      <c r="A3013" s="20"/>
      <c r="B3013" s="21"/>
      <c r="C3013" s="22"/>
      <c r="D3013" s="23"/>
      <c r="E3013" s="22"/>
      <c r="F3013" s="23"/>
      <c r="G3013" s="24"/>
      <c r="H3013" s="22"/>
      <c r="I3013" s="22"/>
      <c r="J3013" s="22"/>
      <c r="K3013" s="22"/>
      <c r="L3013" s="66"/>
      <c r="M3013" s="67"/>
      <c r="N3013" s="22"/>
      <c r="O3013" s="22"/>
      <c r="P3013" s="25"/>
      <c r="Q3013" s="26"/>
    </row>
    <row r="3014" spans="1:17" x14ac:dyDescent="0.25">
      <c r="A3014" s="20"/>
      <c r="B3014" s="21"/>
      <c r="C3014" s="22"/>
      <c r="D3014" s="23"/>
      <c r="E3014" s="22"/>
      <c r="F3014" s="23"/>
      <c r="G3014" s="24"/>
      <c r="H3014" s="22"/>
      <c r="I3014" s="22"/>
      <c r="J3014" s="22"/>
      <c r="K3014" s="22"/>
      <c r="L3014" s="66"/>
      <c r="M3014" s="67"/>
      <c r="N3014" s="22"/>
      <c r="O3014" s="22"/>
      <c r="P3014" s="25"/>
      <c r="Q3014" s="26"/>
    </row>
    <row r="3015" spans="1:17" x14ac:dyDescent="0.25">
      <c r="A3015" s="20"/>
      <c r="B3015" s="21"/>
      <c r="C3015" s="22"/>
      <c r="D3015" s="23"/>
      <c r="E3015" s="22"/>
      <c r="F3015" s="23"/>
      <c r="G3015" s="24"/>
      <c r="H3015" s="22"/>
      <c r="I3015" s="22"/>
      <c r="J3015" s="22"/>
      <c r="K3015" s="22"/>
      <c r="L3015" s="66"/>
      <c r="M3015" s="67"/>
      <c r="N3015" s="22"/>
      <c r="O3015" s="22"/>
      <c r="P3015" s="25"/>
      <c r="Q3015" s="26"/>
    </row>
    <row r="3016" spans="1:17" x14ac:dyDescent="0.25">
      <c r="A3016" s="20"/>
      <c r="B3016" s="21"/>
      <c r="C3016" s="22"/>
      <c r="D3016" s="23"/>
      <c r="E3016" s="22"/>
      <c r="F3016" s="23"/>
      <c r="G3016" s="24"/>
      <c r="H3016" s="22"/>
      <c r="I3016" s="22"/>
      <c r="J3016" s="22"/>
      <c r="K3016" s="22"/>
      <c r="L3016" s="66"/>
      <c r="M3016" s="67"/>
      <c r="N3016" s="22"/>
      <c r="O3016" s="22"/>
      <c r="P3016" s="25"/>
      <c r="Q3016" s="26"/>
    </row>
    <row r="3017" spans="1:17" x14ac:dyDescent="0.25">
      <c r="A3017" s="20"/>
      <c r="B3017" s="21"/>
      <c r="C3017" s="22"/>
      <c r="D3017" s="23"/>
      <c r="E3017" s="22"/>
      <c r="F3017" s="23"/>
      <c r="G3017" s="24"/>
      <c r="H3017" s="22"/>
      <c r="I3017" s="22"/>
      <c r="J3017" s="22"/>
      <c r="K3017" s="22"/>
      <c r="L3017" s="66"/>
      <c r="M3017" s="67"/>
      <c r="N3017" s="22"/>
      <c r="O3017" s="22"/>
      <c r="P3017" s="25"/>
      <c r="Q3017" s="26"/>
    </row>
    <row r="3018" spans="1:17" x14ac:dyDescent="0.25">
      <c r="A3018" s="20"/>
      <c r="B3018" s="21"/>
      <c r="C3018" s="22"/>
      <c r="D3018" s="23"/>
      <c r="E3018" s="22"/>
      <c r="F3018" s="23"/>
      <c r="G3018" s="24"/>
      <c r="H3018" s="22"/>
      <c r="I3018" s="22"/>
      <c r="J3018" s="22"/>
      <c r="K3018" s="22"/>
      <c r="L3018" s="66"/>
      <c r="M3018" s="67"/>
      <c r="N3018" s="22"/>
      <c r="O3018" s="22"/>
      <c r="P3018" s="25"/>
      <c r="Q3018" s="26"/>
    </row>
    <row r="3019" spans="1:17" x14ac:dyDescent="0.25">
      <c r="A3019" s="20"/>
      <c r="B3019" s="21"/>
      <c r="C3019" s="22"/>
      <c r="D3019" s="23"/>
      <c r="E3019" s="22"/>
      <c r="F3019" s="23"/>
      <c r="G3019" s="24"/>
      <c r="H3019" s="22"/>
      <c r="I3019" s="22"/>
      <c r="J3019" s="22"/>
      <c r="K3019" s="22"/>
      <c r="L3019" s="66"/>
      <c r="M3019" s="67"/>
      <c r="N3019" s="22"/>
      <c r="O3019" s="22"/>
      <c r="P3019" s="25"/>
      <c r="Q3019" s="26"/>
    </row>
    <row r="3020" spans="1:17" x14ac:dyDescent="0.25">
      <c r="A3020" s="20"/>
      <c r="B3020" s="21"/>
      <c r="C3020" s="22"/>
      <c r="D3020" s="23"/>
      <c r="E3020" s="22"/>
      <c r="F3020" s="23"/>
      <c r="G3020" s="24"/>
      <c r="H3020" s="22"/>
      <c r="I3020" s="22"/>
      <c r="J3020" s="22"/>
      <c r="K3020" s="22"/>
      <c r="L3020" s="66"/>
      <c r="M3020" s="67"/>
      <c r="N3020" s="22"/>
      <c r="O3020" s="22"/>
      <c r="P3020" s="25"/>
      <c r="Q3020" s="26"/>
    </row>
    <row r="3021" spans="1:17" x14ac:dyDescent="0.25">
      <c r="A3021" s="20"/>
      <c r="B3021" s="21"/>
      <c r="C3021" s="22"/>
      <c r="D3021" s="23"/>
      <c r="E3021" s="22"/>
      <c r="F3021" s="23"/>
      <c r="G3021" s="24"/>
      <c r="H3021" s="22"/>
      <c r="I3021" s="22"/>
      <c r="J3021" s="22"/>
      <c r="K3021" s="22"/>
      <c r="L3021" s="66"/>
      <c r="M3021" s="67"/>
      <c r="N3021" s="22"/>
      <c r="O3021" s="22"/>
      <c r="P3021" s="25"/>
      <c r="Q3021" s="26"/>
    </row>
    <row r="3022" spans="1:17" x14ac:dyDescent="0.25">
      <c r="A3022" s="20"/>
      <c r="B3022" s="21"/>
      <c r="C3022" s="22"/>
      <c r="D3022" s="23"/>
      <c r="E3022" s="22"/>
      <c r="F3022" s="23"/>
      <c r="G3022" s="24"/>
      <c r="H3022" s="22"/>
      <c r="I3022" s="22"/>
      <c r="J3022" s="22"/>
      <c r="K3022" s="22"/>
      <c r="L3022" s="66"/>
      <c r="M3022" s="67"/>
      <c r="N3022" s="22"/>
      <c r="O3022" s="22"/>
      <c r="P3022" s="25"/>
      <c r="Q3022" s="26"/>
    </row>
    <row r="3023" spans="1:17" x14ac:dyDescent="0.25">
      <c r="A3023" s="20"/>
      <c r="B3023" s="21"/>
      <c r="C3023" s="22"/>
      <c r="D3023" s="23"/>
      <c r="E3023" s="22"/>
      <c r="F3023" s="23"/>
      <c r="G3023" s="24"/>
      <c r="H3023" s="22"/>
      <c r="I3023" s="22"/>
      <c r="J3023" s="22"/>
      <c r="K3023" s="22"/>
      <c r="L3023" s="66"/>
      <c r="M3023" s="67"/>
      <c r="N3023" s="22"/>
      <c r="O3023" s="22"/>
      <c r="P3023" s="25"/>
      <c r="Q3023" s="26"/>
    </row>
    <row r="3024" spans="1:17" x14ac:dyDescent="0.25">
      <c r="A3024" s="20"/>
      <c r="B3024" s="21"/>
      <c r="C3024" s="22"/>
      <c r="D3024" s="23"/>
      <c r="E3024" s="22"/>
      <c r="F3024" s="23"/>
      <c r="G3024" s="24"/>
      <c r="H3024" s="22"/>
      <c r="I3024" s="22"/>
      <c r="J3024" s="22"/>
      <c r="K3024" s="22"/>
      <c r="L3024" s="66"/>
      <c r="M3024" s="67"/>
      <c r="N3024" s="22"/>
      <c r="O3024" s="22"/>
      <c r="P3024" s="25"/>
      <c r="Q3024" s="26"/>
    </row>
    <row r="3025" spans="1:17" x14ac:dyDescent="0.25">
      <c r="A3025" s="20"/>
      <c r="B3025" s="21"/>
      <c r="C3025" s="22"/>
      <c r="D3025" s="23"/>
      <c r="E3025" s="22"/>
      <c r="F3025" s="23"/>
      <c r="G3025" s="24"/>
      <c r="H3025" s="22"/>
      <c r="I3025" s="22"/>
      <c r="J3025" s="22"/>
      <c r="K3025" s="22"/>
      <c r="L3025" s="66"/>
      <c r="M3025" s="67"/>
      <c r="N3025" s="22"/>
      <c r="O3025" s="22"/>
      <c r="P3025" s="25"/>
      <c r="Q3025" s="26"/>
    </row>
    <row r="3026" spans="1:17" x14ac:dyDescent="0.25">
      <c r="A3026" s="20"/>
      <c r="B3026" s="21"/>
      <c r="C3026" s="22"/>
      <c r="D3026" s="23"/>
      <c r="E3026" s="22"/>
      <c r="F3026" s="23"/>
      <c r="G3026" s="24"/>
      <c r="H3026" s="22"/>
      <c r="I3026" s="22"/>
      <c r="J3026" s="22"/>
      <c r="K3026" s="22"/>
      <c r="L3026" s="66"/>
      <c r="M3026" s="67"/>
      <c r="N3026" s="22"/>
      <c r="O3026" s="22"/>
      <c r="P3026" s="25"/>
      <c r="Q3026" s="26"/>
    </row>
    <row r="3027" spans="1:17" x14ac:dyDescent="0.25">
      <c r="A3027" s="20"/>
      <c r="B3027" s="21"/>
      <c r="C3027" s="22"/>
      <c r="D3027" s="23"/>
      <c r="E3027" s="22"/>
      <c r="F3027" s="23"/>
      <c r="G3027" s="24"/>
      <c r="H3027" s="22"/>
      <c r="I3027" s="22"/>
      <c r="J3027" s="22"/>
      <c r="K3027" s="22"/>
      <c r="L3027" s="66"/>
      <c r="M3027" s="67"/>
      <c r="N3027" s="22"/>
      <c r="O3027" s="22"/>
      <c r="P3027" s="25"/>
      <c r="Q3027" s="26"/>
    </row>
    <row r="3028" spans="1:17" x14ac:dyDescent="0.25">
      <c r="A3028" s="20"/>
      <c r="B3028" s="21"/>
      <c r="C3028" s="22"/>
      <c r="D3028" s="23"/>
      <c r="E3028" s="22"/>
      <c r="F3028" s="23"/>
      <c r="G3028" s="24"/>
      <c r="H3028" s="22"/>
      <c r="I3028" s="22"/>
      <c r="J3028" s="22"/>
      <c r="K3028" s="22"/>
      <c r="L3028" s="66"/>
      <c r="M3028" s="67"/>
      <c r="N3028" s="22"/>
      <c r="O3028" s="22"/>
      <c r="P3028" s="25"/>
      <c r="Q3028" s="26"/>
    </row>
    <row r="3029" spans="1:17" x14ac:dyDescent="0.25">
      <c r="A3029" s="20"/>
      <c r="B3029" s="21"/>
      <c r="C3029" s="22"/>
      <c r="D3029" s="23"/>
      <c r="E3029" s="22"/>
      <c r="F3029" s="23"/>
      <c r="G3029" s="24"/>
      <c r="H3029" s="22"/>
      <c r="I3029" s="22"/>
      <c r="J3029" s="22"/>
      <c r="K3029" s="22"/>
      <c r="L3029" s="66"/>
      <c r="M3029" s="67"/>
      <c r="N3029" s="22"/>
      <c r="O3029" s="22"/>
      <c r="P3029" s="25"/>
      <c r="Q3029" s="26"/>
    </row>
    <row r="3030" spans="1:17" x14ac:dyDescent="0.25">
      <c r="A3030" s="20"/>
      <c r="B3030" s="21"/>
      <c r="C3030" s="22"/>
      <c r="D3030" s="23"/>
      <c r="E3030" s="22"/>
      <c r="F3030" s="23"/>
      <c r="G3030" s="24"/>
      <c r="H3030" s="22"/>
      <c r="I3030" s="22"/>
      <c r="J3030" s="22"/>
      <c r="K3030" s="22"/>
      <c r="L3030" s="66"/>
      <c r="M3030" s="67"/>
      <c r="N3030" s="22"/>
      <c r="O3030" s="22"/>
      <c r="P3030" s="25"/>
      <c r="Q3030" s="26"/>
    </row>
    <row r="3031" spans="1:17" x14ac:dyDescent="0.25">
      <c r="A3031" s="20"/>
      <c r="B3031" s="21"/>
      <c r="C3031" s="22"/>
      <c r="D3031" s="23"/>
      <c r="E3031" s="22"/>
      <c r="F3031" s="23"/>
      <c r="G3031" s="24"/>
      <c r="H3031" s="22"/>
      <c r="I3031" s="22"/>
      <c r="J3031" s="22"/>
      <c r="K3031" s="22"/>
      <c r="L3031" s="66"/>
      <c r="M3031" s="67"/>
      <c r="N3031" s="22"/>
      <c r="O3031" s="22"/>
      <c r="P3031" s="25"/>
      <c r="Q3031" s="26"/>
    </row>
    <row r="3032" spans="1:17" x14ac:dyDescent="0.25">
      <c r="A3032" s="20"/>
      <c r="B3032" s="21"/>
      <c r="C3032" s="22"/>
      <c r="D3032" s="23"/>
      <c r="E3032" s="22"/>
      <c r="F3032" s="23"/>
      <c r="G3032" s="24"/>
      <c r="H3032" s="22"/>
      <c r="I3032" s="22"/>
      <c r="J3032" s="22"/>
      <c r="K3032" s="22"/>
      <c r="L3032" s="66"/>
      <c r="M3032" s="67"/>
      <c r="N3032" s="22"/>
      <c r="O3032" s="22"/>
      <c r="P3032" s="25"/>
      <c r="Q3032" s="26"/>
    </row>
    <row r="3033" spans="1:17" x14ac:dyDescent="0.25">
      <c r="A3033" s="20"/>
      <c r="B3033" s="21"/>
      <c r="C3033" s="22"/>
      <c r="D3033" s="23"/>
      <c r="E3033" s="22"/>
      <c r="F3033" s="23"/>
      <c r="G3033" s="24"/>
      <c r="H3033" s="22"/>
      <c r="I3033" s="22"/>
      <c r="J3033" s="22"/>
      <c r="K3033" s="22"/>
      <c r="L3033" s="66"/>
      <c r="M3033" s="67"/>
      <c r="N3033" s="22"/>
      <c r="O3033" s="22"/>
      <c r="P3033" s="25"/>
      <c r="Q3033" s="26"/>
    </row>
    <row r="3034" spans="1:17" x14ac:dyDescent="0.25">
      <c r="A3034" s="20"/>
      <c r="B3034" s="21"/>
      <c r="C3034" s="22"/>
      <c r="D3034" s="23"/>
      <c r="E3034" s="22"/>
      <c r="F3034" s="23"/>
      <c r="G3034" s="24"/>
      <c r="H3034" s="22"/>
      <c r="I3034" s="22"/>
      <c r="J3034" s="22"/>
      <c r="K3034" s="22"/>
      <c r="L3034" s="66"/>
      <c r="M3034" s="67"/>
      <c r="N3034" s="22"/>
      <c r="O3034" s="22"/>
      <c r="P3034" s="25"/>
      <c r="Q3034" s="26"/>
    </row>
    <row r="3035" spans="1:17" x14ac:dyDescent="0.25">
      <c r="A3035" s="20"/>
      <c r="B3035" s="21"/>
      <c r="C3035" s="22"/>
      <c r="D3035" s="23"/>
      <c r="E3035" s="22"/>
      <c r="F3035" s="23"/>
      <c r="G3035" s="24"/>
      <c r="H3035" s="22"/>
      <c r="I3035" s="22"/>
      <c r="J3035" s="22"/>
      <c r="K3035" s="22"/>
      <c r="L3035" s="66"/>
      <c r="M3035" s="67"/>
      <c r="N3035" s="22"/>
      <c r="O3035" s="22"/>
      <c r="P3035" s="25"/>
      <c r="Q3035" s="26"/>
    </row>
    <row r="3036" spans="1:17" x14ac:dyDescent="0.25">
      <c r="A3036" s="20"/>
      <c r="B3036" s="21"/>
      <c r="C3036" s="22"/>
      <c r="D3036" s="23"/>
      <c r="E3036" s="22"/>
      <c r="F3036" s="23"/>
      <c r="G3036" s="24"/>
      <c r="H3036" s="22"/>
      <c r="I3036" s="22"/>
      <c r="J3036" s="22"/>
      <c r="K3036" s="22"/>
      <c r="L3036" s="66"/>
      <c r="M3036" s="67"/>
      <c r="N3036" s="22"/>
      <c r="O3036" s="22"/>
      <c r="P3036" s="25"/>
      <c r="Q3036" s="26"/>
    </row>
    <row r="3037" spans="1:17" x14ac:dyDescent="0.25">
      <c r="A3037" s="20"/>
      <c r="B3037" s="21"/>
      <c r="C3037" s="22"/>
      <c r="D3037" s="23"/>
      <c r="E3037" s="22"/>
      <c r="F3037" s="23"/>
      <c r="G3037" s="24"/>
      <c r="H3037" s="22"/>
      <c r="I3037" s="22"/>
      <c r="J3037" s="22"/>
      <c r="K3037" s="22"/>
      <c r="L3037" s="66"/>
      <c r="M3037" s="67"/>
      <c r="N3037" s="22"/>
      <c r="O3037" s="22"/>
      <c r="P3037" s="25"/>
      <c r="Q3037" s="26"/>
    </row>
    <row r="3038" spans="1:17" x14ac:dyDescent="0.25">
      <c r="A3038" s="20"/>
      <c r="B3038" s="21"/>
      <c r="C3038" s="22"/>
      <c r="D3038" s="23"/>
      <c r="E3038" s="22"/>
      <c r="F3038" s="23"/>
      <c r="G3038" s="24"/>
      <c r="H3038" s="22"/>
      <c r="I3038" s="22"/>
      <c r="J3038" s="22"/>
      <c r="K3038" s="22"/>
      <c r="L3038" s="66"/>
      <c r="M3038" s="67"/>
      <c r="N3038" s="22"/>
      <c r="O3038" s="22"/>
      <c r="P3038" s="25"/>
      <c r="Q3038" s="26"/>
    </row>
    <row r="3039" spans="1:17" x14ac:dyDescent="0.25">
      <c r="A3039" s="20"/>
      <c r="B3039" s="21"/>
      <c r="C3039" s="22"/>
      <c r="D3039" s="23"/>
      <c r="E3039" s="22"/>
      <c r="F3039" s="23"/>
      <c r="G3039" s="24"/>
      <c r="H3039" s="22"/>
      <c r="I3039" s="22"/>
      <c r="J3039" s="22"/>
      <c r="K3039" s="22"/>
      <c r="L3039" s="66"/>
      <c r="M3039" s="67"/>
      <c r="N3039" s="22"/>
      <c r="O3039" s="22"/>
      <c r="P3039" s="25"/>
      <c r="Q3039" s="26"/>
    </row>
    <row r="3040" spans="1:17" x14ac:dyDescent="0.25">
      <c r="A3040" s="20"/>
      <c r="B3040" s="21"/>
      <c r="C3040" s="22"/>
      <c r="D3040" s="23"/>
      <c r="E3040" s="22"/>
      <c r="F3040" s="23"/>
      <c r="G3040" s="24"/>
      <c r="H3040" s="22"/>
      <c r="I3040" s="22"/>
      <c r="J3040" s="22"/>
      <c r="K3040" s="22"/>
      <c r="L3040" s="66"/>
      <c r="M3040" s="67"/>
      <c r="N3040" s="22"/>
      <c r="O3040" s="22"/>
      <c r="P3040" s="25"/>
      <c r="Q3040" s="26"/>
    </row>
    <row r="3041" spans="1:17" x14ac:dyDescent="0.25">
      <c r="A3041" s="20"/>
      <c r="B3041" s="21"/>
      <c r="C3041" s="22"/>
      <c r="D3041" s="23"/>
      <c r="E3041" s="22"/>
      <c r="F3041" s="23"/>
      <c r="G3041" s="24"/>
      <c r="H3041" s="22"/>
      <c r="I3041" s="22"/>
      <c r="J3041" s="22"/>
      <c r="K3041" s="22"/>
      <c r="L3041" s="66"/>
      <c r="M3041" s="67"/>
      <c r="N3041" s="22"/>
      <c r="O3041" s="22"/>
      <c r="P3041" s="25"/>
      <c r="Q3041" s="26"/>
    </row>
    <row r="3042" spans="1:17" x14ac:dyDescent="0.25">
      <c r="A3042" s="20"/>
      <c r="B3042" s="21"/>
      <c r="C3042" s="22"/>
      <c r="D3042" s="23"/>
      <c r="E3042" s="22"/>
      <c r="F3042" s="23"/>
      <c r="G3042" s="24"/>
      <c r="H3042" s="22"/>
      <c r="I3042" s="22"/>
      <c r="J3042" s="22"/>
      <c r="K3042" s="22"/>
      <c r="L3042" s="66"/>
      <c r="M3042" s="67"/>
      <c r="N3042" s="22"/>
      <c r="O3042" s="22"/>
      <c r="P3042" s="25"/>
      <c r="Q3042" s="26"/>
    </row>
    <row r="3043" spans="1:17" x14ac:dyDescent="0.25">
      <c r="A3043" s="20"/>
      <c r="B3043" s="21"/>
      <c r="C3043" s="22"/>
      <c r="D3043" s="23"/>
      <c r="E3043" s="22"/>
      <c r="F3043" s="23"/>
      <c r="G3043" s="24"/>
      <c r="H3043" s="22"/>
      <c r="I3043" s="22"/>
      <c r="J3043" s="22"/>
      <c r="K3043" s="22"/>
      <c r="L3043" s="66"/>
      <c r="M3043" s="67"/>
      <c r="N3043" s="22"/>
      <c r="O3043" s="22"/>
      <c r="P3043" s="25"/>
      <c r="Q3043" s="26"/>
    </row>
    <row r="3044" spans="1:17" x14ac:dyDescent="0.25">
      <c r="A3044" s="20"/>
      <c r="B3044" s="21"/>
      <c r="C3044" s="22"/>
      <c r="D3044" s="23"/>
      <c r="E3044" s="22"/>
      <c r="F3044" s="23"/>
      <c r="G3044" s="24"/>
      <c r="H3044" s="22"/>
      <c r="I3044" s="22"/>
      <c r="J3044" s="22"/>
      <c r="K3044" s="22"/>
      <c r="L3044" s="66"/>
      <c r="M3044" s="67"/>
      <c r="N3044" s="22"/>
      <c r="O3044" s="22"/>
      <c r="P3044" s="25"/>
      <c r="Q3044" s="26"/>
    </row>
    <row r="3045" spans="1:17" x14ac:dyDescent="0.25">
      <c r="A3045" s="20"/>
      <c r="B3045" s="21"/>
      <c r="C3045" s="22"/>
      <c r="D3045" s="23"/>
      <c r="E3045" s="22"/>
      <c r="F3045" s="23"/>
      <c r="G3045" s="24"/>
      <c r="H3045" s="22"/>
      <c r="I3045" s="22"/>
      <c r="J3045" s="22"/>
      <c r="K3045" s="22"/>
      <c r="L3045" s="66"/>
      <c r="M3045" s="67"/>
      <c r="N3045" s="22"/>
      <c r="O3045" s="22"/>
      <c r="P3045" s="25"/>
      <c r="Q3045" s="26"/>
    </row>
    <row r="3046" spans="1:17" x14ac:dyDescent="0.25">
      <c r="A3046" s="20"/>
      <c r="B3046" s="21"/>
      <c r="C3046" s="22"/>
      <c r="D3046" s="23"/>
      <c r="E3046" s="22"/>
      <c r="F3046" s="23"/>
      <c r="G3046" s="24"/>
      <c r="H3046" s="22"/>
      <c r="I3046" s="22"/>
      <c r="J3046" s="22"/>
      <c r="K3046" s="22"/>
      <c r="L3046" s="66"/>
      <c r="M3046" s="67"/>
      <c r="N3046" s="22"/>
      <c r="O3046" s="22"/>
      <c r="P3046" s="25"/>
      <c r="Q3046" s="26"/>
    </row>
    <row r="3047" spans="1:17" x14ac:dyDescent="0.25">
      <c r="A3047" s="20"/>
      <c r="B3047" s="21"/>
      <c r="C3047" s="22"/>
      <c r="D3047" s="23"/>
      <c r="E3047" s="22"/>
      <c r="F3047" s="23"/>
      <c r="G3047" s="24"/>
      <c r="H3047" s="22"/>
      <c r="I3047" s="22"/>
      <c r="J3047" s="22"/>
      <c r="K3047" s="22"/>
      <c r="L3047" s="66"/>
      <c r="M3047" s="67"/>
      <c r="N3047" s="22"/>
      <c r="O3047" s="22"/>
      <c r="P3047" s="25"/>
      <c r="Q3047" s="26"/>
    </row>
    <row r="3048" spans="1:17" x14ac:dyDescent="0.25">
      <c r="A3048" s="20"/>
      <c r="B3048" s="21"/>
      <c r="C3048" s="22"/>
      <c r="D3048" s="23"/>
      <c r="E3048" s="22"/>
      <c r="F3048" s="23"/>
      <c r="G3048" s="24"/>
      <c r="H3048" s="22"/>
      <c r="I3048" s="22"/>
      <c r="J3048" s="22"/>
      <c r="K3048" s="22"/>
      <c r="L3048" s="66"/>
      <c r="M3048" s="67"/>
      <c r="N3048" s="22"/>
      <c r="O3048" s="22"/>
      <c r="P3048" s="25"/>
      <c r="Q3048" s="26"/>
    </row>
    <row r="3049" spans="1:17" x14ac:dyDescent="0.25">
      <c r="A3049" s="20"/>
      <c r="B3049" s="21"/>
      <c r="C3049" s="22"/>
      <c r="D3049" s="23"/>
      <c r="E3049" s="22"/>
      <c r="F3049" s="23"/>
      <c r="G3049" s="24"/>
      <c r="H3049" s="22"/>
      <c r="I3049" s="22"/>
      <c r="J3049" s="22"/>
      <c r="K3049" s="22"/>
      <c r="L3049" s="66"/>
      <c r="M3049" s="67"/>
      <c r="N3049" s="22"/>
      <c r="O3049" s="22"/>
      <c r="P3049" s="25"/>
      <c r="Q3049" s="26"/>
    </row>
    <row r="3050" spans="1:17" x14ac:dyDescent="0.25">
      <c r="A3050" s="20"/>
      <c r="B3050" s="21"/>
      <c r="C3050" s="22"/>
      <c r="D3050" s="23"/>
      <c r="E3050" s="22"/>
      <c r="F3050" s="23"/>
      <c r="G3050" s="24"/>
      <c r="H3050" s="22"/>
      <c r="I3050" s="22"/>
      <c r="J3050" s="22"/>
      <c r="K3050" s="22"/>
      <c r="L3050" s="66"/>
      <c r="M3050" s="67"/>
      <c r="N3050" s="22"/>
      <c r="O3050" s="22"/>
      <c r="P3050" s="25"/>
      <c r="Q3050" s="26"/>
    </row>
    <row r="3051" spans="1:17" x14ac:dyDescent="0.25">
      <c r="A3051" s="20"/>
      <c r="B3051" s="21"/>
      <c r="C3051" s="22"/>
      <c r="D3051" s="23"/>
      <c r="E3051" s="22"/>
      <c r="F3051" s="23"/>
      <c r="G3051" s="24"/>
      <c r="H3051" s="22"/>
      <c r="I3051" s="22"/>
      <c r="J3051" s="22"/>
      <c r="K3051" s="22"/>
      <c r="L3051" s="66"/>
      <c r="M3051" s="67"/>
      <c r="N3051" s="22"/>
      <c r="O3051" s="22"/>
      <c r="P3051" s="25"/>
      <c r="Q3051" s="26"/>
    </row>
    <row r="3052" spans="1:17" x14ac:dyDescent="0.25">
      <c r="A3052" s="20"/>
      <c r="B3052" s="21"/>
      <c r="C3052" s="22"/>
      <c r="D3052" s="23"/>
      <c r="E3052" s="22"/>
      <c r="F3052" s="23"/>
      <c r="G3052" s="24"/>
      <c r="H3052" s="22"/>
      <c r="I3052" s="22"/>
      <c r="J3052" s="22"/>
      <c r="K3052" s="22"/>
      <c r="L3052" s="66"/>
      <c r="M3052" s="67"/>
      <c r="N3052" s="22"/>
      <c r="O3052" s="22"/>
      <c r="P3052" s="25"/>
      <c r="Q3052" s="26"/>
    </row>
    <row r="3053" spans="1:17" x14ac:dyDescent="0.25">
      <c r="A3053" s="20"/>
      <c r="B3053" s="21"/>
      <c r="C3053" s="22"/>
      <c r="D3053" s="23"/>
      <c r="E3053" s="22"/>
      <c r="F3053" s="23"/>
      <c r="G3053" s="24"/>
      <c r="H3053" s="22"/>
      <c r="I3053" s="22"/>
      <c r="J3053" s="22"/>
      <c r="K3053" s="22"/>
      <c r="L3053" s="66"/>
      <c r="M3053" s="67"/>
      <c r="N3053" s="22"/>
      <c r="O3053" s="22"/>
      <c r="P3053" s="25"/>
      <c r="Q3053" s="26"/>
    </row>
    <row r="3054" spans="1:17" x14ac:dyDescent="0.25">
      <c r="A3054" s="20"/>
      <c r="B3054" s="21"/>
      <c r="C3054" s="22"/>
      <c r="D3054" s="23"/>
      <c r="E3054" s="22"/>
      <c r="F3054" s="23"/>
      <c r="G3054" s="24"/>
      <c r="H3054" s="22"/>
      <c r="I3054" s="22"/>
      <c r="J3054" s="22"/>
      <c r="K3054" s="22"/>
      <c r="L3054" s="66"/>
      <c r="M3054" s="67"/>
      <c r="N3054" s="22"/>
      <c r="O3054" s="22"/>
      <c r="P3054" s="25"/>
      <c r="Q3054" s="26"/>
    </row>
    <row r="3055" spans="1:17" x14ac:dyDescent="0.25">
      <c r="A3055" s="20"/>
      <c r="B3055" s="21"/>
      <c r="C3055" s="22"/>
      <c r="D3055" s="23"/>
      <c r="E3055" s="22"/>
      <c r="F3055" s="23"/>
      <c r="G3055" s="24"/>
      <c r="H3055" s="22"/>
      <c r="I3055" s="22"/>
      <c r="J3055" s="22"/>
      <c r="K3055" s="22"/>
      <c r="L3055" s="66"/>
      <c r="M3055" s="67"/>
      <c r="N3055" s="22"/>
      <c r="O3055" s="22"/>
      <c r="P3055" s="25"/>
      <c r="Q3055" s="26"/>
    </row>
    <row r="3056" spans="1:17" x14ac:dyDescent="0.25">
      <c r="A3056" s="20"/>
      <c r="B3056" s="21"/>
      <c r="C3056" s="22"/>
      <c r="D3056" s="23"/>
      <c r="E3056" s="22"/>
      <c r="F3056" s="23"/>
      <c r="G3056" s="24"/>
      <c r="H3056" s="22"/>
      <c r="I3056" s="22"/>
      <c r="J3056" s="22"/>
      <c r="K3056" s="22"/>
      <c r="L3056" s="66"/>
      <c r="M3056" s="67"/>
      <c r="N3056" s="22"/>
      <c r="O3056" s="22"/>
      <c r="P3056" s="25"/>
      <c r="Q3056" s="26"/>
    </row>
    <row r="3057" spans="1:17" x14ac:dyDescent="0.25">
      <c r="A3057" s="20"/>
      <c r="B3057" s="21"/>
      <c r="C3057" s="22"/>
      <c r="D3057" s="23"/>
      <c r="E3057" s="22"/>
      <c r="F3057" s="23"/>
      <c r="G3057" s="24"/>
      <c r="H3057" s="22"/>
      <c r="I3057" s="22"/>
      <c r="J3057" s="22"/>
      <c r="K3057" s="22"/>
      <c r="L3057" s="66"/>
      <c r="M3057" s="67"/>
      <c r="N3057" s="22"/>
      <c r="O3057" s="22"/>
      <c r="P3057" s="25"/>
      <c r="Q3057" s="26"/>
    </row>
    <row r="3058" spans="1:17" x14ac:dyDescent="0.25">
      <c r="A3058" s="20"/>
      <c r="B3058" s="21"/>
      <c r="C3058" s="22"/>
      <c r="D3058" s="23"/>
      <c r="E3058" s="22"/>
      <c r="F3058" s="23"/>
      <c r="G3058" s="24"/>
      <c r="H3058" s="22"/>
      <c r="I3058" s="22"/>
      <c r="J3058" s="22"/>
      <c r="K3058" s="22"/>
      <c r="L3058" s="66"/>
      <c r="M3058" s="67"/>
      <c r="N3058" s="22"/>
      <c r="O3058" s="22"/>
      <c r="P3058" s="25"/>
      <c r="Q3058" s="26"/>
    </row>
    <row r="3059" spans="1:17" x14ac:dyDescent="0.25">
      <c r="A3059" s="20"/>
      <c r="B3059" s="21"/>
      <c r="C3059" s="22"/>
      <c r="D3059" s="23"/>
      <c r="E3059" s="22"/>
      <c r="F3059" s="23"/>
      <c r="G3059" s="24"/>
      <c r="H3059" s="22"/>
      <c r="I3059" s="22"/>
      <c r="J3059" s="22"/>
      <c r="K3059" s="22"/>
      <c r="L3059" s="66"/>
      <c r="M3059" s="67"/>
      <c r="N3059" s="22"/>
      <c r="O3059" s="22"/>
      <c r="P3059" s="25"/>
      <c r="Q3059" s="26"/>
    </row>
    <row r="3060" spans="1:17" x14ac:dyDescent="0.25">
      <c r="A3060" s="20"/>
      <c r="B3060" s="21"/>
      <c r="C3060" s="22"/>
      <c r="D3060" s="23"/>
      <c r="E3060" s="22"/>
      <c r="F3060" s="23"/>
      <c r="G3060" s="24"/>
      <c r="H3060" s="22"/>
      <c r="I3060" s="22"/>
      <c r="J3060" s="22"/>
      <c r="K3060" s="22"/>
      <c r="L3060" s="66"/>
      <c r="M3060" s="67"/>
      <c r="N3060" s="22"/>
      <c r="O3060" s="22"/>
      <c r="P3060" s="25"/>
      <c r="Q3060" s="26"/>
    </row>
    <row r="3061" spans="1:17" x14ac:dyDescent="0.25">
      <c r="A3061" s="20"/>
      <c r="B3061" s="21"/>
      <c r="C3061" s="22"/>
      <c r="D3061" s="23"/>
      <c r="E3061" s="22"/>
      <c r="F3061" s="23"/>
      <c r="G3061" s="24"/>
      <c r="H3061" s="22"/>
      <c r="I3061" s="22"/>
      <c r="J3061" s="22"/>
      <c r="K3061" s="22"/>
      <c r="L3061" s="66"/>
      <c r="M3061" s="67"/>
      <c r="N3061" s="22"/>
      <c r="O3061" s="22"/>
      <c r="P3061" s="25"/>
      <c r="Q3061" s="26"/>
    </row>
    <row r="3062" spans="1:17" x14ac:dyDescent="0.25">
      <c r="A3062" s="20"/>
      <c r="B3062" s="21"/>
      <c r="C3062" s="22"/>
      <c r="D3062" s="23"/>
      <c r="E3062" s="22"/>
      <c r="F3062" s="23"/>
      <c r="G3062" s="24"/>
      <c r="H3062" s="22"/>
      <c r="I3062" s="22"/>
      <c r="J3062" s="22"/>
      <c r="K3062" s="22"/>
      <c r="L3062" s="66"/>
      <c r="M3062" s="67"/>
      <c r="N3062" s="22"/>
      <c r="O3062" s="22"/>
      <c r="P3062" s="25"/>
      <c r="Q3062" s="26"/>
    </row>
    <row r="3063" spans="1:17" x14ac:dyDescent="0.25">
      <c r="A3063" s="20"/>
      <c r="B3063" s="21"/>
      <c r="C3063" s="22"/>
      <c r="D3063" s="23"/>
      <c r="E3063" s="22"/>
      <c r="F3063" s="23"/>
      <c r="G3063" s="24"/>
      <c r="H3063" s="22"/>
      <c r="I3063" s="22"/>
      <c r="J3063" s="22"/>
      <c r="K3063" s="22"/>
      <c r="L3063" s="66"/>
      <c r="M3063" s="67"/>
      <c r="N3063" s="22"/>
      <c r="O3063" s="22"/>
      <c r="P3063" s="25"/>
      <c r="Q3063" s="26"/>
    </row>
    <row r="3064" spans="1:17" x14ac:dyDescent="0.25">
      <c r="A3064" s="20"/>
      <c r="B3064" s="21"/>
      <c r="C3064" s="22"/>
      <c r="D3064" s="23"/>
      <c r="E3064" s="22"/>
      <c r="F3064" s="23"/>
      <c r="G3064" s="24"/>
      <c r="H3064" s="22"/>
      <c r="I3064" s="22"/>
      <c r="J3064" s="22"/>
      <c r="K3064" s="22"/>
      <c r="L3064" s="66"/>
      <c r="M3064" s="67"/>
      <c r="N3064" s="22"/>
      <c r="O3064" s="22"/>
      <c r="P3064" s="25"/>
      <c r="Q3064" s="26"/>
    </row>
    <row r="3065" spans="1:17" x14ac:dyDescent="0.25">
      <c r="A3065" s="20"/>
      <c r="B3065" s="21"/>
      <c r="C3065" s="22"/>
      <c r="D3065" s="23"/>
      <c r="E3065" s="22"/>
      <c r="F3065" s="23"/>
      <c r="G3065" s="24"/>
      <c r="H3065" s="22"/>
      <c r="I3065" s="22"/>
      <c r="J3065" s="22"/>
      <c r="K3065" s="22"/>
      <c r="L3065" s="66"/>
      <c r="M3065" s="67"/>
      <c r="N3065" s="22"/>
      <c r="O3065" s="22"/>
      <c r="P3065" s="25"/>
      <c r="Q3065" s="26"/>
    </row>
    <row r="3066" spans="1:17" x14ac:dyDescent="0.25">
      <c r="A3066" s="20"/>
      <c r="B3066" s="21"/>
      <c r="C3066" s="22"/>
      <c r="D3066" s="23"/>
      <c r="E3066" s="22"/>
      <c r="F3066" s="23"/>
      <c r="G3066" s="24"/>
      <c r="H3066" s="22"/>
      <c r="I3066" s="22"/>
      <c r="J3066" s="22"/>
      <c r="K3066" s="22"/>
      <c r="L3066" s="66"/>
      <c r="M3066" s="67"/>
      <c r="N3066" s="22"/>
      <c r="O3066" s="22"/>
      <c r="P3066" s="25"/>
      <c r="Q3066" s="26"/>
    </row>
    <row r="3067" spans="1:17" x14ac:dyDescent="0.25">
      <c r="A3067" s="20"/>
      <c r="B3067" s="21"/>
      <c r="C3067" s="22"/>
      <c r="D3067" s="23"/>
      <c r="E3067" s="22"/>
      <c r="F3067" s="23"/>
      <c r="G3067" s="24"/>
      <c r="H3067" s="22"/>
      <c r="I3067" s="22"/>
      <c r="J3067" s="22"/>
      <c r="K3067" s="22"/>
      <c r="L3067" s="66"/>
      <c r="M3067" s="67"/>
      <c r="N3067" s="22"/>
      <c r="O3067" s="22"/>
      <c r="P3067" s="25"/>
      <c r="Q3067" s="26"/>
    </row>
    <row r="3068" spans="1:17" x14ac:dyDescent="0.25">
      <c r="A3068" s="20"/>
      <c r="B3068" s="21"/>
      <c r="C3068" s="22"/>
      <c r="D3068" s="23"/>
      <c r="E3068" s="22"/>
      <c r="F3068" s="23"/>
      <c r="G3068" s="24"/>
      <c r="H3068" s="22"/>
      <c r="I3068" s="22"/>
      <c r="J3068" s="22"/>
      <c r="K3068" s="22"/>
      <c r="L3068" s="66"/>
      <c r="M3068" s="67"/>
      <c r="N3068" s="22"/>
      <c r="O3068" s="22"/>
      <c r="P3068" s="25"/>
      <c r="Q3068" s="26"/>
    </row>
    <row r="3069" spans="1:17" x14ac:dyDescent="0.25">
      <c r="A3069" s="20"/>
      <c r="B3069" s="21"/>
      <c r="C3069" s="22"/>
      <c r="D3069" s="23"/>
      <c r="E3069" s="22"/>
      <c r="F3069" s="23"/>
      <c r="G3069" s="24"/>
      <c r="H3069" s="22"/>
      <c r="I3069" s="22"/>
      <c r="J3069" s="22"/>
      <c r="K3069" s="22"/>
      <c r="L3069" s="66"/>
      <c r="M3069" s="67"/>
      <c r="N3069" s="22"/>
      <c r="O3069" s="22"/>
      <c r="P3069" s="25"/>
      <c r="Q3069" s="26"/>
    </row>
    <row r="3070" spans="1:17" x14ac:dyDescent="0.25">
      <c r="A3070" s="20"/>
      <c r="B3070" s="21"/>
      <c r="C3070" s="22"/>
      <c r="D3070" s="23"/>
      <c r="E3070" s="22"/>
      <c r="F3070" s="23"/>
      <c r="G3070" s="24"/>
      <c r="H3070" s="22"/>
      <c r="I3070" s="22"/>
      <c r="J3070" s="22"/>
      <c r="K3070" s="22"/>
      <c r="L3070" s="66"/>
      <c r="M3070" s="67"/>
      <c r="N3070" s="22"/>
      <c r="O3070" s="22"/>
      <c r="P3070" s="25"/>
      <c r="Q3070" s="26"/>
    </row>
    <row r="3071" spans="1:17" x14ac:dyDescent="0.25">
      <c r="A3071" s="20"/>
      <c r="B3071" s="21"/>
      <c r="C3071" s="22"/>
      <c r="D3071" s="23"/>
      <c r="E3071" s="22"/>
      <c r="F3071" s="23"/>
      <c r="G3071" s="24"/>
      <c r="H3071" s="22"/>
      <c r="I3071" s="22"/>
      <c r="J3071" s="22"/>
      <c r="K3071" s="22"/>
      <c r="L3071" s="66"/>
      <c r="M3071" s="67"/>
      <c r="N3071" s="22"/>
      <c r="O3071" s="22"/>
      <c r="P3071" s="25"/>
      <c r="Q3071" s="26"/>
    </row>
    <row r="3072" spans="1:17" x14ac:dyDescent="0.25">
      <c r="A3072" s="20"/>
      <c r="B3072" s="21"/>
      <c r="C3072" s="22"/>
      <c r="D3072" s="23"/>
      <c r="E3072" s="22"/>
      <c r="F3072" s="23"/>
      <c r="G3072" s="24"/>
      <c r="H3072" s="22"/>
      <c r="I3072" s="22"/>
      <c r="J3072" s="22"/>
      <c r="K3072" s="22"/>
      <c r="L3072" s="66"/>
      <c r="M3072" s="67"/>
      <c r="N3072" s="22"/>
      <c r="O3072" s="22"/>
      <c r="P3072" s="25"/>
      <c r="Q3072" s="26"/>
    </row>
    <row r="3073" spans="1:17" x14ac:dyDescent="0.25">
      <c r="A3073" s="20"/>
      <c r="B3073" s="21"/>
      <c r="C3073" s="22"/>
      <c r="D3073" s="23"/>
      <c r="E3073" s="22"/>
      <c r="F3073" s="23"/>
      <c r="G3073" s="24"/>
      <c r="H3073" s="22"/>
      <c r="I3073" s="22"/>
      <c r="J3073" s="22"/>
      <c r="K3073" s="22"/>
      <c r="L3073" s="66"/>
      <c r="M3073" s="67"/>
      <c r="N3073" s="22"/>
      <c r="O3073" s="22"/>
      <c r="P3073" s="25"/>
      <c r="Q3073" s="26"/>
    </row>
    <row r="3074" spans="1:17" x14ac:dyDescent="0.25">
      <c r="A3074" s="20"/>
      <c r="B3074" s="21"/>
      <c r="C3074" s="22"/>
      <c r="D3074" s="23"/>
      <c r="E3074" s="22"/>
      <c r="F3074" s="23"/>
      <c r="G3074" s="24"/>
      <c r="H3074" s="22"/>
      <c r="I3074" s="22"/>
      <c r="J3074" s="22"/>
      <c r="K3074" s="22"/>
      <c r="L3074" s="66"/>
      <c r="M3074" s="67"/>
      <c r="N3074" s="22"/>
      <c r="O3074" s="22"/>
      <c r="P3074" s="25"/>
      <c r="Q3074" s="26"/>
    </row>
    <row r="3075" spans="1:17" x14ac:dyDescent="0.25">
      <c r="A3075" s="20"/>
      <c r="B3075" s="21"/>
      <c r="C3075" s="22"/>
      <c r="D3075" s="23"/>
      <c r="E3075" s="22"/>
      <c r="F3075" s="23"/>
      <c r="G3075" s="24"/>
      <c r="H3075" s="22"/>
      <c r="I3075" s="22"/>
      <c r="J3075" s="22"/>
      <c r="K3075" s="22"/>
      <c r="L3075" s="66"/>
      <c r="M3075" s="67"/>
      <c r="N3075" s="22"/>
      <c r="O3075" s="22"/>
      <c r="P3075" s="25"/>
      <c r="Q3075" s="26"/>
    </row>
    <row r="3076" spans="1:17" x14ac:dyDescent="0.25">
      <c r="A3076" s="20"/>
      <c r="B3076" s="21"/>
      <c r="C3076" s="22"/>
      <c r="D3076" s="23"/>
      <c r="E3076" s="22"/>
      <c r="F3076" s="23"/>
      <c r="G3076" s="24"/>
      <c r="H3076" s="22"/>
      <c r="I3076" s="22"/>
      <c r="J3076" s="22"/>
      <c r="K3076" s="22"/>
      <c r="L3076" s="66"/>
      <c r="M3076" s="67"/>
      <c r="N3076" s="22"/>
      <c r="O3076" s="22"/>
      <c r="P3076" s="25"/>
      <c r="Q3076" s="26"/>
    </row>
    <row r="3077" spans="1:17" x14ac:dyDescent="0.25">
      <c r="A3077" s="20"/>
      <c r="B3077" s="21"/>
      <c r="C3077" s="22"/>
      <c r="D3077" s="23"/>
      <c r="E3077" s="22"/>
      <c r="F3077" s="23"/>
      <c r="G3077" s="24"/>
      <c r="H3077" s="22"/>
      <c r="I3077" s="22"/>
      <c r="J3077" s="22"/>
      <c r="K3077" s="22"/>
      <c r="L3077" s="66"/>
      <c r="M3077" s="67"/>
      <c r="N3077" s="22"/>
      <c r="O3077" s="22"/>
      <c r="P3077" s="25"/>
      <c r="Q3077" s="26"/>
    </row>
    <row r="3078" spans="1:17" x14ac:dyDescent="0.25">
      <c r="A3078" s="20"/>
      <c r="B3078" s="21"/>
      <c r="C3078" s="22"/>
      <c r="D3078" s="23"/>
      <c r="E3078" s="22"/>
      <c r="F3078" s="23"/>
      <c r="G3078" s="24"/>
      <c r="H3078" s="22"/>
      <c r="I3078" s="22"/>
      <c r="J3078" s="22"/>
      <c r="K3078" s="22"/>
      <c r="L3078" s="66"/>
      <c r="M3078" s="67"/>
      <c r="N3078" s="22"/>
      <c r="O3078" s="22"/>
      <c r="P3078" s="25"/>
      <c r="Q3078" s="26"/>
    </row>
    <row r="3079" spans="1:17" x14ac:dyDescent="0.25">
      <c r="A3079" s="20"/>
      <c r="B3079" s="21"/>
      <c r="C3079" s="22"/>
      <c r="D3079" s="23"/>
      <c r="E3079" s="22"/>
      <c r="F3079" s="23"/>
      <c r="G3079" s="24"/>
      <c r="H3079" s="22"/>
      <c r="I3079" s="22"/>
      <c r="J3079" s="22"/>
      <c r="K3079" s="22"/>
      <c r="L3079" s="66"/>
      <c r="M3079" s="67"/>
      <c r="N3079" s="22"/>
      <c r="O3079" s="22"/>
      <c r="P3079" s="25"/>
      <c r="Q3079" s="26"/>
    </row>
    <row r="3080" spans="1:17" x14ac:dyDescent="0.25">
      <c r="A3080" s="20"/>
      <c r="B3080" s="21"/>
      <c r="C3080" s="22"/>
      <c r="D3080" s="23"/>
      <c r="E3080" s="22"/>
      <c r="F3080" s="23"/>
      <c r="G3080" s="24"/>
      <c r="H3080" s="22"/>
      <c r="I3080" s="22"/>
      <c r="J3080" s="22"/>
      <c r="K3080" s="22"/>
      <c r="L3080" s="66"/>
      <c r="M3080" s="67"/>
      <c r="N3080" s="22"/>
      <c r="O3080" s="22"/>
      <c r="P3080" s="25"/>
      <c r="Q3080" s="26"/>
    </row>
    <row r="3081" spans="1:17" x14ac:dyDescent="0.25">
      <c r="A3081" s="20"/>
      <c r="B3081" s="21"/>
      <c r="C3081" s="22"/>
      <c r="D3081" s="23"/>
      <c r="E3081" s="22"/>
      <c r="F3081" s="23"/>
      <c r="G3081" s="24"/>
      <c r="H3081" s="22"/>
      <c r="I3081" s="22"/>
      <c r="J3081" s="22"/>
      <c r="K3081" s="22"/>
      <c r="L3081" s="66"/>
      <c r="M3081" s="67"/>
      <c r="N3081" s="22"/>
      <c r="O3081" s="22"/>
      <c r="P3081" s="25"/>
      <c r="Q3081" s="26"/>
    </row>
    <row r="3082" spans="1:17" x14ac:dyDescent="0.25">
      <c r="A3082" s="20"/>
      <c r="B3082" s="21"/>
      <c r="C3082" s="22"/>
      <c r="D3082" s="23"/>
      <c r="E3082" s="22"/>
      <c r="F3082" s="23"/>
      <c r="G3082" s="24"/>
      <c r="H3082" s="22"/>
      <c r="I3082" s="22"/>
      <c r="J3082" s="22"/>
      <c r="K3082" s="22"/>
      <c r="L3082" s="66"/>
      <c r="M3082" s="67"/>
      <c r="N3082" s="22"/>
      <c r="O3082" s="22"/>
      <c r="P3082" s="25"/>
      <c r="Q3082" s="26"/>
    </row>
    <row r="3083" spans="1:17" x14ac:dyDescent="0.25">
      <c r="A3083" s="20"/>
      <c r="B3083" s="21"/>
      <c r="C3083" s="22"/>
      <c r="D3083" s="23"/>
      <c r="E3083" s="22"/>
      <c r="F3083" s="23"/>
      <c r="G3083" s="24"/>
      <c r="H3083" s="22"/>
      <c r="I3083" s="22"/>
      <c r="J3083" s="22"/>
      <c r="K3083" s="22"/>
      <c r="L3083" s="66"/>
      <c r="M3083" s="67"/>
      <c r="N3083" s="22"/>
      <c r="O3083" s="22"/>
      <c r="P3083" s="25"/>
      <c r="Q3083" s="26"/>
    </row>
    <row r="3084" spans="1:17" x14ac:dyDescent="0.25">
      <c r="A3084" s="20"/>
      <c r="B3084" s="21"/>
      <c r="C3084" s="22"/>
      <c r="D3084" s="23"/>
      <c r="E3084" s="22"/>
      <c r="F3084" s="23"/>
      <c r="G3084" s="24"/>
      <c r="H3084" s="22"/>
      <c r="I3084" s="22"/>
      <c r="J3084" s="22"/>
      <c r="K3084" s="22"/>
      <c r="L3084" s="66"/>
      <c r="M3084" s="67"/>
      <c r="N3084" s="22"/>
      <c r="O3084" s="22"/>
      <c r="P3084" s="25"/>
      <c r="Q3084" s="26"/>
    </row>
    <row r="3085" spans="1:17" x14ac:dyDescent="0.25">
      <c r="A3085" s="20"/>
      <c r="B3085" s="21"/>
      <c r="C3085" s="22"/>
      <c r="D3085" s="23"/>
      <c r="E3085" s="22"/>
      <c r="F3085" s="23"/>
      <c r="G3085" s="24"/>
      <c r="H3085" s="22"/>
      <c r="I3085" s="22"/>
      <c r="J3085" s="22"/>
      <c r="K3085" s="22"/>
      <c r="L3085" s="66"/>
      <c r="M3085" s="67"/>
      <c r="N3085" s="22"/>
      <c r="O3085" s="22"/>
      <c r="P3085" s="25"/>
      <c r="Q3085" s="26"/>
    </row>
    <row r="3086" spans="1:17" x14ac:dyDescent="0.25">
      <c r="A3086" s="20"/>
      <c r="B3086" s="21"/>
      <c r="C3086" s="22"/>
      <c r="D3086" s="23"/>
      <c r="E3086" s="22"/>
      <c r="F3086" s="23"/>
      <c r="G3086" s="24"/>
      <c r="H3086" s="22"/>
      <c r="I3086" s="22"/>
      <c r="J3086" s="22"/>
      <c r="K3086" s="22"/>
      <c r="L3086" s="66"/>
      <c r="M3086" s="67"/>
      <c r="N3086" s="22"/>
      <c r="O3086" s="22"/>
      <c r="P3086" s="25"/>
      <c r="Q3086" s="26"/>
    </row>
    <row r="3087" spans="1:17" x14ac:dyDescent="0.25">
      <c r="A3087" s="20"/>
      <c r="B3087" s="21"/>
      <c r="C3087" s="22"/>
      <c r="D3087" s="23"/>
      <c r="E3087" s="22"/>
      <c r="F3087" s="23"/>
      <c r="G3087" s="24"/>
      <c r="H3087" s="22"/>
      <c r="I3087" s="22"/>
      <c r="J3087" s="22"/>
      <c r="K3087" s="22"/>
      <c r="L3087" s="66"/>
      <c r="M3087" s="67"/>
      <c r="N3087" s="22"/>
      <c r="O3087" s="22"/>
      <c r="P3087" s="25"/>
      <c r="Q3087" s="26"/>
    </row>
    <row r="3088" spans="1:17" x14ac:dyDescent="0.25">
      <c r="A3088" s="20"/>
      <c r="B3088" s="21"/>
      <c r="C3088" s="22"/>
      <c r="D3088" s="23"/>
      <c r="E3088" s="22"/>
      <c r="F3088" s="23"/>
      <c r="G3088" s="24"/>
      <c r="H3088" s="22"/>
      <c r="I3088" s="22"/>
      <c r="J3088" s="22"/>
      <c r="K3088" s="22"/>
      <c r="L3088" s="66"/>
      <c r="M3088" s="67"/>
      <c r="N3088" s="22"/>
      <c r="O3088" s="22"/>
      <c r="P3088" s="25"/>
      <c r="Q3088" s="26"/>
    </row>
    <row r="3089" spans="1:17" x14ac:dyDescent="0.25">
      <c r="A3089" s="20"/>
      <c r="B3089" s="21"/>
      <c r="C3089" s="22"/>
      <c r="D3089" s="23"/>
      <c r="E3089" s="22"/>
      <c r="F3089" s="23"/>
      <c r="G3089" s="24"/>
      <c r="H3089" s="22"/>
      <c r="I3089" s="22"/>
      <c r="J3089" s="22"/>
      <c r="K3089" s="22"/>
      <c r="L3089" s="66"/>
      <c r="M3089" s="67"/>
      <c r="N3089" s="22"/>
      <c r="O3089" s="22"/>
      <c r="P3089" s="25"/>
      <c r="Q3089" s="26"/>
    </row>
    <row r="3090" spans="1:17" x14ac:dyDescent="0.25">
      <c r="A3090" s="20"/>
      <c r="B3090" s="21"/>
      <c r="C3090" s="22"/>
      <c r="D3090" s="23"/>
      <c r="E3090" s="22"/>
      <c r="F3090" s="23"/>
      <c r="G3090" s="24"/>
      <c r="H3090" s="22"/>
      <c r="I3090" s="22"/>
      <c r="J3090" s="22"/>
      <c r="K3090" s="22"/>
      <c r="L3090" s="66"/>
      <c r="M3090" s="67"/>
      <c r="N3090" s="22"/>
      <c r="O3090" s="22"/>
      <c r="P3090" s="25"/>
      <c r="Q3090" s="26"/>
    </row>
    <row r="3091" spans="1:17" x14ac:dyDescent="0.25">
      <c r="A3091" s="20"/>
      <c r="B3091" s="21"/>
      <c r="C3091" s="22"/>
      <c r="D3091" s="23"/>
      <c r="E3091" s="22"/>
      <c r="F3091" s="23"/>
      <c r="G3091" s="24"/>
      <c r="H3091" s="22"/>
      <c r="I3091" s="22"/>
      <c r="J3091" s="22"/>
      <c r="K3091" s="22"/>
      <c r="L3091" s="66"/>
      <c r="M3091" s="67"/>
      <c r="N3091" s="22"/>
      <c r="O3091" s="22"/>
      <c r="P3091" s="25"/>
      <c r="Q3091" s="26"/>
    </row>
    <row r="3092" spans="1:17" x14ac:dyDescent="0.25">
      <c r="A3092" s="20"/>
      <c r="B3092" s="21"/>
      <c r="C3092" s="22"/>
      <c r="D3092" s="23"/>
      <c r="E3092" s="22"/>
      <c r="F3092" s="23"/>
      <c r="G3092" s="24"/>
      <c r="H3092" s="22"/>
      <c r="I3092" s="22"/>
      <c r="J3092" s="22"/>
      <c r="K3092" s="22"/>
      <c r="L3092" s="66"/>
      <c r="M3092" s="67"/>
      <c r="N3092" s="22"/>
      <c r="O3092" s="22"/>
      <c r="P3092" s="25"/>
      <c r="Q3092" s="26"/>
    </row>
    <row r="3093" spans="1:17" x14ac:dyDescent="0.25">
      <c r="A3093" s="20"/>
      <c r="B3093" s="21"/>
      <c r="C3093" s="22"/>
      <c r="D3093" s="23"/>
      <c r="E3093" s="22"/>
      <c r="F3093" s="23"/>
      <c r="G3093" s="24"/>
      <c r="H3093" s="22"/>
      <c r="I3093" s="22"/>
      <c r="J3093" s="22"/>
      <c r="K3093" s="22"/>
      <c r="L3093" s="66"/>
      <c r="M3093" s="67"/>
      <c r="N3093" s="22"/>
      <c r="O3093" s="22"/>
      <c r="P3093" s="25"/>
      <c r="Q3093" s="26"/>
    </row>
    <row r="3094" spans="1:17" x14ac:dyDescent="0.25">
      <c r="A3094" s="20"/>
      <c r="B3094" s="21"/>
      <c r="C3094" s="22"/>
      <c r="D3094" s="23"/>
      <c r="E3094" s="22"/>
      <c r="F3094" s="23"/>
      <c r="G3094" s="24"/>
      <c r="H3094" s="22"/>
      <c r="I3094" s="22"/>
      <c r="J3094" s="22"/>
      <c r="K3094" s="22"/>
      <c r="L3094" s="66"/>
      <c r="M3094" s="67"/>
      <c r="N3094" s="22"/>
      <c r="O3094" s="22"/>
      <c r="P3094" s="25"/>
      <c r="Q3094" s="26"/>
    </row>
    <row r="3095" spans="1:17" x14ac:dyDescent="0.25">
      <c r="A3095" s="20"/>
      <c r="B3095" s="21"/>
      <c r="C3095" s="22"/>
      <c r="D3095" s="23"/>
      <c r="E3095" s="22"/>
      <c r="F3095" s="23"/>
      <c r="G3095" s="24"/>
      <c r="H3095" s="22"/>
      <c r="I3095" s="22"/>
      <c r="J3095" s="22"/>
      <c r="K3095" s="22"/>
      <c r="L3095" s="66"/>
      <c r="M3095" s="67"/>
      <c r="N3095" s="22"/>
      <c r="O3095" s="22"/>
      <c r="P3095" s="25"/>
      <c r="Q3095" s="26"/>
    </row>
    <row r="3096" spans="1:17" x14ac:dyDescent="0.25">
      <c r="A3096" s="20"/>
      <c r="B3096" s="21"/>
      <c r="C3096" s="22"/>
      <c r="D3096" s="23"/>
      <c r="E3096" s="22"/>
      <c r="F3096" s="23"/>
      <c r="G3096" s="24"/>
      <c r="H3096" s="22"/>
      <c r="I3096" s="22"/>
      <c r="J3096" s="22"/>
      <c r="K3096" s="22"/>
      <c r="L3096" s="66"/>
      <c r="M3096" s="67"/>
      <c r="N3096" s="22"/>
      <c r="O3096" s="22"/>
      <c r="P3096" s="25"/>
      <c r="Q3096" s="26"/>
    </row>
    <row r="3097" spans="1:17" x14ac:dyDescent="0.25">
      <c r="A3097" s="20"/>
      <c r="B3097" s="21"/>
      <c r="C3097" s="22"/>
      <c r="D3097" s="23"/>
      <c r="E3097" s="22"/>
      <c r="F3097" s="23"/>
      <c r="G3097" s="24"/>
      <c r="H3097" s="22"/>
      <c r="I3097" s="22"/>
      <c r="J3097" s="22"/>
      <c r="K3097" s="22"/>
      <c r="L3097" s="66"/>
      <c r="M3097" s="67"/>
      <c r="N3097" s="22"/>
      <c r="O3097" s="22"/>
      <c r="P3097" s="25"/>
      <c r="Q3097" s="26"/>
    </row>
    <row r="3098" spans="1:17" x14ac:dyDescent="0.25">
      <c r="A3098" s="20"/>
      <c r="B3098" s="21"/>
      <c r="C3098" s="22"/>
      <c r="D3098" s="23"/>
      <c r="E3098" s="22"/>
      <c r="F3098" s="23"/>
      <c r="G3098" s="24"/>
      <c r="H3098" s="22"/>
      <c r="I3098" s="22"/>
      <c r="J3098" s="22"/>
      <c r="K3098" s="22"/>
      <c r="L3098" s="66"/>
      <c r="M3098" s="67"/>
      <c r="N3098" s="22"/>
      <c r="O3098" s="22"/>
      <c r="P3098" s="25"/>
      <c r="Q3098" s="26"/>
    </row>
    <row r="3099" spans="1:17" x14ac:dyDescent="0.25">
      <c r="A3099" s="20"/>
      <c r="B3099" s="21"/>
      <c r="C3099" s="22"/>
      <c r="D3099" s="23"/>
      <c r="E3099" s="22"/>
      <c r="F3099" s="23"/>
      <c r="G3099" s="24"/>
      <c r="H3099" s="22"/>
      <c r="I3099" s="22"/>
      <c r="J3099" s="22"/>
      <c r="K3099" s="22"/>
      <c r="L3099" s="66"/>
      <c r="M3099" s="67"/>
      <c r="N3099" s="22"/>
      <c r="O3099" s="22"/>
      <c r="P3099" s="25"/>
      <c r="Q3099" s="26"/>
    </row>
    <row r="3100" spans="1:17" x14ac:dyDescent="0.25">
      <c r="A3100" s="20"/>
      <c r="B3100" s="21"/>
      <c r="C3100" s="22"/>
      <c r="D3100" s="23"/>
      <c r="E3100" s="22"/>
      <c r="F3100" s="23"/>
      <c r="G3100" s="24"/>
      <c r="H3100" s="22"/>
      <c r="I3100" s="22"/>
      <c r="J3100" s="22"/>
      <c r="K3100" s="22"/>
      <c r="L3100" s="66"/>
      <c r="M3100" s="67"/>
      <c r="N3100" s="22"/>
      <c r="O3100" s="22"/>
      <c r="P3100" s="25"/>
      <c r="Q3100" s="26"/>
    </row>
    <row r="3101" spans="1:17" x14ac:dyDescent="0.25">
      <c r="A3101" s="20"/>
      <c r="B3101" s="21"/>
      <c r="C3101" s="22"/>
      <c r="D3101" s="23"/>
      <c r="E3101" s="22"/>
      <c r="F3101" s="23"/>
      <c r="G3101" s="24"/>
      <c r="H3101" s="22"/>
      <c r="I3101" s="22"/>
      <c r="J3101" s="22"/>
      <c r="K3101" s="22"/>
      <c r="L3101" s="66"/>
      <c r="M3101" s="67"/>
      <c r="N3101" s="22"/>
      <c r="O3101" s="22"/>
      <c r="P3101" s="25"/>
      <c r="Q3101" s="26"/>
    </row>
    <row r="3102" spans="1:17" x14ac:dyDescent="0.25">
      <c r="A3102" s="20"/>
      <c r="B3102" s="21"/>
      <c r="C3102" s="22"/>
      <c r="D3102" s="23"/>
      <c r="E3102" s="22"/>
      <c r="F3102" s="23"/>
      <c r="G3102" s="24"/>
      <c r="H3102" s="22"/>
      <c r="I3102" s="22"/>
      <c r="J3102" s="22"/>
      <c r="K3102" s="22"/>
      <c r="L3102" s="66"/>
      <c r="M3102" s="67"/>
      <c r="N3102" s="22"/>
      <c r="O3102" s="22"/>
      <c r="P3102" s="25"/>
      <c r="Q3102" s="26"/>
    </row>
    <row r="3103" spans="1:17" x14ac:dyDescent="0.25">
      <c r="A3103" s="20"/>
      <c r="B3103" s="21"/>
      <c r="C3103" s="22"/>
      <c r="D3103" s="23"/>
      <c r="E3103" s="22"/>
      <c r="F3103" s="23"/>
      <c r="G3103" s="24"/>
      <c r="H3103" s="22"/>
      <c r="I3103" s="22"/>
      <c r="J3103" s="22"/>
      <c r="K3103" s="22"/>
      <c r="L3103" s="66"/>
      <c r="M3103" s="67"/>
      <c r="N3103" s="22"/>
      <c r="O3103" s="22"/>
      <c r="P3103" s="25"/>
      <c r="Q3103" s="26"/>
    </row>
    <row r="3104" spans="1:17" x14ac:dyDescent="0.25">
      <c r="A3104" s="20"/>
      <c r="B3104" s="21"/>
      <c r="C3104" s="22"/>
      <c r="D3104" s="23"/>
      <c r="E3104" s="22"/>
      <c r="F3104" s="23"/>
      <c r="G3104" s="24"/>
      <c r="H3104" s="22"/>
      <c r="I3104" s="22"/>
      <c r="J3104" s="22"/>
      <c r="K3104" s="22"/>
      <c r="L3104" s="66"/>
      <c r="M3104" s="67"/>
      <c r="N3104" s="22"/>
      <c r="O3104" s="22"/>
      <c r="P3104" s="25"/>
      <c r="Q3104" s="26"/>
    </row>
    <row r="3105" spans="1:17" x14ac:dyDescent="0.25">
      <c r="A3105" s="20"/>
      <c r="B3105" s="21"/>
      <c r="C3105" s="22"/>
      <c r="D3105" s="23"/>
      <c r="E3105" s="22"/>
      <c r="F3105" s="23"/>
      <c r="G3105" s="24"/>
      <c r="H3105" s="22"/>
      <c r="I3105" s="22"/>
      <c r="J3105" s="22"/>
      <c r="K3105" s="22"/>
      <c r="L3105" s="66"/>
      <c r="M3105" s="67"/>
      <c r="N3105" s="22"/>
      <c r="O3105" s="22"/>
      <c r="P3105" s="25"/>
      <c r="Q3105" s="26"/>
    </row>
    <row r="3106" spans="1:17" x14ac:dyDescent="0.25">
      <c r="A3106" s="20"/>
      <c r="B3106" s="21"/>
      <c r="C3106" s="22"/>
      <c r="D3106" s="23"/>
      <c r="E3106" s="22"/>
      <c r="F3106" s="23"/>
      <c r="G3106" s="24"/>
      <c r="H3106" s="22"/>
      <c r="I3106" s="22"/>
      <c r="J3106" s="22"/>
      <c r="K3106" s="22"/>
      <c r="L3106" s="66"/>
      <c r="M3106" s="67"/>
      <c r="N3106" s="22"/>
      <c r="O3106" s="22"/>
      <c r="P3106" s="25"/>
      <c r="Q3106" s="26"/>
    </row>
    <row r="3107" spans="1:17" x14ac:dyDescent="0.25">
      <c r="A3107" s="20"/>
      <c r="B3107" s="21"/>
      <c r="C3107" s="22"/>
      <c r="D3107" s="23"/>
      <c r="E3107" s="22"/>
      <c r="F3107" s="23"/>
      <c r="G3107" s="24"/>
      <c r="H3107" s="22"/>
      <c r="I3107" s="22"/>
      <c r="J3107" s="22"/>
      <c r="K3107" s="22"/>
      <c r="L3107" s="66"/>
      <c r="M3107" s="67"/>
      <c r="N3107" s="22"/>
      <c r="O3107" s="22"/>
      <c r="P3107" s="25"/>
      <c r="Q3107" s="26"/>
    </row>
    <row r="3108" spans="1:17" x14ac:dyDescent="0.25">
      <c r="A3108" s="20"/>
      <c r="B3108" s="21"/>
      <c r="C3108" s="22"/>
      <c r="D3108" s="23"/>
      <c r="E3108" s="22"/>
      <c r="F3108" s="23"/>
      <c r="G3108" s="24"/>
      <c r="H3108" s="22"/>
      <c r="I3108" s="22"/>
      <c r="J3108" s="22"/>
      <c r="K3108" s="22"/>
      <c r="L3108" s="66"/>
      <c r="M3108" s="67"/>
      <c r="N3108" s="22"/>
      <c r="O3108" s="22"/>
      <c r="P3108" s="25"/>
      <c r="Q3108" s="26"/>
    </row>
    <row r="3109" spans="1:17" x14ac:dyDescent="0.25">
      <c r="A3109" s="20"/>
      <c r="B3109" s="21"/>
      <c r="C3109" s="22"/>
      <c r="D3109" s="23"/>
      <c r="E3109" s="22"/>
      <c r="F3109" s="23"/>
      <c r="G3109" s="24"/>
      <c r="H3109" s="22"/>
      <c r="I3109" s="22"/>
      <c r="J3109" s="22"/>
      <c r="K3109" s="22"/>
      <c r="L3109" s="66"/>
      <c r="M3109" s="67"/>
      <c r="N3109" s="22"/>
      <c r="O3109" s="22"/>
      <c r="P3109" s="25"/>
      <c r="Q3109" s="26"/>
    </row>
    <row r="3110" spans="1:17" x14ac:dyDescent="0.25">
      <c r="A3110" s="20"/>
      <c r="B3110" s="21"/>
      <c r="C3110" s="22"/>
      <c r="D3110" s="23"/>
      <c r="E3110" s="22"/>
      <c r="F3110" s="23"/>
      <c r="G3110" s="24"/>
      <c r="H3110" s="22"/>
      <c r="I3110" s="22"/>
      <c r="J3110" s="22"/>
      <c r="K3110" s="22"/>
      <c r="L3110" s="66"/>
      <c r="M3110" s="67"/>
      <c r="N3110" s="22"/>
      <c r="O3110" s="22"/>
      <c r="P3110" s="25"/>
      <c r="Q3110" s="26"/>
    </row>
    <row r="3111" spans="1:17" x14ac:dyDescent="0.25">
      <c r="A3111" s="20"/>
      <c r="B3111" s="21"/>
      <c r="C3111" s="22"/>
      <c r="D3111" s="23"/>
      <c r="E3111" s="22"/>
      <c r="F3111" s="23"/>
      <c r="G3111" s="24"/>
      <c r="H3111" s="22"/>
      <c r="I3111" s="22"/>
      <c r="J3111" s="22"/>
      <c r="K3111" s="22"/>
      <c r="L3111" s="66"/>
      <c r="M3111" s="67"/>
      <c r="N3111" s="22"/>
      <c r="O3111" s="22"/>
      <c r="P3111" s="25"/>
      <c r="Q3111" s="26"/>
    </row>
    <row r="3112" spans="1:17" x14ac:dyDescent="0.25">
      <c r="A3112" s="20"/>
      <c r="B3112" s="21"/>
      <c r="C3112" s="22"/>
      <c r="D3112" s="23"/>
      <c r="E3112" s="22"/>
      <c r="F3112" s="23"/>
      <c r="G3112" s="24"/>
      <c r="H3112" s="22"/>
      <c r="I3112" s="22"/>
      <c r="J3112" s="22"/>
      <c r="K3112" s="22"/>
      <c r="L3112" s="66"/>
      <c r="M3112" s="67"/>
      <c r="N3112" s="22"/>
      <c r="O3112" s="22"/>
      <c r="P3112" s="25"/>
      <c r="Q3112" s="26"/>
    </row>
    <row r="3113" spans="1:17" x14ac:dyDescent="0.25">
      <c r="A3113" s="20"/>
      <c r="B3113" s="21"/>
      <c r="C3113" s="22"/>
      <c r="D3113" s="23"/>
      <c r="E3113" s="22"/>
      <c r="F3113" s="23"/>
      <c r="G3113" s="24"/>
      <c r="H3113" s="22"/>
      <c r="I3113" s="22"/>
      <c r="J3113" s="22"/>
      <c r="K3113" s="22"/>
      <c r="L3113" s="66"/>
      <c r="M3113" s="67"/>
      <c r="N3113" s="22"/>
      <c r="O3113" s="22"/>
      <c r="P3113" s="25"/>
      <c r="Q3113" s="26"/>
    </row>
    <row r="3114" spans="1:17" x14ac:dyDescent="0.25">
      <c r="A3114" s="20"/>
      <c r="B3114" s="21"/>
      <c r="C3114" s="22"/>
      <c r="D3114" s="23"/>
      <c r="E3114" s="22"/>
      <c r="F3114" s="23"/>
      <c r="G3114" s="24"/>
      <c r="H3114" s="22"/>
      <c r="I3114" s="22"/>
      <c r="J3114" s="22"/>
      <c r="K3114" s="22"/>
      <c r="L3114" s="66"/>
      <c r="M3114" s="67"/>
      <c r="N3114" s="22"/>
      <c r="O3114" s="22"/>
      <c r="P3114" s="25"/>
      <c r="Q3114" s="26"/>
    </row>
    <row r="3115" spans="1:17" x14ac:dyDescent="0.25">
      <c r="A3115" s="20"/>
      <c r="B3115" s="21"/>
      <c r="C3115" s="22"/>
      <c r="D3115" s="23"/>
      <c r="E3115" s="22"/>
      <c r="F3115" s="23"/>
      <c r="G3115" s="24"/>
      <c r="H3115" s="22"/>
      <c r="I3115" s="22"/>
      <c r="J3115" s="22"/>
      <c r="K3115" s="22"/>
      <c r="L3115" s="66"/>
      <c r="M3115" s="67"/>
      <c r="N3115" s="22"/>
      <c r="O3115" s="22"/>
      <c r="P3115" s="25"/>
      <c r="Q3115" s="26"/>
    </row>
    <row r="3116" spans="1:17" x14ac:dyDescent="0.25">
      <c r="A3116" s="20"/>
      <c r="B3116" s="21"/>
      <c r="C3116" s="22"/>
      <c r="D3116" s="23"/>
      <c r="E3116" s="22"/>
      <c r="F3116" s="23"/>
      <c r="G3116" s="24"/>
      <c r="H3116" s="22"/>
      <c r="I3116" s="22"/>
      <c r="J3116" s="22"/>
      <c r="K3116" s="22"/>
      <c r="L3116" s="66"/>
      <c r="M3116" s="67"/>
      <c r="N3116" s="22"/>
      <c r="O3116" s="22"/>
      <c r="P3116" s="25"/>
      <c r="Q3116" s="26"/>
    </row>
    <row r="3117" spans="1:17" x14ac:dyDescent="0.25">
      <c r="A3117" s="20"/>
      <c r="B3117" s="21"/>
      <c r="C3117" s="22"/>
      <c r="D3117" s="23"/>
      <c r="E3117" s="22"/>
      <c r="F3117" s="23"/>
      <c r="G3117" s="24"/>
      <c r="H3117" s="22"/>
      <c r="I3117" s="22"/>
      <c r="J3117" s="22"/>
      <c r="K3117" s="22"/>
      <c r="L3117" s="66"/>
      <c r="M3117" s="67"/>
      <c r="N3117" s="22"/>
      <c r="O3117" s="22"/>
      <c r="P3117" s="25"/>
      <c r="Q3117" s="26"/>
    </row>
    <row r="3118" spans="1:17" x14ac:dyDescent="0.25">
      <c r="A3118" s="20"/>
      <c r="B3118" s="21"/>
      <c r="C3118" s="22"/>
      <c r="D3118" s="23"/>
      <c r="E3118" s="22"/>
      <c r="F3118" s="23"/>
      <c r="G3118" s="24"/>
      <c r="H3118" s="22"/>
      <c r="I3118" s="22"/>
      <c r="J3118" s="22"/>
      <c r="K3118" s="22"/>
      <c r="L3118" s="66"/>
      <c r="M3118" s="67"/>
      <c r="N3118" s="22"/>
      <c r="O3118" s="22"/>
      <c r="P3118" s="25"/>
      <c r="Q3118" s="26"/>
    </row>
    <row r="3119" spans="1:17" x14ac:dyDescent="0.25">
      <c r="A3119" s="20"/>
      <c r="B3119" s="21"/>
      <c r="C3119" s="22"/>
      <c r="D3119" s="23"/>
      <c r="E3119" s="22"/>
      <c r="F3119" s="23"/>
      <c r="G3119" s="24"/>
      <c r="H3119" s="22"/>
      <c r="I3119" s="22"/>
      <c r="J3119" s="22"/>
      <c r="K3119" s="22"/>
      <c r="L3119" s="66"/>
      <c r="M3119" s="67"/>
      <c r="N3119" s="22"/>
      <c r="O3119" s="22"/>
      <c r="P3119" s="25"/>
      <c r="Q3119" s="26"/>
    </row>
    <row r="3120" spans="1:17" x14ac:dyDescent="0.25">
      <c r="A3120" s="20"/>
      <c r="B3120" s="21"/>
      <c r="C3120" s="22"/>
      <c r="D3120" s="23"/>
      <c r="E3120" s="22"/>
      <c r="F3120" s="23"/>
      <c r="G3120" s="24"/>
      <c r="H3120" s="22"/>
      <c r="I3120" s="22"/>
      <c r="J3120" s="22"/>
      <c r="K3120" s="22"/>
      <c r="L3120" s="66"/>
      <c r="M3120" s="67"/>
      <c r="N3120" s="22"/>
      <c r="O3120" s="22"/>
      <c r="P3120" s="25"/>
      <c r="Q3120" s="26"/>
    </row>
    <row r="3121" spans="1:17" x14ac:dyDescent="0.25">
      <c r="A3121" s="20"/>
      <c r="B3121" s="21"/>
      <c r="C3121" s="22"/>
      <c r="D3121" s="23"/>
      <c r="E3121" s="22"/>
      <c r="F3121" s="23"/>
      <c r="G3121" s="24"/>
      <c r="H3121" s="22"/>
      <c r="I3121" s="22"/>
      <c r="J3121" s="22"/>
      <c r="K3121" s="22"/>
      <c r="L3121" s="66"/>
      <c r="M3121" s="67"/>
      <c r="N3121" s="22"/>
      <c r="O3121" s="22"/>
      <c r="P3121" s="25"/>
      <c r="Q3121" s="26"/>
    </row>
    <row r="3122" spans="1:17" x14ac:dyDescent="0.25">
      <c r="A3122" s="20"/>
      <c r="B3122" s="21"/>
      <c r="C3122" s="22"/>
      <c r="D3122" s="23"/>
      <c r="E3122" s="22"/>
      <c r="F3122" s="23"/>
      <c r="G3122" s="24"/>
      <c r="H3122" s="22"/>
      <c r="I3122" s="22"/>
      <c r="J3122" s="22"/>
      <c r="K3122" s="22"/>
      <c r="L3122" s="66"/>
      <c r="M3122" s="67"/>
      <c r="N3122" s="22"/>
      <c r="O3122" s="22"/>
      <c r="P3122" s="25"/>
      <c r="Q3122" s="26"/>
    </row>
    <row r="3123" spans="1:17" x14ac:dyDescent="0.25">
      <c r="A3123" s="20"/>
      <c r="B3123" s="21"/>
      <c r="C3123" s="22"/>
      <c r="D3123" s="23"/>
      <c r="E3123" s="22"/>
      <c r="F3123" s="23"/>
      <c r="G3123" s="24"/>
      <c r="H3123" s="22"/>
      <c r="I3123" s="22"/>
      <c r="J3123" s="22"/>
      <c r="K3123" s="22"/>
      <c r="L3123" s="66"/>
      <c r="M3123" s="67"/>
      <c r="N3123" s="22"/>
      <c r="O3123" s="22"/>
      <c r="P3123" s="25"/>
      <c r="Q3123" s="26"/>
    </row>
    <row r="3124" spans="1:17" x14ac:dyDescent="0.25">
      <c r="A3124" s="20"/>
      <c r="B3124" s="21"/>
      <c r="C3124" s="22"/>
      <c r="D3124" s="23"/>
      <c r="E3124" s="22"/>
      <c r="F3124" s="23"/>
      <c r="G3124" s="24"/>
      <c r="H3124" s="22"/>
      <c r="I3124" s="22"/>
      <c r="J3124" s="22"/>
      <c r="K3124" s="22"/>
      <c r="L3124" s="66"/>
      <c r="M3124" s="67"/>
      <c r="N3124" s="22"/>
      <c r="O3124" s="22"/>
      <c r="P3124" s="25"/>
      <c r="Q3124" s="26"/>
    </row>
    <row r="3125" spans="1:17" x14ac:dyDescent="0.25">
      <c r="A3125" s="20"/>
      <c r="B3125" s="21"/>
      <c r="C3125" s="22"/>
      <c r="D3125" s="23"/>
      <c r="E3125" s="22"/>
      <c r="F3125" s="23"/>
      <c r="G3125" s="24"/>
      <c r="H3125" s="22"/>
      <c r="I3125" s="22"/>
      <c r="J3125" s="22"/>
      <c r="K3125" s="22"/>
      <c r="L3125" s="66"/>
      <c r="M3125" s="67"/>
      <c r="N3125" s="22"/>
      <c r="O3125" s="22"/>
      <c r="P3125" s="25"/>
      <c r="Q3125" s="26"/>
    </row>
    <row r="3126" spans="1:17" x14ac:dyDescent="0.25">
      <c r="A3126" s="20"/>
      <c r="B3126" s="21"/>
      <c r="C3126" s="22"/>
      <c r="D3126" s="23"/>
      <c r="E3126" s="22"/>
      <c r="F3126" s="23"/>
      <c r="G3126" s="24"/>
      <c r="H3126" s="22"/>
      <c r="I3126" s="22"/>
      <c r="J3126" s="22"/>
      <c r="K3126" s="22"/>
      <c r="L3126" s="66"/>
      <c r="M3126" s="67"/>
      <c r="N3126" s="22"/>
      <c r="O3126" s="22"/>
      <c r="P3126" s="25"/>
      <c r="Q3126" s="26"/>
    </row>
    <row r="3127" spans="1:17" x14ac:dyDescent="0.25">
      <c r="A3127" s="20"/>
      <c r="B3127" s="21"/>
      <c r="C3127" s="22"/>
      <c r="D3127" s="23"/>
      <c r="E3127" s="22"/>
      <c r="F3127" s="23"/>
      <c r="G3127" s="24"/>
      <c r="H3127" s="22"/>
      <c r="I3127" s="22"/>
      <c r="J3127" s="22"/>
      <c r="K3127" s="22"/>
      <c r="L3127" s="66"/>
      <c r="M3127" s="67"/>
      <c r="N3127" s="22"/>
      <c r="O3127" s="22"/>
      <c r="P3127" s="25"/>
      <c r="Q3127" s="26"/>
    </row>
    <row r="3128" spans="1:17" x14ac:dyDescent="0.25">
      <c r="A3128" s="20"/>
      <c r="B3128" s="21"/>
      <c r="C3128" s="22"/>
      <c r="D3128" s="23"/>
      <c r="E3128" s="22"/>
      <c r="F3128" s="23"/>
      <c r="G3128" s="24"/>
      <c r="H3128" s="22"/>
      <c r="I3128" s="22"/>
      <c r="J3128" s="22"/>
      <c r="K3128" s="22"/>
      <c r="L3128" s="66"/>
      <c r="M3128" s="67"/>
      <c r="N3128" s="22"/>
      <c r="O3128" s="22"/>
      <c r="P3128" s="25"/>
      <c r="Q3128" s="26"/>
    </row>
    <row r="3129" spans="1:17" x14ac:dyDescent="0.25">
      <c r="A3129" s="20"/>
      <c r="B3129" s="21"/>
      <c r="C3129" s="22"/>
      <c r="D3129" s="23"/>
      <c r="E3129" s="22"/>
      <c r="F3129" s="23"/>
      <c r="G3129" s="24"/>
      <c r="H3129" s="22"/>
      <c r="I3129" s="22"/>
      <c r="J3129" s="22"/>
      <c r="K3129" s="22"/>
      <c r="L3129" s="66"/>
      <c r="M3129" s="67"/>
      <c r="N3129" s="22"/>
      <c r="O3129" s="22"/>
      <c r="P3129" s="25"/>
      <c r="Q3129" s="26"/>
    </row>
    <row r="3130" spans="1:17" x14ac:dyDescent="0.25">
      <c r="A3130" s="20"/>
      <c r="B3130" s="21"/>
      <c r="C3130" s="22"/>
      <c r="D3130" s="23"/>
      <c r="E3130" s="22"/>
      <c r="F3130" s="23"/>
      <c r="G3130" s="24"/>
      <c r="H3130" s="22"/>
      <c r="I3130" s="22"/>
      <c r="J3130" s="22"/>
      <c r="K3130" s="22"/>
      <c r="L3130" s="66"/>
      <c r="M3130" s="67"/>
      <c r="N3130" s="22"/>
      <c r="O3130" s="22"/>
      <c r="P3130" s="25"/>
      <c r="Q3130" s="26"/>
    </row>
    <row r="3131" spans="1:17" x14ac:dyDescent="0.25">
      <c r="A3131" s="20"/>
      <c r="B3131" s="21"/>
      <c r="C3131" s="22"/>
      <c r="D3131" s="23"/>
      <c r="E3131" s="22"/>
      <c r="F3131" s="23"/>
      <c r="G3131" s="24"/>
      <c r="H3131" s="22"/>
      <c r="I3131" s="22"/>
      <c r="J3131" s="22"/>
      <c r="K3131" s="22"/>
      <c r="L3131" s="66"/>
      <c r="M3131" s="67"/>
      <c r="N3131" s="22"/>
      <c r="O3131" s="22"/>
      <c r="P3131" s="25"/>
      <c r="Q3131" s="26"/>
    </row>
    <row r="3132" spans="1:17" x14ac:dyDescent="0.25">
      <c r="A3132" s="20"/>
      <c r="B3132" s="21"/>
      <c r="C3132" s="22"/>
      <c r="D3132" s="23"/>
      <c r="E3132" s="22"/>
      <c r="F3132" s="23"/>
      <c r="G3132" s="24"/>
      <c r="H3132" s="22"/>
      <c r="I3132" s="22"/>
      <c r="J3132" s="22"/>
      <c r="K3132" s="22"/>
      <c r="L3132" s="66"/>
      <c r="M3132" s="67"/>
      <c r="N3132" s="22"/>
      <c r="O3132" s="22"/>
      <c r="P3132" s="25"/>
      <c r="Q3132" s="26"/>
    </row>
    <row r="3133" spans="1:17" x14ac:dyDescent="0.25">
      <c r="A3133" s="20"/>
      <c r="B3133" s="21"/>
      <c r="C3133" s="22"/>
      <c r="D3133" s="23"/>
      <c r="E3133" s="22"/>
      <c r="F3133" s="23"/>
      <c r="G3133" s="24"/>
      <c r="H3133" s="22"/>
      <c r="I3133" s="22"/>
      <c r="J3133" s="22"/>
      <c r="K3133" s="22"/>
      <c r="L3133" s="66"/>
      <c r="M3133" s="67"/>
      <c r="N3133" s="22"/>
      <c r="O3133" s="22"/>
      <c r="P3133" s="25"/>
      <c r="Q3133" s="26"/>
    </row>
    <row r="3134" spans="1:17" x14ac:dyDescent="0.25">
      <c r="A3134" s="20"/>
      <c r="B3134" s="21"/>
      <c r="C3134" s="22"/>
      <c r="D3134" s="23"/>
      <c r="E3134" s="22"/>
      <c r="F3134" s="23"/>
      <c r="G3134" s="24"/>
      <c r="H3134" s="22"/>
      <c r="I3134" s="22"/>
      <c r="J3134" s="22"/>
      <c r="K3134" s="22"/>
      <c r="L3134" s="66"/>
      <c r="M3134" s="67"/>
      <c r="N3134" s="22"/>
      <c r="O3134" s="22"/>
      <c r="P3134" s="25"/>
      <c r="Q3134" s="26"/>
    </row>
    <row r="3135" spans="1:17" x14ac:dyDescent="0.25">
      <c r="A3135" s="20"/>
      <c r="B3135" s="21"/>
      <c r="C3135" s="22"/>
      <c r="D3135" s="23"/>
      <c r="E3135" s="22"/>
      <c r="F3135" s="23"/>
      <c r="G3135" s="24"/>
      <c r="H3135" s="22"/>
      <c r="I3135" s="22"/>
      <c r="J3135" s="22"/>
      <c r="K3135" s="22"/>
      <c r="L3135" s="66"/>
      <c r="M3135" s="67"/>
      <c r="N3135" s="22"/>
      <c r="O3135" s="22"/>
      <c r="P3135" s="25"/>
      <c r="Q3135" s="26"/>
    </row>
    <row r="3136" spans="1:17" x14ac:dyDescent="0.25">
      <c r="A3136" s="20"/>
      <c r="B3136" s="21"/>
      <c r="C3136" s="22"/>
      <c r="D3136" s="23"/>
      <c r="E3136" s="22"/>
      <c r="F3136" s="23"/>
      <c r="G3136" s="24"/>
      <c r="H3136" s="22"/>
      <c r="I3136" s="22"/>
      <c r="J3136" s="22"/>
      <c r="K3136" s="22"/>
      <c r="L3136" s="66"/>
      <c r="M3136" s="67"/>
      <c r="N3136" s="22"/>
      <c r="O3136" s="22"/>
      <c r="P3136" s="25"/>
      <c r="Q3136" s="26"/>
    </row>
    <row r="3137" spans="1:17" x14ac:dyDescent="0.25">
      <c r="A3137" s="20"/>
      <c r="B3137" s="21"/>
      <c r="C3137" s="22"/>
      <c r="D3137" s="23"/>
      <c r="E3137" s="22"/>
      <c r="F3137" s="23"/>
      <c r="G3137" s="24"/>
      <c r="H3137" s="22"/>
      <c r="I3137" s="22"/>
      <c r="J3137" s="22"/>
      <c r="K3137" s="22"/>
      <c r="L3137" s="66"/>
      <c r="M3137" s="67"/>
      <c r="N3137" s="22"/>
      <c r="O3137" s="22"/>
      <c r="P3137" s="25"/>
      <c r="Q3137" s="26"/>
    </row>
    <row r="3138" spans="1:17" x14ac:dyDescent="0.25">
      <c r="A3138" s="20"/>
      <c r="B3138" s="21"/>
      <c r="C3138" s="22"/>
      <c r="D3138" s="23"/>
      <c r="E3138" s="22"/>
      <c r="F3138" s="23"/>
      <c r="G3138" s="24"/>
      <c r="H3138" s="22"/>
      <c r="I3138" s="22"/>
      <c r="J3138" s="22"/>
      <c r="K3138" s="22"/>
      <c r="L3138" s="66"/>
      <c r="M3138" s="67"/>
      <c r="N3138" s="22"/>
      <c r="O3138" s="22"/>
      <c r="P3138" s="25"/>
      <c r="Q3138" s="26"/>
    </row>
    <row r="3139" spans="1:17" x14ac:dyDescent="0.25">
      <c r="A3139" s="20"/>
      <c r="B3139" s="21"/>
      <c r="C3139" s="22"/>
      <c r="D3139" s="23"/>
      <c r="E3139" s="22"/>
      <c r="F3139" s="23"/>
      <c r="G3139" s="24"/>
      <c r="H3139" s="22"/>
      <c r="I3139" s="22"/>
      <c r="J3139" s="22"/>
      <c r="K3139" s="22"/>
      <c r="L3139" s="66"/>
      <c r="M3139" s="67"/>
      <c r="N3139" s="22"/>
      <c r="O3139" s="22"/>
      <c r="P3139" s="25"/>
      <c r="Q3139" s="26"/>
    </row>
    <row r="3140" spans="1:17" x14ac:dyDescent="0.25">
      <c r="A3140" s="20"/>
      <c r="B3140" s="21"/>
      <c r="C3140" s="22"/>
      <c r="D3140" s="23"/>
      <c r="E3140" s="22"/>
      <c r="F3140" s="23"/>
      <c r="G3140" s="24"/>
      <c r="H3140" s="22"/>
      <c r="I3140" s="22"/>
      <c r="J3140" s="22"/>
      <c r="K3140" s="22"/>
      <c r="L3140" s="66"/>
      <c r="M3140" s="67"/>
      <c r="N3140" s="22"/>
      <c r="O3140" s="22"/>
      <c r="P3140" s="25"/>
      <c r="Q3140" s="26"/>
    </row>
    <row r="3141" spans="1:17" x14ac:dyDescent="0.25">
      <c r="A3141" s="20"/>
      <c r="B3141" s="21"/>
      <c r="C3141" s="22"/>
      <c r="D3141" s="23"/>
      <c r="E3141" s="22"/>
      <c r="F3141" s="23"/>
      <c r="G3141" s="24"/>
      <c r="H3141" s="22"/>
      <c r="I3141" s="22"/>
      <c r="J3141" s="22"/>
      <c r="K3141" s="22"/>
      <c r="L3141" s="66"/>
      <c r="M3141" s="67"/>
      <c r="N3141" s="22"/>
      <c r="O3141" s="22"/>
      <c r="P3141" s="25"/>
      <c r="Q3141" s="26"/>
    </row>
    <row r="3142" spans="1:17" x14ac:dyDescent="0.25">
      <c r="A3142" s="20"/>
      <c r="B3142" s="21"/>
      <c r="C3142" s="22"/>
      <c r="D3142" s="23"/>
      <c r="E3142" s="22"/>
      <c r="F3142" s="23"/>
      <c r="G3142" s="24"/>
      <c r="H3142" s="22"/>
      <c r="I3142" s="22"/>
      <c r="J3142" s="22"/>
      <c r="K3142" s="22"/>
      <c r="L3142" s="66"/>
      <c r="M3142" s="67"/>
      <c r="N3142" s="22"/>
      <c r="O3142" s="22"/>
      <c r="P3142" s="25"/>
      <c r="Q3142" s="26"/>
    </row>
    <row r="3143" spans="1:17" x14ac:dyDescent="0.25">
      <c r="A3143" s="20"/>
      <c r="B3143" s="21"/>
      <c r="C3143" s="22"/>
      <c r="D3143" s="23"/>
      <c r="E3143" s="22"/>
      <c r="F3143" s="23"/>
      <c r="G3143" s="24"/>
      <c r="H3143" s="22"/>
      <c r="I3143" s="22"/>
      <c r="J3143" s="22"/>
      <c r="K3143" s="22"/>
      <c r="L3143" s="66"/>
      <c r="M3143" s="67"/>
      <c r="N3143" s="22"/>
      <c r="O3143" s="22"/>
      <c r="P3143" s="25"/>
      <c r="Q3143" s="26"/>
    </row>
    <row r="3144" spans="1:17" x14ac:dyDescent="0.25">
      <c r="A3144" s="20"/>
      <c r="B3144" s="21"/>
      <c r="C3144" s="22"/>
      <c r="D3144" s="23"/>
      <c r="E3144" s="22"/>
      <c r="F3144" s="23"/>
      <c r="G3144" s="24"/>
      <c r="H3144" s="22"/>
      <c r="I3144" s="22"/>
      <c r="J3144" s="22"/>
      <c r="K3144" s="22"/>
      <c r="L3144" s="66"/>
      <c r="M3144" s="67"/>
      <c r="N3144" s="22"/>
      <c r="O3144" s="22"/>
      <c r="P3144" s="25"/>
      <c r="Q3144" s="26"/>
    </row>
    <row r="3145" spans="1:17" x14ac:dyDescent="0.25">
      <c r="A3145" s="20"/>
      <c r="B3145" s="21"/>
      <c r="C3145" s="22"/>
      <c r="D3145" s="23"/>
      <c r="E3145" s="22"/>
      <c r="F3145" s="23"/>
      <c r="G3145" s="24"/>
      <c r="H3145" s="22"/>
      <c r="I3145" s="22"/>
      <c r="J3145" s="22"/>
      <c r="K3145" s="22"/>
      <c r="L3145" s="66"/>
      <c r="M3145" s="67"/>
      <c r="N3145" s="22"/>
      <c r="O3145" s="22"/>
      <c r="P3145" s="25"/>
      <c r="Q3145" s="26"/>
    </row>
    <row r="3146" spans="1:17" x14ac:dyDescent="0.25">
      <c r="A3146" s="20"/>
      <c r="B3146" s="21"/>
      <c r="C3146" s="22"/>
      <c r="D3146" s="23"/>
      <c r="E3146" s="22"/>
      <c r="F3146" s="23"/>
      <c r="G3146" s="24"/>
      <c r="H3146" s="22"/>
      <c r="I3146" s="22"/>
      <c r="J3146" s="22"/>
      <c r="K3146" s="22"/>
      <c r="L3146" s="66"/>
      <c r="M3146" s="67"/>
      <c r="N3146" s="22"/>
      <c r="O3146" s="22"/>
      <c r="P3146" s="25"/>
      <c r="Q3146" s="26"/>
    </row>
    <row r="3147" spans="1:17" x14ac:dyDescent="0.25">
      <c r="A3147" s="20"/>
      <c r="B3147" s="21"/>
      <c r="C3147" s="22"/>
      <c r="D3147" s="23"/>
      <c r="E3147" s="22"/>
      <c r="F3147" s="23"/>
      <c r="G3147" s="24"/>
      <c r="H3147" s="22"/>
      <c r="I3147" s="22"/>
      <c r="J3147" s="22"/>
      <c r="K3147" s="22"/>
      <c r="L3147" s="66"/>
      <c r="M3147" s="67"/>
      <c r="N3147" s="22"/>
      <c r="O3147" s="22"/>
      <c r="P3147" s="25"/>
      <c r="Q3147" s="26"/>
    </row>
    <row r="3148" spans="1:17" x14ac:dyDescent="0.25">
      <c r="A3148" s="20"/>
      <c r="B3148" s="21"/>
      <c r="C3148" s="22"/>
      <c r="D3148" s="23"/>
      <c r="E3148" s="22"/>
      <c r="F3148" s="23"/>
      <c r="G3148" s="24"/>
      <c r="H3148" s="22"/>
      <c r="I3148" s="22"/>
      <c r="J3148" s="22"/>
      <c r="K3148" s="22"/>
      <c r="L3148" s="66"/>
      <c r="M3148" s="67"/>
      <c r="N3148" s="22"/>
      <c r="O3148" s="22"/>
      <c r="P3148" s="25"/>
      <c r="Q3148" s="26"/>
    </row>
    <row r="3149" spans="1:17" x14ac:dyDescent="0.25">
      <c r="A3149" s="20"/>
      <c r="B3149" s="21"/>
      <c r="C3149" s="22"/>
      <c r="D3149" s="23"/>
      <c r="E3149" s="22"/>
      <c r="F3149" s="23"/>
      <c r="G3149" s="24"/>
      <c r="H3149" s="22"/>
      <c r="I3149" s="22"/>
      <c r="J3149" s="22"/>
      <c r="K3149" s="22"/>
      <c r="L3149" s="66"/>
      <c r="M3149" s="67"/>
      <c r="N3149" s="22"/>
      <c r="O3149" s="22"/>
      <c r="P3149" s="25"/>
      <c r="Q3149" s="26"/>
    </row>
    <row r="3150" spans="1:17" x14ac:dyDescent="0.25">
      <c r="A3150" s="20"/>
      <c r="B3150" s="21"/>
      <c r="C3150" s="22"/>
      <c r="D3150" s="23"/>
      <c r="E3150" s="22"/>
      <c r="F3150" s="23"/>
      <c r="G3150" s="24"/>
      <c r="H3150" s="22"/>
      <c r="I3150" s="22"/>
      <c r="J3150" s="22"/>
      <c r="K3150" s="22"/>
      <c r="L3150" s="66"/>
      <c r="M3150" s="67"/>
      <c r="N3150" s="22"/>
      <c r="O3150" s="22"/>
      <c r="P3150" s="25"/>
      <c r="Q3150" s="26"/>
    </row>
    <row r="3151" spans="1:17" x14ac:dyDescent="0.25">
      <c r="A3151" s="20"/>
      <c r="B3151" s="21"/>
      <c r="C3151" s="22"/>
      <c r="D3151" s="23"/>
      <c r="E3151" s="22"/>
      <c r="F3151" s="23"/>
      <c r="G3151" s="24"/>
      <c r="H3151" s="22"/>
      <c r="I3151" s="22"/>
      <c r="J3151" s="22"/>
      <c r="K3151" s="22"/>
      <c r="L3151" s="66"/>
      <c r="M3151" s="67"/>
      <c r="N3151" s="22"/>
      <c r="O3151" s="22"/>
      <c r="P3151" s="25"/>
      <c r="Q3151" s="26"/>
    </row>
    <row r="3152" spans="1:17" x14ac:dyDescent="0.25">
      <c r="A3152" s="20"/>
      <c r="B3152" s="21"/>
      <c r="C3152" s="22"/>
      <c r="D3152" s="23"/>
      <c r="E3152" s="22"/>
      <c r="F3152" s="23"/>
      <c r="G3152" s="24"/>
      <c r="H3152" s="22"/>
      <c r="I3152" s="22"/>
      <c r="J3152" s="22"/>
      <c r="K3152" s="22"/>
      <c r="L3152" s="66"/>
      <c r="M3152" s="67"/>
      <c r="N3152" s="22"/>
      <c r="O3152" s="22"/>
      <c r="P3152" s="25"/>
      <c r="Q3152" s="26"/>
    </row>
    <row r="3153" spans="1:17" x14ac:dyDescent="0.25">
      <c r="A3153" s="20"/>
      <c r="B3153" s="21"/>
      <c r="C3153" s="22"/>
      <c r="D3153" s="23"/>
      <c r="E3153" s="22"/>
      <c r="F3153" s="23"/>
      <c r="G3153" s="24"/>
      <c r="H3153" s="22"/>
      <c r="I3153" s="22"/>
      <c r="J3153" s="22"/>
      <c r="K3153" s="22"/>
      <c r="L3153" s="66"/>
      <c r="M3153" s="67"/>
      <c r="N3153" s="22"/>
      <c r="O3153" s="22"/>
      <c r="P3153" s="25"/>
      <c r="Q3153" s="26"/>
    </row>
    <row r="3154" spans="1:17" x14ac:dyDescent="0.25">
      <c r="A3154" s="20"/>
      <c r="B3154" s="21"/>
      <c r="C3154" s="22"/>
      <c r="D3154" s="23"/>
      <c r="E3154" s="22"/>
      <c r="F3154" s="23"/>
      <c r="G3154" s="24"/>
      <c r="H3154" s="22"/>
      <c r="I3154" s="22"/>
      <c r="J3154" s="22"/>
      <c r="K3154" s="22"/>
      <c r="L3154" s="66"/>
      <c r="M3154" s="67"/>
      <c r="N3154" s="22"/>
      <c r="O3154" s="22"/>
      <c r="P3154" s="25"/>
      <c r="Q3154" s="26"/>
    </row>
    <row r="3155" spans="1:17" x14ac:dyDescent="0.25">
      <c r="A3155" s="20"/>
      <c r="B3155" s="21"/>
      <c r="C3155" s="22"/>
      <c r="D3155" s="23"/>
      <c r="E3155" s="22"/>
      <c r="F3155" s="23"/>
      <c r="G3155" s="24"/>
      <c r="H3155" s="22"/>
      <c r="I3155" s="22"/>
      <c r="J3155" s="22"/>
      <c r="K3155" s="22"/>
      <c r="L3155" s="66"/>
      <c r="M3155" s="67"/>
      <c r="N3155" s="22"/>
      <c r="O3155" s="22"/>
      <c r="P3155" s="25"/>
      <c r="Q3155" s="26"/>
    </row>
    <row r="3156" spans="1:17" x14ac:dyDescent="0.25">
      <c r="A3156" s="20"/>
      <c r="B3156" s="21"/>
      <c r="C3156" s="22"/>
      <c r="D3156" s="23"/>
      <c r="E3156" s="22"/>
      <c r="F3156" s="23"/>
      <c r="G3156" s="24"/>
      <c r="H3156" s="22"/>
      <c r="I3156" s="22"/>
      <c r="J3156" s="22"/>
      <c r="K3156" s="22"/>
      <c r="L3156" s="66"/>
      <c r="M3156" s="67"/>
      <c r="N3156" s="22"/>
      <c r="O3156" s="22"/>
      <c r="P3156" s="25"/>
      <c r="Q3156" s="26"/>
    </row>
    <row r="3157" spans="1:17" x14ac:dyDescent="0.25">
      <c r="A3157" s="20"/>
      <c r="B3157" s="21"/>
      <c r="C3157" s="22"/>
      <c r="D3157" s="23"/>
      <c r="E3157" s="22"/>
      <c r="F3157" s="23"/>
      <c r="G3157" s="24"/>
      <c r="H3157" s="22"/>
      <c r="I3157" s="22"/>
      <c r="J3157" s="22"/>
      <c r="K3157" s="22"/>
      <c r="L3157" s="66"/>
      <c r="M3157" s="67"/>
      <c r="N3157" s="22"/>
      <c r="O3157" s="22"/>
      <c r="P3157" s="25"/>
      <c r="Q3157" s="26"/>
    </row>
    <row r="3158" spans="1:17" x14ac:dyDescent="0.25">
      <c r="A3158" s="20"/>
      <c r="B3158" s="21"/>
      <c r="C3158" s="22"/>
      <c r="D3158" s="23"/>
      <c r="E3158" s="22"/>
      <c r="F3158" s="23"/>
      <c r="G3158" s="24"/>
      <c r="H3158" s="22"/>
      <c r="I3158" s="22"/>
      <c r="J3158" s="22"/>
      <c r="K3158" s="22"/>
      <c r="L3158" s="66"/>
      <c r="M3158" s="67"/>
      <c r="N3158" s="22"/>
      <c r="O3158" s="22"/>
      <c r="P3158" s="25"/>
      <c r="Q3158" s="26"/>
    </row>
    <row r="3159" spans="1:17" x14ac:dyDescent="0.25">
      <c r="A3159" s="20"/>
      <c r="B3159" s="21"/>
      <c r="C3159" s="22"/>
      <c r="D3159" s="23"/>
      <c r="E3159" s="22"/>
      <c r="F3159" s="23"/>
      <c r="G3159" s="24"/>
      <c r="H3159" s="22"/>
      <c r="I3159" s="22"/>
      <c r="J3159" s="22"/>
      <c r="K3159" s="22"/>
      <c r="L3159" s="66"/>
      <c r="M3159" s="67"/>
      <c r="N3159" s="22"/>
      <c r="O3159" s="22"/>
      <c r="P3159" s="25"/>
      <c r="Q3159" s="26"/>
    </row>
    <row r="3160" spans="1:17" x14ac:dyDescent="0.25">
      <c r="A3160" s="20"/>
      <c r="B3160" s="21"/>
      <c r="C3160" s="22"/>
      <c r="D3160" s="23"/>
      <c r="E3160" s="22"/>
      <c r="F3160" s="23"/>
      <c r="G3160" s="24"/>
      <c r="H3160" s="22"/>
      <c r="I3160" s="22"/>
      <c r="J3160" s="22"/>
      <c r="K3160" s="22"/>
      <c r="L3160" s="66"/>
      <c r="M3160" s="67"/>
      <c r="N3160" s="22"/>
      <c r="O3160" s="22"/>
      <c r="P3160" s="25"/>
      <c r="Q3160" s="26"/>
    </row>
    <row r="3161" spans="1:17" x14ac:dyDescent="0.25">
      <c r="A3161" s="20"/>
      <c r="B3161" s="21"/>
      <c r="C3161" s="22"/>
      <c r="D3161" s="23"/>
      <c r="E3161" s="22"/>
      <c r="F3161" s="23"/>
      <c r="G3161" s="24"/>
      <c r="H3161" s="22"/>
      <c r="I3161" s="22"/>
      <c r="J3161" s="22"/>
      <c r="K3161" s="22"/>
      <c r="L3161" s="66"/>
      <c r="M3161" s="67"/>
      <c r="N3161" s="22"/>
      <c r="O3161" s="22"/>
      <c r="P3161" s="25"/>
      <c r="Q3161" s="26"/>
    </row>
    <row r="3162" spans="1:17" x14ac:dyDescent="0.25">
      <c r="A3162" s="20"/>
      <c r="B3162" s="21"/>
      <c r="C3162" s="22"/>
      <c r="D3162" s="23"/>
      <c r="E3162" s="22"/>
      <c r="F3162" s="23"/>
      <c r="G3162" s="24"/>
      <c r="H3162" s="22"/>
      <c r="I3162" s="22"/>
      <c r="J3162" s="22"/>
      <c r="K3162" s="22"/>
      <c r="L3162" s="66"/>
      <c r="M3162" s="67"/>
      <c r="N3162" s="22"/>
      <c r="O3162" s="22"/>
      <c r="P3162" s="25"/>
      <c r="Q3162" s="26"/>
    </row>
    <row r="3163" spans="1:17" x14ac:dyDescent="0.25">
      <c r="A3163" s="20"/>
      <c r="B3163" s="21"/>
      <c r="C3163" s="22"/>
      <c r="D3163" s="23"/>
      <c r="E3163" s="22"/>
      <c r="F3163" s="23"/>
      <c r="G3163" s="24"/>
      <c r="H3163" s="22"/>
      <c r="I3163" s="22"/>
      <c r="J3163" s="22"/>
      <c r="K3163" s="22"/>
      <c r="L3163" s="66"/>
      <c r="M3163" s="67"/>
      <c r="N3163" s="22"/>
      <c r="O3163" s="22"/>
      <c r="P3163" s="25"/>
      <c r="Q3163" s="26"/>
    </row>
    <row r="3164" spans="1:17" x14ac:dyDescent="0.25">
      <c r="A3164" s="20"/>
      <c r="B3164" s="21"/>
      <c r="C3164" s="22"/>
      <c r="D3164" s="23"/>
      <c r="E3164" s="22"/>
      <c r="F3164" s="23"/>
      <c r="G3164" s="24"/>
      <c r="H3164" s="22"/>
      <c r="I3164" s="22"/>
      <c r="J3164" s="22"/>
      <c r="K3164" s="22"/>
      <c r="L3164" s="66"/>
      <c r="M3164" s="67"/>
      <c r="N3164" s="22"/>
      <c r="O3164" s="22"/>
      <c r="P3164" s="25"/>
      <c r="Q3164" s="26"/>
    </row>
    <row r="3165" spans="1:17" x14ac:dyDescent="0.25">
      <c r="A3165" s="20"/>
      <c r="B3165" s="21"/>
      <c r="C3165" s="22"/>
      <c r="D3165" s="23"/>
      <c r="E3165" s="22"/>
      <c r="F3165" s="23"/>
      <c r="G3165" s="24"/>
      <c r="H3165" s="22"/>
      <c r="I3165" s="22"/>
      <c r="J3165" s="22"/>
      <c r="K3165" s="22"/>
      <c r="L3165" s="66"/>
      <c r="M3165" s="67"/>
      <c r="N3165" s="22"/>
      <c r="O3165" s="22"/>
      <c r="P3165" s="25"/>
      <c r="Q3165" s="26"/>
    </row>
    <row r="3166" spans="1:17" x14ac:dyDescent="0.25">
      <c r="A3166" s="20"/>
      <c r="B3166" s="21"/>
      <c r="C3166" s="22"/>
      <c r="D3166" s="23"/>
      <c r="E3166" s="22"/>
      <c r="F3166" s="23"/>
      <c r="G3166" s="24"/>
      <c r="H3166" s="22"/>
      <c r="I3166" s="22"/>
      <c r="J3166" s="22"/>
      <c r="K3166" s="22"/>
      <c r="L3166" s="66"/>
      <c r="M3166" s="67"/>
      <c r="N3166" s="22"/>
      <c r="O3166" s="22"/>
      <c r="P3166" s="25"/>
      <c r="Q3166" s="26"/>
    </row>
    <row r="3167" spans="1:17" x14ac:dyDescent="0.25">
      <c r="A3167" s="20"/>
      <c r="B3167" s="21"/>
      <c r="C3167" s="22"/>
      <c r="D3167" s="23"/>
      <c r="E3167" s="22"/>
      <c r="F3167" s="23"/>
      <c r="G3167" s="24"/>
      <c r="H3167" s="22"/>
      <c r="I3167" s="22"/>
      <c r="J3167" s="22"/>
      <c r="K3167" s="22"/>
      <c r="L3167" s="66"/>
      <c r="M3167" s="67"/>
      <c r="N3167" s="22"/>
      <c r="O3167" s="22"/>
      <c r="P3167" s="25"/>
      <c r="Q3167" s="26"/>
    </row>
    <row r="3168" spans="1:17" x14ac:dyDescent="0.25">
      <c r="A3168" s="20"/>
      <c r="B3168" s="21"/>
      <c r="C3168" s="22"/>
      <c r="D3168" s="23"/>
      <c r="E3168" s="22"/>
      <c r="F3168" s="23"/>
      <c r="G3168" s="24"/>
      <c r="H3168" s="22"/>
      <c r="I3168" s="22"/>
      <c r="J3168" s="22"/>
      <c r="K3168" s="22"/>
      <c r="L3168" s="66"/>
      <c r="M3168" s="67"/>
      <c r="N3168" s="22"/>
      <c r="O3168" s="22"/>
      <c r="P3168" s="25"/>
      <c r="Q3168" s="26"/>
    </row>
    <row r="3169" spans="1:17" x14ac:dyDescent="0.25">
      <c r="A3169" s="20"/>
      <c r="B3169" s="21"/>
      <c r="C3169" s="22"/>
      <c r="D3169" s="23"/>
      <c r="E3169" s="22"/>
      <c r="F3169" s="23"/>
      <c r="G3169" s="24"/>
      <c r="H3169" s="22"/>
      <c r="I3169" s="22"/>
      <c r="J3169" s="22"/>
      <c r="K3169" s="22"/>
      <c r="L3169" s="66"/>
      <c r="M3169" s="67"/>
      <c r="N3169" s="22"/>
      <c r="O3169" s="22"/>
      <c r="P3169" s="25"/>
      <c r="Q3169" s="26"/>
    </row>
    <row r="3170" spans="1:17" x14ac:dyDescent="0.25">
      <c r="A3170" s="20"/>
      <c r="B3170" s="21"/>
      <c r="C3170" s="22"/>
      <c r="D3170" s="23"/>
      <c r="E3170" s="22"/>
      <c r="F3170" s="23"/>
      <c r="G3170" s="24"/>
      <c r="H3170" s="22"/>
      <c r="I3170" s="22"/>
      <c r="J3170" s="22"/>
      <c r="K3170" s="22"/>
      <c r="L3170" s="66"/>
      <c r="M3170" s="67"/>
      <c r="N3170" s="22"/>
      <c r="O3170" s="22"/>
      <c r="P3170" s="25"/>
      <c r="Q3170" s="26"/>
    </row>
    <row r="3171" spans="1:17" x14ac:dyDescent="0.25">
      <c r="A3171" s="20"/>
      <c r="B3171" s="21"/>
      <c r="C3171" s="22"/>
      <c r="D3171" s="23"/>
      <c r="E3171" s="22"/>
      <c r="F3171" s="23"/>
      <c r="G3171" s="24"/>
      <c r="H3171" s="22"/>
      <c r="I3171" s="22"/>
      <c r="J3171" s="22"/>
      <c r="K3171" s="22"/>
      <c r="L3171" s="66"/>
      <c r="M3171" s="67"/>
      <c r="N3171" s="22"/>
      <c r="O3171" s="22"/>
      <c r="P3171" s="25"/>
      <c r="Q3171" s="26"/>
    </row>
    <row r="3172" spans="1:17" x14ac:dyDescent="0.25">
      <c r="A3172" s="20"/>
      <c r="B3172" s="21"/>
      <c r="C3172" s="22"/>
      <c r="D3172" s="23"/>
      <c r="E3172" s="22"/>
      <c r="F3172" s="23"/>
      <c r="G3172" s="24"/>
      <c r="H3172" s="22"/>
      <c r="I3172" s="22"/>
      <c r="J3172" s="22"/>
      <c r="K3172" s="22"/>
      <c r="L3172" s="66"/>
      <c r="M3172" s="67"/>
      <c r="N3172" s="22"/>
      <c r="O3172" s="22"/>
      <c r="P3172" s="25"/>
      <c r="Q3172" s="26"/>
    </row>
    <row r="3173" spans="1:17" x14ac:dyDescent="0.25">
      <c r="A3173" s="20"/>
      <c r="B3173" s="21"/>
      <c r="C3173" s="22"/>
      <c r="D3173" s="23"/>
      <c r="E3173" s="22"/>
      <c r="F3173" s="23"/>
      <c r="G3173" s="24"/>
      <c r="H3173" s="22"/>
      <c r="I3173" s="22"/>
      <c r="J3173" s="22"/>
      <c r="K3173" s="22"/>
      <c r="L3173" s="66"/>
      <c r="M3173" s="67"/>
      <c r="N3173" s="22"/>
      <c r="O3173" s="22"/>
      <c r="P3173" s="25"/>
      <c r="Q3173" s="26"/>
    </row>
    <row r="3174" spans="1:17" x14ac:dyDescent="0.25">
      <c r="A3174" s="20"/>
      <c r="B3174" s="21"/>
      <c r="C3174" s="22"/>
      <c r="D3174" s="23"/>
      <c r="E3174" s="22"/>
      <c r="F3174" s="23"/>
      <c r="G3174" s="24"/>
      <c r="H3174" s="22"/>
      <c r="I3174" s="22"/>
      <c r="J3174" s="22"/>
      <c r="K3174" s="22"/>
      <c r="L3174" s="66"/>
      <c r="M3174" s="67"/>
      <c r="N3174" s="22"/>
      <c r="O3174" s="22"/>
      <c r="P3174" s="25"/>
      <c r="Q3174" s="26"/>
    </row>
    <row r="3175" spans="1:17" x14ac:dyDescent="0.25">
      <c r="A3175" s="20"/>
      <c r="B3175" s="21"/>
      <c r="C3175" s="22"/>
      <c r="D3175" s="23"/>
      <c r="E3175" s="22"/>
      <c r="F3175" s="23"/>
      <c r="G3175" s="24"/>
      <c r="H3175" s="22"/>
      <c r="I3175" s="22"/>
      <c r="J3175" s="22"/>
      <c r="K3175" s="22"/>
      <c r="L3175" s="66"/>
      <c r="M3175" s="67"/>
      <c r="N3175" s="22"/>
      <c r="O3175" s="22"/>
      <c r="P3175" s="25"/>
      <c r="Q3175" s="26"/>
    </row>
    <row r="3176" spans="1:17" x14ac:dyDescent="0.25">
      <c r="A3176" s="20"/>
      <c r="B3176" s="21"/>
      <c r="C3176" s="22"/>
      <c r="D3176" s="23"/>
      <c r="E3176" s="22"/>
      <c r="F3176" s="23"/>
      <c r="G3176" s="24"/>
      <c r="H3176" s="22"/>
      <c r="I3176" s="22"/>
      <c r="J3176" s="22"/>
      <c r="K3176" s="22"/>
      <c r="L3176" s="66"/>
      <c r="M3176" s="67"/>
      <c r="N3176" s="22"/>
      <c r="O3176" s="22"/>
      <c r="P3176" s="25"/>
      <c r="Q3176" s="26"/>
    </row>
    <row r="3177" spans="1:17" x14ac:dyDescent="0.25">
      <c r="A3177" s="20"/>
      <c r="B3177" s="21"/>
      <c r="C3177" s="22"/>
      <c r="D3177" s="23"/>
      <c r="E3177" s="22"/>
      <c r="F3177" s="23"/>
      <c r="G3177" s="24"/>
      <c r="H3177" s="22"/>
      <c r="I3177" s="22"/>
      <c r="J3177" s="22"/>
      <c r="K3177" s="22"/>
      <c r="L3177" s="66"/>
      <c r="M3177" s="67"/>
      <c r="N3177" s="22"/>
      <c r="O3177" s="22"/>
      <c r="P3177" s="25"/>
      <c r="Q3177" s="26"/>
    </row>
    <row r="3178" spans="1:17" x14ac:dyDescent="0.25">
      <c r="A3178" s="20"/>
      <c r="B3178" s="21"/>
      <c r="C3178" s="22"/>
      <c r="D3178" s="23"/>
      <c r="E3178" s="22"/>
      <c r="F3178" s="23"/>
      <c r="G3178" s="24"/>
      <c r="H3178" s="22"/>
      <c r="I3178" s="22"/>
      <c r="J3178" s="22"/>
      <c r="K3178" s="22"/>
      <c r="L3178" s="66"/>
      <c r="M3178" s="67"/>
      <c r="N3178" s="22"/>
      <c r="O3178" s="22"/>
      <c r="P3178" s="25"/>
      <c r="Q3178" s="26"/>
    </row>
    <row r="3179" spans="1:17" x14ac:dyDescent="0.25">
      <c r="A3179" s="20"/>
      <c r="B3179" s="21"/>
      <c r="C3179" s="22"/>
      <c r="D3179" s="23"/>
      <c r="E3179" s="22"/>
      <c r="F3179" s="23"/>
      <c r="G3179" s="24"/>
      <c r="H3179" s="22"/>
      <c r="I3179" s="22"/>
      <c r="J3179" s="22"/>
      <c r="K3179" s="22"/>
      <c r="L3179" s="66"/>
      <c r="M3179" s="67"/>
      <c r="N3179" s="22"/>
      <c r="O3179" s="22"/>
      <c r="P3179" s="25"/>
      <c r="Q3179" s="26"/>
    </row>
    <row r="3180" spans="1:17" x14ac:dyDescent="0.25">
      <c r="A3180" s="20"/>
      <c r="B3180" s="21"/>
      <c r="C3180" s="22"/>
      <c r="D3180" s="23"/>
      <c r="E3180" s="22"/>
      <c r="F3180" s="23"/>
      <c r="G3180" s="24"/>
      <c r="H3180" s="22"/>
      <c r="I3180" s="22"/>
      <c r="J3180" s="22"/>
      <c r="K3180" s="22"/>
      <c r="L3180" s="66"/>
      <c r="M3180" s="67"/>
      <c r="N3180" s="22"/>
      <c r="O3180" s="22"/>
      <c r="P3180" s="25"/>
      <c r="Q3180" s="26"/>
    </row>
    <row r="3181" spans="1:17" x14ac:dyDescent="0.25">
      <c r="A3181" s="20"/>
      <c r="B3181" s="21"/>
      <c r="C3181" s="22"/>
      <c r="D3181" s="23"/>
      <c r="E3181" s="22"/>
      <c r="F3181" s="23"/>
      <c r="G3181" s="24"/>
      <c r="H3181" s="22"/>
      <c r="I3181" s="22"/>
      <c r="J3181" s="22"/>
      <c r="K3181" s="22"/>
      <c r="L3181" s="66"/>
      <c r="M3181" s="67"/>
      <c r="N3181" s="22"/>
      <c r="O3181" s="22"/>
      <c r="P3181" s="25"/>
      <c r="Q3181" s="26"/>
    </row>
    <row r="3182" spans="1:17" x14ac:dyDescent="0.25">
      <c r="A3182" s="20"/>
      <c r="B3182" s="21"/>
      <c r="C3182" s="22"/>
      <c r="D3182" s="23"/>
      <c r="E3182" s="22"/>
      <c r="F3182" s="23"/>
      <c r="G3182" s="24"/>
      <c r="H3182" s="22"/>
      <c r="I3182" s="22"/>
      <c r="J3182" s="22"/>
      <c r="K3182" s="22"/>
      <c r="L3182" s="66"/>
      <c r="M3182" s="67"/>
      <c r="N3182" s="22"/>
      <c r="O3182" s="22"/>
      <c r="P3182" s="25"/>
      <c r="Q3182" s="26"/>
    </row>
    <row r="3183" spans="1:17" x14ac:dyDescent="0.25">
      <c r="A3183" s="20"/>
      <c r="B3183" s="21"/>
      <c r="C3183" s="22"/>
      <c r="D3183" s="23"/>
      <c r="E3183" s="22"/>
      <c r="F3183" s="23"/>
      <c r="G3183" s="24"/>
      <c r="H3183" s="22"/>
      <c r="I3183" s="22"/>
      <c r="J3183" s="22"/>
      <c r="K3183" s="22"/>
      <c r="L3183" s="66"/>
      <c r="M3183" s="67"/>
      <c r="N3183" s="22"/>
      <c r="O3183" s="22"/>
      <c r="P3183" s="25"/>
      <c r="Q3183" s="26"/>
    </row>
    <row r="3184" spans="1:17" x14ac:dyDescent="0.25">
      <c r="A3184" s="20"/>
      <c r="B3184" s="21"/>
      <c r="C3184" s="22"/>
      <c r="D3184" s="23"/>
      <c r="E3184" s="22"/>
      <c r="F3184" s="23"/>
      <c r="G3184" s="24"/>
      <c r="H3184" s="22"/>
      <c r="I3184" s="22"/>
      <c r="J3184" s="22"/>
      <c r="K3184" s="22"/>
      <c r="L3184" s="66"/>
      <c r="M3184" s="67"/>
      <c r="N3184" s="22"/>
      <c r="O3184" s="22"/>
      <c r="P3184" s="25"/>
      <c r="Q3184" s="26"/>
    </row>
    <row r="3185" spans="1:17" x14ac:dyDescent="0.25">
      <c r="A3185" s="20"/>
      <c r="B3185" s="21"/>
      <c r="C3185" s="22"/>
      <c r="D3185" s="23"/>
      <c r="E3185" s="22"/>
      <c r="F3185" s="23"/>
      <c r="G3185" s="24"/>
      <c r="H3185" s="22"/>
      <c r="I3185" s="22"/>
      <c r="J3185" s="22"/>
      <c r="K3185" s="22"/>
      <c r="L3185" s="66"/>
      <c r="M3185" s="67"/>
      <c r="N3185" s="22"/>
      <c r="O3185" s="22"/>
      <c r="P3185" s="25"/>
      <c r="Q3185" s="26"/>
    </row>
    <row r="3186" spans="1:17" x14ac:dyDescent="0.25">
      <c r="A3186" s="20"/>
      <c r="B3186" s="21"/>
      <c r="C3186" s="22"/>
      <c r="D3186" s="23"/>
      <c r="E3186" s="22"/>
      <c r="F3186" s="23"/>
      <c r="G3186" s="24"/>
      <c r="H3186" s="22"/>
      <c r="I3186" s="22"/>
      <c r="J3186" s="22"/>
      <c r="K3186" s="22"/>
      <c r="L3186" s="66"/>
      <c r="M3186" s="67"/>
      <c r="N3186" s="22"/>
      <c r="O3186" s="22"/>
      <c r="P3186" s="25"/>
      <c r="Q3186" s="26"/>
    </row>
    <row r="3187" spans="1:17" x14ac:dyDescent="0.25">
      <c r="A3187" s="20"/>
      <c r="B3187" s="21"/>
      <c r="C3187" s="22"/>
      <c r="D3187" s="23"/>
      <c r="E3187" s="22"/>
      <c r="F3187" s="23"/>
      <c r="G3187" s="24"/>
      <c r="H3187" s="22"/>
      <c r="I3187" s="22"/>
      <c r="J3187" s="22"/>
      <c r="K3187" s="22"/>
      <c r="L3187" s="66"/>
      <c r="M3187" s="67"/>
      <c r="N3187" s="22"/>
      <c r="O3187" s="22"/>
      <c r="P3187" s="25"/>
      <c r="Q3187" s="26"/>
    </row>
    <row r="3188" spans="1:17" x14ac:dyDescent="0.25">
      <c r="A3188" s="20"/>
      <c r="B3188" s="21"/>
      <c r="C3188" s="22"/>
      <c r="D3188" s="23"/>
      <c r="E3188" s="22"/>
      <c r="F3188" s="23"/>
      <c r="G3188" s="24"/>
      <c r="H3188" s="22"/>
      <c r="I3188" s="22"/>
      <c r="J3188" s="22"/>
      <c r="K3188" s="22"/>
      <c r="L3188" s="66"/>
      <c r="M3188" s="67"/>
      <c r="N3188" s="22"/>
      <c r="O3188" s="22"/>
      <c r="P3188" s="25"/>
      <c r="Q3188" s="26"/>
    </row>
    <row r="3189" spans="1:17" x14ac:dyDescent="0.25">
      <c r="A3189" s="20"/>
      <c r="B3189" s="21"/>
      <c r="C3189" s="22"/>
      <c r="D3189" s="23"/>
      <c r="E3189" s="22"/>
      <c r="F3189" s="23"/>
      <c r="G3189" s="24"/>
      <c r="H3189" s="22"/>
      <c r="I3189" s="22"/>
      <c r="J3189" s="22"/>
      <c r="K3189" s="22"/>
      <c r="L3189" s="66"/>
      <c r="M3189" s="67"/>
      <c r="N3189" s="22"/>
      <c r="O3189" s="22"/>
      <c r="P3189" s="25"/>
      <c r="Q3189" s="26"/>
    </row>
    <row r="3190" spans="1:17" x14ac:dyDescent="0.25">
      <c r="A3190" s="20"/>
      <c r="B3190" s="21"/>
      <c r="C3190" s="22"/>
      <c r="D3190" s="23"/>
      <c r="E3190" s="22"/>
      <c r="F3190" s="23"/>
      <c r="G3190" s="24"/>
      <c r="H3190" s="22"/>
      <c r="I3190" s="22"/>
      <c r="J3190" s="22"/>
      <c r="K3190" s="22"/>
      <c r="L3190" s="66"/>
      <c r="M3190" s="67"/>
      <c r="N3190" s="22"/>
      <c r="O3190" s="22"/>
      <c r="P3190" s="25"/>
      <c r="Q3190" s="26"/>
    </row>
    <row r="3191" spans="1:17" x14ac:dyDescent="0.25">
      <c r="A3191" s="20"/>
      <c r="B3191" s="21"/>
      <c r="C3191" s="22"/>
      <c r="D3191" s="23"/>
      <c r="E3191" s="22"/>
      <c r="F3191" s="23"/>
      <c r="G3191" s="24"/>
      <c r="H3191" s="22"/>
      <c r="I3191" s="22"/>
      <c r="J3191" s="22"/>
      <c r="K3191" s="22"/>
      <c r="L3191" s="66"/>
      <c r="M3191" s="67"/>
      <c r="N3191" s="22"/>
      <c r="O3191" s="22"/>
      <c r="P3191" s="25"/>
      <c r="Q3191" s="26"/>
    </row>
    <row r="3192" spans="1:17" x14ac:dyDescent="0.25">
      <c r="A3192" s="20"/>
      <c r="B3192" s="21"/>
      <c r="C3192" s="22"/>
      <c r="D3192" s="23"/>
      <c r="E3192" s="22"/>
      <c r="F3192" s="23"/>
      <c r="G3192" s="24"/>
      <c r="H3192" s="22"/>
      <c r="I3192" s="22"/>
      <c r="J3192" s="22"/>
      <c r="K3192" s="22"/>
      <c r="L3192" s="66"/>
      <c r="M3192" s="67"/>
      <c r="N3192" s="22"/>
      <c r="O3192" s="22"/>
      <c r="P3192" s="25"/>
      <c r="Q3192" s="26"/>
    </row>
    <row r="3193" spans="1:17" x14ac:dyDescent="0.25">
      <c r="A3193" s="20"/>
      <c r="B3193" s="21"/>
      <c r="C3193" s="22"/>
      <c r="D3193" s="23"/>
      <c r="E3193" s="22"/>
      <c r="F3193" s="23"/>
      <c r="G3193" s="24"/>
      <c r="H3193" s="22"/>
      <c r="I3193" s="22"/>
      <c r="J3193" s="22"/>
      <c r="K3193" s="22"/>
      <c r="L3193" s="66"/>
      <c r="M3193" s="67"/>
      <c r="N3193" s="22"/>
      <c r="O3193" s="22"/>
      <c r="P3193" s="25"/>
      <c r="Q3193" s="26"/>
    </row>
    <row r="3194" spans="1:17" x14ac:dyDescent="0.25">
      <c r="A3194" s="20"/>
      <c r="B3194" s="21"/>
      <c r="C3194" s="22"/>
      <c r="D3194" s="23"/>
      <c r="E3194" s="22"/>
      <c r="F3194" s="23"/>
      <c r="G3194" s="24"/>
      <c r="H3194" s="22"/>
      <c r="I3194" s="22"/>
      <c r="J3194" s="22"/>
      <c r="K3194" s="22"/>
      <c r="L3194" s="66"/>
      <c r="M3194" s="67"/>
      <c r="N3194" s="22"/>
      <c r="O3194" s="22"/>
      <c r="P3194" s="25"/>
      <c r="Q3194" s="26"/>
    </row>
    <row r="3195" spans="1:17" x14ac:dyDescent="0.25">
      <c r="A3195" s="20"/>
      <c r="B3195" s="21"/>
      <c r="C3195" s="22"/>
      <c r="D3195" s="23"/>
      <c r="E3195" s="22"/>
      <c r="F3195" s="23"/>
      <c r="G3195" s="24"/>
      <c r="H3195" s="22"/>
      <c r="I3195" s="22"/>
      <c r="J3195" s="22"/>
      <c r="K3195" s="22"/>
      <c r="L3195" s="66"/>
      <c r="M3195" s="67"/>
      <c r="N3195" s="22"/>
      <c r="O3195" s="22"/>
      <c r="P3195" s="25"/>
      <c r="Q3195" s="26"/>
    </row>
    <row r="3196" spans="1:17" x14ac:dyDescent="0.25">
      <c r="A3196" s="20"/>
      <c r="B3196" s="21"/>
      <c r="C3196" s="22"/>
      <c r="D3196" s="23"/>
      <c r="E3196" s="22"/>
      <c r="F3196" s="23"/>
      <c r="G3196" s="24"/>
      <c r="H3196" s="22"/>
      <c r="I3196" s="22"/>
      <c r="J3196" s="22"/>
      <c r="K3196" s="22"/>
      <c r="L3196" s="66"/>
      <c r="M3196" s="67"/>
      <c r="N3196" s="22"/>
      <c r="O3196" s="22"/>
      <c r="P3196" s="25"/>
      <c r="Q3196" s="26"/>
    </row>
    <row r="3197" spans="1:17" x14ac:dyDescent="0.25">
      <c r="A3197" s="20"/>
      <c r="B3197" s="21"/>
      <c r="C3197" s="22"/>
      <c r="D3197" s="23"/>
      <c r="E3197" s="22"/>
      <c r="F3197" s="23"/>
      <c r="G3197" s="24"/>
      <c r="H3197" s="22"/>
      <c r="I3197" s="22"/>
      <c r="J3197" s="22"/>
      <c r="K3197" s="22"/>
      <c r="L3197" s="66"/>
      <c r="M3197" s="67"/>
      <c r="N3197" s="22"/>
      <c r="O3197" s="22"/>
      <c r="P3197" s="25"/>
      <c r="Q3197" s="26"/>
    </row>
    <row r="3198" spans="1:17" x14ac:dyDescent="0.25">
      <c r="A3198" s="20"/>
      <c r="B3198" s="21"/>
      <c r="C3198" s="22"/>
      <c r="D3198" s="23"/>
      <c r="E3198" s="22"/>
      <c r="F3198" s="23"/>
      <c r="G3198" s="24"/>
      <c r="H3198" s="22"/>
      <c r="I3198" s="22"/>
      <c r="J3198" s="22"/>
      <c r="K3198" s="22"/>
      <c r="L3198" s="66"/>
      <c r="M3198" s="67"/>
      <c r="N3198" s="22"/>
      <c r="O3198" s="22"/>
      <c r="P3198" s="25"/>
      <c r="Q3198" s="26"/>
    </row>
    <row r="3199" spans="1:17" x14ac:dyDescent="0.25">
      <c r="A3199" s="20"/>
      <c r="B3199" s="21"/>
      <c r="C3199" s="22"/>
      <c r="D3199" s="23"/>
      <c r="E3199" s="22"/>
      <c r="F3199" s="23"/>
      <c r="G3199" s="24"/>
      <c r="H3199" s="22"/>
      <c r="I3199" s="22"/>
      <c r="J3199" s="22"/>
      <c r="K3199" s="22"/>
      <c r="L3199" s="66"/>
      <c r="M3199" s="67"/>
      <c r="N3199" s="22"/>
      <c r="O3199" s="22"/>
      <c r="P3199" s="25"/>
      <c r="Q3199" s="26"/>
    </row>
    <row r="3200" spans="1:17" x14ac:dyDescent="0.25">
      <c r="A3200" s="20"/>
      <c r="B3200" s="21"/>
      <c r="C3200" s="22"/>
      <c r="D3200" s="23"/>
      <c r="E3200" s="22"/>
      <c r="F3200" s="23"/>
      <c r="G3200" s="24"/>
      <c r="H3200" s="22"/>
      <c r="I3200" s="22"/>
      <c r="J3200" s="22"/>
      <c r="K3200" s="22"/>
      <c r="L3200" s="66"/>
      <c r="M3200" s="67"/>
      <c r="N3200" s="22"/>
      <c r="O3200" s="22"/>
      <c r="P3200" s="25"/>
      <c r="Q3200" s="26"/>
    </row>
    <row r="3201" spans="1:17" x14ac:dyDescent="0.25">
      <c r="A3201" s="20"/>
      <c r="B3201" s="21"/>
      <c r="C3201" s="22"/>
      <c r="D3201" s="23"/>
      <c r="E3201" s="22"/>
      <c r="F3201" s="23"/>
      <c r="G3201" s="24"/>
      <c r="H3201" s="22"/>
      <c r="I3201" s="22"/>
      <c r="J3201" s="22"/>
      <c r="K3201" s="22"/>
      <c r="L3201" s="66"/>
      <c r="M3201" s="67"/>
      <c r="N3201" s="22"/>
      <c r="O3201" s="22"/>
      <c r="P3201" s="25"/>
      <c r="Q3201" s="26"/>
    </row>
    <row r="3202" spans="1:17" x14ac:dyDescent="0.25">
      <c r="A3202" s="20"/>
      <c r="B3202" s="21"/>
      <c r="C3202" s="22"/>
      <c r="D3202" s="23"/>
      <c r="E3202" s="22"/>
      <c r="F3202" s="23"/>
      <c r="G3202" s="24"/>
      <c r="H3202" s="22"/>
      <c r="I3202" s="22"/>
      <c r="J3202" s="22"/>
      <c r="K3202" s="22"/>
      <c r="L3202" s="66"/>
      <c r="M3202" s="67"/>
      <c r="N3202" s="22"/>
      <c r="O3202" s="22"/>
      <c r="P3202" s="25"/>
      <c r="Q3202" s="26"/>
    </row>
    <row r="3203" spans="1:17" x14ac:dyDescent="0.25">
      <c r="A3203" s="20"/>
      <c r="B3203" s="21"/>
      <c r="C3203" s="22"/>
      <c r="D3203" s="23"/>
      <c r="E3203" s="22"/>
      <c r="F3203" s="23"/>
      <c r="G3203" s="24"/>
      <c r="H3203" s="22"/>
      <c r="I3203" s="22"/>
      <c r="J3203" s="22"/>
      <c r="K3203" s="22"/>
      <c r="L3203" s="66"/>
      <c r="M3203" s="67"/>
      <c r="N3203" s="22"/>
      <c r="O3203" s="22"/>
      <c r="P3203" s="25"/>
      <c r="Q3203" s="26"/>
    </row>
    <row r="3204" spans="1:17" x14ac:dyDescent="0.25">
      <c r="A3204" s="20"/>
      <c r="B3204" s="21"/>
      <c r="C3204" s="22"/>
      <c r="D3204" s="23"/>
      <c r="E3204" s="22"/>
      <c r="F3204" s="23"/>
      <c r="G3204" s="24"/>
      <c r="H3204" s="22"/>
      <c r="I3204" s="22"/>
      <c r="J3204" s="22"/>
      <c r="K3204" s="22"/>
      <c r="L3204" s="66"/>
      <c r="M3204" s="67"/>
      <c r="N3204" s="22"/>
      <c r="O3204" s="22"/>
      <c r="P3204" s="25"/>
      <c r="Q3204" s="26"/>
    </row>
    <row r="3205" spans="1:17" x14ac:dyDescent="0.25">
      <c r="A3205" s="20"/>
      <c r="B3205" s="21"/>
      <c r="C3205" s="22"/>
      <c r="D3205" s="23"/>
      <c r="E3205" s="22"/>
      <c r="F3205" s="23"/>
      <c r="G3205" s="24"/>
      <c r="H3205" s="22"/>
      <c r="I3205" s="22"/>
      <c r="J3205" s="22"/>
      <c r="K3205" s="22"/>
      <c r="L3205" s="66"/>
      <c r="M3205" s="67"/>
      <c r="N3205" s="22"/>
      <c r="O3205" s="22"/>
      <c r="P3205" s="25"/>
      <c r="Q3205" s="26"/>
    </row>
    <row r="3206" spans="1:17" x14ac:dyDescent="0.25">
      <c r="A3206" s="20"/>
      <c r="B3206" s="21"/>
      <c r="C3206" s="22"/>
      <c r="D3206" s="23"/>
      <c r="E3206" s="22"/>
      <c r="F3206" s="23"/>
      <c r="G3206" s="24"/>
      <c r="H3206" s="22"/>
      <c r="I3206" s="22"/>
      <c r="J3206" s="22"/>
      <c r="K3206" s="22"/>
      <c r="L3206" s="66"/>
      <c r="M3206" s="67"/>
      <c r="N3206" s="22"/>
      <c r="O3206" s="22"/>
      <c r="P3206" s="25"/>
      <c r="Q3206" s="26"/>
    </row>
    <row r="3207" spans="1:17" x14ac:dyDescent="0.25">
      <c r="A3207" s="20"/>
      <c r="B3207" s="21"/>
      <c r="C3207" s="22"/>
      <c r="D3207" s="23"/>
      <c r="E3207" s="22"/>
      <c r="F3207" s="23"/>
      <c r="G3207" s="24"/>
      <c r="H3207" s="22"/>
      <c r="I3207" s="22"/>
      <c r="J3207" s="22"/>
      <c r="K3207" s="22"/>
      <c r="L3207" s="66"/>
      <c r="M3207" s="67"/>
      <c r="N3207" s="22"/>
      <c r="O3207" s="22"/>
      <c r="P3207" s="25"/>
      <c r="Q3207" s="26"/>
    </row>
    <row r="3208" spans="1:17" x14ac:dyDescent="0.25">
      <c r="A3208" s="20"/>
      <c r="B3208" s="21"/>
      <c r="C3208" s="22"/>
      <c r="D3208" s="23"/>
      <c r="E3208" s="22"/>
      <c r="F3208" s="23"/>
      <c r="G3208" s="24"/>
      <c r="H3208" s="22"/>
      <c r="I3208" s="22"/>
      <c r="J3208" s="22"/>
      <c r="K3208" s="22"/>
      <c r="L3208" s="66"/>
      <c r="M3208" s="67"/>
      <c r="N3208" s="22"/>
      <c r="O3208" s="22"/>
      <c r="P3208" s="25"/>
      <c r="Q3208" s="26"/>
    </row>
    <row r="3209" spans="1:17" x14ac:dyDescent="0.25">
      <c r="A3209" s="20"/>
      <c r="B3209" s="21"/>
      <c r="C3209" s="22"/>
      <c r="D3209" s="23"/>
      <c r="E3209" s="22"/>
      <c r="F3209" s="23"/>
      <c r="G3209" s="24"/>
      <c r="H3209" s="22"/>
      <c r="I3209" s="22"/>
      <c r="J3209" s="22"/>
      <c r="K3209" s="22"/>
      <c r="L3209" s="66"/>
      <c r="M3209" s="67"/>
      <c r="N3209" s="22"/>
      <c r="O3209" s="22"/>
      <c r="P3209" s="25"/>
      <c r="Q3209" s="26"/>
    </row>
    <row r="3210" spans="1:17" x14ac:dyDescent="0.25">
      <c r="A3210" s="20"/>
      <c r="B3210" s="21"/>
      <c r="C3210" s="22"/>
      <c r="D3210" s="23"/>
      <c r="E3210" s="22"/>
      <c r="F3210" s="23"/>
      <c r="G3210" s="24"/>
      <c r="H3210" s="22"/>
      <c r="I3210" s="22"/>
      <c r="J3210" s="22"/>
      <c r="K3210" s="22"/>
      <c r="L3210" s="66"/>
      <c r="M3210" s="67"/>
      <c r="N3210" s="22"/>
      <c r="O3210" s="22"/>
      <c r="P3210" s="25"/>
      <c r="Q3210" s="26"/>
    </row>
    <row r="3211" spans="1:17" x14ac:dyDescent="0.25">
      <c r="A3211" s="20"/>
      <c r="B3211" s="21"/>
      <c r="C3211" s="22"/>
      <c r="D3211" s="23"/>
      <c r="E3211" s="22"/>
      <c r="F3211" s="23"/>
      <c r="G3211" s="24"/>
      <c r="H3211" s="22"/>
      <c r="I3211" s="22"/>
      <c r="J3211" s="22"/>
      <c r="K3211" s="22"/>
      <c r="L3211" s="66"/>
      <c r="M3211" s="67"/>
      <c r="N3211" s="22"/>
      <c r="O3211" s="22"/>
      <c r="P3211" s="25"/>
      <c r="Q3211" s="26"/>
    </row>
    <row r="3212" spans="1:17" x14ac:dyDescent="0.25">
      <c r="A3212" s="20"/>
      <c r="B3212" s="21"/>
      <c r="C3212" s="22"/>
      <c r="D3212" s="23"/>
      <c r="E3212" s="22"/>
      <c r="F3212" s="23"/>
      <c r="G3212" s="24"/>
      <c r="H3212" s="22"/>
      <c r="I3212" s="22"/>
      <c r="J3212" s="22"/>
      <c r="K3212" s="22"/>
      <c r="L3212" s="66"/>
      <c r="M3212" s="67"/>
      <c r="N3212" s="22"/>
      <c r="O3212" s="22"/>
      <c r="P3212" s="25"/>
      <c r="Q3212" s="26"/>
    </row>
    <row r="3213" spans="1:17" x14ac:dyDescent="0.25">
      <c r="A3213" s="20"/>
      <c r="B3213" s="21"/>
      <c r="C3213" s="22"/>
      <c r="D3213" s="23"/>
      <c r="E3213" s="22"/>
      <c r="F3213" s="23"/>
      <c r="G3213" s="24"/>
      <c r="H3213" s="22"/>
      <c r="I3213" s="22"/>
      <c r="J3213" s="22"/>
      <c r="K3213" s="22"/>
      <c r="L3213" s="66"/>
      <c r="M3213" s="67"/>
      <c r="N3213" s="22"/>
      <c r="O3213" s="22"/>
      <c r="P3213" s="25"/>
      <c r="Q3213" s="26"/>
    </row>
    <row r="3214" spans="1:17" x14ac:dyDescent="0.25">
      <c r="A3214" s="20"/>
      <c r="B3214" s="21"/>
      <c r="C3214" s="22"/>
      <c r="D3214" s="23"/>
      <c r="E3214" s="22"/>
      <c r="F3214" s="23"/>
      <c r="G3214" s="24"/>
      <c r="H3214" s="22"/>
      <c r="I3214" s="22"/>
      <c r="J3214" s="22"/>
      <c r="K3214" s="22"/>
      <c r="L3214" s="66"/>
      <c r="M3214" s="67"/>
      <c r="N3214" s="22"/>
      <c r="O3214" s="22"/>
      <c r="P3214" s="25"/>
      <c r="Q3214" s="26"/>
    </row>
    <row r="3215" spans="1:17" x14ac:dyDescent="0.25">
      <c r="A3215" s="20"/>
      <c r="B3215" s="21"/>
      <c r="C3215" s="22"/>
      <c r="D3215" s="23"/>
      <c r="E3215" s="22"/>
      <c r="F3215" s="23"/>
      <c r="G3215" s="24"/>
      <c r="H3215" s="22"/>
      <c r="I3215" s="22"/>
      <c r="J3215" s="22"/>
      <c r="K3215" s="22"/>
      <c r="L3215" s="66"/>
      <c r="M3215" s="67"/>
      <c r="N3215" s="22"/>
      <c r="O3215" s="22"/>
      <c r="P3215" s="25"/>
      <c r="Q3215" s="26"/>
    </row>
    <row r="3216" spans="1:17" x14ac:dyDescent="0.25">
      <c r="A3216" s="20"/>
      <c r="B3216" s="21"/>
      <c r="C3216" s="22"/>
      <c r="D3216" s="23"/>
      <c r="E3216" s="22"/>
      <c r="F3216" s="23"/>
      <c r="G3216" s="24"/>
      <c r="H3216" s="22"/>
      <c r="I3216" s="22"/>
      <c r="J3216" s="22"/>
      <c r="K3216" s="22"/>
      <c r="L3216" s="66"/>
      <c r="M3216" s="67"/>
      <c r="N3216" s="22"/>
      <c r="O3216" s="22"/>
      <c r="P3216" s="25"/>
      <c r="Q3216" s="26"/>
    </row>
    <row r="3217" spans="1:17" x14ac:dyDescent="0.25">
      <c r="A3217" s="20"/>
      <c r="B3217" s="21"/>
      <c r="C3217" s="22"/>
      <c r="D3217" s="23"/>
      <c r="E3217" s="22"/>
      <c r="F3217" s="23"/>
      <c r="G3217" s="24"/>
      <c r="H3217" s="22"/>
      <c r="I3217" s="22"/>
      <c r="J3217" s="22"/>
      <c r="K3217" s="22"/>
      <c r="L3217" s="66"/>
      <c r="M3217" s="67"/>
      <c r="N3217" s="22"/>
      <c r="O3217" s="22"/>
      <c r="P3217" s="25"/>
      <c r="Q3217" s="26"/>
    </row>
    <row r="3218" spans="1:17" x14ac:dyDescent="0.25">
      <c r="A3218" s="20"/>
      <c r="B3218" s="21"/>
      <c r="C3218" s="22"/>
      <c r="D3218" s="23"/>
      <c r="E3218" s="22"/>
      <c r="F3218" s="23"/>
      <c r="G3218" s="24"/>
      <c r="H3218" s="22"/>
      <c r="I3218" s="22"/>
      <c r="J3218" s="22"/>
      <c r="K3218" s="22"/>
      <c r="L3218" s="66"/>
      <c r="M3218" s="67"/>
      <c r="N3218" s="22"/>
      <c r="O3218" s="22"/>
      <c r="P3218" s="25"/>
      <c r="Q3218" s="26"/>
    </row>
    <row r="3219" spans="1:17" x14ac:dyDescent="0.25">
      <c r="A3219" s="20"/>
      <c r="B3219" s="21"/>
      <c r="C3219" s="22"/>
      <c r="D3219" s="23"/>
      <c r="E3219" s="22"/>
      <c r="F3219" s="23"/>
      <c r="G3219" s="24"/>
      <c r="H3219" s="22"/>
      <c r="I3219" s="22"/>
      <c r="J3219" s="22"/>
      <c r="K3219" s="22"/>
      <c r="L3219" s="66"/>
      <c r="M3219" s="67"/>
      <c r="N3219" s="22"/>
      <c r="O3219" s="22"/>
      <c r="P3219" s="25"/>
      <c r="Q3219" s="26"/>
    </row>
    <row r="3220" spans="1:17" x14ac:dyDescent="0.25">
      <c r="A3220" s="20"/>
      <c r="B3220" s="21"/>
      <c r="C3220" s="22"/>
      <c r="D3220" s="23"/>
      <c r="E3220" s="22"/>
      <c r="F3220" s="23"/>
      <c r="G3220" s="24"/>
      <c r="H3220" s="22"/>
      <c r="I3220" s="22"/>
      <c r="J3220" s="22"/>
      <c r="K3220" s="22"/>
      <c r="L3220" s="66"/>
      <c r="M3220" s="67"/>
      <c r="N3220" s="22"/>
      <c r="O3220" s="22"/>
      <c r="P3220" s="25"/>
      <c r="Q3220" s="26"/>
    </row>
    <row r="3221" spans="1:17" x14ac:dyDescent="0.25">
      <c r="A3221" s="20"/>
      <c r="B3221" s="21"/>
      <c r="C3221" s="22"/>
      <c r="D3221" s="23"/>
      <c r="E3221" s="22"/>
      <c r="F3221" s="23"/>
      <c r="G3221" s="24"/>
      <c r="H3221" s="22"/>
      <c r="I3221" s="22"/>
      <c r="J3221" s="22"/>
      <c r="K3221" s="22"/>
      <c r="L3221" s="66"/>
      <c r="M3221" s="67"/>
      <c r="N3221" s="22"/>
      <c r="O3221" s="22"/>
      <c r="P3221" s="25"/>
      <c r="Q3221" s="26"/>
    </row>
    <row r="3222" spans="1:17" x14ac:dyDescent="0.25">
      <c r="A3222" s="20"/>
      <c r="B3222" s="21"/>
      <c r="C3222" s="22"/>
      <c r="D3222" s="23"/>
      <c r="E3222" s="22"/>
      <c r="F3222" s="23"/>
      <c r="G3222" s="24"/>
      <c r="H3222" s="22"/>
      <c r="I3222" s="22"/>
      <c r="J3222" s="22"/>
      <c r="K3222" s="22"/>
      <c r="L3222" s="66"/>
      <c r="M3222" s="67"/>
      <c r="N3222" s="22"/>
      <c r="O3222" s="22"/>
      <c r="P3222" s="25"/>
      <c r="Q3222" s="26"/>
    </row>
    <row r="3223" spans="1:17" x14ac:dyDescent="0.25">
      <c r="A3223" s="20"/>
      <c r="B3223" s="21"/>
      <c r="C3223" s="22"/>
      <c r="D3223" s="23"/>
      <c r="E3223" s="22"/>
      <c r="F3223" s="23"/>
      <c r="G3223" s="24"/>
      <c r="H3223" s="22"/>
      <c r="I3223" s="22"/>
      <c r="J3223" s="22"/>
      <c r="K3223" s="22"/>
      <c r="L3223" s="66"/>
      <c r="M3223" s="67"/>
      <c r="N3223" s="22"/>
      <c r="O3223" s="22"/>
      <c r="P3223" s="25"/>
      <c r="Q3223" s="26"/>
    </row>
    <row r="3224" spans="1:17" x14ac:dyDescent="0.25">
      <c r="A3224" s="20"/>
      <c r="B3224" s="21"/>
      <c r="C3224" s="22"/>
      <c r="D3224" s="23"/>
      <c r="E3224" s="22"/>
      <c r="F3224" s="23"/>
      <c r="G3224" s="24"/>
      <c r="H3224" s="22"/>
      <c r="I3224" s="22"/>
      <c r="J3224" s="22"/>
      <c r="K3224" s="22"/>
      <c r="L3224" s="66"/>
      <c r="M3224" s="67"/>
      <c r="N3224" s="22"/>
      <c r="O3224" s="22"/>
      <c r="P3224" s="25"/>
      <c r="Q3224" s="26"/>
    </row>
    <row r="3225" spans="1:17" x14ac:dyDescent="0.25">
      <c r="A3225" s="20"/>
      <c r="B3225" s="21"/>
      <c r="C3225" s="22"/>
      <c r="D3225" s="23"/>
      <c r="E3225" s="22"/>
      <c r="F3225" s="23"/>
      <c r="G3225" s="24"/>
      <c r="H3225" s="22"/>
      <c r="I3225" s="22"/>
      <c r="J3225" s="22"/>
      <c r="K3225" s="22"/>
      <c r="L3225" s="66"/>
      <c r="M3225" s="67"/>
      <c r="N3225" s="22"/>
      <c r="O3225" s="22"/>
      <c r="P3225" s="25"/>
      <c r="Q3225" s="26"/>
    </row>
    <row r="3226" spans="1:17" x14ac:dyDescent="0.25">
      <c r="A3226" s="20"/>
      <c r="B3226" s="21"/>
      <c r="C3226" s="22"/>
      <c r="D3226" s="23"/>
      <c r="E3226" s="22"/>
      <c r="F3226" s="23"/>
      <c r="G3226" s="24"/>
      <c r="H3226" s="22"/>
      <c r="I3226" s="22"/>
      <c r="J3226" s="22"/>
      <c r="K3226" s="22"/>
      <c r="L3226" s="66"/>
      <c r="M3226" s="67"/>
      <c r="N3226" s="22"/>
      <c r="O3226" s="22"/>
      <c r="P3226" s="25"/>
      <c r="Q3226" s="26"/>
    </row>
    <row r="3227" spans="1:17" x14ac:dyDescent="0.25">
      <c r="A3227" s="20"/>
      <c r="B3227" s="21"/>
      <c r="C3227" s="22"/>
      <c r="D3227" s="23"/>
      <c r="E3227" s="22"/>
      <c r="F3227" s="23"/>
      <c r="G3227" s="24"/>
      <c r="H3227" s="22"/>
      <c r="I3227" s="22"/>
      <c r="J3227" s="22"/>
      <c r="K3227" s="22"/>
      <c r="L3227" s="66"/>
      <c r="M3227" s="67"/>
      <c r="N3227" s="22"/>
      <c r="O3227" s="22"/>
      <c r="P3227" s="25"/>
      <c r="Q3227" s="26"/>
    </row>
    <row r="3228" spans="1:17" x14ac:dyDescent="0.25">
      <c r="A3228" s="20"/>
      <c r="B3228" s="21"/>
      <c r="C3228" s="22"/>
      <c r="D3228" s="23"/>
      <c r="E3228" s="22"/>
      <c r="F3228" s="23"/>
      <c r="G3228" s="24"/>
      <c r="H3228" s="22"/>
      <c r="I3228" s="22"/>
      <c r="J3228" s="22"/>
      <c r="K3228" s="22"/>
      <c r="L3228" s="66"/>
      <c r="M3228" s="67"/>
      <c r="N3228" s="22"/>
      <c r="O3228" s="22"/>
      <c r="P3228" s="25"/>
      <c r="Q3228" s="26"/>
    </row>
    <row r="3229" spans="1:17" x14ac:dyDescent="0.25">
      <c r="A3229" s="20"/>
      <c r="B3229" s="21"/>
      <c r="C3229" s="22"/>
      <c r="D3229" s="23"/>
      <c r="E3229" s="22"/>
      <c r="F3229" s="23"/>
      <c r="G3229" s="24"/>
      <c r="H3229" s="22"/>
      <c r="I3229" s="22"/>
      <c r="J3229" s="22"/>
      <c r="K3229" s="22"/>
      <c r="L3229" s="66"/>
      <c r="M3229" s="67"/>
      <c r="N3229" s="22"/>
      <c r="O3229" s="22"/>
      <c r="P3229" s="25"/>
      <c r="Q3229" s="26"/>
    </row>
    <row r="3230" spans="1:17" x14ac:dyDescent="0.25">
      <c r="A3230" s="20"/>
      <c r="B3230" s="21"/>
      <c r="C3230" s="22"/>
      <c r="D3230" s="23"/>
      <c r="E3230" s="22"/>
      <c r="F3230" s="23"/>
      <c r="G3230" s="24"/>
      <c r="H3230" s="22"/>
      <c r="I3230" s="22"/>
      <c r="J3230" s="22"/>
      <c r="K3230" s="22"/>
      <c r="L3230" s="66"/>
      <c r="M3230" s="67"/>
      <c r="N3230" s="22"/>
      <c r="O3230" s="22"/>
      <c r="P3230" s="25"/>
      <c r="Q3230" s="26"/>
    </row>
    <row r="3231" spans="1:17" x14ac:dyDescent="0.25">
      <c r="A3231" s="20"/>
      <c r="B3231" s="21"/>
      <c r="C3231" s="22"/>
      <c r="D3231" s="23"/>
      <c r="E3231" s="22"/>
      <c r="F3231" s="23"/>
      <c r="G3231" s="24"/>
      <c r="H3231" s="22"/>
      <c r="I3231" s="22"/>
      <c r="J3231" s="22"/>
      <c r="K3231" s="22"/>
      <c r="L3231" s="66"/>
      <c r="M3231" s="67"/>
      <c r="N3231" s="22"/>
      <c r="O3231" s="22"/>
      <c r="P3231" s="25"/>
      <c r="Q3231" s="26"/>
    </row>
    <row r="3232" spans="1:17" x14ac:dyDescent="0.25">
      <c r="A3232" s="20"/>
      <c r="B3232" s="21"/>
      <c r="C3232" s="22"/>
      <c r="D3232" s="23"/>
      <c r="E3232" s="22"/>
      <c r="F3232" s="23"/>
      <c r="G3232" s="24"/>
      <c r="H3232" s="22"/>
      <c r="I3232" s="22"/>
      <c r="J3232" s="22"/>
      <c r="K3232" s="22"/>
      <c r="L3232" s="66"/>
      <c r="M3232" s="67"/>
      <c r="N3232" s="22"/>
      <c r="O3232" s="22"/>
      <c r="P3232" s="25"/>
      <c r="Q3232" s="26"/>
    </row>
    <row r="3233" spans="1:17" x14ac:dyDescent="0.25">
      <c r="A3233" s="20"/>
      <c r="B3233" s="21"/>
      <c r="C3233" s="22"/>
      <c r="D3233" s="23"/>
      <c r="E3233" s="22"/>
      <c r="F3233" s="23"/>
      <c r="G3233" s="24"/>
      <c r="H3233" s="22"/>
      <c r="I3233" s="22"/>
      <c r="J3233" s="22"/>
      <c r="K3233" s="22"/>
      <c r="L3233" s="66"/>
      <c r="M3233" s="67"/>
      <c r="N3233" s="22"/>
      <c r="O3233" s="22"/>
      <c r="P3233" s="25"/>
      <c r="Q3233" s="26"/>
    </row>
    <row r="3234" spans="1:17" x14ac:dyDescent="0.25">
      <c r="A3234" s="20"/>
      <c r="B3234" s="21"/>
      <c r="C3234" s="22"/>
      <c r="D3234" s="23"/>
      <c r="E3234" s="22"/>
      <c r="F3234" s="23"/>
      <c r="G3234" s="24"/>
      <c r="H3234" s="22"/>
      <c r="I3234" s="22"/>
      <c r="J3234" s="22"/>
      <c r="K3234" s="22"/>
      <c r="L3234" s="66"/>
      <c r="M3234" s="67"/>
      <c r="N3234" s="22"/>
      <c r="O3234" s="22"/>
      <c r="P3234" s="25"/>
      <c r="Q3234" s="26"/>
    </row>
    <row r="3235" spans="1:17" x14ac:dyDescent="0.25">
      <c r="A3235" s="20"/>
      <c r="B3235" s="21"/>
      <c r="C3235" s="22"/>
      <c r="D3235" s="23"/>
      <c r="E3235" s="22"/>
      <c r="F3235" s="23"/>
      <c r="G3235" s="24"/>
      <c r="H3235" s="22"/>
      <c r="I3235" s="22"/>
      <c r="J3235" s="22"/>
      <c r="K3235" s="22"/>
      <c r="L3235" s="66"/>
      <c r="M3235" s="67"/>
      <c r="N3235" s="22"/>
      <c r="O3235" s="22"/>
      <c r="P3235" s="25"/>
      <c r="Q3235" s="26"/>
    </row>
    <row r="3236" spans="1:17" x14ac:dyDescent="0.25">
      <c r="A3236" s="20"/>
      <c r="B3236" s="21"/>
      <c r="C3236" s="22"/>
      <c r="D3236" s="23"/>
      <c r="E3236" s="22"/>
      <c r="F3236" s="23"/>
      <c r="G3236" s="24"/>
      <c r="H3236" s="22"/>
      <c r="I3236" s="22"/>
      <c r="J3236" s="22"/>
      <c r="K3236" s="22"/>
      <c r="L3236" s="66"/>
      <c r="M3236" s="67"/>
      <c r="N3236" s="22"/>
      <c r="O3236" s="22"/>
      <c r="P3236" s="25"/>
      <c r="Q3236" s="26"/>
    </row>
    <row r="3237" spans="1:17" x14ac:dyDescent="0.25">
      <c r="A3237" s="20"/>
      <c r="B3237" s="21"/>
      <c r="C3237" s="22"/>
      <c r="D3237" s="23"/>
      <c r="E3237" s="22"/>
      <c r="F3237" s="23"/>
      <c r="G3237" s="24"/>
      <c r="H3237" s="22"/>
      <c r="I3237" s="22"/>
      <c r="J3237" s="22"/>
      <c r="K3237" s="22"/>
      <c r="L3237" s="66"/>
      <c r="M3237" s="67"/>
      <c r="N3237" s="22"/>
      <c r="O3237" s="22"/>
      <c r="P3237" s="25"/>
      <c r="Q3237" s="26"/>
    </row>
    <row r="3238" spans="1:17" x14ac:dyDescent="0.25">
      <c r="A3238" s="20"/>
      <c r="B3238" s="21"/>
      <c r="C3238" s="22"/>
      <c r="D3238" s="23"/>
      <c r="E3238" s="22"/>
      <c r="F3238" s="23"/>
      <c r="G3238" s="24"/>
      <c r="H3238" s="22"/>
      <c r="I3238" s="22"/>
      <c r="J3238" s="22"/>
      <c r="K3238" s="22"/>
      <c r="L3238" s="66"/>
      <c r="M3238" s="67"/>
      <c r="N3238" s="22"/>
      <c r="O3238" s="22"/>
      <c r="P3238" s="25"/>
      <c r="Q3238" s="26"/>
    </row>
    <row r="3239" spans="1:17" x14ac:dyDescent="0.25">
      <c r="A3239" s="20"/>
      <c r="B3239" s="21"/>
      <c r="C3239" s="22"/>
      <c r="D3239" s="23"/>
      <c r="E3239" s="22"/>
      <c r="F3239" s="23"/>
      <c r="G3239" s="24"/>
      <c r="H3239" s="22"/>
      <c r="I3239" s="22"/>
      <c r="J3239" s="22"/>
      <c r="K3239" s="22"/>
      <c r="L3239" s="66"/>
      <c r="M3239" s="67"/>
      <c r="N3239" s="22"/>
      <c r="O3239" s="22"/>
      <c r="P3239" s="25"/>
      <c r="Q3239" s="26"/>
    </row>
    <row r="3240" spans="1:17" x14ac:dyDescent="0.25">
      <c r="A3240" s="20"/>
      <c r="B3240" s="21"/>
      <c r="C3240" s="22"/>
      <c r="D3240" s="23"/>
      <c r="E3240" s="22"/>
      <c r="F3240" s="23"/>
      <c r="G3240" s="24"/>
      <c r="H3240" s="22"/>
      <c r="I3240" s="22"/>
      <c r="J3240" s="22"/>
      <c r="K3240" s="22"/>
      <c r="L3240" s="66"/>
      <c r="M3240" s="67"/>
      <c r="N3240" s="22"/>
      <c r="O3240" s="22"/>
      <c r="P3240" s="25"/>
      <c r="Q3240" s="26"/>
    </row>
    <row r="3241" spans="1:17" x14ac:dyDescent="0.25">
      <c r="A3241" s="20"/>
      <c r="B3241" s="21"/>
      <c r="C3241" s="22"/>
      <c r="D3241" s="23"/>
      <c r="E3241" s="22"/>
      <c r="F3241" s="23"/>
      <c r="G3241" s="24"/>
      <c r="H3241" s="22"/>
      <c r="I3241" s="22"/>
      <c r="J3241" s="22"/>
      <c r="K3241" s="22"/>
      <c r="L3241" s="66"/>
      <c r="M3241" s="67"/>
      <c r="N3241" s="22"/>
      <c r="O3241" s="22"/>
      <c r="P3241" s="25"/>
      <c r="Q3241" s="26"/>
    </row>
    <row r="3242" spans="1:17" x14ac:dyDescent="0.25">
      <c r="A3242" s="20"/>
      <c r="B3242" s="21"/>
      <c r="C3242" s="22"/>
      <c r="D3242" s="23"/>
      <c r="E3242" s="22"/>
      <c r="F3242" s="23"/>
      <c r="G3242" s="24"/>
      <c r="H3242" s="22"/>
      <c r="I3242" s="22"/>
      <c r="J3242" s="22"/>
      <c r="K3242" s="22"/>
      <c r="L3242" s="66"/>
      <c r="M3242" s="67"/>
      <c r="N3242" s="22"/>
      <c r="O3242" s="22"/>
      <c r="P3242" s="25"/>
      <c r="Q3242" s="26"/>
    </row>
    <row r="3243" spans="1:17" x14ac:dyDescent="0.25">
      <c r="A3243" s="20"/>
      <c r="B3243" s="21"/>
      <c r="C3243" s="22"/>
      <c r="D3243" s="23"/>
      <c r="E3243" s="22"/>
      <c r="F3243" s="23"/>
      <c r="G3243" s="24"/>
      <c r="H3243" s="22"/>
      <c r="I3243" s="22"/>
      <c r="J3243" s="22"/>
      <c r="K3243" s="22"/>
      <c r="L3243" s="66"/>
      <c r="M3243" s="67"/>
      <c r="N3243" s="22"/>
      <c r="O3243" s="22"/>
      <c r="P3243" s="25"/>
      <c r="Q3243" s="26"/>
    </row>
    <row r="3244" spans="1:17" x14ac:dyDescent="0.25">
      <c r="A3244" s="20"/>
      <c r="B3244" s="21"/>
      <c r="C3244" s="22"/>
      <c r="D3244" s="23"/>
      <c r="E3244" s="22"/>
      <c r="F3244" s="23"/>
      <c r="G3244" s="24"/>
      <c r="H3244" s="22"/>
      <c r="I3244" s="22"/>
      <c r="J3244" s="22"/>
      <c r="K3244" s="22"/>
      <c r="L3244" s="66"/>
      <c r="M3244" s="67"/>
      <c r="N3244" s="22"/>
      <c r="O3244" s="22"/>
      <c r="P3244" s="25"/>
      <c r="Q3244" s="26"/>
    </row>
    <row r="3245" spans="1:17" x14ac:dyDescent="0.25">
      <c r="A3245" s="20"/>
      <c r="B3245" s="21"/>
      <c r="C3245" s="22"/>
      <c r="D3245" s="23"/>
      <c r="E3245" s="22"/>
      <c r="F3245" s="23"/>
      <c r="G3245" s="24"/>
      <c r="H3245" s="22"/>
      <c r="I3245" s="22"/>
      <c r="J3245" s="22"/>
      <c r="K3245" s="22"/>
      <c r="L3245" s="66"/>
      <c r="M3245" s="67"/>
      <c r="N3245" s="22"/>
      <c r="O3245" s="22"/>
      <c r="P3245" s="25"/>
      <c r="Q3245" s="26"/>
    </row>
    <row r="3246" spans="1:17" x14ac:dyDescent="0.25">
      <c r="A3246" s="20"/>
      <c r="B3246" s="21"/>
      <c r="C3246" s="22"/>
      <c r="D3246" s="23"/>
      <c r="E3246" s="22"/>
      <c r="F3246" s="23"/>
      <c r="G3246" s="24"/>
      <c r="H3246" s="22"/>
      <c r="I3246" s="22"/>
      <c r="J3246" s="22"/>
      <c r="K3246" s="22"/>
      <c r="L3246" s="66"/>
      <c r="M3246" s="67"/>
      <c r="N3246" s="22"/>
      <c r="O3246" s="22"/>
      <c r="P3246" s="25"/>
      <c r="Q3246" s="26"/>
    </row>
    <row r="3247" spans="1:17" x14ac:dyDescent="0.25">
      <c r="A3247" s="20"/>
      <c r="B3247" s="21"/>
      <c r="C3247" s="22"/>
      <c r="D3247" s="23"/>
      <c r="E3247" s="22"/>
      <c r="F3247" s="23"/>
      <c r="G3247" s="24"/>
      <c r="H3247" s="22"/>
      <c r="I3247" s="22"/>
      <c r="J3247" s="22"/>
      <c r="K3247" s="22"/>
      <c r="L3247" s="66"/>
      <c r="M3247" s="67"/>
      <c r="N3247" s="22"/>
      <c r="O3247" s="22"/>
      <c r="P3247" s="25"/>
      <c r="Q3247" s="26"/>
    </row>
    <row r="3248" spans="1:17" x14ac:dyDescent="0.25">
      <c r="A3248" s="20"/>
      <c r="B3248" s="21"/>
      <c r="C3248" s="22"/>
      <c r="D3248" s="23"/>
      <c r="E3248" s="22"/>
      <c r="F3248" s="23"/>
      <c r="G3248" s="24"/>
      <c r="H3248" s="22"/>
      <c r="I3248" s="22"/>
      <c r="J3248" s="22"/>
      <c r="K3248" s="22"/>
      <c r="L3248" s="66"/>
      <c r="M3248" s="67"/>
      <c r="N3248" s="22"/>
      <c r="O3248" s="22"/>
      <c r="P3248" s="25"/>
      <c r="Q3248" s="26"/>
    </row>
    <row r="3249" spans="1:17" x14ac:dyDescent="0.25">
      <c r="A3249" s="20"/>
      <c r="B3249" s="21"/>
      <c r="C3249" s="22"/>
      <c r="D3249" s="23"/>
      <c r="E3249" s="22"/>
      <c r="F3249" s="23"/>
      <c r="G3249" s="24"/>
      <c r="H3249" s="22"/>
      <c r="I3249" s="22"/>
      <c r="J3249" s="22"/>
      <c r="K3249" s="22"/>
      <c r="L3249" s="66"/>
      <c r="M3249" s="67"/>
      <c r="N3249" s="22"/>
      <c r="O3249" s="22"/>
      <c r="P3249" s="25"/>
      <c r="Q3249" s="26"/>
    </row>
    <row r="3250" spans="1:17" x14ac:dyDescent="0.25">
      <c r="A3250" s="20"/>
      <c r="B3250" s="21"/>
      <c r="C3250" s="22"/>
      <c r="D3250" s="23"/>
      <c r="E3250" s="22"/>
      <c r="F3250" s="23"/>
      <c r="G3250" s="24"/>
      <c r="H3250" s="22"/>
      <c r="I3250" s="22"/>
      <c r="J3250" s="22"/>
      <c r="K3250" s="22"/>
      <c r="L3250" s="66"/>
      <c r="M3250" s="67"/>
      <c r="N3250" s="22"/>
      <c r="O3250" s="22"/>
      <c r="P3250" s="25"/>
      <c r="Q3250" s="26"/>
    </row>
    <row r="3251" spans="1:17" x14ac:dyDescent="0.25">
      <c r="A3251" s="20"/>
      <c r="B3251" s="21"/>
      <c r="C3251" s="22"/>
      <c r="D3251" s="23"/>
      <c r="E3251" s="22"/>
      <c r="F3251" s="23"/>
      <c r="G3251" s="24"/>
      <c r="H3251" s="22"/>
      <c r="I3251" s="22"/>
      <c r="J3251" s="22"/>
      <c r="K3251" s="22"/>
      <c r="L3251" s="66"/>
      <c r="M3251" s="67"/>
      <c r="N3251" s="22"/>
      <c r="O3251" s="22"/>
      <c r="P3251" s="25"/>
      <c r="Q3251" s="26"/>
    </row>
    <row r="3252" spans="1:17" x14ac:dyDescent="0.25">
      <c r="A3252" s="20"/>
      <c r="B3252" s="21"/>
      <c r="C3252" s="22"/>
      <c r="D3252" s="23"/>
      <c r="E3252" s="22"/>
      <c r="F3252" s="23"/>
      <c r="G3252" s="24"/>
      <c r="H3252" s="22"/>
      <c r="I3252" s="22"/>
      <c r="J3252" s="22"/>
      <c r="K3252" s="22"/>
      <c r="L3252" s="66"/>
      <c r="M3252" s="67"/>
      <c r="N3252" s="22"/>
      <c r="O3252" s="22"/>
      <c r="P3252" s="25"/>
      <c r="Q3252" s="26"/>
    </row>
    <row r="3253" spans="1:17" x14ac:dyDescent="0.25">
      <c r="A3253" s="20"/>
      <c r="B3253" s="21"/>
      <c r="C3253" s="22"/>
      <c r="D3253" s="23"/>
      <c r="E3253" s="22"/>
      <c r="F3253" s="23"/>
      <c r="G3253" s="24"/>
      <c r="H3253" s="22"/>
      <c r="I3253" s="22"/>
      <c r="J3253" s="22"/>
      <c r="K3253" s="22"/>
      <c r="L3253" s="66"/>
      <c r="M3253" s="67"/>
      <c r="N3253" s="22"/>
      <c r="O3253" s="22"/>
      <c r="P3253" s="25"/>
      <c r="Q3253" s="26"/>
    </row>
    <row r="3254" spans="1:17" x14ac:dyDescent="0.25">
      <c r="A3254" s="20"/>
      <c r="B3254" s="21"/>
      <c r="C3254" s="22"/>
      <c r="D3254" s="23"/>
      <c r="E3254" s="22"/>
      <c r="F3254" s="23"/>
      <c r="G3254" s="24"/>
      <c r="H3254" s="22"/>
      <c r="I3254" s="22"/>
      <c r="J3254" s="22"/>
      <c r="K3254" s="22"/>
      <c r="L3254" s="66"/>
      <c r="M3254" s="67"/>
      <c r="N3254" s="22"/>
      <c r="O3254" s="22"/>
      <c r="P3254" s="25"/>
      <c r="Q3254" s="26"/>
    </row>
    <row r="3255" spans="1:17" x14ac:dyDescent="0.25">
      <c r="A3255" s="20"/>
      <c r="B3255" s="21"/>
      <c r="C3255" s="22"/>
      <c r="D3255" s="23"/>
      <c r="E3255" s="22"/>
      <c r="F3255" s="23"/>
      <c r="G3255" s="24"/>
      <c r="H3255" s="22"/>
      <c r="I3255" s="22"/>
      <c r="J3255" s="22"/>
      <c r="K3255" s="22"/>
      <c r="L3255" s="66"/>
      <c r="M3255" s="67"/>
      <c r="N3255" s="22"/>
      <c r="O3255" s="22"/>
      <c r="P3255" s="25"/>
      <c r="Q3255" s="26"/>
    </row>
    <row r="3256" spans="1:17" x14ac:dyDescent="0.25">
      <c r="A3256" s="20"/>
      <c r="B3256" s="21"/>
      <c r="C3256" s="22"/>
      <c r="D3256" s="23"/>
      <c r="E3256" s="22"/>
      <c r="F3256" s="23"/>
      <c r="G3256" s="24"/>
      <c r="H3256" s="22"/>
      <c r="I3256" s="22"/>
      <c r="J3256" s="22"/>
      <c r="K3256" s="22"/>
      <c r="L3256" s="66"/>
      <c r="M3256" s="67"/>
      <c r="N3256" s="22"/>
      <c r="O3256" s="22"/>
      <c r="P3256" s="25"/>
      <c r="Q3256" s="26"/>
    </row>
    <row r="3257" spans="1:17" x14ac:dyDescent="0.25">
      <c r="A3257" s="20"/>
      <c r="B3257" s="21"/>
      <c r="C3257" s="22"/>
      <c r="D3257" s="23"/>
      <c r="E3257" s="22"/>
      <c r="F3257" s="23"/>
      <c r="G3257" s="24"/>
      <c r="H3257" s="22"/>
      <c r="I3257" s="22"/>
      <c r="J3257" s="22"/>
      <c r="K3257" s="22"/>
      <c r="L3257" s="66"/>
      <c r="M3257" s="67"/>
      <c r="N3257" s="22"/>
      <c r="O3257" s="22"/>
      <c r="P3257" s="25"/>
      <c r="Q3257" s="26"/>
    </row>
    <row r="3258" spans="1:17" x14ac:dyDescent="0.25">
      <c r="A3258" s="20"/>
      <c r="B3258" s="21"/>
      <c r="C3258" s="22"/>
      <c r="D3258" s="23"/>
      <c r="E3258" s="22"/>
      <c r="F3258" s="23"/>
      <c r="G3258" s="24"/>
      <c r="H3258" s="22"/>
      <c r="I3258" s="22"/>
      <c r="J3258" s="22"/>
      <c r="K3258" s="22"/>
      <c r="L3258" s="66"/>
      <c r="M3258" s="67"/>
      <c r="N3258" s="22"/>
      <c r="O3258" s="22"/>
      <c r="P3258" s="25"/>
      <c r="Q3258" s="26"/>
    </row>
    <row r="3259" spans="1:17" x14ac:dyDescent="0.25">
      <c r="A3259" s="20"/>
      <c r="B3259" s="21"/>
      <c r="C3259" s="22"/>
      <c r="D3259" s="23"/>
      <c r="E3259" s="22"/>
      <c r="F3259" s="23"/>
      <c r="G3259" s="24"/>
      <c r="H3259" s="22"/>
      <c r="I3259" s="22"/>
      <c r="J3259" s="22"/>
      <c r="K3259" s="22"/>
      <c r="L3259" s="66"/>
      <c r="M3259" s="67"/>
      <c r="N3259" s="22"/>
      <c r="O3259" s="22"/>
      <c r="P3259" s="25"/>
      <c r="Q3259" s="26"/>
    </row>
    <row r="3260" spans="1:17" x14ac:dyDescent="0.25">
      <c r="A3260" s="20"/>
      <c r="B3260" s="21"/>
      <c r="C3260" s="22"/>
      <c r="D3260" s="23"/>
      <c r="E3260" s="22"/>
      <c r="F3260" s="23"/>
      <c r="G3260" s="24"/>
      <c r="H3260" s="22"/>
      <c r="I3260" s="22"/>
      <c r="J3260" s="22"/>
      <c r="K3260" s="22"/>
      <c r="L3260" s="66"/>
      <c r="M3260" s="67"/>
      <c r="N3260" s="22"/>
      <c r="O3260" s="22"/>
      <c r="P3260" s="25"/>
      <c r="Q3260" s="26"/>
    </row>
    <row r="3261" spans="1:17" x14ac:dyDescent="0.25">
      <c r="A3261" s="20"/>
      <c r="B3261" s="21"/>
      <c r="C3261" s="22"/>
      <c r="D3261" s="23"/>
      <c r="E3261" s="22"/>
      <c r="F3261" s="23"/>
      <c r="G3261" s="24"/>
      <c r="H3261" s="22"/>
      <c r="I3261" s="22"/>
      <c r="J3261" s="22"/>
      <c r="K3261" s="22"/>
      <c r="L3261" s="66"/>
      <c r="M3261" s="67"/>
      <c r="N3261" s="22"/>
      <c r="O3261" s="22"/>
      <c r="P3261" s="25"/>
      <c r="Q3261" s="26"/>
    </row>
    <row r="3262" spans="1:17" x14ac:dyDescent="0.25">
      <c r="A3262" s="20"/>
      <c r="B3262" s="21"/>
      <c r="C3262" s="22"/>
      <c r="D3262" s="23"/>
      <c r="E3262" s="22"/>
      <c r="F3262" s="23"/>
      <c r="G3262" s="24"/>
      <c r="H3262" s="22"/>
      <c r="I3262" s="22"/>
      <c r="J3262" s="22"/>
      <c r="K3262" s="22"/>
      <c r="L3262" s="66"/>
      <c r="M3262" s="67"/>
      <c r="N3262" s="22"/>
      <c r="O3262" s="22"/>
      <c r="P3262" s="25"/>
      <c r="Q3262" s="26"/>
    </row>
    <row r="3263" spans="1:17" x14ac:dyDescent="0.25">
      <c r="A3263" s="20"/>
      <c r="B3263" s="21"/>
      <c r="C3263" s="22"/>
      <c r="D3263" s="23"/>
      <c r="E3263" s="22"/>
      <c r="F3263" s="23"/>
      <c r="G3263" s="24"/>
      <c r="H3263" s="22"/>
      <c r="I3263" s="22"/>
      <c r="J3263" s="22"/>
      <c r="K3263" s="22"/>
      <c r="L3263" s="66"/>
      <c r="M3263" s="67"/>
      <c r="N3263" s="22"/>
      <c r="O3263" s="22"/>
      <c r="P3263" s="25"/>
      <c r="Q3263" s="26"/>
    </row>
    <row r="3264" spans="1:17" x14ac:dyDescent="0.25">
      <c r="A3264" s="20"/>
      <c r="B3264" s="21"/>
      <c r="C3264" s="22"/>
      <c r="D3264" s="23"/>
      <c r="E3264" s="22"/>
      <c r="F3264" s="23"/>
      <c r="G3264" s="24"/>
      <c r="H3264" s="22"/>
      <c r="I3264" s="22"/>
      <c r="J3264" s="22"/>
      <c r="K3264" s="22"/>
      <c r="L3264" s="66"/>
      <c r="M3264" s="67"/>
      <c r="N3264" s="22"/>
      <c r="O3264" s="22"/>
      <c r="P3264" s="25"/>
      <c r="Q3264" s="26"/>
    </row>
    <row r="3265" spans="1:17" x14ac:dyDescent="0.25">
      <c r="A3265" s="20"/>
      <c r="B3265" s="21"/>
      <c r="C3265" s="22"/>
      <c r="D3265" s="23"/>
      <c r="E3265" s="22"/>
      <c r="F3265" s="23"/>
      <c r="G3265" s="24"/>
      <c r="H3265" s="22"/>
      <c r="I3265" s="22"/>
      <c r="J3265" s="22"/>
      <c r="K3265" s="22"/>
      <c r="L3265" s="66"/>
      <c r="M3265" s="67"/>
      <c r="N3265" s="22"/>
      <c r="O3265" s="22"/>
      <c r="P3265" s="25"/>
      <c r="Q3265" s="26"/>
    </row>
    <row r="3266" spans="1:17" x14ac:dyDescent="0.25">
      <c r="A3266" s="20"/>
      <c r="B3266" s="21"/>
      <c r="C3266" s="22"/>
      <c r="D3266" s="23"/>
      <c r="E3266" s="22"/>
      <c r="F3266" s="23"/>
      <c r="G3266" s="24"/>
      <c r="H3266" s="22"/>
      <c r="I3266" s="22"/>
      <c r="J3266" s="22"/>
      <c r="K3266" s="22"/>
      <c r="L3266" s="66"/>
      <c r="M3266" s="67"/>
      <c r="N3266" s="22"/>
      <c r="O3266" s="22"/>
      <c r="P3266" s="25"/>
      <c r="Q3266" s="26"/>
    </row>
    <row r="3267" spans="1:17" x14ac:dyDescent="0.25">
      <c r="A3267" s="20"/>
      <c r="B3267" s="21"/>
      <c r="C3267" s="22"/>
      <c r="D3267" s="23"/>
      <c r="E3267" s="22"/>
      <c r="F3267" s="23"/>
      <c r="G3267" s="24"/>
      <c r="H3267" s="22"/>
      <c r="I3267" s="22"/>
      <c r="J3267" s="22"/>
      <c r="K3267" s="22"/>
      <c r="L3267" s="66"/>
      <c r="M3267" s="67"/>
      <c r="N3267" s="22"/>
      <c r="O3267" s="22"/>
      <c r="P3267" s="25"/>
      <c r="Q3267" s="26"/>
    </row>
    <row r="3268" spans="1:17" x14ac:dyDescent="0.25">
      <c r="A3268" s="20"/>
      <c r="B3268" s="21"/>
      <c r="C3268" s="22"/>
      <c r="D3268" s="23"/>
      <c r="E3268" s="22"/>
      <c r="F3268" s="23"/>
      <c r="G3268" s="24"/>
      <c r="H3268" s="22"/>
      <c r="I3268" s="22"/>
      <c r="J3268" s="22"/>
      <c r="K3268" s="22"/>
      <c r="L3268" s="66"/>
      <c r="M3268" s="67"/>
      <c r="N3268" s="22"/>
      <c r="O3268" s="22"/>
      <c r="P3268" s="25"/>
      <c r="Q3268" s="26"/>
    </row>
    <row r="3269" spans="1:17" x14ac:dyDescent="0.25">
      <c r="A3269" s="20"/>
      <c r="B3269" s="21"/>
      <c r="C3269" s="22"/>
      <c r="D3269" s="23"/>
      <c r="E3269" s="22"/>
      <c r="F3269" s="23"/>
      <c r="G3269" s="24"/>
      <c r="H3269" s="22"/>
      <c r="I3269" s="22"/>
      <c r="J3269" s="22"/>
      <c r="K3269" s="22"/>
      <c r="L3269" s="66"/>
      <c r="M3269" s="67"/>
      <c r="N3269" s="22"/>
      <c r="O3269" s="22"/>
      <c r="P3269" s="25"/>
      <c r="Q3269" s="26"/>
    </row>
    <row r="3270" spans="1:17" x14ac:dyDescent="0.25">
      <c r="A3270" s="20"/>
      <c r="B3270" s="21"/>
      <c r="C3270" s="22"/>
      <c r="D3270" s="23"/>
      <c r="E3270" s="22"/>
      <c r="F3270" s="23"/>
      <c r="G3270" s="24"/>
      <c r="H3270" s="22"/>
      <c r="I3270" s="22"/>
      <c r="J3270" s="22"/>
      <c r="K3270" s="22"/>
      <c r="L3270" s="66"/>
      <c r="M3270" s="67"/>
      <c r="N3270" s="22"/>
      <c r="O3270" s="22"/>
      <c r="P3270" s="25"/>
      <c r="Q3270" s="26"/>
    </row>
    <row r="3271" spans="1:17" x14ac:dyDescent="0.25">
      <c r="A3271" s="20"/>
      <c r="B3271" s="21"/>
      <c r="C3271" s="22"/>
      <c r="D3271" s="23"/>
      <c r="E3271" s="22"/>
      <c r="F3271" s="23"/>
      <c r="G3271" s="24"/>
      <c r="H3271" s="22"/>
      <c r="I3271" s="22"/>
      <c r="J3271" s="22"/>
      <c r="K3271" s="22"/>
      <c r="L3271" s="66"/>
      <c r="M3271" s="67"/>
      <c r="N3271" s="22"/>
      <c r="O3271" s="22"/>
      <c r="P3271" s="25"/>
      <c r="Q3271" s="26"/>
    </row>
    <row r="3272" spans="1:17" x14ac:dyDescent="0.25">
      <c r="A3272" s="20"/>
      <c r="B3272" s="21"/>
      <c r="C3272" s="22"/>
      <c r="D3272" s="23"/>
      <c r="E3272" s="22"/>
      <c r="F3272" s="23"/>
      <c r="G3272" s="24"/>
      <c r="H3272" s="22"/>
      <c r="I3272" s="22"/>
      <c r="J3272" s="22"/>
      <c r="K3272" s="22"/>
      <c r="L3272" s="66"/>
      <c r="M3272" s="67"/>
      <c r="N3272" s="22"/>
      <c r="O3272" s="22"/>
      <c r="P3272" s="25"/>
      <c r="Q3272" s="26"/>
    </row>
    <row r="3273" spans="1:17" x14ac:dyDescent="0.25">
      <c r="A3273" s="20"/>
      <c r="B3273" s="21"/>
      <c r="C3273" s="22"/>
      <c r="D3273" s="23"/>
      <c r="E3273" s="22"/>
      <c r="F3273" s="23"/>
      <c r="G3273" s="24"/>
      <c r="H3273" s="22"/>
      <c r="I3273" s="22"/>
      <c r="J3273" s="22"/>
      <c r="K3273" s="22"/>
      <c r="L3273" s="66"/>
      <c r="M3273" s="67"/>
      <c r="N3273" s="22"/>
      <c r="O3273" s="22"/>
      <c r="P3273" s="25"/>
      <c r="Q3273" s="26"/>
    </row>
    <row r="3274" spans="1:17" x14ac:dyDescent="0.25">
      <c r="A3274" s="20"/>
      <c r="B3274" s="21"/>
      <c r="C3274" s="22"/>
      <c r="D3274" s="23"/>
      <c r="E3274" s="22"/>
      <c r="F3274" s="23"/>
      <c r="G3274" s="24"/>
      <c r="H3274" s="22"/>
      <c r="I3274" s="22"/>
      <c r="J3274" s="22"/>
      <c r="K3274" s="22"/>
      <c r="L3274" s="66"/>
      <c r="M3274" s="67"/>
      <c r="N3274" s="22"/>
      <c r="O3274" s="22"/>
      <c r="P3274" s="25"/>
      <c r="Q3274" s="26"/>
    </row>
    <row r="3275" spans="1:17" x14ac:dyDescent="0.25">
      <c r="A3275" s="20"/>
      <c r="B3275" s="21"/>
      <c r="C3275" s="22"/>
      <c r="D3275" s="23"/>
      <c r="E3275" s="22"/>
      <c r="F3275" s="23"/>
      <c r="G3275" s="24"/>
      <c r="H3275" s="22"/>
      <c r="I3275" s="22"/>
      <c r="J3275" s="22"/>
      <c r="K3275" s="22"/>
      <c r="L3275" s="66"/>
      <c r="M3275" s="67"/>
      <c r="N3275" s="22"/>
      <c r="O3275" s="22"/>
      <c r="P3275" s="25"/>
      <c r="Q3275" s="26"/>
    </row>
    <row r="3276" spans="1:17" x14ac:dyDescent="0.25">
      <c r="A3276" s="20"/>
      <c r="B3276" s="21"/>
      <c r="C3276" s="22"/>
      <c r="D3276" s="23"/>
      <c r="E3276" s="22"/>
      <c r="F3276" s="23"/>
      <c r="G3276" s="24"/>
      <c r="H3276" s="22"/>
      <c r="I3276" s="22"/>
      <c r="J3276" s="22"/>
      <c r="K3276" s="22"/>
      <c r="L3276" s="66"/>
      <c r="M3276" s="67"/>
      <c r="N3276" s="22"/>
      <c r="O3276" s="22"/>
      <c r="P3276" s="25"/>
      <c r="Q3276" s="26"/>
    </row>
    <row r="3277" spans="1:17" x14ac:dyDescent="0.25">
      <c r="A3277" s="20"/>
      <c r="B3277" s="21"/>
      <c r="C3277" s="22"/>
      <c r="D3277" s="23"/>
      <c r="E3277" s="22"/>
      <c r="F3277" s="23"/>
      <c r="G3277" s="24"/>
      <c r="H3277" s="22"/>
      <c r="I3277" s="22"/>
      <c r="J3277" s="22"/>
      <c r="K3277" s="22"/>
      <c r="L3277" s="66"/>
      <c r="M3277" s="67"/>
      <c r="N3277" s="22"/>
      <c r="O3277" s="22"/>
      <c r="P3277" s="25"/>
      <c r="Q3277" s="26"/>
    </row>
    <row r="3278" spans="1:17" x14ac:dyDescent="0.25">
      <c r="A3278" s="20"/>
      <c r="B3278" s="21"/>
      <c r="C3278" s="22"/>
      <c r="D3278" s="23"/>
      <c r="E3278" s="22"/>
      <c r="F3278" s="23"/>
      <c r="G3278" s="24"/>
      <c r="H3278" s="22"/>
      <c r="I3278" s="22"/>
      <c r="J3278" s="22"/>
      <c r="K3278" s="22"/>
      <c r="L3278" s="66"/>
      <c r="M3278" s="67"/>
      <c r="N3278" s="22"/>
      <c r="O3278" s="22"/>
      <c r="P3278" s="25"/>
      <c r="Q3278" s="26"/>
    </row>
    <row r="3279" spans="1:17" x14ac:dyDescent="0.25">
      <c r="A3279" s="20"/>
      <c r="B3279" s="21"/>
      <c r="C3279" s="22"/>
      <c r="D3279" s="23"/>
      <c r="E3279" s="22"/>
      <c r="F3279" s="23"/>
      <c r="G3279" s="24"/>
      <c r="H3279" s="22"/>
      <c r="I3279" s="22"/>
      <c r="J3279" s="22"/>
      <c r="K3279" s="22"/>
      <c r="L3279" s="66"/>
      <c r="M3279" s="67"/>
      <c r="N3279" s="22"/>
      <c r="O3279" s="22"/>
      <c r="P3279" s="25"/>
      <c r="Q3279" s="26"/>
    </row>
    <row r="3280" spans="1:17" x14ac:dyDescent="0.25">
      <c r="A3280" s="20"/>
      <c r="B3280" s="21"/>
      <c r="C3280" s="22"/>
      <c r="D3280" s="23"/>
      <c r="E3280" s="22"/>
      <c r="F3280" s="23"/>
      <c r="G3280" s="24"/>
      <c r="H3280" s="22"/>
      <c r="I3280" s="22"/>
      <c r="J3280" s="22"/>
      <c r="K3280" s="22"/>
      <c r="L3280" s="66"/>
      <c r="M3280" s="67"/>
      <c r="N3280" s="22"/>
      <c r="O3280" s="22"/>
      <c r="P3280" s="25"/>
      <c r="Q3280" s="26"/>
    </row>
    <row r="3281" spans="1:17" x14ac:dyDescent="0.25">
      <c r="A3281" s="20"/>
      <c r="B3281" s="21"/>
      <c r="C3281" s="22"/>
      <c r="D3281" s="23"/>
      <c r="E3281" s="22"/>
      <c r="F3281" s="23"/>
      <c r="G3281" s="24"/>
      <c r="H3281" s="22"/>
      <c r="I3281" s="22"/>
      <c r="J3281" s="22"/>
      <c r="K3281" s="22"/>
      <c r="L3281" s="66"/>
      <c r="M3281" s="67"/>
      <c r="N3281" s="22"/>
      <c r="O3281" s="22"/>
      <c r="P3281" s="25"/>
      <c r="Q3281" s="26"/>
    </row>
    <row r="3282" spans="1:17" x14ac:dyDescent="0.25">
      <c r="A3282" s="20"/>
      <c r="B3282" s="21"/>
      <c r="C3282" s="22"/>
      <c r="D3282" s="23"/>
      <c r="E3282" s="22"/>
      <c r="F3282" s="23"/>
      <c r="G3282" s="24"/>
      <c r="H3282" s="22"/>
      <c r="I3282" s="22"/>
      <c r="J3282" s="22"/>
      <c r="K3282" s="22"/>
      <c r="L3282" s="66"/>
      <c r="M3282" s="67"/>
      <c r="N3282" s="22"/>
      <c r="O3282" s="22"/>
      <c r="P3282" s="25"/>
      <c r="Q3282" s="26"/>
    </row>
    <row r="3283" spans="1:17" x14ac:dyDescent="0.25">
      <c r="A3283" s="20"/>
      <c r="B3283" s="21"/>
      <c r="C3283" s="22"/>
      <c r="D3283" s="23"/>
      <c r="E3283" s="22"/>
      <c r="F3283" s="23"/>
      <c r="G3283" s="24"/>
      <c r="H3283" s="22"/>
      <c r="I3283" s="22"/>
      <c r="J3283" s="22"/>
      <c r="K3283" s="22"/>
      <c r="L3283" s="66"/>
      <c r="M3283" s="67"/>
      <c r="N3283" s="22"/>
      <c r="O3283" s="22"/>
      <c r="P3283" s="25"/>
      <c r="Q3283" s="26"/>
    </row>
    <row r="3284" spans="1:17" x14ac:dyDescent="0.25">
      <c r="A3284" s="20"/>
      <c r="B3284" s="21"/>
      <c r="C3284" s="22"/>
      <c r="D3284" s="23"/>
      <c r="E3284" s="22"/>
      <c r="F3284" s="23"/>
      <c r="G3284" s="24"/>
      <c r="H3284" s="22"/>
      <c r="I3284" s="22"/>
      <c r="J3284" s="22"/>
      <c r="K3284" s="22"/>
      <c r="L3284" s="66"/>
      <c r="M3284" s="67"/>
      <c r="N3284" s="22"/>
      <c r="O3284" s="22"/>
      <c r="P3284" s="25"/>
      <c r="Q3284" s="26"/>
    </row>
    <row r="3285" spans="1:17" x14ac:dyDescent="0.25">
      <c r="A3285" s="20"/>
      <c r="B3285" s="21"/>
      <c r="C3285" s="22"/>
      <c r="D3285" s="23"/>
      <c r="E3285" s="22"/>
      <c r="F3285" s="23"/>
      <c r="G3285" s="24"/>
      <c r="H3285" s="22"/>
      <c r="I3285" s="22"/>
      <c r="J3285" s="22"/>
      <c r="K3285" s="22"/>
      <c r="L3285" s="66"/>
      <c r="M3285" s="67"/>
      <c r="N3285" s="22"/>
      <c r="O3285" s="22"/>
      <c r="P3285" s="25"/>
      <c r="Q3285" s="26"/>
    </row>
    <row r="3286" spans="1:17" x14ac:dyDescent="0.25">
      <c r="A3286" s="20"/>
      <c r="B3286" s="21"/>
      <c r="C3286" s="22"/>
      <c r="D3286" s="23"/>
      <c r="E3286" s="22"/>
      <c r="F3286" s="23"/>
      <c r="G3286" s="24"/>
      <c r="H3286" s="22"/>
      <c r="I3286" s="22"/>
      <c r="J3286" s="22"/>
      <c r="K3286" s="22"/>
      <c r="L3286" s="66"/>
      <c r="M3286" s="67"/>
      <c r="N3286" s="22"/>
      <c r="O3286" s="22"/>
      <c r="P3286" s="25"/>
      <c r="Q3286" s="26"/>
    </row>
    <row r="3287" spans="1:17" x14ac:dyDescent="0.25">
      <c r="A3287" s="20"/>
      <c r="B3287" s="21"/>
      <c r="C3287" s="22"/>
      <c r="D3287" s="23"/>
      <c r="E3287" s="22"/>
      <c r="F3287" s="23"/>
      <c r="G3287" s="24"/>
      <c r="H3287" s="22"/>
      <c r="I3287" s="22"/>
      <c r="J3287" s="22"/>
      <c r="K3287" s="22"/>
      <c r="L3287" s="66"/>
      <c r="M3287" s="67"/>
      <c r="N3287" s="22"/>
      <c r="O3287" s="22"/>
      <c r="P3287" s="25"/>
      <c r="Q3287" s="26"/>
    </row>
    <row r="3288" spans="1:17" x14ac:dyDescent="0.25">
      <c r="A3288" s="20"/>
      <c r="B3288" s="21"/>
      <c r="C3288" s="22"/>
      <c r="D3288" s="23"/>
      <c r="E3288" s="22"/>
      <c r="F3288" s="23"/>
      <c r="G3288" s="24"/>
      <c r="H3288" s="22"/>
      <c r="I3288" s="22"/>
      <c r="J3288" s="22"/>
      <c r="K3288" s="22"/>
      <c r="L3288" s="66"/>
      <c r="M3288" s="67"/>
      <c r="N3288" s="22"/>
      <c r="O3288" s="22"/>
      <c r="P3288" s="25"/>
      <c r="Q3288" s="26"/>
    </row>
    <row r="3289" spans="1:17" x14ac:dyDescent="0.25">
      <c r="A3289" s="20"/>
      <c r="B3289" s="21"/>
      <c r="C3289" s="22"/>
      <c r="D3289" s="23"/>
      <c r="E3289" s="22"/>
      <c r="F3289" s="23"/>
      <c r="G3289" s="24"/>
      <c r="H3289" s="22"/>
      <c r="I3289" s="22"/>
      <c r="J3289" s="22"/>
      <c r="K3289" s="22"/>
      <c r="L3289" s="66"/>
      <c r="M3289" s="67"/>
      <c r="N3289" s="22"/>
      <c r="O3289" s="22"/>
      <c r="P3289" s="25"/>
      <c r="Q3289" s="26"/>
    </row>
    <row r="3290" spans="1:17" x14ac:dyDescent="0.25">
      <c r="A3290" s="20"/>
      <c r="B3290" s="21"/>
      <c r="C3290" s="22"/>
      <c r="D3290" s="23"/>
      <c r="E3290" s="22"/>
      <c r="F3290" s="23"/>
      <c r="G3290" s="24"/>
      <c r="H3290" s="22"/>
      <c r="I3290" s="22"/>
      <c r="J3290" s="22"/>
      <c r="K3290" s="22"/>
      <c r="L3290" s="66"/>
      <c r="M3290" s="67"/>
      <c r="N3290" s="22"/>
      <c r="O3290" s="22"/>
      <c r="P3290" s="25"/>
      <c r="Q3290" s="26"/>
    </row>
    <row r="3291" spans="1:17" x14ac:dyDescent="0.25">
      <c r="A3291" s="20"/>
      <c r="B3291" s="21"/>
      <c r="C3291" s="22"/>
      <c r="D3291" s="23"/>
      <c r="E3291" s="22"/>
      <c r="F3291" s="23"/>
      <c r="G3291" s="24"/>
      <c r="H3291" s="22"/>
      <c r="I3291" s="22"/>
      <c r="J3291" s="22"/>
      <c r="K3291" s="22"/>
      <c r="L3291" s="66"/>
      <c r="M3291" s="67"/>
      <c r="N3291" s="22"/>
      <c r="O3291" s="22"/>
      <c r="P3291" s="25"/>
      <c r="Q3291" s="26"/>
    </row>
    <row r="3292" spans="1:17" x14ac:dyDescent="0.25">
      <c r="A3292" s="20"/>
      <c r="B3292" s="21"/>
      <c r="C3292" s="22"/>
      <c r="D3292" s="23"/>
      <c r="E3292" s="22"/>
      <c r="F3292" s="23"/>
      <c r="G3292" s="24"/>
      <c r="H3292" s="22"/>
      <c r="I3292" s="22"/>
      <c r="J3292" s="22"/>
      <c r="K3292" s="22"/>
      <c r="L3292" s="66"/>
      <c r="M3292" s="67"/>
      <c r="N3292" s="22"/>
      <c r="O3292" s="22"/>
      <c r="P3292" s="25"/>
      <c r="Q3292" s="26"/>
    </row>
    <row r="3293" spans="1:17" x14ac:dyDescent="0.25">
      <c r="A3293" s="20"/>
      <c r="B3293" s="21"/>
      <c r="C3293" s="22"/>
      <c r="D3293" s="23"/>
      <c r="E3293" s="22"/>
      <c r="F3293" s="23"/>
      <c r="G3293" s="24"/>
      <c r="H3293" s="22"/>
      <c r="I3293" s="22"/>
      <c r="J3293" s="22"/>
      <c r="K3293" s="22"/>
      <c r="L3293" s="66"/>
      <c r="M3293" s="67"/>
      <c r="N3293" s="22"/>
      <c r="O3293" s="22"/>
      <c r="P3293" s="25"/>
      <c r="Q3293" s="26"/>
    </row>
    <row r="3294" spans="1:17" x14ac:dyDescent="0.25">
      <c r="A3294" s="20"/>
      <c r="B3294" s="21"/>
      <c r="C3294" s="22"/>
      <c r="D3294" s="23"/>
      <c r="E3294" s="22"/>
      <c r="F3294" s="23"/>
      <c r="G3294" s="24"/>
      <c r="H3294" s="22"/>
      <c r="I3294" s="22"/>
      <c r="J3294" s="22"/>
      <c r="K3294" s="22"/>
      <c r="L3294" s="66"/>
      <c r="M3294" s="67"/>
      <c r="N3294" s="22"/>
      <c r="O3294" s="22"/>
      <c r="P3294" s="25"/>
      <c r="Q3294" s="26"/>
    </row>
    <row r="3295" spans="1:17" x14ac:dyDescent="0.25">
      <c r="A3295" s="20"/>
      <c r="B3295" s="21"/>
      <c r="C3295" s="22"/>
      <c r="D3295" s="23"/>
      <c r="E3295" s="22"/>
      <c r="F3295" s="23"/>
      <c r="G3295" s="24"/>
      <c r="H3295" s="22"/>
      <c r="I3295" s="22"/>
      <c r="J3295" s="22"/>
      <c r="K3295" s="22"/>
      <c r="L3295" s="66"/>
      <c r="M3295" s="67"/>
      <c r="N3295" s="22"/>
      <c r="O3295" s="22"/>
      <c r="P3295" s="25"/>
      <c r="Q3295" s="26"/>
    </row>
    <row r="3296" spans="1:17" x14ac:dyDescent="0.25">
      <c r="A3296" s="20"/>
      <c r="B3296" s="21"/>
      <c r="C3296" s="22"/>
      <c r="D3296" s="23"/>
      <c r="E3296" s="22"/>
      <c r="F3296" s="23"/>
      <c r="G3296" s="24"/>
      <c r="H3296" s="22"/>
      <c r="I3296" s="22"/>
      <c r="J3296" s="22"/>
      <c r="K3296" s="22"/>
      <c r="L3296" s="66"/>
      <c r="M3296" s="67"/>
      <c r="N3296" s="22"/>
      <c r="O3296" s="22"/>
      <c r="P3296" s="25"/>
      <c r="Q3296" s="26"/>
    </row>
    <row r="3297" spans="1:17" x14ac:dyDescent="0.25">
      <c r="A3297" s="20"/>
      <c r="B3297" s="21"/>
      <c r="C3297" s="22"/>
      <c r="D3297" s="23"/>
      <c r="E3297" s="22"/>
      <c r="F3297" s="23"/>
      <c r="G3297" s="24"/>
      <c r="H3297" s="22"/>
      <c r="I3297" s="22"/>
      <c r="J3297" s="22"/>
      <c r="K3297" s="22"/>
      <c r="L3297" s="66"/>
      <c r="M3297" s="67"/>
      <c r="N3297" s="22"/>
      <c r="O3297" s="22"/>
      <c r="P3297" s="25"/>
      <c r="Q3297" s="26"/>
    </row>
    <row r="3298" spans="1:17" x14ac:dyDescent="0.25">
      <c r="A3298" s="20"/>
      <c r="B3298" s="21"/>
      <c r="C3298" s="22"/>
      <c r="D3298" s="23"/>
      <c r="E3298" s="22"/>
      <c r="F3298" s="23"/>
      <c r="G3298" s="24"/>
      <c r="H3298" s="22"/>
      <c r="I3298" s="22"/>
      <c r="J3298" s="22"/>
      <c r="K3298" s="22"/>
      <c r="L3298" s="66"/>
      <c r="M3298" s="67"/>
      <c r="N3298" s="22"/>
      <c r="O3298" s="22"/>
      <c r="P3298" s="25"/>
      <c r="Q3298" s="26"/>
    </row>
    <row r="3299" spans="1:17" x14ac:dyDescent="0.25">
      <c r="A3299" s="20"/>
      <c r="B3299" s="21"/>
      <c r="C3299" s="22"/>
      <c r="D3299" s="23"/>
      <c r="E3299" s="22"/>
      <c r="F3299" s="23"/>
      <c r="G3299" s="24"/>
      <c r="H3299" s="22"/>
      <c r="I3299" s="22"/>
      <c r="J3299" s="22"/>
      <c r="K3299" s="22"/>
      <c r="L3299" s="66"/>
      <c r="M3299" s="67"/>
      <c r="N3299" s="22"/>
      <c r="O3299" s="22"/>
      <c r="P3299" s="25"/>
      <c r="Q3299" s="26"/>
    </row>
    <row r="3300" spans="1:17" x14ac:dyDescent="0.25">
      <c r="A3300" s="20"/>
      <c r="B3300" s="21"/>
      <c r="C3300" s="22"/>
      <c r="D3300" s="23"/>
      <c r="E3300" s="22"/>
      <c r="F3300" s="23"/>
      <c r="G3300" s="24"/>
      <c r="H3300" s="22"/>
      <c r="I3300" s="22"/>
      <c r="J3300" s="22"/>
      <c r="K3300" s="22"/>
      <c r="L3300" s="66"/>
      <c r="M3300" s="67"/>
      <c r="N3300" s="22"/>
      <c r="O3300" s="22"/>
      <c r="P3300" s="25"/>
      <c r="Q3300" s="26"/>
    </row>
    <row r="3301" spans="1:17" x14ac:dyDescent="0.25">
      <c r="A3301" s="20"/>
      <c r="B3301" s="21"/>
      <c r="C3301" s="22"/>
      <c r="D3301" s="23"/>
      <c r="E3301" s="22"/>
      <c r="F3301" s="23"/>
      <c r="G3301" s="24"/>
      <c r="H3301" s="22"/>
      <c r="I3301" s="22"/>
      <c r="J3301" s="22"/>
      <c r="K3301" s="22"/>
      <c r="L3301" s="66"/>
      <c r="M3301" s="67"/>
      <c r="N3301" s="22"/>
      <c r="O3301" s="22"/>
      <c r="P3301" s="25"/>
      <c r="Q3301" s="26"/>
    </row>
    <row r="3302" spans="1:17" x14ac:dyDescent="0.25">
      <c r="A3302" s="20"/>
      <c r="B3302" s="21"/>
      <c r="C3302" s="22"/>
      <c r="D3302" s="23"/>
      <c r="E3302" s="22"/>
      <c r="F3302" s="23"/>
      <c r="G3302" s="24"/>
      <c r="H3302" s="22"/>
      <c r="I3302" s="22"/>
      <c r="J3302" s="22"/>
      <c r="K3302" s="22"/>
      <c r="L3302" s="66"/>
      <c r="M3302" s="67"/>
      <c r="N3302" s="22"/>
      <c r="O3302" s="22"/>
      <c r="P3302" s="25"/>
      <c r="Q3302" s="26"/>
    </row>
    <row r="3303" spans="1:17" x14ac:dyDescent="0.25">
      <c r="A3303" s="20"/>
      <c r="B3303" s="21"/>
      <c r="C3303" s="22"/>
      <c r="D3303" s="23"/>
      <c r="E3303" s="22"/>
      <c r="F3303" s="23"/>
      <c r="G3303" s="24"/>
      <c r="H3303" s="22"/>
      <c r="I3303" s="22"/>
      <c r="J3303" s="22"/>
      <c r="K3303" s="22"/>
      <c r="L3303" s="66"/>
      <c r="M3303" s="67"/>
      <c r="N3303" s="22"/>
      <c r="O3303" s="22"/>
      <c r="P3303" s="25"/>
      <c r="Q3303" s="26"/>
    </row>
    <row r="3304" spans="1:17" x14ac:dyDescent="0.25">
      <c r="A3304" s="20"/>
      <c r="B3304" s="21"/>
      <c r="C3304" s="22"/>
      <c r="D3304" s="23"/>
      <c r="E3304" s="22"/>
      <c r="F3304" s="23"/>
      <c r="G3304" s="24"/>
      <c r="H3304" s="22"/>
      <c r="I3304" s="22"/>
      <c r="J3304" s="22"/>
      <c r="K3304" s="22"/>
      <c r="L3304" s="66"/>
      <c r="M3304" s="67"/>
      <c r="N3304" s="22"/>
      <c r="O3304" s="22"/>
      <c r="P3304" s="25"/>
      <c r="Q3304" s="26"/>
    </row>
    <row r="3305" spans="1:17" x14ac:dyDescent="0.25">
      <c r="A3305" s="20"/>
      <c r="B3305" s="21"/>
      <c r="C3305" s="22"/>
      <c r="D3305" s="23"/>
      <c r="E3305" s="22"/>
      <c r="F3305" s="23"/>
      <c r="G3305" s="24"/>
      <c r="H3305" s="22"/>
      <c r="I3305" s="22"/>
      <c r="J3305" s="22"/>
      <c r="K3305" s="22"/>
      <c r="L3305" s="66"/>
      <c r="M3305" s="67"/>
      <c r="N3305" s="22"/>
      <c r="O3305" s="22"/>
      <c r="P3305" s="25"/>
      <c r="Q3305" s="26"/>
    </row>
    <row r="3306" spans="1:17" x14ac:dyDescent="0.25">
      <c r="A3306" s="20"/>
      <c r="B3306" s="21"/>
      <c r="C3306" s="22"/>
      <c r="D3306" s="23"/>
      <c r="E3306" s="22"/>
      <c r="F3306" s="23"/>
      <c r="G3306" s="24"/>
      <c r="H3306" s="22"/>
      <c r="I3306" s="22"/>
      <c r="J3306" s="22"/>
      <c r="K3306" s="22"/>
      <c r="L3306" s="66"/>
      <c r="M3306" s="67"/>
      <c r="N3306" s="22"/>
      <c r="O3306" s="22"/>
      <c r="P3306" s="25"/>
      <c r="Q3306" s="26"/>
    </row>
    <row r="3307" spans="1:17" x14ac:dyDescent="0.25">
      <c r="A3307" s="20"/>
      <c r="B3307" s="21"/>
      <c r="C3307" s="22"/>
      <c r="D3307" s="23"/>
      <c r="E3307" s="22"/>
      <c r="F3307" s="23"/>
      <c r="G3307" s="24"/>
      <c r="H3307" s="22"/>
      <c r="I3307" s="22"/>
      <c r="J3307" s="22"/>
      <c r="K3307" s="22"/>
      <c r="L3307" s="66"/>
      <c r="M3307" s="67"/>
      <c r="N3307" s="22"/>
      <c r="O3307" s="22"/>
      <c r="P3307" s="25"/>
      <c r="Q3307" s="26"/>
    </row>
    <row r="3308" spans="1:17" x14ac:dyDescent="0.25">
      <c r="A3308" s="20"/>
      <c r="B3308" s="21"/>
      <c r="C3308" s="22"/>
      <c r="D3308" s="23"/>
      <c r="E3308" s="22"/>
      <c r="F3308" s="23"/>
      <c r="G3308" s="24"/>
      <c r="H3308" s="22"/>
      <c r="I3308" s="22"/>
      <c r="J3308" s="22"/>
      <c r="K3308" s="22"/>
      <c r="L3308" s="66"/>
      <c r="M3308" s="67"/>
      <c r="N3308" s="22"/>
      <c r="O3308" s="22"/>
      <c r="P3308" s="25"/>
      <c r="Q3308" s="26"/>
    </row>
    <row r="3309" spans="1:17" x14ac:dyDescent="0.25">
      <c r="A3309" s="20"/>
      <c r="B3309" s="21"/>
      <c r="C3309" s="22"/>
      <c r="D3309" s="23"/>
      <c r="E3309" s="22"/>
      <c r="F3309" s="23"/>
      <c r="G3309" s="24"/>
      <c r="H3309" s="22"/>
      <c r="I3309" s="22"/>
      <c r="J3309" s="22"/>
      <c r="K3309" s="22"/>
      <c r="L3309" s="66"/>
      <c r="M3309" s="67"/>
      <c r="N3309" s="22"/>
      <c r="O3309" s="22"/>
      <c r="P3309" s="25"/>
      <c r="Q3309" s="26"/>
    </row>
    <row r="3310" spans="1:17" x14ac:dyDescent="0.25">
      <c r="A3310" s="20"/>
      <c r="B3310" s="21"/>
      <c r="C3310" s="22"/>
      <c r="D3310" s="23"/>
      <c r="E3310" s="22"/>
      <c r="F3310" s="23"/>
      <c r="G3310" s="24"/>
      <c r="H3310" s="22"/>
      <c r="I3310" s="22"/>
      <c r="J3310" s="22"/>
      <c r="K3310" s="22"/>
      <c r="L3310" s="66"/>
      <c r="M3310" s="67"/>
      <c r="N3310" s="22"/>
      <c r="O3310" s="22"/>
      <c r="P3310" s="25"/>
      <c r="Q3310" s="26"/>
    </row>
    <row r="3311" spans="1:17" x14ac:dyDescent="0.25">
      <c r="A3311" s="20"/>
      <c r="B3311" s="21"/>
      <c r="C3311" s="22"/>
      <c r="D3311" s="23"/>
      <c r="E3311" s="22"/>
      <c r="F3311" s="23"/>
      <c r="G3311" s="24"/>
      <c r="H3311" s="22"/>
      <c r="I3311" s="22"/>
      <c r="J3311" s="22"/>
      <c r="K3311" s="22"/>
      <c r="L3311" s="66"/>
      <c r="M3311" s="67"/>
      <c r="N3311" s="22"/>
      <c r="O3311" s="22"/>
      <c r="P3311" s="25"/>
      <c r="Q3311" s="26"/>
    </row>
    <row r="3312" spans="1:17" x14ac:dyDescent="0.25">
      <c r="A3312" s="20"/>
      <c r="B3312" s="21"/>
      <c r="C3312" s="22"/>
      <c r="D3312" s="23"/>
      <c r="E3312" s="22"/>
      <c r="F3312" s="23"/>
      <c r="G3312" s="24"/>
      <c r="H3312" s="22"/>
      <c r="I3312" s="22"/>
      <c r="J3312" s="22"/>
      <c r="K3312" s="22"/>
      <c r="L3312" s="66"/>
      <c r="M3312" s="67"/>
      <c r="N3312" s="22"/>
      <c r="O3312" s="22"/>
      <c r="P3312" s="25"/>
      <c r="Q3312" s="26"/>
    </row>
    <row r="3313" spans="1:17" x14ac:dyDescent="0.25">
      <c r="A3313" s="20"/>
      <c r="B3313" s="21"/>
      <c r="C3313" s="22"/>
      <c r="D3313" s="23"/>
      <c r="E3313" s="22"/>
      <c r="F3313" s="23"/>
      <c r="G3313" s="24"/>
      <c r="H3313" s="22"/>
      <c r="I3313" s="22"/>
      <c r="J3313" s="22"/>
      <c r="K3313" s="22"/>
      <c r="L3313" s="66"/>
      <c r="M3313" s="67"/>
      <c r="N3313" s="22"/>
      <c r="O3313" s="22"/>
      <c r="P3313" s="25"/>
      <c r="Q3313" s="26"/>
    </row>
    <row r="3314" spans="1:17" x14ac:dyDescent="0.25">
      <c r="A3314" s="20"/>
      <c r="B3314" s="21"/>
      <c r="C3314" s="22"/>
      <c r="D3314" s="23"/>
      <c r="E3314" s="22"/>
      <c r="F3314" s="23"/>
      <c r="G3314" s="24"/>
      <c r="H3314" s="22"/>
      <c r="I3314" s="22"/>
      <c r="J3314" s="22"/>
      <c r="K3314" s="22"/>
      <c r="L3314" s="66"/>
      <c r="M3314" s="67"/>
      <c r="N3314" s="22"/>
      <c r="O3314" s="22"/>
      <c r="P3314" s="25"/>
      <c r="Q3314" s="26"/>
    </row>
    <row r="3315" spans="1:17" x14ac:dyDescent="0.25">
      <c r="A3315" s="20"/>
      <c r="B3315" s="21"/>
      <c r="C3315" s="22"/>
      <c r="D3315" s="23"/>
      <c r="E3315" s="22"/>
      <c r="F3315" s="23"/>
      <c r="G3315" s="24"/>
      <c r="H3315" s="22"/>
      <c r="I3315" s="22"/>
      <c r="J3315" s="22"/>
      <c r="K3315" s="22"/>
      <c r="L3315" s="66"/>
      <c r="M3315" s="67"/>
      <c r="N3315" s="22"/>
      <c r="O3315" s="22"/>
      <c r="P3315" s="25"/>
      <c r="Q3315" s="26"/>
    </row>
    <row r="3316" spans="1:17" x14ac:dyDescent="0.25">
      <c r="A3316" s="20"/>
      <c r="B3316" s="21"/>
      <c r="C3316" s="22"/>
      <c r="D3316" s="23"/>
      <c r="E3316" s="22"/>
      <c r="F3316" s="23"/>
      <c r="G3316" s="24"/>
      <c r="H3316" s="22"/>
      <c r="I3316" s="22"/>
      <c r="J3316" s="22"/>
      <c r="K3316" s="22"/>
      <c r="L3316" s="66"/>
      <c r="M3316" s="67"/>
      <c r="N3316" s="22"/>
      <c r="O3316" s="22"/>
      <c r="P3316" s="25"/>
      <c r="Q3316" s="26"/>
    </row>
    <row r="3317" spans="1:17" x14ac:dyDescent="0.25">
      <c r="A3317" s="20"/>
      <c r="B3317" s="21"/>
      <c r="C3317" s="22"/>
      <c r="D3317" s="23"/>
      <c r="E3317" s="22"/>
      <c r="F3317" s="23"/>
      <c r="G3317" s="24"/>
      <c r="H3317" s="22"/>
      <c r="I3317" s="22"/>
      <c r="J3317" s="22"/>
      <c r="K3317" s="22"/>
      <c r="L3317" s="66"/>
      <c r="M3317" s="67"/>
      <c r="N3317" s="22"/>
      <c r="O3317" s="22"/>
      <c r="P3317" s="25"/>
      <c r="Q3317" s="26"/>
    </row>
    <row r="3318" spans="1:17" x14ac:dyDescent="0.25">
      <c r="A3318" s="20"/>
      <c r="B3318" s="21"/>
      <c r="C3318" s="22"/>
      <c r="D3318" s="23"/>
      <c r="E3318" s="22"/>
      <c r="F3318" s="23"/>
      <c r="G3318" s="24"/>
      <c r="H3318" s="22"/>
      <c r="I3318" s="22"/>
      <c r="J3318" s="22"/>
      <c r="K3318" s="22"/>
      <c r="L3318" s="66"/>
      <c r="M3318" s="67"/>
      <c r="N3318" s="22"/>
      <c r="O3318" s="22"/>
      <c r="P3318" s="25"/>
      <c r="Q3318" s="26"/>
    </row>
    <row r="3319" spans="1:17" x14ac:dyDescent="0.25">
      <c r="A3319" s="20"/>
      <c r="B3319" s="21"/>
      <c r="C3319" s="22"/>
      <c r="D3319" s="23"/>
      <c r="E3319" s="22"/>
      <c r="F3319" s="23"/>
      <c r="G3319" s="24"/>
      <c r="H3319" s="22"/>
      <c r="I3319" s="22"/>
      <c r="J3319" s="22"/>
      <c r="K3319" s="22"/>
      <c r="L3319" s="66"/>
      <c r="M3319" s="67"/>
      <c r="N3319" s="22"/>
      <c r="O3319" s="22"/>
      <c r="P3319" s="25"/>
      <c r="Q3319" s="26"/>
    </row>
    <row r="3320" spans="1:17" x14ac:dyDescent="0.25">
      <c r="A3320" s="20"/>
      <c r="B3320" s="21"/>
      <c r="C3320" s="22"/>
      <c r="D3320" s="23"/>
      <c r="E3320" s="22"/>
      <c r="F3320" s="23"/>
      <c r="G3320" s="24"/>
      <c r="H3320" s="22"/>
      <c r="I3320" s="22"/>
      <c r="J3320" s="22"/>
      <c r="K3320" s="22"/>
      <c r="L3320" s="66"/>
      <c r="M3320" s="67"/>
      <c r="N3320" s="22"/>
      <c r="O3320" s="22"/>
      <c r="P3320" s="25"/>
      <c r="Q3320" s="26"/>
    </row>
    <row r="3321" spans="1:17" x14ac:dyDescent="0.25">
      <c r="A3321" s="20"/>
      <c r="B3321" s="21"/>
      <c r="C3321" s="22"/>
      <c r="D3321" s="23"/>
      <c r="E3321" s="22"/>
      <c r="F3321" s="23"/>
      <c r="G3321" s="24"/>
      <c r="H3321" s="22"/>
      <c r="I3321" s="22"/>
      <c r="J3321" s="22"/>
      <c r="K3321" s="22"/>
      <c r="L3321" s="66"/>
      <c r="M3321" s="67"/>
      <c r="N3321" s="22"/>
      <c r="O3321" s="22"/>
      <c r="P3321" s="25"/>
      <c r="Q3321" s="26"/>
    </row>
    <row r="3322" spans="1:17" x14ac:dyDescent="0.25">
      <c r="A3322" s="20"/>
      <c r="B3322" s="21"/>
      <c r="C3322" s="22"/>
      <c r="D3322" s="23"/>
      <c r="E3322" s="22"/>
      <c r="F3322" s="23"/>
      <c r="G3322" s="24"/>
      <c r="H3322" s="22"/>
      <c r="I3322" s="22"/>
      <c r="J3322" s="22"/>
      <c r="K3322" s="22"/>
      <c r="L3322" s="66"/>
      <c r="M3322" s="67"/>
      <c r="N3322" s="22"/>
      <c r="O3322" s="22"/>
      <c r="P3322" s="25"/>
      <c r="Q3322" s="26"/>
    </row>
    <row r="3323" spans="1:17" x14ac:dyDescent="0.25">
      <c r="A3323" s="20"/>
      <c r="B3323" s="21"/>
      <c r="C3323" s="22"/>
      <c r="D3323" s="23"/>
      <c r="E3323" s="22"/>
      <c r="F3323" s="23"/>
      <c r="G3323" s="24"/>
      <c r="H3323" s="22"/>
      <c r="I3323" s="22"/>
      <c r="J3323" s="22"/>
      <c r="K3323" s="22"/>
      <c r="L3323" s="66"/>
      <c r="M3323" s="67"/>
      <c r="N3323" s="22"/>
      <c r="O3323" s="22"/>
      <c r="P3323" s="25"/>
      <c r="Q3323" s="26"/>
    </row>
    <row r="3324" spans="1:17" x14ac:dyDescent="0.25">
      <c r="A3324" s="20"/>
      <c r="B3324" s="21"/>
      <c r="C3324" s="22"/>
      <c r="D3324" s="23"/>
      <c r="E3324" s="22"/>
      <c r="F3324" s="23"/>
      <c r="G3324" s="24"/>
      <c r="H3324" s="22"/>
      <c r="I3324" s="22"/>
      <c r="J3324" s="22"/>
      <c r="K3324" s="22"/>
      <c r="L3324" s="66"/>
      <c r="M3324" s="67"/>
      <c r="N3324" s="22"/>
      <c r="O3324" s="22"/>
      <c r="P3324" s="25"/>
      <c r="Q3324" s="26"/>
    </row>
    <row r="3325" spans="1:17" x14ac:dyDescent="0.25">
      <c r="A3325" s="20"/>
      <c r="B3325" s="21"/>
      <c r="C3325" s="22"/>
      <c r="D3325" s="23"/>
      <c r="E3325" s="22"/>
      <c r="F3325" s="23"/>
      <c r="G3325" s="24"/>
      <c r="H3325" s="22"/>
      <c r="I3325" s="22"/>
      <c r="J3325" s="22"/>
      <c r="K3325" s="22"/>
      <c r="L3325" s="66"/>
      <c r="M3325" s="67"/>
      <c r="N3325" s="22"/>
      <c r="O3325" s="22"/>
      <c r="P3325" s="25"/>
      <c r="Q3325" s="26"/>
    </row>
    <row r="3326" spans="1:17" x14ac:dyDescent="0.25">
      <c r="A3326" s="20"/>
      <c r="B3326" s="21"/>
      <c r="C3326" s="22"/>
      <c r="D3326" s="23"/>
      <c r="E3326" s="22"/>
      <c r="F3326" s="23"/>
      <c r="G3326" s="24"/>
      <c r="H3326" s="22"/>
      <c r="I3326" s="22"/>
      <c r="J3326" s="22"/>
      <c r="K3326" s="22"/>
      <c r="L3326" s="66"/>
      <c r="M3326" s="67"/>
      <c r="N3326" s="22"/>
      <c r="O3326" s="22"/>
      <c r="P3326" s="25"/>
      <c r="Q3326" s="26"/>
    </row>
    <row r="3327" spans="1:17" x14ac:dyDescent="0.25">
      <c r="A3327" s="20"/>
      <c r="B3327" s="21"/>
      <c r="C3327" s="22"/>
      <c r="D3327" s="23"/>
      <c r="E3327" s="22"/>
      <c r="F3327" s="23"/>
      <c r="G3327" s="24"/>
      <c r="H3327" s="22"/>
      <c r="I3327" s="22"/>
      <c r="J3327" s="22"/>
      <c r="K3327" s="22"/>
      <c r="L3327" s="66"/>
      <c r="M3327" s="67"/>
      <c r="N3327" s="22"/>
      <c r="O3327" s="22"/>
      <c r="P3327" s="25"/>
      <c r="Q3327" s="26"/>
    </row>
    <row r="3328" spans="1:17" x14ac:dyDescent="0.25">
      <c r="A3328" s="20"/>
      <c r="B3328" s="21"/>
      <c r="C3328" s="22"/>
      <c r="D3328" s="23"/>
      <c r="E3328" s="22"/>
      <c r="F3328" s="23"/>
      <c r="G3328" s="24"/>
      <c r="H3328" s="22"/>
      <c r="I3328" s="22"/>
      <c r="J3328" s="22"/>
      <c r="K3328" s="22"/>
      <c r="L3328" s="66"/>
      <c r="M3328" s="67"/>
      <c r="N3328" s="22"/>
      <c r="O3328" s="22"/>
      <c r="P3328" s="25"/>
      <c r="Q3328" s="26"/>
    </row>
    <row r="3329" spans="1:17" x14ac:dyDescent="0.25">
      <c r="A3329" s="20"/>
      <c r="B3329" s="21"/>
      <c r="C3329" s="22"/>
      <c r="D3329" s="23"/>
      <c r="E3329" s="22"/>
      <c r="F3329" s="23"/>
      <c r="G3329" s="24"/>
      <c r="H3329" s="22"/>
      <c r="I3329" s="22"/>
      <c r="J3329" s="22"/>
      <c r="K3329" s="22"/>
      <c r="L3329" s="66"/>
      <c r="M3329" s="67"/>
      <c r="N3329" s="22"/>
      <c r="O3329" s="22"/>
      <c r="P3329" s="25"/>
      <c r="Q3329" s="26"/>
    </row>
    <row r="3330" spans="1:17" x14ac:dyDescent="0.25">
      <c r="A3330" s="20"/>
      <c r="B3330" s="21"/>
      <c r="C3330" s="22"/>
      <c r="D3330" s="23"/>
      <c r="E3330" s="22"/>
      <c r="F3330" s="23"/>
      <c r="G3330" s="24"/>
      <c r="H3330" s="22"/>
      <c r="I3330" s="22"/>
      <c r="J3330" s="22"/>
      <c r="K3330" s="22"/>
      <c r="L3330" s="66"/>
      <c r="M3330" s="67"/>
      <c r="N3330" s="22"/>
      <c r="O3330" s="22"/>
      <c r="P3330" s="25"/>
      <c r="Q3330" s="26"/>
    </row>
    <row r="3331" spans="1:17" x14ac:dyDescent="0.25">
      <c r="A3331" s="20"/>
      <c r="B3331" s="21"/>
      <c r="C3331" s="22"/>
      <c r="D3331" s="23"/>
      <c r="E3331" s="22"/>
      <c r="F3331" s="23"/>
      <c r="G3331" s="24"/>
      <c r="H3331" s="22"/>
      <c r="I3331" s="22"/>
      <c r="J3331" s="22"/>
      <c r="K3331" s="22"/>
      <c r="L3331" s="66"/>
      <c r="M3331" s="67"/>
      <c r="N3331" s="22"/>
      <c r="O3331" s="22"/>
      <c r="P3331" s="25"/>
      <c r="Q3331" s="26"/>
    </row>
    <row r="3332" spans="1:17" x14ac:dyDescent="0.25">
      <c r="A3332" s="20"/>
      <c r="B3332" s="21"/>
      <c r="C3332" s="22"/>
      <c r="D3332" s="23"/>
      <c r="E3332" s="22"/>
      <c r="F3332" s="23"/>
      <c r="G3332" s="24"/>
      <c r="H3332" s="22"/>
      <c r="I3332" s="22"/>
      <c r="J3332" s="22"/>
      <c r="K3332" s="22"/>
      <c r="L3332" s="66"/>
      <c r="M3332" s="67"/>
      <c r="N3332" s="22"/>
      <c r="O3332" s="22"/>
      <c r="P3332" s="25"/>
      <c r="Q3332" s="26"/>
    </row>
    <row r="3333" spans="1:17" x14ac:dyDescent="0.25">
      <c r="A3333" s="20"/>
      <c r="B3333" s="21"/>
      <c r="C3333" s="22"/>
      <c r="D3333" s="23"/>
      <c r="E3333" s="22"/>
      <c r="F3333" s="23"/>
      <c r="G3333" s="24"/>
      <c r="H3333" s="22"/>
      <c r="I3333" s="22"/>
      <c r="J3333" s="22"/>
      <c r="K3333" s="22"/>
      <c r="L3333" s="66"/>
      <c r="M3333" s="67"/>
      <c r="N3333" s="22"/>
      <c r="O3333" s="22"/>
      <c r="P3333" s="25"/>
      <c r="Q3333" s="26"/>
    </row>
    <row r="3334" spans="1:17" x14ac:dyDescent="0.25">
      <c r="A3334" s="20"/>
      <c r="B3334" s="21"/>
      <c r="C3334" s="22"/>
      <c r="D3334" s="23"/>
      <c r="E3334" s="22"/>
      <c r="F3334" s="23"/>
      <c r="G3334" s="24"/>
      <c r="H3334" s="22"/>
      <c r="I3334" s="22"/>
      <c r="J3334" s="22"/>
      <c r="K3334" s="22"/>
      <c r="L3334" s="66"/>
      <c r="M3334" s="67"/>
      <c r="N3334" s="22"/>
      <c r="O3334" s="22"/>
      <c r="P3334" s="25"/>
      <c r="Q3334" s="26"/>
    </row>
    <row r="3335" spans="1:17" x14ac:dyDescent="0.25">
      <c r="A3335" s="20"/>
      <c r="B3335" s="21"/>
      <c r="C3335" s="22"/>
      <c r="D3335" s="23"/>
      <c r="E3335" s="22"/>
      <c r="F3335" s="23"/>
      <c r="G3335" s="24"/>
      <c r="H3335" s="22"/>
      <c r="I3335" s="22"/>
      <c r="J3335" s="22"/>
      <c r="K3335" s="22"/>
      <c r="L3335" s="66"/>
      <c r="M3335" s="67"/>
      <c r="N3335" s="22"/>
      <c r="O3335" s="22"/>
      <c r="P3335" s="25"/>
      <c r="Q3335" s="26"/>
    </row>
    <row r="3336" spans="1:17" x14ac:dyDescent="0.25">
      <c r="A3336" s="20"/>
      <c r="B3336" s="21"/>
      <c r="C3336" s="22"/>
      <c r="D3336" s="23"/>
      <c r="E3336" s="22"/>
      <c r="F3336" s="23"/>
      <c r="G3336" s="24"/>
      <c r="H3336" s="22"/>
      <c r="I3336" s="22"/>
      <c r="J3336" s="22"/>
      <c r="K3336" s="22"/>
      <c r="L3336" s="66"/>
      <c r="M3336" s="67"/>
      <c r="N3336" s="22"/>
      <c r="O3336" s="22"/>
      <c r="P3336" s="25"/>
      <c r="Q3336" s="26"/>
    </row>
    <row r="3337" spans="1:17" x14ac:dyDescent="0.25">
      <c r="A3337" s="20"/>
      <c r="B3337" s="21"/>
      <c r="C3337" s="22"/>
      <c r="D3337" s="23"/>
      <c r="E3337" s="22"/>
      <c r="F3337" s="23"/>
      <c r="G3337" s="24"/>
      <c r="H3337" s="22"/>
      <c r="I3337" s="22"/>
      <c r="J3337" s="22"/>
      <c r="K3337" s="22"/>
      <c r="L3337" s="66"/>
      <c r="M3337" s="67"/>
      <c r="N3337" s="22"/>
      <c r="O3337" s="22"/>
      <c r="P3337" s="25"/>
      <c r="Q3337" s="26"/>
    </row>
    <row r="3338" spans="1:17" x14ac:dyDescent="0.25">
      <c r="A3338" s="20"/>
      <c r="B3338" s="21"/>
      <c r="C3338" s="22"/>
      <c r="D3338" s="23"/>
      <c r="E3338" s="22"/>
      <c r="F3338" s="23"/>
      <c r="G3338" s="24"/>
      <c r="H3338" s="22"/>
      <c r="I3338" s="22"/>
      <c r="J3338" s="22"/>
      <c r="K3338" s="22"/>
      <c r="L3338" s="66"/>
      <c r="M3338" s="67"/>
      <c r="N3338" s="22"/>
      <c r="O3338" s="22"/>
      <c r="P3338" s="25"/>
      <c r="Q3338" s="26"/>
    </row>
    <row r="3339" spans="1:17" x14ac:dyDescent="0.25">
      <c r="A3339" s="20"/>
      <c r="B3339" s="21"/>
      <c r="C3339" s="22"/>
      <c r="D3339" s="23"/>
      <c r="E3339" s="22"/>
      <c r="F3339" s="23"/>
      <c r="G3339" s="24"/>
      <c r="H3339" s="22"/>
      <c r="I3339" s="22"/>
      <c r="J3339" s="22"/>
      <c r="K3339" s="22"/>
      <c r="L3339" s="66"/>
      <c r="M3339" s="67"/>
      <c r="N3339" s="22"/>
      <c r="O3339" s="22"/>
      <c r="P3339" s="25"/>
      <c r="Q3339" s="26"/>
    </row>
    <row r="3340" spans="1:17" x14ac:dyDescent="0.25">
      <c r="A3340" s="20"/>
      <c r="B3340" s="21"/>
      <c r="C3340" s="22"/>
      <c r="D3340" s="23"/>
      <c r="E3340" s="22"/>
      <c r="F3340" s="23"/>
      <c r="G3340" s="24"/>
      <c r="H3340" s="22"/>
      <c r="I3340" s="22"/>
      <c r="J3340" s="22"/>
      <c r="K3340" s="22"/>
      <c r="L3340" s="66"/>
      <c r="M3340" s="67"/>
      <c r="N3340" s="22"/>
      <c r="O3340" s="22"/>
      <c r="P3340" s="25"/>
      <c r="Q3340" s="26"/>
    </row>
    <row r="3341" spans="1:17" x14ac:dyDescent="0.25">
      <c r="A3341" s="20"/>
      <c r="B3341" s="21"/>
      <c r="C3341" s="22"/>
      <c r="D3341" s="23"/>
      <c r="E3341" s="22"/>
      <c r="F3341" s="23"/>
      <c r="G3341" s="24"/>
      <c r="H3341" s="22"/>
      <c r="I3341" s="22"/>
      <c r="J3341" s="22"/>
      <c r="K3341" s="22"/>
      <c r="L3341" s="66"/>
      <c r="M3341" s="67"/>
      <c r="N3341" s="22"/>
      <c r="O3341" s="22"/>
      <c r="P3341" s="25"/>
      <c r="Q3341" s="26"/>
    </row>
    <row r="3342" spans="1:17" x14ac:dyDescent="0.25">
      <c r="A3342" s="20"/>
      <c r="B3342" s="21"/>
      <c r="C3342" s="22"/>
      <c r="D3342" s="23"/>
      <c r="E3342" s="22"/>
      <c r="F3342" s="23"/>
      <c r="G3342" s="24"/>
      <c r="H3342" s="22"/>
      <c r="I3342" s="22"/>
      <c r="J3342" s="22"/>
      <c r="K3342" s="22"/>
      <c r="L3342" s="66"/>
      <c r="M3342" s="67"/>
      <c r="N3342" s="22"/>
      <c r="O3342" s="22"/>
      <c r="P3342" s="25"/>
      <c r="Q3342" s="26"/>
    </row>
    <row r="3343" spans="1:17" x14ac:dyDescent="0.25">
      <c r="A3343" s="20"/>
      <c r="B3343" s="21"/>
      <c r="C3343" s="22"/>
      <c r="D3343" s="23"/>
      <c r="E3343" s="22"/>
      <c r="F3343" s="23"/>
      <c r="G3343" s="24"/>
      <c r="H3343" s="22"/>
      <c r="I3343" s="22"/>
      <c r="J3343" s="22"/>
      <c r="K3343" s="22"/>
      <c r="L3343" s="66"/>
      <c r="M3343" s="67"/>
      <c r="N3343" s="22"/>
      <c r="O3343" s="22"/>
      <c r="P3343" s="25"/>
      <c r="Q3343" s="26"/>
    </row>
    <row r="3344" spans="1:17" x14ac:dyDescent="0.25">
      <c r="A3344" s="20"/>
      <c r="B3344" s="21"/>
      <c r="C3344" s="22"/>
      <c r="D3344" s="23"/>
      <c r="E3344" s="22"/>
      <c r="F3344" s="23"/>
      <c r="G3344" s="24"/>
      <c r="H3344" s="22"/>
      <c r="I3344" s="22"/>
      <c r="J3344" s="22"/>
      <c r="K3344" s="22"/>
      <c r="L3344" s="66"/>
      <c r="M3344" s="67"/>
      <c r="N3344" s="22"/>
      <c r="O3344" s="22"/>
      <c r="P3344" s="25"/>
      <c r="Q3344" s="26"/>
    </row>
    <row r="3345" spans="1:17" x14ac:dyDescent="0.25">
      <c r="A3345" s="20"/>
      <c r="B3345" s="21"/>
      <c r="C3345" s="22"/>
      <c r="D3345" s="23"/>
      <c r="E3345" s="22"/>
      <c r="F3345" s="23"/>
      <c r="G3345" s="24"/>
      <c r="H3345" s="22"/>
      <c r="I3345" s="22"/>
      <c r="J3345" s="22"/>
      <c r="K3345" s="22"/>
      <c r="L3345" s="66"/>
      <c r="M3345" s="67"/>
      <c r="N3345" s="22"/>
      <c r="O3345" s="22"/>
      <c r="P3345" s="25"/>
      <c r="Q3345" s="26"/>
    </row>
    <row r="3346" spans="1:17" x14ac:dyDescent="0.25">
      <c r="A3346" s="20"/>
      <c r="B3346" s="21"/>
      <c r="C3346" s="22"/>
      <c r="D3346" s="23"/>
      <c r="E3346" s="22"/>
      <c r="F3346" s="23"/>
      <c r="G3346" s="24"/>
      <c r="H3346" s="22"/>
      <c r="I3346" s="22"/>
      <c r="J3346" s="22"/>
      <c r="K3346" s="22"/>
      <c r="L3346" s="66"/>
      <c r="M3346" s="67"/>
      <c r="N3346" s="22"/>
      <c r="O3346" s="22"/>
      <c r="P3346" s="25"/>
      <c r="Q3346" s="26"/>
    </row>
    <row r="3347" spans="1:17" x14ac:dyDescent="0.25">
      <c r="A3347" s="20"/>
      <c r="B3347" s="21"/>
      <c r="C3347" s="22"/>
      <c r="D3347" s="23"/>
      <c r="E3347" s="22"/>
      <c r="F3347" s="23"/>
      <c r="G3347" s="24"/>
      <c r="H3347" s="22"/>
      <c r="I3347" s="22"/>
      <c r="J3347" s="22"/>
      <c r="K3347" s="22"/>
      <c r="L3347" s="66"/>
      <c r="M3347" s="67"/>
      <c r="N3347" s="22"/>
      <c r="O3347" s="22"/>
      <c r="P3347" s="25"/>
      <c r="Q3347" s="26"/>
    </row>
    <row r="3348" spans="1:17" x14ac:dyDescent="0.25">
      <c r="A3348" s="20"/>
      <c r="B3348" s="21"/>
      <c r="C3348" s="22"/>
      <c r="D3348" s="23"/>
      <c r="E3348" s="22"/>
      <c r="F3348" s="23"/>
      <c r="G3348" s="24"/>
      <c r="H3348" s="22"/>
      <c r="I3348" s="22"/>
      <c r="J3348" s="22"/>
      <c r="K3348" s="22"/>
      <c r="L3348" s="66"/>
      <c r="M3348" s="67"/>
      <c r="N3348" s="22"/>
      <c r="O3348" s="22"/>
      <c r="P3348" s="25"/>
      <c r="Q3348" s="26"/>
    </row>
    <row r="3349" spans="1:17" x14ac:dyDescent="0.25">
      <c r="A3349" s="20"/>
      <c r="B3349" s="21"/>
      <c r="C3349" s="22"/>
      <c r="D3349" s="23"/>
      <c r="E3349" s="22"/>
      <c r="F3349" s="23"/>
      <c r="G3349" s="24"/>
      <c r="H3349" s="22"/>
      <c r="I3349" s="22"/>
      <c r="J3349" s="22"/>
      <c r="K3349" s="22"/>
      <c r="L3349" s="66"/>
      <c r="M3349" s="67"/>
      <c r="N3349" s="22"/>
      <c r="O3349" s="22"/>
      <c r="P3349" s="25"/>
      <c r="Q3349" s="26"/>
    </row>
    <row r="3350" spans="1:17" x14ac:dyDescent="0.25">
      <c r="A3350" s="20"/>
      <c r="B3350" s="21"/>
      <c r="C3350" s="22"/>
      <c r="D3350" s="23"/>
      <c r="E3350" s="22"/>
      <c r="F3350" s="23"/>
      <c r="G3350" s="24"/>
      <c r="H3350" s="22"/>
      <c r="I3350" s="22"/>
      <c r="J3350" s="22"/>
      <c r="K3350" s="22"/>
      <c r="L3350" s="66"/>
      <c r="M3350" s="67"/>
      <c r="N3350" s="22"/>
      <c r="O3350" s="22"/>
      <c r="P3350" s="25"/>
      <c r="Q3350" s="26"/>
    </row>
    <row r="3351" spans="1:17" x14ac:dyDescent="0.25">
      <c r="A3351" s="20"/>
      <c r="B3351" s="21"/>
      <c r="C3351" s="22"/>
      <c r="D3351" s="23"/>
      <c r="E3351" s="22"/>
      <c r="F3351" s="23"/>
      <c r="G3351" s="24"/>
      <c r="H3351" s="22"/>
      <c r="I3351" s="22"/>
      <c r="J3351" s="22"/>
      <c r="K3351" s="22"/>
      <c r="L3351" s="66"/>
      <c r="M3351" s="67"/>
      <c r="N3351" s="22"/>
      <c r="O3351" s="22"/>
      <c r="P3351" s="25"/>
      <c r="Q3351" s="26"/>
    </row>
    <row r="3352" spans="1:17" x14ac:dyDescent="0.25">
      <c r="A3352" s="20"/>
      <c r="B3352" s="21"/>
      <c r="C3352" s="22"/>
      <c r="D3352" s="23"/>
      <c r="E3352" s="22"/>
      <c r="F3352" s="23"/>
      <c r="G3352" s="24"/>
      <c r="H3352" s="22"/>
      <c r="I3352" s="22"/>
      <c r="J3352" s="22"/>
      <c r="K3352" s="22"/>
      <c r="L3352" s="66"/>
      <c r="M3352" s="67"/>
      <c r="N3352" s="22"/>
      <c r="O3352" s="22"/>
      <c r="P3352" s="25"/>
      <c r="Q3352" s="26"/>
    </row>
    <row r="3353" spans="1:17" x14ac:dyDescent="0.25">
      <c r="A3353" s="20"/>
      <c r="B3353" s="21"/>
      <c r="C3353" s="22"/>
      <c r="D3353" s="23"/>
      <c r="E3353" s="22"/>
      <c r="F3353" s="23"/>
      <c r="G3353" s="24"/>
      <c r="H3353" s="22"/>
      <c r="I3353" s="22"/>
      <c r="J3353" s="22"/>
      <c r="K3353" s="22"/>
      <c r="L3353" s="66"/>
      <c r="M3353" s="67"/>
      <c r="N3353" s="22"/>
      <c r="O3353" s="22"/>
      <c r="P3353" s="25"/>
      <c r="Q3353" s="26"/>
    </row>
    <row r="3354" spans="1:17" x14ac:dyDescent="0.25">
      <c r="A3354" s="20"/>
      <c r="B3354" s="21"/>
      <c r="C3354" s="22"/>
      <c r="D3354" s="23"/>
      <c r="E3354" s="22"/>
      <c r="F3354" s="23"/>
      <c r="G3354" s="24"/>
      <c r="H3354" s="22"/>
      <c r="I3354" s="22"/>
      <c r="J3354" s="22"/>
      <c r="K3354" s="22"/>
      <c r="L3354" s="66"/>
      <c r="M3354" s="67"/>
      <c r="N3354" s="22"/>
      <c r="O3354" s="22"/>
      <c r="P3354" s="25"/>
      <c r="Q3354" s="26"/>
    </row>
    <row r="3355" spans="1:17" x14ac:dyDescent="0.25">
      <c r="A3355" s="20"/>
      <c r="B3355" s="21"/>
      <c r="C3355" s="22"/>
      <c r="D3355" s="23"/>
      <c r="E3355" s="22"/>
      <c r="F3355" s="23"/>
      <c r="G3355" s="24"/>
      <c r="H3355" s="22"/>
      <c r="I3355" s="22"/>
      <c r="J3355" s="22"/>
      <c r="K3355" s="22"/>
      <c r="L3355" s="66"/>
      <c r="M3355" s="67"/>
      <c r="N3355" s="22"/>
      <c r="O3355" s="22"/>
      <c r="P3355" s="25"/>
      <c r="Q3355" s="26"/>
    </row>
    <row r="3356" spans="1:17" x14ac:dyDescent="0.25">
      <c r="A3356" s="20"/>
      <c r="B3356" s="21"/>
      <c r="C3356" s="22"/>
      <c r="D3356" s="23"/>
      <c r="E3356" s="22"/>
      <c r="F3356" s="23"/>
      <c r="G3356" s="24"/>
      <c r="H3356" s="22"/>
      <c r="I3356" s="22"/>
      <c r="J3356" s="22"/>
      <c r="K3356" s="22"/>
      <c r="L3356" s="66"/>
      <c r="M3356" s="67"/>
      <c r="N3356" s="22"/>
      <c r="O3356" s="22"/>
      <c r="P3356" s="25"/>
      <c r="Q3356" s="26"/>
    </row>
    <row r="3357" spans="1:17" x14ac:dyDescent="0.25">
      <c r="A3357" s="20"/>
      <c r="B3357" s="21"/>
      <c r="C3357" s="22"/>
      <c r="D3357" s="23"/>
      <c r="E3357" s="22"/>
      <c r="F3357" s="23"/>
      <c r="G3357" s="24"/>
      <c r="H3357" s="22"/>
      <c r="I3357" s="22"/>
      <c r="J3357" s="22"/>
      <c r="K3357" s="22"/>
      <c r="L3357" s="66"/>
      <c r="M3357" s="67"/>
      <c r="N3357" s="22"/>
      <c r="O3357" s="22"/>
      <c r="P3357" s="25"/>
      <c r="Q3357" s="26"/>
    </row>
    <row r="3358" spans="1:17" x14ac:dyDescent="0.25">
      <c r="A3358" s="20"/>
      <c r="B3358" s="21"/>
      <c r="C3358" s="22"/>
      <c r="D3358" s="23"/>
      <c r="E3358" s="22"/>
      <c r="F3358" s="23"/>
      <c r="G3358" s="24"/>
      <c r="H3358" s="22"/>
      <c r="I3358" s="22"/>
      <c r="J3358" s="22"/>
      <c r="K3358" s="22"/>
      <c r="L3358" s="66"/>
      <c r="M3358" s="67"/>
      <c r="N3358" s="22"/>
      <c r="O3358" s="22"/>
      <c r="P3358" s="25"/>
      <c r="Q3358" s="26"/>
    </row>
    <row r="3359" spans="1:17" x14ac:dyDescent="0.25">
      <c r="A3359" s="20"/>
      <c r="B3359" s="21"/>
      <c r="C3359" s="22"/>
      <c r="D3359" s="23"/>
      <c r="E3359" s="22"/>
      <c r="F3359" s="23"/>
      <c r="G3359" s="24"/>
      <c r="H3359" s="22"/>
      <c r="I3359" s="22"/>
      <c r="J3359" s="22"/>
      <c r="K3359" s="22"/>
      <c r="L3359" s="66"/>
      <c r="M3359" s="67"/>
      <c r="N3359" s="22"/>
      <c r="O3359" s="22"/>
      <c r="P3359" s="25"/>
      <c r="Q3359" s="26"/>
    </row>
    <row r="3360" spans="1:17" x14ac:dyDescent="0.25">
      <c r="A3360" s="20"/>
      <c r="B3360" s="21"/>
      <c r="C3360" s="22"/>
      <c r="D3360" s="23"/>
      <c r="E3360" s="22"/>
      <c r="F3360" s="23"/>
      <c r="G3360" s="24"/>
      <c r="H3360" s="22"/>
      <c r="I3360" s="22"/>
      <c r="J3360" s="22"/>
      <c r="K3360" s="22"/>
      <c r="L3360" s="66"/>
      <c r="M3360" s="67"/>
      <c r="N3360" s="22"/>
      <c r="O3360" s="22"/>
      <c r="P3360" s="25"/>
      <c r="Q3360" s="26"/>
    </row>
    <row r="3361" spans="1:17" x14ac:dyDescent="0.25">
      <c r="A3361" s="20"/>
      <c r="B3361" s="21"/>
      <c r="C3361" s="22"/>
      <c r="D3361" s="23"/>
      <c r="E3361" s="22"/>
      <c r="F3361" s="23"/>
      <c r="G3361" s="24"/>
      <c r="H3361" s="22"/>
      <c r="I3361" s="22"/>
      <c r="J3361" s="22"/>
      <c r="K3361" s="22"/>
      <c r="L3361" s="66"/>
      <c r="M3361" s="67"/>
      <c r="N3361" s="22"/>
      <c r="O3361" s="22"/>
      <c r="P3361" s="25"/>
      <c r="Q3361" s="26"/>
    </row>
    <row r="3362" spans="1:17" x14ac:dyDescent="0.25">
      <c r="A3362" s="20"/>
      <c r="B3362" s="21"/>
      <c r="C3362" s="22"/>
      <c r="D3362" s="23"/>
      <c r="E3362" s="22"/>
      <c r="F3362" s="23"/>
      <c r="G3362" s="24"/>
      <c r="H3362" s="22"/>
      <c r="I3362" s="22"/>
      <c r="J3362" s="22"/>
      <c r="K3362" s="22"/>
      <c r="L3362" s="66"/>
      <c r="M3362" s="67"/>
      <c r="N3362" s="22"/>
      <c r="O3362" s="22"/>
      <c r="P3362" s="25"/>
      <c r="Q3362" s="26"/>
    </row>
    <row r="3363" spans="1:17" x14ac:dyDescent="0.25">
      <c r="A3363" s="20"/>
      <c r="B3363" s="21"/>
      <c r="C3363" s="22"/>
      <c r="D3363" s="23"/>
      <c r="E3363" s="22"/>
      <c r="F3363" s="23"/>
      <c r="G3363" s="24"/>
      <c r="H3363" s="22"/>
      <c r="I3363" s="22"/>
      <c r="J3363" s="22"/>
      <c r="K3363" s="22"/>
      <c r="L3363" s="66"/>
      <c r="M3363" s="67"/>
      <c r="N3363" s="22"/>
      <c r="O3363" s="22"/>
      <c r="P3363" s="25"/>
      <c r="Q3363" s="26"/>
    </row>
    <row r="3364" spans="1:17" x14ac:dyDescent="0.25">
      <c r="A3364" s="20"/>
      <c r="B3364" s="21"/>
      <c r="C3364" s="22"/>
      <c r="D3364" s="23"/>
      <c r="E3364" s="22"/>
      <c r="F3364" s="23"/>
      <c r="G3364" s="24"/>
      <c r="H3364" s="22"/>
      <c r="I3364" s="22"/>
      <c r="J3364" s="22"/>
      <c r="K3364" s="22"/>
      <c r="L3364" s="66"/>
      <c r="M3364" s="67"/>
      <c r="N3364" s="22"/>
      <c r="O3364" s="22"/>
      <c r="P3364" s="25"/>
      <c r="Q3364" s="26"/>
    </row>
    <row r="3365" spans="1:17" x14ac:dyDescent="0.25">
      <c r="A3365" s="20"/>
      <c r="B3365" s="21"/>
      <c r="C3365" s="22"/>
      <c r="D3365" s="23"/>
      <c r="E3365" s="22"/>
      <c r="F3365" s="23"/>
      <c r="G3365" s="24"/>
      <c r="H3365" s="22"/>
      <c r="I3365" s="22"/>
      <c r="J3365" s="22"/>
      <c r="K3365" s="22"/>
      <c r="L3365" s="66"/>
      <c r="M3365" s="67"/>
      <c r="N3365" s="22"/>
      <c r="O3365" s="22"/>
      <c r="P3365" s="25"/>
      <c r="Q3365" s="26"/>
    </row>
    <row r="3366" spans="1:17" x14ac:dyDescent="0.25">
      <c r="A3366" s="20"/>
      <c r="B3366" s="21"/>
      <c r="C3366" s="22"/>
      <c r="D3366" s="23"/>
      <c r="E3366" s="22"/>
      <c r="F3366" s="23"/>
      <c r="G3366" s="24"/>
      <c r="H3366" s="22"/>
      <c r="I3366" s="22"/>
      <c r="J3366" s="22"/>
      <c r="K3366" s="22"/>
      <c r="L3366" s="66"/>
      <c r="M3366" s="67"/>
      <c r="N3366" s="22"/>
      <c r="O3366" s="22"/>
      <c r="P3366" s="25"/>
      <c r="Q3366" s="26"/>
    </row>
    <row r="3367" spans="1:17" x14ac:dyDescent="0.25">
      <c r="A3367" s="20"/>
      <c r="B3367" s="21"/>
      <c r="C3367" s="22"/>
      <c r="D3367" s="23"/>
      <c r="E3367" s="22"/>
      <c r="F3367" s="23"/>
      <c r="G3367" s="24"/>
      <c r="H3367" s="22"/>
      <c r="I3367" s="22"/>
      <c r="J3367" s="22"/>
      <c r="K3367" s="22"/>
      <c r="L3367" s="66"/>
      <c r="M3367" s="67"/>
      <c r="N3367" s="22"/>
      <c r="O3367" s="22"/>
      <c r="P3367" s="25"/>
      <c r="Q3367" s="26"/>
    </row>
    <row r="3368" spans="1:17" x14ac:dyDescent="0.25">
      <c r="A3368" s="20"/>
      <c r="B3368" s="21"/>
      <c r="C3368" s="22"/>
      <c r="D3368" s="23"/>
      <c r="E3368" s="22"/>
      <c r="F3368" s="23"/>
      <c r="G3368" s="24"/>
      <c r="H3368" s="22"/>
      <c r="I3368" s="22"/>
      <c r="J3368" s="22"/>
      <c r="K3368" s="22"/>
      <c r="L3368" s="66"/>
      <c r="M3368" s="67"/>
      <c r="N3368" s="22"/>
      <c r="O3368" s="22"/>
      <c r="P3368" s="25"/>
      <c r="Q3368" s="26"/>
    </row>
    <row r="3369" spans="1:17" x14ac:dyDescent="0.25">
      <c r="A3369" s="20"/>
      <c r="B3369" s="21"/>
      <c r="C3369" s="22"/>
      <c r="D3369" s="23"/>
      <c r="E3369" s="22"/>
      <c r="F3369" s="23"/>
      <c r="G3369" s="24"/>
      <c r="H3369" s="22"/>
      <c r="I3369" s="22"/>
      <c r="J3369" s="22"/>
      <c r="K3369" s="22"/>
      <c r="L3369" s="66"/>
      <c r="M3369" s="67"/>
      <c r="N3369" s="22"/>
      <c r="O3369" s="22"/>
      <c r="P3369" s="25"/>
      <c r="Q3369" s="26"/>
    </row>
    <row r="3370" spans="1:17" x14ac:dyDescent="0.25">
      <c r="A3370" s="20"/>
      <c r="B3370" s="21"/>
      <c r="C3370" s="22"/>
      <c r="D3370" s="23"/>
      <c r="E3370" s="22"/>
      <c r="F3370" s="23"/>
      <c r="G3370" s="24"/>
      <c r="H3370" s="22"/>
      <c r="I3370" s="22"/>
      <c r="J3370" s="22"/>
      <c r="K3370" s="22"/>
      <c r="L3370" s="66"/>
      <c r="M3370" s="67"/>
      <c r="N3370" s="22"/>
      <c r="O3370" s="22"/>
      <c r="P3370" s="25"/>
      <c r="Q3370" s="26"/>
    </row>
    <row r="3371" spans="1:17" x14ac:dyDescent="0.25">
      <c r="A3371" s="20"/>
      <c r="B3371" s="21"/>
      <c r="C3371" s="22"/>
      <c r="D3371" s="23"/>
      <c r="E3371" s="22"/>
      <c r="F3371" s="23"/>
      <c r="G3371" s="24"/>
      <c r="H3371" s="22"/>
      <c r="I3371" s="22"/>
      <c r="J3371" s="22"/>
      <c r="K3371" s="22"/>
      <c r="L3371" s="66"/>
      <c r="M3371" s="67"/>
      <c r="N3371" s="22"/>
      <c r="O3371" s="22"/>
      <c r="P3371" s="25"/>
      <c r="Q3371" s="26"/>
    </row>
    <row r="3372" spans="1:17" x14ac:dyDescent="0.25">
      <c r="A3372" s="20"/>
      <c r="B3372" s="21"/>
      <c r="C3372" s="22"/>
      <c r="D3372" s="23"/>
      <c r="E3372" s="22"/>
      <c r="F3372" s="23"/>
      <c r="G3372" s="24"/>
      <c r="H3372" s="22"/>
      <c r="I3372" s="22"/>
      <c r="J3372" s="22"/>
      <c r="K3372" s="22"/>
      <c r="L3372" s="66"/>
      <c r="M3372" s="67"/>
      <c r="N3372" s="22"/>
      <c r="O3372" s="22"/>
      <c r="P3372" s="25"/>
      <c r="Q3372" s="26"/>
    </row>
    <row r="3373" spans="1:17" x14ac:dyDescent="0.25">
      <c r="A3373" s="20"/>
      <c r="B3373" s="21"/>
      <c r="C3373" s="22"/>
      <c r="D3373" s="23"/>
      <c r="E3373" s="22"/>
      <c r="F3373" s="23"/>
      <c r="G3373" s="24"/>
      <c r="H3373" s="22"/>
      <c r="I3373" s="22"/>
      <c r="J3373" s="22"/>
      <c r="K3373" s="22"/>
      <c r="L3373" s="66"/>
      <c r="M3373" s="67"/>
      <c r="N3373" s="22"/>
      <c r="O3373" s="22"/>
      <c r="P3373" s="25"/>
      <c r="Q3373" s="26"/>
    </row>
    <row r="3374" spans="1:17" x14ac:dyDescent="0.25">
      <c r="A3374" s="20"/>
      <c r="B3374" s="21"/>
      <c r="C3374" s="22"/>
      <c r="D3374" s="23"/>
      <c r="E3374" s="22"/>
      <c r="F3374" s="23"/>
      <c r="G3374" s="24"/>
      <c r="H3374" s="22"/>
      <c r="I3374" s="22"/>
      <c r="J3374" s="22"/>
      <c r="K3374" s="22"/>
      <c r="L3374" s="66"/>
      <c r="M3374" s="67"/>
      <c r="N3374" s="22"/>
      <c r="O3374" s="22"/>
      <c r="P3374" s="25"/>
      <c r="Q3374" s="26"/>
    </row>
    <row r="3375" spans="1:17" x14ac:dyDescent="0.25">
      <c r="A3375" s="20"/>
      <c r="B3375" s="21"/>
      <c r="C3375" s="22"/>
      <c r="D3375" s="23"/>
      <c r="E3375" s="22"/>
      <c r="F3375" s="23"/>
      <c r="G3375" s="24"/>
      <c r="H3375" s="22"/>
      <c r="I3375" s="22"/>
      <c r="J3375" s="22"/>
      <c r="K3375" s="22"/>
      <c r="L3375" s="66"/>
      <c r="M3375" s="67"/>
      <c r="N3375" s="22"/>
      <c r="O3375" s="22"/>
      <c r="P3375" s="25"/>
      <c r="Q3375" s="26"/>
    </row>
    <row r="3376" spans="1:17" x14ac:dyDescent="0.25">
      <c r="A3376" s="20"/>
      <c r="B3376" s="21"/>
      <c r="C3376" s="22"/>
      <c r="D3376" s="23"/>
      <c r="E3376" s="22"/>
      <c r="F3376" s="23"/>
      <c r="G3376" s="24"/>
      <c r="H3376" s="22"/>
      <c r="I3376" s="22"/>
      <c r="J3376" s="22"/>
      <c r="K3376" s="22"/>
      <c r="L3376" s="66"/>
      <c r="M3376" s="67"/>
      <c r="N3376" s="22"/>
      <c r="O3376" s="22"/>
      <c r="P3376" s="25"/>
      <c r="Q3376" s="26"/>
    </row>
    <row r="3377" spans="1:17" x14ac:dyDescent="0.25">
      <c r="A3377" s="20"/>
      <c r="B3377" s="21"/>
      <c r="C3377" s="22"/>
      <c r="D3377" s="23"/>
      <c r="E3377" s="22"/>
      <c r="F3377" s="23"/>
      <c r="G3377" s="24"/>
      <c r="H3377" s="22"/>
      <c r="I3377" s="22"/>
      <c r="J3377" s="22"/>
      <c r="K3377" s="22"/>
      <c r="L3377" s="66"/>
      <c r="M3377" s="67"/>
      <c r="N3377" s="22"/>
      <c r="O3377" s="22"/>
      <c r="P3377" s="25"/>
      <c r="Q3377" s="26"/>
    </row>
    <row r="3378" spans="1:17" x14ac:dyDescent="0.25">
      <c r="A3378" s="20"/>
      <c r="B3378" s="21"/>
      <c r="C3378" s="22"/>
      <c r="D3378" s="23"/>
      <c r="E3378" s="22"/>
      <c r="F3378" s="23"/>
      <c r="G3378" s="24"/>
      <c r="H3378" s="22"/>
      <c r="I3378" s="22"/>
      <c r="J3378" s="22"/>
      <c r="K3378" s="22"/>
      <c r="L3378" s="66"/>
      <c r="M3378" s="67"/>
      <c r="N3378" s="22"/>
      <c r="O3378" s="22"/>
      <c r="P3378" s="25"/>
      <c r="Q3378" s="26"/>
    </row>
    <row r="3379" spans="1:17" x14ac:dyDescent="0.25">
      <c r="A3379" s="20"/>
      <c r="B3379" s="21"/>
      <c r="C3379" s="22"/>
      <c r="D3379" s="23"/>
      <c r="E3379" s="22"/>
      <c r="F3379" s="23"/>
      <c r="G3379" s="24"/>
      <c r="H3379" s="22"/>
      <c r="I3379" s="22"/>
      <c r="J3379" s="22"/>
      <c r="K3379" s="22"/>
      <c r="L3379" s="66"/>
      <c r="M3379" s="67"/>
      <c r="N3379" s="22"/>
      <c r="O3379" s="22"/>
      <c r="P3379" s="25"/>
      <c r="Q3379" s="26"/>
    </row>
    <row r="3380" spans="1:17" x14ac:dyDescent="0.25">
      <c r="A3380" s="20"/>
      <c r="B3380" s="21"/>
      <c r="C3380" s="22"/>
      <c r="D3380" s="23"/>
      <c r="E3380" s="22"/>
      <c r="F3380" s="23"/>
      <c r="G3380" s="24"/>
      <c r="H3380" s="22"/>
      <c r="I3380" s="22"/>
      <c r="J3380" s="22"/>
      <c r="K3380" s="22"/>
      <c r="L3380" s="66"/>
      <c r="M3380" s="67"/>
      <c r="N3380" s="22"/>
      <c r="O3380" s="22"/>
      <c r="P3380" s="25"/>
      <c r="Q3380" s="26"/>
    </row>
    <row r="3381" spans="1:17" x14ac:dyDescent="0.25">
      <c r="A3381" s="20"/>
      <c r="B3381" s="21"/>
      <c r="C3381" s="22"/>
      <c r="D3381" s="23"/>
      <c r="E3381" s="22"/>
      <c r="F3381" s="23"/>
      <c r="G3381" s="24"/>
      <c r="H3381" s="22"/>
      <c r="I3381" s="22"/>
      <c r="J3381" s="22"/>
      <c r="K3381" s="22"/>
      <c r="L3381" s="66"/>
      <c r="M3381" s="67"/>
      <c r="N3381" s="22"/>
      <c r="O3381" s="22"/>
      <c r="P3381" s="25"/>
      <c r="Q3381" s="26"/>
    </row>
    <row r="3382" spans="1:17" x14ac:dyDescent="0.25">
      <c r="A3382" s="20"/>
      <c r="B3382" s="21"/>
      <c r="C3382" s="22"/>
      <c r="D3382" s="23"/>
      <c r="E3382" s="22"/>
      <c r="F3382" s="23"/>
      <c r="G3382" s="24"/>
      <c r="H3382" s="22"/>
      <c r="I3382" s="22"/>
      <c r="J3382" s="22"/>
      <c r="K3382" s="22"/>
      <c r="L3382" s="66"/>
      <c r="M3382" s="67"/>
      <c r="N3382" s="22"/>
      <c r="O3382" s="22"/>
      <c r="P3382" s="25"/>
      <c r="Q3382" s="26"/>
    </row>
    <row r="3383" spans="1:17" x14ac:dyDescent="0.25">
      <c r="A3383" s="20"/>
      <c r="B3383" s="21"/>
      <c r="C3383" s="22"/>
      <c r="D3383" s="23"/>
      <c r="E3383" s="22"/>
      <c r="F3383" s="23"/>
      <c r="G3383" s="24"/>
      <c r="H3383" s="22"/>
      <c r="I3383" s="22"/>
      <c r="J3383" s="22"/>
      <c r="K3383" s="22"/>
      <c r="L3383" s="66"/>
      <c r="M3383" s="67"/>
      <c r="N3383" s="22"/>
      <c r="O3383" s="22"/>
      <c r="P3383" s="25"/>
      <c r="Q3383" s="26"/>
    </row>
    <row r="3384" spans="1:17" x14ac:dyDescent="0.25">
      <c r="A3384" s="20"/>
      <c r="B3384" s="21"/>
      <c r="C3384" s="22"/>
      <c r="D3384" s="23"/>
      <c r="E3384" s="22"/>
      <c r="F3384" s="23"/>
      <c r="G3384" s="24"/>
      <c r="H3384" s="22"/>
      <c r="I3384" s="22"/>
      <c r="J3384" s="22"/>
      <c r="K3384" s="22"/>
      <c r="L3384" s="66"/>
      <c r="M3384" s="67"/>
      <c r="N3384" s="22"/>
      <c r="O3384" s="22"/>
      <c r="P3384" s="25"/>
      <c r="Q3384" s="26"/>
    </row>
    <row r="3385" spans="1:17" x14ac:dyDescent="0.25">
      <c r="A3385" s="20"/>
      <c r="B3385" s="21"/>
      <c r="C3385" s="22"/>
      <c r="D3385" s="23"/>
      <c r="E3385" s="22"/>
      <c r="F3385" s="23"/>
      <c r="G3385" s="24"/>
      <c r="H3385" s="22"/>
      <c r="I3385" s="22"/>
      <c r="J3385" s="22"/>
      <c r="K3385" s="22"/>
      <c r="L3385" s="66"/>
      <c r="M3385" s="67"/>
      <c r="N3385" s="22"/>
      <c r="O3385" s="22"/>
      <c r="P3385" s="25"/>
      <c r="Q3385" s="26"/>
    </row>
    <row r="3386" spans="1:17" x14ac:dyDescent="0.25">
      <c r="A3386" s="20"/>
      <c r="B3386" s="21"/>
      <c r="C3386" s="22"/>
      <c r="D3386" s="23"/>
      <c r="E3386" s="22"/>
      <c r="F3386" s="23"/>
      <c r="G3386" s="24"/>
      <c r="H3386" s="22"/>
      <c r="I3386" s="22"/>
      <c r="J3386" s="22"/>
      <c r="K3386" s="22"/>
      <c r="L3386" s="66"/>
      <c r="M3386" s="67"/>
      <c r="N3386" s="22"/>
      <c r="O3386" s="22"/>
      <c r="P3386" s="25"/>
      <c r="Q3386" s="26"/>
    </row>
    <row r="3387" spans="1:17" x14ac:dyDescent="0.25">
      <c r="A3387" s="20"/>
      <c r="B3387" s="21"/>
      <c r="C3387" s="22"/>
      <c r="D3387" s="23"/>
      <c r="E3387" s="22"/>
      <c r="F3387" s="23"/>
      <c r="G3387" s="24"/>
      <c r="H3387" s="22"/>
      <c r="I3387" s="22"/>
      <c r="J3387" s="22"/>
      <c r="K3387" s="22"/>
      <c r="L3387" s="66"/>
      <c r="M3387" s="67"/>
      <c r="N3387" s="22"/>
      <c r="O3387" s="22"/>
      <c r="P3387" s="25"/>
      <c r="Q3387" s="26"/>
    </row>
    <row r="3388" spans="1:17" x14ac:dyDescent="0.25">
      <c r="A3388" s="20"/>
      <c r="B3388" s="21"/>
      <c r="C3388" s="22"/>
      <c r="D3388" s="23"/>
      <c r="E3388" s="22"/>
      <c r="F3388" s="23"/>
      <c r="G3388" s="24"/>
      <c r="H3388" s="22"/>
      <c r="I3388" s="22"/>
      <c r="J3388" s="22"/>
      <c r="K3388" s="22"/>
      <c r="L3388" s="66"/>
      <c r="M3388" s="67"/>
      <c r="N3388" s="22"/>
      <c r="O3388" s="22"/>
      <c r="P3388" s="25"/>
      <c r="Q3388" s="26"/>
    </row>
    <row r="3389" spans="1:17" x14ac:dyDescent="0.25">
      <c r="A3389" s="20"/>
      <c r="B3389" s="21"/>
      <c r="C3389" s="22"/>
      <c r="D3389" s="23"/>
      <c r="E3389" s="22"/>
      <c r="F3389" s="23"/>
      <c r="G3389" s="24"/>
      <c r="H3389" s="22"/>
      <c r="I3389" s="22"/>
      <c r="J3389" s="22"/>
      <c r="K3389" s="22"/>
      <c r="L3389" s="66"/>
      <c r="M3389" s="67"/>
      <c r="N3389" s="22"/>
      <c r="O3389" s="22"/>
      <c r="P3389" s="25"/>
      <c r="Q3389" s="26"/>
    </row>
    <row r="3390" spans="1:17" x14ac:dyDescent="0.25">
      <c r="A3390" s="20"/>
      <c r="B3390" s="21"/>
      <c r="C3390" s="22"/>
      <c r="D3390" s="23"/>
      <c r="E3390" s="22"/>
      <c r="F3390" s="23"/>
      <c r="G3390" s="24"/>
      <c r="H3390" s="22"/>
      <c r="I3390" s="22"/>
      <c r="J3390" s="22"/>
      <c r="K3390" s="22"/>
      <c r="L3390" s="66"/>
      <c r="M3390" s="67"/>
      <c r="N3390" s="22"/>
      <c r="O3390" s="22"/>
      <c r="P3390" s="25"/>
      <c r="Q3390" s="26"/>
    </row>
    <row r="3391" spans="1:17" x14ac:dyDescent="0.25">
      <c r="A3391" s="20"/>
      <c r="B3391" s="21"/>
      <c r="C3391" s="22"/>
      <c r="D3391" s="23"/>
      <c r="E3391" s="22"/>
      <c r="F3391" s="23"/>
      <c r="G3391" s="24"/>
      <c r="H3391" s="22"/>
      <c r="I3391" s="22"/>
      <c r="J3391" s="22"/>
      <c r="K3391" s="22"/>
      <c r="L3391" s="66"/>
      <c r="M3391" s="67"/>
      <c r="N3391" s="22"/>
      <c r="O3391" s="22"/>
      <c r="P3391" s="25"/>
      <c r="Q3391" s="26"/>
    </row>
    <row r="3392" spans="1:17" x14ac:dyDescent="0.25">
      <c r="A3392" s="20"/>
      <c r="B3392" s="21"/>
      <c r="C3392" s="22"/>
      <c r="D3392" s="23"/>
      <c r="E3392" s="22"/>
      <c r="F3392" s="23"/>
      <c r="G3392" s="24"/>
      <c r="H3392" s="22"/>
      <c r="I3392" s="22"/>
      <c r="J3392" s="22"/>
      <c r="K3392" s="22"/>
      <c r="L3392" s="66"/>
      <c r="M3392" s="67"/>
      <c r="N3392" s="22"/>
      <c r="O3392" s="22"/>
      <c r="P3392" s="25"/>
      <c r="Q3392" s="26"/>
    </row>
    <row r="3393" spans="1:17" x14ac:dyDescent="0.25">
      <c r="A3393" s="20"/>
      <c r="B3393" s="21"/>
      <c r="C3393" s="22"/>
      <c r="D3393" s="23"/>
      <c r="E3393" s="22"/>
      <c r="F3393" s="23"/>
      <c r="G3393" s="24"/>
      <c r="H3393" s="22"/>
      <c r="I3393" s="22"/>
      <c r="J3393" s="22"/>
      <c r="K3393" s="22"/>
      <c r="L3393" s="66"/>
      <c r="M3393" s="67"/>
      <c r="N3393" s="22"/>
      <c r="O3393" s="22"/>
      <c r="P3393" s="25"/>
      <c r="Q3393" s="26"/>
    </row>
    <row r="3394" spans="1:17" x14ac:dyDescent="0.25">
      <c r="A3394" s="20"/>
      <c r="B3394" s="21"/>
      <c r="C3394" s="22"/>
      <c r="D3394" s="23"/>
      <c r="E3394" s="22"/>
      <c r="F3394" s="23"/>
      <c r="G3394" s="24"/>
      <c r="H3394" s="22"/>
      <c r="I3394" s="22"/>
      <c r="J3394" s="22"/>
      <c r="K3394" s="22"/>
      <c r="L3394" s="66"/>
      <c r="M3394" s="67"/>
      <c r="N3394" s="22"/>
      <c r="O3394" s="22"/>
      <c r="P3394" s="25"/>
      <c r="Q3394" s="26"/>
    </row>
    <row r="3395" spans="1:17" x14ac:dyDescent="0.25">
      <c r="A3395" s="20"/>
      <c r="B3395" s="21"/>
      <c r="C3395" s="22"/>
      <c r="D3395" s="23"/>
      <c r="E3395" s="22"/>
      <c r="F3395" s="23"/>
      <c r="G3395" s="24"/>
      <c r="H3395" s="22"/>
      <c r="I3395" s="22"/>
      <c r="J3395" s="22"/>
      <c r="K3395" s="22"/>
      <c r="L3395" s="66"/>
      <c r="M3395" s="67"/>
      <c r="N3395" s="22"/>
      <c r="O3395" s="22"/>
      <c r="P3395" s="25"/>
      <c r="Q3395" s="26"/>
    </row>
    <row r="3396" spans="1:17" x14ac:dyDescent="0.25">
      <c r="A3396" s="20"/>
      <c r="B3396" s="21"/>
      <c r="C3396" s="22"/>
      <c r="D3396" s="23"/>
      <c r="E3396" s="22"/>
      <c r="F3396" s="23"/>
      <c r="G3396" s="24"/>
      <c r="H3396" s="22"/>
      <c r="I3396" s="22"/>
      <c r="J3396" s="22"/>
      <c r="K3396" s="22"/>
      <c r="L3396" s="66"/>
      <c r="M3396" s="67"/>
      <c r="N3396" s="22"/>
      <c r="O3396" s="22"/>
      <c r="P3396" s="25"/>
      <c r="Q3396" s="26"/>
    </row>
    <row r="3397" spans="1:17" x14ac:dyDescent="0.25">
      <c r="A3397" s="20"/>
      <c r="B3397" s="21"/>
      <c r="C3397" s="22"/>
      <c r="D3397" s="23"/>
      <c r="E3397" s="22"/>
      <c r="F3397" s="23"/>
      <c r="G3397" s="24"/>
      <c r="H3397" s="22"/>
      <c r="I3397" s="22"/>
      <c r="J3397" s="22"/>
      <c r="K3397" s="22"/>
      <c r="L3397" s="66"/>
      <c r="M3397" s="67"/>
      <c r="N3397" s="22"/>
      <c r="O3397" s="22"/>
      <c r="P3397" s="25"/>
      <c r="Q3397" s="26"/>
    </row>
    <row r="3398" spans="1:17" x14ac:dyDescent="0.25">
      <c r="A3398" s="20"/>
      <c r="B3398" s="21"/>
      <c r="C3398" s="22"/>
      <c r="D3398" s="23"/>
      <c r="E3398" s="22"/>
      <c r="F3398" s="23"/>
      <c r="G3398" s="24"/>
      <c r="H3398" s="22"/>
      <c r="I3398" s="22"/>
      <c r="J3398" s="22"/>
      <c r="K3398" s="22"/>
      <c r="L3398" s="66"/>
      <c r="M3398" s="67"/>
      <c r="N3398" s="22"/>
      <c r="O3398" s="22"/>
      <c r="P3398" s="25"/>
      <c r="Q3398" s="26"/>
    </row>
    <row r="3399" spans="1:17" x14ac:dyDescent="0.25">
      <c r="A3399" s="20"/>
      <c r="B3399" s="21"/>
      <c r="C3399" s="22"/>
      <c r="D3399" s="23"/>
      <c r="E3399" s="22"/>
      <c r="F3399" s="23"/>
      <c r="G3399" s="24"/>
      <c r="H3399" s="22"/>
      <c r="I3399" s="22"/>
      <c r="J3399" s="22"/>
      <c r="K3399" s="22"/>
      <c r="L3399" s="66"/>
      <c r="M3399" s="67"/>
      <c r="N3399" s="22"/>
      <c r="O3399" s="22"/>
      <c r="P3399" s="25"/>
      <c r="Q3399" s="26"/>
    </row>
    <row r="3400" spans="1:17" x14ac:dyDescent="0.25">
      <c r="A3400" s="20"/>
      <c r="B3400" s="21"/>
      <c r="C3400" s="22"/>
      <c r="D3400" s="23"/>
      <c r="E3400" s="22"/>
      <c r="F3400" s="23"/>
      <c r="G3400" s="24"/>
      <c r="H3400" s="22"/>
      <c r="I3400" s="22"/>
      <c r="J3400" s="22"/>
      <c r="K3400" s="22"/>
      <c r="L3400" s="66"/>
      <c r="M3400" s="67"/>
      <c r="N3400" s="22"/>
      <c r="O3400" s="22"/>
      <c r="P3400" s="25"/>
      <c r="Q3400" s="26"/>
    </row>
    <row r="3401" spans="1:17" x14ac:dyDescent="0.25">
      <c r="A3401" s="20"/>
      <c r="B3401" s="21"/>
      <c r="C3401" s="22"/>
      <c r="D3401" s="23"/>
      <c r="E3401" s="22"/>
      <c r="F3401" s="23"/>
      <c r="G3401" s="24"/>
      <c r="H3401" s="22"/>
      <c r="I3401" s="22"/>
      <c r="J3401" s="22"/>
      <c r="K3401" s="22"/>
      <c r="L3401" s="66"/>
      <c r="M3401" s="67"/>
      <c r="N3401" s="22"/>
      <c r="O3401" s="22"/>
      <c r="P3401" s="25"/>
      <c r="Q3401" s="26"/>
    </row>
    <row r="3402" spans="1:17" x14ac:dyDescent="0.25">
      <c r="A3402" s="20"/>
      <c r="B3402" s="21"/>
      <c r="C3402" s="22"/>
      <c r="D3402" s="23"/>
      <c r="E3402" s="22"/>
      <c r="F3402" s="23"/>
      <c r="G3402" s="24"/>
      <c r="H3402" s="22"/>
      <c r="I3402" s="22"/>
      <c r="J3402" s="22"/>
      <c r="K3402" s="22"/>
      <c r="L3402" s="66"/>
      <c r="M3402" s="67"/>
      <c r="N3402" s="22"/>
      <c r="O3402" s="22"/>
      <c r="P3402" s="25"/>
      <c r="Q3402" s="26"/>
    </row>
    <row r="3403" spans="1:17" x14ac:dyDescent="0.25">
      <c r="A3403" s="20"/>
      <c r="B3403" s="21"/>
      <c r="C3403" s="22"/>
      <c r="D3403" s="23"/>
      <c r="E3403" s="22"/>
      <c r="F3403" s="23"/>
      <c r="G3403" s="24"/>
      <c r="H3403" s="22"/>
      <c r="I3403" s="22"/>
      <c r="J3403" s="22"/>
      <c r="K3403" s="22"/>
      <c r="L3403" s="66"/>
      <c r="M3403" s="67"/>
      <c r="N3403" s="22"/>
      <c r="O3403" s="22"/>
      <c r="P3403" s="25"/>
      <c r="Q3403" s="26"/>
    </row>
    <row r="3404" spans="1:17" x14ac:dyDescent="0.25">
      <c r="A3404" s="20"/>
      <c r="B3404" s="21"/>
      <c r="C3404" s="22"/>
      <c r="D3404" s="23"/>
      <c r="E3404" s="22"/>
      <c r="F3404" s="23"/>
      <c r="G3404" s="24"/>
      <c r="H3404" s="22"/>
      <c r="I3404" s="22"/>
      <c r="J3404" s="22"/>
      <c r="K3404" s="22"/>
      <c r="L3404" s="66"/>
      <c r="M3404" s="67"/>
      <c r="N3404" s="22"/>
      <c r="O3404" s="22"/>
      <c r="P3404" s="25"/>
      <c r="Q3404" s="26"/>
    </row>
    <row r="3405" spans="1:17" x14ac:dyDescent="0.25">
      <c r="A3405" s="20"/>
      <c r="B3405" s="21"/>
      <c r="C3405" s="22"/>
      <c r="D3405" s="23"/>
      <c r="E3405" s="22"/>
      <c r="F3405" s="23"/>
      <c r="G3405" s="24"/>
      <c r="H3405" s="22"/>
      <c r="I3405" s="22"/>
      <c r="J3405" s="22"/>
      <c r="K3405" s="22"/>
      <c r="L3405" s="66"/>
      <c r="M3405" s="67"/>
      <c r="N3405" s="22"/>
      <c r="O3405" s="22"/>
      <c r="P3405" s="25"/>
      <c r="Q3405" s="26"/>
    </row>
    <row r="3406" spans="1:17" x14ac:dyDescent="0.25">
      <c r="A3406" s="20"/>
      <c r="B3406" s="21"/>
      <c r="C3406" s="22"/>
      <c r="D3406" s="23"/>
      <c r="E3406" s="22"/>
      <c r="F3406" s="23"/>
      <c r="G3406" s="24"/>
      <c r="H3406" s="22"/>
      <c r="I3406" s="22"/>
      <c r="J3406" s="22"/>
      <c r="K3406" s="22"/>
      <c r="L3406" s="66"/>
      <c r="M3406" s="67"/>
      <c r="N3406" s="22"/>
      <c r="O3406" s="22"/>
      <c r="P3406" s="25"/>
      <c r="Q3406" s="26"/>
    </row>
    <row r="3407" spans="1:17" x14ac:dyDescent="0.25">
      <c r="A3407" s="20"/>
      <c r="B3407" s="21"/>
      <c r="C3407" s="22"/>
      <c r="D3407" s="23"/>
      <c r="E3407" s="22"/>
      <c r="F3407" s="23"/>
      <c r="G3407" s="24"/>
      <c r="H3407" s="22"/>
      <c r="I3407" s="22"/>
      <c r="J3407" s="22"/>
      <c r="K3407" s="22"/>
      <c r="L3407" s="66"/>
      <c r="M3407" s="67"/>
      <c r="N3407" s="22"/>
      <c r="O3407" s="22"/>
      <c r="P3407" s="25"/>
      <c r="Q3407" s="26"/>
    </row>
    <row r="3408" spans="1:17" x14ac:dyDescent="0.25">
      <c r="A3408" s="20"/>
      <c r="B3408" s="21"/>
      <c r="C3408" s="22"/>
      <c r="D3408" s="23"/>
      <c r="E3408" s="22"/>
      <c r="F3408" s="23"/>
      <c r="G3408" s="24"/>
      <c r="H3408" s="22"/>
      <c r="I3408" s="22"/>
      <c r="J3408" s="22"/>
      <c r="K3408" s="22"/>
      <c r="L3408" s="66"/>
      <c r="M3408" s="67"/>
      <c r="N3408" s="22"/>
      <c r="O3408" s="22"/>
      <c r="P3408" s="25"/>
      <c r="Q3408" s="26"/>
    </row>
    <row r="3409" spans="1:17" x14ac:dyDescent="0.25">
      <c r="A3409" s="20"/>
      <c r="B3409" s="21"/>
      <c r="C3409" s="22"/>
      <c r="D3409" s="23"/>
      <c r="E3409" s="22"/>
      <c r="F3409" s="23"/>
      <c r="G3409" s="24"/>
      <c r="H3409" s="22"/>
      <c r="I3409" s="22"/>
      <c r="J3409" s="22"/>
      <c r="K3409" s="22"/>
      <c r="L3409" s="66"/>
      <c r="M3409" s="67"/>
      <c r="N3409" s="22"/>
      <c r="O3409" s="22"/>
      <c r="P3409" s="25"/>
      <c r="Q3409" s="26"/>
    </row>
    <row r="3410" spans="1:17" x14ac:dyDescent="0.25">
      <c r="A3410" s="20"/>
      <c r="B3410" s="21"/>
      <c r="C3410" s="22"/>
      <c r="D3410" s="23"/>
      <c r="E3410" s="22"/>
      <c r="F3410" s="23"/>
      <c r="G3410" s="24"/>
      <c r="H3410" s="22"/>
      <c r="I3410" s="22"/>
      <c r="J3410" s="22"/>
      <c r="K3410" s="22"/>
      <c r="L3410" s="66"/>
      <c r="M3410" s="67"/>
      <c r="N3410" s="22"/>
      <c r="O3410" s="22"/>
      <c r="P3410" s="25"/>
      <c r="Q3410" s="26"/>
    </row>
    <row r="3411" spans="1:17" x14ac:dyDescent="0.25">
      <c r="A3411" s="20"/>
      <c r="B3411" s="21"/>
      <c r="C3411" s="22"/>
      <c r="D3411" s="23"/>
      <c r="E3411" s="22"/>
      <c r="F3411" s="23"/>
      <c r="G3411" s="24"/>
      <c r="H3411" s="22"/>
      <c r="I3411" s="22"/>
      <c r="J3411" s="22"/>
      <c r="K3411" s="22"/>
      <c r="L3411" s="66"/>
      <c r="M3411" s="67"/>
      <c r="N3411" s="22"/>
      <c r="O3411" s="22"/>
      <c r="P3411" s="25"/>
      <c r="Q3411" s="26"/>
    </row>
    <row r="3412" spans="1:17" x14ac:dyDescent="0.25">
      <c r="A3412" s="20"/>
      <c r="B3412" s="21"/>
      <c r="C3412" s="22"/>
      <c r="D3412" s="23"/>
      <c r="E3412" s="22"/>
      <c r="F3412" s="23"/>
      <c r="G3412" s="24"/>
      <c r="H3412" s="22"/>
      <c r="I3412" s="22"/>
      <c r="J3412" s="22"/>
      <c r="K3412" s="22"/>
      <c r="L3412" s="66"/>
      <c r="M3412" s="67"/>
      <c r="N3412" s="22"/>
      <c r="O3412" s="22"/>
      <c r="P3412" s="25"/>
      <c r="Q3412" s="26"/>
    </row>
    <row r="3413" spans="1:17" x14ac:dyDescent="0.25">
      <c r="A3413" s="20"/>
      <c r="B3413" s="21"/>
      <c r="C3413" s="22"/>
      <c r="D3413" s="23"/>
      <c r="E3413" s="22"/>
      <c r="F3413" s="23"/>
      <c r="G3413" s="24"/>
      <c r="H3413" s="22"/>
      <c r="I3413" s="22"/>
      <c r="J3413" s="22"/>
      <c r="K3413" s="22"/>
      <c r="L3413" s="66"/>
      <c r="M3413" s="67"/>
      <c r="N3413" s="22"/>
      <c r="O3413" s="22"/>
      <c r="P3413" s="25"/>
      <c r="Q3413" s="26"/>
    </row>
    <row r="3414" spans="1:17" x14ac:dyDescent="0.25">
      <c r="A3414" s="20"/>
      <c r="B3414" s="21"/>
      <c r="C3414" s="22"/>
      <c r="D3414" s="23"/>
      <c r="E3414" s="22"/>
      <c r="F3414" s="23"/>
      <c r="G3414" s="24"/>
      <c r="H3414" s="22"/>
      <c r="I3414" s="22"/>
      <c r="J3414" s="22"/>
      <c r="K3414" s="22"/>
      <c r="L3414" s="66"/>
      <c r="M3414" s="67"/>
      <c r="N3414" s="22"/>
      <c r="O3414" s="22"/>
      <c r="P3414" s="25"/>
      <c r="Q3414" s="26"/>
    </row>
    <row r="3415" spans="1:17" x14ac:dyDescent="0.25">
      <c r="A3415" s="20"/>
      <c r="B3415" s="21"/>
      <c r="C3415" s="22"/>
      <c r="D3415" s="23"/>
      <c r="E3415" s="22"/>
      <c r="F3415" s="23"/>
      <c r="G3415" s="24"/>
      <c r="H3415" s="22"/>
      <c r="I3415" s="22"/>
      <c r="J3415" s="22"/>
      <c r="K3415" s="22"/>
      <c r="L3415" s="66"/>
      <c r="M3415" s="67"/>
      <c r="N3415" s="22"/>
      <c r="O3415" s="22"/>
      <c r="P3415" s="25"/>
      <c r="Q3415" s="26"/>
    </row>
    <row r="3416" spans="1:17" x14ac:dyDescent="0.25">
      <c r="A3416" s="20"/>
      <c r="B3416" s="21"/>
      <c r="C3416" s="22"/>
      <c r="D3416" s="23"/>
      <c r="E3416" s="22"/>
      <c r="F3416" s="23"/>
      <c r="G3416" s="24"/>
      <c r="H3416" s="22"/>
      <c r="I3416" s="22"/>
      <c r="J3416" s="22"/>
      <c r="K3416" s="22"/>
      <c r="L3416" s="66"/>
      <c r="M3416" s="67"/>
      <c r="N3416" s="22"/>
      <c r="O3416" s="22"/>
      <c r="P3416" s="25"/>
      <c r="Q3416" s="26"/>
    </row>
    <row r="3417" spans="1:17" x14ac:dyDescent="0.25">
      <c r="A3417" s="20"/>
      <c r="B3417" s="21"/>
      <c r="C3417" s="22"/>
      <c r="D3417" s="23"/>
      <c r="E3417" s="22"/>
      <c r="F3417" s="23"/>
      <c r="G3417" s="24"/>
      <c r="H3417" s="22"/>
      <c r="I3417" s="22"/>
      <c r="J3417" s="22"/>
      <c r="K3417" s="22"/>
      <c r="L3417" s="66"/>
      <c r="M3417" s="67"/>
      <c r="N3417" s="22"/>
      <c r="O3417" s="22"/>
      <c r="P3417" s="25"/>
      <c r="Q3417" s="26"/>
    </row>
    <row r="3418" spans="1:17" x14ac:dyDescent="0.25">
      <c r="A3418" s="20"/>
      <c r="B3418" s="21"/>
      <c r="C3418" s="22"/>
      <c r="D3418" s="23"/>
      <c r="E3418" s="22"/>
      <c r="F3418" s="23"/>
      <c r="G3418" s="24"/>
      <c r="H3418" s="22"/>
      <c r="I3418" s="22"/>
      <c r="J3418" s="22"/>
      <c r="K3418" s="22"/>
      <c r="L3418" s="66"/>
      <c r="M3418" s="67"/>
      <c r="N3418" s="22"/>
      <c r="O3418" s="22"/>
      <c r="P3418" s="25"/>
      <c r="Q3418" s="26"/>
    </row>
    <row r="3419" spans="1:17" x14ac:dyDescent="0.25">
      <c r="A3419" s="20"/>
      <c r="B3419" s="21"/>
      <c r="C3419" s="22"/>
      <c r="D3419" s="23"/>
      <c r="E3419" s="22"/>
      <c r="F3419" s="23"/>
      <c r="G3419" s="24"/>
      <c r="H3419" s="22"/>
      <c r="I3419" s="22"/>
      <c r="J3419" s="22"/>
      <c r="K3419" s="22"/>
      <c r="L3419" s="66"/>
      <c r="M3419" s="67"/>
      <c r="N3419" s="22"/>
      <c r="O3419" s="22"/>
      <c r="P3419" s="25"/>
      <c r="Q3419" s="26"/>
    </row>
    <row r="3420" spans="1:17" x14ac:dyDescent="0.25">
      <c r="A3420" s="20"/>
      <c r="B3420" s="21"/>
      <c r="C3420" s="22"/>
      <c r="D3420" s="23"/>
      <c r="E3420" s="22"/>
      <c r="F3420" s="23"/>
      <c r="G3420" s="24"/>
      <c r="H3420" s="22"/>
      <c r="I3420" s="22"/>
      <c r="J3420" s="22"/>
      <c r="K3420" s="22"/>
      <c r="L3420" s="66"/>
      <c r="M3420" s="67"/>
      <c r="N3420" s="22"/>
      <c r="O3420" s="22"/>
      <c r="P3420" s="25"/>
      <c r="Q3420" s="26"/>
    </row>
    <row r="3421" spans="1:17" x14ac:dyDescent="0.25">
      <c r="A3421" s="20"/>
      <c r="B3421" s="21"/>
      <c r="C3421" s="22"/>
      <c r="D3421" s="23"/>
      <c r="E3421" s="22"/>
      <c r="F3421" s="23"/>
      <c r="G3421" s="24"/>
      <c r="H3421" s="22"/>
      <c r="I3421" s="22"/>
      <c r="J3421" s="22"/>
      <c r="K3421" s="22"/>
      <c r="L3421" s="66"/>
      <c r="M3421" s="67"/>
      <c r="N3421" s="22"/>
      <c r="O3421" s="22"/>
      <c r="P3421" s="25"/>
      <c r="Q3421" s="26"/>
    </row>
    <row r="3422" spans="1:17" x14ac:dyDescent="0.25">
      <c r="A3422" s="20"/>
      <c r="B3422" s="21"/>
      <c r="C3422" s="22"/>
      <c r="D3422" s="23"/>
      <c r="E3422" s="22"/>
      <c r="F3422" s="23"/>
      <c r="G3422" s="24"/>
      <c r="H3422" s="22"/>
      <c r="I3422" s="22"/>
      <c r="J3422" s="22"/>
      <c r="K3422" s="22"/>
      <c r="L3422" s="66"/>
      <c r="M3422" s="67"/>
      <c r="N3422" s="22"/>
      <c r="O3422" s="22"/>
      <c r="P3422" s="25"/>
      <c r="Q3422" s="26"/>
    </row>
    <row r="3423" spans="1:17" x14ac:dyDescent="0.25">
      <c r="A3423" s="20"/>
      <c r="B3423" s="21"/>
      <c r="C3423" s="22"/>
      <c r="D3423" s="23"/>
      <c r="E3423" s="22"/>
      <c r="F3423" s="23"/>
      <c r="G3423" s="24"/>
      <c r="H3423" s="22"/>
      <c r="I3423" s="22"/>
      <c r="J3423" s="22"/>
      <c r="K3423" s="22"/>
      <c r="L3423" s="66"/>
      <c r="M3423" s="67"/>
      <c r="N3423" s="22"/>
      <c r="O3423" s="22"/>
      <c r="P3423" s="25"/>
      <c r="Q3423" s="26"/>
    </row>
    <row r="3424" spans="1:17" x14ac:dyDescent="0.25">
      <c r="A3424" s="20"/>
      <c r="B3424" s="21"/>
      <c r="C3424" s="22"/>
      <c r="D3424" s="23"/>
      <c r="E3424" s="22"/>
      <c r="F3424" s="23"/>
      <c r="G3424" s="24"/>
      <c r="H3424" s="22"/>
      <c r="I3424" s="22"/>
      <c r="J3424" s="22"/>
      <c r="K3424" s="22"/>
      <c r="L3424" s="66"/>
      <c r="M3424" s="67"/>
      <c r="N3424" s="22"/>
      <c r="O3424" s="22"/>
      <c r="P3424" s="25"/>
      <c r="Q3424" s="26"/>
    </row>
    <row r="3425" spans="1:17" x14ac:dyDescent="0.25">
      <c r="A3425" s="20"/>
      <c r="B3425" s="21"/>
      <c r="C3425" s="22"/>
      <c r="D3425" s="23"/>
      <c r="E3425" s="22"/>
      <c r="F3425" s="23"/>
      <c r="G3425" s="24"/>
      <c r="H3425" s="22"/>
      <c r="I3425" s="22"/>
      <c r="J3425" s="22"/>
      <c r="K3425" s="22"/>
      <c r="L3425" s="66"/>
      <c r="M3425" s="67"/>
      <c r="N3425" s="22"/>
      <c r="O3425" s="22"/>
      <c r="P3425" s="25"/>
      <c r="Q3425" s="26"/>
    </row>
    <row r="3426" spans="1:17" x14ac:dyDescent="0.25">
      <c r="A3426" s="20"/>
      <c r="B3426" s="21"/>
      <c r="C3426" s="22"/>
      <c r="D3426" s="23"/>
      <c r="E3426" s="22"/>
      <c r="F3426" s="23"/>
      <c r="G3426" s="24"/>
      <c r="H3426" s="22"/>
      <c r="I3426" s="22"/>
      <c r="J3426" s="22"/>
      <c r="K3426" s="22"/>
      <c r="L3426" s="66"/>
      <c r="M3426" s="67"/>
      <c r="N3426" s="22"/>
      <c r="O3426" s="22"/>
      <c r="P3426" s="25"/>
      <c r="Q3426" s="26"/>
    </row>
    <row r="3427" spans="1:17" x14ac:dyDescent="0.25">
      <c r="A3427" s="20"/>
      <c r="B3427" s="21"/>
      <c r="C3427" s="22"/>
      <c r="D3427" s="23"/>
      <c r="E3427" s="22"/>
      <c r="F3427" s="23"/>
      <c r="G3427" s="24"/>
      <c r="H3427" s="22"/>
      <c r="I3427" s="22"/>
      <c r="J3427" s="22"/>
      <c r="K3427" s="22"/>
      <c r="L3427" s="66"/>
      <c r="M3427" s="67"/>
      <c r="N3427" s="22"/>
      <c r="O3427" s="22"/>
      <c r="P3427" s="25"/>
      <c r="Q3427" s="26"/>
    </row>
    <row r="3428" spans="1:17" x14ac:dyDescent="0.25">
      <c r="A3428" s="20"/>
      <c r="B3428" s="21"/>
      <c r="C3428" s="22"/>
      <c r="D3428" s="23"/>
      <c r="E3428" s="22"/>
      <c r="F3428" s="23"/>
      <c r="G3428" s="24"/>
      <c r="H3428" s="22"/>
      <c r="I3428" s="22"/>
      <c r="J3428" s="22"/>
      <c r="K3428" s="22"/>
      <c r="L3428" s="66"/>
      <c r="M3428" s="67"/>
      <c r="N3428" s="22"/>
      <c r="O3428" s="22"/>
      <c r="P3428" s="25"/>
      <c r="Q3428" s="26"/>
    </row>
    <row r="3429" spans="1:17" x14ac:dyDescent="0.25">
      <c r="A3429" s="20"/>
      <c r="B3429" s="21"/>
      <c r="C3429" s="22"/>
      <c r="D3429" s="23"/>
      <c r="E3429" s="22"/>
      <c r="F3429" s="23"/>
      <c r="G3429" s="24"/>
      <c r="H3429" s="22"/>
      <c r="I3429" s="22"/>
      <c r="J3429" s="22"/>
      <c r="K3429" s="22"/>
      <c r="L3429" s="66"/>
      <c r="M3429" s="67"/>
      <c r="N3429" s="22"/>
      <c r="O3429" s="22"/>
      <c r="P3429" s="25"/>
      <c r="Q3429" s="26"/>
    </row>
    <row r="3430" spans="1:17" x14ac:dyDescent="0.25">
      <c r="A3430" s="20"/>
      <c r="B3430" s="21"/>
      <c r="C3430" s="22"/>
      <c r="D3430" s="23"/>
      <c r="E3430" s="22"/>
      <c r="F3430" s="23"/>
      <c r="G3430" s="24"/>
      <c r="H3430" s="22"/>
      <c r="I3430" s="22"/>
      <c r="J3430" s="22"/>
      <c r="K3430" s="22"/>
      <c r="L3430" s="66"/>
      <c r="M3430" s="67"/>
      <c r="N3430" s="22"/>
      <c r="O3430" s="22"/>
      <c r="P3430" s="25"/>
      <c r="Q3430" s="26"/>
    </row>
    <row r="3431" spans="1:17" x14ac:dyDescent="0.25">
      <c r="A3431" s="20"/>
      <c r="B3431" s="21"/>
      <c r="C3431" s="22"/>
      <c r="D3431" s="23"/>
      <c r="E3431" s="22"/>
      <c r="F3431" s="23"/>
      <c r="G3431" s="24"/>
      <c r="H3431" s="22"/>
      <c r="I3431" s="22"/>
      <c r="J3431" s="22"/>
      <c r="K3431" s="22"/>
      <c r="L3431" s="66"/>
      <c r="M3431" s="67"/>
      <c r="N3431" s="22"/>
      <c r="O3431" s="22"/>
      <c r="P3431" s="25"/>
      <c r="Q3431" s="26"/>
    </row>
    <row r="3432" spans="1:17" x14ac:dyDescent="0.25">
      <c r="A3432" s="20"/>
      <c r="B3432" s="21"/>
      <c r="C3432" s="22"/>
      <c r="D3432" s="23"/>
      <c r="E3432" s="22"/>
      <c r="F3432" s="23"/>
      <c r="G3432" s="24"/>
      <c r="H3432" s="22"/>
      <c r="I3432" s="22"/>
      <c r="J3432" s="22"/>
      <c r="K3432" s="22"/>
      <c r="L3432" s="66"/>
      <c r="M3432" s="67"/>
      <c r="N3432" s="22"/>
      <c r="O3432" s="22"/>
      <c r="P3432" s="25"/>
      <c r="Q3432" s="26"/>
    </row>
    <row r="3433" spans="1:17" x14ac:dyDescent="0.25">
      <c r="A3433" s="20"/>
      <c r="B3433" s="21"/>
      <c r="C3433" s="22"/>
      <c r="D3433" s="23"/>
      <c r="E3433" s="22"/>
      <c r="F3433" s="23"/>
      <c r="G3433" s="24"/>
      <c r="H3433" s="22"/>
      <c r="I3433" s="22"/>
      <c r="J3433" s="22"/>
      <c r="K3433" s="22"/>
      <c r="L3433" s="66"/>
      <c r="M3433" s="67"/>
      <c r="N3433" s="22"/>
      <c r="O3433" s="22"/>
      <c r="P3433" s="25"/>
      <c r="Q3433" s="26"/>
    </row>
    <row r="3434" spans="1:17" x14ac:dyDescent="0.25">
      <c r="A3434" s="20"/>
      <c r="B3434" s="21"/>
      <c r="C3434" s="22"/>
      <c r="D3434" s="23"/>
      <c r="E3434" s="22"/>
      <c r="F3434" s="23"/>
      <c r="G3434" s="24"/>
      <c r="H3434" s="22"/>
      <c r="I3434" s="22"/>
      <c r="J3434" s="22"/>
      <c r="K3434" s="22"/>
      <c r="L3434" s="66"/>
      <c r="M3434" s="67"/>
      <c r="N3434" s="22"/>
      <c r="O3434" s="22"/>
      <c r="P3434" s="25"/>
      <c r="Q3434" s="26"/>
    </row>
    <row r="3435" spans="1:17" x14ac:dyDescent="0.25">
      <c r="A3435" s="20"/>
      <c r="B3435" s="21"/>
      <c r="C3435" s="22"/>
      <c r="D3435" s="23"/>
      <c r="E3435" s="22"/>
      <c r="F3435" s="23"/>
      <c r="G3435" s="24"/>
      <c r="H3435" s="22"/>
      <c r="I3435" s="22"/>
      <c r="J3435" s="22"/>
      <c r="K3435" s="22"/>
      <c r="L3435" s="66"/>
      <c r="M3435" s="67"/>
      <c r="N3435" s="22"/>
      <c r="O3435" s="22"/>
      <c r="P3435" s="25"/>
      <c r="Q3435" s="26"/>
    </row>
    <row r="3436" spans="1:17" x14ac:dyDescent="0.25">
      <c r="A3436" s="20"/>
      <c r="B3436" s="21"/>
      <c r="C3436" s="22"/>
      <c r="D3436" s="23"/>
      <c r="E3436" s="22"/>
      <c r="F3436" s="23"/>
      <c r="G3436" s="24"/>
      <c r="H3436" s="22"/>
      <c r="I3436" s="22"/>
      <c r="J3436" s="22"/>
      <c r="K3436" s="22"/>
      <c r="L3436" s="66"/>
      <c r="M3436" s="67"/>
      <c r="N3436" s="22"/>
      <c r="O3436" s="22"/>
      <c r="P3436" s="25"/>
      <c r="Q3436" s="26"/>
    </row>
    <row r="3437" spans="1:17" x14ac:dyDescent="0.25">
      <c r="A3437" s="20"/>
      <c r="B3437" s="21"/>
      <c r="C3437" s="22"/>
      <c r="D3437" s="23"/>
      <c r="E3437" s="22"/>
      <c r="F3437" s="23"/>
      <c r="G3437" s="24"/>
      <c r="H3437" s="22"/>
      <c r="I3437" s="22"/>
      <c r="J3437" s="22"/>
      <c r="K3437" s="22"/>
      <c r="L3437" s="66"/>
      <c r="M3437" s="67"/>
      <c r="N3437" s="22"/>
      <c r="O3437" s="22"/>
      <c r="P3437" s="25"/>
      <c r="Q3437" s="26"/>
    </row>
    <row r="3438" spans="1:17" x14ac:dyDescent="0.25">
      <c r="A3438" s="20"/>
      <c r="B3438" s="21"/>
      <c r="C3438" s="22"/>
      <c r="D3438" s="23"/>
      <c r="E3438" s="22"/>
      <c r="F3438" s="23"/>
      <c r="G3438" s="24"/>
      <c r="H3438" s="22"/>
      <c r="I3438" s="22"/>
      <c r="J3438" s="22"/>
      <c r="K3438" s="22"/>
      <c r="L3438" s="66"/>
      <c r="M3438" s="67"/>
      <c r="N3438" s="22"/>
      <c r="O3438" s="22"/>
      <c r="P3438" s="25"/>
      <c r="Q3438" s="26"/>
    </row>
    <row r="3439" spans="1:17" x14ac:dyDescent="0.25">
      <c r="A3439" s="20"/>
      <c r="B3439" s="21"/>
      <c r="C3439" s="22"/>
      <c r="D3439" s="23"/>
      <c r="E3439" s="22"/>
      <c r="F3439" s="23"/>
      <c r="G3439" s="24"/>
      <c r="H3439" s="22"/>
      <c r="I3439" s="22"/>
      <c r="J3439" s="22"/>
      <c r="K3439" s="22"/>
      <c r="L3439" s="66"/>
      <c r="M3439" s="67"/>
      <c r="N3439" s="22"/>
      <c r="O3439" s="22"/>
      <c r="P3439" s="25"/>
      <c r="Q3439" s="26"/>
    </row>
    <row r="3440" spans="1:17" x14ac:dyDescent="0.25">
      <c r="A3440" s="20"/>
      <c r="B3440" s="21"/>
      <c r="C3440" s="22"/>
      <c r="D3440" s="23"/>
      <c r="E3440" s="22"/>
      <c r="F3440" s="23"/>
      <c r="G3440" s="24"/>
      <c r="H3440" s="22"/>
      <c r="I3440" s="22"/>
      <c r="J3440" s="22"/>
      <c r="K3440" s="22"/>
      <c r="L3440" s="66"/>
      <c r="M3440" s="67"/>
      <c r="N3440" s="22"/>
      <c r="O3440" s="22"/>
      <c r="P3440" s="25"/>
      <c r="Q3440" s="26"/>
    </row>
    <row r="3441" spans="1:17" x14ac:dyDescent="0.25">
      <c r="A3441" s="20"/>
      <c r="B3441" s="21"/>
      <c r="C3441" s="22"/>
      <c r="D3441" s="23"/>
      <c r="E3441" s="22"/>
      <c r="F3441" s="23"/>
      <c r="G3441" s="24"/>
      <c r="H3441" s="22"/>
      <c r="I3441" s="22"/>
      <c r="J3441" s="22"/>
      <c r="K3441" s="22"/>
      <c r="L3441" s="66"/>
      <c r="M3441" s="67"/>
      <c r="N3441" s="22"/>
      <c r="O3441" s="22"/>
      <c r="P3441" s="25"/>
      <c r="Q3441" s="26"/>
    </row>
    <row r="3442" spans="1:17" x14ac:dyDescent="0.25">
      <c r="A3442" s="20"/>
      <c r="B3442" s="21"/>
      <c r="C3442" s="22"/>
      <c r="D3442" s="23"/>
      <c r="E3442" s="22"/>
      <c r="F3442" s="23"/>
      <c r="G3442" s="24"/>
      <c r="H3442" s="22"/>
      <c r="I3442" s="22"/>
      <c r="J3442" s="22"/>
      <c r="K3442" s="22"/>
      <c r="L3442" s="66"/>
      <c r="M3442" s="67"/>
      <c r="N3442" s="22"/>
      <c r="O3442" s="22"/>
      <c r="P3442" s="25"/>
      <c r="Q3442" s="26"/>
    </row>
    <row r="3443" spans="1:17" x14ac:dyDescent="0.25">
      <c r="A3443" s="20"/>
      <c r="B3443" s="21"/>
      <c r="C3443" s="22"/>
      <c r="D3443" s="23"/>
      <c r="E3443" s="22"/>
      <c r="F3443" s="23"/>
      <c r="G3443" s="24"/>
      <c r="H3443" s="22"/>
      <c r="I3443" s="22"/>
      <c r="J3443" s="22"/>
      <c r="K3443" s="22"/>
      <c r="L3443" s="66"/>
      <c r="M3443" s="67"/>
      <c r="N3443" s="22"/>
      <c r="O3443" s="22"/>
      <c r="P3443" s="25"/>
      <c r="Q3443" s="26"/>
    </row>
    <row r="3444" spans="1:17" x14ac:dyDescent="0.25">
      <c r="A3444" s="20"/>
      <c r="B3444" s="21"/>
      <c r="C3444" s="22"/>
      <c r="D3444" s="23"/>
      <c r="E3444" s="22"/>
      <c r="F3444" s="23"/>
      <c r="G3444" s="24"/>
      <c r="H3444" s="22"/>
      <c r="I3444" s="22"/>
      <c r="J3444" s="22"/>
      <c r="K3444" s="22"/>
      <c r="L3444" s="66"/>
      <c r="M3444" s="67"/>
      <c r="N3444" s="22"/>
      <c r="O3444" s="22"/>
      <c r="P3444" s="25"/>
      <c r="Q3444" s="26"/>
    </row>
    <row r="3445" spans="1:17" x14ac:dyDescent="0.25">
      <c r="A3445" s="20"/>
      <c r="B3445" s="21"/>
      <c r="C3445" s="22"/>
      <c r="D3445" s="23"/>
      <c r="E3445" s="22"/>
      <c r="F3445" s="23"/>
      <c r="G3445" s="24"/>
      <c r="H3445" s="22"/>
      <c r="I3445" s="22"/>
      <c r="J3445" s="22"/>
      <c r="K3445" s="22"/>
      <c r="L3445" s="66"/>
      <c r="M3445" s="67"/>
      <c r="N3445" s="22"/>
      <c r="O3445" s="22"/>
      <c r="P3445" s="25"/>
      <c r="Q3445" s="26"/>
    </row>
    <row r="3446" spans="1:17" x14ac:dyDescent="0.25">
      <c r="A3446" s="20"/>
      <c r="B3446" s="21"/>
      <c r="C3446" s="22"/>
      <c r="D3446" s="23"/>
      <c r="E3446" s="22"/>
      <c r="F3446" s="23"/>
      <c r="G3446" s="24"/>
      <c r="H3446" s="22"/>
      <c r="I3446" s="22"/>
      <c r="J3446" s="22"/>
      <c r="K3446" s="22"/>
      <c r="L3446" s="66"/>
      <c r="M3446" s="67"/>
      <c r="N3446" s="22"/>
      <c r="O3446" s="22"/>
      <c r="P3446" s="25"/>
      <c r="Q3446" s="26"/>
    </row>
    <row r="3447" spans="1:17" x14ac:dyDescent="0.25">
      <c r="A3447" s="20"/>
      <c r="B3447" s="21"/>
      <c r="C3447" s="22"/>
      <c r="D3447" s="23"/>
      <c r="E3447" s="22"/>
      <c r="F3447" s="23"/>
      <c r="G3447" s="24"/>
      <c r="H3447" s="22"/>
      <c r="I3447" s="22"/>
      <c r="J3447" s="22"/>
      <c r="K3447" s="22"/>
      <c r="L3447" s="66"/>
      <c r="M3447" s="67"/>
      <c r="N3447" s="22"/>
      <c r="O3447" s="22"/>
      <c r="P3447" s="25"/>
      <c r="Q3447" s="26"/>
    </row>
    <row r="3448" spans="1:17" x14ac:dyDescent="0.25">
      <c r="A3448" s="20"/>
      <c r="B3448" s="21"/>
      <c r="C3448" s="22"/>
      <c r="D3448" s="23"/>
      <c r="E3448" s="22"/>
      <c r="F3448" s="23"/>
      <c r="G3448" s="24"/>
      <c r="H3448" s="22"/>
      <c r="I3448" s="22"/>
      <c r="J3448" s="22"/>
      <c r="K3448" s="22"/>
      <c r="L3448" s="66"/>
      <c r="M3448" s="67"/>
      <c r="N3448" s="22"/>
      <c r="O3448" s="22"/>
      <c r="P3448" s="25"/>
      <c r="Q3448" s="26"/>
    </row>
    <row r="3449" spans="1:17" x14ac:dyDescent="0.25">
      <c r="A3449" s="20"/>
      <c r="B3449" s="21"/>
      <c r="C3449" s="22"/>
      <c r="D3449" s="23"/>
      <c r="E3449" s="22"/>
      <c r="F3449" s="23"/>
      <c r="G3449" s="24"/>
      <c r="H3449" s="22"/>
      <c r="I3449" s="22"/>
      <c r="J3449" s="22"/>
      <c r="K3449" s="22"/>
      <c r="L3449" s="66"/>
      <c r="M3449" s="67"/>
      <c r="N3449" s="22"/>
      <c r="O3449" s="22"/>
      <c r="P3449" s="25"/>
      <c r="Q3449" s="26"/>
    </row>
    <row r="3450" spans="1:17" x14ac:dyDescent="0.25">
      <c r="A3450" s="20"/>
      <c r="B3450" s="21"/>
      <c r="C3450" s="22"/>
      <c r="D3450" s="23"/>
      <c r="E3450" s="22"/>
      <c r="F3450" s="23"/>
      <c r="G3450" s="24"/>
      <c r="H3450" s="22"/>
      <c r="I3450" s="22"/>
      <c r="J3450" s="22"/>
      <c r="K3450" s="22"/>
      <c r="L3450" s="66"/>
      <c r="M3450" s="67"/>
      <c r="N3450" s="22"/>
      <c r="O3450" s="22"/>
      <c r="P3450" s="25"/>
      <c r="Q3450" s="26"/>
    </row>
    <row r="3451" spans="1:17" x14ac:dyDescent="0.25">
      <c r="A3451" s="20"/>
      <c r="B3451" s="21"/>
      <c r="C3451" s="22"/>
      <c r="D3451" s="23"/>
      <c r="E3451" s="22"/>
      <c r="F3451" s="23"/>
      <c r="G3451" s="24"/>
      <c r="H3451" s="22"/>
      <c r="I3451" s="22"/>
      <c r="J3451" s="22"/>
      <c r="K3451" s="22"/>
      <c r="L3451" s="66"/>
      <c r="M3451" s="67"/>
      <c r="N3451" s="22"/>
      <c r="O3451" s="22"/>
      <c r="P3451" s="25"/>
      <c r="Q3451" s="26"/>
    </row>
    <row r="3452" spans="1:17" x14ac:dyDescent="0.25">
      <c r="A3452" s="20"/>
      <c r="B3452" s="21"/>
      <c r="C3452" s="22"/>
      <c r="D3452" s="23"/>
      <c r="E3452" s="22"/>
      <c r="F3452" s="23"/>
      <c r="G3452" s="24"/>
      <c r="H3452" s="22"/>
      <c r="I3452" s="22"/>
      <c r="J3452" s="22"/>
      <c r="K3452" s="22"/>
      <c r="L3452" s="66"/>
      <c r="M3452" s="67"/>
      <c r="N3452" s="22"/>
      <c r="O3452" s="22"/>
      <c r="P3452" s="25"/>
      <c r="Q3452" s="26"/>
    </row>
    <row r="3453" spans="1:17" x14ac:dyDescent="0.25">
      <c r="A3453" s="20"/>
      <c r="B3453" s="21"/>
      <c r="C3453" s="22"/>
      <c r="D3453" s="23"/>
      <c r="E3453" s="22"/>
      <c r="F3453" s="23"/>
      <c r="G3453" s="24"/>
      <c r="H3453" s="22"/>
      <c r="I3453" s="22"/>
      <c r="J3453" s="22"/>
      <c r="K3453" s="22"/>
      <c r="L3453" s="66"/>
      <c r="M3453" s="67"/>
      <c r="N3453" s="22"/>
      <c r="O3453" s="22"/>
      <c r="P3453" s="25"/>
      <c r="Q3453" s="26"/>
    </row>
    <row r="3454" spans="1:17" x14ac:dyDescent="0.25">
      <c r="A3454" s="20"/>
      <c r="B3454" s="21"/>
      <c r="C3454" s="22"/>
      <c r="D3454" s="23"/>
      <c r="E3454" s="22"/>
      <c r="F3454" s="23"/>
      <c r="G3454" s="24"/>
      <c r="H3454" s="22"/>
      <c r="I3454" s="22"/>
      <c r="J3454" s="22"/>
      <c r="K3454" s="22"/>
      <c r="L3454" s="66"/>
      <c r="M3454" s="67"/>
      <c r="N3454" s="22"/>
      <c r="O3454" s="22"/>
      <c r="P3454" s="25"/>
      <c r="Q3454" s="26"/>
    </row>
    <row r="3455" spans="1:17" x14ac:dyDescent="0.25">
      <c r="A3455" s="20"/>
      <c r="B3455" s="21"/>
      <c r="C3455" s="22"/>
      <c r="D3455" s="23"/>
      <c r="E3455" s="22"/>
      <c r="F3455" s="23"/>
      <c r="G3455" s="24"/>
      <c r="H3455" s="22"/>
      <c r="I3455" s="22"/>
      <c r="J3455" s="22"/>
      <c r="K3455" s="22"/>
      <c r="L3455" s="66"/>
      <c r="M3455" s="67"/>
      <c r="N3455" s="22"/>
      <c r="O3455" s="22"/>
      <c r="P3455" s="25"/>
      <c r="Q3455" s="26"/>
    </row>
    <row r="3456" spans="1:17" x14ac:dyDescent="0.25">
      <c r="A3456" s="20"/>
      <c r="B3456" s="21"/>
      <c r="C3456" s="22"/>
      <c r="D3456" s="23"/>
      <c r="E3456" s="22"/>
      <c r="F3456" s="23"/>
      <c r="G3456" s="24"/>
      <c r="H3456" s="22"/>
      <c r="I3456" s="22"/>
      <c r="J3456" s="22"/>
      <c r="K3456" s="22"/>
      <c r="L3456" s="66"/>
      <c r="M3456" s="67"/>
      <c r="N3456" s="22"/>
      <c r="O3456" s="22"/>
      <c r="P3456" s="25"/>
      <c r="Q3456" s="26"/>
    </row>
    <row r="3457" spans="1:17" x14ac:dyDescent="0.25">
      <c r="A3457" s="20"/>
      <c r="B3457" s="21"/>
      <c r="C3457" s="22"/>
      <c r="D3457" s="23"/>
      <c r="E3457" s="22"/>
      <c r="F3457" s="23"/>
      <c r="G3457" s="24"/>
      <c r="H3457" s="22"/>
      <c r="I3457" s="22"/>
      <c r="J3457" s="22"/>
      <c r="K3457" s="22"/>
      <c r="L3457" s="66"/>
      <c r="M3457" s="67"/>
      <c r="N3457" s="22"/>
      <c r="O3457" s="22"/>
      <c r="P3457" s="25"/>
      <c r="Q3457" s="26"/>
    </row>
    <row r="3458" spans="1:17" x14ac:dyDescent="0.25">
      <c r="A3458" s="20"/>
      <c r="B3458" s="21"/>
      <c r="C3458" s="22"/>
      <c r="D3458" s="23"/>
      <c r="E3458" s="22"/>
      <c r="F3458" s="23"/>
      <c r="G3458" s="24"/>
      <c r="H3458" s="22"/>
      <c r="I3458" s="22"/>
      <c r="J3458" s="22"/>
      <c r="K3458" s="22"/>
      <c r="L3458" s="66"/>
      <c r="M3458" s="67"/>
      <c r="N3458" s="22"/>
      <c r="O3458" s="22"/>
      <c r="P3458" s="25"/>
      <c r="Q3458" s="26"/>
    </row>
    <row r="3459" spans="1:17" x14ac:dyDescent="0.25">
      <c r="A3459" s="20"/>
      <c r="B3459" s="21"/>
      <c r="C3459" s="22"/>
      <c r="D3459" s="23"/>
      <c r="E3459" s="22"/>
      <c r="F3459" s="23"/>
      <c r="G3459" s="24"/>
      <c r="H3459" s="22"/>
      <c r="I3459" s="22"/>
      <c r="J3459" s="22"/>
      <c r="K3459" s="22"/>
      <c r="L3459" s="66"/>
      <c r="M3459" s="67"/>
      <c r="N3459" s="22"/>
      <c r="O3459" s="22"/>
      <c r="P3459" s="25"/>
      <c r="Q3459" s="26"/>
    </row>
    <row r="3460" spans="1:17" x14ac:dyDescent="0.25">
      <c r="A3460" s="20"/>
      <c r="B3460" s="21"/>
      <c r="C3460" s="22"/>
      <c r="D3460" s="23"/>
      <c r="E3460" s="22"/>
      <c r="F3460" s="23"/>
      <c r="G3460" s="24"/>
      <c r="H3460" s="22"/>
      <c r="I3460" s="22"/>
      <c r="J3460" s="22"/>
      <c r="K3460" s="22"/>
      <c r="L3460" s="66"/>
      <c r="M3460" s="67"/>
      <c r="N3460" s="22"/>
      <c r="O3460" s="22"/>
      <c r="P3460" s="25"/>
      <c r="Q3460" s="26"/>
    </row>
    <row r="3461" spans="1:17" x14ac:dyDescent="0.25">
      <c r="A3461" s="20"/>
      <c r="B3461" s="21"/>
      <c r="C3461" s="22"/>
      <c r="D3461" s="23"/>
      <c r="E3461" s="22"/>
      <c r="F3461" s="23"/>
      <c r="G3461" s="24"/>
      <c r="H3461" s="22"/>
      <c r="I3461" s="22"/>
      <c r="J3461" s="22"/>
      <c r="K3461" s="22"/>
      <c r="L3461" s="66"/>
      <c r="M3461" s="67"/>
      <c r="N3461" s="22"/>
      <c r="O3461" s="22"/>
      <c r="P3461" s="25"/>
      <c r="Q3461" s="26"/>
    </row>
    <row r="3462" spans="1:17" x14ac:dyDescent="0.25">
      <c r="A3462" s="20"/>
      <c r="B3462" s="21"/>
      <c r="C3462" s="22"/>
      <c r="D3462" s="23"/>
      <c r="E3462" s="22"/>
      <c r="F3462" s="23"/>
      <c r="G3462" s="24"/>
      <c r="H3462" s="22"/>
      <c r="I3462" s="22"/>
      <c r="J3462" s="22"/>
      <c r="K3462" s="22"/>
      <c r="L3462" s="66"/>
      <c r="M3462" s="67"/>
      <c r="N3462" s="22"/>
      <c r="O3462" s="22"/>
      <c r="P3462" s="25"/>
      <c r="Q3462" s="26"/>
    </row>
    <row r="3463" spans="1:17" x14ac:dyDescent="0.25">
      <c r="A3463" s="20"/>
      <c r="B3463" s="21"/>
      <c r="C3463" s="22"/>
      <c r="D3463" s="23"/>
      <c r="E3463" s="22"/>
      <c r="F3463" s="23"/>
      <c r="G3463" s="24"/>
      <c r="H3463" s="22"/>
      <c r="I3463" s="22"/>
      <c r="J3463" s="22"/>
      <c r="K3463" s="22"/>
      <c r="L3463" s="66"/>
      <c r="M3463" s="67"/>
      <c r="N3463" s="22"/>
      <c r="O3463" s="22"/>
      <c r="P3463" s="25"/>
      <c r="Q3463" s="26"/>
    </row>
    <row r="3464" spans="1:17" x14ac:dyDescent="0.25">
      <c r="A3464" s="20"/>
      <c r="B3464" s="21"/>
      <c r="C3464" s="22"/>
      <c r="D3464" s="23"/>
      <c r="E3464" s="22"/>
      <c r="F3464" s="23"/>
      <c r="G3464" s="24"/>
      <c r="H3464" s="22"/>
      <c r="I3464" s="22"/>
      <c r="J3464" s="22"/>
      <c r="K3464" s="22"/>
      <c r="L3464" s="66"/>
      <c r="M3464" s="67"/>
      <c r="N3464" s="22"/>
      <c r="O3464" s="22"/>
      <c r="P3464" s="25"/>
      <c r="Q3464" s="26"/>
    </row>
    <row r="3465" spans="1:17" x14ac:dyDescent="0.25">
      <c r="A3465" s="20"/>
      <c r="B3465" s="21"/>
      <c r="C3465" s="22"/>
      <c r="D3465" s="23"/>
      <c r="E3465" s="22"/>
      <c r="F3465" s="23"/>
      <c r="G3465" s="24"/>
      <c r="H3465" s="22"/>
      <c r="I3465" s="22"/>
      <c r="J3465" s="22"/>
      <c r="K3465" s="22"/>
      <c r="L3465" s="66"/>
      <c r="M3465" s="67"/>
      <c r="N3465" s="22"/>
      <c r="O3465" s="22"/>
      <c r="P3465" s="25"/>
      <c r="Q3465" s="26"/>
    </row>
    <row r="3466" spans="1:17" x14ac:dyDescent="0.25">
      <c r="A3466" s="20"/>
      <c r="B3466" s="21"/>
      <c r="C3466" s="22"/>
      <c r="D3466" s="23"/>
      <c r="E3466" s="22"/>
      <c r="F3466" s="23"/>
      <c r="G3466" s="24"/>
      <c r="H3466" s="22"/>
      <c r="I3466" s="22"/>
      <c r="J3466" s="22"/>
      <c r="K3466" s="22"/>
      <c r="L3466" s="66"/>
      <c r="M3466" s="67"/>
      <c r="N3466" s="22"/>
      <c r="O3466" s="22"/>
      <c r="P3466" s="25"/>
      <c r="Q3466" s="26"/>
    </row>
    <row r="3467" spans="1:17" x14ac:dyDescent="0.25">
      <c r="A3467" s="20"/>
      <c r="B3467" s="21"/>
      <c r="C3467" s="22"/>
      <c r="D3467" s="23"/>
      <c r="E3467" s="22"/>
      <c r="F3467" s="23"/>
      <c r="G3467" s="24"/>
      <c r="H3467" s="22"/>
      <c r="I3467" s="22"/>
      <c r="J3467" s="22"/>
      <c r="K3467" s="22"/>
      <c r="L3467" s="66"/>
      <c r="M3467" s="67"/>
      <c r="N3467" s="22"/>
      <c r="O3467" s="22"/>
      <c r="P3467" s="25"/>
      <c r="Q3467" s="26"/>
    </row>
    <row r="3468" spans="1:17" x14ac:dyDescent="0.25">
      <c r="A3468" s="20"/>
      <c r="B3468" s="21"/>
      <c r="C3468" s="22"/>
      <c r="D3468" s="23"/>
      <c r="E3468" s="22"/>
      <c r="F3468" s="23"/>
      <c r="G3468" s="24"/>
      <c r="H3468" s="22"/>
      <c r="I3468" s="22"/>
      <c r="J3468" s="22"/>
      <c r="K3468" s="22"/>
      <c r="L3468" s="66"/>
      <c r="M3468" s="67"/>
      <c r="N3468" s="22"/>
      <c r="O3468" s="22"/>
      <c r="P3468" s="25"/>
      <c r="Q3468" s="26"/>
    </row>
    <row r="3469" spans="1:17" x14ac:dyDescent="0.25">
      <c r="A3469" s="20"/>
      <c r="B3469" s="21"/>
      <c r="C3469" s="22"/>
      <c r="D3469" s="23"/>
      <c r="E3469" s="22"/>
      <c r="F3469" s="23"/>
      <c r="G3469" s="24"/>
      <c r="H3469" s="22"/>
      <c r="I3469" s="22"/>
      <c r="J3469" s="22"/>
      <c r="K3469" s="22"/>
      <c r="L3469" s="66"/>
      <c r="M3469" s="67"/>
      <c r="N3469" s="22"/>
      <c r="O3469" s="22"/>
      <c r="P3469" s="25"/>
      <c r="Q3469" s="26"/>
    </row>
    <row r="3470" spans="1:17" x14ac:dyDescent="0.25">
      <c r="A3470" s="20"/>
      <c r="B3470" s="21"/>
      <c r="C3470" s="22"/>
      <c r="D3470" s="23"/>
      <c r="E3470" s="22"/>
      <c r="F3470" s="23"/>
      <c r="G3470" s="24"/>
      <c r="H3470" s="22"/>
      <c r="I3470" s="22"/>
      <c r="J3470" s="22"/>
      <c r="K3470" s="22"/>
      <c r="L3470" s="66"/>
      <c r="M3470" s="67"/>
      <c r="N3470" s="22"/>
      <c r="O3470" s="22"/>
      <c r="P3470" s="25"/>
      <c r="Q3470" s="26"/>
    </row>
    <row r="3471" spans="1:17" x14ac:dyDescent="0.25">
      <c r="A3471" s="20"/>
      <c r="B3471" s="21"/>
      <c r="C3471" s="22"/>
      <c r="D3471" s="23"/>
      <c r="E3471" s="22"/>
      <c r="F3471" s="23"/>
      <c r="G3471" s="24"/>
      <c r="H3471" s="22"/>
      <c r="I3471" s="22"/>
      <c r="J3471" s="22"/>
      <c r="K3471" s="22"/>
      <c r="L3471" s="66"/>
      <c r="M3471" s="67"/>
      <c r="N3471" s="22"/>
      <c r="O3471" s="22"/>
      <c r="P3471" s="25"/>
      <c r="Q3471" s="26"/>
    </row>
    <row r="3472" spans="1:17" x14ac:dyDescent="0.25">
      <c r="A3472" s="20"/>
      <c r="B3472" s="21"/>
      <c r="C3472" s="22"/>
      <c r="D3472" s="23"/>
      <c r="E3472" s="22"/>
      <c r="F3472" s="23"/>
      <c r="G3472" s="24"/>
      <c r="H3472" s="22"/>
      <c r="I3472" s="22"/>
      <c r="J3472" s="22"/>
      <c r="K3472" s="22"/>
      <c r="L3472" s="66"/>
      <c r="M3472" s="67"/>
      <c r="N3472" s="22"/>
      <c r="O3472" s="22"/>
      <c r="P3472" s="25"/>
      <c r="Q3472" s="26"/>
    </row>
    <row r="3473" spans="1:17" x14ac:dyDescent="0.25">
      <c r="A3473" s="20"/>
      <c r="B3473" s="21"/>
      <c r="C3473" s="22"/>
      <c r="D3473" s="23"/>
      <c r="E3473" s="22"/>
      <c r="F3473" s="23"/>
      <c r="G3473" s="24"/>
      <c r="H3473" s="22"/>
      <c r="I3473" s="22"/>
      <c r="J3473" s="22"/>
      <c r="K3473" s="22"/>
      <c r="L3473" s="66"/>
      <c r="M3473" s="67"/>
      <c r="N3473" s="22"/>
      <c r="O3473" s="22"/>
      <c r="P3473" s="25"/>
      <c r="Q3473" s="26"/>
    </row>
    <row r="3474" spans="1:17" x14ac:dyDescent="0.25">
      <c r="A3474" s="20"/>
      <c r="B3474" s="21"/>
      <c r="C3474" s="22"/>
      <c r="D3474" s="23"/>
      <c r="E3474" s="22"/>
      <c r="F3474" s="23"/>
      <c r="G3474" s="24"/>
      <c r="H3474" s="22"/>
      <c r="I3474" s="22"/>
      <c r="J3474" s="22"/>
      <c r="K3474" s="22"/>
      <c r="L3474" s="66"/>
      <c r="M3474" s="67"/>
      <c r="N3474" s="22"/>
      <c r="O3474" s="22"/>
      <c r="P3474" s="25"/>
      <c r="Q3474" s="26"/>
    </row>
    <row r="3475" spans="1:17" x14ac:dyDescent="0.25">
      <c r="A3475" s="20"/>
      <c r="B3475" s="21"/>
      <c r="C3475" s="22"/>
      <c r="D3475" s="23"/>
      <c r="E3475" s="22"/>
      <c r="F3475" s="23"/>
      <c r="G3475" s="24"/>
      <c r="H3475" s="22"/>
      <c r="I3475" s="22"/>
      <c r="J3475" s="22"/>
      <c r="K3475" s="22"/>
      <c r="L3475" s="66"/>
      <c r="M3475" s="67"/>
      <c r="N3475" s="22"/>
      <c r="O3475" s="22"/>
      <c r="P3475" s="25"/>
      <c r="Q3475" s="26"/>
    </row>
    <row r="3476" spans="1:17" x14ac:dyDescent="0.25">
      <c r="A3476" s="20"/>
      <c r="B3476" s="21"/>
      <c r="C3476" s="22"/>
      <c r="D3476" s="23"/>
      <c r="E3476" s="22"/>
      <c r="F3476" s="23"/>
      <c r="G3476" s="24"/>
      <c r="H3476" s="22"/>
      <c r="I3476" s="22"/>
      <c r="J3476" s="22"/>
      <c r="K3476" s="22"/>
      <c r="L3476" s="66"/>
      <c r="M3476" s="67"/>
      <c r="N3476" s="22"/>
      <c r="O3476" s="22"/>
      <c r="P3476" s="25"/>
      <c r="Q3476" s="26"/>
    </row>
    <row r="3477" spans="1:17" x14ac:dyDescent="0.25">
      <c r="A3477" s="20"/>
      <c r="B3477" s="21"/>
      <c r="C3477" s="22"/>
      <c r="D3477" s="23"/>
      <c r="E3477" s="22"/>
      <c r="F3477" s="23"/>
      <c r="G3477" s="24"/>
      <c r="H3477" s="22"/>
      <c r="I3477" s="22"/>
      <c r="J3477" s="22"/>
      <c r="K3477" s="22"/>
      <c r="L3477" s="66"/>
      <c r="M3477" s="67"/>
      <c r="N3477" s="22"/>
      <c r="O3477" s="22"/>
      <c r="P3477" s="25"/>
      <c r="Q3477" s="26"/>
    </row>
    <row r="3478" spans="1:17" x14ac:dyDescent="0.25">
      <c r="A3478" s="20"/>
      <c r="B3478" s="21"/>
      <c r="C3478" s="22"/>
      <c r="D3478" s="23"/>
      <c r="E3478" s="22"/>
      <c r="F3478" s="23"/>
      <c r="G3478" s="24"/>
      <c r="H3478" s="22"/>
      <c r="I3478" s="22"/>
      <c r="J3478" s="22"/>
      <c r="K3478" s="22"/>
      <c r="L3478" s="66"/>
      <c r="M3478" s="67"/>
      <c r="N3478" s="22"/>
      <c r="O3478" s="22"/>
      <c r="P3478" s="25"/>
      <c r="Q3478" s="26"/>
    </row>
    <row r="3479" spans="1:17" x14ac:dyDescent="0.25">
      <c r="A3479" s="20"/>
      <c r="B3479" s="21"/>
      <c r="C3479" s="22"/>
      <c r="D3479" s="23"/>
      <c r="E3479" s="22"/>
      <c r="F3479" s="23"/>
      <c r="G3479" s="24"/>
      <c r="H3479" s="22"/>
      <c r="I3479" s="22"/>
      <c r="J3479" s="22"/>
      <c r="K3479" s="22"/>
      <c r="L3479" s="66"/>
      <c r="M3479" s="67"/>
      <c r="N3479" s="22"/>
      <c r="O3479" s="22"/>
      <c r="P3479" s="25"/>
      <c r="Q3479" s="26"/>
    </row>
    <row r="3480" spans="1:17" x14ac:dyDescent="0.25">
      <c r="A3480" s="20"/>
      <c r="B3480" s="21"/>
      <c r="C3480" s="22"/>
      <c r="D3480" s="23"/>
      <c r="E3480" s="22"/>
      <c r="F3480" s="23"/>
      <c r="G3480" s="24"/>
      <c r="H3480" s="22"/>
      <c r="I3480" s="22"/>
      <c r="J3480" s="22"/>
      <c r="K3480" s="22"/>
      <c r="L3480" s="66"/>
      <c r="M3480" s="67"/>
      <c r="N3480" s="22"/>
      <c r="O3480" s="22"/>
      <c r="P3480" s="25"/>
      <c r="Q3480" s="26"/>
    </row>
    <row r="3481" spans="1:17" x14ac:dyDescent="0.25">
      <c r="A3481" s="20"/>
      <c r="B3481" s="21"/>
      <c r="C3481" s="22"/>
      <c r="D3481" s="23"/>
      <c r="E3481" s="22"/>
      <c r="F3481" s="23"/>
      <c r="G3481" s="24"/>
      <c r="H3481" s="22"/>
      <c r="I3481" s="22"/>
      <c r="J3481" s="22"/>
      <c r="K3481" s="22"/>
      <c r="L3481" s="66"/>
      <c r="M3481" s="67"/>
      <c r="N3481" s="22"/>
      <c r="O3481" s="22"/>
      <c r="P3481" s="25"/>
      <c r="Q3481" s="26"/>
    </row>
    <row r="3482" spans="1:17" x14ac:dyDescent="0.25">
      <c r="A3482" s="20"/>
      <c r="B3482" s="21"/>
      <c r="C3482" s="22"/>
      <c r="D3482" s="23"/>
      <c r="E3482" s="22"/>
      <c r="F3482" s="23"/>
      <c r="G3482" s="24"/>
      <c r="H3482" s="22"/>
      <c r="I3482" s="22"/>
      <c r="J3482" s="22"/>
      <c r="K3482" s="22"/>
      <c r="L3482" s="66"/>
      <c r="M3482" s="67"/>
      <c r="N3482" s="22"/>
      <c r="O3482" s="22"/>
      <c r="P3482" s="25"/>
      <c r="Q3482" s="26"/>
    </row>
    <row r="3483" spans="1:17" x14ac:dyDescent="0.25">
      <c r="A3483" s="20"/>
      <c r="B3483" s="21"/>
      <c r="C3483" s="22"/>
      <c r="D3483" s="23"/>
      <c r="E3483" s="22"/>
      <c r="F3483" s="23"/>
      <c r="G3483" s="24"/>
      <c r="H3483" s="22"/>
      <c r="I3483" s="22"/>
      <c r="J3483" s="22"/>
      <c r="K3483" s="22"/>
      <c r="L3483" s="66"/>
      <c r="M3483" s="67"/>
      <c r="N3483" s="22"/>
      <c r="O3483" s="22"/>
      <c r="P3483" s="25"/>
      <c r="Q3483" s="26"/>
    </row>
    <row r="3484" spans="1:17" x14ac:dyDescent="0.25">
      <c r="A3484" s="20"/>
      <c r="B3484" s="21"/>
      <c r="C3484" s="22"/>
      <c r="D3484" s="23"/>
      <c r="E3484" s="22"/>
      <c r="F3484" s="23"/>
      <c r="G3484" s="24"/>
      <c r="H3484" s="22"/>
      <c r="I3484" s="22"/>
      <c r="J3484" s="22"/>
      <c r="K3484" s="22"/>
      <c r="L3484" s="66"/>
      <c r="M3484" s="67"/>
      <c r="N3484" s="22"/>
      <c r="O3484" s="22"/>
      <c r="P3484" s="25"/>
      <c r="Q3484" s="26"/>
    </row>
    <row r="3485" spans="1:17" x14ac:dyDescent="0.25">
      <c r="A3485" s="20"/>
      <c r="B3485" s="21"/>
      <c r="C3485" s="22"/>
      <c r="D3485" s="23"/>
      <c r="E3485" s="22"/>
      <c r="F3485" s="23"/>
      <c r="G3485" s="24"/>
      <c r="H3485" s="22"/>
      <c r="I3485" s="22"/>
      <c r="J3485" s="22"/>
      <c r="K3485" s="22"/>
      <c r="L3485" s="66"/>
      <c r="M3485" s="67"/>
      <c r="N3485" s="22"/>
      <c r="O3485" s="22"/>
      <c r="P3485" s="25"/>
      <c r="Q3485" s="26"/>
    </row>
    <row r="3486" spans="1:17" x14ac:dyDescent="0.25">
      <c r="A3486" s="20"/>
      <c r="B3486" s="21"/>
      <c r="C3486" s="22"/>
      <c r="D3486" s="23"/>
      <c r="E3486" s="22"/>
      <c r="F3486" s="23"/>
      <c r="G3486" s="24"/>
      <c r="H3486" s="22"/>
      <c r="I3486" s="22"/>
      <c r="J3486" s="22"/>
      <c r="K3486" s="22"/>
      <c r="L3486" s="66"/>
      <c r="M3486" s="67"/>
      <c r="N3486" s="22"/>
      <c r="O3486" s="22"/>
      <c r="P3486" s="25"/>
      <c r="Q3486" s="26"/>
    </row>
    <row r="3487" spans="1:17" x14ac:dyDescent="0.25">
      <c r="A3487" s="20"/>
      <c r="B3487" s="21"/>
      <c r="C3487" s="22"/>
      <c r="D3487" s="23"/>
      <c r="E3487" s="22"/>
      <c r="F3487" s="23"/>
      <c r="G3487" s="24"/>
      <c r="H3487" s="22"/>
      <c r="I3487" s="22"/>
      <c r="J3487" s="22"/>
      <c r="K3487" s="22"/>
      <c r="L3487" s="66"/>
      <c r="M3487" s="67"/>
      <c r="N3487" s="22"/>
      <c r="O3487" s="22"/>
      <c r="P3487" s="25"/>
      <c r="Q3487" s="26"/>
    </row>
    <row r="3488" spans="1:17" x14ac:dyDescent="0.25">
      <c r="A3488" s="20"/>
      <c r="B3488" s="21"/>
      <c r="C3488" s="22"/>
      <c r="D3488" s="23"/>
      <c r="E3488" s="22"/>
      <c r="F3488" s="23"/>
      <c r="G3488" s="24"/>
      <c r="H3488" s="22"/>
      <c r="I3488" s="22"/>
      <c r="J3488" s="22"/>
      <c r="K3488" s="22"/>
      <c r="L3488" s="66"/>
      <c r="M3488" s="67"/>
      <c r="N3488" s="22"/>
      <c r="O3488" s="22"/>
      <c r="P3488" s="25"/>
      <c r="Q3488" s="26"/>
    </row>
    <row r="3489" spans="1:17" x14ac:dyDescent="0.25">
      <c r="A3489" s="20"/>
      <c r="B3489" s="21"/>
      <c r="C3489" s="22"/>
      <c r="D3489" s="23"/>
      <c r="E3489" s="22"/>
      <c r="F3489" s="23"/>
      <c r="G3489" s="24"/>
      <c r="H3489" s="22"/>
      <c r="I3489" s="22"/>
      <c r="J3489" s="22"/>
      <c r="K3489" s="22"/>
      <c r="L3489" s="66"/>
      <c r="M3489" s="67"/>
      <c r="N3489" s="22"/>
      <c r="O3489" s="22"/>
      <c r="P3489" s="25"/>
      <c r="Q3489" s="26"/>
    </row>
    <row r="3490" spans="1:17" x14ac:dyDescent="0.25">
      <c r="A3490" s="20"/>
      <c r="B3490" s="21"/>
      <c r="C3490" s="22"/>
      <c r="D3490" s="23"/>
      <c r="E3490" s="22"/>
      <c r="F3490" s="23"/>
      <c r="G3490" s="24"/>
      <c r="H3490" s="22"/>
      <c r="I3490" s="22"/>
      <c r="J3490" s="22"/>
      <c r="K3490" s="22"/>
      <c r="L3490" s="66"/>
      <c r="M3490" s="67"/>
      <c r="N3490" s="22"/>
      <c r="O3490" s="22"/>
      <c r="P3490" s="25"/>
      <c r="Q3490" s="26"/>
    </row>
    <row r="3491" spans="1:17" x14ac:dyDescent="0.25">
      <c r="A3491" s="20"/>
      <c r="B3491" s="21"/>
      <c r="C3491" s="22"/>
      <c r="D3491" s="23"/>
      <c r="E3491" s="22"/>
      <c r="F3491" s="23"/>
      <c r="G3491" s="24"/>
      <c r="H3491" s="22"/>
      <c r="I3491" s="22"/>
      <c r="J3491" s="22"/>
      <c r="K3491" s="22"/>
      <c r="L3491" s="66"/>
      <c r="M3491" s="67"/>
      <c r="N3491" s="22"/>
      <c r="O3491" s="22"/>
      <c r="P3491" s="25"/>
      <c r="Q3491" s="26"/>
    </row>
    <row r="3492" spans="1:17" x14ac:dyDescent="0.25">
      <c r="A3492" s="20"/>
      <c r="B3492" s="21"/>
      <c r="C3492" s="22"/>
      <c r="D3492" s="23"/>
      <c r="E3492" s="22"/>
      <c r="F3492" s="23"/>
      <c r="G3492" s="24"/>
      <c r="H3492" s="22"/>
      <c r="I3492" s="22"/>
      <c r="J3492" s="22"/>
      <c r="K3492" s="22"/>
      <c r="L3492" s="66"/>
      <c r="M3492" s="67"/>
      <c r="N3492" s="22"/>
      <c r="O3492" s="22"/>
      <c r="P3492" s="25"/>
      <c r="Q3492" s="26"/>
    </row>
    <row r="3493" spans="1:17" x14ac:dyDescent="0.25">
      <c r="A3493" s="20"/>
      <c r="B3493" s="21"/>
      <c r="C3493" s="22"/>
      <c r="D3493" s="23"/>
      <c r="E3493" s="22"/>
      <c r="F3493" s="23"/>
      <c r="G3493" s="24"/>
      <c r="H3493" s="22"/>
      <c r="I3493" s="22"/>
      <c r="J3493" s="22"/>
      <c r="K3493" s="22"/>
      <c r="L3493" s="66"/>
      <c r="M3493" s="67"/>
      <c r="N3493" s="22"/>
      <c r="O3493" s="22"/>
      <c r="P3493" s="25"/>
      <c r="Q3493" s="26"/>
    </row>
    <row r="3494" spans="1:17" x14ac:dyDescent="0.25">
      <c r="A3494" s="20"/>
      <c r="B3494" s="21"/>
      <c r="C3494" s="22"/>
      <c r="D3494" s="23"/>
      <c r="E3494" s="22"/>
      <c r="F3494" s="23"/>
      <c r="G3494" s="24"/>
      <c r="H3494" s="22"/>
      <c r="I3494" s="22"/>
      <c r="J3494" s="22"/>
      <c r="K3494" s="22"/>
      <c r="L3494" s="66"/>
      <c r="M3494" s="67"/>
      <c r="N3494" s="22"/>
      <c r="O3494" s="22"/>
      <c r="P3494" s="25"/>
      <c r="Q3494" s="26"/>
    </row>
    <row r="3495" spans="1:17" x14ac:dyDescent="0.25">
      <c r="A3495" s="20"/>
      <c r="B3495" s="21"/>
      <c r="C3495" s="22"/>
      <c r="D3495" s="23"/>
      <c r="E3495" s="22"/>
      <c r="F3495" s="23"/>
      <c r="G3495" s="24"/>
      <c r="H3495" s="22"/>
      <c r="I3495" s="22"/>
      <c r="J3495" s="22"/>
      <c r="K3495" s="22"/>
      <c r="L3495" s="66"/>
      <c r="M3495" s="67"/>
      <c r="N3495" s="22"/>
      <c r="O3495" s="22"/>
      <c r="P3495" s="25"/>
      <c r="Q3495" s="26"/>
    </row>
    <row r="3496" spans="1:17" x14ac:dyDescent="0.25">
      <c r="A3496" s="20"/>
      <c r="B3496" s="21"/>
      <c r="C3496" s="22"/>
      <c r="D3496" s="23"/>
      <c r="E3496" s="22"/>
      <c r="F3496" s="23"/>
      <c r="G3496" s="24"/>
      <c r="H3496" s="22"/>
      <c r="I3496" s="22"/>
      <c r="J3496" s="22"/>
      <c r="K3496" s="22"/>
      <c r="L3496" s="66"/>
      <c r="M3496" s="67"/>
      <c r="N3496" s="22"/>
      <c r="O3496" s="22"/>
      <c r="P3496" s="25"/>
      <c r="Q3496" s="26"/>
    </row>
    <row r="3497" spans="1:17" x14ac:dyDescent="0.25">
      <c r="A3497" s="20"/>
      <c r="B3497" s="21"/>
      <c r="C3497" s="22"/>
      <c r="D3497" s="23"/>
      <c r="E3497" s="22"/>
      <c r="F3497" s="23"/>
      <c r="G3497" s="24"/>
      <c r="H3497" s="22"/>
      <c r="I3497" s="22"/>
      <c r="J3497" s="22"/>
      <c r="K3497" s="22"/>
      <c r="L3497" s="66"/>
      <c r="M3497" s="67"/>
      <c r="N3497" s="22"/>
      <c r="O3497" s="22"/>
      <c r="P3497" s="25"/>
      <c r="Q3497" s="26"/>
    </row>
    <row r="3498" spans="1:17" x14ac:dyDescent="0.25">
      <c r="A3498" s="20"/>
      <c r="B3498" s="21"/>
      <c r="C3498" s="22"/>
      <c r="D3498" s="23"/>
      <c r="E3498" s="22"/>
      <c r="F3498" s="23"/>
      <c r="G3498" s="24"/>
      <c r="H3498" s="22"/>
      <c r="I3498" s="22"/>
      <c r="J3498" s="22"/>
      <c r="K3498" s="22"/>
      <c r="L3498" s="66"/>
      <c r="M3498" s="67"/>
      <c r="N3498" s="22"/>
      <c r="O3498" s="22"/>
      <c r="P3498" s="25"/>
      <c r="Q3498" s="26"/>
    </row>
    <row r="3499" spans="1:17" x14ac:dyDescent="0.25">
      <c r="A3499" s="20"/>
      <c r="B3499" s="21"/>
      <c r="C3499" s="22"/>
      <c r="D3499" s="23"/>
      <c r="E3499" s="22"/>
      <c r="F3499" s="23"/>
      <c r="G3499" s="24"/>
      <c r="H3499" s="22"/>
      <c r="I3499" s="22"/>
      <c r="J3499" s="22"/>
      <c r="K3499" s="22"/>
      <c r="L3499" s="66"/>
      <c r="M3499" s="67"/>
      <c r="N3499" s="22"/>
      <c r="O3499" s="22"/>
      <c r="P3499" s="25"/>
      <c r="Q3499" s="26"/>
    </row>
    <row r="3500" spans="1:17" x14ac:dyDescent="0.25">
      <c r="A3500" s="20"/>
      <c r="B3500" s="21"/>
      <c r="C3500" s="22"/>
      <c r="D3500" s="23"/>
      <c r="E3500" s="22"/>
      <c r="F3500" s="23"/>
      <c r="G3500" s="24"/>
      <c r="H3500" s="22"/>
      <c r="I3500" s="22"/>
      <c r="J3500" s="22"/>
      <c r="K3500" s="22"/>
      <c r="L3500" s="66"/>
      <c r="M3500" s="67"/>
      <c r="N3500" s="22"/>
      <c r="O3500" s="22"/>
      <c r="P3500" s="25"/>
      <c r="Q3500" s="26"/>
    </row>
    <row r="3501" spans="1:17" x14ac:dyDescent="0.25">
      <c r="A3501" s="20"/>
      <c r="B3501" s="21"/>
      <c r="C3501" s="22"/>
      <c r="D3501" s="23"/>
      <c r="E3501" s="22"/>
      <c r="F3501" s="23"/>
      <c r="G3501" s="24"/>
      <c r="H3501" s="22"/>
      <c r="I3501" s="22"/>
      <c r="J3501" s="22"/>
      <c r="K3501" s="22"/>
      <c r="L3501" s="66"/>
      <c r="M3501" s="67"/>
      <c r="N3501" s="22"/>
      <c r="O3501" s="22"/>
      <c r="P3501" s="25"/>
      <c r="Q3501" s="26"/>
    </row>
    <row r="3502" spans="1:17" x14ac:dyDescent="0.25">
      <c r="A3502" s="20"/>
      <c r="B3502" s="21"/>
      <c r="C3502" s="22"/>
      <c r="D3502" s="23"/>
      <c r="E3502" s="22"/>
      <c r="F3502" s="23"/>
      <c r="G3502" s="24"/>
      <c r="H3502" s="22"/>
      <c r="I3502" s="22"/>
      <c r="J3502" s="22"/>
      <c r="K3502" s="22"/>
      <c r="L3502" s="66"/>
      <c r="M3502" s="67"/>
      <c r="N3502" s="22"/>
      <c r="O3502" s="22"/>
      <c r="P3502" s="25"/>
      <c r="Q3502" s="26"/>
    </row>
    <row r="3503" spans="1:17" x14ac:dyDescent="0.25">
      <c r="A3503" s="20"/>
      <c r="B3503" s="21"/>
      <c r="C3503" s="22"/>
      <c r="D3503" s="23"/>
      <c r="E3503" s="22"/>
      <c r="F3503" s="23"/>
      <c r="G3503" s="24"/>
      <c r="H3503" s="22"/>
      <c r="I3503" s="22"/>
      <c r="J3503" s="22"/>
      <c r="K3503" s="22"/>
      <c r="L3503" s="66"/>
      <c r="M3503" s="67"/>
      <c r="N3503" s="22"/>
      <c r="O3503" s="22"/>
      <c r="P3503" s="25"/>
      <c r="Q3503" s="26"/>
    </row>
    <row r="3504" spans="1:17" x14ac:dyDescent="0.25">
      <c r="A3504" s="20"/>
      <c r="B3504" s="21"/>
      <c r="C3504" s="22"/>
      <c r="D3504" s="23"/>
      <c r="E3504" s="22"/>
      <c r="F3504" s="23"/>
      <c r="G3504" s="24"/>
      <c r="H3504" s="22"/>
      <c r="I3504" s="22"/>
      <c r="J3504" s="22"/>
      <c r="K3504" s="22"/>
      <c r="L3504" s="66"/>
      <c r="M3504" s="67"/>
      <c r="N3504" s="22"/>
      <c r="O3504" s="22"/>
      <c r="P3504" s="25"/>
      <c r="Q3504" s="26"/>
    </row>
    <row r="3505" spans="1:17" x14ac:dyDescent="0.25">
      <c r="A3505" s="20"/>
      <c r="B3505" s="21"/>
      <c r="C3505" s="22"/>
      <c r="D3505" s="23"/>
      <c r="E3505" s="22"/>
      <c r="F3505" s="23"/>
      <c r="G3505" s="24"/>
      <c r="H3505" s="22"/>
      <c r="I3505" s="22"/>
      <c r="J3505" s="22"/>
      <c r="K3505" s="22"/>
      <c r="L3505" s="66"/>
      <c r="M3505" s="67"/>
      <c r="N3505" s="22"/>
      <c r="O3505" s="22"/>
      <c r="P3505" s="25"/>
      <c r="Q3505" s="26"/>
    </row>
    <row r="3506" spans="1:17" x14ac:dyDescent="0.25">
      <c r="A3506" s="20"/>
      <c r="B3506" s="21"/>
      <c r="C3506" s="22"/>
      <c r="D3506" s="23"/>
      <c r="E3506" s="22"/>
      <c r="F3506" s="23"/>
      <c r="G3506" s="24"/>
      <c r="H3506" s="22"/>
      <c r="I3506" s="22"/>
      <c r="J3506" s="22"/>
      <c r="K3506" s="22"/>
      <c r="L3506" s="66"/>
      <c r="M3506" s="67"/>
      <c r="N3506" s="22"/>
      <c r="O3506" s="22"/>
      <c r="P3506" s="25"/>
      <c r="Q3506" s="26"/>
    </row>
    <row r="3507" spans="1:17" x14ac:dyDescent="0.25">
      <c r="A3507" s="20"/>
      <c r="B3507" s="21"/>
      <c r="C3507" s="22"/>
      <c r="D3507" s="23"/>
      <c r="E3507" s="22"/>
      <c r="F3507" s="23"/>
      <c r="G3507" s="24"/>
      <c r="H3507" s="22"/>
      <c r="I3507" s="22"/>
      <c r="J3507" s="22"/>
      <c r="K3507" s="22"/>
      <c r="L3507" s="66"/>
      <c r="M3507" s="67"/>
      <c r="N3507" s="22"/>
      <c r="O3507" s="22"/>
      <c r="P3507" s="25"/>
      <c r="Q3507" s="26"/>
    </row>
    <row r="3508" spans="1:17" x14ac:dyDescent="0.25">
      <c r="A3508" s="20"/>
      <c r="B3508" s="21"/>
      <c r="C3508" s="22"/>
      <c r="D3508" s="23"/>
      <c r="E3508" s="22"/>
      <c r="F3508" s="23"/>
      <c r="G3508" s="24"/>
      <c r="H3508" s="22"/>
      <c r="I3508" s="22"/>
      <c r="J3508" s="22"/>
      <c r="K3508" s="22"/>
      <c r="L3508" s="66"/>
      <c r="M3508" s="67"/>
      <c r="N3508" s="22"/>
      <c r="O3508" s="22"/>
      <c r="P3508" s="25"/>
      <c r="Q3508" s="26"/>
    </row>
    <row r="3509" spans="1:17" x14ac:dyDescent="0.25">
      <c r="A3509" s="20"/>
      <c r="B3509" s="21"/>
      <c r="C3509" s="22"/>
      <c r="D3509" s="23"/>
      <c r="E3509" s="22"/>
      <c r="F3509" s="23"/>
      <c r="G3509" s="24"/>
      <c r="H3509" s="22"/>
      <c r="I3509" s="22"/>
      <c r="J3509" s="22"/>
      <c r="K3509" s="22"/>
      <c r="L3509" s="66"/>
      <c r="M3509" s="67"/>
      <c r="N3509" s="22"/>
      <c r="O3509" s="22"/>
      <c r="P3509" s="25"/>
      <c r="Q3509" s="26"/>
    </row>
    <row r="3510" spans="1:17" x14ac:dyDescent="0.25">
      <c r="A3510" s="20"/>
      <c r="B3510" s="21"/>
      <c r="C3510" s="22"/>
      <c r="D3510" s="23"/>
      <c r="E3510" s="22"/>
      <c r="F3510" s="23"/>
      <c r="G3510" s="24"/>
      <c r="H3510" s="22"/>
      <c r="I3510" s="22"/>
      <c r="J3510" s="22"/>
      <c r="K3510" s="22"/>
      <c r="L3510" s="66"/>
      <c r="M3510" s="67"/>
      <c r="N3510" s="22"/>
      <c r="O3510" s="22"/>
      <c r="P3510" s="25"/>
      <c r="Q3510" s="26"/>
    </row>
    <row r="3511" spans="1:17" x14ac:dyDescent="0.25">
      <c r="A3511" s="20"/>
      <c r="B3511" s="21"/>
      <c r="C3511" s="22"/>
      <c r="D3511" s="23"/>
      <c r="E3511" s="22"/>
      <c r="F3511" s="23"/>
      <c r="G3511" s="24"/>
      <c r="H3511" s="22"/>
      <c r="I3511" s="22"/>
      <c r="J3511" s="22"/>
      <c r="K3511" s="22"/>
      <c r="L3511" s="66"/>
      <c r="M3511" s="67"/>
      <c r="N3511" s="22"/>
      <c r="O3511" s="22"/>
      <c r="P3511" s="25"/>
      <c r="Q3511" s="26"/>
    </row>
    <row r="3512" spans="1:17" x14ac:dyDescent="0.25">
      <c r="A3512" s="20"/>
      <c r="B3512" s="21"/>
      <c r="C3512" s="22"/>
      <c r="D3512" s="23"/>
      <c r="E3512" s="22"/>
      <c r="F3512" s="23"/>
      <c r="G3512" s="24"/>
      <c r="H3512" s="22"/>
      <c r="I3512" s="22"/>
      <c r="J3512" s="22"/>
      <c r="K3512" s="22"/>
      <c r="L3512" s="66"/>
      <c r="M3512" s="67"/>
      <c r="N3512" s="22"/>
      <c r="O3512" s="22"/>
      <c r="P3512" s="25"/>
      <c r="Q3512" s="26"/>
    </row>
    <row r="3513" spans="1:17" x14ac:dyDescent="0.25">
      <c r="A3513" s="20"/>
      <c r="B3513" s="21"/>
      <c r="C3513" s="22"/>
      <c r="D3513" s="23"/>
      <c r="E3513" s="22"/>
      <c r="F3513" s="23"/>
      <c r="G3513" s="24"/>
      <c r="H3513" s="22"/>
      <c r="I3513" s="22"/>
      <c r="J3513" s="22"/>
      <c r="K3513" s="22"/>
      <c r="L3513" s="66"/>
      <c r="M3513" s="67"/>
      <c r="N3513" s="22"/>
      <c r="O3513" s="22"/>
      <c r="P3513" s="25"/>
      <c r="Q3513" s="26"/>
    </row>
    <row r="3514" spans="1:17" x14ac:dyDescent="0.25">
      <c r="A3514" s="20"/>
      <c r="B3514" s="21"/>
      <c r="C3514" s="22"/>
      <c r="D3514" s="23"/>
      <c r="E3514" s="22"/>
      <c r="F3514" s="23"/>
      <c r="G3514" s="24"/>
      <c r="H3514" s="22"/>
      <c r="I3514" s="22"/>
      <c r="J3514" s="22"/>
      <c r="K3514" s="22"/>
      <c r="L3514" s="66"/>
      <c r="M3514" s="67"/>
      <c r="N3514" s="22"/>
      <c r="O3514" s="22"/>
      <c r="P3514" s="25"/>
      <c r="Q3514" s="26"/>
    </row>
    <row r="3515" spans="1:17" x14ac:dyDescent="0.25">
      <c r="A3515" s="20"/>
      <c r="B3515" s="21"/>
      <c r="C3515" s="22"/>
      <c r="D3515" s="23"/>
      <c r="E3515" s="22"/>
      <c r="F3515" s="23"/>
      <c r="G3515" s="24"/>
      <c r="H3515" s="22"/>
      <c r="I3515" s="22"/>
      <c r="J3515" s="22"/>
      <c r="K3515" s="22"/>
      <c r="L3515" s="66"/>
      <c r="M3515" s="67"/>
      <c r="N3515" s="22"/>
      <c r="O3515" s="22"/>
      <c r="P3515" s="25"/>
      <c r="Q3515" s="26"/>
    </row>
    <row r="3516" spans="1:17" x14ac:dyDescent="0.25">
      <c r="A3516" s="20"/>
      <c r="B3516" s="21"/>
      <c r="C3516" s="22"/>
      <c r="D3516" s="23"/>
      <c r="E3516" s="22"/>
      <c r="F3516" s="23"/>
      <c r="G3516" s="24"/>
      <c r="H3516" s="22"/>
      <c r="I3516" s="22"/>
      <c r="J3516" s="22"/>
      <c r="K3516" s="22"/>
      <c r="L3516" s="66"/>
      <c r="M3516" s="67"/>
      <c r="N3516" s="22"/>
      <c r="O3516" s="22"/>
      <c r="P3516" s="25"/>
      <c r="Q3516" s="26"/>
    </row>
    <row r="3517" spans="1:17" x14ac:dyDescent="0.25">
      <c r="A3517" s="20"/>
      <c r="B3517" s="21"/>
      <c r="C3517" s="22"/>
      <c r="D3517" s="23"/>
      <c r="E3517" s="22"/>
      <c r="F3517" s="23"/>
      <c r="G3517" s="24"/>
      <c r="H3517" s="22"/>
      <c r="I3517" s="22"/>
      <c r="J3517" s="22"/>
      <c r="K3517" s="22"/>
      <c r="L3517" s="66"/>
      <c r="M3517" s="67"/>
      <c r="N3517" s="22"/>
      <c r="O3517" s="22"/>
      <c r="P3517" s="25"/>
      <c r="Q3517" s="26"/>
    </row>
    <row r="3518" spans="1:17" x14ac:dyDescent="0.25">
      <c r="A3518" s="20"/>
      <c r="B3518" s="21"/>
      <c r="C3518" s="22"/>
      <c r="D3518" s="23"/>
      <c r="E3518" s="22"/>
      <c r="F3518" s="23"/>
      <c r="G3518" s="24"/>
      <c r="H3518" s="22"/>
      <c r="I3518" s="22"/>
      <c r="J3518" s="22"/>
      <c r="K3518" s="22"/>
      <c r="L3518" s="66"/>
      <c r="M3518" s="67"/>
      <c r="N3518" s="22"/>
      <c r="O3518" s="22"/>
      <c r="P3518" s="25"/>
      <c r="Q3518" s="26"/>
    </row>
    <row r="3519" spans="1:17" x14ac:dyDescent="0.25">
      <c r="A3519" s="20"/>
      <c r="B3519" s="21"/>
      <c r="C3519" s="22"/>
      <c r="D3519" s="23"/>
      <c r="E3519" s="22"/>
      <c r="F3519" s="23"/>
      <c r="G3519" s="24"/>
      <c r="H3519" s="22"/>
      <c r="I3519" s="22"/>
      <c r="J3519" s="22"/>
      <c r="K3519" s="22"/>
      <c r="L3519" s="66"/>
      <c r="M3519" s="67"/>
      <c r="N3519" s="22"/>
      <c r="O3519" s="22"/>
      <c r="P3519" s="25"/>
      <c r="Q3519" s="26"/>
    </row>
    <row r="3520" spans="1:17" x14ac:dyDescent="0.25">
      <c r="A3520" s="20"/>
      <c r="B3520" s="21"/>
      <c r="C3520" s="22"/>
      <c r="D3520" s="23"/>
      <c r="E3520" s="22"/>
      <c r="F3520" s="23"/>
      <c r="G3520" s="24"/>
      <c r="H3520" s="22"/>
      <c r="I3520" s="22"/>
      <c r="J3520" s="22"/>
      <c r="K3520" s="22"/>
      <c r="L3520" s="66"/>
      <c r="M3520" s="67"/>
      <c r="N3520" s="22"/>
      <c r="O3520" s="22"/>
      <c r="P3520" s="25"/>
      <c r="Q3520" s="26"/>
    </row>
    <row r="3521" spans="1:17" x14ac:dyDescent="0.25">
      <c r="A3521" s="20"/>
      <c r="B3521" s="21"/>
      <c r="C3521" s="22"/>
      <c r="D3521" s="23"/>
      <c r="E3521" s="22"/>
      <c r="F3521" s="23"/>
      <c r="G3521" s="24"/>
      <c r="H3521" s="22"/>
      <c r="I3521" s="22"/>
      <c r="J3521" s="22"/>
      <c r="K3521" s="22"/>
      <c r="L3521" s="66"/>
      <c r="M3521" s="67"/>
      <c r="N3521" s="22"/>
      <c r="O3521" s="22"/>
      <c r="P3521" s="25"/>
      <c r="Q3521" s="26"/>
    </row>
    <row r="3522" spans="1:17" x14ac:dyDescent="0.25">
      <c r="A3522" s="20"/>
      <c r="B3522" s="21"/>
      <c r="C3522" s="22"/>
      <c r="D3522" s="23"/>
      <c r="E3522" s="22"/>
      <c r="F3522" s="23"/>
      <c r="G3522" s="24"/>
      <c r="H3522" s="22"/>
      <c r="I3522" s="22"/>
      <c r="J3522" s="22"/>
      <c r="K3522" s="22"/>
      <c r="L3522" s="66"/>
      <c r="M3522" s="67"/>
      <c r="N3522" s="22"/>
      <c r="O3522" s="22"/>
      <c r="P3522" s="25"/>
      <c r="Q3522" s="26"/>
    </row>
    <row r="3523" spans="1:17" x14ac:dyDescent="0.25">
      <c r="A3523" s="20"/>
      <c r="B3523" s="21"/>
      <c r="C3523" s="22"/>
      <c r="D3523" s="23"/>
      <c r="E3523" s="22"/>
      <c r="F3523" s="23"/>
      <c r="G3523" s="24"/>
      <c r="H3523" s="22"/>
      <c r="I3523" s="22"/>
      <c r="J3523" s="22"/>
      <c r="K3523" s="22"/>
      <c r="L3523" s="66"/>
      <c r="M3523" s="67"/>
      <c r="N3523" s="22"/>
      <c r="O3523" s="22"/>
      <c r="P3523" s="25"/>
      <c r="Q3523" s="26"/>
    </row>
    <row r="3524" spans="1:17" x14ac:dyDescent="0.25">
      <c r="A3524" s="20"/>
      <c r="B3524" s="21"/>
      <c r="C3524" s="22"/>
      <c r="D3524" s="23"/>
      <c r="E3524" s="22"/>
      <c r="F3524" s="23"/>
      <c r="G3524" s="24"/>
      <c r="H3524" s="22"/>
      <c r="I3524" s="22"/>
      <c r="J3524" s="22"/>
      <c r="K3524" s="22"/>
      <c r="L3524" s="66"/>
      <c r="M3524" s="67"/>
      <c r="N3524" s="22"/>
      <c r="O3524" s="22"/>
      <c r="P3524" s="25"/>
      <c r="Q3524" s="26"/>
    </row>
    <row r="3525" spans="1:17" x14ac:dyDescent="0.25">
      <c r="A3525" s="20"/>
      <c r="B3525" s="21"/>
      <c r="C3525" s="22"/>
      <c r="D3525" s="23"/>
      <c r="E3525" s="22"/>
      <c r="F3525" s="23"/>
      <c r="G3525" s="24"/>
      <c r="H3525" s="22"/>
      <c r="I3525" s="22"/>
      <c r="J3525" s="22"/>
      <c r="K3525" s="22"/>
      <c r="L3525" s="66"/>
      <c r="M3525" s="67"/>
      <c r="N3525" s="22"/>
      <c r="O3525" s="22"/>
      <c r="P3525" s="25"/>
      <c r="Q3525" s="26"/>
    </row>
    <row r="3526" spans="1:17" x14ac:dyDescent="0.25">
      <c r="A3526" s="20"/>
      <c r="B3526" s="21"/>
      <c r="C3526" s="22"/>
      <c r="D3526" s="23"/>
      <c r="E3526" s="22"/>
      <c r="F3526" s="23"/>
      <c r="G3526" s="24"/>
      <c r="H3526" s="22"/>
      <c r="I3526" s="22"/>
      <c r="J3526" s="22"/>
      <c r="K3526" s="22"/>
      <c r="L3526" s="66"/>
      <c r="M3526" s="67"/>
      <c r="N3526" s="22"/>
      <c r="O3526" s="22"/>
      <c r="P3526" s="25"/>
      <c r="Q3526" s="26"/>
    </row>
    <row r="3527" spans="1:17" x14ac:dyDescent="0.25">
      <c r="A3527" s="20"/>
      <c r="B3527" s="21"/>
      <c r="C3527" s="22"/>
      <c r="D3527" s="23"/>
      <c r="E3527" s="22"/>
      <c r="F3527" s="23"/>
      <c r="G3527" s="24"/>
      <c r="H3527" s="22"/>
      <c r="I3527" s="22"/>
      <c r="J3527" s="22"/>
      <c r="K3527" s="22"/>
      <c r="L3527" s="66"/>
      <c r="M3527" s="67"/>
      <c r="N3527" s="22"/>
      <c r="O3527" s="22"/>
      <c r="P3527" s="25"/>
      <c r="Q3527" s="26"/>
    </row>
    <row r="3528" spans="1:17" x14ac:dyDescent="0.25">
      <c r="A3528" s="20"/>
      <c r="B3528" s="21"/>
      <c r="C3528" s="22"/>
      <c r="D3528" s="23"/>
      <c r="E3528" s="22"/>
      <c r="F3528" s="23"/>
      <c r="G3528" s="24"/>
      <c r="H3528" s="22"/>
      <c r="I3528" s="22"/>
      <c r="J3528" s="22"/>
      <c r="K3528" s="22"/>
      <c r="L3528" s="66"/>
      <c r="M3528" s="67"/>
      <c r="N3528" s="22"/>
      <c r="O3528" s="22"/>
      <c r="P3528" s="25"/>
      <c r="Q3528" s="26"/>
    </row>
    <row r="3529" spans="1:17" x14ac:dyDescent="0.25">
      <c r="A3529" s="20"/>
      <c r="B3529" s="21"/>
      <c r="C3529" s="22"/>
      <c r="D3529" s="23"/>
      <c r="E3529" s="22"/>
      <c r="F3529" s="23"/>
      <c r="G3529" s="24"/>
      <c r="H3529" s="22"/>
      <c r="I3529" s="22"/>
      <c r="J3529" s="22"/>
      <c r="K3529" s="22"/>
      <c r="L3529" s="66"/>
      <c r="M3529" s="67"/>
      <c r="N3529" s="22"/>
      <c r="O3529" s="22"/>
      <c r="P3529" s="25"/>
      <c r="Q3529" s="26"/>
    </row>
    <row r="3530" spans="1:17" x14ac:dyDescent="0.25">
      <c r="A3530" s="20"/>
      <c r="B3530" s="21"/>
      <c r="C3530" s="22"/>
      <c r="D3530" s="23"/>
      <c r="E3530" s="22"/>
      <c r="F3530" s="23"/>
      <c r="G3530" s="24"/>
      <c r="H3530" s="22"/>
      <c r="I3530" s="22"/>
      <c r="J3530" s="22"/>
      <c r="K3530" s="22"/>
      <c r="L3530" s="66"/>
      <c r="M3530" s="67"/>
      <c r="N3530" s="22"/>
      <c r="O3530" s="22"/>
      <c r="P3530" s="25"/>
      <c r="Q3530" s="26"/>
    </row>
    <row r="3531" spans="1:17" x14ac:dyDescent="0.25">
      <c r="A3531" s="20"/>
      <c r="B3531" s="21"/>
      <c r="C3531" s="22"/>
      <c r="D3531" s="23"/>
      <c r="E3531" s="22"/>
      <c r="F3531" s="23"/>
      <c r="G3531" s="24"/>
      <c r="H3531" s="22"/>
      <c r="I3531" s="22"/>
      <c r="J3531" s="22"/>
      <c r="K3531" s="22"/>
      <c r="L3531" s="66"/>
      <c r="M3531" s="67"/>
      <c r="N3531" s="22"/>
      <c r="O3531" s="22"/>
      <c r="P3531" s="25"/>
      <c r="Q3531" s="26"/>
    </row>
    <row r="3532" spans="1:17" x14ac:dyDescent="0.25">
      <c r="A3532" s="20"/>
      <c r="B3532" s="21"/>
      <c r="C3532" s="22"/>
      <c r="D3532" s="23"/>
      <c r="E3532" s="22"/>
      <c r="F3532" s="23"/>
      <c r="G3532" s="24"/>
      <c r="H3532" s="22"/>
      <c r="I3532" s="22"/>
      <c r="J3532" s="22"/>
      <c r="K3532" s="22"/>
      <c r="L3532" s="66"/>
      <c r="M3532" s="67"/>
      <c r="N3532" s="22"/>
      <c r="O3532" s="22"/>
      <c r="P3532" s="25"/>
      <c r="Q3532" s="26"/>
    </row>
    <row r="3533" spans="1:17" x14ac:dyDescent="0.25">
      <c r="A3533" s="20"/>
      <c r="B3533" s="21"/>
      <c r="C3533" s="22"/>
      <c r="D3533" s="23"/>
      <c r="E3533" s="22"/>
      <c r="F3533" s="23"/>
      <c r="G3533" s="24"/>
      <c r="H3533" s="22"/>
      <c r="I3533" s="22"/>
      <c r="J3533" s="22"/>
      <c r="K3533" s="22"/>
      <c r="L3533" s="66"/>
      <c r="M3533" s="67"/>
      <c r="N3533" s="22"/>
      <c r="O3533" s="22"/>
      <c r="P3533" s="25"/>
      <c r="Q3533" s="26"/>
    </row>
    <row r="3534" spans="1:17" x14ac:dyDescent="0.25">
      <c r="A3534" s="20"/>
      <c r="B3534" s="21"/>
      <c r="C3534" s="22"/>
      <c r="D3534" s="23"/>
      <c r="E3534" s="22"/>
      <c r="F3534" s="23"/>
      <c r="G3534" s="24"/>
      <c r="H3534" s="22"/>
      <c r="I3534" s="22"/>
      <c r="J3534" s="22"/>
      <c r="K3534" s="22"/>
      <c r="L3534" s="66"/>
      <c r="M3534" s="67"/>
      <c r="N3534" s="22"/>
      <c r="O3534" s="22"/>
      <c r="P3534" s="25"/>
      <c r="Q3534" s="26"/>
    </row>
    <row r="3535" spans="1:17" x14ac:dyDescent="0.25">
      <c r="A3535" s="20"/>
      <c r="B3535" s="21"/>
      <c r="C3535" s="22"/>
      <c r="D3535" s="23"/>
      <c r="E3535" s="22"/>
      <c r="F3535" s="23"/>
      <c r="G3535" s="24"/>
      <c r="H3535" s="22"/>
      <c r="I3535" s="22"/>
      <c r="J3535" s="22"/>
      <c r="K3535" s="22"/>
      <c r="L3535" s="66"/>
      <c r="M3535" s="67"/>
      <c r="N3535" s="22"/>
      <c r="O3535" s="22"/>
      <c r="P3535" s="25"/>
      <c r="Q3535" s="26"/>
    </row>
    <row r="3536" spans="1:17" x14ac:dyDescent="0.25">
      <c r="A3536" s="20"/>
      <c r="B3536" s="21"/>
      <c r="C3536" s="22"/>
      <c r="D3536" s="23"/>
      <c r="E3536" s="22"/>
      <c r="F3536" s="23"/>
      <c r="G3536" s="24"/>
      <c r="H3536" s="22"/>
      <c r="I3536" s="22"/>
      <c r="J3536" s="22"/>
      <c r="K3536" s="22"/>
      <c r="L3536" s="66"/>
      <c r="M3536" s="67"/>
      <c r="N3536" s="22"/>
      <c r="O3536" s="22"/>
      <c r="P3536" s="25"/>
      <c r="Q3536" s="26"/>
    </row>
    <row r="3537" spans="1:17" x14ac:dyDescent="0.25">
      <c r="A3537" s="20"/>
      <c r="B3537" s="21"/>
      <c r="C3537" s="22"/>
      <c r="D3537" s="23"/>
      <c r="E3537" s="22"/>
      <c r="F3537" s="23"/>
      <c r="G3537" s="24"/>
      <c r="H3537" s="22"/>
      <c r="I3537" s="22"/>
      <c r="J3537" s="22"/>
      <c r="K3537" s="22"/>
      <c r="L3537" s="66"/>
      <c r="M3537" s="67"/>
      <c r="N3537" s="22"/>
      <c r="O3537" s="22"/>
      <c r="P3537" s="25"/>
      <c r="Q3537" s="26"/>
    </row>
    <row r="3538" spans="1:17" x14ac:dyDescent="0.25">
      <c r="A3538" s="20"/>
      <c r="B3538" s="21"/>
      <c r="C3538" s="22"/>
      <c r="D3538" s="23"/>
      <c r="E3538" s="22"/>
      <c r="F3538" s="23"/>
      <c r="G3538" s="24"/>
      <c r="H3538" s="22"/>
      <c r="I3538" s="22"/>
      <c r="J3538" s="22"/>
      <c r="K3538" s="22"/>
      <c r="L3538" s="66"/>
      <c r="M3538" s="67"/>
      <c r="N3538" s="22"/>
      <c r="O3538" s="22"/>
      <c r="P3538" s="25"/>
      <c r="Q3538" s="26"/>
    </row>
    <row r="3539" spans="1:17" x14ac:dyDescent="0.25">
      <c r="A3539" s="20"/>
      <c r="B3539" s="21"/>
      <c r="C3539" s="22"/>
      <c r="D3539" s="23"/>
      <c r="E3539" s="22"/>
      <c r="F3539" s="23"/>
      <c r="G3539" s="24"/>
      <c r="H3539" s="22"/>
      <c r="I3539" s="22"/>
      <c r="J3539" s="22"/>
      <c r="K3539" s="22"/>
      <c r="L3539" s="66"/>
      <c r="M3539" s="67"/>
      <c r="N3539" s="22"/>
      <c r="O3539" s="22"/>
      <c r="P3539" s="25"/>
      <c r="Q3539" s="26"/>
    </row>
    <row r="3540" spans="1:17" x14ac:dyDescent="0.25">
      <c r="A3540" s="20"/>
      <c r="B3540" s="21"/>
      <c r="C3540" s="22"/>
      <c r="D3540" s="23"/>
      <c r="E3540" s="22"/>
      <c r="F3540" s="23"/>
      <c r="G3540" s="24"/>
      <c r="H3540" s="22"/>
      <c r="I3540" s="22"/>
      <c r="J3540" s="22"/>
      <c r="K3540" s="22"/>
      <c r="L3540" s="66"/>
      <c r="M3540" s="67"/>
      <c r="N3540" s="22"/>
      <c r="O3540" s="22"/>
      <c r="P3540" s="25"/>
      <c r="Q3540" s="26"/>
    </row>
    <row r="3541" spans="1:17" x14ac:dyDescent="0.25">
      <c r="A3541" s="20"/>
      <c r="B3541" s="21"/>
      <c r="C3541" s="22"/>
      <c r="D3541" s="23"/>
      <c r="E3541" s="22"/>
      <c r="F3541" s="23"/>
      <c r="G3541" s="24"/>
      <c r="H3541" s="22"/>
      <c r="I3541" s="22"/>
      <c r="J3541" s="22"/>
      <c r="K3541" s="22"/>
      <c r="L3541" s="66"/>
      <c r="M3541" s="67"/>
      <c r="N3541" s="22"/>
      <c r="O3541" s="22"/>
      <c r="P3541" s="25"/>
      <c r="Q3541" s="26"/>
    </row>
    <row r="3542" spans="1:17" x14ac:dyDescent="0.25">
      <c r="A3542" s="20"/>
      <c r="B3542" s="21"/>
      <c r="C3542" s="22"/>
      <c r="D3542" s="23"/>
      <c r="E3542" s="22"/>
      <c r="F3542" s="23"/>
      <c r="G3542" s="24"/>
      <c r="H3542" s="22"/>
      <c r="I3542" s="22"/>
      <c r="J3542" s="22"/>
      <c r="K3542" s="22"/>
      <c r="L3542" s="66"/>
      <c r="M3542" s="67"/>
      <c r="N3542" s="22"/>
      <c r="O3542" s="22"/>
      <c r="P3542" s="25"/>
      <c r="Q3542" s="26"/>
    </row>
    <row r="3543" spans="1:17" x14ac:dyDescent="0.25">
      <c r="A3543" s="20"/>
      <c r="B3543" s="21"/>
      <c r="C3543" s="22"/>
      <c r="D3543" s="23"/>
      <c r="E3543" s="22"/>
      <c r="F3543" s="23"/>
      <c r="G3543" s="24"/>
      <c r="H3543" s="22"/>
      <c r="I3543" s="22"/>
      <c r="J3543" s="22"/>
      <c r="K3543" s="22"/>
      <c r="L3543" s="66"/>
      <c r="M3543" s="67"/>
      <c r="N3543" s="22"/>
      <c r="O3543" s="22"/>
      <c r="P3543" s="25"/>
      <c r="Q3543" s="26"/>
    </row>
    <row r="3544" spans="1:17" x14ac:dyDescent="0.25">
      <c r="A3544" s="20"/>
      <c r="B3544" s="21"/>
      <c r="C3544" s="22"/>
      <c r="D3544" s="23"/>
      <c r="E3544" s="22"/>
      <c r="F3544" s="23"/>
      <c r="G3544" s="24"/>
      <c r="H3544" s="22"/>
      <c r="I3544" s="22"/>
      <c r="J3544" s="22"/>
      <c r="K3544" s="22"/>
      <c r="L3544" s="66"/>
      <c r="M3544" s="67"/>
      <c r="N3544" s="22"/>
      <c r="O3544" s="22"/>
      <c r="P3544" s="25"/>
      <c r="Q3544" s="26"/>
    </row>
    <row r="3545" spans="1:17" x14ac:dyDescent="0.25">
      <c r="A3545" s="20"/>
      <c r="B3545" s="21"/>
      <c r="C3545" s="22"/>
      <c r="D3545" s="23"/>
      <c r="E3545" s="22"/>
      <c r="F3545" s="23"/>
      <c r="G3545" s="24"/>
      <c r="H3545" s="22"/>
      <c r="I3545" s="22"/>
      <c r="J3545" s="22"/>
      <c r="K3545" s="22"/>
      <c r="L3545" s="66"/>
      <c r="M3545" s="67"/>
      <c r="N3545" s="22"/>
      <c r="O3545" s="22"/>
      <c r="P3545" s="25"/>
      <c r="Q3545" s="26"/>
    </row>
    <row r="3546" spans="1:17" x14ac:dyDescent="0.25">
      <c r="A3546" s="20"/>
      <c r="B3546" s="21"/>
      <c r="C3546" s="22"/>
      <c r="D3546" s="23"/>
      <c r="E3546" s="22"/>
      <c r="F3546" s="23"/>
      <c r="G3546" s="24"/>
      <c r="H3546" s="22"/>
      <c r="I3546" s="22"/>
      <c r="J3546" s="22"/>
      <c r="K3546" s="22"/>
      <c r="L3546" s="66"/>
      <c r="M3546" s="67"/>
      <c r="N3546" s="22"/>
      <c r="O3546" s="22"/>
      <c r="P3546" s="25"/>
      <c r="Q3546" s="26"/>
    </row>
    <row r="3547" spans="1:17" x14ac:dyDescent="0.25">
      <c r="A3547" s="20"/>
      <c r="B3547" s="21"/>
      <c r="C3547" s="22"/>
      <c r="D3547" s="23"/>
      <c r="E3547" s="22"/>
      <c r="F3547" s="23"/>
      <c r="G3547" s="24"/>
      <c r="H3547" s="22"/>
      <c r="I3547" s="22"/>
      <c r="J3547" s="22"/>
      <c r="K3547" s="22"/>
      <c r="L3547" s="66"/>
      <c r="M3547" s="67"/>
      <c r="N3547" s="22"/>
      <c r="O3547" s="22"/>
      <c r="P3547" s="25"/>
      <c r="Q3547" s="26"/>
    </row>
    <row r="3548" spans="1:17" x14ac:dyDescent="0.25">
      <c r="A3548" s="20"/>
      <c r="B3548" s="21"/>
      <c r="C3548" s="22"/>
      <c r="D3548" s="23"/>
      <c r="E3548" s="22"/>
      <c r="F3548" s="23"/>
      <c r="G3548" s="24"/>
      <c r="H3548" s="22"/>
      <c r="I3548" s="22"/>
      <c r="J3548" s="22"/>
      <c r="K3548" s="22"/>
      <c r="L3548" s="66"/>
      <c r="M3548" s="67"/>
      <c r="N3548" s="22"/>
      <c r="O3548" s="22"/>
      <c r="P3548" s="25"/>
      <c r="Q3548" s="26"/>
    </row>
    <row r="3549" spans="1:17" x14ac:dyDescent="0.25">
      <c r="A3549" s="20"/>
      <c r="B3549" s="21"/>
      <c r="C3549" s="22"/>
      <c r="D3549" s="23"/>
      <c r="E3549" s="22"/>
      <c r="F3549" s="23"/>
      <c r="G3549" s="24"/>
      <c r="H3549" s="22"/>
      <c r="I3549" s="22"/>
      <c r="J3549" s="22"/>
      <c r="K3549" s="22"/>
      <c r="L3549" s="66"/>
      <c r="M3549" s="67"/>
      <c r="N3549" s="22"/>
      <c r="O3549" s="22"/>
      <c r="P3549" s="25"/>
      <c r="Q3549" s="26"/>
    </row>
    <row r="3550" spans="1:17" x14ac:dyDescent="0.25">
      <c r="A3550" s="20"/>
      <c r="B3550" s="21"/>
      <c r="C3550" s="22"/>
      <c r="D3550" s="23"/>
      <c r="E3550" s="22"/>
      <c r="F3550" s="23"/>
      <c r="G3550" s="24"/>
      <c r="H3550" s="22"/>
      <c r="I3550" s="22"/>
      <c r="J3550" s="22"/>
      <c r="K3550" s="22"/>
      <c r="L3550" s="66"/>
      <c r="M3550" s="67"/>
      <c r="N3550" s="22"/>
      <c r="O3550" s="22"/>
      <c r="P3550" s="25"/>
      <c r="Q3550" s="26"/>
    </row>
    <row r="3551" spans="1:17" x14ac:dyDescent="0.25">
      <c r="A3551" s="20"/>
      <c r="B3551" s="21"/>
      <c r="C3551" s="22"/>
      <c r="D3551" s="23"/>
      <c r="E3551" s="22"/>
      <c r="F3551" s="23"/>
      <c r="G3551" s="24"/>
      <c r="H3551" s="22"/>
      <c r="I3551" s="22"/>
      <c r="J3551" s="22"/>
      <c r="K3551" s="22"/>
      <c r="L3551" s="66"/>
      <c r="M3551" s="67"/>
      <c r="N3551" s="22"/>
      <c r="O3551" s="22"/>
      <c r="P3551" s="25"/>
      <c r="Q3551" s="26"/>
    </row>
    <row r="3552" spans="1:17" x14ac:dyDescent="0.25">
      <c r="A3552" s="20"/>
      <c r="B3552" s="21"/>
      <c r="C3552" s="22"/>
      <c r="D3552" s="23"/>
      <c r="E3552" s="22"/>
      <c r="F3552" s="23"/>
      <c r="G3552" s="24"/>
      <c r="H3552" s="22"/>
      <c r="I3552" s="22"/>
      <c r="J3552" s="22"/>
      <c r="K3552" s="22"/>
      <c r="L3552" s="66"/>
      <c r="M3552" s="67"/>
      <c r="N3552" s="22"/>
      <c r="O3552" s="22"/>
      <c r="P3552" s="25"/>
      <c r="Q3552" s="26"/>
    </row>
    <row r="3553" spans="1:17" x14ac:dyDescent="0.25">
      <c r="A3553" s="20"/>
      <c r="B3553" s="21"/>
      <c r="C3553" s="22"/>
      <c r="D3553" s="23"/>
      <c r="E3553" s="22"/>
      <c r="F3553" s="23"/>
      <c r="G3553" s="24"/>
      <c r="H3553" s="22"/>
      <c r="I3553" s="22"/>
      <c r="J3553" s="22"/>
      <c r="K3553" s="22"/>
      <c r="L3553" s="66"/>
      <c r="M3553" s="67"/>
      <c r="N3553" s="22"/>
      <c r="O3553" s="22"/>
      <c r="P3553" s="25"/>
      <c r="Q3553" s="26"/>
    </row>
    <row r="3554" spans="1:17" x14ac:dyDescent="0.25">
      <c r="A3554" s="20"/>
      <c r="B3554" s="21"/>
      <c r="C3554" s="22"/>
      <c r="D3554" s="23"/>
      <c r="E3554" s="22"/>
      <c r="F3554" s="23"/>
      <c r="G3554" s="24"/>
      <c r="H3554" s="22"/>
      <c r="I3554" s="22"/>
      <c r="J3554" s="22"/>
      <c r="K3554" s="22"/>
      <c r="L3554" s="66"/>
      <c r="M3554" s="67"/>
      <c r="N3554" s="22"/>
      <c r="O3554" s="22"/>
      <c r="P3554" s="25"/>
      <c r="Q3554" s="26"/>
    </row>
    <row r="3555" spans="1:17" x14ac:dyDescent="0.25">
      <c r="A3555" s="20"/>
      <c r="B3555" s="21"/>
      <c r="C3555" s="22"/>
      <c r="D3555" s="23"/>
      <c r="E3555" s="22"/>
      <c r="F3555" s="23"/>
      <c r="G3555" s="24"/>
      <c r="H3555" s="22"/>
      <c r="I3555" s="22"/>
      <c r="J3555" s="22"/>
      <c r="K3555" s="22"/>
      <c r="L3555" s="66"/>
      <c r="M3555" s="67"/>
      <c r="N3555" s="22"/>
      <c r="O3555" s="22"/>
      <c r="P3555" s="25"/>
      <c r="Q3555" s="26"/>
    </row>
    <row r="3556" spans="1:17" x14ac:dyDescent="0.25">
      <c r="A3556" s="20"/>
      <c r="B3556" s="21"/>
      <c r="C3556" s="22"/>
      <c r="D3556" s="23"/>
      <c r="E3556" s="22"/>
      <c r="F3556" s="23"/>
      <c r="G3556" s="24"/>
      <c r="H3556" s="22"/>
      <c r="I3556" s="22"/>
      <c r="J3556" s="22"/>
      <c r="K3556" s="22"/>
      <c r="L3556" s="66"/>
      <c r="M3556" s="67"/>
      <c r="N3556" s="22"/>
      <c r="O3556" s="22"/>
      <c r="P3556" s="25"/>
      <c r="Q3556" s="26"/>
    </row>
    <row r="3557" spans="1:17" x14ac:dyDescent="0.25">
      <c r="A3557" s="20"/>
      <c r="B3557" s="21"/>
      <c r="C3557" s="22"/>
      <c r="D3557" s="23"/>
      <c r="E3557" s="22"/>
      <c r="F3557" s="23"/>
      <c r="G3557" s="24"/>
      <c r="H3557" s="22"/>
      <c r="I3557" s="22"/>
      <c r="J3557" s="22"/>
      <c r="K3557" s="22"/>
      <c r="L3557" s="66"/>
      <c r="M3557" s="67"/>
      <c r="N3557" s="22"/>
      <c r="O3557" s="22"/>
      <c r="P3557" s="25"/>
      <c r="Q3557" s="26"/>
    </row>
    <row r="3558" spans="1:17" x14ac:dyDescent="0.25">
      <c r="A3558" s="20"/>
      <c r="B3558" s="21"/>
      <c r="C3558" s="22"/>
      <c r="D3558" s="23"/>
      <c r="E3558" s="22"/>
      <c r="F3558" s="23"/>
      <c r="G3558" s="24"/>
      <c r="H3558" s="22"/>
      <c r="I3558" s="22"/>
      <c r="J3558" s="22"/>
      <c r="K3558" s="22"/>
      <c r="L3558" s="66"/>
      <c r="M3558" s="67"/>
      <c r="N3558" s="22"/>
      <c r="O3558" s="22"/>
      <c r="P3558" s="25"/>
      <c r="Q3558" s="26"/>
    </row>
    <row r="3559" spans="1:17" x14ac:dyDescent="0.25">
      <c r="A3559" s="20"/>
      <c r="B3559" s="21"/>
      <c r="C3559" s="22"/>
      <c r="D3559" s="23"/>
      <c r="E3559" s="22"/>
      <c r="F3559" s="23"/>
      <c r="G3559" s="24"/>
      <c r="H3559" s="22"/>
      <c r="I3559" s="22"/>
      <c r="J3559" s="22"/>
      <c r="K3559" s="22"/>
      <c r="L3559" s="66"/>
      <c r="M3559" s="67"/>
      <c r="N3559" s="22"/>
      <c r="O3559" s="22"/>
      <c r="P3559" s="25"/>
      <c r="Q3559" s="26"/>
    </row>
    <row r="3560" spans="1:17" x14ac:dyDescent="0.25">
      <c r="A3560" s="20"/>
      <c r="B3560" s="21"/>
      <c r="C3560" s="22"/>
      <c r="D3560" s="23"/>
      <c r="E3560" s="22"/>
      <c r="F3560" s="23"/>
      <c r="G3560" s="24"/>
      <c r="H3560" s="22"/>
      <c r="I3560" s="22"/>
      <c r="J3560" s="22"/>
      <c r="K3560" s="22"/>
      <c r="L3560" s="66"/>
      <c r="M3560" s="67"/>
      <c r="N3560" s="22"/>
      <c r="O3560" s="22"/>
      <c r="P3560" s="25"/>
      <c r="Q3560" s="26"/>
    </row>
    <row r="3561" spans="1:17" x14ac:dyDescent="0.25">
      <c r="A3561" s="20"/>
      <c r="B3561" s="21"/>
      <c r="C3561" s="22"/>
      <c r="D3561" s="23"/>
      <c r="E3561" s="22"/>
      <c r="F3561" s="23"/>
      <c r="G3561" s="24"/>
      <c r="H3561" s="22"/>
      <c r="I3561" s="22"/>
      <c r="J3561" s="22"/>
      <c r="K3561" s="22"/>
      <c r="L3561" s="66"/>
      <c r="M3561" s="67"/>
      <c r="N3561" s="22"/>
      <c r="O3561" s="22"/>
      <c r="P3561" s="25"/>
      <c r="Q3561" s="26"/>
    </row>
    <row r="3562" spans="1:17" x14ac:dyDescent="0.25">
      <c r="A3562" s="20"/>
      <c r="B3562" s="21"/>
      <c r="C3562" s="22"/>
      <c r="D3562" s="23"/>
      <c r="E3562" s="22"/>
      <c r="F3562" s="23"/>
      <c r="G3562" s="24"/>
      <c r="H3562" s="22"/>
      <c r="I3562" s="22"/>
      <c r="J3562" s="22"/>
      <c r="K3562" s="22"/>
      <c r="L3562" s="66"/>
      <c r="M3562" s="67"/>
      <c r="N3562" s="22"/>
      <c r="O3562" s="22"/>
      <c r="P3562" s="25"/>
      <c r="Q3562" s="26"/>
    </row>
    <row r="3563" spans="1:17" x14ac:dyDescent="0.25">
      <c r="A3563" s="20"/>
      <c r="B3563" s="21"/>
      <c r="C3563" s="22"/>
      <c r="D3563" s="23"/>
      <c r="E3563" s="22"/>
      <c r="F3563" s="23"/>
      <c r="G3563" s="24"/>
      <c r="H3563" s="22"/>
      <c r="I3563" s="22"/>
      <c r="J3563" s="22"/>
      <c r="K3563" s="22"/>
      <c r="L3563" s="66"/>
      <c r="M3563" s="67"/>
      <c r="N3563" s="22"/>
      <c r="O3563" s="22"/>
      <c r="P3563" s="25"/>
      <c r="Q3563" s="26"/>
    </row>
    <row r="3564" spans="1:17" x14ac:dyDescent="0.25">
      <c r="A3564" s="20"/>
      <c r="B3564" s="21"/>
      <c r="C3564" s="22"/>
      <c r="D3564" s="23"/>
      <c r="E3564" s="22"/>
      <c r="F3564" s="23"/>
      <c r="G3564" s="24"/>
      <c r="H3564" s="22"/>
      <c r="I3564" s="22"/>
      <c r="J3564" s="22"/>
      <c r="K3564" s="22"/>
      <c r="L3564" s="66"/>
      <c r="M3564" s="67"/>
      <c r="N3564" s="22"/>
      <c r="O3564" s="22"/>
      <c r="P3564" s="25"/>
      <c r="Q3564" s="26"/>
    </row>
    <row r="3565" spans="1:17" x14ac:dyDescent="0.25">
      <c r="A3565" s="20"/>
      <c r="B3565" s="21"/>
      <c r="C3565" s="22"/>
      <c r="D3565" s="23"/>
      <c r="E3565" s="22"/>
      <c r="F3565" s="23"/>
      <c r="G3565" s="24"/>
      <c r="H3565" s="22"/>
      <c r="I3565" s="22"/>
      <c r="J3565" s="22"/>
      <c r="K3565" s="22"/>
      <c r="L3565" s="66"/>
      <c r="M3565" s="67"/>
      <c r="N3565" s="22"/>
      <c r="O3565" s="22"/>
      <c r="P3565" s="25"/>
      <c r="Q3565" s="26"/>
    </row>
    <row r="3566" spans="1:17" x14ac:dyDescent="0.25">
      <c r="A3566" s="20"/>
      <c r="B3566" s="21"/>
      <c r="C3566" s="22"/>
      <c r="D3566" s="23"/>
      <c r="E3566" s="22"/>
      <c r="F3566" s="23"/>
      <c r="G3566" s="24"/>
      <c r="H3566" s="22"/>
      <c r="I3566" s="22"/>
      <c r="J3566" s="22"/>
      <c r="K3566" s="22"/>
      <c r="L3566" s="66"/>
      <c r="M3566" s="67"/>
      <c r="N3566" s="22"/>
      <c r="O3566" s="22"/>
      <c r="P3566" s="25"/>
      <c r="Q3566" s="26"/>
    </row>
    <row r="3567" spans="1:17" x14ac:dyDescent="0.25">
      <c r="A3567" s="20"/>
      <c r="B3567" s="21"/>
      <c r="C3567" s="22"/>
      <c r="D3567" s="23"/>
      <c r="E3567" s="22"/>
      <c r="F3567" s="23"/>
      <c r="G3567" s="24"/>
      <c r="H3567" s="22"/>
      <c r="I3567" s="22"/>
      <c r="J3567" s="22"/>
      <c r="K3567" s="22"/>
      <c r="L3567" s="66"/>
      <c r="M3567" s="67"/>
      <c r="N3567" s="22"/>
      <c r="O3567" s="22"/>
      <c r="P3567" s="25"/>
      <c r="Q3567" s="26"/>
    </row>
    <row r="3568" spans="1:17" x14ac:dyDescent="0.25">
      <c r="A3568" s="20"/>
      <c r="B3568" s="21"/>
      <c r="C3568" s="22"/>
      <c r="D3568" s="23"/>
      <c r="E3568" s="22"/>
      <c r="F3568" s="23"/>
      <c r="G3568" s="24"/>
      <c r="H3568" s="22"/>
      <c r="I3568" s="22"/>
      <c r="J3568" s="22"/>
      <c r="K3568" s="22"/>
      <c r="L3568" s="66"/>
      <c r="M3568" s="67"/>
      <c r="N3568" s="22"/>
      <c r="O3568" s="22"/>
      <c r="P3568" s="25"/>
      <c r="Q3568" s="26"/>
    </row>
    <row r="3569" spans="1:17" x14ac:dyDescent="0.25">
      <c r="A3569" s="20"/>
      <c r="B3569" s="21"/>
      <c r="C3569" s="22"/>
      <c r="D3569" s="23"/>
      <c r="E3569" s="22"/>
      <c r="F3569" s="23"/>
      <c r="G3569" s="24"/>
      <c r="H3569" s="22"/>
      <c r="I3569" s="22"/>
      <c r="J3569" s="22"/>
      <c r="K3569" s="22"/>
      <c r="L3569" s="66"/>
      <c r="M3569" s="67"/>
      <c r="N3569" s="22"/>
      <c r="O3569" s="22"/>
      <c r="P3569" s="25"/>
      <c r="Q3569" s="26"/>
    </row>
    <row r="3570" spans="1:17" x14ac:dyDescent="0.25">
      <c r="A3570" s="20"/>
      <c r="B3570" s="21"/>
      <c r="C3570" s="22"/>
      <c r="D3570" s="23"/>
      <c r="E3570" s="22"/>
      <c r="F3570" s="23"/>
      <c r="G3570" s="24"/>
      <c r="H3570" s="22"/>
      <c r="I3570" s="22"/>
      <c r="J3570" s="22"/>
      <c r="K3570" s="22"/>
      <c r="L3570" s="66"/>
      <c r="M3570" s="67"/>
      <c r="N3570" s="22"/>
      <c r="O3570" s="22"/>
      <c r="P3570" s="25"/>
      <c r="Q3570" s="26"/>
    </row>
    <row r="3571" spans="1:17" x14ac:dyDescent="0.25">
      <c r="A3571" s="20"/>
      <c r="B3571" s="21"/>
      <c r="C3571" s="22"/>
      <c r="D3571" s="23"/>
      <c r="E3571" s="22"/>
      <c r="F3571" s="23"/>
      <c r="G3571" s="24"/>
      <c r="H3571" s="22"/>
      <c r="I3571" s="22"/>
      <c r="J3571" s="22"/>
      <c r="K3571" s="22"/>
      <c r="L3571" s="66"/>
      <c r="M3571" s="67"/>
      <c r="N3571" s="22"/>
      <c r="O3571" s="22"/>
      <c r="P3571" s="25"/>
      <c r="Q3571" s="26"/>
    </row>
    <row r="3572" spans="1:17" x14ac:dyDescent="0.25">
      <c r="A3572" s="20"/>
      <c r="B3572" s="21"/>
      <c r="C3572" s="22"/>
      <c r="D3572" s="23"/>
      <c r="E3572" s="22"/>
      <c r="F3572" s="23"/>
      <c r="G3572" s="24"/>
      <c r="H3572" s="22"/>
      <c r="I3572" s="22"/>
      <c r="J3572" s="22"/>
      <c r="K3572" s="22"/>
      <c r="L3572" s="66"/>
      <c r="M3572" s="67"/>
      <c r="N3572" s="22"/>
      <c r="O3572" s="22"/>
      <c r="P3572" s="25"/>
      <c r="Q3572" s="26"/>
    </row>
    <row r="3573" spans="1:17" x14ac:dyDescent="0.25">
      <c r="A3573" s="20"/>
      <c r="B3573" s="21"/>
      <c r="C3573" s="22"/>
      <c r="D3573" s="23"/>
      <c r="E3573" s="22"/>
      <c r="F3573" s="23"/>
      <c r="G3573" s="24"/>
      <c r="H3573" s="22"/>
      <c r="I3573" s="22"/>
      <c r="J3573" s="22"/>
      <c r="K3573" s="22"/>
      <c r="L3573" s="66"/>
      <c r="M3573" s="67"/>
      <c r="N3573" s="22"/>
      <c r="O3573" s="22"/>
      <c r="P3573" s="25"/>
      <c r="Q3573" s="26"/>
    </row>
    <row r="3574" spans="1:17" x14ac:dyDescent="0.25">
      <c r="A3574" s="20"/>
      <c r="B3574" s="21"/>
      <c r="C3574" s="22"/>
      <c r="D3574" s="23"/>
      <c r="E3574" s="22"/>
      <c r="F3574" s="23"/>
      <c r="G3574" s="24"/>
      <c r="H3574" s="22"/>
      <c r="I3574" s="22"/>
      <c r="J3574" s="22"/>
      <c r="K3574" s="22"/>
      <c r="L3574" s="66"/>
      <c r="M3574" s="67"/>
      <c r="N3574" s="22"/>
      <c r="O3574" s="22"/>
      <c r="P3574" s="25"/>
      <c r="Q3574" s="26"/>
    </row>
    <row r="3575" spans="1:17" x14ac:dyDescent="0.25">
      <c r="A3575" s="20"/>
      <c r="B3575" s="21"/>
      <c r="C3575" s="22"/>
      <c r="D3575" s="23"/>
      <c r="E3575" s="22"/>
      <c r="F3575" s="23"/>
      <c r="G3575" s="24"/>
      <c r="H3575" s="22"/>
      <c r="I3575" s="22"/>
      <c r="J3575" s="22"/>
      <c r="K3575" s="22"/>
      <c r="L3575" s="66"/>
      <c r="M3575" s="67"/>
      <c r="N3575" s="22"/>
      <c r="O3575" s="22"/>
      <c r="P3575" s="25"/>
      <c r="Q3575" s="26"/>
    </row>
    <row r="3576" spans="1:17" x14ac:dyDescent="0.25">
      <c r="A3576" s="20"/>
      <c r="B3576" s="21"/>
      <c r="C3576" s="22"/>
      <c r="D3576" s="23"/>
      <c r="E3576" s="22"/>
      <c r="F3576" s="23"/>
      <c r="G3576" s="24"/>
      <c r="H3576" s="22"/>
      <c r="I3576" s="22"/>
      <c r="J3576" s="22"/>
      <c r="K3576" s="22"/>
      <c r="L3576" s="66"/>
      <c r="M3576" s="67"/>
      <c r="N3576" s="22"/>
      <c r="O3576" s="22"/>
      <c r="P3576" s="25"/>
      <c r="Q3576" s="26"/>
    </row>
    <row r="3577" spans="1:17" x14ac:dyDescent="0.25">
      <c r="A3577" s="20"/>
      <c r="B3577" s="21"/>
      <c r="C3577" s="22"/>
      <c r="D3577" s="23"/>
      <c r="E3577" s="22"/>
      <c r="F3577" s="23"/>
      <c r="G3577" s="24"/>
      <c r="H3577" s="22"/>
      <c r="I3577" s="22"/>
      <c r="J3577" s="22"/>
      <c r="K3577" s="22"/>
      <c r="L3577" s="66"/>
      <c r="M3577" s="67"/>
      <c r="N3577" s="22"/>
      <c r="O3577" s="22"/>
      <c r="P3577" s="25"/>
      <c r="Q3577" s="26"/>
    </row>
    <row r="3578" spans="1:17" x14ac:dyDescent="0.25">
      <c r="A3578" s="20"/>
      <c r="B3578" s="21"/>
      <c r="C3578" s="22"/>
      <c r="D3578" s="23"/>
      <c r="E3578" s="22"/>
      <c r="F3578" s="23"/>
      <c r="G3578" s="24"/>
      <c r="H3578" s="22"/>
      <c r="I3578" s="22"/>
      <c r="J3578" s="22"/>
      <c r="K3578" s="22"/>
      <c r="L3578" s="66"/>
      <c r="M3578" s="67"/>
      <c r="N3578" s="22"/>
      <c r="O3578" s="22"/>
      <c r="P3578" s="25"/>
      <c r="Q3578" s="26"/>
    </row>
    <row r="3579" spans="1:17" x14ac:dyDescent="0.25">
      <c r="A3579" s="20"/>
      <c r="B3579" s="21"/>
      <c r="C3579" s="22"/>
      <c r="D3579" s="23"/>
      <c r="E3579" s="22"/>
      <c r="F3579" s="23"/>
      <c r="G3579" s="24"/>
      <c r="H3579" s="22"/>
      <c r="I3579" s="22"/>
      <c r="J3579" s="22"/>
      <c r="K3579" s="22"/>
      <c r="L3579" s="66"/>
      <c r="M3579" s="67"/>
      <c r="N3579" s="22"/>
      <c r="O3579" s="22"/>
      <c r="P3579" s="25"/>
      <c r="Q3579" s="26"/>
    </row>
    <row r="3580" spans="1:17" x14ac:dyDescent="0.25">
      <c r="A3580" s="20"/>
      <c r="B3580" s="21"/>
      <c r="C3580" s="22"/>
      <c r="D3580" s="23"/>
      <c r="E3580" s="22"/>
      <c r="F3580" s="23"/>
      <c r="G3580" s="24"/>
      <c r="H3580" s="22"/>
      <c r="I3580" s="22"/>
      <c r="J3580" s="22"/>
      <c r="K3580" s="22"/>
      <c r="L3580" s="66"/>
      <c r="M3580" s="67"/>
      <c r="N3580" s="22"/>
      <c r="O3580" s="22"/>
      <c r="P3580" s="25"/>
      <c r="Q3580" s="26"/>
    </row>
    <row r="3581" spans="1:17" x14ac:dyDescent="0.25">
      <c r="A3581" s="20"/>
      <c r="B3581" s="21"/>
      <c r="C3581" s="22"/>
      <c r="D3581" s="23"/>
      <c r="E3581" s="22"/>
      <c r="F3581" s="23"/>
      <c r="G3581" s="24"/>
      <c r="H3581" s="22"/>
      <c r="I3581" s="22"/>
      <c r="J3581" s="22"/>
      <c r="K3581" s="22"/>
      <c r="L3581" s="66"/>
      <c r="M3581" s="67"/>
      <c r="N3581" s="22"/>
      <c r="O3581" s="22"/>
      <c r="P3581" s="25"/>
      <c r="Q3581" s="26"/>
    </row>
    <row r="3582" spans="1:17" x14ac:dyDescent="0.25">
      <c r="A3582" s="20"/>
      <c r="B3582" s="21"/>
      <c r="C3582" s="22"/>
      <c r="D3582" s="23"/>
      <c r="E3582" s="22"/>
      <c r="F3582" s="23"/>
      <c r="G3582" s="24"/>
      <c r="H3582" s="22"/>
      <c r="I3582" s="22"/>
      <c r="J3582" s="22"/>
      <c r="K3582" s="22"/>
      <c r="L3582" s="66"/>
      <c r="M3582" s="67"/>
      <c r="N3582" s="22"/>
      <c r="O3582" s="22"/>
      <c r="P3582" s="25"/>
      <c r="Q3582" s="26"/>
    </row>
    <row r="3583" spans="1:17" x14ac:dyDescent="0.25">
      <c r="A3583" s="20"/>
      <c r="B3583" s="21"/>
      <c r="C3583" s="22"/>
      <c r="D3583" s="23"/>
      <c r="E3583" s="22"/>
      <c r="F3583" s="23"/>
      <c r="G3583" s="24"/>
      <c r="H3583" s="22"/>
      <c r="I3583" s="22"/>
      <c r="J3583" s="22"/>
      <c r="K3583" s="22"/>
      <c r="L3583" s="66"/>
      <c r="M3583" s="67"/>
      <c r="N3583" s="22"/>
      <c r="O3583" s="22"/>
      <c r="P3583" s="25"/>
      <c r="Q3583" s="26"/>
    </row>
    <row r="3584" spans="1:17" x14ac:dyDescent="0.25">
      <c r="A3584" s="20"/>
      <c r="B3584" s="21"/>
      <c r="C3584" s="22"/>
      <c r="D3584" s="23"/>
      <c r="E3584" s="22"/>
      <c r="F3584" s="23"/>
      <c r="G3584" s="24"/>
      <c r="H3584" s="22"/>
      <c r="I3584" s="22"/>
      <c r="J3584" s="22"/>
      <c r="K3584" s="22"/>
      <c r="L3584" s="66"/>
      <c r="M3584" s="67"/>
      <c r="N3584" s="22"/>
      <c r="O3584" s="22"/>
      <c r="P3584" s="25"/>
      <c r="Q3584" s="26"/>
    </row>
    <row r="3585" spans="1:17" x14ac:dyDescent="0.25">
      <c r="A3585" s="20"/>
      <c r="B3585" s="21"/>
      <c r="C3585" s="22"/>
      <c r="D3585" s="23"/>
      <c r="E3585" s="22"/>
      <c r="F3585" s="23"/>
      <c r="G3585" s="24"/>
      <c r="H3585" s="22"/>
      <c r="I3585" s="22"/>
      <c r="J3585" s="22"/>
      <c r="K3585" s="22"/>
      <c r="L3585" s="66"/>
      <c r="M3585" s="67"/>
      <c r="N3585" s="22"/>
      <c r="O3585" s="22"/>
      <c r="P3585" s="25"/>
      <c r="Q3585" s="26"/>
    </row>
    <row r="3586" spans="1:17" x14ac:dyDescent="0.25">
      <c r="A3586" s="20"/>
      <c r="B3586" s="21"/>
      <c r="C3586" s="22"/>
      <c r="D3586" s="23"/>
      <c r="E3586" s="22"/>
      <c r="F3586" s="23"/>
      <c r="G3586" s="24"/>
      <c r="H3586" s="22"/>
      <c r="I3586" s="22"/>
      <c r="J3586" s="22"/>
      <c r="K3586" s="22"/>
      <c r="L3586" s="66"/>
      <c r="M3586" s="67"/>
      <c r="N3586" s="22"/>
      <c r="O3586" s="22"/>
      <c r="P3586" s="25"/>
      <c r="Q3586" s="26"/>
    </row>
    <row r="3587" spans="1:17" x14ac:dyDescent="0.25">
      <c r="A3587" s="20"/>
      <c r="B3587" s="21"/>
      <c r="C3587" s="22"/>
      <c r="D3587" s="23"/>
      <c r="E3587" s="22"/>
      <c r="F3587" s="23"/>
      <c r="G3587" s="24"/>
      <c r="H3587" s="22"/>
      <c r="I3587" s="22"/>
      <c r="J3587" s="22"/>
      <c r="K3587" s="22"/>
      <c r="L3587" s="66"/>
      <c r="M3587" s="67"/>
      <c r="N3587" s="22"/>
      <c r="O3587" s="22"/>
      <c r="P3587" s="25"/>
      <c r="Q3587" s="26"/>
    </row>
    <row r="3588" spans="1:17" x14ac:dyDescent="0.25">
      <c r="A3588" s="20"/>
      <c r="B3588" s="21"/>
      <c r="C3588" s="22"/>
      <c r="D3588" s="23"/>
      <c r="E3588" s="22"/>
      <c r="F3588" s="23"/>
      <c r="G3588" s="24"/>
      <c r="H3588" s="22"/>
      <c r="I3588" s="22"/>
      <c r="J3588" s="22"/>
      <c r="K3588" s="22"/>
      <c r="L3588" s="66"/>
      <c r="M3588" s="67"/>
      <c r="N3588" s="22"/>
      <c r="O3588" s="22"/>
      <c r="P3588" s="25"/>
      <c r="Q3588" s="26"/>
    </row>
    <row r="3589" spans="1:17" x14ac:dyDescent="0.25">
      <c r="A3589" s="20"/>
      <c r="B3589" s="21"/>
      <c r="C3589" s="22"/>
      <c r="D3589" s="23"/>
      <c r="E3589" s="22"/>
      <c r="F3589" s="23"/>
      <c r="G3589" s="24"/>
      <c r="H3589" s="22"/>
      <c r="I3589" s="22"/>
      <c r="J3589" s="22"/>
      <c r="K3589" s="22"/>
      <c r="L3589" s="66"/>
      <c r="M3589" s="67"/>
      <c r="N3589" s="22"/>
      <c r="O3589" s="22"/>
      <c r="P3589" s="25"/>
      <c r="Q3589" s="26"/>
    </row>
    <row r="3590" spans="1:17" x14ac:dyDescent="0.25">
      <c r="A3590" s="20"/>
      <c r="B3590" s="21"/>
      <c r="C3590" s="22"/>
      <c r="D3590" s="23"/>
      <c r="E3590" s="22"/>
      <c r="F3590" s="23"/>
      <c r="G3590" s="24"/>
      <c r="H3590" s="22"/>
      <c r="I3590" s="22"/>
      <c r="J3590" s="22"/>
      <c r="K3590" s="22"/>
      <c r="L3590" s="66"/>
      <c r="M3590" s="67"/>
      <c r="N3590" s="22"/>
      <c r="O3590" s="22"/>
      <c r="P3590" s="25"/>
      <c r="Q3590" s="26"/>
    </row>
    <row r="3591" spans="1:17" x14ac:dyDescent="0.25">
      <c r="A3591" s="20"/>
      <c r="B3591" s="21"/>
      <c r="C3591" s="22"/>
      <c r="D3591" s="23"/>
      <c r="E3591" s="22"/>
      <c r="F3591" s="23"/>
      <c r="G3591" s="24"/>
      <c r="H3591" s="22"/>
      <c r="I3591" s="22"/>
      <c r="J3591" s="22"/>
      <c r="K3591" s="22"/>
      <c r="L3591" s="66"/>
      <c r="M3591" s="67"/>
      <c r="N3591" s="22"/>
      <c r="O3591" s="22"/>
      <c r="P3591" s="25"/>
      <c r="Q3591" s="26"/>
    </row>
    <row r="3592" spans="1:17" x14ac:dyDescent="0.25">
      <c r="A3592" s="20"/>
      <c r="B3592" s="21"/>
      <c r="C3592" s="22"/>
      <c r="D3592" s="23"/>
      <c r="E3592" s="22"/>
      <c r="F3592" s="23"/>
      <c r="G3592" s="24"/>
      <c r="H3592" s="22"/>
      <c r="I3592" s="22"/>
      <c r="J3592" s="22"/>
      <c r="K3592" s="22"/>
      <c r="L3592" s="66"/>
      <c r="M3592" s="67"/>
      <c r="N3592" s="22"/>
      <c r="O3592" s="22"/>
      <c r="P3592" s="25"/>
      <c r="Q3592" s="26"/>
    </row>
    <row r="3593" spans="1:17" x14ac:dyDescent="0.25">
      <c r="A3593" s="20"/>
      <c r="B3593" s="21"/>
      <c r="C3593" s="22"/>
      <c r="D3593" s="23"/>
      <c r="E3593" s="22"/>
      <c r="F3593" s="23"/>
      <c r="G3593" s="24"/>
      <c r="H3593" s="22"/>
      <c r="I3593" s="22"/>
      <c r="J3593" s="22"/>
      <c r="K3593" s="22"/>
      <c r="L3593" s="66"/>
      <c r="M3593" s="67"/>
      <c r="N3593" s="22"/>
      <c r="O3593" s="22"/>
      <c r="P3593" s="25"/>
      <c r="Q3593" s="26"/>
    </row>
    <row r="3594" spans="1:17" x14ac:dyDescent="0.25">
      <c r="A3594" s="20"/>
      <c r="B3594" s="21"/>
      <c r="C3594" s="22"/>
      <c r="D3594" s="23"/>
      <c r="E3594" s="22"/>
      <c r="F3594" s="23"/>
      <c r="G3594" s="24"/>
      <c r="H3594" s="22"/>
      <c r="I3594" s="22"/>
      <c r="J3594" s="22"/>
      <c r="K3594" s="22"/>
      <c r="L3594" s="66"/>
      <c r="M3594" s="67"/>
      <c r="N3594" s="22"/>
      <c r="O3594" s="22"/>
      <c r="P3594" s="25"/>
      <c r="Q3594" s="26"/>
    </row>
    <row r="3595" spans="1:17" x14ac:dyDescent="0.25">
      <c r="A3595" s="20"/>
      <c r="B3595" s="21"/>
      <c r="C3595" s="22"/>
      <c r="D3595" s="23"/>
      <c r="E3595" s="22"/>
      <c r="F3595" s="23"/>
      <c r="G3595" s="24"/>
      <c r="H3595" s="22"/>
      <c r="I3595" s="22"/>
      <c r="J3595" s="22"/>
      <c r="K3595" s="22"/>
      <c r="L3595" s="66"/>
      <c r="M3595" s="67"/>
      <c r="N3595" s="22"/>
      <c r="O3595" s="22"/>
      <c r="P3595" s="25"/>
      <c r="Q3595" s="26"/>
    </row>
    <row r="3596" spans="1:17" x14ac:dyDescent="0.25">
      <c r="A3596" s="20"/>
      <c r="B3596" s="21"/>
      <c r="C3596" s="22"/>
      <c r="D3596" s="23"/>
      <c r="E3596" s="22"/>
      <c r="F3596" s="23"/>
      <c r="G3596" s="24"/>
      <c r="H3596" s="22"/>
      <c r="I3596" s="22"/>
      <c r="J3596" s="22"/>
      <c r="K3596" s="22"/>
      <c r="L3596" s="66"/>
      <c r="M3596" s="67"/>
      <c r="N3596" s="22"/>
      <c r="O3596" s="22"/>
      <c r="P3596" s="25"/>
      <c r="Q3596" s="26"/>
    </row>
    <row r="3597" spans="1:17" x14ac:dyDescent="0.25">
      <c r="A3597" s="20"/>
      <c r="B3597" s="21"/>
      <c r="C3597" s="22"/>
      <c r="D3597" s="23"/>
      <c r="E3597" s="22"/>
      <c r="F3597" s="23"/>
      <c r="G3597" s="24"/>
      <c r="H3597" s="22"/>
      <c r="I3597" s="22"/>
      <c r="J3597" s="22"/>
      <c r="K3597" s="22"/>
      <c r="L3597" s="66"/>
      <c r="M3597" s="67"/>
      <c r="N3597" s="22"/>
      <c r="O3597" s="22"/>
      <c r="P3597" s="25"/>
      <c r="Q3597" s="26"/>
    </row>
    <row r="3598" spans="1:17" x14ac:dyDescent="0.25">
      <c r="A3598" s="20"/>
      <c r="B3598" s="21"/>
      <c r="C3598" s="22"/>
      <c r="D3598" s="23"/>
      <c r="E3598" s="22"/>
      <c r="F3598" s="23"/>
      <c r="G3598" s="24"/>
      <c r="H3598" s="22"/>
      <c r="I3598" s="22"/>
      <c r="J3598" s="22"/>
      <c r="K3598" s="22"/>
      <c r="L3598" s="66"/>
      <c r="M3598" s="67"/>
      <c r="N3598" s="22"/>
      <c r="O3598" s="22"/>
      <c r="P3598" s="25"/>
      <c r="Q3598" s="26"/>
    </row>
    <row r="3599" spans="1:17" x14ac:dyDescent="0.25">
      <c r="A3599" s="20"/>
      <c r="B3599" s="21"/>
      <c r="C3599" s="22"/>
      <c r="D3599" s="23"/>
      <c r="E3599" s="22"/>
      <c r="F3599" s="23"/>
      <c r="G3599" s="24"/>
      <c r="H3599" s="22"/>
      <c r="I3599" s="22"/>
      <c r="J3599" s="22"/>
      <c r="K3599" s="22"/>
      <c r="L3599" s="66"/>
      <c r="M3599" s="67"/>
      <c r="N3599" s="22"/>
      <c r="O3599" s="22"/>
      <c r="P3599" s="25"/>
      <c r="Q3599" s="26"/>
    </row>
    <row r="3600" spans="1:17" x14ac:dyDescent="0.25">
      <c r="A3600" s="20"/>
      <c r="B3600" s="21"/>
      <c r="C3600" s="22"/>
      <c r="D3600" s="23"/>
      <c r="E3600" s="22"/>
      <c r="F3600" s="23"/>
      <c r="G3600" s="24"/>
      <c r="H3600" s="22"/>
      <c r="I3600" s="22"/>
      <c r="J3600" s="22"/>
      <c r="K3600" s="22"/>
      <c r="L3600" s="66"/>
      <c r="M3600" s="67"/>
      <c r="N3600" s="22"/>
      <c r="O3600" s="22"/>
      <c r="P3600" s="25"/>
      <c r="Q3600" s="26"/>
    </row>
    <row r="3601" spans="1:17" x14ac:dyDescent="0.25">
      <c r="A3601" s="20"/>
      <c r="B3601" s="21"/>
      <c r="C3601" s="22"/>
      <c r="D3601" s="23"/>
      <c r="E3601" s="22"/>
      <c r="F3601" s="23"/>
      <c r="G3601" s="24"/>
      <c r="H3601" s="22"/>
      <c r="I3601" s="22"/>
      <c r="J3601" s="22"/>
      <c r="K3601" s="22"/>
      <c r="L3601" s="66"/>
      <c r="M3601" s="67"/>
      <c r="N3601" s="22"/>
      <c r="O3601" s="22"/>
      <c r="P3601" s="25"/>
      <c r="Q3601" s="26"/>
    </row>
    <row r="3602" spans="1:17" x14ac:dyDescent="0.25">
      <c r="A3602" s="20"/>
      <c r="B3602" s="21"/>
      <c r="C3602" s="22"/>
      <c r="D3602" s="23"/>
      <c r="E3602" s="22"/>
      <c r="F3602" s="23"/>
      <c r="G3602" s="24"/>
      <c r="H3602" s="22"/>
      <c r="I3602" s="22"/>
      <c r="J3602" s="22"/>
      <c r="K3602" s="22"/>
      <c r="L3602" s="66"/>
      <c r="M3602" s="67"/>
      <c r="N3602" s="22"/>
      <c r="O3602" s="22"/>
      <c r="P3602" s="25"/>
      <c r="Q3602" s="26"/>
    </row>
    <row r="3603" spans="1:17" x14ac:dyDescent="0.25">
      <c r="A3603" s="20"/>
      <c r="B3603" s="21"/>
      <c r="C3603" s="22"/>
      <c r="D3603" s="23"/>
      <c r="E3603" s="22"/>
      <c r="F3603" s="23"/>
      <c r="G3603" s="24"/>
      <c r="H3603" s="22"/>
      <c r="I3603" s="22"/>
      <c r="J3603" s="22"/>
      <c r="K3603" s="22"/>
      <c r="L3603" s="66"/>
      <c r="M3603" s="67"/>
      <c r="N3603" s="22"/>
      <c r="O3603" s="22"/>
      <c r="P3603" s="25"/>
      <c r="Q3603" s="26"/>
    </row>
    <row r="3604" spans="1:17" x14ac:dyDescent="0.25">
      <c r="A3604" s="20"/>
      <c r="B3604" s="21"/>
      <c r="C3604" s="22"/>
      <c r="D3604" s="23"/>
      <c r="E3604" s="22"/>
      <c r="F3604" s="23"/>
      <c r="G3604" s="24"/>
      <c r="H3604" s="22"/>
      <c r="I3604" s="22"/>
      <c r="J3604" s="22"/>
      <c r="K3604" s="22"/>
      <c r="L3604" s="66"/>
      <c r="M3604" s="67"/>
      <c r="N3604" s="22"/>
      <c r="O3604" s="22"/>
      <c r="P3604" s="25"/>
      <c r="Q3604" s="26"/>
    </row>
    <row r="3605" spans="1:17" x14ac:dyDescent="0.25">
      <c r="A3605" s="20"/>
      <c r="B3605" s="21"/>
      <c r="C3605" s="22"/>
      <c r="D3605" s="23"/>
      <c r="E3605" s="22"/>
      <c r="F3605" s="23"/>
      <c r="G3605" s="24"/>
      <c r="H3605" s="22"/>
      <c r="I3605" s="22"/>
      <c r="J3605" s="22"/>
      <c r="K3605" s="22"/>
      <c r="L3605" s="66"/>
      <c r="M3605" s="67"/>
      <c r="N3605" s="22"/>
      <c r="O3605" s="22"/>
      <c r="P3605" s="25"/>
      <c r="Q3605" s="26"/>
    </row>
    <row r="3606" spans="1:17" x14ac:dyDescent="0.25">
      <c r="A3606" s="20"/>
      <c r="B3606" s="21"/>
      <c r="C3606" s="22"/>
      <c r="D3606" s="23"/>
      <c r="E3606" s="22"/>
      <c r="F3606" s="23"/>
      <c r="G3606" s="24"/>
      <c r="H3606" s="22"/>
      <c r="I3606" s="22"/>
      <c r="J3606" s="22"/>
      <c r="K3606" s="22"/>
      <c r="L3606" s="66"/>
      <c r="M3606" s="67"/>
      <c r="N3606" s="22"/>
      <c r="O3606" s="22"/>
      <c r="P3606" s="25"/>
      <c r="Q3606" s="26"/>
    </row>
    <row r="3607" spans="1:17" x14ac:dyDescent="0.25">
      <c r="A3607" s="20"/>
      <c r="B3607" s="21"/>
      <c r="C3607" s="22"/>
      <c r="D3607" s="23"/>
      <c r="E3607" s="22"/>
      <c r="F3607" s="23"/>
      <c r="G3607" s="24"/>
      <c r="H3607" s="22"/>
      <c r="I3607" s="22"/>
      <c r="J3607" s="22"/>
      <c r="K3607" s="22"/>
      <c r="L3607" s="66"/>
      <c r="M3607" s="67"/>
      <c r="N3607" s="22"/>
      <c r="O3607" s="22"/>
      <c r="P3607" s="25"/>
      <c r="Q3607" s="26"/>
    </row>
    <row r="3608" spans="1:17" x14ac:dyDescent="0.25">
      <c r="A3608" s="20"/>
      <c r="B3608" s="21"/>
      <c r="C3608" s="22"/>
      <c r="D3608" s="23"/>
      <c r="E3608" s="22"/>
      <c r="F3608" s="23"/>
      <c r="G3608" s="24"/>
      <c r="H3608" s="22"/>
      <c r="I3608" s="22"/>
      <c r="J3608" s="22"/>
      <c r="K3608" s="22"/>
      <c r="L3608" s="66"/>
      <c r="M3608" s="67"/>
      <c r="N3608" s="22"/>
      <c r="O3608" s="22"/>
      <c r="P3608" s="25"/>
      <c r="Q3608" s="26"/>
    </row>
    <row r="3609" spans="1:17" x14ac:dyDescent="0.25">
      <c r="A3609" s="20"/>
      <c r="B3609" s="21"/>
      <c r="C3609" s="22"/>
      <c r="D3609" s="23"/>
      <c r="E3609" s="22"/>
      <c r="F3609" s="23"/>
      <c r="G3609" s="24"/>
      <c r="H3609" s="22"/>
      <c r="I3609" s="22"/>
      <c r="J3609" s="22"/>
      <c r="K3609" s="22"/>
      <c r="L3609" s="66"/>
      <c r="M3609" s="67"/>
      <c r="N3609" s="22"/>
      <c r="O3609" s="22"/>
      <c r="P3609" s="25"/>
      <c r="Q3609" s="26"/>
    </row>
    <row r="3610" spans="1:17" x14ac:dyDescent="0.25">
      <c r="A3610" s="20"/>
      <c r="B3610" s="21"/>
      <c r="C3610" s="22"/>
      <c r="D3610" s="23"/>
      <c r="E3610" s="22"/>
      <c r="F3610" s="23"/>
      <c r="G3610" s="24"/>
      <c r="H3610" s="22"/>
      <c r="I3610" s="22"/>
      <c r="J3610" s="22"/>
      <c r="K3610" s="22"/>
      <c r="L3610" s="66"/>
      <c r="M3610" s="67"/>
      <c r="N3610" s="22"/>
      <c r="O3610" s="22"/>
      <c r="P3610" s="25"/>
      <c r="Q3610" s="26"/>
    </row>
    <row r="3611" spans="1:17" x14ac:dyDescent="0.25">
      <c r="A3611" s="20"/>
      <c r="B3611" s="21"/>
      <c r="C3611" s="22"/>
      <c r="D3611" s="23"/>
      <c r="E3611" s="22"/>
      <c r="F3611" s="23"/>
      <c r="G3611" s="24"/>
      <c r="H3611" s="22"/>
      <c r="I3611" s="22"/>
      <c r="J3611" s="22"/>
      <c r="K3611" s="22"/>
      <c r="L3611" s="66"/>
      <c r="M3611" s="67"/>
      <c r="N3611" s="22"/>
      <c r="O3611" s="22"/>
      <c r="P3611" s="25"/>
      <c r="Q3611" s="26"/>
    </row>
    <row r="3612" spans="1:17" x14ac:dyDescent="0.25">
      <c r="A3612" s="20"/>
      <c r="B3612" s="21"/>
      <c r="C3612" s="22"/>
      <c r="D3612" s="23"/>
      <c r="E3612" s="22"/>
      <c r="F3612" s="23"/>
      <c r="G3612" s="24"/>
      <c r="H3612" s="22"/>
      <c r="I3612" s="22"/>
      <c r="J3612" s="22"/>
      <c r="K3612" s="22"/>
      <c r="L3612" s="66"/>
      <c r="M3612" s="67"/>
      <c r="N3612" s="22"/>
      <c r="O3612" s="22"/>
      <c r="P3612" s="25"/>
      <c r="Q3612" s="26"/>
    </row>
    <row r="3613" spans="1:17" x14ac:dyDescent="0.25">
      <c r="A3613" s="20"/>
      <c r="B3613" s="21"/>
      <c r="C3613" s="22"/>
      <c r="D3613" s="23"/>
      <c r="E3613" s="22"/>
      <c r="F3613" s="23"/>
      <c r="G3613" s="24"/>
      <c r="H3613" s="22"/>
      <c r="I3613" s="22"/>
      <c r="J3613" s="22"/>
      <c r="K3613" s="22"/>
      <c r="L3613" s="66"/>
      <c r="M3613" s="67"/>
      <c r="N3613" s="22"/>
      <c r="O3613" s="22"/>
      <c r="P3613" s="25"/>
      <c r="Q3613" s="26"/>
    </row>
    <row r="3614" spans="1:17" x14ac:dyDescent="0.25">
      <c r="A3614" s="20"/>
      <c r="B3614" s="21"/>
      <c r="C3614" s="22"/>
      <c r="D3614" s="23"/>
      <c r="E3614" s="22"/>
      <c r="F3614" s="23"/>
      <c r="G3614" s="24"/>
      <c r="H3614" s="22"/>
      <c r="I3614" s="22"/>
      <c r="J3614" s="22"/>
      <c r="K3614" s="22"/>
      <c r="L3614" s="66"/>
      <c r="M3614" s="67"/>
      <c r="N3614" s="22"/>
      <c r="O3614" s="22"/>
      <c r="P3614" s="25"/>
      <c r="Q3614" s="26"/>
    </row>
    <row r="3615" spans="1:17" x14ac:dyDescent="0.25">
      <c r="A3615" s="20"/>
      <c r="B3615" s="21"/>
      <c r="C3615" s="22"/>
      <c r="D3615" s="23"/>
      <c r="E3615" s="22"/>
      <c r="F3615" s="23"/>
      <c r="G3615" s="24"/>
      <c r="H3615" s="22"/>
      <c r="I3615" s="22"/>
      <c r="J3615" s="22"/>
      <c r="K3615" s="22"/>
      <c r="L3615" s="66"/>
      <c r="M3615" s="67"/>
      <c r="N3615" s="22"/>
      <c r="O3615" s="22"/>
      <c r="P3615" s="25"/>
      <c r="Q3615" s="26"/>
    </row>
    <row r="3616" spans="1:17" x14ac:dyDescent="0.25">
      <c r="A3616" s="20"/>
      <c r="B3616" s="21"/>
      <c r="C3616" s="22"/>
      <c r="D3616" s="23"/>
      <c r="E3616" s="22"/>
      <c r="F3616" s="23"/>
      <c r="G3616" s="24"/>
      <c r="H3616" s="22"/>
      <c r="I3616" s="22"/>
      <c r="J3616" s="22"/>
      <c r="K3616" s="22"/>
      <c r="L3616" s="66"/>
      <c r="M3616" s="67"/>
      <c r="N3616" s="22"/>
      <c r="O3616" s="22"/>
      <c r="P3616" s="25"/>
      <c r="Q3616" s="26"/>
    </row>
    <row r="3617" spans="1:17" x14ac:dyDescent="0.25">
      <c r="A3617" s="20"/>
      <c r="B3617" s="21"/>
      <c r="C3617" s="22"/>
      <c r="D3617" s="23"/>
      <c r="E3617" s="22"/>
      <c r="F3617" s="23"/>
      <c r="G3617" s="24"/>
      <c r="H3617" s="22"/>
      <c r="I3617" s="22"/>
      <c r="J3617" s="22"/>
      <c r="K3617" s="22"/>
      <c r="L3617" s="66"/>
      <c r="M3617" s="67"/>
      <c r="N3617" s="22"/>
      <c r="O3617" s="22"/>
      <c r="P3617" s="25"/>
      <c r="Q3617" s="26"/>
    </row>
    <row r="3618" spans="1:17" x14ac:dyDescent="0.25">
      <c r="A3618" s="20"/>
      <c r="B3618" s="21"/>
      <c r="C3618" s="22"/>
      <c r="D3618" s="23"/>
      <c r="E3618" s="22"/>
      <c r="F3618" s="23"/>
      <c r="G3618" s="24"/>
      <c r="H3618" s="22"/>
      <c r="I3618" s="22"/>
      <c r="J3618" s="22"/>
      <c r="K3618" s="22"/>
      <c r="L3618" s="66"/>
      <c r="M3618" s="67"/>
      <c r="N3618" s="22"/>
      <c r="O3618" s="22"/>
      <c r="P3618" s="25"/>
      <c r="Q3618" s="26"/>
    </row>
    <row r="3619" spans="1:17" x14ac:dyDescent="0.25">
      <c r="A3619" s="20"/>
      <c r="B3619" s="21"/>
      <c r="C3619" s="22"/>
      <c r="D3619" s="23"/>
      <c r="E3619" s="22"/>
      <c r="F3619" s="23"/>
      <c r="G3619" s="24"/>
      <c r="H3619" s="22"/>
      <c r="I3619" s="22"/>
      <c r="J3619" s="22"/>
      <c r="K3619" s="22"/>
      <c r="L3619" s="66"/>
      <c r="M3619" s="67"/>
      <c r="N3619" s="22"/>
      <c r="O3619" s="22"/>
      <c r="P3619" s="25"/>
      <c r="Q3619" s="26"/>
    </row>
    <row r="3620" spans="1:17" x14ac:dyDescent="0.25">
      <c r="A3620" s="20"/>
      <c r="B3620" s="21"/>
      <c r="C3620" s="22"/>
      <c r="D3620" s="23"/>
      <c r="E3620" s="22"/>
      <c r="F3620" s="23"/>
      <c r="G3620" s="24"/>
      <c r="H3620" s="22"/>
      <c r="I3620" s="22"/>
      <c r="J3620" s="22"/>
      <c r="K3620" s="22"/>
      <c r="L3620" s="66"/>
      <c r="M3620" s="67"/>
      <c r="N3620" s="22"/>
      <c r="O3620" s="22"/>
      <c r="P3620" s="25"/>
      <c r="Q3620" s="26"/>
    </row>
    <row r="3621" spans="1:17" x14ac:dyDescent="0.25">
      <c r="A3621" s="20"/>
      <c r="B3621" s="21"/>
      <c r="C3621" s="22"/>
      <c r="D3621" s="23"/>
      <c r="E3621" s="22"/>
      <c r="F3621" s="23"/>
      <c r="G3621" s="24"/>
      <c r="H3621" s="22"/>
      <c r="I3621" s="22"/>
      <c r="J3621" s="22"/>
      <c r="K3621" s="22"/>
      <c r="L3621" s="66"/>
      <c r="M3621" s="67"/>
      <c r="N3621" s="22"/>
      <c r="O3621" s="22"/>
      <c r="P3621" s="25"/>
      <c r="Q3621" s="26"/>
    </row>
    <row r="3622" spans="1:17" x14ac:dyDescent="0.25">
      <c r="A3622" s="20"/>
      <c r="B3622" s="21"/>
      <c r="C3622" s="22"/>
      <c r="D3622" s="23"/>
      <c r="E3622" s="22"/>
      <c r="F3622" s="23"/>
      <c r="G3622" s="24"/>
      <c r="H3622" s="22"/>
      <c r="I3622" s="22"/>
      <c r="J3622" s="22"/>
      <c r="K3622" s="22"/>
      <c r="L3622" s="66"/>
      <c r="M3622" s="67"/>
      <c r="N3622" s="22"/>
      <c r="O3622" s="22"/>
      <c r="P3622" s="25"/>
      <c r="Q3622" s="26"/>
    </row>
    <row r="3623" spans="1:17" x14ac:dyDescent="0.25">
      <c r="A3623" s="20"/>
      <c r="B3623" s="21"/>
      <c r="C3623" s="22"/>
      <c r="D3623" s="23"/>
      <c r="E3623" s="22"/>
      <c r="F3623" s="23"/>
      <c r="G3623" s="24"/>
      <c r="H3623" s="22"/>
      <c r="I3623" s="22"/>
      <c r="J3623" s="22"/>
      <c r="K3623" s="22"/>
      <c r="L3623" s="66"/>
      <c r="M3623" s="67"/>
      <c r="N3623" s="22"/>
      <c r="O3623" s="22"/>
      <c r="P3623" s="25"/>
      <c r="Q3623" s="26"/>
    </row>
    <row r="3624" spans="1:17" x14ac:dyDescent="0.25">
      <c r="A3624" s="20"/>
      <c r="B3624" s="21"/>
      <c r="C3624" s="22"/>
      <c r="D3624" s="23"/>
      <c r="E3624" s="22"/>
      <c r="F3624" s="23"/>
      <c r="G3624" s="24"/>
      <c r="H3624" s="22"/>
      <c r="I3624" s="22"/>
      <c r="J3624" s="22"/>
      <c r="K3624" s="22"/>
      <c r="L3624" s="66"/>
      <c r="M3624" s="67"/>
      <c r="N3624" s="22"/>
      <c r="O3624" s="22"/>
      <c r="P3624" s="25"/>
      <c r="Q3624" s="26"/>
    </row>
    <row r="3625" spans="1:17" x14ac:dyDescent="0.25">
      <c r="A3625" s="20"/>
      <c r="B3625" s="21"/>
      <c r="C3625" s="22"/>
      <c r="D3625" s="23"/>
      <c r="E3625" s="22"/>
      <c r="F3625" s="23"/>
      <c r="G3625" s="24"/>
      <c r="H3625" s="22"/>
      <c r="I3625" s="22"/>
      <c r="J3625" s="22"/>
      <c r="K3625" s="22"/>
      <c r="L3625" s="66"/>
      <c r="M3625" s="67"/>
      <c r="N3625" s="22"/>
      <c r="O3625" s="22"/>
      <c r="P3625" s="25"/>
      <c r="Q3625" s="26"/>
    </row>
    <row r="3626" spans="1:17" x14ac:dyDescent="0.25">
      <c r="A3626" s="20"/>
      <c r="B3626" s="21"/>
      <c r="C3626" s="22"/>
      <c r="D3626" s="23"/>
      <c r="E3626" s="22"/>
      <c r="F3626" s="23"/>
      <c r="G3626" s="24"/>
      <c r="H3626" s="22"/>
      <c r="I3626" s="22"/>
      <c r="J3626" s="22"/>
      <c r="K3626" s="22"/>
      <c r="L3626" s="66"/>
      <c r="M3626" s="67"/>
      <c r="N3626" s="22"/>
      <c r="O3626" s="22"/>
      <c r="P3626" s="25"/>
      <c r="Q3626" s="26"/>
    </row>
    <row r="3627" spans="1:17" x14ac:dyDescent="0.25">
      <c r="A3627" s="20"/>
      <c r="B3627" s="21"/>
      <c r="C3627" s="22"/>
      <c r="D3627" s="23"/>
      <c r="E3627" s="22"/>
      <c r="F3627" s="23"/>
      <c r="G3627" s="24"/>
      <c r="H3627" s="22"/>
      <c r="I3627" s="22"/>
      <c r="J3627" s="22"/>
      <c r="K3627" s="22"/>
      <c r="L3627" s="66"/>
      <c r="M3627" s="67"/>
      <c r="N3627" s="22"/>
      <c r="O3627" s="22"/>
      <c r="P3627" s="25"/>
      <c r="Q3627" s="26"/>
    </row>
    <row r="3628" spans="1:17" x14ac:dyDescent="0.25">
      <c r="A3628" s="20"/>
      <c r="B3628" s="21"/>
      <c r="C3628" s="22"/>
      <c r="D3628" s="23"/>
      <c r="E3628" s="22"/>
      <c r="F3628" s="23"/>
      <c r="G3628" s="24"/>
      <c r="H3628" s="22"/>
      <c r="I3628" s="22"/>
      <c r="J3628" s="22"/>
      <c r="K3628" s="22"/>
      <c r="L3628" s="66"/>
      <c r="M3628" s="67"/>
      <c r="N3628" s="22"/>
      <c r="O3628" s="22"/>
      <c r="P3628" s="25"/>
      <c r="Q3628" s="26"/>
    </row>
    <row r="3629" spans="1:17" x14ac:dyDescent="0.25">
      <c r="A3629" s="20"/>
      <c r="B3629" s="21"/>
      <c r="C3629" s="22"/>
      <c r="D3629" s="23"/>
      <c r="E3629" s="22"/>
      <c r="F3629" s="23"/>
      <c r="G3629" s="24"/>
      <c r="H3629" s="22"/>
      <c r="I3629" s="22"/>
      <c r="J3629" s="22"/>
      <c r="K3629" s="22"/>
      <c r="L3629" s="66"/>
      <c r="M3629" s="67"/>
      <c r="N3629" s="22"/>
      <c r="O3629" s="22"/>
      <c r="P3629" s="25"/>
      <c r="Q3629" s="26"/>
    </row>
    <row r="3630" spans="1:17" x14ac:dyDescent="0.25">
      <c r="A3630" s="20"/>
      <c r="B3630" s="21"/>
      <c r="C3630" s="22"/>
      <c r="D3630" s="23"/>
      <c r="E3630" s="22"/>
      <c r="F3630" s="23"/>
      <c r="G3630" s="24"/>
      <c r="H3630" s="22"/>
      <c r="I3630" s="22"/>
      <c r="J3630" s="22"/>
      <c r="K3630" s="22"/>
      <c r="L3630" s="66"/>
      <c r="M3630" s="67"/>
      <c r="N3630" s="22"/>
      <c r="O3630" s="22"/>
      <c r="P3630" s="25"/>
      <c r="Q3630" s="26"/>
    </row>
    <row r="3631" spans="1:17" x14ac:dyDescent="0.25">
      <c r="A3631" s="20"/>
      <c r="B3631" s="21"/>
      <c r="C3631" s="22"/>
      <c r="D3631" s="23"/>
      <c r="E3631" s="22"/>
      <c r="F3631" s="23"/>
      <c r="G3631" s="24"/>
      <c r="H3631" s="22"/>
      <c r="I3631" s="22"/>
      <c r="J3631" s="22"/>
      <c r="K3631" s="22"/>
      <c r="L3631" s="66"/>
      <c r="M3631" s="67"/>
      <c r="N3631" s="22"/>
      <c r="O3631" s="22"/>
      <c r="P3631" s="25"/>
      <c r="Q3631" s="26"/>
    </row>
    <row r="3632" spans="1:17" x14ac:dyDescent="0.25">
      <c r="A3632" s="20"/>
      <c r="B3632" s="21"/>
      <c r="C3632" s="22"/>
      <c r="D3632" s="23"/>
      <c r="E3632" s="22"/>
      <c r="F3632" s="23"/>
      <c r="G3632" s="24"/>
      <c r="H3632" s="22"/>
      <c r="I3632" s="22"/>
      <c r="J3632" s="22"/>
      <c r="K3632" s="22"/>
      <c r="L3632" s="66"/>
      <c r="M3632" s="67"/>
      <c r="N3632" s="22"/>
      <c r="O3632" s="22"/>
      <c r="P3632" s="25"/>
      <c r="Q3632" s="26"/>
    </row>
    <row r="3633" spans="1:17" x14ac:dyDescent="0.25">
      <c r="A3633" s="20"/>
      <c r="B3633" s="21"/>
      <c r="C3633" s="22"/>
      <c r="D3633" s="23"/>
      <c r="E3633" s="22"/>
      <c r="F3633" s="23"/>
      <c r="G3633" s="24"/>
      <c r="H3633" s="22"/>
      <c r="I3633" s="22"/>
      <c r="J3633" s="22"/>
      <c r="K3633" s="22"/>
      <c r="L3633" s="66"/>
      <c r="M3633" s="67"/>
      <c r="N3633" s="22"/>
      <c r="O3633" s="22"/>
      <c r="P3633" s="25"/>
      <c r="Q3633" s="26"/>
    </row>
    <row r="3634" spans="1:17" x14ac:dyDescent="0.25">
      <c r="A3634" s="20"/>
      <c r="B3634" s="21"/>
      <c r="C3634" s="22"/>
      <c r="D3634" s="23"/>
      <c r="E3634" s="22"/>
      <c r="F3634" s="23"/>
      <c r="G3634" s="24"/>
      <c r="H3634" s="22"/>
      <c r="I3634" s="22"/>
      <c r="J3634" s="22"/>
      <c r="K3634" s="22"/>
      <c r="L3634" s="66"/>
      <c r="M3634" s="67"/>
      <c r="N3634" s="22"/>
      <c r="O3634" s="22"/>
      <c r="P3634" s="25"/>
      <c r="Q3634" s="26"/>
    </row>
    <row r="3635" spans="1:17" x14ac:dyDescent="0.25">
      <c r="A3635" s="20"/>
      <c r="B3635" s="21"/>
      <c r="C3635" s="22"/>
      <c r="D3635" s="23"/>
      <c r="E3635" s="22"/>
      <c r="F3635" s="23"/>
      <c r="G3635" s="24"/>
      <c r="H3635" s="22"/>
      <c r="I3635" s="22"/>
      <c r="J3635" s="22"/>
      <c r="K3635" s="22"/>
      <c r="L3635" s="66"/>
      <c r="M3635" s="67"/>
      <c r="N3635" s="22"/>
      <c r="O3635" s="22"/>
      <c r="P3635" s="25"/>
      <c r="Q3635" s="26"/>
    </row>
    <row r="3636" spans="1:17" x14ac:dyDescent="0.25">
      <c r="A3636" s="20"/>
      <c r="B3636" s="21"/>
      <c r="C3636" s="22"/>
      <c r="D3636" s="23"/>
      <c r="E3636" s="22"/>
      <c r="F3636" s="23"/>
      <c r="G3636" s="24"/>
      <c r="H3636" s="22"/>
      <c r="I3636" s="22"/>
      <c r="J3636" s="22"/>
      <c r="K3636" s="22"/>
      <c r="L3636" s="66"/>
      <c r="M3636" s="67"/>
      <c r="N3636" s="22"/>
      <c r="O3636" s="22"/>
      <c r="P3636" s="25"/>
      <c r="Q3636" s="26"/>
    </row>
    <row r="3637" spans="1:17" x14ac:dyDescent="0.25">
      <c r="A3637" s="20"/>
      <c r="B3637" s="21"/>
      <c r="C3637" s="22"/>
      <c r="D3637" s="23"/>
      <c r="E3637" s="22"/>
      <c r="F3637" s="23"/>
      <c r="G3637" s="24"/>
      <c r="H3637" s="22"/>
      <c r="I3637" s="22"/>
      <c r="J3637" s="22"/>
      <c r="K3637" s="22"/>
      <c r="L3637" s="66"/>
      <c r="M3637" s="67"/>
      <c r="N3637" s="22"/>
      <c r="O3637" s="22"/>
      <c r="P3637" s="25"/>
      <c r="Q3637" s="26"/>
    </row>
    <row r="3638" spans="1:17" x14ac:dyDescent="0.25">
      <c r="A3638" s="20"/>
      <c r="B3638" s="21"/>
      <c r="C3638" s="22"/>
      <c r="D3638" s="23"/>
      <c r="E3638" s="22"/>
      <c r="F3638" s="23"/>
      <c r="G3638" s="24"/>
      <c r="H3638" s="22"/>
      <c r="I3638" s="22"/>
      <c r="J3638" s="22"/>
      <c r="K3638" s="22"/>
      <c r="L3638" s="66"/>
      <c r="M3638" s="67"/>
      <c r="N3638" s="22"/>
      <c r="O3638" s="22"/>
      <c r="P3638" s="25"/>
      <c r="Q3638" s="26"/>
    </row>
    <row r="3639" spans="1:17" x14ac:dyDescent="0.25">
      <c r="A3639" s="20"/>
      <c r="B3639" s="21"/>
      <c r="C3639" s="22"/>
      <c r="D3639" s="23"/>
      <c r="E3639" s="22"/>
      <c r="F3639" s="23"/>
      <c r="G3639" s="24"/>
      <c r="H3639" s="22"/>
      <c r="I3639" s="22"/>
      <c r="J3639" s="22"/>
      <c r="K3639" s="22"/>
      <c r="L3639" s="66"/>
      <c r="M3639" s="67"/>
      <c r="N3639" s="22"/>
      <c r="O3639" s="22"/>
      <c r="P3639" s="25"/>
      <c r="Q3639" s="26"/>
    </row>
    <row r="3640" spans="1:17" x14ac:dyDescent="0.25">
      <c r="A3640" s="20"/>
      <c r="B3640" s="21"/>
      <c r="C3640" s="22"/>
      <c r="D3640" s="23"/>
      <c r="E3640" s="22"/>
      <c r="F3640" s="23"/>
      <c r="G3640" s="24"/>
      <c r="H3640" s="22"/>
      <c r="I3640" s="22"/>
      <c r="J3640" s="22"/>
      <c r="K3640" s="22"/>
      <c r="L3640" s="66"/>
      <c r="M3640" s="67"/>
      <c r="N3640" s="22"/>
      <c r="O3640" s="22"/>
      <c r="P3640" s="25"/>
      <c r="Q3640" s="26"/>
    </row>
    <row r="3641" spans="1:17" x14ac:dyDescent="0.25">
      <c r="A3641" s="20"/>
      <c r="B3641" s="21"/>
      <c r="C3641" s="22"/>
      <c r="D3641" s="23"/>
      <c r="E3641" s="22"/>
      <c r="F3641" s="23"/>
      <c r="G3641" s="24"/>
      <c r="H3641" s="22"/>
      <c r="I3641" s="22"/>
      <c r="J3641" s="22"/>
      <c r="K3641" s="22"/>
      <c r="L3641" s="66"/>
      <c r="M3641" s="67"/>
      <c r="N3641" s="22"/>
      <c r="O3641" s="22"/>
      <c r="P3641" s="25"/>
      <c r="Q3641" s="26"/>
    </row>
    <row r="3642" spans="1:17" x14ac:dyDescent="0.25">
      <c r="A3642" s="20"/>
      <c r="B3642" s="21"/>
      <c r="C3642" s="22"/>
      <c r="D3642" s="23"/>
      <c r="E3642" s="22"/>
      <c r="F3642" s="23"/>
      <c r="G3642" s="24"/>
      <c r="H3642" s="22"/>
      <c r="I3642" s="22"/>
      <c r="J3642" s="22"/>
      <c r="K3642" s="22"/>
      <c r="L3642" s="66"/>
      <c r="M3642" s="67"/>
      <c r="N3642" s="22"/>
      <c r="O3642" s="22"/>
      <c r="P3642" s="25"/>
      <c r="Q3642" s="26"/>
    </row>
    <row r="3643" spans="1:17" x14ac:dyDescent="0.25">
      <c r="A3643" s="20"/>
      <c r="B3643" s="21"/>
      <c r="C3643" s="22"/>
      <c r="D3643" s="23"/>
      <c r="E3643" s="22"/>
      <c r="F3643" s="23"/>
      <c r="G3643" s="24"/>
      <c r="H3643" s="22"/>
      <c r="I3643" s="22"/>
      <c r="J3643" s="22"/>
      <c r="K3643" s="22"/>
      <c r="L3643" s="66"/>
      <c r="M3643" s="67"/>
      <c r="N3643" s="22"/>
      <c r="O3643" s="22"/>
      <c r="P3643" s="25"/>
      <c r="Q3643" s="26"/>
    </row>
    <row r="3644" spans="1:17" x14ac:dyDescent="0.25">
      <c r="A3644" s="20"/>
      <c r="B3644" s="21"/>
      <c r="C3644" s="22"/>
      <c r="D3644" s="23"/>
      <c r="E3644" s="22"/>
      <c r="F3644" s="23"/>
      <c r="G3644" s="24"/>
      <c r="H3644" s="22"/>
      <c r="I3644" s="22"/>
      <c r="J3644" s="22"/>
      <c r="K3644" s="22"/>
      <c r="L3644" s="66"/>
      <c r="M3644" s="67"/>
      <c r="N3644" s="22"/>
      <c r="O3644" s="22"/>
      <c r="P3644" s="25"/>
      <c r="Q3644" s="26"/>
    </row>
    <row r="3645" spans="1:17" x14ac:dyDescent="0.25">
      <c r="A3645" s="20"/>
      <c r="B3645" s="21"/>
      <c r="C3645" s="22"/>
      <c r="D3645" s="23"/>
      <c r="E3645" s="22"/>
      <c r="F3645" s="23"/>
      <c r="G3645" s="24"/>
      <c r="H3645" s="22"/>
      <c r="I3645" s="22"/>
      <c r="J3645" s="22"/>
      <c r="K3645" s="22"/>
      <c r="L3645" s="66"/>
      <c r="M3645" s="67"/>
      <c r="N3645" s="22"/>
      <c r="O3645" s="22"/>
      <c r="P3645" s="25"/>
      <c r="Q3645" s="26"/>
    </row>
    <row r="3646" spans="1:17" x14ac:dyDescent="0.25">
      <c r="A3646" s="20"/>
      <c r="B3646" s="21"/>
      <c r="C3646" s="22"/>
      <c r="D3646" s="23"/>
      <c r="E3646" s="22"/>
      <c r="F3646" s="23"/>
      <c r="G3646" s="24"/>
      <c r="H3646" s="22"/>
      <c r="I3646" s="22"/>
      <c r="J3646" s="22"/>
      <c r="K3646" s="22"/>
      <c r="L3646" s="66"/>
      <c r="M3646" s="67"/>
      <c r="N3646" s="22"/>
      <c r="O3646" s="22"/>
      <c r="P3646" s="25"/>
      <c r="Q3646" s="26"/>
    </row>
    <row r="3647" spans="1:17" x14ac:dyDescent="0.25">
      <c r="A3647" s="20"/>
      <c r="B3647" s="21"/>
      <c r="C3647" s="22"/>
      <c r="D3647" s="23"/>
      <c r="E3647" s="22"/>
      <c r="F3647" s="23"/>
      <c r="G3647" s="24"/>
      <c r="H3647" s="22"/>
      <c r="I3647" s="22"/>
      <c r="J3647" s="22"/>
      <c r="K3647" s="22"/>
      <c r="L3647" s="66"/>
      <c r="M3647" s="67"/>
      <c r="N3647" s="22"/>
      <c r="O3647" s="22"/>
      <c r="P3647" s="25"/>
      <c r="Q3647" s="26"/>
    </row>
    <row r="3648" spans="1:17" x14ac:dyDescent="0.25">
      <c r="A3648" s="20"/>
      <c r="B3648" s="21"/>
      <c r="C3648" s="22"/>
      <c r="D3648" s="23"/>
      <c r="E3648" s="22"/>
      <c r="F3648" s="23"/>
      <c r="G3648" s="24"/>
      <c r="H3648" s="22"/>
      <c r="I3648" s="22"/>
      <c r="J3648" s="22"/>
      <c r="K3648" s="22"/>
      <c r="L3648" s="66"/>
      <c r="M3648" s="67"/>
      <c r="N3648" s="22"/>
      <c r="O3648" s="22"/>
      <c r="P3648" s="25"/>
      <c r="Q3648" s="26"/>
    </row>
    <row r="3649" spans="1:17" x14ac:dyDescent="0.25">
      <c r="A3649" s="20"/>
      <c r="B3649" s="21"/>
      <c r="C3649" s="22"/>
      <c r="D3649" s="23"/>
      <c r="E3649" s="22"/>
      <c r="F3649" s="23"/>
      <c r="G3649" s="24"/>
      <c r="H3649" s="22"/>
      <c r="I3649" s="22"/>
      <c r="J3649" s="22"/>
      <c r="K3649" s="22"/>
      <c r="L3649" s="66"/>
      <c r="M3649" s="67"/>
      <c r="N3649" s="22"/>
      <c r="O3649" s="22"/>
      <c r="P3649" s="25"/>
      <c r="Q3649" s="26"/>
    </row>
    <row r="3650" spans="1:17" x14ac:dyDescent="0.25">
      <c r="A3650" s="20"/>
      <c r="B3650" s="21"/>
      <c r="C3650" s="22"/>
      <c r="D3650" s="23"/>
      <c r="E3650" s="22"/>
      <c r="F3650" s="23"/>
      <c r="G3650" s="24"/>
      <c r="H3650" s="22"/>
      <c r="I3650" s="22"/>
      <c r="J3650" s="22"/>
      <c r="K3650" s="22"/>
      <c r="L3650" s="66"/>
      <c r="M3650" s="67"/>
      <c r="N3650" s="22"/>
      <c r="O3650" s="22"/>
      <c r="P3650" s="25"/>
      <c r="Q3650" s="26"/>
    </row>
    <row r="3651" spans="1:17" x14ac:dyDescent="0.25">
      <c r="A3651" s="20"/>
      <c r="B3651" s="21"/>
      <c r="C3651" s="22"/>
      <c r="D3651" s="23"/>
      <c r="E3651" s="22"/>
      <c r="F3651" s="23"/>
      <c r="G3651" s="24"/>
      <c r="H3651" s="22"/>
      <c r="I3651" s="22"/>
      <c r="J3651" s="22"/>
      <c r="K3651" s="22"/>
      <c r="L3651" s="66"/>
      <c r="M3651" s="67"/>
      <c r="N3651" s="22"/>
      <c r="O3651" s="22"/>
      <c r="P3651" s="25"/>
      <c r="Q3651" s="26"/>
    </row>
    <row r="3652" spans="1:17" x14ac:dyDescent="0.25">
      <c r="A3652" s="20"/>
      <c r="B3652" s="21"/>
      <c r="C3652" s="22"/>
      <c r="D3652" s="23"/>
      <c r="E3652" s="22"/>
      <c r="F3652" s="23"/>
      <c r="G3652" s="24"/>
      <c r="H3652" s="22"/>
      <c r="I3652" s="22"/>
      <c r="J3652" s="22"/>
      <c r="K3652" s="22"/>
      <c r="L3652" s="66"/>
      <c r="M3652" s="67"/>
      <c r="N3652" s="22"/>
      <c r="O3652" s="22"/>
      <c r="P3652" s="25"/>
      <c r="Q3652" s="26"/>
    </row>
    <row r="3653" spans="1:17" x14ac:dyDescent="0.25">
      <c r="A3653" s="20"/>
      <c r="B3653" s="21"/>
      <c r="C3653" s="22"/>
      <c r="D3653" s="23"/>
      <c r="E3653" s="22"/>
      <c r="F3653" s="23"/>
      <c r="G3653" s="24"/>
      <c r="H3653" s="22"/>
      <c r="I3653" s="22"/>
      <c r="J3653" s="22"/>
      <c r="K3653" s="22"/>
      <c r="L3653" s="66"/>
      <c r="M3653" s="67"/>
      <c r="N3653" s="22"/>
      <c r="O3653" s="22"/>
      <c r="P3653" s="25"/>
      <c r="Q3653" s="26"/>
    </row>
    <row r="3654" spans="1:17" x14ac:dyDescent="0.25">
      <c r="A3654" s="20"/>
      <c r="B3654" s="21"/>
      <c r="C3654" s="22"/>
      <c r="D3654" s="23"/>
      <c r="E3654" s="22"/>
      <c r="F3654" s="23"/>
      <c r="G3654" s="24"/>
      <c r="H3654" s="22"/>
      <c r="I3654" s="22"/>
      <c r="J3654" s="22"/>
      <c r="K3654" s="22"/>
      <c r="L3654" s="66"/>
      <c r="M3654" s="67"/>
      <c r="N3654" s="22"/>
      <c r="O3654" s="22"/>
      <c r="P3654" s="25"/>
      <c r="Q3654" s="26"/>
    </row>
    <row r="3655" spans="1:17" x14ac:dyDescent="0.25">
      <c r="A3655" s="20"/>
      <c r="B3655" s="21"/>
      <c r="C3655" s="22"/>
      <c r="D3655" s="23"/>
      <c r="E3655" s="22"/>
      <c r="F3655" s="23"/>
      <c r="G3655" s="24"/>
      <c r="H3655" s="22"/>
      <c r="I3655" s="22"/>
      <c r="J3655" s="22"/>
      <c r="K3655" s="22"/>
      <c r="L3655" s="66"/>
      <c r="M3655" s="67"/>
      <c r="N3655" s="22"/>
      <c r="O3655" s="22"/>
      <c r="P3655" s="25"/>
      <c r="Q3655" s="26"/>
    </row>
    <row r="3656" spans="1:17" x14ac:dyDescent="0.25">
      <c r="A3656" s="20"/>
      <c r="B3656" s="21"/>
      <c r="C3656" s="22"/>
      <c r="D3656" s="23"/>
      <c r="E3656" s="22"/>
      <c r="F3656" s="23"/>
      <c r="G3656" s="24"/>
      <c r="H3656" s="22"/>
      <c r="I3656" s="22"/>
      <c r="J3656" s="22"/>
      <c r="K3656" s="22"/>
      <c r="L3656" s="66"/>
      <c r="M3656" s="67"/>
      <c r="N3656" s="22"/>
      <c r="O3656" s="22"/>
      <c r="P3656" s="25"/>
      <c r="Q3656" s="26"/>
    </row>
    <row r="3657" spans="1:17" x14ac:dyDescent="0.25">
      <c r="A3657" s="20"/>
      <c r="B3657" s="21"/>
      <c r="C3657" s="22"/>
      <c r="D3657" s="23"/>
      <c r="E3657" s="22"/>
      <c r="F3657" s="23"/>
      <c r="G3657" s="24"/>
      <c r="H3657" s="22"/>
      <c r="I3657" s="22"/>
      <c r="J3657" s="22"/>
      <c r="K3657" s="22"/>
      <c r="L3657" s="66"/>
      <c r="M3657" s="67"/>
      <c r="N3657" s="22"/>
      <c r="O3657" s="22"/>
      <c r="P3657" s="25"/>
      <c r="Q3657" s="26"/>
    </row>
    <row r="3658" spans="1:17" x14ac:dyDescent="0.25">
      <c r="A3658" s="20"/>
      <c r="B3658" s="21"/>
      <c r="C3658" s="22"/>
      <c r="D3658" s="23"/>
      <c r="E3658" s="22"/>
      <c r="F3658" s="23"/>
      <c r="G3658" s="24"/>
      <c r="H3658" s="22"/>
      <c r="I3658" s="22"/>
      <c r="J3658" s="22"/>
      <c r="K3658" s="22"/>
      <c r="L3658" s="66"/>
      <c r="M3658" s="67"/>
      <c r="N3658" s="22"/>
      <c r="O3658" s="22"/>
      <c r="P3658" s="25"/>
      <c r="Q3658" s="26"/>
    </row>
    <row r="3659" spans="1:17" x14ac:dyDescent="0.25">
      <c r="A3659" s="20"/>
      <c r="B3659" s="21"/>
      <c r="C3659" s="22"/>
      <c r="D3659" s="23"/>
      <c r="E3659" s="22"/>
      <c r="F3659" s="23"/>
      <c r="G3659" s="24"/>
      <c r="H3659" s="22"/>
      <c r="I3659" s="22"/>
      <c r="J3659" s="22"/>
      <c r="K3659" s="22"/>
      <c r="L3659" s="66"/>
      <c r="M3659" s="67"/>
      <c r="N3659" s="22"/>
      <c r="O3659" s="22"/>
      <c r="P3659" s="25"/>
      <c r="Q3659" s="26"/>
    </row>
    <row r="3660" spans="1:17" x14ac:dyDescent="0.25">
      <c r="A3660" s="20"/>
      <c r="B3660" s="21"/>
      <c r="C3660" s="22"/>
      <c r="D3660" s="23"/>
      <c r="E3660" s="22"/>
      <c r="F3660" s="23"/>
      <c r="G3660" s="24"/>
      <c r="H3660" s="22"/>
      <c r="I3660" s="22"/>
      <c r="J3660" s="22"/>
      <c r="K3660" s="22"/>
      <c r="L3660" s="66"/>
      <c r="M3660" s="67"/>
      <c r="N3660" s="22"/>
      <c r="O3660" s="22"/>
      <c r="P3660" s="25"/>
      <c r="Q3660" s="26"/>
    </row>
    <row r="3661" spans="1:17" x14ac:dyDescent="0.25">
      <c r="A3661" s="20"/>
      <c r="B3661" s="21"/>
      <c r="C3661" s="22"/>
      <c r="D3661" s="23"/>
      <c r="E3661" s="22"/>
      <c r="F3661" s="23"/>
      <c r="G3661" s="24"/>
      <c r="H3661" s="22"/>
      <c r="I3661" s="22"/>
      <c r="J3661" s="22"/>
      <c r="K3661" s="22"/>
      <c r="L3661" s="66"/>
      <c r="M3661" s="67"/>
      <c r="N3661" s="22"/>
      <c r="O3661" s="22"/>
      <c r="P3661" s="25"/>
      <c r="Q3661" s="26"/>
    </row>
    <row r="3662" spans="1:17" x14ac:dyDescent="0.25">
      <c r="A3662" s="20"/>
      <c r="B3662" s="21"/>
      <c r="C3662" s="22"/>
      <c r="D3662" s="23"/>
      <c r="E3662" s="22"/>
      <c r="F3662" s="23"/>
      <c r="G3662" s="24"/>
      <c r="H3662" s="22"/>
      <c r="I3662" s="22"/>
      <c r="J3662" s="22"/>
      <c r="K3662" s="22"/>
      <c r="L3662" s="66"/>
      <c r="M3662" s="67"/>
      <c r="N3662" s="22"/>
      <c r="O3662" s="22"/>
      <c r="P3662" s="25"/>
      <c r="Q3662" s="26"/>
    </row>
    <row r="3663" spans="1:17" x14ac:dyDescent="0.25">
      <c r="A3663" s="20"/>
      <c r="B3663" s="21"/>
      <c r="C3663" s="22"/>
      <c r="D3663" s="23"/>
      <c r="E3663" s="22"/>
      <c r="F3663" s="23"/>
      <c r="G3663" s="24"/>
      <c r="H3663" s="22"/>
      <c r="I3663" s="22"/>
      <c r="J3663" s="22"/>
      <c r="K3663" s="22"/>
      <c r="L3663" s="66"/>
      <c r="M3663" s="67"/>
      <c r="N3663" s="22"/>
      <c r="O3663" s="22"/>
      <c r="P3663" s="25"/>
      <c r="Q3663" s="26"/>
    </row>
    <row r="3664" spans="1:17" x14ac:dyDescent="0.25">
      <c r="A3664" s="20"/>
      <c r="B3664" s="21"/>
      <c r="C3664" s="22"/>
      <c r="D3664" s="23"/>
      <c r="E3664" s="22"/>
      <c r="F3664" s="23"/>
      <c r="G3664" s="24"/>
      <c r="H3664" s="22"/>
      <c r="I3664" s="22"/>
      <c r="J3664" s="22"/>
      <c r="K3664" s="22"/>
      <c r="L3664" s="66"/>
      <c r="M3664" s="67"/>
      <c r="N3664" s="22"/>
      <c r="O3664" s="22"/>
      <c r="P3664" s="25"/>
      <c r="Q3664" s="26"/>
    </row>
    <row r="3665" spans="1:17" x14ac:dyDescent="0.25">
      <c r="A3665" s="20"/>
      <c r="B3665" s="21"/>
      <c r="C3665" s="22"/>
      <c r="D3665" s="23"/>
      <c r="E3665" s="22"/>
      <c r="F3665" s="23"/>
      <c r="G3665" s="24"/>
      <c r="H3665" s="22"/>
      <c r="I3665" s="22"/>
      <c r="J3665" s="22"/>
      <c r="K3665" s="22"/>
      <c r="L3665" s="66"/>
      <c r="M3665" s="67"/>
      <c r="N3665" s="22"/>
      <c r="O3665" s="22"/>
      <c r="P3665" s="25"/>
      <c r="Q3665" s="26"/>
    </row>
    <row r="3666" spans="1:17" x14ac:dyDescent="0.25">
      <c r="A3666" s="20"/>
      <c r="B3666" s="21"/>
      <c r="C3666" s="22"/>
      <c r="D3666" s="23"/>
      <c r="E3666" s="22"/>
      <c r="F3666" s="23"/>
      <c r="G3666" s="24"/>
      <c r="H3666" s="22"/>
      <c r="I3666" s="22"/>
      <c r="J3666" s="22"/>
      <c r="K3666" s="22"/>
      <c r="L3666" s="66"/>
      <c r="M3666" s="67"/>
      <c r="N3666" s="22"/>
      <c r="O3666" s="22"/>
      <c r="P3666" s="25"/>
      <c r="Q3666" s="26"/>
    </row>
    <row r="3667" spans="1:17" x14ac:dyDescent="0.25">
      <c r="A3667" s="20"/>
      <c r="B3667" s="21"/>
      <c r="C3667" s="22"/>
      <c r="D3667" s="23"/>
      <c r="E3667" s="22"/>
      <c r="F3667" s="23"/>
      <c r="G3667" s="24"/>
      <c r="H3667" s="22"/>
      <c r="I3667" s="22"/>
      <c r="J3667" s="22"/>
      <c r="K3667" s="22"/>
      <c r="L3667" s="66"/>
      <c r="M3667" s="67"/>
      <c r="N3667" s="22"/>
      <c r="O3667" s="22"/>
      <c r="P3667" s="25"/>
      <c r="Q3667" s="26"/>
    </row>
    <row r="3668" spans="1:17" x14ac:dyDescent="0.25">
      <c r="A3668" s="20"/>
      <c r="B3668" s="21"/>
      <c r="C3668" s="22"/>
      <c r="D3668" s="23"/>
      <c r="E3668" s="22"/>
      <c r="F3668" s="23"/>
      <c r="G3668" s="24"/>
      <c r="H3668" s="22"/>
      <c r="I3668" s="22"/>
      <c r="J3668" s="22"/>
      <c r="K3668" s="22"/>
      <c r="L3668" s="66"/>
      <c r="M3668" s="67"/>
      <c r="N3668" s="22"/>
      <c r="O3668" s="22"/>
      <c r="P3668" s="25"/>
      <c r="Q3668" s="26"/>
    </row>
    <row r="3669" spans="1:17" x14ac:dyDescent="0.25">
      <c r="A3669" s="20"/>
      <c r="B3669" s="21"/>
      <c r="C3669" s="22"/>
      <c r="D3669" s="23"/>
      <c r="E3669" s="22"/>
      <c r="F3669" s="23"/>
      <c r="G3669" s="24"/>
      <c r="H3669" s="22"/>
      <c r="I3669" s="22"/>
      <c r="J3669" s="22"/>
      <c r="K3669" s="22"/>
      <c r="L3669" s="66"/>
      <c r="M3669" s="67"/>
      <c r="N3669" s="22"/>
      <c r="O3669" s="22"/>
      <c r="P3669" s="25"/>
      <c r="Q3669" s="26"/>
    </row>
    <row r="3670" spans="1:17" x14ac:dyDescent="0.25">
      <c r="A3670" s="20"/>
      <c r="B3670" s="21"/>
      <c r="C3670" s="22"/>
      <c r="D3670" s="23"/>
      <c r="E3670" s="22"/>
      <c r="F3670" s="23"/>
      <c r="G3670" s="24"/>
      <c r="H3670" s="22"/>
      <c r="I3670" s="22"/>
      <c r="J3670" s="22"/>
      <c r="K3670" s="22"/>
      <c r="L3670" s="66"/>
      <c r="M3670" s="67"/>
      <c r="N3670" s="22"/>
      <c r="O3670" s="22"/>
      <c r="P3670" s="25"/>
      <c r="Q3670" s="26"/>
    </row>
    <row r="3671" spans="1:17" x14ac:dyDescent="0.25">
      <c r="A3671" s="20"/>
      <c r="B3671" s="21"/>
      <c r="C3671" s="22"/>
      <c r="D3671" s="23"/>
      <c r="E3671" s="22"/>
      <c r="F3671" s="23"/>
      <c r="G3671" s="24"/>
      <c r="H3671" s="22"/>
      <c r="I3671" s="22"/>
      <c r="J3671" s="22"/>
      <c r="K3671" s="22"/>
      <c r="L3671" s="66"/>
      <c r="M3671" s="67"/>
      <c r="N3671" s="22"/>
      <c r="O3671" s="22"/>
      <c r="P3671" s="25"/>
      <c r="Q3671" s="26"/>
    </row>
    <row r="3672" spans="1:17" x14ac:dyDescent="0.25">
      <c r="A3672" s="20"/>
      <c r="B3672" s="21"/>
      <c r="C3672" s="22"/>
      <c r="D3672" s="23"/>
      <c r="E3672" s="22"/>
      <c r="F3672" s="23"/>
      <c r="G3672" s="24"/>
      <c r="H3672" s="22"/>
      <c r="I3672" s="22"/>
      <c r="J3672" s="22"/>
      <c r="K3672" s="22"/>
      <c r="L3672" s="66"/>
      <c r="M3672" s="67"/>
      <c r="N3672" s="22"/>
      <c r="O3672" s="22"/>
      <c r="P3672" s="25"/>
      <c r="Q3672" s="26"/>
    </row>
    <row r="3673" spans="1:17" x14ac:dyDescent="0.25">
      <c r="A3673" s="20"/>
      <c r="B3673" s="21"/>
      <c r="C3673" s="22"/>
      <c r="D3673" s="23"/>
      <c r="E3673" s="22"/>
      <c r="F3673" s="23"/>
      <c r="G3673" s="24"/>
      <c r="H3673" s="22"/>
      <c r="I3673" s="22"/>
      <c r="J3673" s="22"/>
      <c r="K3673" s="22"/>
      <c r="L3673" s="66"/>
      <c r="M3673" s="67"/>
      <c r="N3673" s="22"/>
      <c r="O3673" s="22"/>
      <c r="P3673" s="25"/>
      <c r="Q3673" s="26"/>
    </row>
    <row r="3674" spans="1:17" x14ac:dyDescent="0.25">
      <c r="A3674" s="20"/>
      <c r="B3674" s="21"/>
      <c r="C3674" s="22"/>
      <c r="D3674" s="23"/>
      <c r="E3674" s="22"/>
      <c r="F3674" s="23"/>
      <c r="G3674" s="24"/>
      <c r="H3674" s="22"/>
      <c r="I3674" s="22"/>
      <c r="J3674" s="22"/>
      <c r="K3674" s="22"/>
      <c r="L3674" s="66"/>
      <c r="M3674" s="67"/>
      <c r="N3674" s="22"/>
      <c r="O3674" s="22"/>
      <c r="P3674" s="25"/>
      <c r="Q3674" s="26"/>
    </row>
    <row r="3675" spans="1:17" x14ac:dyDescent="0.25">
      <c r="A3675" s="20"/>
      <c r="B3675" s="21"/>
      <c r="C3675" s="22"/>
      <c r="D3675" s="23"/>
      <c r="E3675" s="22"/>
      <c r="F3675" s="23"/>
      <c r="G3675" s="24"/>
      <c r="H3675" s="22"/>
      <c r="I3675" s="22"/>
      <c r="J3675" s="22"/>
      <c r="K3675" s="22"/>
      <c r="L3675" s="66"/>
      <c r="M3675" s="67"/>
      <c r="N3675" s="22"/>
      <c r="O3675" s="22"/>
      <c r="P3675" s="25"/>
      <c r="Q3675" s="26"/>
    </row>
    <row r="3676" spans="1:17" x14ac:dyDescent="0.25">
      <c r="A3676" s="20"/>
      <c r="B3676" s="21"/>
      <c r="C3676" s="22"/>
      <c r="D3676" s="23"/>
      <c r="E3676" s="22"/>
      <c r="F3676" s="23"/>
      <c r="G3676" s="24"/>
      <c r="H3676" s="22"/>
      <c r="I3676" s="22"/>
      <c r="J3676" s="22"/>
      <c r="K3676" s="22"/>
      <c r="L3676" s="66"/>
      <c r="M3676" s="67"/>
      <c r="N3676" s="22"/>
      <c r="O3676" s="22"/>
      <c r="P3676" s="25"/>
      <c r="Q3676" s="26"/>
    </row>
    <row r="3677" spans="1:17" x14ac:dyDescent="0.25">
      <c r="A3677" s="20"/>
      <c r="B3677" s="21"/>
      <c r="C3677" s="22"/>
      <c r="D3677" s="23"/>
      <c r="E3677" s="22"/>
      <c r="F3677" s="23"/>
      <c r="G3677" s="24"/>
      <c r="H3677" s="22"/>
      <c r="I3677" s="22"/>
      <c r="J3677" s="22"/>
      <c r="K3677" s="22"/>
      <c r="L3677" s="66"/>
      <c r="M3677" s="67"/>
      <c r="N3677" s="22"/>
      <c r="O3677" s="22"/>
      <c r="P3677" s="25"/>
      <c r="Q3677" s="26"/>
    </row>
    <row r="3678" spans="1:17" x14ac:dyDescent="0.25">
      <c r="A3678" s="20"/>
      <c r="B3678" s="21"/>
      <c r="C3678" s="22"/>
      <c r="D3678" s="23"/>
      <c r="E3678" s="22"/>
      <c r="F3678" s="23"/>
      <c r="G3678" s="24"/>
      <c r="H3678" s="22"/>
      <c r="I3678" s="22"/>
      <c r="J3678" s="22"/>
      <c r="K3678" s="22"/>
      <c r="L3678" s="66"/>
      <c r="M3678" s="67"/>
      <c r="N3678" s="22"/>
      <c r="O3678" s="22"/>
      <c r="P3678" s="25"/>
      <c r="Q3678" s="26"/>
    </row>
    <row r="3679" spans="1:17" x14ac:dyDescent="0.25">
      <c r="A3679" s="20"/>
      <c r="B3679" s="21"/>
      <c r="C3679" s="22"/>
      <c r="D3679" s="23"/>
      <c r="E3679" s="22"/>
      <c r="F3679" s="23"/>
      <c r="G3679" s="24"/>
      <c r="H3679" s="22"/>
      <c r="I3679" s="22"/>
      <c r="J3679" s="22"/>
      <c r="K3679" s="22"/>
      <c r="L3679" s="66"/>
      <c r="M3679" s="67"/>
      <c r="N3679" s="22"/>
      <c r="O3679" s="22"/>
      <c r="P3679" s="25"/>
      <c r="Q3679" s="26"/>
    </row>
    <row r="3680" spans="1:17" x14ac:dyDescent="0.25">
      <c r="A3680" s="20"/>
      <c r="B3680" s="21"/>
      <c r="C3680" s="22"/>
      <c r="D3680" s="23"/>
      <c r="E3680" s="22"/>
      <c r="F3680" s="23"/>
      <c r="G3680" s="24"/>
      <c r="H3680" s="22"/>
      <c r="I3680" s="22"/>
      <c r="J3680" s="22"/>
      <c r="K3680" s="22"/>
      <c r="L3680" s="66"/>
      <c r="M3680" s="67"/>
      <c r="N3680" s="22"/>
      <c r="O3680" s="22"/>
      <c r="P3680" s="25"/>
      <c r="Q3680" s="26"/>
    </row>
    <row r="3681" spans="1:17" x14ac:dyDescent="0.25">
      <c r="A3681" s="20"/>
      <c r="B3681" s="21"/>
      <c r="C3681" s="22"/>
      <c r="D3681" s="23"/>
      <c r="E3681" s="22"/>
      <c r="F3681" s="23"/>
      <c r="G3681" s="24"/>
      <c r="H3681" s="22"/>
      <c r="I3681" s="22"/>
      <c r="J3681" s="22"/>
      <c r="K3681" s="22"/>
      <c r="L3681" s="66"/>
      <c r="M3681" s="67"/>
      <c r="N3681" s="22"/>
      <c r="O3681" s="22"/>
      <c r="P3681" s="25"/>
      <c r="Q3681" s="26"/>
    </row>
    <row r="3682" spans="1:17" x14ac:dyDescent="0.25">
      <c r="A3682" s="20"/>
      <c r="B3682" s="21"/>
      <c r="C3682" s="22"/>
      <c r="D3682" s="23"/>
      <c r="E3682" s="22"/>
      <c r="F3682" s="23"/>
      <c r="G3682" s="24"/>
      <c r="H3682" s="22"/>
      <c r="I3682" s="22"/>
      <c r="J3682" s="22"/>
      <c r="K3682" s="22"/>
      <c r="L3682" s="66"/>
      <c r="M3682" s="67"/>
      <c r="N3682" s="22"/>
      <c r="O3682" s="22"/>
      <c r="P3682" s="25"/>
      <c r="Q3682" s="26"/>
    </row>
    <row r="3683" spans="1:17" x14ac:dyDescent="0.25">
      <c r="A3683" s="20"/>
      <c r="B3683" s="21"/>
      <c r="C3683" s="22"/>
      <c r="D3683" s="23"/>
      <c r="E3683" s="22"/>
      <c r="F3683" s="23"/>
      <c r="G3683" s="24"/>
      <c r="H3683" s="22"/>
      <c r="I3683" s="22"/>
      <c r="J3683" s="22"/>
      <c r="K3683" s="22"/>
      <c r="L3683" s="66"/>
      <c r="M3683" s="67"/>
      <c r="N3683" s="22"/>
      <c r="O3683" s="22"/>
      <c r="P3683" s="25"/>
      <c r="Q3683" s="26"/>
    </row>
    <row r="3684" spans="1:17" x14ac:dyDescent="0.25">
      <c r="A3684" s="20"/>
      <c r="B3684" s="21"/>
      <c r="C3684" s="22"/>
      <c r="D3684" s="23"/>
      <c r="E3684" s="22"/>
      <c r="F3684" s="23"/>
      <c r="G3684" s="24"/>
      <c r="H3684" s="22"/>
      <c r="I3684" s="22"/>
      <c r="J3684" s="22"/>
      <c r="K3684" s="22"/>
      <c r="L3684" s="66"/>
      <c r="M3684" s="67"/>
      <c r="N3684" s="22"/>
      <c r="O3684" s="22"/>
      <c r="P3684" s="25"/>
      <c r="Q3684" s="26"/>
    </row>
    <row r="3685" spans="1:17" x14ac:dyDescent="0.25">
      <c r="A3685" s="20"/>
      <c r="B3685" s="21"/>
      <c r="C3685" s="22"/>
      <c r="D3685" s="23"/>
      <c r="E3685" s="22"/>
      <c r="F3685" s="23"/>
      <c r="G3685" s="24"/>
      <c r="H3685" s="22"/>
      <c r="I3685" s="22"/>
      <c r="J3685" s="22"/>
      <c r="K3685" s="22"/>
      <c r="L3685" s="66"/>
      <c r="M3685" s="67"/>
      <c r="N3685" s="22"/>
      <c r="O3685" s="22"/>
      <c r="P3685" s="25"/>
      <c r="Q3685" s="26"/>
    </row>
    <row r="3686" spans="1:17" x14ac:dyDescent="0.25">
      <c r="A3686" s="20"/>
      <c r="B3686" s="21"/>
      <c r="C3686" s="22"/>
      <c r="D3686" s="23"/>
      <c r="E3686" s="22"/>
      <c r="F3686" s="23"/>
      <c r="G3686" s="24"/>
      <c r="H3686" s="22"/>
      <c r="I3686" s="22"/>
      <c r="J3686" s="22"/>
      <c r="K3686" s="22"/>
      <c r="L3686" s="66"/>
      <c r="M3686" s="67"/>
      <c r="N3686" s="22"/>
      <c r="O3686" s="22"/>
      <c r="P3686" s="25"/>
      <c r="Q3686" s="26"/>
    </row>
    <row r="3687" spans="1:17" x14ac:dyDescent="0.25">
      <c r="A3687" s="20"/>
      <c r="B3687" s="21"/>
      <c r="C3687" s="22"/>
      <c r="D3687" s="23"/>
      <c r="E3687" s="22"/>
      <c r="F3687" s="23"/>
      <c r="G3687" s="24"/>
      <c r="H3687" s="22"/>
      <c r="I3687" s="22"/>
      <c r="J3687" s="22"/>
      <c r="K3687" s="22"/>
      <c r="L3687" s="66"/>
      <c r="M3687" s="67"/>
      <c r="N3687" s="22"/>
      <c r="O3687" s="22"/>
      <c r="P3687" s="25"/>
      <c r="Q3687" s="26"/>
    </row>
    <row r="3688" spans="1:17" x14ac:dyDescent="0.25">
      <c r="A3688" s="20"/>
      <c r="B3688" s="21"/>
      <c r="C3688" s="22"/>
      <c r="D3688" s="23"/>
      <c r="E3688" s="22"/>
      <c r="F3688" s="23"/>
      <c r="G3688" s="24"/>
      <c r="H3688" s="22"/>
      <c r="I3688" s="22"/>
      <c r="J3688" s="22"/>
      <c r="K3688" s="22"/>
      <c r="L3688" s="66"/>
      <c r="M3688" s="67"/>
      <c r="N3688" s="22"/>
      <c r="O3688" s="22"/>
      <c r="P3688" s="25"/>
      <c r="Q3688" s="26"/>
    </row>
    <row r="3689" spans="1:17" x14ac:dyDescent="0.25">
      <c r="A3689" s="20"/>
      <c r="B3689" s="21"/>
      <c r="C3689" s="22"/>
      <c r="D3689" s="23"/>
      <c r="E3689" s="22"/>
      <c r="F3689" s="23"/>
      <c r="G3689" s="24"/>
      <c r="H3689" s="22"/>
      <c r="I3689" s="22"/>
      <c r="J3689" s="22"/>
      <c r="K3689" s="22"/>
      <c r="L3689" s="66"/>
      <c r="M3689" s="67"/>
      <c r="N3689" s="22"/>
      <c r="O3689" s="22"/>
      <c r="P3689" s="25"/>
      <c r="Q3689" s="26"/>
    </row>
    <row r="3690" spans="1:17" x14ac:dyDescent="0.25">
      <c r="A3690" s="20"/>
      <c r="B3690" s="21"/>
      <c r="C3690" s="22"/>
      <c r="D3690" s="23"/>
      <c r="E3690" s="22"/>
      <c r="F3690" s="23"/>
      <c r="G3690" s="24"/>
      <c r="H3690" s="22"/>
      <c r="I3690" s="22"/>
      <c r="J3690" s="22"/>
      <c r="K3690" s="22"/>
      <c r="L3690" s="66"/>
      <c r="M3690" s="67"/>
      <c r="N3690" s="22"/>
      <c r="O3690" s="22"/>
      <c r="P3690" s="25"/>
      <c r="Q3690" s="26"/>
    </row>
    <row r="3691" spans="1:17" x14ac:dyDescent="0.25">
      <c r="A3691" s="20"/>
      <c r="B3691" s="21"/>
      <c r="C3691" s="22"/>
      <c r="D3691" s="23"/>
      <c r="E3691" s="22"/>
      <c r="F3691" s="23"/>
      <c r="G3691" s="24"/>
      <c r="H3691" s="22"/>
      <c r="I3691" s="22"/>
      <c r="J3691" s="22"/>
      <c r="K3691" s="22"/>
      <c r="L3691" s="66"/>
      <c r="M3691" s="67"/>
      <c r="N3691" s="22"/>
      <c r="O3691" s="22"/>
      <c r="P3691" s="25"/>
      <c r="Q3691" s="26"/>
    </row>
    <row r="3692" spans="1:17" x14ac:dyDescent="0.25">
      <c r="A3692" s="20"/>
      <c r="B3692" s="21"/>
      <c r="C3692" s="22"/>
      <c r="D3692" s="23"/>
      <c r="E3692" s="22"/>
      <c r="F3692" s="23"/>
      <c r="G3692" s="24"/>
      <c r="H3692" s="22"/>
      <c r="I3692" s="22"/>
      <c r="J3692" s="22"/>
      <c r="K3692" s="22"/>
      <c r="L3692" s="66"/>
      <c r="M3692" s="67"/>
      <c r="N3692" s="22"/>
      <c r="O3692" s="22"/>
      <c r="P3692" s="25"/>
      <c r="Q3692" s="26"/>
    </row>
    <row r="3693" spans="1:17" x14ac:dyDescent="0.25">
      <c r="A3693" s="20"/>
      <c r="B3693" s="21"/>
      <c r="C3693" s="22"/>
      <c r="D3693" s="23"/>
      <c r="E3693" s="22"/>
      <c r="F3693" s="23"/>
      <c r="G3693" s="24"/>
      <c r="H3693" s="22"/>
      <c r="I3693" s="22"/>
      <c r="J3693" s="22"/>
      <c r="K3693" s="22"/>
      <c r="L3693" s="66"/>
      <c r="M3693" s="67"/>
      <c r="N3693" s="22"/>
      <c r="O3693" s="22"/>
      <c r="P3693" s="25"/>
      <c r="Q3693" s="26"/>
    </row>
    <row r="3694" spans="1:17" x14ac:dyDescent="0.25">
      <c r="A3694" s="20"/>
      <c r="B3694" s="21"/>
      <c r="C3694" s="22"/>
      <c r="D3694" s="23"/>
      <c r="E3694" s="22"/>
      <c r="F3694" s="23"/>
      <c r="G3694" s="24"/>
      <c r="H3694" s="22"/>
      <c r="I3694" s="22"/>
      <c r="J3694" s="22"/>
      <c r="K3694" s="22"/>
      <c r="L3694" s="66"/>
      <c r="M3694" s="67"/>
      <c r="N3694" s="22"/>
      <c r="O3694" s="22"/>
      <c r="P3694" s="25"/>
      <c r="Q3694" s="26"/>
    </row>
    <row r="3695" spans="1:17" x14ac:dyDescent="0.25">
      <c r="A3695" s="20"/>
      <c r="B3695" s="21"/>
      <c r="C3695" s="22"/>
      <c r="D3695" s="23"/>
      <c r="E3695" s="22"/>
      <c r="F3695" s="23"/>
      <c r="G3695" s="24"/>
      <c r="H3695" s="22"/>
      <c r="I3695" s="22"/>
      <c r="J3695" s="22"/>
      <c r="K3695" s="22"/>
      <c r="L3695" s="66"/>
      <c r="M3695" s="67"/>
      <c r="N3695" s="22"/>
      <c r="O3695" s="22"/>
      <c r="P3695" s="25"/>
      <c r="Q3695" s="26"/>
    </row>
    <row r="3696" spans="1:17" x14ac:dyDescent="0.25">
      <c r="A3696" s="20"/>
      <c r="B3696" s="21"/>
      <c r="C3696" s="22"/>
      <c r="D3696" s="23"/>
      <c r="E3696" s="22"/>
      <c r="F3696" s="23"/>
      <c r="G3696" s="24"/>
      <c r="H3696" s="22"/>
      <c r="I3696" s="22"/>
      <c r="J3696" s="22"/>
      <c r="K3696" s="22"/>
      <c r="L3696" s="66"/>
      <c r="M3696" s="67"/>
      <c r="N3696" s="22"/>
      <c r="O3696" s="22"/>
      <c r="P3696" s="25"/>
      <c r="Q3696" s="26"/>
    </row>
    <row r="3697" spans="1:17" x14ac:dyDescent="0.25">
      <c r="A3697" s="20"/>
      <c r="B3697" s="21"/>
      <c r="C3697" s="22"/>
      <c r="D3697" s="23"/>
      <c r="E3697" s="22"/>
      <c r="F3697" s="23"/>
      <c r="G3697" s="24"/>
      <c r="H3697" s="22"/>
      <c r="I3697" s="22"/>
      <c r="J3697" s="22"/>
      <c r="K3697" s="22"/>
      <c r="L3697" s="66"/>
      <c r="M3697" s="67"/>
      <c r="N3697" s="22"/>
      <c r="O3697" s="22"/>
      <c r="P3697" s="25"/>
      <c r="Q3697" s="26"/>
    </row>
    <row r="3698" spans="1:17" x14ac:dyDescent="0.25">
      <c r="A3698" s="20"/>
      <c r="B3698" s="21"/>
      <c r="C3698" s="22"/>
      <c r="D3698" s="23"/>
      <c r="E3698" s="22"/>
      <c r="F3698" s="23"/>
      <c r="G3698" s="24"/>
      <c r="H3698" s="22"/>
      <c r="I3698" s="22"/>
      <c r="J3698" s="22"/>
      <c r="K3698" s="22"/>
      <c r="L3698" s="66"/>
      <c r="M3698" s="67"/>
      <c r="N3698" s="22"/>
      <c r="O3698" s="22"/>
      <c r="P3698" s="25"/>
      <c r="Q3698" s="26"/>
    </row>
    <row r="3699" spans="1:17" x14ac:dyDescent="0.25">
      <c r="A3699" s="20"/>
      <c r="B3699" s="21"/>
      <c r="C3699" s="22"/>
      <c r="D3699" s="23"/>
      <c r="E3699" s="22"/>
      <c r="F3699" s="23"/>
      <c r="G3699" s="24"/>
      <c r="H3699" s="22"/>
      <c r="I3699" s="22"/>
      <c r="J3699" s="22"/>
      <c r="K3699" s="22"/>
      <c r="L3699" s="66"/>
      <c r="M3699" s="67"/>
      <c r="N3699" s="22"/>
      <c r="O3699" s="22"/>
      <c r="P3699" s="25"/>
      <c r="Q3699" s="26"/>
    </row>
    <row r="3700" spans="1:17" x14ac:dyDescent="0.25">
      <c r="A3700" s="20"/>
      <c r="B3700" s="21"/>
      <c r="C3700" s="22"/>
      <c r="D3700" s="23"/>
      <c r="E3700" s="22"/>
      <c r="F3700" s="23"/>
      <c r="G3700" s="24"/>
      <c r="H3700" s="22"/>
      <c r="I3700" s="22"/>
      <c r="J3700" s="22"/>
      <c r="K3700" s="22"/>
      <c r="L3700" s="66"/>
      <c r="M3700" s="67"/>
      <c r="N3700" s="22"/>
      <c r="O3700" s="22"/>
      <c r="P3700" s="25"/>
      <c r="Q3700" s="26"/>
    </row>
    <row r="3701" spans="1:17" x14ac:dyDescent="0.25">
      <c r="A3701" s="20"/>
      <c r="B3701" s="21"/>
      <c r="C3701" s="22"/>
      <c r="D3701" s="23"/>
      <c r="E3701" s="22"/>
      <c r="F3701" s="23"/>
      <c r="G3701" s="24"/>
      <c r="H3701" s="22"/>
      <c r="I3701" s="22"/>
      <c r="J3701" s="22"/>
      <c r="K3701" s="22"/>
      <c r="L3701" s="66"/>
      <c r="M3701" s="67"/>
      <c r="N3701" s="22"/>
      <c r="O3701" s="22"/>
      <c r="P3701" s="25"/>
      <c r="Q3701" s="26"/>
    </row>
    <row r="3702" spans="1:17" x14ac:dyDescent="0.25">
      <c r="A3702" s="20"/>
      <c r="B3702" s="21"/>
      <c r="C3702" s="22"/>
      <c r="D3702" s="23"/>
      <c r="E3702" s="22"/>
      <c r="F3702" s="23"/>
      <c r="G3702" s="24"/>
      <c r="H3702" s="22"/>
      <c r="I3702" s="22"/>
      <c r="J3702" s="22"/>
      <c r="K3702" s="22"/>
      <c r="L3702" s="66"/>
      <c r="M3702" s="67"/>
      <c r="N3702" s="22"/>
      <c r="O3702" s="22"/>
      <c r="P3702" s="25"/>
      <c r="Q3702" s="26"/>
    </row>
    <row r="3703" spans="1:17" x14ac:dyDescent="0.25">
      <c r="A3703" s="20"/>
      <c r="B3703" s="21"/>
      <c r="C3703" s="22"/>
      <c r="D3703" s="23"/>
      <c r="E3703" s="22"/>
      <c r="F3703" s="23"/>
      <c r="G3703" s="24"/>
      <c r="H3703" s="22"/>
      <c r="I3703" s="22"/>
      <c r="J3703" s="22"/>
      <c r="K3703" s="22"/>
      <c r="L3703" s="66"/>
      <c r="M3703" s="67"/>
      <c r="N3703" s="22"/>
      <c r="O3703" s="22"/>
      <c r="P3703" s="25"/>
      <c r="Q3703" s="26"/>
    </row>
    <row r="3704" spans="1:17" x14ac:dyDescent="0.25">
      <c r="A3704" s="20"/>
      <c r="B3704" s="21"/>
      <c r="C3704" s="22"/>
      <c r="D3704" s="23"/>
      <c r="E3704" s="22"/>
      <c r="F3704" s="23"/>
      <c r="G3704" s="24"/>
      <c r="H3704" s="22"/>
      <c r="I3704" s="22"/>
      <c r="J3704" s="22"/>
      <c r="K3704" s="22"/>
      <c r="L3704" s="66"/>
      <c r="M3704" s="67"/>
      <c r="N3704" s="22"/>
      <c r="O3704" s="22"/>
      <c r="P3704" s="25"/>
      <c r="Q3704" s="26"/>
    </row>
    <row r="3705" spans="1:17" x14ac:dyDescent="0.25">
      <c r="A3705" s="20"/>
      <c r="B3705" s="21"/>
      <c r="C3705" s="22"/>
      <c r="D3705" s="23"/>
      <c r="E3705" s="22"/>
      <c r="F3705" s="23"/>
      <c r="G3705" s="24"/>
      <c r="H3705" s="22"/>
      <c r="I3705" s="22"/>
      <c r="J3705" s="22"/>
      <c r="K3705" s="22"/>
      <c r="L3705" s="66"/>
      <c r="M3705" s="67"/>
      <c r="N3705" s="22"/>
      <c r="O3705" s="22"/>
      <c r="P3705" s="25"/>
      <c r="Q3705" s="26"/>
    </row>
    <row r="3706" spans="1:17" x14ac:dyDescent="0.25">
      <c r="A3706" s="20"/>
      <c r="B3706" s="21"/>
      <c r="C3706" s="22"/>
      <c r="D3706" s="23"/>
      <c r="E3706" s="22"/>
      <c r="F3706" s="23"/>
      <c r="G3706" s="24"/>
      <c r="H3706" s="22"/>
      <c r="I3706" s="22"/>
      <c r="J3706" s="22"/>
      <c r="K3706" s="22"/>
      <c r="L3706" s="66"/>
      <c r="M3706" s="67"/>
      <c r="N3706" s="22"/>
      <c r="O3706" s="22"/>
      <c r="P3706" s="25"/>
      <c r="Q3706" s="26"/>
    </row>
    <row r="3707" spans="1:17" x14ac:dyDescent="0.25">
      <c r="A3707" s="20"/>
      <c r="B3707" s="21"/>
      <c r="C3707" s="22"/>
      <c r="D3707" s="23"/>
      <c r="E3707" s="22"/>
      <c r="F3707" s="23"/>
      <c r="G3707" s="24"/>
      <c r="H3707" s="22"/>
      <c r="I3707" s="22"/>
      <c r="J3707" s="22"/>
      <c r="K3707" s="22"/>
      <c r="L3707" s="66"/>
      <c r="M3707" s="67"/>
      <c r="N3707" s="22"/>
      <c r="O3707" s="22"/>
      <c r="P3707" s="25"/>
      <c r="Q3707" s="26"/>
    </row>
    <row r="3708" spans="1:17" x14ac:dyDescent="0.25">
      <c r="A3708" s="20"/>
      <c r="B3708" s="21"/>
      <c r="C3708" s="22"/>
      <c r="D3708" s="23"/>
      <c r="E3708" s="22"/>
      <c r="F3708" s="23"/>
      <c r="G3708" s="24"/>
      <c r="H3708" s="22"/>
      <c r="I3708" s="22"/>
      <c r="J3708" s="22"/>
      <c r="K3708" s="22"/>
      <c r="L3708" s="66"/>
      <c r="M3708" s="67"/>
      <c r="N3708" s="22"/>
      <c r="O3708" s="22"/>
      <c r="P3708" s="25"/>
      <c r="Q3708" s="26"/>
    </row>
    <row r="3709" spans="1:17" x14ac:dyDescent="0.25">
      <c r="A3709" s="20"/>
      <c r="B3709" s="21"/>
      <c r="C3709" s="22"/>
      <c r="D3709" s="23"/>
      <c r="E3709" s="22"/>
      <c r="F3709" s="23"/>
      <c r="G3709" s="24"/>
      <c r="H3709" s="22"/>
      <c r="I3709" s="22"/>
      <c r="J3709" s="22"/>
      <c r="K3709" s="22"/>
      <c r="L3709" s="66"/>
      <c r="M3709" s="67"/>
      <c r="N3709" s="22"/>
      <c r="O3709" s="22"/>
      <c r="P3709" s="25"/>
      <c r="Q3709" s="26"/>
    </row>
    <row r="3710" spans="1:17" x14ac:dyDescent="0.25">
      <c r="A3710" s="20"/>
      <c r="B3710" s="21"/>
      <c r="C3710" s="22"/>
      <c r="D3710" s="23"/>
      <c r="E3710" s="22"/>
      <c r="F3710" s="23"/>
      <c r="G3710" s="24"/>
      <c r="H3710" s="22"/>
      <c r="I3710" s="22"/>
      <c r="J3710" s="22"/>
      <c r="K3710" s="22"/>
      <c r="L3710" s="66"/>
      <c r="M3710" s="67"/>
      <c r="N3710" s="22"/>
      <c r="O3710" s="22"/>
      <c r="P3710" s="25"/>
      <c r="Q3710" s="26"/>
    </row>
    <row r="3711" spans="1:17" x14ac:dyDescent="0.25">
      <c r="A3711" s="20"/>
      <c r="B3711" s="21"/>
      <c r="C3711" s="22"/>
      <c r="D3711" s="23"/>
      <c r="E3711" s="22"/>
      <c r="F3711" s="23"/>
      <c r="G3711" s="24"/>
      <c r="H3711" s="22"/>
      <c r="I3711" s="22"/>
      <c r="J3711" s="22"/>
      <c r="K3711" s="22"/>
      <c r="L3711" s="66"/>
      <c r="M3711" s="67"/>
      <c r="N3711" s="22"/>
      <c r="O3711" s="22"/>
      <c r="P3711" s="25"/>
      <c r="Q3711" s="26"/>
    </row>
    <row r="3712" spans="1:17" x14ac:dyDescent="0.25">
      <c r="A3712" s="20"/>
      <c r="B3712" s="21"/>
      <c r="C3712" s="22"/>
      <c r="D3712" s="23"/>
      <c r="E3712" s="22"/>
      <c r="F3712" s="23"/>
      <c r="G3712" s="24"/>
      <c r="H3712" s="22"/>
      <c r="I3712" s="22"/>
      <c r="J3712" s="22"/>
      <c r="K3712" s="22"/>
      <c r="L3712" s="66"/>
      <c r="M3712" s="67"/>
      <c r="N3712" s="22"/>
      <c r="O3712" s="22"/>
      <c r="P3712" s="25"/>
      <c r="Q3712" s="26"/>
    </row>
    <row r="3713" spans="1:17" x14ac:dyDescent="0.25">
      <c r="A3713" s="20"/>
      <c r="B3713" s="21"/>
      <c r="C3713" s="22"/>
      <c r="D3713" s="23"/>
      <c r="E3713" s="22"/>
      <c r="F3713" s="23"/>
      <c r="G3713" s="24"/>
      <c r="H3713" s="22"/>
      <c r="I3713" s="22"/>
      <c r="J3713" s="22"/>
      <c r="K3713" s="22"/>
      <c r="L3713" s="66"/>
      <c r="M3713" s="67"/>
      <c r="N3713" s="22"/>
      <c r="O3713" s="22"/>
      <c r="P3713" s="25"/>
      <c r="Q3713" s="26"/>
    </row>
    <row r="3714" spans="1:17" x14ac:dyDescent="0.25">
      <c r="A3714" s="20"/>
      <c r="B3714" s="21"/>
      <c r="C3714" s="22"/>
      <c r="D3714" s="23"/>
      <c r="E3714" s="22"/>
      <c r="F3714" s="23"/>
      <c r="G3714" s="24"/>
      <c r="H3714" s="22"/>
      <c r="I3714" s="22"/>
      <c r="J3714" s="22"/>
      <c r="K3714" s="22"/>
      <c r="L3714" s="66"/>
      <c r="M3714" s="67"/>
      <c r="N3714" s="22"/>
      <c r="O3714" s="22"/>
      <c r="P3714" s="25"/>
      <c r="Q3714" s="26"/>
    </row>
    <row r="3715" spans="1:17" x14ac:dyDescent="0.25">
      <c r="A3715" s="20"/>
      <c r="B3715" s="21"/>
      <c r="C3715" s="22"/>
      <c r="D3715" s="23"/>
      <c r="E3715" s="22"/>
      <c r="F3715" s="23"/>
      <c r="G3715" s="24"/>
      <c r="H3715" s="22"/>
      <c r="I3715" s="22"/>
      <c r="J3715" s="22"/>
      <c r="K3715" s="22"/>
      <c r="L3715" s="66"/>
      <c r="M3715" s="67"/>
      <c r="N3715" s="22"/>
      <c r="O3715" s="22"/>
      <c r="P3715" s="25"/>
      <c r="Q3715" s="26"/>
    </row>
    <row r="3716" spans="1:17" x14ac:dyDescent="0.25">
      <c r="A3716" s="20"/>
      <c r="B3716" s="21"/>
      <c r="C3716" s="22"/>
      <c r="D3716" s="23"/>
      <c r="E3716" s="22"/>
      <c r="F3716" s="23"/>
      <c r="G3716" s="24"/>
      <c r="H3716" s="22"/>
      <c r="I3716" s="22"/>
      <c r="J3716" s="22"/>
      <c r="K3716" s="22"/>
      <c r="L3716" s="66"/>
      <c r="M3716" s="67"/>
      <c r="N3716" s="22"/>
      <c r="O3716" s="22"/>
      <c r="P3716" s="25"/>
      <c r="Q3716" s="26"/>
    </row>
    <row r="3717" spans="1:17" x14ac:dyDescent="0.25">
      <c r="A3717" s="20"/>
      <c r="B3717" s="21"/>
      <c r="C3717" s="22"/>
      <c r="D3717" s="23"/>
      <c r="E3717" s="22"/>
      <c r="F3717" s="23"/>
      <c r="G3717" s="24"/>
      <c r="H3717" s="22"/>
      <c r="I3717" s="22"/>
      <c r="J3717" s="22"/>
      <c r="K3717" s="22"/>
      <c r="L3717" s="66"/>
      <c r="M3717" s="67"/>
      <c r="N3717" s="22"/>
      <c r="O3717" s="22"/>
      <c r="P3717" s="25"/>
      <c r="Q3717" s="26"/>
    </row>
    <row r="3718" spans="1:17" x14ac:dyDescent="0.25">
      <c r="A3718" s="20"/>
      <c r="B3718" s="21"/>
      <c r="C3718" s="22"/>
      <c r="D3718" s="23"/>
      <c r="E3718" s="22"/>
      <c r="F3718" s="23"/>
      <c r="G3718" s="24"/>
      <c r="H3718" s="22"/>
      <c r="I3718" s="22"/>
      <c r="J3718" s="22"/>
      <c r="K3718" s="22"/>
      <c r="L3718" s="66"/>
      <c r="M3718" s="67"/>
      <c r="N3718" s="22"/>
      <c r="O3718" s="22"/>
      <c r="P3718" s="25"/>
      <c r="Q3718" s="26"/>
    </row>
    <row r="3719" spans="1:17" x14ac:dyDescent="0.25">
      <c r="A3719" s="20"/>
      <c r="B3719" s="21"/>
      <c r="C3719" s="22"/>
      <c r="D3719" s="23"/>
      <c r="E3719" s="22"/>
      <c r="F3719" s="23"/>
      <c r="G3719" s="24"/>
      <c r="H3719" s="22"/>
      <c r="I3719" s="22"/>
      <c r="J3719" s="22"/>
      <c r="K3719" s="22"/>
      <c r="L3719" s="66"/>
      <c r="M3719" s="67"/>
      <c r="N3719" s="22"/>
      <c r="O3719" s="22"/>
      <c r="P3719" s="25"/>
      <c r="Q3719" s="26"/>
    </row>
    <row r="3720" spans="1:17" x14ac:dyDescent="0.25">
      <c r="A3720" s="20"/>
      <c r="B3720" s="21"/>
      <c r="C3720" s="22"/>
      <c r="D3720" s="23"/>
      <c r="E3720" s="22"/>
      <c r="F3720" s="23"/>
      <c r="G3720" s="24"/>
      <c r="H3720" s="22"/>
      <c r="I3720" s="22"/>
      <c r="J3720" s="22"/>
      <c r="K3720" s="22"/>
      <c r="L3720" s="66"/>
      <c r="M3720" s="67"/>
      <c r="N3720" s="22"/>
      <c r="O3720" s="22"/>
      <c r="P3720" s="25"/>
      <c r="Q3720" s="26"/>
    </row>
    <row r="3721" spans="1:17" x14ac:dyDescent="0.25">
      <c r="A3721" s="20"/>
      <c r="B3721" s="21"/>
      <c r="C3721" s="22"/>
      <c r="D3721" s="23"/>
      <c r="E3721" s="22"/>
      <c r="F3721" s="23"/>
      <c r="G3721" s="24"/>
      <c r="H3721" s="22"/>
      <c r="I3721" s="22"/>
      <c r="J3721" s="22"/>
      <c r="K3721" s="22"/>
      <c r="L3721" s="66"/>
      <c r="M3721" s="67"/>
      <c r="N3721" s="22"/>
      <c r="O3721" s="22"/>
      <c r="P3721" s="25"/>
      <c r="Q3721" s="26"/>
    </row>
    <row r="3722" spans="1:17" x14ac:dyDescent="0.25">
      <c r="A3722" s="20"/>
      <c r="B3722" s="21"/>
      <c r="C3722" s="22"/>
      <c r="D3722" s="23"/>
      <c r="E3722" s="22"/>
      <c r="F3722" s="23"/>
      <c r="G3722" s="24"/>
      <c r="H3722" s="22"/>
      <c r="I3722" s="22"/>
      <c r="J3722" s="22"/>
      <c r="K3722" s="22"/>
      <c r="L3722" s="66"/>
      <c r="M3722" s="67"/>
      <c r="N3722" s="22"/>
      <c r="O3722" s="22"/>
      <c r="P3722" s="25"/>
      <c r="Q3722" s="26"/>
    </row>
    <row r="3723" spans="1:17" x14ac:dyDescent="0.25">
      <c r="A3723" s="20"/>
      <c r="B3723" s="21"/>
      <c r="C3723" s="22"/>
      <c r="D3723" s="23"/>
      <c r="E3723" s="22"/>
      <c r="F3723" s="23"/>
      <c r="G3723" s="24"/>
      <c r="H3723" s="22"/>
      <c r="I3723" s="22"/>
      <c r="J3723" s="22"/>
      <c r="K3723" s="22"/>
      <c r="L3723" s="66"/>
      <c r="M3723" s="67"/>
      <c r="N3723" s="22"/>
      <c r="O3723" s="22"/>
      <c r="P3723" s="25"/>
      <c r="Q3723" s="26"/>
    </row>
    <row r="3724" spans="1:17" x14ac:dyDescent="0.25">
      <c r="A3724" s="20"/>
      <c r="B3724" s="21"/>
      <c r="C3724" s="22"/>
      <c r="D3724" s="23"/>
      <c r="E3724" s="22"/>
      <c r="F3724" s="23"/>
      <c r="G3724" s="24"/>
      <c r="H3724" s="22"/>
      <c r="I3724" s="22"/>
      <c r="J3724" s="22"/>
      <c r="K3724" s="22"/>
      <c r="L3724" s="66"/>
      <c r="M3724" s="67"/>
      <c r="N3724" s="22"/>
      <c r="O3724" s="22"/>
      <c r="P3724" s="25"/>
      <c r="Q3724" s="26"/>
    </row>
    <row r="3725" spans="1:17" x14ac:dyDescent="0.25">
      <c r="A3725" s="20"/>
      <c r="B3725" s="21"/>
      <c r="C3725" s="22"/>
      <c r="D3725" s="23"/>
      <c r="E3725" s="22"/>
      <c r="F3725" s="23"/>
      <c r="G3725" s="24"/>
      <c r="H3725" s="22"/>
      <c r="I3725" s="22"/>
      <c r="J3725" s="22"/>
      <c r="K3725" s="22"/>
      <c r="L3725" s="66"/>
      <c r="M3725" s="67"/>
      <c r="N3725" s="22"/>
      <c r="O3725" s="22"/>
      <c r="P3725" s="25"/>
      <c r="Q3725" s="26"/>
    </row>
    <row r="3726" spans="1:17" x14ac:dyDescent="0.25">
      <c r="A3726" s="20"/>
      <c r="B3726" s="21"/>
      <c r="C3726" s="22"/>
      <c r="D3726" s="23"/>
      <c r="E3726" s="22"/>
      <c r="F3726" s="23"/>
      <c r="G3726" s="24"/>
      <c r="H3726" s="22"/>
      <c r="I3726" s="22"/>
      <c r="J3726" s="22"/>
      <c r="K3726" s="22"/>
      <c r="L3726" s="66"/>
      <c r="M3726" s="67"/>
      <c r="N3726" s="22"/>
      <c r="O3726" s="22"/>
      <c r="P3726" s="25"/>
      <c r="Q3726" s="26"/>
    </row>
    <row r="3727" spans="1:17" x14ac:dyDescent="0.25">
      <c r="A3727" s="20"/>
      <c r="B3727" s="21"/>
      <c r="C3727" s="22"/>
      <c r="D3727" s="23"/>
      <c r="E3727" s="22"/>
      <c r="F3727" s="23"/>
      <c r="G3727" s="24"/>
      <c r="H3727" s="22"/>
      <c r="I3727" s="22"/>
      <c r="J3727" s="22"/>
      <c r="K3727" s="22"/>
      <c r="L3727" s="66"/>
      <c r="M3727" s="67"/>
      <c r="N3727" s="22"/>
      <c r="O3727" s="22"/>
      <c r="P3727" s="25"/>
      <c r="Q3727" s="26"/>
    </row>
    <row r="3728" spans="1:17" x14ac:dyDescent="0.25">
      <c r="A3728" s="20"/>
      <c r="B3728" s="21"/>
      <c r="C3728" s="22"/>
      <c r="D3728" s="23"/>
      <c r="E3728" s="22"/>
      <c r="F3728" s="23"/>
      <c r="G3728" s="24"/>
      <c r="H3728" s="22"/>
      <c r="I3728" s="22"/>
      <c r="J3728" s="22"/>
      <c r="K3728" s="22"/>
      <c r="L3728" s="66"/>
      <c r="M3728" s="67"/>
      <c r="N3728" s="22"/>
      <c r="O3728" s="22"/>
      <c r="P3728" s="25"/>
      <c r="Q3728" s="26"/>
    </row>
    <row r="3729" spans="1:17" x14ac:dyDescent="0.25">
      <c r="A3729" s="20"/>
      <c r="B3729" s="21"/>
      <c r="C3729" s="22"/>
      <c r="D3729" s="23"/>
      <c r="E3729" s="22"/>
      <c r="F3729" s="23"/>
      <c r="G3729" s="24"/>
      <c r="H3729" s="22"/>
      <c r="I3729" s="22"/>
      <c r="J3729" s="22"/>
      <c r="K3729" s="22"/>
      <c r="L3729" s="66"/>
      <c r="M3729" s="67"/>
      <c r="N3729" s="22"/>
      <c r="O3729" s="22"/>
      <c r="P3729" s="25"/>
      <c r="Q3729" s="26"/>
    </row>
    <row r="3730" spans="1:17" x14ac:dyDescent="0.25">
      <c r="A3730" s="20"/>
      <c r="B3730" s="21"/>
      <c r="C3730" s="22"/>
      <c r="D3730" s="23"/>
      <c r="E3730" s="22"/>
      <c r="F3730" s="23"/>
      <c r="G3730" s="24"/>
      <c r="H3730" s="22"/>
      <c r="I3730" s="22"/>
      <c r="J3730" s="22"/>
      <c r="K3730" s="22"/>
      <c r="L3730" s="66"/>
      <c r="M3730" s="67"/>
      <c r="N3730" s="22"/>
      <c r="O3730" s="22"/>
      <c r="P3730" s="25"/>
      <c r="Q3730" s="26"/>
    </row>
    <row r="3731" spans="1:17" x14ac:dyDescent="0.25">
      <c r="A3731" s="20"/>
      <c r="B3731" s="21"/>
      <c r="C3731" s="22"/>
      <c r="D3731" s="23"/>
      <c r="E3731" s="22"/>
      <c r="F3731" s="23"/>
      <c r="G3731" s="24"/>
      <c r="H3731" s="22"/>
      <c r="I3731" s="22"/>
      <c r="J3731" s="22"/>
      <c r="K3731" s="22"/>
      <c r="L3731" s="66"/>
      <c r="M3731" s="67"/>
      <c r="N3731" s="22"/>
      <c r="O3731" s="22"/>
      <c r="P3731" s="25"/>
      <c r="Q3731" s="26"/>
    </row>
    <row r="3732" spans="1:17" x14ac:dyDescent="0.25">
      <c r="A3732" s="20"/>
      <c r="B3732" s="21"/>
      <c r="C3732" s="22"/>
      <c r="D3732" s="23"/>
      <c r="E3732" s="22"/>
      <c r="F3732" s="23"/>
      <c r="G3732" s="24"/>
      <c r="H3732" s="22"/>
      <c r="I3732" s="22"/>
      <c r="J3732" s="22"/>
      <c r="K3732" s="22"/>
      <c r="L3732" s="66"/>
      <c r="M3732" s="67"/>
      <c r="N3732" s="22"/>
      <c r="O3732" s="22"/>
      <c r="P3732" s="25"/>
      <c r="Q3732" s="26"/>
    </row>
    <row r="3733" spans="1:17" x14ac:dyDescent="0.25">
      <c r="A3733" s="20"/>
      <c r="B3733" s="21"/>
      <c r="C3733" s="22"/>
      <c r="D3733" s="23"/>
      <c r="E3733" s="22"/>
      <c r="F3733" s="23"/>
      <c r="G3733" s="24"/>
      <c r="H3733" s="22"/>
      <c r="I3733" s="22"/>
      <c r="J3733" s="22"/>
      <c r="K3733" s="22"/>
      <c r="L3733" s="66"/>
      <c r="M3733" s="67"/>
      <c r="N3733" s="22"/>
      <c r="O3733" s="22"/>
      <c r="P3733" s="25"/>
      <c r="Q3733" s="26"/>
    </row>
    <row r="3734" spans="1:17" x14ac:dyDescent="0.25">
      <c r="A3734" s="20"/>
      <c r="B3734" s="21"/>
      <c r="C3734" s="22"/>
      <c r="D3734" s="23"/>
      <c r="E3734" s="22"/>
      <c r="F3734" s="23"/>
      <c r="G3734" s="24"/>
      <c r="H3734" s="22"/>
      <c r="I3734" s="22"/>
      <c r="J3734" s="22"/>
      <c r="K3734" s="22"/>
      <c r="L3734" s="66"/>
      <c r="M3734" s="67"/>
      <c r="N3734" s="22"/>
      <c r="O3734" s="22"/>
      <c r="P3734" s="25"/>
      <c r="Q3734" s="26"/>
    </row>
    <row r="3735" spans="1:17" x14ac:dyDescent="0.25">
      <c r="A3735" s="20"/>
      <c r="B3735" s="21"/>
      <c r="C3735" s="22"/>
      <c r="D3735" s="23"/>
      <c r="E3735" s="22"/>
      <c r="F3735" s="23"/>
      <c r="G3735" s="24"/>
      <c r="H3735" s="22"/>
      <c r="I3735" s="22"/>
      <c r="J3735" s="22"/>
      <c r="K3735" s="22"/>
      <c r="L3735" s="66"/>
      <c r="M3735" s="67"/>
      <c r="N3735" s="22"/>
      <c r="O3735" s="22"/>
      <c r="P3735" s="25"/>
      <c r="Q3735" s="26"/>
    </row>
    <row r="3736" spans="1:17" x14ac:dyDescent="0.25">
      <c r="A3736" s="20"/>
      <c r="B3736" s="21"/>
      <c r="C3736" s="22"/>
      <c r="D3736" s="23"/>
      <c r="E3736" s="22"/>
      <c r="F3736" s="23"/>
      <c r="G3736" s="24"/>
      <c r="H3736" s="22"/>
      <c r="I3736" s="22"/>
      <c r="J3736" s="22"/>
      <c r="K3736" s="22"/>
      <c r="L3736" s="66"/>
      <c r="M3736" s="67"/>
      <c r="N3736" s="22"/>
      <c r="O3736" s="22"/>
      <c r="P3736" s="25"/>
      <c r="Q3736" s="26"/>
    </row>
    <row r="3737" spans="1:17" x14ac:dyDescent="0.25">
      <c r="A3737" s="20"/>
      <c r="B3737" s="21"/>
      <c r="C3737" s="22"/>
      <c r="D3737" s="23"/>
      <c r="E3737" s="22"/>
      <c r="F3737" s="23"/>
      <c r="G3737" s="24"/>
      <c r="H3737" s="22"/>
      <c r="I3737" s="22"/>
      <c r="J3737" s="22"/>
      <c r="K3737" s="22"/>
      <c r="L3737" s="66"/>
      <c r="M3737" s="67"/>
      <c r="N3737" s="22"/>
      <c r="O3737" s="22"/>
      <c r="P3737" s="25"/>
      <c r="Q3737" s="26"/>
    </row>
    <row r="3738" spans="1:17" x14ac:dyDescent="0.25">
      <c r="A3738" s="20"/>
      <c r="B3738" s="21"/>
      <c r="C3738" s="22"/>
      <c r="D3738" s="23"/>
      <c r="E3738" s="22"/>
      <c r="F3738" s="23"/>
      <c r="G3738" s="24"/>
      <c r="H3738" s="22"/>
      <c r="I3738" s="22"/>
      <c r="J3738" s="22"/>
      <c r="K3738" s="22"/>
      <c r="L3738" s="66"/>
      <c r="M3738" s="67"/>
      <c r="N3738" s="22"/>
      <c r="O3738" s="22"/>
      <c r="P3738" s="25"/>
      <c r="Q3738" s="26"/>
    </row>
    <row r="3739" spans="1:17" x14ac:dyDescent="0.25">
      <c r="A3739" s="20"/>
      <c r="B3739" s="21"/>
      <c r="C3739" s="22"/>
      <c r="D3739" s="23"/>
      <c r="E3739" s="22"/>
      <c r="F3739" s="23"/>
      <c r="G3739" s="24"/>
      <c r="H3739" s="22"/>
      <c r="I3739" s="22"/>
      <c r="J3739" s="22"/>
      <c r="K3739" s="22"/>
      <c r="L3739" s="66"/>
      <c r="M3739" s="67"/>
      <c r="N3739" s="22"/>
      <c r="O3739" s="22"/>
      <c r="P3739" s="25"/>
      <c r="Q3739" s="26"/>
    </row>
    <row r="3740" spans="1:17" x14ac:dyDescent="0.25">
      <c r="A3740" s="20"/>
      <c r="B3740" s="21"/>
      <c r="C3740" s="22"/>
      <c r="D3740" s="23"/>
      <c r="E3740" s="22"/>
      <c r="F3740" s="23"/>
      <c r="G3740" s="24"/>
      <c r="H3740" s="22"/>
      <c r="I3740" s="22"/>
      <c r="J3740" s="22"/>
      <c r="K3740" s="22"/>
      <c r="L3740" s="66"/>
      <c r="M3740" s="67"/>
      <c r="N3740" s="22"/>
      <c r="O3740" s="22"/>
      <c r="P3740" s="25"/>
      <c r="Q3740" s="26"/>
    </row>
    <row r="3741" spans="1:17" x14ac:dyDescent="0.25">
      <c r="A3741" s="20"/>
      <c r="B3741" s="21"/>
      <c r="C3741" s="22"/>
      <c r="D3741" s="23"/>
      <c r="E3741" s="22"/>
      <c r="F3741" s="23"/>
      <c r="G3741" s="24"/>
      <c r="H3741" s="22"/>
      <c r="I3741" s="22"/>
      <c r="J3741" s="22"/>
      <c r="K3741" s="22"/>
      <c r="L3741" s="66"/>
      <c r="M3741" s="67"/>
      <c r="N3741" s="22"/>
      <c r="O3741" s="22"/>
      <c r="P3741" s="25"/>
      <c r="Q3741" s="26"/>
    </row>
    <row r="3742" spans="1:17" x14ac:dyDescent="0.25">
      <c r="A3742" s="20"/>
      <c r="B3742" s="21"/>
      <c r="C3742" s="22"/>
      <c r="D3742" s="23"/>
      <c r="E3742" s="22"/>
      <c r="F3742" s="23"/>
      <c r="G3742" s="24"/>
      <c r="H3742" s="22"/>
      <c r="I3742" s="22"/>
      <c r="J3742" s="22"/>
      <c r="K3742" s="22"/>
      <c r="L3742" s="66"/>
      <c r="M3742" s="67"/>
      <c r="N3742" s="22"/>
      <c r="O3742" s="22"/>
      <c r="P3742" s="25"/>
      <c r="Q3742" s="26"/>
    </row>
    <row r="3743" spans="1:17" x14ac:dyDescent="0.25">
      <c r="A3743" s="20"/>
      <c r="B3743" s="21"/>
      <c r="C3743" s="22"/>
      <c r="D3743" s="23"/>
      <c r="E3743" s="22"/>
      <c r="F3743" s="23"/>
      <c r="G3743" s="24"/>
      <c r="H3743" s="22"/>
      <c r="I3743" s="22"/>
      <c r="J3743" s="22"/>
      <c r="K3743" s="22"/>
      <c r="L3743" s="66"/>
      <c r="M3743" s="67"/>
      <c r="N3743" s="22"/>
      <c r="O3743" s="22"/>
      <c r="P3743" s="25"/>
      <c r="Q3743" s="26"/>
    </row>
    <row r="3744" spans="1:17" x14ac:dyDescent="0.25">
      <c r="A3744" s="20"/>
      <c r="B3744" s="21"/>
      <c r="C3744" s="22"/>
      <c r="D3744" s="23"/>
      <c r="E3744" s="22"/>
      <c r="F3744" s="23"/>
      <c r="G3744" s="24"/>
      <c r="H3744" s="22"/>
      <c r="I3744" s="22"/>
      <c r="J3744" s="22"/>
      <c r="K3744" s="22"/>
      <c r="L3744" s="66"/>
      <c r="M3744" s="67"/>
      <c r="N3744" s="22"/>
      <c r="O3744" s="22"/>
      <c r="P3744" s="25"/>
      <c r="Q3744" s="26"/>
    </row>
    <row r="3745" spans="1:17" x14ac:dyDescent="0.25">
      <c r="A3745" s="20"/>
      <c r="B3745" s="21"/>
      <c r="C3745" s="22"/>
      <c r="D3745" s="23"/>
      <c r="E3745" s="22"/>
      <c r="F3745" s="23"/>
      <c r="G3745" s="24"/>
      <c r="H3745" s="22"/>
      <c r="I3745" s="22"/>
      <c r="J3745" s="22"/>
      <c r="K3745" s="22"/>
      <c r="L3745" s="66"/>
      <c r="M3745" s="67"/>
      <c r="N3745" s="22"/>
      <c r="O3745" s="22"/>
      <c r="P3745" s="25"/>
      <c r="Q3745" s="26"/>
    </row>
    <row r="3746" spans="1:17" x14ac:dyDescent="0.25">
      <c r="A3746" s="20"/>
      <c r="B3746" s="21"/>
      <c r="C3746" s="22"/>
      <c r="D3746" s="23"/>
      <c r="E3746" s="22"/>
      <c r="F3746" s="23"/>
      <c r="G3746" s="24"/>
      <c r="H3746" s="22"/>
      <c r="I3746" s="22"/>
      <c r="J3746" s="22"/>
      <c r="K3746" s="22"/>
      <c r="L3746" s="66"/>
      <c r="M3746" s="67"/>
      <c r="N3746" s="22"/>
      <c r="O3746" s="22"/>
      <c r="P3746" s="25"/>
      <c r="Q3746" s="26"/>
    </row>
    <row r="3747" spans="1:17" x14ac:dyDescent="0.25">
      <c r="A3747" s="20"/>
      <c r="B3747" s="21"/>
      <c r="C3747" s="22"/>
      <c r="D3747" s="23"/>
      <c r="E3747" s="22"/>
      <c r="F3747" s="23"/>
      <c r="G3747" s="24"/>
      <c r="H3747" s="22"/>
      <c r="I3747" s="22"/>
      <c r="J3747" s="22"/>
      <c r="K3747" s="22"/>
      <c r="L3747" s="66"/>
      <c r="M3747" s="67"/>
      <c r="N3747" s="22"/>
      <c r="O3747" s="22"/>
      <c r="P3747" s="25"/>
      <c r="Q3747" s="26"/>
    </row>
    <row r="3748" spans="1:17" x14ac:dyDescent="0.25">
      <c r="A3748" s="20"/>
      <c r="B3748" s="21"/>
      <c r="C3748" s="22"/>
      <c r="D3748" s="23"/>
      <c r="E3748" s="22"/>
      <c r="F3748" s="23"/>
      <c r="G3748" s="24"/>
      <c r="H3748" s="22"/>
      <c r="I3748" s="22"/>
      <c r="J3748" s="22"/>
      <c r="K3748" s="22"/>
      <c r="L3748" s="66"/>
      <c r="M3748" s="67"/>
      <c r="N3748" s="22"/>
      <c r="O3748" s="22"/>
      <c r="P3748" s="25"/>
      <c r="Q3748" s="26"/>
    </row>
    <row r="3749" spans="1:17" x14ac:dyDescent="0.25">
      <c r="A3749" s="20"/>
      <c r="B3749" s="21"/>
      <c r="C3749" s="22"/>
      <c r="D3749" s="23"/>
      <c r="E3749" s="22"/>
      <c r="F3749" s="23"/>
      <c r="G3749" s="24"/>
      <c r="H3749" s="22"/>
      <c r="I3749" s="22"/>
      <c r="J3749" s="22"/>
      <c r="K3749" s="22"/>
      <c r="L3749" s="66"/>
      <c r="M3749" s="67"/>
      <c r="N3749" s="22"/>
      <c r="O3749" s="22"/>
      <c r="P3749" s="25"/>
      <c r="Q3749" s="26"/>
    </row>
    <row r="3750" spans="1:17" x14ac:dyDescent="0.25">
      <c r="A3750" s="20"/>
      <c r="B3750" s="21"/>
      <c r="C3750" s="22"/>
      <c r="D3750" s="23"/>
      <c r="E3750" s="22"/>
      <c r="F3750" s="23"/>
      <c r="G3750" s="24"/>
      <c r="H3750" s="22"/>
      <c r="I3750" s="22"/>
      <c r="J3750" s="22"/>
      <c r="K3750" s="22"/>
      <c r="L3750" s="66"/>
      <c r="M3750" s="67"/>
      <c r="N3750" s="22"/>
      <c r="O3750" s="22"/>
      <c r="P3750" s="25"/>
      <c r="Q3750" s="26"/>
    </row>
    <row r="3751" spans="1:17" x14ac:dyDescent="0.25">
      <c r="A3751" s="20"/>
      <c r="B3751" s="21"/>
      <c r="C3751" s="22"/>
      <c r="D3751" s="23"/>
      <c r="E3751" s="22"/>
      <c r="F3751" s="23"/>
      <c r="G3751" s="24"/>
      <c r="H3751" s="22"/>
      <c r="I3751" s="22"/>
      <c r="J3751" s="22"/>
      <c r="K3751" s="22"/>
      <c r="L3751" s="66"/>
      <c r="M3751" s="67"/>
      <c r="N3751" s="22"/>
      <c r="O3751" s="22"/>
      <c r="P3751" s="25"/>
      <c r="Q3751" s="26"/>
    </row>
    <row r="3752" spans="1:17" x14ac:dyDescent="0.25">
      <c r="A3752" s="20"/>
      <c r="B3752" s="21"/>
      <c r="C3752" s="22"/>
      <c r="D3752" s="23"/>
      <c r="E3752" s="22"/>
      <c r="F3752" s="23"/>
      <c r="G3752" s="24"/>
      <c r="H3752" s="22"/>
      <c r="I3752" s="22"/>
      <c r="J3752" s="22"/>
      <c r="K3752" s="22"/>
      <c r="L3752" s="66"/>
      <c r="M3752" s="67"/>
      <c r="N3752" s="22"/>
      <c r="O3752" s="22"/>
      <c r="P3752" s="25"/>
      <c r="Q3752" s="26"/>
    </row>
    <row r="3753" spans="1:17" x14ac:dyDescent="0.25">
      <c r="A3753" s="20"/>
      <c r="B3753" s="21"/>
      <c r="C3753" s="22"/>
      <c r="D3753" s="23"/>
      <c r="E3753" s="22"/>
      <c r="F3753" s="23"/>
      <c r="G3753" s="24"/>
      <c r="H3753" s="22"/>
      <c r="I3753" s="22"/>
      <c r="J3753" s="22"/>
      <c r="K3753" s="22"/>
      <c r="L3753" s="66"/>
      <c r="M3753" s="67"/>
      <c r="N3753" s="22"/>
      <c r="O3753" s="22"/>
      <c r="P3753" s="25"/>
      <c r="Q3753" s="26"/>
    </row>
    <row r="3754" spans="1:17" x14ac:dyDescent="0.25">
      <c r="A3754" s="20"/>
      <c r="B3754" s="21"/>
      <c r="C3754" s="22"/>
      <c r="D3754" s="23"/>
      <c r="E3754" s="22"/>
      <c r="F3754" s="23"/>
      <c r="G3754" s="24"/>
      <c r="H3754" s="22"/>
      <c r="I3754" s="22"/>
      <c r="J3754" s="22"/>
      <c r="K3754" s="22"/>
      <c r="L3754" s="66"/>
      <c r="M3754" s="67"/>
      <c r="N3754" s="22"/>
      <c r="O3754" s="22"/>
      <c r="P3754" s="25"/>
      <c r="Q3754" s="26"/>
    </row>
    <row r="3755" spans="1:17" x14ac:dyDescent="0.25">
      <c r="A3755" s="20"/>
      <c r="B3755" s="21"/>
      <c r="C3755" s="22"/>
      <c r="D3755" s="23"/>
      <c r="E3755" s="22"/>
      <c r="F3755" s="23"/>
      <c r="G3755" s="24"/>
      <c r="H3755" s="22"/>
      <c r="I3755" s="22"/>
      <c r="J3755" s="22"/>
      <c r="K3755" s="22"/>
      <c r="L3755" s="66"/>
      <c r="M3755" s="67"/>
      <c r="N3755" s="22"/>
      <c r="O3755" s="22"/>
      <c r="P3755" s="25"/>
      <c r="Q3755" s="26"/>
    </row>
    <row r="3756" spans="1:17" x14ac:dyDescent="0.25">
      <c r="A3756" s="20"/>
      <c r="B3756" s="21"/>
      <c r="C3756" s="22"/>
      <c r="D3756" s="23"/>
      <c r="E3756" s="22"/>
      <c r="F3756" s="23"/>
      <c r="G3756" s="24"/>
      <c r="H3756" s="22"/>
      <c r="I3756" s="22"/>
      <c r="J3756" s="22"/>
      <c r="K3756" s="22"/>
      <c r="L3756" s="66"/>
      <c r="M3756" s="67"/>
      <c r="N3756" s="22"/>
      <c r="O3756" s="22"/>
      <c r="P3756" s="25"/>
      <c r="Q3756" s="26"/>
    </row>
    <row r="3757" spans="1:17" x14ac:dyDescent="0.25">
      <c r="A3757" s="20"/>
      <c r="B3757" s="21"/>
      <c r="C3757" s="22"/>
      <c r="D3757" s="23"/>
      <c r="E3757" s="22"/>
      <c r="F3757" s="23"/>
      <c r="G3757" s="24"/>
      <c r="H3757" s="22"/>
      <c r="I3757" s="22"/>
      <c r="J3757" s="22"/>
      <c r="K3757" s="22"/>
      <c r="L3757" s="66"/>
      <c r="M3757" s="67"/>
      <c r="N3757" s="22"/>
      <c r="O3757" s="22"/>
      <c r="P3757" s="25"/>
      <c r="Q3757" s="26"/>
    </row>
    <row r="3758" spans="1:17" x14ac:dyDescent="0.25">
      <c r="A3758" s="20"/>
      <c r="B3758" s="21"/>
      <c r="C3758" s="22"/>
      <c r="D3758" s="23"/>
      <c r="E3758" s="22"/>
      <c r="F3758" s="23"/>
      <c r="G3758" s="24"/>
      <c r="H3758" s="22"/>
      <c r="I3758" s="22"/>
      <c r="J3758" s="22"/>
      <c r="K3758" s="22"/>
      <c r="L3758" s="66"/>
      <c r="M3758" s="67"/>
      <c r="N3758" s="22"/>
      <c r="O3758" s="22"/>
      <c r="P3758" s="25"/>
      <c r="Q3758" s="26"/>
    </row>
    <row r="3759" spans="1:17" x14ac:dyDescent="0.25">
      <c r="A3759" s="20"/>
      <c r="B3759" s="21"/>
      <c r="C3759" s="22"/>
      <c r="D3759" s="23"/>
      <c r="E3759" s="22"/>
      <c r="F3759" s="23"/>
      <c r="G3759" s="24"/>
      <c r="H3759" s="22"/>
      <c r="I3759" s="22"/>
      <c r="J3759" s="22"/>
      <c r="K3759" s="22"/>
      <c r="L3759" s="66"/>
      <c r="M3759" s="67"/>
      <c r="N3759" s="22"/>
      <c r="O3759" s="22"/>
      <c r="P3759" s="25"/>
      <c r="Q3759" s="26"/>
    </row>
    <row r="3760" spans="1:17" x14ac:dyDescent="0.25">
      <c r="A3760" s="20"/>
      <c r="B3760" s="21"/>
      <c r="C3760" s="22"/>
      <c r="D3760" s="23"/>
      <c r="E3760" s="22"/>
      <c r="F3760" s="23"/>
      <c r="G3760" s="24"/>
      <c r="H3760" s="22"/>
      <c r="I3760" s="22"/>
      <c r="J3760" s="22"/>
      <c r="K3760" s="22"/>
      <c r="L3760" s="66"/>
      <c r="M3760" s="67"/>
      <c r="N3760" s="22"/>
      <c r="O3760" s="22"/>
      <c r="P3760" s="25"/>
      <c r="Q3760" s="26"/>
    </row>
    <row r="3761" spans="1:17" x14ac:dyDescent="0.25">
      <c r="A3761" s="20"/>
      <c r="B3761" s="21"/>
      <c r="C3761" s="22"/>
      <c r="D3761" s="23"/>
      <c r="E3761" s="22"/>
      <c r="F3761" s="23"/>
      <c r="G3761" s="24"/>
      <c r="H3761" s="22"/>
      <c r="I3761" s="22"/>
      <c r="J3761" s="22"/>
      <c r="K3761" s="22"/>
      <c r="L3761" s="66"/>
      <c r="M3761" s="67"/>
      <c r="N3761" s="22"/>
      <c r="O3761" s="22"/>
      <c r="P3761" s="25"/>
      <c r="Q3761" s="26"/>
    </row>
    <row r="3762" spans="1:17" x14ac:dyDescent="0.25">
      <c r="A3762" s="20"/>
      <c r="B3762" s="21"/>
      <c r="C3762" s="22"/>
      <c r="D3762" s="23"/>
      <c r="E3762" s="22"/>
      <c r="F3762" s="23"/>
      <c r="G3762" s="24"/>
      <c r="H3762" s="22"/>
      <c r="I3762" s="22"/>
      <c r="J3762" s="22"/>
      <c r="K3762" s="22"/>
      <c r="L3762" s="66"/>
      <c r="M3762" s="67"/>
      <c r="N3762" s="22"/>
      <c r="O3762" s="22"/>
      <c r="P3762" s="25"/>
      <c r="Q3762" s="26"/>
    </row>
    <row r="3763" spans="1:17" x14ac:dyDescent="0.25">
      <c r="A3763" s="20"/>
      <c r="B3763" s="21"/>
      <c r="C3763" s="22"/>
      <c r="D3763" s="23"/>
      <c r="E3763" s="22"/>
      <c r="F3763" s="23"/>
      <c r="G3763" s="24"/>
      <c r="H3763" s="22"/>
      <c r="I3763" s="22"/>
      <c r="J3763" s="22"/>
      <c r="K3763" s="22"/>
      <c r="L3763" s="66"/>
      <c r="M3763" s="67"/>
      <c r="N3763" s="22"/>
      <c r="O3763" s="22"/>
      <c r="P3763" s="25"/>
      <c r="Q3763" s="26"/>
    </row>
    <row r="3764" spans="1:17" x14ac:dyDescent="0.25">
      <c r="A3764" s="20"/>
      <c r="B3764" s="21"/>
      <c r="C3764" s="22"/>
      <c r="D3764" s="23"/>
      <c r="E3764" s="22"/>
      <c r="F3764" s="23"/>
      <c r="G3764" s="24"/>
      <c r="H3764" s="22"/>
      <c r="I3764" s="22"/>
      <c r="J3764" s="22"/>
      <c r="K3764" s="22"/>
      <c r="L3764" s="66"/>
      <c r="M3764" s="67"/>
      <c r="N3764" s="22"/>
      <c r="O3764" s="22"/>
      <c r="P3764" s="25"/>
      <c r="Q3764" s="26"/>
    </row>
    <row r="3765" spans="1:17" x14ac:dyDescent="0.25">
      <c r="A3765" s="20"/>
      <c r="B3765" s="21"/>
      <c r="C3765" s="22"/>
      <c r="D3765" s="23"/>
      <c r="E3765" s="22"/>
      <c r="F3765" s="23"/>
      <c r="G3765" s="24"/>
      <c r="H3765" s="22"/>
      <c r="I3765" s="22"/>
      <c r="J3765" s="22"/>
      <c r="K3765" s="22"/>
      <c r="L3765" s="66"/>
      <c r="M3765" s="67"/>
      <c r="N3765" s="22"/>
      <c r="O3765" s="22"/>
      <c r="P3765" s="25"/>
      <c r="Q3765" s="26"/>
    </row>
    <row r="3766" spans="1:17" x14ac:dyDescent="0.25">
      <c r="A3766" s="20"/>
      <c r="B3766" s="21"/>
      <c r="C3766" s="22"/>
      <c r="D3766" s="23"/>
      <c r="E3766" s="22"/>
      <c r="F3766" s="23"/>
      <c r="G3766" s="24"/>
      <c r="H3766" s="22"/>
      <c r="I3766" s="22"/>
      <c r="J3766" s="22"/>
      <c r="K3766" s="22"/>
      <c r="L3766" s="66"/>
      <c r="M3766" s="67"/>
      <c r="N3766" s="22"/>
      <c r="O3766" s="22"/>
      <c r="P3766" s="25"/>
      <c r="Q3766" s="26"/>
    </row>
    <row r="3767" spans="1:17" x14ac:dyDescent="0.25">
      <c r="A3767" s="20"/>
      <c r="B3767" s="21"/>
      <c r="C3767" s="22"/>
      <c r="D3767" s="23"/>
      <c r="E3767" s="22"/>
      <c r="F3767" s="23"/>
      <c r="G3767" s="24"/>
      <c r="H3767" s="22"/>
      <c r="I3767" s="22"/>
      <c r="J3767" s="22"/>
      <c r="K3767" s="22"/>
      <c r="L3767" s="66"/>
      <c r="M3767" s="67"/>
      <c r="N3767" s="22"/>
      <c r="O3767" s="22"/>
      <c r="P3767" s="25"/>
      <c r="Q3767" s="26"/>
    </row>
    <row r="3768" spans="1:17" x14ac:dyDescent="0.25">
      <c r="A3768" s="20"/>
      <c r="B3768" s="21"/>
      <c r="C3768" s="22"/>
      <c r="D3768" s="23"/>
      <c r="E3768" s="22"/>
      <c r="F3768" s="23"/>
      <c r="G3768" s="24"/>
      <c r="H3768" s="22"/>
      <c r="I3768" s="22"/>
      <c r="J3768" s="22"/>
      <c r="K3768" s="22"/>
      <c r="L3768" s="66"/>
      <c r="M3768" s="67"/>
      <c r="N3768" s="22"/>
      <c r="O3768" s="22"/>
      <c r="P3768" s="25"/>
      <c r="Q3768" s="26"/>
    </row>
    <row r="3769" spans="1:17" x14ac:dyDescent="0.25">
      <c r="A3769" s="20"/>
      <c r="B3769" s="21"/>
      <c r="C3769" s="22"/>
      <c r="D3769" s="23"/>
      <c r="E3769" s="22"/>
      <c r="F3769" s="23"/>
      <c r="G3769" s="24"/>
      <c r="H3769" s="22"/>
      <c r="I3769" s="22"/>
      <c r="J3769" s="22"/>
      <c r="K3769" s="22"/>
      <c r="L3769" s="66"/>
      <c r="M3769" s="67"/>
      <c r="N3769" s="22"/>
      <c r="O3769" s="22"/>
      <c r="P3769" s="25"/>
      <c r="Q3769" s="26"/>
    </row>
    <row r="3770" spans="1:17" x14ac:dyDescent="0.25">
      <c r="A3770" s="20"/>
      <c r="B3770" s="21"/>
      <c r="C3770" s="22"/>
      <c r="D3770" s="23"/>
      <c r="E3770" s="22"/>
      <c r="F3770" s="23"/>
      <c r="G3770" s="24"/>
      <c r="H3770" s="22"/>
      <c r="I3770" s="22"/>
      <c r="J3770" s="22"/>
      <c r="K3770" s="22"/>
      <c r="L3770" s="66"/>
      <c r="M3770" s="67"/>
      <c r="N3770" s="22"/>
      <c r="O3770" s="22"/>
      <c r="P3770" s="25"/>
      <c r="Q3770" s="26"/>
    </row>
    <row r="3771" spans="1:17" x14ac:dyDescent="0.25">
      <c r="A3771" s="20"/>
      <c r="B3771" s="21"/>
      <c r="C3771" s="22"/>
      <c r="D3771" s="23"/>
      <c r="E3771" s="22"/>
      <c r="F3771" s="23"/>
      <c r="G3771" s="24"/>
      <c r="H3771" s="22"/>
      <c r="I3771" s="22"/>
      <c r="J3771" s="22"/>
      <c r="K3771" s="22"/>
      <c r="L3771" s="66"/>
      <c r="M3771" s="67"/>
      <c r="N3771" s="22"/>
      <c r="O3771" s="22"/>
      <c r="P3771" s="25"/>
      <c r="Q3771" s="26"/>
    </row>
    <row r="3772" spans="1:17" x14ac:dyDescent="0.25">
      <c r="A3772" s="20"/>
      <c r="B3772" s="21"/>
      <c r="C3772" s="22"/>
      <c r="D3772" s="23"/>
      <c r="E3772" s="22"/>
      <c r="F3772" s="23"/>
      <c r="G3772" s="24"/>
      <c r="H3772" s="22"/>
      <c r="I3772" s="22"/>
      <c r="J3772" s="22"/>
      <c r="K3772" s="22"/>
      <c r="L3772" s="66"/>
      <c r="M3772" s="67"/>
      <c r="N3772" s="22"/>
      <c r="O3772" s="22"/>
      <c r="P3772" s="25"/>
      <c r="Q3772" s="26"/>
    </row>
    <row r="3773" spans="1:17" x14ac:dyDescent="0.25">
      <c r="A3773" s="20"/>
      <c r="B3773" s="21"/>
      <c r="C3773" s="22"/>
      <c r="D3773" s="23"/>
      <c r="E3773" s="22"/>
      <c r="F3773" s="23"/>
      <c r="G3773" s="24"/>
      <c r="H3773" s="22"/>
      <c r="I3773" s="22"/>
      <c r="J3773" s="22"/>
      <c r="K3773" s="22"/>
      <c r="L3773" s="66"/>
      <c r="M3773" s="67"/>
      <c r="N3773" s="22"/>
      <c r="O3773" s="22"/>
      <c r="P3773" s="25"/>
      <c r="Q3773" s="26"/>
    </row>
    <row r="3774" spans="1:17" x14ac:dyDescent="0.25">
      <c r="A3774" s="20"/>
      <c r="B3774" s="21"/>
      <c r="C3774" s="22"/>
      <c r="D3774" s="23"/>
      <c r="E3774" s="22"/>
      <c r="F3774" s="23"/>
      <c r="G3774" s="24"/>
      <c r="H3774" s="22"/>
      <c r="I3774" s="22"/>
      <c r="J3774" s="22"/>
      <c r="K3774" s="22"/>
      <c r="L3774" s="66"/>
      <c r="M3774" s="67"/>
      <c r="N3774" s="22"/>
      <c r="O3774" s="22"/>
      <c r="P3774" s="25"/>
      <c r="Q3774" s="26"/>
    </row>
    <row r="3775" spans="1:17" x14ac:dyDescent="0.25">
      <c r="A3775" s="20"/>
      <c r="B3775" s="21"/>
      <c r="C3775" s="22"/>
      <c r="D3775" s="23"/>
      <c r="E3775" s="22"/>
      <c r="F3775" s="23"/>
      <c r="G3775" s="24"/>
      <c r="H3775" s="22"/>
      <c r="I3775" s="22"/>
      <c r="J3775" s="22"/>
      <c r="K3775" s="22"/>
      <c r="L3775" s="66"/>
      <c r="M3775" s="67"/>
      <c r="N3775" s="22"/>
      <c r="O3775" s="22"/>
      <c r="P3775" s="25"/>
      <c r="Q3775" s="26"/>
    </row>
    <row r="3776" spans="1:17" x14ac:dyDescent="0.25">
      <c r="A3776" s="20"/>
      <c r="B3776" s="21"/>
      <c r="C3776" s="22"/>
      <c r="D3776" s="23"/>
      <c r="E3776" s="22"/>
      <c r="F3776" s="23"/>
      <c r="G3776" s="24"/>
      <c r="H3776" s="22"/>
      <c r="I3776" s="22"/>
      <c r="J3776" s="22"/>
      <c r="K3776" s="22"/>
      <c r="L3776" s="66"/>
      <c r="M3776" s="67"/>
      <c r="N3776" s="22"/>
      <c r="O3776" s="22"/>
      <c r="P3776" s="25"/>
      <c r="Q3776" s="26"/>
    </row>
    <row r="3777" spans="1:17" x14ac:dyDescent="0.25">
      <c r="A3777" s="20"/>
      <c r="B3777" s="21"/>
      <c r="C3777" s="22"/>
      <c r="D3777" s="23"/>
      <c r="E3777" s="22"/>
      <c r="F3777" s="23"/>
      <c r="G3777" s="24"/>
      <c r="H3777" s="22"/>
      <c r="I3777" s="22"/>
      <c r="J3777" s="22"/>
      <c r="K3777" s="22"/>
      <c r="L3777" s="66"/>
      <c r="M3777" s="67"/>
      <c r="N3777" s="22"/>
      <c r="O3777" s="22"/>
      <c r="P3777" s="25"/>
      <c r="Q3777" s="26"/>
    </row>
    <row r="3778" spans="1:17" x14ac:dyDescent="0.25">
      <c r="A3778" s="20"/>
      <c r="B3778" s="21"/>
      <c r="C3778" s="22"/>
      <c r="D3778" s="23"/>
      <c r="E3778" s="22"/>
      <c r="F3778" s="23"/>
      <c r="G3778" s="24"/>
      <c r="H3778" s="22"/>
      <c r="I3778" s="22"/>
      <c r="J3778" s="22"/>
      <c r="K3778" s="22"/>
      <c r="L3778" s="66"/>
      <c r="M3778" s="67"/>
      <c r="N3778" s="22"/>
      <c r="O3778" s="22"/>
      <c r="P3778" s="25"/>
      <c r="Q3778" s="26"/>
    </row>
    <row r="3779" spans="1:17" x14ac:dyDescent="0.25">
      <c r="A3779" s="20"/>
      <c r="B3779" s="21"/>
      <c r="C3779" s="22"/>
      <c r="D3779" s="23"/>
      <c r="E3779" s="22"/>
      <c r="F3779" s="23"/>
      <c r="G3779" s="24"/>
      <c r="H3779" s="22"/>
      <c r="I3779" s="22"/>
      <c r="J3779" s="22"/>
      <c r="K3779" s="22"/>
      <c r="L3779" s="66"/>
      <c r="M3779" s="67"/>
      <c r="N3779" s="22"/>
      <c r="O3779" s="22"/>
      <c r="P3779" s="25"/>
      <c r="Q3779" s="26"/>
    </row>
    <row r="3780" spans="1:17" x14ac:dyDescent="0.25">
      <c r="A3780" s="20"/>
      <c r="B3780" s="21"/>
      <c r="C3780" s="22"/>
      <c r="D3780" s="23"/>
      <c r="E3780" s="22"/>
      <c r="F3780" s="23"/>
      <c r="G3780" s="24"/>
      <c r="H3780" s="22"/>
      <c r="I3780" s="22"/>
      <c r="J3780" s="22"/>
      <c r="K3780" s="22"/>
      <c r="L3780" s="66"/>
      <c r="M3780" s="67"/>
      <c r="N3780" s="22"/>
      <c r="O3780" s="22"/>
      <c r="P3780" s="25"/>
      <c r="Q3780" s="26"/>
    </row>
    <row r="3781" spans="1:17" x14ac:dyDescent="0.25">
      <c r="A3781" s="20"/>
      <c r="B3781" s="21"/>
      <c r="C3781" s="22"/>
      <c r="D3781" s="23"/>
      <c r="E3781" s="22"/>
      <c r="F3781" s="23"/>
      <c r="G3781" s="24"/>
      <c r="H3781" s="22"/>
      <c r="I3781" s="22"/>
      <c r="J3781" s="22"/>
      <c r="K3781" s="22"/>
      <c r="L3781" s="66"/>
      <c r="M3781" s="67"/>
      <c r="N3781" s="22"/>
      <c r="O3781" s="22"/>
      <c r="P3781" s="25"/>
      <c r="Q3781" s="26"/>
    </row>
    <row r="3782" spans="1:17" x14ac:dyDescent="0.25">
      <c r="A3782" s="20"/>
      <c r="B3782" s="21"/>
      <c r="C3782" s="22"/>
      <c r="D3782" s="23"/>
      <c r="E3782" s="22"/>
      <c r="F3782" s="23"/>
      <c r="G3782" s="24"/>
      <c r="H3782" s="22"/>
      <c r="I3782" s="22"/>
      <c r="J3782" s="22"/>
      <c r="K3782" s="22"/>
      <c r="L3782" s="66"/>
      <c r="M3782" s="67"/>
      <c r="N3782" s="22"/>
      <c r="O3782" s="22"/>
      <c r="P3782" s="25"/>
      <c r="Q3782" s="26"/>
    </row>
    <row r="3783" spans="1:17" x14ac:dyDescent="0.25">
      <c r="A3783" s="20"/>
      <c r="B3783" s="21"/>
      <c r="C3783" s="22"/>
      <c r="D3783" s="23"/>
      <c r="E3783" s="22"/>
      <c r="F3783" s="23"/>
      <c r="G3783" s="24"/>
      <c r="H3783" s="22"/>
      <c r="I3783" s="22"/>
      <c r="J3783" s="22"/>
      <c r="K3783" s="22"/>
      <c r="L3783" s="66"/>
      <c r="M3783" s="67"/>
      <c r="N3783" s="22"/>
      <c r="O3783" s="22"/>
      <c r="P3783" s="25"/>
      <c r="Q3783" s="26"/>
    </row>
    <row r="3784" spans="1:17" x14ac:dyDescent="0.25">
      <c r="A3784" s="20"/>
      <c r="B3784" s="21"/>
      <c r="C3784" s="22"/>
      <c r="D3784" s="23"/>
      <c r="E3784" s="22"/>
      <c r="F3784" s="23"/>
      <c r="G3784" s="24"/>
      <c r="H3784" s="22"/>
      <c r="I3784" s="22"/>
      <c r="J3784" s="22"/>
      <c r="K3784" s="22"/>
      <c r="L3784" s="66"/>
      <c r="M3784" s="67"/>
      <c r="N3784" s="22"/>
      <c r="O3784" s="22"/>
      <c r="P3784" s="25"/>
      <c r="Q3784" s="26"/>
    </row>
    <row r="3785" spans="1:17" x14ac:dyDescent="0.25">
      <c r="A3785" s="20"/>
      <c r="B3785" s="21"/>
      <c r="C3785" s="22"/>
      <c r="D3785" s="23"/>
      <c r="E3785" s="22"/>
      <c r="F3785" s="23"/>
      <c r="G3785" s="24"/>
      <c r="H3785" s="22"/>
      <c r="I3785" s="22"/>
      <c r="J3785" s="22"/>
      <c r="K3785" s="22"/>
      <c r="L3785" s="66"/>
      <c r="M3785" s="67"/>
      <c r="N3785" s="22"/>
      <c r="O3785" s="22"/>
      <c r="P3785" s="25"/>
      <c r="Q3785" s="26"/>
    </row>
    <row r="3786" spans="1:17" x14ac:dyDescent="0.25">
      <c r="A3786" s="20"/>
      <c r="B3786" s="21"/>
      <c r="C3786" s="22"/>
      <c r="D3786" s="23"/>
      <c r="E3786" s="22"/>
      <c r="F3786" s="23"/>
      <c r="G3786" s="24"/>
      <c r="H3786" s="22"/>
      <c r="I3786" s="22"/>
      <c r="J3786" s="22"/>
      <c r="K3786" s="22"/>
      <c r="L3786" s="66"/>
      <c r="M3786" s="67"/>
      <c r="N3786" s="22"/>
      <c r="O3786" s="22"/>
      <c r="P3786" s="25"/>
      <c r="Q3786" s="26"/>
    </row>
    <row r="3787" spans="1:17" x14ac:dyDescent="0.25">
      <c r="A3787" s="20"/>
      <c r="B3787" s="21"/>
      <c r="C3787" s="22"/>
      <c r="D3787" s="23"/>
      <c r="E3787" s="22"/>
      <c r="F3787" s="23"/>
      <c r="G3787" s="24"/>
      <c r="H3787" s="22"/>
      <c r="I3787" s="22"/>
      <c r="J3787" s="22"/>
      <c r="K3787" s="22"/>
      <c r="L3787" s="66"/>
      <c r="M3787" s="67"/>
      <c r="N3787" s="22"/>
      <c r="O3787" s="22"/>
      <c r="P3787" s="25"/>
      <c r="Q3787" s="26"/>
    </row>
    <row r="3788" spans="1:17" x14ac:dyDescent="0.25">
      <c r="A3788" s="20"/>
      <c r="B3788" s="21"/>
      <c r="C3788" s="22"/>
      <c r="D3788" s="23"/>
      <c r="E3788" s="22"/>
      <c r="F3788" s="23"/>
      <c r="G3788" s="24"/>
      <c r="H3788" s="22"/>
      <c r="I3788" s="22"/>
      <c r="J3788" s="22"/>
      <c r="K3788" s="22"/>
      <c r="L3788" s="66"/>
      <c r="M3788" s="67"/>
      <c r="N3788" s="22"/>
      <c r="O3788" s="22"/>
      <c r="P3788" s="25"/>
      <c r="Q3788" s="26"/>
    </row>
    <row r="3789" spans="1:17" x14ac:dyDescent="0.25">
      <c r="A3789" s="20"/>
      <c r="B3789" s="21"/>
      <c r="C3789" s="22"/>
      <c r="D3789" s="23"/>
      <c r="E3789" s="22"/>
      <c r="F3789" s="23"/>
      <c r="G3789" s="24"/>
      <c r="H3789" s="22"/>
      <c r="I3789" s="22"/>
      <c r="J3789" s="22"/>
      <c r="K3789" s="22"/>
      <c r="L3789" s="66"/>
      <c r="M3789" s="67"/>
      <c r="N3789" s="22"/>
      <c r="O3789" s="22"/>
      <c r="P3789" s="25"/>
      <c r="Q3789" s="26"/>
    </row>
    <row r="3790" spans="1:17" x14ac:dyDescent="0.25">
      <c r="A3790" s="20"/>
      <c r="B3790" s="21"/>
      <c r="C3790" s="22"/>
      <c r="D3790" s="23"/>
      <c r="E3790" s="22"/>
      <c r="F3790" s="23"/>
      <c r="G3790" s="24"/>
      <c r="H3790" s="22"/>
      <c r="I3790" s="22"/>
      <c r="J3790" s="22"/>
      <c r="K3790" s="22"/>
      <c r="L3790" s="66"/>
      <c r="M3790" s="67"/>
      <c r="N3790" s="22"/>
      <c r="O3790" s="22"/>
      <c r="P3790" s="25"/>
      <c r="Q3790" s="26"/>
    </row>
    <row r="3791" spans="1:17" x14ac:dyDescent="0.25">
      <c r="A3791" s="20"/>
      <c r="B3791" s="21"/>
      <c r="C3791" s="22"/>
      <c r="D3791" s="23"/>
      <c r="E3791" s="22"/>
      <c r="F3791" s="23"/>
      <c r="G3791" s="24"/>
      <c r="H3791" s="22"/>
      <c r="I3791" s="22"/>
      <c r="J3791" s="22"/>
      <c r="K3791" s="22"/>
      <c r="L3791" s="66"/>
      <c r="M3791" s="67"/>
      <c r="N3791" s="22"/>
      <c r="O3791" s="22"/>
      <c r="P3791" s="25"/>
      <c r="Q3791" s="26"/>
    </row>
    <row r="3792" spans="1:17" x14ac:dyDescent="0.25">
      <c r="A3792" s="20"/>
      <c r="B3792" s="21"/>
      <c r="C3792" s="22"/>
      <c r="D3792" s="23"/>
      <c r="E3792" s="22"/>
      <c r="F3792" s="23"/>
      <c r="G3792" s="24"/>
      <c r="H3792" s="22"/>
      <c r="I3792" s="22"/>
      <c r="J3792" s="22"/>
      <c r="K3792" s="22"/>
      <c r="L3792" s="66"/>
      <c r="M3792" s="67"/>
      <c r="N3792" s="22"/>
      <c r="O3792" s="22"/>
      <c r="P3792" s="25"/>
      <c r="Q3792" s="26"/>
    </row>
    <row r="3793" spans="1:17" x14ac:dyDescent="0.25">
      <c r="A3793" s="20"/>
      <c r="B3793" s="21"/>
      <c r="C3793" s="22"/>
      <c r="D3793" s="23"/>
      <c r="E3793" s="22"/>
      <c r="F3793" s="23"/>
      <c r="G3793" s="24"/>
      <c r="H3793" s="22"/>
      <c r="I3793" s="22"/>
      <c r="J3793" s="22"/>
      <c r="K3793" s="22"/>
      <c r="L3793" s="66"/>
      <c r="M3793" s="67"/>
      <c r="N3793" s="22"/>
      <c r="O3793" s="22"/>
      <c r="P3793" s="25"/>
      <c r="Q3793" s="26"/>
    </row>
    <row r="3794" spans="1:17" x14ac:dyDescent="0.25">
      <c r="A3794" s="20"/>
      <c r="B3794" s="21"/>
      <c r="C3794" s="22"/>
      <c r="D3794" s="23"/>
      <c r="E3794" s="22"/>
      <c r="F3794" s="23"/>
      <c r="G3794" s="24"/>
      <c r="H3794" s="22"/>
      <c r="I3794" s="22"/>
      <c r="J3794" s="22"/>
      <c r="K3794" s="22"/>
      <c r="L3794" s="66"/>
      <c r="M3794" s="67"/>
      <c r="N3794" s="22"/>
      <c r="O3794" s="22"/>
      <c r="P3794" s="25"/>
      <c r="Q3794" s="26"/>
    </row>
    <row r="3795" spans="1:17" x14ac:dyDescent="0.25">
      <c r="A3795" s="20"/>
      <c r="B3795" s="21"/>
      <c r="C3795" s="22"/>
      <c r="D3795" s="23"/>
      <c r="E3795" s="22"/>
      <c r="F3795" s="23"/>
      <c r="G3795" s="24"/>
      <c r="H3795" s="22"/>
      <c r="I3795" s="22"/>
      <c r="J3795" s="22"/>
      <c r="K3795" s="22"/>
      <c r="L3795" s="66"/>
      <c r="M3795" s="67"/>
      <c r="N3795" s="22"/>
      <c r="O3795" s="22"/>
      <c r="P3795" s="25"/>
      <c r="Q3795" s="26"/>
    </row>
    <row r="3796" spans="1:17" x14ac:dyDescent="0.25">
      <c r="A3796" s="20"/>
      <c r="B3796" s="21"/>
      <c r="C3796" s="22"/>
      <c r="D3796" s="23"/>
      <c r="E3796" s="22"/>
      <c r="F3796" s="23"/>
      <c r="G3796" s="24"/>
      <c r="H3796" s="22"/>
      <c r="I3796" s="22"/>
      <c r="J3796" s="22"/>
      <c r="K3796" s="22"/>
      <c r="L3796" s="66"/>
      <c r="M3796" s="67"/>
      <c r="N3796" s="22"/>
      <c r="O3796" s="22"/>
      <c r="P3796" s="25"/>
      <c r="Q3796" s="26"/>
    </row>
    <row r="3797" spans="1:17" x14ac:dyDescent="0.25">
      <c r="A3797" s="20"/>
      <c r="B3797" s="21"/>
      <c r="C3797" s="22"/>
      <c r="D3797" s="23"/>
      <c r="E3797" s="22"/>
      <c r="F3797" s="23"/>
      <c r="G3797" s="24"/>
      <c r="H3797" s="22"/>
      <c r="I3797" s="22"/>
      <c r="J3797" s="22"/>
      <c r="K3797" s="22"/>
      <c r="L3797" s="66"/>
      <c r="M3797" s="67"/>
      <c r="N3797" s="22"/>
      <c r="O3797" s="22"/>
      <c r="P3797" s="25"/>
      <c r="Q3797" s="26"/>
    </row>
    <row r="3798" spans="1:17" x14ac:dyDescent="0.25">
      <c r="A3798" s="20"/>
      <c r="B3798" s="21"/>
      <c r="C3798" s="22"/>
      <c r="D3798" s="23"/>
      <c r="E3798" s="22"/>
      <c r="F3798" s="23"/>
      <c r="G3798" s="24"/>
      <c r="H3798" s="22"/>
      <c r="I3798" s="22"/>
      <c r="J3798" s="22"/>
      <c r="K3798" s="22"/>
      <c r="L3798" s="66"/>
      <c r="M3798" s="67"/>
      <c r="N3798" s="22"/>
      <c r="O3798" s="22"/>
      <c r="P3798" s="25"/>
      <c r="Q3798" s="26"/>
    </row>
    <row r="3799" spans="1:17" x14ac:dyDescent="0.25">
      <c r="A3799" s="20"/>
      <c r="B3799" s="21"/>
      <c r="C3799" s="22"/>
      <c r="D3799" s="23"/>
      <c r="E3799" s="22"/>
      <c r="F3799" s="23"/>
      <c r="G3799" s="24"/>
      <c r="H3799" s="22"/>
      <c r="I3799" s="22"/>
      <c r="J3799" s="22"/>
      <c r="K3799" s="22"/>
      <c r="L3799" s="66"/>
      <c r="M3799" s="67"/>
      <c r="N3799" s="22"/>
      <c r="O3799" s="22"/>
      <c r="P3799" s="25"/>
      <c r="Q3799" s="26"/>
    </row>
    <row r="3800" spans="1:17" x14ac:dyDescent="0.25">
      <c r="A3800" s="20"/>
      <c r="B3800" s="21"/>
      <c r="C3800" s="22"/>
      <c r="D3800" s="23"/>
      <c r="E3800" s="22"/>
      <c r="F3800" s="23"/>
      <c r="G3800" s="24"/>
      <c r="H3800" s="22"/>
      <c r="I3800" s="22"/>
      <c r="J3800" s="22"/>
      <c r="K3800" s="22"/>
      <c r="L3800" s="66"/>
      <c r="M3800" s="67"/>
      <c r="N3800" s="22"/>
      <c r="O3800" s="22"/>
      <c r="P3800" s="25"/>
      <c r="Q3800" s="26"/>
    </row>
    <row r="3801" spans="1:17" x14ac:dyDescent="0.25">
      <c r="A3801" s="20"/>
      <c r="B3801" s="21"/>
      <c r="C3801" s="22"/>
      <c r="D3801" s="23"/>
      <c r="E3801" s="22"/>
      <c r="F3801" s="23"/>
      <c r="G3801" s="24"/>
      <c r="H3801" s="22"/>
      <c r="I3801" s="22"/>
      <c r="J3801" s="22"/>
      <c r="K3801" s="22"/>
      <c r="L3801" s="66"/>
      <c r="M3801" s="67"/>
      <c r="N3801" s="22"/>
      <c r="O3801" s="22"/>
      <c r="P3801" s="25"/>
      <c r="Q3801" s="26"/>
    </row>
    <row r="3802" spans="1:17" x14ac:dyDescent="0.25">
      <c r="A3802" s="20"/>
      <c r="B3802" s="21"/>
      <c r="C3802" s="22"/>
      <c r="D3802" s="23"/>
      <c r="E3802" s="22"/>
      <c r="F3802" s="23"/>
      <c r="G3802" s="24"/>
      <c r="H3802" s="22"/>
      <c r="I3802" s="22"/>
      <c r="J3802" s="22"/>
      <c r="K3802" s="22"/>
      <c r="L3802" s="66"/>
      <c r="M3802" s="67"/>
      <c r="N3802" s="22"/>
      <c r="O3802" s="22"/>
      <c r="P3802" s="25"/>
      <c r="Q3802" s="26"/>
    </row>
    <row r="3803" spans="1:17" x14ac:dyDescent="0.25">
      <c r="A3803" s="20"/>
      <c r="B3803" s="21"/>
      <c r="C3803" s="22"/>
      <c r="D3803" s="23"/>
      <c r="E3803" s="22"/>
      <c r="F3803" s="23"/>
      <c r="G3803" s="24"/>
      <c r="H3803" s="22"/>
      <c r="I3803" s="22"/>
      <c r="J3803" s="22"/>
      <c r="K3803" s="22"/>
      <c r="L3803" s="66"/>
      <c r="M3803" s="67"/>
      <c r="N3803" s="22"/>
      <c r="O3803" s="22"/>
      <c r="P3803" s="25"/>
      <c r="Q3803" s="26"/>
    </row>
    <row r="3804" spans="1:17" x14ac:dyDescent="0.25">
      <c r="A3804" s="20"/>
      <c r="B3804" s="21"/>
      <c r="C3804" s="22"/>
      <c r="D3804" s="23"/>
      <c r="E3804" s="22"/>
      <c r="F3804" s="23"/>
      <c r="G3804" s="24"/>
      <c r="H3804" s="22"/>
      <c r="I3804" s="22"/>
      <c r="J3804" s="22"/>
      <c r="K3804" s="22"/>
      <c r="L3804" s="66"/>
      <c r="M3804" s="67"/>
      <c r="N3804" s="22"/>
      <c r="O3804" s="22"/>
      <c r="P3804" s="25"/>
      <c r="Q3804" s="26"/>
    </row>
    <row r="3805" spans="1:17" x14ac:dyDescent="0.25">
      <c r="A3805" s="20"/>
      <c r="B3805" s="21"/>
      <c r="C3805" s="22"/>
      <c r="D3805" s="23"/>
      <c r="E3805" s="22"/>
      <c r="F3805" s="23"/>
      <c r="G3805" s="24"/>
      <c r="H3805" s="22"/>
      <c r="I3805" s="22"/>
      <c r="J3805" s="22"/>
      <c r="K3805" s="22"/>
      <c r="L3805" s="66"/>
      <c r="M3805" s="67"/>
      <c r="N3805" s="22"/>
      <c r="O3805" s="22"/>
      <c r="P3805" s="25"/>
      <c r="Q3805" s="26"/>
    </row>
    <row r="3806" spans="1:17" x14ac:dyDescent="0.25">
      <c r="A3806" s="20"/>
      <c r="B3806" s="21"/>
      <c r="C3806" s="22"/>
      <c r="D3806" s="23"/>
      <c r="E3806" s="22"/>
      <c r="F3806" s="23"/>
      <c r="G3806" s="24"/>
      <c r="H3806" s="22"/>
      <c r="I3806" s="22"/>
      <c r="J3806" s="22"/>
      <c r="K3806" s="22"/>
      <c r="L3806" s="66"/>
      <c r="M3806" s="67"/>
      <c r="N3806" s="22"/>
      <c r="O3806" s="22"/>
      <c r="P3806" s="25"/>
      <c r="Q3806" s="26"/>
    </row>
    <row r="3807" spans="1:17" x14ac:dyDescent="0.25">
      <c r="A3807" s="20"/>
      <c r="B3807" s="21"/>
      <c r="C3807" s="22"/>
      <c r="D3807" s="23"/>
      <c r="E3807" s="22"/>
      <c r="F3807" s="23"/>
      <c r="G3807" s="24"/>
      <c r="H3807" s="22"/>
      <c r="I3807" s="22"/>
      <c r="J3807" s="22"/>
      <c r="K3807" s="22"/>
      <c r="L3807" s="66"/>
      <c r="M3807" s="67"/>
      <c r="N3807" s="22"/>
      <c r="O3807" s="22"/>
      <c r="P3807" s="25"/>
      <c r="Q3807" s="26"/>
    </row>
    <row r="3808" spans="1:17" x14ac:dyDescent="0.25">
      <c r="A3808" s="20"/>
      <c r="B3808" s="21"/>
      <c r="C3808" s="22"/>
      <c r="D3808" s="23"/>
      <c r="E3808" s="22"/>
      <c r="F3808" s="23"/>
      <c r="G3808" s="24"/>
      <c r="H3808" s="22"/>
      <c r="I3808" s="22"/>
      <c r="J3808" s="22"/>
      <c r="K3808" s="22"/>
      <c r="L3808" s="66"/>
      <c r="M3808" s="67"/>
      <c r="N3808" s="22"/>
      <c r="O3808" s="22"/>
      <c r="P3808" s="25"/>
      <c r="Q3808" s="26"/>
    </row>
    <row r="3809" spans="1:17" x14ac:dyDescent="0.25">
      <c r="A3809" s="20"/>
      <c r="B3809" s="21"/>
      <c r="C3809" s="22"/>
      <c r="D3809" s="23"/>
      <c r="E3809" s="22"/>
      <c r="F3809" s="23"/>
      <c r="G3809" s="24"/>
      <c r="H3809" s="22"/>
      <c r="I3809" s="22"/>
      <c r="J3809" s="22"/>
      <c r="K3809" s="22"/>
      <c r="L3809" s="66"/>
      <c r="M3809" s="67"/>
      <c r="N3809" s="22"/>
      <c r="O3809" s="22"/>
      <c r="P3809" s="25"/>
      <c r="Q3809" s="26"/>
    </row>
    <row r="3810" spans="1:17" x14ac:dyDescent="0.25">
      <c r="A3810" s="20"/>
      <c r="B3810" s="21"/>
      <c r="C3810" s="22"/>
      <c r="D3810" s="23"/>
      <c r="E3810" s="22"/>
      <c r="F3810" s="23"/>
      <c r="G3810" s="24"/>
      <c r="H3810" s="22"/>
      <c r="I3810" s="22"/>
      <c r="J3810" s="22"/>
      <c r="K3810" s="22"/>
      <c r="L3810" s="66"/>
      <c r="M3810" s="67"/>
      <c r="N3810" s="22"/>
      <c r="O3810" s="22"/>
      <c r="P3810" s="25"/>
      <c r="Q3810" s="26"/>
    </row>
    <row r="3811" spans="1:17" x14ac:dyDescent="0.25">
      <c r="A3811" s="20"/>
      <c r="B3811" s="21"/>
      <c r="C3811" s="22"/>
      <c r="D3811" s="23"/>
      <c r="E3811" s="22"/>
      <c r="F3811" s="23"/>
      <c r="G3811" s="24"/>
      <c r="H3811" s="22"/>
      <c r="I3811" s="22"/>
      <c r="J3811" s="22"/>
      <c r="K3811" s="22"/>
      <c r="L3811" s="66"/>
      <c r="M3811" s="67"/>
      <c r="N3811" s="22"/>
      <c r="O3811" s="22"/>
      <c r="P3811" s="25"/>
      <c r="Q3811" s="26"/>
    </row>
    <row r="3812" spans="1:17" x14ac:dyDescent="0.25">
      <c r="A3812" s="20"/>
      <c r="B3812" s="21"/>
      <c r="C3812" s="22"/>
      <c r="D3812" s="23"/>
      <c r="E3812" s="22"/>
      <c r="F3812" s="23"/>
      <c r="G3812" s="24"/>
      <c r="H3812" s="22"/>
      <c r="I3812" s="22"/>
      <c r="J3812" s="22"/>
      <c r="K3812" s="22"/>
      <c r="L3812" s="66"/>
      <c r="M3812" s="67"/>
      <c r="N3812" s="22"/>
      <c r="O3812" s="22"/>
      <c r="P3812" s="25"/>
      <c r="Q3812" s="26"/>
    </row>
    <row r="3813" spans="1:17" x14ac:dyDescent="0.25">
      <c r="A3813" s="20"/>
      <c r="B3813" s="21"/>
      <c r="C3813" s="22"/>
      <c r="D3813" s="23"/>
      <c r="E3813" s="22"/>
      <c r="F3813" s="23"/>
      <c r="G3813" s="24"/>
      <c r="H3813" s="22"/>
      <c r="I3813" s="22"/>
      <c r="J3813" s="22"/>
      <c r="K3813" s="22"/>
      <c r="L3813" s="66"/>
      <c r="M3813" s="67"/>
      <c r="N3813" s="22"/>
      <c r="O3813" s="22"/>
      <c r="P3813" s="25"/>
      <c r="Q3813" s="26"/>
    </row>
    <row r="3814" spans="1:17" x14ac:dyDescent="0.25">
      <c r="A3814" s="20"/>
      <c r="B3814" s="21"/>
      <c r="C3814" s="22"/>
      <c r="D3814" s="23"/>
      <c r="E3814" s="22"/>
      <c r="F3814" s="23"/>
      <c r="G3814" s="24"/>
      <c r="H3814" s="22"/>
      <c r="I3814" s="22"/>
      <c r="J3814" s="22"/>
      <c r="K3814" s="22"/>
      <c r="L3814" s="66"/>
      <c r="M3814" s="67"/>
      <c r="N3814" s="22"/>
      <c r="O3814" s="22"/>
      <c r="P3814" s="25"/>
      <c r="Q3814" s="26"/>
    </row>
    <row r="3815" spans="1:17" x14ac:dyDescent="0.25">
      <c r="A3815" s="20"/>
      <c r="B3815" s="21"/>
      <c r="C3815" s="22"/>
      <c r="D3815" s="23"/>
      <c r="E3815" s="22"/>
      <c r="F3815" s="23"/>
      <c r="G3815" s="24"/>
      <c r="H3815" s="22"/>
      <c r="I3815" s="22"/>
      <c r="J3815" s="22"/>
      <c r="K3815" s="22"/>
      <c r="L3815" s="66"/>
      <c r="M3815" s="67"/>
      <c r="N3815" s="22"/>
      <c r="O3815" s="22"/>
      <c r="P3815" s="25"/>
      <c r="Q3815" s="26"/>
    </row>
    <row r="3816" spans="1:17" x14ac:dyDescent="0.25">
      <c r="A3816" s="20"/>
      <c r="B3816" s="21"/>
      <c r="C3816" s="22"/>
      <c r="D3816" s="23"/>
      <c r="E3816" s="22"/>
      <c r="F3816" s="23"/>
      <c r="G3816" s="24"/>
      <c r="H3816" s="22"/>
      <c r="I3816" s="22"/>
      <c r="J3816" s="22"/>
      <c r="K3816" s="22"/>
      <c r="L3816" s="66"/>
      <c r="M3816" s="67"/>
      <c r="N3816" s="22"/>
      <c r="O3816" s="22"/>
      <c r="P3816" s="25"/>
      <c r="Q3816" s="26"/>
    </row>
    <row r="3817" spans="1:17" x14ac:dyDescent="0.25">
      <c r="A3817" s="20"/>
      <c r="B3817" s="21"/>
      <c r="C3817" s="22"/>
      <c r="D3817" s="23"/>
      <c r="E3817" s="22"/>
      <c r="F3817" s="23"/>
      <c r="G3817" s="24"/>
      <c r="H3817" s="22"/>
      <c r="I3817" s="22"/>
      <c r="J3817" s="22"/>
      <c r="K3817" s="22"/>
      <c r="L3817" s="66"/>
      <c r="M3817" s="67"/>
      <c r="N3817" s="22"/>
      <c r="O3817" s="22"/>
      <c r="P3817" s="25"/>
      <c r="Q3817" s="26"/>
    </row>
    <row r="3818" spans="1:17" x14ac:dyDescent="0.25">
      <c r="A3818" s="20"/>
      <c r="B3818" s="21"/>
      <c r="C3818" s="22"/>
      <c r="D3818" s="23"/>
      <c r="E3818" s="22"/>
      <c r="F3818" s="23"/>
      <c r="G3818" s="24"/>
      <c r="H3818" s="22"/>
      <c r="I3818" s="22"/>
      <c r="J3818" s="22"/>
      <c r="K3818" s="22"/>
      <c r="L3818" s="66"/>
      <c r="M3818" s="67"/>
      <c r="N3818" s="22"/>
      <c r="O3818" s="22"/>
      <c r="P3818" s="25"/>
      <c r="Q3818" s="26"/>
    </row>
    <row r="3819" spans="1:17" x14ac:dyDescent="0.25">
      <c r="A3819" s="20"/>
      <c r="B3819" s="21"/>
      <c r="C3819" s="22"/>
      <c r="D3819" s="23"/>
      <c r="E3819" s="22"/>
      <c r="F3819" s="23"/>
      <c r="G3819" s="24"/>
      <c r="H3819" s="22"/>
      <c r="I3819" s="22"/>
      <c r="J3819" s="22"/>
      <c r="K3819" s="22"/>
      <c r="L3819" s="66"/>
      <c r="M3819" s="67"/>
      <c r="N3819" s="22"/>
      <c r="O3819" s="22"/>
      <c r="P3819" s="25"/>
      <c r="Q3819" s="26"/>
    </row>
    <row r="3820" spans="1:17" x14ac:dyDescent="0.25">
      <c r="A3820" s="20"/>
      <c r="B3820" s="21"/>
      <c r="C3820" s="22"/>
      <c r="D3820" s="23"/>
      <c r="E3820" s="22"/>
      <c r="F3820" s="23"/>
      <c r="G3820" s="24"/>
      <c r="H3820" s="22"/>
      <c r="I3820" s="22"/>
      <c r="J3820" s="22"/>
      <c r="K3820" s="22"/>
      <c r="L3820" s="66"/>
      <c r="M3820" s="67"/>
      <c r="N3820" s="22"/>
      <c r="O3820" s="22"/>
      <c r="P3820" s="25"/>
      <c r="Q3820" s="26"/>
    </row>
    <row r="3821" spans="1:17" x14ac:dyDescent="0.25">
      <c r="A3821" s="20"/>
      <c r="B3821" s="21"/>
      <c r="C3821" s="22"/>
      <c r="D3821" s="23"/>
      <c r="E3821" s="22"/>
      <c r="F3821" s="23"/>
      <c r="G3821" s="24"/>
      <c r="H3821" s="22"/>
      <c r="I3821" s="22"/>
      <c r="J3821" s="22"/>
      <c r="K3821" s="22"/>
      <c r="L3821" s="66"/>
      <c r="M3821" s="67"/>
      <c r="N3821" s="22"/>
      <c r="O3821" s="22"/>
      <c r="P3821" s="25"/>
      <c r="Q3821" s="26"/>
    </row>
    <row r="3822" spans="1:17" x14ac:dyDescent="0.25">
      <c r="A3822" s="20"/>
      <c r="B3822" s="21"/>
      <c r="C3822" s="22"/>
      <c r="D3822" s="23"/>
      <c r="E3822" s="22"/>
      <c r="F3822" s="23"/>
      <c r="G3822" s="24"/>
      <c r="H3822" s="22"/>
      <c r="I3822" s="22"/>
      <c r="J3822" s="22"/>
      <c r="K3822" s="22"/>
      <c r="L3822" s="66"/>
      <c r="M3822" s="67"/>
      <c r="N3822" s="22"/>
      <c r="O3822" s="22"/>
      <c r="P3822" s="25"/>
      <c r="Q3822" s="26"/>
    </row>
    <row r="3823" spans="1:17" x14ac:dyDescent="0.25">
      <c r="A3823" s="20"/>
      <c r="B3823" s="21"/>
      <c r="C3823" s="22"/>
      <c r="D3823" s="23"/>
      <c r="E3823" s="22"/>
      <c r="F3823" s="23"/>
      <c r="G3823" s="24"/>
      <c r="H3823" s="22"/>
      <c r="I3823" s="22"/>
      <c r="J3823" s="22"/>
      <c r="K3823" s="22"/>
      <c r="L3823" s="66"/>
      <c r="M3823" s="67"/>
      <c r="N3823" s="22"/>
      <c r="O3823" s="22"/>
      <c r="P3823" s="25"/>
      <c r="Q3823" s="26"/>
    </row>
    <row r="3824" spans="1:17" x14ac:dyDescent="0.25">
      <c r="A3824" s="20"/>
      <c r="B3824" s="21"/>
      <c r="C3824" s="22"/>
      <c r="D3824" s="23"/>
      <c r="E3824" s="22"/>
      <c r="F3824" s="23"/>
      <c r="G3824" s="24"/>
      <c r="H3824" s="22"/>
      <c r="I3824" s="22"/>
      <c r="J3824" s="22"/>
      <c r="K3824" s="22"/>
      <c r="L3824" s="66"/>
      <c r="M3824" s="67"/>
      <c r="N3824" s="22"/>
      <c r="O3824" s="22"/>
      <c r="P3824" s="25"/>
      <c r="Q3824" s="26"/>
    </row>
    <row r="3825" spans="1:17" x14ac:dyDescent="0.25">
      <c r="A3825" s="20"/>
      <c r="B3825" s="21"/>
      <c r="C3825" s="22"/>
      <c r="D3825" s="23"/>
      <c r="E3825" s="22"/>
      <c r="F3825" s="23"/>
      <c r="G3825" s="24"/>
      <c r="H3825" s="22"/>
      <c r="I3825" s="22"/>
      <c r="J3825" s="22"/>
      <c r="K3825" s="22"/>
      <c r="L3825" s="66"/>
      <c r="M3825" s="67"/>
      <c r="N3825" s="22"/>
      <c r="O3825" s="22"/>
      <c r="P3825" s="25"/>
      <c r="Q3825" s="26"/>
    </row>
    <row r="3826" spans="1:17" x14ac:dyDescent="0.25">
      <c r="A3826" s="20"/>
      <c r="B3826" s="21"/>
      <c r="C3826" s="22"/>
      <c r="D3826" s="23"/>
      <c r="E3826" s="22"/>
      <c r="F3826" s="23"/>
      <c r="G3826" s="24"/>
      <c r="H3826" s="22"/>
      <c r="I3826" s="22"/>
      <c r="J3826" s="22"/>
      <c r="K3826" s="22"/>
      <c r="L3826" s="66"/>
      <c r="M3826" s="67"/>
      <c r="N3826" s="22"/>
      <c r="O3826" s="22"/>
      <c r="P3826" s="25"/>
      <c r="Q3826" s="26"/>
    </row>
    <row r="3827" spans="1:17" x14ac:dyDescent="0.25">
      <c r="A3827" s="20"/>
      <c r="B3827" s="21"/>
      <c r="C3827" s="22"/>
      <c r="D3827" s="23"/>
      <c r="E3827" s="22"/>
      <c r="F3827" s="23"/>
      <c r="G3827" s="24"/>
      <c r="H3827" s="22"/>
      <c r="I3827" s="22"/>
      <c r="J3827" s="22"/>
      <c r="K3827" s="22"/>
      <c r="L3827" s="66"/>
      <c r="M3827" s="67"/>
      <c r="N3827" s="22"/>
      <c r="O3827" s="22"/>
      <c r="P3827" s="25"/>
      <c r="Q3827" s="26"/>
    </row>
    <row r="3828" spans="1:17" x14ac:dyDescent="0.25">
      <c r="A3828" s="20"/>
      <c r="B3828" s="21"/>
      <c r="C3828" s="22"/>
      <c r="D3828" s="23"/>
      <c r="E3828" s="22"/>
      <c r="F3828" s="23"/>
      <c r="G3828" s="24"/>
      <c r="H3828" s="22"/>
      <c r="I3828" s="22"/>
      <c r="J3828" s="22"/>
      <c r="K3828" s="22"/>
      <c r="L3828" s="66"/>
      <c r="M3828" s="67"/>
      <c r="N3828" s="22"/>
      <c r="O3828" s="22"/>
      <c r="P3828" s="25"/>
      <c r="Q3828" s="26"/>
    </row>
    <row r="3829" spans="1:17" x14ac:dyDescent="0.25">
      <c r="A3829" s="20"/>
      <c r="B3829" s="21"/>
      <c r="C3829" s="22"/>
      <c r="D3829" s="23"/>
      <c r="E3829" s="22"/>
      <c r="F3829" s="23"/>
      <c r="G3829" s="24"/>
      <c r="H3829" s="22"/>
      <c r="I3829" s="22"/>
      <c r="J3829" s="22"/>
      <c r="K3829" s="22"/>
      <c r="L3829" s="66"/>
      <c r="M3829" s="67"/>
      <c r="N3829" s="22"/>
      <c r="O3829" s="22"/>
      <c r="P3829" s="25"/>
      <c r="Q3829" s="26"/>
    </row>
    <row r="3830" spans="1:17" x14ac:dyDescent="0.25">
      <c r="A3830" s="20"/>
      <c r="B3830" s="21"/>
      <c r="C3830" s="22"/>
      <c r="D3830" s="23"/>
      <c r="E3830" s="22"/>
      <c r="F3830" s="23"/>
      <c r="G3830" s="24"/>
      <c r="H3830" s="22"/>
      <c r="I3830" s="22"/>
      <c r="J3830" s="22"/>
      <c r="K3830" s="22"/>
      <c r="L3830" s="66"/>
      <c r="M3830" s="67"/>
      <c r="N3830" s="22"/>
      <c r="O3830" s="22"/>
      <c r="P3830" s="25"/>
      <c r="Q3830" s="26"/>
    </row>
    <row r="3831" spans="1:17" x14ac:dyDescent="0.25">
      <c r="A3831" s="20"/>
      <c r="B3831" s="21"/>
      <c r="C3831" s="22"/>
      <c r="D3831" s="23"/>
      <c r="E3831" s="22"/>
      <c r="F3831" s="23"/>
      <c r="G3831" s="24"/>
      <c r="H3831" s="22"/>
      <c r="I3831" s="22"/>
      <c r="J3831" s="22"/>
      <c r="K3831" s="22"/>
      <c r="L3831" s="66"/>
      <c r="M3831" s="67"/>
      <c r="N3831" s="22"/>
      <c r="O3831" s="22"/>
      <c r="P3831" s="25"/>
      <c r="Q3831" s="26"/>
    </row>
    <row r="3832" spans="1:17" x14ac:dyDescent="0.25">
      <c r="A3832" s="20"/>
      <c r="B3832" s="21"/>
      <c r="C3832" s="22"/>
      <c r="D3832" s="23"/>
      <c r="E3832" s="22"/>
      <c r="F3832" s="23"/>
      <c r="G3832" s="24"/>
      <c r="H3832" s="22"/>
      <c r="I3832" s="22"/>
      <c r="J3832" s="22"/>
      <c r="K3832" s="22"/>
      <c r="L3832" s="66"/>
      <c r="M3832" s="67"/>
      <c r="N3832" s="22"/>
      <c r="O3832" s="22"/>
      <c r="P3832" s="25"/>
      <c r="Q3832" s="26"/>
    </row>
    <row r="3833" spans="1:17" x14ac:dyDescent="0.25">
      <c r="A3833" s="20"/>
      <c r="B3833" s="21"/>
      <c r="C3833" s="22"/>
      <c r="D3833" s="23"/>
      <c r="E3833" s="22"/>
      <c r="F3833" s="23"/>
      <c r="G3833" s="24"/>
      <c r="H3833" s="22"/>
      <c r="I3833" s="22"/>
      <c r="J3833" s="22"/>
      <c r="K3833" s="22"/>
      <c r="L3833" s="66"/>
      <c r="M3833" s="67"/>
      <c r="N3833" s="22"/>
      <c r="O3833" s="22"/>
      <c r="P3833" s="25"/>
      <c r="Q3833" s="26"/>
    </row>
    <row r="3834" spans="1:17" x14ac:dyDescent="0.25">
      <c r="A3834" s="20"/>
      <c r="B3834" s="21"/>
      <c r="C3834" s="22"/>
      <c r="D3834" s="23"/>
      <c r="E3834" s="22"/>
      <c r="F3834" s="23"/>
      <c r="G3834" s="24"/>
      <c r="H3834" s="22"/>
      <c r="I3834" s="22"/>
      <c r="J3834" s="22"/>
      <c r="K3834" s="22"/>
      <c r="L3834" s="66"/>
      <c r="M3834" s="67"/>
      <c r="N3834" s="22"/>
      <c r="O3834" s="22"/>
      <c r="P3834" s="25"/>
      <c r="Q3834" s="26"/>
    </row>
    <row r="3835" spans="1:17" x14ac:dyDescent="0.25">
      <c r="A3835" s="20"/>
      <c r="B3835" s="21"/>
      <c r="C3835" s="22"/>
      <c r="D3835" s="23"/>
      <c r="E3835" s="22"/>
      <c r="F3835" s="23"/>
      <c r="G3835" s="24"/>
      <c r="H3835" s="22"/>
      <c r="I3835" s="22"/>
      <c r="J3835" s="22"/>
      <c r="K3835" s="22"/>
      <c r="L3835" s="66"/>
      <c r="M3835" s="67"/>
      <c r="N3835" s="22"/>
      <c r="O3835" s="22"/>
      <c r="P3835" s="25"/>
      <c r="Q3835" s="26"/>
    </row>
    <row r="3836" spans="1:17" x14ac:dyDescent="0.25">
      <c r="A3836" s="20"/>
      <c r="B3836" s="21"/>
      <c r="C3836" s="22"/>
      <c r="D3836" s="23"/>
      <c r="E3836" s="22"/>
      <c r="F3836" s="23"/>
      <c r="G3836" s="24"/>
      <c r="H3836" s="22"/>
      <c r="I3836" s="22"/>
      <c r="J3836" s="22"/>
      <c r="K3836" s="22"/>
      <c r="L3836" s="66"/>
      <c r="M3836" s="67"/>
      <c r="N3836" s="22"/>
      <c r="O3836" s="22"/>
      <c r="P3836" s="25"/>
      <c r="Q3836" s="26"/>
    </row>
    <row r="3837" spans="1:17" x14ac:dyDescent="0.25">
      <c r="A3837" s="20"/>
      <c r="B3837" s="21"/>
      <c r="C3837" s="22"/>
      <c r="D3837" s="23"/>
      <c r="E3837" s="22"/>
      <c r="F3837" s="23"/>
      <c r="G3837" s="24"/>
      <c r="H3837" s="22"/>
      <c r="I3837" s="22"/>
      <c r="J3837" s="22"/>
      <c r="K3837" s="22"/>
      <c r="L3837" s="66"/>
      <c r="M3837" s="67"/>
      <c r="N3837" s="22"/>
      <c r="O3837" s="22"/>
      <c r="P3837" s="25"/>
      <c r="Q3837" s="26"/>
    </row>
    <row r="3838" spans="1:17" x14ac:dyDescent="0.25">
      <c r="A3838" s="20"/>
      <c r="B3838" s="21"/>
      <c r="C3838" s="22"/>
      <c r="D3838" s="23"/>
      <c r="E3838" s="22"/>
      <c r="F3838" s="23"/>
      <c r="G3838" s="24"/>
      <c r="H3838" s="22"/>
      <c r="I3838" s="22"/>
      <c r="J3838" s="22"/>
      <c r="K3838" s="22"/>
      <c r="L3838" s="66"/>
      <c r="M3838" s="67"/>
      <c r="N3838" s="22"/>
      <c r="O3838" s="22"/>
      <c r="P3838" s="25"/>
      <c r="Q3838" s="26"/>
    </row>
    <row r="3839" spans="1:17" x14ac:dyDescent="0.25">
      <c r="A3839" s="20"/>
      <c r="B3839" s="21"/>
      <c r="C3839" s="22"/>
      <c r="D3839" s="23"/>
      <c r="E3839" s="22"/>
      <c r="F3839" s="23"/>
      <c r="G3839" s="24"/>
      <c r="H3839" s="22"/>
      <c r="I3839" s="22"/>
      <c r="J3839" s="22"/>
      <c r="K3839" s="22"/>
      <c r="L3839" s="66"/>
      <c r="M3839" s="67"/>
      <c r="N3839" s="22"/>
      <c r="O3839" s="22"/>
      <c r="P3839" s="25"/>
      <c r="Q3839" s="26"/>
    </row>
    <row r="3840" spans="1:17" x14ac:dyDescent="0.25">
      <c r="A3840" s="20"/>
      <c r="B3840" s="21"/>
      <c r="C3840" s="22"/>
      <c r="D3840" s="23"/>
      <c r="E3840" s="22"/>
      <c r="F3840" s="23"/>
      <c r="G3840" s="24"/>
      <c r="H3840" s="22"/>
      <c r="I3840" s="22"/>
      <c r="J3840" s="22"/>
      <c r="K3840" s="22"/>
      <c r="L3840" s="66"/>
      <c r="M3840" s="67"/>
      <c r="N3840" s="22"/>
      <c r="O3840" s="22"/>
      <c r="P3840" s="25"/>
      <c r="Q3840" s="26"/>
    </row>
    <row r="3841" spans="1:17" x14ac:dyDescent="0.25">
      <c r="A3841" s="20"/>
      <c r="B3841" s="21"/>
      <c r="C3841" s="22"/>
      <c r="D3841" s="23"/>
      <c r="E3841" s="22"/>
      <c r="F3841" s="23"/>
      <c r="G3841" s="24"/>
      <c r="H3841" s="22"/>
      <c r="I3841" s="22"/>
      <c r="J3841" s="22"/>
      <c r="K3841" s="22"/>
      <c r="L3841" s="66"/>
      <c r="M3841" s="67"/>
      <c r="N3841" s="22"/>
      <c r="O3841" s="22"/>
      <c r="P3841" s="25"/>
      <c r="Q3841" s="26"/>
    </row>
    <row r="3842" spans="1:17" x14ac:dyDescent="0.25">
      <c r="A3842" s="20"/>
      <c r="B3842" s="21"/>
      <c r="C3842" s="22"/>
      <c r="D3842" s="23"/>
      <c r="E3842" s="22"/>
      <c r="F3842" s="23"/>
      <c r="G3842" s="24"/>
      <c r="H3842" s="22"/>
      <c r="I3842" s="22"/>
      <c r="J3842" s="22"/>
      <c r="K3842" s="22"/>
      <c r="L3842" s="66"/>
      <c r="M3842" s="67"/>
      <c r="N3842" s="22"/>
      <c r="O3842" s="22"/>
      <c r="P3842" s="25"/>
      <c r="Q3842" s="26"/>
    </row>
    <row r="3843" spans="1:17" x14ac:dyDescent="0.25">
      <c r="A3843" s="20"/>
      <c r="B3843" s="21"/>
      <c r="C3843" s="22"/>
      <c r="D3843" s="23"/>
      <c r="E3843" s="22"/>
      <c r="F3843" s="23"/>
      <c r="G3843" s="24"/>
      <c r="H3843" s="22"/>
      <c r="I3843" s="22"/>
      <c r="J3843" s="22"/>
      <c r="K3843" s="22"/>
      <c r="L3843" s="66"/>
      <c r="M3843" s="67"/>
      <c r="N3843" s="22"/>
      <c r="O3843" s="22"/>
      <c r="P3843" s="25"/>
      <c r="Q3843" s="26"/>
    </row>
    <row r="3844" spans="1:17" x14ac:dyDescent="0.25">
      <c r="A3844" s="20"/>
      <c r="B3844" s="21"/>
      <c r="C3844" s="22"/>
      <c r="D3844" s="23"/>
      <c r="E3844" s="22"/>
      <c r="F3844" s="23"/>
      <c r="G3844" s="24"/>
      <c r="H3844" s="22"/>
      <c r="I3844" s="22"/>
      <c r="J3844" s="22"/>
      <c r="K3844" s="22"/>
      <c r="L3844" s="66"/>
      <c r="M3844" s="67"/>
      <c r="N3844" s="22"/>
      <c r="O3844" s="22"/>
      <c r="P3844" s="25"/>
      <c r="Q3844" s="26"/>
    </row>
    <row r="3845" spans="1:17" x14ac:dyDescent="0.25">
      <c r="A3845" s="20"/>
      <c r="B3845" s="21"/>
      <c r="C3845" s="22"/>
      <c r="D3845" s="23"/>
      <c r="E3845" s="22"/>
      <c r="F3845" s="23"/>
      <c r="G3845" s="24"/>
      <c r="H3845" s="22"/>
      <c r="I3845" s="22"/>
      <c r="J3845" s="22"/>
      <c r="K3845" s="22"/>
      <c r="L3845" s="66"/>
      <c r="M3845" s="67"/>
      <c r="N3845" s="22"/>
      <c r="O3845" s="22"/>
      <c r="P3845" s="25"/>
      <c r="Q3845" s="26"/>
    </row>
    <row r="3846" spans="1:17" x14ac:dyDescent="0.25">
      <c r="A3846" s="20"/>
      <c r="B3846" s="21"/>
      <c r="C3846" s="22"/>
      <c r="D3846" s="23"/>
      <c r="E3846" s="22"/>
      <c r="F3846" s="23"/>
      <c r="G3846" s="24"/>
      <c r="H3846" s="22"/>
      <c r="I3846" s="22"/>
      <c r="J3846" s="22"/>
      <c r="K3846" s="22"/>
      <c r="L3846" s="66"/>
      <c r="M3846" s="67"/>
      <c r="N3846" s="22"/>
      <c r="O3846" s="22"/>
      <c r="P3846" s="25"/>
      <c r="Q3846" s="26"/>
    </row>
    <row r="3847" spans="1:17" x14ac:dyDescent="0.25">
      <c r="A3847" s="20"/>
      <c r="B3847" s="21"/>
      <c r="C3847" s="22"/>
      <c r="D3847" s="23"/>
      <c r="E3847" s="22"/>
      <c r="F3847" s="23"/>
      <c r="G3847" s="24"/>
      <c r="H3847" s="22"/>
      <c r="I3847" s="22"/>
      <c r="J3847" s="22"/>
      <c r="K3847" s="22"/>
      <c r="L3847" s="66"/>
      <c r="M3847" s="67"/>
      <c r="N3847" s="22"/>
      <c r="O3847" s="22"/>
      <c r="P3847" s="25"/>
      <c r="Q3847" s="26"/>
    </row>
    <row r="3848" spans="1:17" x14ac:dyDescent="0.25">
      <c r="A3848" s="20"/>
      <c r="B3848" s="21"/>
      <c r="C3848" s="22"/>
      <c r="D3848" s="23"/>
      <c r="E3848" s="22"/>
      <c r="F3848" s="23"/>
      <c r="G3848" s="24"/>
      <c r="H3848" s="22"/>
      <c r="I3848" s="22"/>
      <c r="J3848" s="22"/>
      <c r="K3848" s="22"/>
      <c r="L3848" s="66"/>
      <c r="M3848" s="67"/>
      <c r="N3848" s="22"/>
      <c r="O3848" s="22"/>
      <c r="P3848" s="25"/>
      <c r="Q3848" s="26"/>
    </row>
    <row r="3849" spans="1:17" x14ac:dyDescent="0.25">
      <c r="A3849" s="20"/>
      <c r="B3849" s="21"/>
      <c r="C3849" s="22"/>
      <c r="D3849" s="23"/>
      <c r="E3849" s="22"/>
      <c r="F3849" s="23"/>
      <c r="G3849" s="24"/>
      <c r="H3849" s="22"/>
      <c r="I3849" s="22"/>
      <c r="J3849" s="22"/>
      <c r="K3849" s="22"/>
      <c r="L3849" s="66"/>
      <c r="M3849" s="67"/>
      <c r="N3849" s="22"/>
      <c r="O3849" s="22"/>
      <c r="P3849" s="25"/>
      <c r="Q3849" s="26"/>
    </row>
    <row r="3850" spans="1:17" x14ac:dyDescent="0.25">
      <c r="A3850" s="20"/>
      <c r="B3850" s="21"/>
      <c r="C3850" s="22"/>
      <c r="D3850" s="23"/>
      <c r="E3850" s="22"/>
      <c r="F3850" s="23"/>
      <c r="G3850" s="24"/>
      <c r="H3850" s="22"/>
      <c r="I3850" s="22"/>
      <c r="J3850" s="22"/>
      <c r="K3850" s="22"/>
      <c r="L3850" s="66"/>
      <c r="M3850" s="67"/>
      <c r="N3850" s="22"/>
      <c r="O3850" s="22"/>
      <c r="P3850" s="25"/>
      <c r="Q3850" s="26"/>
    </row>
    <row r="3851" spans="1:17" x14ac:dyDescent="0.25">
      <c r="A3851" s="20"/>
      <c r="B3851" s="21"/>
      <c r="C3851" s="22"/>
      <c r="D3851" s="23"/>
      <c r="E3851" s="22"/>
      <c r="F3851" s="23"/>
      <c r="G3851" s="24"/>
      <c r="H3851" s="22"/>
      <c r="I3851" s="22"/>
      <c r="J3851" s="22"/>
      <c r="K3851" s="22"/>
      <c r="L3851" s="66"/>
      <c r="M3851" s="67"/>
      <c r="N3851" s="22"/>
      <c r="O3851" s="22"/>
      <c r="P3851" s="25"/>
      <c r="Q3851" s="26"/>
    </row>
    <row r="3852" spans="1:17" x14ac:dyDescent="0.25">
      <c r="A3852" s="20"/>
      <c r="B3852" s="21"/>
      <c r="C3852" s="22"/>
      <c r="D3852" s="23"/>
      <c r="E3852" s="22"/>
      <c r="F3852" s="23"/>
      <c r="G3852" s="24"/>
      <c r="H3852" s="22"/>
      <c r="I3852" s="22"/>
      <c r="J3852" s="22"/>
      <c r="K3852" s="22"/>
      <c r="L3852" s="66"/>
      <c r="M3852" s="67"/>
      <c r="N3852" s="22"/>
      <c r="O3852" s="22"/>
      <c r="P3852" s="25"/>
      <c r="Q3852" s="26"/>
    </row>
    <row r="3853" spans="1:17" x14ac:dyDescent="0.25">
      <c r="A3853" s="20"/>
      <c r="B3853" s="21"/>
      <c r="C3853" s="22"/>
      <c r="D3853" s="23"/>
      <c r="E3853" s="22"/>
      <c r="F3853" s="23"/>
      <c r="G3853" s="24"/>
      <c r="H3853" s="22"/>
      <c r="I3853" s="22"/>
      <c r="J3853" s="22"/>
      <c r="K3853" s="22"/>
      <c r="L3853" s="66"/>
      <c r="M3853" s="67"/>
      <c r="N3853" s="22"/>
      <c r="O3853" s="22"/>
      <c r="P3853" s="25"/>
      <c r="Q3853" s="26"/>
    </row>
    <row r="3854" spans="1:17" x14ac:dyDescent="0.25">
      <c r="A3854" s="20"/>
      <c r="B3854" s="21"/>
      <c r="C3854" s="22"/>
      <c r="D3854" s="23"/>
      <c r="E3854" s="22"/>
      <c r="F3854" s="23"/>
      <c r="G3854" s="24"/>
      <c r="H3854" s="22"/>
      <c r="I3854" s="22"/>
      <c r="J3854" s="22"/>
      <c r="K3854" s="22"/>
      <c r="L3854" s="66"/>
      <c r="M3854" s="67"/>
      <c r="N3854" s="22"/>
      <c r="O3854" s="22"/>
      <c r="P3854" s="25"/>
      <c r="Q3854" s="26"/>
    </row>
    <row r="3855" spans="1:17" x14ac:dyDescent="0.25">
      <c r="A3855" s="20"/>
      <c r="B3855" s="21"/>
      <c r="C3855" s="22"/>
      <c r="D3855" s="23"/>
      <c r="E3855" s="22"/>
      <c r="F3855" s="23"/>
      <c r="G3855" s="24"/>
      <c r="H3855" s="22"/>
      <c r="I3855" s="22"/>
      <c r="J3855" s="22"/>
      <c r="K3855" s="22"/>
      <c r="L3855" s="66"/>
      <c r="M3855" s="67"/>
      <c r="N3855" s="22"/>
      <c r="O3855" s="22"/>
      <c r="P3855" s="25"/>
      <c r="Q3855" s="26"/>
    </row>
    <row r="3856" spans="1:17" x14ac:dyDescent="0.25">
      <c r="A3856" s="20"/>
      <c r="B3856" s="21"/>
      <c r="C3856" s="22"/>
      <c r="D3856" s="23"/>
      <c r="E3856" s="22"/>
      <c r="F3856" s="23"/>
      <c r="G3856" s="24"/>
      <c r="H3856" s="22"/>
      <c r="I3856" s="22"/>
      <c r="J3856" s="22"/>
      <c r="K3856" s="22"/>
      <c r="L3856" s="66"/>
      <c r="M3856" s="67"/>
      <c r="N3856" s="22"/>
      <c r="O3856" s="22"/>
      <c r="P3856" s="25"/>
      <c r="Q3856" s="26"/>
    </row>
    <row r="3857" spans="1:17" x14ac:dyDescent="0.25">
      <c r="A3857" s="20"/>
      <c r="B3857" s="21"/>
      <c r="C3857" s="22"/>
      <c r="D3857" s="23"/>
      <c r="E3857" s="22"/>
      <c r="F3857" s="23"/>
      <c r="G3857" s="24"/>
      <c r="H3857" s="22"/>
      <c r="I3857" s="22"/>
      <c r="J3857" s="22"/>
      <c r="K3857" s="22"/>
      <c r="L3857" s="66"/>
      <c r="M3857" s="67"/>
      <c r="N3857" s="22"/>
      <c r="O3857" s="22"/>
      <c r="P3857" s="25"/>
      <c r="Q3857" s="26"/>
    </row>
    <row r="3858" spans="1:17" x14ac:dyDescent="0.25">
      <c r="A3858" s="20"/>
      <c r="B3858" s="21"/>
      <c r="C3858" s="22"/>
      <c r="D3858" s="23"/>
      <c r="E3858" s="22"/>
      <c r="F3858" s="23"/>
      <c r="G3858" s="24"/>
      <c r="H3858" s="22"/>
      <c r="I3858" s="22"/>
      <c r="J3858" s="22"/>
      <c r="K3858" s="22"/>
      <c r="L3858" s="66"/>
      <c r="M3858" s="67"/>
      <c r="N3858" s="22"/>
      <c r="O3858" s="22"/>
      <c r="P3858" s="25"/>
      <c r="Q3858" s="26"/>
    </row>
    <row r="3859" spans="1:17" x14ac:dyDescent="0.25">
      <c r="A3859" s="20"/>
      <c r="B3859" s="21"/>
      <c r="C3859" s="22"/>
      <c r="D3859" s="23"/>
      <c r="E3859" s="22"/>
      <c r="F3859" s="23"/>
      <c r="G3859" s="24"/>
      <c r="H3859" s="22"/>
      <c r="I3859" s="22"/>
      <c r="J3859" s="22"/>
      <c r="K3859" s="22"/>
      <c r="L3859" s="66"/>
      <c r="M3859" s="67"/>
      <c r="N3859" s="22"/>
      <c r="O3859" s="22"/>
      <c r="P3859" s="25"/>
      <c r="Q3859" s="26"/>
    </row>
    <row r="3860" spans="1:17" x14ac:dyDescent="0.25">
      <c r="A3860" s="20"/>
      <c r="B3860" s="21"/>
      <c r="C3860" s="22"/>
      <c r="D3860" s="23"/>
      <c r="E3860" s="22"/>
      <c r="F3860" s="23"/>
      <c r="G3860" s="24"/>
      <c r="H3860" s="22"/>
      <c r="I3860" s="22"/>
      <c r="J3860" s="22"/>
      <c r="K3860" s="22"/>
      <c r="L3860" s="66"/>
      <c r="M3860" s="67"/>
      <c r="N3860" s="22"/>
      <c r="O3860" s="22"/>
      <c r="P3860" s="25"/>
      <c r="Q3860" s="26"/>
    </row>
    <row r="3861" spans="1:17" x14ac:dyDescent="0.25">
      <c r="A3861" s="20"/>
      <c r="B3861" s="21"/>
      <c r="C3861" s="22"/>
      <c r="D3861" s="23"/>
      <c r="E3861" s="22"/>
      <c r="F3861" s="23"/>
      <c r="G3861" s="24"/>
      <c r="H3861" s="22"/>
      <c r="I3861" s="22"/>
      <c r="J3861" s="22"/>
      <c r="K3861" s="22"/>
      <c r="L3861" s="66"/>
      <c r="M3861" s="67"/>
      <c r="N3861" s="22"/>
      <c r="O3861" s="22"/>
      <c r="P3861" s="25"/>
      <c r="Q3861" s="26"/>
    </row>
    <row r="3862" spans="1:17" x14ac:dyDescent="0.25">
      <c r="A3862" s="20"/>
      <c r="B3862" s="21"/>
      <c r="C3862" s="22"/>
      <c r="D3862" s="23"/>
      <c r="E3862" s="22"/>
      <c r="F3862" s="23"/>
      <c r="G3862" s="24"/>
      <c r="H3862" s="22"/>
      <c r="I3862" s="22"/>
      <c r="J3862" s="22"/>
      <c r="K3862" s="22"/>
      <c r="L3862" s="66"/>
      <c r="M3862" s="67"/>
      <c r="N3862" s="22"/>
      <c r="O3862" s="22"/>
      <c r="P3862" s="25"/>
      <c r="Q3862" s="26"/>
    </row>
    <row r="3863" spans="1:17" x14ac:dyDescent="0.25">
      <c r="A3863" s="20"/>
      <c r="B3863" s="21"/>
      <c r="C3863" s="22"/>
      <c r="D3863" s="23"/>
      <c r="E3863" s="22"/>
      <c r="F3863" s="23"/>
      <c r="G3863" s="24"/>
      <c r="H3863" s="22"/>
      <c r="I3863" s="22"/>
      <c r="J3863" s="22"/>
      <c r="K3863" s="22"/>
      <c r="L3863" s="66"/>
      <c r="M3863" s="67"/>
      <c r="N3863" s="22"/>
      <c r="O3863" s="22"/>
      <c r="P3863" s="25"/>
      <c r="Q3863" s="26"/>
    </row>
    <row r="3864" spans="1:17" x14ac:dyDescent="0.25">
      <c r="A3864" s="20"/>
      <c r="B3864" s="21"/>
      <c r="C3864" s="22"/>
      <c r="D3864" s="23"/>
      <c r="E3864" s="22"/>
      <c r="F3864" s="23"/>
      <c r="G3864" s="24"/>
      <c r="H3864" s="22"/>
      <c r="I3864" s="22"/>
      <c r="J3864" s="22"/>
      <c r="K3864" s="22"/>
      <c r="L3864" s="66"/>
      <c r="M3864" s="67"/>
      <c r="N3864" s="22"/>
      <c r="O3864" s="22"/>
      <c r="P3864" s="25"/>
      <c r="Q3864" s="26"/>
    </row>
    <row r="3865" spans="1:17" x14ac:dyDescent="0.25">
      <c r="A3865" s="20"/>
      <c r="B3865" s="21"/>
      <c r="C3865" s="22"/>
      <c r="D3865" s="23"/>
      <c r="E3865" s="22"/>
      <c r="F3865" s="23"/>
      <c r="G3865" s="24"/>
      <c r="H3865" s="22"/>
      <c r="I3865" s="22"/>
      <c r="J3865" s="22"/>
      <c r="K3865" s="22"/>
      <c r="L3865" s="66"/>
      <c r="M3865" s="67"/>
      <c r="N3865" s="22"/>
      <c r="O3865" s="22"/>
      <c r="P3865" s="25"/>
      <c r="Q3865" s="26"/>
    </row>
    <row r="3866" spans="1:17" x14ac:dyDescent="0.25">
      <c r="A3866" s="20"/>
      <c r="B3866" s="21"/>
      <c r="C3866" s="22"/>
      <c r="D3866" s="23"/>
      <c r="E3866" s="22"/>
      <c r="F3866" s="23"/>
      <c r="G3866" s="24"/>
      <c r="H3866" s="22"/>
      <c r="I3866" s="22"/>
      <c r="J3866" s="22"/>
      <c r="K3866" s="22"/>
      <c r="L3866" s="66"/>
      <c r="M3866" s="67"/>
      <c r="N3866" s="22"/>
      <c r="O3866" s="22"/>
      <c r="P3866" s="25"/>
      <c r="Q3866" s="26"/>
    </row>
    <row r="3867" spans="1:17" x14ac:dyDescent="0.25">
      <c r="A3867" s="20"/>
      <c r="B3867" s="21"/>
      <c r="C3867" s="22"/>
      <c r="D3867" s="23"/>
      <c r="E3867" s="22"/>
      <c r="F3867" s="23"/>
      <c r="G3867" s="24"/>
      <c r="H3867" s="22"/>
      <c r="I3867" s="22"/>
      <c r="J3867" s="22"/>
      <c r="K3867" s="22"/>
      <c r="L3867" s="66"/>
      <c r="M3867" s="67"/>
      <c r="N3867" s="22"/>
      <c r="O3867" s="22"/>
      <c r="P3867" s="25"/>
      <c r="Q3867" s="26"/>
    </row>
    <row r="3868" spans="1:17" x14ac:dyDescent="0.25">
      <c r="A3868" s="20"/>
      <c r="B3868" s="21"/>
      <c r="C3868" s="22"/>
      <c r="D3868" s="23"/>
      <c r="E3868" s="22"/>
      <c r="F3868" s="23"/>
      <c r="G3868" s="24"/>
      <c r="H3868" s="22"/>
      <c r="I3868" s="22"/>
      <c r="J3868" s="22"/>
      <c r="K3868" s="22"/>
      <c r="L3868" s="66"/>
      <c r="M3868" s="67"/>
      <c r="N3868" s="22"/>
      <c r="O3868" s="22"/>
      <c r="P3868" s="25"/>
      <c r="Q3868" s="26"/>
    </row>
    <row r="3869" spans="1:17" x14ac:dyDescent="0.25">
      <c r="A3869" s="20"/>
      <c r="B3869" s="21"/>
      <c r="C3869" s="22"/>
      <c r="D3869" s="23"/>
      <c r="E3869" s="22"/>
      <c r="F3869" s="23"/>
      <c r="G3869" s="24"/>
      <c r="H3869" s="22"/>
      <c r="I3869" s="22"/>
      <c r="J3869" s="22"/>
      <c r="K3869" s="22"/>
      <c r="L3869" s="66"/>
      <c r="M3869" s="67"/>
      <c r="N3869" s="22"/>
      <c r="O3869" s="22"/>
      <c r="P3869" s="25"/>
      <c r="Q3869" s="26"/>
    </row>
    <row r="3870" spans="1:17" x14ac:dyDescent="0.25">
      <c r="A3870" s="20"/>
      <c r="B3870" s="21"/>
      <c r="C3870" s="22"/>
      <c r="D3870" s="23"/>
      <c r="E3870" s="22"/>
      <c r="F3870" s="23"/>
      <c r="G3870" s="24"/>
      <c r="H3870" s="22"/>
      <c r="I3870" s="22"/>
      <c r="J3870" s="22"/>
      <c r="K3870" s="22"/>
      <c r="L3870" s="66"/>
      <c r="M3870" s="67"/>
      <c r="N3870" s="22"/>
      <c r="O3870" s="22"/>
      <c r="P3870" s="25"/>
      <c r="Q3870" s="26"/>
    </row>
    <row r="3871" spans="1:17" x14ac:dyDescent="0.25">
      <c r="A3871" s="20"/>
      <c r="B3871" s="21"/>
      <c r="C3871" s="22"/>
      <c r="D3871" s="23"/>
      <c r="E3871" s="22"/>
      <c r="F3871" s="23"/>
      <c r="G3871" s="24"/>
      <c r="H3871" s="22"/>
      <c r="I3871" s="22"/>
      <c r="J3871" s="22"/>
      <c r="K3871" s="22"/>
      <c r="L3871" s="66"/>
      <c r="M3871" s="67"/>
      <c r="N3871" s="22"/>
      <c r="O3871" s="22"/>
      <c r="P3871" s="25"/>
      <c r="Q3871" s="26"/>
    </row>
    <row r="3872" spans="1:17" x14ac:dyDescent="0.25">
      <c r="A3872" s="20"/>
      <c r="B3872" s="21"/>
      <c r="C3872" s="22"/>
      <c r="D3872" s="23"/>
      <c r="E3872" s="22"/>
      <c r="F3872" s="23"/>
      <c r="G3872" s="24"/>
      <c r="H3872" s="22"/>
      <c r="I3872" s="22"/>
      <c r="J3872" s="22"/>
      <c r="K3872" s="22"/>
      <c r="L3872" s="66"/>
      <c r="M3872" s="67"/>
      <c r="N3872" s="22"/>
      <c r="O3872" s="22"/>
      <c r="P3872" s="25"/>
      <c r="Q3872" s="26"/>
    </row>
    <row r="3873" spans="1:17" x14ac:dyDescent="0.25">
      <c r="A3873" s="20"/>
      <c r="B3873" s="21"/>
      <c r="C3873" s="22"/>
      <c r="D3873" s="23"/>
      <c r="E3873" s="22"/>
      <c r="F3873" s="23"/>
      <c r="G3873" s="24"/>
      <c r="H3873" s="22"/>
      <c r="I3873" s="22"/>
      <c r="J3873" s="22"/>
      <c r="K3873" s="22"/>
      <c r="L3873" s="66"/>
      <c r="M3873" s="67"/>
      <c r="N3873" s="22"/>
      <c r="O3873" s="22"/>
      <c r="P3873" s="25"/>
      <c r="Q3873" s="26"/>
    </row>
    <row r="3874" spans="1:17" x14ac:dyDescent="0.25">
      <c r="A3874" s="20"/>
      <c r="B3874" s="21"/>
      <c r="C3874" s="22"/>
      <c r="D3874" s="23"/>
      <c r="E3874" s="22"/>
      <c r="F3874" s="23"/>
      <c r="G3874" s="24"/>
      <c r="H3874" s="22"/>
      <c r="I3874" s="22"/>
      <c r="J3874" s="22"/>
      <c r="K3874" s="22"/>
      <c r="L3874" s="66"/>
      <c r="M3874" s="67"/>
      <c r="N3874" s="22"/>
      <c r="O3874" s="22"/>
      <c r="P3874" s="25"/>
      <c r="Q3874" s="26"/>
    </row>
    <row r="3875" spans="1:17" x14ac:dyDescent="0.25">
      <c r="A3875" s="20"/>
      <c r="B3875" s="21"/>
      <c r="C3875" s="22"/>
      <c r="D3875" s="23"/>
      <c r="E3875" s="22"/>
      <c r="F3875" s="23"/>
      <c r="G3875" s="24"/>
      <c r="H3875" s="22"/>
      <c r="I3875" s="22"/>
      <c r="J3875" s="22"/>
      <c r="K3875" s="22"/>
      <c r="L3875" s="66"/>
      <c r="M3875" s="67"/>
      <c r="N3875" s="22"/>
      <c r="O3875" s="22"/>
      <c r="P3875" s="25"/>
      <c r="Q3875" s="26"/>
    </row>
    <row r="3876" spans="1:17" x14ac:dyDescent="0.25">
      <c r="A3876" s="20"/>
      <c r="B3876" s="21"/>
      <c r="C3876" s="22"/>
      <c r="D3876" s="23"/>
      <c r="E3876" s="22"/>
      <c r="F3876" s="23"/>
      <c r="G3876" s="24"/>
      <c r="H3876" s="22"/>
      <c r="I3876" s="22"/>
      <c r="J3876" s="22"/>
      <c r="K3876" s="22"/>
      <c r="L3876" s="66"/>
      <c r="M3876" s="67"/>
      <c r="N3876" s="22"/>
      <c r="O3876" s="22"/>
      <c r="P3876" s="25"/>
      <c r="Q3876" s="26"/>
    </row>
    <row r="3877" spans="1:17" x14ac:dyDescent="0.25">
      <c r="A3877" s="20"/>
      <c r="B3877" s="21"/>
      <c r="C3877" s="22"/>
      <c r="D3877" s="23"/>
      <c r="E3877" s="22"/>
      <c r="F3877" s="23"/>
      <c r="G3877" s="24"/>
      <c r="H3877" s="22"/>
      <c r="I3877" s="22"/>
      <c r="J3877" s="22"/>
      <c r="K3877" s="22"/>
      <c r="L3877" s="66"/>
      <c r="M3877" s="67"/>
      <c r="N3877" s="22"/>
      <c r="O3877" s="22"/>
      <c r="P3877" s="25"/>
      <c r="Q3877" s="26"/>
    </row>
    <row r="3878" spans="1:17" x14ac:dyDescent="0.25">
      <c r="A3878" s="20"/>
      <c r="B3878" s="21"/>
      <c r="C3878" s="22"/>
      <c r="D3878" s="23"/>
      <c r="E3878" s="22"/>
      <c r="F3878" s="23"/>
      <c r="G3878" s="24"/>
      <c r="H3878" s="22"/>
      <c r="I3878" s="22"/>
      <c r="J3878" s="22"/>
      <c r="K3878" s="22"/>
      <c r="L3878" s="66"/>
      <c r="M3878" s="67"/>
      <c r="N3878" s="22"/>
      <c r="O3878" s="22"/>
      <c r="P3878" s="25"/>
      <c r="Q3878" s="26"/>
    </row>
    <row r="3879" spans="1:17" x14ac:dyDescent="0.25">
      <c r="A3879" s="20"/>
      <c r="B3879" s="21"/>
      <c r="C3879" s="22"/>
      <c r="D3879" s="23"/>
      <c r="E3879" s="22"/>
      <c r="F3879" s="23"/>
      <c r="G3879" s="24"/>
      <c r="H3879" s="22"/>
      <c r="I3879" s="22"/>
      <c r="J3879" s="22"/>
      <c r="K3879" s="22"/>
      <c r="L3879" s="66"/>
      <c r="M3879" s="67"/>
      <c r="N3879" s="22"/>
      <c r="O3879" s="22"/>
      <c r="P3879" s="25"/>
      <c r="Q3879" s="26"/>
    </row>
    <row r="3880" spans="1:17" x14ac:dyDescent="0.25">
      <c r="A3880" s="20"/>
      <c r="B3880" s="21"/>
      <c r="C3880" s="22"/>
      <c r="D3880" s="23"/>
      <c r="E3880" s="22"/>
      <c r="F3880" s="23"/>
      <c r="G3880" s="24"/>
      <c r="H3880" s="22"/>
      <c r="I3880" s="22"/>
      <c r="J3880" s="22"/>
      <c r="K3880" s="22"/>
      <c r="L3880" s="66"/>
      <c r="M3880" s="67"/>
      <c r="N3880" s="22"/>
      <c r="O3880" s="22"/>
      <c r="P3880" s="25"/>
      <c r="Q3880" s="26"/>
    </row>
    <row r="3881" spans="1:17" x14ac:dyDescent="0.25">
      <c r="A3881" s="20"/>
      <c r="B3881" s="21"/>
      <c r="C3881" s="22"/>
      <c r="D3881" s="23"/>
      <c r="E3881" s="22"/>
      <c r="F3881" s="23"/>
      <c r="G3881" s="24"/>
      <c r="H3881" s="22"/>
      <c r="I3881" s="22"/>
      <c r="J3881" s="22"/>
      <c r="K3881" s="22"/>
      <c r="L3881" s="66"/>
      <c r="M3881" s="67"/>
      <c r="N3881" s="22"/>
      <c r="O3881" s="22"/>
      <c r="P3881" s="25"/>
      <c r="Q3881" s="26"/>
    </row>
    <row r="3882" spans="1:17" x14ac:dyDescent="0.25">
      <c r="A3882" s="20"/>
      <c r="B3882" s="21"/>
      <c r="C3882" s="22"/>
      <c r="D3882" s="23"/>
      <c r="E3882" s="22"/>
      <c r="F3882" s="23"/>
      <c r="G3882" s="24"/>
      <c r="H3882" s="22"/>
      <c r="I3882" s="22"/>
      <c r="J3882" s="22"/>
      <c r="K3882" s="22"/>
      <c r="L3882" s="66"/>
      <c r="M3882" s="67"/>
      <c r="N3882" s="22"/>
      <c r="O3882" s="22"/>
      <c r="P3882" s="25"/>
      <c r="Q3882" s="26"/>
    </row>
    <row r="3883" spans="1:17" x14ac:dyDescent="0.25">
      <c r="A3883" s="20"/>
      <c r="B3883" s="21"/>
      <c r="C3883" s="22"/>
      <c r="D3883" s="23"/>
      <c r="E3883" s="22"/>
      <c r="F3883" s="23"/>
      <c r="G3883" s="24"/>
      <c r="H3883" s="22"/>
      <c r="I3883" s="22"/>
      <c r="J3883" s="22"/>
      <c r="K3883" s="22"/>
      <c r="L3883" s="66"/>
      <c r="M3883" s="67"/>
      <c r="N3883" s="22"/>
      <c r="O3883" s="22"/>
      <c r="P3883" s="25"/>
      <c r="Q3883" s="26"/>
    </row>
    <row r="3884" spans="1:17" x14ac:dyDescent="0.25">
      <c r="A3884" s="20"/>
      <c r="B3884" s="21"/>
      <c r="C3884" s="22"/>
      <c r="D3884" s="23"/>
      <c r="E3884" s="22"/>
      <c r="F3884" s="23"/>
      <c r="G3884" s="24"/>
      <c r="H3884" s="22"/>
      <c r="I3884" s="22"/>
      <c r="J3884" s="22"/>
      <c r="K3884" s="22"/>
      <c r="L3884" s="66"/>
      <c r="M3884" s="67"/>
      <c r="N3884" s="22"/>
      <c r="O3884" s="22"/>
      <c r="P3884" s="25"/>
      <c r="Q3884" s="26"/>
    </row>
    <row r="3885" spans="1:17" x14ac:dyDescent="0.25">
      <c r="A3885" s="20"/>
      <c r="B3885" s="21"/>
      <c r="C3885" s="22"/>
      <c r="D3885" s="23"/>
      <c r="E3885" s="22"/>
      <c r="F3885" s="23"/>
      <c r="G3885" s="24"/>
      <c r="H3885" s="22"/>
      <c r="I3885" s="22"/>
      <c r="J3885" s="22"/>
      <c r="K3885" s="22"/>
      <c r="L3885" s="66"/>
      <c r="M3885" s="67"/>
      <c r="N3885" s="22"/>
      <c r="O3885" s="22"/>
      <c r="P3885" s="25"/>
      <c r="Q3885" s="26"/>
    </row>
    <row r="3886" spans="1:17" x14ac:dyDescent="0.25">
      <c r="A3886" s="20"/>
      <c r="B3886" s="21"/>
      <c r="C3886" s="22"/>
      <c r="D3886" s="23"/>
      <c r="E3886" s="22"/>
      <c r="F3886" s="23"/>
      <c r="G3886" s="24"/>
      <c r="H3886" s="22"/>
      <c r="I3886" s="22"/>
      <c r="J3886" s="22"/>
      <c r="K3886" s="22"/>
      <c r="L3886" s="66"/>
      <c r="M3886" s="67"/>
      <c r="N3886" s="22"/>
      <c r="O3886" s="22"/>
      <c r="P3886" s="25"/>
      <c r="Q3886" s="26"/>
    </row>
    <row r="3887" spans="1:17" x14ac:dyDescent="0.25">
      <c r="A3887" s="20"/>
      <c r="B3887" s="21"/>
      <c r="C3887" s="22"/>
      <c r="D3887" s="23"/>
      <c r="E3887" s="22"/>
      <c r="F3887" s="23"/>
      <c r="G3887" s="24"/>
      <c r="H3887" s="22"/>
      <c r="I3887" s="22"/>
      <c r="J3887" s="22"/>
      <c r="K3887" s="22"/>
      <c r="L3887" s="66"/>
      <c r="M3887" s="67"/>
      <c r="N3887" s="22"/>
      <c r="O3887" s="22"/>
      <c r="P3887" s="25"/>
      <c r="Q3887" s="26"/>
    </row>
    <row r="3888" spans="1:17" x14ac:dyDescent="0.25">
      <c r="A3888" s="20"/>
      <c r="B3888" s="21"/>
      <c r="C3888" s="22"/>
      <c r="D3888" s="23"/>
      <c r="E3888" s="22"/>
      <c r="F3888" s="23"/>
      <c r="G3888" s="24"/>
      <c r="H3888" s="22"/>
      <c r="I3888" s="22"/>
      <c r="J3888" s="22"/>
      <c r="K3888" s="22"/>
      <c r="L3888" s="66"/>
      <c r="M3888" s="67"/>
      <c r="N3888" s="22"/>
      <c r="O3888" s="22"/>
      <c r="P3888" s="25"/>
      <c r="Q3888" s="26"/>
    </row>
    <row r="3889" spans="1:17" x14ac:dyDescent="0.25">
      <c r="A3889" s="20"/>
      <c r="B3889" s="21"/>
      <c r="C3889" s="22"/>
      <c r="D3889" s="23"/>
      <c r="E3889" s="22"/>
      <c r="F3889" s="23"/>
      <c r="G3889" s="24"/>
      <c r="H3889" s="22"/>
      <c r="I3889" s="22"/>
      <c r="J3889" s="22"/>
      <c r="K3889" s="22"/>
      <c r="L3889" s="66"/>
      <c r="M3889" s="67"/>
      <c r="N3889" s="22"/>
      <c r="O3889" s="22"/>
      <c r="P3889" s="25"/>
      <c r="Q3889" s="26"/>
    </row>
    <row r="3890" spans="1:17" x14ac:dyDescent="0.25">
      <c r="A3890" s="20"/>
      <c r="B3890" s="21"/>
      <c r="C3890" s="22"/>
      <c r="D3890" s="23"/>
      <c r="E3890" s="22"/>
      <c r="F3890" s="23"/>
      <c r="G3890" s="24"/>
      <c r="H3890" s="22"/>
      <c r="I3890" s="22"/>
      <c r="J3890" s="22"/>
      <c r="K3890" s="22"/>
      <c r="L3890" s="66"/>
      <c r="M3890" s="67"/>
      <c r="N3890" s="22"/>
      <c r="O3890" s="22"/>
      <c r="P3890" s="25"/>
      <c r="Q3890" s="26"/>
    </row>
    <row r="3891" spans="1:17" x14ac:dyDescent="0.25">
      <c r="A3891" s="20"/>
      <c r="B3891" s="21"/>
      <c r="C3891" s="22"/>
      <c r="D3891" s="23"/>
      <c r="E3891" s="22"/>
      <c r="F3891" s="23"/>
      <c r="G3891" s="24"/>
      <c r="H3891" s="22"/>
      <c r="I3891" s="22"/>
      <c r="J3891" s="22"/>
      <c r="K3891" s="22"/>
      <c r="L3891" s="66"/>
      <c r="M3891" s="67"/>
      <c r="N3891" s="22"/>
      <c r="O3891" s="22"/>
      <c r="P3891" s="25"/>
      <c r="Q3891" s="26"/>
    </row>
    <row r="3892" spans="1:17" x14ac:dyDescent="0.25">
      <c r="A3892" s="20"/>
      <c r="B3892" s="21"/>
      <c r="C3892" s="22"/>
      <c r="D3892" s="23"/>
      <c r="E3892" s="22"/>
      <c r="F3892" s="23"/>
      <c r="G3892" s="24"/>
      <c r="H3892" s="22"/>
      <c r="I3892" s="22"/>
      <c r="J3892" s="22"/>
      <c r="K3892" s="22"/>
      <c r="L3892" s="66"/>
      <c r="M3892" s="67"/>
      <c r="N3892" s="22"/>
      <c r="O3892" s="22"/>
      <c r="P3892" s="25"/>
      <c r="Q3892" s="26"/>
    </row>
    <row r="3893" spans="1:17" x14ac:dyDescent="0.25">
      <c r="A3893" s="20"/>
      <c r="B3893" s="21"/>
      <c r="C3893" s="22"/>
      <c r="D3893" s="23"/>
      <c r="E3893" s="22"/>
      <c r="F3893" s="23"/>
      <c r="G3893" s="24"/>
      <c r="H3893" s="22"/>
      <c r="I3893" s="22"/>
      <c r="J3893" s="22"/>
      <c r="K3893" s="22"/>
      <c r="L3893" s="66"/>
      <c r="M3893" s="67"/>
      <c r="N3893" s="22"/>
      <c r="O3893" s="22"/>
      <c r="P3893" s="25"/>
      <c r="Q3893" s="26"/>
    </row>
    <row r="3894" spans="1:17" x14ac:dyDescent="0.25">
      <c r="A3894" s="20"/>
      <c r="B3894" s="21"/>
      <c r="C3894" s="22"/>
      <c r="D3894" s="23"/>
      <c r="E3894" s="22"/>
      <c r="F3894" s="23"/>
      <c r="G3894" s="24"/>
      <c r="H3894" s="22"/>
      <c r="I3894" s="22"/>
      <c r="J3894" s="22"/>
      <c r="K3894" s="22"/>
      <c r="L3894" s="66"/>
      <c r="M3894" s="67"/>
      <c r="N3894" s="22"/>
      <c r="O3894" s="22"/>
      <c r="P3894" s="25"/>
      <c r="Q3894" s="26"/>
    </row>
    <row r="3895" spans="1:17" x14ac:dyDescent="0.25">
      <c r="A3895" s="20"/>
      <c r="B3895" s="21"/>
      <c r="C3895" s="22"/>
      <c r="D3895" s="23"/>
      <c r="E3895" s="22"/>
      <c r="F3895" s="23"/>
      <c r="G3895" s="24"/>
      <c r="H3895" s="22"/>
      <c r="I3895" s="22"/>
      <c r="J3895" s="22"/>
      <c r="K3895" s="22"/>
      <c r="L3895" s="66"/>
      <c r="M3895" s="67"/>
      <c r="N3895" s="22"/>
      <c r="O3895" s="22"/>
      <c r="P3895" s="25"/>
      <c r="Q3895" s="26"/>
    </row>
    <row r="3896" spans="1:17" x14ac:dyDescent="0.25">
      <c r="A3896" s="20"/>
      <c r="B3896" s="21"/>
      <c r="C3896" s="22"/>
      <c r="D3896" s="23"/>
      <c r="E3896" s="22"/>
      <c r="F3896" s="23"/>
      <c r="G3896" s="24"/>
      <c r="H3896" s="22"/>
      <c r="I3896" s="22"/>
      <c r="J3896" s="22"/>
      <c r="K3896" s="22"/>
      <c r="L3896" s="66"/>
      <c r="M3896" s="67"/>
      <c r="N3896" s="22"/>
      <c r="O3896" s="22"/>
      <c r="P3896" s="25"/>
      <c r="Q3896" s="26"/>
    </row>
    <row r="3897" spans="1:17" x14ac:dyDescent="0.25">
      <c r="A3897" s="20"/>
      <c r="B3897" s="21"/>
      <c r="C3897" s="22"/>
      <c r="D3897" s="23"/>
      <c r="E3897" s="22"/>
      <c r="F3897" s="23"/>
      <c r="G3897" s="24"/>
      <c r="H3897" s="22"/>
      <c r="I3897" s="22"/>
      <c r="J3897" s="22"/>
      <c r="K3897" s="22"/>
      <c r="L3897" s="66"/>
      <c r="M3897" s="67"/>
      <c r="N3897" s="22"/>
      <c r="O3897" s="22"/>
      <c r="P3897" s="25"/>
      <c r="Q3897" s="26"/>
    </row>
    <row r="3898" spans="1:17" x14ac:dyDescent="0.25">
      <c r="A3898" s="20"/>
      <c r="B3898" s="21"/>
      <c r="C3898" s="22"/>
      <c r="D3898" s="23"/>
      <c r="E3898" s="22"/>
      <c r="F3898" s="23"/>
      <c r="G3898" s="24"/>
      <c r="H3898" s="22"/>
      <c r="I3898" s="22"/>
      <c r="J3898" s="22"/>
      <c r="K3898" s="22"/>
      <c r="L3898" s="66"/>
      <c r="M3898" s="67"/>
      <c r="N3898" s="22"/>
      <c r="O3898" s="22"/>
      <c r="P3898" s="25"/>
      <c r="Q3898" s="26"/>
    </row>
    <row r="3899" spans="1:17" x14ac:dyDescent="0.25">
      <c r="A3899" s="20"/>
      <c r="B3899" s="21"/>
      <c r="C3899" s="22"/>
      <c r="D3899" s="23"/>
      <c r="E3899" s="22"/>
      <c r="F3899" s="23"/>
      <c r="G3899" s="24"/>
      <c r="H3899" s="22"/>
      <c r="I3899" s="22"/>
      <c r="J3899" s="22"/>
      <c r="K3899" s="22"/>
      <c r="L3899" s="66"/>
      <c r="M3899" s="67"/>
      <c r="N3899" s="22"/>
      <c r="O3899" s="22"/>
      <c r="P3899" s="25"/>
      <c r="Q3899" s="26"/>
    </row>
    <row r="3900" spans="1:17" x14ac:dyDescent="0.25">
      <c r="A3900" s="20"/>
      <c r="B3900" s="21"/>
      <c r="C3900" s="22"/>
      <c r="D3900" s="23"/>
      <c r="E3900" s="22"/>
      <c r="F3900" s="23"/>
      <c r="G3900" s="24"/>
      <c r="H3900" s="22"/>
      <c r="I3900" s="22"/>
      <c r="J3900" s="22"/>
      <c r="K3900" s="22"/>
      <c r="L3900" s="66"/>
      <c r="M3900" s="67"/>
      <c r="N3900" s="22"/>
      <c r="O3900" s="22"/>
      <c r="P3900" s="25"/>
      <c r="Q3900" s="26"/>
    </row>
    <row r="3901" spans="1:17" x14ac:dyDescent="0.25">
      <c r="A3901" s="20"/>
      <c r="B3901" s="21"/>
      <c r="C3901" s="22"/>
      <c r="D3901" s="23"/>
      <c r="E3901" s="22"/>
      <c r="F3901" s="23"/>
      <c r="G3901" s="24"/>
      <c r="H3901" s="22"/>
      <c r="I3901" s="22"/>
      <c r="J3901" s="22"/>
      <c r="K3901" s="22"/>
      <c r="L3901" s="66"/>
      <c r="M3901" s="67"/>
      <c r="N3901" s="22"/>
      <c r="O3901" s="22"/>
      <c r="P3901" s="25"/>
      <c r="Q3901" s="26"/>
    </row>
    <row r="3902" spans="1:17" x14ac:dyDescent="0.25">
      <c r="A3902" s="20"/>
      <c r="B3902" s="21"/>
      <c r="C3902" s="22"/>
      <c r="D3902" s="23"/>
      <c r="E3902" s="22"/>
      <c r="F3902" s="23"/>
      <c r="G3902" s="24"/>
      <c r="H3902" s="22"/>
      <c r="I3902" s="22"/>
      <c r="J3902" s="22"/>
      <c r="K3902" s="22"/>
      <c r="L3902" s="66"/>
      <c r="M3902" s="67"/>
      <c r="N3902" s="22"/>
      <c r="O3902" s="22"/>
      <c r="P3902" s="25"/>
      <c r="Q3902" s="26"/>
    </row>
    <row r="3903" spans="1:17" x14ac:dyDescent="0.25">
      <c r="A3903" s="20"/>
      <c r="B3903" s="21"/>
      <c r="C3903" s="22"/>
      <c r="D3903" s="23"/>
      <c r="E3903" s="22"/>
      <c r="F3903" s="23"/>
      <c r="G3903" s="24"/>
      <c r="H3903" s="22"/>
      <c r="I3903" s="22"/>
      <c r="J3903" s="22"/>
      <c r="K3903" s="22"/>
      <c r="L3903" s="66"/>
      <c r="M3903" s="67"/>
      <c r="N3903" s="22"/>
      <c r="O3903" s="22"/>
      <c r="P3903" s="25"/>
      <c r="Q3903" s="26"/>
    </row>
    <row r="3904" spans="1:17" x14ac:dyDescent="0.25">
      <c r="A3904" s="20"/>
      <c r="B3904" s="21"/>
      <c r="C3904" s="22"/>
      <c r="D3904" s="23"/>
      <c r="E3904" s="22"/>
      <c r="F3904" s="23"/>
      <c r="G3904" s="24"/>
      <c r="H3904" s="22"/>
      <c r="I3904" s="22"/>
      <c r="J3904" s="22"/>
      <c r="K3904" s="22"/>
      <c r="L3904" s="66"/>
      <c r="M3904" s="67"/>
      <c r="N3904" s="22"/>
      <c r="O3904" s="22"/>
      <c r="P3904" s="25"/>
      <c r="Q3904" s="26"/>
    </row>
    <row r="3905" spans="1:17" x14ac:dyDescent="0.25">
      <c r="A3905" s="20"/>
      <c r="B3905" s="21"/>
      <c r="C3905" s="22"/>
      <c r="D3905" s="23"/>
      <c r="E3905" s="22"/>
      <c r="F3905" s="23"/>
      <c r="G3905" s="24"/>
      <c r="H3905" s="22"/>
      <c r="I3905" s="22"/>
      <c r="J3905" s="22"/>
      <c r="K3905" s="22"/>
      <c r="L3905" s="66"/>
      <c r="M3905" s="67"/>
      <c r="N3905" s="22"/>
      <c r="O3905" s="22"/>
      <c r="P3905" s="25"/>
      <c r="Q3905" s="26"/>
    </row>
    <row r="3906" spans="1:17" x14ac:dyDescent="0.25">
      <c r="A3906" s="20"/>
      <c r="B3906" s="21"/>
      <c r="C3906" s="22"/>
      <c r="D3906" s="23"/>
      <c r="E3906" s="22"/>
      <c r="F3906" s="23"/>
      <c r="G3906" s="24"/>
      <c r="H3906" s="22"/>
      <c r="I3906" s="22"/>
      <c r="J3906" s="22"/>
      <c r="K3906" s="22"/>
      <c r="L3906" s="66"/>
      <c r="M3906" s="67"/>
      <c r="N3906" s="22"/>
      <c r="O3906" s="22"/>
      <c r="P3906" s="25"/>
      <c r="Q3906" s="26"/>
    </row>
    <row r="3907" spans="1:17" x14ac:dyDescent="0.25">
      <c r="A3907" s="20"/>
      <c r="B3907" s="21"/>
      <c r="C3907" s="22"/>
      <c r="D3907" s="23"/>
      <c r="E3907" s="22"/>
      <c r="F3907" s="23"/>
      <c r="G3907" s="24"/>
      <c r="H3907" s="22"/>
      <c r="I3907" s="22"/>
      <c r="J3907" s="22"/>
      <c r="K3907" s="22"/>
      <c r="L3907" s="66"/>
      <c r="M3907" s="67"/>
      <c r="N3907" s="22"/>
      <c r="O3907" s="22"/>
      <c r="P3907" s="25"/>
      <c r="Q3907" s="26"/>
    </row>
    <row r="3908" spans="1:17" x14ac:dyDescent="0.25">
      <c r="A3908" s="20"/>
      <c r="B3908" s="21"/>
      <c r="C3908" s="22"/>
      <c r="D3908" s="23"/>
      <c r="E3908" s="22"/>
      <c r="F3908" s="23"/>
      <c r="G3908" s="24"/>
      <c r="H3908" s="22"/>
      <c r="I3908" s="22"/>
      <c r="J3908" s="22"/>
      <c r="K3908" s="22"/>
      <c r="L3908" s="66"/>
      <c r="M3908" s="67"/>
      <c r="N3908" s="22"/>
      <c r="O3908" s="22"/>
      <c r="P3908" s="25"/>
      <c r="Q3908" s="26"/>
    </row>
    <row r="3909" spans="1:17" x14ac:dyDescent="0.25">
      <c r="A3909" s="20"/>
      <c r="B3909" s="21"/>
      <c r="C3909" s="22"/>
      <c r="D3909" s="23"/>
      <c r="E3909" s="22"/>
      <c r="F3909" s="23"/>
      <c r="G3909" s="24"/>
      <c r="H3909" s="22"/>
      <c r="I3909" s="22"/>
      <c r="J3909" s="22"/>
      <c r="K3909" s="22"/>
      <c r="L3909" s="66"/>
      <c r="M3909" s="67"/>
      <c r="N3909" s="22"/>
      <c r="O3909" s="22"/>
      <c r="P3909" s="25"/>
      <c r="Q3909" s="26"/>
    </row>
    <row r="3910" spans="1:17" x14ac:dyDescent="0.25">
      <c r="A3910" s="20"/>
      <c r="B3910" s="21"/>
      <c r="C3910" s="22"/>
      <c r="D3910" s="23"/>
      <c r="E3910" s="22"/>
      <c r="F3910" s="23"/>
      <c r="G3910" s="24"/>
      <c r="H3910" s="22"/>
      <c r="I3910" s="22"/>
      <c r="J3910" s="22"/>
      <c r="K3910" s="22"/>
      <c r="L3910" s="66"/>
      <c r="M3910" s="67"/>
      <c r="N3910" s="22"/>
      <c r="O3910" s="22"/>
      <c r="P3910" s="25"/>
      <c r="Q3910" s="26"/>
    </row>
    <row r="3911" spans="1:17" x14ac:dyDescent="0.25">
      <c r="A3911" s="20"/>
      <c r="B3911" s="21"/>
      <c r="C3911" s="22"/>
      <c r="D3911" s="23"/>
      <c r="E3911" s="22"/>
      <c r="F3911" s="23"/>
      <c r="G3911" s="24"/>
      <c r="H3911" s="22"/>
      <c r="I3911" s="22"/>
      <c r="J3911" s="22"/>
      <c r="K3911" s="22"/>
      <c r="L3911" s="66"/>
      <c r="M3911" s="67"/>
      <c r="N3911" s="22"/>
      <c r="O3911" s="22"/>
      <c r="P3911" s="25"/>
      <c r="Q3911" s="26"/>
    </row>
    <row r="3912" spans="1:17" x14ac:dyDescent="0.25">
      <c r="A3912" s="20"/>
      <c r="B3912" s="21"/>
      <c r="C3912" s="22"/>
      <c r="D3912" s="23"/>
      <c r="E3912" s="22"/>
      <c r="F3912" s="23"/>
      <c r="G3912" s="24"/>
      <c r="H3912" s="22"/>
      <c r="I3912" s="22"/>
      <c r="J3912" s="22"/>
      <c r="K3912" s="22"/>
      <c r="L3912" s="66"/>
      <c r="M3912" s="67"/>
      <c r="N3912" s="22"/>
      <c r="O3912" s="22"/>
      <c r="P3912" s="25"/>
      <c r="Q3912" s="26"/>
    </row>
    <row r="3913" spans="1:17" x14ac:dyDescent="0.25">
      <c r="A3913" s="20"/>
      <c r="B3913" s="21"/>
      <c r="C3913" s="22"/>
      <c r="D3913" s="23"/>
      <c r="E3913" s="22"/>
      <c r="F3913" s="23"/>
      <c r="G3913" s="24"/>
      <c r="H3913" s="22"/>
      <c r="I3913" s="22"/>
      <c r="J3913" s="22"/>
      <c r="K3913" s="22"/>
      <c r="L3913" s="66"/>
      <c r="M3913" s="67"/>
      <c r="N3913" s="22"/>
      <c r="O3913" s="22"/>
      <c r="P3913" s="25"/>
      <c r="Q3913" s="26"/>
    </row>
    <row r="3914" spans="1:17" x14ac:dyDescent="0.25">
      <c r="A3914" s="20"/>
      <c r="B3914" s="21"/>
      <c r="C3914" s="22"/>
      <c r="D3914" s="23"/>
      <c r="E3914" s="22"/>
      <c r="F3914" s="23"/>
      <c r="G3914" s="24"/>
      <c r="H3914" s="22"/>
      <c r="I3914" s="22"/>
      <c r="J3914" s="22"/>
      <c r="K3914" s="22"/>
      <c r="L3914" s="66"/>
      <c r="M3914" s="67"/>
      <c r="N3914" s="22"/>
      <c r="O3914" s="22"/>
      <c r="P3914" s="25"/>
      <c r="Q3914" s="26"/>
    </row>
    <row r="3915" spans="1:17" x14ac:dyDescent="0.25">
      <c r="A3915" s="20"/>
      <c r="B3915" s="21"/>
      <c r="C3915" s="22"/>
      <c r="D3915" s="23"/>
      <c r="E3915" s="22"/>
      <c r="F3915" s="23"/>
      <c r="G3915" s="24"/>
      <c r="H3915" s="22"/>
      <c r="I3915" s="22"/>
      <c r="J3915" s="22"/>
      <c r="K3915" s="22"/>
      <c r="L3915" s="66"/>
      <c r="M3915" s="67"/>
      <c r="N3915" s="22"/>
      <c r="O3915" s="22"/>
      <c r="P3915" s="25"/>
      <c r="Q3915" s="26"/>
    </row>
    <row r="3916" spans="1:17" x14ac:dyDescent="0.25">
      <c r="A3916" s="20"/>
      <c r="B3916" s="21"/>
      <c r="C3916" s="22"/>
      <c r="D3916" s="23"/>
      <c r="E3916" s="22"/>
      <c r="F3916" s="23"/>
      <c r="G3916" s="24"/>
      <c r="H3916" s="22"/>
      <c r="I3916" s="22"/>
      <c r="J3916" s="22"/>
      <c r="K3916" s="22"/>
      <c r="L3916" s="66"/>
      <c r="M3916" s="67"/>
      <c r="N3916" s="22"/>
      <c r="O3916" s="22"/>
      <c r="P3916" s="25"/>
      <c r="Q3916" s="26"/>
    </row>
    <row r="3917" spans="1:17" x14ac:dyDescent="0.25">
      <c r="A3917" s="20"/>
      <c r="B3917" s="21"/>
      <c r="C3917" s="22"/>
      <c r="D3917" s="23"/>
      <c r="E3917" s="22"/>
      <c r="F3917" s="23"/>
      <c r="G3917" s="24"/>
      <c r="H3917" s="22"/>
      <c r="I3917" s="22"/>
      <c r="J3917" s="22"/>
      <c r="K3917" s="22"/>
      <c r="L3917" s="66"/>
      <c r="M3917" s="67"/>
      <c r="N3917" s="22"/>
      <c r="O3917" s="22"/>
      <c r="P3917" s="25"/>
      <c r="Q3917" s="26"/>
    </row>
    <row r="3918" spans="1:17" x14ac:dyDescent="0.25">
      <c r="A3918" s="20"/>
      <c r="B3918" s="21"/>
      <c r="C3918" s="22"/>
      <c r="D3918" s="23"/>
      <c r="E3918" s="22"/>
      <c r="F3918" s="23"/>
      <c r="G3918" s="24"/>
      <c r="H3918" s="22"/>
      <c r="I3918" s="22"/>
      <c r="J3918" s="22"/>
      <c r="K3918" s="22"/>
      <c r="L3918" s="66"/>
      <c r="M3918" s="67"/>
      <c r="N3918" s="22"/>
      <c r="O3918" s="22"/>
      <c r="P3918" s="25"/>
      <c r="Q3918" s="26"/>
    </row>
    <row r="3919" spans="1:17" x14ac:dyDescent="0.25">
      <c r="A3919" s="20"/>
      <c r="B3919" s="21"/>
      <c r="C3919" s="22"/>
      <c r="D3919" s="23"/>
      <c r="E3919" s="22"/>
      <c r="F3919" s="23"/>
      <c r="G3919" s="24"/>
      <c r="H3919" s="22"/>
      <c r="I3919" s="22"/>
      <c r="J3919" s="22"/>
      <c r="K3919" s="22"/>
      <c r="L3919" s="66"/>
      <c r="M3919" s="67"/>
      <c r="N3919" s="22"/>
      <c r="O3919" s="22"/>
      <c r="P3919" s="25"/>
      <c r="Q3919" s="26"/>
    </row>
    <row r="3920" spans="1:17" x14ac:dyDescent="0.25">
      <c r="A3920" s="20"/>
      <c r="B3920" s="21"/>
      <c r="C3920" s="22"/>
      <c r="D3920" s="23"/>
      <c r="E3920" s="22"/>
      <c r="F3920" s="23"/>
      <c r="G3920" s="24"/>
      <c r="H3920" s="22"/>
      <c r="I3920" s="22"/>
      <c r="J3920" s="22"/>
      <c r="K3920" s="22"/>
      <c r="L3920" s="66"/>
      <c r="M3920" s="67"/>
      <c r="N3920" s="22"/>
      <c r="O3920" s="22"/>
      <c r="P3920" s="25"/>
      <c r="Q3920" s="26"/>
    </row>
    <row r="3921" spans="1:17" x14ac:dyDescent="0.25">
      <c r="A3921" s="20"/>
      <c r="B3921" s="21"/>
      <c r="C3921" s="22"/>
      <c r="D3921" s="23"/>
      <c r="E3921" s="22"/>
      <c r="F3921" s="23"/>
      <c r="G3921" s="24"/>
      <c r="H3921" s="22"/>
      <c r="I3921" s="22"/>
      <c r="J3921" s="22"/>
      <c r="K3921" s="22"/>
      <c r="L3921" s="66"/>
      <c r="M3921" s="67"/>
      <c r="N3921" s="22"/>
      <c r="O3921" s="22"/>
      <c r="P3921" s="25"/>
      <c r="Q3921" s="26"/>
    </row>
    <row r="3922" spans="1:17" x14ac:dyDescent="0.25">
      <c r="A3922" s="20"/>
      <c r="B3922" s="21"/>
      <c r="C3922" s="22"/>
      <c r="D3922" s="23"/>
      <c r="E3922" s="22"/>
      <c r="F3922" s="23"/>
      <c r="G3922" s="24"/>
      <c r="H3922" s="22"/>
      <c r="I3922" s="22"/>
      <c r="J3922" s="22"/>
      <c r="K3922" s="22"/>
      <c r="L3922" s="66"/>
      <c r="M3922" s="67"/>
      <c r="N3922" s="22"/>
      <c r="O3922" s="22"/>
      <c r="P3922" s="25"/>
      <c r="Q3922" s="26"/>
    </row>
    <row r="3923" spans="1:17" x14ac:dyDescent="0.25">
      <c r="A3923" s="20"/>
      <c r="B3923" s="21"/>
      <c r="C3923" s="22"/>
      <c r="D3923" s="23"/>
      <c r="E3923" s="22"/>
      <c r="F3923" s="23"/>
      <c r="G3923" s="24"/>
      <c r="H3923" s="22"/>
      <c r="I3923" s="22"/>
      <c r="J3923" s="22"/>
      <c r="K3923" s="22"/>
      <c r="L3923" s="66"/>
      <c r="M3923" s="67"/>
      <c r="N3923" s="22"/>
      <c r="O3923" s="22"/>
      <c r="P3923" s="25"/>
      <c r="Q3923" s="26"/>
    </row>
    <row r="3924" spans="1:17" x14ac:dyDescent="0.25">
      <c r="A3924" s="20"/>
      <c r="B3924" s="21"/>
      <c r="C3924" s="22"/>
      <c r="D3924" s="23"/>
      <c r="E3924" s="22"/>
      <c r="F3924" s="23"/>
      <c r="G3924" s="24"/>
      <c r="H3924" s="22"/>
      <c r="I3924" s="22"/>
      <c r="J3924" s="22"/>
      <c r="K3924" s="22"/>
      <c r="L3924" s="66"/>
      <c r="M3924" s="67"/>
      <c r="N3924" s="22"/>
      <c r="O3924" s="22"/>
      <c r="P3924" s="25"/>
      <c r="Q3924" s="26"/>
    </row>
    <row r="3925" spans="1:17" x14ac:dyDescent="0.25">
      <c r="A3925" s="20"/>
      <c r="B3925" s="21"/>
      <c r="C3925" s="22"/>
      <c r="D3925" s="23"/>
      <c r="E3925" s="22"/>
      <c r="F3925" s="23"/>
      <c r="G3925" s="24"/>
      <c r="H3925" s="22"/>
      <c r="I3925" s="22"/>
      <c r="J3925" s="22"/>
      <c r="K3925" s="22"/>
      <c r="L3925" s="66"/>
      <c r="M3925" s="67"/>
      <c r="N3925" s="22"/>
      <c r="O3925" s="22"/>
      <c r="P3925" s="25"/>
      <c r="Q3925" s="26"/>
    </row>
    <row r="3926" spans="1:17" x14ac:dyDescent="0.25">
      <c r="A3926" s="20"/>
      <c r="B3926" s="21"/>
      <c r="C3926" s="22"/>
      <c r="D3926" s="23"/>
      <c r="E3926" s="22"/>
      <c r="F3926" s="23"/>
      <c r="G3926" s="24"/>
      <c r="H3926" s="22"/>
      <c r="I3926" s="22"/>
      <c r="J3926" s="22"/>
      <c r="K3926" s="22"/>
      <c r="L3926" s="66"/>
      <c r="M3926" s="67"/>
      <c r="N3926" s="22"/>
      <c r="O3926" s="22"/>
      <c r="P3926" s="25"/>
      <c r="Q3926" s="26"/>
    </row>
    <row r="3927" spans="1:17" x14ac:dyDescent="0.25">
      <c r="A3927" s="20"/>
      <c r="B3927" s="21"/>
      <c r="C3927" s="22"/>
      <c r="D3927" s="23"/>
      <c r="E3927" s="22"/>
      <c r="F3927" s="23"/>
      <c r="G3927" s="24"/>
      <c r="H3927" s="22"/>
      <c r="I3927" s="22"/>
      <c r="J3927" s="22"/>
      <c r="K3927" s="22"/>
      <c r="L3927" s="66"/>
      <c r="M3927" s="67"/>
      <c r="N3927" s="22"/>
      <c r="O3927" s="22"/>
      <c r="P3927" s="25"/>
      <c r="Q3927" s="26"/>
    </row>
    <row r="3928" spans="1:17" x14ac:dyDescent="0.25">
      <c r="A3928" s="20"/>
      <c r="B3928" s="21"/>
      <c r="C3928" s="22"/>
      <c r="D3928" s="23"/>
      <c r="E3928" s="22"/>
      <c r="F3928" s="23"/>
      <c r="G3928" s="24"/>
      <c r="H3928" s="22"/>
      <c r="I3928" s="22"/>
      <c r="J3928" s="22"/>
      <c r="K3928" s="22"/>
      <c r="L3928" s="66"/>
      <c r="M3928" s="67"/>
      <c r="N3928" s="22"/>
      <c r="O3928" s="22"/>
      <c r="P3928" s="25"/>
      <c r="Q3928" s="26"/>
    </row>
    <row r="3929" spans="1:17" x14ac:dyDescent="0.25">
      <c r="A3929" s="20"/>
      <c r="B3929" s="21"/>
      <c r="C3929" s="22"/>
      <c r="D3929" s="23"/>
      <c r="E3929" s="22"/>
      <c r="F3929" s="23"/>
      <c r="G3929" s="24"/>
      <c r="H3929" s="22"/>
      <c r="I3929" s="22"/>
      <c r="J3929" s="22"/>
      <c r="K3929" s="22"/>
      <c r="L3929" s="66"/>
      <c r="M3929" s="67"/>
      <c r="N3929" s="22"/>
      <c r="O3929" s="22"/>
      <c r="P3929" s="25"/>
      <c r="Q3929" s="26"/>
    </row>
    <row r="3930" spans="1:17" x14ac:dyDescent="0.25">
      <c r="A3930" s="20"/>
      <c r="B3930" s="21"/>
      <c r="C3930" s="22"/>
      <c r="D3930" s="23"/>
      <c r="E3930" s="22"/>
      <c r="F3930" s="23"/>
      <c r="G3930" s="24"/>
      <c r="H3930" s="22"/>
      <c r="I3930" s="22"/>
      <c r="J3930" s="22"/>
      <c r="K3930" s="22"/>
      <c r="L3930" s="66"/>
      <c r="M3930" s="67"/>
      <c r="N3930" s="22"/>
      <c r="O3930" s="22"/>
      <c r="P3930" s="25"/>
      <c r="Q3930" s="26"/>
    </row>
    <row r="3931" spans="1:17" x14ac:dyDescent="0.25">
      <c r="A3931" s="20"/>
      <c r="B3931" s="21"/>
      <c r="C3931" s="22"/>
      <c r="D3931" s="23"/>
      <c r="E3931" s="22"/>
      <c r="F3931" s="23"/>
      <c r="G3931" s="24"/>
      <c r="H3931" s="22"/>
      <c r="I3931" s="22"/>
      <c r="J3931" s="22"/>
      <c r="K3931" s="22"/>
      <c r="L3931" s="66"/>
      <c r="M3931" s="67"/>
      <c r="N3931" s="22"/>
      <c r="O3931" s="22"/>
      <c r="P3931" s="25"/>
      <c r="Q3931" s="26"/>
    </row>
    <row r="3932" spans="1:17" x14ac:dyDescent="0.25">
      <c r="A3932" s="20"/>
      <c r="B3932" s="21"/>
      <c r="C3932" s="22"/>
      <c r="D3932" s="23"/>
      <c r="E3932" s="22"/>
      <c r="F3932" s="23"/>
      <c r="G3932" s="24"/>
      <c r="H3932" s="22"/>
      <c r="I3932" s="22"/>
      <c r="J3932" s="22"/>
      <c r="K3932" s="22"/>
      <c r="L3932" s="66"/>
      <c r="M3932" s="67"/>
      <c r="N3932" s="22"/>
      <c r="O3932" s="22"/>
      <c r="P3932" s="25"/>
      <c r="Q3932" s="26"/>
    </row>
    <row r="3933" spans="1:17" x14ac:dyDescent="0.25">
      <c r="A3933" s="20"/>
      <c r="B3933" s="21"/>
      <c r="C3933" s="22"/>
      <c r="D3933" s="23"/>
      <c r="E3933" s="22"/>
      <c r="F3933" s="23"/>
      <c r="G3933" s="24"/>
      <c r="H3933" s="22"/>
      <c r="I3933" s="22"/>
      <c r="J3933" s="22"/>
      <c r="K3933" s="22"/>
      <c r="L3933" s="66"/>
      <c r="M3933" s="67"/>
      <c r="N3933" s="22"/>
      <c r="O3933" s="22"/>
      <c r="P3933" s="25"/>
      <c r="Q3933" s="26"/>
    </row>
    <row r="3934" spans="1:17" x14ac:dyDescent="0.25">
      <c r="A3934" s="20"/>
      <c r="B3934" s="21"/>
      <c r="C3934" s="22"/>
      <c r="D3934" s="23"/>
      <c r="E3934" s="22"/>
      <c r="F3934" s="23"/>
      <c r="G3934" s="24"/>
      <c r="H3934" s="22"/>
      <c r="I3934" s="22"/>
      <c r="J3934" s="22"/>
      <c r="K3934" s="22"/>
      <c r="L3934" s="66"/>
      <c r="M3934" s="67"/>
      <c r="N3934" s="22"/>
      <c r="O3934" s="22"/>
      <c r="P3934" s="25"/>
      <c r="Q3934" s="26"/>
    </row>
    <row r="3935" spans="1:17" x14ac:dyDescent="0.25">
      <c r="A3935" s="20"/>
      <c r="B3935" s="21"/>
      <c r="C3935" s="22"/>
      <c r="D3935" s="23"/>
      <c r="E3935" s="22"/>
      <c r="F3935" s="23"/>
      <c r="G3935" s="24"/>
      <c r="H3935" s="22"/>
      <c r="I3935" s="22"/>
      <c r="J3935" s="22"/>
      <c r="K3935" s="22"/>
      <c r="L3935" s="66"/>
      <c r="M3935" s="67"/>
      <c r="N3935" s="22"/>
      <c r="O3935" s="22"/>
      <c r="P3935" s="25"/>
      <c r="Q3935" s="26"/>
    </row>
    <row r="3936" spans="1:17" x14ac:dyDescent="0.25">
      <c r="A3936" s="20"/>
      <c r="B3936" s="21"/>
      <c r="C3936" s="22"/>
      <c r="D3936" s="23"/>
      <c r="E3936" s="22"/>
      <c r="F3936" s="23"/>
      <c r="G3936" s="24"/>
      <c r="H3936" s="22"/>
      <c r="I3936" s="22"/>
      <c r="J3936" s="22"/>
      <c r="K3936" s="22"/>
      <c r="L3936" s="66"/>
      <c r="M3936" s="67"/>
      <c r="N3936" s="22"/>
      <c r="O3936" s="22"/>
      <c r="P3936" s="25"/>
      <c r="Q3936" s="26"/>
    </row>
    <row r="3937" spans="1:17" x14ac:dyDescent="0.25">
      <c r="A3937" s="20"/>
      <c r="B3937" s="21"/>
      <c r="C3937" s="22"/>
      <c r="D3937" s="23"/>
      <c r="E3937" s="22"/>
      <c r="F3937" s="23"/>
      <c r="G3937" s="24"/>
      <c r="H3937" s="22"/>
      <c r="I3937" s="22"/>
      <c r="J3937" s="22"/>
      <c r="K3937" s="22"/>
      <c r="L3937" s="66"/>
      <c r="M3937" s="67"/>
      <c r="N3937" s="22"/>
      <c r="O3937" s="22"/>
      <c r="P3937" s="25"/>
      <c r="Q3937" s="26"/>
    </row>
    <row r="3938" spans="1:17" x14ac:dyDescent="0.25">
      <c r="A3938" s="20"/>
      <c r="B3938" s="21"/>
      <c r="C3938" s="22"/>
      <c r="D3938" s="23"/>
      <c r="E3938" s="22"/>
      <c r="F3938" s="23"/>
      <c r="G3938" s="24"/>
      <c r="H3938" s="22"/>
      <c r="I3938" s="22"/>
      <c r="J3938" s="22"/>
      <c r="K3938" s="22"/>
      <c r="L3938" s="66"/>
      <c r="M3938" s="67"/>
      <c r="N3938" s="22"/>
      <c r="O3938" s="22"/>
      <c r="P3938" s="25"/>
      <c r="Q3938" s="26"/>
    </row>
    <row r="3939" spans="1:17" x14ac:dyDescent="0.25">
      <c r="A3939" s="20"/>
      <c r="B3939" s="21"/>
      <c r="C3939" s="22"/>
      <c r="D3939" s="23"/>
      <c r="E3939" s="22"/>
      <c r="F3939" s="23"/>
      <c r="G3939" s="24"/>
      <c r="H3939" s="22"/>
      <c r="I3939" s="22"/>
      <c r="J3939" s="22"/>
      <c r="K3939" s="22"/>
      <c r="L3939" s="66"/>
      <c r="M3939" s="67"/>
      <c r="N3939" s="22"/>
      <c r="O3939" s="22"/>
      <c r="P3939" s="25"/>
      <c r="Q3939" s="26"/>
    </row>
    <row r="3940" spans="1:17" x14ac:dyDescent="0.25">
      <c r="A3940" s="20"/>
      <c r="B3940" s="21"/>
      <c r="C3940" s="22"/>
      <c r="D3940" s="23"/>
      <c r="E3940" s="22"/>
      <c r="F3940" s="23"/>
      <c r="G3940" s="24"/>
      <c r="H3940" s="22"/>
      <c r="I3940" s="22"/>
      <c r="J3940" s="22"/>
      <c r="K3940" s="22"/>
      <c r="L3940" s="66"/>
      <c r="M3940" s="67"/>
      <c r="N3940" s="22"/>
      <c r="O3940" s="22"/>
      <c r="P3940" s="25"/>
      <c r="Q3940" s="26"/>
    </row>
    <row r="3941" spans="1:17" x14ac:dyDescent="0.25">
      <c r="A3941" s="20"/>
      <c r="B3941" s="21"/>
      <c r="C3941" s="22"/>
      <c r="D3941" s="23"/>
      <c r="E3941" s="22"/>
      <c r="F3941" s="23"/>
      <c r="G3941" s="24"/>
      <c r="H3941" s="22"/>
      <c r="I3941" s="22"/>
      <c r="J3941" s="22"/>
      <c r="K3941" s="22"/>
      <c r="L3941" s="66"/>
      <c r="M3941" s="67"/>
      <c r="N3941" s="22"/>
      <c r="O3941" s="22"/>
      <c r="P3941" s="25"/>
      <c r="Q3941" s="26"/>
    </row>
    <row r="3942" spans="1:17" x14ac:dyDescent="0.25">
      <c r="A3942" s="20"/>
      <c r="B3942" s="21"/>
      <c r="C3942" s="22"/>
      <c r="D3942" s="23"/>
      <c r="E3942" s="22"/>
      <c r="F3942" s="23"/>
      <c r="G3942" s="24"/>
      <c r="H3942" s="22"/>
      <c r="I3942" s="22"/>
      <c r="J3942" s="22"/>
      <c r="K3942" s="22"/>
      <c r="L3942" s="66"/>
      <c r="M3942" s="67"/>
      <c r="N3942" s="22"/>
      <c r="O3942" s="22"/>
      <c r="P3942" s="25"/>
      <c r="Q3942" s="26"/>
    </row>
    <row r="3943" spans="1:17" x14ac:dyDescent="0.25">
      <c r="A3943" s="20"/>
      <c r="B3943" s="21"/>
      <c r="C3943" s="22"/>
      <c r="D3943" s="23"/>
      <c r="E3943" s="22"/>
      <c r="F3943" s="23"/>
      <c r="G3943" s="24"/>
      <c r="H3943" s="22"/>
      <c r="I3943" s="22"/>
      <c r="J3943" s="22"/>
      <c r="K3943" s="22"/>
      <c r="L3943" s="66"/>
      <c r="M3943" s="67"/>
      <c r="N3943" s="22"/>
      <c r="O3943" s="22"/>
      <c r="P3943" s="25"/>
      <c r="Q3943" s="26"/>
    </row>
    <row r="3944" spans="1:17" x14ac:dyDescent="0.25">
      <c r="A3944" s="20"/>
      <c r="B3944" s="21"/>
      <c r="C3944" s="22"/>
      <c r="D3944" s="23"/>
      <c r="E3944" s="22"/>
      <c r="F3944" s="23"/>
      <c r="G3944" s="24"/>
      <c r="H3944" s="22"/>
      <c r="I3944" s="22"/>
      <c r="J3944" s="22"/>
      <c r="K3944" s="22"/>
      <c r="L3944" s="66"/>
      <c r="M3944" s="67"/>
      <c r="N3944" s="22"/>
      <c r="O3944" s="22"/>
      <c r="P3944" s="25"/>
      <c r="Q3944" s="26"/>
    </row>
    <row r="3945" spans="1:17" x14ac:dyDescent="0.25">
      <c r="A3945" s="20"/>
      <c r="B3945" s="21"/>
      <c r="C3945" s="22"/>
      <c r="D3945" s="23"/>
      <c r="E3945" s="22"/>
      <c r="F3945" s="23"/>
      <c r="G3945" s="24"/>
      <c r="H3945" s="22"/>
      <c r="I3945" s="22"/>
      <c r="J3945" s="22"/>
      <c r="K3945" s="22"/>
      <c r="L3945" s="66"/>
      <c r="M3945" s="67"/>
      <c r="N3945" s="22"/>
      <c r="O3945" s="22"/>
      <c r="P3945" s="25"/>
      <c r="Q3945" s="26"/>
    </row>
    <row r="3946" spans="1:17" x14ac:dyDescent="0.25">
      <c r="A3946" s="20"/>
      <c r="B3946" s="21"/>
      <c r="C3946" s="22"/>
      <c r="D3946" s="23"/>
      <c r="E3946" s="22"/>
      <c r="F3946" s="23"/>
      <c r="G3946" s="24"/>
      <c r="H3946" s="22"/>
      <c r="I3946" s="22"/>
      <c r="J3946" s="22"/>
      <c r="K3946" s="22"/>
      <c r="L3946" s="66"/>
      <c r="M3946" s="67"/>
      <c r="N3946" s="22"/>
      <c r="O3946" s="22"/>
      <c r="P3946" s="25"/>
      <c r="Q3946" s="26"/>
    </row>
    <row r="3947" spans="1:17" x14ac:dyDescent="0.25">
      <c r="A3947" s="20"/>
      <c r="B3947" s="21"/>
      <c r="C3947" s="22"/>
      <c r="D3947" s="23"/>
      <c r="E3947" s="22"/>
      <c r="F3947" s="23"/>
      <c r="G3947" s="24"/>
      <c r="H3947" s="22"/>
      <c r="I3947" s="22"/>
      <c r="J3947" s="22"/>
      <c r="K3947" s="22"/>
      <c r="L3947" s="66"/>
      <c r="M3947" s="67"/>
      <c r="N3947" s="22"/>
      <c r="O3947" s="22"/>
      <c r="P3947" s="25"/>
      <c r="Q3947" s="26"/>
    </row>
    <row r="3948" spans="1:17" x14ac:dyDescent="0.25">
      <c r="A3948" s="20"/>
      <c r="B3948" s="21"/>
      <c r="C3948" s="22"/>
      <c r="D3948" s="23"/>
      <c r="E3948" s="22"/>
      <c r="F3948" s="23"/>
      <c r="G3948" s="24"/>
      <c r="H3948" s="22"/>
      <c r="I3948" s="22"/>
      <c r="J3948" s="22"/>
      <c r="K3948" s="22"/>
      <c r="L3948" s="66"/>
      <c r="M3948" s="67"/>
      <c r="N3948" s="22"/>
      <c r="O3948" s="22"/>
      <c r="P3948" s="25"/>
      <c r="Q3948" s="26"/>
    </row>
    <row r="3949" spans="1:17" x14ac:dyDescent="0.25">
      <c r="A3949" s="20"/>
      <c r="B3949" s="21"/>
      <c r="C3949" s="22"/>
      <c r="D3949" s="23"/>
      <c r="E3949" s="22"/>
      <c r="F3949" s="23"/>
      <c r="G3949" s="24"/>
      <c r="H3949" s="22"/>
      <c r="I3949" s="22"/>
      <c r="J3949" s="22"/>
      <c r="K3949" s="22"/>
      <c r="L3949" s="66"/>
      <c r="M3949" s="67"/>
      <c r="N3949" s="22"/>
      <c r="O3949" s="22"/>
      <c r="P3949" s="25"/>
      <c r="Q3949" s="26"/>
    </row>
    <row r="3950" spans="1:17" x14ac:dyDescent="0.25">
      <c r="A3950" s="20"/>
      <c r="B3950" s="21"/>
      <c r="C3950" s="22"/>
      <c r="D3950" s="23"/>
      <c r="E3950" s="22"/>
      <c r="F3950" s="23"/>
      <c r="G3950" s="24"/>
      <c r="H3950" s="22"/>
      <c r="I3950" s="22"/>
      <c r="J3950" s="22"/>
      <c r="K3950" s="22"/>
      <c r="L3950" s="66"/>
      <c r="M3950" s="67"/>
      <c r="N3950" s="22"/>
      <c r="O3950" s="22"/>
      <c r="P3950" s="25"/>
      <c r="Q3950" s="26"/>
    </row>
    <row r="3951" spans="1:17" x14ac:dyDescent="0.25">
      <c r="A3951" s="20"/>
      <c r="B3951" s="21"/>
      <c r="C3951" s="22"/>
      <c r="D3951" s="23"/>
      <c r="E3951" s="22"/>
      <c r="F3951" s="23"/>
      <c r="G3951" s="24"/>
      <c r="H3951" s="22"/>
      <c r="I3951" s="22"/>
      <c r="J3951" s="22"/>
      <c r="K3951" s="22"/>
      <c r="L3951" s="66"/>
      <c r="M3951" s="67"/>
      <c r="N3951" s="22"/>
      <c r="O3951" s="22"/>
      <c r="P3951" s="25"/>
      <c r="Q3951" s="26"/>
    </row>
    <row r="3952" spans="1:17" x14ac:dyDescent="0.25">
      <c r="A3952" s="20"/>
      <c r="B3952" s="21"/>
      <c r="C3952" s="22"/>
      <c r="D3952" s="23"/>
      <c r="E3952" s="22"/>
      <c r="F3952" s="23"/>
      <c r="G3952" s="24"/>
      <c r="H3952" s="22"/>
      <c r="I3952" s="22"/>
      <c r="J3952" s="22"/>
      <c r="K3952" s="22"/>
      <c r="L3952" s="66"/>
      <c r="M3952" s="67"/>
      <c r="N3952" s="22"/>
      <c r="O3952" s="22"/>
      <c r="P3952" s="25"/>
      <c r="Q3952" s="26"/>
    </row>
    <row r="3953" spans="1:17" x14ac:dyDescent="0.25">
      <c r="A3953" s="20"/>
      <c r="B3953" s="21"/>
      <c r="C3953" s="22"/>
      <c r="D3953" s="23"/>
      <c r="E3953" s="22"/>
      <c r="F3953" s="23"/>
      <c r="G3953" s="24"/>
      <c r="H3953" s="22"/>
      <c r="I3953" s="22"/>
      <c r="J3953" s="22"/>
      <c r="K3953" s="22"/>
      <c r="L3953" s="66"/>
      <c r="M3953" s="67"/>
      <c r="N3953" s="22"/>
      <c r="O3953" s="22"/>
      <c r="P3953" s="25"/>
      <c r="Q3953" s="26"/>
    </row>
    <row r="3954" spans="1:17" x14ac:dyDescent="0.25">
      <c r="A3954" s="20"/>
      <c r="B3954" s="21"/>
      <c r="C3954" s="22"/>
      <c r="D3954" s="23"/>
      <c r="E3954" s="22"/>
      <c r="F3954" s="23"/>
      <c r="G3954" s="24"/>
      <c r="H3954" s="22"/>
      <c r="I3954" s="22"/>
      <c r="J3954" s="22"/>
      <c r="K3954" s="22"/>
      <c r="L3954" s="66"/>
      <c r="M3954" s="67"/>
      <c r="N3954" s="22"/>
      <c r="O3954" s="22"/>
      <c r="P3954" s="25"/>
      <c r="Q3954" s="26"/>
    </row>
    <row r="3955" spans="1:17" x14ac:dyDescent="0.25">
      <c r="A3955" s="20"/>
      <c r="B3955" s="21"/>
      <c r="C3955" s="22"/>
      <c r="D3955" s="23"/>
      <c r="E3955" s="22"/>
      <c r="F3955" s="23"/>
      <c r="G3955" s="24"/>
      <c r="H3955" s="22"/>
      <c r="I3955" s="22"/>
      <c r="J3955" s="22"/>
      <c r="K3955" s="22"/>
      <c r="L3955" s="66"/>
      <c r="M3955" s="67"/>
      <c r="N3955" s="22"/>
      <c r="O3955" s="22"/>
      <c r="P3955" s="25"/>
      <c r="Q3955" s="26"/>
    </row>
    <row r="3956" spans="1:17" x14ac:dyDescent="0.25">
      <c r="A3956" s="20"/>
      <c r="B3956" s="21"/>
      <c r="C3956" s="22"/>
      <c r="D3956" s="23"/>
      <c r="E3956" s="22"/>
      <c r="F3956" s="23"/>
      <c r="G3956" s="24"/>
      <c r="H3956" s="22"/>
      <c r="I3956" s="22"/>
      <c r="J3956" s="22"/>
      <c r="K3956" s="22"/>
      <c r="L3956" s="66"/>
      <c r="M3956" s="67"/>
      <c r="N3956" s="22"/>
      <c r="O3956" s="22"/>
      <c r="P3956" s="25"/>
      <c r="Q3956" s="26"/>
    </row>
    <row r="3957" spans="1:17" x14ac:dyDescent="0.25">
      <c r="A3957" s="20"/>
      <c r="B3957" s="21"/>
      <c r="C3957" s="22"/>
      <c r="D3957" s="23"/>
      <c r="E3957" s="22"/>
      <c r="F3957" s="23"/>
      <c r="G3957" s="24"/>
      <c r="H3957" s="22"/>
      <c r="I3957" s="22"/>
      <c r="J3957" s="22"/>
      <c r="K3957" s="22"/>
      <c r="L3957" s="66"/>
      <c r="M3957" s="67"/>
      <c r="N3957" s="22"/>
      <c r="O3957" s="22"/>
      <c r="P3957" s="25"/>
      <c r="Q3957" s="26"/>
    </row>
    <row r="3958" spans="1:17" x14ac:dyDescent="0.25">
      <c r="A3958" s="20"/>
      <c r="B3958" s="21"/>
      <c r="C3958" s="22"/>
      <c r="D3958" s="23"/>
      <c r="E3958" s="22"/>
      <c r="F3958" s="23"/>
      <c r="G3958" s="24"/>
      <c r="H3958" s="22"/>
      <c r="I3958" s="22"/>
      <c r="J3958" s="22"/>
      <c r="K3958" s="22"/>
      <c r="L3958" s="66"/>
      <c r="M3958" s="67"/>
      <c r="N3958" s="22"/>
      <c r="O3958" s="22"/>
      <c r="P3958" s="25"/>
      <c r="Q3958" s="26"/>
    </row>
    <row r="3959" spans="1:17" x14ac:dyDescent="0.25">
      <c r="A3959" s="20"/>
      <c r="B3959" s="21"/>
      <c r="C3959" s="22"/>
      <c r="D3959" s="23"/>
      <c r="E3959" s="22"/>
      <c r="F3959" s="23"/>
      <c r="G3959" s="24"/>
      <c r="H3959" s="22"/>
      <c r="I3959" s="22"/>
      <c r="J3959" s="22"/>
      <c r="K3959" s="22"/>
      <c r="L3959" s="66"/>
      <c r="M3959" s="67"/>
      <c r="N3959" s="22"/>
      <c r="O3959" s="22"/>
      <c r="P3959" s="25"/>
      <c r="Q3959" s="26"/>
    </row>
    <row r="3960" spans="1:17" x14ac:dyDescent="0.25">
      <c r="A3960" s="20"/>
      <c r="B3960" s="21"/>
      <c r="C3960" s="22"/>
      <c r="D3960" s="23"/>
      <c r="E3960" s="22"/>
      <c r="F3960" s="23"/>
      <c r="G3960" s="24"/>
      <c r="H3960" s="22"/>
      <c r="I3960" s="22"/>
      <c r="J3960" s="22"/>
      <c r="K3960" s="22"/>
      <c r="L3960" s="66"/>
      <c r="M3960" s="67"/>
      <c r="N3960" s="22"/>
      <c r="O3960" s="22"/>
      <c r="P3960" s="25"/>
      <c r="Q3960" s="26"/>
    </row>
    <row r="3961" spans="1:17" x14ac:dyDescent="0.25">
      <c r="A3961" s="20"/>
      <c r="B3961" s="21"/>
      <c r="C3961" s="22"/>
      <c r="D3961" s="23"/>
      <c r="E3961" s="22"/>
      <c r="F3961" s="23"/>
      <c r="G3961" s="24"/>
      <c r="H3961" s="22"/>
      <c r="I3961" s="22"/>
      <c r="J3961" s="22"/>
      <c r="K3961" s="22"/>
      <c r="L3961" s="66"/>
      <c r="M3961" s="67"/>
      <c r="N3961" s="22"/>
      <c r="O3961" s="22"/>
      <c r="P3961" s="25"/>
      <c r="Q3961" s="26"/>
    </row>
    <row r="3962" spans="1:17" x14ac:dyDescent="0.25">
      <c r="A3962" s="20"/>
      <c r="B3962" s="21"/>
      <c r="C3962" s="22"/>
      <c r="D3962" s="23"/>
      <c r="E3962" s="22"/>
      <c r="F3962" s="23"/>
      <c r="G3962" s="24"/>
      <c r="H3962" s="22"/>
      <c r="I3962" s="22"/>
      <c r="J3962" s="22"/>
      <c r="K3962" s="22"/>
      <c r="L3962" s="66"/>
      <c r="M3962" s="67"/>
      <c r="N3962" s="22"/>
      <c r="O3962" s="22"/>
      <c r="P3962" s="25"/>
      <c r="Q3962" s="26"/>
    </row>
    <row r="3963" spans="1:17" x14ac:dyDescent="0.25">
      <c r="A3963" s="20"/>
      <c r="B3963" s="21"/>
      <c r="C3963" s="22"/>
      <c r="D3963" s="23"/>
      <c r="E3963" s="22"/>
      <c r="F3963" s="23"/>
      <c r="G3963" s="24"/>
      <c r="H3963" s="22"/>
      <c r="I3963" s="22"/>
      <c r="J3963" s="22"/>
      <c r="K3963" s="22"/>
      <c r="L3963" s="66"/>
      <c r="M3963" s="67"/>
      <c r="N3963" s="22"/>
      <c r="O3963" s="22"/>
      <c r="P3963" s="25"/>
      <c r="Q3963" s="26"/>
    </row>
    <row r="3964" spans="1:17" x14ac:dyDescent="0.25">
      <c r="A3964" s="20"/>
      <c r="B3964" s="21"/>
      <c r="C3964" s="22"/>
      <c r="D3964" s="23"/>
      <c r="E3964" s="22"/>
      <c r="F3964" s="23"/>
      <c r="G3964" s="24"/>
      <c r="H3964" s="22"/>
      <c r="I3964" s="22"/>
      <c r="J3964" s="22"/>
      <c r="K3964" s="22"/>
      <c r="L3964" s="66"/>
      <c r="M3964" s="67"/>
      <c r="N3964" s="22"/>
      <c r="O3964" s="22"/>
      <c r="P3964" s="25"/>
      <c r="Q3964" s="26"/>
    </row>
    <row r="3965" spans="1:17" x14ac:dyDescent="0.25">
      <c r="A3965" s="20"/>
      <c r="B3965" s="21"/>
      <c r="C3965" s="22"/>
      <c r="D3965" s="23"/>
      <c r="E3965" s="22"/>
      <c r="F3965" s="23"/>
      <c r="G3965" s="24"/>
      <c r="H3965" s="22"/>
      <c r="I3965" s="22"/>
      <c r="J3965" s="22"/>
      <c r="K3965" s="22"/>
      <c r="L3965" s="66"/>
      <c r="M3965" s="67"/>
      <c r="N3965" s="22"/>
      <c r="O3965" s="22"/>
      <c r="P3965" s="25"/>
      <c r="Q3965" s="26"/>
    </row>
    <row r="3966" spans="1:17" x14ac:dyDescent="0.25">
      <c r="A3966" s="20"/>
      <c r="B3966" s="21"/>
      <c r="C3966" s="22"/>
      <c r="D3966" s="23"/>
      <c r="E3966" s="22"/>
      <c r="F3966" s="23"/>
      <c r="G3966" s="24"/>
      <c r="H3966" s="22"/>
      <c r="I3966" s="22"/>
      <c r="J3966" s="22"/>
      <c r="K3966" s="22"/>
      <c r="L3966" s="66"/>
      <c r="M3966" s="67"/>
      <c r="N3966" s="22"/>
      <c r="O3966" s="22"/>
      <c r="P3966" s="25"/>
      <c r="Q3966" s="26"/>
    </row>
    <row r="3967" spans="1:17" x14ac:dyDescent="0.25">
      <c r="A3967" s="20"/>
      <c r="B3967" s="21"/>
      <c r="C3967" s="22"/>
      <c r="D3967" s="23"/>
      <c r="E3967" s="22"/>
      <c r="F3967" s="23"/>
      <c r="G3967" s="24"/>
      <c r="H3967" s="22"/>
      <c r="I3967" s="22"/>
      <c r="J3967" s="22"/>
      <c r="K3967" s="22"/>
      <c r="L3967" s="66"/>
      <c r="M3967" s="67"/>
      <c r="N3967" s="22"/>
      <c r="O3967" s="22"/>
      <c r="P3967" s="25"/>
      <c r="Q3967" s="26"/>
    </row>
    <row r="3968" spans="1:17" x14ac:dyDescent="0.25">
      <c r="A3968" s="20"/>
      <c r="B3968" s="21"/>
      <c r="C3968" s="22"/>
      <c r="D3968" s="23"/>
      <c r="E3968" s="22"/>
      <c r="F3968" s="23"/>
      <c r="G3968" s="24"/>
      <c r="H3968" s="22"/>
      <c r="I3968" s="22"/>
      <c r="J3968" s="22"/>
      <c r="K3968" s="22"/>
      <c r="L3968" s="66"/>
      <c r="M3968" s="67"/>
      <c r="N3968" s="22"/>
      <c r="O3968" s="22"/>
      <c r="P3968" s="25"/>
      <c r="Q3968" s="26"/>
    </row>
    <row r="3969" spans="1:17" x14ac:dyDescent="0.25">
      <c r="A3969" s="20"/>
      <c r="B3969" s="21"/>
      <c r="C3969" s="22"/>
      <c r="D3969" s="23"/>
      <c r="E3969" s="22"/>
      <c r="F3969" s="23"/>
      <c r="G3969" s="24"/>
      <c r="H3969" s="22"/>
      <c r="I3969" s="22"/>
      <c r="J3969" s="22"/>
      <c r="K3969" s="22"/>
      <c r="L3969" s="66"/>
      <c r="M3969" s="67"/>
      <c r="N3969" s="22"/>
      <c r="O3969" s="22"/>
      <c r="P3969" s="25"/>
      <c r="Q3969" s="26"/>
    </row>
    <row r="3970" spans="1:17" x14ac:dyDescent="0.25">
      <c r="A3970" s="20"/>
      <c r="B3970" s="21"/>
      <c r="C3970" s="22"/>
      <c r="D3970" s="23"/>
      <c r="E3970" s="22"/>
      <c r="F3970" s="23"/>
      <c r="G3970" s="24"/>
      <c r="H3970" s="22"/>
      <c r="I3970" s="22"/>
      <c r="J3970" s="22"/>
      <c r="K3970" s="22"/>
      <c r="L3970" s="66"/>
      <c r="M3970" s="67"/>
      <c r="N3970" s="22"/>
      <c r="O3970" s="22"/>
      <c r="P3970" s="25"/>
      <c r="Q3970" s="26"/>
    </row>
    <row r="3971" spans="1:17" x14ac:dyDescent="0.25">
      <c r="A3971" s="20"/>
      <c r="B3971" s="21"/>
      <c r="C3971" s="22"/>
      <c r="D3971" s="23"/>
      <c r="E3971" s="22"/>
      <c r="F3971" s="23"/>
      <c r="G3971" s="24"/>
      <c r="H3971" s="22"/>
      <c r="I3971" s="22"/>
      <c r="J3971" s="22"/>
      <c r="K3971" s="22"/>
      <c r="L3971" s="66"/>
      <c r="M3971" s="67"/>
      <c r="N3971" s="22"/>
      <c r="O3971" s="22"/>
      <c r="P3971" s="25"/>
      <c r="Q3971" s="26"/>
    </row>
    <row r="3972" spans="1:17" x14ac:dyDescent="0.25">
      <c r="A3972" s="20"/>
      <c r="B3972" s="21"/>
      <c r="C3972" s="22"/>
      <c r="D3972" s="23"/>
      <c r="E3972" s="22"/>
      <c r="F3972" s="23"/>
      <c r="G3972" s="24"/>
      <c r="H3972" s="22"/>
      <c r="I3972" s="22"/>
      <c r="J3972" s="22"/>
      <c r="K3972" s="22"/>
      <c r="L3972" s="66"/>
      <c r="M3972" s="67"/>
      <c r="N3972" s="22"/>
      <c r="O3972" s="22"/>
      <c r="P3972" s="25"/>
      <c r="Q3972" s="26"/>
    </row>
    <row r="3973" spans="1:17" x14ac:dyDescent="0.25">
      <c r="A3973" s="20"/>
      <c r="B3973" s="21"/>
      <c r="C3973" s="22"/>
      <c r="D3973" s="23"/>
      <c r="E3973" s="22"/>
      <c r="F3973" s="23"/>
      <c r="G3973" s="24"/>
      <c r="H3973" s="22"/>
      <c r="I3973" s="22"/>
      <c r="J3973" s="22"/>
      <c r="K3973" s="22"/>
      <c r="L3973" s="66"/>
      <c r="M3973" s="67"/>
      <c r="N3973" s="22"/>
      <c r="O3973" s="22"/>
      <c r="P3973" s="25"/>
      <c r="Q3973" s="26"/>
    </row>
    <row r="3974" spans="1:17" x14ac:dyDescent="0.25">
      <c r="A3974" s="20"/>
      <c r="B3974" s="21"/>
      <c r="C3974" s="22"/>
      <c r="D3974" s="23"/>
      <c r="E3974" s="22"/>
      <c r="F3974" s="23"/>
      <c r="G3974" s="24"/>
      <c r="H3974" s="22"/>
      <c r="I3974" s="22"/>
      <c r="J3974" s="22"/>
      <c r="K3974" s="22"/>
      <c r="L3974" s="66"/>
      <c r="M3974" s="67"/>
      <c r="N3974" s="22"/>
      <c r="O3974" s="22"/>
      <c r="P3974" s="25"/>
      <c r="Q3974" s="26"/>
    </row>
    <row r="3975" spans="1:17" x14ac:dyDescent="0.25">
      <c r="A3975" s="20"/>
      <c r="B3975" s="21"/>
      <c r="C3975" s="22"/>
      <c r="D3975" s="23"/>
      <c r="E3975" s="22"/>
      <c r="F3975" s="23"/>
      <c r="G3975" s="24"/>
      <c r="H3975" s="22"/>
      <c r="I3975" s="22"/>
      <c r="J3975" s="22"/>
      <c r="K3975" s="22"/>
      <c r="L3975" s="66"/>
      <c r="M3975" s="67"/>
      <c r="N3975" s="22"/>
      <c r="O3975" s="22"/>
      <c r="P3975" s="25"/>
      <c r="Q3975" s="26"/>
    </row>
    <row r="3976" spans="1:17" x14ac:dyDescent="0.25">
      <c r="A3976" s="20"/>
      <c r="B3976" s="21"/>
      <c r="C3976" s="22"/>
      <c r="D3976" s="23"/>
      <c r="E3976" s="22"/>
      <c r="F3976" s="23"/>
      <c r="G3976" s="24"/>
      <c r="H3976" s="22"/>
      <c r="I3976" s="22"/>
      <c r="J3976" s="22"/>
      <c r="K3976" s="22"/>
      <c r="L3976" s="66"/>
      <c r="M3976" s="67"/>
      <c r="N3976" s="22"/>
      <c r="O3976" s="22"/>
      <c r="P3976" s="25"/>
      <c r="Q3976" s="26"/>
    </row>
    <row r="3977" spans="1:17" x14ac:dyDescent="0.25">
      <c r="A3977" s="20"/>
      <c r="B3977" s="21"/>
      <c r="C3977" s="22"/>
      <c r="D3977" s="23"/>
      <c r="E3977" s="22"/>
      <c r="F3977" s="23"/>
      <c r="G3977" s="24"/>
      <c r="H3977" s="22"/>
      <c r="I3977" s="22"/>
      <c r="J3977" s="22"/>
      <c r="K3977" s="22"/>
      <c r="L3977" s="66"/>
      <c r="M3977" s="67"/>
      <c r="N3977" s="22"/>
      <c r="O3977" s="22"/>
      <c r="P3977" s="25"/>
      <c r="Q3977" s="26"/>
    </row>
    <row r="3978" spans="1:17" x14ac:dyDescent="0.25">
      <c r="A3978" s="20"/>
      <c r="B3978" s="21"/>
      <c r="C3978" s="22"/>
      <c r="D3978" s="23"/>
      <c r="E3978" s="22"/>
      <c r="F3978" s="23"/>
      <c r="G3978" s="24"/>
      <c r="H3978" s="22"/>
      <c r="I3978" s="22"/>
      <c r="J3978" s="22"/>
      <c r="K3978" s="22"/>
      <c r="L3978" s="66"/>
      <c r="M3978" s="67"/>
      <c r="N3978" s="22"/>
      <c r="O3978" s="22"/>
      <c r="P3978" s="25"/>
      <c r="Q3978" s="26"/>
    </row>
    <row r="3979" spans="1:17" x14ac:dyDescent="0.25">
      <c r="A3979" s="20"/>
      <c r="B3979" s="21"/>
      <c r="C3979" s="22"/>
      <c r="D3979" s="23"/>
      <c r="E3979" s="22"/>
      <c r="F3979" s="23"/>
      <c r="G3979" s="24"/>
      <c r="H3979" s="22"/>
      <c r="I3979" s="22"/>
      <c r="J3979" s="22"/>
      <c r="K3979" s="22"/>
      <c r="L3979" s="66"/>
      <c r="M3979" s="67"/>
      <c r="N3979" s="22"/>
      <c r="O3979" s="22"/>
      <c r="P3979" s="25"/>
      <c r="Q3979" s="26"/>
    </row>
    <row r="3980" spans="1:17" x14ac:dyDescent="0.25">
      <c r="A3980" s="20"/>
      <c r="B3980" s="21"/>
      <c r="C3980" s="22"/>
      <c r="D3980" s="23"/>
      <c r="E3980" s="22"/>
      <c r="F3980" s="23"/>
      <c r="G3980" s="24"/>
      <c r="H3980" s="22"/>
      <c r="I3980" s="22"/>
      <c r="J3980" s="22"/>
      <c r="K3980" s="22"/>
      <c r="L3980" s="66"/>
      <c r="M3980" s="67"/>
      <c r="N3980" s="22"/>
      <c r="O3980" s="22"/>
      <c r="P3980" s="25"/>
      <c r="Q3980" s="26"/>
    </row>
    <row r="3981" spans="1:17" x14ac:dyDescent="0.25">
      <c r="A3981" s="20"/>
      <c r="B3981" s="21"/>
      <c r="C3981" s="22"/>
      <c r="D3981" s="23"/>
      <c r="E3981" s="22"/>
      <c r="F3981" s="23"/>
      <c r="G3981" s="24"/>
      <c r="H3981" s="22"/>
      <c r="I3981" s="22"/>
      <c r="J3981" s="22"/>
      <c r="K3981" s="22"/>
      <c r="L3981" s="66"/>
      <c r="M3981" s="67"/>
      <c r="N3981" s="22"/>
      <c r="O3981" s="22"/>
      <c r="P3981" s="25"/>
      <c r="Q3981" s="26"/>
    </row>
    <row r="3982" spans="1:17" x14ac:dyDescent="0.25">
      <c r="A3982" s="20"/>
      <c r="B3982" s="21"/>
      <c r="C3982" s="22"/>
      <c r="D3982" s="23"/>
      <c r="E3982" s="22"/>
      <c r="F3982" s="23"/>
      <c r="G3982" s="24"/>
      <c r="H3982" s="22"/>
      <c r="I3982" s="22"/>
      <c r="J3982" s="22"/>
      <c r="K3982" s="22"/>
      <c r="L3982" s="66"/>
      <c r="M3982" s="67"/>
      <c r="N3982" s="22"/>
      <c r="O3982" s="22"/>
      <c r="P3982" s="25"/>
      <c r="Q3982" s="26"/>
    </row>
    <row r="3983" spans="1:17" x14ac:dyDescent="0.25">
      <c r="A3983" s="20"/>
      <c r="B3983" s="21"/>
      <c r="C3983" s="22"/>
      <c r="D3983" s="23"/>
      <c r="E3983" s="22"/>
      <c r="F3983" s="23"/>
      <c r="G3983" s="24"/>
      <c r="H3983" s="22"/>
      <c r="I3983" s="22"/>
      <c r="J3983" s="22"/>
      <c r="K3983" s="22"/>
      <c r="L3983" s="66"/>
      <c r="M3983" s="67"/>
      <c r="N3983" s="22"/>
      <c r="O3983" s="22"/>
      <c r="P3983" s="25"/>
      <c r="Q3983" s="26"/>
    </row>
    <row r="3984" spans="1:17" x14ac:dyDescent="0.25">
      <c r="A3984" s="20"/>
      <c r="B3984" s="21"/>
      <c r="C3984" s="22"/>
      <c r="D3984" s="23"/>
      <c r="E3984" s="22"/>
      <c r="F3984" s="23"/>
      <c r="G3984" s="24"/>
      <c r="H3984" s="22"/>
      <c r="I3984" s="22"/>
      <c r="J3984" s="22"/>
      <c r="K3984" s="22"/>
      <c r="L3984" s="66"/>
      <c r="M3984" s="67"/>
      <c r="N3984" s="22"/>
      <c r="O3984" s="22"/>
      <c r="P3984" s="25"/>
      <c r="Q3984" s="26"/>
    </row>
    <row r="3985" spans="1:17" x14ac:dyDescent="0.25">
      <c r="A3985" s="20"/>
      <c r="B3985" s="21"/>
      <c r="C3985" s="22"/>
      <c r="D3985" s="23"/>
      <c r="E3985" s="22"/>
      <c r="F3985" s="23"/>
      <c r="G3985" s="24"/>
      <c r="H3985" s="22"/>
      <c r="I3985" s="22"/>
      <c r="J3985" s="22"/>
      <c r="K3985" s="22"/>
      <c r="L3985" s="66"/>
      <c r="M3985" s="67"/>
      <c r="N3985" s="22"/>
      <c r="O3985" s="22"/>
      <c r="P3985" s="25"/>
      <c r="Q3985" s="26"/>
    </row>
    <row r="3986" spans="1:17" x14ac:dyDescent="0.25">
      <c r="A3986" s="20"/>
      <c r="B3986" s="21"/>
      <c r="C3986" s="22"/>
      <c r="D3986" s="23"/>
      <c r="E3986" s="22"/>
      <c r="F3986" s="23"/>
      <c r="G3986" s="24"/>
      <c r="H3986" s="22"/>
      <c r="I3986" s="22"/>
      <c r="J3986" s="22"/>
      <c r="K3986" s="22"/>
      <c r="L3986" s="66"/>
      <c r="M3986" s="67"/>
      <c r="N3986" s="22"/>
      <c r="O3986" s="22"/>
      <c r="P3986" s="25"/>
      <c r="Q3986" s="26"/>
    </row>
    <row r="3987" spans="1:17" x14ac:dyDescent="0.25">
      <c r="A3987" s="20"/>
      <c r="B3987" s="21"/>
      <c r="C3987" s="22"/>
      <c r="D3987" s="23"/>
      <c r="E3987" s="22"/>
      <c r="F3987" s="23"/>
      <c r="G3987" s="24"/>
      <c r="H3987" s="22"/>
      <c r="I3987" s="22"/>
      <c r="J3987" s="22"/>
      <c r="K3987" s="22"/>
      <c r="L3987" s="66"/>
      <c r="M3987" s="67"/>
      <c r="N3987" s="22"/>
      <c r="O3987" s="22"/>
      <c r="P3987" s="25"/>
      <c r="Q3987" s="26"/>
    </row>
    <row r="3988" spans="1:17" x14ac:dyDescent="0.25">
      <c r="A3988" s="20"/>
      <c r="B3988" s="21"/>
      <c r="C3988" s="22"/>
      <c r="D3988" s="23"/>
      <c r="E3988" s="22"/>
      <c r="F3988" s="23"/>
      <c r="G3988" s="24"/>
      <c r="H3988" s="22"/>
      <c r="I3988" s="22"/>
      <c r="J3988" s="22"/>
      <c r="K3988" s="22"/>
      <c r="L3988" s="66"/>
      <c r="M3988" s="67"/>
      <c r="N3988" s="22"/>
      <c r="O3988" s="22"/>
      <c r="P3988" s="25"/>
      <c r="Q3988" s="26"/>
    </row>
    <row r="3989" spans="1:17" x14ac:dyDescent="0.25">
      <c r="A3989" s="20"/>
      <c r="B3989" s="21"/>
      <c r="C3989" s="22"/>
      <c r="D3989" s="23"/>
      <c r="E3989" s="22"/>
      <c r="F3989" s="23"/>
      <c r="G3989" s="24"/>
      <c r="H3989" s="22"/>
      <c r="I3989" s="22"/>
      <c r="J3989" s="22"/>
      <c r="K3989" s="22"/>
      <c r="L3989" s="66"/>
      <c r="M3989" s="67"/>
      <c r="N3989" s="22"/>
      <c r="O3989" s="22"/>
      <c r="P3989" s="25"/>
      <c r="Q3989" s="26"/>
    </row>
    <row r="3990" spans="1:17" x14ac:dyDescent="0.25">
      <c r="A3990" s="20"/>
      <c r="B3990" s="21"/>
      <c r="C3990" s="22"/>
      <c r="D3990" s="23"/>
      <c r="E3990" s="22"/>
      <c r="F3990" s="23"/>
      <c r="G3990" s="24"/>
      <c r="H3990" s="22"/>
      <c r="I3990" s="22"/>
      <c r="J3990" s="22"/>
      <c r="K3990" s="22"/>
      <c r="L3990" s="66"/>
      <c r="M3990" s="67"/>
      <c r="N3990" s="22"/>
      <c r="O3990" s="22"/>
      <c r="P3990" s="25"/>
      <c r="Q3990" s="26"/>
    </row>
    <row r="3991" spans="1:17" x14ac:dyDescent="0.25">
      <c r="A3991" s="20"/>
      <c r="B3991" s="21"/>
      <c r="C3991" s="22"/>
      <c r="D3991" s="23"/>
      <c r="E3991" s="22"/>
      <c r="F3991" s="23"/>
      <c r="G3991" s="24"/>
      <c r="H3991" s="22"/>
      <c r="I3991" s="22"/>
      <c r="J3991" s="22"/>
      <c r="K3991" s="22"/>
      <c r="L3991" s="66"/>
      <c r="M3991" s="67"/>
      <c r="N3991" s="22"/>
      <c r="O3991" s="22"/>
      <c r="P3991" s="25"/>
      <c r="Q3991" s="26"/>
    </row>
    <row r="3992" spans="1:17" x14ac:dyDescent="0.25">
      <c r="A3992" s="20"/>
      <c r="B3992" s="21"/>
      <c r="C3992" s="22"/>
      <c r="D3992" s="23"/>
      <c r="E3992" s="22"/>
      <c r="F3992" s="23"/>
      <c r="G3992" s="24"/>
      <c r="H3992" s="22"/>
      <c r="I3992" s="22"/>
      <c r="J3992" s="22"/>
      <c r="K3992" s="22"/>
      <c r="L3992" s="66"/>
      <c r="M3992" s="67"/>
      <c r="N3992" s="22"/>
      <c r="O3992" s="22"/>
      <c r="P3992" s="25"/>
      <c r="Q3992" s="26"/>
    </row>
    <row r="3993" spans="1:17" x14ac:dyDescent="0.25">
      <c r="A3993" s="20"/>
      <c r="B3993" s="21"/>
      <c r="C3993" s="22"/>
      <c r="D3993" s="23"/>
      <c r="E3993" s="22"/>
      <c r="F3993" s="23"/>
      <c r="G3993" s="24"/>
      <c r="H3993" s="22"/>
      <c r="I3993" s="22"/>
      <c r="J3993" s="22"/>
      <c r="K3993" s="22"/>
      <c r="L3993" s="66"/>
      <c r="M3993" s="67"/>
      <c r="N3993" s="22"/>
      <c r="O3993" s="22"/>
      <c r="P3993" s="25"/>
      <c r="Q3993" s="26"/>
    </row>
    <row r="3994" spans="1:17" x14ac:dyDescent="0.25">
      <c r="A3994" s="20"/>
      <c r="B3994" s="21"/>
      <c r="C3994" s="22"/>
      <c r="D3994" s="23"/>
      <c r="E3994" s="22"/>
      <c r="F3994" s="23"/>
      <c r="G3994" s="24"/>
      <c r="H3994" s="22"/>
      <c r="I3994" s="22"/>
      <c r="J3994" s="22"/>
      <c r="K3994" s="22"/>
      <c r="L3994" s="66"/>
      <c r="M3994" s="67"/>
      <c r="N3994" s="22"/>
      <c r="O3994" s="22"/>
      <c r="P3994" s="25"/>
      <c r="Q3994" s="26"/>
    </row>
    <row r="3995" spans="1:17" x14ac:dyDescent="0.25">
      <c r="A3995" s="20"/>
      <c r="B3995" s="21"/>
      <c r="C3995" s="22"/>
      <c r="D3995" s="23"/>
      <c r="E3995" s="22"/>
      <c r="F3995" s="23"/>
      <c r="G3995" s="24"/>
      <c r="H3995" s="22"/>
      <c r="I3995" s="22"/>
      <c r="J3995" s="22"/>
      <c r="K3995" s="22"/>
      <c r="L3995" s="66"/>
      <c r="M3995" s="67"/>
      <c r="N3995" s="22"/>
      <c r="O3995" s="22"/>
      <c r="P3995" s="25"/>
      <c r="Q3995" s="26"/>
    </row>
    <row r="3996" spans="1:17" x14ac:dyDescent="0.25">
      <c r="A3996" s="20"/>
      <c r="B3996" s="21"/>
      <c r="C3996" s="22"/>
      <c r="D3996" s="23"/>
      <c r="E3996" s="22"/>
      <c r="F3996" s="23"/>
      <c r="G3996" s="24"/>
      <c r="H3996" s="22"/>
      <c r="I3996" s="22"/>
      <c r="J3996" s="22"/>
      <c r="K3996" s="22"/>
      <c r="L3996" s="66"/>
      <c r="M3996" s="67"/>
      <c r="N3996" s="22"/>
      <c r="O3996" s="22"/>
      <c r="P3996" s="25"/>
      <c r="Q3996" s="26"/>
    </row>
    <row r="3997" spans="1:17" x14ac:dyDescent="0.25">
      <c r="A3997" s="20"/>
      <c r="B3997" s="21"/>
      <c r="C3997" s="22"/>
      <c r="D3997" s="23"/>
      <c r="E3997" s="22"/>
      <c r="F3997" s="23"/>
      <c r="G3997" s="24"/>
      <c r="H3997" s="22"/>
      <c r="I3997" s="22"/>
      <c r="J3997" s="22"/>
      <c r="K3997" s="22"/>
      <c r="L3997" s="66"/>
      <c r="M3997" s="67"/>
      <c r="N3997" s="22"/>
      <c r="O3997" s="22"/>
      <c r="P3997" s="25"/>
      <c r="Q3997" s="26"/>
    </row>
    <row r="3998" spans="1:17" x14ac:dyDescent="0.25">
      <c r="A3998" s="20"/>
      <c r="B3998" s="21"/>
      <c r="C3998" s="22"/>
      <c r="D3998" s="23"/>
      <c r="E3998" s="22"/>
      <c r="F3998" s="23"/>
      <c r="G3998" s="24"/>
      <c r="H3998" s="22"/>
      <c r="I3998" s="22"/>
      <c r="J3998" s="22"/>
      <c r="K3998" s="22"/>
      <c r="L3998" s="66"/>
      <c r="M3998" s="67"/>
      <c r="N3998" s="22"/>
      <c r="O3998" s="22"/>
      <c r="P3998" s="25"/>
      <c r="Q3998" s="26"/>
    </row>
    <row r="3999" spans="1:17" x14ac:dyDescent="0.25">
      <c r="A3999" s="20"/>
      <c r="B3999" s="21"/>
      <c r="C3999" s="22"/>
      <c r="D3999" s="23"/>
      <c r="E3999" s="22"/>
      <c r="F3999" s="23"/>
      <c r="G3999" s="24"/>
      <c r="H3999" s="22"/>
      <c r="I3999" s="22"/>
      <c r="J3999" s="22"/>
      <c r="K3999" s="22"/>
      <c r="L3999" s="66"/>
      <c r="M3999" s="67"/>
      <c r="N3999" s="22"/>
      <c r="O3999" s="22"/>
      <c r="P3999" s="25"/>
      <c r="Q3999" s="26"/>
    </row>
    <row r="4000" spans="1:17" x14ac:dyDescent="0.25">
      <c r="A4000" s="20"/>
      <c r="B4000" s="21"/>
      <c r="C4000" s="22"/>
      <c r="D4000" s="23"/>
      <c r="E4000" s="22"/>
      <c r="F4000" s="23"/>
      <c r="G4000" s="24"/>
      <c r="H4000" s="22"/>
      <c r="I4000" s="22"/>
      <c r="J4000" s="22"/>
      <c r="K4000" s="22"/>
      <c r="L4000" s="66"/>
      <c r="M4000" s="67"/>
      <c r="N4000" s="22"/>
      <c r="O4000" s="22"/>
      <c r="P4000" s="25"/>
      <c r="Q4000" s="26"/>
    </row>
    <row r="4001" spans="1:17" x14ac:dyDescent="0.25">
      <c r="A4001" s="20"/>
      <c r="B4001" s="21"/>
      <c r="C4001" s="22"/>
      <c r="D4001" s="23"/>
      <c r="E4001" s="22"/>
      <c r="F4001" s="23"/>
      <c r="G4001" s="24"/>
      <c r="H4001" s="22"/>
      <c r="I4001" s="22"/>
      <c r="J4001" s="22"/>
      <c r="K4001" s="22"/>
      <c r="L4001" s="66"/>
      <c r="M4001" s="67"/>
      <c r="N4001" s="22"/>
      <c r="O4001" s="22"/>
      <c r="P4001" s="25"/>
      <c r="Q4001" s="26"/>
    </row>
    <row r="4002" spans="1:17" x14ac:dyDescent="0.25">
      <c r="A4002" s="20"/>
      <c r="B4002" s="21"/>
      <c r="C4002" s="22"/>
      <c r="D4002" s="23"/>
      <c r="E4002" s="22"/>
      <c r="F4002" s="23"/>
      <c r="G4002" s="24"/>
      <c r="H4002" s="22"/>
      <c r="I4002" s="22"/>
      <c r="J4002" s="22"/>
      <c r="K4002" s="22"/>
      <c r="L4002" s="66"/>
      <c r="M4002" s="67"/>
      <c r="N4002" s="22"/>
      <c r="O4002" s="22"/>
      <c r="P4002" s="25"/>
      <c r="Q4002" s="26"/>
    </row>
    <row r="4003" spans="1:17" x14ac:dyDescent="0.25">
      <c r="A4003" s="20"/>
      <c r="B4003" s="21"/>
      <c r="C4003" s="22"/>
      <c r="D4003" s="23"/>
      <c r="E4003" s="22"/>
      <c r="F4003" s="23"/>
      <c r="G4003" s="24"/>
      <c r="H4003" s="22"/>
      <c r="I4003" s="22"/>
      <c r="J4003" s="22"/>
      <c r="K4003" s="22"/>
      <c r="L4003" s="66"/>
      <c r="M4003" s="67"/>
      <c r="N4003" s="22"/>
      <c r="O4003" s="22"/>
      <c r="P4003" s="25"/>
      <c r="Q4003" s="26"/>
    </row>
    <row r="4004" spans="1:17" x14ac:dyDescent="0.25">
      <c r="A4004" s="20"/>
      <c r="B4004" s="21"/>
      <c r="C4004" s="22"/>
      <c r="D4004" s="23"/>
      <c r="E4004" s="22"/>
      <c r="F4004" s="23"/>
      <c r="G4004" s="24"/>
      <c r="H4004" s="22"/>
      <c r="I4004" s="22"/>
      <c r="J4004" s="22"/>
      <c r="K4004" s="22"/>
      <c r="L4004" s="66"/>
      <c r="M4004" s="67"/>
      <c r="N4004" s="22"/>
      <c r="O4004" s="22"/>
      <c r="P4004" s="25"/>
      <c r="Q4004" s="26"/>
    </row>
    <row r="4005" spans="1:17" x14ac:dyDescent="0.25">
      <c r="A4005" s="20"/>
      <c r="B4005" s="21"/>
      <c r="C4005" s="22"/>
      <c r="D4005" s="23"/>
      <c r="E4005" s="22"/>
      <c r="F4005" s="23"/>
      <c r="G4005" s="24"/>
      <c r="H4005" s="22"/>
      <c r="I4005" s="22"/>
      <c r="J4005" s="22"/>
      <c r="K4005" s="22"/>
      <c r="L4005" s="66"/>
      <c r="M4005" s="67"/>
      <c r="N4005" s="22"/>
      <c r="O4005" s="22"/>
      <c r="P4005" s="25"/>
      <c r="Q4005" s="26"/>
    </row>
    <row r="4006" spans="1:17" x14ac:dyDescent="0.25">
      <c r="A4006" s="20"/>
      <c r="B4006" s="21"/>
      <c r="C4006" s="22"/>
      <c r="D4006" s="23"/>
      <c r="E4006" s="22"/>
      <c r="F4006" s="23"/>
      <c r="G4006" s="24"/>
      <c r="H4006" s="22"/>
      <c r="I4006" s="22"/>
      <c r="J4006" s="22"/>
      <c r="K4006" s="22"/>
      <c r="L4006" s="66"/>
      <c r="M4006" s="67"/>
      <c r="N4006" s="22"/>
      <c r="O4006" s="22"/>
      <c r="P4006" s="25"/>
      <c r="Q4006" s="26"/>
    </row>
    <row r="4007" spans="1:17" x14ac:dyDescent="0.25">
      <c r="A4007" s="20"/>
      <c r="B4007" s="21"/>
      <c r="C4007" s="22"/>
      <c r="D4007" s="23"/>
      <c r="E4007" s="22"/>
      <c r="F4007" s="23"/>
      <c r="G4007" s="24"/>
      <c r="H4007" s="22"/>
      <c r="I4007" s="22"/>
      <c r="J4007" s="22"/>
      <c r="K4007" s="22"/>
      <c r="L4007" s="66"/>
      <c r="M4007" s="67"/>
      <c r="N4007" s="22"/>
      <c r="O4007" s="22"/>
      <c r="P4007" s="25"/>
      <c r="Q4007" s="26"/>
    </row>
    <row r="4008" spans="1:17" x14ac:dyDescent="0.25">
      <c r="A4008" s="20"/>
      <c r="B4008" s="21"/>
      <c r="C4008" s="22"/>
      <c r="D4008" s="23"/>
      <c r="E4008" s="22"/>
      <c r="F4008" s="23"/>
      <c r="G4008" s="24"/>
      <c r="H4008" s="22"/>
      <c r="I4008" s="22"/>
      <c r="J4008" s="22"/>
      <c r="K4008" s="22"/>
      <c r="L4008" s="66"/>
      <c r="M4008" s="67"/>
      <c r="N4008" s="22"/>
      <c r="O4008" s="22"/>
      <c r="P4008" s="25"/>
      <c r="Q4008" s="26"/>
    </row>
    <row r="4009" spans="1:17" x14ac:dyDescent="0.25">
      <c r="A4009" s="20"/>
      <c r="B4009" s="21"/>
      <c r="C4009" s="22"/>
      <c r="D4009" s="23"/>
      <c r="E4009" s="22"/>
      <c r="F4009" s="23"/>
      <c r="G4009" s="24"/>
      <c r="H4009" s="22"/>
      <c r="I4009" s="22"/>
      <c r="J4009" s="22"/>
      <c r="K4009" s="22"/>
      <c r="L4009" s="66"/>
      <c r="M4009" s="67"/>
      <c r="N4009" s="22"/>
      <c r="O4009" s="22"/>
      <c r="P4009" s="25"/>
      <c r="Q4009" s="26"/>
    </row>
    <row r="4010" spans="1:17" x14ac:dyDescent="0.25">
      <c r="A4010" s="20"/>
      <c r="B4010" s="21"/>
      <c r="C4010" s="22"/>
      <c r="D4010" s="23"/>
      <c r="E4010" s="22"/>
      <c r="F4010" s="23"/>
      <c r="G4010" s="24"/>
      <c r="H4010" s="22"/>
      <c r="I4010" s="22"/>
      <c r="J4010" s="22"/>
      <c r="K4010" s="22"/>
      <c r="L4010" s="66"/>
      <c r="M4010" s="67"/>
      <c r="N4010" s="22"/>
      <c r="O4010" s="22"/>
      <c r="P4010" s="25"/>
      <c r="Q4010" s="26"/>
    </row>
    <row r="4011" spans="1:17" x14ac:dyDescent="0.25">
      <c r="A4011" s="20"/>
      <c r="B4011" s="21"/>
      <c r="C4011" s="22"/>
      <c r="D4011" s="23"/>
      <c r="E4011" s="22"/>
      <c r="F4011" s="23"/>
      <c r="G4011" s="24"/>
      <c r="H4011" s="22"/>
      <c r="I4011" s="22"/>
      <c r="J4011" s="22"/>
      <c r="K4011" s="22"/>
      <c r="L4011" s="66"/>
      <c r="M4011" s="67"/>
      <c r="N4011" s="22"/>
      <c r="O4011" s="22"/>
      <c r="P4011" s="25"/>
      <c r="Q4011" s="26"/>
    </row>
    <row r="4012" spans="1:17" x14ac:dyDescent="0.25">
      <c r="A4012" s="20"/>
      <c r="B4012" s="21"/>
      <c r="C4012" s="22"/>
      <c r="D4012" s="23"/>
      <c r="E4012" s="22"/>
      <c r="F4012" s="23"/>
      <c r="G4012" s="24"/>
      <c r="H4012" s="22"/>
      <c r="I4012" s="22"/>
      <c r="J4012" s="22"/>
      <c r="K4012" s="22"/>
      <c r="L4012" s="66"/>
      <c r="M4012" s="67"/>
      <c r="N4012" s="22"/>
      <c r="O4012" s="22"/>
      <c r="P4012" s="25"/>
      <c r="Q4012" s="26"/>
    </row>
    <row r="4013" spans="1:17" x14ac:dyDescent="0.25">
      <c r="A4013" s="20"/>
      <c r="B4013" s="21"/>
      <c r="C4013" s="22"/>
      <c r="D4013" s="23"/>
      <c r="E4013" s="22"/>
      <c r="F4013" s="23"/>
      <c r="G4013" s="24"/>
      <c r="H4013" s="22"/>
      <c r="I4013" s="22"/>
      <c r="J4013" s="22"/>
      <c r="K4013" s="22"/>
      <c r="L4013" s="66"/>
      <c r="M4013" s="67"/>
      <c r="N4013" s="22"/>
      <c r="O4013" s="22"/>
      <c r="P4013" s="25"/>
      <c r="Q4013" s="26"/>
    </row>
    <row r="4014" spans="1:17" x14ac:dyDescent="0.25">
      <c r="A4014" s="20"/>
      <c r="B4014" s="21"/>
      <c r="C4014" s="22"/>
      <c r="D4014" s="23"/>
      <c r="E4014" s="22"/>
      <c r="F4014" s="23"/>
      <c r="G4014" s="24"/>
      <c r="H4014" s="22"/>
      <c r="I4014" s="22"/>
      <c r="J4014" s="22"/>
      <c r="K4014" s="22"/>
      <c r="L4014" s="66"/>
      <c r="M4014" s="67"/>
      <c r="N4014" s="22"/>
      <c r="O4014" s="22"/>
      <c r="P4014" s="25"/>
      <c r="Q4014" s="26"/>
    </row>
    <row r="4015" spans="1:17" x14ac:dyDescent="0.25">
      <c r="A4015" s="20"/>
      <c r="B4015" s="21"/>
      <c r="C4015" s="22"/>
      <c r="D4015" s="23"/>
      <c r="E4015" s="22"/>
      <c r="F4015" s="23"/>
      <c r="G4015" s="24"/>
      <c r="H4015" s="22"/>
      <c r="I4015" s="22"/>
      <c r="J4015" s="22"/>
      <c r="K4015" s="22"/>
      <c r="L4015" s="66"/>
      <c r="M4015" s="67"/>
      <c r="N4015" s="22"/>
      <c r="O4015" s="22"/>
      <c r="P4015" s="25"/>
      <c r="Q4015" s="26"/>
    </row>
    <row r="4016" spans="1:17" x14ac:dyDescent="0.25">
      <c r="A4016" s="20"/>
      <c r="B4016" s="21"/>
      <c r="C4016" s="22"/>
      <c r="D4016" s="23"/>
      <c r="E4016" s="22"/>
      <c r="F4016" s="23"/>
      <c r="G4016" s="24"/>
      <c r="H4016" s="22"/>
      <c r="I4016" s="22"/>
      <c r="J4016" s="22"/>
      <c r="K4016" s="22"/>
      <c r="L4016" s="66"/>
      <c r="M4016" s="67"/>
      <c r="N4016" s="22"/>
      <c r="O4016" s="22"/>
      <c r="P4016" s="25"/>
      <c r="Q4016" s="26"/>
    </row>
    <row r="4017" spans="1:17" x14ac:dyDescent="0.25">
      <c r="A4017" s="20"/>
      <c r="B4017" s="21"/>
      <c r="C4017" s="22"/>
      <c r="D4017" s="23"/>
      <c r="E4017" s="22"/>
      <c r="F4017" s="23"/>
      <c r="G4017" s="24"/>
      <c r="H4017" s="22"/>
      <c r="I4017" s="22"/>
      <c r="J4017" s="22"/>
      <c r="K4017" s="22"/>
      <c r="L4017" s="66"/>
      <c r="M4017" s="67"/>
      <c r="N4017" s="22"/>
      <c r="O4017" s="22"/>
      <c r="P4017" s="25"/>
      <c r="Q4017" s="26"/>
    </row>
    <row r="4018" spans="1:17" x14ac:dyDescent="0.25">
      <c r="A4018" s="20"/>
      <c r="B4018" s="21"/>
      <c r="C4018" s="22"/>
      <c r="D4018" s="23"/>
      <c r="E4018" s="22"/>
      <c r="F4018" s="23"/>
      <c r="G4018" s="24"/>
      <c r="H4018" s="22"/>
      <c r="I4018" s="22"/>
      <c r="J4018" s="22"/>
      <c r="K4018" s="22"/>
      <c r="L4018" s="66"/>
      <c r="M4018" s="67"/>
      <c r="N4018" s="22"/>
      <c r="O4018" s="22"/>
      <c r="P4018" s="25"/>
      <c r="Q4018" s="26"/>
    </row>
    <row r="4019" spans="1:17" x14ac:dyDescent="0.25">
      <c r="A4019" s="20"/>
      <c r="B4019" s="21"/>
      <c r="C4019" s="22"/>
      <c r="D4019" s="23"/>
      <c r="E4019" s="22"/>
      <c r="F4019" s="23"/>
      <c r="G4019" s="24"/>
      <c r="H4019" s="22"/>
      <c r="I4019" s="22"/>
      <c r="J4019" s="22"/>
      <c r="K4019" s="22"/>
      <c r="L4019" s="66"/>
      <c r="M4019" s="67"/>
      <c r="N4019" s="22"/>
      <c r="O4019" s="22"/>
      <c r="P4019" s="25"/>
      <c r="Q4019" s="26"/>
    </row>
    <row r="4020" spans="1:17" x14ac:dyDescent="0.25">
      <c r="A4020" s="20"/>
      <c r="B4020" s="21"/>
      <c r="C4020" s="22"/>
      <c r="D4020" s="23"/>
      <c r="E4020" s="22"/>
      <c r="F4020" s="23"/>
      <c r="G4020" s="24"/>
      <c r="H4020" s="22"/>
      <c r="I4020" s="22"/>
      <c r="J4020" s="22"/>
      <c r="K4020" s="22"/>
      <c r="L4020" s="66"/>
      <c r="M4020" s="67"/>
      <c r="N4020" s="22"/>
      <c r="O4020" s="22"/>
      <c r="P4020" s="25"/>
      <c r="Q4020" s="26"/>
    </row>
    <row r="4021" spans="1:17" x14ac:dyDescent="0.25">
      <c r="A4021" s="20"/>
      <c r="B4021" s="21"/>
      <c r="C4021" s="22"/>
      <c r="D4021" s="23"/>
      <c r="E4021" s="22"/>
      <c r="F4021" s="23"/>
      <c r="G4021" s="24"/>
      <c r="H4021" s="22"/>
      <c r="I4021" s="22"/>
      <c r="J4021" s="22"/>
      <c r="K4021" s="22"/>
      <c r="L4021" s="66"/>
      <c r="M4021" s="67"/>
      <c r="N4021" s="22"/>
      <c r="O4021" s="22"/>
      <c r="P4021" s="25"/>
      <c r="Q4021" s="26"/>
    </row>
    <row r="4022" spans="1:17" x14ac:dyDescent="0.25">
      <c r="A4022" s="20"/>
      <c r="B4022" s="21"/>
      <c r="C4022" s="22"/>
      <c r="D4022" s="23"/>
      <c r="E4022" s="22"/>
      <c r="F4022" s="23"/>
      <c r="G4022" s="24"/>
      <c r="H4022" s="22"/>
      <c r="I4022" s="22"/>
      <c r="J4022" s="22"/>
      <c r="K4022" s="22"/>
      <c r="L4022" s="66"/>
      <c r="M4022" s="67"/>
      <c r="N4022" s="22"/>
      <c r="O4022" s="22"/>
      <c r="P4022" s="25"/>
      <c r="Q4022" s="26"/>
    </row>
    <row r="4023" spans="1:17" x14ac:dyDescent="0.25">
      <c r="A4023" s="20"/>
      <c r="B4023" s="21"/>
      <c r="C4023" s="22"/>
      <c r="D4023" s="23"/>
      <c r="E4023" s="22"/>
      <c r="F4023" s="23"/>
      <c r="G4023" s="24"/>
      <c r="H4023" s="22"/>
      <c r="I4023" s="22"/>
      <c r="J4023" s="22"/>
      <c r="K4023" s="22"/>
      <c r="L4023" s="66"/>
      <c r="M4023" s="67"/>
      <c r="N4023" s="22"/>
      <c r="O4023" s="22"/>
      <c r="P4023" s="25"/>
      <c r="Q4023" s="26"/>
    </row>
    <row r="4024" spans="1:17" x14ac:dyDescent="0.25">
      <c r="A4024" s="20"/>
      <c r="B4024" s="21"/>
      <c r="C4024" s="22"/>
      <c r="D4024" s="23"/>
      <c r="E4024" s="22"/>
      <c r="F4024" s="23"/>
      <c r="G4024" s="24"/>
      <c r="H4024" s="22"/>
      <c r="I4024" s="22"/>
      <c r="J4024" s="22"/>
      <c r="K4024" s="22"/>
      <c r="L4024" s="66"/>
      <c r="M4024" s="67"/>
      <c r="N4024" s="22"/>
      <c r="O4024" s="22"/>
      <c r="P4024" s="25"/>
      <c r="Q4024" s="26"/>
    </row>
    <row r="4025" spans="1:17" x14ac:dyDescent="0.25">
      <c r="A4025" s="20"/>
      <c r="B4025" s="21"/>
      <c r="C4025" s="22"/>
      <c r="D4025" s="23"/>
      <c r="E4025" s="22"/>
      <c r="F4025" s="23"/>
      <c r="G4025" s="24"/>
      <c r="H4025" s="22"/>
      <c r="I4025" s="22"/>
      <c r="J4025" s="22"/>
      <c r="K4025" s="22"/>
      <c r="L4025" s="66"/>
      <c r="M4025" s="67"/>
      <c r="N4025" s="22"/>
      <c r="O4025" s="22"/>
      <c r="P4025" s="25"/>
      <c r="Q4025" s="26"/>
    </row>
    <row r="4026" spans="1:17" x14ac:dyDescent="0.25">
      <c r="A4026" s="20"/>
      <c r="B4026" s="21"/>
      <c r="C4026" s="22"/>
      <c r="D4026" s="23"/>
      <c r="E4026" s="22"/>
      <c r="F4026" s="23"/>
      <c r="G4026" s="24"/>
      <c r="H4026" s="22"/>
      <c r="I4026" s="22"/>
      <c r="J4026" s="22"/>
      <c r="K4026" s="22"/>
      <c r="L4026" s="66"/>
      <c r="M4026" s="67"/>
      <c r="N4026" s="22"/>
      <c r="O4026" s="22"/>
      <c r="P4026" s="25"/>
      <c r="Q4026" s="26"/>
    </row>
    <row r="4027" spans="1:17" x14ac:dyDescent="0.25">
      <c r="A4027" s="20"/>
      <c r="B4027" s="21"/>
      <c r="C4027" s="22"/>
      <c r="D4027" s="23"/>
      <c r="E4027" s="22"/>
      <c r="F4027" s="23"/>
      <c r="G4027" s="24"/>
      <c r="H4027" s="22"/>
      <c r="I4027" s="22"/>
      <c r="J4027" s="22"/>
      <c r="K4027" s="22"/>
      <c r="L4027" s="66"/>
      <c r="M4027" s="67"/>
      <c r="N4027" s="22"/>
      <c r="O4027" s="22"/>
      <c r="P4027" s="25"/>
      <c r="Q4027" s="26"/>
    </row>
    <row r="4028" spans="1:17" x14ac:dyDescent="0.25">
      <c r="A4028" s="20"/>
      <c r="B4028" s="21"/>
      <c r="C4028" s="22"/>
      <c r="D4028" s="23"/>
      <c r="E4028" s="22"/>
      <c r="F4028" s="23"/>
      <c r="G4028" s="24"/>
      <c r="H4028" s="22"/>
      <c r="I4028" s="22"/>
      <c r="J4028" s="22"/>
      <c r="K4028" s="22"/>
      <c r="L4028" s="66"/>
      <c r="M4028" s="67"/>
      <c r="N4028" s="22"/>
      <c r="O4028" s="22"/>
      <c r="P4028" s="25"/>
      <c r="Q4028" s="26"/>
    </row>
    <row r="4029" spans="1:17" x14ac:dyDescent="0.25">
      <c r="A4029" s="20"/>
      <c r="B4029" s="21"/>
      <c r="C4029" s="22"/>
      <c r="D4029" s="23"/>
      <c r="E4029" s="22"/>
      <c r="F4029" s="23"/>
      <c r="G4029" s="24"/>
      <c r="H4029" s="22"/>
      <c r="I4029" s="22"/>
      <c r="J4029" s="22"/>
      <c r="K4029" s="22"/>
      <c r="L4029" s="66"/>
      <c r="M4029" s="67"/>
      <c r="N4029" s="22"/>
      <c r="O4029" s="22"/>
      <c r="P4029" s="25"/>
      <c r="Q4029" s="26"/>
    </row>
    <row r="4030" spans="1:17" x14ac:dyDescent="0.25">
      <c r="A4030" s="20"/>
      <c r="B4030" s="21"/>
      <c r="C4030" s="22"/>
      <c r="D4030" s="23"/>
      <c r="E4030" s="22"/>
      <c r="F4030" s="23"/>
      <c r="G4030" s="24"/>
      <c r="H4030" s="22"/>
      <c r="I4030" s="22"/>
      <c r="J4030" s="22"/>
      <c r="K4030" s="22"/>
      <c r="L4030" s="66"/>
      <c r="M4030" s="67"/>
      <c r="N4030" s="22"/>
      <c r="O4030" s="22"/>
      <c r="P4030" s="25"/>
      <c r="Q4030" s="26"/>
    </row>
    <row r="4031" spans="1:17" x14ac:dyDescent="0.25">
      <c r="A4031" s="20"/>
      <c r="B4031" s="21"/>
      <c r="C4031" s="22"/>
      <c r="D4031" s="23"/>
      <c r="E4031" s="22"/>
      <c r="F4031" s="23"/>
      <c r="G4031" s="24"/>
      <c r="H4031" s="22"/>
      <c r="I4031" s="22"/>
      <c r="J4031" s="22"/>
      <c r="K4031" s="22"/>
      <c r="L4031" s="66"/>
      <c r="M4031" s="67"/>
      <c r="N4031" s="22"/>
      <c r="O4031" s="22"/>
      <c r="P4031" s="25"/>
      <c r="Q4031" s="26"/>
    </row>
    <row r="4032" spans="1:17" x14ac:dyDescent="0.25">
      <c r="A4032" s="20"/>
      <c r="B4032" s="21"/>
      <c r="C4032" s="22"/>
      <c r="D4032" s="23"/>
      <c r="E4032" s="22"/>
      <c r="F4032" s="23"/>
      <c r="G4032" s="24"/>
      <c r="H4032" s="22"/>
      <c r="I4032" s="22"/>
      <c r="J4032" s="22"/>
      <c r="K4032" s="22"/>
      <c r="L4032" s="66"/>
      <c r="M4032" s="67"/>
      <c r="N4032" s="22"/>
      <c r="O4032" s="22"/>
      <c r="P4032" s="25"/>
      <c r="Q4032" s="26"/>
    </row>
    <row r="4033" spans="1:17" x14ac:dyDescent="0.25">
      <c r="A4033" s="20"/>
      <c r="B4033" s="21"/>
      <c r="C4033" s="22"/>
      <c r="D4033" s="23"/>
      <c r="E4033" s="22"/>
      <c r="F4033" s="23"/>
      <c r="G4033" s="24"/>
      <c r="H4033" s="22"/>
      <c r="I4033" s="22"/>
      <c r="J4033" s="22"/>
      <c r="K4033" s="22"/>
      <c r="L4033" s="66"/>
      <c r="M4033" s="67"/>
      <c r="N4033" s="22"/>
      <c r="O4033" s="22"/>
      <c r="P4033" s="25"/>
      <c r="Q4033" s="26"/>
    </row>
    <row r="4034" spans="1:17" x14ac:dyDescent="0.25">
      <c r="A4034" s="20"/>
      <c r="B4034" s="21"/>
      <c r="C4034" s="22"/>
      <c r="D4034" s="23"/>
      <c r="E4034" s="22"/>
      <c r="F4034" s="23"/>
      <c r="G4034" s="24"/>
      <c r="H4034" s="22"/>
      <c r="I4034" s="22"/>
      <c r="J4034" s="22"/>
      <c r="K4034" s="22"/>
      <c r="L4034" s="66"/>
      <c r="M4034" s="67"/>
      <c r="N4034" s="22"/>
      <c r="O4034" s="22"/>
      <c r="P4034" s="25"/>
      <c r="Q4034" s="26"/>
    </row>
    <row r="4035" spans="1:17" x14ac:dyDescent="0.25">
      <c r="A4035" s="20"/>
      <c r="B4035" s="21"/>
      <c r="C4035" s="22"/>
      <c r="D4035" s="23"/>
      <c r="E4035" s="22"/>
      <c r="F4035" s="23"/>
      <c r="G4035" s="24"/>
      <c r="H4035" s="22"/>
      <c r="I4035" s="22"/>
      <c r="J4035" s="22"/>
      <c r="K4035" s="22"/>
      <c r="L4035" s="66"/>
      <c r="M4035" s="67"/>
      <c r="N4035" s="22"/>
      <c r="O4035" s="22"/>
      <c r="P4035" s="25"/>
      <c r="Q4035" s="26"/>
    </row>
    <row r="4036" spans="1:17" x14ac:dyDescent="0.25">
      <c r="A4036" s="20"/>
      <c r="B4036" s="21"/>
      <c r="C4036" s="22"/>
      <c r="D4036" s="23"/>
      <c r="E4036" s="22"/>
      <c r="F4036" s="23"/>
      <c r="G4036" s="24"/>
      <c r="H4036" s="22"/>
      <c r="I4036" s="22"/>
      <c r="J4036" s="22"/>
      <c r="K4036" s="22"/>
      <c r="L4036" s="66"/>
      <c r="M4036" s="67"/>
      <c r="N4036" s="22"/>
      <c r="O4036" s="22"/>
      <c r="P4036" s="25"/>
      <c r="Q4036" s="26"/>
    </row>
    <row r="4037" spans="1:17" x14ac:dyDescent="0.25">
      <c r="A4037" s="20"/>
      <c r="B4037" s="21"/>
      <c r="C4037" s="22"/>
      <c r="D4037" s="23"/>
      <c r="E4037" s="22"/>
      <c r="F4037" s="23"/>
      <c r="G4037" s="24"/>
      <c r="H4037" s="22"/>
      <c r="I4037" s="22"/>
      <c r="J4037" s="22"/>
      <c r="K4037" s="22"/>
      <c r="L4037" s="66"/>
      <c r="M4037" s="67"/>
      <c r="N4037" s="22"/>
      <c r="O4037" s="22"/>
      <c r="P4037" s="25"/>
      <c r="Q4037" s="26"/>
    </row>
    <row r="4038" spans="1:17" x14ac:dyDescent="0.25">
      <c r="A4038" s="20"/>
      <c r="B4038" s="21"/>
      <c r="C4038" s="22"/>
      <c r="D4038" s="23"/>
      <c r="E4038" s="22"/>
      <c r="F4038" s="23"/>
      <c r="G4038" s="24"/>
      <c r="H4038" s="22"/>
      <c r="I4038" s="22"/>
      <c r="J4038" s="22"/>
      <c r="K4038" s="22"/>
      <c r="L4038" s="66"/>
      <c r="M4038" s="67"/>
      <c r="N4038" s="22"/>
      <c r="O4038" s="22"/>
      <c r="P4038" s="25"/>
      <c r="Q4038" s="26"/>
    </row>
    <row r="4039" spans="1:17" x14ac:dyDescent="0.25">
      <c r="A4039" s="20"/>
      <c r="B4039" s="21"/>
      <c r="C4039" s="22"/>
      <c r="D4039" s="23"/>
      <c r="E4039" s="22"/>
      <c r="F4039" s="23"/>
      <c r="G4039" s="24"/>
      <c r="H4039" s="22"/>
      <c r="I4039" s="22"/>
      <c r="J4039" s="22"/>
      <c r="K4039" s="22"/>
      <c r="L4039" s="66"/>
      <c r="M4039" s="67"/>
      <c r="N4039" s="22"/>
      <c r="O4039" s="22"/>
      <c r="P4039" s="25"/>
      <c r="Q4039" s="26"/>
    </row>
    <row r="4040" spans="1:17" x14ac:dyDescent="0.25">
      <c r="A4040" s="20"/>
      <c r="B4040" s="21"/>
      <c r="C4040" s="22"/>
      <c r="D4040" s="23"/>
      <c r="E4040" s="22"/>
      <c r="F4040" s="23"/>
      <c r="G4040" s="24"/>
      <c r="H4040" s="22"/>
      <c r="I4040" s="22"/>
      <c r="J4040" s="22"/>
      <c r="K4040" s="22"/>
      <c r="L4040" s="66"/>
      <c r="M4040" s="67"/>
      <c r="N4040" s="22"/>
      <c r="O4040" s="22"/>
      <c r="P4040" s="25"/>
      <c r="Q4040" s="26"/>
    </row>
    <row r="4041" spans="1:17" x14ac:dyDescent="0.25">
      <c r="A4041" s="20"/>
      <c r="B4041" s="21"/>
      <c r="C4041" s="22"/>
      <c r="D4041" s="23"/>
      <c r="E4041" s="22"/>
      <c r="F4041" s="23"/>
      <c r="G4041" s="24"/>
      <c r="H4041" s="22"/>
      <c r="I4041" s="22"/>
      <c r="J4041" s="22"/>
      <c r="K4041" s="22"/>
      <c r="L4041" s="66"/>
      <c r="M4041" s="67"/>
      <c r="N4041" s="22"/>
      <c r="O4041" s="22"/>
      <c r="P4041" s="25"/>
      <c r="Q4041" s="26"/>
    </row>
    <row r="4042" spans="1:17" x14ac:dyDescent="0.25">
      <c r="A4042" s="20"/>
      <c r="B4042" s="21"/>
      <c r="C4042" s="22"/>
      <c r="D4042" s="23"/>
      <c r="E4042" s="22"/>
      <c r="F4042" s="23"/>
      <c r="G4042" s="24"/>
      <c r="H4042" s="22"/>
      <c r="I4042" s="22"/>
      <c r="J4042" s="22"/>
      <c r="K4042" s="22"/>
      <c r="L4042" s="66"/>
      <c r="M4042" s="67"/>
      <c r="N4042" s="22"/>
      <c r="O4042" s="22"/>
      <c r="P4042" s="25"/>
      <c r="Q4042" s="26"/>
    </row>
    <row r="4043" spans="1:17" x14ac:dyDescent="0.25">
      <c r="A4043" s="20"/>
      <c r="B4043" s="21"/>
      <c r="C4043" s="22"/>
      <c r="D4043" s="23"/>
      <c r="E4043" s="22"/>
      <c r="F4043" s="23"/>
      <c r="G4043" s="24"/>
      <c r="H4043" s="22"/>
      <c r="I4043" s="22"/>
      <c r="J4043" s="22"/>
      <c r="K4043" s="22"/>
      <c r="L4043" s="66"/>
      <c r="M4043" s="67"/>
      <c r="N4043" s="22"/>
      <c r="O4043" s="22"/>
      <c r="P4043" s="25"/>
      <c r="Q4043" s="26"/>
    </row>
    <row r="4044" spans="1:17" x14ac:dyDescent="0.25">
      <c r="A4044" s="20"/>
      <c r="B4044" s="21"/>
      <c r="C4044" s="22"/>
      <c r="D4044" s="23"/>
      <c r="E4044" s="22"/>
      <c r="F4044" s="23"/>
      <c r="G4044" s="24"/>
      <c r="H4044" s="22"/>
      <c r="I4044" s="22"/>
      <c r="J4044" s="22"/>
      <c r="K4044" s="22"/>
      <c r="L4044" s="66"/>
      <c r="M4044" s="67"/>
      <c r="N4044" s="22"/>
      <c r="O4044" s="22"/>
      <c r="P4044" s="25"/>
      <c r="Q4044" s="26"/>
    </row>
    <row r="4045" spans="1:17" x14ac:dyDescent="0.25">
      <c r="A4045" s="20"/>
      <c r="B4045" s="21"/>
      <c r="C4045" s="22"/>
      <c r="D4045" s="23"/>
      <c r="E4045" s="22"/>
      <c r="F4045" s="23"/>
      <c r="G4045" s="24"/>
      <c r="H4045" s="22"/>
      <c r="I4045" s="22"/>
      <c r="J4045" s="22"/>
      <c r="K4045" s="22"/>
      <c r="L4045" s="66"/>
      <c r="M4045" s="67"/>
      <c r="N4045" s="22"/>
      <c r="O4045" s="22"/>
      <c r="P4045" s="25"/>
      <c r="Q4045" s="26"/>
    </row>
    <row r="4046" spans="1:17" x14ac:dyDescent="0.25">
      <c r="A4046" s="20"/>
      <c r="B4046" s="21"/>
      <c r="C4046" s="22"/>
      <c r="D4046" s="23"/>
      <c r="E4046" s="22"/>
      <c r="F4046" s="23"/>
      <c r="G4046" s="24"/>
      <c r="H4046" s="22"/>
      <c r="I4046" s="22"/>
      <c r="J4046" s="22"/>
      <c r="K4046" s="22"/>
      <c r="L4046" s="66"/>
      <c r="M4046" s="67"/>
      <c r="N4046" s="22"/>
      <c r="O4046" s="22"/>
      <c r="P4046" s="25"/>
      <c r="Q4046" s="26"/>
    </row>
    <row r="4047" spans="1:17" x14ac:dyDescent="0.25">
      <c r="A4047" s="20"/>
      <c r="B4047" s="21"/>
      <c r="C4047" s="22"/>
      <c r="D4047" s="23"/>
      <c r="E4047" s="22"/>
      <c r="F4047" s="23"/>
      <c r="G4047" s="24"/>
      <c r="H4047" s="22"/>
      <c r="I4047" s="22"/>
      <c r="J4047" s="22"/>
      <c r="K4047" s="22"/>
      <c r="L4047" s="66"/>
      <c r="M4047" s="67"/>
      <c r="N4047" s="22"/>
      <c r="O4047" s="22"/>
      <c r="P4047" s="25"/>
      <c r="Q4047" s="26"/>
    </row>
    <row r="4048" spans="1:17" x14ac:dyDescent="0.25">
      <c r="A4048" s="20"/>
      <c r="B4048" s="21"/>
      <c r="C4048" s="22"/>
      <c r="D4048" s="23"/>
      <c r="E4048" s="22"/>
      <c r="F4048" s="23"/>
      <c r="G4048" s="24"/>
      <c r="H4048" s="22"/>
      <c r="I4048" s="22"/>
      <c r="J4048" s="22"/>
      <c r="K4048" s="22"/>
      <c r="L4048" s="66"/>
      <c r="M4048" s="67"/>
      <c r="N4048" s="22"/>
      <c r="O4048" s="22"/>
      <c r="P4048" s="25"/>
      <c r="Q4048" s="26"/>
    </row>
    <row r="4049" spans="1:17" x14ac:dyDescent="0.25">
      <c r="A4049" s="20"/>
      <c r="B4049" s="21"/>
      <c r="C4049" s="22"/>
      <c r="D4049" s="23"/>
      <c r="E4049" s="22"/>
      <c r="F4049" s="23"/>
      <c r="G4049" s="24"/>
      <c r="H4049" s="22"/>
      <c r="I4049" s="22"/>
      <c r="J4049" s="22"/>
      <c r="K4049" s="22"/>
      <c r="L4049" s="66"/>
      <c r="M4049" s="67"/>
      <c r="N4049" s="22"/>
      <c r="O4049" s="22"/>
      <c r="P4049" s="25"/>
      <c r="Q4049" s="26"/>
    </row>
    <row r="4050" spans="1:17" x14ac:dyDescent="0.25">
      <c r="A4050" s="20"/>
      <c r="B4050" s="21"/>
      <c r="C4050" s="22"/>
      <c r="D4050" s="23"/>
      <c r="E4050" s="22"/>
      <c r="F4050" s="23"/>
      <c r="G4050" s="24"/>
      <c r="H4050" s="22"/>
      <c r="I4050" s="22"/>
      <c r="J4050" s="22"/>
      <c r="K4050" s="22"/>
      <c r="L4050" s="66"/>
      <c r="M4050" s="67"/>
      <c r="N4050" s="22"/>
      <c r="O4050" s="22"/>
      <c r="P4050" s="25"/>
      <c r="Q4050" s="26"/>
    </row>
    <row r="4051" spans="1:17" x14ac:dyDescent="0.25">
      <c r="A4051" s="20"/>
      <c r="B4051" s="21"/>
      <c r="C4051" s="22"/>
      <c r="D4051" s="23"/>
      <c r="E4051" s="22"/>
      <c r="F4051" s="23"/>
      <c r="G4051" s="24"/>
      <c r="H4051" s="22"/>
      <c r="I4051" s="22"/>
      <c r="J4051" s="22"/>
      <c r="K4051" s="22"/>
      <c r="L4051" s="66"/>
      <c r="M4051" s="67"/>
      <c r="N4051" s="22"/>
      <c r="O4051" s="22"/>
      <c r="P4051" s="25"/>
      <c r="Q4051" s="26"/>
    </row>
    <row r="4052" spans="1:17" x14ac:dyDescent="0.25">
      <c r="A4052" s="20"/>
      <c r="B4052" s="21"/>
      <c r="C4052" s="22"/>
      <c r="D4052" s="23"/>
      <c r="E4052" s="22"/>
      <c r="F4052" s="23"/>
      <c r="G4052" s="24"/>
      <c r="H4052" s="22"/>
      <c r="I4052" s="22"/>
      <c r="J4052" s="22"/>
      <c r="K4052" s="22"/>
      <c r="L4052" s="66"/>
      <c r="M4052" s="67"/>
      <c r="N4052" s="22"/>
      <c r="O4052" s="22"/>
      <c r="P4052" s="25"/>
      <c r="Q4052" s="26"/>
    </row>
    <row r="4053" spans="1:17" x14ac:dyDescent="0.25">
      <c r="A4053" s="20"/>
      <c r="B4053" s="21"/>
      <c r="C4053" s="22"/>
      <c r="D4053" s="23"/>
      <c r="E4053" s="22"/>
      <c r="F4053" s="23"/>
      <c r="G4053" s="24"/>
      <c r="H4053" s="22"/>
      <c r="I4053" s="22"/>
      <c r="J4053" s="22"/>
      <c r="K4053" s="22"/>
      <c r="L4053" s="66"/>
      <c r="M4053" s="67"/>
      <c r="N4053" s="22"/>
      <c r="O4053" s="22"/>
      <c r="P4053" s="25"/>
      <c r="Q4053" s="26"/>
    </row>
    <row r="4054" spans="1:17" x14ac:dyDescent="0.25">
      <c r="A4054" s="20"/>
      <c r="B4054" s="21"/>
      <c r="C4054" s="22"/>
      <c r="D4054" s="23"/>
      <c r="E4054" s="22"/>
      <c r="F4054" s="23"/>
      <c r="G4054" s="24"/>
      <c r="H4054" s="22"/>
      <c r="I4054" s="22"/>
      <c r="J4054" s="22"/>
      <c r="K4054" s="22"/>
      <c r="L4054" s="66"/>
      <c r="M4054" s="67"/>
      <c r="N4054" s="22"/>
      <c r="O4054" s="22"/>
      <c r="P4054" s="25"/>
      <c r="Q4054" s="26"/>
    </row>
    <row r="4055" spans="1:17" x14ac:dyDescent="0.25">
      <c r="A4055" s="20"/>
      <c r="B4055" s="21"/>
      <c r="C4055" s="22"/>
      <c r="D4055" s="23"/>
      <c r="E4055" s="22"/>
      <c r="F4055" s="23"/>
      <c r="G4055" s="24"/>
      <c r="H4055" s="22"/>
      <c r="I4055" s="22"/>
      <c r="J4055" s="22"/>
      <c r="K4055" s="22"/>
      <c r="L4055" s="66"/>
      <c r="M4055" s="67"/>
      <c r="N4055" s="22"/>
      <c r="O4055" s="22"/>
      <c r="P4055" s="25"/>
      <c r="Q4055" s="26"/>
    </row>
    <row r="4056" spans="1:17" x14ac:dyDescent="0.25">
      <c r="A4056" s="20"/>
      <c r="B4056" s="21"/>
      <c r="C4056" s="22"/>
      <c r="D4056" s="23"/>
      <c r="E4056" s="22"/>
      <c r="F4056" s="23"/>
      <c r="G4056" s="24"/>
      <c r="H4056" s="22"/>
      <c r="I4056" s="22"/>
      <c r="J4056" s="22"/>
      <c r="K4056" s="22"/>
      <c r="L4056" s="66"/>
      <c r="M4056" s="67"/>
      <c r="N4056" s="22"/>
      <c r="O4056" s="22"/>
      <c r="P4056" s="25"/>
      <c r="Q4056" s="26"/>
    </row>
    <row r="4057" spans="1:17" x14ac:dyDescent="0.25">
      <c r="A4057" s="20"/>
      <c r="B4057" s="21"/>
      <c r="C4057" s="22"/>
      <c r="D4057" s="23"/>
      <c r="E4057" s="22"/>
      <c r="F4057" s="23"/>
      <c r="G4057" s="24"/>
      <c r="H4057" s="22"/>
      <c r="I4057" s="22"/>
      <c r="J4057" s="22"/>
      <c r="K4057" s="22"/>
      <c r="L4057" s="66"/>
      <c r="M4057" s="67"/>
      <c r="N4057" s="22"/>
      <c r="O4057" s="22"/>
      <c r="P4057" s="25"/>
      <c r="Q4057" s="26"/>
    </row>
    <row r="4058" spans="1:17" x14ac:dyDescent="0.25">
      <c r="A4058" s="20"/>
      <c r="B4058" s="21"/>
      <c r="C4058" s="22"/>
      <c r="D4058" s="23"/>
      <c r="E4058" s="22"/>
      <c r="F4058" s="23"/>
      <c r="G4058" s="24"/>
      <c r="H4058" s="22"/>
      <c r="I4058" s="22"/>
      <c r="J4058" s="22"/>
      <c r="K4058" s="22"/>
      <c r="L4058" s="66"/>
      <c r="M4058" s="67"/>
      <c r="N4058" s="22"/>
      <c r="O4058" s="22"/>
      <c r="P4058" s="25"/>
      <c r="Q4058" s="26"/>
    </row>
    <row r="4059" spans="1:17" x14ac:dyDescent="0.25">
      <c r="A4059" s="20"/>
      <c r="B4059" s="21"/>
      <c r="C4059" s="22"/>
      <c r="D4059" s="23"/>
      <c r="E4059" s="22"/>
      <c r="F4059" s="23"/>
      <c r="G4059" s="24"/>
      <c r="H4059" s="22"/>
      <c r="I4059" s="22"/>
      <c r="J4059" s="22"/>
      <c r="K4059" s="22"/>
      <c r="L4059" s="66"/>
      <c r="M4059" s="67"/>
      <c r="N4059" s="22"/>
      <c r="O4059" s="22"/>
      <c r="P4059" s="25"/>
      <c r="Q4059" s="26"/>
    </row>
    <row r="4060" spans="1:17" x14ac:dyDescent="0.25">
      <c r="A4060" s="20"/>
      <c r="B4060" s="21"/>
      <c r="C4060" s="22"/>
      <c r="D4060" s="23"/>
      <c r="E4060" s="22"/>
      <c r="F4060" s="23"/>
      <c r="G4060" s="24"/>
      <c r="H4060" s="22"/>
      <c r="I4060" s="22"/>
      <c r="J4060" s="22"/>
      <c r="K4060" s="22"/>
      <c r="L4060" s="66"/>
      <c r="M4060" s="67"/>
      <c r="N4060" s="22"/>
      <c r="O4060" s="22"/>
      <c r="P4060" s="25"/>
      <c r="Q4060" s="26"/>
    </row>
    <row r="4061" spans="1:17" x14ac:dyDescent="0.25">
      <c r="A4061" s="20"/>
      <c r="B4061" s="21"/>
      <c r="C4061" s="22"/>
      <c r="D4061" s="23"/>
      <c r="E4061" s="22"/>
      <c r="F4061" s="23"/>
      <c r="G4061" s="24"/>
      <c r="H4061" s="22"/>
      <c r="I4061" s="22"/>
      <c r="J4061" s="22"/>
      <c r="K4061" s="22"/>
      <c r="L4061" s="66"/>
      <c r="M4061" s="67"/>
      <c r="N4061" s="22"/>
      <c r="O4061" s="22"/>
      <c r="P4061" s="25"/>
      <c r="Q4061" s="26"/>
    </row>
    <row r="4062" spans="1:17" x14ac:dyDescent="0.25">
      <c r="A4062" s="20"/>
      <c r="B4062" s="21"/>
      <c r="C4062" s="22"/>
      <c r="D4062" s="23"/>
      <c r="E4062" s="22"/>
      <c r="F4062" s="23"/>
      <c r="G4062" s="24"/>
      <c r="H4062" s="22"/>
      <c r="I4062" s="22"/>
      <c r="J4062" s="22"/>
      <c r="K4062" s="22"/>
      <c r="L4062" s="66"/>
      <c r="M4062" s="67"/>
      <c r="N4062" s="22"/>
      <c r="O4062" s="22"/>
      <c r="P4062" s="25"/>
      <c r="Q4062" s="26"/>
    </row>
    <row r="4063" spans="1:17" x14ac:dyDescent="0.25">
      <c r="A4063" s="20"/>
      <c r="B4063" s="21"/>
      <c r="C4063" s="22"/>
      <c r="D4063" s="23"/>
      <c r="E4063" s="22"/>
      <c r="F4063" s="23"/>
      <c r="G4063" s="24"/>
      <c r="H4063" s="22"/>
      <c r="I4063" s="22"/>
      <c r="J4063" s="22"/>
      <c r="K4063" s="22"/>
      <c r="L4063" s="66"/>
      <c r="M4063" s="67"/>
      <c r="N4063" s="22"/>
      <c r="O4063" s="22"/>
      <c r="P4063" s="25"/>
      <c r="Q4063" s="26"/>
    </row>
    <row r="4064" spans="1:17" x14ac:dyDescent="0.25">
      <c r="A4064" s="20"/>
      <c r="B4064" s="21"/>
      <c r="C4064" s="22"/>
      <c r="D4064" s="23"/>
      <c r="E4064" s="22"/>
      <c r="F4064" s="23"/>
      <c r="G4064" s="24"/>
      <c r="H4064" s="22"/>
      <c r="I4064" s="22"/>
      <c r="J4064" s="22"/>
      <c r="K4064" s="22"/>
      <c r="L4064" s="66"/>
      <c r="M4064" s="67"/>
      <c r="N4064" s="22"/>
      <c r="O4064" s="22"/>
      <c r="P4064" s="25"/>
      <c r="Q4064" s="26"/>
    </row>
    <row r="4065" spans="1:17" x14ac:dyDescent="0.25">
      <c r="A4065" s="20"/>
      <c r="B4065" s="21"/>
      <c r="C4065" s="22"/>
      <c r="D4065" s="23"/>
      <c r="E4065" s="22"/>
      <c r="F4065" s="23"/>
      <c r="G4065" s="24"/>
      <c r="H4065" s="22"/>
      <c r="I4065" s="22"/>
      <c r="J4065" s="22"/>
      <c r="K4065" s="22"/>
      <c r="L4065" s="66"/>
      <c r="M4065" s="67"/>
      <c r="N4065" s="22"/>
      <c r="O4065" s="22"/>
      <c r="P4065" s="25"/>
      <c r="Q4065" s="26"/>
    </row>
    <row r="4066" spans="1:17" x14ac:dyDescent="0.25">
      <c r="A4066" s="20"/>
      <c r="B4066" s="21"/>
      <c r="C4066" s="22"/>
      <c r="D4066" s="23"/>
      <c r="E4066" s="22"/>
      <c r="F4066" s="23"/>
      <c r="G4066" s="24"/>
      <c r="H4066" s="22"/>
      <c r="I4066" s="22"/>
      <c r="J4066" s="22"/>
      <c r="K4066" s="22"/>
      <c r="L4066" s="66"/>
      <c r="M4066" s="67"/>
      <c r="N4066" s="22"/>
      <c r="O4066" s="22"/>
      <c r="P4066" s="25"/>
      <c r="Q4066" s="26"/>
    </row>
    <row r="4067" spans="1:17" x14ac:dyDescent="0.25">
      <c r="A4067" s="20"/>
      <c r="B4067" s="21"/>
      <c r="C4067" s="22"/>
      <c r="D4067" s="23"/>
      <c r="E4067" s="22"/>
      <c r="F4067" s="23"/>
      <c r="G4067" s="24"/>
      <c r="H4067" s="22"/>
      <c r="I4067" s="22"/>
      <c r="J4067" s="22"/>
      <c r="K4067" s="22"/>
      <c r="L4067" s="66"/>
      <c r="M4067" s="67"/>
      <c r="N4067" s="22"/>
      <c r="O4067" s="22"/>
      <c r="P4067" s="25"/>
      <c r="Q4067" s="26"/>
    </row>
    <row r="4068" spans="1:17" x14ac:dyDescent="0.25">
      <c r="A4068" s="20"/>
      <c r="B4068" s="21"/>
      <c r="C4068" s="22"/>
      <c r="D4068" s="23"/>
      <c r="E4068" s="22"/>
      <c r="F4068" s="23"/>
      <c r="G4068" s="24"/>
      <c r="H4068" s="22"/>
      <c r="I4068" s="22"/>
      <c r="J4068" s="22"/>
      <c r="K4068" s="22"/>
      <c r="L4068" s="66"/>
      <c r="M4068" s="67"/>
      <c r="N4068" s="22"/>
      <c r="O4068" s="22"/>
      <c r="P4068" s="25"/>
      <c r="Q4068" s="26"/>
    </row>
    <row r="4069" spans="1:17" x14ac:dyDescent="0.25">
      <c r="A4069" s="20"/>
      <c r="B4069" s="21"/>
      <c r="C4069" s="22"/>
      <c r="D4069" s="23"/>
      <c r="E4069" s="22"/>
      <c r="F4069" s="23"/>
      <c r="G4069" s="24"/>
      <c r="H4069" s="22"/>
      <c r="I4069" s="22"/>
      <c r="J4069" s="22"/>
      <c r="K4069" s="22"/>
      <c r="L4069" s="66"/>
      <c r="M4069" s="67"/>
      <c r="N4069" s="22"/>
      <c r="O4069" s="22"/>
      <c r="P4069" s="25"/>
      <c r="Q4069" s="26"/>
    </row>
    <row r="4070" spans="1:17" x14ac:dyDescent="0.25">
      <c r="A4070" s="20"/>
      <c r="B4070" s="21"/>
      <c r="C4070" s="22"/>
      <c r="D4070" s="23"/>
      <c r="E4070" s="22"/>
      <c r="F4070" s="23"/>
      <c r="G4070" s="24"/>
      <c r="H4070" s="22"/>
      <c r="I4070" s="22"/>
      <c r="J4070" s="22"/>
      <c r="K4070" s="22"/>
      <c r="L4070" s="66"/>
      <c r="M4070" s="67"/>
      <c r="N4070" s="22"/>
      <c r="O4070" s="22"/>
      <c r="P4070" s="25"/>
      <c r="Q4070" s="26"/>
    </row>
    <row r="4071" spans="1:17" x14ac:dyDescent="0.25">
      <c r="A4071" s="20"/>
      <c r="B4071" s="21"/>
      <c r="C4071" s="22"/>
      <c r="D4071" s="23"/>
      <c r="E4071" s="22"/>
      <c r="F4071" s="23"/>
      <c r="G4071" s="24"/>
      <c r="H4071" s="22"/>
      <c r="I4071" s="22"/>
      <c r="J4071" s="22"/>
      <c r="K4071" s="22"/>
      <c r="L4071" s="66"/>
      <c r="M4071" s="67"/>
      <c r="N4071" s="22"/>
      <c r="O4071" s="22"/>
      <c r="P4071" s="25"/>
      <c r="Q4071" s="26"/>
    </row>
    <row r="4072" spans="1:17" x14ac:dyDescent="0.25">
      <c r="A4072" s="20"/>
      <c r="B4072" s="21"/>
      <c r="C4072" s="22"/>
      <c r="D4072" s="23"/>
      <c r="E4072" s="22"/>
      <c r="F4072" s="23"/>
      <c r="G4072" s="24"/>
      <c r="H4072" s="22"/>
      <c r="I4072" s="22"/>
      <c r="J4072" s="22"/>
      <c r="K4072" s="22"/>
      <c r="L4072" s="66"/>
      <c r="M4072" s="67"/>
      <c r="N4072" s="22"/>
      <c r="O4072" s="22"/>
      <c r="P4072" s="25"/>
      <c r="Q4072" s="26"/>
    </row>
    <row r="4073" spans="1:17" x14ac:dyDescent="0.25">
      <c r="A4073" s="20"/>
      <c r="B4073" s="21"/>
      <c r="C4073" s="22"/>
      <c r="D4073" s="23"/>
      <c r="E4073" s="22"/>
      <c r="F4073" s="23"/>
      <c r="G4073" s="24"/>
      <c r="H4073" s="22"/>
      <c r="I4073" s="22"/>
      <c r="J4073" s="22"/>
      <c r="K4073" s="22"/>
      <c r="L4073" s="66"/>
      <c r="M4073" s="67"/>
      <c r="N4073" s="22"/>
      <c r="O4073" s="22"/>
      <c r="P4073" s="25"/>
      <c r="Q4073" s="26"/>
    </row>
    <row r="4074" spans="1:17" x14ac:dyDescent="0.25">
      <c r="A4074" s="20"/>
      <c r="B4074" s="21"/>
      <c r="C4074" s="22"/>
      <c r="D4074" s="23"/>
      <c r="E4074" s="22"/>
      <c r="F4074" s="23"/>
      <c r="G4074" s="24"/>
      <c r="H4074" s="22"/>
      <c r="I4074" s="22"/>
      <c r="J4074" s="22"/>
      <c r="K4074" s="22"/>
      <c r="L4074" s="66"/>
      <c r="M4074" s="67"/>
      <c r="N4074" s="22"/>
      <c r="O4074" s="22"/>
      <c r="P4074" s="25"/>
      <c r="Q4074" s="26"/>
    </row>
    <row r="4075" spans="1:17" x14ac:dyDescent="0.25">
      <c r="A4075" s="20"/>
      <c r="B4075" s="21"/>
      <c r="C4075" s="22"/>
      <c r="D4075" s="23"/>
      <c r="E4075" s="22"/>
      <c r="F4075" s="23"/>
      <c r="G4075" s="24"/>
      <c r="H4075" s="22"/>
      <c r="I4075" s="22"/>
      <c r="J4075" s="22"/>
      <c r="K4075" s="22"/>
      <c r="L4075" s="66"/>
      <c r="M4075" s="67"/>
      <c r="N4075" s="22"/>
      <c r="O4075" s="22"/>
      <c r="P4075" s="25"/>
      <c r="Q4075" s="26"/>
    </row>
    <row r="4076" spans="1:17" x14ac:dyDescent="0.25">
      <c r="A4076" s="20"/>
      <c r="B4076" s="21"/>
      <c r="C4076" s="22"/>
      <c r="D4076" s="23"/>
      <c r="E4076" s="22"/>
      <c r="F4076" s="23"/>
      <c r="G4076" s="24"/>
      <c r="H4076" s="22"/>
      <c r="I4076" s="22"/>
      <c r="J4076" s="22"/>
      <c r="K4076" s="22"/>
      <c r="L4076" s="66"/>
      <c r="M4076" s="67"/>
      <c r="N4076" s="22"/>
      <c r="O4076" s="22"/>
      <c r="P4076" s="25"/>
      <c r="Q4076" s="26"/>
    </row>
    <row r="4077" spans="1:17" x14ac:dyDescent="0.25">
      <c r="A4077" s="20"/>
      <c r="B4077" s="21"/>
      <c r="C4077" s="22"/>
      <c r="D4077" s="23"/>
      <c r="E4077" s="22"/>
      <c r="F4077" s="23"/>
      <c r="G4077" s="24"/>
      <c r="H4077" s="22"/>
      <c r="I4077" s="22"/>
      <c r="J4077" s="22"/>
      <c r="K4077" s="22"/>
      <c r="L4077" s="66"/>
      <c r="M4077" s="67"/>
      <c r="N4077" s="22"/>
      <c r="O4077" s="22"/>
      <c r="P4077" s="25"/>
      <c r="Q4077" s="26"/>
    </row>
    <row r="4078" spans="1:17" x14ac:dyDescent="0.25">
      <c r="A4078" s="20"/>
      <c r="B4078" s="21"/>
      <c r="C4078" s="22"/>
      <c r="D4078" s="23"/>
      <c r="E4078" s="22"/>
      <c r="F4078" s="23"/>
      <c r="G4078" s="24"/>
      <c r="H4078" s="22"/>
      <c r="I4078" s="22"/>
      <c r="J4078" s="22"/>
      <c r="K4078" s="22"/>
      <c r="L4078" s="66"/>
      <c r="M4078" s="67"/>
      <c r="N4078" s="22"/>
      <c r="O4078" s="22"/>
      <c r="P4078" s="25"/>
      <c r="Q4078" s="26"/>
    </row>
    <row r="4079" spans="1:17" x14ac:dyDescent="0.25">
      <c r="A4079" s="20"/>
      <c r="B4079" s="21"/>
      <c r="C4079" s="22"/>
      <c r="D4079" s="23"/>
      <c r="E4079" s="22"/>
      <c r="F4079" s="23"/>
      <c r="G4079" s="24"/>
      <c r="H4079" s="22"/>
      <c r="I4079" s="22"/>
      <c r="J4079" s="22"/>
      <c r="K4079" s="22"/>
      <c r="L4079" s="66"/>
      <c r="M4079" s="67"/>
      <c r="N4079" s="22"/>
      <c r="O4079" s="22"/>
      <c r="P4079" s="25"/>
      <c r="Q4079" s="26"/>
    </row>
    <row r="4080" spans="1:17" x14ac:dyDescent="0.25">
      <c r="A4080" s="20"/>
      <c r="B4080" s="21"/>
      <c r="C4080" s="22"/>
      <c r="D4080" s="23"/>
      <c r="E4080" s="22"/>
      <c r="F4080" s="23"/>
      <c r="G4080" s="24"/>
      <c r="H4080" s="22"/>
      <c r="I4080" s="22"/>
      <c r="J4080" s="22"/>
      <c r="K4080" s="22"/>
      <c r="L4080" s="66"/>
      <c r="M4080" s="67"/>
      <c r="N4080" s="22"/>
      <c r="O4080" s="22"/>
      <c r="P4080" s="25"/>
      <c r="Q4080" s="26"/>
    </row>
    <row r="4081" spans="1:17" x14ac:dyDescent="0.25">
      <c r="A4081" s="20"/>
      <c r="B4081" s="21"/>
      <c r="C4081" s="22"/>
      <c r="D4081" s="23"/>
      <c r="E4081" s="22"/>
      <c r="F4081" s="23"/>
      <c r="G4081" s="24"/>
      <c r="H4081" s="22"/>
      <c r="I4081" s="22"/>
      <c r="J4081" s="22"/>
      <c r="K4081" s="22"/>
      <c r="L4081" s="66"/>
      <c r="M4081" s="67"/>
      <c r="N4081" s="22"/>
      <c r="O4081" s="22"/>
      <c r="P4081" s="25"/>
      <c r="Q4081" s="26"/>
    </row>
    <row r="4082" spans="1:17" x14ac:dyDescent="0.25">
      <c r="A4082" s="20"/>
      <c r="B4082" s="21"/>
      <c r="C4082" s="22"/>
      <c r="D4082" s="23"/>
      <c r="E4082" s="22"/>
      <c r="F4082" s="23"/>
      <c r="G4082" s="24"/>
      <c r="H4082" s="22"/>
      <c r="I4082" s="22"/>
      <c r="J4082" s="22"/>
      <c r="K4082" s="22"/>
      <c r="L4082" s="66"/>
      <c r="M4082" s="67"/>
      <c r="N4082" s="22"/>
      <c r="O4082" s="22"/>
      <c r="P4082" s="25"/>
      <c r="Q4082" s="26"/>
    </row>
    <row r="4083" spans="1:17" x14ac:dyDescent="0.25">
      <c r="A4083" s="20"/>
      <c r="B4083" s="21"/>
      <c r="C4083" s="22"/>
      <c r="D4083" s="23"/>
      <c r="E4083" s="22"/>
      <c r="F4083" s="23"/>
      <c r="G4083" s="24"/>
      <c r="H4083" s="22"/>
      <c r="I4083" s="22"/>
      <c r="J4083" s="22"/>
      <c r="K4083" s="22"/>
      <c r="L4083" s="66"/>
      <c r="M4083" s="67"/>
      <c r="N4083" s="22"/>
      <c r="O4083" s="22"/>
      <c r="P4083" s="25"/>
      <c r="Q4083" s="26"/>
    </row>
    <row r="4084" spans="1:17" x14ac:dyDescent="0.25">
      <c r="A4084" s="20"/>
      <c r="B4084" s="21"/>
      <c r="C4084" s="22"/>
      <c r="D4084" s="23"/>
      <c r="E4084" s="22"/>
      <c r="F4084" s="23"/>
      <c r="G4084" s="24"/>
      <c r="H4084" s="22"/>
      <c r="I4084" s="22"/>
      <c r="J4084" s="22"/>
      <c r="K4084" s="22"/>
      <c r="L4084" s="66"/>
      <c r="M4084" s="67"/>
      <c r="N4084" s="22"/>
      <c r="O4084" s="22"/>
      <c r="P4084" s="25"/>
      <c r="Q4084" s="26"/>
    </row>
    <row r="4085" spans="1:17" x14ac:dyDescent="0.25">
      <c r="A4085" s="20"/>
      <c r="B4085" s="21"/>
      <c r="C4085" s="22"/>
      <c r="D4085" s="23"/>
      <c r="E4085" s="22"/>
      <c r="F4085" s="23"/>
      <c r="G4085" s="24"/>
      <c r="H4085" s="22"/>
      <c r="I4085" s="22"/>
      <c r="J4085" s="22"/>
      <c r="K4085" s="22"/>
      <c r="L4085" s="66"/>
      <c r="M4085" s="67"/>
      <c r="N4085" s="22"/>
      <c r="O4085" s="22"/>
      <c r="P4085" s="25"/>
      <c r="Q4085" s="26"/>
    </row>
    <row r="4086" spans="1:17" x14ac:dyDescent="0.25">
      <c r="A4086" s="20"/>
      <c r="B4086" s="21"/>
      <c r="C4086" s="22"/>
      <c r="D4086" s="23"/>
      <c r="E4086" s="22"/>
      <c r="F4086" s="23"/>
      <c r="G4086" s="24"/>
      <c r="H4086" s="22"/>
      <c r="I4086" s="22"/>
      <c r="J4086" s="22"/>
      <c r="K4086" s="22"/>
      <c r="L4086" s="66"/>
      <c r="M4086" s="67"/>
      <c r="N4086" s="22"/>
      <c r="O4086" s="22"/>
      <c r="P4086" s="25"/>
      <c r="Q4086" s="26"/>
    </row>
    <row r="4087" spans="1:17" x14ac:dyDescent="0.25">
      <c r="A4087" s="20"/>
      <c r="B4087" s="21"/>
      <c r="C4087" s="22"/>
      <c r="D4087" s="23"/>
      <c r="E4087" s="22"/>
      <c r="F4087" s="23"/>
      <c r="G4087" s="24"/>
      <c r="H4087" s="22"/>
      <c r="I4087" s="22"/>
      <c r="J4087" s="22"/>
      <c r="K4087" s="22"/>
      <c r="L4087" s="66"/>
      <c r="M4087" s="67"/>
      <c r="N4087" s="22"/>
      <c r="O4087" s="22"/>
      <c r="P4087" s="25"/>
      <c r="Q4087" s="26"/>
    </row>
    <row r="4088" spans="1:17" x14ac:dyDescent="0.25">
      <c r="A4088" s="20"/>
      <c r="B4088" s="21"/>
      <c r="C4088" s="22"/>
      <c r="D4088" s="23"/>
      <c r="E4088" s="22"/>
      <c r="F4088" s="23"/>
      <c r="G4088" s="24"/>
      <c r="H4088" s="22"/>
      <c r="I4088" s="22"/>
      <c r="J4088" s="22"/>
      <c r="K4088" s="22"/>
      <c r="L4088" s="66"/>
      <c r="M4088" s="67"/>
      <c r="N4088" s="22"/>
      <c r="O4088" s="22"/>
      <c r="P4088" s="25"/>
      <c r="Q4088" s="26"/>
    </row>
    <row r="4089" spans="1:17" x14ac:dyDescent="0.25">
      <c r="A4089" s="20"/>
      <c r="B4089" s="21"/>
      <c r="C4089" s="22"/>
      <c r="D4089" s="23"/>
      <c r="E4089" s="22"/>
      <c r="F4089" s="23"/>
      <c r="G4089" s="24"/>
      <c r="H4089" s="22"/>
      <c r="I4089" s="22"/>
      <c r="J4089" s="22"/>
      <c r="K4089" s="22"/>
      <c r="L4089" s="66"/>
      <c r="M4089" s="67"/>
      <c r="N4089" s="22"/>
      <c r="O4089" s="22"/>
      <c r="P4089" s="25"/>
      <c r="Q4089" s="26"/>
    </row>
    <row r="4090" spans="1:17" x14ac:dyDescent="0.25">
      <c r="A4090" s="20"/>
      <c r="B4090" s="21"/>
      <c r="C4090" s="22"/>
      <c r="D4090" s="23"/>
      <c r="E4090" s="22"/>
      <c r="F4090" s="23"/>
      <c r="G4090" s="24"/>
      <c r="H4090" s="22"/>
      <c r="I4090" s="22"/>
      <c r="J4090" s="22"/>
      <c r="K4090" s="22"/>
      <c r="L4090" s="66"/>
      <c r="M4090" s="67"/>
      <c r="N4090" s="22"/>
      <c r="O4090" s="22"/>
      <c r="P4090" s="25"/>
      <c r="Q4090" s="26"/>
    </row>
    <row r="4091" spans="1:17" x14ac:dyDescent="0.25">
      <c r="A4091" s="20"/>
      <c r="B4091" s="21"/>
      <c r="C4091" s="22"/>
      <c r="D4091" s="23"/>
      <c r="E4091" s="22"/>
      <c r="F4091" s="23"/>
      <c r="G4091" s="24"/>
      <c r="H4091" s="22"/>
      <c r="I4091" s="22"/>
      <c r="J4091" s="22"/>
      <c r="K4091" s="22"/>
      <c r="L4091" s="66"/>
      <c r="M4091" s="67"/>
      <c r="N4091" s="22"/>
      <c r="O4091" s="22"/>
      <c r="P4091" s="25"/>
      <c r="Q4091" s="26"/>
    </row>
    <row r="4092" spans="1:17" x14ac:dyDescent="0.25">
      <c r="A4092" s="20"/>
      <c r="B4092" s="21"/>
      <c r="C4092" s="22"/>
      <c r="D4092" s="23"/>
      <c r="E4092" s="22"/>
      <c r="F4092" s="23"/>
      <c r="G4092" s="24"/>
      <c r="H4092" s="22"/>
      <c r="I4092" s="22"/>
      <c r="J4092" s="22"/>
      <c r="K4092" s="22"/>
      <c r="L4092" s="66"/>
      <c r="M4092" s="67"/>
      <c r="N4092" s="22"/>
      <c r="O4092" s="22"/>
      <c r="P4092" s="25"/>
      <c r="Q4092" s="26"/>
    </row>
    <row r="4093" spans="1:17" x14ac:dyDescent="0.25">
      <c r="A4093" s="20"/>
      <c r="B4093" s="21"/>
      <c r="C4093" s="22"/>
      <c r="D4093" s="23"/>
      <c r="E4093" s="22"/>
      <c r="F4093" s="23"/>
      <c r="G4093" s="24"/>
      <c r="H4093" s="22"/>
      <c r="I4093" s="22"/>
      <c r="J4093" s="22"/>
      <c r="K4093" s="22"/>
      <c r="L4093" s="66"/>
      <c r="M4093" s="67"/>
      <c r="N4093" s="22"/>
      <c r="O4093" s="22"/>
      <c r="P4093" s="25"/>
      <c r="Q4093" s="26"/>
    </row>
    <row r="4094" spans="1:17" x14ac:dyDescent="0.25">
      <c r="A4094" s="20"/>
      <c r="B4094" s="21"/>
      <c r="C4094" s="22"/>
      <c r="D4094" s="23"/>
      <c r="E4094" s="22"/>
      <c r="F4094" s="23"/>
      <c r="G4094" s="24"/>
      <c r="H4094" s="22"/>
      <c r="I4094" s="22"/>
      <c r="J4094" s="22"/>
      <c r="K4094" s="22"/>
      <c r="L4094" s="66"/>
      <c r="M4094" s="67"/>
      <c r="N4094" s="22"/>
      <c r="O4094" s="22"/>
      <c r="P4094" s="25"/>
      <c r="Q4094" s="26"/>
    </row>
    <row r="4095" spans="1:17" x14ac:dyDescent="0.25">
      <c r="A4095" s="20"/>
      <c r="B4095" s="21"/>
      <c r="C4095" s="22"/>
      <c r="D4095" s="23"/>
      <c r="E4095" s="22"/>
      <c r="F4095" s="23"/>
      <c r="G4095" s="24"/>
      <c r="H4095" s="22"/>
      <c r="I4095" s="22"/>
      <c r="J4095" s="22"/>
      <c r="K4095" s="22"/>
      <c r="L4095" s="66"/>
      <c r="M4095" s="67"/>
      <c r="N4095" s="22"/>
      <c r="O4095" s="22"/>
      <c r="P4095" s="25"/>
      <c r="Q4095" s="26"/>
    </row>
    <row r="4096" spans="1:17" x14ac:dyDescent="0.25">
      <c r="A4096" s="20"/>
      <c r="B4096" s="21"/>
      <c r="C4096" s="22"/>
      <c r="D4096" s="23"/>
      <c r="E4096" s="22"/>
      <c r="F4096" s="23"/>
      <c r="G4096" s="24"/>
      <c r="H4096" s="22"/>
      <c r="I4096" s="22"/>
      <c r="J4096" s="22"/>
      <c r="K4096" s="22"/>
      <c r="L4096" s="66"/>
      <c r="M4096" s="67"/>
      <c r="N4096" s="22"/>
      <c r="O4096" s="22"/>
      <c r="P4096" s="25"/>
      <c r="Q4096" s="26"/>
    </row>
    <row r="4097" spans="1:17" x14ac:dyDescent="0.25">
      <c r="A4097" s="20"/>
      <c r="B4097" s="21"/>
      <c r="C4097" s="22"/>
      <c r="D4097" s="23"/>
      <c r="E4097" s="22"/>
      <c r="F4097" s="23"/>
      <c r="G4097" s="24"/>
      <c r="H4097" s="22"/>
      <c r="I4097" s="22"/>
      <c r="J4097" s="22"/>
      <c r="K4097" s="22"/>
      <c r="L4097" s="66"/>
      <c r="M4097" s="67"/>
      <c r="N4097" s="22"/>
      <c r="O4097" s="22"/>
      <c r="P4097" s="25"/>
      <c r="Q4097" s="26"/>
    </row>
    <row r="4098" spans="1:17" x14ac:dyDescent="0.25">
      <c r="A4098" s="20"/>
      <c r="B4098" s="21"/>
      <c r="C4098" s="22"/>
      <c r="D4098" s="23"/>
      <c r="E4098" s="22"/>
      <c r="F4098" s="23"/>
      <c r="G4098" s="24"/>
      <c r="H4098" s="22"/>
      <c r="I4098" s="22"/>
      <c r="J4098" s="22"/>
      <c r="K4098" s="22"/>
      <c r="L4098" s="66"/>
      <c r="M4098" s="67"/>
      <c r="N4098" s="22"/>
      <c r="O4098" s="22"/>
      <c r="P4098" s="25"/>
      <c r="Q4098" s="26"/>
    </row>
    <row r="4099" spans="1:17" x14ac:dyDescent="0.25">
      <c r="A4099" s="20"/>
      <c r="B4099" s="21"/>
      <c r="C4099" s="22"/>
      <c r="D4099" s="23"/>
      <c r="E4099" s="22"/>
      <c r="F4099" s="23"/>
      <c r="G4099" s="24"/>
      <c r="H4099" s="22"/>
      <c r="I4099" s="22"/>
      <c r="J4099" s="22"/>
      <c r="K4099" s="22"/>
      <c r="L4099" s="66"/>
      <c r="M4099" s="67"/>
      <c r="N4099" s="22"/>
      <c r="O4099" s="22"/>
      <c r="P4099" s="25"/>
      <c r="Q4099" s="26"/>
    </row>
    <row r="4100" spans="1:17" x14ac:dyDescent="0.25">
      <c r="A4100" s="20"/>
      <c r="B4100" s="21"/>
      <c r="C4100" s="22"/>
      <c r="D4100" s="23"/>
      <c r="E4100" s="22"/>
      <c r="F4100" s="23"/>
      <c r="G4100" s="24"/>
      <c r="H4100" s="22"/>
      <c r="I4100" s="22"/>
      <c r="J4100" s="22"/>
      <c r="K4100" s="22"/>
      <c r="L4100" s="66"/>
      <c r="M4100" s="67"/>
      <c r="N4100" s="22"/>
      <c r="O4100" s="22"/>
      <c r="P4100" s="25"/>
      <c r="Q4100" s="26"/>
    </row>
    <row r="4101" spans="1:17" x14ac:dyDescent="0.25">
      <c r="A4101" s="20"/>
      <c r="B4101" s="21"/>
      <c r="C4101" s="22"/>
      <c r="D4101" s="23"/>
      <c r="E4101" s="22"/>
      <c r="F4101" s="23"/>
      <c r="G4101" s="24"/>
      <c r="H4101" s="22"/>
      <c r="I4101" s="22"/>
      <c r="J4101" s="22"/>
      <c r="K4101" s="22"/>
      <c r="L4101" s="66"/>
      <c r="M4101" s="67"/>
      <c r="N4101" s="22"/>
      <c r="O4101" s="22"/>
      <c r="P4101" s="25"/>
      <c r="Q4101" s="26"/>
    </row>
    <row r="4102" spans="1:17" x14ac:dyDescent="0.25">
      <c r="A4102" s="20"/>
      <c r="B4102" s="21"/>
      <c r="C4102" s="22"/>
      <c r="D4102" s="23"/>
      <c r="E4102" s="22"/>
      <c r="F4102" s="23"/>
      <c r="G4102" s="24"/>
      <c r="H4102" s="22"/>
      <c r="I4102" s="22"/>
      <c r="J4102" s="22"/>
      <c r="K4102" s="22"/>
      <c r="L4102" s="66"/>
      <c r="M4102" s="67"/>
      <c r="N4102" s="22"/>
      <c r="O4102" s="22"/>
      <c r="P4102" s="25"/>
      <c r="Q4102" s="26"/>
    </row>
    <row r="4103" spans="1:17" x14ac:dyDescent="0.25">
      <c r="A4103" s="20"/>
      <c r="B4103" s="21"/>
      <c r="C4103" s="22"/>
      <c r="D4103" s="23"/>
      <c r="E4103" s="22"/>
      <c r="F4103" s="23"/>
      <c r="G4103" s="24"/>
      <c r="H4103" s="22"/>
      <c r="I4103" s="22"/>
      <c r="J4103" s="22"/>
      <c r="K4103" s="22"/>
      <c r="L4103" s="66"/>
      <c r="M4103" s="67"/>
      <c r="N4103" s="22"/>
      <c r="O4103" s="22"/>
      <c r="P4103" s="25"/>
      <c r="Q4103" s="26"/>
    </row>
    <row r="4104" spans="1:17" x14ac:dyDescent="0.25">
      <c r="A4104" s="20"/>
      <c r="B4104" s="21"/>
      <c r="C4104" s="22"/>
      <c r="D4104" s="23"/>
      <c r="E4104" s="22"/>
      <c r="F4104" s="23"/>
      <c r="G4104" s="24"/>
      <c r="H4104" s="22"/>
      <c r="I4104" s="22"/>
      <c r="J4104" s="22"/>
      <c r="K4104" s="22"/>
      <c r="L4104" s="66"/>
      <c r="M4104" s="67"/>
      <c r="N4104" s="22"/>
      <c r="O4104" s="22"/>
      <c r="P4104" s="25"/>
      <c r="Q4104" s="26"/>
    </row>
    <row r="4105" spans="1:17" x14ac:dyDescent="0.25">
      <c r="A4105" s="20"/>
      <c r="B4105" s="21"/>
      <c r="C4105" s="22"/>
      <c r="D4105" s="23"/>
      <c r="E4105" s="22"/>
      <c r="F4105" s="23"/>
      <c r="G4105" s="24"/>
      <c r="H4105" s="22"/>
      <c r="I4105" s="22"/>
      <c r="J4105" s="22"/>
      <c r="K4105" s="22"/>
      <c r="L4105" s="66"/>
      <c r="M4105" s="67"/>
      <c r="N4105" s="22"/>
      <c r="O4105" s="22"/>
      <c r="P4105" s="25"/>
      <c r="Q4105" s="26"/>
    </row>
    <row r="4106" spans="1:17" x14ac:dyDescent="0.25">
      <c r="A4106" s="20"/>
      <c r="B4106" s="21"/>
      <c r="C4106" s="22"/>
      <c r="D4106" s="23"/>
      <c r="E4106" s="22"/>
      <c r="F4106" s="23"/>
      <c r="G4106" s="24"/>
      <c r="H4106" s="22"/>
      <c r="I4106" s="22"/>
      <c r="J4106" s="22"/>
      <c r="K4106" s="22"/>
      <c r="L4106" s="66"/>
      <c r="M4106" s="67"/>
      <c r="N4106" s="22"/>
      <c r="O4106" s="22"/>
      <c r="P4106" s="25"/>
      <c r="Q4106" s="26"/>
    </row>
    <row r="4107" spans="1:17" x14ac:dyDescent="0.25">
      <c r="A4107" s="20"/>
      <c r="B4107" s="21"/>
      <c r="C4107" s="22"/>
      <c r="D4107" s="23"/>
      <c r="E4107" s="22"/>
      <c r="F4107" s="23"/>
      <c r="G4107" s="24"/>
      <c r="H4107" s="22"/>
      <c r="I4107" s="22"/>
      <c r="J4107" s="22"/>
      <c r="K4107" s="22"/>
      <c r="L4107" s="66"/>
      <c r="M4107" s="67"/>
      <c r="N4107" s="22"/>
      <c r="O4107" s="22"/>
      <c r="P4107" s="25"/>
      <c r="Q4107" s="26"/>
    </row>
    <row r="4108" spans="1:17" x14ac:dyDescent="0.25">
      <c r="A4108" s="20"/>
      <c r="B4108" s="21"/>
      <c r="C4108" s="22"/>
      <c r="D4108" s="23"/>
      <c r="E4108" s="22"/>
      <c r="F4108" s="23"/>
      <c r="G4108" s="24"/>
      <c r="H4108" s="22"/>
      <c r="I4108" s="22"/>
      <c r="J4108" s="22"/>
      <c r="K4108" s="22"/>
      <c r="L4108" s="66"/>
      <c r="M4108" s="67"/>
      <c r="N4108" s="22"/>
      <c r="O4108" s="22"/>
      <c r="P4108" s="25"/>
      <c r="Q4108" s="26"/>
    </row>
    <row r="4109" spans="1:17" x14ac:dyDescent="0.25">
      <c r="A4109" s="20"/>
      <c r="B4109" s="21"/>
      <c r="C4109" s="22"/>
      <c r="D4109" s="23"/>
      <c r="E4109" s="22"/>
      <c r="F4109" s="23"/>
      <c r="G4109" s="24"/>
      <c r="H4109" s="22"/>
      <c r="I4109" s="22"/>
      <c r="J4109" s="22"/>
      <c r="K4109" s="22"/>
      <c r="L4109" s="66"/>
      <c r="M4109" s="67"/>
      <c r="N4109" s="22"/>
      <c r="O4109" s="22"/>
      <c r="P4109" s="25"/>
      <c r="Q4109" s="26"/>
    </row>
    <row r="4110" spans="1:17" x14ac:dyDescent="0.25">
      <c r="A4110" s="20"/>
      <c r="B4110" s="21"/>
      <c r="C4110" s="22"/>
      <c r="D4110" s="23"/>
      <c r="E4110" s="22"/>
      <c r="F4110" s="23"/>
      <c r="G4110" s="24"/>
      <c r="H4110" s="22"/>
      <c r="I4110" s="22"/>
      <c r="J4110" s="22"/>
      <c r="K4110" s="22"/>
      <c r="L4110" s="66"/>
      <c r="M4110" s="67"/>
      <c r="N4110" s="22"/>
      <c r="O4110" s="22"/>
      <c r="P4110" s="25"/>
      <c r="Q4110" s="26"/>
    </row>
    <row r="4111" spans="1:17" x14ac:dyDescent="0.25">
      <c r="A4111" s="20"/>
      <c r="B4111" s="21"/>
      <c r="C4111" s="22"/>
      <c r="D4111" s="23"/>
      <c r="E4111" s="22"/>
      <c r="F4111" s="23"/>
      <c r="G4111" s="24"/>
      <c r="H4111" s="22"/>
      <c r="I4111" s="22"/>
      <c r="J4111" s="22"/>
      <c r="K4111" s="22"/>
      <c r="L4111" s="66"/>
      <c r="M4111" s="67"/>
      <c r="N4111" s="22"/>
      <c r="O4111" s="22"/>
      <c r="P4111" s="25"/>
      <c r="Q4111" s="26"/>
    </row>
    <row r="4112" spans="1:17" x14ac:dyDescent="0.25">
      <c r="A4112" s="20"/>
      <c r="B4112" s="21"/>
      <c r="C4112" s="22"/>
      <c r="D4112" s="23"/>
      <c r="E4112" s="22"/>
      <c r="F4112" s="23"/>
      <c r="G4112" s="24"/>
      <c r="H4112" s="22"/>
      <c r="I4112" s="22"/>
      <c r="J4112" s="22"/>
      <c r="K4112" s="22"/>
      <c r="L4112" s="66"/>
      <c r="M4112" s="67"/>
      <c r="N4112" s="22"/>
      <c r="O4112" s="22"/>
      <c r="P4112" s="25"/>
      <c r="Q4112" s="26"/>
    </row>
    <row r="4113" spans="1:17" x14ac:dyDescent="0.25">
      <c r="A4113" s="20"/>
      <c r="B4113" s="21"/>
      <c r="C4113" s="22"/>
      <c r="D4113" s="23"/>
      <c r="E4113" s="22"/>
      <c r="F4113" s="23"/>
      <c r="G4113" s="24"/>
      <c r="H4113" s="22"/>
      <c r="I4113" s="22"/>
      <c r="J4113" s="22"/>
      <c r="K4113" s="22"/>
      <c r="L4113" s="66"/>
      <c r="M4113" s="67"/>
      <c r="N4113" s="22"/>
      <c r="O4113" s="22"/>
      <c r="P4113" s="25"/>
      <c r="Q4113" s="26"/>
    </row>
    <row r="4114" spans="1:17" x14ac:dyDescent="0.25">
      <c r="A4114" s="20"/>
      <c r="B4114" s="21"/>
      <c r="C4114" s="22"/>
      <c r="D4114" s="23"/>
      <c r="E4114" s="22"/>
      <c r="F4114" s="23"/>
      <c r="G4114" s="24"/>
      <c r="H4114" s="22"/>
      <c r="I4114" s="22"/>
      <c r="J4114" s="22"/>
      <c r="K4114" s="22"/>
      <c r="L4114" s="66"/>
      <c r="M4114" s="67"/>
      <c r="N4114" s="22"/>
      <c r="O4114" s="22"/>
      <c r="P4114" s="25"/>
      <c r="Q4114" s="26"/>
    </row>
    <row r="4115" spans="1:17" x14ac:dyDescent="0.25">
      <c r="A4115" s="20"/>
      <c r="B4115" s="21"/>
      <c r="C4115" s="22"/>
      <c r="D4115" s="23"/>
      <c r="E4115" s="22"/>
      <c r="F4115" s="23"/>
      <c r="G4115" s="24"/>
      <c r="H4115" s="22"/>
      <c r="I4115" s="22"/>
      <c r="J4115" s="22"/>
      <c r="K4115" s="22"/>
      <c r="L4115" s="66"/>
      <c r="M4115" s="67"/>
      <c r="N4115" s="22"/>
      <c r="O4115" s="22"/>
      <c r="P4115" s="25"/>
      <c r="Q4115" s="26"/>
    </row>
    <row r="4116" spans="1:17" x14ac:dyDescent="0.25">
      <c r="A4116" s="20"/>
      <c r="B4116" s="21"/>
      <c r="C4116" s="22"/>
      <c r="D4116" s="23"/>
      <c r="E4116" s="22"/>
      <c r="F4116" s="23"/>
      <c r="G4116" s="24"/>
      <c r="H4116" s="22"/>
      <c r="I4116" s="22"/>
      <c r="J4116" s="22"/>
      <c r="K4116" s="22"/>
      <c r="L4116" s="66"/>
      <c r="M4116" s="67"/>
      <c r="N4116" s="22"/>
      <c r="O4116" s="22"/>
      <c r="P4116" s="25"/>
      <c r="Q4116" s="26"/>
    </row>
    <row r="4117" spans="1:17" x14ac:dyDescent="0.25">
      <c r="A4117" s="20"/>
      <c r="B4117" s="21"/>
      <c r="C4117" s="22"/>
      <c r="D4117" s="23"/>
      <c r="E4117" s="22"/>
      <c r="F4117" s="23"/>
      <c r="G4117" s="24"/>
      <c r="H4117" s="22"/>
      <c r="I4117" s="22"/>
      <c r="J4117" s="22"/>
      <c r="K4117" s="22"/>
      <c r="L4117" s="66"/>
      <c r="M4117" s="67"/>
      <c r="N4117" s="22"/>
      <c r="O4117" s="22"/>
      <c r="P4117" s="25"/>
      <c r="Q4117" s="26"/>
    </row>
    <row r="4118" spans="1:17" x14ac:dyDescent="0.25">
      <c r="A4118" s="20"/>
      <c r="B4118" s="21"/>
      <c r="C4118" s="22"/>
      <c r="D4118" s="23"/>
      <c r="E4118" s="22"/>
      <c r="F4118" s="23"/>
      <c r="G4118" s="24"/>
      <c r="H4118" s="22"/>
      <c r="I4118" s="22"/>
      <c r="J4118" s="22"/>
      <c r="K4118" s="22"/>
      <c r="L4118" s="66"/>
      <c r="M4118" s="67"/>
      <c r="N4118" s="22"/>
      <c r="O4118" s="22"/>
      <c r="P4118" s="25"/>
      <c r="Q4118" s="26"/>
    </row>
    <row r="4119" spans="1:17" x14ac:dyDescent="0.25">
      <c r="A4119" s="20"/>
      <c r="B4119" s="21"/>
      <c r="C4119" s="22"/>
      <c r="D4119" s="23"/>
      <c r="E4119" s="22"/>
      <c r="F4119" s="23"/>
      <c r="G4119" s="24"/>
      <c r="H4119" s="22"/>
      <c r="I4119" s="22"/>
      <c r="J4119" s="22"/>
      <c r="K4119" s="22"/>
      <c r="L4119" s="66"/>
      <c r="M4119" s="67"/>
      <c r="N4119" s="22"/>
      <c r="O4119" s="22"/>
      <c r="P4119" s="25"/>
      <c r="Q4119" s="26"/>
    </row>
    <row r="4120" spans="1:17" x14ac:dyDescent="0.25">
      <c r="A4120" s="20"/>
      <c r="B4120" s="21"/>
      <c r="C4120" s="22"/>
      <c r="D4120" s="23"/>
      <c r="E4120" s="22"/>
      <c r="F4120" s="23"/>
      <c r="G4120" s="24"/>
      <c r="H4120" s="22"/>
      <c r="I4120" s="22"/>
      <c r="J4120" s="22"/>
      <c r="K4120" s="22"/>
      <c r="L4120" s="66"/>
      <c r="M4120" s="67"/>
      <c r="N4120" s="22"/>
      <c r="O4120" s="22"/>
      <c r="P4120" s="25"/>
      <c r="Q4120" s="26"/>
    </row>
    <row r="4121" spans="1:17" x14ac:dyDescent="0.25">
      <c r="A4121" s="20"/>
      <c r="B4121" s="21"/>
      <c r="C4121" s="22"/>
      <c r="D4121" s="23"/>
      <c r="E4121" s="22"/>
      <c r="F4121" s="23"/>
      <c r="G4121" s="24"/>
      <c r="H4121" s="22"/>
      <c r="I4121" s="22"/>
      <c r="J4121" s="22"/>
      <c r="K4121" s="22"/>
      <c r="L4121" s="66"/>
      <c r="M4121" s="67"/>
      <c r="N4121" s="22"/>
      <c r="O4121" s="22"/>
      <c r="P4121" s="25"/>
      <c r="Q4121" s="26"/>
    </row>
    <row r="4122" spans="1:17" x14ac:dyDescent="0.25">
      <c r="A4122" s="20"/>
      <c r="B4122" s="21"/>
      <c r="C4122" s="22"/>
      <c r="D4122" s="23"/>
      <c r="E4122" s="22"/>
      <c r="F4122" s="23"/>
      <c r="G4122" s="24"/>
      <c r="H4122" s="22"/>
      <c r="I4122" s="22"/>
      <c r="J4122" s="22"/>
      <c r="K4122" s="22"/>
      <c r="L4122" s="66"/>
      <c r="M4122" s="67"/>
      <c r="N4122" s="22"/>
      <c r="O4122" s="22"/>
      <c r="P4122" s="25"/>
      <c r="Q4122" s="26"/>
    </row>
    <row r="4123" spans="1:17" x14ac:dyDescent="0.25">
      <c r="A4123" s="20"/>
      <c r="B4123" s="21"/>
      <c r="C4123" s="22"/>
      <c r="D4123" s="23"/>
      <c r="E4123" s="22"/>
      <c r="F4123" s="23"/>
      <c r="G4123" s="24"/>
      <c r="H4123" s="22"/>
      <c r="I4123" s="22"/>
      <c r="J4123" s="22"/>
      <c r="K4123" s="22"/>
      <c r="L4123" s="66"/>
      <c r="M4123" s="67"/>
      <c r="N4123" s="22"/>
      <c r="O4123" s="22"/>
      <c r="P4123" s="25"/>
      <c r="Q4123" s="26"/>
    </row>
    <row r="4124" spans="1:17" x14ac:dyDescent="0.25">
      <c r="A4124" s="20"/>
      <c r="B4124" s="21"/>
      <c r="C4124" s="22"/>
      <c r="D4124" s="23"/>
      <c r="E4124" s="22"/>
      <c r="F4124" s="23"/>
      <c r="G4124" s="24"/>
      <c r="H4124" s="22"/>
      <c r="I4124" s="22"/>
      <c r="J4124" s="22"/>
      <c r="K4124" s="22"/>
      <c r="L4124" s="66"/>
      <c r="M4124" s="67"/>
      <c r="N4124" s="22"/>
      <c r="O4124" s="22"/>
      <c r="P4124" s="25"/>
      <c r="Q4124" s="26"/>
    </row>
    <row r="4125" spans="1:17" x14ac:dyDescent="0.25">
      <c r="A4125" s="20"/>
      <c r="B4125" s="21"/>
      <c r="C4125" s="22"/>
      <c r="D4125" s="23"/>
      <c r="E4125" s="22"/>
      <c r="F4125" s="23"/>
      <c r="G4125" s="24"/>
      <c r="H4125" s="22"/>
      <c r="I4125" s="22"/>
      <c r="J4125" s="22"/>
      <c r="K4125" s="22"/>
      <c r="L4125" s="66"/>
      <c r="M4125" s="67"/>
      <c r="N4125" s="22"/>
      <c r="O4125" s="22"/>
      <c r="P4125" s="25"/>
      <c r="Q4125" s="26"/>
    </row>
    <row r="4126" spans="1:17" x14ac:dyDescent="0.25">
      <c r="A4126" s="20"/>
      <c r="B4126" s="21"/>
      <c r="C4126" s="22"/>
      <c r="D4126" s="23"/>
      <c r="E4126" s="22"/>
      <c r="F4126" s="23"/>
      <c r="G4126" s="24"/>
      <c r="H4126" s="22"/>
      <c r="I4126" s="22"/>
      <c r="J4126" s="22"/>
      <c r="K4126" s="22"/>
      <c r="L4126" s="66"/>
      <c r="M4126" s="67"/>
      <c r="N4126" s="22"/>
      <c r="O4126" s="22"/>
      <c r="P4126" s="25"/>
      <c r="Q4126" s="26"/>
    </row>
    <row r="4127" spans="1:17" x14ac:dyDescent="0.25">
      <c r="A4127" s="20"/>
      <c r="B4127" s="21"/>
      <c r="C4127" s="22"/>
      <c r="D4127" s="23"/>
      <c r="E4127" s="22"/>
      <c r="F4127" s="23"/>
      <c r="G4127" s="24"/>
      <c r="H4127" s="22"/>
      <c r="I4127" s="22"/>
      <c r="J4127" s="22"/>
      <c r="K4127" s="22"/>
      <c r="L4127" s="66"/>
      <c r="M4127" s="67"/>
      <c r="N4127" s="22"/>
      <c r="O4127" s="22"/>
      <c r="P4127" s="25"/>
      <c r="Q4127" s="26"/>
    </row>
    <row r="4128" spans="1:17" x14ac:dyDescent="0.25">
      <c r="A4128" s="20"/>
      <c r="B4128" s="21"/>
      <c r="C4128" s="22"/>
      <c r="D4128" s="23"/>
      <c r="E4128" s="22"/>
      <c r="F4128" s="23"/>
      <c r="G4128" s="24"/>
      <c r="H4128" s="22"/>
      <c r="I4128" s="22"/>
      <c r="J4128" s="22"/>
      <c r="K4128" s="22"/>
      <c r="L4128" s="66"/>
      <c r="M4128" s="67"/>
      <c r="N4128" s="22"/>
      <c r="O4128" s="22"/>
      <c r="P4128" s="25"/>
      <c r="Q4128" s="26"/>
    </row>
    <row r="4129" spans="1:17" x14ac:dyDescent="0.25">
      <c r="A4129" s="20"/>
      <c r="B4129" s="21"/>
      <c r="C4129" s="22"/>
      <c r="D4129" s="23"/>
      <c r="E4129" s="22"/>
      <c r="F4129" s="23"/>
      <c r="G4129" s="24"/>
      <c r="H4129" s="22"/>
      <c r="I4129" s="22"/>
      <c r="J4129" s="22"/>
      <c r="K4129" s="22"/>
      <c r="L4129" s="66"/>
      <c r="M4129" s="67"/>
      <c r="N4129" s="22"/>
      <c r="O4129" s="22"/>
      <c r="P4129" s="25"/>
      <c r="Q4129" s="26"/>
    </row>
    <row r="4130" spans="1:17" x14ac:dyDescent="0.25">
      <c r="A4130" s="20"/>
      <c r="B4130" s="21"/>
      <c r="C4130" s="22"/>
      <c r="D4130" s="23"/>
      <c r="E4130" s="22"/>
      <c r="F4130" s="23"/>
      <c r="G4130" s="24"/>
      <c r="H4130" s="22"/>
      <c r="I4130" s="22"/>
      <c r="J4130" s="22"/>
      <c r="K4130" s="22"/>
      <c r="L4130" s="66"/>
      <c r="M4130" s="67"/>
      <c r="N4130" s="22"/>
      <c r="O4130" s="22"/>
      <c r="P4130" s="25"/>
      <c r="Q4130" s="26"/>
    </row>
    <row r="4131" spans="1:17" x14ac:dyDescent="0.25">
      <c r="A4131" s="20"/>
      <c r="B4131" s="21"/>
      <c r="C4131" s="22"/>
      <c r="D4131" s="23"/>
      <c r="E4131" s="22"/>
      <c r="F4131" s="23"/>
      <c r="G4131" s="24"/>
      <c r="H4131" s="22"/>
      <c r="I4131" s="22"/>
      <c r="J4131" s="22"/>
      <c r="K4131" s="22"/>
      <c r="L4131" s="66"/>
      <c r="M4131" s="67"/>
      <c r="N4131" s="22"/>
      <c r="O4131" s="22"/>
      <c r="P4131" s="25"/>
      <c r="Q4131" s="26"/>
    </row>
    <row r="4132" spans="1:17" x14ac:dyDescent="0.25">
      <c r="A4132" s="20"/>
      <c r="B4132" s="21"/>
      <c r="C4132" s="22"/>
      <c r="D4132" s="23"/>
      <c r="E4132" s="22"/>
      <c r="F4132" s="23"/>
      <c r="G4132" s="24"/>
      <c r="H4132" s="22"/>
      <c r="I4132" s="22"/>
      <c r="J4132" s="22"/>
      <c r="K4132" s="22"/>
      <c r="L4132" s="66"/>
      <c r="M4132" s="67"/>
      <c r="N4132" s="22"/>
      <c r="O4132" s="22"/>
      <c r="P4132" s="25"/>
      <c r="Q4132" s="26"/>
    </row>
    <row r="4133" spans="1:17" x14ac:dyDescent="0.25">
      <c r="A4133" s="20"/>
      <c r="B4133" s="21"/>
      <c r="C4133" s="22"/>
      <c r="D4133" s="23"/>
      <c r="E4133" s="22"/>
      <c r="F4133" s="23"/>
      <c r="G4133" s="24"/>
      <c r="H4133" s="22"/>
      <c r="I4133" s="22"/>
      <c r="J4133" s="22"/>
      <c r="K4133" s="22"/>
      <c r="L4133" s="66"/>
      <c r="M4133" s="67"/>
      <c r="N4133" s="22"/>
      <c r="O4133" s="22"/>
      <c r="P4133" s="25"/>
      <c r="Q4133" s="26"/>
    </row>
    <row r="4134" spans="1:17" x14ac:dyDescent="0.25">
      <c r="A4134" s="20"/>
      <c r="B4134" s="21"/>
      <c r="C4134" s="22"/>
      <c r="D4134" s="23"/>
      <c r="E4134" s="22"/>
      <c r="F4134" s="23"/>
      <c r="G4134" s="24"/>
      <c r="H4134" s="22"/>
      <c r="I4134" s="22"/>
      <c r="J4134" s="22"/>
      <c r="K4134" s="22"/>
      <c r="L4134" s="66"/>
      <c r="M4134" s="67"/>
      <c r="N4134" s="22"/>
      <c r="O4134" s="22"/>
      <c r="P4134" s="25"/>
      <c r="Q4134" s="26"/>
    </row>
    <row r="4135" spans="1:17" x14ac:dyDescent="0.25">
      <c r="A4135" s="20"/>
      <c r="B4135" s="21"/>
      <c r="C4135" s="22"/>
      <c r="D4135" s="23"/>
      <c r="E4135" s="22"/>
      <c r="F4135" s="23"/>
      <c r="G4135" s="24"/>
      <c r="H4135" s="22"/>
      <c r="I4135" s="22"/>
      <c r="J4135" s="22"/>
      <c r="K4135" s="22"/>
      <c r="L4135" s="66"/>
      <c r="M4135" s="67"/>
      <c r="N4135" s="22"/>
      <c r="O4135" s="22"/>
      <c r="P4135" s="25"/>
      <c r="Q4135" s="26"/>
    </row>
    <row r="4136" spans="1:17" x14ac:dyDescent="0.25">
      <c r="A4136" s="20"/>
      <c r="B4136" s="21"/>
      <c r="C4136" s="22"/>
      <c r="D4136" s="23"/>
      <c r="E4136" s="22"/>
      <c r="F4136" s="23"/>
      <c r="G4136" s="24"/>
      <c r="H4136" s="22"/>
      <c r="I4136" s="22"/>
      <c r="J4136" s="22"/>
      <c r="K4136" s="22"/>
      <c r="L4136" s="66"/>
      <c r="M4136" s="67"/>
      <c r="N4136" s="22"/>
      <c r="O4136" s="22"/>
      <c r="P4136" s="25"/>
      <c r="Q4136" s="26"/>
    </row>
    <row r="4137" spans="1:17" x14ac:dyDescent="0.25">
      <c r="A4137" s="20"/>
      <c r="B4137" s="21"/>
      <c r="C4137" s="22"/>
      <c r="D4137" s="23"/>
      <c r="E4137" s="22"/>
      <c r="F4137" s="23"/>
      <c r="G4137" s="24"/>
      <c r="H4137" s="22"/>
      <c r="I4137" s="22"/>
      <c r="J4137" s="22"/>
      <c r="K4137" s="22"/>
      <c r="L4137" s="66"/>
      <c r="M4137" s="67"/>
      <c r="N4137" s="22"/>
      <c r="O4137" s="22"/>
      <c r="P4137" s="25"/>
      <c r="Q4137" s="26"/>
    </row>
    <row r="4138" spans="1:17" x14ac:dyDescent="0.25">
      <c r="A4138" s="20"/>
      <c r="B4138" s="21"/>
      <c r="C4138" s="22"/>
      <c r="D4138" s="23"/>
      <c r="E4138" s="22"/>
      <c r="F4138" s="23"/>
      <c r="G4138" s="24"/>
      <c r="H4138" s="22"/>
      <c r="I4138" s="22"/>
      <c r="J4138" s="22"/>
      <c r="K4138" s="22"/>
      <c r="L4138" s="66"/>
      <c r="M4138" s="67"/>
      <c r="N4138" s="22"/>
      <c r="O4138" s="22"/>
      <c r="P4138" s="25"/>
      <c r="Q4138" s="26"/>
    </row>
    <row r="4139" spans="1:17" x14ac:dyDescent="0.25">
      <c r="A4139" s="20"/>
      <c r="B4139" s="21"/>
      <c r="C4139" s="22"/>
      <c r="D4139" s="23"/>
      <c r="E4139" s="22"/>
      <c r="F4139" s="23"/>
      <c r="G4139" s="24"/>
      <c r="H4139" s="22"/>
      <c r="I4139" s="22"/>
      <c r="J4139" s="22"/>
      <c r="K4139" s="22"/>
      <c r="L4139" s="66"/>
      <c r="M4139" s="67"/>
      <c r="N4139" s="22"/>
      <c r="O4139" s="22"/>
      <c r="P4139" s="25"/>
      <c r="Q4139" s="26"/>
    </row>
    <row r="4140" spans="1:17" x14ac:dyDescent="0.25">
      <c r="A4140" s="20"/>
      <c r="B4140" s="21"/>
      <c r="C4140" s="22"/>
      <c r="D4140" s="23"/>
      <c r="E4140" s="22"/>
      <c r="F4140" s="23"/>
      <c r="G4140" s="24"/>
      <c r="H4140" s="22"/>
      <c r="I4140" s="22"/>
      <c r="J4140" s="22"/>
      <c r="K4140" s="22"/>
      <c r="L4140" s="66"/>
      <c r="M4140" s="67"/>
      <c r="N4140" s="22"/>
      <c r="O4140" s="22"/>
      <c r="P4140" s="25"/>
      <c r="Q4140" s="26"/>
    </row>
    <row r="4141" spans="1:17" x14ac:dyDescent="0.25">
      <c r="A4141" s="20"/>
      <c r="B4141" s="21"/>
      <c r="C4141" s="22"/>
      <c r="D4141" s="23"/>
      <c r="E4141" s="22"/>
      <c r="F4141" s="23"/>
      <c r="G4141" s="24"/>
      <c r="H4141" s="22"/>
      <c r="I4141" s="22"/>
      <c r="J4141" s="22"/>
      <c r="K4141" s="22"/>
      <c r="L4141" s="66"/>
      <c r="M4141" s="67"/>
      <c r="N4141" s="22"/>
      <c r="O4141" s="22"/>
      <c r="P4141" s="25"/>
      <c r="Q4141" s="26"/>
    </row>
    <row r="4142" spans="1:17" x14ac:dyDescent="0.25">
      <c r="A4142" s="20"/>
      <c r="B4142" s="21"/>
      <c r="C4142" s="22"/>
      <c r="D4142" s="23"/>
      <c r="E4142" s="22"/>
      <c r="F4142" s="23"/>
      <c r="G4142" s="24"/>
      <c r="H4142" s="22"/>
      <c r="I4142" s="22"/>
      <c r="J4142" s="22"/>
      <c r="K4142" s="22"/>
      <c r="L4142" s="66"/>
      <c r="M4142" s="67"/>
      <c r="N4142" s="22"/>
      <c r="O4142" s="22"/>
      <c r="P4142" s="25"/>
      <c r="Q4142" s="26"/>
    </row>
    <row r="4143" spans="1:17" x14ac:dyDescent="0.25">
      <c r="A4143" s="20"/>
      <c r="B4143" s="21"/>
      <c r="C4143" s="22"/>
      <c r="D4143" s="23"/>
      <c r="E4143" s="22"/>
      <c r="F4143" s="23"/>
      <c r="G4143" s="24"/>
      <c r="H4143" s="22"/>
      <c r="I4143" s="22"/>
      <c r="J4143" s="22"/>
      <c r="K4143" s="22"/>
      <c r="L4143" s="66"/>
      <c r="M4143" s="67"/>
      <c r="N4143" s="22"/>
      <c r="O4143" s="22"/>
      <c r="P4143" s="25"/>
      <c r="Q4143" s="26"/>
    </row>
    <row r="4144" spans="1:17" x14ac:dyDescent="0.25">
      <c r="A4144" s="20"/>
      <c r="B4144" s="21"/>
      <c r="C4144" s="22"/>
      <c r="D4144" s="23"/>
      <c r="E4144" s="22"/>
      <c r="F4144" s="23"/>
      <c r="G4144" s="24"/>
      <c r="H4144" s="22"/>
      <c r="I4144" s="22"/>
      <c r="J4144" s="22"/>
      <c r="K4144" s="22"/>
      <c r="L4144" s="66"/>
      <c r="M4144" s="67"/>
      <c r="N4144" s="22"/>
      <c r="O4144" s="22"/>
      <c r="P4144" s="25"/>
      <c r="Q4144" s="26"/>
    </row>
    <row r="4145" spans="1:17" x14ac:dyDescent="0.25">
      <c r="A4145" s="20"/>
      <c r="B4145" s="21"/>
      <c r="C4145" s="22"/>
      <c r="D4145" s="23"/>
      <c r="E4145" s="22"/>
      <c r="F4145" s="23"/>
      <c r="G4145" s="24"/>
      <c r="H4145" s="22"/>
      <c r="I4145" s="22"/>
      <c r="J4145" s="22"/>
      <c r="K4145" s="22"/>
      <c r="L4145" s="66"/>
      <c r="M4145" s="67"/>
      <c r="N4145" s="22"/>
      <c r="O4145" s="22"/>
      <c r="P4145" s="25"/>
      <c r="Q4145" s="26"/>
    </row>
    <row r="4146" spans="1:17" x14ac:dyDescent="0.25">
      <c r="A4146" s="20"/>
      <c r="B4146" s="21"/>
      <c r="C4146" s="22"/>
      <c r="D4146" s="23"/>
      <c r="E4146" s="22"/>
      <c r="F4146" s="23"/>
      <c r="G4146" s="24"/>
      <c r="H4146" s="22"/>
      <c r="I4146" s="22"/>
      <c r="J4146" s="22"/>
      <c r="K4146" s="22"/>
      <c r="L4146" s="66"/>
      <c r="M4146" s="67"/>
      <c r="N4146" s="22"/>
      <c r="O4146" s="22"/>
      <c r="P4146" s="25"/>
      <c r="Q4146" s="26"/>
    </row>
    <row r="4147" spans="1:17" x14ac:dyDescent="0.25">
      <c r="A4147" s="20"/>
      <c r="B4147" s="21"/>
      <c r="C4147" s="22"/>
      <c r="D4147" s="23"/>
      <c r="E4147" s="22"/>
      <c r="F4147" s="23"/>
      <c r="G4147" s="24"/>
      <c r="H4147" s="22"/>
      <c r="I4147" s="22"/>
      <c r="J4147" s="22"/>
      <c r="K4147" s="22"/>
      <c r="L4147" s="66"/>
      <c r="M4147" s="67"/>
      <c r="N4147" s="22"/>
      <c r="O4147" s="22"/>
      <c r="P4147" s="25"/>
      <c r="Q4147" s="26"/>
    </row>
    <row r="4148" spans="1:17" x14ac:dyDescent="0.25">
      <c r="A4148" s="20"/>
      <c r="B4148" s="21"/>
      <c r="C4148" s="22"/>
      <c r="D4148" s="23"/>
      <c r="E4148" s="22"/>
      <c r="F4148" s="23"/>
      <c r="G4148" s="24"/>
      <c r="H4148" s="22"/>
      <c r="I4148" s="22"/>
      <c r="J4148" s="22"/>
      <c r="K4148" s="22"/>
      <c r="L4148" s="66"/>
      <c r="M4148" s="67"/>
      <c r="N4148" s="22"/>
      <c r="O4148" s="22"/>
      <c r="P4148" s="25"/>
      <c r="Q4148" s="26"/>
    </row>
    <row r="4149" spans="1:17" x14ac:dyDescent="0.25">
      <c r="A4149" s="20"/>
      <c r="B4149" s="21"/>
      <c r="C4149" s="22"/>
      <c r="D4149" s="23"/>
      <c r="E4149" s="22"/>
      <c r="F4149" s="23"/>
      <c r="G4149" s="24"/>
      <c r="H4149" s="22"/>
      <c r="I4149" s="22"/>
      <c r="J4149" s="22"/>
      <c r="K4149" s="22"/>
      <c r="L4149" s="66"/>
      <c r="M4149" s="67"/>
      <c r="N4149" s="22"/>
      <c r="O4149" s="22"/>
      <c r="P4149" s="25"/>
      <c r="Q4149" s="26"/>
    </row>
    <row r="4150" spans="1:17" x14ac:dyDescent="0.25">
      <c r="A4150" s="20"/>
      <c r="B4150" s="21"/>
      <c r="C4150" s="22"/>
      <c r="D4150" s="23"/>
      <c r="E4150" s="22"/>
      <c r="F4150" s="23"/>
      <c r="G4150" s="24"/>
      <c r="H4150" s="22"/>
      <c r="I4150" s="22"/>
      <c r="J4150" s="22"/>
      <c r="K4150" s="22"/>
      <c r="L4150" s="66"/>
      <c r="M4150" s="67"/>
      <c r="N4150" s="22"/>
      <c r="O4150" s="22"/>
      <c r="P4150" s="25"/>
      <c r="Q4150" s="26"/>
    </row>
    <row r="4151" spans="1:17" x14ac:dyDescent="0.25">
      <c r="A4151" s="20"/>
      <c r="B4151" s="21"/>
      <c r="C4151" s="22"/>
      <c r="D4151" s="23"/>
      <c r="E4151" s="22"/>
      <c r="F4151" s="23"/>
      <c r="G4151" s="24"/>
      <c r="H4151" s="22"/>
      <c r="I4151" s="22"/>
      <c r="J4151" s="22"/>
      <c r="K4151" s="22"/>
      <c r="L4151" s="66"/>
      <c r="M4151" s="67"/>
      <c r="N4151" s="22"/>
      <c r="O4151" s="22"/>
      <c r="P4151" s="25"/>
      <c r="Q4151" s="26"/>
    </row>
    <row r="4152" spans="1:17" x14ac:dyDescent="0.25">
      <c r="A4152" s="20"/>
      <c r="B4152" s="21"/>
      <c r="C4152" s="22"/>
      <c r="D4152" s="23"/>
      <c r="E4152" s="22"/>
      <c r="F4152" s="23"/>
      <c r="G4152" s="24"/>
      <c r="H4152" s="22"/>
      <c r="I4152" s="22"/>
      <c r="J4152" s="22"/>
      <c r="K4152" s="22"/>
      <c r="L4152" s="66"/>
      <c r="M4152" s="67"/>
      <c r="N4152" s="22"/>
      <c r="O4152" s="22"/>
      <c r="P4152" s="25"/>
      <c r="Q4152" s="26"/>
    </row>
    <row r="4153" spans="1:17" x14ac:dyDescent="0.25">
      <c r="A4153" s="20"/>
      <c r="B4153" s="21"/>
      <c r="C4153" s="22"/>
      <c r="D4153" s="23"/>
      <c r="E4153" s="22"/>
      <c r="F4153" s="23"/>
      <c r="G4153" s="24"/>
      <c r="H4153" s="22"/>
      <c r="I4153" s="22"/>
      <c r="J4153" s="22"/>
      <c r="K4153" s="22"/>
      <c r="L4153" s="66"/>
      <c r="M4153" s="67"/>
      <c r="N4153" s="22"/>
      <c r="O4153" s="22"/>
      <c r="P4153" s="25"/>
      <c r="Q4153" s="26"/>
    </row>
    <row r="4154" spans="1:17" x14ac:dyDescent="0.25">
      <c r="A4154" s="20"/>
      <c r="B4154" s="21"/>
      <c r="C4154" s="22"/>
      <c r="D4154" s="23"/>
      <c r="E4154" s="22"/>
      <c r="F4154" s="23"/>
      <c r="G4154" s="24"/>
      <c r="H4154" s="22"/>
      <c r="I4154" s="22"/>
      <c r="J4154" s="22"/>
      <c r="K4154" s="22"/>
      <c r="L4154" s="66"/>
      <c r="M4154" s="67"/>
      <c r="N4154" s="22"/>
      <c r="O4154" s="22"/>
      <c r="P4154" s="25"/>
      <c r="Q4154" s="26"/>
    </row>
    <row r="4155" spans="1:17" x14ac:dyDescent="0.25">
      <c r="A4155" s="20"/>
      <c r="B4155" s="21"/>
      <c r="C4155" s="22"/>
      <c r="D4155" s="23"/>
      <c r="E4155" s="22"/>
      <c r="F4155" s="23"/>
      <c r="G4155" s="24"/>
      <c r="H4155" s="22"/>
      <c r="I4155" s="22"/>
      <c r="J4155" s="22"/>
      <c r="K4155" s="22"/>
      <c r="L4155" s="66"/>
      <c r="M4155" s="67"/>
      <c r="N4155" s="22"/>
      <c r="O4155" s="22"/>
      <c r="P4155" s="25"/>
      <c r="Q4155" s="26"/>
    </row>
    <row r="4156" spans="1:17" x14ac:dyDescent="0.25">
      <c r="A4156" s="20"/>
      <c r="B4156" s="21"/>
      <c r="C4156" s="22"/>
      <c r="D4156" s="23"/>
      <c r="E4156" s="22"/>
      <c r="F4156" s="23"/>
      <c r="G4156" s="24"/>
      <c r="H4156" s="22"/>
      <c r="I4156" s="22"/>
      <c r="J4156" s="22"/>
      <c r="K4156" s="22"/>
      <c r="L4156" s="66"/>
      <c r="M4156" s="67"/>
      <c r="N4156" s="22"/>
      <c r="O4156" s="22"/>
      <c r="P4156" s="25"/>
      <c r="Q4156" s="26"/>
    </row>
    <row r="4157" spans="1:17" x14ac:dyDescent="0.25">
      <c r="A4157" s="20"/>
      <c r="B4157" s="21"/>
      <c r="C4157" s="22"/>
      <c r="D4157" s="23"/>
      <c r="E4157" s="22"/>
      <c r="F4157" s="23"/>
      <c r="G4157" s="24"/>
      <c r="H4157" s="22"/>
      <c r="I4157" s="22"/>
      <c r="J4157" s="22"/>
      <c r="K4157" s="22"/>
      <c r="L4157" s="66"/>
      <c r="M4157" s="67"/>
      <c r="N4157" s="22"/>
      <c r="O4157" s="22"/>
      <c r="P4157" s="25"/>
      <c r="Q4157" s="26"/>
    </row>
    <row r="4158" spans="1:17" x14ac:dyDescent="0.25">
      <c r="A4158" s="20"/>
      <c r="B4158" s="21"/>
      <c r="C4158" s="22"/>
      <c r="D4158" s="23"/>
      <c r="E4158" s="22"/>
      <c r="F4158" s="23"/>
      <c r="G4158" s="24"/>
      <c r="H4158" s="22"/>
      <c r="I4158" s="22"/>
      <c r="J4158" s="22"/>
      <c r="K4158" s="22"/>
      <c r="L4158" s="66"/>
      <c r="M4158" s="67"/>
      <c r="N4158" s="22"/>
      <c r="O4158" s="22"/>
      <c r="P4158" s="25"/>
      <c r="Q4158" s="26"/>
    </row>
    <row r="4159" spans="1:17" x14ac:dyDescent="0.25">
      <c r="A4159" s="20"/>
      <c r="B4159" s="21"/>
      <c r="C4159" s="22"/>
      <c r="D4159" s="23"/>
      <c r="E4159" s="22"/>
      <c r="F4159" s="23"/>
      <c r="G4159" s="24"/>
      <c r="H4159" s="22"/>
      <c r="I4159" s="22"/>
      <c r="J4159" s="22"/>
      <c r="K4159" s="22"/>
      <c r="L4159" s="66"/>
      <c r="M4159" s="67"/>
      <c r="N4159" s="22"/>
      <c r="O4159" s="22"/>
      <c r="P4159" s="25"/>
      <c r="Q4159" s="26"/>
    </row>
    <row r="4160" spans="1:17" x14ac:dyDescent="0.25">
      <c r="A4160" s="20"/>
      <c r="B4160" s="21"/>
      <c r="C4160" s="22"/>
      <c r="D4160" s="23"/>
      <c r="E4160" s="22"/>
      <c r="F4160" s="23"/>
      <c r="G4160" s="24"/>
      <c r="H4160" s="22"/>
      <c r="I4160" s="22"/>
      <c r="J4160" s="22"/>
      <c r="K4160" s="22"/>
      <c r="L4160" s="66"/>
      <c r="M4160" s="67"/>
      <c r="N4160" s="22"/>
      <c r="O4160" s="22"/>
      <c r="P4160" s="25"/>
      <c r="Q4160" s="26"/>
    </row>
    <row r="4161" spans="1:17" x14ac:dyDescent="0.25">
      <c r="A4161" s="20"/>
      <c r="B4161" s="21"/>
      <c r="C4161" s="22"/>
      <c r="D4161" s="23"/>
      <c r="E4161" s="22"/>
      <c r="F4161" s="23"/>
      <c r="G4161" s="24"/>
      <c r="H4161" s="22"/>
      <c r="I4161" s="22"/>
      <c r="J4161" s="22"/>
      <c r="K4161" s="22"/>
      <c r="L4161" s="66"/>
      <c r="M4161" s="67"/>
      <c r="N4161" s="22"/>
      <c r="O4161" s="22"/>
      <c r="P4161" s="25"/>
      <c r="Q4161" s="26"/>
    </row>
    <row r="4162" spans="1:17" x14ac:dyDescent="0.25">
      <c r="A4162" s="20"/>
      <c r="B4162" s="21"/>
      <c r="C4162" s="22"/>
      <c r="D4162" s="23"/>
      <c r="E4162" s="22"/>
      <c r="F4162" s="23"/>
      <c r="G4162" s="24"/>
      <c r="H4162" s="22"/>
      <c r="I4162" s="22"/>
      <c r="J4162" s="22"/>
      <c r="K4162" s="22"/>
      <c r="L4162" s="66"/>
      <c r="M4162" s="67"/>
      <c r="N4162" s="22"/>
      <c r="O4162" s="22"/>
      <c r="P4162" s="25"/>
      <c r="Q4162" s="26"/>
    </row>
    <row r="4163" spans="1:17" x14ac:dyDescent="0.25">
      <c r="A4163" s="20"/>
      <c r="B4163" s="21"/>
      <c r="C4163" s="22"/>
      <c r="D4163" s="23"/>
      <c r="E4163" s="22"/>
      <c r="F4163" s="23"/>
      <c r="G4163" s="24"/>
      <c r="H4163" s="22"/>
      <c r="I4163" s="22"/>
      <c r="J4163" s="22"/>
      <c r="K4163" s="22"/>
      <c r="L4163" s="66"/>
      <c r="M4163" s="67"/>
      <c r="N4163" s="22"/>
      <c r="O4163" s="22"/>
      <c r="P4163" s="25"/>
      <c r="Q4163" s="26"/>
    </row>
    <row r="4164" spans="1:17" x14ac:dyDescent="0.25">
      <c r="A4164" s="20"/>
      <c r="B4164" s="21"/>
      <c r="C4164" s="22"/>
      <c r="D4164" s="23"/>
      <c r="E4164" s="22"/>
      <c r="F4164" s="23"/>
      <c r="G4164" s="24"/>
      <c r="H4164" s="22"/>
      <c r="I4164" s="22"/>
      <c r="J4164" s="22"/>
      <c r="K4164" s="22"/>
      <c r="L4164" s="66"/>
      <c r="M4164" s="67"/>
      <c r="N4164" s="22"/>
      <c r="O4164" s="22"/>
      <c r="P4164" s="25"/>
      <c r="Q4164" s="26"/>
    </row>
    <row r="4165" spans="1:17" x14ac:dyDescent="0.25">
      <c r="A4165" s="20"/>
      <c r="B4165" s="21"/>
      <c r="C4165" s="22"/>
      <c r="D4165" s="23"/>
      <c r="E4165" s="22"/>
      <c r="F4165" s="23"/>
      <c r="G4165" s="24"/>
      <c r="H4165" s="22"/>
      <c r="I4165" s="22"/>
      <c r="J4165" s="22"/>
      <c r="K4165" s="22"/>
      <c r="L4165" s="66"/>
      <c r="M4165" s="67"/>
      <c r="N4165" s="22"/>
      <c r="O4165" s="22"/>
      <c r="P4165" s="25"/>
      <c r="Q4165" s="26"/>
    </row>
    <row r="4166" spans="1:17" x14ac:dyDescent="0.25">
      <c r="A4166" s="20"/>
      <c r="B4166" s="21"/>
      <c r="C4166" s="22"/>
      <c r="D4166" s="23"/>
      <c r="E4166" s="22"/>
      <c r="F4166" s="23"/>
      <c r="G4166" s="24"/>
      <c r="H4166" s="22"/>
      <c r="I4166" s="22"/>
      <c r="J4166" s="22"/>
      <c r="K4166" s="22"/>
      <c r="L4166" s="66"/>
      <c r="M4166" s="67"/>
      <c r="N4166" s="22"/>
      <c r="O4166" s="22"/>
      <c r="P4166" s="25"/>
      <c r="Q4166" s="26"/>
    </row>
    <row r="4167" spans="1:17" x14ac:dyDescent="0.25">
      <c r="A4167" s="20"/>
      <c r="B4167" s="21"/>
      <c r="C4167" s="22"/>
      <c r="D4167" s="23"/>
      <c r="E4167" s="22"/>
      <c r="F4167" s="23"/>
      <c r="G4167" s="24"/>
      <c r="H4167" s="22"/>
      <c r="I4167" s="22"/>
      <c r="J4167" s="22"/>
      <c r="K4167" s="22"/>
      <c r="L4167" s="66"/>
      <c r="M4167" s="67"/>
      <c r="N4167" s="22"/>
      <c r="O4167" s="22"/>
      <c r="P4167" s="25"/>
      <c r="Q4167" s="26"/>
    </row>
    <row r="4168" spans="1:17" x14ac:dyDescent="0.25">
      <c r="A4168" s="20"/>
      <c r="B4168" s="21"/>
      <c r="C4168" s="22"/>
      <c r="D4168" s="23"/>
      <c r="E4168" s="22"/>
      <c r="F4168" s="23"/>
      <c r="G4168" s="24"/>
      <c r="H4168" s="22"/>
      <c r="I4168" s="22"/>
      <c r="J4168" s="22"/>
      <c r="K4168" s="22"/>
      <c r="L4168" s="66"/>
      <c r="M4168" s="67"/>
      <c r="N4168" s="22"/>
      <c r="O4168" s="22"/>
      <c r="P4168" s="25"/>
      <c r="Q4168" s="26"/>
    </row>
    <row r="4169" spans="1:17" x14ac:dyDescent="0.25">
      <c r="A4169" s="20"/>
      <c r="B4169" s="21"/>
      <c r="C4169" s="22"/>
      <c r="D4169" s="23"/>
      <c r="E4169" s="22"/>
      <c r="F4169" s="23"/>
      <c r="G4169" s="24"/>
      <c r="H4169" s="22"/>
      <c r="I4169" s="22"/>
      <c r="J4169" s="22"/>
      <c r="K4169" s="22"/>
      <c r="L4169" s="66"/>
      <c r="M4169" s="67"/>
      <c r="N4169" s="22"/>
      <c r="O4169" s="22"/>
      <c r="P4169" s="25"/>
      <c r="Q4169" s="26"/>
    </row>
    <row r="4170" spans="1:17" x14ac:dyDescent="0.25">
      <c r="A4170" s="20"/>
      <c r="B4170" s="21"/>
      <c r="C4170" s="22"/>
      <c r="D4170" s="23"/>
      <c r="E4170" s="22"/>
      <c r="F4170" s="23"/>
      <c r="G4170" s="24"/>
      <c r="H4170" s="22"/>
      <c r="I4170" s="22"/>
      <c r="J4170" s="22"/>
      <c r="K4170" s="22"/>
      <c r="L4170" s="66"/>
      <c r="M4170" s="67"/>
      <c r="N4170" s="22"/>
      <c r="O4170" s="22"/>
      <c r="P4170" s="25"/>
      <c r="Q4170" s="26"/>
    </row>
    <row r="4171" spans="1:17" x14ac:dyDescent="0.25">
      <c r="A4171" s="20"/>
      <c r="B4171" s="21"/>
      <c r="C4171" s="22"/>
      <c r="D4171" s="23"/>
      <c r="E4171" s="22"/>
      <c r="F4171" s="23"/>
      <c r="G4171" s="24"/>
      <c r="H4171" s="22"/>
      <c r="I4171" s="22"/>
      <c r="J4171" s="22"/>
      <c r="K4171" s="22"/>
      <c r="L4171" s="66"/>
      <c r="M4171" s="67"/>
      <c r="N4171" s="22"/>
      <c r="O4171" s="22"/>
      <c r="P4171" s="25"/>
      <c r="Q4171" s="26"/>
    </row>
    <row r="4172" spans="1:17" x14ac:dyDescent="0.25">
      <c r="A4172" s="20"/>
      <c r="B4172" s="21"/>
      <c r="C4172" s="22"/>
      <c r="D4172" s="23"/>
      <c r="E4172" s="22"/>
      <c r="F4172" s="23"/>
      <c r="G4172" s="24"/>
      <c r="H4172" s="22"/>
      <c r="I4172" s="22"/>
      <c r="J4172" s="22"/>
      <c r="K4172" s="22"/>
      <c r="L4172" s="66"/>
      <c r="M4172" s="67"/>
      <c r="N4172" s="22"/>
      <c r="O4172" s="22"/>
      <c r="P4172" s="25"/>
      <c r="Q4172" s="26"/>
    </row>
    <row r="4173" spans="1:17" x14ac:dyDescent="0.25">
      <c r="A4173" s="20"/>
      <c r="B4173" s="21"/>
      <c r="C4173" s="22"/>
      <c r="D4173" s="23"/>
      <c r="E4173" s="22"/>
      <c r="F4173" s="23"/>
      <c r="G4173" s="24"/>
      <c r="H4173" s="22"/>
      <c r="I4173" s="22"/>
      <c r="J4173" s="22"/>
      <c r="K4173" s="22"/>
      <c r="L4173" s="66"/>
      <c r="M4173" s="67"/>
      <c r="N4173" s="22"/>
      <c r="O4173" s="22"/>
      <c r="P4173" s="25"/>
      <c r="Q4173" s="26"/>
    </row>
    <row r="4174" spans="1:17" x14ac:dyDescent="0.25">
      <c r="A4174" s="20"/>
      <c r="B4174" s="21"/>
      <c r="C4174" s="22"/>
      <c r="D4174" s="23"/>
      <c r="E4174" s="22"/>
      <c r="F4174" s="23"/>
      <c r="G4174" s="24"/>
      <c r="H4174" s="22"/>
      <c r="I4174" s="22"/>
      <c r="J4174" s="22"/>
      <c r="K4174" s="22"/>
      <c r="L4174" s="66"/>
      <c r="M4174" s="67"/>
      <c r="N4174" s="22"/>
      <c r="O4174" s="22"/>
      <c r="P4174" s="25"/>
      <c r="Q4174" s="26"/>
    </row>
    <row r="4175" spans="1:17" x14ac:dyDescent="0.25">
      <c r="A4175" s="20"/>
      <c r="B4175" s="21"/>
      <c r="C4175" s="22"/>
      <c r="D4175" s="23"/>
      <c r="E4175" s="22"/>
      <c r="F4175" s="23"/>
      <c r="G4175" s="24"/>
      <c r="H4175" s="22"/>
      <c r="I4175" s="22"/>
      <c r="J4175" s="22"/>
      <c r="K4175" s="22"/>
      <c r="L4175" s="66"/>
      <c r="M4175" s="67"/>
      <c r="N4175" s="22"/>
      <c r="O4175" s="22"/>
      <c r="P4175" s="25"/>
      <c r="Q4175" s="26"/>
    </row>
    <row r="4176" spans="1:17" x14ac:dyDescent="0.25">
      <c r="A4176" s="20"/>
      <c r="B4176" s="21"/>
      <c r="C4176" s="22"/>
      <c r="D4176" s="23"/>
      <c r="E4176" s="22"/>
      <c r="F4176" s="23"/>
      <c r="G4176" s="24"/>
      <c r="H4176" s="22"/>
      <c r="I4176" s="22"/>
      <c r="J4176" s="22"/>
      <c r="K4176" s="22"/>
      <c r="L4176" s="66"/>
      <c r="M4176" s="67"/>
      <c r="N4176" s="22"/>
      <c r="O4176" s="22"/>
      <c r="P4176" s="25"/>
      <c r="Q4176" s="26"/>
    </row>
    <row r="4177" spans="1:17" x14ac:dyDescent="0.25">
      <c r="A4177" s="20"/>
      <c r="B4177" s="21"/>
      <c r="C4177" s="22"/>
      <c r="D4177" s="23"/>
      <c r="E4177" s="22"/>
      <c r="F4177" s="23"/>
      <c r="G4177" s="24"/>
      <c r="H4177" s="22"/>
      <c r="I4177" s="22"/>
      <c r="J4177" s="22"/>
      <c r="K4177" s="22"/>
      <c r="L4177" s="66"/>
      <c r="M4177" s="67"/>
      <c r="N4177" s="22"/>
      <c r="O4177" s="22"/>
      <c r="P4177" s="25"/>
      <c r="Q4177" s="26"/>
    </row>
    <row r="4178" spans="1:17" x14ac:dyDescent="0.25">
      <c r="A4178" s="20"/>
      <c r="B4178" s="21"/>
      <c r="C4178" s="22"/>
      <c r="D4178" s="23"/>
      <c r="E4178" s="22"/>
      <c r="F4178" s="23"/>
      <c r="G4178" s="24"/>
      <c r="H4178" s="22"/>
      <c r="I4178" s="22"/>
      <c r="J4178" s="22"/>
      <c r="K4178" s="22"/>
      <c r="L4178" s="66"/>
      <c r="M4178" s="67"/>
      <c r="N4178" s="22"/>
      <c r="O4178" s="22"/>
      <c r="P4178" s="25"/>
      <c r="Q4178" s="26"/>
    </row>
    <row r="4179" spans="1:17" x14ac:dyDescent="0.25">
      <c r="A4179" s="20"/>
      <c r="B4179" s="21"/>
      <c r="C4179" s="22"/>
      <c r="D4179" s="23"/>
      <c r="E4179" s="22"/>
      <c r="F4179" s="23"/>
      <c r="G4179" s="24"/>
      <c r="H4179" s="22"/>
      <c r="I4179" s="22"/>
      <c r="J4179" s="22"/>
      <c r="K4179" s="22"/>
      <c r="L4179" s="66"/>
      <c r="M4179" s="67"/>
      <c r="N4179" s="22"/>
      <c r="O4179" s="22"/>
      <c r="P4179" s="25"/>
      <c r="Q4179" s="26"/>
    </row>
    <row r="4180" spans="1:17" x14ac:dyDescent="0.25">
      <c r="A4180" s="20"/>
      <c r="B4180" s="21"/>
      <c r="C4180" s="22"/>
      <c r="D4180" s="23"/>
      <c r="E4180" s="22"/>
      <c r="F4180" s="23"/>
      <c r="G4180" s="24"/>
      <c r="H4180" s="22"/>
      <c r="I4180" s="22"/>
      <c r="J4180" s="22"/>
      <c r="K4180" s="22"/>
      <c r="L4180" s="66"/>
      <c r="M4180" s="67"/>
      <c r="N4180" s="22"/>
      <c r="O4180" s="22"/>
      <c r="P4180" s="25"/>
      <c r="Q4180" s="26"/>
    </row>
    <row r="4181" spans="1:17" x14ac:dyDescent="0.25">
      <c r="A4181" s="20"/>
      <c r="B4181" s="21"/>
      <c r="C4181" s="22"/>
      <c r="D4181" s="23"/>
      <c r="E4181" s="22"/>
      <c r="F4181" s="23"/>
      <c r="G4181" s="24"/>
      <c r="H4181" s="22"/>
      <c r="I4181" s="22"/>
      <c r="J4181" s="22"/>
      <c r="K4181" s="22"/>
      <c r="L4181" s="66"/>
      <c r="M4181" s="67"/>
      <c r="N4181" s="22"/>
      <c r="O4181" s="22"/>
      <c r="P4181" s="25"/>
      <c r="Q4181" s="26"/>
    </row>
    <row r="4182" spans="1:17" x14ac:dyDescent="0.25">
      <c r="A4182" s="20"/>
      <c r="B4182" s="21"/>
      <c r="C4182" s="22"/>
      <c r="D4182" s="23"/>
      <c r="E4182" s="22"/>
      <c r="F4182" s="23"/>
      <c r="G4182" s="24"/>
      <c r="H4182" s="22"/>
      <c r="I4182" s="22"/>
      <c r="J4182" s="22"/>
      <c r="K4182" s="22"/>
      <c r="L4182" s="66"/>
      <c r="M4182" s="67"/>
      <c r="N4182" s="22"/>
      <c r="O4182" s="22"/>
      <c r="P4182" s="25"/>
      <c r="Q4182" s="26"/>
    </row>
    <row r="4183" spans="1:17" x14ac:dyDescent="0.25">
      <c r="A4183" s="20"/>
      <c r="B4183" s="21"/>
      <c r="C4183" s="22"/>
      <c r="D4183" s="23"/>
      <c r="E4183" s="22"/>
      <c r="F4183" s="23"/>
      <c r="G4183" s="24"/>
      <c r="H4183" s="22"/>
      <c r="I4183" s="22"/>
      <c r="J4183" s="22"/>
      <c r="K4183" s="22"/>
      <c r="L4183" s="66"/>
      <c r="M4183" s="67"/>
      <c r="N4183" s="22"/>
      <c r="O4183" s="22"/>
      <c r="P4183" s="25"/>
      <c r="Q4183" s="26"/>
    </row>
    <row r="4184" spans="1:17" x14ac:dyDescent="0.25">
      <c r="A4184" s="20"/>
      <c r="B4184" s="21"/>
      <c r="C4184" s="22"/>
      <c r="D4184" s="23"/>
      <c r="E4184" s="22"/>
      <c r="F4184" s="23"/>
      <c r="G4184" s="24"/>
      <c r="H4184" s="22"/>
      <c r="I4184" s="22"/>
      <c r="J4184" s="22"/>
      <c r="K4184" s="22"/>
      <c r="L4184" s="66"/>
      <c r="M4184" s="67"/>
      <c r="N4184" s="22"/>
      <c r="O4184" s="22"/>
      <c r="P4184" s="25"/>
      <c r="Q4184" s="26"/>
    </row>
    <row r="4185" spans="1:17" x14ac:dyDescent="0.25">
      <c r="A4185" s="20"/>
      <c r="B4185" s="21"/>
      <c r="C4185" s="22"/>
      <c r="D4185" s="23"/>
      <c r="E4185" s="22"/>
      <c r="F4185" s="23"/>
      <c r="G4185" s="24"/>
      <c r="H4185" s="22"/>
      <c r="I4185" s="22"/>
      <c r="J4185" s="22"/>
      <c r="K4185" s="22"/>
      <c r="L4185" s="66"/>
      <c r="M4185" s="67"/>
      <c r="N4185" s="22"/>
      <c r="O4185" s="22"/>
      <c r="P4185" s="25"/>
      <c r="Q4185" s="26"/>
    </row>
    <row r="4186" spans="1:17" x14ac:dyDescent="0.25">
      <c r="A4186" s="20"/>
      <c r="B4186" s="21"/>
      <c r="C4186" s="22"/>
      <c r="D4186" s="23"/>
      <c r="E4186" s="22"/>
      <c r="F4186" s="23"/>
      <c r="G4186" s="24"/>
      <c r="H4186" s="22"/>
      <c r="I4186" s="22"/>
      <c r="J4186" s="22"/>
      <c r="K4186" s="22"/>
      <c r="L4186" s="66"/>
      <c r="M4186" s="67"/>
      <c r="N4186" s="22"/>
      <c r="O4186" s="22"/>
      <c r="P4186" s="25"/>
      <c r="Q4186" s="26"/>
    </row>
    <row r="4187" spans="1:17" x14ac:dyDescent="0.25">
      <c r="A4187" s="20"/>
      <c r="B4187" s="21"/>
      <c r="C4187" s="22"/>
      <c r="D4187" s="23"/>
      <c r="E4187" s="22"/>
      <c r="F4187" s="23"/>
      <c r="G4187" s="24"/>
      <c r="H4187" s="22"/>
      <c r="I4187" s="22"/>
      <c r="J4187" s="22"/>
      <c r="K4187" s="22"/>
      <c r="L4187" s="66"/>
      <c r="M4187" s="67"/>
      <c r="N4187" s="22"/>
      <c r="O4187" s="22"/>
      <c r="P4187" s="25"/>
      <c r="Q4187" s="26"/>
    </row>
    <row r="4188" spans="1:17" x14ac:dyDescent="0.25">
      <c r="A4188" s="20"/>
      <c r="B4188" s="21"/>
      <c r="C4188" s="22"/>
      <c r="D4188" s="23"/>
      <c r="E4188" s="22"/>
      <c r="F4188" s="23"/>
      <c r="G4188" s="24"/>
      <c r="H4188" s="22"/>
      <c r="I4188" s="22"/>
      <c r="J4188" s="22"/>
      <c r="K4188" s="22"/>
      <c r="L4188" s="66"/>
      <c r="M4188" s="67"/>
      <c r="N4188" s="22"/>
      <c r="O4188" s="22"/>
      <c r="P4188" s="25"/>
      <c r="Q4188" s="26"/>
    </row>
    <row r="4189" spans="1:17" x14ac:dyDescent="0.25">
      <c r="A4189" s="20"/>
      <c r="B4189" s="21"/>
      <c r="C4189" s="22"/>
      <c r="D4189" s="23"/>
      <c r="E4189" s="22"/>
      <c r="F4189" s="23"/>
      <c r="G4189" s="24"/>
      <c r="H4189" s="22"/>
      <c r="I4189" s="22"/>
      <c r="J4189" s="22"/>
      <c r="K4189" s="22"/>
      <c r="L4189" s="66"/>
      <c r="M4189" s="67"/>
      <c r="N4189" s="22"/>
      <c r="O4189" s="22"/>
      <c r="P4189" s="25"/>
      <c r="Q4189" s="26"/>
    </row>
    <row r="4190" spans="1:17" x14ac:dyDescent="0.25">
      <c r="A4190" s="20"/>
      <c r="B4190" s="21"/>
      <c r="C4190" s="22"/>
      <c r="D4190" s="23"/>
      <c r="E4190" s="22"/>
      <c r="F4190" s="23"/>
      <c r="G4190" s="24"/>
      <c r="H4190" s="22"/>
      <c r="I4190" s="22"/>
      <c r="J4190" s="22"/>
      <c r="K4190" s="22"/>
      <c r="L4190" s="66"/>
      <c r="M4190" s="67"/>
      <c r="N4190" s="22"/>
      <c r="O4190" s="22"/>
      <c r="P4190" s="25"/>
      <c r="Q4190" s="26"/>
    </row>
    <row r="4191" spans="1:17" x14ac:dyDescent="0.25">
      <c r="A4191" s="20"/>
      <c r="B4191" s="21"/>
      <c r="C4191" s="22"/>
      <c r="D4191" s="23"/>
      <c r="E4191" s="22"/>
      <c r="F4191" s="23"/>
      <c r="G4191" s="24"/>
      <c r="H4191" s="22"/>
      <c r="I4191" s="22"/>
      <c r="J4191" s="22"/>
      <c r="K4191" s="22"/>
      <c r="L4191" s="66"/>
      <c r="M4191" s="67"/>
      <c r="N4191" s="22"/>
      <c r="O4191" s="22"/>
      <c r="P4191" s="25"/>
      <c r="Q4191" s="26"/>
    </row>
    <row r="4192" spans="1:17" x14ac:dyDescent="0.25">
      <c r="A4192" s="20"/>
      <c r="B4192" s="21"/>
      <c r="C4192" s="22"/>
      <c r="D4192" s="23"/>
      <c r="E4192" s="22"/>
      <c r="F4192" s="23"/>
      <c r="G4192" s="24"/>
      <c r="H4192" s="22"/>
      <c r="I4192" s="22"/>
      <c r="J4192" s="22"/>
      <c r="K4192" s="22"/>
      <c r="L4192" s="66"/>
      <c r="M4192" s="67"/>
      <c r="N4192" s="22"/>
      <c r="O4192" s="22"/>
      <c r="P4192" s="25"/>
      <c r="Q4192" s="26"/>
    </row>
    <row r="4193" spans="1:17" x14ac:dyDescent="0.25">
      <c r="A4193" s="20"/>
      <c r="B4193" s="21"/>
      <c r="C4193" s="22"/>
      <c r="D4193" s="23"/>
      <c r="E4193" s="22"/>
      <c r="F4193" s="23"/>
      <c r="G4193" s="24"/>
      <c r="H4193" s="22"/>
      <c r="I4193" s="22"/>
      <c r="J4193" s="22"/>
      <c r="K4193" s="22"/>
      <c r="L4193" s="66"/>
      <c r="M4193" s="67"/>
      <c r="N4193" s="22"/>
      <c r="O4193" s="22"/>
      <c r="P4193" s="25"/>
      <c r="Q4193" s="26"/>
    </row>
    <row r="4194" spans="1:17" x14ac:dyDescent="0.25">
      <c r="A4194" s="20"/>
      <c r="B4194" s="21"/>
      <c r="C4194" s="22"/>
      <c r="D4194" s="23"/>
      <c r="E4194" s="22"/>
      <c r="F4194" s="23"/>
      <c r="G4194" s="24"/>
      <c r="H4194" s="22"/>
      <c r="I4194" s="22"/>
      <c r="J4194" s="22"/>
      <c r="K4194" s="22"/>
      <c r="L4194" s="66"/>
      <c r="M4194" s="67"/>
      <c r="N4194" s="22"/>
      <c r="O4194" s="22"/>
      <c r="P4194" s="25"/>
      <c r="Q4194" s="26"/>
    </row>
    <row r="4195" spans="1:17" x14ac:dyDescent="0.25">
      <c r="A4195" s="20"/>
      <c r="B4195" s="21"/>
      <c r="C4195" s="22"/>
      <c r="D4195" s="23"/>
      <c r="E4195" s="22"/>
      <c r="F4195" s="23"/>
      <c r="G4195" s="24"/>
      <c r="H4195" s="22"/>
      <c r="I4195" s="22"/>
      <c r="J4195" s="22"/>
      <c r="K4195" s="22"/>
      <c r="L4195" s="66"/>
      <c r="M4195" s="67"/>
      <c r="N4195" s="22"/>
      <c r="O4195" s="22"/>
      <c r="P4195" s="25"/>
      <c r="Q4195" s="26"/>
    </row>
    <row r="4196" spans="1:17" x14ac:dyDescent="0.25">
      <c r="A4196" s="20"/>
      <c r="B4196" s="21"/>
      <c r="C4196" s="22"/>
      <c r="D4196" s="23"/>
      <c r="E4196" s="22"/>
      <c r="F4196" s="23"/>
      <c r="G4196" s="24"/>
      <c r="H4196" s="22"/>
      <c r="I4196" s="22"/>
      <c r="J4196" s="22"/>
      <c r="K4196" s="22"/>
      <c r="L4196" s="66"/>
      <c r="M4196" s="67"/>
      <c r="N4196" s="22"/>
      <c r="O4196" s="22"/>
      <c r="P4196" s="25"/>
      <c r="Q4196" s="26"/>
    </row>
    <row r="4197" spans="1:17" x14ac:dyDescent="0.25">
      <c r="A4197" s="20"/>
      <c r="B4197" s="21"/>
      <c r="C4197" s="22"/>
      <c r="D4197" s="23"/>
      <c r="E4197" s="22"/>
      <c r="F4197" s="23"/>
      <c r="G4197" s="24"/>
      <c r="H4197" s="22"/>
      <c r="I4197" s="22"/>
      <c r="J4197" s="22"/>
      <c r="K4197" s="22"/>
      <c r="L4197" s="66"/>
      <c r="M4197" s="67"/>
      <c r="N4197" s="22"/>
      <c r="O4197" s="22"/>
      <c r="P4197" s="25"/>
      <c r="Q4197" s="26"/>
    </row>
    <row r="4198" spans="1:17" x14ac:dyDescent="0.25">
      <c r="A4198" s="20"/>
      <c r="B4198" s="21"/>
      <c r="C4198" s="22"/>
      <c r="D4198" s="23"/>
      <c r="E4198" s="22"/>
      <c r="F4198" s="23"/>
      <c r="G4198" s="24"/>
      <c r="H4198" s="22"/>
      <c r="I4198" s="22"/>
      <c r="J4198" s="22"/>
      <c r="K4198" s="22"/>
      <c r="L4198" s="66"/>
      <c r="M4198" s="67"/>
      <c r="N4198" s="22"/>
      <c r="O4198" s="22"/>
      <c r="P4198" s="25"/>
      <c r="Q4198" s="26"/>
    </row>
    <row r="4199" spans="1:17" x14ac:dyDescent="0.25">
      <c r="A4199" s="20"/>
      <c r="B4199" s="21"/>
      <c r="C4199" s="22"/>
      <c r="D4199" s="23"/>
      <c r="E4199" s="22"/>
      <c r="F4199" s="23"/>
      <c r="G4199" s="24"/>
      <c r="H4199" s="22"/>
      <c r="I4199" s="22"/>
      <c r="J4199" s="22"/>
      <c r="K4199" s="22"/>
      <c r="L4199" s="66"/>
      <c r="M4199" s="67"/>
      <c r="N4199" s="22"/>
      <c r="O4199" s="22"/>
      <c r="P4199" s="25"/>
      <c r="Q4199" s="26"/>
    </row>
    <row r="4200" spans="1:17" x14ac:dyDescent="0.25">
      <c r="A4200" s="20"/>
      <c r="B4200" s="21"/>
      <c r="C4200" s="22"/>
      <c r="D4200" s="23"/>
      <c r="E4200" s="22"/>
      <c r="F4200" s="23"/>
      <c r="G4200" s="24"/>
      <c r="H4200" s="22"/>
      <c r="I4200" s="22"/>
      <c r="J4200" s="22"/>
      <c r="K4200" s="22"/>
      <c r="L4200" s="66"/>
      <c r="M4200" s="67"/>
      <c r="N4200" s="22"/>
      <c r="O4200" s="22"/>
      <c r="P4200" s="25"/>
      <c r="Q4200" s="26"/>
    </row>
    <row r="4201" spans="1:17" x14ac:dyDescent="0.25">
      <c r="A4201" s="20"/>
      <c r="B4201" s="21"/>
      <c r="C4201" s="22"/>
      <c r="D4201" s="23"/>
      <c r="E4201" s="22"/>
      <c r="F4201" s="23"/>
      <c r="G4201" s="24"/>
      <c r="H4201" s="22"/>
      <c r="I4201" s="22"/>
      <c r="J4201" s="22"/>
      <c r="K4201" s="22"/>
      <c r="L4201" s="66"/>
      <c r="M4201" s="67"/>
      <c r="N4201" s="22"/>
      <c r="O4201" s="22"/>
      <c r="P4201" s="25"/>
      <c r="Q4201" s="26"/>
    </row>
    <row r="4202" spans="1:17" x14ac:dyDescent="0.25">
      <c r="A4202" s="20"/>
      <c r="B4202" s="21"/>
      <c r="C4202" s="22"/>
      <c r="D4202" s="23"/>
      <c r="E4202" s="22"/>
      <c r="F4202" s="23"/>
      <c r="G4202" s="24"/>
      <c r="H4202" s="22"/>
      <c r="I4202" s="22"/>
      <c r="J4202" s="22"/>
      <c r="K4202" s="22"/>
      <c r="L4202" s="66"/>
      <c r="M4202" s="67"/>
      <c r="N4202" s="22"/>
      <c r="O4202" s="22"/>
      <c r="P4202" s="25"/>
      <c r="Q4202" s="26"/>
    </row>
    <row r="4203" spans="1:17" x14ac:dyDescent="0.25">
      <c r="A4203" s="20"/>
      <c r="B4203" s="21"/>
      <c r="C4203" s="22"/>
      <c r="D4203" s="23"/>
      <c r="E4203" s="22"/>
      <c r="F4203" s="23"/>
      <c r="G4203" s="24"/>
      <c r="H4203" s="22"/>
      <c r="I4203" s="22"/>
      <c r="J4203" s="22"/>
      <c r="K4203" s="22"/>
      <c r="L4203" s="66"/>
      <c r="M4203" s="67"/>
      <c r="N4203" s="22"/>
      <c r="O4203" s="22"/>
      <c r="P4203" s="25"/>
      <c r="Q4203" s="26"/>
    </row>
    <row r="4204" spans="1:17" x14ac:dyDescent="0.25">
      <c r="A4204" s="20"/>
      <c r="B4204" s="21"/>
      <c r="C4204" s="22"/>
      <c r="D4204" s="23"/>
      <c r="E4204" s="22"/>
      <c r="F4204" s="23"/>
      <c r="G4204" s="24"/>
      <c r="H4204" s="22"/>
      <c r="I4204" s="22"/>
      <c r="J4204" s="22"/>
      <c r="K4204" s="22"/>
      <c r="L4204" s="66"/>
      <c r="M4204" s="67"/>
      <c r="N4204" s="22"/>
      <c r="O4204" s="22"/>
      <c r="P4204" s="25"/>
      <c r="Q4204" s="26"/>
    </row>
    <row r="4205" spans="1:17" x14ac:dyDescent="0.25">
      <c r="A4205" s="20"/>
      <c r="B4205" s="21"/>
      <c r="C4205" s="22"/>
      <c r="D4205" s="23"/>
      <c r="E4205" s="22"/>
      <c r="F4205" s="23"/>
      <c r="G4205" s="24"/>
      <c r="H4205" s="22"/>
      <c r="I4205" s="22"/>
      <c r="J4205" s="22"/>
      <c r="K4205" s="22"/>
      <c r="L4205" s="66"/>
      <c r="M4205" s="67"/>
      <c r="N4205" s="22"/>
      <c r="O4205" s="22"/>
      <c r="P4205" s="25"/>
      <c r="Q4205" s="26"/>
    </row>
    <row r="4206" spans="1:17" x14ac:dyDescent="0.25">
      <c r="A4206" s="20"/>
      <c r="B4206" s="21"/>
      <c r="C4206" s="22"/>
      <c r="D4206" s="23"/>
      <c r="E4206" s="22"/>
      <c r="F4206" s="23"/>
      <c r="G4206" s="24"/>
      <c r="H4206" s="22"/>
      <c r="I4206" s="22"/>
      <c r="J4206" s="22"/>
      <c r="K4206" s="22"/>
      <c r="L4206" s="66"/>
      <c r="M4206" s="67"/>
      <c r="N4206" s="22"/>
      <c r="O4206" s="22"/>
      <c r="P4206" s="25"/>
      <c r="Q4206" s="26"/>
    </row>
    <row r="4207" spans="1:17" x14ac:dyDescent="0.25">
      <c r="A4207" s="20"/>
      <c r="B4207" s="21"/>
      <c r="C4207" s="22"/>
      <c r="D4207" s="23"/>
      <c r="E4207" s="22"/>
      <c r="F4207" s="23"/>
      <c r="G4207" s="24"/>
      <c r="H4207" s="22"/>
      <c r="I4207" s="22"/>
      <c r="J4207" s="22"/>
      <c r="K4207" s="22"/>
      <c r="L4207" s="66"/>
      <c r="M4207" s="67"/>
      <c r="N4207" s="22"/>
      <c r="O4207" s="22"/>
      <c r="P4207" s="25"/>
      <c r="Q4207" s="26"/>
    </row>
    <row r="4208" spans="1:17" x14ac:dyDescent="0.25">
      <c r="A4208" s="20"/>
      <c r="B4208" s="21"/>
      <c r="C4208" s="22"/>
      <c r="D4208" s="23"/>
      <c r="E4208" s="22"/>
      <c r="F4208" s="23"/>
      <c r="G4208" s="24"/>
      <c r="H4208" s="22"/>
      <c r="I4208" s="22"/>
      <c r="J4208" s="22"/>
      <c r="K4208" s="22"/>
      <c r="L4208" s="66"/>
      <c r="M4208" s="67"/>
      <c r="N4208" s="22"/>
      <c r="O4208" s="22"/>
      <c r="P4208" s="25"/>
      <c r="Q4208" s="26"/>
    </row>
    <row r="4209" spans="1:17" x14ac:dyDescent="0.25">
      <c r="A4209" s="20"/>
      <c r="B4209" s="21"/>
      <c r="C4209" s="22"/>
      <c r="D4209" s="23"/>
      <c r="E4209" s="22"/>
      <c r="F4209" s="23"/>
      <c r="G4209" s="24"/>
      <c r="H4209" s="22"/>
      <c r="I4209" s="22"/>
      <c r="J4209" s="22"/>
      <c r="K4209" s="22"/>
      <c r="L4209" s="66"/>
      <c r="M4209" s="67"/>
      <c r="N4209" s="22"/>
      <c r="O4209" s="22"/>
      <c r="P4209" s="25"/>
      <c r="Q4209" s="26"/>
    </row>
    <row r="4210" spans="1:17" x14ac:dyDescent="0.25">
      <c r="A4210" s="20"/>
      <c r="B4210" s="21"/>
      <c r="C4210" s="22"/>
      <c r="D4210" s="23"/>
      <c r="E4210" s="22"/>
      <c r="F4210" s="23"/>
      <c r="G4210" s="24"/>
      <c r="H4210" s="22"/>
      <c r="I4210" s="22"/>
      <c r="J4210" s="22"/>
      <c r="K4210" s="22"/>
      <c r="L4210" s="66"/>
      <c r="M4210" s="67"/>
      <c r="N4210" s="22"/>
      <c r="O4210" s="22"/>
      <c r="P4210" s="25"/>
      <c r="Q4210" s="26"/>
    </row>
    <row r="4211" spans="1:17" x14ac:dyDescent="0.25">
      <c r="A4211" s="20"/>
      <c r="B4211" s="21"/>
      <c r="C4211" s="22"/>
      <c r="D4211" s="23"/>
      <c r="E4211" s="22"/>
      <c r="F4211" s="23"/>
      <c r="G4211" s="24"/>
      <c r="H4211" s="22"/>
      <c r="I4211" s="22"/>
      <c r="J4211" s="22"/>
      <c r="K4211" s="22"/>
      <c r="L4211" s="66"/>
      <c r="M4211" s="67"/>
      <c r="N4211" s="22"/>
      <c r="O4211" s="22"/>
      <c r="P4211" s="25"/>
      <c r="Q4211" s="26"/>
    </row>
    <row r="4212" spans="1:17" x14ac:dyDescent="0.25">
      <c r="A4212" s="20"/>
      <c r="B4212" s="21"/>
      <c r="C4212" s="22"/>
      <c r="D4212" s="23"/>
      <c r="E4212" s="22"/>
      <c r="F4212" s="23"/>
      <c r="G4212" s="24"/>
      <c r="H4212" s="22"/>
      <c r="I4212" s="22"/>
      <c r="J4212" s="22"/>
      <c r="K4212" s="22"/>
      <c r="L4212" s="66"/>
      <c r="M4212" s="67"/>
      <c r="N4212" s="22"/>
      <c r="O4212" s="22"/>
      <c r="P4212" s="25"/>
      <c r="Q4212" s="26"/>
    </row>
    <row r="4213" spans="1:17" x14ac:dyDescent="0.25">
      <c r="A4213" s="20"/>
      <c r="B4213" s="21"/>
      <c r="C4213" s="22"/>
      <c r="D4213" s="23"/>
      <c r="E4213" s="22"/>
      <c r="F4213" s="23"/>
      <c r="G4213" s="24"/>
      <c r="H4213" s="22"/>
      <c r="I4213" s="22"/>
      <c r="J4213" s="22"/>
      <c r="K4213" s="22"/>
      <c r="L4213" s="66"/>
      <c r="M4213" s="67"/>
      <c r="N4213" s="22"/>
      <c r="O4213" s="22"/>
      <c r="P4213" s="25"/>
      <c r="Q4213" s="26"/>
    </row>
    <row r="4214" spans="1:17" x14ac:dyDescent="0.25">
      <c r="A4214" s="20"/>
      <c r="B4214" s="21"/>
      <c r="C4214" s="22"/>
      <c r="D4214" s="23"/>
      <c r="E4214" s="22"/>
      <c r="F4214" s="23"/>
      <c r="G4214" s="24"/>
      <c r="H4214" s="22"/>
      <c r="I4214" s="22"/>
      <c r="J4214" s="22"/>
      <c r="K4214" s="22"/>
      <c r="L4214" s="66"/>
      <c r="M4214" s="67"/>
      <c r="N4214" s="22"/>
      <c r="O4214" s="22"/>
      <c r="P4214" s="25"/>
      <c r="Q4214" s="26"/>
    </row>
    <row r="4215" spans="1:17" x14ac:dyDescent="0.25">
      <c r="A4215" s="20"/>
      <c r="B4215" s="21"/>
      <c r="C4215" s="22"/>
      <c r="D4215" s="23"/>
      <c r="E4215" s="22"/>
      <c r="F4215" s="23"/>
      <c r="G4215" s="24"/>
      <c r="H4215" s="22"/>
      <c r="I4215" s="22"/>
      <c r="J4215" s="22"/>
      <c r="K4215" s="22"/>
      <c r="L4215" s="66"/>
      <c r="M4215" s="67"/>
      <c r="N4215" s="22"/>
      <c r="O4215" s="22"/>
      <c r="P4215" s="25"/>
      <c r="Q4215" s="26"/>
    </row>
    <row r="4216" spans="1:17" x14ac:dyDescent="0.25">
      <c r="A4216" s="20"/>
      <c r="B4216" s="21"/>
      <c r="C4216" s="22"/>
      <c r="D4216" s="23"/>
      <c r="E4216" s="22"/>
      <c r="F4216" s="23"/>
      <c r="G4216" s="24"/>
      <c r="H4216" s="22"/>
      <c r="I4216" s="22"/>
      <c r="J4216" s="22"/>
      <c r="K4216" s="22"/>
      <c r="L4216" s="66"/>
      <c r="M4216" s="67"/>
      <c r="N4216" s="22"/>
      <c r="O4216" s="22"/>
      <c r="P4216" s="25"/>
      <c r="Q4216" s="26"/>
    </row>
    <row r="4217" spans="1:17" x14ac:dyDescent="0.25">
      <c r="A4217" s="20"/>
      <c r="B4217" s="21"/>
      <c r="C4217" s="22"/>
      <c r="D4217" s="23"/>
      <c r="E4217" s="22"/>
      <c r="F4217" s="23"/>
      <c r="G4217" s="24"/>
      <c r="H4217" s="22"/>
      <c r="I4217" s="22"/>
      <c r="J4217" s="22"/>
      <c r="K4217" s="22"/>
      <c r="L4217" s="66"/>
      <c r="M4217" s="67"/>
      <c r="N4217" s="22"/>
      <c r="O4217" s="22"/>
      <c r="P4217" s="25"/>
      <c r="Q4217" s="26"/>
    </row>
    <row r="4218" spans="1:17" x14ac:dyDescent="0.25">
      <c r="A4218" s="20"/>
      <c r="B4218" s="21"/>
      <c r="C4218" s="22"/>
      <c r="D4218" s="23"/>
      <c r="E4218" s="22"/>
      <c r="F4218" s="23"/>
      <c r="G4218" s="24"/>
      <c r="H4218" s="22"/>
      <c r="I4218" s="22"/>
      <c r="J4218" s="22"/>
      <c r="K4218" s="22"/>
      <c r="L4218" s="66"/>
      <c r="M4218" s="67"/>
      <c r="N4218" s="22"/>
      <c r="O4218" s="22"/>
      <c r="P4218" s="25"/>
      <c r="Q4218" s="26"/>
    </row>
    <row r="4219" spans="1:17" x14ac:dyDescent="0.25">
      <c r="A4219" s="20"/>
      <c r="B4219" s="21"/>
      <c r="C4219" s="22"/>
      <c r="D4219" s="23"/>
      <c r="E4219" s="22"/>
      <c r="F4219" s="23"/>
      <c r="G4219" s="24"/>
      <c r="H4219" s="22"/>
      <c r="I4219" s="22"/>
      <c r="J4219" s="22"/>
      <c r="K4219" s="22"/>
      <c r="L4219" s="66"/>
      <c r="M4219" s="67"/>
      <c r="N4219" s="22"/>
      <c r="O4219" s="22"/>
      <c r="P4219" s="25"/>
      <c r="Q4219" s="26"/>
    </row>
    <row r="4220" spans="1:17" x14ac:dyDescent="0.25">
      <c r="A4220" s="20"/>
      <c r="B4220" s="21"/>
      <c r="C4220" s="22"/>
      <c r="D4220" s="23"/>
      <c r="E4220" s="22"/>
      <c r="F4220" s="23"/>
      <c r="G4220" s="24"/>
      <c r="H4220" s="22"/>
      <c r="I4220" s="22"/>
      <c r="J4220" s="22"/>
      <c r="K4220" s="22"/>
      <c r="L4220" s="66"/>
      <c r="M4220" s="67"/>
      <c r="N4220" s="22"/>
      <c r="O4220" s="22"/>
      <c r="P4220" s="25"/>
      <c r="Q4220" s="26"/>
    </row>
    <row r="4221" spans="1:17" x14ac:dyDescent="0.25">
      <c r="A4221" s="20"/>
      <c r="B4221" s="21"/>
      <c r="C4221" s="22"/>
      <c r="D4221" s="23"/>
      <c r="E4221" s="22"/>
      <c r="F4221" s="23"/>
      <c r="G4221" s="24"/>
      <c r="H4221" s="22"/>
      <c r="I4221" s="22"/>
      <c r="J4221" s="22"/>
      <c r="K4221" s="22"/>
      <c r="L4221" s="66"/>
      <c r="M4221" s="67"/>
      <c r="N4221" s="22"/>
      <c r="O4221" s="22"/>
      <c r="P4221" s="25"/>
      <c r="Q4221" s="26"/>
    </row>
    <row r="4222" spans="1:17" x14ac:dyDescent="0.25">
      <c r="A4222" s="20"/>
      <c r="B4222" s="21"/>
      <c r="C4222" s="22"/>
      <c r="D4222" s="23"/>
      <c r="E4222" s="22"/>
      <c r="F4222" s="23"/>
      <c r="G4222" s="24"/>
      <c r="H4222" s="22"/>
      <c r="I4222" s="22"/>
      <c r="J4222" s="22"/>
      <c r="K4222" s="22"/>
      <c r="L4222" s="66"/>
      <c r="M4222" s="67"/>
      <c r="N4222" s="22"/>
      <c r="O4222" s="22"/>
      <c r="P4222" s="25"/>
      <c r="Q4222" s="26"/>
    </row>
    <row r="4223" spans="1:17" x14ac:dyDescent="0.25">
      <c r="A4223" s="20"/>
      <c r="B4223" s="21"/>
      <c r="C4223" s="22"/>
      <c r="D4223" s="23"/>
      <c r="E4223" s="22"/>
      <c r="F4223" s="23"/>
      <c r="G4223" s="24"/>
      <c r="H4223" s="22"/>
      <c r="I4223" s="22"/>
      <c r="J4223" s="22"/>
      <c r="K4223" s="22"/>
      <c r="L4223" s="66"/>
      <c r="M4223" s="67"/>
      <c r="N4223" s="22"/>
      <c r="O4223" s="22"/>
      <c r="P4223" s="25"/>
      <c r="Q4223" s="26"/>
    </row>
    <row r="4224" spans="1:17" x14ac:dyDescent="0.25">
      <c r="A4224" s="20"/>
      <c r="B4224" s="21"/>
      <c r="C4224" s="22"/>
      <c r="D4224" s="23"/>
      <c r="E4224" s="22"/>
      <c r="F4224" s="23"/>
      <c r="G4224" s="24"/>
      <c r="H4224" s="22"/>
      <c r="I4224" s="22"/>
      <c r="J4224" s="22"/>
      <c r="K4224" s="22"/>
      <c r="L4224" s="66"/>
      <c r="M4224" s="67"/>
      <c r="N4224" s="22"/>
      <c r="O4224" s="22"/>
      <c r="P4224" s="25"/>
      <c r="Q4224" s="26"/>
    </row>
    <row r="4225" spans="1:17" x14ac:dyDescent="0.25">
      <c r="A4225" s="20"/>
      <c r="B4225" s="21"/>
      <c r="C4225" s="22"/>
      <c r="D4225" s="23"/>
      <c r="E4225" s="22"/>
      <c r="F4225" s="23"/>
      <c r="G4225" s="24"/>
      <c r="H4225" s="22"/>
      <c r="I4225" s="22"/>
      <c r="J4225" s="22"/>
      <c r="K4225" s="22"/>
      <c r="L4225" s="66"/>
      <c r="M4225" s="67"/>
      <c r="N4225" s="22"/>
      <c r="O4225" s="22"/>
      <c r="P4225" s="25"/>
      <c r="Q4225" s="26"/>
    </row>
    <row r="4226" spans="1:17" x14ac:dyDescent="0.25">
      <c r="A4226" s="20"/>
      <c r="B4226" s="21"/>
      <c r="C4226" s="22"/>
      <c r="D4226" s="23"/>
      <c r="E4226" s="22"/>
      <c r="F4226" s="23"/>
      <c r="G4226" s="24"/>
      <c r="H4226" s="22"/>
      <c r="I4226" s="22"/>
      <c r="J4226" s="22"/>
      <c r="K4226" s="22"/>
      <c r="L4226" s="66"/>
      <c r="M4226" s="67"/>
      <c r="N4226" s="22"/>
      <c r="O4226" s="22"/>
      <c r="P4226" s="25"/>
      <c r="Q4226" s="26"/>
    </row>
    <row r="4227" spans="1:17" x14ac:dyDescent="0.25">
      <c r="A4227" s="20"/>
      <c r="B4227" s="21"/>
      <c r="C4227" s="22"/>
      <c r="D4227" s="23"/>
      <c r="E4227" s="22"/>
      <c r="F4227" s="23"/>
      <c r="G4227" s="24"/>
      <c r="H4227" s="22"/>
      <c r="I4227" s="22"/>
      <c r="J4227" s="22"/>
      <c r="K4227" s="22"/>
      <c r="L4227" s="66"/>
      <c r="M4227" s="67"/>
      <c r="N4227" s="22"/>
      <c r="O4227" s="22"/>
      <c r="P4227" s="25"/>
      <c r="Q4227" s="26"/>
    </row>
    <row r="4228" spans="1:17" x14ac:dyDescent="0.25">
      <c r="A4228" s="20"/>
      <c r="B4228" s="21"/>
      <c r="C4228" s="22"/>
      <c r="D4228" s="23"/>
      <c r="E4228" s="22"/>
      <c r="F4228" s="23"/>
      <c r="G4228" s="24"/>
      <c r="H4228" s="22"/>
      <c r="I4228" s="22"/>
      <c r="J4228" s="22"/>
      <c r="K4228" s="22"/>
      <c r="L4228" s="66"/>
      <c r="M4228" s="67"/>
      <c r="N4228" s="22"/>
      <c r="O4228" s="22"/>
      <c r="P4228" s="25"/>
      <c r="Q4228" s="26"/>
    </row>
    <row r="4229" spans="1:17" x14ac:dyDescent="0.25">
      <c r="A4229" s="20"/>
      <c r="B4229" s="21"/>
      <c r="C4229" s="22"/>
      <c r="D4229" s="23"/>
      <c r="E4229" s="22"/>
      <c r="F4229" s="23"/>
      <c r="G4229" s="24"/>
      <c r="H4229" s="22"/>
      <c r="I4229" s="22"/>
      <c r="J4229" s="22"/>
      <c r="K4229" s="22"/>
      <c r="L4229" s="66"/>
      <c r="M4229" s="67"/>
      <c r="N4229" s="22"/>
      <c r="O4229" s="22"/>
      <c r="P4229" s="25"/>
      <c r="Q4229" s="26"/>
    </row>
    <row r="4230" spans="1:17" x14ac:dyDescent="0.25">
      <c r="A4230" s="20"/>
      <c r="B4230" s="21"/>
      <c r="C4230" s="22"/>
      <c r="D4230" s="23"/>
      <c r="E4230" s="22"/>
      <c r="F4230" s="23"/>
      <c r="G4230" s="24"/>
      <c r="H4230" s="22"/>
      <c r="I4230" s="22"/>
      <c r="J4230" s="22"/>
      <c r="K4230" s="22"/>
      <c r="L4230" s="66"/>
      <c r="M4230" s="67"/>
      <c r="N4230" s="22"/>
      <c r="O4230" s="22"/>
      <c r="P4230" s="25"/>
      <c r="Q4230" s="26"/>
    </row>
    <row r="4231" spans="1:17" x14ac:dyDescent="0.25">
      <c r="A4231" s="20"/>
      <c r="B4231" s="21"/>
      <c r="C4231" s="22"/>
      <c r="D4231" s="23"/>
      <c r="E4231" s="22"/>
      <c r="F4231" s="23"/>
      <c r="G4231" s="24"/>
      <c r="H4231" s="22"/>
      <c r="I4231" s="22"/>
      <c r="J4231" s="22"/>
      <c r="K4231" s="22"/>
      <c r="L4231" s="66"/>
      <c r="M4231" s="67"/>
      <c r="N4231" s="22"/>
      <c r="O4231" s="22"/>
      <c r="P4231" s="25"/>
      <c r="Q4231" s="26"/>
    </row>
    <row r="4232" spans="1:17" x14ac:dyDescent="0.25">
      <c r="A4232" s="20"/>
      <c r="B4232" s="21"/>
      <c r="C4232" s="22"/>
      <c r="D4232" s="23"/>
      <c r="E4232" s="22"/>
      <c r="F4232" s="23"/>
      <c r="G4232" s="24"/>
      <c r="H4232" s="22"/>
      <c r="I4232" s="22"/>
      <c r="J4232" s="22"/>
      <c r="K4232" s="22"/>
      <c r="L4232" s="66"/>
      <c r="M4232" s="67"/>
      <c r="N4232" s="22"/>
      <c r="O4232" s="22"/>
      <c r="P4232" s="25"/>
      <c r="Q4232" s="26"/>
    </row>
    <row r="4233" spans="1:17" x14ac:dyDescent="0.25">
      <c r="A4233" s="20"/>
      <c r="B4233" s="21"/>
      <c r="C4233" s="22"/>
      <c r="D4233" s="23"/>
      <c r="E4233" s="22"/>
      <c r="F4233" s="23"/>
      <c r="G4233" s="24"/>
      <c r="H4233" s="22"/>
      <c r="I4233" s="22"/>
      <c r="J4233" s="22"/>
      <c r="K4233" s="22"/>
      <c r="L4233" s="66"/>
      <c r="M4233" s="67"/>
      <c r="N4233" s="22"/>
      <c r="O4233" s="22"/>
      <c r="P4233" s="25"/>
      <c r="Q4233" s="26"/>
    </row>
    <row r="4234" spans="1:17" x14ac:dyDescent="0.25">
      <c r="A4234" s="20"/>
      <c r="B4234" s="21"/>
      <c r="C4234" s="22"/>
      <c r="D4234" s="23"/>
      <c r="E4234" s="22"/>
      <c r="F4234" s="23"/>
      <c r="G4234" s="24"/>
      <c r="H4234" s="22"/>
      <c r="I4234" s="22"/>
      <c r="J4234" s="22"/>
      <c r="K4234" s="22"/>
      <c r="L4234" s="66"/>
      <c r="M4234" s="67"/>
      <c r="N4234" s="22"/>
      <c r="O4234" s="22"/>
      <c r="P4234" s="25"/>
      <c r="Q4234" s="26"/>
    </row>
    <row r="4235" spans="1:17" x14ac:dyDescent="0.25">
      <c r="A4235" s="20"/>
      <c r="B4235" s="21"/>
      <c r="C4235" s="22"/>
      <c r="D4235" s="23"/>
      <c r="E4235" s="22"/>
      <c r="F4235" s="23"/>
      <c r="G4235" s="24"/>
      <c r="H4235" s="22"/>
      <c r="I4235" s="22"/>
      <c r="J4235" s="22"/>
      <c r="K4235" s="22"/>
      <c r="L4235" s="66"/>
      <c r="M4235" s="67"/>
      <c r="N4235" s="22"/>
      <c r="O4235" s="22"/>
      <c r="P4235" s="25"/>
      <c r="Q4235" s="26"/>
    </row>
    <row r="4236" spans="1:17" x14ac:dyDescent="0.25">
      <c r="A4236" s="20"/>
      <c r="B4236" s="21"/>
      <c r="C4236" s="22"/>
      <c r="D4236" s="23"/>
      <c r="E4236" s="22"/>
      <c r="F4236" s="23"/>
      <c r="G4236" s="24"/>
      <c r="H4236" s="22"/>
      <c r="I4236" s="22"/>
      <c r="J4236" s="22"/>
      <c r="K4236" s="22"/>
      <c r="L4236" s="66"/>
      <c r="M4236" s="67"/>
      <c r="N4236" s="22"/>
      <c r="O4236" s="22"/>
      <c r="P4236" s="25"/>
      <c r="Q4236" s="26"/>
    </row>
    <row r="4237" spans="1:17" x14ac:dyDescent="0.25">
      <c r="A4237" s="20"/>
      <c r="B4237" s="21"/>
      <c r="C4237" s="22"/>
      <c r="D4237" s="23"/>
      <c r="E4237" s="22"/>
      <c r="F4237" s="23"/>
      <c r="G4237" s="24"/>
      <c r="H4237" s="22"/>
      <c r="I4237" s="22"/>
      <c r="J4237" s="22"/>
      <c r="K4237" s="22"/>
      <c r="L4237" s="66"/>
      <c r="M4237" s="67"/>
      <c r="N4237" s="22"/>
      <c r="O4237" s="22"/>
      <c r="P4237" s="25"/>
      <c r="Q4237" s="26"/>
    </row>
    <row r="4238" spans="1:17" x14ac:dyDescent="0.25">
      <c r="A4238" s="20"/>
      <c r="B4238" s="21"/>
      <c r="C4238" s="22"/>
      <c r="D4238" s="23"/>
      <c r="E4238" s="22"/>
      <c r="F4238" s="23"/>
      <c r="G4238" s="24"/>
      <c r="H4238" s="22"/>
      <c r="I4238" s="22"/>
      <c r="J4238" s="22"/>
      <c r="K4238" s="22"/>
      <c r="L4238" s="66"/>
      <c r="M4238" s="67"/>
      <c r="N4238" s="22"/>
      <c r="O4238" s="22"/>
      <c r="P4238" s="25"/>
      <c r="Q4238" s="26"/>
    </row>
    <row r="4239" spans="1:17" x14ac:dyDescent="0.25">
      <c r="A4239" s="20"/>
      <c r="B4239" s="21"/>
      <c r="C4239" s="22"/>
      <c r="D4239" s="23"/>
      <c r="E4239" s="22"/>
      <c r="F4239" s="23"/>
      <c r="G4239" s="24"/>
      <c r="H4239" s="22"/>
      <c r="I4239" s="22"/>
      <c r="J4239" s="22"/>
      <c r="K4239" s="22"/>
      <c r="L4239" s="66"/>
      <c r="M4239" s="67"/>
      <c r="N4239" s="22"/>
      <c r="O4239" s="22"/>
      <c r="P4239" s="25"/>
      <c r="Q4239" s="26"/>
    </row>
    <row r="4240" spans="1:17" x14ac:dyDescent="0.25">
      <c r="A4240" s="20"/>
      <c r="B4240" s="21"/>
      <c r="C4240" s="22"/>
      <c r="D4240" s="23"/>
      <c r="E4240" s="22"/>
      <c r="F4240" s="23"/>
      <c r="G4240" s="24"/>
      <c r="H4240" s="22"/>
      <c r="I4240" s="22"/>
      <c r="J4240" s="22"/>
      <c r="K4240" s="22"/>
      <c r="L4240" s="66"/>
      <c r="M4240" s="67"/>
      <c r="N4240" s="22"/>
      <c r="O4240" s="22"/>
      <c r="P4240" s="25"/>
      <c r="Q4240" s="26"/>
    </row>
    <row r="4241" spans="1:17" x14ac:dyDescent="0.25">
      <c r="A4241" s="20"/>
      <c r="B4241" s="21"/>
      <c r="C4241" s="22"/>
      <c r="D4241" s="23"/>
      <c r="E4241" s="22"/>
      <c r="F4241" s="23"/>
      <c r="G4241" s="24"/>
      <c r="H4241" s="22"/>
      <c r="I4241" s="22"/>
      <c r="J4241" s="22"/>
      <c r="K4241" s="22"/>
      <c r="L4241" s="66"/>
      <c r="M4241" s="67"/>
      <c r="N4241" s="22"/>
      <c r="O4241" s="22"/>
      <c r="P4241" s="25"/>
      <c r="Q4241" s="26"/>
    </row>
    <row r="4242" spans="1:17" x14ac:dyDescent="0.25">
      <c r="A4242" s="20"/>
      <c r="B4242" s="21"/>
      <c r="C4242" s="22"/>
      <c r="D4242" s="23"/>
      <c r="E4242" s="22"/>
      <c r="F4242" s="23"/>
      <c r="G4242" s="24"/>
      <c r="H4242" s="22"/>
      <c r="I4242" s="22"/>
      <c r="J4242" s="22"/>
      <c r="K4242" s="22"/>
      <c r="L4242" s="66"/>
      <c r="M4242" s="67"/>
      <c r="N4242" s="22"/>
      <c r="O4242" s="22"/>
      <c r="P4242" s="25"/>
      <c r="Q4242" s="26"/>
    </row>
    <row r="4243" spans="1:17" x14ac:dyDescent="0.25">
      <c r="A4243" s="20"/>
      <c r="B4243" s="21"/>
      <c r="C4243" s="22"/>
      <c r="D4243" s="23"/>
      <c r="E4243" s="22"/>
      <c r="F4243" s="23"/>
      <c r="G4243" s="24"/>
      <c r="H4243" s="22"/>
      <c r="I4243" s="22"/>
      <c r="J4243" s="22"/>
      <c r="K4243" s="22"/>
      <c r="L4243" s="66"/>
      <c r="M4243" s="67"/>
      <c r="N4243" s="22"/>
      <c r="O4243" s="22"/>
      <c r="P4243" s="25"/>
      <c r="Q4243" s="26"/>
    </row>
    <row r="4244" spans="1:17" x14ac:dyDescent="0.25">
      <c r="A4244" s="20"/>
      <c r="B4244" s="21"/>
      <c r="C4244" s="22"/>
      <c r="D4244" s="23"/>
      <c r="E4244" s="22"/>
      <c r="F4244" s="23"/>
      <c r="G4244" s="24"/>
      <c r="H4244" s="22"/>
      <c r="I4244" s="22"/>
      <c r="J4244" s="22"/>
      <c r="K4244" s="22"/>
      <c r="L4244" s="66"/>
      <c r="M4244" s="67"/>
      <c r="N4244" s="22"/>
      <c r="O4244" s="22"/>
      <c r="P4244" s="25"/>
      <c r="Q4244" s="26"/>
    </row>
    <row r="4245" spans="1:17" x14ac:dyDescent="0.25">
      <c r="A4245" s="20"/>
      <c r="B4245" s="21"/>
      <c r="C4245" s="22"/>
      <c r="D4245" s="23"/>
      <c r="E4245" s="22"/>
      <c r="F4245" s="23"/>
      <c r="G4245" s="24"/>
      <c r="H4245" s="22"/>
      <c r="I4245" s="22"/>
      <c r="J4245" s="22"/>
      <c r="K4245" s="22"/>
      <c r="L4245" s="66"/>
      <c r="M4245" s="67"/>
      <c r="N4245" s="22"/>
      <c r="O4245" s="22"/>
      <c r="P4245" s="25"/>
      <c r="Q4245" s="26"/>
    </row>
    <row r="4246" spans="1:17" x14ac:dyDescent="0.25">
      <c r="A4246" s="20"/>
      <c r="B4246" s="21"/>
      <c r="C4246" s="22"/>
      <c r="D4246" s="23"/>
      <c r="E4246" s="22"/>
      <c r="F4246" s="23"/>
      <c r="G4246" s="24"/>
      <c r="H4246" s="22"/>
      <c r="I4246" s="22"/>
      <c r="J4246" s="22"/>
      <c r="K4246" s="22"/>
      <c r="L4246" s="66"/>
      <c r="M4246" s="67"/>
      <c r="N4246" s="22"/>
      <c r="O4246" s="22"/>
      <c r="P4246" s="25"/>
      <c r="Q4246" s="26"/>
    </row>
    <row r="4247" spans="1:17" x14ac:dyDescent="0.25">
      <c r="A4247" s="20"/>
      <c r="B4247" s="21"/>
      <c r="C4247" s="22"/>
      <c r="D4247" s="23"/>
      <c r="E4247" s="22"/>
      <c r="F4247" s="23"/>
      <c r="G4247" s="24"/>
      <c r="H4247" s="22"/>
      <c r="I4247" s="22"/>
      <c r="J4247" s="22"/>
      <c r="K4247" s="22"/>
      <c r="L4247" s="66"/>
      <c r="M4247" s="67"/>
      <c r="N4247" s="22"/>
      <c r="O4247" s="22"/>
      <c r="P4247" s="25"/>
      <c r="Q4247" s="26"/>
    </row>
    <row r="4248" spans="1:17" x14ac:dyDescent="0.25">
      <c r="A4248" s="20"/>
      <c r="B4248" s="21"/>
      <c r="C4248" s="22"/>
      <c r="D4248" s="23"/>
      <c r="E4248" s="22"/>
      <c r="F4248" s="23"/>
      <c r="G4248" s="24"/>
      <c r="H4248" s="22"/>
      <c r="I4248" s="22"/>
      <c r="J4248" s="22"/>
      <c r="K4248" s="22"/>
      <c r="L4248" s="66"/>
      <c r="M4248" s="67"/>
      <c r="N4248" s="22"/>
      <c r="O4248" s="22"/>
      <c r="P4248" s="25"/>
      <c r="Q4248" s="26"/>
    </row>
    <row r="4249" spans="1:17" x14ac:dyDescent="0.25">
      <c r="A4249" s="20"/>
      <c r="B4249" s="21"/>
      <c r="C4249" s="22"/>
      <c r="D4249" s="23"/>
      <c r="E4249" s="22"/>
      <c r="F4249" s="23"/>
      <c r="G4249" s="24"/>
      <c r="H4249" s="22"/>
      <c r="I4249" s="22"/>
      <c r="J4249" s="22"/>
      <c r="K4249" s="22"/>
      <c r="L4249" s="66"/>
      <c r="M4249" s="67"/>
      <c r="N4249" s="22"/>
      <c r="O4249" s="22"/>
      <c r="P4249" s="25"/>
      <c r="Q4249" s="26"/>
    </row>
    <row r="4250" spans="1:17" x14ac:dyDescent="0.25">
      <c r="A4250" s="20"/>
      <c r="B4250" s="21"/>
      <c r="C4250" s="22"/>
      <c r="D4250" s="23"/>
      <c r="E4250" s="22"/>
      <c r="F4250" s="23"/>
      <c r="G4250" s="24"/>
      <c r="H4250" s="22"/>
      <c r="I4250" s="22"/>
      <c r="J4250" s="22"/>
      <c r="K4250" s="22"/>
      <c r="L4250" s="66"/>
      <c r="M4250" s="67"/>
      <c r="N4250" s="22"/>
      <c r="O4250" s="22"/>
      <c r="P4250" s="25"/>
      <c r="Q4250" s="26"/>
    </row>
    <row r="4251" spans="1:17" x14ac:dyDescent="0.25">
      <c r="A4251" s="20"/>
      <c r="B4251" s="21"/>
      <c r="C4251" s="22"/>
      <c r="D4251" s="23"/>
      <c r="E4251" s="22"/>
      <c r="F4251" s="23"/>
      <c r="G4251" s="24"/>
      <c r="H4251" s="22"/>
      <c r="I4251" s="22"/>
      <c r="J4251" s="22"/>
      <c r="K4251" s="22"/>
      <c r="L4251" s="66"/>
      <c r="M4251" s="67"/>
      <c r="N4251" s="22"/>
      <c r="O4251" s="22"/>
      <c r="P4251" s="25"/>
      <c r="Q4251" s="26"/>
    </row>
    <row r="4252" spans="1:17" x14ac:dyDescent="0.25">
      <c r="A4252" s="20"/>
      <c r="B4252" s="21"/>
      <c r="C4252" s="22"/>
      <c r="D4252" s="23"/>
      <c r="E4252" s="22"/>
      <c r="F4252" s="23"/>
      <c r="G4252" s="24"/>
      <c r="H4252" s="22"/>
      <c r="I4252" s="22"/>
      <c r="J4252" s="22"/>
      <c r="K4252" s="22"/>
      <c r="L4252" s="66"/>
      <c r="M4252" s="67"/>
      <c r="N4252" s="22"/>
      <c r="O4252" s="22"/>
      <c r="P4252" s="25"/>
      <c r="Q4252" s="26"/>
    </row>
    <row r="4253" spans="1:17" x14ac:dyDescent="0.25">
      <c r="A4253" s="20"/>
      <c r="B4253" s="21"/>
      <c r="C4253" s="22"/>
      <c r="D4253" s="23"/>
      <c r="E4253" s="22"/>
      <c r="F4253" s="23"/>
      <c r="G4253" s="24"/>
      <c r="H4253" s="22"/>
      <c r="I4253" s="22"/>
      <c r="J4253" s="22"/>
      <c r="K4253" s="22"/>
      <c r="L4253" s="66"/>
      <c r="M4253" s="67"/>
      <c r="N4253" s="22"/>
      <c r="O4253" s="22"/>
      <c r="P4253" s="25"/>
      <c r="Q4253" s="26"/>
    </row>
    <row r="4254" spans="1:17" x14ac:dyDescent="0.25">
      <c r="A4254" s="20"/>
      <c r="B4254" s="21"/>
      <c r="C4254" s="22"/>
      <c r="D4254" s="23"/>
      <c r="E4254" s="22"/>
      <c r="F4254" s="23"/>
      <c r="G4254" s="24"/>
      <c r="H4254" s="22"/>
      <c r="I4254" s="22"/>
      <c r="J4254" s="22"/>
      <c r="K4254" s="22"/>
      <c r="L4254" s="66"/>
      <c r="M4254" s="67"/>
      <c r="N4254" s="22"/>
      <c r="O4254" s="22"/>
      <c r="P4254" s="25"/>
      <c r="Q4254" s="26"/>
    </row>
    <row r="4255" spans="1:17" x14ac:dyDescent="0.25">
      <c r="A4255" s="20"/>
      <c r="B4255" s="21"/>
      <c r="C4255" s="22"/>
      <c r="D4255" s="23"/>
      <c r="E4255" s="22"/>
      <c r="F4255" s="23"/>
      <c r="G4255" s="24"/>
      <c r="H4255" s="22"/>
      <c r="I4255" s="22"/>
      <c r="J4255" s="22"/>
      <c r="K4255" s="22"/>
      <c r="L4255" s="66"/>
      <c r="M4255" s="67"/>
      <c r="N4255" s="22"/>
      <c r="O4255" s="22"/>
      <c r="P4255" s="25"/>
      <c r="Q4255" s="26"/>
    </row>
    <row r="4256" spans="1:17" x14ac:dyDescent="0.25">
      <c r="A4256" s="20"/>
      <c r="B4256" s="21"/>
      <c r="C4256" s="22"/>
      <c r="D4256" s="23"/>
      <c r="E4256" s="22"/>
      <c r="F4256" s="23"/>
      <c r="G4256" s="24"/>
      <c r="H4256" s="22"/>
      <c r="I4256" s="22"/>
      <c r="J4256" s="22"/>
      <c r="K4256" s="22"/>
      <c r="L4256" s="66"/>
      <c r="M4256" s="67"/>
      <c r="N4256" s="22"/>
      <c r="O4256" s="22"/>
      <c r="P4256" s="25"/>
      <c r="Q4256" s="26"/>
    </row>
    <row r="4257" spans="1:17" x14ac:dyDescent="0.25">
      <c r="A4257" s="20"/>
      <c r="B4257" s="21"/>
      <c r="C4257" s="22"/>
      <c r="D4257" s="23"/>
      <c r="E4257" s="22"/>
      <c r="F4257" s="23"/>
      <c r="G4257" s="24"/>
      <c r="H4257" s="22"/>
      <c r="I4257" s="22"/>
      <c r="J4257" s="22"/>
      <c r="K4257" s="22"/>
      <c r="L4257" s="66"/>
      <c r="M4257" s="67"/>
      <c r="N4257" s="22"/>
      <c r="O4257" s="22"/>
      <c r="P4257" s="25"/>
      <c r="Q4257" s="26"/>
    </row>
    <row r="4258" spans="1:17" x14ac:dyDescent="0.25">
      <c r="A4258" s="20"/>
      <c r="B4258" s="21"/>
      <c r="C4258" s="22"/>
      <c r="D4258" s="23"/>
      <c r="E4258" s="22"/>
      <c r="F4258" s="23"/>
      <c r="G4258" s="24"/>
      <c r="H4258" s="22"/>
      <c r="I4258" s="22"/>
      <c r="J4258" s="22"/>
      <c r="K4258" s="22"/>
      <c r="L4258" s="66"/>
      <c r="M4258" s="67"/>
      <c r="N4258" s="22"/>
      <c r="O4258" s="22"/>
      <c r="P4258" s="25"/>
      <c r="Q4258" s="26"/>
    </row>
    <row r="4259" spans="1:17" x14ac:dyDescent="0.25">
      <c r="A4259" s="20"/>
      <c r="B4259" s="21"/>
      <c r="C4259" s="22"/>
      <c r="D4259" s="23"/>
      <c r="E4259" s="22"/>
      <c r="F4259" s="23"/>
      <c r="G4259" s="24"/>
      <c r="H4259" s="22"/>
      <c r="I4259" s="22"/>
      <c r="J4259" s="22"/>
      <c r="K4259" s="22"/>
      <c r="L4259" s="66"/>
      <c r="M4259" s="67"/>
      <c r="N4259" s="22"/>
      <c r="O4259" s="22"/>
      <c r="P4259" s="25"/>
      <c r="Q4259" s="26"/>
    </row>
    <row r="4260" spans="1:17" x14ac:dyDescent="0.25">
      <c r="A4260" s="20"/>
      <c r="B4260" s="21"/>
      <c r="C4260" s="22"/>
      <c r="D4260" s="23"/>
      <c r="E4260" s="22"/>
      <c r="F4260" s="23"/>
      <c r="G4260" s="24"/>
      <c r="H4260" s="22"/>
      <c r="I4260" s="22"/>
      <c r="J4260" s="22"/>
      <c r="K4260" s="22"/>
      <c r="L4260" s="66"/>
      <c r="M4260" s="67"/>
      <c r="N4260" s="22"/>
      <c r="O4260" s="22"/>
      <c r="P4260" s="25"/>
      <c r="Q4260" s="26"/>
    </row>
    <row r="4261" spans="1:17" x14ac:dyDescent="0.25">
      <c r="A4261" s="20"/>
      <c r="B4261" s="21"/>
      <c r="C4261" s="22"/>
      <c r="D4261" s="23"/>
      <c r="E4261" s="22"/>
      <c r="F4261" s="23"/>
      <c r="G4261" s="24"/>
      <c r="H4261" s="22"/>
      <c r="I4261" s="22"/>
      <c r="J4261" s="22"/>
      <c r="K4261" s="22"/>
      <c r="L4261" s="66"/>
      <c r="M4261" s="67"/>
      <c r="N4261" s="22"/>
      <c r="O4261" s="22"/>
      <c r="P4261" s="25"/>
      <c r="Q4261" s="26"/>
    </row>
    <row r="4262" spans="1:17" x14ac:dyDescent="0.25">
      <c r="A4262" s="20"/>
      <c r="B4262" s="21"/>
      <c r="C4262" s="22"/>
      <c r="D4262" s="23"/>
      <c r="E4262" s="22"/>
      <c r="F4262" s="23"/>
      <c r="G4262" s="24"/>
      <c r="H4262" s="22"/>
      <c r="I4262" s="22"/>
      <c r="J4262" s="22"/>
      <c r="K4262" s="22"/>
      <c r="L4262" s="66"/>
      <c r="M4262" s="67"/>
      <c r="N4262" s="22"/>
      <c r="O4262" s="22"/>
      <c r="P4262" s="25"/>
      <c r="Q4262" s="26"/>
    </row>
    <row r="4263" spans="1:17" x14ac:dyDescent="0.25">
      <c r="A4263" s="20"/>
      <c r="B4263" s="21"/>
      <c r="C4263" s="22"/>
      <c r="D4263" s="23"/>
      <c r="E4263" s="22"/>
      <c r="F4263" s="23"/>
      <c r="G4263" s="24"/>
      <c r="H4263" s="22"/>
      <c r="I4263" s="22"/>
      <c r="J4263" s="22"/>
      <c r="K4263" s="22"/>
      <c r="L4263" s="66"/>
      <c r="M4263" s="67"/>
      <c r="N4263" s="22"/>
      <c r="O4263" s="22"/>
      <c r="P4263" s="25"/>
      <c r="Q4263" s="26"/>
    </row>
    <row r="4264" spans="1:17" x14ac:dyDescent="0.25">
      <c r="A4264" s="20"/>
      <c r="B4264" s="21"/>
      <c r="C4264" s="22"/>
      <c r="D4264" s="23"/>
      <c r="E4264" s="22"/>
      <c r="F4264" s="23"/>
      <c r="G4264" s="24"/>
      <c r="H4264" s="22"/>
      <c r="I4264" s="22"/>
      <c r="J4264" s="22"/>
      <c r="K4264" s="22"/>
      <c r="L4264" s="66"/>
      <c r="M4264" s="67"/>
      <c r="N4264" s="22"/>
      <c r="O4264" s="22"/>
      <c r="P4264" s="25"/>
      <c r="Q4264" s="26"/>
    </row>
    <row r="4265" spans="1:17" x14ac:dyDescent="0.25">
      <c r="A4265" s="20"/>
      <c r="B4265" s="21"/>
      <c r="C4265" s="22"/>
      <c r="D4265" s="23"/>
      <c r="E4265" s="22"/>
      <c r="F4265" s="23"/>
      <c r="G4265" s="24"/>
      <c r="H4265" s="22"/>
      <c r="I4265" s="22"/>
      <c r="J4265" s="22"/>
      <c r="K4265" s="22"/>
      <c r="L4265" s="66"/>
      <c r="M4265" s="67"/>
      <c r="N4265" s="22"/>
      <c r="O4265" s="22"/>
      <c r="P4265" s="25"/>
      <c r="Q4265" s="26"/>
    </row>
    <row r="4266" spans="1:17" x14ac:dyDescent="0.25">
      <c r="A4266" s="20"/>
      <c r="B4266" s="21"/>
      <c r="C4266" s="22"/>
      <c r="D4266" s="23"/>
      <c r="E4266" s="22"/>
      <c r="F4266" s="23"/>
      <c r="G4266" s="24"/>
      <c r="H4266" s="22"/>
      <c r="I4266" s="22"/>
      <c r="J4266" s="22"/>
      <c r="K4266" s="22"/>
      <c r="L4266" s="66"/>
      <c r="M4266" s="67"/>
      <c r="N4266" s="22"/>
      <c r="O4266" s="22"/>
      <c r="P4266" s="25"/>
      <c r="Q4266" s="26"/>
    </row>
    <row r="4267" spans="1:17" x14ac:dyDescent="0.25">
      <c r="A4267" s="20"/>
      <c r="B4267" s="21"/>
      <c r="C4267" s="22"/>
      <c r="D4267" s="23"/>
      <c r="E4267" s="22"/>
      <c r="F4267" s="23"/>
      <c r="G4267" s="24"/>
      <c r="H4267" s="22"/>
      <c r="I4267" s="22"/>
      <c r="J4267" s="22"/>
      <c r="K4267" s="22"/>
      <c r="L4267" s="66"/>
      <c r="M4267" s="67"/>
      <c r="N4267" s="22"/>
      <c r="O4267" s="22"/>
      <c r="P4267" s="25"/>
      <c r="Q4267" s="26"/>
    </row>
    <row r="4268" spans="1:17" x14ac:dyDescent="0.25">
      <c r="A4268" s="20"/>
      <c r="B4268" s="21"/>
      <c r="C4268" s="22"/>
      <c r="D4268" s="23"/>
      <c r="E4268" s="22"/>
      <c r="F4268" s="23"/>
      <c r="G4268" s="24"/>
      <c r="H4268" s="22"/>
      <c r="I4268" s="22"/>
      <c r="J4268" s="22"/>
      <c r="K4268" s="22"/>
      <c r="L4268" s="66"/>
      <c r="M4268" s="67"/>
      <c r="N4268" s="22"/>
      <c r="O4268" s="22"/>
      <c r="P4268" s="25"/>
      <c r="Q4268" s="26"/>
    </row>
    <row r="4269" spans="1:17" x14ac:dyDescent="0.25">
      <c r="A4269" s="20"/>
      <c r="B4269" s="21"/>
      <c r="C4269" s="22"/>
      <c r="D4269" s="23"/>
      <c r="E4269" s="22"/>
      <c r="F4269" s="23"/>
      <c r="G4269" s="24"/>
      <c r="H4269" s="22"/>
      <c r="I4269" s="22"/>
      <c r="J4269" s="22"/>
      <c r="K4269" s="22"/>
      <c r="L4269" s="66"/>
      <c r="M4269" s="67"/>
      <c r="N4269" s="22"/>
      <c r="O4269" s="22"/>
      <c r="P4269" s="25"/>
      <c r="Q4269" s="26"/>
    </row>
    <row r="4270" spans="1:17" x14ac:dyDescent="0.25">
      <c r="A4270" s="20"/>
      <c r="B4270" s="21"/>
      <c r="C4270" s="22"/>
      <c r="D4270" s="23"/>
      <c r="E4270" s="22"/>
      <c r="F4270" s="23"/>
      <c r="G4270" s="24"/>
      <c r="H4270" s="22"/>
      <c r="I4270" s="22"/>
      <c r="J4270" s="22"/>
      <c r="K4270" s="22"/>
      <c r="L4270" s="66"/>
      <c r="M4270" s="67"/>
      <c r="N4270" s="22"/>
      <c r="O4270" s="22"/>
      <c r="P4270" s="25"/>
      <c r="Q4270" s="26"/>
    </row>
    <row r="4271" spans="1:17" x14ac:dyDescent="0.25">
      <c r="A4271" s="20"/>
      <c r="B4271" s="21"/>
      <c r="C4271" s="22"/>
      <c r="D4271" s="23"/>
      <c r="E4271" s="22"/>
      <c r="F4271" s="23"/>
      <c r="G4271" s="24"/>
      <c r="H4271" s="22"/>
      <c r="I4271" s="22"/>
      <c r="J4271" s="22"/>
      <c r="K4271" s="22"/>
      <c r="L4271" s="66"/>
      <c r="M4271" s="67"/>
      <c r="N4271" s="22"/>
      <c r="O4271" s="22"/>
      <c r="P4271" s="25"/>
      <c r="Q4271" s="26"/>
    </row>
    <row r="4272" spans="1:17" x14ac:dyDescent="0.25">
      <c r="A4272" s="20"/>
      <c r="B4272" s="21"/>
      <c r="C4272" s="22"/>
      <c r="D4272" s="23"/>
      <c r="E4272" s="22"/>
      <c r="F4272" s="23"/>
      <c r="G4272" s="24"/>
      <c r="H4272" s="22"/>
      <c r="I4272" s="22"/>
      <c r="J4272" s="22"/>
      <c r="K4272" s="22"/>
      <c r="L4272" s="66"/>
      <c r="M4272" s="67"/>
      <c r="N4272" s="22"/>
      <c r="O4272" s="22"/>
      <c r="P4272" s="25"/>
      <c r="Q4272" s="26"/>
    </row>
    <row r="4273" spans="1:17" x14ac:dyDescent="0.25">
      <c r="A4273" s="20"/>
      <c r="B4273" s="21"/>
      <c r="C4273" s="22"/>
      <c r="D4273" s="23"/>
      <c r="E4273" s="22"/>
      <c r="F4273" s="23"/>
      <c r="G4273" s="24"/>
      <c r="H4273" s="22"/>
      <c r="I4273" s="22"/>
      <c r="J4273" s="22"/>
      <c r="K4273" s="22"/>
      <c r="L4273" s="66"/>
      <c r="M4273" s="67"/>
      <c r="N4273" s="22"/>
      <c r="O4273" s="22"/>
      <c r="P4273" s="25"/>
      <c r="Q4273" s="26"/>
    </row>
    <row r="4274" spans="1:17" x14ac:dyDescent="0.25">
      <c r="A4274" s="20"/>
      <c r="B4274" s="21"/>
      <c r="C4274" s="22"/>
      <c r="D4274" s="23"/>
      <c r="E4274" s="22"/>
      <c r="F4274" s="23"/>
      <c r="G4274" s="24"/>
      <c r="H4274" s="22"/>
      <c r="I4274" s="22"/>
      <c r="J4274" s="22"/>
      <c r="K4274" s="22"/>
      <c r="L4274" s="66"/>
      <c r="M4274" s="67"/>
      <c r="N4274" s="22"/>
      <c r="O4274" s="22"/>
      <c r="P4274" s="25"/>
      <c r="Q4274" s="26"/>
    </row>
    <row r="4275" spans="1:17" x14ac:dyDescent="0.25">
      <c r="A4275" s="20"/>
      <c r="B4275" s="21"/>
      <c r="C4275" s="22"/>
      <c r="D4275" s="23"/>
      <c r="E4275" s="22"/>
      <c r="F4275" s="23"/>
      <c r="G4275" s="24"/>
      <c r="H4275" s="22"/>
      <c r="I4275" s="22"/>
      <c r="J4275" s="22"/>
      <c r="K4275" s="22"/>
      <c r="L4275" s="66"/>
      <c r="M4275" s="67"/>
      <c r="N4275" s="22"/>
      <c r="O4275" s="22"/>
      <c r="P4275" s="25"/>
      <c r="Q4275" s="26"/>
    </row>
    <row r="4276" spans="1:17" x14ac:dyDescent="0.25">
      <c r="A4276" s="20"/>
      <c r="B4276" s="21"/>
      <c r="C4276" s="22"/>
      <c r="D4276" s="23"/>
      <c r="E4276" s="22"/>
      <c r="F4276" s="23"/>
      <c r="G4276" s="24"/>
      <c r="H4276" s="22"/>
      <c r="I4276" s="22"/>
      <c r="J4276" s="22"/>
      <c r="K4276" s="22"/>
      <c r="L4276" s="66"/>
      <c r="M4276" s="67"/>
      <c r="N4276" s="22"/>
      <c r="O4276" s="22"/>
      <c r="P4276" s="25"/>
      <c r="Q4276" s="26"/>
    </row>
    <row r="4277" spans="1:17" x14ac:dyDescent="0.25">
      <c r="A4277" s="20"/>
      <c r="B4277" s="21"/>
      <c r="C4277" s="22"/>
      <c r="D4277" s="23"/>
      <c r="E4277" s="22"/>
      <c r="F4277" s="23"/>
      <c r="G4277" s="24"/>
      <c r="H4277" s="22"/>
      <c r="I4277" s="22"/>
      <c r="J4277" s="22"/>
      <c r="K4277" s="22"/>
      <c r="L4277" s="66"/>
      <c r="M4277" s="67"/>
      <c r="N4277" s="22"/>
      <c r="O4277" s="22"/>
      <c r="P4277" s="25"/>
      <c r="Q4277" s="26"/>
    </row>
    <row r="4278" spans="1:17" x14ac:dyDescent="0.25">
      <c r="A4278" s="20"/>
      <c r="B4278" s="21"/>
      <c r="C4278" s="22"/>
      <c r="D4278" s="23"/>
      <c r="E4278" s="22"/>
      <c r="F4278" s="23"/>
      <c r="G4278" s="24"/>
      <c r="H4278" s="22"/>
      <c r="I4278" s="22"/>
      <c r="J4278" s="22"/>
      <c r="K4278" s="22"/>
      <c r="L4278" s="66"/>
      <c r="M4278" s="67"/>
      <c r="N4278" s="22"/>
      <c r="O4278" s="22"/>
      <c r="P4278" s="25"/>
      <c r="Q4278" s="26"/>
    </row>
    <row r="4279" spans="1:17" x14ac:dyDescent="0.25">
      <c r="A4279" s="20"/>
      <c r="B4279" s="21"/>
      <c r="C4279" s="22"/>
      <c r="D4279" s="23"/>
      <c r="E4279" s="22"/>
      <c r="F4279" s="23"/>
      <c r="G4279" s="24"/>
      <c r="H4279" s="22"/>
      <c r="I4279" s="22"/>
      <c r="J4279" s="22"/>
      <c r="K4279" s="22"/>
      <c r="L4279" s="66"/>
      <c r="M4279" s="67"/>
      <c r="N4279" s="22"/>
      <c r="O4279" s="22"/>
      <c r="P4279" s="25"/>
      <c r="Q4279" s="26"/>
    </row>
    <row r="4280" spans="1:17" x14ac:dyDescent="0.25">
      <c r="A4280" s="20"/>
      <c r="B4280" s="21"/>
      <c r="C4280" s="22"/>
      <c r="D4280" s="23"/>
      <c r="E4280" s="22"/>
      <c r="F4280" s="23"/>
      <c r="G4280" s="24"/>
      <c r="H4280" s="22"/>
      <c r="I4280" s="22"/>
      <c r="J4280" s="22"/>
      <c r="K4280" s="22"/>
      <c r="L4280" s="66"/>
      <c r="M4280" s="67"/>
      <c r="N4280" s="22"/>
      <c r="O4280" s="22"/>
      <c r="P4280" s="25"/>
      <c r="Q4280" s="26"/>
    </row>
    <row r="4281" spans="1:17" x14ac:dyDescent="0.25">
      <c r="A4281" s="20"/>
      <c r="B4281" s="21"/>
      <c r="C4281" s="22"/>
      <c r="D4281" s="23"/>
      <c r="E4281" s="22"/>
      <c r="F4281" s="23"/>
      <c r="G4281" s="24"/>
      <c r="H4281" s="22"/>
      <c r="I4281" s="22"/>
      <c r="J4281" s="22"/>
      <c r="K4281" s="22"/>
      <c r="L4281" s="66"/>
      <c r="M4281" s="67"/>
      <c r="N4281" s="22"/>
      <c r="O4281" s="22"/>
      <c r="P4281" s="25"/>
      <c r="Q4281" s="26"/>
    </row>
    <row r="4282" spans="1:17" x14ac:dyDescent="0.25">
      <c r="A4282" s="20"/>
      <c r="B4282" s="21"/>
      <c r="C4282" s="22"/>
      <c r="D4282" s="23"/>
      <c r="E4282" s="22"/>
      <c r="F4282" s="23"/>
      <c r="G4282" s="24"/>
      <c r="H4282" s="22"/>
      <c r="I4282" s="22"/>
      <c r="J4282" s="22"/>
      <c r="K4282" s="22"/>
      <c r="L4282" s="66"/>
      <c r="M4282" s="67"/>
      <c r="N4282" s="22"/>
      <c r="O4282" s="22"/>
      <c r="P4282" s="25"/>
      <c r="Q4282" s="26"/>
    </row>
    <row r="4283" spans="1:17" x14ac:dyDescent="0.25">
      <c r="A4283" s="20"/>
      <c r="B4283" s="21"/>
      <c r="C4283" s="22"/>
      <c r="D4283" s="23"/>
      <c r="E4283" s="22"/>
      <c r="F4283" s="23"/>
      <c r="G4283" s="24"/>
      <c r="H4283" s="22"/>
      <c r="I4283" s="22"/>
      <c r="J4283" s="22"/>
      <c r="K4283" s="22"/>
      <c r="L4283" s="66"/>
      <c r="M4283" s="67"/>
      <c r="N4283" s="22"/>
      <c r="O4283" s="22"/>
      <c r="P4283" s="25"/>
      <c r="Q4283" s="26"/>
    </row>
    <row r="4284" spans="1:17" x14ac:dyDescent="0.25">
      <c r="A4284" s="20"/>
      <c r="B4284" s="21"/>
      <c r="C4284" s="22"/>
      <c r="D4284" s="23"/>
      <c r="E4284" s="22"/>
      <c r="F4284" s="23"/>
      <c r="G4284" s="24"/>
      <c r="H4284" s="22"/>
      <c r="I4284" s="22"/>
      <c r="J4284" s="22"/>
      <c r="K4284" s="22"/>
      <c r="L4284" s="66"/>
      <c r="M4284" s="67"/>
      <c r="N4284" s="22"/>
      <c r="O4284" s="22"/>
      <c r="P4284" s="25"/>
      <c r="Q4284" s="26"/>
    </row>
    <row r="4285" spans="1:17" x14ac:dyDescent="0.25">
      <c r="A4285" s="20"/>
      <c r="B4285" s="21"/>
      <c r="C4285" s="22"/>
      <c r="D4285" s="23"/>
      <c r="E4285" s="22"/>
      <c r="F4285" s="23"/>
      <c r="G4285" s="24"/>
      <c r="H4285" s="22"/>
      <c r="I4285" s="22"/>
      <c r="J4285" s="22"/>
      <c r="K4285" s="22"/>
      <c r="L4285" s="66"/>
      <c r="M4285" s="67"/>
      <c r="N4285" s="22"/>
      <c r="O4285" s="22"/>
      <c r="P4285" s="25"/>
      <c r="Q4285" s="26"/>
    </row>
    <row r="4286" spans="1:17" x14ac:dyDescent="0.25">
      <c r="A4286" s="20"/>
      <c r="B4286" s="21"/>
      <c r="C4286" s="22"/>
      <c r="D4286" s="23"/>
      <c r="E4286" s="22"/>
      <c r="F4286" s="23"/>
      <c r="G4286" s="24"/>
      <c r="H4286" s="22"/>
      <c r="I4286" s="22"/>
      <c r="J4286" s="22"/>
      <c r="K4286" s="22"/>
      <c r="L4286" s="66"/>
      <c r="M4286" s="67"/>
      <c r="N4286" s="22"/>
      <c r="O4286" s="22"/>
      <c r="P4286" s="25"/>
      <c r="Q4286" s="26"/>
    </row>
    <row r="4287" spans="1:17" x14ac:dyDescent="0.25">
      <c r="A4287" s="20"/>
      <c r="B4287" s="21"/>
      <c r="C4287" s="22"/>
      <c r="D4287" s="23"/>
      <c r="E4287" s="22"/>
      <c r="F4287" s="23"/>
      <c r="G4287" s="24"/>
      <c r="H4287" s="22"/>
      <c r="I4287" s="22"/>
      <c r="J4287" s="22"/>
      <c r="K4287" s="22"/>
      <c r="L4287" s="66"/>
      <c r="M4287" s="67"/>
      <c r="N4287" s="22"/>
      <c r="O4287" s="22"/>
      <c r="P4287" s="25"/>
      <c r="Q4287" s="26"/>
    </row>
    <row r="4288" spans="1:17" x14ac:dyDescent="0.25">
      <c r="A4288" s="20"/>
      <c r="B4288" s="21"/>
      <c r="C4288" s="22"/>
      <c r="D4288" s="23"/>
      <c r="E4288" s="22"/>
      <c r="F4288" s="23"/>
      <c r="G4288" s="24"/>
      <c r="H4288" s="22"/>
      <c r="I4288" s="22"/>
      <c r="J4288" s="22"/>
      <c r="K4288" s="22"/>
      <c r="L4288" s="66"/>
      <c r="M4288" s="67"/>
      <c r="N4288" s="22"/>
      <c r="O4288" s="22"/>
      <c r="P4288" s="25"/>
      <c r="Q4288" s="26"/>
    </row>
    <row r="4289" spans="1:17" x14ac:dyDescent="0.25">
      <c r="A4289" s="20"/>
      <c r="B4289" s="21"/>
      <c r="C4289" s="22"/>
      <c r="D4289" s="23"/>
      <c r="E4289" s="22"/>
      <c r="F4289" s="23"/>
      <c r="G4289" s="24"/>
      <c r="H4289" s="22"/>
      <c r="I4289" s="22"/>
      <c r="J4289" s="22"/>
      <c r="K4289" s="22"/>
      <c r="L4289" s="66"/>
      <c r="M4289" s="67"/>
      <c r="N4289" s="22"/>
      <c r="O4289" s="22"/>
      <c r="P4289" s="25"/>
      <c r="Q4289" s="26"/>
    </row>
    <row r="4290" spans="1:17" x14ac:dyDescent="0.25">
      <c r="A4290" s="20"/>
      <c r="B4290" s="21"/>
      <c r="C4290" s="22"/>
      <c r="D4290" s="23"/>
      <c r="E4290" s="22"/>
      <c r="F4290" s="23"/>
      <c r="G4290" s="24"/>
      <c r="H4290" s="22"/>
      <c r="I4290" s="22"/>
      <c r="J4290" s="22"/>
      <c r="K4290" s="22"/>
      <c r="L4290" s="66"/>
      <c r="M4290" s="67"/>
      <c r="N4290" s="22"/>
      <c r="O4290" s="22"/>
      <c r="P4290" s="25"/>
      <c r="Q4290" s="26"/>
    </row>
    <row r="4291" spans="1:17" x14ac:dyDescent="0.25">
      <c r="A4291" s="20"/>
      <c r="B4291" s="21"/>
      <c r="C4291" s="22"/>
      <c r="D4291" s="23"/>
      <c r="E4291" s="22"/>
      <c r="F4291" s="23"/>
      <c r="G4291" s="24"/>
      <c r="H4291" s="22"/>
      <c r="I4291" s="22"/>
      <c r="J4291" s="22"/>
      <c r="K4291" s="22"/>
      <c r="L4291" s="66"/>
      <c r="M4291" s="67"/>
      <c r="N4291" s="22"/>
      <c r="O4291" s="22"/>
      <c r="P4291" s="25"/>
      <c r="Q4291" s="26"/>
    </row>
    <row r="4292" spans="1:17" x14ac:dyDescent="0.25">
      <c r="A4292" s="20"/>
      <c r="B4292" s="21"/>
      <c r="C4292" s="22"/>
      <c r="D4292" s="23"/>
      <c r="E4292" s="22"/>
      <c r="F4292" s="23"/>
      <c r="G4292" s="24"/>
      <c r="H4292" s="22"/>
      <c r="I4292" s="22"/>
      <c r="J4292" s="22"/>
      <c r="K4292" s="22"/>
      <c r="L4292" s="66"/>
      <c r="M4292" s="67"/>
      <c r="N4292" s="22"/>
      <c r="O4292" s="22"/>
      <c r="P4292" s="25"/>
      <c r="Q4292" s="26"/>
    </row>
    <row r="4293" spans="1:17" x14ac:dyDescent="0.25">
      <c r="A4293" s="20"/>
      <c r="B4293" s="21"/>
      <c r="C4293" s="22"/>
      <c r="D4293" s="23"/>
      <c r="E4293" s="22"/>
      <c r="F4293" s="23"/>
      <c r="G4293" s="24"/>
      <c r="H4293" s="22"/>
      <c r="I4293" s="22"/>
      <c r="J4293" s="22"/>
      <c r="K4293" s="22"/>
      <c r="L4293" s="66"/>
      <c r="M4293" s="67"/>
      <c r="N4293" s="22"/>
      <c r="O4293" s="22"/>
      <c r="P4293" s="25"/>
      <c r="Q4293" s="26"/>
    </row>
    <row r="4294" spans="1:17" x14ac:dyDescent="0.25">
      <c r="A4294" s="20"/>
      <c r="B4294" s="21"/>
      <c r="C4294" s="22"/>
      <c r="D4294" s="23"/>
      <c r="E4294" s="22"/>
      <c r="F4294" s="23"/>
      <c r="G4294" s="24"/>
      <c r="H4294" s="22"/>
      <c r="I4294" s="22"/>
      <c r="J4294" s="22"/>
      <c r="K4294" s="22"/>
      <c r="L4294" s="66"/>
      <c r="M4294" s="67"/>
      <c r="N4294" s="22"/>
      <c r="O4294" s="22"/>
      <c r="P4294" s="25"/>
      <c r="Q4294" s="26"/>
    </row>
    <row r="4295" spans="1:17" x14ac:dyDescent="0.25">
      <c r="A4295" s="20"/>
      <c r="B4295" s="21"/>
      <c r="C4295" s="22"/>
      <c r="D4295" s="23"/>
      <c r="E4295" s="22"/>
      <c r="F4295" s="23"/>
      <c r="G4295" s="24"/>
      <c r="H4295" s="22"/>
      <c r="I4295" s="22"/>
      <c r="J4295" s="22"/>
      <c r="K4295" s="22"/>
      <c r="L4295" s="66"/>
      <c r="M4295" s="67"/>
      <c r="N4295" s="22"/>
      <c r="O4295" s="22"/>
      <c r="P4295" s="25"/>
      <c r="Q4295" s="26"/>
    </row>
    <row r="4296" spans="1:17" x14ac:dyDescent="0.25">
      <c r="A4296" s="20"/>
      <c r="B4296" s="21"/>
      <c r="C4296" s="22"/>
      <c r="D4296" s="23"/>
      <c r="E4296" s="22"/>
      <c r="F4296" s="23"/>
      <c r="G4296" s="24"/>
      <c r="H4296" s="22"/>
      <c r="I4296" s="22"/>
      <c r="J4296" s="22"/>
      <c r="K4296" s="22"/>
      <c r="L4296" s="66"/>
      <c r="M4296" s="67"/>
      <c r="N4296" s="22"/>
      <c r="O4296" s="22"/>
      <c r="P4296" s="25"/>
      <c r="Q4296" s="26"/>
    </row>
    <row r="4297" spans="1:17" x14ac:dyDescent="0.25">
      <c r="A4297" s="20"/>
      <c r="B4297" s="21"/>
      <c r="C4297" s="22"/>
      <c r="D4297" s="23"/>
      <c r="E4297" s="22"/>
      <c r="F4297" s="23"/>
      <c r="G4297" s="24"/>
      <c r="H4297" s="22"/>
      <c r="I4297" s="22"/>
      <c r="J4297" s="22"/>
      <c r="K4297" s="22"/>
      <c r="L4297" s="66"/>
      <c r="M4297" s="67"/>
      <c r="N4297" s="22"/>
      <c r="O4297" s="22"/>
      <c r="P4297" s="25"/>
      <c r="Q4297" s="26"/>
    </row>
    <row r="4298" spans="1:17" x14ac:dyDescent="0.25">
      <c r="A4298" s="20"/>
      <c r="B4298" s="21"/>
      <c r="C4298" s="22"/>
      <c r="D4298" s="23"/>
      <c r="E4298" s="22"/>
      <c r="F4298" s="23"/>
      <c r="G4298" s="24"/>
      <c r="H4298" s="22"/>
      <c r="I4298" s="22"/>
      <c r="J4298" s="22"/>
      <c r="K4298" s="22"/>
      <c r="L4298" s="66"/>
      <c r="M4298" s="67"/>
      <c r="N4298" s="22"/>
      <c r="O4298" s="22"/>
      <c r="P4298" s="25"/>
      <c r="Q4298" s="26"/>
    </row>
    <row r="4299" spans="1:17" x14ac:dyDescent="0.25">
      <c r="A4299" s="20"/>
      <c r="B4299" s="21"/>
      <c r="C4299" s="22"/>
      <c r="D4299" s="23"/>
      <c r="E4299" s="22"/>
      <c r="F4299" s="23"/>
      <c r="G4299" s="24"/>
      <c r="H4299" s="22"/>
      <c r="I4299" s="22"/>
      <c r="J4299" s="22"/>
      <c r="K4299" s="22"/>
      <c r="L4299" s="66"/>
      <c r="M4299" s="67"/>
      <c r="N4299" s="22"/>
      <c r="O4299" s="22"/>
      <c r="P4299" s="25"/>
      <c r="Q4299" s="26"/>
    </row>
    <row r="4300" spans="1:17" x14ac:dyDescent="0.25">
      <c r="A4300" s="20"/>
      <c r="B4300" s="21"/>
      <c r="C4300" s="22"/>
      <c r="D4300" s="23"/>
      <c r="E4300" s="22"/>
      <c r="F4300" s="23"/>
      <c r="G4300" s="24"/>
      <c r="H4300" s="22"/>
      <c r="I4300" s="22"/>
      <c r="J4300" s="22"/>
      <c r="K4300" s="22"/>
      <c r="L4300" s="66"/>
      <c r="M4300" s="67"/>
      <c r="N4300" s="22"/>
      <c r="O4300" s="22"/>
      <c r="P4300" s="25"/>
      <c r="Q4300" s="26"/>
    </row>
    <row r="4301" spans="1:17" x14ac:dyDescent="0.25">
      <c r="A4301" s="20"/>
      <c r="B4301" s="21"/>
      <c r="C4301" s="22"/>
      <c r="D4301" s="23"/>
      <c r="E4301" s="22"/>
      <c r="F4301" s="23"/>
      <c r="G4301" s="24"/>
      <c r="H4301" s="22"/>
      <c r="I4301" s="22"/>
      <c r="J4301" s="22"/>
      <c r="K4301" s="22"/>
      <c r="L4301" s="66"/>
      <c r="M4301" s="67"/>
      <c r="N4301" s="22"/>
      <c r="O4301" s="22"/>
      <c r="P4301" s="25"/>
      <c r="Q4301" s="26"/>
    </row>
    <row r="4302" spans="1:17" x14ac:dyDescent="0.25">
      <c r="A4302" s="20"/>
      <c r="B4302" s="21"/>
      <c r="C4302" s="22"/>
      <c r="D4302" s="23"/>
      <c r="E4302" s="22"/>
      <c r="F4302" s="23"/>
      <c r="G4302" s="24"/>
      <c r="H4302" s="22"/>
      <c r="I4302" s="22"/>
      <c r="J4302" s="22"/>
      <c r="K4302" s="22"/>
      <c r="L4302" s="66"/>
      <c r="M4302" s="67"/>
      <c r="N4302" s="22"/>
      <c r="O4302" s="22"/>
      <c r="P4302" s="25"/>
      <c r="Q4302" s="26"/>
    </row>
    <row r="4303" spans="1:17" x14ac:dyDescent="0.25">
      <c r="A4303" s="20"/>
      <c r="B4303" s="21"/>
      <c r="C4303" s="22"/>
      <c r="D4303" s="23"/>
      <c r="E4303" s="22"/>
      <c r="F4303" s="23"/>
      <c r="G4303" s="24"/>
      <c r="H4303" s="22"/>
      <c r="I4303" s="22"/>
      <c r="J4303" s="22"/>
      <c r="K4303" s="22"/>
      <c r="L4303" s="66"/>
      <c r="M4303" s="67"/>
      <c r="N4303" s="22"/>
      <c r="O4303" s="22"/>
      <c r="P4303" s="25"/>
      <c r="Q4303" s="26"/>
    </row>
    <row r="4304" spans="1:17" x14ac:dyDescent="0.25">
      <c r="A4304" s="20"/>
      <c r="B4304" s="21"/>
      <c r="C4304" s="22"/>
      <c r="D4304" s="23"/>
      <c r="E4304" s="22"/>
      <c r="F4304" s="23"/>
      <c r="G4304" s="24"/>
      <c r="H4304" s="22"/>
      <c r="I4304" s="22"/>
      <c r="J4304" s="22"/>
      <c r="K4304" s="22"/>
      <c r="L4304" s="66"/>
      <c r="M4304" s="67"/>
      <c r="N4304" s="22"/>
      <c r="O4304" s="22"/>
      <c r="P4304" s="25"/>
      <c r="Q4304" s="26"/>
    </row>
    <row r="4305" spans="1:17" x14ac:dyDescent="0.25">
      <c r="A4305" s="20"/>
      <c r="B4305" s="21"/>
      <c r="C4305" s="22"/>
      <c r="D4305" s="23"/>
      <c r="E4305" s="22"/>
      <c r="F4305" s="23"/>
      <c r="G4305" s="24"/>
      <c r="H4305" s="22"/>
      <c r="I4305" s="22"/>
      <c r="J4305" s="22"/>
      <c r="K4305" s="22"/>
      <c r="L4305" s="66"/>
      <c r="M4305" s="67"/>
      <c r="N4305" s="22"/>
      <c r="O4305" s="22"/>
      <c r="P4305" s="25"/>
      <c r="Q4305" s="26"/>
    </row>
    <row r="4306" spans="1:17" x14ac:dyDescent="0.25">
      <c r="A4306" s="20"/>
      <c r="B4306" s="21"/>
      <c r="C4306" s="22"/>
      <c r="D4306" s="23"/>
      <c r="E4306" s="22"/>
      <c r="F4306" s="23"/>
      <c r="G4306" s="24"/>
      <c r="H4306" s="22"/>
      <c r="I4306" s="22"/>
      <c r="J4306" s="22"/>
      <c r="K4306" s="22"/>
      <c r="L4306" s="66"/>
      <c r="M4306" s="67"/>
      <c r="N4306" s="22"/>
      <c r="O4306" s="22"/>
      <c r="P4306" s="25"/>
      <c r="Q4306" s="26"/>
    </row>
    <row r="4307" spans="1:17" x14ac:dyDescent="0.25">
      <c r="A4307" s="20"/>
      <c r="B4307" s="21"/>
      <c r="C4307" s="22"/>
      <c r="D4307" s="23"/>
      <c r="E4307" s="22"/>
      <c r="F4307" s="23"/>
      <c r="G4307" s="24"/>
      <c r="H4307" s="22"/>
      <c r="I4307" s="22"/>
      <c r="J4307" s="22"/>
      <c r="K4307" s="22"/>
      <c r="L4307" s="66"/>
      <c r="M4307" s="67"/>
      <c r="N4307" s="22"/>
      <c r="O4307" s="22"/>
      <c r="P4307" s="25"/>
      <c r="Q4307" s="26"/>
    </row>
    <row r="4308" spans="1:17" x14ac:dyDescent="0.25">
      <c r="A4308" s="20"/>
      <c r="B4308" s="21"/>
      <c r="C4308" s="22"/>
      <c r="D4308" s="23"/>
      <c r="E4308" s="22"/>
      <c r="F4308" s="23"/>
      <c r="G4308" s="24"/>
      <c r="H4308" s="22"/>
      <c r="I4308" s="22"/>
      <c r="J4308" s="22"/>
      <c r="K4308" s="22"/>
      <c r="L4308" s="66"/>
      <c r="M4308" s="67"/>
      <c r="N4308" s="22"/>
      <c r="O4308" s="22"/>
      <c r="P4308" s="25"/>
      <c r="Q4308" s="26"/>
    </row>
    <row r="4309" spans="1:17" x14ac:dyDescent="0.25">
      <c r="A4309" s="20"/>
      <c r="B4309" s="21"/>
      <c r="C4309" s="22"/>
      <c r="D4309" s="23"/>
      <c r="E4309" s="22"/>
      <c r="F4309" s="23"/>
      <c r="G4309" s="24"/>
      <c r="H4309" s="22"/>
      <c r="I4309" s="22"/>
      <c r="J4309" s="22"/>
      <c r="K4309" s="22"/>
      <c r="L4309" s="66"/>
      <c r="M4309" s="67"/>
      <c r="N4309" s="22"/>
      <c r="O4309" s="22"/>
      <c r="P4309" s="25"/>
      <c r="Q4309" s="26"/>
    </row>
    <row r="4310" spans="1:17" x14ac:dyDescent="0.25">
      <c r="A4310" s="20"/>
      <c r="B4310" s="21"/>
      <c r="C4310" s="22"/>
      <c r="D4310" s="23"/>
      <c r="E4310" s="22"/>
      <c r="F4310" s="23"/>
      <c r="G4310" s="24"/>
      <c r="H4310" s="22"/>
      <c r="I4310" s="22"/>
      <c r="J4310" s="22"/>
      <c r="K4310" s="22"/>
      <c r="L4310" s="66"/>
      <c r="M4310" s="67"/>
      <c r="N4310" s="22"/>
      <c r="O4310" s="22"/>
      <c r="P4310" s="25"/>
      <c r="Q4310" s="26"/>
    </row>
    <row r="4311" spans="1:17" x14ac:dyDescent="0.25">
      <c r="A4311" s="20"/>
      <c r="B4311" s="21"/>
      <c r="C4311" s="22"/>
      <c r="D4311" s="23"/>
      <c r="E4311" s="22"/>
      <c r="F4311" s="23"/>
      <c r="G4311" s="24"/>
      <c r="H4311" s="22"/>
      <c r="I4311" s="22"/>
      <c r="J4311" s="22"/>
      <c r="K4311" s="22"/>
      <c r="L4311" s="66"/>
      <c r="M4311" s="67"/>
      <c r="N4311" s="22"/>
      <c r="O4311" s="22"/>
      <c r="P4311" s="25"/>
      <c r="Q4311" s="26"/>
    </row>
    <row r="4312" spans="1:17" x14ac:dyDescent="0.25">
      <c r="A4312" s="20"/>
      <c r="B4312" s="21"/>
      <c r="C4312" s="22"/>
      <c r="D4312" s="23"/>
      <c r="E4312" s="22"/>
      <c r="F4312" s="23"/>
      <c r="G4312" s="24"/>
      <c r="H4312" s="22"/>
      <c r="I4312" s="22"/>
      <c r="J4312" s="22"/>
      <c r="K4312" s="22"/>
      <c r="L4312" s="66"/>
      <c r="M4312" s="67"/>
      <c r="N4312" s="22"/>
      <c r="O4312" s="22"/>
      <c r="P4312" s="25"/>
      <c r="Q4312" s="26"/>
    </row>
    <row r="4313" spans="1:17" x14ac:dyDescent="0.25">
      <c r="A4313" s="20"/>
      <c r="B4313" s="21"/>
      <c r="C4313" s="22"/>
      <c r="D4313" s="23"/>
      <c r="E4313" s="22"/>
      <c r="F4313" s="23"/>
      <c r="G4313" s="24"/>
      <c r="H4313" s="22"/>
      <c r="I4313" s="22"/>
      <c r="J4313" s="22"/>
      <c r="K4313" s="22"/>
      <c r="L4313" s="66"/>
      <c r="M4313" s="67"/>
      <c r="N4313" s="22"/>
      <c r="O4313" s="22"/>
      <c r="P4313" s="25"/>
      <c r="Q4313" s="26"/>
    </row>
    <row r="4314" spans="1:17" x14ac:dyDescent="0.25">
      <c r="A4314" s="20"/>
      <c r="B4314" s="21"/>
      <c r="C4314" s="22"/>
      <c r="D4314" s="23"/>
      <c r="E4314" s="22"/>
      <c r="F4314" s="23"/>
      <c r="G4314" s="24"/>
      <c r="H4314" s="22"/>
      <c r="I4314" s="22"/>
      <c r="J4314" s="22"/>
      <c r="K4314" s="22"/>
      <c r="L4314" s="66"/>
      <c r="M4314" s="67"/>
      <c r="N4314" s="22"/>
      <c r="O4314" s="22"/>
      <c r="P4314" s="25"/>
      <c r="Q4314" s="26"/>
    </row>
    <row r="4315" spans="1:17" x14ac:dyDescent="0.25">
      <c r="A4315" s="20"/>
      <c r="B4315" s="21"/>
      <c r="C4315" s="22"/>
      <c r="D4315" s="23"/>
      <c r="E4315" s="22"/>
      <c r="F4315" s="23"/>
      <c r="G4315" s="24"/>
      <c r="H4315" s="22"/>
      <c r="I4315" s="22"/>
      <c r="J4315" s="22"/>
      <c r="K4315" s="22"/>
      <c r="L4315" s="66"/>
      <c r="M4315" s="67"/>
      <c r="N4315" s="22"/>
      <c r="O4315" s="22"/>
      <c r="P4315" s="25"/>
      <c r="Q4315" s="26"/>
    </row>
    <row r="4316" spans="1:17" x14ac:dyDescent="0.25">
      <c r="A4316" s="20"/>
      <c r="B4316" s="21"/>
      <c r="C4316" s="22"/>
      <c r="D4316" s="23"/>
      <c r="E4316" s="22"/>
      <c r="F4316" s="23"/>
      <c r="G4316" s="24"/>
      <c r="H4316" s="22"/>
      <c r="I4316" s="22"/>
      <c r="J4316" s="22"/>
      <c r="K4316" s="22"/>
      <c r="L4316" s="66"/>
      <c r="M4316" s="67"/>
      <c r="N4316" s="22"/>
      <c r="O4316" s="22"/>
      <c r="P4316" s="25"/>
      <c r="Q4316" s="26"/>
    </row>
    <row r="4317" spans="1:17" x14ac:dyDescent="0.25">
      <c r="A4317" s="20"/>
      <c r="B4317" s="21"/>
      <c r="C4317" s="22"/>
      <c r="D4317" s="23"/>
      <c r="E4317" s="22"/>
      <c r="F4317" s="23"/>
      <c r="G4317" s="24"/>
      <c r="H4317" s="22"/>
      <c r="I4317" s="22"/>
      <c r="J4317" s="22"/>
      <c r="K4317" s="22"/>
      <c r="L4317" s="66"/>
      <c r="M4317" s="67"/>
      <c r="N4317" s="22"/>
      <c r="O4317" s="22"/>
      <c r="P4317" s="25"/>
      <c r="Q4317" s="26"/>
    </row>
    <row r="4318" spans="1:17" x14ac:dyDescent="0.25">
      <c r="A4318" s="20"/>
      <c r="B4318" s="21"/>
      <c r="C4318" s="22"/>
      <c r="D4318" s="23"/>
      <c r="E4318" s="22"/>
      <c r="F4318" s="23"/>
      <c r="G4318" s="24"/>
      <c r="H4318" s="22"/>
      <c r="I4318" s="22"/>
      <c r="J4318" s="22"/>
      <c r="K4318" s="22"/>
      <c r="L4318" s="66"/>
      <c r="M4318" s="67"/>
      <c r="N4318" s="22"/>
      <c r="O4318" s="22"/>
      <c r="P4318" s="25"/>
      <c r="Q4318" s="26"/>
    </row>
    <row r="4319" spans="1:17" x14ac:dyDescent="0.25">
      <c r="A4319" s="20"/>
      <c r="B4319" s="21"/>
      <c r="C4319" s="22"/>
      <c r="D4319" s="23"/>
      <c r="E4319" s="22"/>
      <c r="F4319" s="23"/>
      <c r="G4319" s="24"/>
      <c r="H4319" s="22"/>
      <c r="I4319" s="22"/>
      <c r="J4319" s="22"/>
      <c r="K4319" s="22"/>
      <c r="L4319" s="66"/>
      <c r="M4319" s="67"/>
      <c r="N4319" s="22"/>
      <c r="O4319" s="22"/>
      <c r="P4319" s="25"/>
      <c r="Q4319" s="26"/>
    </row>
    <row r="4320" spans="1:17" x14ac:dyDescent="0.25">
      <c r="A4320" s="20"/>
      <c r="B4320" s="21"/>
      <c r="C4320" s="22"/>
      <c r="D4320" s="23"/>
      <c r="E4320" s="22"/>
      <c r="F4320" s="23"/>
      <c r="G4320" s="24"/>
      <c r="H4320" s="22"/>
      <c r="I4320" s="22"/>
      <c r="J4320" s="22"/>
      <c r="K4320" s="22"/>
      <c r="L4320" s="66"/>
      <c r="M4320" s="67"/>
      <c r="N4320" s="22"/>
      <c r="O4320" s="22"/>
      <c r="P4320" s="25"/>
      <c r="Q4320" s="26"/>
    </row>
    <row r="4321" spans="1:17" x14ac:dyDescent="0.25">
      <c r="A4321" s="20"/>
      <c r="B4321" s="21"/>
      <c r="C4321" s="22"/>
      <c r="D4321" s="23"/>
      <c r="E4321" s="22"/>
      <c r="F4321" s="23"/>
      <c r="G4321" s="24"/>
      <c r="H4321" s="22"/>
      <c r="I4321" s="22"/>
      <c r="J4321" s="22"/>
      <c r="K4321" s="22"/>
      <c r="L4321" s="66"/>
      <c r="M4321" s="67"/>
      <c r="N4321" s="22"/>
      <c r="O4321" s="22"/>
      <c r="P4321" s="25"/>
      <c r="Q4321" s="26"/>
    </row>
    <row r="4322" spans="1:17" x14ac:dyDescent="0.25">
      <c r="A4322" s="20"/>
      <c r="B4322" s="21"/>
      <c r="C4322" s="22"/>
      <c r="D4322" s="23"/>
      <c r="E4322" s="22"/>
      <c r="F4322" s="23"/>
      <c r="G4322" s="24"/>
      <c r="H4322" s="22"/>
      <c r="I4322" s="22"/>
      <c r="J4322" s="22"/>
      <c r="K4322" s="22"/>
      <c r="L4322" s="66"/>
      <c r="M4322" s="67"/>
      <c r="N4322" s="22"/>
      <c r="O4322" s="22"/>
      <c r="P4322" s="25"/>
      <c r="Q4322" s="26"/>
    </row>
    <row r="4323" spans="1:17" x14ac:dyDescent="0.25">
      <c r="A4323" s="20"/>
      <c r="B4323" s="21"/>
      <c r="C4323" s="22"/>
      <c r="D4323" s="23"/>
      <c r="E4323" s="22"/>
      <c r="F4323" s="23"/>
      <c r="G4323" s="24"/>
      <c r="H4323" s="22"/>
      <c r="I4323" s="22"/>
      <c r="J4323" s="22"/>
      <c r="K4323" s="22"/>
      <c r="L4323" s="66"/>
      <c r="M4323" s="67"/>
      <c r="N4323" s="22"/>
      <c r="O4323" s="22"/>
      <c r="P4323" s="25"/>
      <c r="Q4323" s="26"/>
    </row>
    <row r="4324" spans="1:17" x14ac:dyDescent="0.25">
      <c r="A4324" s="20"/>
      <c r="B4324" s="21"/>
      <c r="C4324" s="22"/>
      <c r="D4324" s="23"/>
      <c r="E4324" s="22"/>
      <c r="F4324" s="23"/>
      <c r="G4324" s="24"/>
      <c r="H4324" s="22"/>
      <c r="I4324" s="22"/>
      <c r="J4324" s="22"/>
      <c r="K4324" s="22"/>
      <c r="L4324" s="66"/>
      <c r="M4324" s="67"/>
      <c r="N4324" s="22"/>
      <c r="O4324" s="22"/>
      <c r="P4324" s="25"/>
      <c r="Q4324" s="26"/>
    </row>
    <row r="4325" spans="1:17" x14ac:dyDescent="0.25">
      <c r="A4325" s="20"/>
      <c r="B4325" s="21"/>
      <c r="C4325" s="22"/>
      <c r="D4325" s="23"/>
      <c r="E4325" s="22"/>
      <c r="F4325" s="23"/>
      <c r="G4325" s="24"/>
      <c r="H4325" s="22"/>
      <c r="I4325" s="22"/>
      <c r="J4325" s="22"/>
      <c r="K4325" s="22"/>
      <c r="L4325" s="66"/>
      <c r="M4325" s="67"/>
      <c r="N4325" s="22"/>
      <c r="O4325" s="22"/>
      <c r="P4325" s="25"/>
      <c r="Q4325" s="26"/>
    </row>
    <row r="4326" spans="1:17" x14ac:dyDescent="0.25">
      <c r="A4326" s="20"/>
      <c r="B4326" s="21"/>
      <c r="C4326" s="22"/>
      <c r="D4326" s="23"/>
      <c r="E4326" s="22"/>
      <c r="F4326" s="23"/>
      <c r="G4326" s="24"/>
      <c r="H4326" s="22"/>
      <c r="I4326" s="22"/>
      <c r="J4326" s="22"/>
      <c r="K4326" s="22"/>
      <c r="L4326" s="66"/>
      <c r="M4326" s="67"/>
      <c r="N4326" s="22"/>
      <c r="O4326" s="22"/>
      <c r="P4326" s="25"/>
      <c r="Q4326" s="26"/>
    </row>
    <row r="4327" spans="1:17" x14ac:dyDescent="0.25">
      <c r="A4327" s="20"/>
      <c r="B4327" s="21"/>
      <c r="C4327" s="22"/>
      <c r="D4327" s="23"/>
      <c r="E4327" s="22"/>
      <c r="F4327" s="23"/>
      <c r="G4327" s="24"/>
      <c r="H4327" s="22"/>
      <c r="I4327" s="22"/>
      <c r="J4327" s="22"/>
      <c r="K4327" s="22"/>
      <c r="L4327" s="66"/>
      <c r="M4327" s="67"/>
      <c r="N4327" s="22"/>
      <c r="O4327" s="22"/>
      <c r="P4327" s="25"/>
      <c r="Q4327" s="26"/>
    </row>
    <row r="4328" spans="1:17" x14ac:dyDescent="0.25">
      <c r="A4328" s="20"/>
      <c r="B4328" s="21"/>
      <c r="C4328" s="22"/>
      <c r="D4328" s="23"/>
      <c r="E4328" s="22"/>
      <c r="F4328" s="23"/>
      <c r="G4328" s="24"/>
      <c r="H4328" s="22"/>
      <c r="I4328" s="22"/>
      <c r="J4328" s="22"/>
      <c r="K4328" s="22"/>
      <c r="L4328" s="66"/>
      <c r="M4328" s="67"/>
      <c r="N4328" s="22"/>
      <c r="O4328" s="22"/>
      <c r="P4328" s="25"/>
      <c r="Q4328" s="26"/>
    </row>
    <row r="4329" spans="1:17" x14ac:dyDescent="0.25">
      <c r="A4329" s="20"/>
      <c r="B4329" s="21"/>
      <c r="C4329" s="22"/>
      <c r="D4329" s="23"/>
      <c r="E4329" s="22"/>
      <c r="F4329" s="23"/>
      <c r="G4329" s="24"/>
      <c r="H4329" s="22"/>
      <c r="I4329" s="22"/>
      <c r="J4329" s="22"/>
      <c r="K4329" s="22"/>
      <c r="L4329" s="66"/>
      <c r="M4329" s="67"/>
      <c r="N4329" s="22"/>
      <c r="O4329" s="22"/>
      <c r="P4329" s="25"/>
      <c r="Q4329" s="26"/>
    </row>
    <row r="4330" spans="1:17" x14ac:dyDescent="0.25">
      <c r="A4330" s="20"/>
      <c r="B4330" s="21"/>
      <c r="C4330" s="22"/>
      <c r="D4330" s="23"/>
      <c r="E4330" s="22"/>
      <c r="F4330" s="23"/>
      <c r="G4330" s="24"/>
      <c r="H4330" s="22"/>
      <c r="I4330" s="22"/>
      <c r="J4330" s="22"/>
      <c r="K4330" s="22"/>
      <c r="L4330" s="66"/>
      <c r="M4330" s="67"/>
      <c r="N4330" s="22"/>
      <c r="O4330" s="22"/>
      <c r="P4330" s="25"/>
      <c r="Q4330" s="26"/>
    </row>
    <row r="4331" spans="1:17" x14ac:dyDescent="0.25">
      <c r="A4331" s="20"/>
      <c r="B4331" s="21"/>
      <c r="C4331" s="22"/>
      <c r="D4331" s="23"/>
      <c r="E4331" s="22"/>
      <c r="F4331" s="23"/>
      <c r="G4331" s="24"/>
      <c r="H4331" s="22"/>
      <c r="I4331" s="22"/>
      <c r="J4331" s="22"/>
      <c r="K4331" s="22"/>
      <c r="L4331" s="66"/>
      <c r="M4331" s="67"/>
      <c r="N4331" s="22"/>
      <c r="O4331" s="22"/>
      <c r="P4331" s="25"/>
      <c r="Q4331" s="26"/>
    </row>
    <row r="4332" spans="1:17" x14ac:dyDescent="0.25">
      <c r="A4332" s="20"/>
      <c r="B4332" s="21"/>
      <c r="C4332" s="22"/>
      <c r="D4332" s="23"/>
      <c r="E4332" s="22"/>
      <c r="F4332" s="23"/>
      <c r="G4332" s="24"/>
      <c r="H4332" s="22"/>
      <c r="I4332" s="22"/>
      <c r="J4332" s="22"/>
      <c r="K4332" s="22"/>
      <c r="L4332" s="66"/>
      <c r="M4332" s="67"/>
      <c r="N4332" s="22"/>
      <c r="O4332" s="22"/>
      <c r="P4332" s="25"/>
      <c r="Q4332" s="26"/>
    </row>
    <row r="4333" spans="1:17" x14ac:dyDescent="0.25">
      <c r="A4333" s="20"/>
      <c r="B4333" s="21"/>
      <c r="C4333" s="22"/>
      <c r="D4333" s="23"/>
      <c r="E4333" s="22"/>
      <c r="F4333" s="23"/>
      <c r="G4333" s="24"/>
      <c r="H4333" s="22"/>
      <c r="I4333" s="22"/>
      <c r="J4333" s="22"/>
      <c r="K4333" s="22"/>
      <c r="L4333" s="66"/>
      <c r="M4333" s="67"/>
      <c r="N4333" s="22"/>
      <c r="O4333" s="22"/>
      <c r="P4333" s="25"/>
      <c r="Q4333" s="26"/>
    </row>
    <row r="4334" spans="1:17" x14ac:dyDescent="0.25">
      <c r="A4334" s="20"/>
      <c r="B4334" s="21"/>
      <c r="C4334" s="22"/>
      <c r="D4334" s="23"/>
      <c r="E4334" s="22"/>
      <c r="F4334" s="23"/>
      <c r="G4334" s="24"/>
      <c r="H4334" s="22"/>
      <c r="I4334" s="22"/>
      <c r="J4334" s="22"/>
      <c r="K4334" s="22"/>
      <c r="L4334" s="66"/>
      <c r="M4334" s="67"/>
      <c r="N4334" s="22"/>
      <c r="O4334" s="22"/>
      <c r="P4334" s="25"/>
      <c r="Q4334" s="26"/>
    </row>
    <row r="4335" spans="1:17" x14ac:dyDescent="0.25">
      <c r="A4335" s="20"/>
      <c r="B4335" s="21"/>
      <c r="C4335" s="22"/>
      <c r="D4335" s="23"/>
      <c r="E4335" s="22"/>
      <c r="F4335" s="23"/>
      <c r="G4335" s="24"/>
      <c r="H4335" s="22"/>
      <c r="I4335" s="22"/>
      <c r="J4335" s="22"/>
      <c r="K4335" s="22"/>
      <c r="L4335" s="66"/>
      <c r="M4335" s="67"/>
      <c r="N4335" s="22"/>
      <c r="O4335" s="22"/>
      <c r="P4335" s="25"/>
      <c r="Q4335" s="26"/>
    </row>
    <row r="4336" spans="1:17" x14ac:dyDescent="0.25">
      <c r="A4336" s="20"/>
      <c r="B4336" s="21"/>
      <c r="C4336" s="22"/>
      <c r="D4336" s="23"/>
      <c r="E4336" s="22"/>
      <c r="F4336" s="23"/>
      <c r="G4336" s="24"/>
      <c r="H4336" s="22"/>
      <c r="I4336" s="22"/>
      <c r="J4336" s="22"/>
      <c r="K4336" s="22"/>
      <c r="L4336" s="66"/>
      <c r="M4336" s="67"/>
      <c r="N4336" s="22"/>
      <c r="O4336" s="22"/>
      <c r="P4336" s="25"/>
      <c r="Q4336" s="26"/>
    </row>
    <row r="4337" spans="1:17" x14ac:dyDescent="0.25">
      <c r="A4337" s="20"/>
      <c r="B4337" s="21"/>
      <c r="C4337" s="22"/>
      <c r="D4337" s="23"/>
      <c r="E4337" s="22"/>
      <c r="F4337" s="23"/>
      <c r="G4337" s="24"/>
      <c r="H4337" s="22"/>
      <c r="I4337" s="22"/>
      <c r="J4337" s="22"/>
      <c r="K4337" s="22"/>
      <c r="L4337" s="66"/>
      <c r="M4337" s="67"/>
      <c r="N4337" s="22"/>
      <c r="O4337" s="22"/>
      <c r="P4337" s="25"/>
      <c r="Q4337" s="26"/>
    </row>
    <row r="4338" spans="1:17" x14ac:dyDescent="0.25">
      <c r="A4338" s="20"/>
      <c r="B4338" s="21"/>
      <c r="C4338" s="22"/>
      <c r="D4338" s="23"/>
      <c r="E4338" s="22"/>
      <c r="F4338" s="23"/>
      <c r="G4338" s="24"/>
      <c r="H4338" s="22"/>
      <c r="I4338" s="22"/>
      <c r="J4338" s="22"/>
      <c r="K4338" s="22"/>
      <c r="L4338" s="66"/>
      <c r="M4338" s="67"/>
      <c r="N4338" s="22"/>
      <c r="O4338" s="22"/>
      <c r="P4338" s="25"/>
      <c r="Q4338" s="26"/>
    </row>
    <row r="4339" spans="1:17" x14ac:dyDescent="0.25">
      <c r="A4339" s="20"/>
      <c r="B4339" s="21"/>
      <c r="C4339" s="22"/>
      <c r="D4339" s="23"/>
      <c r="E4339" s="22"/>
      <c r="F4339" s="23"/>
      <c r="G4339" s="24"/>
      <c r="H4339" s="22"/>
      <c r="I4339" s="22"/>
      <c r="J4339" s="22"/>
      <c r="K4339" s="22"/>
      <c r="L4339" s="66"/>
      <c r="M4339" s="67"/>
      <c r="N4339" s="22"/>
      <c r="O4339" s="22"/>
      <c r="P4339" s="25"/>
      <c r="Q4339" s="26"/>
    </row>
    <row r="4340" spans="1:17" x14ac:dyDescent="0.25">
      <c r="A4340" s="20"/>
      <c r="B4340" s="21"/>
      <c r="C4340" s="22"/>
      <c r="D4340" s="23"/>
      <c r="E4340" s="22"/>
      <c r="F4340" s="23"/>
      <c r="G4340" s="24"/>
      <c r="H4340" s="22"/>
      <c r="I4340" s="22"/>
      <c r="J4340" s="22"/>
      <c r="K4340" s="22"/>
      <c r="L4340" s="66"/>
      <c r="M4340" s="67"/>
      <c r="N4340" s="22"/>
      <c r="O4340" s="22"/>
      <c r="P4340" s="25"/>
      <c r="Q4340" s="26"/>
    </row>
    <row r="4341" spans="1:17" x14ac:dyDescent="0.25">
      <c r="A4341" s="20"/>
      <c r="B4341" s="21"/>
      <c r="C4341" s="22"/>
      <c r="D4341" s="23"/>
      <c r="E4341" s="22"/>
      <c r="F4341" s="23"/>
      <c r="G4341" s="24"/>
      <c r="H4341" s="22"/>
      <c r="I4341" s="22"/>
      <c r="J4341" s="22"/>
      <c r="K4341" s="22"/>
      <c r="L4341" s="66"/>
      <c r="M4341" s="67"/>
      <c r="N4341" s="22"/>
      <c r="O4341" s="22"/>
      <c r="P4341" s="25"/>
      <c r="Q4341" s="26"/>
    </row>
    <row r="4342" spans="1:17" x14ac:dyDescent="0.25">
      <c r="A4342" s="20"/>
      <c r="B4342" s="21"/>
      <c r="C4342" s="22"/>
      <c r="D4342" s="23"/>
      <c r="E4342" s="22"/>
      <c r="F4342" s="23"/>
      <c r="G4342" s="24"/>
      <c r="H4342" s="22"/>
      <c r="I4342" s="22"/>
      <c r="J4342" s="22"/>
      <c r="K4342" s="22"/>
      <c r="L4342" s="66"/>
      <c r="M4342" s="67"/>
      <c r="N4342" s="22"/>
      <c r="O4342" s="22"/>
      <c r="P4342" s="25"/>
      <c r="Q4342" s="26"/>
    </row>
    <row r="4343" spans="1:17" x14ac:dyDescent="0.25">
      <c r="A4343" s="20"/>
      <c r="B4343" s="21"/>
      <c r="C4343" s="22"/>
      <c r="D4343" s="23"/>
      <c r="E4343" s="22"/>
      <c r="F4343" s="23"/>
      <c r="G4343" s="24"/>
      <c r="H4343" s="22"/>
      <c r="I4343" s="22"/>
      <c r="J4343" s="22"/>
      <c r="K4343" s="22"/>
      <c r="L4343" s="66"/>
      <c r="M4343" s="67"/>
      <c r="N4343" s="22"/>
      <c r="O4343" s="22"/>
      <c r="P4343" s="25"/>
      <c r="Q4343" s="26"/>
    </row>
    <row r="4344" spans="1:17" x14ac:dyDescent="0.25">
      <c r="A4344" s="20"/>
      <c r="B4344" s="21"/>
      <c r="C4344" s="22"/>
      <c r="D4344" s="23"/>
      <c r="E4344" s="22"/>
      <c r="F4344" s="23"/>
      <c r="G4344" s="24"/>
      <c r="H4344" s="22"/>
      <c r="I4344" s="22"/>
      <c r="J4344" s="22"/>
      <c r="K4344" s="22"/>
      <c r="L4344" s="66"/>
      <c r="M4344" s="67"/>
      <c r="N4344" s="22"/>
      <c r="O4344" s="22"/>
      <c r="P4344" s="25"/>
      <c r="Q4344" s="26"/>
    </row>
    <row r="4345" spans="1:17" x14ac:dyDescent="0.25">
      <c r="A4345" s="20"/>
      <c r="B4345" s="21"/>
      <c r="C4345" s="22"/>
      <c r="D4345" s="23"/>
      <c r="E4345" s="22"/>
      <c r="F4345" s="23"/>
      <c r="G4345" s="24"/>
      <c r="H4345" s="22"/>
      <c r="I4345" s="22"/>
      <c r="J4345" s="22"/>
      <c r="K4345" s="22"/>
      <c r="L4345" s="66"/>
      <c r="M4345" s="67"/>
      <c r="N4345" s="22"/>
      <c r="O4345" s="22"/>
      <c r="P4345" s="25"/>
      <c r="Q4345" s="26"/>
    </row>
    <row r="4346" spans="1:17" x14ac:dyDescent="0.25">
      <c r="A4346" s="20"/>
      <c r="B4346" s="21"/>
      <c r="C4346" s="22"/>
      <c r="D4346" s="23"/>
      <c r="E4346" s="22"/>
      <c r="F4346" s="23"/>
      <c r="G4346" s="24"/>
      <c r="H4346" s="22"/>
      <c r="I4346" s="22"/>
      <c r="J4346" s="22"/>
      <c r="K4346" s="22"/>
      <c r="L4346" s="66"/>
      <c r="M4346" s="67"/>
      <c r="N4346" s="22"/>
      <c r="O4346" s="22"/>
      <c r="P4346" s="25"/>
      <c r="Q4346" s="26"/>
    </row>
    <row r="4347" spans="1:17" x14ac:dyDescent="0.25">
      <c r="A4347" s="20"/>
      <c r="B4347" s="21"/>
      <c r="C4347" s="22"/>
      <c r="D4347" s="23"/>
      <c r="E4347" s="22"/>
      <c r="F4347" s="23"/>
      <c r="G4347" s="24"/>
      <c r="H4347" s="22"/>
      <c r="I4347" s="22"/>
      <c r="J4347" s="22"/>
      <c r="K4347" s="22"/>
      <c r="L4347" s="66"/>
      <c r="M4347" s="67"/>
      <c r="N4347" s="22"/>
      <c r="O4347" s="22"/>
      <c r="P4347" s="25"/>
      <c r="Q4347" s="26"/>
    </row>
    <row r="4348" spans="1:17" x14ac:dyDescent="0.25">
      <c r="A4348" s="20"/>
      <c r="B4348" s="21"/>
      <c r="C4348" s="22"/>
      <c r="D4348" s="23"/>
      <c r="E4348" s="22"/>
      <c r="F4348" s="23"/>
      <c r="G4348" s="24"/>
      <c r="H4348" s="22"/>
      <c r="I4348" s="22"/>
      <c r="J4348" s="22"/>
      <c r="K4348" s="22"/>
      <c r="L4348" s="66"/>
      <c r="M4348" s="67"/>
      <c r="N4348" s="22"/>
      <c r="O4348" s="22"/>
      <c r="P4348" s="25"/>
      <c r="Q4348" s="26"/>
    </row>
    <row r="4349" spans="1:17" x14ac:dyDescent="0.25">
      <c r="A4349" s="20"/>
      <c r="B4349" s="21"/>
      <c r="C4349" s="22"/>
      <c r="D4349" s="23"/>
      <c r="E4349" s="22"/>
      <c r="F4349" s="23"/>
      <c r="G4349" s="24"/>
      <c r="H4349" s="22"/>
      <c r="I4349" s="22"/>
      <c r="J4349" s="22"/>
      <c r="K4349" s="22"/>
      <c r="L4349" s="66"/>
      <c r="M4349" s="67"/>
      <c r="N4349" s="22"/>
      <c r="O4349" s="22"/>
      <c r="P4349" s="25"/>
      <c r="Q4349" s="26"/>
    </row>
    <row r="4350" spans="1:17" x14ac:dyDescent="0.25">
      <c r="A4350" s="20"/>
      <c r="B4350" s="21"/>
      <c r="C4350" s="22"/>
      <c r="D4350" s="23"/>
      <c r="E4350" s="22"/>
      <c r="F4350" s="23"/>
      <c r="G4350" s="24"/>
      <c r="H4350" s="22"/>
      <c r="I4350" s="22"/>
      <c r="J4350" s="22"/>
      <c r="K4350" s="22"/>
      <c r="L4350" s="66"/>
      <c r="M4350" s="67"/>
      <c r="N4350" s="22"/>
      <c r="O4350" s="22"/>
      <c r="P4350" s="25"/>
      <c r="Q4350" s="26"/>
    </row>
    <row r="4351" spans="1:17" x14ac:dyDescent="0.25">
      <c r="A4351" s="20"/>
      <c r="B4351" s="21"/>
      <c r="C4351" s="22"/>
      <c r="D4351" s="23"/>
      <c r="E4351" s="22"/>
      <c r="F4351" s="23"/>
      <c r="G4351" s="24"/>
      <c r="H4351" s="22"/>
      <c r="I4351" s="22"/>
      <c r="J4351" s="22"/>
      <c r="K4351" s="22"/>
      <c r="L4351" s="66"/>
      <c r="M4351" s="67"/>
      <c r="N4351" s="22"/>
      <c r="O4351" s="22"/>
      <c r="P4351" s="25"/>
      <c r="Q4351" s="26"/>
    </row>
    <row r="4352" spans="1:17" x14ac:dyDescent="0.25">
      <c r="A4352" s="20"/>
      <c r="B4352" s="21"/>
      <c r="C4352" s="22"/>
      <c r="D4352" s="23"/>
      <c r="E4352" s="22"/>
      <c r="F4352" s="23"/>
      <c r="G4352" s="24"/>
      <c r="H4352" s="22"/>
      <c r="I4352" s="22"/>
      <c r="J4352" s="22"/>
      <c r="K4352" s="22"/>
      <c r="L4352" s="66"/>
      <c r="M4352" s="67"/>
      <c r="N4352" s="22"/>
      <c r="O4352" s="22"/>
      <c r="P4352" s="25"/>
      <c r="Q4352" s="26"/>
    </row>
    <row r="4353" spans="1:17" x14ac:dyDescent="0.25">
      <c r="A4353" s="20"/>
      <c r="B4353" s="21"/>
      <c r="C4353" s="22"/>
      <c r="D4353" s="23"/>
      <c r="E4353" s="22"/>
      <c r="F4353" s="23"/>
      <c r="G4353" s="24"/>
      <c r="H4353" s="22"/>
      <c r="I4353" s="22"/>
      <c r="J4353" s="22"/>
      <c r="K4353" s="22"/>
      <c r="L4353" s="66"/>
      <c r="M4353" s="67"/>
      <c r="N4353" s="22"/>
      <c r="O4353" s="22"/>
      <c r="P4353" s="25"/>
      <c r="Q4353" s="26"/>
    </row>
    <row r="4354" spans="1:17" x14ac:dyDescent="0.25">
      <c r="A4354" s="20"/>
      <c r="B4354" s="21"/>
      <c r="C4354" s="22"/>
      <c r="D4354" s="23"/>
      <c r="E4354" s="22"/>
      <c r="F4354" s="23"/>
      <c r="G4354" s="24"/>
      <c r="H4354" s="22"/>
      <c r="I4354" s="22"/>
      <c r="J4354" s="22"/>
      <c r="K4354" s="22"/>
      <c r="L4354" s="66"/>
      <c r="M4354" s="67"/>
      <c r="N4354" s="22"/>
      <c r="O4354" s="22"/>
      <c r="P4354" s="25"/>
      <c r="Q4354" s="26"/>
    </row>
    <row r="4355" spans="1:17" x14ac:dyDescent="0.25">
      <c r="A4355" s="20"/>
      <c r="B4355" s="21"/>
      <c r="C4355" s="22"/>
      <c r="D4355" s="23"/>
      <c r="E4355" s="22"/>
      <c r="F4355" s="23"/>
      <c r="G4355" s="24"/>
      <c r="H4355" s="22"/>
      <c r="I4355" s="22"/>
      <c r="J4355" s="22"/>
      <c r="K4355" s="22"/>
      <c r="L4355" s="66"/>
      <c r="M4355" s="67"/>
      <c r="N4355" s="22"/>
      <c r="O4355" s="22"/>
      <c r="P4355" s="25"/>
      <c r="Q4355" s="26"/>
    </row>
    <row r="4356" spans="1:17" x14ac:dyDescent="0.25">
      <c r="A4356" s="20"/>
      <c r="B4356" s="21"/>
      <c r="C4356" s="22"/>
      <c r="D4356" s="23"/>
      <c r="E4356" s="22"/>
      <c r="F4356" s="23"/>
      <c r="G4356" s="24"/>
      <c r="H4356" s="22"/>
      <c r="I4356" s="22"/>
      <c r="J4356" s="22"/>
      <c r="K4356" s="22"/>
      <c r="L4356" s="66"/>
      <c r="M4356" s="67"/>
      <c r="N4356" s="22"/>
      <c r="O4356" s="22"/>
      <c r="P4356" s="25"/>
      <c r="Q4356" s="26"/>
    </row>
    <row r="4357" spans="1:17" x14ac:dyDescent="0.25">
      <c r="A4357" s="20"/>
      <c r="B4357" s="21"/>
      <c r="C4357" s="22"/>
      <c r="D4357" s="23"/>
      <c r="E4357" s="22"/>
      <c r="F4357" s="23"/>
      <c r="G4357" s="24"/>
      <c r="H4357" s="22"/>
      <c r="I4357" s="22"/>
      <c r="J4357" s="22"/>
      <c r="K4357" s="22"/>
      <c r="L4357" s="66"/>
      <c r="M4357" s="67"/>
      <c r="N4357" s="22"/>
      <c r="O4357" s="22"/>
      <c r="P4357" s="25"/>
      <c r="Q4357" s="26"/>
    </row>
    <row r="4358" spans="1:17" x14ac:dyDescent="0.25">
      <c r="A4358" s="20"/>
      <c r="B4358" s="21"/>
      <c r="C4358" s="22"/>
      <c r="D4358" s="23"/>
      <c r="E4358" s="22"/>
      <c r="F4358" s="23"/>
      <c r="G4358" s="24"/>
      <c r="H4358" s="22"/>
      <c r="I4358" s="22"/>
      <c r="J4358" s="22"/>
      <c r="K4358" s="22"/>
      <c r="L4358" s="66"/>
      <c r="M4358" s="67"/>
      <c r="N4358" s="22"/>
      <c r="O4358" s="22"/>
      <c r="P4358" s="25"/>
      <c r="Q4358" s="26"/>
    </row>
    <row r="4359" spans="1:17" x14ac:dyDescent="0.25">
      <c r="A4359" s="20"/>
      <c r="B4359" s="21"/>
      <c r="C4359" s="22"/>
      <c r="D4359" s="23"/>
      <c r="E4359" s="22"/>
      <c r="F4359" s="23"/>
      <c r="G4359" s="24"/>
      <c r="H4359" s="22"/>
      <c r="I4359" s="22"/>
      <c r="J4359" s="22"/>
      <c r="K4359" s="22"/>
      <c r="L4359" s="66"/>
      <c r="M4359" s="67"/>
      <c r="N4359" s="22"/>
      <c r="O4359" s="22"/>
      <c r="P4359" s="25"/>
      <c r="Q4359" s="26"/>
    </row>
    <row r="4360" spans="1:17" x14ac:dyDescent="0.25">
      <c r="A4360" s="20"/>
      <c r="B4360" s="21"/>
      <c r="C4360" s="22"/>
      <c r="D4360" s="23"/>
      <c r="E4360" s="22"/>
      <c r="F4360" s="23"/>
      <c r="G4360" s="24"/>
      <c r="H4360" s="22"/>
      <c r="I4360" s="22"/>
      <c r="J4360" s="22"/>
      <c r="K4360" s="22"/>
      <c r="L4360" s="66"/>
      <c r="M4360" s="67"/>
      <c r="N4360" s="22"/>
      <c r="O4360" s="22"/>
      <c r="P4360" s="25"/>
      <c r="Q4360" s="26"/>
    </row>
    <row r="4361" spans="1:17" x14ac:dyDescent="0.25">
      <c r="A4361" s="20"/>
      <c r="B4361" s="21"/>
      <c r="C4361" s="22"/>
      <c r="D4361" s="23"/>
      <c r="E4361" s="22"/>
      <c r="F4361" s="23"/>
      <c r="G4361" s="24"/>
      <c r="H4361" s="22"/>
      <c r="I4361" s="22"/>
      <c r="J4361" s="22"/>
      <c r="K4361" s="22"/>
      <c r="L4361" s="66"/>
      <c r="M4361" s="67"/>
      <c r="N4361" s="22"/>
      <c r="O4361" s="22"/>
      <c r="P4361" s="25"/>
      <c r="Q4361" s="26"/>
    </row>
    <row r="4362" spans="1:17" x14ac:dyDescent="0.25">
      <c r="A4362" s="20"/>
      <c r="B4362" s="21"/>
      <c r="C4362" s="22"/>
      <c r="D4362" s="23"/>
      <c r="E4362" s="22"/>
      <c r="F4362" s="23"/>
      <c r="G4362" s="24"/>
      <c r="H4362" s="22"/>
      <c r="I4362" s="22"/>
      <c r="J4362" s="22"/>
      <c r="K4362" s="22"/>
      <c r="L4362" s="66"/>
      <c r="M4362" s="67"/>
      <c r="N4362" s="22"/>
      <c r="O4362" s="22"/>
      <c r="P4362" s="25"/>
      <c r="Q4362" s="26"/>
    </row>
    <row r="4363" spans="1:17" x14ac:dyDescent="0.25">
      <c r="A4363" s="20"/>
      <c r="B4363" s="21"/>
      <c r="C4363" s="22"/>
      <c r="D4363" s="23"/>
      <c r="E4363" s="22"/>
      <c r="F4363" s="23"/>
      <c r="G4363" s="24"/>
      <c r="H4363" s="22"/>
      <c r="I4363" s="22"/>
      <c r="J4363" s="22"/>
      <c r="K4363" s="22"/>
      <c r="L4363" s="66"/>
      <c r="M4363" s="67"/>
      <c r="N4363" s="22"/>
      <c r="O4363" s="22"/>
      <c r="P4363" s="25"/>
      <c r="Q4363" s="26"/>
    </row>
    <row r="4364" spans="1:17" x14ac:dyDescent="0.25">
      <c r="A4364" s="20"/>
      <c r="B4364" s="21"/>
      <c r="C4364" s="22"/>
      <c r="D4364" s="23"/>
      <c r="E4364" s="22"/>
      <c r="F4364" s="23"/>
      <c r="G4364" s="24"/>
      <c r="H4364" s="22"/>
      <c r="I4364" s="22"/>
      <c r="J4364" s="22"/>
      <c r="K4364" s="22"/>
      <c r="L4364" s="66"/>
      <c r="M4364" s="67"/>
      <c r="N4364" s="22"/>
      <c r="O4364" s="22"/>
      <c r="P4364" s="25"/>
      <c r="Q4364" s="26"/>
    </row>
    <row r="4365" spans="1:17" x14ac:dyDescent="0.25">
      <c r="A4365" s="20"/>
      <c r="B4365" s="21"/>
      <c r="C4365" s="22"/>
      <c r="D4365" s="23"/>
      <c r="E4365" s="22"/>
      <c r="F4365" s="23"/>
      <c r="G4365" s="24"/>
      <c r="H4365" s="22"/>
      <c r="I4365" s="22"/>
      <c r="J4365" s="22"/>
      <c r="K4365" s="22"/>
      <c r="L4365" s="66"/>
      <c r="M4365" s="67"/>
      <c r="N4365" s="22"/>
      <c r="O4365" s="22"/>
      <c r="P4365" s="25"/>
      <c r="Q4365" s="26"/>
    </row>
    <row r="4366" spans="1:17" x14ac:dyDescent="0.25">
      <c r="A4366" s="20"/>
      <c r="B4366" s="21"/>
      <c r="C4366" s="22"/>
      <c r="D4366" s="23"/>
      <c r="E4366" s="22"/>
      <c r="F4366" s="23"/>
      <c r="G4366" s="24"/>
      <c r="H4366" s="22"/>
      <c r="I4366" s="22"/>
      <c r="J4366" s="22"/>
      <c r="K4366" s="22"/>
      <c r="L4366" s="66"/>
      <c r="M4366" s="67"/>
      <c r="N4366" s="22"/>
      <c r="O4366" s="22"/>
      <c r="P4366" s="25"/>
      <c r="Q4366" s="26"/>
    </row>
    <row r="4367" spans="1:17" x14ac:dyDescent="0.25">
      <c r="A4367" s="20"/>
      <c r="B4367" s="21"/>
      <c r="C4367" s="22"/>
      <c r="D4367" s="23"/>
      <c r="E4367" s="22"/>
      <c r="F4367" s="23"/>
      <c r="G4367" s="24"/>
      <c r="H4367" s="22"/>
      <c r="I4367" s="22"/>
      <c r="J4367" s="22"/>
      <c r="K4367" s="22"/>
      <c r="L4367" s="66"/>
      <c r="M4367" s="67"/>
      <c r="N4367" s="22"/>
      <c r="O4367" s="22"/>
      <c r="P4367" s="25"/>
      <c r="Q4367" s="26"/>
    </row>
    <row r="4368" spans="1:17" x14ac:dyDescent="0.25">
      <c r="A4368" s="20"/>
      <c r="B4368" s="21"/>
      <c r="C4368" s="22"/>
      <c r="D4368" s="23"/>
      <c r="E4368" s="22"/>
      <c r="F4368" s="23"/>
      <c r="G4368" s="24"/>
      <c r="H4368" s="22"/>
      <c r="I4368" s="22"/>
      <c r="J4368" s="22"/>
      <c r="K4368" s="22"/>
      <c r="L4368" s="66"/>
      <c r="M4368" s="67"/>
      <c r="N4368" s="22"/>
      <c r="O4368" s="22"/>
      <c r="P4368" s="25"/>
      <c r="Q4368" s="26"/>
    </row>
    <row r="4369" spans="1:17" x14ac:dyDescent="0.25">
      <c r="A4369" s="20"/>
      <c r="B4369" s="21"/>
      <c r="C4369" s="22"/>
      <c r="D4369" s="23"/>
      <c r="E4369" s="22"/>
      <c r="F4369" s="23"/>
      <c r="G4369" s="24"/>
      <c r="H4369" s="22"/>
      <c r="I4369" s="22"/>
      <c r="J4369" s="22"/>
      <c r="K4369" s="22"/>
      <c r="L4369" s="66"/>
      <c r="M4369" s="67"/>
      <c r="N4369" s="22"/>
      <c r="O4369" s="22"/>
      <c r="P4369" s="25"/>
      <c r="Q4369" s="26"/>
    </row>
    <row r="4370" spans="1:17" x14ac:dyDescent="0.25">
      <c r="A4370" s="20"/>
      <c r="B4370" s="21"/>
      <c r="C4370" s="22"/>
      <c r="D4370" s="23"/>
      <c r="E4370" s="22"/>
      <c r="F4370" s="23"/>
      <c r="G4370" s="24"/>
      <c r="H4370" s="22"/>
      <c r="I4370" s="22"/>
      <c r="J4370" s="22"/>
      <c r="K4370" s="22"/>
      <c r="L4370" s="66"/>
      <c r="M4370" s="67"/>
      <c r="N4370" s="22"/>
      <c r="O4370" s="22"/>
      <c r="P4370" s="25"/>
      <c r="Q4370" s="26"/>
    </row>
    <row r="4371" spans="1:17" x14ac:dyDescent="0.25">
      <c r="A4371" s="20"/>
      <c r="B4371" s="21"/>
      <c r="C4371" s="22"/>
      <c r="D4371" s="23"/>
      <c r="E4371" s="22"/>
      <c r="F4371" s="23"/>
      <c r="G4371" s="24"/>
      <c r="H4371" s="22"/>
      <c r="I4371" s="22"/>
      <c r="J4371" s="22"/>
      <c r="K4371" s="22"/>
      <c r="L4371" s="66"/>
      <c r="M4371" s="67"/>
      <c r="N4371" s="22"/>
      <c r="O4371" s="22"/>
      <c r="P4371" s="25"/>
      <c r="Q4371" s="26"/>
    </row>
    <row r="4372" spans="1:17" x14ac:dyDescent="0.25">
      <c r="A4372" s="20"/>
      <c r="B4372" s="21"/>
      <c r="C4372" s="22"/>
      <c r="D4372" s="23"/>
      <c r="E4372" s="22"/>
      <c r="F4372" s="23"/>
      <c r="G4372" s="24"/>
      <c r="H4372" s="22"/>
      <c r="I4372" s="22"/>
      <c r="J4372" s="22"/>
      <c r="K4372" s="22"/>
      <c r="L4372" s="66"/>
      <c r="M4372" s="67"/>
      <c r="N4372" s="22"/>
      <c r="O4372" s="22"/>
      <c r="P4372" s="25"/>
      <c r="Q4372" s="26"/>
    </row>
    <row r="4373" spans="1:17" x14ac:dyDescent="0.25">
      <c r="A4373" s="20"/>
      <c r="B4373" s="21"/>
      <c r="C4373" s="22"/>
      <c r="D4373" s="23"/>
      <c r="E4373" s="22"/>
      <c r="F4373" s="23"/>
      <c r="G4373" s="24"/>
      <c r="H4373" s="22"/>
      <c r="I4373" s="22"/>
      <c r="J4373" s="22"/>
      <c r="K4373" s="22"/>
      <c r="L4373" s="66"/>
      <c r="M4373" s="67"/>
      <c r="N4373" s="22"/>
      <c r="O4373" s="22"/>
      <c r="P4373" s="25"/>
      <c r="Q4373" s="26"/>
    </row>
    <row r="4374" spans="1:17" x14ac:dyDescent="0.25">
      <c r="A4374" s="20"/>
      <c r="B4374" s="21"/>
      <c r="C4374" s="22"/>
      <c r="D4374" s="23"/>
      <c r="E4374" s="22"/>
      <c r="F4374" s="23"/>
      <c r="G4374" s="24"/>
      <c r="H4374" s="22"/>
      <c r="I4374" s="22"/>
      <c r="J4374" s="22"/>
      <c r="K4374" s="22"/>
      <c r="L4374" s="66"/>
      <c r="M4374" s="67"/>
      <c r="N4374" s="22"/>
      <c r="O4374" s="22"/>
      <c r="P4374" s="25"/>
      <c r="Q4374" s="26"/>
    </row>
    <row r="4375" spans="1:17" x14ac:dyDescent="0.25">
      <c r="A4375" s="20"/>
      <c r="B4375" s="21"/>
      <c r="C4375" s="22"/>
      <c r="D4375" s="23"/>
      <c r="E4375" s="22"/>
      <c r="F4375" s="23"/>
      <c r="G4375" s="24"/>
      <c r="H4375" s="22"/>
      <c r="I4375" s="22"/>
      <c r="J4375" s="22"/>
      <c r="K4375" s="22"/>
      <c r="L4375" s="66"/>
      <c r="M4375" s="67"/>
      <c r="N4375" s="22"/>
      <c r="O4375" s="22"/>
      <c r="P4375" s="25"/>
      <c r="Q4375" s="26"/>
    </row>
    <row r="4376" spans="1:17" x14ac:dyDescent="0.25">
      <c r="A4376" s="20"/>
      <c r="B4376" s="21"/>
      <c r="C4376" s="22"/>
      <c r="D4376" s="23"/>
      <c r="E4376" s="22"/>
      <c r="F4376" s="23"/>
      <c r="G4376" s="24"/>
      <c r="H4376" s="22"/>
      <c r="I4376" s="22"/>
      <c r="J4376" s="22"/>
      <c r="K4376" s="22"/>
      <c r="L4376" s="66"/>
      <c r="M4376" s="67"/>
      <c r="N4376" s="22"/>
      <c r="O4376" s="22"/>
      <c r="P4376" s="25"/>
      <c r="Q4376" s="26"/>
    </row>
    <row r="4377" spans="1:17" x14ac:dyDescent="0.25">
      <c r="A4377" s="20"/>
      <c r="B4377" s="21"/>
      <c r="C4377" s="22"/>
      <c r="D4377" s="23"/>
      <c r="E4377" s="22"/>
      <c r="F4377" s="23"/>
      <c r="G4377" s="24"/>
      <c r="H4377" s="22"/>
      <c r="I4377" s="22"/>
      <c r="J4377" s="22"/>
      <c r="K4377" s="22"/>
      <c r="L4377" s="66"/>
      <c r="M4377" s="67"/>
      <c r="N4377" s="22"/>
      <c r="O4377" s="22"/>
      <c r="P4377" s="25"/>
      <c r="Q4377" s="26"/>
    </row>
    <row r="4378" spans="1:17" x14ac:dyDescent="0.25">
      <c r="A4378" s="20"/>
      <c r="B4378" s="21"/>
      <c r="C4378" s="22"/>
      <c r="D4378" s="23"/>
      <c r="E4378" s="22"/>
      <c r="F4378" s="23"/>
      <c r="G4378" s="24"/>
      <c r="H4378" s="22"/>
      <c r="I4378" s="22"/>
      <c r="J4378" s="22"/>
      <c r="K4378" s="22"/>
      <c r="L4378" s="66"/>
      <c r="M4378" s="67"/>
      <c r="N4378" s="22"/>
      <c r="O4378" s="22"/>
      <c r="P4378" s="25"/>
      <c r="Q4378" s="26"/>
    </row>
    <row r="4379" spans="1:17" x14ac:dyDescent="0.25">
      <c r="A4379" s="20"/>
      <c r="B4379" s="21"/>
      <c r="C4379" s="22"/>
      <c r="D4379" s="23"/>
      <c r="E4379" s="22"/>
      <c r="F4379" s="23"/>
      <c r="G4379" s="24"/>
      <c r="H4379" s="22"/>
      <c r="I4379" s="22"/>
      <c r="J4379" s="22"/>
      <c r="K4379" s="22"/>
      <c r="L4379" s="66"/>
      <c r="M4379" s="67"/>
      <c r="N4379" s="22"/>
      <c r="O4379" s="22"/>
      <c r="P4379" s="25"/>
      <c r="Q4379" s="26"/>
    </row>
    <row r="4380" spans="1:17" x14ac:dyDescent="0.25">
      <c r="A4380" s="20"/>
      <c r="B4380" s="21"/>
      <c r="C4380" s="22"/>
      <c r="D4380" s="23"/>
      <c r="E4380" s="22"/>
      <c r="F4380" s="23"/>
      <c r="G4380" s="24"/>
      <c r="H4380" s="22"/>
      <c r="I4380" s="22"/>
      <c r="J4380" s="22"/>
      <c r="K4380" s="22"/>
      <c r="L4380" s="66"/>
      <c r="M4380" s="67"/>
      <c r="N4380" s="22"/>
      <c r="O4380" s="22"/>
      <c r="P4380" s="25"/>
      <c r="Q4380" s="26"/>
    </row>
    <row r="4381" spans="1:17" x14ac:dyDescent="0.25">
      <c r="A4381" s="20"/>
      <c r="B4381" s="21"/>
      <c r="C4381" s="22"/>
      <c r="D4381" s="23"/>
      <c r="E4381" s="22"/>
      <c r="F4381" s="23"/>
      <c r="G4381" s="24"/>
      <c r="H4381" s="22"/>
      <c r="I4381" s="22"/>
      <c r="J4381" s="22"/>
      <c r="K4381" s="22"/>
      <c r="L4381" s="66"/>
      <c r="M4381" s="67"/>
      <c r="N4381" s="22"/>
      <c r="O4381" s="22"/>
      <c r="P4381" s="25"/>
      <c r="Q4381" s="26"/>
    </row>
    <row r="4382" spans="1:17" x14ac:dyDescent="0.25">
      <c r="A4382" s="20"/>
      <c r="B4382" s="21"/>
      <c r="C4382" s="22"/>
      <c r="D4382" s="23"/>
      <c r="E4382" s="22"/>
      <c r="F4382" s="23"/>
      <c r="G4382" s="24"/>
      <c r="H4382" s="22"/>
      <c r="I4382" s="22"/>
      <c r="J4382" s="22"/>
      <c r="K4382" s="22"/>
      <c r="L4382" s="66"/>
      <c r="M4382" s="67"/>
      <c r="N4382" s="22"/>
      <c r="O4382" s="22"/>
      <c r="P4382" s="25"/>
      <c r="Q4382" s="26"/>
    </row>
    <row r="4383" spans="1:17" x14ac:dyDescent="0.25">
      <c r="A4383" s="20"/>
      <c r="B4383" s="21"/>
      <c r="C4383" s="22"/>
      <c r="D4383" s="23"/>
      <c r="E4383" s="22"/>
      <c r="F4383" s="23"/>
      <c r="G4383" s="24"/>
      <c r="H4383" s="22"/>
      <c r="I4383" s="22"/>
      <c r="J4383" s="22"/>
      <c r="K4383" s="22"/>
      <c r="L4383" s="66"/>
      <c r="M4383" s="67"/>
      <c r="N4383" s="22"/>
      <c r="O4383" s="22"/>
      <c r="P4383" s="25"/>
      <c r="Q4383" s="26"/>
    </row>
    <row r="4384" spans="1:17" x14ac:dyDescent="0.25">
      <c r="A4384" s="20"/>
      <c r="B4384" s="21"/>
      <c r="C4384" s="22"/>
      <c r="D4384" s="23"/>
      <c r="E4384" s="22"/>
      <c r="F4384" s="23"/>
      <c r="G4384" s="24"/>
      <c r="H4384" s="22"/>
      <c r="I4384" s="22"/>
      <c r="J4384" s="22"/>
      <c r="K4384" s="22"/>
      <c r="L4384" s="66"/>
      <c r="M4384" s="67"/>
      <c r="N4384" s="22"/>
      <c r="O4384" s="22"/>
      <c r="P4384" s="25"/>
      <c r="Q4384" s="26"/>
    </row>
    <row r="4385" spans="1:17" x14ac:dyDescent="0.25">
      <c r="A4385" s="20"/>
      <c r="B4385" s="21"/>
      <c r="C4385" s="22"/>
      <c r="D4385" s="23"/>
      <c r="E4385" s="22"/>
      <c r="F4385" s="23"/>
      <c r="G4385" s="24"/>
      <c r="H4385" s="22"/>
      <c r="I4385" s="22"/>
      <c r="J4385" s="22"/>
      <c r="K4385" s="22"/>
      <c r="L4385" s="66"/>
      <c r="M4385" s="67"/>
      <c r="N4385" s="22"/>
      <c r="O4385" s="22"/>
      <c r="P4385" s="25"/>
      <c r="Q4385" s="26"/>
    </row>
    <row r="4386" spans="1:17" x14ac:dyDescent="0.25">
      <c r="A4386" s="20"/>
      <c r="B4386" s="21"/>
      <c r="C4386" s="22"/>
      <c r="D4386" s="23"/>
      <c r="E4386" s="22"/>
      <c r="F4386" s="23"/>
      <c r="G4386" s="24"/>
      <c r="H4386" s="22"/>
      <c r="I4386" s="22"/>
      <c r="J4386" s="22"/>
      <c r="K4386" s="22"/>
      <c r="L4386" s="66"/>
      <c r="M4386" s="67"/>
      <c r="N4386" s="22"/>
      <c r="O4386" s="22"/>
      <c r="P4386" s="25"/>
      <c r="Q4386" s="26"/>
    </row>
    <row r="4387" spans="1:17" x14ac:dyDescent="0.25">
      <c r="A4387" s="20"/>
      <c r="B4387" s="21"/>
      <c r="C4387" s="22"/>
      <c r="D4387" s="23"/>
      <c r="E4387" s="22"/>
      <c r="F4387" s="23"/>
      <c r="G4387" s="24"/>
      <c r="H4387" s="22"/>
      <c r="I4387" s="22"/>
      <c r="J4387" s="22"/>
      <c r="K4387" s="22"/>
      <c r="L4387" s="66"/>
      <c r="M4387" s="67"/>
      <c r="N4387" s="22"/>
      <c r="O4387" s="22"/>
      <c r="P4387" s="25"/>
      <c r="Q4387" s="26"/>
    </row>
    <row r="4388" spans="1:17" x14ac:dyDescent="0.25">
      <c r="A4388" s="20"/>
      <c r="B4388" s="21"/>
      <c r="C4388" s="22"/>
      <c r="D4388" s="23"/>
      <c r="E4388" s="22"/>
      <c r="F4388" s="23"/>
      <c r="G4388" s="24"/>
      <c r="H4388" s="22"/>
      <c r="I4388" s="22"/>
      <c r="J4388" s="22"/>
      <c r="K4388" s="22"/>
      <c r="L4388" s="66"/>
      <c r="M4388" s="67"/>
      <c r="N4388" s="22"/>
      <c r="O4388" s="22"/>
      <c r="P4388" s="25"/>
      <c r="Q4388" s="26"/>
    </row>
    <row r="4389" spans="1:17" x14ac:dyDescent="0.25">
      <c r="A4389" s="20"/>
      <c r="B4389" s="21"/>
      <c r="C4389" s="22"/>
      <c r="D4389" s="23"/>
      <c r="E4389" s="22"/>
      <c r="F4389" s="23"/>
      <c r="G4389" s="24"/>
      <c r="H4389" s="22"/>
      <c r="I4389" s="22"/>
      <c r="J4389" s="22"/>
      <c r="K4389" s="22"/>
      <c r="L4389" s="66"/>
      <c r="M4389" s="67"/>
      <c r="N4389" s="22"/>
      <c r="O4389" s="22"/>
      <c r="P4389" s="25"/>
      <c r="Q4389" s="26"/>
    </row>
    <row r="4390" spans="1:17" x14ac:dyDescent="0.25">
      <c r="A4390" s="20"/>
      <c r="B4390" s="21"/>
      <c r="C4390" s="22"/>
      <c r="D4390" s="23"/>
      <c r="E4390" s="22"/>
      <c r="F4390" s="23"/>
      <c r="G4390" s="24"/>
      <c r="H4390" s="22"/>
      <c r="I4390" s="22"/>
      <c r="J4390" s="22"/>
      <c r="K4390" s="22"/>
      <c r="L4390" s="66"/>
      <c r="M4390" s="67"/>
      <c r="N4390" s="22"/>
      <c r="O4390" s="22"/>
      <c r="P4390" s="25"/>
      <c r="Q4390" s="26"/>
    </row>
    <row r="4391" spans="1:17" x14ac:dyDescent="0.25">
      <c r="A4391" s="20"/>
      <c r="B4391" s="21"/>
      <c r="C4391" s="22"/>
      <c r="D4391" s="23"/>
      <c r="E4391" s="22"/>
      <c r="F4391" s="23"/>
      <c r="G4391" s="24"/>
      <c r="H4391" s="22"/>
      <c r="I4391" s="22"/>
      <c r="J4391" s="22"/>
      <c r="K4391" s="22"/>
      <c r="L4391" s="66"/>
      <c r="M4391" s="67"/>
      <c r="N4391" s="22"/>
      <c r="O4391" s="22"/>
      <c r="P4391" s="25"/>
      <c r="Q4391" s="26"/>
    </row>
    <row r="4392" spans="1:17" x14ac:dyDescent="0.25">
      <c r="A4392" s="20"/>
      <c r="B4392" s="21"/>
      <c r="C4392" s="22"/>
      <c r="D4392" s="23"/>
      <c r="E4392" s="22"/>
      <c r="F4392" s="23"/>
      <c r="G4392" s="24"/>
      <c r="H4392" s="22"/>
      <c r="I4392" s="22"/>
      <c r="J4392" s="22"/>
      <c r="K4392" s="22"/>
      <c r="L4392" s="66"/>
      <c r="M4392" s="67"/>
      <c r="N4392" s="22"/>
      <c r="O4392" s="22"/>
      <c r="P4392" s="25"/>
      <c r="Q4392" s="26"/>
    </row>
    <row r="4393" spans="1:17" x14ac:dyDescent="0.25">
      <c r="A4393" s="20"/>
      <c r="B4393" s="21"/>
      <c r="C4393" s="22"/>
      <c r="D4393" s="23"/>
      <c r="E4393" s="22"/>
      <c r="F4393" s="23"/>
      <c r="G4393" s="24"/>
      <c r="H4393" s="22"/>
      <c r="I4393" s="22"/>
      <c r="J4393" s="22"/>
      <c r="K4393" s="22"/>
      <c r="L4393" s="66"/>
      <c r="M4393" s="67"/>
      <c r="N4393" s="22"/>
      <c r="O4393" s="22"/>
      <c r="P4393" s="25"/>
      <c r="Q4393" s="26"/>
    </row>
    <row r="4394" spans="1:17" x14ac:dyDescent="0.25">
      <c r="A4394" s="20"/>
      <c r="B4394" s="21"/>
      <c r="C4394" s="22"/>
      <c r="D4394" s="23"/>
      <c r="E4394" s="22"/>
      <c r="F4394" s="23"/>
      <c r="G4394" s="24"/>
      <c r="H4394" s="22"/>
      <c r="I4394" s="22"/>
      <c r="J4394" s="22"/>
      <c r="K4394" s="22"/>
      <c r="L4394" s="66"/>
      <c r="M4394" s="67"/>
      <c r="N4394" s="22"/>
      <c r="O4394" s="22"/>
      <c r="P4394" s="25"/>
      <c r="Q4394" s="26"/>
    </row>
    <row r="4395" spans="1:17" x14ac:dyDescent="0.25">
      <c r="A4395" s="20"/>
      <c r="B4395" s="21"/>
      <c r="C4395" s="22"/>
      <c r="D4395" s="23"/>
      <c r="E4395" s="22"/>
      <c r="F4395" s="23"/>
      <c r="G4395" s="24"/>
      <c r="H4395" s="22"/>
      <c r="I4395" s="22"/>
      <c r="J4395" s="22"/>
      <c r="K4395" s="22"/>
      <c r="L4395" s="66"/>
      <c r="M4395" s="67"/>
      <c r="N4395" s="22"/>
      <c r="O4395" s="22"/>
      <c r="P4395" s="25"/>
      <c r="Q4395" s="26"/>
    </row>
    <row r="4396" spans="1:17" x14ac:dyDescent="0.25">
      <c r="A4396" s="20"/>
      <c r="B4396" s="21"/>
      <c r="C4396" s="22"/>
      <c r="D4396" s="23"/>
      <c r="E4396" s="22"/>
      <c r="F4396" s="23"/>
      <c r="G4396" s="24"/>
      <c r="H4396" s="22"/>
      <c r="I4396" s="22"/>
      <c r="J4396" s="22"/>
      <c r="K4396" s="22"/>
      <c r="L4396" s="66"/>
      <c r="M4396" s="67"/>
      <c r="N4396" s="22"/>
      <c r="O4396" s="22"/>
      <c r="P4396" s="25"/>
      <c r="Q4396" s="26"/>
    </row>
    <row r="4397" spans="1:17" x14ac:dyDescent="0.25">
      <c r="A4397" s="20"/>
      <c r="B4397" s="21"/>
      <c r="C4397" s="22"/>
      <c r="D4397" s="23"/>
      <c r="E4397" s="22"/>
      <c r="F4397" s="23"/>
      <c r="G4397" s="24"/>
      <c r="H4397" s="22"/>
      <c r="I4397" s="22"/>
      <c r="J4397" s="22"/>
      <c r="K4397" s="22"/>
      <c r="L4397" s="66"/>
      <c r="M4397" s="67"/>
      <c r="N4397" s="22"/>
      <c r="O4397" s="22"/>
      <c r="P4397" s="25"/>
      <c r="Q4397" s="26"/>
    </row>
    <row r="4398" spans="1:17" x14ac:dyDescent="0.25">
      <c r="A4398" s="20"/>
      <c r="B4398" s="21"/>
      <c r="C4398" s="22"/>
      <c r="D4398" s="23"/>
      <c r="E4398" s="22"/>
      <c r="F4398" s="23"/>
      <c r="G4398" s="24"/>
      <c r="H4398" s="22"/>
      <c r="I4398" s="22"/>
      <c r="J4398" s="22"/>
      <c r="K4398" s="22"/>
      <c r="L4398" s="66"/>
      <c r="M4398" s="67"/>
      <c r="N4398" s="22"/>
      <c r="O4398" s="22"/>
      <c r="P4398" s="25"/>
      <c r="Q4398" s="26"/>
    </row>
    <row r="4399" spans="1:17" x14ac:dyDescent="0.25">
      <c r="A4399" s="20"/>
      <c r="B4399" s="21"/>
      <c r="C4399" s="22"/>
      <c r="D4399" s="23"/>
      <c r="E4399" s="22"/>
      <c r="F4399" s="23"/>
      <c r="G4399" s="24"/>
      <c r="H4399" s="22"/>
      <c r="I4399" s="22"/>
      <c r="J4399" s="22"/>
      <c r="K4399" s="22"/>
      <c r="L4399" s="66"/>
      <c r="M4399" s="67"/>
      <c r="N4399" s="22"/>
      <c r="O4399" s="22"/>
      <c r="P4399" s="25"/>
      <c r="Q4399" s="26"/>
    </row>
    <row r="4400" spans="1:17" x14ac:dyDescent="0.25">
      <c r="A4400" s="20"/>
      <c r="B4400" s="21"/>
      <c r="C4400" s="22"/>
      <c r="D4400" s="23"/>
      <c r="E4400" s="22"/>
      <c r="F4400" s="23"/>
      <c r="G4400" s="24"/>
      <c r="H4400" s="22"/>
      <c r="I4400" s="22"/>
      <c r="J4400" s="22"/>
      <c r="K4400" s="22"/>
      <c r="L4400" s="66"/>
      <c r="M4400" s="67"/>
      <c r="N4400" s="22"/>
      <c r="O4400" s="22"/>
      <c r="P4400" s="25"/>
      <c r="Q4400" s="26"/>
    </row>
    <row r="4401" spans="1:17" x14ac:dyDescent="0.25">
      <c r="A4401" s="20"/>
      <c r="B4401" s="21"/>
      <c r="C4401" s="22"/>
      <c r="D4401" s="23"/>
      <c r="E4401" s="22"/>
      <c r="F4401" s="23"/>
      <c r="G4401" s="24"/>
      <c r="H4401" s="22"/>
      <c r="I4401" s="22"/>
      <c r="J4401" s="22"/>
      <c r="K4401" s="22"/>
      <c r="L4401" s="66"/>
      <c r="M4401" s="67"/>
      <c r="N4401" s="22"/>
      <c r="O4401" s="22"/>
      <c r="P4401" s="25"/>
      <c r="Q4401" s="26"/>
    </row>
    <row r="4402" spans="1:17" x14ac:dyDescent="0.25">
      <c r="A4402" s="20"/>
      <c r="B4402" s="21"/>
      <c r="C4402" s="22"/>
      <c r="D4402" s="23"/>
      <c r="E4402" s="22"/>
      <c r="F4402" s="23"/>
      <c r="G4402" s="24"/>
      <c r="H4402" s="22"/>
      <c r="I4402" s="22"/>
      <c r="J4402" s="22"/>
      <c r="K4402" s="22"/>
      <c r="L4402" s="66"/>
      <c r="M4402" s="67"/>
      <c r="N4402" s="22"/>
      <c r="O4402" s="22"/>
      <c r="P4402" s="25"/>
      <c r="Q4402" s="26"/>
    </row>
    <row r="4403" spans="1:17" x14ac:dyDescent="0.25">
      <c r="A4403" s="20"/>
      <c r="B4403" s="21"/>
      <c r="C4403" s="22"/>
      <c r="D4403" s="23"/>
      <c r="E4403" s="22"/>
      <c r="F4403" s="23"/>
      <c r="G4403" s="24"/>
      <c r="H4403" s="22"/>
      <c r="I4403" s="22"/>
      <c r="J4403" s="22"/>
      <c r="K4403" s="22"/>
      <c r="L4403" s="66"/>
      <c r="M4403" s="67"/>
      <c r="N4403" s="22"/>
      <c r="O4403" s="22"/>
      <c r="P4403" s="25"/>
      <c r="Q4403" s="26"/>
    </row>
    <row r="4404" spans="1:17" x14ac:dyDescent="0.25">
      <c r="A4404" s="20"/>
      <c r="B4404" s="21"/>
      <c r="C4404" s="22"/>
      <c r="D4404" s="23"/>
      <c r="E4404" s="22"/>
      <c r="F4404" s="23"/>
      <c r="G4404" s="24"/>
      <c r="H4404" s="22"/>
      <c r="I4404" s="22"/>
      <c r="J4404" s="22"/>
      <c r="K4404" s="22"/>
      <c r="L4404" s="66"/>
      <c r="M4404" s="67"/>
      <c r="N4404" s="22"/>
      <c r="O4404" s="22"/>
      <c r="P4404" s="25"/>
      <c r="Q4404" s="26"/>
    </row>
    <row r="4405" spans="1:17" x14ac:dyDescent="0.25">
      <c r="A4405" s="20"/>
      <c r="B4405" s="21"/>
      <c r="C4405" s="22"/>
      <c r="D4405" s="23"/>
      <c r="E4405" s="22"/>
      <c r="F4405" s="23"/>
      <c r="G4405" s="24"/>
      <c r="H4405" s="22"/>
      <c r="I4405" s="22"/>
      <c r="J4405" s="22"/>
      <c r="K4405" s="22"/>
      <c r="L4405" s="66"/>
      <c r="M4405" s="67"/>
      <c r="N4405" s="22"/>
      <c r="O4405" s="22"/>
      <c r="P4405" s="25"/>
      <c r="Q4405" s="26"/>
    </row>
    <row r="4406" spans="1:17" x14ac:dyDescent="0.25">
      <c r="A4406" s="20"/>
      <c r="B4406" s="21"/>
      <c r="C4406" s="22"/>
      <c r="D4406" s="23"/>
      <c r="E4406" s="22"/>
      <c r="F4406" s="23"/>
      <c r="G4406" s="24"/>
      <c r="H4406" s="22"/>
      <c r="I4406" s="22"/>
      <c r="J4406" s="22"/>
      <c r="K4406" s="22"/>
      <c r="L4406" s="66"/>
      <c r="M4406" s="67"/>
      <c r="N4406" s="22"/>
      <c r="O4406" s="22"/>
      <c r="P4406" s="25"/>
      <c r="Q4406" s="26"/>
    </row>
    <row r="4407" spans="1:17" x14ac:dyDescent="0.25">
      <c r="A4407" s="20"/>
      <c r="B4407" s="21"/>
      <c r="C4407" s="22"/>
      <c r="D4407" s="23"/>
      <c r="E4407" s="22"/>
      <c r="F4407" s="23"/>
      <c r="G4407" s="24"/>
      <c r="H4407" s="22"/>
      <c r="I4407" s="22"/>
      <c r="J4407" s="22"/>
      <c r="K4407" s="22"/>
      <c r="L4407" s="66"/>
      <c r="M4407" s="67"/>
      <c r="N4407" s="22"/>
      <c r="O4407" s="22"/>
      <c r="P4407" s="25"/>
      <c r="Q4407" s="26"/>
    </row>
    <row r="4408" spans="1:17" x14ac:dyDescent="0.25">
      <c r="A4408" s="20"/>
      <c r="B4408" s="21"/>
      <c r="C4408" s="22"/>
      <c r="D4408" s="23"/>
      <c r="E4408" s="22"/>
      <c r="F4408" s="23"/>
      <c r="G4408" s="24"/>
      <c r="H4408" s="22"/>
      <c r="I4408" s="22"/>
      <c r="J4408" s="22"/>
      <c r="K4408" s="22"/>
      <c r="L4408" s="66"/>
      <c r="M4408" s="67"/>
      <c r="N4408" s="22"/>
      <c r="O4408" s="22"/>
      <c r="P4408" s="25"/>
      <c r="Q4408" s="26"/>
    </row>
    <row r="4409" spans="1:17" x14ac:dyDescent="0.25">
      <c r="A4409" s="20"/>
      <c r="B4409" s="21"/>
      <c r="C4409" s="22"/>
      <c r="D4409" s="23"/>
      <c r="E4409" s="22"/>
      <c r="F4409" s="23"/>
      <c r="G4409" s="24"/>
      <c r="H4409" s="22"/>
      <c r="I4409" s="22"/>
      <c r="J4409" s="22"/>
      <c r="K4409" s="22"/>
      <c r="L4409" s="66"/>
      <c r="M4409" s="67"/>
      <c r="N4409" s="22"/>
      <c r="O4409" s="22"/>
      <c r="P4409" s="25"/>
      <c r="Q4409" s="26"/>
    </row>
    <row r="4410" spans="1:17" x14ac:dyDescent="0.25">
      <c r="A4410" s="20"/>
      <c r="B4410" s="21"/>
      <c r="C4410" s="22"/>
      <c r="D4410" s="23"/>
      <c r="E4410" s="22"/>
      <c r="F4410" s="23"/>
      <c r="G4410" s="24"/>
      <c r="H4410" s="22"/>
      <c r="I4410" s="22"/>
      <c r="J4410" s="22"/>
      <c r="K4410" s="22"/>
      <c r="L4410" s="66"/>
      <c r="M4410" s="67"/>
      <c r="N4410" s="22"/>
      <c r="O4410" s="22"/>
      <c r="P4410" s="25"/>
      <c r="Q4410" s="26"/>
    </row>
    <row r="4411" spans="1:17" x14ac:dyDescent="0.25">
      <c r="A4411" s="20"/>
      <c r="B4411" s="21"/>
      <c r="C4411" s="22"/>
      <c r="D4411" s="23"/>
      <c r="E4411" s="22"/>
      <c r="F4411" s="23"/>
      <c r="G4411" s="24"/>
      <c r="H4411" s="22"/>
      <c r="I4411" s="22"/>
      <c r="J4411" s="22"/>
      <c r="K4411" s="22"/>
      <c r="L4411" s="66"/>
      <c r="M4411" s="67"/>
      <c r="N4411" s="22"/>
      <c r="O4411" s="22"/>
      <c r="P4411" s="25"/>
      <c r="Q4411" s="26"/>
    </row>
    <row r="4412" spans="1:17" x14ac:dyDescent="0.25">
      <c r="A4412" s="20"/>
      <c r="B4412" s="21"/>
      <c r="C4412" s="22"/>
      <c r="D4412" s="23"/>
      <c r="E4412" s="22"/>
      <c r="F4412" s="23"/>
      <c r="G4412" s="24"/>
      <c r="H4412" s="22"/>
      <c r="I4412" s="22"/>
      <c r="J4412" s="22"/>
      <c r="K4412" s="22"/>
      <c r="L4412" s="66"/>
      <c r="M4412" s="67"/>
      <c r="N4412" s="22"/>
      <c r="O4412" s="22"/>
      <c r="P4412" s="25"/>
      <c r="Q4412" s="26"/>
    </row>
    <row r="4413" spans="1:17" x14ac:dyDescent="0.25">
      <c r="A4413" s="20"/>
      <c r="B4413" s="21"/>
      <c r="C4413" s="22"/>
      <c r="D4413" s="23"/>
      <c r="E4413" s="22"/>
      <c r="F4413" s="23"/>
      <c r="G4413" s="24"/>
      <c r="H4413" s="22"/>
      <c r="I4413" s="22"/>
      <c r="J4413" s="22"/>
      <c r="K4413" s="22"/>
      <c r="L4413" s="66"/>
      <c r="M4413" s="67"/>
      <c r="N4413" s="22"/>
      <c r="O4413" s="22"/>
      <c r="P4413" s="25"/>
      <c r="Q4413" s="26"/>
    </row>
    <row r="4414" spans="1:17" x14ac:dyDescent="0.25">
      <c r="A4414" s="20"/>
      <c r="B4414" s="21"/>
      <c r="C4414" s="22"/>
      <c r="D4414" s="23"/>
      <c r="E4414" s="22"/>
      <c r="F4414" s="23"/>
      <c r="G4414" s="24"/>
      <c r="H4414" s="22"/>
      <c r="I4414" s="22"/>
      <c r="J4414" s="22"/>
      <c r="K4414" s="22"/>
      <c r="L4414" s="66"/>
      <c r="M4414" s="67"/>
      <c r="N4414" s="22"/>
      <c r="O4414" s="22"/>
      <c r="P4414" s="25"/>
      <c r="Q4414" s="26"/>
    </row>
    <row r="4415" spans="1:17" x14ac:dyDescent="0.25">
      <c r="A4415" s="20"/>
      <c r="B4415" s="21"/>
      <c r="C4415" s="22"/>
      <c r="D4415" s="23"/>
      <c r="E4415" s="22"/>
      <c r="F4415" s="23"/>
      <c r="G4415" s="24"/>
      <c r="H4415" s="22"/>
      <c r="I4415" s="22"/>
      <c r="J4415" s="22"/>
      <c r="K4415" s="22"/>
      <c r="L4415" s="66"/>
      <c r="M4415" s="67"/>
      <c r="N4415" s="22"/>
      <c r="O4415" s="22"/>
      <c r="P4415" s="25"/>
      <c r="Q4415" s="26"/>
    </row>
    <row r="4416" spans="1:17" x14ac:dyDescent="0.25">
      <c r="A4416" s="20"/>
      <c r="B4416" s="21"/>
      <c r="C4416" s="22"/>
      <c r="D4416" s="23"/>
      <c r="E4416" s="22"/>
      <c r="F4416" s="23"/>
      <c r="G4416" s="24"/>
      <c r="H4416" s="22"/>
      <c r="I4416" s="22"/>
      <c r="J4416" s="22"/>
      <c r="K4416" s="22"/>
      <c r="L4416" s="66"/>
      <c r="M4416" s="67"/>
      <c r="N4416" s="22"/>
      <c r="O4416" s="22"/>
      <c r="P4416" s="25"/>
      <c r="Q4416" s="26"/>
    </row>
    <row r="4417" spans="1:17" x14ac:dyDescent="0.25">
      <c r="A4417" s="20"/>
      <c r="B4417" s="21"/>
      <c r="C4417" s="22"/>
      <c r="D4417" s="23"/>
      <c r="E4417" s="22"/>
      <c r="F4417" s="23"/>
      <c r="G4417" s="24"/>
      <c r="H4417" s="22"/>
      <c r="I4417" s="22"/>
      <c r="J4417" s="22"/>
      <c r="K4417" s="22"/>
      <c r="L4417" s="66"/>
      <c r="M4417" s="67"/>
      <c r="N4417" s="22"/>
      <c r="O4417" s="22"/>
      <c r="P4417" s="25"/>
      <c r="Q4417" s="26"/>
    </row>
    <row r="4418" spans="1:17" x14ac:dyDescent="0.25">
      <c r="A4418" s="20"/>
      <c r="B4418" s="21"/>
      <c r="C4418" s="22"/>
      <c r="D4418" s="23"/>
      <c r="E4418" s="22"/>
      <c r="F4418" s="23"/>
      <c r="G4418" s="24"/>
      <c r="H4418" s="22"/>
      <c r="I4418" s="22"/>
      <c r="J4418" s="22"/>
      <c r="K4418" s="22"/>
      <c r="L4418" s="66"/>
      <c r="M4418" s="67"/>
      <c r="N4418" s="22"/>
      <c r="O4418" s="22"/>
      <c r="P4418" s="25"/>
      <c r="Q4418" s="26"/>
    </row>
    <row r="4419" spans="1:17" x14ac:dyDescent="0.25">
      <c r="A4419" s="20"/>
      <c r="B4419" s="21"/>
      <c r="C4419" s="22"/>
      <c r="D4419" s="23"/>
      <c r="E4419" s="22"/>
      <c r="F4419" s="23"/>
      <c r="G4419" s="24"/>
      <c r="H4419" s="22"/>
      <c r="I4419" s="22"/>
      <c r="J4419" s="22"/>
      <c r="K4419" s="22"/>
      <c r="L4419" s="66"/>
      <c r="M4419" s="67"/>
      <c r="N4419" s="22"/>
      <c r="O4419" s="22"/>
      <c r="P4419" s="25"/>
      <c r="Q4419" s="26"/>
    </row>
    <row r="4420" spans="1:17" x14ac:dyDescent="0.25">
      <c r="A4420" s="20"/>
      <c r="B4420" s="21"/>
      <c r="C4420" s="22"/>
      <c r="D4420" s="23"/>
      <c r="E4420" s="22"/>
      <c r="F4420" s="23"/>
      <c r="G4420" s="24"/>
      <c r="H4420" s="22"/>
      <c r="I4420" s="22"/>
      <c r="J4420" s="22"/>
      <c r="K4420" s="22"/>
      <c r="L4420" s="66"/>
      <c r="M4420" s="67"/>
      <c r="N4420" s="22"/>
      <c r="O4420" s="22"/>
      <c r="P4420" s="25"/>
      <c r="Q4420" s="26"/>
    </row>
    <row r="4421" spans="1:17" x14ac:dyDescent="0.25">
      <c r="A4421" s="20"/>
      <c r="B4421" s="21"/>
      <c r="C4421" s="22"/>
      <c r="D4421" s="23"/>
      <c r="E4421" s="22"/>
      <c r="F4421" s="23"/>
      <c r="G4421" s="24"/>
      <c r="H4421" s="22"/>
      <c r="I4421" s="22"/>
      <c r="J4421" s="22"/>
      <c r="K4421" s="22"/>
      <c r="L4421" s="66"/>
      <c r="M4421" s="67"/>
      <c r="N4421" s="22"/>
      <c r="O4421" s="22"/>
      <c r="P4421" s="25"/>
      <c r="Q4421" s="26"/>
    </row>
    <row r="4422" spans="1:17" x14ac:dyDescent="0.25">
      <c r="A4422" s="20"/>
      <c r="B4422" s="21"/>
      <c r="C4422" s="22"/>
      <c r="D4422" s="23"/>
      <c r="E4422" s="22"/>
      <c r="F4422" s="23"/>
      <c r="G4422" s="24"/>
      <c r="H4422" s="22"/>
      <c r="I4422" s="22"/>
      <c r="J4422" s="22"/>
      <c r="K4422" s="22"/>
      <c r="L4422" s="66"/>
      <c r="M4422" s="67"/>
      <c r="N4422" s="22"/>
      <c r="O4422" s="22"/>
      <c r="P4422" s="25"/>
      <c r="Q4422" s="26"/>
    </row>
    <row r="4423" spans="1:17" x14ac:dyDescent="0.25">
      <c r="A4423" s="20"/>
      <c r="B4423" s="21"/>
      <c r="C4423" s="22"/>
      <c r="D4423" s="23"/>
      <c r="E4423" s="22"/>
      <c r="F4423" s="23"/>
      <c r="G4423" s="24"/>
      <c r="H4423" s="22"/>
      <c r="I4423" s="22"/>
      <c r="J4423" s="22"/>
      <c r="K4423" s="22"/>
      <c r="L4423" s="66"/>
      <c r="M4423" s="67"/>
      <c r="N4423" s="22"/>
      <c r="O4423" s="22"/>
      <c r="P4423" s="25"/>
      <c r="Q4423" s="26"/>
    </row>
    <row r="4424" spans="1:17" x14ac:dyDescent="0.25">
      <c r="A4424" s="20"/>
      <c r="B4424" s="21"/>
      <c r="C4424" s="22"/>
      <c r="D4424" s="23"/>
      <c r="E4424" s="22"/>
      <c r="F4424" s="23"/>
      <c r="G4424" s="24"/>
      <c r="H4424" s="22"/>
      <c r="I4424" s="22"/>
      <c r="J4424" s="22"/>
      <c r="K4424" s="22"/>
      <c r="L4424" s="66"/>
      <c r="M4424" s="67"/>
      <c r="N4424" s="22"/>
      <c r="O4424" s="22"/>
      <c r="P4424" s="25"/>
      <c r="Q4424" s="26"/>
    </row>
    <row r="4425" spans="1:17" x14ac:dyDescent="0.25">
      <c r="A4425" s="20"/>
      <c r="B4425" s="21"/>
      <c r="C4425" s="22"/>
      <c r="D4425" s="23"/>
      <c r="E4425" s="22"/>
      <c r="F4425" s="23"/>
      <c r="G4425" s="24"/>
      <c r="H4425" s="22"/>
      <c r="I4425" s="22"/>
      <c r="J4425" s="22"/>
      <c r="K4425" s="22"/>
      <c r="L4425" s="66"/>
      <c r="M4425" s="67"/>
      <c r="N4425" s="22"/>
      <c r="O4425" s="22"/>
      <c r="P4425" s="25"/>
      <c r="Q4425" s="26"/>
    </row>
    <row r="4426" spans="1:17" x14ac:dyDescent="0.25">
      <c r="A4426" s="20"/>
      <c r="B4426" s="21"/>
      <c r="C4426" s="22"/>
      <c r="D4426" s="23"/>
      <c r="E4426" s="22"/>
      <c r="F4426" s="23"/>
      <c r="G4426" s="24"/>
      <c r="H4426" s="22"/>
      <c r="I4426" s="22"/>
      <c r="J4426" s="22"/>
      <c r="K4426" s="22"/>
      <c r="L4426" s="66"/>
      <c r="M4426" s="67"/>
      <c r="N4426" s="22"/>
      <c r="O4426" s="22"/>
      <c r="P4426" s="25"/>
      <c r="Q4426" s="26"/>
    </row>
    <row r="4427" spans="1:17" x14ac:dyDescent="0.25">
      <c r="A4427" s="20"/>
      <c r="B4427" s="21"/>
      <c r="C4427" s="22"/>
      <c r="D4427" s="23"/>
      <c r="E4427" s="22"/>
      <c r="F4427" s="23"/>
      <c r="G4427" s="24"/>
      <c r="H4427" s="22"/>
      <c r="I4427" s="22"/>
      <c r="J4427" s="22"/>
      <c r="K4427" s="22"/>
      <c r="L4427" s="66"/>
      <c r="M4427" s="67"/>
      <c r="N4427" s="22"/>
      <c r="O4427" s="22"/>
      <c r="P4427" s="25"/>
      <c r="Q4427" s="26"/>
    </row>
    <row r="4428" spans="1:17" x14ac:dyDescent="0.25">
      <c r="A4428" s="20"/>
      <c r="B4428" s="21"/>
      <c r="C4428" s="22"/>
      <c r="D4428" s="23"/>
      <c r="E4428" s="22"/>
      <c r="F4428" s="23"/>
      <c r="G4428" s="24"/>
      <c r="H4428" s="22"/>
      <c r="I4428" s="22"/>
      <c r="J4428" s="22"/>
      <c r="K4428" s="22"/>
      <c r="L4428" s="66"/>
      <c r="M4428" s="67"/>
      <c r="N4428" s="22"/>
      <c r="O4428" s="22"/>
      <c r="P4428" s="25"/>
      <c r="Q4428" s="26"/>
    </row>
    <row r="4429" spans="1:17" x14ac:dyDescent="0.25">
      <c r="A4429" s="20"/>
      <c r="B4429" s="21"/>
      <c r="C4429" s="22"/>
      <c r="D4429" s="23"/>
      <c r="E4429" s="22"/>
      <c r="F4429" s="23"/>
      <c r="G4429" s="24"/>
      <c r="H4429" s="22"/>
      <c r="I4429" s="22"/>
      <c r="J4429" s="22"/>
      <c r="K4429" s="22"/>
      <c r="L4429" s="66"/>
      <c r="M4429" s="67"/>
      <c r="N4429" s="22"/>
      <c r="O4429" s="22"/>
      <c r="P4429" s="25"/>
      <c r="Q4429" s="26"/>
    </row>
    <row r="4430" spans="1:17" x14ac:dyDescent="0.25">
      <c r="A4430" s="20"/>
      <c r="B4430" s="21"/>
      <c r="C4430" s="22"/>
      <c r="D4430" s="23"/>
      <c r="E4430" s="22"/>
      <c r="F4430" s="23"/>
      <c r="G4430" s="24"/>
      <c r="H4430" s="22"/>
      <c r="I4430" s="22"/>
      <c r="J4430" s="22"/>
      <c r="K4430" s="22"/>
      <c r="L4430" s="66"/>
      <c r="M4430" s="67"/>
      <c r="N4430" s="22"/>
      <c r="O4430" s="22"/>
      <c r="P4430" s="25"/>
      <c r="Q4430" s="26"/>
    </row>
    <row r="4431" spans="1:17" x14ac:dyDescent="0.25">
      <c r="A4431" s="20"/>
      <c r="B4431" s="21"/>
      <c r="C4431" s="22"/>
      <c r="D4431" s="23"/>
      <c r="E4431" s="22"/>
      <c r="F4431" s="23"/>
      <c r="G4431" s="24"/>
      <c r="H4431" s="22"/>
      <c r="I4431" s="22"/>
      <c r="J4431" s="22"/>
      <c r="K4431" s="22"/>
      <c r="L4431" s="66"/>
      <c r="M4431" s="67"/>
      <c r="N4431" s="22"/>
      <c r="O4431" s="22"/>
      <c r="P4431" s="25"/>
      <c r="Q4431" s="26"/>
    </row>
    <row r="4432" spans="1:17" x14ac:dyDescent="0.25">
      <c r="A4432" s="20"/>
      <c r="B4432" s="21"/>
      <c r="C4432" s="22"/>
      <c r="D4432" s="23"/>
      <c r="E4432" s="22"/>
      <c r="F4432" s="23"/>
      <c r="G4432" s="24"/>
      <c r="H4432" s="22"/>
      <c r="I4432" s="22"/>
      <c r="J4432" s="22"/>
      <c r="K4432" s="22"/>
      <c r="L4432" s="66"/>
      <c r="M4432" s="67"/>
      <c r="N4432" s="22"/>
      <c r="O4432" s="22"/>
      <c r="P4432" s="25"/>
      <c r="Q4432" s="26"/>
    </row>
    <row r="4433" spans="1:17" x14ac:dyDescent="0.25">
      <c r="A4433" s="20"/>
      <c r="B4433" s="21"/>
      <c r="C4433" s="22"/>
      <c r="D4433" s="23"/>
      <c r="E4433" s="22"/>
      <c r="F4433" s="23"/>
      <c r="G4433" s="24"/>
      <c r="H4433" s="22"/>
      <c r="I4433" s="22"/>
      <c r="J4433" s="22"/>
      <c r="K4433" s="22"/>
      <c r="L4433" s="66"/>
      <c r="M4433" s="67"/>
      <c r="N4433" s="22"/>
      <c r="O4433" s="22"/>
      <c r="P4433" s="25"/>
      <c r="Q4433" s="26"/>
    </row>
    <row r="4434" spans="1:17" x14ac:dyDescent="0.25">
      <c r="A4434" s="20"/>
      <c r="B4434" s="21"/>
      <c r="C4434" s="22"/>
      <c r="D4434" s="23"/>
      <c r="E4434" s="22"/>
      <c r="F4434" s="23"/>
      <c r="G4434" s="24"/>
      <c r="H4434" s="22"/>
      <c r="I4434" s="22"/>
      <c r="J4434" s="22"/>
      <c r="K4434" s="22"/>
      <c r="L4434" s="66"/>
      <c r="M4434" s="67"/>
      <c r="N4434" s="22"/>
      <c r="O4434" s="22"/>
      <c r="P4434" s="25"/>
      <c r="Q4434" s="26"/>
    </row>
    <row r="4435" spans="1:17" x14ac:dyDescent="0.25">
      <c r="A4435" s="20"/>
      <c r="B4435" s="21"/>
      <c r="C4435" s="22"/>
      <c r="D4435" s="23"/>
      <c r="E4435" s="22"/>
      <c r="F4435" s="23"/>
      <c r="G4435" s="24"/>
      <c r="H4435" s="22"/>
      <c r="I4435" s="22"/>
      <c r="J4435" s="22"/>
      <c r="K4435" s="22"/>
      <c r="L4435" s="66"/>
      <c r="M4435" s="67"/>
      <c r="N4435" s="22"/>
      <c r="O4435" s="22"/>
      <c r="P4435" s="25"/>
      <c r="Q4435" s="26"/>
    </row>
    <row r="4436" spans="1:17" x14ac:dyDescent="0.25">
      <c r="A4436" s="20"/>
      <c r="B4436" s="21"/>
      <c r="C4436" s="22"/>
      <c r="D4436" s="23"/>
      <c r="E4436" s="22"/>
      <c r="F4436" s="23"/>
      <c r="G4436" s="24"/>
      <c r="H4436" s="22"/>
      <c r="I4436" s="22"/>
      <c r="J4436" s="22"/>
      <c r="K4436" s="22"/>
      <c r="L4436" s="66"/>
      <c r="M4436" s="67"/>
      <c r="N4436" s="22"/>
      <c r="O4436" s="22"/>
      <c r="P4436" s="25"/>
      <c r="Q4436" s="26"/>
    </row>
    <row r="4437" spans="1:17" x14ac:dyDescent="0.25">
      <c r="A4437" s="20"/>
      <c r="B4437" s="21"/>
      <c r="C4437" s="22"/>
      <c r="D4437" s="23"/>
      <c r="E4437" s="22"/>
      <c r="F4437" s="23"/>
      <c r="G4437" s="24"/>
      <c r="H4437" s="22"/>
      <c r="I4437" s="22"/>
      <c r="J4437" s="22"/>
      <c r="K4437" s="22"/>
      <c r="L4437" s="66"/>
      <c r="M4437" s="67"/>
      <c r="N4437" s="22"/>
      <c r="O4437" s="22"/>
      <c r="P4437" s="25"/>
      <c r="Q4437" s="26"/>
    </row>
    <row r="4438" spans="1:17" x14ac:dyDescent="0.25">
      <c r="A4438" s="20"/>
      <c r="B4438" s="21"/>
      <c r="C4438" s="22"/>
      <c r="D4438" s="23"/>
      <c r="E4438" s="22"/>
      <c r="F4438" s="23"/>
      <c r="G4438" s="24"/>
      <c r="H4438" s="22"/>
      <c r="I4438" s="22"/>
      <c r="J4438" s="22"/>
      <c r="K4438" s="22"/>
      <c r="L4438" s="66"/>
      <c r="M4438" s="67"/>
      <c r="N4438" s="22"/>
      <c r="O4438" s="22"/>
      <c r="P4438" s="25"/>
      <c r="Q4438" s="26"/>
    </row>
    <row r="4439" spans="1:17" x14ac:dyDescent="0.25">
      <c r="A4439" s="20"/>
      <c r="B4439" s="21"/>
      <c r="C4439" s="22"/>
      <c r="D4439" s="23"/>
      <c r="E4439" s="22"/>
      <c r="F4439" s="23"/>
      <c r="G4439" s="24"/>
      <c r="H4439" s="22"/>
      <c r="I4439" s="22"/>
      <c r="J4439" s="22"/>
      <c r="K4439" s="22"/>
      <c r="L4439" s="66"/>
      <c r="M4439" s="67"/>
      <c r="N4439" s="22"/>
      <c r="O4439" s="22"/>
      <c r="P4439" s="25"/>
      <c r="Q4439" s="26"/>
    </row>
    <row r="4440" spans="1:17" x14ac:dyDescent="0.25">
      <c r="A4440" s="20"/>
      <c r="B4440" s="21"/>
      <c r="C4440" s="22"/>
      <c r="D4440" s="23"/>
      <c r="E4440" s="22"/>
      <c r="F4440" s="23"/>
      <c r="G4440" s="24"/>
      <c r="H4440" s="22"/>
      <c r="I4440" s="22"/>
      <c r="J4440" s="22"/>
      <c r="K4440" s="22"/>
      <c r="L4440" s="66"/>
      <c r="M4440" s="67"/>
      <c r="N4440" s="22"/>
      <c r="O4440" s="22"/>
      <c r="P4440" s="25"/>
      <c r="Q4440" s="26"/>
    </row>
    <row r="4441" spans="1:17" x14ac:dyDescent="0.25">
      <c r="A4441" s="20"/>
      <c r="B4441" s="21"/>
      <c r="C4441" s="22"/>
      <c r="D4441" s="23"/>
      <c r="E4441" s="22"/>
      <c r="F4441" s="23"/>
      <c r="G4441" s="24"/>
      <c r="H4441" s="22"/>
      <c r="I4441" s="22"/>
      <c r="J4441" s="22"/>
      <c r="K4441" s="22"/>
      <c r="L4441" s="66"/>
      <c r="M4441" s="67"/>
      <c r="N4441" s="22"/>
      <c r="O4441" s="22"/>
      <c r="P4441" s="25"/>
      <c r="Q4441" s="26"/>
    </row>
    <row r="4442" spans="1:17" x14ac:dyDescent="0.25">
      <c r="A4442" s="20"/>
      <c r="B4442" s="21"/>
      <c r="C4442" s="22"/>
      <c r="D4442" s="23"/>
      <c r="E4442" s="22"/>
      <c r="F4442" s="23"/>
      <c r="G4442" s="24"/>
      <c r="H4442" s="22"/>
      <c r="I4442" s="22"/>
      <c r="J4442" s="22"/>
      <c r="K4442" s="22"/>
      <c r="L4442" s="66"/>
      <c r="M4442" s="67"/>
      <c r="N4442" s="22"/>
      <c r="O4442" s="22"/>
      <c r="P4442" s="25"/>
      <c r="Q4442" s="26"/>
    </row>
    <row r="4443" spans="1:17" x14ac:dyDescent="0.25">
      <c r="A4443" s="20"/>
      <c r="B4443" s="21"/>
      <c r="C4443" s="22"/>
      <c r="D4443" s="23"/>
      <c r="E4443" s="22"/>
      <c r="F4443" s="23"/>
      <c r="G4443" s="24"/>
      <c r="H4443" s="22"/>
      <c r="I4443" s="22"/>
      <c r="J4443" s="22"/>
      <c r="K4443" s="22"/>
      <c r="L4443" s="66"/>
      <c r="M4443" s="67"/>
      <c r="N4443" s="22"/>
      <c r="O4443" s="22"/>
      <c r="P4443" s="25"/>
      <c r="Q4443" s="26"/>
    </row>
    <row r="4444" spans="1:17" x14ac:dyDescent="0.25">
      <c r="A4444" s="20"/>
      <c r="B4444" s="21"/>
      <c r="C4444" s="22"/>
      <c r="D4444" s="23"/>
      <c r="E4444" s="22"/>
      <c r="F4444" s="23"/>
      <c r="G4444" s="24"/>
      <c r="H4444" s="22"/>
      <c r="I4444" s="22"/>
      <c r="J4444" s="22"/>
      <c r="K4444" s="22"/>
      <c r="L4444" s="66"/>
      <c r="M4444" s="67"/>
      <c r="N4444" s="22"/>
      <c r="O4444" s="22"/>
      <c r="P4444" s="25"/>
      <c r="Q4444" s="26"/>
    </row>
    <row r="4445" spans="1:17" x14ac:dyDescent="0.25">
      <c r="A4445" s="20"/>
      <c r="B4445" s="21"/>
      <c r="C4445" s="22"/>
      <c r="D4445" s="23"/>
      <c r="E4445" s="22"/>
      <c r="F4445" s="23"/>
      <c r="G4445" s="24"/>
      <c r="H4445" s="22"/>
      <c r="I4445" s="22"/>
      <c r="J4445" s="22"/>
      <c r="K4445" s="22"/>
      <c r="L4445" s="66"/>
      <c r="M4445" s="67"/>
      <c r="N4445" s="22"/>
      <c r="O4445" s="22"/>
      <c r="P4445" s="25"/>
      <c r="Q4445" s="26"/>
    </row>
    <row r="4446" spans="1:17" x14ac:dyDescent="0.25">
      <c r="A4446" s="20"/>
      <c r="B4446" s="21"/>
      <c r="C4446" s="22"/>
      <c r="D4446" s="23"/>
      <c r="E4446" s="22"/>
      <c r="F4446" s="23"/>
      <c r="G4446" s="24"/>
      <c r="H4446" s="22"/>
      <c r="I4446" s="22"/>
      <c r="J4446" s="22"/>
      <c r="K4446" s="22"/>
      <c r="L4446" s="66"/>
      <c r="M4446" s="67"/>
      <c r="N4446" s="22"/>
      <c r="O4446" s="22"/>
      <c r="P4446" s="25"/>
      <c r="Q4446" s="26"/>
    </row>
    <row r="4447" spans="1:17" x14ac:dyDescent="0.25">
      <c r="A4447" s="20"/>
      <c r="B4447" s="21"/>
      <c r="C4447" s="22"/>
      <c r="D4447" s="23"/>
      <c r="E4447" s="22"/>
      <c r="F4447" s="23"/>
      <c r="G4447" s="24"/>
      <c r="H4447" s="22"/>
      <c r="I4447" s="22"/>
      <c r="J4447" s="22"/>
      <c r="K4447" s="22"/>
      <c r="L4447" s="66"/>
      <c r="M4447" s="67"/>
      <c r="N4447" s="22"/>
      <c r="O4447" s="22"/>
      <c r="P4447" s="25"/>
      <c r="Q4447" s="26"/>
    </row>
    <row r="4448" spans="1:17" x14ac:dyDescent="0.25">
      <c r="A4448" s="20"/>
      <c r="B4448" s="21"/>
      <c r="C4448" s="22"/>
      <c r="D4448" s="23"/>
      <c r="E4448" s="22"/>
      <c r="F4448" s="23"/>
      <c r="G4448" s="24"/>
      <c r="H4448" s="22"/>
      <c r="I4448" s="22"/>
      <c r="J4448" s="22"/>
      <c r="K4448" s="22"/>
      <c r="L4448" s="66"/>
      <c r="M4448" s="67"/>
      <c r="N4448" s="22"/>
      <c r="O4448" s="22"/>
      <c r="P4448" s="25"/>
      <c r="Q4448" s="26"/>
    </row>
    <row r="4449" spans="1:17" x14ac:dyDescent="0.25">
      <c r="A4449" s="20"/>
      <c r="B4449" s="21"/>
      <c r="C4449" s="22"/>
      <c r="D4449" s="23"/>
      <c r="E4449" s="22"/>
      <c r="F4449" s="23"/>
      <c r="G4449" s="24"/>
      <c r="H4449" s="22"/>
      <c r="I4449" s="22"/>
      <c r="J4449" s="22"/>
      <c r="K4449" s="22"/>
      <c r="L4449" s="66"/>
      <c r="M4449" s="67"/>
      <c r="N4449" s="22"/>
      <c r="O4449" s="22"/>
      <c r="P4449" s="25"/>
      <c r="Q4449" s="26"/>
    </row>
    <row r="4450" spans="1:17" x14ac:dyDescent="0.25">
      <c r="A4450" s="20"/>
      <c r="B4450" s="21"/>
      <c r="C4450" s="22"/>
      <c r="D4450" s="23"/>
      <c r="E4450" s="22"/>
      <c r="F4450" s="23"/>
      <c r="G4450" s="24"/>
      <c r="H4450" s="22"/>
      <c r="I4450" s="22"/>
      <c r="J4450" s="22"/>
      <c r="K4450" s="22"/>
      <c r="L4450" s="66"/>
      <c r="M4450" s="67"/>
      <c r="N4450" s="22"/>
      <c r="O4450" s="22"/>
      <c r="P4450" s="25"/>
      <c r="Q4450" s="26"/>
    </row>
    <row r="4451" spans="1:17" x14ac:dyDescent="0.25">
      <c r="A4451" s="20"/>
      <c r="B4451" s="21"/>
      <c r="C4451" s="22"/>
      <c r="D4451" s="23"/>
      <c r="E4451" s="22"/>
      <c r="F4451" s="23"/>
      <c r="G4451" s="24"/>
      <c r="H4451" s="22"/>
      <c r="I4451" s="22"/>
      <c r="J4451" s="22"/>
      <c r="K4451" s="22"/>
      <c r="L4451" s="66"/>
      <c r="M4451" s="67"/>
      <c r="N4451" s="22"/>
      <c r="O4451" s="22"/>
      <c r="P4451" s="25"/>
      <c r="Q4451" s="26"/>
    </row>
    <row r="4452" spans="1:17" x14ac:dyDescent="0.25">
      <c r="A4452" s="20"/>
      <c r="B4452" s="21"/>
      <c r="C4452" s="22"/>
      <c r="D4452" s="23"/>
      <c r="E4452" s="22"/>
      <c r="F4452" s="23"/>
      <c r="G4452" s="24"/>
      <c r="H4452" s="22"/>
      <c r="I4452" s="22"/>
      <c r="J4452" s="22"/>
      <c r="K4452" s="22"/>
      <c r="L4452" s="66"/>
      <c r="M4452" s="67"/>
      <c r="N4452" s="22"/>
      <c r="O4452" s="22"/>
      <c r="P4452" s="25"/>
      <c r="Q4452" s="26"/>
    </row>
    <row r="4453" spans="1:17" x14ac:dyDescent="0.25">
      <c r="A4453" s="20"/>
      <c r="B4453" s="21"/>
      <c r="C4453" s="22"/>
      <c r="D4453" s="23"/>
      <c r="E4453" s="22"/>
      <c r="F4453" s="23"/>
      <c r="G4453" s="24"/>
      <c r="H4453" s="22"/>
      <c r="I4453" s="22"/>
      <c r="J4453" s="22"/>
      <c r="K4453" s="22"/>
      <c r="L4453" s="66"/>
      <c r="M4453" s="67"/>
      <c r="N4453" s="22"/>
      <c r="O4453" s="22"/>
      <c r="P4453" s="25"/>
      <c r="Q4453" s="26"/>
    </row>
    <row r="4454" spans="1:17" x14ac:dyDescent="0.25">
      <c r="A4454" s="20"/>
      <c r="B4454" s="21"/>
      <c r="C4454" s="22"/>
      <c r="D4454" s="23"/>
      <c r="E4454" s="22"/>
      <c r="F4454" s="23"/>
      <c r="G4454" s="24"/>
      <c r="H4454" s="22"/>
      <c r="I4454" s="22"/>
      <c r="J4454" s="22"/>
      <c r="K4454" s="22"/>
      <c r="L4454" s="66"/>
      <c r="M4454" s="67"/>
      <c r="N4454" s="22"/>
      <c r="O4454" s="22"/>
      <c r="P4454" s="25"/>
      <c r="Q4454" s="26"/>
    </row>
    <row r="4455" spans="1:17" x14ac:dyDescent="0.25">
      <c r="A4455" s="20"/>
      <c r="B4455" s="21"/>
      <c r="C4455" s="22"/>
      <c r="D4455" s="23"/>
      <c r="E4455" s="22"/>
      <c r="F4455" s="23"/>
      <c r="G4455" s="24"/>
      <c r="H4455" s="22"/>
      <c r="I4455" s="22"/>
      <c r="J4455" s="22"/>
      <c r="K4455" s="22"/>
      <c r="L4455" s="66"/>
      <c r="M4455" s="67"/>
      <c r="N4455" s="22"/>
      <c r="O4455" s="22"/>
      <c r="P4455" s="25"/>
      <c r="Q4455" s="26"/>
    </row>
    <row r="4456" spans="1:17" x14ac:dyDescent="0.25">
      <c r="A4456" s="20"/>
      <c r="B4456" s="21"/>
      <c r="C4456" s="22"/>
      <c r="D4456" s="23"/>
      <c r="E4456" s="22"/>
      <c r="F4456" s="23"/>
      <c r="G4456" s="24"/>
      <c r="H4456" s="22"/>
      <c r="I4456" s="22"/>
      <c r="J4456" s="22"/>
      <c r="K4456" s="22"/>
      <c r="L4456" s="66"/>
      <c r="M4456" s="67"/>
      <c r="N4456" s="22"/>
      <c r="O4456" s="22"/>
      <c r="P4456" s="25"/>
      <c r="Q4456" s="26"/>
    </row>
    <row r="4457" spans="1:17" x14ac:dyDescent="0.25">
      <c r="A4457" s="20"/>
      <c r="B4457" s="21"/>
      <c r="C4457" s="22"/>
      <c r="D4457" s="23"/>
      <c r="E4457" s="22"/>
      <c r="F4457" s="23"/>
      <c r="G4457" s="24"/>
      <c r="H4457" s="22"/>
      <c r="I4457" s="22"/>
      <c r="J4457" s="22"/>
      <c r="K4457" s="22"/>
      <c r="L4457" s="66"/>
      <c r="M4457" s="67"/>
      <c r="N4457" s="22"/>
      <c r="O4457" s="22"/>
      <c r="P4457" s="25"/>
      <c r="Q4457" s="26"/>
    </row>
    <row r="4458" spans="1:17" x14ac:dyDescent="0.25">
      <c r="A4458" s="20"/>
      <c r="B4458" s="21"/>
      <c r="C4458" s="22"/>
      <c r="D4458" s="23"/>
      <c r="E4458" s="22"/>
      <c r="F4458" s="23"/>
      <c r="G4458" s="24"/>
      <c r="H4458" s="22"/>
      <c r="I4458" s="22"/>
      <c r="J4458" s="22"/>
      <c r="K4458" s="22"/>
      <c r="L4458" s="66"/>
      <c r="M4458" s="67"/>
      <c r="N4458" s="22"/>
      <c r="O4458" s="22"/>
      <c r="P4458" s="25"/>
      <c r="Q4458" s="26"/>
    </row>
    <row r="4459" spans="1:17" x14ac:dyDescent="0.25">
      <c r="A4459" s="20"/>
      <c r="B4459" s="21"/>
      <c r="C4459" s="22"/>
      <c r="D4459" s="23"/>
      <c r="E4459" s="22"/>
      <c r="F4459" s="23"/>
      <c r="G4459" s="24"/>
      <c r="H4459" s="22"/>
      <c r="I4459" s="22"/>
      <c r="J4459" s="22"/>
      <c r="K4459" s="22"/>
      <c r="L4459" s="66"/>
      <c r="M4459" s="67"/>
      <c r="N4459" s="22"/>
      <c r="O4459" s="22"/>
      <c r="P4459" s="25"/>
      <c r="Q4459" s="26"/>
    </row>
    <row r="4460" spans="1:17" x14ac:dyDescent="0.25">
      <c r="A4460" s="20"/>
      <c r="B4460" s="21"/>
      <c r="C4460" s="22"/>
      <c r="D4460" s="23"/>
      <c r="E4460" s="22"/>
      <c r="F4460" s="23"/>
      <c r="G4460" s="24"/>
      <c r="H4460" s="22"/>
      <c r="I4460" s="22"/>
      <c r="J4460" s="22"/>
      <c r="K4460" s="22"/>
      <c r="L4460" s="66"/>
      <c r="M4460" s="67"/>
      <c r="N4460" s="22"/>
      <c r="O4460" s="22"/>
      <c r="P4460" s="25"/>
      <c r="Q4460" s="26"/>
    </row>
    <row r="4461" spans="1:17" x14ac:dyDescent="0.25">
      <c r="A4461" s="20"/>
      <c r="B4461" s="21"/>
      <c r="C4461" s="22"/>
      <c r="D4461" s="23"/>
      <c r="E4461" s="22"/>
      <c r="F4461" s="23"/>
      <c r="G4461" s="24"/>
      <c r="H4461" s="22"/>
      <c r="I4461" s="22"/>
      <c r="J4461" s="22"/>
      <c r="K4461" s="22"/>
      <c r="L4461" s="66"/>
      <c r="M4461" s="67"/>
      <c r="N4461" s="22"/>
      <c r="O4461" s="22"/>
      <c r="P4461" s="25"/>
      <c r="Q4461" s="26"/>
    </row>
    <row r="4462" spans="1:17" x14ac:dyDescent="0.25">
      <c r="A4462" s="20"/>
      <c r="B4462" s="21"/>
      <c r="C4462" s="22"/>
      <c r="D4462" s="23"/>
      <c r="E4462" s="22"/>
      <c r="F4462" s="23"/>
      <c r="G4462" s="24"/>
      <c r="H4462" s="22"/>
      <c r="I4462" s="22"/>
      <c r="J4462" s="22"/>
      <c r="K4462" s="22"/>
      <c r="L4462" s="66"/>
      <c r="M4462" s="67"/>
      <c r="N4462" s="22"/>
      <c r="O4462" s="22"/>
      <c r="P4462" s="25"/>
      <c r="Q4462" s="26"/>
    </row>
    <row r="4463" spans="1:17" x14ac:dyDescent="0.25">
      <c r="A4463" s="20"/>
      <c r="B4463" s="21"/>
      <c r="C4463" s="22"/>
      <c r="D4463" s="23"/>
      <c r="E4463" s="22"/>
      <c r="F4463" s="23"/>
      <c r="G4463" s="24"/>
      <c r="H4463" s="22"/>
      <c r="I4463" s="22"/>
      <c r="J4463" s="22"/>
      <c r="K4463" s="22"/>
      <c r="L4463" s="66"/>
      <c r="M4463" s="67"/>
      <c r="N4463" s="22"/>
      <c r="O4463" s="22"/>
      <c r="P4463" s="25"/>
      <c r="Q4463" s="26"/>
    </row>
    <row r="4464" spans="1:17" x14ac:dyDescent="0.25">
      <c r="A4464" s="20"/>
      <c r="B4464" s="21"/>
      <c r="C4464" s="22"/>
      <c r="D4464" s="23"/>
      <c r="E4464" s="22"/>
      <c r="F4464" s="23"/>
      <c r="G4464" s="24"/>
      <c r="H4464" s="22"/>
      <c r="I4464" s="22"/>
      <c r="J4464" s="22"/>
      <c r="K4464" s="22"/>
      <c r="L4464" s="66"/>
      <c r="M4464" s="67"/>
      <c r="N4464" s="22"/>
      <c r="O4464" s="22"/>
      <c r="P4464" s="25"/>
      <c r="Q4464" s="26"/>
    </row>
    <row r="4465" spans="1:17" x14ac:dyDescent="0.25">
      <c r="A4465" s="20"/>
      <c r="B4465" s="21"/>
      <c r="C4465" s="22"/>
      <c r="D4465" s="23"/>
      <c r="E4465" s="22"/>
      <c r="F4465" s="23"/>
      <c r="G4465" s="24"/>
      <c r="H4465" s="22"/>
      <c r="I4465" s="22"/>
      <c r="J4465" s="22"/>
      <c r="K4465" s="22"/>
      <c r="L4465" s="66"/>
      <c r="M4465" s="67"/>
      <c r="N4465" s="22"/>
      <c r="O4465" s="22"/>
      <c r="P4465" s="25"/>
      <c r="Q4465" s="26"/>
    </row>
    <row r="4466" spans="1:17" x14ac:dyDescent="0.25">
      <c r="A4466" s="20"/>
      <c r="B4466" s="21"/>
      <c r="C4466" s="22"/>
      <c r="D4466" s="23"/>
      <c r="E4466" s="22"/>
      <c r="F4466" s="23"/>
      <c r="G4466" s="24"/>
      <c r="H4466" s="22"/>
      <c r="I4466" s="22"/>
      <c r="J4466" s="22"/>
      <c r="K4466" s="22"/>
      <c r="L4466" s="66"/>
      <c r="M4466" s="67"/>
      <c r="N4466" s="22"/>
      <c r="O4466" s="22"/>
      <c r="P4466" s="25"/>
      <c r="Q4466" s="26"/>
    </row>
    <row r="4467" spans="1:17" x14ac:dyDescent="0.25">
      <c r="A4467" s="20"/>
      <c r="B4467" s="21"/>
      <c r="C4467" s="22"/>
      <c r="D4467" s="23"/>
      <c r="E4467" s="22"/>
      <c r="F4467" s="23"/>
      <c r="G4467" s="24"/>
      <c r="H4467" s="22"/>
      <c r="I4467" s="22"/>
      <c r="J4467" s="22"/>
      <c r="K4467" s="22"/>
      <c r="L4467" s="66"/>
      <c r="M4467" s="67"/>
      <c r="N4467" s="22"/>
      <c r="O4467" s="22"/>
      <c r="P4467" s="25"/>
      <c r="Q4467" s="26"/>
    </row>
    <row r="4468" spans="1:17" x14ac:dyDescent="0.25">
      <c r="A4468" s="20"/>
      <c r="B4468" s="21"/>
      <c r="C4468" s="22"/>
      <c r="D4468" s="23"/>
      <c r="E4468" s="22"/>
      <c r="F4468" s="23"/>
      <c r="G4468" s="24"/>
      <c r="H4468" s="22"/>
      <c r="I4468" s="22"/>
      <c r="J4468" s="22"/>
      <c r="K4468" s="22"/>
      <c r="L4468" s="66"/>
      <c r="M4468" s="67"/>
      <c r="N4468" s="22"/>
      <c r="O4468" s="22"/>
      <c r="P4468" s="25"/>
      <c r="Q4468" s="26"/>
    </row>
    <row r="4469" spans="1:17" x14ac:dyDescent="0.25">
      <c r="A4469" s="20"/>
      <c r="B4469" s="21"/>
      <c r="C4469" s="22"/>
      <c r="D4469" s="23"/>
      <c r="E4469" s="22"/>
      <c r="F4469" s="23"/>
      <c r="G4469" s="24"/>
      <c r="H4469" s="22"/>
      <c r="I4469" s="22"/>
      <c r="J4469" s="22"/>
      <c r="K4469" s="22"/>
      <c r="L4469" s="66"/>
      <c r="M4469" s="67"/>
      <c r="N4469" s="22"/>
      <c r="O4469" s="22"/>
      <c r="P4469" s="25"/>
      <c r="Q4469" s="26"/>
    </row>
    <row r="4470" spans="1:17" x14ac:dyDescent="0.25">
      <c r="A4470" s="20"/>
      <c r="B4470" s="21"/>
      <c r="C4470" s="22"/>
      <c r="D4470" s="23"/>
      <c r="E4470" s="22"/>
      <c r="F4470" s="23"/>
      <c r="G4470" s="24"/>
      <c r="H4470" s="22"/>
      <c r="I4470" s="22"/>
      <c r="J4470" s="22"/>
      <c r="K4470" s="22"/>
      <c r="L4470" s="66"/>
      <c r="M4470" s="67"/>
      <c r="N4470" s="22"/>
      <c r="O4470" s="22"/>
      <c r="P4470" s="25"/>
      <c r="Q4470" s="26"/>
    </row>
    <row r="4471" spans="1:17" x14ac:dyDescent="0.25">
      <c r="A4471" s="20"/>
      <c r="B4471" s="21"/>
      <c r="C4471" s="22"/>
      <c r="D4471" s="23"/>
      <c r="E4471" s="22"/>
      <c r="F4471" s="23"/>
      <c r="G4471" s="24"/>
      <c r="H4471" s="22"/>
      <c r="I4471" s="22"/>
      <c r="J4471" s="22"/>
      <c r="K4471" s="22"/>
      <c r="L4471" s="66"/>
      <c r="M4471" s="67"/>
      <c r="N4471" s="22"/>
      <c r="O4471" s="22"/>
      <c r="P4471" s="25"/>
      <c r="Q4471" s="26"/>
    </row>
    <row r="4472" spans="1:17" x14ac:dyDescent="0.25">
      <c r="A4472" s="20"/>
      <c r="B4472" s="21"/>
      <c r="C4472" s="22"/>
      <c r="D4472" s="23"/>
      <c r="E4472" s="22"/>
      <c r="F4472" s="23"/>
      <c r="G4472" s="24"/>
      <c r="H4472" s="22"/>
      <c r="I4472" s="22"/>
      <c r="J4472" s="22"/>
      <c r="K4472" s="22"/>
      <c r="L4472" s="66"/>
      <c r="M4472" s="67"/>
      <c r="N4472" s="22"/>
      <c r="O4472" s="22"/>
      <c r="P4472" s="25"/>
      <c r="Q4472" s="26"/>
    </row>
    <row r="4473" spans="1:17" x14ac:dyDescent="0.25">
      <c r="A4473" s="20"/>
      <c r="B4473" s="21"/>
      <c r="C4473" s="22"/>
      <c r="D4473" s="23"/>
      <c r="E4473" s="22"/>
      <c r="F4473" s="23"/>
      <c r="G4473" s="24"/>
      <c r="H4473" s="22"/>
      <c r="I4473" s="22"/>
      <c r="J4473" s="22"/>
      <c r="K4473" s="22"/>
      <c r="L4473" s="66"/>
      <c r="M4473" s="67"/>
      <c r="N4473" s="22"/>
      <c r="O4473" s="22"/>
      <c r="P4473" s="25"/>
      <c r="Q4473" s="26"/>
    </row>
    <row r="4474" spans="1:17" x14ac:dyDescent="0.25">
      <c r="A4474" s="20"/>
      <c r="B4474" s="21"/>
      <c r="C4474" s="22"/>
      <c r="D4474" s="23"/>
      <c r="E4474" s="22"/>
      <c r="F4474" s="23"/>
      <c r="G4474" s="24"/>
      <c r="H4474" s="22"/>
      <c r="I4474" s="22"/>
      <c r="J4474" s="22"/>
      <c r="K4474" s="22"/>
      <c r="L4474" s="66"/>
      <c r="M4474" s="67"/>
      <c r="N4474" s="22"/>
      <c r="O4474" s="22"/>
      <c r="P4474" s="25"/>
      <c r="Q4474" s="26"/>
    </row>
    <row r="4475" spans="1:17" x14ac:dyDescent="0.25">
      <c r="A4475" s="20"/>
      <c r="B4475" s="21"/>
      <c r="C4475" s="22"/>
      <c r="D4475" s="23"/>
      <c r="E4475" s="22"/>
      <c r="F4475" s="23"/>
      <c r="G4475" s="24"/>
      <c r="H4475" s="22"/>
      <c r="I4475" s="22"/>
      <c r="J4475" s="22"/>
      <c r="K4475" s="22"/>
      <c r="L4475" s="66"/>
      <c r="M4475" s="67"/>
      <c r="N4475" s="22"/>
      <c r="O4475" s="22"/>
      <c r="P4475" s="25"/>
      <c r="Q4475" s="26"/>
    </row>
    <row r="4476" spans="1:17" x14ac:dyDescent="0.25">
      <c r="A4476" s="20"/>
      <c r="B4476" s="21"/>
      <c r="C4476" s="22"/>
      <c r="D4476" s="23"/>
      <c r="E4476" s="22"/>
      <c r="F4476" s="23"/>
      <c r="G4476" s="24"/>
      <c r="H4476" s="22"/>
      <c r="I4476" s="22"/>
      <c r="J4476" s="22"/>
      <c r="K4476" s="22"/>
      <c r="L4476" s="66"/>
      <c r="M4476" s="67"/>
      <c r="N4476" s="22"/>
      <c r="O4476" s="22"/>
      <c r="P4476" s="25"/>
      <c r="Q4476" s="26"/>
    </row>
    <row r="4477" spans="1:17" x14ac:dyDescent="0.25">
      <c r="A4477" s="20"/>
      <c r="B4477" s="21"/>
      <c r="C4477" s="22"/>
      <c r="D4477" s="23"/>
      <c r="E4477" s="22"/>
      <c r="F4477" s="23"/>
      <c r="G4477" s="24"/>
      <c r="H4477" s="22"/>
      <c r="I4477" s="22"/>
      <c r="J4477" s="22"/>
      <c r="K4477" s="22"/>
      <c r="L4477" s="66"/>
      <c r="M4477" s="67"/>
      <c r="N4477" s="22"/>
      <c r="O4477" s="22"/>
      <c r="P4477" s="25"/>
      <c r="Q4477" s="26"/>
    </row>
    <row r="4478" spans="1:17" x14ac:dyDescent="0.25">
      <c r="A4478" s="20"/>
      <c r="B4478" s="21"/>
      <c r="C4478" s="22"/>
      <c r="D4478" s="23"/>
      <c r="E4478" s="22"/>
      <c r="F4478" s="23"/>
      <c r="G4478" s="24"/>
      <c r="H4478" s="22"/>
      <c r="I4478" s="22"/>
      <c r="J4478" s="22"/>
      <c r="K4478" s="22"/>
      <c r="L4478" s="66"/>
      <c r="M4478" s="67"/>
      <c r="N4478" s="22"/>
      <c r="O4478" s="22"/>
      <c r="P4478" s="25"/>
      <c r="Q4478" s="26"/>
    </row>
    <row r="4479" spans="1:17" x14ac:dyDescent="0.25">
      <c r="A4479" s="20"/>
      <c r="B4479" s="21"/>
      <c r="C4479" s="22"/>
      <c r="D4479" s="23"/>
      <c r="E4479" s="22"/>
      <c r="F4479" s="23"/>
      <c r="G4479" s="24"/>
      <c r="H4479" s="22"/>
      <c r="I4479" s="22"/>
      <c r="J4479" s="22"/>
      <c r="K4479" s="22"/>
      <c r="L4479" s="66"/>
      <c r="M4479" s="67"/>
      <c r="N4479" s="22"/>
      <c r="O4479" s="22"/>
      <c r="P4479" s="25"/>
      <c r="Q4479" s="26"/>
    </row>
    <row r="4480" spans="1:17" x14ac:dyDescent="0.25">
      <c r="A4480" s="20"/>
      <c r="B4480" s="21"/>
      <c r="C4480" s="22"/>
      <c r="D4480" s="23"/>
      <c r="E4480" s="22"/>
      <c r="F4480" s="23"/>
      <c r="G4480" s="24"/>
      <c r="H4480" s="22"/>
      <c r="I4480" s="22"/>
      <c r="J4480" s="22"/>
      <c r="K4480" s="22"/>
      <c r="L4480" s="66"/>
      <c r="M4480" s="67"/>
      <c r="N4480" s="22"/>
      <c r="O4480" s="22"/>
      <c r="P4480" s="25"/>
      <c r="Q4480" s="26"/>
    </row>
    <row r="4481" spans="1:17" x14ac:dyDescent="0.25">
      <c r="A4481" s="20"/>
      <c r="B4481" s="21"/>
      <c r="C4481" s="22"/>
      <c r="D4481" s="23"/>
      <c r="E4481" s="22"/>
      <c r="F4481" s="23"/>
      <c r="G4481" s="24"/>
      <c r="H4481" s="22"/>
      <c r="I4481" s="22"/>
      <c r="J4481" s="22"/>
      <c r="K4481" s="22"/>
      <c r="L4481" s="66"/>
      <c r="M4481" s="67"/>
      <c r="N4481" s="22"/>
      <c r="O4481" s="22"/>
      <c r="P4481" s="25"/>
      <c r="Q4481" s="26"/>
    </row>
    <row r="4482" spans="1:17" x14ac:dyDescent="0.25">
      <c r="A4482" s="20"/>
      <c r="B4482" s="21"/>
      <c r="C4482" s="22"/>
      <c r="D4482" s="23"/>
      <c r="E4482" s="22"/>
      <c r="F4482" s="23"/>
      <c r="G4482" s="24"/>
      <c r="H4482" s="22"/>
      <c r="I4482" s="22"/>
      <c r="J4482" s="22"/>
      <c r="K4482" s="22"/>
      <c r="L4482" s="66"/>
      <c r="M4482" s="67"/>
      <c r="N4482" s="22"/>
      <c r="O4482" s="22"/>
      <c r="P4482" s="25"/>
      <c r="Q4482" s="26"/>
    </row>
    <row r="4483" spans="1:17" x14ac:dyDescent="0.25">
      <c r="A4483" s="20"/>
      <c r="B4483" s="21"/>
      <c r="C4483" s="22"/>
      <c r="D4483" s="23"/>
      <c r="E4483" s="22"/>
      <c r="F4483" s="23"/>
      <c r="G4483" s="24"/>
      <c r="H4483" s="22"/>
      <c r="I4483" s="22"/>
      <c r="J4483" s="22"/>
      <c r="K4483" s="22"/>
      <c r="L4483" s="66"/>
      <c r="M4483" s="67"/>
      <c r="N4483" s="22"/>
      <c r="O4483" s="22"/>
      <c r="P4483" s="25"/>
      <c r="Q4483" s="26"/>
    </row>
    <row r="4484" spans="1:17" x14ac:dyDescent="0.25">
      <c r="A4484" s="20"/>
      <c r="B4484" s="21"/>
      <c r="C4484" s="22"/>
      <c r="D4484" s="23"/>
      <c r="E4484" s="22"/>
      <c r="F4484" s="23"/>
      <c r="G4484" s="24"/>
      <c r="H4484" s="22"/>
      <c r="I4484" s="22"/>
      <c r="J4484" s="22"/>
      <c r="K4484" s="22"/>
      <c r="L4484" s="66"/>
      <c r="M4484" s="67"/>
      <c r="N4484" s="22"/>
      <c r="O4484" s="22"/>
      <c r="P4484" s="25"/>
      <c r="Q4484" s="26"/>
    </row>
    <row r="4485" spans="1:17" x14ac:dyDescent="0.25">
      <c r="A4485" s="20"/>
      <c r="B4485" s="21"/>
      <c r="C4485" s="22"/>
      <c r="D4485" s="23"/>
      <c r="E4485" s="22"/>
      <c r="F4485" s="23"/>
      <c r="G4485" s="24"/>
      <c r="H4485" s="22"/>
      <c r="I4485" s="22"/>
      <c r="J4485" s="22"/>
      <c r="K4485" s="22"/>
      <c r="L4485" s="66"/>
      <c r="M4485" s="67"/>
      <c r="N4485" s="22"/>
      <c r="O4485" s="22"/>
      <c r="P4485" s="25"/>
      <c r="Q4485" s="26"/>
    </row>
    <row r="4486" spans="1:17" x14ac:dyDescent="0.25">
      <c r="A4486" s="20"/>
      <c r="B4486" s="21"/>
      <c r="C4486" s="22"/>
      <c r="D4486" s="23"/>
      <c r="E4486" s="22"/>
      <c r="F4486" s="23"/>
      <c r="G4486" s="24"/>
      <c r="H4486" s="22"/>
      <c r="I4486" s="22"/>
      <c r="J4486" s="22"/>
      <c r="K4486" s="22"/>
      <c r="L4486" s="66"/>
      <c r="M4486" s="67"/>
      <c r="N4486" s="22"/>
      <c r="O4486" s="22"/>
      <c r="P4486" s="25"/>
      <c r="Q4486" s="26"/>
    </row>
    <row r="4487" spans="1:17" x14ac:dyDescent="0.25">
      <c r="A4487" s="20"/>
      <c r="B4487" s="21"/>
      <c r="C4487" s="22"/>
      <c r="D4487" s="23"/>
      <c r="E4487" s="22"/>
      <c r="F4487" s="23"/>
      <c r="G4487" s="24"/>
      <c r="H4487" s="22"/>
      <c r="I4487" s="22"/>
      <c r="J4487" s="22"/>
      <c r="K4487" s="22"/>
      <c r="L4487" s="66"/>
      <c r="M4487" s="67"/>
      <c r="N4487" s="22"/>
      <c r="O4487" s="22"/>
      <c r="P4487" s="25"/>
      <c r="Q4487" s="26"/>
    </row>
    <row r="4488" spans="1:17" x14ac:dyDescent="0.25">
      <c r="A4488" s="20"/>
      <c r="B4488" s="21"/>
      <c r="C4488" s="22"/>
      <c r="D4488" s="23"/>
      <c r="E4488" s="22"/>
      <c r="F4488" s="23"/>
      <c r="G4488" s="24"/>
      <c r="H4488" s="22"/>
      <c r="I4488" s="22"/>
      <c r="J4488" s="22"/>
      <c r="K4488" s="22"/>
      <c r="L4488" s="66"/>
      <c r="M4488" s="67"/>
      <c r="N4488" s="22"/>
      <c r="O4488" s="22"/>
      <c r="P4488" s="25"/>
      <c r="Q4488" s="26"/>
    </row>
    <row r="4489" spans="1:17" x14ac:dyDescent="0.25">
      <c r="A4489" s="20"/>
      <c r="B4489" s="21"/>
      <c r="C4489" s="22"/>
      <c r="D4489" s="23"/>
      <c r="E4489" s="22"/>
      <c r="F4489" s="23"/>
      <c r="G4489" s="24"/>
      <c r="H4489" s="22"/>
      <c r="I4489" s="22"/>
      <c r="J4489" s="22"/>
      <c r="K4489" s="22"/>
      <c r="L4489" s="66"/>
      <c r="M4489" s="67"/>
      <c r="N4489" s="22"/>
      <c r="O4489" s="22"/>
      <c r="P4489" s="25"/>
      <c r="Q4489" s="26"/>
    </row>
    <row r="4490" spans="1:17" x14ac:dyDescent="0.25">
      <c r="A4490" s="20"/>
      <c r="B4490" s="21"/>
      <c r="C4490" s="22"/>
      <c r="D4490" s="23"/>
      <c r="E4490" s="22"/>
      <c r="F4490" s="23"/>
      <c r="G4490" s="24"/>
      <c r="H4490" s="22"/>
      <c r="I4490" s="22"/>
      <c r="J4490" s="22"/>
      <c r="K4490" s="22"/>
      <c r="L4490" s="66"/>
      <c r="M4490" s="67"/>
      <c r="N4490" s="22"/>
      <c r="O4490" s="22"/>
      <c r="P4490" s="25"/>
      <c r="Q4490" s="26"/>
    </row>
    <row r="4491" spans="1:17" x14ac:dyDescent="0.25">
      <c r="A4491" s="20"/>
      <c r="B4491" s="21"/>
      <c r="C4491" s="22"/>
      <c r="D4491" s="23"/>
      <c r="E4491" s="22"/>
      <c r="F4491" s="23"/>
      <c r="G4491" s="24"/>
      <c r="H4491" s="22"/>
      <c r="I4491" s="22"/>
      <c r="J4491" s="22"/>
      <c r="K4491" s="22"/>
      <c r="L4491" s="66"/>
      <c r="M4491" s="67"/>
      <c r="N4491" s="22"/>
      <c r="O4491" s="22"/>
      <c r="P4491" s="25"/>
      <c r="Q4491" s="26"/>
    </row>
    <row r="4492" spans="1:17" x14ac:dyDescent="0.25">
      <c r="A4492" s="20"/>
      <c r="B4492" s="21"/>
      <c r="C4492" s="22"/>
      <c r="D4492" s="23"/>
      <c r="E4492" s="22"/>
      <c r="F4492" s="23"/>
      <c r="G4492" s="24"/>
      <c r="H4492" s="22"/>
      <c r="I4492" s="22"/>
      <c r="J4492" s="22"/>
      <c r="K4492" s="22"/>
      <c r="L4492" s="66"/>
      <c r="M4492" s="67"/>
      <c r="N4492" s="22"/>
      <c r="O4492" s="22"/>
      <c r="P4492" s="25"/>
      <c r="Q4492" s="26"/>
    </row>
    <row r="4493" spans="1:17" x14ac:dyDescent="0.25">
      <c r="A4493" s="20"/>
      <c r="B4493" s="21"/>
      <c r="C4493" s="22"/>
      <c r="D4493" s="23"/>
      <c r="E4493" s="22"/>
      <c r="F4493" s="23"/>
      <c r="G4493" s="24"/>
      <c r="H4493" s="22"/>
      <c r="I4493" s="22"/>
      <c r="J4493" s="22"/>
      <c r="K4493" s="22"/>
      <c r="L4493" s="66"/>
      <c r="M4493" s="67"/>
      <c r="N4493" s="22"/>
      <c r="O4493" s="22"/>
      <c r="P4493" s="25"/>
      <c r="Q4493" s="26"/>
    </row>
    <row r="4494" spans="1:17" x14ac:dyDescent="0.25">
      <c r="A4494" s="20"/>
      <c r="B4494" s="21"/>
      <c r="C4494" s="22"/>
      <c r="D4494" s="23"/>
      <c r="E4494" s="22"/>
      <c r="F4494" s="23"/>
      <c r="G4494" s="24"/>
      <c r="H4494" s="22"/>
      <c r="I4494" s="22"/>
      <c r="J4494" s="22"/>
      <c r="K4494" s="22"/>
      <c r="L4494" s="66"/>
      <c r="M4494" s="67"/>
      <c r="N4494" s="22"/>
      <c r="O4494" s="22"/>
      <c r="P4494" s="25"/>
      <c r="Q4494" s="26"/>
    </row>
    <row r="4495" spans="1:17" x14ac:dyDescent="0.25">
      <c r="A4495" s="20"/>
      <c r="B4495" s="21"/>
      <c r="C4495" s="22"/>
      <c r="D4495" s="23"/>
      <c r="E4495" s="22"/>
      <c r="F4495" s="23"/>
      <c r="G4495" s="24"/>
      <c r="H4495" s="22"/>
      <c r="I4495" s="22"/>
      <c r="J4495" s="22"/>
      <c r="K4495" s="22"/>
      <c r="L4495" s="66"/>
      <c r="M4495" s="67"/>
      <c r="N4495" s="22"/>
      <c r="O4495" s="22"/>
      <c r="P4495" s="25"/>
      <c r="Q4495" s="26"/>
    </row>
    <row r="4496" spans="1:17" x14ac:dyDescent="0.25">
      <c r="A4496" s="20"/>
      <c r="B4496" s="21"/>
      <c r="C4496" s="22"/>
      <c r="D4496" s="23"/>
      <c r="E4496" s="22"/>
      <c r="F4496" s="23"/>
      <c r="G4496" s="24"/>
      <c r="H4496" s="22"/>
      <c r="I4496" s="22"/>
      <c r="J4496" s="22"/>
      <c r="K4496" s="22"/>
      <c r="L4496" s="66"/>
      <c r="M4496" s="67"/>
      <c r="N4496" s="22"/>
      <c r="O4496" s="22"/>
      <c r="P4496" s="25"/>
      <c r="Q4496" s="26"/>
    </row>
    <row r="4497" spans="1:17" x14ac:dyDescent="0.25">
      <c r="A4497" s="20"/>
      <c r="B4497" s="21"/>
      <c r="C4497" s="22"/>
      <c r="D4497" s="23"/>
      <c r="E4497" s="22"/>
      <c r="F4497" s="23"/>
      <c r="G4497" s="24"/>
      <c r="H4497" s="22"/>
      <c r="I4497" s="22"/>
      <c r="J4497" s="22"/>
      <c r="K4497" s="22"/>
      <c r="L4497" s="66"/>
      <c r="M4497" s="67"/>
      <c r="N4497" s="22"/>
      <c r="O4497" s="22"/>
      <c r="P4497" s="25"/>
      <c r="Q4497" s="26"/>
    </row>
    <row r="4498" spans="1:17" x14ac:dyDescent="0.25">
      <c r="A4498" s="20"/>
      <c r="B4498" s="21"/>
      <c r="C4498" s="22"/>
      <c r="D4498" s="23"/>
      <c r="E4498" s="22"/>
      <c r="F4498" s="23"/>
      <c r="G4498" s="24"/>
      <c r="H4498" s="22"/>
      <c r="I4498" s="22"/>
      <c r="J4498" s="22"/>
      <c r="K4498" s="22"/>
      <c r="L4498" s="66"/>
      <c r="M4498" s="67"/>
      <c r="N4498" s="22"/>
      <c r="O4498" s="22"/>
      <c r="P4498" s="25"/>
      <c r="Q4498" s="26"/>
    </row>
    <row r="4499" spans="1:17" x14ac:dyDescent="0.25">
      <c r="A4499" s="20"/>
      <c r="B4499" s="21"/>
      <c r="C4499" s="22"/>
      <c r="D4499" s="23"/>
      <c r="E4499" s="22"/>
      <c r="F4499" s="23"/>
      <c r="G4499" s="24"/>
      <c r="H4499" s="22"/>
      <c r="I4499" s="22"/>
      <c r="J4499" s="22"/>
      <c r="K4499" s="22"/>
      <c r="L4499" s="66"/>
      <c r="M4499" s="67"/>
      <c r="N4499" s="22"/>
      <c r="O4499" s="22"/>
      <c r="P4499" s="25"/>
      <c r="Q4499" s="26"/>
    </row>
    <row r="4500" spans="1:17" x14ac:dyDescent="0.25">
      <c r="A4500" s="20"/>
      <c r="B4500" s="21"/>
      <c r="C4500" s="22"/>
      <c r="D4500" s="23"/>
      <c r="E4500" s="22"/>
      <c r="F4500" s="23"/>
      <c r="G4500" s="24"/>
      <c r="H4500" s="22"/>
      <c r="I4500" s="22"/>
      <c r="J4500" s="22"/>
      <c r="K4500" s="22"/>
      <c r="L4500" s="66"/>
      <c r="M4500" s="67"/>
      <c r="N4500" s="22"/>
      <c r="O4500" s="22"/>
      <c r="P4500" s="25"/>
      <c r="Q4500" s="26"/>
    </row>
    <row r="4501" spans="1:17" x14ac:dyDescent="0.25">
      <c r="A4501" s="20"/>
      <c r="B4501" s="21"/>
      <c r="C4501" s="22"/>
      <c r="D4501" s="23"/>
      <c r="E4501" s="22"/>
      <c r="F4501" s="23"/>
      <c r="G4501" s="24"/>
      <c r="H4501" s="22"/>
      <c r="I4501" s="22"/>
      <c r="J4501" s="22"/>
      <c r="K4501" s="22"/>
      <c r="L4501" s="66"/>
      <c r="M4501" s="67"/>
      <c r="N4501" s="22"/>
      <c r="O4501" s="22"/>
      <c r="P4501" s="25"/>
      <c r="Q4501" s="26"/>
    </row>
    <row r="4502" spans="1:17" x14ac:dyDescent="0.25">
      <c r="A4502" s="20"/>
      <c r="B4502" s="21"/>
      <c r="C4502" s="22"/>
      <c r="D4502" s="23"/>
      <c r="E4502" s="22"/>
      <c r="F4502" s="23"/>
      <c r="G4502" s="24"/>
      <c r="H4502" s="22"/>
      <c r="I4502" s="22"/>
      <c r="J4502" s="22"/>
      <c r="K4502" s="22"/>
      <c r="L4502" s="66"/>
      <c r="M4502" s="67"/>
      <c r="N4502" s="22"/>
      <c r="O4502" s="22"/>
      <c r="P4502" s="25"/>
      <c r="Q4502" s="26"/>
    </row>
    <row r="4503" spans="1:17" x14ac:dyDescent="0.25">
      <c r="A4503" s="20"/>
      <c r="B4503" s="21"/>
      <c r="C4503" s="22"/>
      <c r="D4503" s="23"/>
      <c r="E4503" s="22"/>
      <c r="F4503" s="23"/>
      <c r="G4503" s="24"/>
      <c r="H4503" s="22"/>
      <c r="I4503" s="22"/>
      <c r="J4503" s="22"/>
      <c r="K4503" s="22"/>
      <c r="L4503" s="66"/>
      <c r="M4503" s="67"/>
      <c r="N4503" s="22"/>
      <c r="O4503" s="22"/>
      <c r="P4503" s="25"/>
      <c r="Q4503" s="26"/>
    </row>
    <row r="4504" spans="1:17" x14ac:dyDescent="0.25">
      <c r="A4504" s="20"/>
      <c r="B4504" s="21"/>
      <c r="C4504" s="22"/>
      <c r="D4504" s="23"/>
      <c r="E4504" s="22"/>
      <c r="F4504" s="23"/>
      <c r="G4504" s="24"/>
      <c r="H4504" s="22"/>
      <c r="I4504" s="22"/>
      <c r="J4504" s="22"/>
      <c r="K4504" s="22"/>
      <c r="L4504" s="66"/>
      <c r="M4504" s="67"/>
      <c r="N4504" s="22"/>
      <c r="O4504" s="22"/>
      <c r="P4504" s="25"/>
      <c r="Q4504" s="26"/>
    </row>
    <row r="4505" spans="1:17" x14ac:dyDescent="0.25">
      <c r="A4505" s="20"/>
      <c r="B4505" s="21"/>
      <c r="C4505" s="22"/>
      <c r="D4505" s="23"/>
      <c r="E4505" s="22"/>
      <c r="F4505" s="23"/>
      <c r="G4505" s="24"/>
      <c r="H4505" s="22"/>
      <c r="I4505" s="22"/>
      <c r="J4505" s="22"/>
      <c r="K4505" s="22"/>
      <c r="L4505" s="66"/>
      <c r="M4505" s="67"/>
      <c r="N4505" s="22"/>
      <c r="O4505" s="22"/>
      <c r="P4505" s="25"/>
      <c r="Q4505" s="26"/>
    </row>
    <row r="4506" spans="1:17" x14ac:dyDescent="0.25">
      <c r="A4506" s="20"/>
      <c r="B4506" s="21"/>
      <c r="C4506" s="22"/>
      <c r="D4506" s="23"/>
      <c r="E4506" s="22"/>
      <c r="F4506" s="23"/>
      <c r="G4506" s="24"/>
      <c r="H4506" s="22"/>
      <c r="I4506" s="22"/>
      <c r="J4506" s="22"/>
      <c r="K4506" s="22"/>
      <c r="L4506" s="66"/>
      <c r="M4506" s="67"/>
      <c r="N4506" s="22"/>
      <c r="O4506" s="22"/>
      <c r="P4506" s="25"/>
      <c r="Q4506" s="26"/>
    </row>
    <row r="4507" spans="1:17" x14ac:dyDescent="0.25">
      <c r="A4507" s="20"/>
      <c r="B4507" s="21"/>
      <c r="C4507" s="22"/>
      <c r="D4507" s="23"/>
      <c r="E4507" s="22"/>
      <c r="F4507" s="23"/>
      <c r="G4507" s="24"/>
      <c r="H4507" s="22"/>
      <c r="I4507" s="22"/>
      <c r="J4507" s="22"/>
      <c r="K4507" s="22"/>
      <c r="L4507" s="66"/>
      <c r="M4507" s="67"/>
      <c r="N4507" s="22"/>
      <c r="O4507" s="22"/>
      <c r="P4507" s="25"/>
      <c r="Q4507" s="26"/>
    </row>
    <row r="4508" spans="1:17" x14ac:dyDescent="0.25">
      <c r="A4508" s="20"/>
      <c r="B4508" s="21"/>
      <c r="C4508" s="22"/>
      <c r="D4508" s="23"/>
      <c r="E4508" s="22"/>
      <c r="F4508" s="23"/>
      <c r="G4508" s="24"/>
      <c r="H4508" s="22"/>
      <c r="I4508" s="22"/>
      <c r="J4508" s="22"/>
      <c r="K4508" s="22"/>
      <c r="L4508" s="66"/>
      <c r="M4508" s="67"/>
      <c r="N4508" s="22"/>
      <c r="O4508" s="22"/>
      <c r="P4508" s="25"/>
      <c r="Q4508" s="26"/>
    </row>
    <row r="4509" spans="1:17" x14ac:dyDescent="0.25">
      <c r="A4509" s="20"/>
      <c r="B4509" s="21"/>
      <c r="C4509" s="22"/>
      <c r="D4509" s="23"/>
      <c r="E4509" s="22"/>
      <c r="F4509" s="23"/>
      <c r="G4509" s="24"/>
      <c r="H4509" s="22"/>
      <c r="I4509" s="22"/>
      <c r="J4509" s="22"/>
      <c r="K4509" s="22"/>
      <c r="L4509" s="66"/>
      <c r="M4509" s="67"/>
      <c r="N4509" s="22"/>
      <c r="O4509" s="22"/>
      <c r="P4509" s="25"/>
      <c r="Q4509" s="26"/>
    </row>
    <row r="4510" spans="1:17" x14ac:dyDescent="0.25">
      <c r="A4510" s="20"/>
      <c r="B4510" s="21"/>
      <c r="C4510" s="22"/>
      <c r="D4510" s="23"/>
      <c r="E4510" s="22"/>
      <c r="F4510" s="23"/>
      <c r="G4510" s="24"/>
      <c r="H4510" s="22"/>
      <c r="I4510" s="22"/>
      <c r="J4510" s="22"/>
      <c r="K4510" s="22"/>
      <c r="L4510" s="66"/>
      <c r="M4510" s="67"/>
      <c r="N4510" s="22"/>
      <c r="O4510" s="22"/>
      <c r="P4510" s="25"/>
      <c r="Q4510" s="26"/>
    </row>
    <row r="4511" spans="1:17" x14ac:dyDescent="0.25">
      <c r="A4511" s="20"/>
      <c r="B4511" s="21"/>
      <c r="C4511" s="22"/>
      <c r="D4511" s="23"/>
      <c r="E4511" s="22"/>
      <c r="F4511" s="23"/>
      <c r="G4511" s="24"/>
      <c r="H4511" s="22"/>
      <c r="I4511" s="22"/>
      <c r="J4511" s="22"/>
      <c r="K4511" s="22"/>
      <c r="L4511" s="66"/>
      <c r="M4511" s="67"/>
      <c r="N4511" s="22"/>
      <c r="O4511" s="22"/>
      <c r="P4511" s="25"/>
      <c r="Q4511" s="26"/>
    </row>
    <row r="4512" spans="1:17" x14ac:dyDescent="0.25">
      <c r="A4512" s="20"/>
      <c r="B4512" s="21"/>
      <c r="C4512" s="22"/>
      <c r="D4512" s="23"/>
      <c r="E4512" s="22"/>
      <c r="F4512" s="23"/>
      <c r="G4512" s="24"/>
      <c r="H4512" s="22"/>
      <c r="I4512" s="22"/>
      <c r="J4512" s="22"/>
      <c r="K4512" s="22"/>
      <c r="L4512" s="66"/>
      <c r="M4512" s="67"/>
      <c r="N4512" s="22"/>
      <c r="O4512" s="22"/>
      <c r="P4512" s="25"/>
      <c r="Q4512" s="26"/>
    </row>
    <row r="4513" spans="1:17" x14ac:dyDescent="0.25">
      <c r="A4513" s="20"/>
      <c r="B4513" s="21"/>
      <c r="C4513" s="22"/>
      <c r="D4513" s="23"/>
      <c r="E4513" s="22"/>
      <c r="F4513" s="23"/>
      <c r="G4513" s="24"/>
      <c r="H4513" s="22"/>
      <c r="I4513" s="22"/>
      <c r="J4513" s="22"/>
      <c r="K4513" s="22"/>
      <c r="L4513" s="66"/>
      <c r="M4513" s="67"/>
      <c r="N4513" s="22"/>
      <c r="O4513" s="22"/>
      <c r="P4513" s="25"/>
      <c r="Q4513" s="26"/>
    </row>
    <row r="4514" spans="1:17" x14ac:dyDescent="0.25">
      <c r="A4514" s="20"/>
      <c r="B4514" s="21"/>
      <c r="C4514" s="22"/>
      <c r="D4514" s="23"/>
      <c r="E4514" s="22"/>
      <c r="F4514" s="23"/>
      <c r="G4514" s="24"/>
      <c r="H4514" s="22"/>
      <c r="I4514" s="22"/>
      <c r="J4514" s="22"/>
      <c r="K4514" s="22"/>
      <c r="L4514" s="66"/>
      <c r="M4514" s="67"/>
      <c r="N4514" s="22"/>
      <c r="O4514" s="22"/>
      <c r="P4514" s="25"/>
      <c r="Q4514" s="26"/>
    </row>
    <row r="4515" spans="1:17" x14ac:dyDescent="0.25">
      <c r="A4515" s="20"/>
      <c r="B4515" s="21"/>
      <c r="C4515" s="22"/>
      <c r="D4515" s="23"/>
      <c r="E4515" s="22"/>
      <c r="F4515" s="23"/>
      <c r="G4515" s="24"/>
      <c r="H4515" s="22"/>
      <c r="I4515" s="22"/>
      <c r="J4515" s="22"/>
      <c r="K4515" s="22"/>
      <c r="L4515" s="66"/>
      <c r="M4515" s="67"/>
      <c r="N4515" s="22"/>
      <c r="O4515" s="22"/>
      <c r="P4515" s="25"/>
      <c r="Q4515" s="26"/>
    </row>
    <row r="4516" spans="1:17" x14ac:dyDescent="0.25">
      <c r="A4516" s="20"/>
      <c r="B4516" s="21"/>
      <c r="C4516" s="22"/>
      <c r="D4516" s="23"/>
      <c r="E4516" s="22"/>
      <c r="F4516" s="23"/>
      <c r="G4516" s="24"/>
      <c r="H4516" s="22"/>
      <c r="I4516" s="22"/>
      <c r="J4516" s="22"/>
      <c r="K4516" s="22"/>
      <c r="L4516" s="66"/>
      <c r="M4516" s="67"/>
      <c r="N4516" s="22"/>
      <c r="O4516" s="22"/>
      <c r="P4516" s="25"/>
      <c r="Q4516" s="26"/>
    </row>
    <row r="4517" spans="1:17" x14ac:dyDescent="0.25">
      <c r="A4517" s="20"/>
      <c r="B4517" s="21"/>
      <c r="C4517" s="22"/>
      <c r="D4517" s="23"/>
      <c r="E4517" s="22"/>
      <c r="F4517" s="23"/>
      <c r="G4517" s="24"/>
      <c r="H4517" s="22"/>
      <c r="I4517" s="22"/>
      <c r="J4517" s="22"/>
      <c r="K4517" s="22"/>
      <c r="L4517" s="66"/>
      <c r="M4517" s="67"/>
      <c r="N4517" s="22"/>
      <c r="O4517" s="22"/>
      <c r="P4517" s="25"/>
      <c r="Q4517" s="26"/>
    </row>
    <row r="4518" spans="1:17" x14ac:dyDescent="0.25">
      <c r="A4518" s="20"/>
      <c r="B4518" s="21"/>
      <c r="C4518" s="22"/>
      <c r="D4518" s="23"/>
      <c r="E4518" s="22"/>
      <c r="F4518" s="23"/>
      <c r="G4518" s="24"/>
      <c r="H4518" s="22"/>
      <c r="I4518" s="22"/>
      <c r="J4518" s="22"/>
      <c r="K4518" s="22"/>
      <c r="L4518" s="66"/>
      <c r="M4518" s="67"/>
      <c r="N4518" s="22"/>
      <c r="O4518" s="22"/>
      <c r="P4518" s="25"/>
      <c r="Q4518" s="26"/>
    </row>
    <row r="4519" spans="1:17" x14ac:dyDescent="0.25">
      <c r="A4519" s="20"/>
      <c r="B4519" s="21"/>
      <c r="C4519" s="22"/>
      <c r="D4519" s="23"/>
      <c r="E4519" s="22"/>
      <c r="F4519" s="23"/>
      <c r="G4519" s="24"/>
      <c r="H4519" s="22"/>
      <c r="I4519" s="22"/>
      <c r="J4519" s="22"/>
      <c r="K4519" s="22"/>
      <c r="L4519" s="66"/>
      <c r="M4519" s="67"/>
      <c r="N4519" s="22"/>
      <c r="O4519" s="22"/>
      <c r="P4519" s="25"/>
      <c r="Q4519" s="26"/>
    </row>
    <row r="4520" spans="1:17" x14ac:dyDescent="0.25">
      <c r="A4520" s="20"/>
      <c r="B4520" s="21"/>
      <c r="C4520" s="22"/>
      <c r="D4520" s="23"/>
      <c r="E4520" s="22"/>
      <c r="F4520" s="23"/>
      <c r="G4520" s="24"/>
      <c r="H4520" s="22"/>
      <c r="I4520" s="22"/>
      <c r="J4520" s="22"/>
      <c r="K4520" s="22"/>
      <c r="L4520" s="66"/>
      <c r="M4520" s="67"/>
      <c r="N4520" s="22"/>
      <c r="O4520" s="22"/>
      <c r="P4520" s="25"/>
      <c r="Q4520" s="26"/>
    </row>
    <row r="4521" spans="1:17" x14ac:dyDescent="0.25">
      <c r="A4521" s="20"/>
      <c r="B4521" s="21"/>
      <c r="C4521" s="22"/>
      <c r="D4521" s="23"/>
      <c r="E4521" s="22"/>
      <c r="F4521" s="23"/>
      <c r="G4521" s="24"/>
      <c r="H4521" s="22"/>
      <c r="I4521" s="22"/>
      <c r="J4521" s="22"/>
      <c r="K4521" s="22"/>
      <c r="L4521" s="66"/>
      <c r="M4521" s="67"/>
      <c r="N4521" s="22"/>
      <c r="O4521" s="22"/>
      <c r="P4521" s="25"/>
      <c r="Q4521" s="26"/>
    </row>
    <row r="4522" spans="1:17" x14ac:dyDescent="0.25">
      <c r="A4522" s="20"/>
      <c r="B4522" s="21"/>
      <c r="C4522" s="22"/>
      <c r="D4522" s="23"/>
      <c r="E4522" s="22"/>
      <c r="F4522" s="23"/>
      <c r="G4522" s="24"/>
      <c r="H4522" s="22"/>
      <c r="I4522" s="22"/>
      <c r="J4522" s="22"/>
      <c r="K4522" s="22"/>
      <c r="L4522" s="66"/>
      <c r="M4522" s="67"/>
      <c r="N4522" s="22"/>
      <c r="O4522" s="22"/>
      <c r="P4522" s="25"/>
      <c r="Q4522" s="26"/>
    </row>
    <row r="4523" spans="1:17" x14ac:dyDescent="0.25">
      <c r="A4523" s="20"/>
      <c r="B4523" s="21"/>
      <c r="C4523" s="22"/>
      <c r="D4523" s="23"/>
      <c r="E4523" s="22"/>
      <c r="F4523" s="23"/>
      <c r="G4523" s="24"/>
      <c r="H4523" s="22"/>
      <c r="I4523" s="22"/>
      <c r="J4523" s="22"/>
      <c r="K4523" s="22"/>
      <c r="L4523" s="66"/>
      <c r="M4523" s="67"/>
      <c r="N4523" s="22"/>
      <c r="O4523" s="22"/>
      <c r="P4523" s="25"/>
      <c r="Q4523" s="26"/>
    </row>
    <row r="4524" spans="1:17" x14ac:dyDescent="0.25">
      <c r="A4524" s="20"/>
      <c r="B4524" s="21"/>
      <c r="C4524" s="22"/>
      <c r="D4524" s="23"/>
      <c r="E4524" s="22"/>
      <c r="F4524" s="23"/>
      <c r="G4524" s="24"/>
      <c r="H4524" s="22"/>
      <c r="I4524" s="22"/>
      <c r="J4524" s="22"/>
      <c r="K4524" s="22"/>
      <c r="L4524" s="66"/>
      <c r="M4524" s="67"/>
      <c r="N4524" s="22"/>
      <c r="O4524" s="22"/>
      <c r="P4524" s="25"/>
      <c r="Q4524" s="26"/>
    </row>
    <row r="4525" spans="1:17" x14ac:dyDescent="0.25">
      <c r="A4525" s="20"/>
      <c r="B4525" s="21"/>
      <c r="C4525" s="22"/>
      <c r="D4525" s="23"/>
      <c r="E4525" s="22"/>
      <c r="F4525" s="23"/>
      <c r="G4525" s="24"/>
      <c r="H4525" s="22"/>
      <c r="I4525" s="22"/>
      <c r="J4525" s="22"/>
      <c r="K4525" s="22"/>
      <c r="L4525" s="66"/>
      <c r="M4525" s="67"/>
      <c r="N4525" s="22"/>
      <c r="O4525" s="22"/>
      <c r="P4525" s="25"/>
      <c r="Q4525" s="26"/>
    </row>
    <row r="4526" spans="1:17" x14ac:dyDescent="0.25">
      <c r="A4526" s="20"/>
      <c r="B4526" s="21"/>
      <c r="C4526" s="22"/>
      <c r="D4526" s="23"/>
      <c r="E4526" s="22"/>
      <c r="F4526" s="23"/>
      <c r="G4526" s="24"/>
      <c r="H4526" s="22"/>
      <c r="I4526" s="22"/>
      <c r="J4526" s="22"/>
      <c r="K4526" s="22"/>
      <c r="L4526" s="66"/>
      <c r="M4526" s="67"/>
      <c r="N4526" s="22"/>
      <c r="O4526" s="22"/>
      <c r="P4526" s="25"/>
      <c r="Q4526" s="26"/>
    </row>
    <row r="4527" spans="1:17" x14ac:dyDescent="0.25">
      <c r="A4527" s="20"/>
      <c r="B4527" s="21"/>
      <c r="C4527" s="22"/>
      <c r="D4527" s="23"/>
      <c r="E4527" s="22"/>
      <c r="F4527" s="23"/>
      <c r="G4527" s="24"/>
      <c r="H4527" s="22"/>
      <c r="I4527" s="22"/>
      <c r="J4527" s="22"/>
      <c r="K4527" s="22"/>
      <c r="L4527" s="66"/>
      <c r="M4527" s="67"/>
      <c r="N4527" s="22"/>
      <c r="O4527" s="22"/>
      <c r="P4527" s="25"/>
      <c r="Q4527" s="26"/>
    </row>
    <row r="4528" spans="1:17" x14ac:dyDescent="0.25">
      <c r="A4528" s="20"/>
      <c r="B4528" s="21"/>
      <c r="C4528" s="22"/>
      <c r="D4528" s="23"/>
      <c r="E4528" s="22"/>
      <c r="F4528" s="23"/>
      <c r="G4528" s="24"/>
      <c r="H4528" s="22"/>
      <c r="I4528" s="22"/>
      <c r="J4528" s="22"/>
      <c r="K4528" s="22"/>
      <c r="L4528" s="66"/>
      <c r="M4528" s="67"/>
      <c r="N4528" s="22"/>
      <c r="O4528" s="22"/>
      <c r="P4528" s="25"/>
      <c r="Q4528" s="26"/>
    </row>
    <row r="4529" spans="1:17" x14ac:dyDescent="0.25">
      <c r="A4529" s="20"/>
      <c r="B4529" s="21"/>
      <c r="C4529" s="22"/>
      <c r="D4529" s="23"/>
      <c r="E4529" s="22"/>
      <c r="F4529" s="23"/>
      <c r="G4529" s="24"/>
      <c r="H4529" s="22"/>
      <c r="I4529" s="22"/>
      <c r="J4529" s="22"/>
      <c r="K4529" s="22"/>
      <c r="L4529" s="66"/>
      <c r="M4529" s="67"/>
      <c r="N4529" s="22"/>
      <c r="O4529" s="22"/>
      <c r="P4529" s="25"/>
      <c r="Q4529" s="26"/>
    </row>
    <row r="4530" spans="1:17" x14ac:dyDescent="0.25">
      <c r="A4530" s="20"/>
      <c r="B4530" s="21"/>
      <c r="C4530" s="22"/>
      <c r="D4530" s="23"/>
      <c r="E4530" s="22"/>
      <c r="F4530" s="23"/>
      <c r="G4530" s="24"/>
      <c r="H4530" s="22"/>
      <c r="I4530" s="22"/>
      <c r="J4530" s="22"/>
      <c r="K4530" s="22"/>
      <c r="L4530" s="66"/>
      <c r="M4530" s="67"/>
      <c r="N4530" s="22"/>
      <c r="O4530" s="22"/>
      <c r="P4530" s="25"/>
      <c r="Q4530" s="26"/>
    </row>
    <row r="4531" spans="1:17" x14ac:dyDescent="0.25">
      <c r="A4531" s="20"/>
      <c r="B4531" s="21"/>
      <c r="C4531" s="22"/>
      <c r="D4531" s="23"/>
      <c r="E4531" s="22"/>
      <c r="F4531" s="23"/>
      <c r="G4531" s="24"/>
      <c r="H4531" s="22"/>
      <c r="I4531" s="22"/>
      <c r="J4531" s="22"/>
      <c r="K4531" s="22"/>
      <c r="L4531" s="66"/>
      <c r="M4531" s="67"/>
      <c r="N4531" s="22"/>
      <c r="O4531" s="22"/>
      <c r="P4531" s="25"/>
      <c r="Q4531" s="26"/>
    </row>
    <row r="4532" spans="1:17" x14ac:dyDescent="0.25">
      <c r="A4532" s="20"/>
      <c r="B4532" s="21"/>
      <c r="C4532" s="22"/>
      <c r="D4532" s="23"/>
      <c r="E4532" s="22"/>
      <c r="F4532" s="23"/>
      <c r="G4532" s="24"/>
      <c r="H4532" s="22"/>
      <c r="I4532" s="22"/>
      <c r="J4532" s="22"/>
      <c r="K4532" s="22"/>
      <c r="L4532" s="66"/>
      <c r="M4532" s="67"/>
      <c r="N4532" s="22"/>
      <c r="O4532" s="22"/>
      <c r="P4532" s="25"/>
      <c r="Q4532" s="26"/>
    </row>
    <row r="4533" spans="1:17" x14ac:dyDescent="0.25">
      <c r="A4533" s="20"/>
      <c r="B4533" s="21"/>
      <c r="C4533" s="22"/>
      <c r="D4533" s="23"/>
      <c r="E4533" s="22"/>
      <c r="F4533" s="23"/>
      <c r="G4533" s="24"/>
      <c r="H4533" s="22"/>
      <c r="I4533" s="22"/>
      <c r="J4533" s="22"/>
      <c r="K4533" s="22"/>
      <c r="L4533" s="66"/>
      <c r="M4533" s="67"/>
      <c r="N4533" s="22"/>
      <c r="O4533" s="22"/>
      <c r="P4533" s="25"/>
      <c r="Q4533" s="26"/>
    </row>
    <row r="4534" spans="1:17" x14ac:dyDescent="0.25">
      <c r="A4534" s="20"/>
      <c r="B4534" s="21"/>
      <c r="C4534" s="22"/>
      <c r="D4534" s="23"/>
      <c r="E4534" s="22"/>
      <c r="F4534" s="23"/>
      <c r="G4534" s="24"/>
      <c r="H4534" s="22"/>
      <c r="I4534" s="22"/>
      <c r="J4534" s="22"/>
      <c r="K4534" s="22"/>
      <c r="L4534" s="66"/>
      <c r="M4534" s="67"/>
      <c r="N4534" s="22"/>
      <c r="O4534" s="22"/>
      <c r="P4534" s="25"/>
      <c r="Q4534" s="26"/>
    </row>
    <row r="4535" spans="1:17" x14ac:dyDescent="0.25">
      <c r="A4535" s="20"/>
      <c r="B4535" s="21"/>
      <c r="C4535" s="22"/>
      <c r="D4535" s="23"/>
      <c r="E4535" s="22"/>
      <c r="F4535" s="23"/>
      <c r="G4535" s="24"/>
      <c r="H4535" s="22"/>
      <c r="I4535" s="22"/>
      <c r="J4535" s="22"/>
      <c r="K4535" s="22"/>
      <c r="L4535" s="66"/>
      <c r="M4535" s="67"/>
      <c r="N4535" s="22"/>
      <c r="O4535" s="22"/>
      <c r="P4535" s="25"/>
      <c r="Q4535" s="26"/>
    </row>
    <row r="4536" spans="1:17" x14ac:dyDescent="0.25">
      <c r="A4536" s="20"/>
      <c r="B4536" s="21"/>
      <c r="C4536" s="22"/>
      <c r="D4536" s="23"/>
      <c r="E4536" s="22"/>
      <c r="F4536" s="23"/>
      <c r="G4536" s="24"/>
      <c r="H4536" s="22"/>
      <c r="I4536" s="22"/>
      <c r="J4536" s="22"/>
      <c r="K4536" s="22"/>
      <c r="L4536" s="66"/>
      <c r="M4536" s="67"/>
      <c r="N4536" s="22"/>
      <c r="O4536" s="22"/>
      <c r="P4536" s="25"/>
      <c r="Q4536" s="26"/>
    </row>
    <row r="4537" spans="1:17" x14ac:dyDescent="0.25">
      <c r="A4537" s="20"/>
      <c r="B4537" s="21"/>
      <c r="C4537" s="22"/>
      <c r="D4537" s="23"/>
      <c r="E4537" s="22"/>
      <c r="F4537" s="23"/>
      <c r="G4537" s="24"/>
      <c r="H4537" s="22"/>
      <c r="I4537" s="22"/>
      <c r="J4537" s="22"/>
      <c r="K4537" s="22"/>
      <c r="L4537" s="66"/>
      <c r="M4537" s="67"/>
      <c r="N4537" s="22"/>
      <c r="O4537" s="22"/>
      <c r="P4537" s="25"/>
      <c r="Q4537" s="26"/>
    </row>
    <row r="4538" spans="1:17" x14ac:dyDescent="0.25">
      <c r="A4538" s="20"/>
      <c r="B4538" s="21"/>
      <c r="C4538" s="22"/>
      <c r="D4538" s="23"/>
      <c r="E4538" s="22"/>
      <c r="F4538" s="23"/>
      <c r="G4538" s="24"/>
      <c r="H4538" s="22"/>
      <c r="I4538" s="22"/>
      <c r="J4538" s="22"/>
      <c r="K4538" s="22"/>
      <c r="L4538" s="66"/>
      <c r="M4538" s="67"/>
      <c r="N4538" s="22"/>
      <c r="O4538" s="22"/>
      <c r="P4538" s="25"/>
      <c r="Q4538" s="26"/>
    </row>
    <row r="4539" spans="1:17" x14ac:dyDescent="0.25">
      <c r="A4539" s="20"/>
      <c r="B4539" s="21"/>
      <c r="C4539" s="22"/>
      <c r="D4539" s="23"/>
      <c r="E4539" s="22"/>
      <c r="F4539" s="23"/>
      <c r="G4539" s="24"/>
      <c r="H4539" s="22"/>
      <c r="I4539" s="22"/>
      <c r="J4539" s="22"/>
      <c r="K4539" s="22"/>
      <c r="L4539" s="66"/>
      <c r="M4539" s="67"/>
      <c r="N4539" s="22"/>
      <c r="O4539" s="22"/>
      <c r="P4539" s="25"/>
      <c r="Q4539" s="26"/>
    </row>
    <row r="4540" spans="1:17" x14ac:dyDescent="0.25">
      <c r="A4540" s="20"/>
      <c r="B4540" s="21"/>
      <c r="C4540" s="22"/>
      <c r="D4540" s="23"/>
      <c r="E4540" s="22"/>
      <c r="F4540" s="23"/>
      <c r="G4540" s="24"/>
      <c r="H4540" s="22"/>
      <c r="I4540" s="22"/>
      <c r="J4540" s="22"/>
      <c r="K4540" s="22"/>
      <c r="L4540" s="66"/>
      <c r="M4540" s="67"/>
      <c r="N4540" s="22"/>
      <c r="O4540" s="22"/>
      <c r="P4540" s="25"/>
      <c r="Q4540" s="26"/>
    </row>
    <row r="4541" spans="1:17" x14ac:dyDescent="0.25">
      <c r="A4541" s="20"/>
      <c r="B4541" s="21"/>
      <c r="C4541" s="22"/>
      <c r="D4541" s="23"/>
      <c r="E4541" s="22"/>
      <c r="F4541" s="23"/>
      <c r="G4541" s="24"/>
      <c r="H4541" s="22"/>
      <c r="I4541" s="22"/>
      <c r="J4541" s="22"/>
      <c r="K4541" s="22"/>
      <c r="L4541" s="66"/>
      <c r="M4541" s="67"/>
      <c r="N4541" s="22"/>
      <c r="O4541" s="22"/>
      <c r="P4541" s="25"/>
      <c r="Q4541" s="26"/>
    </row>
    <row r="4542" spans="1:17" x14ac:dyDescent="0.25">
      <c r="A4542" s="20"/>
      <c r="B4542" s="21"/>
      <c r="C4542" s="22"/>
      <c r="D4542" s="23"/>
      <c r="E4542" s="22"/>
      <c r="F4542" s="23"/>
      <c r="G4542" s="24"/>
      <c r="H4542" s="22"/>
      <c r="I4542" s="22"/>
      <c r="J4542" s="22"/>
      <c r="K4542" s="22"/>
      <c r="L4542" s="66"/>
      <c r="M4542" s="67"/>
      <c r="N4542" s="22"/>
      <c r="O4542" s="22"/>
      <c r="P4542" s="25"/>
      <c r="Q4542" s="26"/>
    </row>
    <row r="4543" spans="1:17" x14ac:dyDescent="0.25">
      <c r="A4543" s="20"/>
      <c r="B4543" s="21"/>
      <c r="C4543" s="22"/>
      <c r="D4543" s="23"/>
      <c r="E4543" s="22"/>
      <c r="F4543" s="23"/>
      <c r="G4543" s="24"/>
      <c r="H4543" s="22"/>
      <c r="I4543" s="22"/>
      <c r="J4543" s="22"/>
      <c r="K4543" s="22"/>
      <c r="L4543" s="66"/>
      <c r="M4543" s="67"/>
      <c r="N4543" s="22"/>
      <c r="O4543" s="22"/>
      <c r="P4543" s="25"/>
      <c r="Q4543" s="26"/>
    </row>
    <row r="4544" spans="1:17" x14ac:dyDescent="0.25">
      <c r="A4544" s="20"/>
      <c r="B4544" s="21"/>
      <c r="C4544" s="22"/>
      <c r="D4544" s="23"/>
      <c r="E4544" s="22"/>
      <c r="F4544" s="23"/>
      <c r="G4544" s="24"/>
      <c r="H4544" s="22"/>
      <c r="I4544" s="22"/>
      <c r="J4544" s="22"/>
      <c r="K4544" s="22"/>
      <c r="L4544" s="66"/>
      <c r="M4544" s="67"/>
      <c r="N4544" s="22"/>
      <c r="O4544" s="22"/>
      <c r="P4544" s="25"/>
      <c r="Q4544" s="26"/>
    </row>
    <row r="4545" spans="1:17" x14ac:dyDescent="0.25">
      <c r="A4545" s="20"/>
      <c r="B4545" s="21"/>
      <c r="C4545" s="22"/>
      <c r="D4545" s="23"/>
      <c r="E4545" s="22"/>
      <c r="F4545" s="23"/>
      <c r="G4545" s="24"/>
      <c r="H4545" s="22"/>
      <c r="I4545" s="22"/>
      <c r="J4545" s="22"/>
      <c r="K4545" s="22"/>
      <c r="L4545" s="66"/>
      <c r="M4545" s="67"/>
      <c r="N4545" s="22"/>
      <c r="O4545" s="22"/>
      <c r="P4545" s="25"/>
      <c r="Q4545" s="26"/>
    </row>
    <row r="4546" spans="1:17" x14ac:dyDescent="0.25">
      <c r="A4546" s="20"/>
      <c r="B4546" s="21"/>
      <c r="C4546" s="22"/>
      <c r="D4546" s="23"/>
      <c r="E4546" s="22"/>
      <c r="F4546" s="23"/>
      <c r="G4546" s="24"/>
      <c r="H4546" s="22"/>
      <c r="I4546" s="22"/>
      <c r="J4546" s="22"/>
      <c r="K4546" s="22"/>
      <c r="L4546" s="66"/>
      <c r="M4546" s="67"/>
      <c r="N4546" s="22"/>
      <c r="O4546" s="22"/>
      <c r="P4546" s="25"/>
      <c r="Q4546" s="26"/>
    </row>
    <row r="4547" spans="1:17" x14ac:dyDescent="0.25">
      <c r="A4547" s="20"/>
      <c r="B4547" s="21"/>
      <c r="C4547" s="22"/>
      <c r="D4547" s="23"/>
      <c r="E4547" s="22"/>
      <c r="F4547" s="23"/>
      <c r="G4547" s="24"/>
      <c r="H4547" s="22"/>
      <c r="I4547" s="22"/>
      <c r="J4547" s="22"/>
      <c r="K4547" s="22"/>
      <c r="L4547" s="66"/>
      <c r="M4547" s="67"/>
      <c r="N4547" s="22"/>
      <c r="O4547" s="22"/>
      <c r="P4547" s="25"/>
      <c r="Q4547" s="26"/>
    </row>
    <row r="4548" spans="1:17" x14ac:dyDescent="0.25">
      <c r="A4548" s="20"/>
      <c r="B4548" s="21"/>
      <c r="C4548" s="22"/>
      <c r="D4548" s="23"/>
      <c r="E4548" s="22"/>
      <c r="F4548" s="23"/>
      <c r="G4548" s="24"/>
      <c r="H4548" s="22"/>
      <c r="I4548" s="22"/>
      <c r="J4548" s="22"/>
      <c r="K4548" s="22"/>
      <c r="L4548" s="66"/>
      <c r="M4548" s="67"/>
      <c r="N4548" s="22"/>
      <c r="O4548" s="22"/>
      <c r="P4548" s="25"/>
      <c r="Q4548" s="26"/>
    </row>
    <row r="4549" spans="1:17" x14ac:dyDescent="0.25">
      <c r="A4549" s="20"/>
      <c r="B4549" s="21"/>
      <c r="C4549" s="22"/>
      <c r="D4549" s="23"/>
      <c r="E4549" s="22"/>
      <c r="F4549" s="23"/>
      <c r="G4549" s="24"/>
      <c r="H4549" s="22"/>
      <c r="I4549" s="22"/>
      <c r="J4549" s="22"/>
      <c r="K4549" s="22"/>
      <c r="L4549" s="66"/>
      <c r="M4549" s="67"/>
      <c r="N4549" s="22"/>
      <c r="O4549" s="22"/>
      <c r="P4549" s="25"/>
      <c r="Q4549" s="26"/>
    </row>
    <row r="4550" spans="1:17" x14ac:dyDescent="0.25">
      <c r="A4550" s="20"/>
      <c r="B4550" s="21"/>
      <c r="C4550" s="22"/>
      <c r="D4550" s="23"/>
      <c r="E4550" s="22"/>
      <c r="F4550" s="23"/>
      <c r="G4550" s="24"/>
      <c r="H4550" s="22"/>
      <c r="I4550" s="22"/>
      <c r="J4550" s="22"/>
      <c r="K4550" s="22"/>
      <c r="L4550" s="66"/>
      <c r="M4550" s="67"/>
      <c r="N4550" s="22"/>
      <c r="O4550" s="22"/>
      <c r="P4550" s="25"/>
      <c r="Q4550" s="26"/>
    </row>
    <row r="4551" spans="1:17" x14ac:dyDescent="0.25">
      <c r="A4551" s="20"/>
      <c r="B4551" s="21"/>
      <c r="C4551" s="22"/>
      <c r="D4551" s="23"/>
      <c r="E4551" s="22"/>
      <c r="F4551" s="23"/>
      <c r="G4551" s="24"/>
      <c r="H4551" s="22"/>
      <c r="I4551" s="22"/>
      <c r="J4551" s="22"/>
      <c r="K4551" s="22"/>
      <c r="L4551" s="66"/>
      <c r="M4551" s="67"/>
      <c r="N4551" s="22"/>
      <c r="O4551" s="22"/>
      <c r="P4551" s="25"/>
      <c r="Q4551" s="26"/>
    </row>
    <row r="4552" spans="1:17" x14ac:dyDescent="0.25">
      <c r="A4552" s="20"/>
      <c r="B4552" s="21"/>
      <c r="C4552" s="22"/>
      <c r="D4552" s="23"/>
      <c r="E4552" s="22"/>
      <c r="F4552" s="23"/>
      <c r="G4552" s="24"/>
      <c r="H4552" s="22"/>
      <c r="I4552" s="22"/>
      <c r="J4552" s="22"/>
      <c r="K4552" s="22"/>
      <c r="L4552" s="66"/>
      <c r="M4552" s="67"/>
      <c r="N4552" s="22"/>
      <c r="O4552" s="22"/>
      <c r="P4552" s="25"/>
      <c r="Q4552" s="26"/>
    </row>
    <row r="4553" spans="1:17" x14ac:dyDescent="0.25">
      <c r="A4553" s="20"/>
      <c r="B4553" s="21"/>
      <c r="C4553" s="22"/>
      <c r="D4553" s="23"/>
      <c r="E4553" s="22"/>
      <c r="F4553" s="23"/>
      <c r="G4553" s="24"/>
      <c r="H4553" s="22"/>
      <c r="I4553" s="22"/>
      <c r="J4553" s="22"/>
      <c r="K4553" s="22"/>
      <c r="L4553" s="66"/>
      <c r="M4553" s="67"/>
      <c r="N4553" s="22"/>
      <c r="O4553" s="22"/>
      <c r="P4553" s="25"/>
      <c r="Q4553" s="26"/>
    </row>
    <row r="4554" spans="1:17" x14ac:dyDescent="0.25">
      <c r="A4554" s="20"/>
      <c r="B4554" s="21"/>
      <c r="C4554" s="22"/>
      <c r="D4554" s="23"/>
      <c r="E4554" s="22"/>
      <c r="F4554" s="23"/>
      <c r="G4554" s="24"/>
      <c r="H4554" s="22"/>
      <c r="I4554" s="22"/>
      <c r="J4554" s="22"/>
      <c r="K4554" s="22"/>
      <c r="L4554" s="66"/>
      <c r="M4554" s="67"/>
      <c r="N4554" s="22"/>
      <c r="O4554" s="22"/>
      <c r="P4554" s="25"/>
      <c r="Q4554" s="26"/>
    </row>
    <row r="4555" spans="1:17" x14ac:dyDescent="0.25">
      <c r="A4555" s="20"/>
      <c r="B4555" s="21"/>
      <c r="C4555" s="22"/>
      <c r="D4555" s="23"/>
      <c r="E4555" s="22"/>
      <c r="F4555" s="23"/>
      <c r="G4555" s="24"/>
      <c r="H4555" s="22"/>
      <c r="I4555" s="22"/>
      <c r="J4555" s="22"/>
      <c r="K4555" s="22"/>
      <c r="L4555" s="66"/>
      <c r="M4555" s="67"/>
      <c r="N4555" s="22"/>
      <c r="O4555" s="22"/>
      <c r="P4555" s="25"/>
      <c r="Q4555" s="26"/>
    </row>
    <row r="4556" spans="1:17" x14ac:dyDescent="0.25">
      <c r="A4556" s="20"/>
      <c r="B4556" s="21"/>
      <c r="C4556" s="22"/>
      <c r="D4556" s="23"/>
      <c r="E4556" s="22"/>
      <c r="F4556" s="23"/>
      <c r="G4556" s="24"/>
      <c r="H4556" s="22"/>
      <c r="I4556" s="22"/>
      <c r="J4556" s="22"/>
      <c r="K4556" s="22"/>
      <c r="L4556" s="66"/>
      <c r="M4556" s="67"/>
      <c r="N4556" s="22"/>
      <c r="O4556" s="22"/>
      <c r="P4556" s="25"/>
      <c r="Q4556" s="26"/>
    </row>
    <row r="4557" spans="1:17" x14ac:dyDescent="0.25">
      <c r="A4557" s="20"/>
      <c r="B4557" s="21"/>
      <c r="C4557" s="22"/>
      <c r="D4557" s="23"/>
      <c r="E4557" s="22"/>
      <c r="F4557" s="23"/>
      <c r="G4557" s="24"/>
      <c r="H4557" s="22"/>
      <c r="I4557" s="22"/>
      <c r="J4557" s="22"/>
      <c r="K4557" s="22"/>
      <c r="L4557" s="66"/>
      <c r="M4557" s="67"/>
      <c r="N4557" s="22"/>
      <c r="O4557" s="22"/>
      <c r="P4557" s="25"/>
      <c r="Q4557" s="26"/>
    </row>
    <row r="4558" spans="1:17" x14ac:dyDescent="0.25">
      <c r="A4558" s="20"/>
      <c r="B4558" s="21"/>
      <c r="C4558" s="22"/>
      <c r="D4558" s="23"/>
      <c r="E4558" s="22"/>
      <c r="F4558" s="23"/>
      <c r="G4558" s="24"/>
      <c r="H4558" s="22"/>
      <c r="I4558" s="22"/>
      <c r="J4558" s="22"/>
      <c r="K4558" s="22"/>
      <c r="L4558" s="66"/>
      <c r="M4558" s="67"/>
      <c r="N4558" s="22"/>
      <c r="O4558" s="22"/>
      <c r="P4558" s="25"/>
      <c r="Q4558" s="26"/>
    </row>
    <row r="4559" spans="1:17" x14ac:dyDescent="0.25">
      <c r="A4559" s="20"/>
      <c r="B4559" s="21"/>
      <c r="C4559" s="22"/>
      <c r="D4559" s="23"/>
      <c r="E4559" s="22"/>
      <c r="F4559" s="23"/>
      <c r="G4559" s="24"/>
      <c r="H4559" s="22"/>
      <c r="I4559" s="22"/>
      <c r="J4559" s="22"/>
      <c r="K4559" s="22"/>
      <c r="L4559" s="66"/>
      <c r="M4559" s="67"/>
      <c r="N4559" s="22"/>
      <c r="O4559" s="22"/>
      <c r="P4559" s="25"/>
      <c r="Q4559" s="26"/>
    </row>
    <row r="4560" spans="1:17" x14ac:dyDescent="0.25">
      <c r="A4560" s="20"/>
      <c r="B4560" s="21"/>
      <c r="C4560" s="22"/>
      <c r="D4560" s="23"/>
      <c r="E4560" s="22"/>
      <c r="F4560" s="23"/>
      <c r="G4560" s="24"/>
      <c r="H4560" s="22"/>
      <c r="I4560" s="22"/>
      <c r="J4560" s="22"/>
      <c r="K4560" s="22"/>
      <c r="L4560" s="66"/>
      <c r="M4560" s="67"/>
      <c r="N4560" s="22"/>
      <c r="O4560" s="22"/>
      <c r="P4560" s="25"/>
      <c r="Q4560" s="26"/>
    </row>
    <row r="4561" spans="1:17" x14ac:dyDescent="0.25">
      <c r="A4561" s="20"/>
      <c r="B4561" s="21"/>
      <c r="C4561" s="22"/>
      <c r="D4561" s="23"/>
      <c r="E4561" s="22"/>
      <c r="F4561" s="23"/>
      <c r="G4561" s="24"/>
      <c r="H4561" s="22"/>
      <c r="I4561" s="22"/>
      <c r="J4561" s="22"/>
      <c r="K4561" s="22"/>
      <c r="L4561" s="66"/>
      <c r="M4561" s="67"/>
      <c r="N4561" s="22"/>
      <c r="O4561" s="22"/>
      <c r="P4561" s="25"/>
      <c r="Q4561" s="26"/>
    </row>
    <row r="4562" spans="1:17" x14ac:dyDescent="0.25">
      <c r="A4562" s="20"/>
      <c r="B4562" s="21"/>
      <c r="C4562" s="22"/>
      <c r="D4562" s="23"/>
      <c r="E4562" s="22"/>
      <c r="F4562" s="23"/>
      <c r="G4562" s="24"/>
      <c r="H4562" s="22"/>
      <c r="I4562" s="22"/>
      <c r="J4562" s="22"/>
      <c r="K4562" s="22"/>
      <c r="L4562" s="66"/>
      <c r="M4562" s="67"/>
      <c r="N4562" s="22"/>
      <c r="O4562" s="22"/>
      <c r="P4562" s="25"/>
      <c r="Q4562" s="26"/>
    </row>
    <row r="4563" spans="1:17" x14ac:dyDescent="0.25">
      <c r="A4563" s="20"/>
      <c r="B4563" s="21"/>
      <c r="C4563" s="22"/>
      <c r="D4563" s="23"/>
      <c r="E4563" s="22"/>
      <c r="F4563" s="23"/>
      <c r="G4563" s="24"/>
      <c r="H4563" s="22"/>
      <c r="I4563" s="22"/>
      <c r="J4563" s="22"/>
      <c r="K4563" s="22"/>
      <c r="L4563" s="66"/>
      <c r="M4563" s="67"/>
      <c r="N4563" s="22"/>
      <c r="O4563" s="22"/>
      <c r="P4563" s="25"/>
      <c r="Q4563" s="26"/>
    </row>
    <row r="4564" spans="1:17" x14ac:dyDescent="0.25">
      <c r="A4564" s="20"/>
      <c r="B4564" s="21"/>
      <c r="C4564" s="22"/>
      <c r="D4564" s="23"/>
      <c r="E4564" s="22"/>
      <c r="F4564" s="23"/>
      <c r="G4564" s="24"/>
      <c r="H4564" s="22"/>
      <c r="I4564" s="22"/>
      <c r="J4564" s="22"/>
      <c r="K4564" s="22"/>
      <c r="L4564" s="66"/>
      <c r="M4564" s="67"/>
      <c r="N4564" s="22"/>
      <c r="O4564" s="22"/>
      <c r="P4564" s="25"/>
      <c r="Q4564" s="26"/>
    </row>
    <row r="4565" spans="1:17" x14ac:dyDescent="0.25">
      <c r="A4565" s="20"/>
      <c r="B4565" s="21"/>
      <c r="C4565" s="22"/>
      <c r="D4565" s="23"/>
      <c r="E4565" s="22"/>
      <c r="F4565" s="23"/>
      <c r="G4565" s="24"/>
      <c r="H4565" s="22"/>
      <c r="I4565" s="22"/>
      <c r="J4565" s="22"/>
      <c r="K4565" s="22"/>
      <c r="L4565" s="66"/>
      <c r="M4565" s="67"/>
      <c r="N4565" s="22"/>
      <c r="O4565" s="22"/>
      <c r="P4565" s="25"/>
      <c r="Q4565" s="26"/>
    </row>
    <row r="4566" spans="1:17" x14ac:dyDescent="0.25">
      <c r="A4566" s="20"/>
      <c r="B4566" s="21"/>
      <c r="C4566" s="22"/>
      <c r="D4566" s="23"/>
      <c r="E4566" s="22"/>
      <c r="F4566" s="23"/>
      <c r="G4566" s="24"/>
      <c r="H4566" s="22"/>
      <c r="I4566" s="22"/>
      <c r="J4566" s="22"/>
      <c r="K4566" s="22"/>
      <c r="L4566" s="66"/>
      <c r="M4566" s="67"/>
      <c r="N4566" s="22"/>
      <c r="O4566" s="22"/>
      <c r="P4566" s="25"/>
      <c r="Q4566" s="26"/>
    </row>
    <row r="4567" spans="1:17" x14ac:dyDescent="0.25">
      <c r="A4567" s="20"/>
      <c r="B4567" s="21"/>
      <c r="C4567" s="22"/>
      <c r="D4567" s="23"/>
      <c r="E4567" s="22"/>
      <c r="F4567" s="23"/>
      <c r="G4567" s="24"/>
      <c r="H4567" s="22"/>
      <c r="I4567" s="22"/>
      <c r="J4567" s="22"/>
      <c r="K4567" s="22"/>
      <c r="L4567" s="66"/>
      <c r="M4567" s="67"/>
      <c r="N4567" s="22"/>
      <c r="O4567" s="22"/>
      <c r="P4567" s="25"/>
      <c r="Q4567" s="26"/>
    </row>
    <row r="4568" spans="1:17" x14ac:dyDescent="0.25">
      <c r="A4568" s="20"/>
      <c r="B4568" s="21"/>
      <c r="C4568" s="22"/>
      <c r="D4568" s="23"/>
      <c r="E4568" s="22"/>
      <c r="F4568" s="23"/>
      <c r="G4568" s="24"/>
      <c r="H4568" s="22"/>
      <c r="I4568" s="22"/>
      <c r="J4568" s="22"/>
      <c r="K4568" s="22"/>
      <c r="L4568" s="66"/>
      <c r="M4568" s="67"/>
      <c r="N4568" s="22"/>
      <c r="O4568" s="22"/>
      <c r="P4568" s="25"/>
      <c r="Q4568" s="26"/>
    </row>
    <row r="4569" spans="1:17" x14ac:dyDescent="0.25">
      <c r="A4569" s="20"/>
      <c r="B4569" s="21"/>
      <c r="C4569" s="22"/>
      <c r="D4569" s="23"/>
      <c r="E4569" s="22"/>
      <c r="F4569" s="23"/>
      <c r="G4569" s="24"/>
      <c r="H4569" s="22"/>
      <c r="I4569" s="22"/>
      <c r="J4569" s="22"/>
      <c r="K4569" s="22"/>
      <c r="L4569" s="66"/>
      <c r="M4569" s="67"/>
      <c r="N4569" s="22"/>
      <c r="O4569" s="22"/>
      <c r="P4569" s="25"/>
      <c r="Q4569" s="26"/>
    </row>
    <row r="4570" spans="1:17" x14ac:dyDescent="0.25">
      <c r="A4570" s="20"/>
      <c r="B4570" s="21"/>
      <c r="C4570" s="22"/>
      <c r="D4570" s="23"/>
      <c r="E4570" s="22"/>
      <c r="F4570" s="23"/>
      <c r="G4570" s="24"/>
      <c r="H4570" s="22"/>
      <c r="I4570" s="22"/>
      <c r="J4570" s="22"/>
      <c r="K4570" s="22"/>
      <c r="L4570" s="66"/>
      <c r="M4570" s="67"/>
      <c r="N4570" s="22"/>
      <c r="O4570" s="22"/>
      <c r="P4570" s="25"/>
      <c r="Q4570" s="26"/>
    </row>
    <row r="4571" spans="1:17" x14ac:dyDescent="0.25">
      <c r="A4571" s="20"/>
      <c r="B4571" s="21"/>
      <c r="C4571" s="22"/>
      <c r="D4571" s="23"/>
      <c r="E4571" s="22"/>
      <c r="F4571" s="23"/>
      <c r="G4571" s="24"/>
      <c r="H4571" s="22"/>
      <c r="I4571" s="22"/>
      <c r="J4571" s="22"/>
      <c r="K4571" s="22"/>
      <c r="L4571" s="66"/>
      <c r="M4571" s="67"/>
      <c r="N4571" s="22"/>
      <c r="O4571" s="22"/>
      <c r="P4571" s="25"/>
      <c r="Q4571" s="26"/>
    </row>
    <row r="4572" spans="1:17" x14ac:dyDescent="0.25">
      <c r="A4572" s="20"/>
      <c r="B4572" s="21"/>
      <c r="C4572" s="22"/>
      <c r="D4572" s="23"/>
      <c r="E4572" s="22"/>
      <c r="F4572" s="23"/>
      <c r="G4572" s="24"/>
      <c r="H4572" s="22"/>
      <c r="I4572" s="22"/>
      <c r="J4572" s="22"/>
      <c r="K4572" s="22"/>
      <c r="L4572" s="66"/>
      <c r="M4572" s="67"/>
      <c r="N4572" s="22"/>
      <c r="O4572" s="22"/>
      <c r="P4572" s="25"/>
      <c r="Q4572" s="26"/>
    </row>
    <row r="4573" spans="1:17" x14ac:dyDescent="0.25">
      <c r="A4573" s="20"/>
      <c r="B4573" s="21"/>
      <c r="C4573" s="22"/>
      <c r="D4573" s="23"/>
      <c r="E4573" s="22"/>
      <c r="F4573" s="23"/>
      <c r="G4573" s="24"/>
      <c r="H4573" s="22"/>
      <c r="I4573" s="22"/>
      <c r="J4573" s="22"/>
      <c r="K4573" s="22"/>
      <c r="L4573" s="66"/>
      <c r="M4573" s="67"/>
      <c r="N4573" s="22"/>
      <c r="O4573" s="22"/>
      <c r="P4573" s="25"/>
      <c r="Q4573" s="26"/>
    </row>
    <row r="4574" spans="1:17" x14ac:dyDescent="0.25">
      <c r="A4574" s="20"/>
      <c r="B4574" s="21"/>
      <c r="C4574" s="22"/>
      <c r="D4574" s="23"/>
      <c r="E4574" s="22"/>
      <c r="F4574" s="23"/>
      <c r="G4574" s="24"/>
      <c r="H4574" s="22"/>
      <c r="I4574" s="22"/>
      <c r="J4574" s="22"/>
      <c r="K4574" s="22"/>
      <c r="L4574" s="66"/>
      <c r="M4574" s="67"/>
      <c r="N4574" s="22"/>
      <c r="O4574" s="22"/>
      <c r="P4574" s="25"/>
      <c r="Q4574" s="26"/>
    </row>
    <row r="4575" spans="1:17" x14ac:dyDescent="0.25">
      <c r="A4575" s="20"/>
      <c r="B4575" s="21"/>
      <c r="C4575" s="22"/>
      <c r="D4575" s="23"/>
      <c r="E4575" s="22"/>
      <c r="F4575" s="23"/>
      <c r="G4575" s="24"/>
      <c r="H4575" s="22"/>
      <c r="I4575" s="22"/>
      <c r="J4575" s="22"/>
      <c r="K4575" s="22"/>
      <c r="L4575" s="66"/>
      <c r="M4575" s="67"/>
      <c r="N4575" s="22"/>
      <c r="O4575" s="22"/>
      <c r="P4575" s="25"/>
      <c r="Q4575" s="26"/>
    </row>
    <row r="4576" spans="1:17" x14ac:dyDescent="0.25">
      <c r="A4576" s="20"/>
      <c r="B4576" s="21"/>
      <c r="C4576" s="22"/>
      <c r="D4576" s="23"/>
      <c r="E4576" s="22"/>
      <c r="F4576" s="23"/>
      <c r="G4576" s="24"/>
      <c r="H4576" s="22"/>
      <c r="I4576" s="22"/>
      <c r="J4576" s="22"/>
      <c r="K4576" s="22"/>
      <c r="L4576" s="66"/>
      <c r="M4576" s="67"/>
      <c r="N4576" s="22"/>
      <c r="O4576" s="22"/>
      <c r="P4576" s="25"/>
      <c r="Q4576" s="26"/>
    </row>
    <row r="4577" spans="1:17" x14ac:dyDescent="0.25">
      <c r="A4577" s="20"/>
      <c r="B4577" s="21"/>
      <c r="C4577" s="22"/>
      <c r="D4577" s="23"/>
      <c r="E4577" s="22"/>
      <c r="F4577" s="23"/>
      <c r="G4577" s="24"/>
      <c r="H4577" s="22"/>
      <c r="I4577" s="22"/>
      <c r="J4577" s="22"/>
      <c r="K4577" s="22"/>
      <c r="L4577" s="66"/>
      <c r="M4577" s="67"/>
      <c r="N4577" s="22"/>
      <c r="O4577" s="22"/>
      <c r="P4577" s="25"/>
      <c r="Q4577" s="26"/>
    </row>
    <row r="4578" spans="1:17" x14ac:dyDescent="0.25">
      <c r="A4578" s="20"/>
      <c r="B4578" s="21"/>
      <c r="C4578" s="22"/>
      <c r="D4578" s="23"/>
      <c r="E4578" s="22"/>
      <c r="F4578" s="23"/>
      <c r="G4578" s="24"/>
      <c r="H4578" s="22"/>
      <c r="I4578" s="22"/>
      <c r="J4578" s="22"/>
      <c r="K4578" s="22"/>
      <c r="L4578" s="66"/>
      <c r="M4578" s="67"/>
      <c r="N4578" s="22"/>
      <c r="O4578" s="22"/>
      <c r="P4578" s="25"/>
      <c r="Q4578" s="26"/>
    </row>
    <row r="4579" spans="1:17" x14ac:dyDescent="0.25">
      <c r="A4579" s="20"/>
      <c r="B4579" s="21"/>
      <c r="C4579" s="22"/>
      <c r="D4579" s="23"/>
      <c r="E4579" s="22"/>
      <c r="F4579" s="23"/>
      <c r="G4579" s="24"/>
      <c r="H4579" s="22"/>
      <c r="I4579" s="22"/>
      <c r="J4579" s="22"/>
      <c r="K4579" s="22"/>
      <c r="L4579" s="66"/>
      <c r="M4579" s="67"/>
      <c r="N4579" s="22"/>
      <c r="O4579" s="22"/>
      <c r="P4579" s="25"/>
      <c r="Q4579" s="26"/>
    </row>
    <row r="4580" spans="1:17" x14ac:dyDescent="0.25">
      <c r="A4580" s="20"/>
      <c r="B4580" s="21"/>
      <c r="C4580" s="22"/>
      <c r="D4580" s="23"/>
      <c r="E4580" s="22"/>
      <c r="F4580" s="23"/>
      <c r="G4580" s="24"/>
      <c r="H4580" s="22"/>
      <c r="I4580" s="22"/>
      <c r="J4580" s="22"/>
      <c r="K4580" s="22"/>
      <c r="L4580" s="66"/>
      <c r="M4580" s="67"/>
      <c r="N4580" s="22"/>
      <c r="O4580" s="22"/>
      <c r="P4580" s="25"/>
      <c r="Q4580" s="26"/>
    </row>
    <row r="4581" spans="1:17" x14ac:dyDescent="0.25">
      <c r="A4581" s="20"/>
      <c r="B4581" s="21"/>
      <c r="C4581" s="22"/>
      <c r="D4581" s="23"/>
      <c r="E4581" s="22"/>
      <c r="F4581" s="23"/>
      <c r="G4581" s="24"/>
      <c r="H4581" s="22"/>
      <c r="I4581" s="22"/>
      <c r="J4581" s="22"/>
      <c r="K4581" s="22"/>
      <c r="L4581" s="66"/>
      <c r="M4581" s="67"/>
      <c r="N4581" s="22"/>
      <c r="O4581" s="22"/>
      <c r="P4581" s="25"/>
      <c r="Q4581" s="26"/>
    </row>
    <row r="4582" spans="1:17" x14ac:dyDescent="0.25">
      <c r="A4582" s="20"/>
      <c r="B4582" s="21"/>
      <c r="C4582" s="22"/>
      <c r="D4582" s="23"/>
      <c r="E4582" s="22"/>
      <c r="F4582" s="23"/>
      <c r="G4582" s="24"/>
      <c r="H4582" s="22"/>
      <c r="I4582" s="22"/>
      <c r="J4582" s="22"/>
      <c r="K4582" s="22"/>
      <c r="L4582" s="66"/>
      <c r="M4582" s="67"/>
      <c r="N4582" s="22"/>
      <c r="O4582" s="22"/>
      <c r="P4582" s="25"/>
      <c r="Q4582" s="26"/>
    </row>
    <row r="4583" spans="1:17" x14ac:dyDescent="0.25">
      <c r="A4583" s="20"/>
      <c r="B4583" s="21"/>
      <c r="C4583" s="22"/>
      <c r="D4583" s="23"/>
      <c r="E4583" s="22"/>
      <c r="F4583" s="23"/>
      <c r="G4583" s="24"/>
      <c r="H4583" s="22"/>
      <c r="I4583" s="22"/>
      <c r="J4583" s="22"/>
      <c r="K4583" s="22"/>
      <c r="L4583" s="66"/>
      <c r="M4583" s="67"/>
      <c r="N4583" s="22"/>
      <c r="O4583" s="22"/>
      <c r="P4583" s="25"/>
      <c r="Q4583" s="26"/>
    </row>
    <row r="4584" spans="1:17" x14ac:dyDescent="0.25">
      <c r="A4584" s="20"/>
      <c r="B4584" s="21"/>
      <c r="C4584" s="22"/>
      <c r="D4584" s="23"/>
      <c r="E4584" s="22"/>
      <c r="F4584" s="23"/>
      <c r="G4584" s="24"/>
      <c r="H4584" s="22"/>
      <c r="I4584" s="22"/>
      <c r="J4584" s="22"/>
      <c r="K4584" s="22"/>
      <c r="L4584" s="66"/>
      <c r="M4584" s="67"/>
      <c r="N4584" s="22"/>
      <c r="O4584" s="22"/>
      <c r="P4584" s="25"/>
      <c r="Q4584" s="26"/>
    </row>
    <row r="4585" spans="1:17" x14ac:dyDescent="0.25">
      <c r="A4585" s="20"/>
      <c r="B4585" s="21"/>
      <c r="C4585" s="22"/>
      <c r="D4585" s="23"/>
      <c r="E4585" s="22"/>
      <c r="F4585" s="23"/>
      <c r="G4585" s="24"/>
      <c r="H4585" s="22"/>
      <c r="I4585" s="22"/>
      <c r="J4585" s="22"/>
      <c r="K4585" s="22"/>
      <c r="L4585" s="66"/>
      <c r="M4585" s="67"/>
      <c r="N4585" s="22"/>
      <c r="O4585" s="22"/>
      <c r="P4585" s="25"/>
      <c r="Q4585" s="26"/>
    </row>
    <row r="4586" spans="1:17" x14ac:dyDescent="0.25">
      <c r="A4586" s="20"/>
      <c r="B4586" s="21"/>
      <c r="C4586" s="22"/>
      <c r="D4586" s="23"/>
      <c r="E4586" s="22"/>
      <c r="F4586" s="23"/>
      <c r="G4586" s="24"/>
      <c r="H4586" s="22"/>
      <c r="I4586" s="22"/>
      <c r="J4586" s="22"/>
      <c r="K4586" s="22"/>
      <c r="L4586" s="66"/>
      <c r="M4586" s="67"/>
      <c r="N4586" s="22"/>
      <c r="O4586" s="22"/>
      <c r="P4586" s="25"/>
      <c r="Q4586" s="26"/>
    </row>
    <row r="4587" spans="1:17" x14ac:dyDescent="0.25">
      <c r="A4587" s="20"/>
      <c r="B4587" s="21"/>
      <c r="C4587" s="22"/>
      <c r="D4587" s="23"/>
      <c r="E4587" s="22"/>
      <c r="F4587" s="23"/>
      <c r="G4587" s="24"/>
      <c r="H4587" s="22"/>
      <c r="I4587" s="22"/>
      <c r="J4587" s="22"/>
      <c r="K4587" s="22"/>
      <c r="L4587" s="66"/>
      <c r="M4587" s="67"/>
      <c r="N4587" s="22"/>
      <c r="O4587" s="22"/>
      <c r="P4587" s="25"/>
      <c r="Q4587" s="26"/>
    </row>
    <row r="4588" spans="1:17" x14ac:dyDescent="0.25">
      <c r="A4588" s="20"/>
      <c r="B4588" s="21"/>
      <c r="C4588" s="22"/>
      <c r="D4588" s="23"/>
      <c r="E4588" s="22"/>
      <c r="F4588" s="23"/>
      <c r="G4588" s="24"/>
      <c r="H4588" s="22"/>
      <c r="I4588" s="22"/>
      <c r="J4588" s="22"/>
      <c r="K4588" s="22"/>
      <c r="L4588" s="66"/>
      <c r="M4588" s="67"/>
      <c r="N4588" s="22"/>
      <c r="O4588" s="22"/>
      <c r="P4588" s="25"/>
      <c r="Q4588" s="26"/>
    </row>
    <row r="4589" spans="1:17" x14ac:dyDescent="0.25">
      <c r="A4589" s="20"/>
      <c r="B4589" s="21"/>
      <c r="C4589" s="22"/>
      <c r="D4589" s="23"/>
      <c r="E4589" s="22"/>
      <c r="F4589" s="23"/>
      <c r="G4589" s="24"/>
      <c r="H4589" s="22"/>
      <c r="I4589" s="22"/>
      <c r="J4589" s="22"/>
      <c r="K4589" s="22"/>
      <c r="L4589" s="66"/>
      <c r="M4589" s="67"/>
      <c r="N4589" s="22"/>
      <c r="O4589" s="22"/>
      <c r="P4589" s="25"/>
      <c r="Q4589" s="26"/>
    </row>
    <row r="4590" spans="1:17" x14ac:dyDescent="0.25">
      <c r="A4590" s="20"/>
      <c r="B4590" s="21"/>
      <c r="C4590" s="22"/>
      <c r="D4590" s="23"/>
      <c r="E4590" s="22"/>
      <c r="F4590" s="23"/>
      <c r="G4590" s="24"/>
      <c r="H4590" s="22"/>
      <c r="I4590" s="22"/>
      <c r="J4590" s="22"/>
      <c r="K4590" s="22"/>
      <c r="L4590" s="66"/>
      <c r="M4590" s="67"/>
      <c r="N4590" s="22"/>
      <c r="O4590" s="22"/>
      <c r="P4590" s="25"/>
      <c r="Q4590" s="26"/>
    </row>
    <row r="4591" spans="1:17" x14ac:dyDescent="0.25">
      <c r="A4591" s="20"/>
      <c r="B4591" s="21"/>
      <c r="C4591" s="22"/>
      <c r="D4591" s="23"/>
      <c r="E4591" s="22"/>
      <c r="F4591" s="23"/>
      <c r="G4591" s="24"/>
      <c r="H4591" s="22"/>
      <c r="I4591" s="22"/>
      <c r="J4591" s="22"/>
      <c r="K4591" s="22"/>
      <c r="L4591" s="66"/>
      <c r="M4591" s="67"/>
      <c r="N4591" s="22"/>
      <c r="O4591" s="22"/>
      <c r="P4591" s="25"/>
      <c r="Q4591" s="26"/>
    </row>
    <row r="4592" spans="1:17" x14ac:dyDescent="0.25">
      <c r="A4592" s="20"/>
      <c r="B4592" s="21"/>
      <c r="C4592" s="22"/>
      <c r="D4592" s="23"/>
      <c r="E4592" s="22"/>
      <c r="F4592" s="23"/>
      <c r="G4592" s="24"/>
      <c r="H4592" s="22"/>
      <c r="I4592" s="22"/>
      <c r="J4592" s="22"/>
      <c r="K4592" s="22"/>
      <c r="L4592" s="66"/>
      <c r="M4592" s="67"/>
      <c r="N4592" s="22"/>
      <c r="O4592" s="22"/>
      <c r="P4592" s="25"/>
      <c r="Q4592" s="26"/>
    </row>
    <row r="4593" spans="1:17" x14ac:dyDescent="0.25">
      <c r="A4593" s="20"/>
      <c r="B4593" s="21"/>
      <c r="C4593" s="22"/>
      <c r="D4593" s="23"/>
      <c r="E4593" s="22"/>
      <c r="F4593" s="23"/>
      <c r="G4593" s="24"/>
      <c r="H4593" s="22"/>
      <c r="I4593" s="22"/>
      <c r="J4593" s="22"/>
      <c r="K4593" s="22"/>
      <c r="L4593" s="66"/>
      <c r="M4593" s="67"/>
      <c r="N4593" s="22"/>
      <c r="O4593" s="22"/>
      <c r="P4593" s="25"/>
      <c r="Q4593" s="26"/>
    </row>
    <row r="4594" spans="1:17" x14ac:dyDescent="0.25">
      <c r="A4594" s="20"/>
      <c r="B4594" s="21"/>
      <c r="C4594" s="22"/>
      <c r="D4594" s="23"/>
      <c r="E4594" s="22"/>
      <c r="F4594" s="23"/>
      <c r="G4594" s="24"/>
      <c r="H4594" s="22"/>
      <c r="I4594" s="22"/>
      <c r="J4594" s="22"/>
      <c r="K4594" s="22"/>
      <c r="L4594" s="66"/>
      <c r="M4594" s="67"/>
      <c r="N4594" s="22"/>
      <c r="O4594" s="22"/>
      <c r="P4594" s="25"/>
      <c r="Q4594" s="26"/>
    </row>
    <row r="4595" spans="1:17" x14ac:dyDescent="0.25">
      <c r="A4595" s="20"/>
      <c r="B4595" s="21"/>
      <c r="C4595" s="22"/>
      <c r="D4595" s="23"/>
      <c r="E4595" s="22"/>
      <c r="F4595" s="23"/>
      <c r="G4595" s="24"/>
      <c r="H4595" s="22"/>
      <c r="I4595" s="22"/>
      <c r="J4595" s="22"/>
      <c r="K4595" s="22"/>
      <c r="L4595" s="66"/>
      <c r="M4595" s="67"/>
      <c r="N4595" s="22"/>
      <c r="O4595" s="22"/>
      <c r="P4595" s="25"/>
      <c r="Q4595" s="26"/>
    </row>
    <row r="4596" spans="1:17" x14ac:dyDescent="0.25">
      <c r="A4596" s="20"/>
      <c r="B4596" s="21"/>
      <c r="C4596" s="22"/>
      <c r="D4596" s="23"/>
      <c r="E4596" s="22"/>
      <c r="F4596" s="23"/>
      <c r="G4596" s="24"/>
      <c r="H4596" s="22"/>
      <c r="I4596" s="22"/>
      <c r="J4596" s="22"/>
      <c r="K4596" s="22"/>
      <c r="L4596" s="66"/>
      <c r="M4596" s="67"/>
      <c r="N4596" s="22"/>
      <c r="O4596" s="22"/>
      <c r="P4596" s="25"/>
      <c r="Q4596" s="26"/>
    </row>
    <row r="4597" spans="1:17" x14ac:dyDescent="0.25">
      <c r="A4597" s="20"/>
      <c r="B4597" s="21"/>
      <c r="C4597" s="22"/>
      <c r="D4597" s="23"/>
      <c r="E4597" s="22"/>
      <c r="F4597" s="23"/>
      <c r="G4597" s="24"/>
      <c r="H4597" s="22"/>
      <c r="I4597" s="22"/>
      <c r="J4597" s="22"/>
      <c r="K4597" s="22"/>
      <c r="L4597" s="66"/>
      <c r="M4597" s="67"/>
      <c r="N4597" s="22"/>
      <c r="O4597" s="22"/>
      <c r="P4597" s="25"/>
      <c r="Q4597" s="26"/>
    </row>
    <row r="4598" spans="1:17" x14ac:dyDescent="0.25">
      <c r="A4598" s="20"/>
      <c r="B4598" s="21"/>
      <c r="C4598" s="22"/>
      <c r="D4598" s="23"/>
      <c r="E4598" s="22"/>
      <c r="F4598" s="23"/>
      <c r="G4598" s="24"/>
      <c r="H4598" s="22"/>
      <c r="I4598" s="22"/>
      <c r="J4598" s="22"/>
      <c r="K4598" s="22"/>
      <c r="L4598" s="66"/>
      <c r="M4598" s="67"/>
      <c r="N4598" s="22"/>
      <c r="O4598" s="22"/>
      <c r="P4598" s="25"/>
      <c r="Q4598" s="26"/>
    </row>
    <row r="4599" spans="1:17" x14ac:dyDescent="0.25">
      <c r="A4599" s="20"/>
      <c r="B4599" s="21"/>
      <c r="C4599" s="22"/>
      <c r="D4599" s="23"/>
      <c r="E4599" s="22"/>
      <c r="F4599" s="23"/>
      <c r="G4599" s="24"/>
      <c r="H4599" s="22"/>
      <c r="I4599" s="22"/>
      <c r="J4599" s="22"/>
      <c r="K4599" s="22"/>
      <c r="L4599" s="66"/>
      <c r="M4599" s="67"/>
      <c r="N4599" s="22"/>
      <c r="O4599" s="22"/>
      <c r="P4599" s="25"/>
      <c r="Q4599" s="26"/>
    </row>
    <row r="4600" spans="1:17" x14ac:dyDescent="0.25">
      <c r="A4600" s="20"/>
      <c r="B4600" s="21"/>
      <c r="C4600" s="22"/>
      <c r="D4600" s="23"/>
      <c r="E4600" s="22"/>
      <c r="F4600" s="23"/>
      <c r="G4600" s="24"/>
      <c r="H4600" s="22"/>
      <c r="I4600" s="22"/>
      <c r="J4600" s="22"/>
      <c r="K4600" s="22"/>
      <c r="L4600" s="66"/>
      <c r="M4600" s="67"/>
      <c r="N4600" s="22"/>
      <c r="O4600" s="22"/>
      <c r="P4600" s="25"/>
      <c r="Q4600" s="26"/>
    </row>
    <row r="4601" spans="1:17" x14ac:dyDescent="0.25">
      <c r="A4601" s="20"/>
      <c r="B4601" s="21"/>
      <c r="C4601" s="22"/>
      <c r="D4601" s="23"/>
      <c r="E4601" s="22"/>
      <c r="F4601" s="23"/>
      <c r="G4601" s="24"/>
      <c r="H4601" s="22"/>
      <c r="I4601" s="22"/>
      <c r="J4601" s="22"/>
      <c r="K4601" s="22"/>
      <c r="L4601" s="66"/>
      <c r="M4601" s="67"/>
      <c r="N4601" s="22"/>
      <c r="O4601" s="22"/>
      <c r="P4601" s="25"/>
      <c r="Q4601" s="26"/>
    </row>
    <row r="4602" spans="1:17" x14ac:dyDescent="0.25">
      <c r="A4602" s="20"/>
      <c r="B4602" s="21"/>
      <c r="C4602" s="22"/>
      <c r="D4602" s="23"/>
      <c r="E4602" s="22"/>
      <c r="F4602" s="23"/>
      <c r="G4602" s="24"/>
      <c r="H4602" s="22"/>
      <c r="I4602" s="22"/>
      <c r="J4602" s="22"/>
      <c r="K4602" s="22"/>
      <c r="L4602" s="66"/>
      <c r="M4602" s="67"/>
      <c r="N4602" s="22"/>
      <c r="O4602" s="22"/>
      <c r="P4602" s="25"/>
      <c r="Q4602" s="26"/>
    </row>
    <row r="4603" spans="1:17" x14ac:dyDescent="0.25">
      <c r="A4603" s="20"/>
      <c r="B4603" s="21"/>
      <c r="C4603" s="22"/>
      <c r="D4603" s="23"/>
      <c r="E4603" s="22"/>
      <c r="F4603" s="23"/>
      <c r="G4603" s="24"/>
      <c r="H4603" s="22"/>
      <c r="I4603" s="22"/>
      <c r="J4603" s="22"/>
      <c r="K4603" s="22"/>
      <c r="L4603" s="66"/>
      <c r="M4603" s="67"/>
      <c r="N4603" s="22"/>
      <c r="O4603" s="22"/>
      <c r="P4603" s="25"/>
      <c r="Q4603" s="26"/>
    </row>
    <row r="4604" spans="1:17" x14ac:dyDescent="0.25">
      <c r="A4604" s="20"/>
      <c r="B4604" s="21"/>
      <c r="C4604" s="22"/>
      <c r="D4604" s="23"/>
      <c r="E4604" s="22"/>
      <c r="F4604" s="23"/>
      <c r="G4604" s="24"/>
      <c r="H4604" s="22"/>
      <c r="I4604" s="22"/>
      <c r="J4604" s="22"/>
      <c r="K4604" s="22"/>
      <c r="L4604" s="66"/>
      <c r="M4604" s="67"/>
      <c r="N4604" s="22"/>
      <c r="O4604" s="22"/>
      <c r="P4604" s="25"/>
      <c r="Q4604" s="26"/>
    </row>
    <row r="4605" spans="1:17" x14ac:dyDescent="0.25">
      <c r="A4605" s="20"/>
      <c r="B4605" s="21"/>
      <c r="C4605" s="22"/>
      <c r="D4605" s="23"/>
      <c r="E4605" s="22"/>
      <c r="F4605" s="23"/>
      <c r="G4605" s="24"/>
      <c r="H4605" s="22"/>
      <c r="I4605" s="22"/>
      <c r="J4605" s="22"/>
      <c r="K4605" s="22"/>
      <c r="L4605" s="66"/>
      <c r="M4605" s="67"/>
      <c r="N4605" s="22"/>
      <c r="O4605" s="22"/>
      <c r="P4605" s="25"/>
      <c r="Q4605" s="26"/>
    </row>
    <row r="4606" spans="1:17" x14ac:dyDescent="0.25">
      <c r="A4606" s="20"/>
      <c r="B4606" s="21"/>
      <c r="C4606" s="22"/>
      <c r="D4606" s="23"/>
      <c r="E4606" s="22"/>
      <c r="F4606" s="23"/>
      <c r="G4606" s="24"/>
      <c r="H4606" s="22"/>
      <c r="I4606" s="22"/>
      <c r="J4606" s="22"/>
      <c r="K4606" s="22"/>
      <c r="L4606" s="66"/>
      <c r="M4606" s="67"/>
      <c r="N4606" s="22"/>
      <c r="O4606" s="22"/>
      <c r="P4606" s="25"/>
      <c r="Q4606" s="26"/>
    </row>
    <row r="4607" spans="1:17" x14ac:dyDescent="0.25">
      <c r="A4607" s="20"/>
      <c r="B4607" s="21"/>
      <c r="C4607" s="22"/>
      <c r="D4607" s="23"/>
      <c r="E4607" s="22"/>
      <c r="F4607" s="23"/>
      <c r="G4607" s="24"/>
      <c r="H4607" s="22"/>
      <c r="I4607" s="22"/>
      <c r="J4607" s="22"/>
      <c r="K4607" s="22"/>
      <c r="L4607" s="66"/>
      <c r="M4607" s="67"/>
      <c r="N4607" s="22"/>
      <c r="O4607" s="22"/>
      <c r="P4607" s="25"/>
      <c r="Q4607" s="26"/>
    </row>
    <row r="4608" spans="1:17" x14ac:dyDescent="0.25">
      <c r="A4608" s="20"/>
      <c r="B4608" s="21"/>
      <c r="C4608" s="22"/>
      <c r="D4608" s="23"/>
      <c r="E4608" s="22"/>
      <c r="F4608" s="23"/>
      <c r="G4608" s="24"/>
      <c r="H4608" s="22"/>
      <c r="I4608" s="22"/>
      <c r="J4608" s="22"/>
      <c r="K4608" s="22"/>
      <c r="L4608" s="66"/>
      <c r="M4608" s="67"/>
      <c r="N4608" s="22"/>
      <c r="O4608" s="22"/>
      <c r="P4608" s="25"/>
      <c r="Q4608" s="26"/>
    </row>
    <row r="4609" spans="1:17" x14ac:dyDescent="0.25">
      <c r="A4609" s="20"/>
      <c r="B4609" s="21"/>
      <c r="C4609" s="22"/>
      <c r="D4609" s="23"/>
      <c r="E4609" s="22"/>
      <c r="F4609" s="23"/>
      <c r="G4609" s="24"/>
      <c r="H4609" s="22"/>
      <c r="I4609" s="22"/>
      <c r="J4609" s="22"/>
      <c r="K4609" s="22"/>
      <c r="L4609" s="66"/>
      <c r="M4609" s="67"/>
      <c r="N4609" s="22"/>
      <c r="O4609" s="22"/>
      <c r="P4609" s="25"/>
      <c r="Q4609" s="26"/>
    </row>
    <row r="4610" spans="1:17" x14ac:dyDescent="0.25">
      <c r="A4610" s="20"/>
      <c r="B4610" s="21"/>
      <c r="C4610" s="22"/>
      <c r="D4610" s="23"/>
      <c r="E4610" s="22"/>
      <c r="F4610" s="23"/>
      <c r="G4610" s="24"/>
      <c r="H4610" s="22"/>
      <c r="I4610" s="22"/>
      <c r="J4610" s="22"/>
      <c r="K4610" s="22"/>
      <c r="L4610" s="66"/>
      <c r="M4610" s="67"/>
      <c r="N4610" s="22"/>
      <c r="O4610" s="22"/>
      <c r="P4610" s="25"/>
      <c r="Q4610" s="26"/>
    </row>
    <row r="4611" spans="1:17" x14ac:dyDescent="0.25">
      <c r="A4611" s="20"/>
      <c r="B4611" s="21"/>
      <c r="C4611" s="22"/>
      <c r="D4611" s="23"/>
      <c r="E4611" s="22"/>
      <c r="F4611" s="23"/>
      <c r="G4611" s="24"/>
      <c r="H4611" s="22"/>
      <c r="I4611" s="22"/>
      <c r="J4611" s="22"/>
      <c r="K4611" s="22"/>
      <c r="L4611" s="66"/>
      <c r="M4611" s="67"/>
      <c r="N4611" s="22"/>
      <c r="O4611" s="22"/>
      <c r="P4611" s="25"/>
      <c r="Q4611" s="26"/>
    </row>
    <row r="4612" spans="1:17" x14ac:dyDescent="0.25">
      <c r="A4612" s="20"/>
      <c r="B4612" s="21"/>
      <c r="C4612" s="22"/>
      <c r="D4612" s="23"/>
      <c r="E4612" s="22"/>
      <c r="F4612" s="23"/>
      <c r="G4612" s="24"/>
      <c r="H4612" s="22"/>
      <c r="I4612" s="22"/>
      <c r="J4612" s="22"/>
      <c r="K4612" s="22"/>
      <c r="L4612" s="66"/>
      <c r="M4612" s="67"/>
      <c r="N4612" s="22"/>
      <c r="O4612" s="22"/>
      <c r="P4612" s="25"/>
      <c r="Q4612" s="26"/>
    </row>
    <row r="4613" spans="1:17" x14ac:dyDescent="0.25">
      <c r="A4613" s="20"/>
      <c r="B4613" s="21"/>
      <c r="C4613" s="22"/>
      <c r="D4613" s="23"/>
      <c r="E4613" s="22"/>
      <c r="F4613" s="23"/>
      <c r="G4613" s="24"/>
      <c r="H4613" s="22"/>
      <c r="I4613" s="22"/>
      <c r="J4613" s="22"/>
      <c r="K4613" s="22"/>
      <c r="L4613" s="66"/>
      <c r="M4613" s="67"/>
      <c r="N4613" s="22"/>
      <c r="O4613" s="22"/>
      <c r="P4613" s="25"/>
      <c r="Q4613" s="26"/>
    </row>
    <row r="4614" spans="1:17" x14ac:dyDescent="0.25">
      <c r="A4614" s="20"/>
      <c r="B4614" s="21"/>
      <c r="C4614" s="22"/>
      <c r="D4614" s="23"/>
      <c r="E4614" s="22"/>
      <c r="F4614" s="23"/>
      <c r="G4614" s="24"/>
      <c r="H4614" s="22"/>
      <c r="I4614" s="22"/>
      <c r="J4614" s="22"/>
      <c r="K4614" s="22"/>
      <c r="L4614" s="66"/>
      <c r="M4614" s="67"/>
      <c r="N4614" s="22"/>
      <c r="O4614" s="22"/>
      <c r="P4614" s="25"/>
      <c r="Q4614" s="26"/>
    </row>
    <row r="4615" spans="1:17" x14ac:dyDescent="0.25">
      <c r="A4615" s="20"/>
      <c r="B4615" s="21"/>
      <c r="C4615" s="22"/>
      <c r="D4615" s="23"/>
      <c r="E4615" s="22"/>
      <c r="F4615" s="23"/>
      <c r="G4615" s="24"/>
      <c r="H4615" s="22"/>
      <c r="I4615" s="22"/>
      <c r="J4615" s="22"/>
      <c r="K4615" s="22"/>
      <c r="L4615" s="66"/>
      <c r="M4615" s="67"/>
      <c r="N4615" s="22"/>
      <c r="O4615" s="22"/>
      <c r="P4615" s="25"/>
      <c r="Q4615" s="26"/>
    </row>
    <row r="4616" spans="1:17" x14ac:dyDescent="0.25">
      <c r="A4616" s="20"/>
      <c r="B4616" s="21"/>
      <c r="C4616" s="22"/>
      <c r="D4616" s="23"/>
      <c r="E4616" s="22"/>
      <c r="F4616" s="23"/>
      <c r="G4616" s="24"/>
      <c r="H4616" s="22"/>
      <c r="I4616" s="22"/>
      <c r="J4616" s="22"/>
      <c r="K4616" s="22"/>
      <c r="L4616" s="66"/>
      <c r="M4616" s="67"/>
      <c r="N4616" s="22"/>
      <c r="O4616" s="22"/>
      <c r="P4616" s="25"/>
      <c r="Q4616" s="26"/>
    </row>
    <row r="4617" spans="1:17" x14ac:dyDescent="0.25">
      <c r="A4617" s="20"/>
      <c r="B4617" s="21"/>
      <c r="C4617" s="22"/>
      <c r="D4617" s="23"/>
      <c r="E4617" s="22"/>
      <c r="F4617" s="23"/>
      <c r="G4617" s="24"/>
      <c r="H4617" s="22"/>
      <c r="I4617" s="22"/>
      <c r="J4617" s="22"/>
      <c r="K4617" s="22"/>
      <c r="L4617" s="66"/>
      <c r="M4617" s="67"/>
      <c r="N4617" s="22"/>
      <c r="O4617" s="22"/>
      <c r="P4617" s="25"/>
      <c r="Q4617" s="26"/>
    </row>
    <row r="4618" spans="1:17" x14ac:dyDescent="0.25">
      <c r="A4618" s="20"/>
      <c r="B4618" s="21"/>
      <c r="C4618" s="22"/>
      <c r="D4618" s="23"/>
      <c r="E4618" s="22"/>
      <c r="F4618" s="23"/>
      <c r="G4618" s="24"/>
      <c r="H4618" s="22"/>
      <c r="I4618" s="22"/>
      <c r="J4618" s="22"/>
      <c r="K4618" s="22"/>
      <c r="L4618" s="66"/>
      <c r="M4618" s="67"/>
      <c r="N4618" s="22"/>
      <c r="O4618" s="22"/>
      <c r="P4618" s="25"/>
      <c r="Q4618" s="26"/>
    </row>
    <row r="4619" spans="1:17" x14ac:dyDescent="0.25">
      <c r="A4619" s="20"/>
      <c r="B4619" s="21"/>
      <c r="C4619" s="22"/>
      <c r="D4619" s="23"/>
      <c r="E4619" s="22"/>
      <c r="F4619" s="23"/>
      <c r="G4619" s="24"/>
      <c r="H4619" s="22"/>
      <c r="I4619" s="22"/>
      <c r="J4619" s="22"/>
      <c r="K4619" s="22"/>
      <c r="L4619" s="66"/>
      <c r="M4619" s="67"/>
      <c r="N4619" s="22"/>
      <c r="O4619" s="22"/>
      <c r="P4619" s="25"/>
      <c r="Q4619" s="26"/>
    </row>
    <row r="4620" spans="1:17" x14ac:dyDescent="0.25">
      <c r="A4620" s="20"/>
      <c r="B4620" s="21"/>
      <c r="C4620" s="22"/>
      <c r="D4620" s="23"/>
      <c r="E4620" s="22"/>
      <c r="F4620" s="23"/>
      <c r="G4620" s="24"/>
      <c r="H4620" s="22"/>
      <c r="I4620" s="22"/>
      <c r="J4620" s="22"/>
      <c r="K4620" s="22"/>
      <c r="L4620" s="66"/>
      <c r="M4620" s="67"/>
      <c r="N4620" s="22"/>
      <c r="O4620" s="22"/>
      <c r="P4620" s="25"/>
      <c r="Q4620" s="26"/>
    </row>
    <row r="4621" spans="1:17" x14ac:dyDescent="0.25">
      <c r="A4621" s="20"/>
      <c r="B4621" s="21"/>
      <c r="C4621" s="22"/>
      <c r="D4621" s="23"/>
      <c r="E4621" s="22"/>
      <c r="F4621" s="23"/>
      <c r="G4621" s="24"/>
      <c r="H4621" s="22"/>
      <c r="I4621" s="22"/>
      <c r="J4621" s="22"/>
      <c r="K4621" s="22"/>
      <c r="L4621" s="66"/>
      <c r="M4621" s="67"/>
      <c r="N4621" s="22"/>
      <c r="O4621" s="22"/>
      <c r="P4621" s="25"/>
      <c r="Q4621" s="26"/>
    </row>
    <row r="4622" spans="1:17" x14ac:dyDescent="0.25">
      <c r="A4622" s="20"/>
      <c r="B4622" s="21"/>
      <c r="C4622" s="22"/>
      <c r="D4622" s="23"/>
      <c r="E4622" s="22"/>
      <c r="F4622" s="23"/>
      <c r="G4622" s="24"/>
      <c r="H4622" s="22"/>
      <c r="I4622" s="22"/>
      <c r="J4622" s="22"/>
      <c r="K4622" s="22"/>
      <c r="L4622" s="66"/>
      <c r="M4622" s="67"/>
      <c r="N4622" s="22"/>
      <c r="O4622" s="22"/>
      <c r="P4622" s="25"/>
      <c r="Q4622" s="26"/>
    </row>
    <row r="4623" spans="1:17" x14ac:dyDescent="0.25">
      <c r="A4623" s="20"/>
      <c r="B4623" s="21"/>
      <c r="C4623" s="22"/>
      <c r="D4623" s="23"/>
      <c r="E4623" s="22"/>
      <c r="F4623" s="23"/>
      <c r="G4623" s="24"/>
      <c r="H4623" s="22"/>
      <c r="I4623" s="22"/>
      <c r="J4623" s="22"/>
      <c r="K4623" s="22"/>
      <c r="L4623" s="66"/>
      <c r="M4623" s="67"/>
      <c r="N4623" s="22"/>
      <c r="O4623" s="22"/>
      <c r="P4623" s="25"/>
      <c r="Q4623" s="26"/>
    </row>
    <row r="4624" spans="1:17" x14ac:dyDescent="0.25">
      <c r="A4624" s="20"/>
      <c r="B4624" s="21"/>
      <c r="C4624" s="22"/>
      <c r="D4624" s="23"/>
      <c r="E4624" s="22"/>
      <c r="F4624" s="23"/>
      <c r="G4624" s="24"/>
      <c r="H4624" s="22"/>
      <c r="I4624" s="22"/>
      <c r="J4624" s="22"/>
      <c r="K4624" s="22"/>
      <c r="L4624" s="66"/>
      <c r="M4624" s="67"/>
      <c r="N4624" s="22"/>
      <c r="O4624" s="22"/>
      <c r="P4624" s="25"/>
      <c r="Q4624" s="26"/>
    </row>
    <row r="4625" spans="1:17" x14ac:dyDescent="0.25">
      <c r="A4625" s="20"/>
      <c r="B4625" s="21"/>
      <c r="C4625" s="22"/>
      <c r="D4625" s="23"/>
      <c r="E4625" s="22"/>
      <c r="F4625" s="23"/>
      <c r="G4625" s="24"/>
      <c r="H4625" s="22"/>
      <c r="I4625" s="22"/>
      <c r="J4625" s="22"/>
      <c r="K4625" s="22"/>
      <c r="L4625" s="66"/>
      <c r="M4625" s="67"/>
      <c r="N4625" s="22"/>
      <c r="O4625" s="22"/>
      <c r="P4625" s="25"/>
      <c r="Q4625" s="26"/>
    </row>
    <row r="4626" spans="1:17" x14ac:dyDescent="0.25">
      <c r="A4626" s="20"/>
      <c r="B4626" s="21"/>
      <c r="C4626" s="22"/>
      <c r="D4626" s="23"/>
      <c r="E4626" s="22"/>
      <c r="F4626" s="23"/>
      <c r="G4626" s="24"/>
      <c r="H4626" s="22"/>
      <c r="I4626" s="22"/>
      <c r="J4626" s="22"/>
      <c r="K4626" s="22"/>
      <c r="L4626" s="66"/>
      <c r="M4626" s="67"/>
      <c r="N4626" s="22"/>
      <c r="O4626" s="22"/>
      <c r="P4626" s="25"/>
      <c r="Q4626" s="26"/>
    </row>
    <row r="4627" spans="1:17" x14ac:dyDescent="0.25">
      <c r="A4627" s="20"/>
      <c r="B4627" s="21"/>
      <c r="C4627" s="22"/>
      <c r="D4627" s="23"/>
      <c r="E4627" s="22"/>
      <c r="F4627" s="23"/>
      <c r="G4627" s="24"/>
      <c r="H4627" s="22"/>
      <c r="I4627" s="22"/>
      <c r="J4627" s="22"/>
      <c r="K4627" s="22"/>
      <c r="L4627" s="66"/>
      <c r="M4627" s="67"/>
      <c r="N4627" s="22"/>
      <c r="O4627" s="22"/>
      <c r="P4627" s="25"/>
      <c r="Q4627" s="26"/>
    </row>
    <row r="4628" spans="1:17" x14ac:dyDescent="0.25">
      <c r="A4628" s="20"/>
      <c r="B4628" s="21"/>
      <c r="C4628" s="22"/>
      <c r="D4628" s="23"/>
      <c r="E4628" s="22"/>
      <c r="F4628" s="23"/>
      <c r="G4628" s="24"/>
      <c r="H4628" s="22"/>
      <c r="I4628" s="22"/>
      <c r="J4628" s="22"/>
      <c r="K4628" s="22"/>
      <c r="L4628" s="66"/>
      <c r="M4628" s="67"/>
      <c r="N4628" s="22"/>
      <c r="O4628" s="22"/>
      <c r="P4628" s="25"/>
      <c r="Q4628" s="26"/>
    </row>
    <row r="4629" spans="1:17" x14ac:dyDescent="0.25">
      <c r="A4629" s="20"/>
      <c r="B4629" s="21"/>
      <c r="C4629" s="22"/>
      <c r="D4629" s="23"/>
      <c r="E4629" s="22"/>
      <c r="F4629" s="23"/>
      <c r="G4629" s="24"/>
      <c r="H4629" s="22"/>
      <c r="I4629" s="22"/>
      <c r="J4629" s="22"/>
      <c r="K4629" s="22"/>
      <c r="L4629" s="66"/>
      <c r="M4629" s="67"/>
      <c r="N4629" s="22"/>
      <c r="O4629" s="22"/>
      <c r="P4629" s="25"/>
      <c r="Q4629" s="26"/>
    </row>
    <row r="4630" spans="1:17" x14ac:dyDescent="0.25">
      <c r="A4630" s="20"/>
      <c r="B4630" s="21"/>
      <c r="C4630" s="22"/>
      <c r="D4630" s="23"/>
      <c r="E4630" s="22"/>
      <c r="F4630" s="23"/>
      <c r="G4630" s="24"/>
      <c r="H4630" s="22"/>
      <c r="I4630" s="22"/>
      <c r="J4630" s="22"/>
      <c r="K4630" s="22"/>
      <c r="L4630" s="66"/>
      <c r="M4630" s="67"/>
      <c r="N4630" s="22"/>
      <c r="O4630" s="22"/>
      <c r="P4630" s="25"/>
      <c r="Q4630" s="26"/>
    </row>
    <row r="4631" spans="1:17" x14ac:dyDescent="0.25">
      <c r="A4631" s="20"/>
      <c r="B4631" s="21"/>
      <c r="C4631" s="22"/>
      <c r="D4631" s="23"/>
      <c r="E4631" s="22"/>
      <c r="F4631" s="23"/>
      <c r="G4631" s="24"/>
      <c r="H4631" s="22"/>
      <c r="I4631" s="22"/>
      <c r="J4631" s="22"/>
      <c r="K4631" s="22"/>
      <c r="L4631" s="66"/>
      <c r="M4631" s="67"/>
      <c r="N4631" s="22"/>
      <c r="O4631" s="22"/>
      <c r="P4631" s="25"/>
      <c r="Q4631" s="26"/>
    </row>
    <row r="4632" spans="1:17" x14ac:dyDescent="0.25">
      <c r="A4632" s="20"/>
      <c r="B4632" s="21"/>
      <c r="C4632" s="22"/>
      <c r="D4632" s="23"/>
      <c r="E4632" s="22"/>
      <c r="F4632" s="23"/>
      <c r="G4632" s="24"/>
      <c r="H4632" s="22"/>
      <c r="I4632" s="22"/>
      <c r="J4632" s="22"/>
      <c r="K4632" s="22"/>
      <c r="L4632" s="66"/>
      <c r="M4632" s="67"/>
      <c r="N4632" s="22"/>
      <c r="O4632" s="22"/>
      <c r="P4632" s="25"/>
      <c r="Q4632" s="26"/>
    </row>
    <row r="4633" spans="1:17" x14ac:dyDescent="0.25">
      <c r="A4633" s="20"/>
      <c r="B4633" s="21"/>
      <c r="C4633" s="22"/>
      <c r="D4633" s="23"/>
      <c r="E4633" s="22"/>
      <c r="F4633" s="23"/>
      <c r="G4633" s="24"/>
      <c r="H4633" s="22"/>
      <c r="I4633" s="22"/>
      <c r="J4633" s="22"/>
      <c r="K4633" s="22"/>
      <c r="L4633" s="66"/>
      <c r="M4633" s="67"/>
      <c r="N4633" s="22"/>
      <c r="O4633" s="22"/>
      <c r="P4633" s="25"/>
      <c r="Q4633" s="26"/>
    </row>
    <row r="4634" spans="1:17" x14ac:dyDescent="0.25">
      <c r="A4634" s="20"/>
      <c r="B4634" s="21"/>
      <c r="C4634" s="22"/>
      <c r="D4634" s="23"/>
      <c r="E4634" s="22"/>
      <c r="F4634" s="23"/>
      <c r="G4634" s="24"/>
      <c r="H4634" s="22"/>
      <c r="I4634" s="22"/>
      <c r="J4634" s="22"/>
      <c r="K4634" s="22"/>
      <c r="L4634" s="66"/>
      <c r="M4634" s="67"/>
      <c r="N4634" s="22"/>
      <c r="O4634" s="22"/>
      <c r="P4634" s="25"/>
      <c r="Q4634" s="26"/>
    </row>
    <row r="4635" spans="1:17" x14ac:dyDescent="0.25">
      <c r="A4635" s="20"/>
      <c r="B4635" s="21"/>
      <c r="C4635" s="22"/>
      <c r="D4635" s="23"/>
      <c r="E4635" s="22"/>
      <c r="F4635" s="23"/>
      <c r="G4635" s="24"/>
      <c r="H4635" s="22"/>
      <c r="I4635" s="22"/>
      <c r="J4635" s="22"/>
      <c r="K4635" s="22"/>
      <c r="L4635" s="66"/>
      <c r="M4635" s="67"/>
      <c r="N4635" s="22"/>
      <c r="O4635" s="22"/>
      <c r="P4635" s="25"/>
      <c r="Q4635" s="26"/>
    </row>
    <row r="4636" spans="1:17" x14ac:dyDescent="0.25">
      <c r="A4636" s="20"/>
      <c r="B4636" s="21"/>
      <c r="C4636" s="22"/>
      <c r="D4636" s="23"/>
      <c r="E4636" s="22"/>
      <c r="F4636" s="23"/>
      <c r="G4636" s="24"/>
      <c r="H4636" s="22"/>
      <c r="I4636" s="22"/>
      <c r="J4636" s="22"/>
      <c r="K4636" s="22"/>
      <c r="L4636" s="66"/>
      <c r="M4636" s="67"/>
      <c r="N4636" s="22"/>
      <c r="O4636" s="22"/>
      <c r="P4636" s="25"/>
      <c r="Q4636" s="26"/>
    </row>
    <row r="4637" spans="1:17" x14ac:dyDescent="0.25">
      <c r="A4637" s="20"/>
      <c r="B4637" s="21"/>
      <c r="C4637" s="22"/>
      <c r="D4637" s="23"/>
      <c r="E4637" s="22"/>
      <c r="F4637" s="23"/>
      <c r="G4637" s="24"/>
      <c r="H4637" s="22"/>
      <c r="I4637" s="22"/>
      <c r="J4637" s="22"/>
      <c r="K4637" s="22"/>
      <c r="L4637" s="66"/>
      <c r="M4637" s="67"/>
      <c r="N4637" s="22"/>
      <c r="O4637" s="22"/>
      <c r="P4637" s="25"/>
      <c r="Q4637" s="26"/>
    </row>
    <row r="4638" spans="1:17" x14ac:dyDescent="0.25">
      <c r="A4638" s="20"/>
      <c r="B4638" s="21"/>
      <c r="C4638" s="22"/>
      <c r="D4638" s="23"/>
      <c r="E4638" s="22"/>
      <c r="F4638" s="23"/>
      <c r="G4638" s="24"/>
      <c r="H4638" s="22"/>
      <c r="I4638" s="22"/>
      <c r="J4638" s="22"/>
      <c r="K4638" s="22"/>
      <c r="L4638" s="66"/>
      <c r="M4638" s="67"/>
      <c r="N4638" s="22"/>
      <c r="O4638" s="22"/>
      <c r="P4638" s="25"/>
      <c r="Q4638" s="26"/>
    </row>
    <row r="4639" spans="1:17" x14ac:dyDescent="0.25">
      <c r="A4639" s="20"/>
      <c r="B4639" s="21"/>
      <c r="C4639" s="22"/>
      <c r="D4639" s="23"/>
      <c r="E4639" s="22"/>
      <c r="F4639" s="23"/>
      <c r="G4639" s="24"/>
      <c r="H4639" s="22"/>
      <c r="I4639" s="22"/>
      <c r="J4639" s="22"/>
      <c r="K4639" s="22"/>
      <c r="L4639" s="66"/>
      <c r="M4639" s="67"/>
      <c r="N4639" s="22"/>
      <c r="O4639" s="22"/>
      <c r="P4639" s="25"/>
      <c r="Q4639" s="26"/>
    </row>
    <row r="4640" spans="1:17" x14ac:dyDescent="0.25">
      <c r="A4640" s="20"/>
      <c r="B4640" s="21"/>
      <c r="C4640" s="22"/>
      <c r="D4640" s="23"/>
      <c r="E4640" s="22"/>
      <c r="F4640" s="23"/>
      <c r="G4640" s="24"/>
      <c r="H4640" s="22"/>
      <c r="I4640" s="22"/>
      <c r="J4640" s="22"/>
      <c r="K4640" s="22"/>
      <c r="L4640" s="66"/>
      <c r="M4640" s="67"/>
      <c r="N4640" s="22"/>
      <c r="O4640" s="22"/>
      <c r="P4640" s="25"/>
      <c r="Q4640" s="26"/>
    </row>
    <row r="4641" spans="1:17" x14ac:dyDescent="0.25">
      <c r="A4641" s="20"/>
      <c r="B4641" s="21"/>
      <c r="C4641" s="22"/>
      <c r="D4641" s="23"/>
      <c r="E4641" s="22"/>
      <c r="F4641" s="23"/>
      <c r="G4641" s="24"/>
      <c r="H4641" s="22"/>
      <c r="I4641" s="22"/>
      <c r="J4641" s="22"/>
      <c r="K4641" s="22"/>
      <c r="L4641" s="66"/>
      <c r="M4641" s="67"/>
      <c r="N4641" s="22"/>
      <c r="O4641" s="22"/>
      <c r="P4641" s="25"/>
      <c r="Q4641" s="26"/>
    </row>
    <row r="4642" spans="1:17" x14ac:dyDescent="0.25">
      <c r="A4642" s="20"/>
      <c r="B4642" s="21"/>
      <c r="C4642" s="22"/>
      <c r="D4642" s="23"/>
      <c r="E4642" s="22"/>
      <c r="F4642" s="23"/>
      <c r="G4642" s="24"/>
      <c r="H4642" s="22"/>
      <c r="I4642" s="22"/>
      <c r="J4642" s="22"/>
      <c r="K4642" s="22"/>
      <c r="L4642" s="66"/>
      <c r="M4642" s="67"/>
      <c r="N4642" s="22"/>
      <c r="O4642" s="22"/>
      <c r="P4642" s="25"/>
      <c r="Q4642" s="26"/>
    </row>
    <row r="4643" spans="1:17" x14ac:dyDescent="0.25">
      <c r="A4643" s="20"/>
      <c r="B4643" s="21"/>
      <c r="C4643" s="22"/>
      <c r="D4643" s="23"/>
      <c r="E4643" s="22"/>
      <c r="F4643" s="23"/>
      <c r="G4643" s="24"/>
      <c r="H4643" s="22"/>
      <c r="I4643" s="22"/>
      <c r="J4643" s="22"/>
      <c r="K4643" s="22"/>
      <c r="L4643" s="66"/>
      <c r="M4643" s="67"/>
      <c r="N4643" s="22"/>
      <c r="O4643" s="22"/>
      <c r="P4643" s="25"/>
      <c r="Q4643" s="26"/>
    </row>
    <row r="4644" spans="1:17" x14ac:dyDescent="0.25">
      <c r="A4644" s="20"/>
      <c r="B4644" s="21"/>
      <c r="C4644" s="22"/>
      <c r="D4644" s="23"/>
      <c r="E4644" s="22"/>
      <c r="F4644" s="23"/>
      <c r="G4644" s="24"/>
      <c r="H4644" s="22"/>
      <c r="I4644" s="22"/>
      <c r="J4644" s="22"/>
      <c r="K4644" s="22"/>
      <c r="L4644" s="66"/>
      <c r="M4644" s="67"/>
      <c r="N4644" s="22"/>
      <c r="O4644" s="22"/>
      <c r="P4644" s="25"/>
      <c r="Q4644" s="26"/>
    </row>
    <row r="4645" spans="1:17" x14ac:dyDescent="0.25">
      <c r="A4645" s="20"/>
      <c r="B4645" s="21"/>
      <c r="C4645" s="22"/>
      <c r="D4645" s="23"/>
      <c r="E4645" s="22"/>
      <c r="F4645" s="23"/>
      <c r="G4645" s="24"/>
      <c r="H4645" s="22"/>
      <c r="I4645" s="22"/>
      <c r="J4645" s="22"/>
      <c r="K4645" s="22"/>
      <c r="L4645" s="66"/>
      <c r="M4645" s="67"/>
      <c r="N4645" s="22"/>
      <c r="O4645" s="22"/>
      <c r="P4645" s="25"/>
      <c r="Q4645" s="26"/>
    </row>
    <row r="4646" spans="1:17" x14ac:dyDescent="0.25">
      <c r="A4646" s="20"/>
      <c r="B4646" s="21"/>
      <c r="C4646" s="22"/>
      <c r="D4646" s="23"/>
      <c r="E4646" s="22"/>
      <c r="F4646" s="23"/>
      <c r="G4646" s="24"/>
      <c r="H4646" s="22"/>
      <c r="I4646" s="22"/>
      <c r="J4646" s="22"/>
      <c r="K4646" s="22"/>
      <c r="L4646" s="66"/>
      <c r="M4646" s="67"/>
      <c r="N4646" s="22"/>
      <c r="O4646" s="22"/>
      <c r="P4646" s="25"/>
      <c r="Q4646" s="26"/>
    </row>
    <row r="4647" spans="1:17" x14ac:dyDescent="0.25">
      <c r="A4647" s="20"/>
      <c r="B4647" s="21"/>
      <c r="C4647" s="22"/>
      <c r="D4647" s="23"/>
      <c r="E4647" s="22"/>
      <c r="F4647" s="23"/>
      <c r="G4647" s="24"/>
      <c r="H4647" s="22"/>
      <c r="I4647" s="22"/>
      <c r="J4647" s="22"/>
      <c r="K4647" s="22"/>
      <c r="L4647" s="66"/>
      <c r="M4647" s="67"/>
      <c r="N4647" s="22"/>
      <c r="O4647" s="22"/>
      <c r="P4647" s="25"/>
      <c r="Q4647" s="26"/>
    </row>
    <row r="4648" spans="1:17" x14ac:dyDescent="0.25">
      <c r="A4648" s="20"/>
      <c r="B4648" s="21"/>
      <c r="C4648" s="22"/>
      <c r="D4648" s="23"/>
      <c r="E4648" s="22"/>
      <c r="F4648" s="23"/>
      <c r="G4648" s="24"/>
      <c r="H4648" s="22"/>
      <c r="I4648" s="22"/>
      <c r="J4648" s="22"/>
      <c r="K4648" s="22"/>
      <c r="L4648" s="66"/>
      <c r="M4648" s="67"/>
      <c r="N4648" s="22"/>
      <c r="O4648" s="22"/>
      <c r="P4648" s="25"/>
      <c r="Q4648" s="26"/>
    </row>
    <row r="4649" spans="1:17" x14ac:dyDescent="0.25">
      <c r="A4649" s="20"/>
      <c r="B4649" s="21"/>
      <c r="C4649" s="22"/>
      <c r="D4649" s="23"/>
      <c r="E4649" s="22"/>
      <c r="F4649" s="23"/>
      <c r="G4649" s="24"/>
      <c r="H4649" s="22"/>
      <c r="I4649" s="22"/>
      <c r="J4649" s="22"/>
      <c r="K4649" s="22"/>
      <c r="L4649" s="66"/>
      <c r="M4649" s="67"/>
      <c r="N4649" s="22"/>
      <c r="O4649" s="22"/>
      <c r="P4649" s="25"/>
      <c r="Q4649" s="26"/>
    </row>
    <row r="4650" spans="1:17" x14ac:dyDescent="0.25">
      <c r="A4650" s="20"/>
      <c r="B4650" s="21"/>
      <c r="C4650" s="22"/>
      <c r="D4650" s="23"/>
      <c r="E4650" s="22"/>
      <c r="F4650" s="23"/>
      <c r="G4650" s="24"/>
      <c r="H4650" s="22"/>
      <c r="I4650" s="22"/>
      <c r="J4650" s="22"/>
      <c r="K4650" s="22"/>
      <c r="L4650" s="66"/>
      <c r="M4650" s="67"/>
      <c r="N4650" s="22"/>
      <c r="O4650" s="22"/>
      <c r="P4650" s="25"/>
      <c r="Q4650" s="26"/>
    </row>
    <row r="4651" spans="1:17" x14ac:dyDescent="0.25">
      <c r="A4651" s="20"/>
      <c r="B4651" s="21"/>
      <c r="C4651" s="22"/>
      <c r="D4651" s="23"/>
      <c r="E4651" s="22"/>
      <c r="F4651" s="23"/>
      <c r="G4651" s="24"/>
      <c r="H4651" s="22"/>
      <c r="I4651" s="22"/>
      <c r="J4651" s="22"/>
      <c r="K4651" s="22"/>
      <c r="L4651" s="66"/>
      <c r="M4651" s="67"/>
      <c r="N4651" s="22"/>
      <c r="O4651" s="22"/>
      <c r="P4651" s="25"/>
      <c r="Q4651" s="26"/>
    </row>
    <row r="4652" spans="1:17" x14ac:dyDescent="0.25">
      <c r="A4652" s="20"/>
      <c r="B4652" s="21"/>
      <c r="C4652" s="22"/>
      <c r="D4652" s="23"/>
      <c r="E4652" s="22"/>
      <c r="F4652" s="23"/>
      <c r="G4652" s="24"/>
      <c r="H4652" s="22"/>
      <c r="I4652" s="22"/>
      <c r="J4652" s="22"/>
      <c r="K4652" s="22"/>
      <c r="L4652" s="66"/>
      <c r="M4652" s="67"/>
      <c r="N4652" s="22"/>
      <c r="O4652" s="22"/>
      <c r="P4652" s="25"/>
      <c r="Q4652" s="26"/>
    </row>
    <row r="4653" spans="1:17" x14ac:dyDescent="0.25">
      <c r="A4653" s="20"/>
      <c r="B4653" s="21"/>
      <c r="C4653" s="22"/>
      <c r="D4653" s="23"/>
      <c r="E4653" s="22"/>
      <c r="F4653" s="23"/>
      <c r="G4653" s="24"/>
      <c r="H4653" s="22"/>
      <c r="I4653" s="22"/>
      <c r="J4653" s="22"/>
      <c r="K4653" s="22"/>
      <c r="L4653" s="66"/>
      <c r="M4653" s="67"/>
      <c r="N4653" s="22"/>
      <c r="O4653" s="22"/>
      <c r="P4653" s="25"/>
      <c r="Q4653" s="26"/>
    </row>
    <row r="4654" spans="1:17" x14ac:dyDescent="0.25">
      <c r="A4654" s="20"/>
      <c r="B4654" s="21"/>
      <c r="C4654" s="22"/>
      <c r="D4654" s="23"/>
      <c r="E4654" s="22"/>
      <c r="F4654" s="23"/>
      <c r="G4654" s="24"/>
      <c r="H4654" s="22"/>
      <c r="I4654" s="22"/>
      <c r="J4654" s="22"/>
      <c r="K4654" s="22"/>
      <c r="L4654" s="66"/>
      <c r="M4654" s="67"/>
      <c r="N4654" s="22"/>
      <c r="O4654" s="22"/>
      <c r="P4654" s="25"/>
      <c r="Q4654" s="26"/>
    </row>
    <row r="4655" spans="1:17" x14ac:dyDescent="0.25">
      <c r="A4655" s="20"/>
      <c r="B4655" s="21"/>
      <c r="C4655" s="22"/>
      <c r="D4655" s="23"/>
      <c r="E4655" s="22"/>
      <c r="F4655" s="23"/>
      <c r="G4655" s="24"/>
      <c r="H4655" s="22"/>
      <c r="I4655" s="22"/>
      <c r="J4655" s="22"/>
      <c r="K4655" s="22"/>
      <c r="L4655" s="66"/>
      <c r="M4655" s="67"/>
      <c r="N4655" s="22"/>
      <c r="O4655" s="22"/>
      <c r="P4655" s="25"/>
      <c r="Q4655" s="26"/>
    </row>
    <row r="4656" spans="1:17" x14ac:dyDescent="0.25">
      <c r="A4656" s="20"/>
      <c r="B4656" s="21"/>
      <c r="C4656" s="22"/>
      <c r="D4656" s="23"/>
      <c r="E4656" s="22"/>
      <c r="F4656" s="23"/>
      <c r="G4656" s="24"/>
      <c r="H4656" s="22"/>
      <c r="I4656" s="22"/>
      <c r="J4656" s="22"/>
      <c r="K4656" s="22"/>
      <c r="L4656" s="66"/>
      <c r="M4656" s="67"/>
      <c r="N4656" s="22"/>
      <c r="O4656" s="22"/>
      <c r="P4656" s="25"/>
      <c r="Q4656" s="26"/>
    </row>
    <row r="4657" spans="1:17" x14ac:dyDescent="0.25">
      <c r="A4657" s="20"/>
      <c r="B4657" s="21"/>
      <c r="C4657" s="22"/>
      <c r="D4657" s="23"/>
      <c r="E4657" s="22"/>
      <c r="F4657" s="23"/>
      <c r="G4657" s="24"/>
      <c r="H4657" s="22"/>
      <c r="I4657" s="22"/>
      <c r="J4657" s="22"/>
      <c r="K4657" s="22"/>
      <c r="L4657" s="66"/>
      <c r="M4657" s="67"/>
      <c r="N4657" s="22"/>
      <c r="O4657" s="22"/>
      <c r="P4657" s="25"/>
      <c r="Q4657" s="26"/>
    </row>
    <row r="4658" spans="1:17" x14ac:dyDescent="0.25">
      <c r="A4658" s="20"/>
      <c r="B4658" s="21"/>
      <c r="C4658" s="22"/>
      <c r="D4658" s="23"/>
      <c r="E4658" s="22"/>
      <c r="F4658" s="23"/>
      <c r="G4658" s="24"/>
      <c r="H4658" s="22"/>
      <c r="I4658" s="22"/>
      <c r="J4658" s="22"/>
      <c r="K4658" s="22"/>
      <c r="L4658" s="66"/>
      <c r="M4658" s="67"/>
      <c r="N4658" s="22"/>
      <c r="O4658" s="22"/>
      <c r="P4658" s="25"/>
      <c r="Q4658" s="26"/>
    </row>
    <row r="4659" spans="1:17" x14ac:dyDescent="0.25">
      <c r="A4659" s="20"/>
      <c r="B4659" s="21"/>
      <c r="C4659" s="22"/>
      <c r="D4659" s="23"/>
      <c r="E4659" s="22"/>
      <c r="F4659" s="23"/>
      <c r="G4659" s="24"/>
      <c r="H4659" s="22"/>
      <c r="I4659" s="22"/>
      <c r="J4659" s="22"/>
      <c r="K4659" s="22"/>
      <c r="L4659" s="66"/>
      <c r="M4659" s="67"/>
      <c r="N4659" s="22"/>
      <c r="O4659" s="22"/>
      <c r="P4659" s="25"/>
      <c r="Q4659" s="26"/>
    </row>
    <row r="4660" spans="1:17" x14ac:dyDescent="0.25">
      <c r="A4660" s="20"/>
      <c r="B4660" s="21"/>
      <c r="C4660" s="22"/>
      <c r="D4660" s="23"/>
      <c r="E4660" s="22"/>
      <c r="F4660" s="23"/>
      <c r="G4660" s="24"/>
      <c r="H4660" s="22"/>
      <c r="I4660" s="22"/>
      <c r="J4660" s="22"/>
      <c r="K4660" s="22"/>
      <c r="L4660" s="66"/>
      <c r="M4660" s="67"/>
      <c r="N4660" s="22"/>
      <c r="O4660" s="22"/>
      <c r="P4660" s="25"/>
      <c r="Q4660" s="26"/>
    </row>
    <row r="4661" spans="1:17" x14ac:dyDescent="0.25">
      <c r="A4661" s="20"/>
      <c r="B4661" s="21"/>
      <c r="C4661" s="22"/>
      <c r="D4661" s="23"/>
      <c r="E4661" s="22"/>
      <c r="F4661" s="23"/>
      <c r="G4661" s="24"/>
      <c r="H4661" s="22"/>
      <c r="I4661" s="22"/>
      <c r="J4661" s="22"/>
      <c r="K4661" s="22"/>
      <c r="L4661" s="66"/>
      <c r="M4661" s="67"/>
      <c r="N4661" s="22"/>
      <c r="O4661" s="22"/>
      <c r="P4661" s="25"/>
      <c r="Q4661" s="26"/>
    </row>
    <row r="4662" spans="1:17" x14ac:dyDescent="0.25">
      <c r="A4662" s="20"/>
      <c r="B4662" s="21"/>
      <c r="C4662" s="22"/>
      <c r="D4662" s="23"/>
      <c r="E4662" s="22"/>
      <c r="F4662" s="23"/>
      <c r="G4662" s="24"/>
      <c r="H4662" s="22"/>
      <c r="I4662" s="22"/>
      <c r="J4662" s="22"/>
      <c r="K4662" s="22"/>
      <c r="L4662" s="66"/>
      <c r="M4662" s="67"/>
      <c r="N4662" s="22"/>
      <c r="O4662" s="22"/>
      <c r="P4662" s="25"/>
      <c r="Q4662" s="26"/>
    </row>
    <row r="4663" spans="1:17" x14ac:dyDescent="0.25">
      <c r="A4663" s="20"/>
      <c r="B4663" s="21"/>
      <c r="C4663" s="22"/>
      <c r="D4663" s="23"/>
      <c r="E4663" s="22"/>
      <c r="F4663" s="23"/>
      <c r="G4663" s="24"/>
      <c r="H4663" s="22"/>
      <c r="I4663" s="22"/>
      <c r="J4663" s="22"/>
      <c r="K4663" s="22"/>
      <c r="L4663" s="66"/>
      <c r="M4663" s="67"/>
      <c r="N4663" s="22"/>
      <c r="O4663" s="22"/>
      <c r="P4663" s="25"/>
      <c r="Q4663" s="26"/>
    </row>
    <row r="4664" spans="1:17" x14ac:dyDescent="0.25">
      <c r="A4664" s="20"/>
      <c r="B4664" s="21"/>
      <c r="C4664" s="22"/>
      <c r="D4664" s="23"/>
      <c r="E4664" s="22"/>
      <c r="F4664" s="23"/>
      <c r="G4664" s="24"/>
      <c r="H4664" s="22"/>
      <c r="I4664" s="22"/>
      <c r="J4664" s="22"/>
      <c r="K4664" s="22"/>
      <c r="L4664" s="66"/>
      <c r="M4664" s="67"/>
      <c r="N4664" s="22"/>
      <c r="O4664" s="22"/>
      <c r="P4664" s="25"/>
      <c r="Q4664" s="26"/>
    </row>
    <row r="4665" spans="1:17" x14ac:dyDescent="0.25">
      <c r="A4665" s="20"/>
      <c r="B4665" s="21"/>
      <c r="C4665" s="22"/>
      <c r="D4665" s="23"/>
      <c r="E4665" s="22"/>
      <c r="F4665" s="23"/>
      <c r="G4665" s="24"/>
      <c r="H4665" s="22"/>
      <c r="I4665" s="22"/>
      <c r="J4665" s="22"/>
      <c r="K4665" s="22"/>
      <c r="L4665" s="66"/>
      <c r="M4665" s="67"/>
      <c r="N4665" s="22"/>
      <c r="O4665" s="22"/>
      <c r="P4665" s="25"/>
      <c r="Q4665" s="26"/>
    </row>
    <row r="4666" spans="1:17" x14ac:dyDescent="0.25">
      <c r="A4666" s="20"/>
      <c r="B4666" s="21"/>
      <c r="C4666" s="22"/>
      <c r="D4666" s="23"/>
      <c r="E4666" s="22"/>
      <c r="F4666" s="23"/>
      <c r="G4666" s="24"/>
      <c r="H4666" s="22"/>
      <c r="I4666" s="22"/>
      <c r="J4666" s="22"/>
      <c r="K4666" s="22"/>
      <c r="L4666" s="66"/>
      <c r="M4666" s="67"/>
      <c r="N4666" s="22"/>
      <c r="O4666" s="22"/>
      <c r="P4666" s="25"/>
      <c r="Q4666" s="26"/>
    </row>
    <row r="4667" spans="1:17" x14ac:dyDescent="0.25">
      <c r="A4667" s="20"/>
      <c r="B4667" s="21"/>
      <c r="C4667" s="22"/>
      <c r="D4667" s="23"/>
      <c r="E4667" s="22"/>
      <c r="F4667" s="23"/>
      <c r="G4667" s="24"/>
      <c r="H4667" s="22"/>
      <c r="I4667" s="22"/>
      <c r="J4667" s="22"/>
      <c r="K4667" s="22"/>
      <c r="L4667" s="66"/>
      <c r="M4667" s="67"/>
      <c r="N4667" s="22"/>
      <c r="O4667" s="22"/>
      <c r="P4667" s="25"/>
      <c r="Q4667" s="26"/>
    </row>
    <row r="4668" spans="1:17" x14ac:dyDescent="0.25">
      <c r="A4668" s="20"/>
      <c r="B4668" s="21"/>
      <c r="C4668" s="22"/>
      <c r="D4668" s="23"/>
      <c r="E4668" s="22"/>
      <c r="F4668" s="23"/>
      <c r="G4668" s="24"/>
      <c r="H4668" s="22"/>
      <c r="I4668" s="22"/>
      <c r="J4668" s="22"/>
      <c r="K4668" s="22"/>
      <c r="L4668" s="66"/>
      <c r="M4668" s="67"/>
      <c r="N4668" s="22"/>
      <c r="O4668" s="22"/>
      <c r="P4668" s="25"/>
      <c r="Q4668" s="26"/>
    </row>
    <row r="4669" spans="1:17" x14ac:dyDescent="0.25">
      <c r="A4669" s="20"/>
      <c r="B4669" s="21"/>
      <c r="C4669" s="22"/>
      <c r="D4669" s="23"/>
      <c r="E4669" s="22"/>
      <c r="F4669" s="23"/>
      <c r="G4669" s="24"/>
      <c r="H4669" s="22"/>
      <c r="I4669" s="22"/>
      <c r="J4669" s="22"/>
      <c r="K4669" s="22"/>
      <c r="L4669" s="66"/>
      <c r="M4669" s="67"/>
      <c r="N4669" s="22"/>
      <c r="O4669" s="22"/>
      <c r="P4669" s="25"/>
      <c r="Q4669" s="26"/>
    </row>
    <row r="4670" spans="1:17" x14ac:dyDescent="0.25">
      <c r="A4670" s="20"/>
      <c r="B4670" s="21"/>
      <c r="C4670" s="22"/>
      <c r="D4670" s="23"/>
      <c r="E4670" s="22"/>
      <c r="F4670" s="23"/>
      <c r="G4670" s="24"/>
      <c r="H4670" s="22"/>
      <c r="I4670" s="22"/>
      <c r="J4670" s="22"/>
      <c r="K4670" s="22"/>
      <c r="L4670" s="66"/>
      <c r="M4670" s="67"/>
      <c r="N4670" s="22"/>
      <c r="O4670" s="22"/>
      <c r="P4670" s="25"/>
      <c r="Q4670" s="26"/>
    </row>
    <row r="4671" spans="1:17" x14ac:dyDescent="0.25">
      <c r="A4671" s="20"/>
      <c r="B4671" s="21"/>
      <c r="C4671" s="22"/>
      <c r="D4671" s="23"/>
      <c r="E4671" s="22"/>
      <c r="F4671" s="23"/>
      <c r="G4671" s="24"/>
      <c r="H4671" s="22"/>
      <c r="I4671" s="22"/>
      <c r="J4671" s="22"/>
      <c r="K4671" s="22"/>
      <c r="L4671" s="66"/>
      <c r="M4671" s="67"/>
      <c r="N4671" s="22"/>
      <c r="O4671" s="22"/>
      <c r="P4671" s="25"/>
      <c r="Q4671" s="26"/>
    </row>
    <row r="4672" spans="1:17" x14ac:dyDescent="0.25">
      <c r="A4672" s="20"/>
      <c r="B4672" s="21"/>
      <c r="C4672" s="22"/>
      <c r="D4672" s="23"/>
      <c r="E4672" s="22"/>
      <c r="F4672" s="23"/>
      <c r="G4672" s="24"/>
      <c r="H4672" s="22"/>
      <c r="I4672" s="22"/>
      <c r="J4672" s="22"/>
      <c r="K4672" s="22"/>
      <c r="L4672" s="66"/>
      <c r="M4672" s="67"/>
      <c r="N4672" s="22"/>
      <c r="O4672" s="22"/>
      <c r="P4672" s="25"/>
      <c r="Q4672" s="26"/>
    </row>
    <row r="4673" spans="1:17" x14ac:dyDescent="0.25">
      <c r="A4673" s="20"/>
      <c r="B4673" s="21"/>
      <c r="C4673" s="22"/>
      <c r="D4673" s="23"/>
      <c r="E4673" s="22"/>
      <c r="F4673" s="23"/>
      <c r="G4673" s="24"/>
      <c r="H4673" s="22"/>
      <c r="I4673" s="22"/>
      <c r="J4673" s="22"/>
      <c r="K4673" s="22"/>
      <c r="L4673" s="66"/>
      <c r="M4673" s="67"/>
      <c r="N4673" s="22"/>
      <c r="O4673" s="22"/>
      <c r="P4673" s="25"/>
      <c r="Q4673" s="26"/>
    </row>
    <row r="4674" spans="1:17" x14ac:dyDescent="0.25">
      <c r="A4674" s="20"/>
      <c r="B4674" s="21"/>
      <c r="C4674" s="22"/>
      <c r="D4674" s="23"/>
      <c r="E4674" s="22"/>
      <c r="F4674" s="23"/>
      <c r="G4674" s="24"/>
      <c r="H4674" s="22"/>
      <c r="I4674" s="22"/>
      <c r="J4674" s="22"/>
      <c r="K4674" s="22"/>
      <c r="L4674" s="66"/>
      <c r="M4674" s="67"/>
      <c r="N4674" s="22"/>
      <c r="O4674" s="22"/>
      <c r="P4674" s="25"/>
      <c r="Q4674" s="26"/>
    </row>
    <row r="4675" spans="1:17" x14ac:dyDescent="0.25">
      <c r="A4675" s="20"/>
      <c r="B4675" s="21"/>
      <c r="C4675" s="22"/>
      <c r="D4675" s="23"/>
      <c r="E4675" s="22"/>
      <c r="F4675" s="23"/>
      <c r="G4675" s="24"/>
      <c r="H4675" s="22"/>
      <c r="I4675" s="22"/>
      <c r="J4675" s="22"/>
      <c r="K4675" s="22"/>
      <c r="L4675" s="66"/>
      <c r="M4675" s="67"/>
      <c r="N4675" s="22"/>
      <c r="O4675" s="22"/>
      <c r="P4675" s="25"/>
      <c r="Q4675" s="26"/>
    </row>
    <row r="4676" spans="1:17" x14ac:dyDescent="0.25">
      <c r="A4676" s="20"/>
      <c r="B4676" s="21"/>
      <c r="C4676" s="22"/>
      <c r="D4676" s="23"/>
      <c r="E4676" s="22"/>
      <c r="F4676" s="23"/>
      <c r="G4676" s="24"/>
      <c r="H4676" s="22"/>
      <c r="I4676" s="22"/>
      <c r="J4676" s="22"/>
      <c r="K4676" s="22"/>
      <c r="L4676" s="66"/>
      <c r="M4676" s="67"/>
      <c r="N4676" s="22"/>
      <c r="O4676" s="22"/>
      <c r="P4676" s="25"/>
      <c r="Q4676" s="26"/>
    </row>
    <row r="4677" spans="1:17" x14ac:dyDescent="0.25">
      <c r="A4677" s="20"/>
      <c r="B4677" s="21"/>
      <c r="C4677" s="22"/>
      <c r="D4677" s="23"/>
      <c r="E4677" s="22"/>
      <c r="F4677" s="23"/>
      <c r="G4677" s="24"/>
      <c r="H4677" s="22"/>
      <c r="I4677" s="22"/>
      <c r="J4677" s="22"/>
      <c r="K4677" s="22"/>
      <c r="L4677" s="66"/>
      <c r="M4677" s="67"/>
      <c r="N4677" s="22"/>
      <c r="O4677" s="22"/>
      <c r="P4677" s="25"/>
      <c r="Q4677" s="26"/>
    </row>
    <row r="4678" spans="1:17" x14ac:dyDescent="0.25">
      <c r="A4678" s="20"/>
      <c r="B4678" s="21"/>
      <c r="C4678" s="22"/>
      <c r="D4678" s="23"/>
      <c r="E4678" s="22"/>
      <c r="F4678" s="23"/>
      <c r="G4678" s="24"/>
      <c r="H4678" s="22"/>
      <c r="I4678" s="22"/>
      <c r="J4678" s="22"/>
      <c r="K4678" s="22"/>
      <c r="L4678" s="66"/>
      <c r="M4678" s="67"/>
      <c r="N4678" s="22"/>
      <c r="O4678" s="22"/>
      <c r="P4678" s="25"/>
      <c r="Q4678" s="26"/>
    </row>
    <row r="4679" spans="1:17" x14ac:dyDescent="0.25">
      <c r="A4679" s="20"/>
      <c r="B4679" s="21"/>
      <c r="C4679" s="22"/>
      <c r="D4679" s="23"/>
      <c r="E4679" s="22"/>
      <c r="F4679" s="23"/>
      <c r="G4679" s="24"/>
      <c r="H4679" s="22"/>
      <c r="I4679" s="22"/>
      <c r="J4679" s="22"/>
      <c r="K4679" s="22"/>
      <c r="L4679" s="66"/>
      <c r="M4679" s="67"/>
      <c r="N4679" s="22"/>
      <c r="O4679" s="22"/>
      <c r="P4679" s="25"/>
      <c r="Q4679" s="26"/>
    </row>
    <row r="4680" spans="1:17" x14ac:dyDescent="0.25">
      <c r="A4680" s="20"/>
      <c r="B4680" s="21"/>
      <c r="C4680" s="22"/>
      <c r="D4680" s="23"/>
      <c r="E4680" s="22"/>
      <c r="F4680" s="23"/>
      <c r="G4680" s="24"/>
      <c r="H4680" s="22"/>
      <c r="I4680" s="22"/>
      <c r="J4680" s="22"/>
      <c r="K4680" s="22"/>
      <c r="L4680" s="66"/>
      <c r="M4680" s="67"/>
      <c r="N4680" s="22"/>
      <c r="O4680" s="22"/>
      <c r="P4680" s="25"/>
      <c r="Q4680" s="26"/>
    </row>
    <row r="4681" spans="1:17" x14ac:dyDescent="0.25">
      <c r="A4681" s="20"/>
      <c r="B4681" s="21"/>
      <c r="C4681" s="22"/>
      <c r="D4681" s="23"/>
      <c r="E4681" s="22"/>
      <c r="F4681" s="23"/>
      <c r="G4681" s="24"/>
      <c r="H4681" s="22"/>
      <c r="I4681" s="22"/>
      <c r="J4681" s="22"/>
      <c r="K4681" s="22"/>
      <c r="L4681" s="66"/>
      <c r="M4681" s="67"/>
      <c r="N4681" s="22"/>
      <c r="O4681" s="22"/>
      <c r="P4681" s="25"/>
      <c r="Q4681" s="26"/>
    </row>
    <row r="4682" spans="1:17" x14ac:dyDescent="0.25">
      <c r="A4682" s="20"/>
      <c r="B4682" s="21"/>
      <c r="C4682" s="22"/>
      <c r="D4682" s="23"/>
      <c r="E4682" s="22"/>
      <c r="F4682" s="23"/>
      <c r="G4682" s="24"/>
      <c r="H4682" s="22"/>
      <c r="I4682" s="22"/>
      <c r="J4682" s="22"/>
      <c r="K4682" s="22"/>
      <c r="L4682" s="66"/>
      <c r="M4682" s="67"/>
      <c r="N4682" s="22"/>
      <c r="O4682" s="22"/>
      <c r="P4682" s="25"/>
      <c r="Q4682" s="26"/>
    </row>
    <row r="4683" spans="1:17" x14ac:dyDescent="0.25">
      <c r="A4683" s="20"/>
      <c r="B4683" s="21"/>
      <c r="C4683" s="22"/>
      <c r="D4683" s="23"/>
      <c r="E4683" s="22"/>
      <c r="F4683" s="23"/>
      <c r="G4683" s="24"/>
      <c r="H4683" s="22"/>
      <c r="I4683" s="22"/>
      <c r="J4683" s="22"/>
      <c r="K4683" s="22"/>
      <c r="L4683" s="66"/>
      <c r="M4683" s="67"/>
      <c r="N4683" s="22"/>
      <c r="O4683" s="22"/>
      <c r="P4683" s="25"/>
      <c r="Q4683" s="26"/>
    </row>
    <row r="4684" spans="1:17" x14ac:dyDescent="0.25">
      <c r="A4684" s="20"/>
      <c r="B4684" s="21"/>
      <c r="C4684" s="22"/>
      <c r="D4684" s="23"/>
      <c r="E4684" s="22"/>
      <c r="F4684" s="23"/>
      <c r="G4684" s="24"/>
      <c r="H4684" s="22"/>
      <c r="I4684" s="22"/>
      <c r="J4684" s="22"/>
      <c r="K4684" s="22"/>
      <c r="L4684" s="66"/>
      <c r="M4684" s="67"/>
      <c r="N4684" s="22"/>
      <c r="O4684" s="22"/>
      <c r="P4684" s="25"/>
      <c r="Q4684" s="26"/>
    </row>
    <row r="4685" spans="1:17" x14ac:dyDescent="0.25">
      <c r="A4685" s="20"/>
      <c r="B4685" s="21"/>
      <c r="C4685" s="22"/>
      <c r="D4685" s="23"/>
      <c r="E4685" s="22"/>
      <c r="F4685" s="23"/>
      <c r="G4685" s="24"/>
      <c r="H4685" s="22"/>
      <c r="I4685" s="22"/>
      <c r="J4685" s="22"/>
      <c r="K4685" s="22"/>
      <c r="L4685" s="66"/>
      <c r="M4685" s="67"/>
      <c r="N4685" s="22"/>
      <c r="O4685" s="22"/>
      <c r="P4685" s="25"/>
      <c r="Q4685" s="26"/>
    </row>
    <row r="4686" spans="1:17" x14ac:dyDescent="0.25">
      <c r="A4686" s="20"/>
      <c r="B4686" s="21"/>
      <c r="C4686" s="22"/>
      <c r="D4686" s="23"/>
      <c r="E4686" s="22"/>
      <c r="F4686" s="23"/>
      <c r="G4686" s="24"/>
      <c r="H4686" s="22"/>
      <c r="I4686" s="22"/>
      <c r="J4686" s="22"/>
      <c r="K4686" s="22"/>
      <c r="L4686" s="66"/>
      <c r="M4686" s="67"/>
      <c r="N4686" s="22"/>
      <c r="O4686" s="22"/>
      <c r="P4686" s="25"/>
      <c r="Q4686" s="26"/>
    </row>
    <row r="4687" spans="1:17" x14ac:dyDescent="0.25">
      <c r="A4687" s="20"/>
      <c r="B4687" s="21"/>
      <c r="C4687" s="22"/>
      <c r="D4687" s="23"/>
      <c r="E4687" s="22"/>
      <c r="F4687" s="23"/>
      <c r="G4687" s="24"/>
      <c r="H4687" s="22"/>
      <c r="I4687" s="22"/>
      <c r="J4687" s="22"/>
      <c r="K4687" s="22"/>
      <c r="L4687" s="66"/>
      <c r="M4687" s="67"/>
      <c r="N4687" s="22"/>
      <c r="O4687" s="22"/>
      <c r="P4687" s="25"/>
      <c r="Q4687" s="26"/>
    </row>
    <row r="4688" spans="1:17" x14ac:dyDescent="0.25">
      <c r="A4688" s="20"/>
      <c r="B4688" s="21"/>
      <c r="C4688" s="22"/>
      <c r="D4688" s="23"/>
      <c r="E4688" s="22"/>
      <c r="F4688" s="23"/>
      <c r="G4688" s="24"/>
      <c r="H4688" s="22"/>
      <c r="I4688" s="22"/>
      <c r="J4688" s="22"/>
      <c r="K4688" s="22"/>
      <c r="L4688" s="66"/>
      <c r="M4688" s="67"/>
      <c r="N4688" s="22"/>
      <c r="O4688" s="22"/>
      <c r="P4688" s="25"/>
      <c r="Q4688" s="26"/>
    </row>
    <row r="4689" spans="1:17" x14ac:dyDescent="0.25">
      <c r="A4689" s="20"/>
      <c r="B4689" s="21"/>
      <c r="C4689" s="22"/>
      <c r="D4689" s="23"/>
      <c r="E4689" s="22"/>
      <c r="F4689" s="23"/>
      <c r="G4689" s="24"/>
      <c r="H4689" s="22"/>
      <c r="I4689" s="22"/>
      <c r="J4689" s="22"/>
      <c r="K4689" s="22"/>
      <c r="L4689" s="66"/>
      <c r="M4689" s="67"/>
      <c r="N4689" s="22"/>
      <c r="O4689" s="22"/>
      <c r="P4689" s="25"/>
      <c r="Q4689" s="26"/>
    </row>
    <row r="4690" spans="1:17" x14ac:dyDescent="0.25">
      <c r="A4690" s="20"/>
      <c r="B4690" s="21"/>
      <c r="C4690" s="22"/>
      <c r="D4690" s="23"/>
      <c r="E4690" s="22"/>
      <c r="F4690" s="23"/>
      <c r="G4690" s="24"/>
      <c r="H4690" s="22"/>
      <c r="I4690" s="22"/>
      <c r="J4690" s="22"/>
      <c r="K4690" s="22"/>
      <c r="L4690" s="66"/>
      <c r="M4690" s="67"/>
      <c r="N4690" s="22"/>
      <c r="O4690" s="22"/>
      <c r="P4690" s="25"/>
      <c r="Q4690" s="26"/>
    </row>
    <row r="4691" spans="1:17" x14ac:dyDescent="0.25">
      <c r="A4691" s="20"/>
      <c r="B4691" s="21"/>
      <c r="C4691" s="22"/>
      <c r="D4691" s="23"/>
      <c r="E4691" s="22"/>
      <c r="F4691" s="23"/>
      <c r="G4691" s="24"/>
      <c r="H4691" s="22"/>
      <c r="I4691" s="22"/>
      <c r="J4691" s="22"/>
      <c r="K4691" s="22"/>
      <c r="L4691" s="66"/>
      <c r="M4691" s="67"/>
      <c r="N4691" s="22"/>
      <c r="O4691" s="22"/>
      <c r="P4691" s="25"/>
      <c r="Q4691" s="26"/>
    </row>
    <row r="4692" spans="1:17" x14ac:dyDescent="0.25">
      <c r="A4692" s="20"/>
      <c r="B4692" s="21"/>
      <c r="C4692" s="22"/>
      <c r="D4692" s="23"/>
      <c r="E4692" s="22"/>
      <c r="F4692" s="23"/>
      <c r="G4692" s="24"/>
      <c r="H4692" s="22"/>
      <c r="I4692" s="22"/>
      <c r="J4692" s="22"/>
      <c r="K4692" s="22"/>
      <c r="L4692" s="66"/>
      <c r="M4692" s="67"/>
      <c r="N4692" s="22"/>
      <c r="O4692" s="22"/>
      <c r="P4692" s="25"/>
      <c r="Q4692" s="26"/>
    </row>
    <row r="4693" spans="1:17" x14ac:dyDescent="0.25">
      <c r="A4693" s="20"/>
      <c r="B4693" s="21"/>
      <c r="C4693" s="22"/>
      <c r="D4693" s="23"/>
      <c r="E4693" s="22"/>
      <c r="F4693" s="23"/>
      <c r="G4693" s="24"/>
      <c r="H4693" s="22"/>
      <c r="I4693" s="22"/>
      <c r="J4693" s="22"/>
      <c r="K4693" s="22"/>
      <c r="L4693" s="66"/>
      <c r="M4693" s="67"/>
      <c r="N4693" s="22"/>
      <c r="O4693" s="22"/>
      <c r="P4693" s="25"/>
      <c r="Q4693" s="26"/>
    </row>
    <row r="4694" spans="1:17" x14ac:dyDescent="0.25">
      <c r="A4694" s="20"/>
      <c r="B4694" s="21"/>
      <c r="C4694" s="22"/>
      <c r="D4694" s="23"/>
      <c r="E4694" s="22"/>
      <c r="F4694" s="23"/>
      <c r="G4694" s="24"/>
      <c r="H4694" s="22"/>
      <c r="I4694" s="22"/>
      <c r="J4694" s="22"/>
      <c r="K4694" s="22"/>
      <c r="L4694" s="66"/>
      <c r="M4694" s="67"/>
      <c r="N4694" s="22"/>
      <c r="O4694" s="22"/>
      <c r="P4694" s="25"/>
      <c r="Q4694" s="26"/>
    </row>
    <row r="4695" spans="1:17" x14ac:dyDescent="0.25">
      <c r="A4695" s="20"/>
      <c r="B4695" s="21"/>
      <c r="C4695" s="22"/>
      <c r="D4695" s="23"/>
      <c r="E4695" s="22"/>
      <c r="F4695" s="23"/>
      <c r="G4695" s="24"/>
      <c r="H4695" s="22"/>
      <c r="I4695" s="22"/>
      <c r="J4695" s="22"/>
      <c r="K4695" s="22"/>
      <c r="L4695" s="66"/>
      <c r="M4695" s="67"/>
      <c r="N4695" s="22"/>
      <c r="O4695" s="22"/>
      <c r="P4695" s="25"/>
      <c r="Q4695" s="26"/>
    </row>
    <row r="4696" spans="1:17" x14ac:dyDescent="0.25">
      <c r="A4696" s="20"/>
      <c r="B4696" s="21"/>
      <c r="C4696" s="22"/>
      <c r="D4696" s="23"/>
      <c r="E4696" s="22"/>
      <c r="F4696" s="23"/>
      <c r="G4696" s="24"/>
      <c r="H4696" s="22"/>
      <c r="I4696" s="22"/>
      <c r="J4696" s="22"/>
      <c r="K4696" s="22"/>
      <c r="L4696" s="66"/>
      <c r="M4696" s="67"/>
      <c r="N4696" s="22"/>
      <c r="O4696" s="22"/>
      <c r="P4696" s="25"/>
      <c r="Q4696" s="26"/>
    </row>
    <row r="4697" spans="1:17" x14ac:dyDescent="0.25">
      <c r="A4697" s="20"/>
      <c r="B4697" s="21"/>
      <c r="C4697" s="22"/>
      <c r="D4697" s="23"/>
      <c r="E4697" s="22"/>
      <c r="F4697" s="23"/>
      <c r="G4697" s="24"/>
      <c r="H4697" s="22"/>
      <c r="I4697" s="22"/>
      <c r="J4697" s="22"/>
      <c r="K4697" s="22"/>
      <c r="L4697" s="66"/>
      <c r="M4697" s="67"/>
      <c r="N4697" s="22"/>
      <c r="O4697" s="22"/>
      <c r="P4697" s="25"/>
      <c r="Q4697" s="26"/>
    </row>
    <row r="4698" spans="1:17" x14ac:dyDescent="0.25">
      <c r="A4698" s="20"/>
      <c r="B4698" s="21"/>
      <c r="C4698" s="22"/>
      <c r="D4698" s="23"/>
      <c r="E4698" s="22"/>
      <c r="F4698" s="23"/>
      <c r="G4698" s="24"/>
      <c r="H4698" s="22"/>
      <c r="I4698" s="22"/>
      <c r="J4698" s="22"/>
      <c r="K4698" s="22"/>
      <c r="L4698" s="66"/>
      <c r="M4698" s="67"/>
      <c r="N4698" s="22"/>
      <c r="O4698" s="22"/>
      <c r="P4698" s="25"/>
      <c r="Q4698" s="26"/>
    </row>
    <row r="4699" spans="1:17" x14ac:dyDescent="0.25">
      <c r="A4699" s="20"/>
      <c r="B4699" s="21"/>
      <c r="C4699" s="22"/>
      <c r="D4699" s="23"/>
      <c r="E4699" s="22"/>
      <c r="F4699" s="23"/>
      <c r="G4699" s="24"/>
      <c r="H4699" s="22"/>
      <c r="I4699" s="22"/>
      <c r="J4699" s="22"/>
      <c r="K4699" s="22"/>
      <c r="L4699" s="66"/>
      <c r="M4699" s="67"/>
      <c r="N4699" s="22"/>
      <c r="O4699" s="22"/>
      <c r="P4699" s="25"/>
      <c r="Q4699" s="26"/>
    </row>
    <row r="4700" spans="1:17" x14ac:dyDescent="0.25">
      <c r="A4700" s="20"/>
      <c r="B4700" s="21"/>
      <c r="C4700" s="22"/>
      <c r="D4700" s="23"/>
      <c r="E4700" s="22"/>
      <c r="F4700" s="23"/>
      <c r="G4700" s="24"/>
      <c r="H4700" s="22"/>
      <c r="I4700" s="22"/>
      <c r="J4700" s="22"/>
      <c r="K4700" s="22"/>
      <c r="L4700" s="66"/>
      <c r="M4700" s="67"/>
      <c r="N4700" s="22"/>
      <c r="O4700" s="22"/>
      <c r="P4700" s="25"/>
      <c r="Q4700" s="26"/>
    </row>
    <row r="4701" spans="1:17" x14ac:dyDescent="0.25">
      <c r="A4701" s="20"/>
      <c r="B4701" s="21"/>
      <c r="C4701" s="22"/>
      <c r="D4701" s="23"/>
      <c r="E4701" s="22"/>
      <c r="F4701" s="23"/>
      <c r="G4701" s="24"/>
      <c r="H4701" s="22"/>
      <c r="I4701" s="22"/>
      <c r="J4701" s="22"/>
      <c r="K4701" s="22"/>
      <c r="L4701" s="66"/>
      <c r="M4701" s="67"/>
      <c r="N4701" s="22"/>
      <c r="O4701" s="22"/>
      <c r="P4701" s="25"/>
      <c r="Q4701" s="26"/>
    </row>
    <row r="4702" spans="1:17" x14ac:dyDescent="0.25">
      <c r="A4702" s="20"/>
      <c r="B4702" s="21"/>
      <c r="C4702" s="22"/>
      <c r="D4702" s="23"/>
      <c r="E4702" s="22"/>
      <c r="F4702" s="23"/>
      <c r="G4702" s="24"/>
      <c r="H4702" s="22"/>
      <c r="I4702" s="22"/>
      <c r="J4702" s="22"/>
      <c r="K4702" s="22"/>
      <c r="L4702" s="66"/>
      <c r="M4702" s="67"/>
      <c r="N4702" s="22"/>
      <c r="O4702" s="22"/>
      <c r="P4702" s="25"/>
      <c r="Q4702" s="26"/>
    </row>
    <row r="4703" spans="1:17" x14ac:dyDescent="0.25">
      <c r="A4703" s="20"/>
      <c r="B4703" s="21"/>
      <c r="C4703" s="22"/>
      <c r="D4703" s="23"/>
      <c r="E4703" s="22"/>
      <c r="F4703" s="23"/>
      <c r="G4703" s="24"/>
      <c r="H4703" s="22"/>
      <c r="I4703" s="22"/>
      <c r="J4703" s="22"/>
      <c r="K4703" s="22"/>
      <c r="L4703" s="66"/>
      <c r="M4703" s="67"/>
      <c r="N4703" s="22"/>
      <c r="O4703" s="22"/>
      <c r="P4703" s="25"/>
      <c r="Q4703" s="26"/>
    </row>
    <row r="4704" spans="1:17" x14ac:dyDescent="0.25">
      <c r="A4704" s="20"/>
      <c r="B4704" s="21"/>
      <c r="C4704" s="22"/>
      <c r="D4704" s="23"/>
      <c r="E4704" s="22"/>
      <c r="F4704" s="23"/>
      <c r="G4704" s="24"/>
      <c r="H4704" s="22"/>
      <c r="I4704" s="22"/>
      <c r="J4704" s="22"/>
      <c r="K4704" s="22"/>
      <c r="L4704" s="66"/>
      <c r="M4704" s="67"/>
      <c r="N4704" s="22"/>
      <c r="O4704" s="22"/>
      <c r="P4704" s="25"/>
      <c r="Q4704" s="26"/>
    </row>
    <row r="4705" spans="1:17" x14ac:dyDescent="0.25">
      <c r="A4705" s="20"/>
      <c r="B4705" s="21"/>
      <c r="C4705" s="22"/>
      <c r="D4705" s="23"/>
      <c r="E4705" s="22"/>
      <c r="F4705" s="23"/>
      <c r="G4705" s="24"/>
      <c r="H4705" s="22"/>
      <c r="I4705" s="22"/>
      <c r="J4705" s="22"/>
      <c r="K4705" s="22"/>
      <c r="L4705" s="66"/>
      <c r="M4705" s="67"/>
      <c r="N4705" s="22"/>
      <c r="O4705" s="22"/>
      <c r="P4705" s="25"/>
      <c r="Q4705" s="26"/>
    </row>
    <row r="4706" spans="1:17" x14ac:dyDescent="0.25">
      <c r="A4706" s="20"/>
      <c r="B4706" s="21"/>
      <c r="C4706" s="22"/>
      <c r="D4706" s="23"/>
      <c r="E4706" s="22"/>
      <c r="F4706" s="23"/>
      <c r="G4706" s="24"/>
      <c r="H4706" s="22"/>
      <c r="I4706" s="22"/>
      <c r="J4706" s="22"/>
      <c r="K4706" s="22"/>
      <c r="L4706" s="66"/>
      <c r="M4706" s="67"/>
      <c r="N4706" s="22"/>
      <c r="O4706" s="22"/>
      <c r="P4706" s="25"/>
      <c r="Q4706" s="26"/>
    </row>
    <row r="4707" spans="1:17" x14ac:dyDescent="0.25">
      <c r="A4707" s="20"/>
      <c r="B4707" s="21"/>
      <c r="C4707" s="22"/>
      <c r="D4707" s="23"/>
      <c r="E4707" s="22"/>
      <c r="F4707" s="23"/>
      <c r="G4707" s="24"/>
      <c r="H4707" s="22"/>
      <c r="I4707" s="22"/>
      <c r="J4707" s="22"/>
      <c r="K4707" s="22"/>
      <c r="L4707" s="66"/>
      <c r="M4707" s="67"/>
      <c r="N4707" s="22"/>
      <c r="O4707" s="22"/>
      <c r="P4707" s="25"/>
      <c r="Q4707" s="26"/>
    </row>
    <row r="4708" spans="1:17" x14ac:dyDescent="0.25">
      <c r="A4708" s="20"/>
      <c r="B4708" s="21"/>
      <c r="C4708" s="22"/>
      <c r="D4708" s="23"/>
      <c r="E4708" s="22"/>
      <c r="F4708" s="23"/>
      <c r="G4708" s="24"/>
      <c r="H4708" s="22"/>
      <c r="I4708" s="22"/>
      <c r="J4708" s="22"/>
      <c r="K4708" s="22"/>
      <c r="L4708" s="66"/>
      <c r="M4708" s="67"/>
      <c r="N4708" s="22"/>
      <c r="O4708" s="22"/>
      <c r="P4708" s="25"/>
      <c r="Q4708" s="26"/>
    </row>
    <row r="4709" spans="1:17" x14ac:dyDescent="0.25">
      <c r="A4709" s="20"/>
      <c r="B4709" s="21"/>
      <c r="C4709" s="22"/>
      <c r="D4709" s="23"/>
      <c r="E4709" s="22"/>
      <c r="F4709" s="23"/>
      <c r="G4709" s="24"/>
      <c r="H4709" s="22"/>
      <c r="I4709" s="22"/>
      <c r="J4709" s="22"/>
      <c r="K4709" s="22"/>
      <c r="L4709" s="66"/>
      <c r="M4709" s="67"/>
      <c r="N4709" s="22"/>
      <c r="O4709" s="22"/>
      <c r="P4709" s="25"/>
      <c r="Q4709" s="26"/>
    </row>
    <row r="4710" spans="1:17" x14ac:dyDescent="0.25">
      <c r="A4710" s="20"/>
      <c r="B4710" s="21"/>
      <c r="C4710" s="22"/>
      <c r="D4710" s="23"/>
      <c r="E4710" s="22"/>
      <c r="F4710" s="23"/>
      <c r="G4710" s="24"/>
      <c r="H4710" s="22"/>
      <c r="I4710" s="22"/>
      <c r="J4710" s="22"/>
      <c r="K4710" s="22"/>
      <c r="L4710" s="66"/>
      <c r="M4710" s="67"/>
      <c r="N4710" s="22"/>
      <c r="O4710" s="22"/>
      <c r="P4710" s="25"/>
      <c r="Q4710" s="26"/>
    </row>
    <row r="4711" spans="1:17" x14ac:dyDescent="0.25">
      <c r="A4711" s="20"/>
      <c r="B4711" s="21"/>
      <c r="C4711" s="22"/>
      <c r="D4711" s="23"/>
      <c r="E4711" s="22"/>
      <c r="F4711" s="23"/>
      <c r="G4711" s="24"/>
      <c r="H4711" s="22"/>
      <c r="I4711" s="22"/>
      <c r="J4711" s="22"/>
      <c r="K4711" s="22"/>
      <c r="L4711" s="66"/>
      <c r="M4711" s="67"/>
      <c r="N4711" s="22"/>
      <c r="O4711" s="22"/>
      <c r="P4711" s="25"/>
      <c r="Q4711" s="26"/>
    </row>
    <row r="4712" spans="1:17" x14ac:dyDescent="0.25">
      <c r="A4712" s="20"/>
      <c r="B4712" s="21"/>
      <c r="C4712" s="22"/>
      <c r="D4712" s="23"/>
      <c r="E4712" s="22"/>
      <c r="F4712" s="23"/>
      <c r="G4712" s="24"/>
      <c r="H4712" s="22"/>
      <c r="I4712" s="22"/>
      <c r="J4712" s="22"/>
      <c r="K4712" s="22"/>
      <c r="L4712" s="66"/>
      <c r="M4712" s="67"/>
      <c r="N4712" s="22"/>
      <c r="O4712" s="22"/>
      <c r="P4712" s="25"/>
      <c r="Q4712" s="26"/>
    </row>
    <row r="4713" spans="1:17" x14ac:dyDescent="0.25">
      <c r="A4713" s="20"/>
      <c r="B4713" s="21"/>
      <c r="C4713" s="22"/>
      <c r="D4713" s="23"/>
      <c r="E4713" s="22"/>
      <c r="F4713" s="23"/>
      <c r="G4713" s="24"/>
      <c r="H4713" s="22"/>
      <c r="I4713" s="22"/>
      <c r="J4713" s="22"/>
      <c r="K4713" s="22"/>
      <c r="L4713" s="66"/>
      <c r="M4713" s="67"/>
      <c r="N4713" s="22"/>
      <c r="O4713" s="22"/>
      <c r="P4713" s="25"/>
      <c r="Q4713" s="26"/>
    </row>
    <row r="4714" spans="1:17" x14ac:dyDescent="0.25">
      <c r="A4714" s="20"/>
      <c r="B4714" s="21"/>
      <c r="C4714" s="22"/>
      <c r="D4714" s="23"/>
      <c r="E4714" s="22"/>
      <c r="F4714" s="23"/>
      <c r="G4714" s="24"/>
      <c r="H4714" s="22"/>
      <c r="I4714" s="22"/>
      <c r="J4714" s="22"/>
      <c r="K4714" s="22"/>
      <c r="L4714" s="66"/>
      <c r="M4714" s="67"/>
      <c r="N4714" s="22"/>
      <c r="O4714" s="22"/>
      <c r="P4714" s="25"/>
      <c r="Q4714" s="26"/>
    </row>
    <row r="4715" spans="1:17" x14ac:dyDescent="0.25">
      <c r="A4715" s="20"/>
      <c r="B4715" s="21"/>
      <c r="C4715" s="22"/>
      <c r="D4715" s="23"/>
      <c r="E4715" s="22"/>
      <c r="F4715" s="23"/>
      <c r="G4715" s="24"/>
      <c r="H4715" s="22"/>
      <c r="I4715" s="22"/>
      <c r="J4715" s="22"/>
      <c r="K4715" s="22"/>
      <c r="L4715" s="66"/>
      <c r="M4715" s="67"/>
      <c r="N4715" s="22"/>
      <c r="O4715" s="22"/>
      <c r="P4715" s="25"/>
      <c r="Q4715" s="26"/>
    </row>
    <row r="4716" spans="1:17" x14ac:dyDescent="0.25">
      <c r="A4716" s="20"/>
      <c r="B4716" s="21"/>
      <c r="C4716" s="22"/>
      <c r="D4716" s="23"/>
      <c r="E4716" s="22"/>
      <c r="F4716" s="23"/>
      <c r="G4716" s="24"/>
      <c r="H4716" s="22"/>
      <c r="I4716" s="22"/>
      <c r="J4716" s="22"/>
      <c r="K4716" s="22"/>
      <c r="L4716" s="66"/>
      <c r="M4716" s="67"/>
      <c r="N4716" s="22"/>
      <c r="O4716" s="22"/>
      <c r="P4716" s="25"/>
      <c r="Q4716" s="26"/>
    </row>
    <row r="4717" spans="1:17" x14ac:dyDescent="0.25">
      <c r="A4717" s="20"/>
      <c r="B4717" s="21"/>
      <c r="C4717" s="22"/>
      <c r="D4717" s="23"/>
      <c r="E4717" s="22"/>
      <c r="F4717" s="23"/>
      <c r="G4717" s="24"/>
      <c r="H4717" s="22"/>
      <c r="I4717" s="22"/>
      <c r="J4717" s="22"/>
      <c r="K4717" s="22"/>
      <c r="L4717" s="66"/>
      <c r="M4717" s="67"/>
      <c r="N4717" s="22"/>
      <c r="O4717" s="22"/>
      <c r="P4717" s="25"/>
      <c r="Q4717" s="26"/>
    </row>
    <row r="4718" spans="1:17" x14ac:dyDescent="0.25">
      <c r="A4718" s="20"/>
      <c r="B4718" s="21"/>
      <c r="C4718" s="22"/>
      <c r="D4718" s="23"/>
      <c r="E4718" s="22"/>
      <c r="F4718" s="23"/>
      <c r="G4718" s="24"/>
      <c r="H4718" s="22"/>
      <c r="I4718" s="22"/>
      <c r="J4718" s="22"/>
      <c r="K4718" s="22"/>
      <c r="L4718" s="66"/>
      <c r="M4718" s="67"/>
      <c r="N4718" s="22"/>
      <c r="O4718" s="22"/>
      <c r="P4718" s="25"/>
      <c r="Q4718" s="26"/>
    </row>
    <row r="4719" spans="1:17" x14ac:dyDescent="0.25">
      <c r="A4719" s="20"/>
      <c r="B4719" s="21"/>
      <c r="C4719" s="22"/>
      <c r="D4719" s="23"/>
      <c r="E4719" s="22"/>
      <c r="F4719" s="23"/>
      <c r="G4719" s="24"/>
      <c r="H4719" s="22"/>
      <c r="I4719" s="22"/>
      <c r="J4719" s="22"/>
      <c r="K4719" s="22"/>
      <c r="L4719" s="66"/>
      <c r="M4719" s="67"/>
      <c r="N4719" s="22"/>
      <c r="O4719" s="22"/>
      <c r="P4719" s="25"/>
      <c r="Q4719" s="26"/>
    </row>
    <row r="4720" spans="1:17" x14ac:dyDescent="0.25">
      <c r="A4720" s="20"/>
      <c r="B4720" s="21"/>
      <c r="C4720" s="22"/>
      <c r="D4720" s="23"/>
      <c r="E4720" s="22"/>
      <c r="F4720" s="23"/>
      <c r="G4720" s="24"/>
      <c r="H4720" s="22"/>
      <c r="I4720" s="22"/>
      <c r="J4720" s="22"/>
      <c r="K4720" s="22"/>
      <c r="L4720" s="66"/>
      <c r="M4720" s="67"/>
      <c r="N4720" s="22"/>
      <c r="O4720" s="22"/>
      <c r="P4720" s="25"/>
      <c r="Q4720" s="26"/>
    </row>
    <row r="4721" spans="1:17" x14ac:dyDescent="0.25">
      <c r="A4721" s="20"/>
      <c r="B4721" s="21"/>
      <c r="C4721" s="22"/>
      <c r="D4721" s="23"/>
      <c r="E4721" s="22"/>
      <c r="F4721" s="23"/>
      <c r="G4721" s="24"/>
      <c r="H4721" s="22"/>
      <c r="I4721" s="22"/>
      <c r="J4721" s="22"/>
      <c r="K4721" s="22"/>
      <c r="L4721" s="66"/>
      <c r="M4721" s="67"/>
      <c r="N4721" s="22"/>
      <c r="O4721" s="22"/>
      <c r="P4721" s="25"/>
      <c r="Q4721" s="26"/>
    </row>
    <row r="4722" spans="1:17" x14ac:dyDescent="0.25">
      <c r="A4722" s="20"/>
      <c r="B4722" s="21"/>
      <c r="C4722" s="22"/>
      <c r="D4722" s="23"/>
      <c r="E4722" s="22"/>
      <c r="F4722" s="23"/>
      <c r="G4722" s="24"/>
      <c r="H4722" s="22"/>
      <c r="I4722" s="22"/>
      <c r="J4722" s="22"/>
      <c r="K4722" s="22"/>
      <c r="L4722" s="66"/>
      <c r="M4722" s="67"/>
      <c r="N4722" s="22"/>
      <c r="O4722" s="22"/>
      <c r="P4722" s="25"/>
      <c r="Q4722" s="26"/>
    </row>
    <row r="4723" spans="1:17" x14ac:dyDescent="0.25">
      <c r="A4723" s="20"/>
      <c r="B4723" s="21"/>
      <c r="C4723" s="22"/>
      <c r="D4723" s="23"/>
      <c r="E4723" s="22"/>
      <c r="F4723" s="23"/>
      <c r="G4723" s="24"/>
      <c r="H4723" s="22"/>
      <c r="I4723" s="22"/>
      <c r="J4723" s="22"/>
      <c r="K4723" s="22"/>
      <c r="L4723" s="66"/>
      <c r="M4723" s="67"/>
      <c r="N4723" s="22"/>
      <c r="O4723" s="22"/>
      <c r="P4723" s="25"/>
      <c r="Q4723" s="26"/>
    </row>
    <row r="4724" spans="1:17" x14ac:dyDescent="0.25">
      <c r="A4724" s="20"/>
      <c r="B4724" s="21"/>
      <c r="C4724" s="22"/>
      <c r="D4724" s="23"/>
      <c r="E4724" s="22"/>
      <c r="F4724" s="23"/>
      <c r="G4724" s="24"/>
      <c r="H4724" s="22"/>
      <c r="I4724" s="22"/>
      <c r="J4724" s="22"/>
      <c r="K4724" s="22"/>
      <c r="L4724" s="66"/>
      <c r="M4724" s="67"/>
      <c r="N4724" s="22"/>
      <c r="O4724" s="22"/>
      <c r="P4724" s="25"/>
      <c r="Q4724" s="26"/>
    </row>
    <row r="4725" spans="1:17" x14ac:dyDescent="0.25">
      <c r="A4725" s="20"/>
      <c r="B4725" s="21"/>
      <c r="C4725" s="22"/>
      <c r="D4725" s="23"/>
      <c r="E4725" s="22"/>
      <c r="F4725" s="23"/>
      <c r="G4725" s="24"/>
      <c r="H4725" s="22"/>
      <c r="I4725" s="22"/>
      <c r="J4725" s="22"/>
      <c r="K4725" s="22"/>
      <c r="L4725" s="66"/>
      <c r="M4725" s="67"/>
      <c r="N4725" s="22"/>
      <c r="O4725" s="22"/>
      <c r="P4725" s="25"/>
      <c r="Q4725" s="26"/>
    </row>
    <row r="4726" spans="1:17" x14ac:dyDescent="0.25">
      <c r="A4726" s="20"/>
      <c r="B4726" s="21"/>
      <c r="C4726" s="22"/>
      <c r="D4726" s="23"/>
      <c r="E4726" s="22"/>
      <c r="F4726" s="23"/>
      <c r="G4726" s="24"/>
      <c r="H4726" s="22"/>
      <c r="I4726" s="22"/>
      <c r="J4726" s="22"/>
      <c r="K4726" s="22"/>
      <c r="L4726" s="66"/>
      <c r="M4726" s="67"/>
      <c r="N4726" s="22"/>
      <c r="O4726" s="22"/>
      <c r="P4726" s="25"/>
      <c r="Q4726" s="26"/>
    </row>
    <row r="4727" spans="1:17" x14ac:dyDescent="0.25">
      <c r="A4727" s="20"/>
      <c r="B4727" s="21"/>
      <c r="C4727" s="22"/>
      <c r="D4727" s="23"/>
      <c r="E4727" s="22"/>
      <c r="F4727" s="23"/>
      <c r="G4727" s="24"/>
      <c r="H4727" s="22"/>
      <c r="I4727" s="22"/>
      <c r="J4727" s="22"/>
      <c r="K4727" s="22"/>
      <c r="L4727" s="66"/>
      <c r="M4727" s="67"/>
      <c r="N4727" s="22"/>
      <c r="O4727" s="22"/>
      <c r="P4727" s="25"/>
      <c r="Q4727" s="26"/>
    </row>
    <row r="4728" spans="1:17" x14ac:dyDescent="0.25">
      <c r="A4728" s="20"/>
      <c r="B4728" s="21"/>
      <c r="C4728" s="22"/>
      <c r="D4728" s="23"/>
      <c r="E4728" s="22"/>
      <c r="F4728" s="23"/>
      <c r="G4728" s="24"/>
      <c r="H4728" s="22"/>
      <c r="I4728" s="22"/>
      <c r="J4728" s="22"/>
      <c r="K4728" s="22"/>
      <c r="L4728" s="66"/>
      <c r="M4728" s="67"/>
      <c r="N4728" s="22"/>
      <c r="O4728" s="22"/>
      <c r="P4728" s="25"/>
      <c r="Q4728" s="26"/>
    </row>
    <row r="4729" spans="1:17" x14ac:dyDescent="0.25">
      <c r="A4729" s="20"/>
      <c r="B4729" s="21"/>
      <c r="C4729" s="22"/>
      <c r="D4729" s="23"/>
      <c r="E4729" s="22"/>
      <c r="F4729" s="23"/>
      <c r="G4729" s="24"/>
      <c r="H4729" s="22"/>
      <c r="I4729" s="22"/>
      <c r="J4729" s="22"/>
      <c r="K4729" s="22"/>
      <c r="L4729" s="66"/>
      <c r="M4729" s="67"/>
      <c r="N4729" s="22"/>
      <c r="O4729" s="22"/>
      <c r="P4729" s="25"/>
      <c r="Q4729" s="26"/>
    </row>
    <row r="4730" spans="1:17" x14ac:dyDescent="0.25">
      <c r="A4730" s="20"/>
      <c r="B4730" s="21"/>
      <c r="C4730" s="22"/>
      <c r="D4730" s="23"/>
      <c r="E4730" s="22"/>
      <c r="F4730" s="23"/>
      <c r="G4730" s="24"/>
      <c r="H4730" s="22"/>
      <c r="I4730" s="22"/>
      <c r="J4730" s="22"/>
      <c r="K4730" s="22"/>
      <c r="L4730" s="66"/>
      <c r="M4730" s="67"/>
      <c r="N4730" s="22"/>
      <c r="O4730" s="22"/>
      <c r="P4730" s="25"/>
      <c r="Q4730" s="26"/>
    </row>
    <row r="4731" spans="1:17" x14ac:dyDescent="0.25">
      <c r="A4731" s="20"/>
      <c r="B4731" s="21"/>
      <c r="C4731" s="22"/>
      <c r="D4731" s="23"/>
      <c r="E4731" s="22"/>
      <c r="F4731" s="23"/>
      <c r="G4731" s="24"/>
      <c r="H4731" s="22"/>
      <c r="I4731" s="22"/>
      <c r="J4731" s="22"/>
      <c r="K4731" s="22"/>
      <c r="L4731" s="66"/>
      <c r="M4731" s="67"/>
      <c r="N4731" s="22"/>
      <c r="O4731" s="22"/>
      <c r="P4731" s="25"/>
      <c r="Q4731" s="26"/>
    </row>
    <row r="4732" spans="1:17" x14ac:dyDescent="0.25">
      <c r="A4732" s="20"/>
      <c r="B4732" s="21"/>
      <c r="C4732" s="22"/>
      <c r="D4732" s="23"/>
      <c r="E4732" s="22"/>
      <c r="F4732" s="23"/>
      <c r="G4732" s="24"/>
      <c r="H4732" s="22"/>
      <c r="I4732" s="22"/>
      <c r="J4732" s="22"/>
      <c r="K4732" s="22"/>
      <c r="L4732" s="66"/>
      <c r="M4732" s="67"/>
      <c r="N4732" s="22"/>
      <c r="O4732" s="22"/>
      <c r="P4732" s="25"/>
      <c r="Q4732" s="26"/>
    </row>
    <row r="4733" spans="1:17" x14ac:dyDescent="0.25">
      <c r="A4733" s="20"/>
      <c r="B4733" s="21"/>
      <c r="C4733" s="22"/>
      <c r="D4733" s="23"/>
      <c r="E4733" s="22"/>
      <c r="F4733" s="23"/>
      <c r="G4733" s="24"/>
      <c r="H4733" s="22"/>
      <c r="I4733" s="22"/>
      <c r="J4733" s="22"/>
      <c r="K4733" s="22"/>
      <c r="L4733" s="66"/>
      <c r="M4733" s="67"/>
      <c r="N4733" s="22"/>
      <c r="O4733" s="22"/>
      <c r="P4733" s="25"/>
      <c r="Q4733" s="26"/>
    </row>
    <row r="4734" spans="1:17" x14ac:dyDescent="0.25">
      <c r="A4734" s="20"/>
      <c r="B4734" s="21"/>
      <c r="C4734" s="22"/>
      <c r="D4734" s="23"/>
      <c r="E4734" s="22"/>
      <c r="F4734" s="23"/>
      <c r="G4734" s="24"/>
      <c r="H4734" s="22"/>
      <c r="I4734" s="22"/>
      <c r="J4734" s="22"/>
      <c r="K4734" s="22"/>
      <c r="L4734" s="66"/>
      <c r="M4734" s="67"/>
      <c r="N4734" s="22"/>
      <c r="O4734" s="22"/>
      <c r="P4734" s="25"/>
      <c r="Q4734" s="26"/>
    </row>
    <row r="4735" spans="1:17" x14ac:dyDescent="0.25">
      <c r="A4735" s="20"/>
      <c r="B4735" s="21"/>
      <c r="C4735" s="22"/>
      <c r="D4735" s="23"/>
      <c r="E4735" s="22"/>
      <c r="F4735" s="23"/>
      <c r="G4735" s="24"/>
      <c r="H4735" s="22"/>
      <c r="I4735" s="22"/>
      <c r="J4735" s="22"/>
      <c r="K4735" s="22"/>
      <c r="L4735" s="66"/>
      <c r="M4735" s="67"/>
      <c r="N4735" s="22"/>
      <c r="O4735" s="22"/>
      <c r="P4735" s="25"/>
      <c r="Q4735" s="26"/>
    </row>
    <row r="4736" spans="1:17" x14ac:dyDescent="0.25">
      <c r="A4736" s="20"/>
      <c r="B4736" s="21"/>
      <c r="C4736" s="22"/>
      <c r="D4736" s="23"/>
      <c r="E4736" s="22"/>
      <c r="F4736" s="23"/>
      <c r="G4736" s="24"/>
      <c r="H4736" s="22"/>
      <c r="I4736" s="22"/>
      <c r="J4736" s="22"/>
      <c r="K4736" s="22"/>
      <c r="L4736" s="66"/>
      <c r="M4736" s="67"/>
      <c r="N4736" s="22"/>
      <c r="O4736" s="22"/>
      <c r="P4736" s="25"/>
      <c r="Q4736" s="26"/>
    </row>
    <row r="4737" spans="1:17" x14ac:dyDescent="0.25">
      <c r="A4737" s="20"/>
      <c r="B4737" s="21"/>
      <c r="C4737" s="22"/>
      <c r="D4737" s="23"/>
      <c r="E4737" s="22"/>
      <c r="F4737" s="23"/>
      <c r="G4737" s="24"/>
      <c r="H4737" s="22"/>
      <c r="I4737" s="22"/>
      <c r="J4737" s="22"/>
      <c r="K4737" s="22"/>
      <c r="L4737" s="66"/>
      <c r="M4737" s="67"/>
      <c r="N4737" s="22"/>
      <c r="O4737" s="22"/>
      <c r="P4737" s="25"/>
      <c r="Q4737" s="26"/>
    </row>
    <row r="4738" spans="1:17" x14ac:dyDescent="0.25">
      <c r="A4738" s="20"/>
      <c r="B4738" s="21"/>
      <c r="C4738" s="22"/>
      <c r="D4738" s="23"/>
      <c r="E4738" s="22"/>
      <c r="F4738" s="23"/>
      <c r="G4738" s="24"/>
      <c r="H4738" s="22"/>
      <c r="I4738" s="22"/>
      <c r="J4738" s="22"/>
      <c r="K4738" s="22"/>
      <c r="L4738" s="66"/>
      <c r="M4738" s="67"/>
      <c r="N4738" s="22"/>
      <c r="O4738" s="22"/>
      <c r="P4738" s="25"/>
      <c r="Q4738" s="26"/>
    </row>
    <row r="4739" spans="1:17" x14ac:dyDescent="0.25">
      <c r="A4739" s="20"/>
      <c r="B4739" s="21"/>
      <c r="C4739" s="22"/>
      <c r="D4739" s="23"/>
      <c r="E4739" s="22"/>
      <c r="F4739" s="23"/>
      <c r="G4739" s="24"/>
      <c r="H4739" s="22"/>
      <c r="I4739" s="22"/>
      <c r="J4739" s="22"/>
      <c r="K4739" s="22"/>
      <c r="L4739" s="66"/>
      <c r="M4739" s="67"/>
      <c r="N4739" s="22"/>
      <c r="O4739" s="22"/>
      <c r="P4739" s="25"/>
      <c r="Q4739" s="26"/>
    </row>
    <row r="4740" spans="1:17" x14ac:dyDescent="0.25">
      <c r="A4740" s="20"/>
      <c r="B4740" s="21"/>
      <c r="C4740" s="22"/>
      <c r="D4740" s="23"/>
      <c r="E4740" s="22"/>
      <c r="F4740" s="23"/>
      <c r="G4740" s="24"/>
      <c r="H4740" s="22"/>
      <c r="I4740" s="22"/>
      <c r="J4740" s="22"/>
      <c r="K4740" s="22"/>
      <c r="L4740" s="66"/>
      <c r="M4740" s="67"/>
      <c r="N4740" s="22"/>
      <c r="O4740" s="22"/>
      <c r="P4740" s="25"/>
      <c r="Q4740" s="26"/>
    </row>
    <row r="4741" spans="1:17" x14ac:dyDescent="0.25">
      <c r="A4741" s="20"/>
      <c r="B4741" s="21"/>
      <c r="C4741" s="22"/>
      <c r="D4741" s="23"/>
      <c r="E4741" s="22"/>
      <c r="F4741" s="23"/>
      <c r="G4741" s="24"/>
      <c r="H4741" s="22"/>
      <c r="I4741" s="22"/>
      <c r="J4741" s="22"/>
      <c r="K4741" s="22"/>
      <c r="L4741" s="66"/>
      <c r="M4741" s="67"/>
      <c r="N4741" s="22"/>
      <c r="O4741" s="22"/>
      <c r="P4741" s="25"/>
      <c r="Q4741" s="26"/>
    </row>
    <row r="4742" spans="1:17" x14ac:dyDescent="0.25">
      <c r="A4742" s="20"/>
      <c r="B4742" s="21"/>
      <c r="C4742" s="22"/>
      <c r="D4742" s="23"/>
      <c r="E4742" s="22"/>
      <c r="F4742" s="23"/>
      <c r="G4742" s="24"/>
      <c r="H4742" s="22"/>
      <c r="I4742" s="22"/>
      <c r="J4742" s="22"/>
      <c r="K4742" s="22"/>
      <c r="L4742" s="66"/>
      <c r="M4742" s="67"/>
      <c r="N4742" s="22"/>
      <c r="O4742" s="22"/>
      <c r="P4742" s="25"/>
      <c r="Q4742" s="26"/>
    </row>
    <row r="4743" spans="1:17" x14ac:dyDescent="0.25">
      <c r="A4743" s="20"/>
      <c r="B4743" s="21"/>
      <c r="C4743" s="22"/>
      <c r="D4743" s="23"/>
      <c r="E4743" s="22"/>
      <c r="F4743" s="23"/>
      <c r="G4743" s="24"/>
      <c r="H4743" s="22"/>
      <c r="I4743" s="22"/>
      <c r="J4743" s="22"/>
      <c r="K4743" s="22"/>
      <c r="L4743" s="66"/>
      <c r="M4743" s="67"/>
      <c r="N4743" s="22"/>
      <c r="O4743" s="22"/>
      <c r="P4743" s="25"/>
      <c r="Q4743" s="26"/>
    </row>
    <row r="4744" spans="1:17" x14ac:dyDescent="0.25">
      <c r="A4744" s="20"/>
      <c r="B4744" s="21"/>
      <c r="C4744" s="22"/>
      <c r="D4744" s="23"/>
      <c r="E4744" s="22"/>
      <c r="F4744" s="23"/>
      <c r="G4744" s="24"/>
      <c r="H4744" s="22"/>
      <c r="I4744" s="22"/>
      <c r="J4744" s="22"/>
      <c r="K4744" s="22"/>
      <c r="L4744" s="66"/>
      <c r="M4744" s="67"/>
      <c r="N4744" s="22"/>
      <c r="O4744" s="22"/>
      <c r="P4744" s="25"/>
      <c r="Q4744" s="26"/>
    </row>
    <row r="4745" spans="1:17" x14ac:dyDescent="0.25">
      <c r="A4745" s="20"/>
      <c r="B4745" s="21"/>
      <c r="C4745" s="22"/>
      <c r="D4745" s="23"/>
      <c r="E4745" s="22"/>
      <c r="F4745" s="23"/>
      <c r="G4745" s="24"/>
      <c r="H4745" s="22"/>
      <c r="I4745" s="22"/>
      <c r="J4745" s="22"/>
      <c r="K4745" s="22"/>
      <c r="L4745" s="66"/>
      <c r="M4745" s="67"/>
      <c r="N4745" s="22"/>
      <c r="O4745" s="22"/>
      <c r="P4745" s="25"/>
      <c r="Q4745" s="26"/>
    </row>
    <row r="4746" spans="1:17" x14ac:dyDescent="0.25">
      <c r="A4746" s="20"/>
      <c r="B4746" s="21"/>
      <c r="C4746" s="22"/>
      <c r="D4746" s="23"/>
      <c r="E4746" s="22"/>
      <c r="F4746" s="23"/>
      <c r="G4746" s="24"/>
      <c r="H4746" s="22"/>
      <c r="I4746" s="22"/>
      <c r="J4746" s="22"/>
      <c r="K4746" s="22"/>
      <c r="L4746" s="66"/>
      <c r="M4746" s="67"/>
      <c r="N4746" s="22"/>
      <c r="O4746" s="22"/>
      <c r="P4746" s="25"/>
      <c r="Q4746" s="26"/>
    </row>
    <row r="4747" spans="1:17" x14ac:dyDescent="0.25">
      <c r="A4747" s="20"/>
      <c r="B4747" s="21"/>
      <c r="C4747" s="22"/>
      <c r="D4747" s="23"/>
      <c r="E4747" s="22"/>
      <c r="F4747" s="23"/>
      <c r="G4747" s="24"/>
      <c r="H4747" s="22"/>
      <c r="I4747" s="22"/>
      <c r="J4747" s="22"/>
      <c r="K4747" s="22"/>
      <c r="L4747" s="66"/>
      <c r="M4747" s="67"/>
      <c r="N4747" s="22"/>
      <c r="O4747" s="22"/>
      <c r="P4747" s="25"/>
      <c r="Q4747" s="26"/>
    </row>
    <row r="4748" spans="1:17" x14ac:dyDescent="0.25">
      <c r="A4748" s="20"/>
      <c r="B4748" s="21"/>
      <c r="C4748" s="22"/>
      <c r="D4748" s="23"/>
      <c r="E4748" s="22"/>
      <c r="F4748" s="23"/>
      <c r="G4748" s="24"/>
      <c r="H4748" s="22"/>
      <c r="I4748" s="22"/>
      <c r="J4748" s="22"/>
      <c r="K4748" s="22"/>
      <c r="L4748" s="66"/>
      <c r="M4748" s="67"/>
      <c r="N4748" s="22"/>
      <c r="O4748" s="22"/>
      <c r="P4748" s="25"/>
      <c r="Q4748" s="26"/>
    </row>
    <row r="4749" spans="1:17" x14ac:dyDescent="0.25">
      <c r="A4749" s="20"/>
      <c r="B4749" s="21"/>
      <c r="C4749" s="22"/>
      <c r="D4749" s="23"/>
      <c r="E4749" s="22"/>
      <c r="F4749" s="23"/>
      <c r="G4749" s="24"/>
      <c r="H4749" s="22"/>
      <c r="I4749" s="22"/>
      <c r="J4749" s="22"/>
      <c r="K4749" s="22"/>
      <c r="L4749" s="66"/>
      <c r="M4749" s="67"/>
      <c r="N4749" s="22"/>
      <c r="O4749" s="22"/>
      <c r="P4749" s="25"/>
      <c r="Q4749" s="26"/>
    </row>
    <row r="4750" spans="1:17" x14ac:dyDescent="0.25">
      <c r="A4750" s="20"/>
      <c r="B4750" s="21"/>
      <c r="C4750" s="22"/>
      <c r="D4750" s="23"/>
      <c r="E4750" s="22"/>
      <c r="F4750" s="23"/>
      <c r="G4750" s="24"/>
      <c r="H4750" s="22"/>
      <c r="I4750" s="22"/>
      <c r="J4750" s="22"/>
      <c r="K4750" s="22"/>
      <c r="L4750" s="66"/>
      <c r="M4750" s="67"/>
      <c r="N4750" s="22"/>
      <c r="O4750" s="22"/>
      <c r="P4750" s="25"/>
      <c r="Q4750" s="26"/>
    </row>
    <row r="4751" spans="1:17" x14ac:dyDescent="0.25">
      <c r="A4751" s="20"/>
      <c r="B4751" s="21"/>
      <c r="C4751" s="22"/>
      <c r="D4751" s="23"/>
      <c r="E4751" s="22"/>
      <c r="F4751" s="23"/>
      <c r="G4751" s="24"/>
      <c r="H4751" s="22"/>
      <c r="I4751" s="22"/>
      <c r="J4751" s="22"/>
      <c r="K4751" s="22"/>
      <c r="L4751" s="66"/>
      <c r="M4751" s="67"/>
      <c r="N4751" s="22"/>
      <c r="O4751" s="22"/>
      <c r="P4751" s="25"/>
      <c r="Q4751" s="26"/>
    </row>
    <row r="4752" spans="1:17" x14ac:dyDescent="0.25">
      <c r="A4752" s="20"/>
      <c r="B4752" s="21"/>
      <c r="C4752" s="22"/>
      <c r="D4752" s="23"/>
      <c r="E4752" s="22"/>
      <c r="F4752" s="23"/>
      <c r="G4752" s="24"/>
      <c r="H4752" s="22"/>
      <c r="I4752" s="22"/>
      <c r="J4752" s="22"/>
      <c r="K4752" s="22"/>
      <c r="L4752" s="66"/>
      <c r="M4752" s="67"/>
      <c r="N4752" s="22"/>
      <c r="O4752" s="22"/>
      <c r="P4752" s="25"/>
      <c r="Q4752" s="26"/>
    </row>
    <row r="4753" spans="1:17" x14ac:dyDescent="0.25">
      <c r="A4753" s="20"/>
      <c r="B4753" s="21"/>
      <c r="C4753" s="22"/>
      <c r="D4753" s="23"/>
      <c r="E4753" s="22"/>
      <c r="F4753" s="23"/>
      <c r="G4753" s="24"/>
      <c r="H4753" s="22"/>
      <c r="I4753" s="22"/>
      <c r="J4753" s="22"/>
      <c r="K4753" s="22"/>
      <c r="L4753" s="66"/>
      <c r="M4753" s="67"/>
      <c r="N4753" s="22"/>
      <c r="O4753" s="22"/>
      <c r="P4753" s="25"/>
      <c r="Q4753" s="26"/>
    </row>
    <row r="4754" spans="1:17" x14ac:dyDescent="0.25">
      <c r="A4754" s="20"/>
      <c r="B4754" s="21"/>
      <c r="C4754" s="22"/>
      <c r="D4754" s="23"/>
      <c r="E4754" s="22"/>
      <c r="F4754" s="23"/>
      <c r="G4754" s="24"/>
      <c r="H4754" s="22"/>
      <c r="I4754" s="22"/>
      <c r="J4754" s="22"/>
      <c r="K4754" s="22"/>
      <c r="L4754" s="66"/>
      <c r="M4754" s="67"/>
      <c r="N4754" s="22"/>
      <c r="O4754" s="22"/>
      <c r="P4754" s="25"/>
      <c r="Q4754" s="26"/>
    </row>
    <row r="4755" spans="1:17" x14ac:dyDescent="0.25">
      <c r="A4755" s="20"/>
      <c r="B4755" s="21"/>
      <c r="C4755" s="22"/>
      <c r="D4755" s="23"/>
      <c r="E4755" s="22"/>
      <c r="F4755" s="23"/>
      <c r="G4755" s="24"/>
      <c r="H4755" s="22"/>
      <c r="I4755" s="22"/>
      <c r="J4755" s="22"/>
      <c r="K4755" s="22"/>
      <c r="L4755" s="66"/>
      <c r="M4755" s="67"/>
      <c r="N4755" s="22"/>
      <c r="O4755" s="22"/>
      <c r="P4755" s="25"/>
      <c r="Q4755" s="26"/>
    </row>
    <row r="4756" spans="1:17" x14ac:dyDescent="0.25">
      <c r="A4756" s="20"/>
      <c r="B4756" s="21"/>
      <c r="C4756" s="22"/>
      <c r="D4756" s="23"/>
      <c r="E4756" s="22"/>
      <c r="F4756" s="23"/>
      <c r="G4756" s="24"/>
      <c r="H4756" s="22"/>
      <c r="I4756" s="22"/>
      <c r="J4756" s="22"/>
      <c r="K4756" s="22"/>
      <c r="L4756" s="66"/>
      <c r="M4756" s="67"/>
      <c r="N4756" s="22"/>
      <c r="O4756" s="22"/>
      <c r="P4756" s="25"/>
      <c r="Q4756" s="26"/>
    </row>
    <row r="4757" spans="1:17" x14ac:dyDescent="0.25">
      <c r="A4757" s="20"/>
      <c r="B4757" s="21"/>
      <c r="C4757" s="22"/>
      <c r="D4757" s="23"/>
      <c r="E4757" s="22"/>
      <c r="F4757" s="23"/>
      <c r="G4757" s="24"/>
      <c r="H4757" s="22"/>
      <c r="I4757" s="22"/>
      <c r="J4757" s="22"/>
      <c r="K4757" s="22"/>
      <c r="L4757" s="66"/>
      <c r="M4757" s="67"/>
      <c r="N4757" s="22"/>
      <c r="O4757" s="22"/>
      <c r="P4757" s="25"/>
      <c r="Q4757" s="26"/>
    </row>
    <row r="4758" spans="1:17" x14ac:dyDescent="0.25">
      <c r="A4758" s="20"/>
      <c r="B4758" s="21"/>
      <c r="C4758" s="22"/>
      <c r="D4758" s="23"/>
      <c r="E4758" s="22"/>
      <c r="F4758" s="23"/>
      <c r="G4758" s="24"/>
      <c r="H4758" s="22"/>
      <c r="I4758" s="22"/>
      <c r="J4758" s="22"/>
      <c r="K4758" s="22"/>
      <c r="L4758" s="66"/>
      <c r="M4758" s="67"/>
      <c r="N4758" s="22"/>
      <c r="O4758" s="22"/>
      <c r="P4758" s="25"/>
      <c r="Q4758" s="26"/>
    </row>
    <row r="4759" spans="1:17" x14ac:dyDescent="0.25">
      <c r="A4759" s="20"/>
      <c r="B4759" s="21"/>
      <c r="C4759" s="22"/>
      <c r="D4759" s="23"/>
      <c r="E4759" s="22"/>
      <c r="F4759" s="23"/>
      <c r="G4759" s="24"/>
      <c r="H4759" s="22"/>
      <c r="I4759" s="22"/>
      <c r="J4759" s="22"/>
      <c r="K4759" s="22"/>
      <c r="L4759" s="66"/>
      <c r="M4759" s="67"/>
      <c r="N4759" s="22"/>
      <c r="O4759" s="22"/>
      <c r="P4759" s="25"/>
      <c r="Q4759" s="26"/>
    </row>
    <row r="4760" spans="1:17" x14ac:dyDescent="0.25">
      <c r="A4760" s="20"/>
      <c r="B4760" s="21"/>
      <c r="C4760" s="22"/>
      <c r="D4760" s="23"/>
      <c r="E4760" s="22"/>
      <c r="F4760" s="23"/>
      <c r="G4760" s="24"/>
      <c r="H4760" s="22"/>
      <c r="I4760" s="22"/>
      <c r="J4760" s="22"/>
      <c r="K4760" s="22"/>
      <c r="L4760" s="66"/>
      <c r="M4760" s="67"/>
      <c r="N4760" s="22"/>
      <c r="O4760" s="22"/>
      <c r="P4760" s="25"/>
      <c r="Q4760" s="26"/>
    </row>
    <row r="4761" spans="1:17" x14ac:dyDescent="0.25">
      <c r="A4761" s="20"/>
      <c r="B4761" s="21"/>
      <c r="C4761" s="22"/>
      <c r="D4761" s="23"/>
      <c r="E4761" s="22"/>
      <c r="F4761" s="23"/>
      <c r="G4761" s="24"/>
      <c r="H4761" s="22"/>
      <c r="I4761" s="22"/>
      <c r="J4761" s="22"/>
      <c r="K4761" s="22"/>
      <c r="L4761" s="66"/>
      <c r="M4761" s="67"/>
      <c r="N4761" s="22"/>
      <c r="O4761" s="22"/>
      <c r="P4761" s="25"/>
      <c r="Q4761" s="26"/>
    </row>
    <row r="4762" spans="1:17" x14ac:dyDescent="0.25">
      <c r="A4762" s="20"/>
      <c r="B4762" s="21"/>
      <c r="C4762" s="22"/>
      <c r="D4762" s="23"/>
      <c r="E4762" s="22"/>
      <c r="F4762" s="23"/>
      <c r="G4762" s="24"/>
      <c r="H4762" s="22"/>
      <c r="I4762" s="22"/>
      <c r="J4762" s="22"/>
      <c r="K4762" s="22"/>
      <c r="L4762" s="66"/>
      <c r="M4762" s="67"/>
      <c r="N4762" s="22"/>
      <c r="O4762" s="22"/>
      <c r="P4762" s="25"/>
      <c r="Q4762" s="26"/>
    </row>
    <row r="4763" spans="1:17" x14ac:dyDescent="0.25">
      <c r="A4763" s="20"/>
      <c r="B4763" s="21"/>
      <c r="C4763" s="22"/>
      <c r="D4763" s="23"/>
      <c r="E4763" s="22"/>
      <c r="F4763" s="23"/>
      <c r="G4763" s="24"/>
      <c r="H4763" s="22"/>
      <c r="I4763" s="22"/>
      <c r="J4763" s="22"/>
      <c r="K4763" s="22"/>
      <c r="L4763" s="66"/>
      <c r="M4763" s="67"/>
      <c r="N4763" s="22"/>
      <c r="O4763" s="22"/>
      <c r="P4763" s="25"/>
      <c r="Q4763" s="26"/>
    </row>
    <row r="4764" spans="1:17" x14ac:dyDescent="0.25">
      <c r="A4764" s="20"/>
      <c r="B4764" s="21"/>
      <c r="C4764" s="22"/>
      <c r="D4764" s="23"/>
      <c r="E4764" s="22"/>
      <c r="F4764" s="23"/>
      <c r="G4764" s="24"/>
      <c r="H4764" s="22"/>
      <c r="I4764" s="22"/>
      <c r="J4764" s="22"/>
      <c r="K4764" s="22"/>
      <c r="L4764" s="66"/>
      <c r="M4764" s="67"/>
      <c r="N4764" s="22"/>
      <c r="O4764" s="22"/>
      <c r="P4764" s="25"/>
      <c r="Q4764" s="26"/>
    </row>
    <row r="4765" spans="1:17" x14ac:dyDescent="0.25">
      <c r="A4765" s="20"/>
      <c r="B4765" s="21"/>
      <c r="C4765" s="22"/>
      <c r="D4765" s="23"/>
      <c r="E4765" s="22"/>
      <c r="F4765" s="23"/>
      <c r="G4765" s="24"/>
      <c r="H4765" s="22"/>
      <c r="I4765" s="22"/>
      <c r="J4765" s="22"/>
      <c r="K4765" s="22"/>
      <c r="L4765" s="66"/>
      <c r="M4765" s="67"/>
      <c r="N4765" s="22"/>
      <c r="O4765" s="22"/>
      <c r="P4765" s="25"/>
      <c r="Q4765" s="26"/>
    </row>
    <row r="4766" spans="1:17" x14ac:dyDescent="0.25">
      <c r="A4766" s="20"/>
      <c r="B4766" s="21"/>
      <c r="C4766" s="22"/>
      <c r="D4766" s="23"/>
      <c r="E4766" s="22"/>
      <c r="F4766" s="23"/>
      <c r="G4766" s="24"/>
      <c r="H4766" s="22"/>
      <c r="I4766" s="22"/>
      <c r="J4766" s="22"/>
      <c r="K4766" s="22"/>
      <c r="L4766" s="66"/>
      <c r="M4766" s="67"/>
      <c r="N4766" s="22"/>
      <c r="O4766" s="22"/>
      <c r="P4766" s="25"/>
      <c r="Q4766" s="26"/>
    </row>
    <row r="4767" spans="1:17" x14ac:dyDescent="0.25">
      <c r="A4767" s="20"/>
      <c r="B4767" s="21"/>
      <c r="C4767" s="22"/>
      <c r="D4767" s="23"/>
      <c r="E4767" s="22"/>
      <c r="F4767" s="23"/>
      <c r="G4767" s="24"/>
      <c r="H4767" s="22"/>
      <c r="I4767" s="22"/>
      <c r="J4767" s="22"/>
      <c r="K4767" s="22"/>
      <c r="L4767" s="66"/>
      <c r="M4767" s="67"/>
      <c r="N4767" s="22"/>
      <c r="O4767" s="22"/>
      <c r="P4767" s="25"/>
      <c r="Q4767" s="26"/>
    </row>
    <row r="4768" spans="1:17" x14ac:dyDescent="0.25">
      <c r="A4768" s="20"/>
      <c r="B4768" s="21"/>
      <c r="C4768" s="22"/>
      <c r="D4768" s="23"/>
      <c r="E4768" s="22"/>
      <c r="F4768" s="23"/>
      <c r="G4768" s="24"/>
      <c r="H4768" s="22"/>
      <c r="I4768" s="22"/>
      <c r="J4768" s="22"/>
      <c r="K4768" s="22"/>
      <c r="L4768" s="66"/>
      <c r="M4768" s="67"/>
      <c r="N4768" s="22"/>
      <c r="O4768" s="22"/>
      <c r="P4768" s="25"/>
      <c r="Q4768" s="26"/>
    </row>
    <row r="4769" spans="1:17" x14ac:dyDescent="0.25">
      <c r="A4769" s="20"/>
      <c r="B4769" s="21"/>
      <c r="C4769" s="22"/>
      <c r="D4769" s="23"/>
      <c r="E4769" s="22"/>
      <c r="F4769" s="23"/>
      <c r="G4769" s="24"/>
      <c r="H4769" s="22"/>
      <c r="I4769" s="22"/>
      <c r="J4769" s="22"/>
      <c r="K4769" s="22"/>
      <c r="L4769" s="66"/>
      <c r="M4769" s="67"/>
      <c r="N4769" s="22"/>
      <c r="O4769" s="22"/>
      <c r="P4769" s="25"/>
      <c r="Q4769" s="26"/>
    </row>
    <row r="4770" spans="1:17" x14ac:dyDescent="0.25">
      <c r="A4770" s="20"/>
      <c r="B4770" s="21"/>
      <c r="C4770" s="22"/>
      <c r="D4770" s="23"/>
      <c r="E4770" s="22"/>
      <c r="F4770" s="23"/>
      <c r="G4770" s="24"/>
      <c r="H4770" s="22"/>
      <c r="I4770" s="22"/>
      <c r="J4770" s="22"/>
      <c r="K4770" s="22"/>
      <c r="L4770" s="66"/>
      <c r="M4770" s="67"/>
      <c r="N4770" s="22"/>
      <c r="O4770" s="22"/>
      <c r="P4770" s="25"/>
      <c r="Q4770" s="26"/>
    </row>
    <row r="4771" spans="1:17" x14ac:dyDescent="0.25">
      <c r="A4771" s="20"/>
      <c r="B4771" s="21"/>
      <c r="C4771" s="22"/>
      <c r="D4771" s="23"/>
      <c r="E4771" s="22"/>
      <c r="F4771" s="23"/>
      <c r="G4771" s="24"/>
      <c r="H4771" s="22"/>
      <c r="I4771" s="22"/>
      <c r="J4771" s="22"/>
      <c r="K4771" s="22"/>
      <c r="L4771" s="66"/>
      <c r="M4771" s="67"/>
      <c r="N4771" s="22"/>
      <c r="O4771" s="22"/>
      <c r="P4771" s="25"/>
      <c r="Q4771" s="26"/>
    </row>
    <row r="4772" spans="1:17" x14ac:dyDescent="0.25">
      <c r="A4772" s="20"/>
      <c r="B4772" s="21"/>
      <c r="C4772" s="22"/>
      <c r="D4772" s="23"/>
      <c r="E4772" s="22"/>
      <c r="F4772" s="23"/>
      <c r="G4772" s="24"/>
      <c r="H4772" s="22"/>
      <c r="I4772" s="22"/>
      <c r="J4772" s="22"/>
      <c r="K4772" s="22"/>
      <c r="L4772" s="66"/>
      <c r="M4772" s="67"/>
      <c r="N4772" s="22"/>
      <c r="O4772" s="22"/>
      <c r="P4772" s="25"/>
      <c r="Q4772" s="26"/>
    </row>
    <row r="4773" spans="1:17" x14ac:dyDescent="0.25">
      <c r="A4773" s="20"/>
      <c r="B4773" s="21"/>
      <c r="C4773" s="22"/>
      <c r="D4773" s="23"/>
      <c r="E4773" s="22"/>
      <c r="F4773" s="23"/>
      <c r="G4773" s="24"/>
      <c r="H4773" s="22"/>
      <c r="I4773" s="22"/>
      <c r="J4773" s="22"/>
      <c r="K4773" s="22"/>
      <c r="L4773" s="66"/>
      <c r="M4773" s="67"/>
      <c r="N4773" s="22"/>
      <c r="O4773" s="22"/>
      <c r="P4773" s="25"/>
      <c r="Q4773" s="26"/>
    </row>
    <row r="4774" spans="1:17" x14ac:dyDescent="0.25">
      <c r="A4774" s="20"/>
      <c r="B4774" s="21"/>
      <c r="C4774" s="22"/>
      <c r="D4774" s="23"/>
      <c r="E4774" s="22"/>
      <c r="F4774" s="23"/>
      <c r="G4774" s="24"/>
      <c r="H4774" s="22"/>
      <c r="I4774" s="22"/>
      <c r="J4774" s="22"/>
      <c r="K4774" s="22"/>
      <c r="L4774" s="66"/>
      <c r="M4774" s="67"/>
      <c r="N4774" s="22"/>
      <c r="O4774" s="22"/>
      <c r="P4774" s="25"/>
      <c r="Q4774" s="26"/>
    </row>
    <row r="4775" spans="1:17" x14ac:dyDescent="0.25">
      <c r="A4775" s="20"/>
      <c r="B4775" s="21"/>
      <c r="C4775" s="22"/>
      <c r="D4775" s="23"/>
      <c r="E4775" s="22"/>
      <c r="F4775" s="23"/>
      <c r="G4775" s="24"/>
      <c r="H4775" s="22"/>
      <c r="I4775" s="22"/>
      <c r="J4775" s="22"/>
      <c r="K4775" s="22"/>
      <c r="L4775" s="66"/>
      <c r="M4775" s="67"/>
      <c r="N4775" s="22"/>
      <c r="O4775" s="22"/>
      <c r="P4775" s="25"/>
      <c r="Q4775" s="26"/>
    </row>
    <row r="4776" spans="1:17" x14ac:dyDescent="0.25">
      <c r="A4776" s="20"/>
      <c r="B4776" s="21"/>
      <c r="C4776" s="22"/>
      <c r="D4776" s="23"/>
      <c r="E4776" s="22"/>
      <c r="F4776" s="23"/>
      <c r="G4776" s="24"/>
      <c r="H4776" s="22"/>
      <c r="I4776" s="22"/>
      <c r="J4776" s="22"/>
      <c r="K4776" s="22"/>
      <c r="L4776" s="66"/>
      <c r="M4776" s="67"/>
      <c r="N4776" s="22"/>
      <c r="O4776" s="22"/>
      <c r="P4776" s="25"/>
      <c r="Q4776" s="26"/>
    </row>
    <row r="4777" spans="1:17" x14ac:dyDescent="0.25">
      <c r="A4777" s="20"/>
      <c r="B4777" s="21"/>
      <c r="C4777" s="22"/>
      <c r="D4777" s="23"/>
      <c r="E4777" s="22"/>
      <c r="F4777" s="23"/>
      <c r="G4777" s="24"/>
      <c r="H4777" s="22"/>
      <c r="I4777" s="22"/>
      <c r="J4777" s="22"/>
      <c r="K4777" s="22"/>
      <c r="L4777" s="66"/>
      <c r="M4777" s="67"/>
      <c r="N4777" s="22"/>
      <c r="O4777" s="22"/>
      <c r="P4777" s="25"/>
      <c r="Q4777" s="26"/>
    </row>
    <row r="4778" spans="1:17" x14ac:dyDescent="0.25">
      <c r="A4778" s="20"/>
      <c r="B4778" s="21"/>
      <c r="C4778" s="22"/>
      <c r="D4778" s="23"/>
      <c r="E4778" s="22"/>
      <c r="F4778" s="23"/>
      <c r="G4778" s="24"/>
      <c r="H4778" s="22"/>
      <c r="I4778" s="22"/>
      <c r="J4778" s="22"/>
      <c r="K4778" s="22"/>
      <c r="L4778" s="66"/>
      <c r="M4778" s="67"/>
      <c r="N4778" s="22"/>
      <c r="O4778" s="22"/>
      <c r="P4778" s="25"/>
      <c r="Q4778" s="26"/>
    </row>
    <row r="4779" spans="1:17" x14ac:dyDescent="0.25">
      <c r="A4779" s="20"/>
      <c r="B4779" s="21"/>
      <c r="C4779" s="22"/>
      <c r="D4779" s="23"/>
      <c r="E4779" s="22"/>
      <c r="F4779" s="23"/>
      <c r="G4779" s="24"/>
      <c r="H4779" s="22"/>
      <c r="I4779" s="22"/>
      <c r="J4779" s="22"/>
      <c r="K4779" s="22"/>
      <c r="L4779" s="66"/>
      <c r="M4779" s="67"/>
      <c r="N4779" s="22"/>
      <c r="O4779" s="22"/>
      <c r="P4779" s="25"/>
      <c r="Q4779" s="26"/>
    </row>
    <row r="4780" spans="1:17" x14ac:dyDescent="0.25">
      <c r="A4780" s="20"/>
      <c r="B4780" s="21"/>
      <c r="C4780" s="22"/>
      <c r="D4780" s="23"/>
      <c r="E4780" s="22"/>
      <c r="F4780" s="23"/>
      <c r="G4780" s="24"/>
      <c r="H4780" s="22"/>
      <c r="I4780" s="22"/>
      <c r="J4780" s="22"/>
      <c r="K4780" s="22"/>
      <c r="L4780" s="66"/>
      <c r="M4780" s="67"/>
      <c r="N4780" s="22"/>
      <c r="O4780" s="22"/>
      <c r="P4780" s="25"/>
      <c r="Q4780" s="26"/>
    </row>
    <row r="4781" spans="1:17" x14ac:dyDescent="0.25">
      <c r="A4781" s="20"/>
      <c r="B4781" s="21"/>
      <c r="C4781" s="22"/>
      <c r="D4781" s="23"/>
      <c r="E4781" s="22"/>
      <c r="F4781" s="23"/>
      <c r="G4781" s="24"/>
      <c r="H4781" s="22"/>
      <c r="I4781" s="22"/>
      <c r="J4781" s="22"/>
      <c r="K4781" s="22"/>
      <c r="L4781" s="66"/>
      <c r="M4781" s="67"/>
      <c r="N4781" s="22"/>
      <c r="O4781" s="22"/>
      <c r="P4781" s="25"/>
      <c r="Q4781" s="26"/>
    </row>
    <row r="4782" spans="1:17" x14ac:dyDescent="0.25">
      <c r="A4782" s="20"/>
      <c r="B4782" s="21"/>
      <c r="C4782" s="22"/>
      <c r="D4782" s="23"/>
      <c r="E4782" s="22"/>
      <c r="F4782" s="23"/>
      <c r="G4782" s="24"/>
      <c r="H4782" s="22"/>
      <c r="I4782" s="22"/>
      <c r="J4782" s="22"/>
      <c r="K4782" s="22"/>
      <c r="L4782" s="66"/>
      <c r="M4782" s="67"/>
      <c r="N4782" s="22"/>
      <c r="O4782" s="22"/>
      <c r="P4782" s="25"/>
      <c r="Q4782" s="26"/>
    </row>
    <row r="4783" spans="1:17" x14ac:dyDescent="0.25">
      <c r="A4783" s="20"/>
      <c r="B4783" s="21"/>
      <c r="C4783" s="22"/>
      <c r="D4783" s="23"/>
      <c r="E4783" s="22"/>
      <c r="F4783" s="23"/>
      <c r="G4783" s="24"/>
      <c r="H4783" s="22"/>
      <c r="I4783" s="22"/>
      <c r="J4783" s="22"/>
      <c r="K4783" s="22"/>
      <c r="L4783" s="66"/>
      <c r="M4783" s="67"/>
      <c r="N4783" s="22"/>
      <c r="O4783" s="22"/>
      <c r="P4783" s="25"/>
      <c r="Q4783" s="26"/>
    </row>
    <row r="4784" spans="1:17" x14ac:dyDescent="0.25">
      <c r="A4784" s="20"/>
      <c r="B4784" s="21"/>
      <c r="C4784" s="22"/>
      <c r="D4784" s="23"/>
      <c r="E4784" s="22"/>
      <c r="F4784" s="23"/>
      <c r="G4784" s="24"/>
      <c r="H4784" s="22"/>
      <c r="I4784" s="22"/>
      <c r="J4784" s="22"/>
      <c r="K4784" s="22"/>
      <c r="L4784" s="66"/>
      <c r="M4784" s="67"/>
      <c r="N4784" s="22"/>
      <c r="O4784" s="22"/>
      <c r="P4784" s="25"/>
      <c r="Q4784" s="26"/>
    </row>
    <row r="4785" spans="1:17" x14ac:dyDescent="0.25">
      <c r="A4785" s="20"/>
      <c r="B4785" s="21"/>
      <c r="C4785" s="22"/>
      <c r="D4785" s="23"/>
      <c r="E4785" s="22"/>
      <c r="F4785" s="23"/>
      <c r="G4785" s="24"/>
      <c r="H4785" s="22"/>
      <c r="I4785" s="22"/>
      <c r="J4785" s="22"/>
      <c r="K4785" s="22"/>
      <c r="L4785" s="66"/>
      <c r="M4785" s="67"/>
      <c r="N4785" s="22"/>
      <c r="O4785" s="22"/>
      <c r="P4785" s="25"/>
      <c r="Q4785" s="26"/>
    </row>
    <row r="4786" spans="1:17" x14ac:dyDescent="0.25">
      <c r="A4786" s="20"/>
      <c r="B4786" s="21"/>
      <c r="C4786" s="22"/>
      <c r="D4786" s="23"/>
      <c r="E4786" s="22"/>
      <c r="F4786" s="23"/>
      <c r="G4786" s="24"/>
      <c r="H4786" s="22"/>
      <c r="I4786" s="22"/>
      <c r="J4786" s="22"/>
      <c r="K4786" s="22"/>
      <c r="L4786" s="66"/>
      <c r="M4786" s="67"/>
      <c r="N4786" s="22"/>
      <c r="O4786" s="22"/>
      <c r="P4786" s="25"/>
      <c r="Q4786" s="26"/>
    </row>
    <row r="4787" spans="1:17" x14ac:dyDescent="0.25">
      <c r="A4787" s="20"/>
      <c r="B4787" s="21"/>
      <c r="C4787" s="22"/>
      <c r="D4787" s="23"/>
      <c r="E4787" s="22"/>
      <c r="F4787" s="23"/>
      <c r="G4787" s="24"/>
      <c r="H4787" s="22"/>
      <c r="I4787" s="22"/>
      <c r="J4787" s="22"/>
      <c r="K4787" s="22"/>
      <c r="L4787" s="66"/>
      <c r="M4787" s="67"/>
      <c r="N4787" s="22"/>
      <c r="O4787" s="22"/>
      <c r="P4787" s="25"/>
      <c r="Q4787" s="26"/>
    </row>
    <row r="4788" spans="1:17" x14ac:dyDescent="0.25">
      <c r="A4788" s="20"/>
      <c r="B4788" s="21"/>
      <c r="C4788" s="22"/>
      <c r="D4788" s="23"/>
      <c r="E4788" s="22"/>
      <c r="F4788" s="23"/>
      <c r="G4788" s="24"/>
      <c r="H4788" s="22"/>
      <c r="I4788" s="22"/>
      <c r="J4788" s="22"/>
      <c r="K4788" s="22"/>
      <c r="L4788" s="66"/>
      <c r="M4788" s="67"/>
      <c r="N4788" s="22"/>
      <c r="O4788" s="22"/>
      <c r="P4788" s="25"/>
      <c r="Q4788" s="26"/>
    </row>
    <row r="4789" spans="1:17" x14ac:dyDescent="0.25">
      <c r="A4789" s="20"/>
      <c r="B4789" s="21"/>
      <c r="C4789" s="22"/>
      <c r="D4789" s="23"/>
      <c r="E4789" s="22"/>
      <c r="F4789" s="23"/>
      <c r="G4789" s="24"/>
      <c r="H4789" s="22"/>
      <c r="I4789" s="22"/>
      <c r="J4789" s="22"/>
      <c r="K4789" s="22"/>
      <c r="L4789" s="66"/>
      <c r="M4789" s="67"/>
      <c r="N4789" s="22"/>
      <c r="O4789" s="22"/>
      <c r="P4789" s="25"/>
      <c r="Q4789" s="26"/>
    </row>
    <row r="4790" spans="1:17" x14ac:dyDescent="0.25">
      <c r="A4790" s="20"/>
      <c r="B4790" s="21"/>
      <c r="C4790" s="22"/>
      <c r="D4790" s="23"/>
      <c r="E4790" s="22"/>
      <c r="F4790" s="23"/>
      <c r="G4790" s="24"/>
      <c r="H4790" s="22"/>
      <c r="I4790" s="22"/>
      <c r="J4790" s="22"/>
      <c r="K4790" s="22"/>
      <c r="L4790" s="66"/>
      <c r="M4790" s="67"/>
      <c r="N4790" s="22"/>
      <c r="O4790" s="22"/>
      <c r="P4790" s="25"/>
      <c r="Q4790" s="26"/>
    </row>
    <row r="4791" spans="1:17" x14ac:dyDescent="0.25">
      <c r="A4791" s="20"/>
      <c r="B4791" s="21"/>
      <c r="C4791" s="22"/>
      <c r="D4791" s="23"/>
      <c r="E4791" s="22"/>
      <c r="F4791" s="23"/>
      <c r="G4791" s="24"/>
      <c r="H4791" s="22"/>
      <c r="I4791" s="22"/>
      <c r="J4791" s="22"/>
      <c r="K4791" s="22"/>
      <c r="L4791" s="66"/>
      <c r="M4791" s="67"/>
      <c r="N4791" s="22"/>
      <c r="O4791" s="22"/>
      <c r="P4791" s="25"/>
      <c r="Q4791" s="26"/>
    </row>
    <row r="4792" spans="1:17" x14ac:dyDescent="0.25">
      <c r="A4792" s="20"/>
      <c r="B4792" s="21"/>
      <c r="C4792" s="22"/>
      <c r="D4792" s="23"/>
      <c r="E4792" s="22"/>
      <c r="F4792" s="23"/>
      <c r="G4792" s="24"/>
      <c r="H4792" s="22"/>
      <c r="I4792" s="22"/>
      <c r="J4792" s="22"/>
      <c r="K4792" s="22"/>
      <c r="L4792" s="66"/>
      <c r="M4792" s="67"/>
      <c r="N4792" s="22"/>
      <c r="O4792" s="22"/>
      <c r="P4792" s="25"/>
      <c r="Q4792" s="26"/>
    </row>
    <row r="4793" spans="1:17" x14ac:dyDescent="0.25">
      <c r="A4793" s="20"/>
      <c r="B4793" s="21"/>
      <c r="C4793" s="22"/>
      <c r="D4793" s="23"/>
      <c r="E4793" s="22"/>
      <c r="F4793" s="23"/>
      <c r="G4793" s="24"/>
      <c r="H4793" s="22"/>
      <c r="I4793" s="22"/>
      <c r="J4793" s="22"/>
      <c r="K4793" s="22"/>
      <c r="L4793" s="66"/>
      <c r="M4793" s="67"/>
      <c r="N4793" s="22"/>
      <c r="O4793" s="22"/>
      <c r="P4793" s="25"/>
      <c r="Q4793" s="26"/>
    </row>
    <row r="4794" spans="1:17" x14ac:dyDescent="0.25">
      <c r="A4794" s="20"/>
      <c r="B4794" s="21"/>
      <c r="C4794" s="22"/>
      <c r="D4794" s="23"/>
      <c r="E4794" s="22"/>
      <c r="F4794" s="23"/>
      <c r="G4794" s="24"/>
      <c r="H4794" s="22"/>
      <c r="I4794" s="22"/>
      <c r="J4794" s="22"/>
      <c r="K4794" s="22"/>
      <c r="L4794" s="66"/>
      <c r="M4794" s="67"/>
      <c r="N4794" s="22"/>
      <c r="O4794" s="22"/>
      <c r="P4794" s="25"/>
      <c r="Q4794" s="26"/>
    </row>
    <row r="4795" spans="1:17" x14ac:dyDescent="0.25">
      <c r="A4795" s="20"/>
      <c r="B4795" s="21"/>
      <c r="C4795" s="22"/>
      <c r="D4795" s="23"/>
      <c r="E4795" s="22"/>
      <c r="F4795" s="23"/>
      <c r="G4795" s="24"/>
      <c r="H4795" s="22"/>
      <c r="I4795" s="22"/>
      <c r="J4795" s="22"/>
      <c r="K4795" s="22"/>
      <c r="L4795" s="66"/>
      <c r="M4795" s="67"/>
      <c r="N4795" s="22"/>
      <c r="O4795" s="22"/>
      <c r="P4795" s="25"/>
      <c r="Q4795" s="26"/>
    </row>
    <row r="4796" spans="1:17" x14ac:dyDescent="0.25">
      <c r="A4796" s="20"/>
      <c r="B4796" s="21"/>
      <c r="C4796" s="22"/>
      <c r="D4796" s="23"/>
      <c r="E4796" s="22"/>
      <c r="F4796" s="23"/>
      <c r="G4796" s="24"/>
      <c r="H4796" s="22"/>
      <c r="I4796" s="22"/>
      <c r="J4796" s="22"/>
      <c r="K4796" s="22"/>
      <c r="L4796" s="66"/>
      <c r="M4796" s="67"/>
      <c r="N4796" s="22"/>
      <c r="O4796" s="22"/>
      <c r="P4796" s="25"/>
      <c r="Q4796" s="26"/>
    </row>
    <row r="4797" spans="1:17" x14ac:dyDescent="0.25">
      <c r="A4797" s="20"/>
      <c r="B4797" s="21"/>
      <c r="C4797" s="22"/>
      <c r="D4797" s="23"/>
      <c r="E4797" s="22"/>
      <c r="F4797" s="23"/>
      <c r="G4797" s="24"/>
      <c r="H4797" s="22"/>
      <c r="I4797" s="22"/>
      <c r="J4797" s="22"/>
      <c r="K4797" s="22"/>
      <c r="L4797" s="66"/>
      <c r="M4797" s="67"/>
      <c r="N4797" s="22"/>
      <c r="O4797" s="22"/>
      <c r="P4797" s="25"/>
      <c r="Q4797" s="26"/>
    </row>
    <row r="4798" spans="1:17" x14ac:dyDescent="0.25">
      <c r="A4798" s="20"/>
      <c r="B4798" s="21"/>
      <c r="C4798" s="22"/>
      <c r="D4798" s="23"/>
      <c r="E4798" s="22"/>
      <c r="F4798" s="23"/>
      <c r="G4798" s="24"/>
      <c r="H4798" s="22"/>
      <c r="I4798" s="22"/>
      <c r="J4798" s="22"/>
      <c r="K4798" s="22"/>
      <c r="L4798" s="66"/>
      <c r="M4798" s="67"/>
      <c r="N4798" s="22"/>
      <c r="O4798" s="22"/>
      <c r="P4798" s="25"/>
      <c r="Q4798" s="26"/>
    </row>
    <row r="4799" spans="1:17" x14ac:dyDescent="0.25">
      <c r="A4799" s="20"/>
      <c r="B4799" s="21"/>
      <c r="C4799" s="22"/>
      <c r="D4799" s="23"/>
      <c r="E4799" s="22"/>
      <c r="F4799" s="23"/>
      <c r="G4799" s="24"/>
      <c r="H4799" s="22"/>
      <c r="I4799" s="22"/>
      <c r="J4799" s="22"/>
      <c r="K4799" s="22"/>
      <c r="L4799" s="66"/>
      <c r="M4799" s="67"/>
      <c r="N4799" s="22"/>
      <c r="O4799" s="22"/>
      <c r="P4799" s="25"/>
      <c r="Q4799" s="26"/>
    </row>
    <row r="4800" spans="1:17" x14ac:dyDescent="0.25">
      <c r="A4800" s="20"/>
      <c r="B4800" s="21"/>
      <c r="C4800" s="22"/>
      <c r="D4800" s="23"/>
      <c r="E4800" s="22"/>
      <c r="F4800" s="23"/>
      <c r="G4800" s="24"/>
      <c r="H4800" s="22"/>
      <c r="I4800" s="22"/>
      <c r="J4800" s="22"/>
      <c r="K4800" s="22"/>
      <c r="L4800" s="66"/>
      <c r="M4800" s="67"/>
      <c r="N4800" s="22"/>
      <c r="O4800" s="22"/>
      <c r="P4800" s="25"/>
      <c r="Q4800" s="26"/>
    </row>
    <row r="4801" spans="1:17" x14ac:dyDescent="0.25">
      <c r="A4801" s="20"/>
      <c r="B4801" s="21"/>
      <c r="C4801" s="22"/>
      <c r="D4801" s="23"/>
      <c r="E4801" s="22"/>
      <c r="F4801" s="23"/>
      <c r="G4801" s="24"/>
      <c r="H4801" s="22"/>
      <c r="I4801" s="22"/>
      <c r="J4801" s="22"/>
      <c r="K4801" s="22"/>
      <c r="L4801" s="66"/>
      <c r="M4801" s="67"/>
      <c r="N4801" s="22"/>
      <c r="O4801" s="22"/>
      <c r="P4801" s="25"/>
      <c r="Q4801" s="26"/>
    </row>
    <row r="4802" spans="1:17" x14ac:dyDescent="0.25">
      <c r="A4802" s="20"/>
      <c r="B4802" s="21"/>
      <c r="C4802" s="22"/>
      <c r="D4802" s="23"/>
      <c r="E4802" s="22"/>
      <c r="F4802" s="23"/>
      <c r="G4802" s="24"/>
      <c r="H4802" s="22"/>
      <c r="I4802" s="22"/>
      <c r="J4802" s="22"/>
      <c r="K4802" s="22"/>
      <c r="L4802" s="66"/>
      <c r="M4802" s="67"/>
      <c r="N4802" s="22"/>
      <c r="O4802" s="22"/>
      <c r="P4802" s="25"/>
      <c r="Q4802" s="26"/>
    </row>
    <row r="4803" spans="1:17" x14ac:dyDescent="0.25">
      <c r="A4803" s="20"/>
      <c r="B4803" s="21"/>
      <c r="C4803" s="22"/>
      <c r="D4803" s="23"/>
      <c r="E4803" s="22"/>
      <c r="F4803" s="23"/>
      <c r="G4803" s="24"/>
      <c r="H4803" s="22"/>
      <c r="I4803" s="22"/>
      <c r="J4803" s="22"/>
      <c r="K4803" s="22"/>
      <c r="L4803" s="66"/>
      <c r="M4803" s="67"/>
      <c r="N4803" s="22"/>
      <c r="O4803" s="22"/>
      <c r="P4803" s="25"/>
      <c r="Q4803" s="26"/>
    </row>
    <row r="4804" spans="1:17" x14ac:dyDescent="0.25">
      <c r="A4804" s="20"/>
      <c r="B4804" s="21"/>
      <c r="C4804" s="22"/>
      <c r="D4804" s="23"/>
      <c r="E4804" s="22"/>
      <c r="F4804" s="23"/>
      <c r="G4804" s="24"/>
      <c r="H4804" s="22"/>
      <c r="I4804" s="22"/>
      <c r="J4804" s="22"/>
      <c r="K4804" s="22"/>
      <c r="L4804" s="66"/>
      <c r="M4804" s="67"/>
      <c r="N4804" s="22"/>
      <c r="O4804" s="22"/>
      <c r="P4804" s="25"/>
      <c r="Q4804" s="26"/>
    </row>
    <row r="4805" spans="1:17" x14ac:dyDescent="0.25">
      <c r="A4805" s="20"/>
      <c r="B4805" s="21"/>
      <c r="C4805" s="22"/>
      <c r="D4805" s="23"/>
      <c r="E4805" s="22"/>
      <c r="F4805" s="23"/>
      <c r="G4805" s="24"/>
      <c r="H4805" s="22"/>
      <c r="I4805" s="22"/>
      <c r="J4805" s="22"/>
      <c r="K4805" s="22"/>
      <c r="L4805" s="66"/>
      <c r="M4805" s="67"/>
      <c r="N4805" s="22"/>
      <c r="O4805" s="22"/>
      <c r="P4805" s="25"/>
      <c r="Q4805" s="26"/>
    </row>
    <row r="4806" spans="1:17" x14ac:dyDescent="0.25">
      <c r="A4806" s="20"/>
      <c r="B4806" s="21"/>
      <c r="C4806" s="22"/>
      <c r="D4806" s="23"/>
      <c r="E4806" s="22"/>
      <c r="F4806" s="23"/>
      <c r="G4806" s="24"/>
      <c r="H4806" s="22"/>
      <c r="I4806" s="22"/>
      <c r="J4806" s="22"/>
      <c r="K4806" s="22"/>
      <c r="L4806" s="66"/>
      <c r="M4806" s="67"/>
      <c r="N4806" s="22"/>
      <c r="O4806" s="22"/>
      <c r="P4806" s="25"/>
      <c r="Q4806" s="26"/>
    </row>
    <row r="4807" spans="1:17" x14ac:dyDescent="0.25">
      <c r="A4807" s="20"/>
      <c r="B4807" s="21"/>
      <c r="C4807" s="22"/>
      <c r="D4807" s="23"/>
      <c r="E4807" s="22"/>
      <c r="F4807" s="23"/>
      <c r="G4807" s="24"/>
      <c r="H4807" s="22"/>
      <c r="I4807" s="22"/>
      <c r="J4807" s="22"/>
      <c r="K4807" s="22"/>
      <c r="L4807" s="66"/>
      <c r="M4807" s="67"/>
      <c r="N4807" s="22"/>
      <c r="O4807" s="22"/>
      <c r="P4807" s="25"/>
      <c r="Q4807" s="26"/>
    </row>
    <row r="4808" spans="1:17" x14ac:dyDescent="0.25">
      <c r="A4808" s="20"/>
      <c r="B4808" s="21"/>
      <c r="C4808" s="22"/>
      <c r="D4808" s="23"/>
      <c r="E4808" s="22"/>
      <c r="F4808" s="23"/>
      <c r="G4808" s="24"/>
      <c r="H4808" s="22"/>
      <c r="I4808" s="22"/>
      <c r="J4808" s="22"/>
      <c r="K4808" s="22"/>
      <c r="L4808" s="66"/>
      <c r="M4808" s="67"/>
      <c r="N4808" s="22"/>
      <c r="O4808" s="22"/>
      <c r="P4808" s="25"/>
      <c r="Q4808" s="26"/>
    </row>
    <row r="4809" spans="1:17" x14ac:dyDescent="0.25">
      <c r="A4809" s="20"/>
      <c r="B4809" s="21"/>
      <c r="C4809" s="22"/>
      <c r="D4809" s="23"/>
      <c r="E4809" s="22"/>
      <c r="F4809" s="23"/>
      <c r="G4809" s="24"/>
      <c r="H4809" s="22"/>
      <c r="I4809" s="22"/>
      <c r="J4809" s="22"/>
      <c r="K4809" s="22"/>
      <c r="L4809" s="66"/>
      <c r="M4809" s="67"/>
      <c r="N4809" s="22"/>
      <c r="O4809" s="22"/>
      <c r="P4809" s="25"/>
      <c r="Q4809" s="26"/>
    </row>
    <row r="4810" spans="1:17" x14ac:dyDescent="0.25">
      <c r="A4810" s="20"/>
      <c r="B4810" s="21"/>
      <c r="C4810" s="22"/>
      <c r="D4810" s="23"/>
      <c r="E4810" s="22"/>
      <c r="F4810" s="23"/>
      <c r="G4810" s="24"/>
      <c r="H4810" s="22"/>
      <c r="I4810" s="22"/>
      <c r="J4810" s="22"/>
      <c r="K4810" s="22"/>
      <c r="L4810" s="66"/>
      <c r="M4810" s="67"/>
      <c r="N4810" s="22"/>
      <c r="O4810" s="22"/>
      <c r="P4810" s="25"/>
      <c r="Q4810" s="26"/>
    </row>
    <row r="4811" spans="1:17" x14ac:dyDescent="0.25">
      <c r="A4811" s="20"/>
      <c r="B4811" s="21"/>
      <c r="C4811" s="22"/>
      <c r="D4811" s="23"/>
      <c r="E4811" s="22"/>
      <c r="F4811" s="23"/>
      <c r="G4811" s="24"/>
      <c r="H4811" s="22"/>
      <c r="I4811" s="22"/>
      <c r="J4811" s="22"/>
      <c r="K4811" s="22"/>
      <c r="L4811" s="66"/>
      <c r="M4811" s="67"/>
      <c r="N4811" s="22"/>
      <c r="O4811" s="22"/>
      <c r="P4811" s="25"/>
      <c r="Q4811" s="26"/>
    </row>
    <row r="4812" spans="1:17" x14ac:dyDescent="0.25">
      <c r="A4812" s="20"/>
      <c r="B4812" s="21"/>
      <c r="C4812" s="22"/>
      <c r="D4812" s="23"/>
      <c r="E4812" s="22"/>
      <c r="F4812" s="23"/>
      <c r="G4812" s="24"/>
      <c r="H4812" s="22"/>
      <c r="I4812" s="22"/>
      <c r="J4812" s="22"/>
      <c r="K4812" s="22"/>
      <c r="L4812" s="66"/>
      <c r="M4812" s="67"/>
      <c r="N4812" s="22"/>
      <c r="O4812" s="22"/>
      <c r="P4812" s="25"/>
      <c r="Q4812" s="26"/>
    </row>
    <row r="4813" spans="1:17" x14ac:dyDescent="0.25">
      <c r="A4813" s="20"/>
      <c r="B4813" s="21"/>
      <c r="C4813" s="22"/>
      <c r="D4813" s="23"/>
      <c r="E4813" s="22"/>
      <c r="F4813" s="23"/>
      <c r="G4813" s="24"/>
      <c r="H4813" s="22"/>
      <c r="I4813" s="22"/>
      <c r="J4813" s="22"/>
      <c r="K4813" s="22"/>
      <c r="L4813" s="66"/>
      <c r="M4813" s="67"/>
      <c r="N4813" s="22"/>
      <c r="O4813" s="22"/>
      <c r="P4813" s="25"/>
      <c r="Q4813" s="26"/>
    </row>
    <row r="4814" spans="1:17" x14ac:dyDescent="0.25">
      <c r="A4814" s="20"/>
      <c r="B4814" s="21"/>
      <c r="C4814" s="22"/>
      <c r="D4814" s="23"/>
      <c r="E4814" s="22"/>
      <c r="F4814" s="23"/>
      <c r="G4814" s="24"/>
      <c r="H4814" s="22"/>
      <c r="I4814" s="22"/>
      <c r="J4814" s="22"/>
      <c r="K4814" s="22"/>
      <c r="L4814" s="66"/>
      <c r="M4814" s="67"/>
      <c r="N4814" s="22"/>
      <c r="O4814" s="22"/>
      <c r="P4814" s="25"/>
      <c r="Q4814" s="26"/>
    </row>
    <row r="4815" spans="1:17" x14ac:dyDescent="0.25">
      <c r="A4815" s="20"/>
      <c r="B4815" s="21"/>
      <c r="C4815" s="22"/>
      <c r="D4815" s="23"/>
      <c r="E4815" s="22"/>
      <c r="F4815" s="23"/>
      <c r="G4815" s="24"/>
      <c r="H4815" s="22"/>
      <c r="I4815" s="22"/>
      <c r="J4815" s="22"/>
      <c r="K4815" s="22"/>
      <c r="L4815" s="66"/>
      <c r="M4815" s="67"/>
      <c r="N4815" s="22"/>
      <c r="O4815" s="22"/>
      <c r="P4815" s="25"/>
      <c r="Q4815" s="26"/>
    </row>
    <row r="4816" spans="1:17" x14ac:dyDescent="0.25">
      <c r="A4816" s="20"/>
      <c r="B4816" s="21"/>
      <c r="C4816" s="22"/>
      <c r="D4816" s="23"/>
      <c r="E4816" s="22"/>
      <c r="F4816" s="23"/>
      <c r="G4816" s="24"/>
      <c r="H4816" s="22"/>
      <c r="I4816" s="22"/>
      <c r="J4816" s="22"/>
      <c r="K4816" s="22"/>
      <c r="L4816" s="66"/>
      <c r="M4816" s="67"/>
      <c r="N4816" s="22"/>
      <c r="O4816" s="22"/>
      <c r="P4816" s="25"/>
      <c r="Q4816" s="26"/>
    </row>
    <row r="4817" spans="1:17" x14ac:dyDescent="0.25">
      <c r="A4817" s="20"/>
      <c r="B4817" s="21"/>
      <c r="C4817" s="22"/>
      <c r="D4817" s="23"/>
      <c r="E4817" s="22"/>
      <c r="F4817" s="23"/>
      <c r="G4817" s="24"/>
      <c r="H4817" s="22"/>
      <c r="I4817" s="22"/>
      <c r="J4817" s="22"/>
      <c r="K4817" s="22"/>
      <c r="L4817" s="66"/>
      <c r="M4817" s="67"/>
      <c r="N4817" s="22"/>
      <c r="O4817" s="22"/>
      <c r="P4817" s="25"/>
      <c r="Q4817" s="26"/>
    </row>
    <row r="4818" spans="1:17" x14ac:dyDescent="0.25">
      <c r="A4818" s="20"/>
      <c r="B4818" s="21"/>
      <c r="C4818" s="22"/>
      <c r="D4818" s="23"/>
      <c r="E4818" s="22"/>
      <c r="F4818" s="23"/>
      <c r="G4818" s="24"/>
      <c r="H4818" s="22"/>
      <c r="I4818" s="22"/>
      <c r="J4818" s="22"/>
      <c r="K4818" s="22"/>
      <c r="L4818" s="66"/>
      <c r="M4818" s="67"/>
      <c r="N4818" s="22"/>
      <c r="O4818" s="22"/>
      <c r="P4818" s="25"/>
      <c r="Q4818" s="26"/>
    </row>
    <row r="4819" spans="1:17" x14ac:dyDescent="0.25">
      <c r="A4819" s="20"/>
      <c r="B4819" s="21"/>
      <c r="C4819" s="22"/>
      <c r="D4819" s="23"/>
      <c r="E4819" s="22"/>
      <c r="F4819" s="23"/>
      <c r="G4819" s="24"/>
      <c r="H4819" s="22"/>
      <c r="I4819" s="22"/>
      <c r="J4819" s="22"/>
      <c r="K4819" s="22"/>
      <c r="L4819" s="66"/>
      <c r="M4819" s="67"/>
      <c r="N4819" s="22"/>
      <c r="O4819" s="22"/>
      <c r="P4819" s="25"/>
      <c r="Q4819" s="26"/>
    </row>
    <row r="4820" spans="1:17" x14ac:dyDescent="0.25">
      <c r="A4820" s="20"/>
      <c r="B4820" s="21"/>
      <c r="C4820" s="22"/>
      <c r="D4820" s="23"/>
      <c r="E4820" s="22"/>
      <c r="F4820" s="23"/>
      <c r="G4820" s="24"/>
      <c r="H4820" s="22"/>
      <c r="I4820" s="22"/>
      <c r="J4820" s="22"/>
      <c r="K4820" s="22"/>
      <c r="L4820" s="66"/>
      <c r="M4820" s="67"/>
      <c r="N4820" s="22"/>
      <c r="O4820" s="22"/>
      <c r="P4820" s="25"/>
      <c r="Q4820" s="26"/>
    </row>
    <row r="4821" spans="1:17" x14ac:dyDescent="0.25">
      <c r="A4821" s="20"/>
      <c r="B4821" s="21"/>
      <c r="C4821" s="22"/>
      <c r="D4821" s="23"/>
      <c r="E4821" s="22"/>
      <c r="F4821" s="23"/>
      <c r="G4821" s="24"/>
      <c r="H4821" s="22"/>
      <c r="I4821" s="22"/>
      <c r="J4821" s="22"/>
      <c r="K4821" s="22"/>
      <c r="L4821" s="66"/>
      <c r="M4821" s="67"/>
      <c r="N4821" s="22"/>
      <c r="O4821" s="22"/>
      <c r="P4821" s="25"/>
      <c r="Q4821" s="26"/>
    </row>
    <row r="4822" spans="1:17" x14ac:dyDescent="0.25">
      <c r="A4822" s="20"/>
      <c r="B4822" s="21"/>
      <c r="C4822" s="22"/>
      <c r="D4822" s="23"/>
      <c r="E4822" s="22"/>
      <c r="F4822" s="23"/>
      <c r="G4822" s="24"/>
      <c r="H4822" s="22"/>
      <c r="I4822" s="22"/>
      <c r="J4822" s="22"/>
      <c r="K4822" s="22"/>
      <c r="L4822" s="66"/>
      <c r="M4822" s="67"/>
      <c r="N4822" s="22"/>
      <c r="O4822" s="22"/>
      <c r="P4822" s="25"/>
      <c r="Q4822" s="26"/>
    </row>
    <row r="4823" spans="1:17" x14ac:dyDescent="0.25">
      <c r="A4823" s="20"/>
      <c r="B4823" s="21"/>
      <c r="C4823" s="22"/>
      <c r="D4823" s="23"/>
      <c r="E4823" s="22"/>
      <c r="F4823" s="23"/>
      <c r="G4823" s="24"/>
      <c r="H4823" s="22"/>
      <c r="I4823" s="22"/>
      <c r="J4823" s="22"/>
      <c r="K4823" s="22"/>
      <c r="L4823" s="66"/>
      <c r="M4823" s="67"/>
      <c r="N4823" s="22"/>
      <c r="O4823" s="22"/>
      <c r="P4823" s="25"/>
      <c r="Q4823" s="26"/>
    </row>
    <row r="4824" spans="1:17" x14ac:dyDescent="0.25">
      <c r="A4824" s="20"/>
      <c r="B4824" s="21"/>
      <c r="C4824" s="22"/>
      <c r="D4824" s="23"/>
      <c r="E4824" s="22"/>
      <c r="F4824" s="23"/>
      <c r="G4824" s="24"/>
      <c r="H4824" s="22"/>
      <c r="I4824" s="22"/>
      <c r="J4824" s="22"/>
      <c r="K4824" s="22"/>
      <c r="L4824" s="66"/>
      <c r="M4824" s="67"/>
      <c r="N4824" s="22"/>
      <c r="O4824" s="22"/>
      <c r="P4824" s="25"/>
      <c r="Q4824" s="26"/>
    </row>
    <row r="4825" spans="1:17" x14ac:dyDescent="0.25">
      <c r="A4825" s="20"/>
      <c r="B4825" s="21"/>
      <c r="C4825" s="22"/>
      <c r="D4825" s="23"/>
      <c r="E4825" s="22"/>
      <c r="F4825" s="23"/>
      <c r="G4825" s="24"/>
      <c r="H4825" s="22"/>
      <c r="I4825" s="22"/>
      <c r="J4825" s="22"/>
      <c r="K4825" s="22"/>
      <c r="L4825" s="66"/>
      <c r="M4825" s="67"/>
      <c r="N4825" s="22"/>
      <c r="O4825" s="22"/>
      <c r="P4825" s="25"/>
      <c r="Q4825" s="26"/>
    </row>
    <row r="4826" spans="1:17" x14ac:dyDescent="0.25">
      <c r="A4826" s="20"/>
      <c r="B4826" s="21"/>
      <c r="C4826" s="22"/>
      <c r="D4826" s="23"/>
      <c r="E4826" s="22"/>
      <c r="F4826" s="23"/>
      <c r="G4826" s="24"/>
      <c r="H4826" s="22"/>
      <c r="I4826" s="22"/>
      <c r="J4826" s="22"/>
      <c r="K4826" s="22"/>
      <c r="L4826" s="66"/>
      <c r="M4826" s="67"/>
      <c r="N4826" s="22"/>
      <c r="O4826" s="22"/>
      <c r="P4826" s="25"/>
      <c r="Q4826" s="26"/>
    </row>
    <row r="4827" spans="1:17" x14ac:dyDescent="0.25">
      <c r="A4827" s="20"/>
      <c r="B4827" s="21"/>
      <c r="C4827" s="22"/>
      <c r="D4827" s="23"/>
      <c r="E4827" s="22"/>
      <c r="F4827" s="23"/>
      <c r="G4827" s="24"/>
      <c r="H4827" s="22"/>
      <c r="I4827" s="22"/>
      <c r="J4827" s="22"/>
      <c r="K4827" s="22"/>
      <c r="L4827" s="66"/>
      <c r="M4827" s="67"/>
      <c r="N4827" s="22"/>
      <c r="O4827" s="22"/>
      <c r="P4827" s="25"/>
      <c r="Q4827" s="26"/>
    </row>
    <row r="4828" spans="1:17" x14ac:dyDescent="0.25">
      <c r="A4828" s="20"/>
      <c r="B4828" s="21"/>
      <c r="C4828" s="22"/>
      <c r="D4828" s="23"/>
      <c r="E4828" s="22"/>
      <c r="F4828" s="23"/>
      <c r="G4828" s="24"/>
      <c r="H4828" s="22"/>
      <c r="I4828" s="22"/>
      <c r="J4828" s="22"/>
      <c r="K4828" s="22"/>
      <c r="L4828" s="66"/>
      <c r="M4828" s="67"/>
      <c r="N4828" s="22"/>
      <c r="O4828" s="22"/>
      <c r="P4828" s="25"/>
      <c r="Q4828" s="26"/>
    </row>
    <row r="4829" spans="1:17" x14ac:dyDescent="0.25">
      <c r="A4829" s="20"/>
      <c r="B4829" s="21"/>
      <c r="C4829" s="22"/>
      <c r="D4829" s="23"/>
      <c r="E4829" s="22"/>
      <c r="F4829" s="23"/>
      <c r="G4829" s="24"/>
      <c r="H4829" s="22"/>
      <c r="I4829" s="22"/>
      <c r="J4829" s="22"/>
      <c r="K4829" s="22"/>
      <c r="L4829" s="66"/>
      <c r="M4829" s="67"/>
      <c r="N4829" s="22"/>
      <c r="O4829" s="22"/>
      <c r="P4829" s="25"/>
      <c r="Q4829" s="26"/>
    </row>
    <row r="4830" spans="1:17" x14ac:dyDescent="0.25">
      <c r="A4830" s="20"/>
      <c r="B4830" s="21"/>
      <c r="C4830" s="22"/>
      <c r="D4830" s="23"/>
      <c r="E4830" s="22"/>
      <c r="F4830" s="23"/>
      <c r="G4830" s="24"/>
      <c r="H4830" s="22"/>
      <c r="I4830" s="22"/>
      <c r="J4830" s="22"/>
      <c r="K4830" s="22"/>
      <c r="L4830" s="66"/>
      <c r="M4830" s="67"/>
      <c r="N4830" s="22"/>
      <c r="O4830" s="22"/>
      <c r="P4830" s="25"/>
      <c r="Q4830" s="26"/>
    </row>
    <row r="4831" spans="1:17" x14ac:dyDescent="0.25">
      <c r="A4831" s="20"/>
      <c r="B4831" s="21"/>
      <c r="C4831" s="22"/>
      <c r="D4831" s="23"/>
      <c r="E4831" s="22"/>
      <c r="F4831" s="23"/>
      <c r="G4831" s="24"/>
      <c r="H4831" s="22"/>
      <c r="I4831" s="22"/>
      <c r="J4831" s="22"/>
      <c r="K4831" s="22"/>
      <c r="L4831" s="66"/>
      <c r="M4831" s="67"/>
      <c r="N4831" s="22"/>
      <c r="O4831" s="22"/>
      <c r="P4831" s="25"/>
      <c r="Q4831" s="26"/>
    </row>
    <row r="4832" spans="1:17" x14ac:dyDescent="0.25">
      <c r="A4832" s="20"/>
      <c r="B4832" s="21"/>
      <c r="C4832" s="22"/>
      <c r="D4832" s="23"/>
      <c r="E4832" s="22"/>
      <c r="F4832" s="23"/>
      <c r="G4832" s="24"/>
      <c r="H4832" s="22"/>
      <c r="I4832" s="22"/>
      <c r="J4832" s="22"/>
      <c r="K4832" s="22"/>
      <c r="L4832" s="66"/>
      <c r="M4832" s="67"/>
      <c r="N4832" s="22"/>
      <c r="O4832" s="22"/>
      <c r="P4832" s="25"/>
      <c r="Q4832" s="26"/>
    </row>
    <row r="4833" spans="1:17" x14ac:dyDescent="0.25">
      <c r="A4833" s="20"/>
      <c r="B4833" s="21"/>
      <c r="C4833" s="22"/>
      <c r="D4833" s="23"/>
      <c r="E4833" s="22"/>
      <c r="F4833" s="23"/>
      <c r="G4833" s="24"/>
      <c r="H4833" s="22"/>
      <c r="I4833" s="22"/>
      <c r="J4833" s="22"/>
      <c r="K4833" s="22"/>
      <c r="L4833" s="66"/>
      <c r="M4833" s="67"/>
      <c r="N4833" s="22"/>
      <c r="O4833" s="22"/>
      <c r="P4833" s="25"/>
      <c r="Q4833" s="26"/>
    </row>
    <row r="4834" spans="1:17" x14ac:dyDescent="0.25">
      <c r="A4834" s="20"/>
      <c r="B4834" s="21"/>
      <c r="C4834" s="22"/>
      <c r="D4834" s="23"/>
      <c r="E4834" s="22"/>
      <c r="F4834" s="23"/>
      <c r="G4834" s="24"/>
      <c r="H4834" s="22"/>
      <c r="I4834" s="22"/>
      <c r="J4834" s="22"/>
      <c r="K4834" s="22"/>
      <c r="L4834" s="66"/>
      <c r="M4834" s="67"/>
      <c r="N4834" s="22"/>
      <c r="O4834" s="22"/>
      <c r="P4834" s="25"/>
      <c r="Q4834" s="26"/>
    </row>
    <row r="4835" spans="1:17" x14ac:dyDescent="0.25">
      <c r="A4835" s="20"/>
      <c r="B4835" s="21"/>
      <c r="C4835" s="22"/>
      <c r="D4835" s="23"/>
      <c r="E4835" s="22"/>
      <c r="F4835" s="23"/>
      <c r="G4835" s="24"/>
      <c r="H4835" s="22"/>
      <c r="I4835" s="22"/>
      <c r="J4835" s="22"/>
      <c r="K4835" s="22"/>
      <c r="L4835" s="66"/>
      <c r="M4835" s="67"/>
      <c r="N4835" s="22"/>
      <c r="O4835" s="22"/>
      <c r="P4835" s="25"/>
      <c r="Q4835" s="26"/>
    </row>
    <row r="4836" spans="1:17" x14ac:dyDescent="0.25">
      <c r="A4836" s="20"/>
      <c r="B4836" s="21"/>
      <c r="C4836" s="22"/>
      <c r="D4836" s="23"/>
      <c r="E4836" s="22"/>
      <c r="F4836" s="23"/>
      <c r="G4836" s="24"/>
      <c r="H4836" s="22"/>
      <c r="I4836" s="22"/>
      <c r="J4836" s="22"/>
      <c r="K4836" s="22"/>
      <c r="L4836" s="66"/>
      <c r="M4836" s="67"/>
      <c r="N4836" s="22"/>
      <c r="O4836" s="22"/>
      <c r="P4836" s="25"/>
      <c r="Q4836" s="26"/>
    </row>
    <row r="4837" spans="1:17" x14ac:dyDescent="0.25">
      <c r="A4837" s="20"/>
      <c r="B4837" s="21"/>
      <c r="C4837" s="22"/>
      <c r="D4837" s="23"/>
      <c r="E4837" s="22"/>
      <c r="F4837" s="23"/>
      <c r="G4837" s="24"/>
      <c r="H4837" s="22"/>
      <c r="I4837" s="22"/>
      <c r="J4837" s="22"/>
      <c r="K4837" s="22"/>
      <c r="L4837" s="66"/>
      <c r="M4837" s="67"/>
      <c r="N4837" s="22"/>
      <c r="O4837" s="22"/>
      <c r="P4837" s="25"/>
      <c r="Q4837" s="26"/>
    </row>
    <row r="4838" spans="1:17" x14ac:dyDescent="0.25">
      <c r="A4838" s="20"/>
      <c r="B4838" s="21"/>
      <c r="C4838" s="22"/>
      <c r="D4838" s="23"/>
      <c r="E4838" s="22"/>
      <c r="F4838" s="23"/>
      <c r="G4838" s="24"/>
      <c r="H4838" s="22"/>
      <c r="I4838" s="22"/>
      <c r="J4838" s="22"/>
      <c r="K4838" s="22"/>
      <c r="L4838" s="66"/>
      <c r="M4838" s="67"/>
      <c r="N4838" s="22"/>
      <c r="O4838" s="22"/>
      <c r="P4838" s="25"/>
      <c r="Q4838" s="26"/>
    </row>
    <row r="4839" spans="1:17" x14ac:dyDescent="0.25">
      <c r="A4839" s="20"/>
      <c r="B4839" s="21"/>
      <c r="C4839" s="22"/>
      <c r="D4839" s="23"/>
      <c r="E4839" s="22"/>
      <c r="F4839" s="23"/>
      <c r="G4839" s="24"/>
      <c r="H4839" s="22"/>
      <c r="I4839" s="22"/>
      <c r="J4839" s="22"/>
      <c r="K4839" s="22"/>
      <c r="L4839" s="66"/>
      <c r="M4839" s="67"/>
      <c r="N4839" s="22"/>
      <c r="O4839" s="22"/>
      <c r="P4839" s="25"/>
      <c r="Q4839" s="26"/>
    </row>
    <row r="4840" spans="1:17" x14ac:dyDescent="0.25">
      <c r="A4840" s="20"/>
      <c r="B4840" s="21"/>
      <c r="C4840" s="22"/>
      <c r="D4840" s="23"/>
      <c r="E4840" s="22"/>
      <c r="F4840" s="23"/>
      <c r="G4840" s="24"/>
      <c r="H4840" s="22"/>
      <c r="I4840" s="22"/>
      <c r="J4840" s="22"/>
      <c r="K4840" s="22"/>
      <c r="L4840" s="66"/>
      <c r="M4840" s="67"/>
      <c r="N4840" s="22"/>
      <c r="O4840" s="22"/>
      <c r="P4840" s="25"/>
      <c r="Q4840" s="26"/>
    </row>
    <row r="4841" spans="1:17" x14ac:dyDescent="0.25">
      <c r="A4841" s="20"/>
      <c r="B4841" s="21"/>
      <c r="C4841" s="22"/>
      <c r="D4841" s="23"/>
      <c r="E4841" s="22"/>
      <c r="F4841" s="23"/>
      <c r="G4841" s="24"/>
      <c r="H4841" s="22"/>
      <c r="I4841" s="22"/>
      <c r="J4841" s="22"/>
      <c r="K4841" s="22"/>
      <c r="L4841" s="66"/>
      <c r="M4841" s="67"/>
      <c r="N4841" s="22"/>
      <c r="O4841" s="22"/>
      <c r="P4841" s="25"/>
      <c r="Q4841" s="26"/>
    </row>
    <row r="4842" spans="1:17" x14ac:dyDescent="0.25">
      <c r="A4842" s="20"/>
      <c r="B4842" s="21"/>
      <c r="C4842" s="22"/>
      <c r="D4842" s="23"/>
      <c r="E4842" s="22"/>
      <c r="F4842" s="23"/>
      <c r="G4842" s="24"/>
      <c r="H4842" s="22"/>
      <c r="I4842" s="22"/>
      <c r="J4842" s="22"/>
      <c r="K4842" s="22"/>
      <c r="L4842" s="66"/>
      <c r="M4842" s="67"/>
      <c r="N4842" s="22"/>
      <c r="O4842" s="22"/>
      <c r="P4842" s="25"/>
      <c r="Q4842" s="26"/>
    </row>
    <row r="4843" spans="1:17" x14ac:dyDescent="0.25">
      <c r="A4843" s="20"/>
      <c r="B4843" s="21"/>
      <c r="C4843" s="22"/>
      <c r="D4843" s="23"/>
      <c r="E4843" s="22"/>
      <c r="F4843" s="23"/>
      <c r="G4843" s="24"/>
      <c r="H4843" s="22"/>
      <c r="I4843" s="22"/>
      <c r="J4843" s="22"/>
      <c r="K4843" s="22"/>
      <c r="L4843" s="66"/>
      <c r="M4843" s="67"/>
      <c r="N4843" s="22"/>
      <c r="O4843" s="22"/>
      <c r="P4843" s="25"/>
      <c r="Q4843" s="26"/>
    </row>
    <row r="4844" spans="1:17" x14ac:dyDescent="0.25">
      <c r="A4844" s="20"/>
      <c r="B4844" s="21"/>
      <c r="C4844" s="22"/>
      <c r="D4844" s="23"/>
      <c r="E4844" s="22"/>
      <c r="F4844" s="23"/>
      <c r="G4844" s="24"/>
      <c r="H4844" s="22"/>
      <c r="I4844" s="22"/>
      <c r="J4844" s="22"/>
      <c r="K4844" s="22"/>
      <c r="L4844" s="66"/>
      <c r="M4844" s="67"/>
      <c r="N4844" s="22"/>
      <c r="O4844" s="22"/>
      <c r="P4844" s="25"/>
      <c r="Q4844" s="26"/>
    </row>
    <row r="4845" spans="1:17" x14ac:dyDescent="0.25">
      <c r="A4845" s="20"/>
      <c r="B4845" s="21"/>
      <c r="C4845" s="22"/>
      <c r="D4845" s="23"/>
      <c r="E4845" s="22"/>
      <c r="F4845" s="23"/>
      <c r="G4845" s="24"/>
      <c r="H4845" s="22"/>
      <c r="I4845" s="22"/>
      <c r="J4845" s="22"/>
      <c r="K4845" s="22"/>
      <c r="L4845" s="66"/>
      <c r="M4845" s="67"/>
      <c r="N4845" s="22"/>
      <c r="O4845" s="22"/>
      <c r="P4845" s="25"/>
      <c r="Q4845" s="26"/>
    </row>
    <row r="4846" spans="1:17" x14ac:dyDescent="0.25">
      <c r="A4846" s="20"/>
      <c r="B4846" s="21"/>
      <c r="C4846" s="22"/>
      <c r="D4846" s="23"/>
      <c r="E4846" s="22"/>
      <c r="F4846" s="23"/>
      <c r="G4846" s="24"/>
      <c r="H4846" s="22"/>
      <c r="I4846" s="22"/>
      <c r="J4846" s="22"/>
      <c r="K4846" s="22"/>
      <c r="L4846" s="66"/>
      <c r="M4846" s="67"/>
      <c r="N4846" s="22"/>
      <c r="O4846" s="22"/>
      <c r="P4846" s="25"/>
      <c r="Q4846" s="26"/>
    </row>
    <row r="4847" spans="1:17" x14ac:dyDescent="0.25">
      <c r="A4847" s="20"/>
      <c r="B4847" s="21"/>
      <c r="C4847" s="22"/>
      <c r="D4847" s="23"/>
      <c r="E4847" s="22"/>
      <c r="F4847" s="23"/>
      <c r="G4847" s="24"/>
      <c r="H4847" s="22"/>
      <c r="I4847" s="22"/>
      <c r="J4847" s="22"/>
      <c r="K4847" s="22"/>
      <c r="L4847" s="66"/>
      <c r="M4847" s="67"/>
      <c r="N4847" s="22"/>
      <c r="O4847" s="22"/>
      <c r="P4847" s="25"/>
      <c r="Q4847" s="26"/>
    </row>
    <row r="4848" spans="1:17" x14ac:dyDescent="0.25">
      <c r="A4848" s="20"/>
      <c r="B4848" s="21"/>
      <c r="C4848" s="22"/>
      <c r="D4848" s="23"/>
      <c r="E4848" s="22"/>
      <c r="F4848" s="23"/>
      <c r="G4848" s="24"/>
      <c r="H4848" s="22"/>
      <c r="I4848" s="22"/>
      <c r="J4848" s="22"/>
      <c r="K4848" s="22"/>
      <c r="L4848" s="66"/>
      <c r="M4848" s="67"/>
      <c r="N4848" s="22"/>
      <c r="O4848" s="22"/>
      <c r="P4848" s="25"/>
      <c r="Q4848" s="26"/>
    </row>
    <row r="4849" spans="1:17" x14ac:dyDescent="0.25">
      <c r="A4849" s="20"/>
      <c r="B4849" s="21"/>
      <c r="C4849" s="22"/>
      <c r="D4849" s="23"/>
      <c r="E4849" s="22"/>
      <c r="F4849" s="23"/>
      <c r="G4849" s="24"/>
      <c r="H4849" s="22"/>
      <c r="I4849" s="22"/>
      <c r="J4849" s="22"/>
      <c r="K4849" s="22"/>
      <c r="L4849" s="66"/>
      <c r="M4849" s="67"/>
      <c r="N4849" s="22"/>
      <c r="O4849" s="22"/>
      <c r="P4849" s="25"/>
      <c r="Q4849" s="26"/>
    </row>
    <row r="4850" spans="1:17" x14ac:dyDescent="0.25">
      <c r="A4850" s="20"/>
      <c r="B4850" s="21"/>
      <c r="C4850" s="22"/>
      <c r="D4850" s="23"/>
      <c r="E4850" s="22"/>
      <c r="F4850" s="23"/>
      <c r="G4850" s="24"/>
      <c r="H4850" s="22"/>
      <c r="I4850" s="22"/>
      <c r="J4850" s="22"/>
      <c r="K4850" s="22"/>
      <c r="L4850" s="66"/>
      <c r="M4850" s="67"/>
      <c r="N4850" s="22"/>
      <c r="O4850" s="22"/>
      <c r="P4850" s="25"/>
      <c r="Q4850" s="26"/>
    </row>
    <row r="4851" spans="1:17" x14ac:dyDescent="0.25">
      <c r="A4851" s="20"/>
      <c r="B4851" s="21"/>
      <c r="C4851" s="22"/>
      <c r="D4851" s="23"/>
      <c r="E4851" s="22"/>
      <c r="F4851" s="23"/>
      <c r="G4851" s="24"/>
      <c r="H4851" s="22"/>
      <c r="I4851" s="22"/>
      <c r="J4851" s="22"/>
      <c r="K4851" s="22"/>
      <c r="L4851" s="66"/>
      <c r="M4851" s="67"/>
      <c r="N4851" s="22"/>
      <c r="O4851" s="22"/>
      <c r="P4851" s="25"/>
      <c r="Q4851" s="26"/>
    </row>
    <row r="4852" spans="1:17" x14ac:dyDescent="0.25">
      <c r="A4852" s="20"/>
      <c r="B4852" s="21"/>
      <c r="C4852" s="22"/>
      <c r="D4852" s="23"/>
      <c r="E4852" s="22"/>
      <c r="F4852" s="23"/>
      <c r="G4852" s="24"/>
      <c r="H4852" s="22"/>
      <c r="I4852" s="22"/>
      <c r="J4852" s="22"/>
      <c r="K4852" s="22"/>
      <c r="L4852" s="66"/>
      <c r="M4852" s="67"/>
      <c r="N4852" s="22"/>
      <c r="O4852" s="22"/>
      <c r="P4852" s="25"/>
      <c r="Q4852" s="26"/>
    </row>
    <row r="4853" spans="1:17" x14ac:dyDescent="0.25">
      <c r="A4853" s="20"/>
      <c r="B4853" s="21"/>
      <c r="C4853" s="22"/>
      <c r="D4853" s="23"/>
      <c r="E4853" s="22"/>
      <c r="F4853" s="23"/>
      <c r="G4853" s="24"/>
      <c r="H4853" s="22"/>
      <c r="I4853" s="22"/>
      <c r="J4853" s="22"/>
      <c r="K4853" s="22"/>
      <c r="L4853" s="66"/>
      <c r="M4853" s="67"/>
      <c r="N4853" s="22"/>
      <c r="O4853" s="22"/>
      <c r="P4853" s="25"/>
      <c r="Q4853" s="26"/>
    </row>
    <row r="4854" spans="1:17" x14ac:dyDescent="0.25">
      <c r="A4854" s="20"/>
      <c r="B4854" s="21"/>
      <c r="C4854" s="22"/>
      <c r="D4854" s="23"/>
      <c r="E4854" s="22"/>
      <c r="F4854" s="23"/>
      <c r="G4854" s="24"/>
      <c r="H4854" s="22"/>
      <c r="I4854" s="22"/>
      <c r="J4854" s="22"/>
      <c r="K4854" s="22"/>
      <c r="L4854" s="66"/>
      <c r="M4854" s="67"/>
      <c r="N4854" s="22"/>
      <c r="O4854" s="22"/>
      <c r="P4854" s="25"/>
      <c r="Q4854" s="26"/>
    </row>
    <row r="4855" spans="1:17" x14ac:dyDescent="0.25">
      <c r="A4855" s="20"/>
      <c r="B4855" s="21"/>
      <c r="C4855" s="22"/>
      <c r="D4855" s="23"/>
      <c r="E4855" s="22"/>
      <c r="F4855" s="23"/>
      <c r="G4855" s="24"/>
      <c r="H4855" s="22"/>
      <c r="I4855" s="22"/>
      <c r="J4855" s="22"/>
      <c r="K4855" s="22"/>
      <c r="L4855" s="66"/>
      <c r="M4855" s="67"/>
      <c r="N4855" s="22"/>
      <c r="O4855" s="22"/>
      <c r="P4855" s="25"/>
      <c r="Q4855" s="26"/>
    </row>
    <row r="4856" spans="1:17" x14ac:dyDescent="0.25">
      <c r="A4856" s="20"/>
      <c r="B4856" s="21"/>
      <c r="C4856" s="22"/>
      <c r="D4856" s="23"/>
      <c r="E4856" s="22"/>
      <c r="F4856" s="23"/>
      <c r="G4856" s="24"/>
      <c r="H4856" s="22"/>
      <c r="I4856" s="22"/>
      <c r="J4856" s="22"/>
      <c r="K4856" s="22"/>
      <c r="L4856" s="66"/>
      <c r="M4856" s="67"/>
      <c r="N4856" s="22"/>
      <c r="O4856" s="22"/>
      <c r="P4856" s="25"/>
      <c r="Q4856" s="26"/>
    </row>
    <row r="4857" spans="1:17" x14ac:dyDescent="0.25">
      <c r="A4857" s="20"/>
      <c r="B4857" s="21"/>
      <c r="C4857" s="22"/>
      <c r="D4857" s="23"/>
      <c r="E4857" s="22"/>
      <c r="F4857" s="23"/>
      <c r="G4857" s="24"/>
      <c r="H4857" s="22"/>
      <c r="I4857" s="22"/>
      <c r="J4857" s="22"/>
      <c r="K4857" s="22"/>
      <c r="L4857" s="66"/>
      <c r="M4857" s="67"/>
      <c r="N4857" s="22"/>
      <c r="O4857" s="22"/>
      <c r="P4857" s="25"/>
      <c r="Q4857" s="26"/>
    </row>
    <row r="4858" spans="1:17" x14ac:dyDescent="0.25">
      <c r="A4858" s="20"/>
      <c r="B4858" s="21"/>
      <c r="C4858" s="22"/>
      <c r="D4858" s="23"/>
      <c r="E4858" s="22"/>
      <c r="F4858" s="23"/>
      <c r="G4858" s="24"/>
      <c r="H4858" s="22"/>
      <c r="I4858" s="22"/>
      <c r="J4858" s="22"/>
      <c r="K4858" s="22"/>
      <c r="L4858" s="66"/>
      <c r="M4858" s="67"/>
      <c r="N4858" s="22"/>
      <c r="O4858" s="22"/>
      <c r="P4858" s="25"/>
      <c r="Q4858" s="26"/>
    </row>
    <row r="4859" spans="1:17" x14ac:dyDescent="0.25">
      <c r="A4859" s="20"/>
      <c r="B4859" s="21"/>
      <c r="C4859" s="22"/>
      <c r="D4859" s="23"/>
      <c r="E4859" s="22"/>
      <c r="F4859" s="23"/>
      <c r="G4859" s="24"/>
      <c r="H4859" s="22"/>
      <c r="I4859" s="22"/>
      <c r="J4859" s="22"/>
      <c r="K4859" s="22"/>
      <c r="L4859" s="66"/>
      <c r="M4859" s="67"/>
      <c r="N4859" s="22"/>
      <c r="O4859" s="22"/>
      <c r="P4859" s="25"/>
      <c r="Q4859" s="26"/>
    </row>
    <row r="4860" spans="1:17" x14ac:dyDescent="0.25">
      <c r="A4860" s="20"/>
      <c r="B4860" s="21"/>
      <c r="C4860" s="22"/>
      <c r="D4860" s="23"/>
      <c r="E4860" s="22"/>
      <c r="F4860" s="23"/>
      <c r="G4860" s="24"/>
      <c r="H4860" s="22"/>
      <c r="I4860" s="22"/>
      <c r="J4860" s="22"/>
      <c r="K4860" s="22"/>
      <c r="L4860" s="66"/>
      <c r="M4860" s="67"/>
      <c r="N4860" s="22"/>
      <c r="O4860" s="22"/>
      <c r="P4860" s="25"/>
      <c r="Q4860" s="26"/>
    </row>
    <row r="4861" spans="1:17" x14ac:dyDescent="0.25">
      <c r="A4861" s="20"/>
      <c r="B4861" s="21"/>
      <c r="C4861" s="22"/>
      <c r="D4861" s="23"/>
      <c r="E4861" s="22"/>
      <c r="F4861" s="23"/>
      <c r="G4861" s="24"/>
      <c r="H4861" s="22"/>
      <c r="I4861" s="22"/>
      <c r="J4861" s="22"/>
      <c r="K4861" s="22"/>
      <c r="L4861" s="66"/>
      <c r="M4861" s="67"/>
      <c r="N4861" s="22"/>
      <c r="O4861" s="22"/>
      <c r="P4861" s="25"/>
      <c r="Q4861" s="26"/>
    </row>
    <row r="4862" spans="1:17" x14ac:dyDescent="0.25">
      <c r="A4862" s="20"/>
      <c r="B4862" s="21"/>
      <c r="C4862" s="22"/>
      <c r="D4862" s="23"/>
      <c r="E4862" s="22"/>
      <c r="F4862" s="23"/>
      <c r="G4862" s="24"/>
      <c r="H4862" s="22"/>
      <c r="I4862" s="22"/>
      <c r="J4862" s="22"/>
      <c r="K4862" s="22"/>
      <c r="L4862" s="66"/>
      <c r="M4862" s="67"/>
      <c r="N4862" s="22"/>
      <c r="O4862" s="22"/>
      <c r="P4862" s="25"/>
      <c r="Q4862" s="26"/>
    </row>
    <row r="4863" spans="1:17" x14ac:dyDescent="0.25">
      <c r="A4863" s="20"/>
      <c r="B4863" s="21"/>
      <c r="C4863" s="22"/>
      <c r="D4863" s="23"/>
      <c r="E4863" s="22"/>
      <c r="F4863" s="23"/>
      <c r="G4863" s="24"/>
      <c r="H4863" s="22"/>
      <c r="I4863" s="22"/>
      <c r="J4863" s="22"/>
      <c r="K4863" s="22"/>
      <c r="L4863" s="66"/>
      <c r="M4863" s="67"/>
      <c r="N4863" s="22"/>
      <c r="O4863" s="22"/>
      <c r="P4863" s="25"/>
      <c r="Q4863" s="26"/>
    </row>
    <row r="4864" spans="1:17" x14ac:dyDescent="0.25">
      <c r="A4864" s="20"/>
      <c r="B4864" s="21"/>
      <c r="C4864" s="22"/>
      <c r="D4864" s="23"/>
      <c r="E4864" s="22"/>
      <c r="F4864" s="23"/>
      <c r="G4864" s="24"/>
      <c r="H4864" s="22"/>
      <c r="I4864" s="22"/>
      <c r="J4864" s="22"/>
      <c r="K4864" s="22"/>
      <c r="L4864" s="66"/>
      <c r="M4864" s="67"/>
      <c r="N4864" s="22"/>
      <c r="O4864" s="22"/>
      <c r="P4864" s="25"/>
      <c r="Q4864" s="26"/>
    </row>
    <row r="4865" spans="1:17" x14ac:dyDescent="0.25">
      <c r="A4865" s="20"/>
      <c r="B4865" s="21"/>
      <c r="C4865" s="22"/>
      <c r="D4865" s="23"/>
      <c r="E4865" s="22"/>
      <c r="F4865" s="23"/>
      <c r="G4865" s="24"/>
      <c r="H4865" s="22"/>
      <c r="I4865" s="22"/>
      <c r="J4865" s="22"/>
      <c r="K4865" s="22"/>
      <c r="L4865" s="66"/>
      <c r="M4865" s="67"/>
      <c r="N4865" s="22"/>
      <c r="O4865" s="22"/>
      <c r="P4865" s="25"/>
      <c r="Q4865" s="26"/>
    </row>
    <row r="4866" spans="1:17" x14ac:dyDescent="0.25">
      <c r="A4866" s="20"/>
      <c r="B4866" s="21"/>
      <c r="C4866" s="22"/>
      <c r="D4866" s="23"/>
      <c r="E4866" s="22"/>
      <c r="F4866" s="23"/>
      <c r="G4866" s="24"/>
      <c r="H4866" s="22"/>
      <c r="I4866" s="22"/>
      <c r="J4866" s="22"/>
      <c r="K4866" s="22"/>
      <c r="L4866" s="66"/>
      <c r="M4866" s="67"/>
      <c r="N4866" s="22"/>
      <c r="O4866" s="22"/>
      <c r="P4866" s="25"/>
      <c r="Q4866" s="26"/>
    </row>
    <row r="4867" spans="1:17" x14ac:dyDescent="0.25">
      <c r="A4867" s="20"/>
      <c r="B4867" s="21"/>
      <c r="C4867" s="22"/>
      <c r="D4867" s="23"/>
      <c r="E4867" s="22"/>
      <c r="F4867" s="23"/>
      <c r="G4867" s="24"/>
      <c r="H4867" s="22"/>
      <c r="I4867" s="22"/>
      <c r="J4867" s="22"/>
      <c r="K4867" s="22"/>
      <c r="L4867" s="66"/>
      <c r="M4867" s="67"/>
      <c r="N4867" s="22"/>
      <c r="O4867" s="22"/>
      <c r="P4867" s="25"/>
      <c r="Q4867" s="26"/>
    </row>
    <row r="4868" spans="1:17" x14ac:dyDescent="0.25">
      <c r="A4868" s="20"/>
      <c r="B4868" s="21"/>
      <c r="C4868" s="22"/>
      <c r="D4868" s="23"/>
      <c r="E4868" s="22"/>
      <c r="F4868" s="23"/>
      <c r="G4868" s="24"/>
      <c r="H4868" s="22"/>
      <c r="I4868" s="22"/>
      <c r="J4868" s="22"/>
      <c r="K4868" s="22"/>
      <c r="L4868" s="66"/>
      <c r="M4868" s="67"/>
      <c r="N4868" s="22"/>
      <c r="O4868" s="22"/>
      <c r="P4868" s="25"/>
      <c r="Q4868" s="26"/>
    </row>
    <row r="4869" spans="1:17" x14ac:dyDescent="0.25">
      <c r="A4869" s="20"/>
      <c r="B4869" s="21"/>
      <c r="C4869" s="22"/>
      <c r="D4869" s="23"/>
      <c r="E4869" s="22"/>
      <c r="F4869" s="23"/>
      <c r="G4869" s="24"/>
      <c r="H4869" s="22"/>
      <c r="I4869" s="22"/>
      <c r="J4869" s="22"/>
      <c r="K4869" s="22"/>
      <c r="L4869" s="66"/>
      <c r="M4869" s="67"/>
      <c r="N4869" s="22"/>
      <c r="O4869" s="22"/>
      <c r="P4869" s="25"/>
      <c r="Q4869" s="26"/>
    </row>
    <row r="4870" spans="1:17" x14ac:dyDescent="0.25">
      <c r="A4870" s="20"/>
      <c r="B4870" s="21"/>
      <c r="C4870" s="22"/>
      <c r="D4870" s="23"/>
      <c r="E4870" s="22"/>
      <c r="F4870" s="23"/>
      <c r="G4870" s="24"/>
      <c r="H4870" s="22"/>
      <c r="I4870" s="22"/>
      <c r="J4870" s="22"/>
      <c r="K4870" s="22"/>
      <c r="L4870" s="66"/>
      <c r="M4870" s="67"/>
      <c r="N4870" s="22"/>
      <c r="O4870" s="22"/>
      <c r="P4870" s="25"/>
      <c r="Q4870" s="26"/>
    </row>
    <row r="4871" spans="1:17" x14ac:dyDescent="0.25">
      <c r="A4871" s="20"/>
      <c r="B4871" s="21"/>
      <c r="C4871" s="22"/>
      <c r="D4871" s="23"/>
      <c r="E4871" s="22"/>
      <c r="F4871" s="23"/>
      <c r="G4871" s="24"/>
      <c r="H4871" s="22"/>
      <c r="I4871" s="22"/>
      <c r="J4871" s="22"/>
      <c r="K4871" s="22"/>
      <c r="L4871" s="66"/>
      <c r="M4871" s="67"/>
      <c r="N4871" s="22"/>
      <c r="O4871" s="22"/>
      <c r="P4871" s="25"/>
      <c r="Q4871" s="26"/>
    </row>
    <row r="4872" spans="1:17" x14ac:dyDescent="0.25">
      <c r="A4872" s="20"/>
      <c r="B4872" s="21"/>
      <c r="C4872" s="22"/>
      <c r="D4872" s="23"/>
      <c r="E4872" s="22"/>
      <c r="F4872" s="23"/>
      <c r="G4872" s="24"/>
      <c r="H4872" s="22"/>
      <c r="I4872" s="22"/>
      <c r="J4872" s="22"/>
      <c r="K4872" s="22"/>
      <c r="L4872" s="66"/>
      <c r="M4872" s="67"/>
      <c r="N4872" s="22"/>
      <c r="O4872" s="22"/>
      <c r="P4872" s="25"/>
      <c r="Q4872" s="26"/>
    </row>
    <row r="4873" spans="1:17" x14ac:dyDescent="0.25">
      <c r="A4873" s="20"/>
      <c r="B4873" s="21"/>
      <c r="C4873" s="22"/>
      <c r="D4873" s="23"/>
      <c r="E4873" s="22"/>
      <c r="F4873" s="23"/>
      <c r="G4873" s="24"/>
      <c r="H4873" s="22"/>
      <c r="I4873" s="22"/>
      <c r="J4873" s="22"/>
      <c r="K4873" s="22"/>
      <c r="L4873" s="66"/>
      <c r="M4873" s="67"/>
      <c r="N4873" s="22"/>
      <c r="O4873" s="22"/>
      <c r="P4873" s="25"/>
      <c r="Q4873" s="26"/>
    </row>
    <row r="4874" spans="1:17" x14ac:dyDescent="0.25">
      <c r="A4874" s="20"/>
      <c r="B4874" s="21"/>
      <c r="C4874" s="22"/>
      <c r="D4874" s="23"/>
      <c r="E4874" s="22"/>
      <c r="F4874" s="23"/>
      <c r="G4874" s="24"/>
      <c r="H4874" s="22"/>
      <c r="I4874" s="22"/>
      <c r="J4874" s="22"/>
      <c r="K4874" s="22"/>
      <c r="L4874" s="66"/>
      <c r="M4874" s="67"/>
      <c r="N4874" s="22"/>
      <c r="O4874" s="22"/>
      <c r="P4874" s="25"/>
      <c r="Q4874" s="26"/>
    </row>
    <row r="4875" spans="1:17" x14ac:dyDescent="0.25">
      <c r="A4875" s="20"/>
      <c r="B4875" s="21"/>
      <c r="C4875" s="22"/>
      <c r="D4875" s="23"/>
      <c r="E4875" s="22"/>
      <c r="F4875" s="23"/>
      <c r="G4875" s="24"/>
      <c r="H4875" s="22"/>
      <c r="I4875" s="22"/>
      <c r="J4875" s="22"/>
      <c r="K4875" s="22"/>
      <c r="L4875" s="66"/>
      <c r="M4875" s="67"/>
      <c r="N4875" s="22"/>
      <c r="O4875" s="22"/>
      <c r="P4875" s="25"/>
      <c r="Q4875" s="26"/>
    </row>
    <row r="4876" spans="1:17" x14ac:dyDescent="0.25">
      <c r="A4876" s="20"/>
      <c r="B4876" s="21"/>
      <c r="C4876" s="22"/>
      <c r="D4876" s="23"/>
      <c r="E4876" s="22"/>
      <c r="F4876" s="23"/>
      <c r="G4876" s="24"/>
      <c r="H4876" s="22"/>
      <c r="I4876" s="22"/>
      <c r="J4876" s="22"/>
      <c r="K4876" s="22"/>
      <c r="L4876" s="66"/>
      <c r="M4876" s="67"/>
      <c r="N4876" s="22"/>
      <c r="O4876" s="22"/>
      <c r="P4876" s="25"/>
      <c r="Q4876" s="26"/>
    </row>
    <row r="4877" spans="1:17" x14ac:dyDescent="0.25">
      <c r="A4877" s="20"/>
      <c r="B4877" s="21"/>
      <c r="C4877" s="22"/>
      <c r="D4877" s="23"/>
      <c r="E4877" s="22"/>
      <c r="F4877" s="23"/>
      <c r="G4877" s="24"/>
      <c r="H4877" s="22"/>
      <c r="I4877" s="22"/>
      <c r="J4877" s="22"/>
      <c r="K4877" s="22"/>
      <c r="L4877" s="66"/>
      <c r="M4877" s="67"/>
      <c r="N4877" s="22"/>
      <c r="O4877" s="22"/>
      <c r="P4877" s="25"/>
      <c r="Q4877" s="26"/>
    </row>
    <row r="4878" spans="1:17" x14ac:dyDescent="0.25">
      <c r="A4878" s="20"/>
      <c r="B4878" s="21"/>
      <c r="C4878" s="22"/>
      <c r="D4878" s="23"/>
      <c r="E4878" s="22"/>
      <c r="F4878" s="23"/>
      <c r="G4878" s="24"/>
      <c r="H4878" s="22"/>
      <c r="I4878" s="22"/>
      <c r="J4878" s="22"/>
      <c r="K4878" s="22"/>
      <c r="L4878" s="66"/>
      <c r="M4878" s="67"/>
      <c r="N4878" s="22"/>
      <c r="O4878" s="22"/>
      <c r="P4878" s="25"/>
      <c r="Q4878" s="26"/>
    </row>
    <row r="4879" spans="1:17" x14ac:dyDescent="0.25">
      <c r="A4879" s="20"/>
      <c r="B4879" s="21"/>
      <c r="C4879" s="22"/>
      <c r="D4879" s="23"/>
      <c r="E4879" s="22"/>
      <c r="F4879" s="23"/>
      <c r="G4879" s="24"/>
      <c r="H4879" s="22"/>
      <c r="I4879" s="22"/>
      <c r="J4879" s="22"/>
      <c r="K4879" s="22"/>
      <c r="L4879" s="66"/>
      <c r="M4879" s="67"/>
      <c r="N4879" s="22"/>
      <c r="O4879" s="22"/>
      <c r="P4879" s="25"/>
      <c r="Q4879" s="26"/>
    </row>
    <row r="4880" spans="1:17" x14ac:dyDescent="0.25">
      <c r="A4880" s="20"/>
      <c r="B4880" s="21"/>
      <c r="C4880" s="22"/>
      <c r="D4880" s="23"/>
      <c r="E4880" s="22"/>
      <c r="F4880" s="23"/>
      <c r="G4880" s="24"/>
      <c r="H4880" s="22"/>
      <c r="I4880" s="22"/>
      <c r="J4880" s="22"/>
      <c r="K4880" s="22"/>
      <c r="L4880" s="66"/>
      <c r="M4880" s="67"/>
      <c r="N4880" s="22"/>
      <c r="O4880" s="22"/>
      <c r="P4880" s="25"/>
      <c r="Q4880" s="26"/>
    </row>
    <row r="4881" spans="1:17" x14ac:dyDescent="0.25">
      <c r="A4881" s="20"/>
      <c r="B4881" s="21"/>
      <c r="C4881" s="22"/>
      <c r="D4881" s="23"/>
      <c r="E4881" s="22"/>
      <c r="F4881" s="23"/>
      <c r="G4881" s="24"/>
      <c r="H4881" s="22"/>
      <c r="I4881" s="22"/>
      <c r="J4881" s="22"/>
      <c r="K4881" s="22"/>
      <c r="L4881" s="66"/>
      <c r="M4881" s="67"/>
      <c r="N4881" s="22"/>
      <c r="O4881" s="22"/>
      <c r="P4881" s="25"/>
      <c r="Q4881" s="26"/>
    </row>
    <row r="4882" spans="1:17" x14ac:dyDescent="0.25">
      <c r="A4882" s="20"/>
      <c r="B4882" s="21"/>
      <c r="C4882" s="22"/>
      <c r="D4882" s="23"/>
      <c r="E4882" s="22"/>
      <c r="F4882" s="23"/>
      <c r="G4882" s="24"/>
      <c r="H4882" s="22"/>
      <c r="I4882" s="22"/>
      <c r="J4882" s="22"/>
      <c r="K4882" s="22"/>
      <c r="L4882" s="66"/>
      <c r="M4882" s="67"/>
      <c r="N4882" s="22"/>
      <c r="O4882" s="22"/>
      <c r="P4882" s="25"/>
      <c r="Q4882" s="26"/>
    </row>
    <row r="4883" spans="1:17" x14ac:dyDescent="0.25">
      <c r="A4883" s="20"/>
      <c r="B4883" s="21"/>
      <c r="C4883" s="22"/>
      <c r="D4883" s="23"/>
      <c r="E4883" s="22"/>
      <c r="F4883" s="23"/>
      <c r="G4883" s="24"/>
      <c r="H4883" s="22"/>
      <c r="I4883" s="22"/>
      <c r="J4883" s="22"/>
      <c r="K4883" s="22"/>
      <c r="L4883" s="66"/>
      <c r="M4883" s="67"/>
      <c r="N4883" s="22"/>
      <c r="O4883" s="22"/>
      <c r="P4883" s="25"/>
      <c r="Q4883" s="26"/>
    </row>
    <row r="4884" spans="1:17" x14ac:dyDescent="0.25">
      <c r="A4884" s="20"/>
      <c r="B4884" s="21"/>
      <c r="C4884" s="22"/>
      <c r="D4884" s="23"/>
      <c r="E4884" s="22"/>
      <c r="F4884" s="23"/>
      <c r="G4884" s="24"/>
      <c r="H4884" s="22"/>
      <c r="I4884" s="22"/>
      <c r="J4884" s="22"/>
      <c r="K4884" s="22"/>
      <c r="L4884" s="66"/>
      <c r="M4884" s="67"/>
      <c r="N4884" s="22"/>
      <c r="O4884" s="22"/>
      <c r="P4884" s="25"/>
      <c r="Q4884" s="26"/>
    </row>
    <row r="4885" spans="1:17" x14ac:dyDescent="0.25">
      <c r="A4885" s="20"/>
      <c r="B4885" s="21"/>
      <c r="C4885" s="22"/>
      <c r="D4885" s="23"/>
      <c r="E4885" s="22"/>
      <c r="F4885" s="23"/>
      <c r="G4885" s="24"/>
      <c r="H4885" s="22"/>
      <c r="I4885" s="22"/>
      <c r="J4885" s="22"/>
      <c r="K4885" s="22"/>
      <c r="L4885" s="66"/>
      <c r="M4885" s="67"/>
      <c r="N4885" s="22"/>
      <c r="O4885" s="22"/>
      <c r="P4885" s="25"/>
      <c r="Q4885" s="26"/>
    </row>
    <row r="4886" spans="1:17" x14ac:dyDescent="0.25">
      <c r="A4886" s="20"/>
      <c r="B4886" s="21"/>
      <c r="C4886" s="22"/>
      <c r="D4886" s="23"/>
      <c r="E4886" s="22"/>
      <c r="F4886" s="23"/>
      <c r="G4886" s="24"/>
      <c r="H4886" s="22"/>
      <c r="I4886" s="22"/>
      <c r="J4886" s="22"/>
      <c r="K4886" s="22"/>
      <c r="L4886" s="66"/>
      <c r="M4886" s="67"/>
      <c r="N4886" s="22"/>
      <c r="O4886" s="22"/>
      <c r="P4886" s="25"/>
      <c r="Q4886" s="26"/>
    </row>
    <row r="4887" spans="1:17" x14ac:dyDescent="0.25">
      <c r="A4887" s="20"/>
      <c r="B4887" s="21"/>
      <c r="C4887" s="22"/>
      <c r="D4887" s="23"/>
      <c r="E4887" s="22"/>
      <c r="F4887" s="23"/>
      <c r="G4887" s="24"/>
      <c r="H4887" s="22"/>
      <c r="I4887" s="22"/>
      <c r="J4887" s="22"/>
      <c r="K4887" s="22"/>
      <c r="L4887" s="66"/>
      <c r="M4887" s="67"/>
      <c r="N4887" s="22"/>
      <c r="O4887" s="22"/>
      <c r="P4887" s="25"/>
      <c r="Q4887" s="26"/>
    </row>
    <row r="4888" spans="1:17" x14ac:dyDescent="0.25">
      <c r="A4888" s="20"/>
      <c r="B4888" s="21"/>
      <c r="C4888" s="22"/>
      <c r="D4888" s="23"/>
      <c r="E4888" s="22"/>
      <c r="F4888" s="23"/>
      <c r="G4888" s="24"/>
      <c r="H4888" s="22"/>
      <c r="I4888" s="22"/>
      <c r="J4888" s="22"/>
      <c r="K4888" s="22"/>
      <c r="L4888" s="66"/>
      <c r="M4888" s="67"/>
      <c r="N4888" s="22"/>
      <c r="O4888" s="22"/>
      <c r="P4888" s="25"/>
      <c r="Q4888" s="26"/>
    </row>
    <row r="4889" spans="1:17" x14ac:dyDescent="0.25">
      <c r="A4889" s="20"/>
      <c r="B4889" s="21"/>
      <c r="C4889" s="22"/>
      <c r="D4889" s="23"/>
      <c r="E4889" s="22"/>
      <c r="F4889" s="23"/>
      <c r="G4889" s="24"/>
      <c r="H4889" s="22"/>
      <c r="I4889" s="22"/>
      <c r="J4889" s="22"/>
      <c r="K4889" s="22"/>
      <c r="L4889" s="66"/>
      <c r="M4889" s="67"/>
      <c r="N4889" s="22"/>
      <c r="O4889" s="22"/>
      <c r="P4889" s="25"/>
      <c r="Q4889" s="26"/>
    </row>
    <row r="4890" spans="1:17" x14ac:dyDescent="0.25">
      <c r="A4890" s="20"/>
      <c r="B4890" s="21"/>
      <c r="C4890" s="22"/>
      <c r="D4890" s="23"/>
      <c r="E4890" s="22"/>
      <c r="F4890" s="23"/>
      <c r="G4890" s="24"/>
      <c r="H4890" s="22"/>
      <c r="I4890" s="22"/>
      <c r="J4890" s="22"/>
      <c r="K4890" s="22"/>
      <c r="L4890" s="66"/>
      <c r="M4890" s="67"/>
      <c r="N4890" s="22"/>
      <c r="O4890" s="22"/>
      <c r="P4890" s="25"/>
      <c r="Q4890" s="26"/>
    </row>
    <row r="4891" spans="1:17" x14ac:dyDescent="0.25">
      <c r="A4891" s="20"/>
      <c r="B4891" s="21"/>
      <c r="C4891" s="22"/>
      <c r="D4891" s="23"/>
      <c r="E4891" s="22"/>
      <c r="F4891" s="23"/>
      <c r="G4891" s="24"/>
      <c r="H4891" s="22"/>
      <c r="I4891" s="22"/>
      <c r="J4891" s="22"/>
      <c r="K4891" s="22"/>
      <c r="L4891" s="66"/>
      <c r="M4891" s="67"/>
      <c r="N4891" s="22"/>
      <c r="O4891" s="22"/>
      <c r="P4891" s="25"/>
      <c r="Q4891" s="26"/>
    </row>
    <row r="4892" spans="1:17" x14ac:dyDescent="0.25">
      <c r="A4892" s="20"/>
      <c r="B4892" s="21"/>
      <c r="C4892" s="22"/>
      <c r="D4892" s="23"/>
      <c r="E4892" s="22"/>
      <c r="F4892" s="23"/>
      <c r="G4892" s="24"/>
      <c r="H4892" s="22"/>
      <c r="I4892" s="22"/>
      <c r="J4892" s="22"/>
      <c r="K4892" s="22"/>
      <c r="L4892" s="66"/>
      <c r="M4892" s="67"/>
      <c r="N4892" s="22"/>
      <c r="O4892" s="22"/>
      <c r="P4892" s="25"/>
      <c r="Q4892" s="26"/>
    </row>
    <row r="4893" spans="1:17" x14ac:dyDescent="0.25">
      <c r="A4893" s="20"/>
      <c r="B4893" s="21"/>
      <c r="C4893" s="22"/>
      <c r="D4893" s="23"/>
      <c r="E4893" s="22"/>
      <c r="F4893" s="23"/>
      <c r="G4893" s="24"/>
      <c r="H4893" s="22"/>
      <c r="I4893" s="22"/>
      <c r="J4893" s="22"/>
      <c r="K4893" s="22"/>
      <c r="L4893" s="66"/>
      <c r="M4893" s="67"/>
      <c r="N4893" s="22"/>
      <c r="O4893" s="22"/>
      <c r="P4893" s="25"/>
      <c r="Q4893" s="26"/>
    </row>
    <row r="4894" spans="1:17" x14ac:dyDescent="0.25">
      <c r="A4894" s="20"/>
      <c r="B4894" s="21"/>
      <c r="C4894" s="22"/>
      <c r="D4894" s="23"/>
      <c r="E4894" s="22"/>
      <c r="F4894" s="23"/>
      <c r="G4894" s="24"/>
      <c r="H4894" s="22"/>
      <c r="I4894" s="22"/>
      <c r="J4894" s="22"/>
      <c r="K4894" s="22"/>
      <c r="L4894" s="66"/>
      <c r="M4894" s="67"/>
      <c r="N4894" s="22"/>
      <c r="O4894" s="22"/>
      <c r="P4894" s="25"/>
      <c r="Q4894" s="26"/>
    </row>
    <row r="4895" spans="1:17" x14ac:dyDescent="0.25">
      <c r="A4895" s="20"/>
      <c r="B4895" s="21"/>
      <c r="C4895" s="22"/>
      <c r="D4895" s="23"/>
      <c r="E4895" s="22"/>
      <c r="F4895" s="23"/>
      <c r="G4895" s="24"/>
      <c r="H4895" s="22"/>
      <c r="I4895" s="22"/>
      <c r="J4895" s="22"/>
      <c r="K4895" s="22"/>
      <c r="L4895" s="66"/>
      <c r="M4895" s="67"/>
      <c r="N4895" s="22"/>
      <c r="O4895" s="22"/>
      <c r="P4895" s="25"/>
      <c r="Q4895" s="26"/>
    </row>
    <row r="4896" spans="1:17" x14ac:dyDescent="0.25">
      <c r="A4896" s="20"/>
      <c r="B4896" s="21"/>
      <c r="C4896" s="22"/>
      <c r="D4896" s="23"/>
      <c r="E4896" s="22"/>
      <c r="F4896" s="23"/>
      <c r="G4896" s="24"/>
      <c r="H4896" s="22"/>
      <c r="I4896" s="22"/>
      <c r="J4896" s="22"/>
      <c r="K4896" s="22"/>
      <c r="L4896" s="66"/>
      <c r="M4896" s="67"/>
      <c r="N4896" s="22"/>
      <c r="O4896" s="22"/>
      <c r="P4896" s="25"/>
      <c r="Q4896" s="26"/>
    </row>
    <row r="4897" spans="1:17" x14ac:dyDescent="0.25">
      <c r="A4897" s="20"/>
      <c r="B4897" s="21"/>
      <c r="C4897" s="22"/>
      <c r="D4897" s="23"/>
      <c r="E4897" s="22"/>
      <c r="F4897" s="23"/>
      <c r="G4897" s="24"/>
      <c r="H4897" s="22"/>
      <c r="I4897" s="22"/>
      <c r="J4897" s="22"/>
      <c r="K4897" s="22"/>
      <c r="L4897" s="66"/>
      <c r="M4897" s="67"/>
      <c r="N4897" s="22"/>
      <c r="O4897" s="22"/>
      <c r="P4897" s="25"/>
      <c r="Q4897" s="26"/>
    </row>
    <row r="4898" spans="1:17" x14ac:dyDescent="0.25">
      <c r="A4898" s="20"/>
      <c r="B4898" s="21"/>
      <c r="C4898" s="22"/>
      <c r="D4898" s="23"/>
      <c r="E4898" s="22"/>
      <c r="F4898" s="23"/>
      <c r="G4898" s="24"/>
      <c r="H4898" s="22"/>
      <c r="I4898" s="22"/>
      <c r="J4898" s="22"/>
      <c r="K4898" s="22"/>
      <c r="L4898" s="66"/>
      <c r="M4898" s="67"/>
      <c r="N4898" s="22"/>
      <c r="O4898" s="22"/>
      <c r="P4898" s="25"/>
      <c r="Q4898" s="26"/>
    </row>
    <row r="4899" spans="1:17" x14ac:dyDescent="0.25">
      <c r="A4899" s="20"/>
      <c r="B4899" s="21"/>
      <c r="C4899" s="22"/>
      <c r="D4899" s="23"/>
      <c r="E4899" s="22"/>
      <c r="F4899" s="23"/>
      <c r="G4899" s="24"/>
      <c r="H4899" s="22"/>
      <c r="I4899" s="22"/>
      <c r="J4899" s="22"/>
      <c r="K4899" s="22"/>
      <c r="L4899" s="66"/>
      <c r="M4899" s="67"/>
      <c r="N4899" s="22"/>
      <c r="O4899" s="22"/>
      <c r="P4899" s="25"/>
      <c r="Q4899" s="26"/>
    </row>
    <row r="4900" spans="1:17" x14ac:dyDescent="0.25">
      <c r="A4900" s="20"/>
      <c r="B4900" s="21"/>
      <c r="C4900" s="22"/>
      <c r="D4900" s="23"/>
      <c r="E4900" s="22"/>
      <c r="F4900" s="23"/>
      <c r="G4900" s="24"/>
      <c r="H4900" s="22"/>
      <c r="I4900" s="22"/>
      <c r="J4900" s="22"/>
      <c r="K4900" s="22"/>
      <c r="L4900" s="66"/>
      <c r="M4900" s="67"/>
      <c r="N4900" s="22"/>
      <c r="O4900" s="22"/>
      <c r="P4900" s="25"/>
      <c r="Q4900" s="26"/>
    </row>
    <row r="4901" spans="1:17" x14ac:dyDescent="0.25">
      <c r="A4901" s="20"/>
      <c r="B4901" s="21"/>
      <c r="C4901" s="22"/>
      <c r="D4901" s="23"/>
      <c r="E4901" s="22"/>
      <c r="F4901" s="23"/>
      <c r="G4901" s="24"/>
      <c r="H4901" s="22"/>
      <c r="I4901" s="22"/>
      <c r="J4901" s="22"/>
      <c r="K4901" s="22"/>
      <c r="L4901" s="66"/>
      <c r="M4901" s="67"/>
      <c r="N4901" s="22"/>
      <c r="O4901" s="22"/>
      <c r="P4901" s="25"/>
      <c r="Q4901" s="26"/>
    </row>
    <row r="4902" spans="1:17" x14ac:dyDescent="0.25">
      <c r="A4902" s="20"/>
      <c r="B4902" s="21"/>
      <c r="C4902" s="22"/>
      <c r="D4902" s="23"/>
      <c r="E4902" s="22"/>
      <c r="F4902" s="23"/>
      <c r="G4902" s="24"/>
      <c r="H4902" s="22"/>
      <c r="I4902" s="22"/>
      <c r="J4902" s="22"/>
      <c r="K4902" s="22"/>
      <c r="L4902" s="66"/>
      <c r="M4902" s="67"/>
      <c r="N4902" s="22"/>
      <c r="O4902" s="22"/>
      <c r="P4902" s="25"/>
      <c r="Q4902" s="26"/>
    </row>
    <row r="4903" spans="1:17" x14ac:dyDescent="0.25">
      <c r="A4903" s="20"/>
      <c r="B4903" s="21"/>
      <c r="C4903" s="22"/>
      <c r="D4903" s="23"/>
      <c r="E4903" s="22"/>
      <c r="F4903" s="23"/>
      <c r="G4903" s="24"/>
      <c r="H4903" s="22"/>
      <c r="I4903" s="22"/>
      <c r="J4903" s="22"/>
      <c r="K4903" s="22"/>
      <c r="L4903" s="66"/>
      <c r="M4903" s="67"/>
      <c r="N4903" s="22"/>
      <c r="O4903" s="22"/>
      <c r="P4903" s="25"/>
      <c r="Q4903" s="26"/>
    </row>
    <row r="4904" spans="1:17" x14ac:dyDescent="0.25">
      <c r="A4904" s="20"/>
      <c r="B4904" s="21"/>
      <c r="C4904" s="22"/>
      <c r="D4904" s="23"/>
      <c r="E4904" s="22"/>
      <c r="F4904" s="23"/>
      <c r="G4904" s="24"/>
      <c r="H4904" s="22"/>
      <c r="I4904" s="22"/>
      <c r="J4904" s="22"/>
      <c r="K4904" s="22"/>
      <c r="L4904" s="66"/>
      <c r="M4904" s="67"/>
      <c r="N4904" s="22"/>
      <c r="O4904" s="22"/>
      <c r="P4904" s="25"/>
      <c r="Q4904" s="26"/>
    </row>
    <row r="4905" spans="1:17" x14ac:dyDescent="0.25">
      <c r="A4905" s="20"/>
      <c r="B4905" s="21"/>
      <c r="C4905" s="22"/>
      <c r="D4905" s="23"/>
      <c r="E4905" s="22"/>
      <c r="F4905" s="23"/>
      <c r="G4905" s="24"/>
      <c r="H4905" s="22"/>
      <c r="I4905" s="22"/>
      <c r="J4905" s="22"/>
      <c r="K4905" s="22"/>
      <c r="L4905" s="66"/>
      <c r="M4905" s="67"/>
      <c r="N4905" s="22"/>
      <c r="O4905" s="22"/>
      <c r="P4905" s="25"/>
      <c r="Q4905" s="26"/>
    </row>
    <row r="4906" spans="1:17" x14ac:dyDescent="0.25">
      <c r="A4906" s="20"/>
      <c r="B4906" s="21"/>
      <c r="C4906" s="22"/>
      <c r="D4906" s="23"/>
      <c r="E4906" s="22"/>
      <c r="F4906" s="23"/>
      <c r="G4906" s="24"/>
      <c r="H4906" s="22"/>
      <c r="I4906" s="22"/>
      <c r="J4906" s="22"/>
      <c r="K4906" s="22"/>
      <c r="L4906" s="66"/>
      <c r="M4906" s="67"/>
      <c r="N4906" s="22"/>
      <c r="O4906" s="22"/>
      <c r="P4906" s="25"/>
      <c r="Q4906" s="26"/>
    </row>
    <row r="4907" spans="1:17" x14ac:dyDescent="0.25">
      <c r="A4907" s="20"/>
      <c r="B4907" s="21"/>
      <c r="C4907" s="22"/>
      <c r="D4907" s="23"/>
      <c r="E4907" s="22"/>
      <c r="F4907" s="23"/>
      <c r="G4907" s="24"/>
      <c r="H4907" s="22"/>
      <c r="I4907" s="22"/>
      <c r="J4907" s="22"/>
      <c r="K4907" s="22"/>
      <c r="L4907" s="66"/>
      <c r="M4907" s="67"/>
      <c r="N4907" s="22"/>
      <c r="O4907" s="22"/>
      <c r="P4907" s="25"/>
      <c r="Q4907" s="26"/>
    </row>
    <row r="4908" spans="1:17" x14ac:dyDescent="0.25">
      <c r="A4908" s="20"/>
      <c r="B4908" s="21"/>
      <c r="C4908" s="22"/>
      <c r="D4908" s="23"/>
      <c r="E4908" s="22"/>
      <c r="F4908" s="23"/>
      <c r="G4908" s="24"/>
      <c r="H4908" s="22"/>
      <c r="I4908" s="22"/>
      <c r="J4908" s="22"/>
      <c r="K4908" s="22"/>
      <c r="L4908" s="66"/>
      <c r="M4908" s="67"/>
      <c r="N4908" s="22"/>
      <c r="O4908" s="22"/>
      <c r="P4908" s="25"/>
      <c r="Q4908" s="26"/>
    </row>
    <row r="4909" spans="1:17" x14ac:dyDescent="0.25">
      <c r="A4909" s="20"/>
      <c r="B4909" s="21"/>
      <c r="C4909" s="22"/>
      <c r="D4909" s="23"/>
      <c r="E4909" s="22"/>
      <c r="F4909" s="23"/>
      <c r="G4909" s="24"/>
      <c r="H4909" s="22"/>
      <c r="I4909" s="22"/>
      <c r="J4909" s="22"/>
      <c r="K4909" s="22"/>
      <c r="L4909" s="66"/>
      <c r="M4909" s="67"/>
      <c r="N4909" s="22"/>
      <c r="O4909" s="22"/>
      <c r="P4909" s="25"/>
      <c r="Q4909" s="26"/>
    </row>
    <row r="4910" spans="1:17" x14ac:dyDescent="0.25">
      <c r="A4910" s="20"/>
      <c r="B4910" s="21"/>
      <c r="C4910" s="22"/>
      <c r="D4910" s="23"/>
      <c r="E4910" s="22"/>
      <c r="F4910" s="23"/>
      <c r="G4910" s="24"/>
      <c r="H4910" s="22"/>
      <c r="I4910" s="22"/>
      <c r="J4910" s="22"/>
      <c r="K4910" s="22"/>
      <c r="L4910" s="66"/>
      <c r="M4910" s="67"/>
      <c r="N4910" s="22"/>
      <c r="O4910" s="22"/>
      <c r="P4910" s="25"/>
      <c r="Q4910" s="26"/>
    </row>
    <row r="4911" spans="1:17" x14ac:dyDescent="0.25">
      <c r="A4911" s="20"/>
      <c r="B4911" s="21"/>
      <c r="C4911" s="22"/>
      <c r="D4911" s="23"/>
      <c r="E4911" s="22"/>
      <c r="F4911" s="23"/>
      <c r="G4911" s="24"/>
      <c r="H4911" s="22"/>
      <c r="I4911" s="22"/>
      <c r="J4911" s="22"/>
      <c r="K4911" s="22"/>
      <c r="L4911" s="66"/>
      <c r="M4911" s="67"/>
      <c r="N4911" s="22"/>
      <c r="O4911" s="22"/>
      <c r="P4911" s="25"/>
      <c r="Q4911" s="26"/>
    </row>
    <row r="4912" spans="1:17" x14ac:dyDescent="0.25">
      <c r="A4912" s="20"/>
      <c r="B4912" s="21"/>
      <c r="C4912" s="22"/>
      <c r="D4912" s="23"/>
      <c r="E4912" s="22"/>
      <c r="F4912" s="23"/>
      <c r="G4912" s="24"/>
      <c r="H4912" s="22"/>
      <c r="I4912" s="22"/>
      <c r="J4912" s="22"/>
      <c r="K4912" s="22"/>
      <c r="L4912" s="66"/>
      <c r="M4912" s="67"/>
      <c r="N4912" s="22"/>
      <c r="O4912" s="22"/>
      <c r="P4912" s="25"/>
      <c r="Q4912" s="26"/>
    </row>
    <row r="4913" spans="1:17" x14ac:dyDescent="0.25">
      <c r="A4913" s="20"/>
      <c r="B4913" s="21"/>
      <c r="C4913" s="22"/>
      <c r="D4913" s="23"/>
      <c r="E4913" s="22"/>
      <c r="F4913" s="23"/>
      <c r="G4913" s="24"/>
      <c r="H4913" s="22"/>
      <c r="I4913" s="22"/>
      <c r="J4913" s="22"/>
      <c r="K4913" s="22"/>
      <c r="L4913" s="66"/>
      <c r="M4913" s="67"/>
      <c r="N4913" s="22"/>
      <c r="O4913" s="22"/>
      <c r="P4913" s="25"/>
      <c r="Q4913" s="26"/>
    </row>
    <row r="4914" spans="1:17" x14ac:dyDescent="0.25">
      <c r="A4914" s="20"/>
      <c r="B4914" s="21"/>
      <c r="C4914" s="22"/>
      <c r="D4914" s="23"/>
      <c r="E4914" s="22"/>
      <c r="F4914" s="23"/>
      <c r="G4914" s="24"/>
      <c r="H4914" s="22"/>
      <c r="I4914" s="22"/>
      <c r="J4914" s="22"/>
      <c r="K4914" s="22"/>
      <c r="L4914" s="66"/>
      <c r="M4914" s="67"/>
      <c r="N4914" s="22"/>
      <c r="O4914" s="22"/>
      <c r="P4914" s="25"/>
      <c r="Q4914" s="26"/>
    </row>
    <row r="4915" spans="1:17" x14ac:dyDescent="0.25">
      <c r="A4915" s="20"/>
      <c r="B4915" s="21"/>
      <c r="C4915" s="22"/>
      <c r="D4915" s="23"/>
      <c r="E4915" s="22"/>
      <c r="F4915" s="23"/>
      <c r="G4915" s="24"/>
      <c r="H4915" s="22"/>
      <c r="I4915" s="22"/>
      <c r="J4915" s="22"/>
      <c r="K4915" s="22"/>
      <c r="L4915" s="66"/>
      <c r="M4915" s="67"/>
      <c r="N4915" s="22"/>
      <c r="O4915" s="22"/>
      <c r="P4915" s="25"/>
      <c r="Q4915" s="26"/>
    </row>
    <row r="4916" spans="1:17" x14ac:dyDescent="0.25">
      <c r="A4916" s="20"/>
      <c r="B4916" s="21"/>
      <c r="C4916" s="22"/>
      <c r="D4916" s="23"/>
      <c r="E4916" s="22"/>
      <c r="F4916" s="23"/>
      <c r="G4916" s="24"/>
      <c r="H4916" s="22"/>
      <c r="I4916" s="22"/>
      <c r="J4916" s="22"/>
      <c r="K4916" s="22"/>
      <c r="L4916" s="66"/>
      <c r="M4916" s="67"/>
      <c r="N4916" s="22"/>
      <c r="O4916" s="22"/>
      <c r="P4916" s="25"/>
      <c r="Q4916" s="26"/>
    </row>
    <row r="4917" spans="1:17" x14ac:dyDescent="0.25">
      <c r="A4917" s="20"/>
      <c r="B4917" s="21"/>
      <c r="C4917" s="22"/>
      <c r="D4917" s="23"/>
      <c r="E4917" s="22"/>
      <c r="F4917" s="23"/>
      <c r="G4917" s="24"/>
      <c r="H4917" s="22"/>
      <c r="I4917" s="22"/>
      <c r="J4917" s="22"/>
      <c r="K4917" s="22"/>
      <c r="L4917" s="66"/>
      <c r="M4917" s="67"/>
      <c r="N4917" s="22"/>
      <c r="O4917" s="22"/>
      <c r="P4917" s="25"/>
      <c r="Q4917" s="26"/>
    </row>
    <row r="4918" spans="1:17" x14ac:dyDescent="0.25">
      <c r="A4918" s="20"/>
      <c r="B4918" s="21"/>
      <c r="C4918" s="22"/>
      <c r="D4918" s="23"/>
      <c r="E4918" s="22"/>
      <c r="F4918" s="23"/>
      <c r="G4918" s="24"/>
      <c r="H4918" s="22"/>
      <c r="I4918" s="22"/>
      <c r="J4918" s="22"/>
      <c r="K4918" s="22"/>
      <c r="L4918" s="66"/>
      <c r="M4918" s="67"/>
      <c r="N4918" s="22"/>
      <c r="O4918" s="22"/>
      <c r="P4918" s="25"/>
      <c r="Q4918" s="26"/>
    </row>
    <row r="4919" spans="1:17" x14ac:dyDescent="0.25">
      <c r="A4919" s="20"/>
      <c r="B4919" s="21"/>
      <c r="C4919" s="22"/>
      <c r="D4919" s="23"/>
      <c r="E4919" s="22"/>
      <c r="F4919" s="23"/>
      <c r="G4919" s="24"/>
      <c r="H4919" s="22"/>
      <c r="I4919" s="22"/>
      <c r="J4919" s="22"/>
      <c r="K4919" s="22"/>
      <c r="L4919" s="66"/>
      <c r="M4919" s="67"/>
      <c r="N4919" s="22"/>
      <c r="O4919" s="22"/>
      <c r="P4919" s="25"/>
      <c r="Q4919" s="26"/>
    </row>
    <row r="4920" spans="1:17" x14ac:dyDescent="0.25">
      <c r="A4920" s="20"/>
      <c r="B4920" s="21"/>
      <c r="C4920" s="22"/>
      <c r="D4920" s="23"/>
      <c r="E4920" s="22"/>
      <c r="F4920" s="23"/>
      <c r="G4920" s="24"/>
      <c r="H4920" s="22"/>
      <c r="I4920" s="22"/>
      <c r="J4920" s="22"/>
      <c r="K4920" s="22"/>
      <c r="L4920" s="66"/>
      <c r="M4920" s="67"/>
      <c r="N4920" s="22"/>
      <c r="O4920" s="22"/>
      <c r="P4920" s="25"/>
      <c r="Q4920" s="26"/>
    </row>
    <row r="4921" spans="1:17" x14ac:dyDescent="0.25">
      <c r="A4921" s="20"/>
      <c r="B4921" s="21"/>
      <c r="C4921" s="22"/>
      <c r="D4921" s="23"/>
      <c r="E4921" s="22"/>
      <c r="F4921" s="23"/>
      <c r="G4921" s="24"/>
      <c r="H4921" s="22"/>
      <c r="I4921" s="22"/>
      <c r="J4921" s="22"/>
      <c r="K4921" s="22"/>
      <c r="L4921" s="66"/>
      <c r="M4921" s="67"/>
      <c r="N4921" s="22"/>
      <c r="O4921" s="22"/>
      <c r="P4921" s="25"/>
      <c r="Q4921" s="26"/>
    </row>
    <row r="4922" spans="1:17" x14ac:dyDescent="0.25">
      <c r="A4922" s="20"/>
      <c r="B4922" s="21"/>
      <c r="C4922" s="22"/>
      <c r="D4922" s="23"/>
      <c r="E4922" s="22"/>
      <c r="F4922" s="23"/>
      <c r="G4922" s="24"/>
      <c r="H4922" s="22"/>
      <c r="I4922" s="22"/>
      <c r="J4922" s="22"/>
      <c r="K4922" s="22"/>
      <c r="L4922" s="66"/>
      <c r="M4922" s="67"/>
      <c r="N4922" s="22"/>
      <c r="O4922" s="22"/>
      <c r="P4922" s="25"/>
      <c r="Q4922" s="26"/>
    </row>
    <row r="4923" spans="1:17" x14ac:dyDescent="0.25">
      <c r="A4923" s="20"/>
      <c r="B4923" s="21"/>
      <c r="C4923" s="22"/>
      <c r="D4923" s="23"/>
      <c r="E4923" s="22"/>
      <c r="F4923" s="23"/>
      <c r="G4923" s="24"/>
      <c r="H4923" s="22"/>
      <c r="I4923" s="22"/>
      <c r="J4923" s="22"/>
      <c r="K4923" s="22"/>
      <c r="L4923" s="66"/>
      <c r="M4923" s="67"/>
      <c r="N4923" s="22"/>
      <c r="O4923" s="22"/>
      <c r="P4923" s="25"/>
      <c r="Q4923" s="26"/>
    </row>
    <row r="4924" spans="1:17" x14ac:dyDescent="0.25">
      <c r="A4924" s="20"/>
      <c r="B4924" s="21"/>
      <c r="C4924" s="22"/>
      <c r="D4924" s="23"/>
      <c r="E4924" s="22"/>
      <c r="F4924" s="23"/>
      <c r="G4924" s="24"/>
      <c r="H4924" s="22"/>
      <c r="I4924" s="22"/>
      <c r="J4924" s="22"/>
      <c r="K4924" s="22"/>
      <c r="L4924" s="66"/>
      <c r="M4924" s="67"/>
      <c r="N4924" s="22"/>
      <c r="O4924" s="22"/>
      <c r="P4924" s="25"/>
      <c r="Q4924" s="26"/>
    </row>
    <row r="4925" spans="1:17" x14ac:dyDescent="0.25">
      <c r="A4925" s="20"/>
      <c r="B4925" s="21"/>
      <c r="C4925" s="22"/>
      <c r="D4925" s="23"/>
      <c r="E4925" s="22"/>
      <c r="F4925" s="23"/>
      <c r="G4925" s="24"/>
      <c r="H4925" s="22"/>
      <c r="I4925" s="22"/>
      <c r="J4925" s="22"/>
      <c r="K4925" s="22"/>
      <c r="L4925" s="66"/>
      <c r="M4925" s="67"/>
      <c r="N4925" s="22"/>
      <c r="O4925" s="22"/>
      <c r="P4925" s="25"/>
      <c r="Q4925" s="26"/>
    </row>
    <row r="4926" spans="1:17" x14ac:dyDescent="0.25">
      <c r="A4926" s="20"/>
      <c r="B4926" s="21"/>
      <c r="C4926" s="22"/>
      <c r="D4926" s="23"/>
      <c r="E4926" s="22"/>
      <c r="F4926" s="23"/>
      <c r="G4926" s="24"/>
      <c r="H4926" s="22"/>
      <c r="I4926" s="22"/>
      <c r="J4926" s="22"/>
      <c r="K4926" s="22"/>
      <c r="L4926" s="66"/>
      <c r="M4926" s="67"/>
      <c r="N4926" s="22"/>
      <c r="O4926" s="22"/>
      <c r="P4926" s="25"/>
      <c r="Q4926" s="26"/>
    </row>
    <row r="4927" spans="1:17" x14ac:dyDescent="0.25">
      <c r="A4927" s="20"/>
      <c r="B4927" s="21"/>
      <c r="C4927" s="22"/>
      <c r="D4927" s="23"/>
      <c r="E4927" s="22"/>
      <c r="F4927" s="23"/>
      <c r="G4927" s="24"/>
      <c r="H4927" s="22"/>
      <c r="I4927" s="22"/>
      <c r="J4927" s="22"/>
      <c r="K4927" s="22"/>
      <c r="L4927" s="66"/>
      <c r="M4927" s="67"/>
      <c r="N4927" s="22"/>
      <c r="O4927" s="22"/>
      <c r="P4927" s="25"/>
      <c r="Q4927" s="26"/>
    </row>
    <row r="4928" spans="1:17" x14ac:dyDescent="0.25">
      <c r="A4928" s="20"/>
      <c r="B4928" s="21"/>
      <c r="C4928" s="22"/>
      <c r="D4928" s="23"/>
      <c r="E4928" s="22"/>
      <c r="F4928" s="23"/>
      <c r="G4928" s="24"/>
      <c r="H4928" s="22"/>
      <c r="I4928" s="22"/>
      <c r="J4928" s="22"/>
      <c r="K4928" s="22"/>
      <c r="L4928" s="66"/>
      <c r="M4928" s="67"/>
      <c r="N4928" s="22"/>
      <c r="O4928" s="22"/>
      <c r="P4928" s="25"/>
      <c r="Q4928" s="26"/>
    </row>
    <row r="4929" spans="1:17" x14ac:dyDescent="0.25">
      <c r="A4929" s="20"/>
      <c r="B4929" s="21"/>
      <c r="C4929" s="22"/>
      <c r="D4929" s="23"/>
      <c r="E4929" s="22"/>
      <c r="F4929" s="23"/>
      <c r="G4929" s="24"/>
      <c r="H4929" s="22"/>
      <c r="I4929" s="22"/>
      <c r="J4929" s="22"/>
      <c r="K4929" s="22"/>
      <c r="L4929" s="66"/>
      <c r="M4929" s="67"/>
      <c r="N4929" s="22"/>
      <c r="O4929" s="22"/>
      <c r="P4929" s="25"/>
      <c r="Q4929" s="26"/>
    </row>
    <row r="4930" spans="1:17" x14ac:dyDescent="0.25">
      <c r="A4930" s="20"/>
      <c r="B4930" s="21"/>
      <c r="C4930" s="22"/>
      <c r="D4930" s="23"/>
      <c r="E4930" s="22"/>
      <c r="F4930" s="23"/>
      <c r="G4930" s="24"/>
      <c r="H4930" s="22"/>
      <c r="I4930" s="22"/>
      <c r="J4930" s="22"/>
      <c r="K4930" s="22"/>
      <c r="L4930" s="66"/>
      <c r="M4930" s="67"/>
      <c r="N4930" s="22"/>
      <c r="O4930" s="22"/>
      <c r="P4930" s="25"/>
      <c r="Q4930" s="26"/>
    </row>
    <row r="4931" spans="1:17" x14ac:dyDescent="0.25">
      <c r="A4931" s="20"/>
      <c r="B4931" s="21"/>
      <c r="C4931" s="22"/>
      <c r="D4931" s="23"/>
      <c r="E4931" s="22"/>
      <c r="F4931" s="23"/>
      <c r="G4931" s="24"/>
      <c r="H4931" s="22"/>
      <c r="I4931" s="22"/>
      <c r="J4931" s="22"/>
      <c r="K4931" s="22"/>
      <c r="L4931" s="66"/>
      <c r="M4931" s="67"/>
      <c r="N4931" s="22"/>
      <c r="O4931" s="22"/>
      <c r="P4931" s="25"/>
      <c r="Q4931" s="26"/>
    </row>
    <row r="4932" spans="1:17" x14ac:dyDescent="0.25">
      <c r="A4932" s="20"/>
      <c r="B4932" s="21"/>
      <c r="C4932" s="22"/>
      <c r="D4932" s="23"/>
      <c r="E4932" s="22"/>
      <c r="F4932" s="23"/>
      <c r="G4932" s="24"/>
      <c r="H4932" s="22"/>
      <c r="I4932" s="22"/>
      <c r="J4932" s="22"/>
      <c r="K4932" s="22"/>
      <c r="L4932" s="66"/>
      <c r="M4932" s="67"/>
      <c r="N4932" s="22"/>
      <c r="O4932" s="22"/>
      <c r="P4932" s="25"/>
      <c r="Q4932" s="26"/>
    </row>
    <row r="4933" spans="1:17" x14ac:dyDescent="0.25">
      <c r="A4933" s="20"/>
      <c r="B4933" s="21"/>
      <c r="C4933" s="22"/>
      <c r="D4933" s="23"/>
      <c r="E4933" s="22"/>
      <c r="F4933" s="23"/>
      <c r="G4933" s="24"/>
      <c r="H4933" s="22"/>
      <c r="I4933" s="22"/>
      <c r="J4933" s="22"/>
      <c r="K4933" s="22"/>
      <c r="L4933" s="66"/>
      <c r="M4933" s="67"/>
      <c r="N4933" s="22"/>
      <c r="O4933" s="22"/>
      <c r="P4933" s="25"/>
      <c r="Q4933" s="26"/>
    </row>
    <row r="4934" spans="1:17" x14ac:dyDescent="0.25">
      <c r="A4934" s="20"/>
      <c r="B4934" s="21"/>
      <c r="C4934" s="22"/>
      <c r="D4934" s="23"/>
      <c r="E4934" s="22"/>
      <c r="F4934" s="23"/>
      <c r="G4934" s="24"/>
      <c r="H4934" s="22"/>
      <c r="I4934" s="22"/>
      <c r="J4934" s="22"/>
      <c r="K4934" s="22"/>
      <c r="L4934" s="66"/>
      <c r="M4934" s="67"/>
      <c r="N4934" s="22"/>
      <c r="O4934" s="22"/>
      <c r="P4934" s="25"/>
      <c r="Q4934" s="26"/>
    </row>
    <row r="4935" spans="1:17" x14ac:dyDescent="0.25">
      <c r="A4935" s="20"/>
      <c r="B4935" s="21"/>
      <c r="C4935" s="22"/>
      <c r="D4935" s="23"/>
      <c r="E4935" s="22"/>
      <c r="F4935" s="23"/>
      <c r="G4935" s="24"/>
      <c r="H4935" s="22"/>
      <c r="I4935" s="22"/>
      <c r="J4935" s="22"/>
      <c r="K4935" s="22"/>
      <c r="L4935" s="66"/>
      <c r="M4935" s="67"/>
      <c r="N4935" s="22"/>
      <c r="O4935" s="22"/>
      <c r="P4935" s="25"/>
      <c r="Q4935" s="26"/>
    </row>
    <row r="4936" spans="1:17" x14ac:dyDescent="0.25">
      <c r="A4936" s="20"/>
      <c r="B4936" s="21"/>
      <c r="C4936" s="22"/>
      <c r="D4936" s="23"/>
      <c r="E4936" s="22"/>
      <c r="F4936" s="23"/>
      <c r="G4936" s="24"/>
      <c r="H4936" s="22"/>
      <c r="I4936" s="22"/>
      <c r="J4936" s="22"/>
      <c r="K4936" s="22"/>
      <c r="L4936" s="66"/>
      <c r="M4936" s="67"/>
      <c r="N4936" s="22"/>
      <c r="O4936" s="22"/>
      <c r="P4936" s="25"/>
      <c r="Q4936" s="26"/>
    </row>
    <row r="4937" spans="1:17" x14ac:dyDescent="0.25">
      <c r="A4937" s="20"/>
      <c r="B4937" s="21"/>
      <c r="C4937" s="22"/>
      <c r="D4937" s="23"/>
      <c r="E4937" s="22"/>
      <c r="F4937" s="23"/>
      <c r="G4937" s="24"/>
      <c r="H4937" s="22"/>
      <c r="I4937" s="22"/>
      <c r="J4937" s="22"/>
      <c r="K4937" s="22"/>
      <c r="L4937" s="66"/>
      <c r="M4937" s="67"/>
      <c r="N4937" s="22"/>
      <c r="O4937" s="22"/>
      <c r="P4937" s="25"/>
      <c r="Q4937" s="26"/>
    </row>
    <row r="4938" spans="1:17" x14ac:dyDescent="0.25">
      <c r="A4938" s="20"/>
      <c r="B4938" s="21"/>
      <c r="C4938" s="22"/>
      <c r="D4938" s="23"/>
      <c r="E4938" s="22"/>
      <c r="F4938" s="23"/>
      <c r="G4938" s="24"/>
      <c r="H4938" s="22"/>
      <c r="I4938" s="22"/>
      <c r="J4938" s="22"/>
      <c r="K4938" s="22"/>
      <c r="L4938" s="66"/>
      <c r="M4938" s="67"/>
      <c r="N4938" s="22"/>
      <c r="O4938" s="22"/>
      <c r="P4938" s="25"/>
      <c r="Q4938" s="26"/>
    </row>
    <row r="4939" spans="1:17" x14ac:dyDescent="0.25">
      <c r="A4939" s="20"/>
      <c r="B4939" s="21"/>
      <c r="C4939" s="22"/>
      <c r="D4939" s="23"/>
      <c r="E4939" s="22"/>
      <c r="F4939" s="23"/>
      <c r="G4939" s="24"/>
      <c r="H4939" s="22"/>
      <c r="I4939" s="22"/>
      <c r="J4939" s="22"/>
      <c r="K4939" s="22"/>
      <c r="L4939" s="66"/>
      <c r="M4939" s="67"/>
      <c r="N4939" s="22"/>
      <c r="O4939" s="22"/>
      <c r="P4939" s="25"/>
      <c r="Q4939" s="26"/>
    </row>
    <row r="4940" spans="1:17" x14ac:dyDescent="0.25">
      <c r="A4940" s="20"/>
      <c r="B4940" s="21"/>
      <c r="C4940" s="22"/>
      <c r="D4940" s="23"/>
      <c r="E4940" s="22"/>
      <c r="F4940" s="23"/>
      <c r="G4940" s="24"/>
      <c r="H4940" s="22"/>
      <c r="I4940" s="22"/>
      <c r="J4940" s="22"/>
      <c r="K4940" s="22"/>
      <c r="L4940" s="66"/>
      <c r="M4940" s="67"/>
      <c r="N4940" s="22"/>
      <c r="O4940" s="22"/>
      <c r="P4940" s="25"/>
      <c r="Q4940" s="26"/>
    </row>
    <row r="4941" spans="1:17" x14ac:dyDescent="0.25">
      <c r="A4941" s="20"/>
      <c r="B4941" s="21"/>
      <c r="C4941" s="22"/>
      <c r="D4941" s="23"/>
      <c r="E4941" s="22"/>
      <c r="F4941" s="23"/>
      <c r="G4941" s="24"/>
      <c r="H4941" s="22"/>
      <c r="I4941" s="22"/>
      <c r="J4941" s="22"/>
      <c r="K4941" s="22"/>
      <c r="L4941" s="66"/>
      <c r="M4941" s="67"/>
      <c r="N4941" s="22"/>
      <c r="O4941" s="22"/>
      <c r="P4941" s="25"/>
      <c r="Q4941" s="26"/>
    </row>
    <row r="4942" spans="1:17" x14ac:dyDescent="0.25">
      <c r="A4942" s="20"/>
      <c r="B4942" s="21"/>
      <c r="C4942" s="22"/>
      <c r="D4942" s="23"/>
      <c r="E4942" s="22"/>
      <c r="F4942" s="23"/>
      <c r="G4942" s="24"/>
      <c r="H4942" s="22"/>
      <c r="I4942" s="22"/>
      <c r="J4942" s="22"/>
      <c r="K4942" s="22"/>
      <c r="L4942" s="66"/>
      <c r="M4942" s="67"/>
      <c r="N4942" s="22"/>
      <c r="O4942" s="22"/>
      <c r="P4942" s="25"/>
      <c r="Q4942" s="26"/>
    </row>
    <row r="4943" spans="1:17" x14ac:dyDescent="0.25">
      <c r="A4943" s="20"/>
      <c r="B4943" s="21"/>
      <c r="C4943" s="22"/>
      <c r="D4943" s="23"/>
      <c r="E4943" s="22"/>
      <c r="F4943" s="23"/>
      <c r="G4943" s="24"/>
      <c r="H4943" s="22"/>
      <c r="I4943" s="22"/>
      <c r="J4943" s="22"/>
      <c r="K4943" s="22"/>
      <c r="L4943" s="66"/>
      <c r="M4943" s="67"/>
      <c r="N4943" s="22"/>
      <c r="O4943" s="22"/>
      <c r="P4943" s="25"/>
      <c r="Q4943" s="26"/>
    </row>
    <row r="4944" spans="1:17" x14ac:dyDescent="0.25">
      <c r="A4944" s="20"/>
      <c r="B4944" s="21"/>
      <c r="C4944" s="22"/>
      <c r="D4944" s="23"/>
      <c r="E4944" s="22"/>
      <c r="F4944" s="23"/>
      <c r="G4944" s="24"/>
      <c r="H4944" s="22"/>
      <c r="I4944" s="22"/>
      <c r="J4944" s="22"/>
      <c r="K4944" s="22"/>
      <c r="L4944" s="66"/>
      <c r="M4944" s="67"/>
      <c r="N4944" s="22"/>
      <c r="O4944" s="22"/>
      <c r="P4944" s="25"/>
      <c r="Q4944" s="26"/>
    </row>
    <row r="4945" spans="1:17" x14ac:dyDescent="0.25">
      <c r="A4945" s="20"/>
      <c r="B4945" s="21"/>
      <c r="C4945" s="22"/>
      <c r="D4945" s="23"/>
      <c r="E4945" s="22"/>
      <c r="F4945" s="23"/>
      <c r="G4945" s="24"/>
      <c r="H4945" s="22"/>
      <c r="I4945" s="22"/>
      <c r="J4945" s="22"/>
      <c r="K4945" s="22"/>
      <c r="L4945" s="66"/>
      <c r="M4945" s="67"/>
      <c r="N4945" s="22"/>
      <c r="O4945" s="22"/>
      <c r="P4945" s="25"/>
      <c r="Q4945" s="26"/>
    </row>
    <row r="4946" spans="1:17" x14ac:dyDescent="0.25">
      <c r="A4946" s="20"/>
      <c r="B4946" s="21"/>
      <c r="C4946" s="22"/>
      <c r="D4946" s="23"/>
      <c r="E4946" s="22"/>
      <c r="F4946" s="23"/>
      <c r="G4946" s="24"/>
      <c r="H4946" s="22"/>
      <c r="I4946" s="22"/>
      <c r="J4946" s="22"/>
      <c r="K4946" s="22"/>
      <c r="L4946" s="66"/>
      <c r="M4946" s="67"/>
      <c r="N4946" s="22"/>
      <c r="O4946" s="22"/>
      <c r="P4946" s="25"/>
      <c r="Q4946" s="26"/>
    </row>
    <row r="4947" spans="1:17" x14ac:dyDescent="0.25">
      <c r="A4947" s="20"/>
      <c r="B4947" s="21"/>
      <c r="C4947" s="22"/>
      <c r="D4947" s="23"/>
      <c r="E4947" s="22"/>
      <c r="F4947" s="23"/>
      <c r="G4947" s="24"/>
      <c r="H4947" s="22"/>
      <c r="I4947" s="22"/>
      <c r="J4947" s="22"/>
      <c r="K4947" s="22"/>
      <c r="L4947" s="66"/>
      <c r="M4947" s="67"/>
      <c r="N4947" s="22"/>
      <c r="O4947" s="22"/>
      <c r="P4947" s="25"/>
      <c r="Q4947" s="26"/>
    </row>
    <row r="4948" spans="1:17" x14ac:dyDescent="0.25">
      <c r="A4948" s="20"/>
      <c r="B4948" s="21"/>
      <c r="C4948" s="22"/>
      <c r="D4948" s="23"/>
      <c r="E4948" s="22"/>
      <c r="F4948" s="23"/>
      <c r="G4948" s="24"/>
      <c r="H4948" s="22"/>
      <c r="I4948" s="22"/>
      <c r="J4948" s="22"/>
      <c r="K4948" s="22"/>
      <c r="L4948" s="66"/>
      <c r="M4948" s="67"/>
      <c r="N4948" s="22"/>
      <c r="O4948" s="22"/>
      <c r="P4948" s="25"/>
      <c r="Q4948" s="26"/>
    </row>
    <row r="4949" spans="1:17" x14ac:dyDescent="0.25">
      <c r="A4949" s="20"/>
      <c r="B4949" s="21"/>
      <c r="C4949" s="22"/>
      <c r="D4949" s="23"/>
      <c r="E4949" s="22"/>
      <c r="F4949" s="23"/>
      <c r="G4949" s="24"/>
      <c r="H4949" s="22"/>
      <c r="I4949" s="22"/>
      <c r="J4949" s="22"/>
      <c r="K4949" s="22"/>
      <c r="L4949" s="66"/>
      <c r="M4949" s="67"/>
      <c r="N4949" s="22"/>
      <c r="O4949" s="22"/>
      <c r="P4949" s="25"/>
      <c r="Q4949" s="26"/>
    </row>
    <row r="4950" spans="1:17" x14ac:dyDescent="0.25">
      <c r="A4950" s="20"/>
      <c r="B4950" s="21"/>
      <c r="C4950" s="22"/>
      <c r="D4950" s="23"/>
      <c r="E4950" s="22"/>
      <c r="F4950" s="23"/>
      <c r="G4950" s="24"/>
      <c r="H4950" s="22"/>
      <c r="I4950" s="22"/>
      <c r="J4950" s="22"/>
      <c r="K4950" s="22"/>
      <c r="L4950" s="66"/>
      <c r="M4950" s="67"/>
      <c r="N4950" s="22"/>
      <c r="O4950" s="22"/>
      <c r="P4950" s="25"/>
      <c r="Q4950" s="26"/>
    </row>
    <row r="4951" spans="1:17" x14ac:dyDescent="0.25">
      <c r="A4951" s="20"/>
      <c r="B4951" s="21"/>
      <c r="C4951" s="22"/>
      <c r="D4951" s="23"/>
      <c r="E4951" s="22"/>
      <c r="F4951" s="23"/>
      <c r="G4951" s="24"/>
      <c r="H4951" s="22"/>
      <c r="I4951" s="22"/>
      <c r="J4951" s="22"/>
      <c r="K4951" s="22"/>
      <c r="L4951" s="66"/>
      <c r="M4951" s="67"/>
      <c r="N4951" s="22"/>
      <c r="O4951" s="22"/>
      <c r="P4951" s="25"/>
      <c r="Q4951" s="26"/>
    </row>
    <row r="4952" spans="1:17" x14ac:dyDescent="0.25">
      <c r="A4952" s="20"/>
      <c r="B4952" s="21"/>
      <c r="C4952" s="22"/>
      <c r="D4952" s="23"/>
      <c r="E4952" s="22"/>
      <c r="F4952" s="23"/>
      <c r="G4952" s="24"/>
      <c r="H4952" s="22"/>
      <c r="I4952" s="22"/>
      <c r="J4952" s="22"/>
      <c r="K4952" s="22"/>
      <c r="L4952" s="66"/>
      <c r="M4952" s="67"/>
      <c r="N4952" s="22"/>
      <c r="O4952" s="22"/>
      <c r="P4952" s="25"/>
      <c r="Q4952" s="26"/>
    </row>
    <row r="4953" spans="1:17" x14ac:dyDescent="0.25">
      <c r="A4953" s="20"/>
      <c r="B4953" s="21"/>
      <c r="C4953" s="22"/>
      <c r="D4953" s="23"/>
      <c r="E4953" s="22"/>
      <c r="F4953" s="23"/>
      <c r="G4953" s="24"/>
      <c r="H4953" s="22"/>
      <c r="I4953" s="22"/>
      <c r="J4953" s="22"/>
      <c r="K4953" s="22"/>
      <c r="L4953" s="66"/>
      <c r="M4953" s="67"/>
      <c r="N4953" s="22"/>
      <c r="O4953" s="22"/>
      <c r="P4953" s="25"/>
      <c r="Q4953" s="26"/>
    </row>
    <row r="4954" spans="1:17" x14ac:dyDescent="0.25">
      <c r="A4954" s="20"/>
      <c r="B4954" s="21"/>
      <c r="C4954" s="22"/>
      <c r="D4954" s="23"/>
      <c r="E4954" s="22"/>
      <c r="F4954" s="23"/>
      <c r="G4954" s="24"/>
      <c r="H4954" s="22"/>
      <c r="I4954" s="22"/>
      <c r="J4954" s="22"/>
      <c r="K4954" s="22"/>
      <c r="L4954" s="66"/>
      <c r="M4954" s="67"/>
      <c r="N4954" s="22"/>
      <c r="O4954" s="22"/>
      <c r="P4954" s="25"/>
      <c r="Q4954" s="26"/>
    </row>
    <row r="4955" spans="1:17" x14ac:dyDescent="0.25">
      <c r="A4955" s="20"/>
      <c r="B4955" s="21"/>
      <c r="C4955" s="22"/>
      <c r="D4955" s="23"/>
      <c r="E4955" s="22"/>
      <c r="F4955" s="23"/>
      <c r="G4955" s="24"/>
      <c r="H4955" s="22"/>
      <c r="I4955" s="22"/>
      <c r="J4955" s="22"/>
      <c r="K4955" s="22"/>
      <c r="L4955" s="66"/>
      <c r="M4955" s="67"/>
      <c r="N4955" s="22"/>
      <c r="O4955" s="22"/>
      <c r="P4955" s="25"/>
      <c r="Q4955" s="26"/>
    </row>
    <row r="4956" spans="1:17" x14ac:dyDescent="0.25">
      <c r="A4956" s="20"/>
      <c r="B4956" s="21"/>
      <c r="C4956" s="22"/>
      <c r="D4956" s="23"/>
      <c r="E4956" s="22"/>
      <c r="F4956" s="23"/>
      <c r="G4956" s="24"/>
      <c r="H4956" s="22"/>
      <c r="I4956" s="22"/>
      <c r="J4956" s="22"/>
      <c r="K4956" s="22"/>
      <c r="L4956" s="66"/>
      <c r="M4956" s="67"/>
      <c r="N4956" s="22"/>
      <c r="O4956" s="22"/>
      <c r="P4956" s="25"/>
      <c r="Q4956" s="26"/>
    </row>
    <row r="4957" spans="1:17" x14ac:dyDescent="0.25">
      <c r="A4957" s="20"/>
      <c r="B4957" s="21"/>
      <c r="C4957" s="22"/>
      <c r="D4957" s="23"/>
      <c r="E4957" s="22"/>
      <c r="F4957" s="23"/>
      <c r="G4957" s="24"/>
      <c r="H4957" s="22"/>
      <c r="I4957" s="22"/>
      <c r="J4957" s="22"/>
      <c r="K4957" s="22"/>
      <c r="L4957" s="66"/>
      <c r="M4957" s="67"/>
      <c r="N4957" s="22"/>
      <c r="O4957" s="22"/>
      <c r="P4957" s="25"/>
      <c r="Q4957" s="26"/>
    </row>
    <row r="4958" spans="1:17" x14ac:dyDescent="0.25">
      <c r="A4958" s="20"/>
      <c r="B4958" s="21"/>
      <c r="C4958" s="22"/>
      <c r="D4958" s="23"/>
      <c r="E4958" s="22"/>
      <c r="F4958" s="23"/>
      <c r="G4958" s="24"/>
      <c r="H4958" s="22"/>
      <c r="I4958" s="22"/>
      <c r="J4958" s="22"/>
      <c r="K4958" s="22"/>
      <c r="L4958" s="66"/>
      <c r="M4958" s="67"/>
      <c r="N4958" s="22"/>
      <c r="O4958" s="22"/>
      <c r="P4958" s="25"/>
      <c r="Q4958" s="26"/>
    </row>
    <row r="4959" spans="1:17" x14ac:dyDescent="0.25">
      <c r="A4959" s="20"/>
      <c r="B4959" s="21"/>
      <c r="C4959" s="22"/>
      <c r="D4959" s="23"/>
      <c r="E4959" s="22"/>
      <c r="F4959" s="23"/>
      <c r="G4959" s="24"/>
      <c r="H4959" s="22"/>
      <c r="I4959" s="22"/>
      <c r="J4959" s="22"/>
      <c r="K4959" s="22"/>
      <c r="L4959" s="66"/>
      <c r="M4959" s="67"/>
      <c r="N4959" s="22"/>
      <c r="O4959" s="22"/>
      <c r="P4959" s="25"/>
      <c r="Q4959" s="26"/>
    </row>
    <row r="4960" spans="1:17" x14ac:dyDescent="0.25">
      <c r="A4960" s="20"/>
      <c r="B4960" s="21"/>
      <c r="C4960" s="22"/>
      <c r="D4960" s="23"/>
      <c r="E4960" s="22"/>
      <c r="F4960" s="23"/>
      <c r="G4960" s="24"/>
      <c r="H4960" s="22"/>
      <c r="I4960" s="22"/>
      <c r="J4960" s="22"/>
      <c r="K4960" s="22"/>
      <c r="L4960" s="66"/>
      <c r="M4960" s="67"/>
      <c r="N4960" s="22"/>
      <c r="O4960" s="22"/>
      <c r="P4960" s="25"/>
      <c r="Q4960" s="26"/>
    </row>
    <row r="4961" spans="1:17" x14ac:dyDescent="0.25">
      <c r="A4961" s="20"/>
      <c r="B4961" s="21"/>
      <c r="C4961" s="22"/>
      <c r="D4961" s="23"/>
      <c r="E4961" s="22"/>
      <c r="F4961" s="23"/>
      <c r="G4961" s="24"/>
      <c r="H4961" s="22"/>
      <c r="I4961" s="22"/>
      <c r="J4961" s="22"/>
      <c r="K4961" s="22"/>
      <c r="L4961" s="66"/>
      <c r="M4961" s="67"/>
      <c r="N4961" s="22"/>
      <c r="O4961" s="22"/>
      <c r="P4961" s="25"/>
      <c r="Q4961" s="26"/>
    </row>
    <row r="4962" spans="1:17" x14ac:dyDescent="0.25">
      <c r="A4962" s="20"/>
      <c r="B4962" s="21"/>
      <c r="C4962" s="22"/>
      <c r="D4962" s="23"/>
      <c r="E4962" s="22"/>
      <c r="F4962" s="23"/>
      <c r="G4962" s="24"/>
      <c r="H4962" s="22"/>
      <c r="I4962" s="22"/>
      <c r="J4962" s="22"/>
      <c r="K4962" s="22"/>
      <c r="L4962" s="66"/>
      <c r="M4962" s="67"/>
      <c r="N4962" s="22"/>
      <c r="O4962" s="22"/>
      <c r="P4962" s="25"/>
      <c r="Q4962" s="26"/>
    </row>
    <row r="4963" spans="1:17" x14ac:dyDescent="0.25">
      <c r="A4963" s="20"/>
      <c r="B4963" s="21"/>
      <c r="C4963" s="22"/>
      <c r="D4963" s="23"/>
      <c r="E4963" s="22"/>
      <c r="F4963" s="23"/>
      <c r="G4963" s="24"/>
      <c r="H4963" s="22"/>
      <c r="I4963" s="22"/>
      <c r="J4963" s="22"/>
      <c r="K4963" s="22"/>
      <c r="L4963" s="66"/>
      <c r="M4963" s="67"/>
      <c r="N4963" s="22"/>
      <c r="O4963" s="22"/>
      <c r="P4963" s="25"/>
      <c r="Q4963" s="26"/>
    </row>
    <row r="4964" spans="1:17" x14ac:dyDescent="0.25">
      <c r="A4964" s="20"/>
      <c r="B4964" s="21"/>
      <c r="C4964" s="22"/>
      <c r="D4964" s="23"/>
      <c r="E4964" s="22"/>
      <c r="F4964" s="23"/>
      <c r="G4964" s="24"/>
      <c r="H4964" s="22"/>
      <c r="I4964" s="22"/>
      <c r="J4964" s="22"/>
      <c r="K4964" s="22"/>
      <c r="L4964" s="66"/>
      <c r="M4964" s="67"/>
      <c r="N4964" s="22"/>
      <c r="O4964" s="22"/>
      <c r="P4964" s="25"/>
      <c r="Q4964" s="26"/>
    </row>
    <row r="4965" spans="1:17" x14ac:dyDescent="0.25">
      <c r="A4965" s="20"/>
      <c r="B4965" s="21"/>
      <c r="C4965" s="22"/>
      <c r="D4965" s="23"/>
      <c r="E4965" s="22"/>
      <c r="F4965" s="23"/>
      <c r="G4965" s="24"/>
      <c r="H4965" s="22"/>
      <c r="I4965" s="22"/>
      <c r="J4965" s="22"/>
      <c r="K4965" s="22"/>
      <c r="L4965" s="66"/>
      <c r="M4965" s="67"/>
      <c r="N4965" s="22"/>
      <c r="O4965" s="22"/>
      <c r="P4965" s="25"/>
      <c r="Q4965" s="26"/>
    </row>
    <row r="4966" spans="1:17" x14ac:dyDescent="0.25">
      <c r="A4966" s="20"/>
      <c r="B4966" s="21"/>
      <c r="C4966" s="22"/>
      <c r="D4966" s="23"/>
      <c r="E4966" s="22"/>
      <c r="F4966" s="23"/>
      <c r="G4966" s="24"/>
      <c r="H4966" s="22"/>
      <c r="I4966" s="22"/>
      <c r="J4966" s="22"/>
      <c r="K4966" s="22"/>
      <c r="L4966" s="66"/>
      <c r="M4966" s="67"/>
      <c r="N4966" s="22"/>
      <c r="O4966" s="22"/>
      <c r="P4966" s="25"/>
      <c r="Q4966" s="26"/>
    </row>
    <row r="4967" spans="1:17" x14ac:dyDescent="0.25">
      <c r="A4967" s="20"/>
      <c r="B4967" s="21"/>
      <c r="C4967" s="22"/>
      <c r="D4967" s="23"/>
      <c r="E4967" s="22"/>
      <c r="F4967" s="23"/>
      <c r="G4967" s="24"/>
      <c r="H4967" s="22"/>
      <c r="I4967" s="22"/>
      <c r="J4967" s="22"/>
      <c r="K4967" s="22"/>
      <c r="L4967" s="66"/>
      <c r="M4967" s="67"/>
      <c r="N4967" s="22"/>
      <c r="O4967" s="22"/>
      <c r="P4967" s="25"/>
      <c r="Q4967" s="26"/>
    </row>
    <row r="4968" spans="1:17" x14ac:dyDescent="0.25">
      <c r="A4968" s="20"/>
      <c r="B4968" s="21"/>
      <c r="C4968" s="22"/>
      <c r="D4968" s="23"/>
      <c r="E4968" s="22"/>
      <c r="F4968" s="23"/>
      <c r="G4968" s="24"/>
      <c r="H4968" s="22"/>
      <c r="I4968" s="22"/>
      <c r="J4968" s="22"/>
      <c r="K4968" s="22"/>
      <c r="L4968" s="66"/>
      <c r="M4968" s="67"/>
      <c r="N4968" s="22"/>
      <c r="O4968" s="22"/>
      <c r="P4968" s="25"/>
      <c r="Q4968" s="26"/>
    </row>
    <row r="4969" spans="1:17" x14ac:dyDescent="0.25">
      <c r="A4969" s="20"/>
      <c r="B4969" s="21"/>
      <c r="C4969" s="22"/>
      <c r="D4969" s="23"/>
      <c r="E4969" s="22"/>
      <c r="F4969" s="23"/>
      <c r="G4969" s="24"/>
      <c r="H4969" s="22"/>
      <c r="I4969" s="22"/>
      <c r="J4969" s="22"/>
      <c r="K4969" s="22"/>
      <c r="L4969" s="66"/>
      <c r="M4969" s="67"/>
      <c r="N4969" s="22"/>
      <c r="O4969" s="22"/>
      <c r="P4969" s="25"/>
      <c r="Q4969" s="26"/>
    </row>
    <row r="4970" spans="1:17" x14ac:dyDescent="0.25">
      <c r="A4970" s="20"/>
      <c r="B4970" s="21"/>
      <c r="C4970" s="22"/>
      <c r="D4970" s="23"/>
      <c r="E4970" s="22"/>
      <c r="F4970" s="23"/>
      <c r="G4970" s="24"/>
      <c r="H4970" s="22"/>
      <c r="I4970" s="22"/>
      <c r="J4970" s="22"/>
      <c r="K4970" s="22"/>
      <c r="L4970" s="66"/>
      <c r="M4970" s="67"/>
      <c r="N4970" s="22"/>
      <c r="O4970" s="22"/>
      <c r="P4970" s="25"/>
      <c r="Q4970" s="26"/>
    </row>
    <row r="4971" spans="1:17" x14ac:dyDescent="0.25">
      <c r="A4971" s="20"/>
      <c r="B4971" s="21"/>
      <c r="C4971" s="22"/>
      <c r="D4971" s="23"/>
      <c r="E4971" s="22"/>
      <c r="F4971" s="23"/>
      <c r="G4971" s="24"/>
      <c r="H4971" s="22"/>
      <c r="I4971" s="22"/>
      <c r="J4971" s="22"/>
      <c r="K4971" s="22"/>
      <c r="L4971" s="66"/>
      <c r="M4971" s="67"/>
      <c r="N4971" s="22"/>
      <c r="O4971" s="22"/>
      <c r="P4971" s="25"/>
      <c r="Q4971" s="26"/>
    </row>
    <row r="4972" spans="1:17" x14ac:dyDescent="0.25">
      <c r="A4972" s="20"/>
      <c r="B4972" s="21"/>
      <c r="C4972" s="22"/>
      <c r="D4972" s="23"/>
      <c r="E4972" s="22"/>
      <c r="F4972" s="23"/>
      <c r="G4972" s="24"/>
      <c r="H4972" s="22"/>
      <c r="I4972" s="22"/>
      <c r="J4972" s="22"/>
      <c r="K4972" s="22"/>
      <c r="L4972" s="66"/>
      <c r="M4972" s="67"/>
      <c r="N4972" s="22"/>
      <c r="O4972" s="22"/>
      <c r="P4972" s="25"/>
      <c r="Q4972" s="26"/>
    </row>
    <row r="4973" spans="1:17" x14ac:dyDescent="0.25">
      <c r="A4973" s="20"/>
      <c r="B4973" s="21"/>
      <c r="C4973" s="22"/>
      <c r="D4973" s="23"/>
      <c r="E4973" s="22"/>
      <c r="F4973" s="23"/>
      <c r="G4973" s="24"/>
      <c r="H4973" s="22"/>
      <c r="I4973" s="22"/>
      <c r="J4973" s="22"/>
      <c r="K4973" s="22"/>
      <c r="L4973" s="66"/>
      <c r="M4973" s="67"/>
      <c r="N4973" s="22"/>
      <c r="O4973" s="22"/>
      <c r="P4973" s="25"/>
      <c r="Q4973" s="26"/>
    </row>
    <row r="4974" spans="1:17" x14ac:dyDescent="0.25">
      <c r="A4974" s="20"/>
      <c r="B4974" s="21"/>
      <c r="C4974" s="22"/>
      <c r="D4974" s="23"/>
      <c r="E4974" s="22"/>
      <c r="F4974" s="23"/>
      <c r="G4974" s="24"/>
      <c r="H4974" s="22"/>
      <c r="I4974" s="22"/>
      <c r="J4974" s="22"/>
      <c r="K4974" s="22"/>
      <c r="L4974" s="66"/>
      <c r="M4974" s="67"/>
      <c r="N4974" s="22"/>
      <c r="O4974" s="22"/>
      <c r="P4974" s="25"/>
      <c r="Q4974" s="26"/>
    </row>
    <row r="4975" spans="1:17" x14ac:dyDescent="0.25">
      <c r="A4975" s="20"/>
      <c r="B4975" s="21"/>
      <c r="C4975" s="22"/>
      <c r="D4975" s="23"/>
      <c r="E4975" s="22"/>
      <c r="F4975" s="23"/>
      <c r="G4975" s="24"/>
      <c r="H4975" s="22"/>
      <c r="I4975" s="22"/>
      <c r="J4975" s="22"/>
      <c r="K4975" s="22"/>
      <c r="L4975" s="66"/>
      <c r="M4975" s="67"/>
      <c r="N4975" s="22"/>
      <c r="O4975" s="22"/>
      <c r="P4975" s="25"/>
      <c r="Q4975" s="26"/>
    </row>
    <row r="4976" spans="1:17" x14ac:dyDescent="0.25">
      <c r="A4976" s="20"/>
      <c r="B4976" s="21"/>
      <c r="C4976" s="22"/>
      <c r="D4976" s="23"/>
      <c r="E4976" s="22"/>
      <c r="F4976" s="23"/>
      <c r="G4976" s="24"/>
      <c r="H4976" s="22"/>
      <c r="I4976" s="22"/>
      <c r="J4976" s="22"/>
      <c r="K4976" s="22"/>
      <c r="L4976" s="66"/>
      <c r="M4976" s="67"/>
      <c r="N4976" s="22"/>
      <c r="O4976" s="22"/>
      <c r="P4976" s="25"/>
      <c r="Q4976" s="26"/>
    </row>
    <row r="4977" spans="1:17" x14ac:dyDescent="0.25">
      <c r="A4977" s="20"/>
      <c r="B4977" s="21"/>
      <c r="C4977" s="22"/>
      <c r="D4977" s="23"/>
      <c r="E4977" s="22"/>
      <c r="F4977" s="23"/>
      <c r="G4977" s="24"/>
      <c r="H4977" s="22"/>
      <c r="I4977" s="22"/>
      <c r="J4977" s="22"/>
      <c r="K4977" s="22"/>
      <c r="L4977" s="66"/>
      <c r="M4977" s="67"/>
      <c r="N4977" s="22"/>
      <c r="O4977" s="22"/>
      <c r="P4977" s="25"/>
      <c r="Q4977" s="26"/>
    </row>
    <row r="4978" spans="1:17" x14ac:dyDescent="0.25">
      <c r="A4978" s="20"/>
      <c r="B4978" s="21"/>
      <c r="C4978" s="22"/>
      <c r="D4978" s="23"/>
      <c r="E4978" s="22"/>
      <c r="F4978" s="23"/>
      <c r="G4978" s="24"/>
      <c r="H4978" s="22"/>
      <c r="I4978" s="22"/>
      <c r="J4978" s="22"/>
      <c r="K4978" s="22"/>
      <c r="L4978" s="66"/>
      <c r="M4978" s="67"/>
      <c r="N4978" s="22"/>
      <c r="O4978" s="22"/>
      <c r="P4978" s="25"/>
      <c r="Q4978" s="26"/>
    </row>
    <row r="4979" spans="1:17" x14ac:dyDescent="0.25">
      <c r="A4979" s="20"/>
      <c r="B4979" s="21"/>
      <c r="C4979" s="22"/>
      <c r="D4979" s="23"/>
      <c r="E4979" s="22"/>
      <c r="F4979" s="23"/>
      <c r="G4979" s="24"/>
      <c r="H4979" s="22"/>
      <c r="I4979" s="22"/>
      <c r="J4979" s="22"/>
      <c r="K4979" s="22"/>
      <c r="L4979" s="66"/>
      <c r="M4979" s="67"/>
      <c r="N4979" s="22"/>
      <c r="O4979" s="22"/>
      <c r="P4979" s="25"/>
      <c r="Q4979" s="26"/>
    </row>
    <row r="4980" spans="1:17" x14ac:dyDescent="0.25">
      <c r="A4980" s="20"/>
      <c r="B4980" s="21"/>
      <c r="C4980" s="22"/>
      <c r="D4980" s="23"/>
      <c r="E4980" s="22"/>
      <c r="F4980" s="23"/>
      <c r="G4980" s="24"/>
      <c r="H4980" s="22"/>
      <c r="I4980" s="22"/>
      <c r="J4980" s="22"/>
      <c r="K4980" s="22"/>
      <c r="L4980" s="66"/>
      <c r="M4980" s="67"/>
      <c r="N4980" s="22"/>
      <c r="O4980" s="22"/>
      <c r="P4980" s="25"/>
      <c r="Q4980" s="26"/>
    </row>
    <row r="4981" spans="1:17" x14ac:dyDescent="0.25">
      <c r="A4981" s="20"/>
      <c r="B4981" s="21"/>
      <c r="C4981" s="22"/>
      <c r="D4981" s="23"/>
      <c r="E4981" s="22"/>
      <c r="F4981" s="23"/>
      <c r="G4981" s="24"/>
      <c r="H4981" s="22"/>
      <c r="I4981" s="22"/>
      <c r="J4981" s="22"/>
      <c r="K4981" s="22"/>
      <c r="L4981" s="66"/>
      <c r="M4981" s="67"/>
      <c r="N4981" s="22"/>
      <c r="O4981" s="22"/>
      <c r="P4981" s="25"/>
      <c r="Q4981" s="26"/>
    </row>
    <row r="4982" spans="1:17" x14ac:dyDescent="0.25">
      <c r="A4982" s="20"/>
      <c r="B4982" s="21"/>
      <c r="C4982" s="22"/>
      <c r="D4982" s="23"/>
      <c r="E4982" s="22"/>
      <c r="F4982" s="23"/>
      <c r="G4982" s="24"/>
      <c r="H4982" s="22"/>
      <c r="I4982" s="22"/>
      <c r="J4982" s="22"/>
      <c r="K4982" s="22"/>
      <c r="L4982" s="66"/>
      <c r="M4982" s="67"/>
      <c r="N4982" s="22"/>
      <c r="O4982" s="22"/>
      <c r="P4982" s="25"/>
      <c r="Q4982" s="26"/>
    </row>
    <row r="4983" spans="1:17" x14ac:dyDescent="0.25">
      <c r="A4983" s="20"/>
      <c r="B4983" s="21"/>
      <c r="C4983" s="22"/>
      <c r="D4983" s="23"/>
      <c r="E4983" s="22"/>
      <c r="F4983" s="23"/>
      <c r="G4983" s="24"/>
      <c r="H4983" s="22"/>
      <c r="I4983" s="22"/>
      <c r="J4983" s="22"/>
      <c r="K4983" s="22"/>
      <c r="L4983" s="66"/>
      <c r="M4983" s="67"/>
      <c r="N4983" s="22"/>
      <c r="O4983" s="22"/>
      <c r="P4983" s="25"/>
      <c r="Q4983" s="26"/>
    </row>
    <row r="4984" spans="1:17" x14ac:dyDescent="0.25">
      <c r="A4984" s="20"/>
      <c r="B4984" s="21"/>
      <c r="C4984" s="22"/>
      <c r="D4984" s="23"/>
      <c r="E4984" s="22"/>
      <c r="F4984" s="23"/>
      <c r="G4984" s="24"/>
      <c r="H4984" s="22"/>
      <c r="I4984" s="22"/>
      <c r="J4984" s="22"/>
      <c r="K4984" s="22"/>
      <c r="L4984" s="66"/>
      <c r="M4984" s="67"/>
      <c r="N4984" s="22"/>
      <c r="O4984" s="22"/>
      <c r="P4984" s="25"/>
      <c r="Q4984" s="26"/>
    </row>
    <row r="4985" spans="1:17" x14ac:dyDescent="0.25">
      <c r="A4985" s="20"/>
      <c r="B4985" s="21"/>
      <c r="C4985" s="22"/>
      <c r="D4985" s="23"/>
      <c r="E4985" s="22"/>
      <c r="F4985" s="23"/>
      <c r="G4985" s="24"/>
      <c r="H4985" s="22"/>
      <c r="I4985" s="22"/>
      <c r="J4985" s="22"/>
      <c r="K4985" s="22"/>
      <c r="L4985" s="66"/>
      <c r="M4985" s="67"/>
      <c r="N4985" s="22"/>
      <c r="O4985" s="22"/>
      <c r="P4985" s="25"/>
      <c r="Q4985" s="26"/>
    </row>
    <row r="4986" spans="1:17" x14ac:dyDescent="0.25">
      <c r="A4986" s="20"/>
      <c r="B4986" s="21"/>
      <c r="C4986" s="22"/>
      <c r="D4986" s="23"/>
      <c r="E4986" s="22"/>
      <c r="F4986" s="23"/>
      <c r="G4986" s="24"/>
      <c r="H4986" s="22"/>
      <c r="I4986" s="22"/>
      <c r="J4986" s="22"/>
      <c r="K4986" s="22"/>
      <c r="L4986" s="66"/>
      <c r="M4986" s="67"/>
      <c r="N4986" s="22"/>
      <c r="O4986" s="22"/>
      <c r="P4986" s="25"/>
      <c r="Q4986" s="26"/>
    </row>
    <row r="4987" spans="1:17" x14ac:dyDescent="0.25">
      <c r="A4987" s="20"/>
      <c r="B4987" s="21"/>
      <c r="C4987" s="22"/>
      <c r="D4987" s="23"/>
      <c r="E4987" s="22"/>
      <c r="F4987" s="23"/>
      <c r="G4987" s="24"/>
      <c r="H4987" s="22"/>
      <c r="I4987" s="22"/>
      <c r="J4987" s="22"/>
      <c r="K4987" s="22"/>
      <c r="L4987" s="66"/>
      <c r="M4987" s="67"/>
      <c r="N4987" s="22"/>
      <c r="O4987" s="22"/>
      <c r="P4987" s="25"/>
      <c r="Q4987" s="26"/>
    </row>
    <row r="4988" spans="1:17" x14ac:dyDescent="0.25">
      <c r="A4988" s="20"/>
      <c r="B4988" s="21"/>
      <c r="C4988" s="22"/>
      <c r="D4988" s="23"/>
      <c r="E4988" s="22"/>
      <c r="F4988" s="23"/>
      <c r="G4988" s="24"/>
      <c r="H4988" s="22"/>
      <c r="I4988" s="22"/>
      <c r="J4988" s="22"/>
      <c r="K4988" s="22"/>
      <c r="L4988" s="66"/>
      <c r="M4988" s="67"/>
      <c r="N4988" s="22"/>
      <c r="O4988" s="22"/>
      <c r="P4988" s="25"/>
      <c r="Q4988" s="26"/>
    </row>
    <row r="4989" spans="1:17" x14ac:dyDescent="0.25">
      <c r="A4989" s="20"/>
      <c r="B4989" s="21"/>
      <c r="C4989" s="22"/>
      <c r="D4989" s="23"/>
      <c r="E4989" s="22"/>
      <c r="F4989" s="23"/>
      <c r="G4989" s="24"/>
      <c r="H4989" s="22"/>
      <c r="I4989" s="22"/>
      <c r="J4989" s="22"/>
      <c r="K4989" s="22"/>
      <c r="L4989" s="66"/>
      <c r="M4989" s="67"/>
      <c r="N4989" s="22"/>
      <c r="O4989" s="22"/>
      <c r="P4989" s="25"/>
      <c r="Q4989" s="26"/>
    </row>
    <row r="4990" spans="1:17" x14ac:dyDescent="0.25">
      <c r="A4990" s="20"/>
      <c r="B4990" s="21"/>
      <c r="C4990" s="22"/>
      <c r="D4990" s="23"/>
      <c r="E4990" s="22"/>
      <c r="F4990" s="23"/>
      <c r="G4990" s="24"/>
      <c r="H4990" s="22"/>
      <c r="I4990" s="22"/>
      <c r="J4990" s="22"/>
      <c r="K4990" s="22"/>
      <c r="L4990" s="66"/>
      <c r="M4990" s="67"/>
      <c r="N4990" s="22"/>
      <c r="O4990" s="22"/>
      <c r="P4990" s="25"/>
      <c r="Q4990" s="26"/>
    </row>
    <row r="4991" spans="1:17" x14ac:dyDescent="0.25">
      <c r="A4991" s="20"/>
      <c r="B4991" s="21"/>
      <c r="C4991" s="22"/>
      <c r="D4991" s="23"/>
      <c r="E4991" s="22"/>
      <c r="F4991" s="23"/>
      <c r="G4991" s="24"/>
      <c r="H4991" s="22"/>
      <c r="I4991" s="22"/>
      <c r="J4991" s="22"/>
      <c r="K4991" s="22"/>
      <c r="L4991" s="66"/>
      <c r="M4991" s="67"/>
      <c r="N4991" s="22"/>
      <c r="O4991" s="22"/>
      <c r="P4991" s="25"/>
      <c r="Q4991" s="26"/>
    </row>
    <row r="4992" spans="1:17" x14ac:dyDescent="0.25">
      <c r="A4992" s="20"/>
      <c r="B4992" s="21"/>
      <c r="C4992" s="22"/>
      <c r="D4992" s="23"/>
      <c r="E4992" s="22"/>
      <c r="F4992" s="23"/>
      <c r="G4992" s="24"/>
      <c r="H4992" s="22"/>
      <c r="I4992" s="22"/>
      <c r="J4992" s="22"/>
      <c r="K4992" s="22"/>
      <c r="L4992" s="66"/>
      <c r="M4992" s="67"/>
      <c r="N4992" s="22"/>
      <c r="O4992" s="22"/>
      <c r="P4992" s="25"/>
      <c r="Q4992" s="26"/>
    </row>
    <row r="4993" spans="1:17" x14ac:dyDescent="0.25">
      <c r="A4993" s="20"/>
      <c r="B4993" s="21"/>
      <c r="C4993" s="22"/>
      <c r="D4993" s="23"/>
      <c r="E4993" s="22"/>
      <c r="F4993" s="23"/>
      <c r="G4993" s="24"/>
      <c r="H4993" s="22"/>
      <c r="I4993" s="22"/>
      <c r="J4993" s="22"/>
      <c r="K4993" s="22"/>
      <c r="L4993" s="66"/>
      <c r="M4993" s="67"/>
      <c r="N4993" s="22"/>
      <c r="O4993" s="22"/>
      <c r="P4993" s="25"/>
      <c r="Q4993" s="26"/>
    </row>
    <row r="4994" spans="1:17" x14ac:dyDescent="0.25">
      <c r="A4994" s="20"/>
      <c r="B4994" s="21"/>
      <c r="C4994" s="22"/>
      <c r="D4994" s="23"/>
      <c r="E4994" s="22"/>
      <c r="F4994" s="23"/>
      <c r="G4994" s="24"/>
      <c r="H4994" s="22"/>
      <c r="I4994" s="22"/>
      <c r="J4994" s="22"/>
      <c r="K4994" s="22"/>
      <c r="L4994" s="66"/>
      <c r="M4994" s="67"/>
      <c r="N4994" s="22"/>
      <c r="O4994" s="22"/>
      <c r="P4994" s="25"/>
      <c r="Q4994" s="26"/>
    </row>
    <row r="4995" spans="1:17" x14ac:dyDescent="0.25">
      <c r="A4995" s="20"/>
      <c r="B4995" s="21"/>
      <c r="C4995" s="22"/>
      <c r="D4995" s="23"/>
      <c r="E4995" s="22"/>
      <c r="F4995" s="23"/>
      <c r="G4995" s="24"/>
      <c r="H4995" s="22"/>
      <c r="I4995" s="22"/>
      <c r="J4995" s="22"/>
      <c r="K4995" s="22"/>
      <c r="L4995" s="66"/>
      <c r="M4995" s="67"/>
      <c r="N4995" s="22"/>
      <c r="O4995" s="22"/>
      <c r="P4995" s="25"/>
      <c r="Q4995" s="26"/>
    </row>
    <row r="4996" spans="1:17" x14ac:dyDescent="0.25">
      <c r="A4996" s="20"/>
      <c r="B4996" s="21"/>
      <c r="C4996" s="22"/>
      <c r="D4996" s="23"/>
      <c r="E4996" s="22"/>
      <c r="F4996" s="23"/>
      <c r="G4996" s="24"/>
      <c r="H4996" s="22"/>
      <c r="I4996" s="22"/>
      <c r="J4996" s="22"/>
      <c r="K4996" s="22"/>
      <c r="L4996" s="66"/>
      <c r="M4996" s="67"/>
      <c r="N4996" s="22"/>
      <c r="O4996" s="22"/>
      <c r="P4996" s="25"/>
      <c r="Q4996" s="26"/>
    </row>
    <row r="4997" spans="1:17" x14ac:dyDescent="0.25">
      <c r="A4997" s="20"/>
      <c r="B4997" s="21"/>
      <c r="C4997" s="22"/>
      <c r="D4997" s="23"/>
      <c r="E4997" s="22"/>
      <c r="F4997" s="23"/>
      <c r="G4997" s="24"/>
      <c r="H4997" s="22"/>
      <c r="I4997" s="22"/>
      <c r="J4997" s="22"/>
      <c r="K4997" s="22"/>
      <c r="L4997" s="66"/>
      <c r="M4997" s="67"/>
      <c r="N4997" s="22"/>
      <c r="O4997" s="22"/>
      <c r="P4997" s="25"/>
      <c r="Q4997" s="26"/>
    </row>
    <row r="4998" spans="1:17" x14ac:dyDescent="0.25">
      <c r="A4998" s="20"/>
      <c r="B4998" s="21"/>
      <c r="C4998" s="22"/>
      <c r="D4998" s="23"/>
      <c r="E4998" s="22"/>
      <c r="F4998" s="23"/>
      <c r="G4998" s="24"/>
      <c r="H4998" s="22"/>
      <c r="I4998" s="22"/>
      <c r="J4998" s="22"/>
      <c r="K4998" s="22"/>
      <c r="L4998" s="66"/>
      <c r="M4998" s="67"/>
      <c r="N4998" s="22"/>
      <c r="O4998" s="22"/>
      <c r="P4998" s="25"/>
      <c r="Q4998" s="26"/>
    </row>
    <row r="4999" spans="1:17" x14ac:dyDescent="0.25">
      <c r="A4999" s="20"/>
      <c r="B4999" s="21"/>
      <c r="C4999" s="22"/>
      <c r="D4999" s="23"/>
      <c r="E4999" s="22"/>
      <c r="F4999" s="23"/>
      <c r="G4999" s="24"/>
      <c r="H4999" s="22"/>
      <c r="I4999" s="22"/>
      <c r="J4999" s="22"/>
      <c r="K4999" s="22"/>
      <c r="L4999" s="66"/>
      <c r="M4999" s="67"/>
      <c r="N4999" s="22"/>
      <c r="O4999" s="22"/>
      <c r="P4999" s="25"/>
      <c r="Q4999" s="26"/>
    </row>
    <row r="5000" spans="1:17" x14ac:dyDescent="0.25">
      <c r="A5000" s="20"/>
      <c r="B5000" s="21"/>
      <c r="C5000" s="22"/>
      <c r="D5000" s="23"/>
      <c r="E5000" s="22"/>
      <c r="F5000" s="23"/>
      <c r="G5000" s="24"/>
      <c r="H5000" s="22"/>
      <c r="I5000" s="22"/>
      <c r="J5000" s="22"/>
      <c r="K5000" s="22"/>
      <c r="L5000" s="66"/>
      <c r="M5000" s="67"/>
      <c r="N5000" s="22"/>
      <c r="O5000" s="22"/>
      <c r="P5000" s="25"/>
      <c r="Q5000" s="26"/>
    </row>
    <row r="5001" spans="1:17" x14ac:dyDescent="0.25">
      <c r="A5001" s="20"/>
      <c r="B5001" s="21"/>
      <c r="C5001" s="22"/>
      <c r="D5001" s="23"/>
      <c r="E5001" s="22"/>
      <c r="F5001" s="23"/>
      <c r="G5001" s="24"/>
      <c r="H5001" s="22"/>
      <c r="I5001" s="22"/>
      <c r="J5001" s="22"/>
      <c r="K5001" s="22"/>
      <c r="L5001" s="66"/>
      <c r="M5001" s="67"/>
      <c r="N5001" s="22"/>
      <c r="O5001" s="22"/>
      <c r="P5001" s="25"/>
      <c r="Q5001" s="26"/>
    </row>
    <row r="5002" spans="1:17" x14ac:dyDescent="0.25">
      <c r="A5002" s="20"/>
      <c r="B5002" s="21"/>
      <c r="C5002" s="22"/>
      <c r="D5002" s="23"/>
      <c r="E5002" s="22"/>
      <c r="F5002" s="23"/>
      <c r="G5002" s="24"/>
      <c r="H5002" s="22"/>
      <c r="I5002" s="22"/>
      <c r="J5002" s="22"/>
      <c r="K5002" s="22"/>
      <c r="L5002" s="66"/>
      <c r="M5002" s="67"/>
      <c r="N5002" s="22"/>
      <c r="O5002" s="22"/>
      <c r="P5002" s="25"/>
      <c r="Q5002" s="26"/>
    </row>
    <row r="5003" spans="1:17" x14ac:dyDescent="0.25">
      <c r="A5003" s="20"/>
      <c r="B5003" s="21"/>
      <c r="C5003" s="22"/>
      <c r="D5003" s="23"/>
      <c r="E5003" s="22"/>
      <c r="F5003" s="23"/>
      <c r="G5003" s="24"/>
      <c r="H5003" s="22"/>
      <c r="I5003" s="22"/>
      <c r="J5003" s="22"/>
      <c r="K5003" s="22"/>
      <c r="L5003" s="66"/>
      <c r="M5003" s="67"/>
      <c r="N5003" s="22"/>
      <c r="O5003" s="22"/>
      <c r="P5003" s="25"/>
      <c r="Q5003" s="26"/>
    </row>
    <row r="5004" spans="1:17" x14ac:dyDescent="0.25">
      <c r="A5004" s="20"/>
      <c r="B5004" s="21"/>
      <c r="C5004" s="22"/>
      <c r="D5004" s="23"/>
      <c r="E5004" s="22"/>
      <c r="F5004" s="23"/>
      <c r="G5004" s="24"/>
      <c r="H5004" s="22"/>
      <c r="I5004" s="22"/>
      <c r="J5004" s="22"/>
      <c r="K5004" s="22"/>
      <c r="L5004" s="66"/>
      <c r="M5004" s="67"/>
      <c r="N5004" s="22"/>
      <c r="O5004" s="22"/>
      <c r="P5004" s="25"/>
      <c r="Q5004" s="26"/>
    </row>
    <row r="5005" spans="1:17" x14ac:dyDescent="0.25">
      <c r="A5005" s="20"/>
      <c r="B5005" s="21"/>
      <c r="C5005" s="22"/>
      <c r="D5005" s="23"/>
      <c r="E5005" s="22"/>
      <c r="F5005" s="23"/>
      <c r="G5005" s="24"/>
      <c r="H5005" s="22"/>
      <c r="I5005" s="22"/>
      <c r="J5005" s="22"/>
      <c r="K5005" s="22"/>
      <c r="L5005" s="66"/>
      <c r="M5005" s="67"/>
      <c r="N5005" s="22"/>
      <c r="O5005" s="22"/>
      <c r="P5005" s="25"/>
      <c r="Q5005" s="26"/>
    </row>
    <row r="5006" spans="1:17" x14ac:dyDescent="0.25">
      <c r="A5006" s="20"/>
      <c r="B5006" s="21"/>
      <c r="C5006" s="22"/>
      <c r="D5006" s="23"/>
      <c r="E5006" s="22"/>
      <c r="F5006" s="23"/>
      <c r="G5006" s="24"/>
      <c r="H5006" s="22"/>
      <c r="I5006" s="22"/>
      <c r="J5006" s="22"/>
      <c r="K5006" s="22"/>
      <c r="L5006" s="66"/>
      <c r="M5006" s="67"/>
      <c r="N5006" s="22"/>
      <c r="O5006" s="22"/>
      <c r="P5006" s="25"/>
      <c r="Q5006" s="26"/>
    </row>
    <row r="5007" spans="1:17" x14ac:dyDescent="0.25">
      <c r="A5007" s="20"/>
      <c r="B5007" s="21"/>
      <c r="C5007" s="22"/>
      <c r="D5007" s="23"/>
      <c r="E5007" s="22"/>
      <c r="F5007" s="23"/>
      <c r="G5007" s="24"/>
      <c r="H5007" s="22"/>
      <c r="I5007" s="22"/>
      <c r="J5007" s="22"/>
      <c r="K5007" s="22"/>
      <c r="L5007" s="66"/>
      <c r="M5007" s="67"/>
      <c r="N5007" s="22"/>
      <c r="O5007" s="22"/>
      <c r="P5007" s="25"/>
      <c r="Q5007" s="26"/>
    </row>
    <row r="5008" spans="1:17" x14ac:dyDescent="0.25">
      <c r="A5008" s="20"/>
      <c r="B5008" s="21"/>
      <c r="C5008" s="22"/>
      <c r="D5008" s="23"/>
      <c r="E5008" s="22"/>
      <c r="F5008" s="23"/>
      <c r="G5008" s="24"/>
      <c r="H5008" s="22"/>
      <c r="I5008" s="22"/>
      <c r="J5008" s="22"/>
      <c r="K5008" s="22"/>
      <c r="L5008" s="66"/>
      <c r="M5008" s="67"/>
      <c r="N5008" s="22"/>
      <c r="O5008" s="22"/>
      <c r="P5008" s="25"/>
      <c r="Q5008" s="26"/>
    </row>
    <row r="5009" spans="1:17" x14ac:dyDescent="0.25">
      <c r="A5009" s="20"/>
      <c r="B5009" s="21"/>
      <c r="C5009" s="22"/>
      <c r="D5009" s="23"/>
      <c r="E5009" s="22"/>
      <c r="F5009" s="23"/>
      <c r="G5009" s="24"/>
      <c r="H5009" s="22"/>
      <c r="I5009" s="22"/>
      <c r="J5009" s="22"/>
      <c r="K5009" s="22"/>
      <c r="L5009" s="66"/>
      <c r="M5009" s="67"/>
      <c r="N5009" s="22"/>
      <c r="O5009" s="22"/>
      <c r="P5009" s="25"/>
      <c r="Q5009" s="26"/>
    </row>
    <row r="5010" spans="1:17" x14ac:dyDescent="0.25">
      <c r="A5010" s="20"/>
      <c r="B5010" s="21"/>
      <c r="C5010" s="22"/>
      <c r="D5010" s="23"/>
      <c r="E5010" s="22"/>
      <c r="F5010" s="23"/>
      <c r="G5010" s="24"/>
      <c r="H5010" s="22"/>
      <c r="I5010" s="22"/>
      <c r="J5010" s="22"/>
      <c r="K5010" s="22"/>
      <c r="L5010" s="66"/>
      <c r="M5010" s="67"/>
      <c r="N5010" s="22"/>
      <c r="O5010" s="22"/>
      <c r="P5010" s="25"/>
      <c r="Q5010" s="26"/>
    </row>
    <row r="5011" spans="1:17" x14ac:dyDescent="0.25">
      <c r="A5011" s="20"/>
      <c r="B5011" s="21"/>
      <c r="C5011" s="22"/>
      <c r="D5011" s="23"/>
      <c r="E5011" s="22"/>
      <c r="F5011" s="23"/>
      <c r="G5011" s="24"/>
      <c r="H5011" s="22"/>
      <c r="I5011" s="22"/>
      <c r="J5011" s="22"/>
      <c r="K5011" s="22"/>
      <c r="L5011" s="66"/>
      <c r="M5011" s="67"/>
      <c r="N5011" s="22"/>
      <c r="O5011" s="22"/>
      <c r="P5011" s="25"/>
      <c r="Q5011" s="26"/>
    </row>
    <row r="5012" spans="1:17" x14ac:dyDescent="0.25">
      <c r="A5012" s="20"/>
      <c r="B5012" s="21"/>
      <c r="C5012" s="22"/>
      <c r="D5012" s="23"/>
      <c r="E5012" s="22"/>
      <c r="F5012" s="23"/>
      <c r="G5012" s="24"/>
      <c r="H5012" s="22"/>
      <c r="I5012" s="22"/>
      <c r="J5012" s="22"/>
      <c r="K5012" s="22"/>
      <c r="L5012" s="66"/>
      <c r="M5012" s="67"/>
      <c r="N5012" s="22"/>
      <c r="O5012" s="22"/>
      <c r="P5012" s="25"/>
      <c r="Q5012" s="26"/>
    </row>
    <row r="5013" spans="1:17" x14ac:dyDescent="0.25">
      <c r="A5013" s="20"/>
      <c r="B5013" s="21"/>
      <c r="C5013" s="22"/>
      <c r="D5013" s="23"/>
      <c r="E5013" s="22"/>
      <c r="F5013" s="23"/>
      <c r="G5013" s="24"/>
      <c r="H5013" s="22"/>
      <c r="I5013" s="22"/>
      <c r="J5013" s="22"/>
      <c r="K5013" s="22"/>
      <c r="L5013" s="66"/>
      <c r="M5013" s="67"/>
      <c r="N5013" s="22"/>
      <c r="O5013" s="22"/>
      <c r="P5013" s="25"/>
      <c r="Q5013" s="26"/>
    </row>
    <row r="5014" spans="1:17" x14ac:dyDescent="0.25">
      <c r="A5014" s="20"/>
      <c r="B5014" s="21"/>
      <c r="C5014" s="22"/>
      <c r="D5014" s="23"/>
      <c r="E5014" s="22"/>
      <c r="F5014" s="23"/>
      <c r="G5014" s="24"/>
      <c r="H5014" s="22"/>
      <c r="I5014" s="22"/>
      <c r="J5014" s="22"/>
      <c r="K5014" s="22"/>
      <c r="L5014" s="66"/>
      <c r="M5014" s="67"/>
      <c r="N5014" s="22"/>
      <c r="O5014" s="22"/>
      <c r="P5014" s="25"/>
      <c r="Q5014" s="26"/>
    </row>
    <row r="5015" spans="1:17" x14ac:dyDescent="0.25">
      <c r="A5015" s="20"/>
      <c r="B5015" s="21"/>
      <c r="C5015" s="22"/>
      <c r="D5015" s="23"/>
      <c r="E5015" s="22"/>
      <c r="F5015" s="23"/>
      <c r="G5015" s="24"/>
      <c r="H5015" s="22"/>
      <c r="I5015" s="22"/>
      <c r="J5015" s="22"/>
      <c r="K5015" s="22"/>
      <c r="L5015" s="66"/>
      <c r="M5015" s="67"/>
      <c r="N5015" s="22"/>
      <c r="O5015" s="22"/>
      <c r="P5015" s="25"/>
      <c r="Q5015" s="26"/>
    </row>
    <row r="5016" spans="1:17" x14ac:dyDescent="0.25">
      <c r="A5016" s="20"/>
      <c r="B5016" s="21"/>
      <c r="C5016" s="22"/>
      <c r="D5016" s="23"/>
      <c r="E5016" s="22"/>
      <c r="F5016" s="23"/>
      <c r="G5016" s="24"/>
      <c r="H5016" s="22"/>
      <c r="I5016" s="22"/>
      <c r="J5016" s="22"/>
      <c r="K5016" s="22"/>
      <c r="L5016" s="66"/>
      <c r="M5016" s="67"/>
      <c r="N5016" s="22"/>
      <c r="O5016" s="22"/>
      <c r="P5016" s="25"/>
      <c r="Q5016" s="26"/>
    </row>
    <row r="5017" spans="1:17" x14ac:dyDescent="0.25">
      <c r="A5017" s="20"/>
      <c r="B5017" s="21"/>
      <c r="C5017" s="22"/>
      <c r="D5017" s="23"/>
      <c r="E5017" s="22"/>
      <c r="F5017" s="23"/>
      <c r="G5017" s="24"/>
      <c r="H5017" s="22"/>
      <c r="I5017" s="22"/>
      <c r="J5017" s="22"/>
      <c r="K5017" s="22"/>
      <c r="L5017" s="66"/>
      <c r="M5017" s="67"/>
      <c r="N5017" s="22"/>
      <c r="O5017" s="22"/>
      <c r="P5017" s="25"/>
      <c r="Q5017" s="26"/>
    </row>
    <row r="5018" spans="1:17" x14ac:dyDescent="0.25">
      <c r="A5018" s="20"/>
      <c r="B5018" s="21"/>
      <c r="C5018" s="22"/>
      <c r="D5018" s="23"/>
      <c r="E5018" s="22"/>
      <c r="F5018" s="23"/>
      <c r="G5018" s="24"/>
      <c r="H5018" s="22"/>
      <c r="I5018" s="22"/>
      <c r="J5018" s="22"/>
      <c r="K5018" s="22"/>
      <c r="L5018" s="66"/>
      <c r="M5018" s="67"/>
      <c r="N5018" s="22"/>
      <c r="O5018" s="22"/>
      <c r="P5018" s="25"/>
      <c r="Q5018" s="26"/>
    </row>
    <row r="5019" spans="1:17" x14ac:dyDescent="0.25">
      <c r="A5019" s="20"/>
      <c r="B5019" s="21"/>
      <c r="C5019" s="22"/>
      <c r="D5019" s="23"/>
      <c r="E5019" s="22"/>
      <c r="F5019" s="23"/>
      <c r="G5019" s="24"/>
      <c r="H5019" s="22"/>
      <c r="I5019" s="22"/>
      <c r="J5019" s="22"/>
      <c r="K5019" s="22"/>
      <c r="L5019" s="66"/>
      <c r="M5019" s="67"/>
      <c r="N5019" s="22"/>
      <c r="O5019" s="22"/>
      <c r="P5019" s="25"/>
      <c r="Q5019" s="26"/>
    </row>
    <row r="5020" spans="1:17" x14ac:dyDescent="0.25">
      <c r="A5020" s="20"/>
      <c r="B5020" s="21"/>
      <c r="C5020" s="22"/>
      <c r="D5020" s="23"/>
      <c r="E5020" s="22"/>
      <c r="F5020" s="23"/>
      <c r="G5020" s="24"/>
      <c r="H5020" s="22"/>
      <c r="I5020" s="22"/>
      <c r="J5020" s="22"/>
      <c r="K5020" s="22"/>
      <c r="L5020" s="66"/>
      <c r="M5020" s="67"/>
      <c r="N5020" s="22"/>
      <c r="O5020" s="22"/>
      <c r="P5020" s="25"/>
      <c r="Q5020" s="26"/>
    </row>
    <row r="5021" spans="1:17" x14ac:dyDescent="0.25">
      <c r="A5021" s="20"/>
      <c r="B5021" s="21"/>
      <c r="C5021" s="22"/>
      <c r="D5021" s="23"/>
      <c r="E5021" s="22"/>
      <c r="F5021" s="23"/>
      <c r="G5021" s="24"/>
      <c r="H5021" s="22"/>
      <c r="I5021" s="22"/>
      <c r="J5021" s="22"/>
      <c r="K5021" s="22"/>
      <c r="L5021" s="66"/>
      <c r="M5021" s="67"/>
      <c r="N5021" s="22"/>
      <c r="O5021" s="22"/>
      <c r="P5021" s="25"/>
      <c r="Q5021" s="26"/>
    </row>
    <row r="5022" spans="1:17" x14ac:dyDescent="0.25">
      <c r="A5022" s="20"/>
      <c r="B5022" s="21"/>
      <c r="C5022" s="22"/>
      <c r="D5022" s="23"/>
      <c r="E5022" s="22"/>
      <c r="F5022" s="23"/>
      <c r="G5022" s="24"/>
      <c r="H5022" s="22"/>
      <c r="I5022" s="22"/>
      <c r="J5022" s="22"/>
      <c r="K5022" s="22"/>
      <c r="L5022" s="66"/>
      <c r="M5022" s="67"/>
      <c r="N5022" s="22"/>
      <c r="O5022" s="22"/>
      <c r="P5022" s="25"/>
      <c r="Q5022" s="26"/>
    </row>
    <row r="5023" spans="1:17" x14ac:dyDescent="0.25">
      <c r="A5023" s="20"/>
      <c r="B5023" s="21"/>
      <c r="C5023" s="22"/>
      <c r="D5023" s="23"/>
      <c r="E5023" s="22"/>
      <c r="F5023" s="23"/>
      <c r="G5023" s="24"/>
      <c r="H5023" s="22"/>
      <c r="I5023" s="22"/>
      <c r="J5023" s="22"/>
      <c r="K5023" s="22"/>
      <c r="L5023" s="66"/>
      <c r="M5023" s="67"/>
      <c r="N5023" s="22"/>
      <c r="O5023" s="22"/>
      <c r="P5023" s="25"/>
      <c r="Q5023" s="26"/>
    </row>
    <row r="5024" spans="1:17" x14ac:dyDescent="0.25">
      <c r="A5024" s="20"/>
      <c r="B5024" s="21"/>
      <c r="C5024" s="22"/>
      <c r="D5024" s="23"/>
      <c r="E5024" s="22"/>
      <c r="F5024" s="23"/>
      <c r="G5024" s="24"/>
      <c r="H5024" s="22"/>
      <c r="I5024" s="22"/>
      <c r="J5024" s="22"/>
      <c r="K5024" s="22"/>
      <c r="L5024" s="66"/>
      <c r="M5024" s="67"/>
      <c r="N5024" s="22"/>
      <c r="O5024" s="22"/>
      <c r="P5024" s="25"/>
      <c r="Q5024" s="26"/>
    </row>
    <row r="5025" spans="1:17" x14ac:dyDescent="0.25">
      <c r="A5025" s="20"/>
      <c r="B5025" s="21"/>
      <c r="C5025" s="22"/>
      <c r="D5025" s="23"/>
      <c r="E5025" s="22"/>
      <c r="F5025" s="23"/>
      <c r="G5025" s="24"/>
      <c r="H5025" s="22"/>
      <c r="I5025" s="22"/>
      <c r="J5025" s="22"/>
      <c r="K5025" s="22"/>
      <c r="L5025" s="66"/>
      <c r="M5025" s="67"/>
      <c r="N5025" s="22"/>
      <c r="O5025" s="22"/>
      <c r="P5025" s="25"/>
      <c r="Q5025" s="26"/>
    </row>
    <row r="5026" spans="1:17" x14ac:dyDescent="0.25">
      <c r="A5026" s="20"/>
      <c r="B5026" s="21"/>
      <c r="C5026" s="22"/>
      <c r="D5026" s="23"/>
      <c r="E5026" s="22"/>
      <c r="F5026" s="23"/>
      <c r="G5026" s="24"/>
      <c r="H5026" s="22"/>
      <c r="I5026" s="22"/>
      <c r="J5026" s="22"/>
      <c r="K5026" s="22"/>
      <c r="L5026" s="66"/>
      <c r="M5026" s="67"/>
      <c r="N5026" s="22"/>
      <c r="O5026" s="22"/>
      <c r="P5026" s="25"/>
      <c r="Q5026" s="26"/>
    </row>
    <row r="5027" spans="1:17" x14ac:dyDescent="0.25">
      <c r="A5027" s="20"/>
      <c r="B5027" s="21"/>
      <c r="C5027" s="22"/>
      <c r="D5027" s="23"/>
      <c r="E5027" s="22"/>
      <c r="F5027" s="23"/>
      <c r="G5027" s="24"/>
      <c r="H5027" s="22"/>
      <c r="I5027" s="22"/>
      <c r="J5027" s="22"/>
      <c r="K5027" s="22"/>
      <c r="L5027" s="66"/>
      <c r="M5027" s="67"/>
      <c r="N5027" s="22"/>
      <c r="O5027" s="22"/>
      <c r="P5027" s="25"/>
      <c r="Q5027" s="26"/>
    </row>
    <row r="5028" spans="1:17" x14ac:dyDescent="0.25">
      <c r="A5028" s="20"/>
      <c r="B5028" s="21"/>
      <c r="C5028" s="22"/>
      <c r="D5028" s="23"/>
      <c r="E5028" s="22"/>
      <c r="F5028" s="23"/>
      <c r="G5028" s="24"/>
      <c r="H5028" s="22"/>
      <c r="I5028" s="22"/>
      <c r="J5028" s="22"/>
      <c r="K5028" s="22"/>
      <c r="L5028" s="66"/>
      <c r="M5028" s="67"/>
      <c r="N5028" s="22"/>
      <c r="O5028" s="22"/>
      <c r="P5028" s="25"/>
      <c r="Q5028" s="26"/>
    </row>
    <row r="5029" spans="1:17" x14ac:dyDescent="0.25">
      <c r="A5029" s="20"/>
      <c r="B5029" s="21"/>
      <c r="C5029" s="22"/>
      <c r="D5029" s="23"/>
      <c r="E5029" s="22"/>
      <c r="F5029" s="23"/>
      <c r="G5029" s="24"/>
      <c r="H5029" s="22"/>
      <c r="I5029" s="22"/>
      <c r="J5029" s="22"/>
      <c r="K5029" s="22"/>
      <c r="L5029" s="66"/>
      <c r="M5029" s="67"/>
      <c r="N5029" s="22"/>
      <c r="O5029" s="22"/>
      <c r="P5029" s="25"/>
      <c r="Q5029" s="26"/>
    </row>
    <row r="5030" spans="1:17" x14ac:dyDescent="0.25">
      <c r="A5030" s="20"/>
      <c r="B5030" s="21"/>
      <c r="C5030" s="22"/>
      <c r="D5030" s="23"/>
      <c r="E5030" s="22"/>
      <c r="F5030" s="23"/>
      <c r="G5030" s="24"/>
      <c r="H5030" s="22"/>
      <c r="I5030" s="22"/>
      <c r="J5030" s="22"/>
      <c r="K5030" s="22"/>
      <c r="L5030" s="66"/>
      <c r="M5030" s="67"/>
      <c r="N5030" s="22"/>
      <c r="O5030" s="22"/>
      <c r="P5030" s="25"/>
      <c r="Q5030" s="26"/>
    </row>
    <row r="5031" spans="1:17" x14ac:dyDescent="0.25">
      <c r="A5031" s="20"/>
      <c r="B5031" s="21"/>
      <c r="C5031" s="22"/>
      <c r="D5031" s="23"/>
      <c r="E5031" s="22"/>
      <c r="F5031" s="23"/>
      <c r="G5031" s="24"/>
      <c r="H5031" s="22"/>
      <c r="I5031" s="22"/>
      <c r="J5031" s="22"/>
      <c r="K5031" s="22"/>
      <c r="L5031" s="66"/>
      <c r="M5031" s="67"/>
      <c r="N5031" s="22"/>
      <c r="O5031" s="22"/>
      <c r="P5031" s="25"/>
      <c r="Q5031" s="26"/>
    </row>
    <row r="5032" spans="1:17" x14ac:dyDescent="0.25">
      <c r="A5032" s="20"/>
      <c r="B5032" s="21"/>
      <c r="C5032" s="22"/>
      <c r="D5032" s="23"/>
      <c r="E5032" s="22"/>
      <c r="F5032" s="23"/>
      <c r="G5032" s="24"/>
      <c r="H5032" s="22"/>
      <c r="I5032" s="22"/>
      <c r="J5032" s="22"/>
      <c r="K5032" s="22"/>
      <c r="L5032" s="66"/>
      <c r="M5032" s="67"/>
      <c r="N5032" s="22"/>
      <c r="O5032" s="22"/>
      <c r="P5032" s="25"/>
      <c r="Q5032" s="26"/>
    </row>
    <row r="5033" spans="1:17" x14ac:dyDescent="0.25">
      <c r="A5033" s="20"/>
      <c r="B5033" s="21"/>
      <c r="C5033" s="22"/>
      <c r="D5033" s="23"/>
      <c r="E5033" s="22"/>
      <c r="F5033" s="23"/>
      <c r="G5033" s="24"/>
      <c r="H5033" s="22"/>
      <c r="I5033" s="22"/>
      <c r="J5033" s="22"/>
      <c r="K5033" s="22"/>
      <c r="L5033" s="66"/>
      <c r="M5033" s="67"/>
      <c r="N5033" s="22"/>
      <c r="O5033" s="22"/>
      <c r="P5033" s="25"/>
      <c r="Q5033" s="26"/>
    </row>
    <row r="5034" spans="1:17" x14ac:dyDescent="0.25">
      <c r="A5034" s="20"/>
      <c r="B5034" s="21"/>
      <c r="C5034" s="22"/>
      <c r="D5034" s="23"/>
      <c r="E5034" s="22"/>
      <c r="F5034" s="23"/>
      <c r="G5034" s="24"/>
      <c r="H5034" s="22"/>
      <c r="I5034" s="22"/>
      <c r="J5034" s="22"/>
      <c r="K5034" s="22"/>
      <c r="L5034" s="66"/>
      <c r="M5034" s="67"/>
      <c r="N5034" s="22"/>
      <c r="O5034" s="22"/>
      <c r="P5034" s="25"/>
      <c r="Q5034" s="26"/>
    </row>
    <row r="5035" spans="1:17" x14ac:dyDescent="0.25">
      <c r="A5035" s="20"/>
      <c r="B5035" s="21"/>
      <c r="C5035" s="22"/>
      <c r="D5035" s="23"/>
      <c r="E5035" s="22"/>
      <c r="F5035" s="23"/>
      <c r="G5035" s="24"/>
      <c r="H5035" s="22"/>
      <c r="I5035" s="22"/>
      <c r="J5035" s="22"/>
      <c r="K5035" s="22"/>
      <c r="L5035" s="66"/>
      <c r="M5035" s="67"/>
      <c r="N5035" s="22"/>
      <c r="O5035" s="22"/>
      <c r="P5035" s="25"/>
      <c r="Q5035" s="26"/>
    </row>
    <row r="5036" spans="1:17" x14ac:dyDescent="0.25">
      <c r="A5036" s="20"/>
      <c r="B5036" s="21"/>
      <c r="C5036" s="22"/>
      <c r="D5036" s="23"/>
      <c r="E5036" s="22"/>
      <c r="F5036" s="23"/>
      <c r="G5036" s="24"/>
      <c r="H5036" s="22"/>
      <c r="I5036" s="22"/>
      <c r="J5036" s="22"/>
      <c r="K5036" s="22"/>
      <c r="L5036" s="66"/>
      <c r="M5036" s="67"/>
      <c r="N5036" s="22"/>
      <c r="O5036" s="22"/>
      <c r="P5036" s="25"/>
      <c r="Q5036" s="26"/>
    </row>
    <row r="5037" spans="1:17" x14ac:dyDescent="0.25">
      <c r="A5037" s="20"/>
      <c r="B5037" s="21"/>
      <c r="C5037" s="22"/>
      <c r="D5037" s="23"/>
      <c r="E5037" s="22"/>
      <c r="F5037" s="23"/>
      <c r="G5037" s="24"/>
      <c r="H5037" s="22"/>
      <c r="I5037" s="22"/>
      <c r="J5037" s="22"/>
      <c r="K5037" s="22"/>
      <c r="L5037" s="66"/>
      <c r="M5037" s="67"/>
      <c r="N5037" s="22"/>
      <c r="O5037" s="22"/>
      <c r="P5037" s="25"/>
      <c r="Q5037" s="26"/>
    </row>
    <row r="5038" spans="1:17" x14ac:dyDescent="0.25">
      <c r="A5038" s="20"/>
      <c r="B5038" s="21"/>
      <c r="C5038" s="22"/>
      <c r="D5038" s="23"/>
      <c r="E5038" s="22"/>
      <c r="F5038" s="23"/>
      <c r="G5038" s="24"/>
      <c r="H5038" s="22"/>
      <c r="I5038" s="22"/>
      <c r="J5038" s="22"/>
      <c r="K5038" s="22"/>
      <c r="L5038" s="66"/>
      <c r="M5038" s="67"/>
      <c r="N5038" s="22"/>
      <c r="O5038" s="22"/>
      <c r="P5038" s="25"/>
      <c r="Q5038" s="26"/>
    </row>
    <row r="5039" spans="1:17" x14ac:dyDescent="0.25">
      <c r="A5039" s="20"/>
      <c r="B5039" s="21"/>
      <c r="C5039" s="22"/>
      <c r="D5039" s="23"/>
      <c r="E5039" s="22"/>
      <c r="F5039" s="23"/>
      <c r="G5039" s="24"/>
      <c r="H5039" s="22"/>
      <c r="I5039" s="22"/>
      <c r="J5039" s="22"/>
      <c r="K5039" s="22"/>
      <c r="L5039" s="66"/>
      <c r="M5039" s="67"/>
      <c r="N5039" s="22"/>
      <c r="O5039" s="22"/>
      <c r="P5039" s="25"/>
      <c r="Q5039" s="26"/>
    </row>
    <row r="5040" spans="1:17" x14ac:dyDescent="0.25">
      <c r="A5040" s="20"/>
      <c r="B5040" s="21"/>
      <c r="C5040" s="22"/>
      <c r="D5040" s="23"/>
      <c r="E5040" s="22"/>
      <c r="F5040" s="23"/>
      <c r="G5040" s="24"/>
      <c r="H5040" s="22"/>
      <c r="I5040" s="22"/>
      <c r="J5040" s="22"/>
      <c r="K5040" s="22"/>
      <c r="L5040" s="66"/>
      <c r="M5040" s="67"/>
      <c r="N5040" s="22"/>
      <c r="O5040" s="22"/>
      <c r="P5040" s="25"/>
      <c r="Q5040" s="26"/>
    </row>
    <row r="5041" spans="1:17" x14ac:dyDescent="0.25">
      <c r="A5041" s="20"/>
      <c r="B5041" s="21"/>
      <c r="C5041" s="22"/>
      <c r="D5041" s="23"/>
      <c r="E5041" s="22"/>
      <c r="F5041" s="23"/>
      <c r="G5041" s="24"/>
      <c r="H5041" s="22"/>
      <c r="I5041" s="22"/>
      <c r="J5041" s="22"/>
      <c r="K5041" s="22"/>
      <c r="L5041" s="66"/>
      <c r="M5041" s="67"/>
      <c r="N5041" s="22"/>
      <c r="O5041" s="22"/>
      <c r="P5041" s="25"/>
      <c r="Q5041" s="26"/>
    </row>
    <row r="5042" spans="1:17" x14ac:dyDescent="0.25">
      <c r="A5042" s="20"/>
      <c r="B5042" s="21"/>
      <c r="C5042" s="22"/>
      <c r="D5042" s="23"/>
      <c r="E5042" s="22"/>
      <c r="F5042" s="23"/>
      <c r="G5042" s="24"/>
      <c r="H5042" s="22"/>
      <c r="I5042" s="22"/>
      <c r="J5042" s="22"/>
      <c r="K5042" s="22"/>
      <c r="L5042" s="66"/>
      <c r="M5042" s="67"/>
      <c r="N5042" s="22"/>
      <c r="O5042" s="22"/>
      <c r="P5042" s="25"/>
      <c r="Q5042" s="26"/>
    </row>
    <row r="5043" spans="1:17" x14ac:dyDescent="0.25">
      <c r="A5043" s="20"/>
      <c r="B5043" s="21"/>
      <c r="C5043" s="22"/>
      <c r="D5043" s="23"/>
      <c r="E5043" s="22"/>
      <c r="F5043" s="23"/>
      <c r="G5043" s="24"/>
      <c r="H5043" s="22"/>
      <c r="I5043" s="22"/>
      <c r="J5043" s="22"/>
      <c r="K5043" s="22"/>
      <c r="L5043" s="66"/>
      <c r="M5043" s="67"/>
      <c r="N5043" s="22"/>
      <c r="O5043" s="22"/>
      <c r="P5043" s="25"/>
      <c r="Q5043" s="26"/>
    </row>
    <row r="5044" spans="1:17" x14ac:dyDescent="0.25">
      <c r="A5044" s="20"/>
      <c r="B5044" s="21"/>
      <c r="C5044" s="22"/>
      <c r="D5044" s="23"/>
      <c r="E5044" s="22"/>
      <c r="F5044" s="23"/>
      <c r="G5044" s="24"/>
      <c r="H5044" s="22"/>
      <c r="I5044" s="22"/>
      <c r="J5044" s="22"/>
      <c r="K5044" s="22"/>
      <c r="L5044" s="66"/>
      <c r="M5044" s="67"/>
      <c r="N5044" s="22"/>
      <c r="O5044" s="22"/>
      <c r="P5044" s="25"/>
      <c r="Q5044" s="26"/>
    </row>
    <row r="5045" spans="1:17" x14ac:dyDescent="0.25">
      <c r="A5045" s="20"/>
      <c r="B5045" s="21"/>
      <c r="C5045" s="22"/>
      <c r="D5045" s="23"/>
      <c r="E5045" s="22"/>
      <c r="F5045" s="23"/>
      <c r="G5045" s="24"/>
      <c r="H5045" s="22"/>
      <c r="I5045" s="22"/>
      <c r="J5045" s="22"/>
      <c r="K5045" s="22"/>
      <c r="L5045" s="66"/>
      <c r="M5045" s="67"/>
      <c r="N5045" s="22"/>
      <c r="O5045" s="22"/>
      <c r="P5045" s="25"/>
      <c r="Q5045" s="26"/>
    </row>
    <row r="5046" spans="1:17" x14ac:dyDescent="0.25">
      <c r="A5046" s="20"/>
      <c r="B5046" s="21"/>
      <c r="C5046" s="22"/>
      <c r="D5046" s="23"/>
      <c r="E5046" s="22"/>
      <c r="F5046" s="23"/>
      <c r="G5046" s="24"/>
      <c r="H5046" s="22"/>
      <c r="I5046" s="22"/>
      <c r="J5046" s="22"/>
      <c r="K5046" s="22"/>
      <c r="L5046" s="66"/>
      <c r="M5046" s="67"/>
      <c r="N5046" s="22"/>
      <c r="O5046" s="22"/>
      <c r="P5046" s="25"/>
      <c r="Q5046" s="26"/>
    </row>
    <row r="5047" spans="1:17" x14ac:dyDescent="0.25">
      <c r="A5047" s="20"/>
      <c r="B5047" s="21"/>
      <c r="C5047" s="22"/>
      <c r="D5047" s="23"/>
      <c r="E5047" s="22"/>
      <c r="F5047" s="23"/>
      <c r="G5047" s="24"/>
      <c r="H5047" s="22"/>
      <c r="I5047" s="22"/>
      <c r="J5047" s="22"/>
      <c r="K5047" s="22"/>
      <c r="L5047" s="66"/>
      <c r="M5047" s="67"/>
      <c r="N5047" s="22"/>
      <c r="O5047" s="22"/>
      <c r="P5047" s="25"/>
      <c r="Q5047" s="26"/>
    </row>
    <row r="5048" spans="1:17" x14ac:dyDescent="0.25">
      <c r="A5048" s="20"/>
      <c r="B5048" s="21"/>
      <c r="C5048" s="22"/>
      <c r="D5048" s="23"/>
      <c r="E5048" s="22"/>
      <c r="F5048" s="23"/>
      <c r="G5048" s="24"/>
      <c r="H5048" s="22"/>
      <c r="I5048" s="22"/>
      <c r="J5048" s="22"/>
      <c r="K5048" s="22"/>
      <c r="L5048" s="66"/>
      <c r="M5048" s="67"/>
      <c r="N5048" s="22"/>
      <c r="O5048" s="22"/>
      <c r="P5048" s="25"/>
      <c r="Q5048" s="26"/>
    </row>
    <row r="5049" spans="1:17" x14ac:dyDescent="0.25">
      <c r="A5049" s="20"/>
      <c r="B5049" s="21"/>
      <c r="C5049" s="22"/>
      <c r="D5049" s="23"/>
      <c r="E5049" s="22"/>
      <c r="F5049" s="23"/>
      <c r="G5049" s="24"/>
      <c r="H5049" s="22"/>
      <c r="I5049" s="22"/>
      <c r="J5049" s="22"/>
      <c r="K5049" s="22"/>
      <c r="L5049" s="66"/>
      <c r="M5049" s="67"/>
      <c r="N5049" s="22"/>
      <c r="O5049" s="22"/>
      <c r="P5049" s="25"/>
      <c r="Q5049" s="26"/>
    </row>
    <row r="5050" spans="1:17" x14ac:dyDescent="0.25">
      <c r="A5050" s="20"/>
      <c r="B5050" s="21"/>
      <c r="C5050" s="22"/>
      <c r="D5050" s="23"/>
      <c r="E5050" s="22"/>
      <c r="F5050" s="23"/>
      <c r="G5050" s="24"/>
      <c r="H5050" s="22"/>
      <c r="I5050" s="22"/>
      <c r="J5050" s="22"/>
      <c r="K5050" s="22"/>
      <c r="L5050" s="66"/>
      <c r="M5050" s="67"/>
      <c r="N5050" s="22"/>
      <c r="O5050" s="22"/>
      <c r="P5050" s="25"/>
      <c r="Q5050" s="26"/>
    </row>
    <row r="5051" spans="1:17" x14ac:dyDescent="0.25">
      <c r="A5051" s="20"/>
      <c r="B5051" s="21"/>
      <c r="C5051" s="22"/>
      <c r="D5051" s="23"/>
      <c r="E5051" s="22"/>
      <c r="F5051" s="23"/>
      <c r="G5051" s="24"/>
      <c r="H5051" s="22"/>
      <c r="I5051" s="22"/>
      <c r="J5051" s="22"/>
      <c r="K5051" s="22"/>
      <c r="L5051" s="66"/>
      <c r="M5051" s="67"/>
      <c r="N5051" s="22"/>
      <c r="O5051" s="22"/>
      <c r="P5051" s="25"/>
      <c r="Q5051" s="26"/>
    </row>
    <row r="5052" spans="1:17" x14ac:dyDescent="0.25">
      <c r="A5052" s="20"/>
      <c r="B5052" s="21"/>
      <c r="C5052" s="22"/>
      <c r="D5052" s="23"/>
      <c r="E5052" s="22"/>
      <c r="F5052" s="23"/>
      <c r="G5052" s="24"/>
      <c r="H5052" s="22"/>
      <c r="I5052" s="22"/>
      <c r="J5052" s="22"/>
      <c r="K5052" s="22"/>
      <c r="L5052" s="66"/>
      <c r="M5052" s="67"/>
      <c r="N5052" s="22"/>
      <c r="O5052" s="22"/>
      <c r="P5052" s="25"/>
      <c r="Q5052" s="26"/>
    </row>
    <row r="5053" spans="1:17" x14ac:dyDescent="0.25">
      <c r="A5053" s="20"/>
      <c r="B5053" s="21"/>
      <c r="C5053" s="22"/>
      <c r="D5053" s="23"/>
      <c r="E5053" s="22"/>
      <c r="F5053" s="23"/>
      <c r="G5053" s="24"/>
      <c r="H5053" s="22"/>
      <c r="I5053" s="22"/>
      <c r="J5053" s="22"/>
      <c r="K5053" s="22"/>
      <c r="L5053" s="66"/>
      <c r="M5053" s="67"/>
      <c r="N5053" s="22"/>
      <c r="O5053" s="22"/>
      <c r="P5053" s="25"/>
      <c r="Q5053" s="26"/>
    </row>
    <row r="5054" spans="1:17" x14ac:dyDescent="0.25">
      <c r="A5054" s="20"/>
      <c r="B5054" s="21"/>
      <c r="C5054" s="22"/>
      <c r="D5054" s="23"/>
      <c r="E5054" s="22"/>
      <c r="F5054" s="23"/>
      <c r="G5054" s="24"/>
      <c r="H5054" s="22"/>
      <c r="I5054" s="22"/>
      <c r="J5054" s="22"/>
      <c r="K5054" s="22"/>
      <c r="L5054" s="66"/>
      <c r="M5054" s="67"/>
      <c r="N5054" s="22"/>
      <c r="O5054" s="22"/>
      <c r="P5054" s="25"/>
      <c r="Q5054" s="26"/>
    </row>
    <row r="5055" spans="1:17" x14ac:dyDescent="0.25">
      <c r="A5055" s="20"/>
      <c r="B5055" s="21"/>
      <c r="C5055" s="22"/>
      <c r="D5055" s="23"/>
      <c r="E5055" s="22"/>
      <c r="F5055" s="23"/>
      <c r="G5055" s="24"/>
      <c r="H5055" s="22"/>
      <c r="I5055" s="22"/>
      <c r="J5055" s="22"/>
      <c r="K5055" s="22"/>
      <c r="L5055" s="66"/>
      <c r="M5055" s="67"/>
      <c r="N5055" s="22"/>
      <c r="O5055" s="22"/>
      <c r="P5055" s="25"/>
      <c r="Q5055" s="26"/>
    </row>
    <row r="5056" spans="1:17" x14ac:dyDescent="0.25">
      <c r="A5056" s="20"/>
      <c r="B5056" s="21"/>
      <c r="C5056" s="22"/>
      <c r="D5056" s="23"/>
      <c r="E5056" s="22"/>
      <c r="F5056" s="23"/>
      <c r="G5056" s="24"/>
      <c r="H5056" s="22"/>
      <c r="I5056" s="22"/>
      <c r="J5056" s="22"/>
      <c r="K5056" s="22"/>
      <c r="L5056" s="66"/>
      <c r="M5056" s="67"/>
      <c r="N5056" s="22"/>
      <c r="O5056" s="22"/>
      <c r="P5056" s="25"/>
      <c r="Q5056" s="26"/>
    </row>
    <row r="5057" spans="1:17" x14ac:dyDescent="0.25">
      <c r="A5057" s="20"/>
      <c r="B5057" s="21"/>
      <c r="C5057" s="22"/>
      <c r="D5057" s="23"/>
      <c r="E5057" s="22"/>
      <c r="F5057" s="23"/>
      <c r="G5057" s="24"/>
      <c r="H5057" s="22"/>
      <c r="I5057" s="22"/>
      <c r="J5057" s="22"/>
      <c r="K5057" s="22"/>
      <c r="L5057" s="66"/>
      <c r="M5057" s="67"/>
      <c r="N5057" s="22"/>
      <c r="O5057" s="22"/>
      <c r="P5057" s="25"/>
      <c r="Q5057" s="26"/>
    </row>
    <row r="5058" spans="1:17" x14ac:dyDescent="0.25">
      <c r="A5058" s="20"/>
      <c r="B5058" s="21"/>
      <c r="C5058" s="22"/>
      <c r="D5058" s="23"/>
      <c r="E5058" s="22"/>
      <c r="F5058" s="23"/>
      <c r="G5058" s="24"/>
      <c r="H5058" s="22"/>
      <c r="I5058" s="22"/>
      <c r="J5058" s="22"/>
      <c r="K5058" s="22"/>
      <c r="L5058" s="66"/>
      <c r="M5058" s="67"/>
      <c r="N5058" s="22"/>
      <c r="O5058" s="22"/>
      <c r="P5058" s="25"/>
      <c r="Q5058" s="26"/>
    </row>
    <row r="5059" spans="1:17" x14ac:dyDescent="0.25">
      <c r="A5059" s="20"/>
      <c r="B5059" s="21"/>
      <c r="C5059" s="22"/>
      <c r="D5059" s="23"/>
      <c r="E5059" s="22"/>
      <c r="F5059" s="23"/>
      <c r="G5059" s="24"/>
      <c r="H5059" s="22"/>
      <c r="I5059" s="22"/>
      <c r="J5059" s="22"/>
      <c r="K5059" s="22"/>
      <c r="L5059" s="66"/>
      <c r="M5059" s="67"/>
      <c r="N5059" s="22"/>
      <c r="O5059" s="22"/>
      <c r="P5059" s="25"/>
      <c r="Q5059" s="26"/>
    </row>
    <row r="5060" spans="1:17" x14ac:dyDescent="0.25">
      <c r="A5060" s="20"/>
      <c r="B5060" s="21"/>
      <c r="C5060" s="22"/>
      <c r="D5060" s="23"/>
      <c r="E5060" s="22"/>
      <c r="F5060" s="23"/>
      <c r="G5060" s="24"/>
      <c r="H5060" s="22"/>
      <c r="I5060" s="22"/>
      <c r="J5060" s="22"/>
      <c r="K5060" s="22"/>
      <c r="L5060" s="66"/>
      <c r="M5060" s="67"/>
      <c r="N5060" s="22"/>
      <c r="O5060" s="22"/>
      <c r="P5060" s="25"/>
      <c r="Q5060" s="26"/>
    </row>
    <row r="5061" spans="1:17" x14ac:dyDescent="0.25">
      <c r="A5061" s="20"/>
      <c r="B5061" s="21"/>
      <c r="C5061" s="22"/>
      <c r="D5061" s="23"/>
      <c r="E5061" s="22"/>
      <c r="F5061" s="23"/>
      <c r="G5061" s="24"/>
      <c r="H5061" s="22"/>
      <c r="I5061" s="22"/>
      <c r="J5061" s="22"/>
      <c r="K5061" s="22"/>
      <c r="L5061" s="66"/>
      <c r="M5061" s="67"/>
      <c r="N5061" s="22"/>
      <c r="O5061" s="22"/>
      <c r="P5061" s="25"/>
      <c r="Q5061" s="26"/>
    </row>
    <row r="5062" spans="1:17" x14ac:dyDescent="0.25">
      <c r="A5062" s="20"/>
      <c r="B5062" s="21"/>
      <c r="C5062" s="22"/>
      <c r="D5062" s="23"/>
      <c r="E5062" s="22"/>
      <c r="F5062" s="23"/>
      <c r="G5062" s="24"/>
      <c r="H5062" s="22"/>
      <c r="I5062" s="22"/>
      <c r="J5062" s="22"/>
      <c r="K5062" s="22"/>
      <c r="L5062" s="66"/>
      <c r="M5062" s="67"/>
      <c r="N5062" s="22"/>
      <c r="O5062" s="22"/>
      <c r="P5062" s="25"/>
      <c r="Q5062" s="26"/>
    </row>
    <row r="5063" spans="1:17" x14ac:dyDescent="0.25">
      <c r="A5063" s="20"/>
      <c r="B5063" s="21"/>
      <c r="C5063" s="22"/>
      <c r="D5063" s="23"/>
      <c r="E5063" s="22"/>
      <c r="F5063" s="23"/>
      <c r="G5063" s="24"/>
      <c r="H5063" s="22"/>
      <c r="I5063" s="22"/>
      <c r="J5063" s="22"/>
      <c r="K5063" s="22"/>
      <c r="L5063" s="66"/>
      <c r="M5063" s="67"/>
      <c r="N5063" s="22"/>
      <c r="O5063" s="22"/>
      <c r="P5063" s="25"/>
      <c r="Q5063" s="26"/>
    </row>
    <row r="5064" spans="1:17" x14ac:dyDescent="0.25">
      <c r="A5064" s="20"/>
      <c r="B5064" s="21"/>
      <c r="C5064" s="22"/>
      <c r="D5064" s="23"/>
      <c r="E5064" s="22"/>
      <c r="F5064" s="23"/>
      <c r="G5064" s="24"/>
      <c r="H5064" s="22"/>
      <c r="I5064" s="22"/>
      <c r="J5064" s="22"/>
      <c r="K5064" s="22"/>
      <c r="L5064" s="66"/>
      <c r="M5064" s="67"/>
      <c r="N5064" s="22"/>
      <c r="O5064" s="22"/>
      <c r="P5064" s="25"/>
      <c r="Q5064" s="26"/>
    </row>
    <row r="5065" spans="1:17" x14ac:dyDescent="0.25">
      <c r="A5065" s="20"/>
      <c r="B5065" s="21"/>
      <c r="C5065" s="22"/>
      <c r="D5065" s="23"/>
      <c r="E5065" s="22"/>
      <c r="F5065" s="23"/>
      <c r="G5065" s="24"/>
      <c r="H5065" s="22"/>
      <c r="I5065" s="22"/>
      <c r="J5065" s="22"/>
      <c r="K5065" s="22"/>
      <c r="L5065" s="66"/>
      <c r="M5065" s="67"/>
      <c r="N5065" s="22"/>
      <c r="O5065" s="22"/>
      <c r="P5065" s="25"/>
      <c r="Q5065" s="26"/>
    </row>
    <row r="5066" spans="1:17" x14ac:dyDescent="0.25">
      <c r="A5066" s="20"/>
      <c r="B5066" s="21"/>
      <c r="C5066" s="22"/>
      <c r="D5066" s="23"/>
      <c r="E5066" s="22"/>
      <c r="F5066" s="23"/>
      <c r="G5066" s="24"/>
      <c r="H5066" s="22"/>
      <c r="I5066" s="22"/>
      <c r="J5066" s="22"/>
      <c r="K5066" s="22"/>
      <c r="L5066" s="66"/>
      <c r="M5066" s="67"/>
      <c r="N5066" s="22"/>
      <c r="O5066" s="22"/>
      <c r="P5066" s="25"/>
      <c r="Q5066" s="26"/>
    </row>
    <row r="5067" spans="1:17" x14ac:dyDescent="0.25">
      <c r="A5067" s="20"/>
      <c r="B5067" s="21"/>
      <c r="C5067" s="22"/>
      <c r="D5067" s="23"/>
      <c r="E5067" s="22"/>
      <c r="F5067" s="23"/>
      <c r="G5067" s="24"/>
      <c r="H5067" s="22"/>
      <c r="I5067" s="22"/>
      <c r="J5067" s="22"/>
      <c r="K5067" s="22"/>
      <c r="L5067" s="66"/>
      <c r="M5067" s="67"/>
      <c r="N5067" s="22"/>
      <c r="O5067" s="22"/>
      <c r="P5067" s="25"/>
      <c r="Q5067" s="26"/>
    </row>
    <row r="5068" spans="1:17" x14ac:dyDescent="0.25">
      <c r="A5068" s="20"/>
      <c r="B5068" s="21"/>
      <c r="C5068" s="22"/>
      <c r="D5068" s="23"/>
      <c r="E5068" s="22"/>
      <c r="F5068" s="23"/>
      <c r="G5068" s="24"/>
      <c r="H5068" s="22"/>
      <c r="I5068" s="22"/>
      <c r="J5068" s="22"/>
      <c r="K5068" s="22"/>
      <c r="L5068" s="66"/>
      <c r="M5068" s="67"/>
      <c r="N5068" s="22"/>
      <c r="O5068" s="22"/>
      <c r="P5068" s="25"/>
      <c r="Q5068" s="26"/>
    </row>
    <row r="5069" spans="1:17" x14ac:dyDescent="0.25">
      <c r="A5069" s="20"/>
      <c r="B5069" s="21"/>
      <c r="C5069" s="22"/>
      <c r="D5069" s="23"/>
      <c r="E5069" s="22"/>
      <c r="F5069" s="23"/>
      <c r="G5069" s="24"/>
      <c r="H5069" s="22"/>
      <c r="I5069" s="22"/>
      <c r="J5069" s="22"/>
      <c r="K5069" s="22"/>
      <c r="L5069" s="66"/>
      <c r="M5069" s="67"/>
      <c r="N5069" s="22"/>
      <c r="O5069" s="22"/>
      <c r="P5069" s="25"/>
      <c r="Q5069" s="26"/>
    </row>
    <row r="5070" spans="1:17" x14ac:dyDescent="0.25">
      <c r="A5070" s="20"/>
      <c r="B5070" s="21"/>
      <c r="C5070" s="22"/>
      <c r="D5070" s="23"/>
      <c r="E5070" s="22"/>
      <c r="F5070" s="23"/>
      <c r="G5070" s="24"/>
      <c r="H5070" s="22"/>
      <c r="I5070" s="22"/>
      <c r="J5070" s="22"/>
      <c r="K5070" s="22"/>
      <c r="L5070" s="66"/>
      <c r="M5070" s="67"/>
      <c r="N5070" s="22"/>
      <c r="O5070" s="22"/>
      <c r="P5070" s="25"/>
      <c r="Q5070" s="26"/>
    </row>
    <row r="5071" spans="1:17" x14ac:dyDescent="0.25">
      <c r="A5071" s="20"/>
      <c r="B5071" s="21"/>
      <c r="C5071" s="22"/>
      <c r="D5071" s="23"/>
      <c r="E5071" s="22"/>
      <c r="F5071" s="23"/>
      <c r="G5071" s="24"/>
      <c r="H5071" s="22"/>
      <c r="I5071" s="22"/>
      <c r="J5071" s="22"/>
      <c r="K5071" s="22"/>
      <c r="L5071" s="66"/>
      <c r="M5071" s="67"/>
      <c r="N5071" s="22"/>
      <c r="O5071" s="22"/>
      <c r="P5071" s="25"/>
      <c r="Q5071" s="26"/>
    </row>
    <row r="5072" spans="1:17" x14ac:dyDescent="0.25">
      <c r="A5072" s="20"/>
      <c r="B5072" s="21"/>
      <c r="C5072" s="22"/>
      <c r="D5072" s="23"/>
      <c r="E5072" s="22"/>
      <c r="F5072" s="23"/>
      <c r="G5072" s="24"/>
      <c r="H5072" s="22"/>
      <c r="I5072" s="22"/>
      <c r="J5072" s="22"/>
      <c r="K5072" s="22"/>
      <c r="L5072" s="66"/>
      <c r="M5072" s="67"/>
      <c r="N5072" s="22"/>
      <c r="O5072" s="22"/>
      <c r="P5072" s="25"/>
      <c r="Q5072" s="26"/>
    </row>
    <row r="5073" spans="1:17" x14ac:dyDescent="0.25">
      <c r="A5073" s="20"/>
      <c r="B5073" s="21"/>
      <c r="C5073" s="22"/>
      <c r="D5073" s="23"/>
      <c r="E5073" s="22"/>
      <c r="F5073" s="23"/>
      <c r="G5073" s="24"/>
      <c r="H5073" s="22"/>
      <c r="I5073" s="22"/>
      <c r="J5073" s="22"/>
      <c r="K5073" s="22"/>
      <c r="L5073" s="66"/>
      <c r="M5073" s="67"/>
      <c r="N5073" s="22"/>
      <c r="O5073" s="22"/>
      <c r="P5073" s="25"/>
      <c r="Q5073" s="26"/>
    </row>
    <row r="5074" spans="1:17" x14ac:dyDescent="0.25">
      <c r="A5074" s="20"/>
      <c r="B5074" s="21"/>
      <c r="C5074" s="22"/>
      <c r="D5074" s="23"/>
      <c r="E5074" s="22"/>
      <c r="F5074" s="23"/>
      <c r="G5074" s="24"/>
      <c r="H5074" s="22"/>
      <c r="I5074" s="22"/>
      <c r="J5074" s="22"/>
      <c r="K5074" s="22"/>
      <c r="L5074" s="66"/>
      <c r="M5074" s="67"/>
      <c r="N5074" s="22"/>
      <c r="O5074" s="22"/>
      <c r="P5074" s="25"/>
      <c r="Q5074" s="26"/>
    </row>
    <row r="5075" spans="1:17" x14ac:dyDescent="0.25">
      <c r="A5075" s="20"/>
      <c r="B5075" s="21"/>
      <c r="C5075" s="22"/>
      <c r="D5075" s="23"/>
      <c r="E5075" s="22"/>
      <c r="F5075" s="23"/>
      <c r="G5075" s="24"/>
      <c r="H5075" s="22"/>
      <c r="I5075" s="22"/>
      <c r="J5075" s="22"/>
      <c r="K5075" s="22"/>
      <c r="L5075" s="66"/>
      <c r="M5075" s="67"/>
      <c r="N5075" s="22"/>
      <c r="O5075" s="22"/>
      <c r="P5075" s="25"/>
      <c r="Q5075" s="26"/>
    </row>
    <row r="5076" spans="1:17" x14ac:dyDescent="0.25">
      <c r="A5076" s="20"/>
      <c r="B5076" s="21"/>
      <c r="C5076" s="22"/>
      <c r="D5076" s="23"/>
      <c r="E5076" s="22"/>
      <c r="F5076" s="23"/>
      <c r="G5076" s="24"/>
      <c r="H5076" s="22"/>
      <c r="I5076" s="22"/>
      <c r="J5076" s="22"/>
      <c r="K5076" s="22"/>
      <c r="L5076" s="66"/>
      <c r="M5076" s="67"/>
      <c r="N5076" s="22"/>
      <c r="O5076" s="22"/>
      <c r="P5076" s="25"/>
      <c r="Q5076" s="26"/>
    </row>
    <row r="5077" spans="1:17" x14ac:dyDescent="0.25">
      <c r="A5077" s="20"/>
      <c r="B5077" s="21"/>
      <c r="C5077" s="22"/>
      <c r="D5077" s="23"/>
      <c r="E5077" s="22"/>
      <c r="F5077" s="23"/>
      <c r="G5077" s="24"/>
      <c r="H5077" s="22"/>
      <c r="I5077" s="22"/>
      <c r="J5077" s="22"/>
      <c r="K5077" s="22"/>
      <c r="L5077" s="66"/>
      <c r="M5077" s="67"/>
      <c r="N5077" s="22"/>
      <c r="O5077" s="22"/>
      <c r="P5077" s="25"/>
      <c r="Q5077" s="26"/>
    </row>
    <row r="5078" spans="1:17" x14ac:dyDescent="0.25">
      <c r="A5078" s="20"/>
      <c r="B5078" s="21"/>
      <c r="C5078" s="22"/>
      <c r="D5078" s="23"/>
      <c r="E5078" s="22"/>
      <c r="F5078" s="23"/>
      <c r="G5078" s="24"/>
      <c r="H5078" s="22"/>
      <c r="I5078" s="22"/>
      <c r="J5078" s="22"/>
      <c r="K5078" s="22"/>
      <c r="L5078" s="66"/>
      <c r="M5078" s="67"/>
      <c r="N5078" s="22"/>
      <c r="O5078" s="22"/>
      <c r="P5078" s="25"/>
      <c r="Q5078" s="26"/>
    </row>
    <row r="5079" spans="1:17" x14ac:dyDescent="0.25">
      <c r="A5079" s="20"/>
      <c r="B5079" s="21"/>
      <c r="C5079" s="22"/>
      <c r="D5079" s="23"/>
      <c r="E5079" s="22"/>
      <c r="F5079" s="23"/>
      <c r="G5079" s="24"/>
      <c r="H5079" s="22"/>
      <c r="I5079" s="22"/>
      <c r="J5079" s="22"/>
      <c r="K5079" s="22"/>
      <c r="L5079" s="66"/>
      <c r="M5079" s="67"/>
      <c r="N5079" s="22"/>
      <c r="O5079" s="22"/>
      <c r="P5079" s="25"/>
      <c r="Q5079" s="26"/>
    </row>
    <row r="5080" spans="1:17" x14ac:dyDescent="0.25">
      <c r="A5080" s="20"/>
      <c r="B5080" s="21"/>
      <c r="C5080" s="22"/>
      <c r="D5080" s="23"/>
      <c r="E5080" s="22"/>
      <c r="F5080" s="23"/>
      <c r="G5080" s="24"/>
      <c r="H5080" s="22"/>
      <c r="I5080" s="22"/>
      <c r="J5080" s="22"/>
      <c r="K5080" s="22"/>
      <c r="L5080" s="66"/>
      <c r="M5080" s="67"/>
      <c r="N5080" s="22"/>
      <c r="O5080" s="22"/>
      <c r="P5080" s="25"/>
      <c r="Q5080" s="26"/>
    </row>
    <row r="5081" spans="1:17" x14ac:dyDescent="0.25">
      <c r="A5081" s="20"/>
      <c r="B5081" s="21"/>
      <c r="C5081" s="22"/>
      <c r="D5081" s="23"/>
      <c r="E5081" s="22"/>
      <c r="F5081" s="23"/>
      <c r="G5081" s="24"/>
      <c r="H5081" s="22"/>
      <c r="I5081" s="22"/>
      <c r="J5081" s="22"/>
      <c r="K5081" s="22"/>
      <c r="L5081" s="66"/>
      <c r="M5081" s="67"/>
      <c r="N5081" s="22"/>
      <c r="O5081" s="22"/>
      <c r="P5081" s="25"/>
      <c r="Q5081" s="26"/>
    </row>
    <row r="5082" spans="1:17" x14ac:dyDescent="0.25">
      <c r="A5082" s="20"/>
      <c r="B5082" s="21"/>
      <c r="C5082" s="22"/>
      <c r="D5082" s="23"/>
      <c r="E5082" s="22"/>
      <c r="F5082" s="23"/>
      <c r="G5082" s="24"/>
      <c r="H5082" s="22"/>
      <c r="I5082" s="22"/>
      <c r="J5082" s="22"/>
      <c r="K5082" s="22"/>
      <c r="L5082" s="66"/>
      <c r="M5082" s="67"/>
      <c r="N5082" s="22"/>
      <c r="O5082" s="22"/>
      <c r="P5082" s="25"/>
      <c r="Q5082" s="26"/>
    </row>
    <row r="5083" spans="1:17" x14ac:dyDescent="0.25">
      <c r="A5083" s="20"/>
      <c r="B5083" s="21"/>
      <c r="C5083" s="22"/>
      <c r="D5083" s="23"/>
      <c r="E5083" s="22"/>
      <c r="F5083" s="23"/>
      <c r="G5083" s="24"/>
      <c r="H5083" s="22"/>
      <c r="I5083" s="22"/>
      <c r="J5083" s="22"/>
      <c r="K5083" s="22"/>
      <c r="L5083" s="66"/>
      <c r="M5083" s="67"/>
      <c r="N5083" s="22"/>
      <c r="O5083" s="22"/>
      <c r="P5083" s="25"/>
      <c r="Q5083" s="26"/>
    </row>
    <row r="5084" spans="1:17" x14ac:dyDescent="0.25">
      <c r="A5084" s="20"/>
      <c r="B5084" s="21"/>
      <c r="C5084" s="22"/>
      <c r="D5084" s="23"/>
      <c r="E5084" s="22"/>
      <c r="F5084" s="23"/>
      <c r="G5084" s="24"/>
      <c r="H5084" s="22"/>
      <c r="I5084" s="22"/>
      <c r="J5084" s="22"/>
      <c r="K5084" s="22"/>
      <c r="L5084" s="66"/>
      <c r="M5084" s="67"/>
      <c r="N5084" s="22"/>
      <c r="O5084" s="22"/>
      <c r="P5084" s="25"/>
      <c r="Q5084" s="26"/>
    </row>
    <row r="5085" spans="1:17" x14ac:dyDescent="0.25">
      <c r="A5085" s="20"/>
      <c r="B5085" s="21"/>
      <c r="C5085" s="22"/>
      <c r="D5085" s="23"/>
      <c r="E5085" s="22"/>
      <c r="F5085" s="23"/>
      <c r="G5085" s="24"/>
      <c r="H5085" s="22"/>
      <c r="I5085" s="22"/>
      <c r="J5085" s="22"/>
      <c r="K5085" s="22"/>
      <c r="L5085" s="66"/>
      <c r="M5085" s="67"/>
      <c r="N5085" s="22"/>
      <c r="O5085" s="22"/>
      <c r="P5085" s="25"/>
      <c r="Q5085" s="26"/>
    </row>
    <row r="5086" spans="1:17" x14ac:dyDescent="0.25">
      <c r="A5086" s="20"/>
      <c r="B5086" s="21"/>
      <c r="C5086" s="22"/>
      <c r="D5086" s="23"/>
      <c r="E5086" s="22"/>
      <c r="F5086" s="23"/>
      <c r="G5086" s="24"/>
      <c r="H5086" s="22"/>
      <c r="I5086" s="22"/>
      <c r="J5086" s="22"/>
      <c r="K5086" s="22"/>
      <c r="L5086" s="66"/>
      <c r="M5086" s="67"/>
      <c r="N5086" s="22"/>
      <c r="O5086" s="22"/>
      <c r="P5086" s="25"/>
      <c r="Q5086" s="26"/>
    </row>
    <row r="5087" spans="1:17" x14ac:dyDescent="0.25">
      <c r="A5087" s="20"/>
      <c r="B5087" s="21"/>
      <c r="C5087" s="22"/>
      <c r="D5087" s="23"/>
      <c r="E5087" s="22"/>
      <c r="F5087" s="23"/>
      <c r="G5087" s="24"/>
      <c r="H5087" s="22"/>
      <c r="I5087" s="22"/>
      <c r="J5087" s="22"/>
      <c r="K5087" s="22"/>
      <c r="L5087" s="66"/>
      <c r="M5087" s="67"/>
      <c r="N5087" s="22"/>
      <c r="O5087" s="22"/>
      <c r="P5087" s="25"/>
      <c r="Q5087" s="26"/>
    </row>
    <row r="5088" spans="1:17" x14ac:dyDescent="0.25">
      <c r="A5088" s="20"/>
      <c r="B5088" s="21"/>
      <c r="C5088" s="22"/>
      <c r="D5088" s="23"/>
      <c r="E5088" s="22"/>
      <c r="F5088" s="23"/>
      <c r="G5088" s="24"/>
      <c r="H5088" s="22"/>
      <c r="I5088" s="22"/>
      <c r="J5088" s="22"/>
      <c r="K5088" s="22"/>
      <c r="L5088" s="66"/>
      <c r="M5088" s="67"/>
      <c r="N5088" s="22"/>
      <c r="O5088" s="22"/>
      <c r="P5088" s="25"/>
      <c r="Q5088" s="26"/>
    </row>
    <row r="5089" spans="1:17" x14ac:dyDescent="0.25">
      <c r="A5089" s="20"/>
      <c r="B5089" s="21"/>
      <c r="C5089" s="22"/>
      <c r="D5089" s="23"/>
      <c r="E5089" s="22"/>
      <c r="F5089" s="23"/>
      <c r="G5089" s="24"/>
      <c r="H5089" s="22"/>
      <c r="I5089" s="22"/>
      <c r="J5089" s="22"/>
      <c r="K5089" s="22"/>
      <c r="L5089" s="66"/>
      <c r="M5089" s="67"/>
      <c r="N5089" s="22"/>
      <c r="O5089" s="22"/>
      <c r="P5089" s="25"/>
      <c r="Q5089" s="26"/>
    </row>
    <row r="5090" spans="1:17" x14ac:dyDescent="0.25">
      <c r="A5090" s="20"/>
      <c r="B5090" s="21"/>
      <c r="C5090" s="22"/>
      <c r="D5090" s="23"/>
      <c r="E5090" s="22"/>
      <c r="F5090" s="23"/>
      <c r="G5090" s="24"/>
      <c r="H5090" s="22"/>
      <c r="I5090" s="22"/>
      <c r="J5090" s="22"/>
      <c r="K5090" s="22"/>
      <c r="L5090" s="66"/>
      <c r="M5090" s="67"/>
      <c r="N5090" s="22"/>
      <c r="O5090" s="22"/>
      <c r="P5090" s="25"/>
      <c r="Q5090" s="26"/>
    </row>
    <row r="5091" spans="1:17" x14ac:dyDescent="0.25">
      <c r="A5091" s="20"/>
      <c r="B5091" s="21"/>
      <c r="C5091" s="22"/>
      <c r="D5091" s="23"/>
      <c r="E5091" s="22"/>
      <c r="F5091" s="23"/>
      <c r="G5091" s="24"/>
      <c r="H5091" s="22"/>
      <c r="I5091" s="22"/>
      <c r="J5091" s="22"/>
      <c r="K5091" s="22"/>
      <c r="L5091" s="66"/>
      <c r="M5091" s="67"/>
      <c r="N5091" s="22"/>
      <c r="O5091" s="22"/>
      <c r="P5091" s="25"/>
      <c r="Q5091" s="26"/>
    </row>
    <row r="5092" spans="1:17" x14ac:dyDescent="0.25">
      <c r="A5092" s="20"/>
      <c r="B5092" s="21"/>
      <c r="C5092" s="22"/>
      <c r="D5092" s="23"/>
      <c r="E5092" s="22"/>
      <c r="F5092" s="23"/>
      <c r="G5092" s="24"/>
      <c r="H5092" s="22"/>
      <c r="I5092" s="22"/>
      <c r="J5092" s="22"/>
      <c r="K5092" s="22"/>
      <c r="L5092" s="66"/>
      <c r="M5092" s="67"/>
      <c r="N5092" s="22"/>
      <c r="O5092" s="22"/>
      <c r="P5092" s="25"/>
      <c r="Q5092" s="26"/>
    </row>
    <row r="5093" spans="1:17" x14ac:dyDescent="0.25">
      <c r="A5093" s="20"/>
      <c r="B5093" s="21"/>
      <c r="C5093" s="22"/>
      <c r="D5093" s="23"/>
      <c r="E5093" s="22"/>
      <c r="F5093" s="23"/>
      <c r="G5093" s="24"/>
      <c r="H5093" s="22"/>
      <c r="I5093" s="22"/>
      <c r="J5093" s="22"/>
      <c r="K5093" s="22"/>
      <c r="L5093" s="66"/>
      <c r="M5093" s="67"/>
      <c r="N5093" s="22"/>
      <c r="O5093" s="22"/>
      <c r="P5093" s="25"/>
      <c r="Q5093" s="26"/>
    </row>
    <row r="5094" spans="1:17" x14ac:dyDescent="0.25">
      <c r="A5094" s="20"/>
      <c r="B5094" s="21"/>
      <c r="C5094" s="22"/>
      <c r="D5094" s="23"/>
      <c r="E5094" s="22"/>
      <c r="F5094" s="23"/>
      <c r="G5094" s="24"/>
      <c r="H5094" s="22"/>
      <c r="I5094" s="22"/>
      <c r="J5094" s="22"/>
      <c r="K5094" s="22"/>
      <c r="L5094" s="66"/>
      <c r="M5094" s="67"/>
      <c r="N5094" s="22"/>
      <c r="O5094" s="22"/>
      <c r="P5094" s="25"/>
      <c r="Q5094" s="26"/>
    </row>
    <row r="5095" spans="1:17" x14ac:dyDescent="0.25">
      <c r="A5095" s="20"/>
      <c r="B5095" s="21"/>
      <c r="C5095" s="22"/>
      <c r="D5095" s="23"/>
      <c r="E5095" s="22"/>
      <c r="F5095" s="23"/>
      <c r="G5095" s="24"/>
      <c r="H5095" s="22"/>
      <c r="I5095" s="22"/>
      <c r="J5095" s="22"/>
      <c r="K5095" s="22"/>
      <c r="L5095" s="66"/>
      <c r="M5095" s="67"/>
      <c r="N5095" s="22"/>
      <c r="O5095" s="22"/>
      <c r="P5095" s="25"/>
      <c r="Q5095" s="26"/>
    </row>
    <row r="5096" spans="1:17" x14ac:dyDescent="0.25">
      <c r="A5096" s="20"/>
      <c r="B5096" s="21"/>
      <c r="C5096" s="22"/>
      <c r="D5096" s="23"/>
      <c r="E5096" s="22"/>
      <c r="F5096" s="23"/>
      <c r="G5096" s="24"/>
      <c r="H5096" s="22"/>
      <c r="I5096" s="22"/>
      <c r="J5096" s="22"/>
      <c r="K5096" s="22"/>
      <c r="L5096" s="66"/>
      <c r="M5096" s="67"/>
      <c r="N5096" s="22"/>
      <c r="O5096" s="22"/>
      <c r="P5096" s="25"/>
      <c r="Q5096" s="26"/>
    </row>
    <row r="5097" spans="1:17" x14ac:dyDescent="0.25">
      <c r="A5097" s="20"/>
      <c r="B5097" s="21"/>
      <c r="C5097" s="22"/>
      <c r="D5097" s="23"/>
      <c r="E5097" s="22"/>
      <c r="F5097" s="23"/>
      <c r="G5097" s="24"/>
      <c r="H5097" s="22"/>
      <c r="I5097" s="22"/>
      <c r="J5097" s="22"/>
      <c r="K5097" s="22"/>
      <c r="L5097" s="66"/>
      <c r="M5097" s="67"/>
      <c r="N5097" s="22"/>
      <c r="O5097" s="22"/>
      <c r="P5097" s="25"/>
      <c r="Q5097" s="26"/>
    </row>
    <row r="5098" spans="1:17" x14ac:dyDescent="0.25">
      <c r="A5098" s="20"/>
      <c r="B5098" s="21"/>
      <c r="C5098" s="22"/>
      <c r="D5098" s="23"/>
      <c r="E5098" s="22"/>
      <c r="F5098" s="23"/>
      <c r="G5098" s="24"/>
      <c r="H5098" s="22"/>
      <c r="I5098" s="22"/>
      <c r="J5098" s="22"/>
      <c r="K5098" s="22"/>
      <c r="L5098" s="66"/>
      <c r="M5098" s="67"/>
      <c r="N5098" s="22"/>
      <c r="O5098" s="22"/>
      <c r="P5098" s="25"/>
      <c r="Q5098" s="26"/>
    </row>
    <row r="5099" spans="1:17" x14ac:dyDescent="0.25">
      <c r="A5099" s="20"/>
      <c r="B5099" s="21"/>
      <c r="C5099" s="22"/>
      <c r="D5099" s="23"/>
      <c r="E5099" s="22"/>
      <c r="F5099" s="23"/>
      <c r="G5099" s="24"/>
      <c r="H5099" s="22"/>
      <c r="I5099" s="22"/>
      <c r="J5099" s="22"/>
      <c r="K5099" s="22"/>
      <c r="L5099" s="66"/>
      <c r="M5099" s="67"/>
      <c r="N5099" s="22"/>
      <c r="O5099" s="22"/>
      <c r="P5099" s="25"/>
      <c r="Q5099" s="26"/>
    </row>
    <row r="5100" spans="1:17" x14ac:dyDescent="0.25">
      <c r="A5100" s="20"/>
      <c r="B5100" s="21"/>
      <c r="C5100" s="22"/>
      <c r="D5100" s="23"/>
      <c r="E5100" s="22"/>
      <c r="F5100" s="23"/>
      <c r="G5100" s="24"/>
      <c r="H5100" s="22"/>
      <c r="I5100" s="22"/>
      <c r="J5100" s="22"/>
      <c r="K5100" s="22"/>
      <c r="L5100" s="66"/>
      <c r="M5100" s="67"/>
      <c r="N5100" s="22"/>
      <c r="O5100" s="22"/>
      <c r="P5100" s="25"/>
      <c r="Q5100" s="26"/>
    </row>
    <row r="5101" spans="1:17" x14ac:dyDescent="0.25">
      <c r="A5101" s="20"/>
      <c r="B5101" s="21"/>
      <c r="C5101" s="22"/>
      <c r="D5101" s="23"/>
      <c r="E5101" s="22"/>
      <c r="F5101" s="23"/>
      <c r="G5101" s="24"/>
      <c r="H5101" s="22"/>
      <c r="I5101" s="22"/>
      <c r="J5101" s="22"/>
      <c r="K5101" s="22"/>
      <c r="L5101" s="66"/>
      <c r="M5101" s="67"/>
      <c r="N5101" s="22"/>
      <c r="O5101" s="22"/>
      <c r="P5101" s="25"/>
      <c r="Q5101" s="26"/>
    </row>
    <row r="5102" spans="1:17" x14ac:dyDescent="0.25">
      <c r="A5102" s="20"/>
      <c r="B5102" s="21"/>
      <c r="C5102" s="22"/>
      <c r="D5102" s="23"/>
      <c r="E5102" s="22"/>
      <c r="F5102" s="23"/>
      <c r="G5102" s="24"/>
      <c r="H5102" s="22"/>
      <c r="I5102" s="22"/>
      <c r="J5102" s="22"/>
      <c r="K5102" s="22"/>
      <c r="L5102" s="66"/>
      <c r="M5102" s="67"/>
      <c r="N5102" s="22"/>
      <c r="O5102" s="22"/>
      <c r="P5102" s="25"/>
      <c r="Q5102" s="26"/>
    </row>
    <row r="5103" spans="1:17" x14ac:dyDescent="0.25">
      <c r="A5103" s="20"/>
      <c r="B5103" s="21"/>
      <c r="C5103" s="22"/>
      <c r="D5103" s="23"/>
      <c r="E5103" s="22"/>
      <c r="F5103" s="23"/>
      <c r="G5103" s="24"/>
      <c r="H5103" s="22"/>
      <c r="I5103" s="22"/>
      <c r="J5103" s="22"/>
      <c r="K5103" s="22"/>
      <c r="L5103" s="66"/>
      <c r="M5103" s="67"/>
      <c r="N5103" s="22"/>
      <c r="O5103" s="22"/>
      <c r="P5103" s="25"/>
      <c r="Q5103" s="26"/>
    </row>
    <row r="5104" spans="1:17" x14ac:dyDescent="0.25">
      <c r="A5104" s="20"/>
      <c r="B5104" s="21"/>
      <c r="C5104" s="22"/>
      <c r="D5104" s="23"/>
      <c r="E5104" s="22"/>
      <c r="F5104" s="23"/>
      <c r="G5104" s="24"/>
      <c r="H5104" s="22"/>
      <c r="I5104" s="22"/>
      <c r="J5104" s="22"/>
      <c r="K5104" s="22"/>
      <c r="L5104" s="66"/>
      <c r="M5104" s="67"/>
      <c r="N5104" s="22"/>
      <c r="O5104" s="22"/>
      <c r="P5104" s="25"/>
      <c r="Q5104" s="26"/>
    </row>
    <row r="5105" spans="1:17" x14ac:dyDescent="0.25">
      <c r="A5105" s="20"/>
      <c r="B5105" s="21"/>
      <c r="C5105" s="22"/>
      <c r="D5105" s="23"/>
      <c r="E5105" s="22"/>
      <c r="F5105" s="23"/>
      <c r="G5105" s="24"/>
      <c r="H5105" s="22"/>
      <c r="I5105" s="22"/>
      <c r="J5105" s="22"/>
      <c r="K5105" s="22"/>
      <c r="L5105" s="66"/>
      <c r="M5105" s="67"/>
      <c r="N5105" s="22"/>
      <c r="O5105" s="22"/>
      <c r="P5105" s="25"/>
      <c r="Q5105" s="26"/>
    </row>
    <row r="5106" spans="1:17" x14ac:dyDescent="0.25">
      <c r="A5106" s="20"/>
      <c r="B5106" s="21"/>
      <c r="C5106" s="22"/>
      <c r="D5106" s="23"/>
      <c r="E5106" s="22"/>
      <c r="F5106" s="23"/>
      <c r="G5106" s="24"/>
      <c r="H5106" s="22"/>
      <c r="I5106" s="22"/>
      <c r="J5106" s="22"/>
      <c r="K5106" s="22"/>
      <c r="L5106" s="66"/>
      <c r="M5106" s="67"/>
      <c r="N5106" s="22"/>
      <c r="O5106" s="22"/>
      <c r="P5106" s="25"/>
      <c r="Q5106" s="26"/>
    </row>
    <row r="5107" spans="1:17" x14ac:dyDescent="0.25">
      <c r="A5107" s="20"/>
      <c r="B5107" s="21"/>
      <c r="C5107" s="22"/>
      <c r="D5107" s="23"/>
      <c r="E5107" s="22"/>
      <c r="F5107" s="23"/>
      <c r="G5107" s="24"/>
      <c r="H5107" s="22"/>
      <c r="I5107" s="22"/>
      <c r="J5107" s="22"/>
      <c r="K5107" s="22"/>
      <c r="L5107" s="66"/>
      <c r="M5107" s="67"/>
      <c r="N5107" s="22"/>
      <c r="O5107" s="22"/>
      <c r="P5107" s="25"/>
      <c r="Q5107" s="26"/>
    </row>
    <row r="5108" spans="1:17" x14ac:dyDescent="0.25">
      <c r="A5108" s="20"/>
      <c r="B5108" s="21"/>
      <c r="C5108" s="22"/>
      <c r="D5108" s="23"/>
      <c r="E5108" s="22"/>
      <c r="F5108" s="23"/>
      <c r="G5108" s="24"/>
      <c r="H5108" s="22"/>
      <c r="I5108" s="22"/>
      <c r="J5108" s="22"/>
      <c r="K5108" s="22"/>
      <c r="L5108" s="66"/>
      <c r="M5108" s="67"/>
      <c r="N5108" s="22"/>
      <c r="O5108" s="22"/>
      <c r="P5108" s="25"/>
      <c r="Q5108" s="26"/>
    </row>
    <row r="5109" spans="1:17" x14ac:dyDescent="0.25">
      <c r="A5109" s="20"/>
      <c r="B5109" s="21"/>
      <c r="C5109" s="22"/>
      <c r="D5109" s="23"/>
      <c r="E5109" s="22"/>
      <c r="F5109" s="23"/>
      <c r="G5109" s="24"/>
      <c r="H5109" s="22"/>
      <c r="I5109" s="22"/>
      <c r="J5109" s="22"/>
      <c r="K5109" s="22"/>
      <c r="L5109" s="66"/>
      <c r="M5109" s="67"/>
      <c r="N5109" s="22"/>
      <c r="O5109" s="22"/>
      <c r="P5109" s="25"/>
      <c r="Q5109" s="26"/>
    </row>
    <row r="5110" spans="1:17" x14ac:dyDescent="0.25">
      <c r="A5110" s="20"/>
      <c r="B5110" s="21"/>
      <c r="C5110" s="22"/>
      <c r="D5110" s="23"/>
      <c r="E5110" s="22"/>
      <c r="F5110" s="23"/>
      <c r="G5110" s="24"/>
      <c r="H5110" s="22"/>
      <c r="I5110" s="22"/>
      <c r="J5110" s="22"/>
      <c r="K5110" s="22"/>
      <c r="L5110" s="66"/>
      <c r="M5110" s="67"/>
      <c r="N5110" s="22"/>
      <c r="O5110" s="22"/>
      <c r="P5110" s="25"/>
      <c r="Q5110" s="26"/>
    </row>
    <row r="5111" spans="1:17" x14ac:dyDescent="0.25">
      <c r="A5111" s="20"/>
      <c r="B5111" s="21"/>
      <c r="C5111" s="22"/>
      <c r="D5111" s="23"/>
      <c r="E5111" s="22"/>
      <c r="F5111" s="23"/>
      <c r="G5111" s="24"/>
      <c r="H5111" s="22"/>
      <c r="I5111" s="22"/>
      <c r="J5111" s="22"/>
      <c r="K5111" s="22"/>
      <c r="L5111" s="66"/>
      <c r="M5111" s="67"/>
      <c r="N5111" s="22"/>
      <c r="O5111" s="22"/>
      <c r="P5111" s="25"/>
      <c r="Q5111" s="26"/>
    </row>
    <row r="5112" spans="1:17" x14ac:dyDescent="0.25">
      <c r="A5112" s="20"/>
      <c r="B5112" s="21"/>
      <c r="C5112" s="22"/>
      <c r="D5112" s="23"/>
      <c r="E5112" s="22"/>
      <c r="F5112" s="23"/>
      <c r="G5112" s="24"/>
      <c r="H5112" s="22"/>
      <c r="I5112" s="22"/>
      <c r="J5112" s="22"/>
      <c r="K5112" s="22"/>
      <c r="L5112" s="66"/>
      <c r="M5112" s="67"/>
      <c r="N5112" s="22"/>
      <c r="O5112" s="22"/>
      <c r="P5112" s="25"/>
      <c r="Q5112" s="26"/>
    </row>
    <row r="5113" spans="1:17" x14ac:dyDescent="0.25">
      <c r="A5113" s="20"/>
      <c r="B5113" s="21"/>
      <c r="C5113" s="22"/>
      <c r="D5113" s="23"/>
      <c r="E5113" s="22"/>
      <c r="F5113" s="23"/>
      <c r="G5113" s="24"/>
      <c r="H5113" s="22"/>
      <c r="I5113" s="22"/>
      <c r="J5113" s="22"/>
      <c r="K5113" s="22"/>
      <c r="L5113" s="66"/>
      <c r="M5113" s="67"/>
      <c r="N5113" s="22"/>
      <c r="O5113" s="22"/>
      <c r="P5113" s="25"/>
      <c r="Q5113" s="26"/>
    </row>
    <row r="5114" spans="1:17" x14ac:dyDescent="0.25">
      <c r="A5114" s="20"/>
      <c r="B5114" s="21"/>
      <c r="C5114" s="22"/>
      <c r="D5114" s="23"/>
      <c r="E5114" s="22"/>
      <c r="F5114" s="23"/>
      <c r="G5114" s="24"/>
      <c r="H5114" s="22"/>
      <c r="I5114" s="22"/>
      <c r="J5114" s="22"/>
      <c r="K5114" s="22"/>
      <c r="L5114" s="66"/>
      <c r="M5114" s="67"/>
      <c r="N5114" s="22"/>
      <c r="O5114" s="22"/>
      <c r="P5114" s="25"/>
      <c r="Q5114" s="26"/>
    </row>
    <row r="5115" spans="1:17" x14ac:dyDescent="0.25">
      <c r="A5115" s="20"/>
      <c r="B5115" s="21"/>
      <c r="C5115" s="22"/>
      <c r="D5115" s="23"/>
      <c r="E5115" s="22"/>
      <c r="F5115" s="23"/>
      <c r="G5115" s="24"/>
      <c r="H5115" s="22"/>
      <c r="I5115" s="22"/>
      <c r="J5115" s="22"/>
      <c r="K5115" s="22"/>
      <c r="L5115" s="66"/>
      <c r="M5115" s="67"/>
      <c r="N5115" s="22"/>
      <c r="O5115" s="22"/>
      <c r="P5115" s="25"/>
      <c r="Q5115" s="26"/>
    </row>
    <row r="5116" spans="1:17" x14ac:dyDescent="0.25">
      <c r="A5116" s="20"/>
      <c r="B5116" s="21"/>
      <c r="C5116" s="22"/>
      <c r="D5116" s="23"/>
      <c r="E5116" s="22"/>
      <c r="F5116" s="23"/>
      <c r="G5116" s="24"/>
      <c r="H5116" s="22"/>
      <c r="I5116" s="22"/>
      <c r="J5116" s="22"/>
      <c r="K5116" s="22"/>
      <c r="L5116" s="66"/>
      <c r="M5116" s="67"/>
      <c r="N5116" s="22"/>
      <c r="O5116" s="22"/>
      <c r="P5116" s="25"/>
      <c r="Q5116" s="26"/>
    </row>
    <row r="5117" spans="1:17" x14ac:dyDescent="0.25">
      <c r="A5117" s="20"/>
      <c r="B5117" s="21"/>
      <c r="C5117" s="22"/>
      <c r="D5117" s="23"/>
      <c r="E5117" s="22"/>
      <c r="F5117" s="23"/>
      <c r="G5117" s="24"/>
      <c r="H5117" s="22"/>
      <c r="I5117" s="22"/>
      <c r="J5117" s="22"/>
      <c r="K5117" s="22"/>
      <c r="L5117" s="66"/>
      <c r="M5117" s="67"/>
      <c r="N5117" s="22"/>
      <c r="O5117" s="22"/>
      <c r="P5117" s="25"/>
      <c r="Q5117" s="26"/>
    </row>
    <row r="5118" spans="1:17" x14ac:dyDescent="0.25">
      <c r="A5118" s="20"/>
      <c r="B5118" s="21"/>
      <c r="C5118" s="22"/>
      <c r="D5118" s="23"/>
      <c r="E5118" s="22"/>
      <c r="F5118" s="23"/>
      <c r="G5118" s="24"/>
      <c r="H5118" s="22"/>
      <c r="I5118" s="22"/>
      <c r="J5118" s="22"/>
      <c r="K5118" s="22"/>
      <c r="L5118" s="66"/>
      <c r="M5118" s="67"/>
      <c r="N5118" s="22"/>
      <c r="O5118" s="22"/>
      <c r="P5118" s="25"/>
      <c r="Q5118" s="26"/>
    </row>
    <row r="5119" spans="1:17" x14ac:dyDescent="0.25">
      <c r="A5119" s="20"/>
      <c r="B5119" s="21"/>
      <c r="C5119" s="22"/>
      <c r="D5119" s="23"/>
      <c r="E5119" s="22"/>
      <c r="F5119" s="23"/>
      <c r="G5119" s="24"/>
      <c r="H5119" s="22"/>
      <c r="I5119" s="22"/>
      <c r="J5119" s="22"/>
      <c r="K5119" s="22"/>
      <c r="L5119" s="66"/>
      <c r="M5119" s="67"/>
      <c r="N5119" s="22"/>
      <c r="O5119" s="22"/>
      <c r="P5119" s="25"/>
      <c r="Q5119" s="26"/>
    </row>
    <row r="5120" spans="1:17" x14ac:dyDescent="0.25">
      <c r="A5120" s="20"/>
      <c r="B5120" s="21"/>
      <c r="C5120" s="22"/>
      <c r="D5120" s="23"/>
      <c r="E5120" s="22"/>
      <c r="F5120" s="23"/>
      <c r="G5120" s="24"/>
      <c r="H5120" s="22"/>
      <c r="I5120" s="22"/>
      <c r="J5120" s="22"/>
      <c r="K5120" s="22"/>
      <c r="L5120" s="66"/>
      <c r="M5120" s="67"/>
      <c r="N5120" s="22"/>
      <c r="O5120" s="22"/>
      <c r="P5120" s="25"/>
      <c r="Q5120" s="26"/>
    </row>
    <row r="5121" spans="1:17" x14ac:dyDescent="0.25">
      <c r="A5121" s="20"/>
      <c r="B5121" s="21"/>
      <c r="C5121" s="22"/>
      <c r="D5121" s="23"/>
      <c r="E5121" s="22"/>
      <c r="F5121" s="23"/>
      <c r="G5121" s="24"/>
      <c r="H5121" s="22"/>
      <c r="I5121" s="22"/>
      <c r="J5121" s="22"/>
      <c r="K5121" s="22"/>
      <c r="L5121" s="66"/>
      <c r="M5121" s="67"/>
      <c r="N5121" s="22"/>
      <c r="O5121" s="22"/>
      <c r="P5121" s="25"/>
      <c r="Q5121" s="26"/>
    </row>
    <row r="5122" spans="1:17" x14ac:dyDescent="0.25">
      <c r="A5122" s="20"/>
      <c r="B5122" s="21"/>
      <c r="C5122" s="22"/>
      <c r="D5122" s="23"/>
      <c r="E5122" s="22"/>
      <c r="F5122" s="23"/>
      <c r="G5122" s="24"/>
      <c r="H5122" s="22"/>
      <c r="I5122" s="22"/>
      <c r="J5122" s="22"/>
      <c r="K5122" s="22"/>
      <c r="L5122" s="66"/>
      <c r="M5122" s="67"/>
      <c r="N5122" s="22"/>
      <c r="O5122" s="22"/>
      <c r="P5122" s="25"/>
      <c r="Q5122" s="26"/>
    </row>
    <row r="5123" spans="1:17" x14ac:dyDescent="0.25">
      <c r="A5123" s="20"/>
      <c r="B5123" s="21"/>
      <c r="C5123" s="22"/>
      <c r="D5123" s="23"/>
      <c r="E5123" s="22"/>
      <c r="F5123" s="23"/>
      <c r="G5123" s="24"/>
      <c r="H5123" s="22"/>
      <c r="I5123" s="22"/>
      <c r="J5123" s="22"/>
      <c r="K5123" s="22"/>
      <c r="L5123" s="66"/>
      <c r="M5123" s="67"/>
      <c r="N5123" s="22"/>
      <c r="O5123" s="22"/>
      <c r="P5123" s="25"/>
      <c r="Q5123" s="26"/>
    </row>
    <row r="5124" spans="1:17" x14ac:dyDescent="0.25">
      <c r="A5124" s="20"/>
      <c r="B5124" s="21"/>
      <c r="C5124" s="22"/>
      <c r="D5124" s="23"/>
      <c r="E5124" s="22"/>
      <c r="F5124" s="23"/>
      <c r="G5124" s="24"/>
      <c r="H5124" s="22"/>
      <c r="I5124" s="22"/>
      <c r="J5124" s="22"/>
      <c r="K5124" s="22"/>
      <c r="L5124" s="66"/>
      <c r="M5124" s="67"/>
      <c r="N5124" s="22"/>
      <c r="O5124" s="22"/>
      <c r="P5124" s="25"/>
      <c r="Q5124" s="26"/>
    </row>
    <row r="5125" spans="1:17" x14ac:dyDescent="0.25">
      <c r="A5125" s="20"/>
      <c r="B5125" s="21"/>
      <c r="C5125" s="22"/>
      <c r="D5125" s="23"/>
      <c r="E5125" s="22"/>
      <c r="F5125" s="23"/>
      <c r="G5125" s="24"/>
      <c r="H5125" s="22"/>
      <c r="I5125" s="22"/>
      <c r="J5125" s="22"/>
      <c r="K5125" s="22"/>
      <c r="L5125" s="66"/>
      <c r="M5125" s="67"/>
      <c r="N5125" s="22"/>
      <c r="O5125" s="22"/>
      <c r="P5125" s="25"/>
      <c r="Q5125" s="26"/>
    </row>
    <row r="5126" spans="1:17" x14ac:dyDescent="0.25">
      <c r="A5126" s="20"/>
      <c r="B5126" s="21"/>
      <c r="C5126" s="22"/>
      <c r="D5126" s="23"/>
      <c r="E5126" s="22"/>
      <c r="F5126" s="23"/>
      <c r="G5126" s="24"/>
      <c r="H5126" s="22"/>
      <c r="I5126" s="22"/>
      <c r="J5126" s="22"/>
      <c r="K5126" s="22"/>
      <c r="L5126" s="66"/>
      <c r="M5126" s="67"/>
      <c r="N5126" s="22"/>
      <c r="O5126" s="22"/>
      <c r="P5126" s="25"/>
      <c r="Q5126" s="26"/>
    </row>
    <row r="5127" spans="1:17" x14ac:dyDescent="0.25">
      <c r="A5127" s="20"/>
      <c r="B5127" s="21"/>
      <c r="C5127" s="22"/>
      <c r="D5127" s="23"/>
      <c r="E5127" s="22"/>
      <c r="F5127" s="23"/>
      <c r="G5127" s="24"/>
      <c r="H5127" s="22"/>
      <c r="I5127" s="22"/>
      <c r="J5127" s="22"/>
      <c r="K5127" s="22"/>
      <c r="L5127" s="66"/>
      <c r="M5127" s="67"/>
      <c r="N5127" s="22"/>
      <c r="O5127" s="22"/>
      <c r="P5127" s="25"/>
      <c r="Q5127" s="26"/>
    </row>
    <row r="5128" spans="1:17" x14ac:dyDescent="0.25">
      <c r="A5128" s="20"/>
      <c r="B5128" s="21"/>
      <c r="C5128" s="22"/>
      <c r="D5128" s="23"/>
      <c r="E5128" s="22"/>
      <c r="F5128" s="23"/>
      <c r="G5128" s="24"/>
      <c r="H5128" s="22"/>
      <c r="I5128" s="22"/>
      <c r="J5128" s="22"/>
      <c r="K5128" s="22"/>
      <c r="L5128" s="66"/>
      <c r="M5128" s="67"/>
      <c r="N5128" s="22"/>
      <c r="O5128" s="22"/>
      <c r="P5128" s="25"/>
      <c r="Q5128" s="26"/>
    </row>
    <row r="5129" spans="1:17" x14ac:dyDescent="0.25">
      <c r="A5129" s="20"/>
      <c r="B5129" s="21"/>
      <c r="C5129" s="22"/>
      <c r="D5129" s="23"/>
      <c r="E5129" s="22"/>
      <c r="F5129" s="23"/>
      <c r="G5129" s="24"/>
      <c r="H5129" s="22"/>
      <c r="I5129" s="22"/>
      <c r="J5129" s="22"/>
      <c r="K5129" s="22"/>
      <c r="L5129" s="66"/>
      <c r="M5129" s="67"/>
      <c r="N5129" s="22"/>
      <c r="O5129" s="22"/>
      <c r="P5129" s="25"/>
      <c r="Q5129" s="26"/>
    </row>
    <row r="5130" spans="1:17" x14ac:dyDescent="0.25">
      <c r="A5130" s="20"/>
      <c r="B5130" s="21"/>
      <c r="C5130" s="22"/>
      <c r="D5130" s="23"/>
      <c r="E5130" s="22"/>
      <c r="F5130" s="23"/>
      <c r="G5130" s="24"/>
      <c r="H5130" s="22"/>
      <c r="I5130" s="22"/>
      <c r="J5130" s="22"/>
      <c r="K5130" s="22"/>
      <c r="L5130" s="66"/>
      <c r="M5130" s="67"/>
      <c r="N5130" s="22"/>
      <c r="O5130" s="22"/>
      <c r="P5130" s="25"/>
      <c r="Q5130" s="26"/>
    </row>
    <row r="5131" spans="1:17" x14ac:dyDescent="0.25">
      <c r="A5131" s="20"/>
      <c r="B5131" s="21"/>
      <c r="C5131" s="22"/>
      <c r="D5131" s="23"/>
      <c r="E5131" s="22"/>
      <c r="F5131" s="23"/>
      <c r="G5131" s="24"/>
      <c r="H5131" s="22"/>
      <c r="I5131" s="22"/>
      <c r="J5131" s="22"/>
      <c r="K5131" s="22"/>
      <c r="L5131" s="66"/>
      <c r="M5131" s="67"/>
      <c r="N5131" s="22"/>
      <c r="O5131" s="22"/>
      <c r="P5131" s="25"/>
      <c r="Q5131" s="26"/>
    </row>
    <row r="5132" spans="1:17" x14ac:dyDescent="0.25">
      <c r="A5132" s="20"/>
      <c r="B5132" s="21"/>
      <c r="C5132" s="22"/>
      <c r="D5132" s="23"/>
      <c r="E5132" s="22"/>
      <c r="F5132" s="23"/>
      <c r="G5132" s="24"/>
      <c r="H5132" s="22"/>
      <c r="I5132" s="22"/>
      <c r="J5132" s="22"/>
      <c r="K5132" s="22"/>
      <c r="L5132" s="66"/>
      <c r="M5132" s="67"/>
      <c r="N5132" s="22"/>
      <c r="O5132" s="22"/>
      <c r="P5132" s="25"/>
      <c r="Q5132" s="26"/>
    </row>
    <row r="5133" spans="1:17" x14ac:dyDescent="0.25">
      <c r="A5133" s="20"/>
      <c r="B5133" s="21"/>
      <c r="C5133" s="22"/>
      <c r="D5133" s="23"/>
      <c r="E5133" s="22"/>
      <c r="F5133" s="23"/>
      <c r="G5133" s="24"/>
      <c r="H5133" s="22"/>
      <c r="I5133" s="22"/>
      <c r="J5133" s="22"/>
      <c r="K5133" s="22"/>
      <c r="L5133" s="66"/>
      <c r="M5133" s="67"/>
      <c r="N5133" s="22"/>
      <c r="O5133" s="22"/>
      <c r="P5133" s="25"/>
      <c r="Q5133" s="26"/>
    </row>
    <row r="5134" spans="1:17" x14ac:dyDescent="0.25">
      <c r="A5134" s="20"/>
      <c r="B5134" s="21"/>
      <c r="C5134" s="22"/>
      <c r="D5134" s="23"/>
      <c r="E5134" s="22"/>
      <c r="F5134" s="23"/>
      <c r="G5134" s="24"/>
      <c r="H5134" s="22"/>
      <c r="I5134" s="22"/>
      <c r="J5134" s="22"/>
      <c r="K5134" s="22"/>
      <c r="L5134" s="66"/>
      <c r="M5134" s="67"/>
      <c r="N5134" s="22"/>
      <c r="O5134" s="22"/>
      <c r="P5134" s="25"/>
      <c r="Q5134" s="26"/>
    </row>
    <row r="5135" spans="1:17" x14ac:dyDescent="0.25">
      <c r="A5135" s="20"/>
      <c r="B5135" s="21"/>
      <c r="C5135" s="22"/>
      <c r="D5135" s="23"/>
      <c r="E5135" s="22"/>
      <c r="F5135" s="23"/>
      <c r="G5135" s="24"/>
      <c r="H5135" s="22"/>
      <c r="I5135" s="22"/>
      <c r="J5135" s="22"/>
      <c r="K5135" s="22"/>
      <c r="L5135" s="66"/>
      <c r="M5135" s="67"/>
      <c r="N5135" s="22"/>
      <c r="O5135" s="22"/>
      <c r="P5135" s="25"/>
      <c r="Q5135" s="26"/>
    </row>
    <row r="5136" spans="1:17" x14ac:dyDescent="0.25">
      <c r="A5136" s="20"/>
      <c r="B5136" s="21"/>
      <c r="C5136" s="22"/>
      <c r="D5136" s="23"/>
      <c r="E5136" s="22"/>
      <c r="F5136" s="23"/>
      <c r="G5136" s="24"/>
      <c r="H5136" s="22"/>
      <c r="I5136" s="22"/>
      <c r="J5136" s="22"/>
      <c r="K5136" s="22"/>
      <c r="L5136" s="66"/>
      <c r="M5136" s="67"/>
      <c r="N5136" s="22"/>
      <c r="O5136" s="22"/>
      <c r="P5136" s="25"/>
      <c r="Q5136" s="26"/>
    </row>
    <row r="5137" spans="1:17" x14ac:dyDescent="0.25">
      <c r="A5137" s="20"/>
      <c r="B5137" s="21"/>
      <c r="C5137" s="22"/>
      <c r="D5137" s="23"/>
      <c r="E5137" s="22"/>
      <c r="F5137" s="23"/>
      <c r="G5137" s="24"/>
      <c r="H5137" s="22"/>
      <c r="I5137" s="22"/>
      <c r="J5137" s="22"/>
      <c r="K5137" s="22"/>
      <c r="L5137" s="66"/>
      <c r="M5137" s="67"/>
      <c r="N5137" s="22"/>
      <c r="O5137" s="22"/>
      <c r="P5137" s="25"/>
      <c r="Q5137" s="26"/>
    </row>
    <row r="5138" spans="1:17" x14ac:dyDescent="0.25">
      <c r="A5138" s="20"/>
      <c r="B5138" s="21"/>
      <c r="C5138" s="22"/>
      <c r="D5138" s="23"/>
      <c r="E5138" s="22"/>
      <c r="F5138" s="23"/>
      <c r="G5138" s="24"/>
      <c r="H5138" s="22"/>
      <c r="I5138" s="22"/>
      <c r="J5138" s="22"/>
      <c r="K5138" s="22"/>
      <c r="L5138" s="66"/>
      <c r="M5138" s="67"/>
      <c r="N5138" s="22"/>
      <c r="O5138" s="22"/>
      <c r="P5138" s="25"/>
      <c r="Q5138" s="26"/>
    </row>
    <row r="5139" spans="1:17" x14ac:dyDescent="0.25">
      <c r="A5139" s="20"/>
      <c r="B5139" s="21"/>
      <c r="C5139" s="22"/>
      <c r="D5139" s="23"/>
      <c r="E5139" s="22"/>
      <c r="F5139" s="23"/>
      <c r="G5139" s="24"/>
      <c r="H5139" s="22"/>
      <c r="I5139" s="22"/>
      <c r="J5139" s="22"/>
      <c r="K5139" s="22"/>
      <c r="L5139" s="66"/>
      <c r="M5139" s="67"/>
      <c r="N5139" s="22"/>
      <c r="O5139" s="22"/>
      <c r="P5139" s="25"/>
      <c r="Q5139" s="26"/>
    </row>
    <row r="5140" spans="1:17" x14ac:dyDescent="0.25">
      <c r="A5140" s="20"/>
      <c r="B5140" s="21"/>
      <c r="C5140" s="22"/>
      <c r="D5140" s="23"/>
      <c r="E5140" s="22"/>
      <c r="F5140" s="23"/>
      <c r="G5140" s="24"/>
      <c r="H5140" s="22"/>
      <c r="I5140" s="22"/>
      <c r="J5140" s="22"/>
      <c r="K5140" s="22"/>
      <c r="L5140" s="66"/>
      <c r="M5140" s="67"/>
      <c r="N5140" s="22"/>
      <c r="O5140" s="22"/>
      <c r="P5140" s="25"/>
      <c r="Q5140" s="26"/>
    </row>
    <row r="5141" spans="1:17" x14ac:dyDescent="0.25">
      <c r="A5141" s="20"/>
      <c r="B5141" s="21"/>
      <c r="C5141" s="22"/>
      <c r="D5141" s="23"/>
      <c r="E5141" s="22"/>
      <c r="F5141" s="23"/>
      <c r="G5141" s="24"/>
      <c r="H5141" s="22"/>
      <c r="I5141" s="22"/>
      <c r="J5141" s="22"/>
      <c r="K5141" s="22"/>
      <c r="L5141" s="66"/>
      <c r="M5141" s="67"/>
      <c r="N5141" s="22"/>
      <c r="O5141" s="22"/>
      <c r="P5141" s="25"/>
      <c r="Q5141" s="26"/>
    </row>
    <row r="5142" spans="1:17" x14ac:dyDescent="0.25">
      <c r="A5142" s="20"/>
      <c r="B5142" s="21"/>
      <c r="C5142" s="22"/>
      <c r="D5142" s="23"/>
      <c r="E5142" s="22"/>
      <c r="F5142" s="23"/>
      <c r="G5142" s="24"/>
      <c r="H5142" s="22"/>
      <c r="I5142" s="22"/>
      <c r="J5142" s="22"/>
      <c r="K5142" s="22"/>
      <c r="L5142" s="66"/>
      <c r="M5142" s="67"/>
      <c r="N5142" s="22"/>
      <c r="O5142" s="22"/>
      <c r="P5142" s="25"/>
      <c r="Q5142" s="26"/>
    </row>
    <row r="5143" spans="1:17" x14ac:dyDescent="0.25">
      <c r="A5143" s="20"/>
      <c r="B5143" s="21"/>
      <c r="C5143" s="22"/>
      <c r="D5143" s="23"/>
      <c r="E5143" s="22"/>
      <c r="F5143" s="23"/>
      <c r="G5143" s="24"/>
      <c r="H5143" s="22"/>
      <c r="I5143" s="22"/>
      <c r="J5143" s="22"/>
      <c r="K5143" s="22"/>
      <c r="L5143" s="66"/>
      <c r="M5143" s="67"/>
      <c r="N5143" s="22"/>
      <c r="O5143" s="22"/>
      <c r="P5143" s="25"/>
      <c r="Q5143" s="26"/>
    </row>
    <row r="5144" spans="1:17" x14ac:dyDescent="0.25">
      <c r="A5144" s="20"/>
      <c r="B5144" s="21"/>
      <c r="C5144" s="22"/>
      <c r="D5144" s="23"/>
      <c r="E5144" s="22"/>
      <c r="F5144" s="23"/>
      <c r="G5144" s="24"/>
      <c r="H5144" s="22"/>
      <c r="I5144" s="22"/>
      <c r="J5144" s="22"/>
      <c r="K5144" s="22"/>
      <c r="L5144" s="66"/>
      <c r="M5144" s="67"/>
      <c r="N5144" s="22"/>
      <c r="O5144" s="22"/>
      <c r="P5144" s="25"/>
      <c r="Q5144" s="26"/>
    </row>
    <row r="5145" spans="1:17" x14ac:dyDescent="0.25">
      <c r="A5145" s="20"/>
      <c r="B5145" s="21"/>
      <c r="C5145" s="22"/>
      <c r="D5145" s="23"/>
      <c r="E5145" s="22"/>
      <c r="F5145" s="23"/>
      <c r="G5145" s="24"/>
      <c r="H5145" s="22"/>
      <c r="I5145" s="22"/>
      <c r="J5145" s="22"/>
      <c r="K5145" s="22"/>
      <c r="L5145" s="66"/>
      <c r="M5145" s="67"/>
      <c r="N5145" s="22"/>
      <c r="O5145" s="22"/>
      <c r="P5145" s="25"/>
      <c r="Q5145" s="26"/>
    </row>
    <row r="5146" spans="1:17" x14ac:dyDescent="0.25">
      <c r="A5146" s="20"/>
      <c r="B5146" s="21"/>
      <c r="C5146" s="22"/>
      <c r="D5146" s="23"/>
      <c r="E5146" s="22"/>
      <c r="F5146" s="23"/>
      <c r="G5146" s="24"/>
      <c r="H5146" s="22"/>
      <c r="I5146" s="22"/>
      <c r="J5146" s="22"/>
      <c r="K5146" s="22"/>
      <c r="L5146" s="66"/>
      <c r="M5146" s="67"/>
      <c r="N5146" s="22"/>
      <c r="O5146" s="22"/>
      <c r="P5146" s="25"/>
      <c r="Q5146" s="26"/>
    </row>
    <row r="5147" spans="1:17" x14ac:dyDescent="0.25">
      <c r="A5147" s="20"/>
      <c r="B5147" s="21"/>
      <c r="C5147" s="22"/>
      <c r="D5147" s="23"/>
      <c r="E5147" s="22"/>
      <c r="F5147" s="23"/>
      <c r="G5147" s="24"/>
      <c r="H5147" s="22"/>
      <c r="I5147" s="22"/>
      <c r="J5147" s="22"/>
      <c r="K5147" s="22"/>
      <c r="L5147" s="66"/>
      <c r="M5147" s="67"/>
      <c r="N5147" s="22"/>
      <c r="O5147" s="22"/>
      <c r="P5147" s="25"/>
      <c r="Q5147" s="26"/>
    </row>
    <row r="5148" spans="1:17" x14ac:dyDescent="0.25">
      <c r="A5148" s="20"/>
      <c r="B5148" s="21"/>
      <c r="C5148" s="22"/>
      <c r="D5148" s="23"/>
      <c r="E5148" s="22"/>
      <c r="F5148" s="23"/>
      <c r="G5148" s="24"/>
      <c r="H5148" s="22"/>
      <c r="I5148" s="22"/>
      <c r="J5148" s="22"/>
      <c r="K5148" s="22"/>
      <c r="L5148" s="66"/>
      <c r="M5148" s="67"/>
      <c r="N5148" s="22"/>
      <c r="O5148" s="22"/>
      <c r="P5148" s="25"/>
      <c r="Q5148" s="26"/>
    </row>
    <row r="5149" spans="1:17" x14ac:dyDescent="0.25">
      <c r="A5149" s="20"/>
      <c r="B5149" s="21"/>
      <c r="C5149" s="22"/>
      <c r="D5149" s="23"/>
      <c r="E5149" s="22"/>
      <c r="F5149" s="23"/>
      <c r="G5149" s="24"/>
      <c r="H5149" s="22"/>
      <c r="I5149" s="22"/>
      <c r="J5149" s="22"/>
      <c r="K5149" s="22"/>
      <c r="L5149" s="66"/>
      <c r="M5149" s="67"/>
      <c r="N5149" s="22"/>
      <c r="O5149" s="22"/>
      <c r="P5149" s="25"/>
      <c r="Q5149" s="26"/>
    </row>
    <row r="5150" spans="1:17" x14ac:dyDescent="0.25">
      <c r="A5150" s="20"/>
      <c r="B5150" s="21"/>
      <c r="C5150" s="22"/>
      <c r="D5150" s="23"/>
      <c r="E5150" s="22"/>
      <c r="F5150" s="23"/>
      <c r="G5150" s="24"/>
      <c r="H5150" s="22"/>
      <c r="I5150" s="22"/>
      <c r="J5150" s="22"/>
      <c r="K5150" s="22"/>
      <c r="L5150" s="66"/>
      <c r="M5150" s="67"/>
      <c r="N5150" s="22"/>
      <c r="O5150" s="22"/>
      <c r="P5150" s="25"/>
      <c r="Q5150" s="26"/>
    </row>
    <row r="5151" spans="1:17" x14ac:dyDescent="0.25">
      <c r="A5151" s="20"/>
      <c r="B5151" s="21"/>
      <c r="C5151" s="22"/>
      <c r="D5151" s="23"/>
      <c r="E5151" s="22"/>
      <c r="F5151" s="23"/>
      <c r="G5151" s="24"/>
      <c r="H5151" s="22"/>
      <c r="I5151" s="22"/>
      <c r="J5151" s="22"/>
      <c r="K5151" s="22"/>
      <c r="L5151" s="66"/>
      <c r="M5151" s="67"/>
      <c r="N5151" s="22"/>
      <c r="O5151" s="22"/>
      <c r="P5151" s="25"/>
      <c r="Q5151" s="26"/>
    </row>
    <row r="5152" spans="1:17" x14ac:dyDescent="0.25">
      <c r="A5152" s="20"/>
      <c r="B5152" s="21"/>
      <c r="C5152" s="22"/>
      <c r="D5152" s="23"/>
      <c r="E5152" s="22"/>
      <c r="F5152" s="23"/>
      <c r="G5152" s="24"/>
      <c r="H5152" s="22"/>
      <c r="I5152" s="22"/>
      <c r="J5152" s="22"/>
      <c r="K5152" s="22"/>
      <c r="L5152" s="66"/>
      <c r="M5152" s="67"/>
      <c r="N5152" s="22"/>
      <c r="O5152" s="22"/>
      <c r="P5152" s="25"/>
      <c r="Q5152" s="26"/>
    </row>
    <row r="5153" spans="1:17" x14ac:dyDescent="0.25">
      <c r="A5153" s="20"/>
      <c r="B5153" s="21"/>
      <c r="C5153" s="22"/>
      <c r="D5153" s="23"/>
      <c r="E5153" s="22"/>
      <c r="F5153" s="23"/>
      <c r="G5153" s="24"/>
      <c r="H5153" s="22"/>
      <c r="I5153" s="22"/>
      <c r="J5153" s="22"/>
      <c r="K5153" s="22"/>
      <c r="L5153" s="66"/>
      <c r="M5153" s="67"/>
      <c r="N5153" s="22"/>
      <c r="O5153" s="22"/>
      <c r="P5153" s="25"/>
      <c r="Q5153" s="26"/>
    </row>
    <row r="5154" spans="1:17" x14ac:dyDescent="0.25">
      <c r="A5154" s="20"/>
      <c r="B5154" s="21"/>
      <c r="C5154" s="22"/>
      <c r="D5154" s="23"/>
      <c r="E5154" s="22"/>
      <c r="F5154" s="23"/>
      <c r="G5154" s="24"/>
      <c r="H5154" s="22"/>
      <c r="I5154" s="22"/>
      <c r="J5154" s="22"/>
      <c r="K5154" s="22"/>
      <c r="L5154" s="66"/>
      <c r="M5154" s="67"/>
      <c r="N5154" s="22"/>
      <c r="O5154" s="22"/>
      <c r="P5154" s="25"/>
      <c r="Q5154" s="26"/>
    </row>
    <row r="5155" spans="1:17" x14ac:dyDescent="0.25">
      <c r="A5155" s="20"/>
      <c r="B5155" s="21"/>
      <c r="C5155" s="22"/>
      <c r="D5155" s="23"/>
      <c r="E5155" s="22"/>
      <c r="F5155" s="23"/>
      <c r="G5155" s="24"/>
      <c r="H5155" s="22"/>
      <c r="I5155" s="22"/>
      <c r="J5155" s="22"/>
      <c r="K5155" s="22"/>
      <c r="L5155" s="66"/>
      <c r="M5155" s="67"/>
      <c r="N5155" s="22"/>
      <c r="O5155" s="22"/>
      <c r="P5155" s="25"/>
      <c r="Q5155" s="26"/>
    </row>
    <row r="5156" spans="1:17" x14ac:dyDescent="0.25">
      <c r="A5156" s="20"/>
      <c r="B5156" s="21"/>
      <c r="C5156" s="22"/>
      <c r="D5156" s="23"/>
      <c r="E5156" s="22"/>
      <c r="F5156" s="23"/>
      <c r="G5156" s="24"/>
      <c r="H5156" s="22"/>
      <c r="I5156" s="22"/>
      <c r="J5156" s="22"/>
      <c r="K5156" s="22"/>
      <c r="L5156" s="66"/>
      <c r="M5156" s="67"/>
      <c r="N5156" s="22"/>
      <c r="O5156" s="22"/>
      <c r="P5156" s="25"/>
      <c r="Q5156" s="26"/>
    </row>
    <row r="5157" spans="1:17" x14ac:dyDescent="0.25">
      <c r="A5157" s="20"/>
      <c r="B5157" s="21"/>
      <c r="C5157" s="22"/>
      <c r="D5157" s="23"/>
      <c r="E5157" s="22"/>
      <c r="F5157" s="23"/>
      <c r="G5157" s="24"/>
      <c r="H5157" s="22"/>
      <c r="I5157" s="22"/>
      <c r="J5157" s="22"/>
      <c r="K5157" s="22"/>
      <c r="L5157" s="66"/>
      <c r="M5157" s="67"/>
      <c r="N5157" s="22"/>
      <c r="O5157" s="22"/>
      <c r="P5157" s="25"/>
      <c r="Q5157" s="26"/>
    </row>
    <row r="5158" spans="1:17" x14ac:dyDescent="0.25">
      <c r="A5158" s="20"/>
      <c r="B5158" s="21"/>
      <c r="C5158" s="22"/>
      <c r="D5158" s="23"/>
      <c r="E5158" s="22"/>
      <c r="F5158" s="23"/>
      <c r="G5158" s="24"/>
      <c r="H5158" s="22"/>
      <c r="I5158" s="22"/>
      <c r="J5158" s="22"/>
      <c r="K5158" s="22"/>
      <c r="L5158" s="66"/>
      <c r="M5158" s="67"/>
      <c r="N5158" s="22"/>
      <c r="O5158" s="22"/>
      <c r="P5158" s="25"/>
      <c r="Q5158" s="26"/>
    </row>
    <row r="5159" spans="1:17" x14ac:dyDescent="0.25">
      <c r="A5159" s="20"/>
      <c r="B5159" s="21"/>
      <c r="C5159" s="22"/>
      <c r="D5159" s="23"/>
      <c r="E5159" s="22"/>
      <c r="F5159" s="23"/>
      <c r="G5159" s="24"/>
      <c r="H5159" s="22"/>
      <c r="I5159" s="22"/>
      <c r="J5159" s="22"/>
      <c r="K5159" s="22"/>
      <c r="L5159" s="66"/>
      <c r="M5159" s="67"/>
      <c r="N5159" s="22"/>
      <c r="O5159" s="22"/>
      <c r="P5159" s="25"/>
      <c r="Q5159" s="26"/>
    </row>
    <row r="5160" spans="1:17" x14ac:dyDescent="0.25">
      <c r="A5160" s="20"/>
      <c r="B5160" s="21"/>
      <c r="C5160" s="22"/>
      <c r="D5160" s="23"/>
      <c r="E5160" s="22"/>
      <c r="F5160" s="23"/>
      <c r="G5160" s="24"/>
      <c r="H5160" s="22"/>
      <c r="I5160" s="22"/>
      <c r="J5160" s="22"/>
      <c r="K5160" s="22"/>
      <c r="L5160" s="66"/>
      <c r="M5160" s="67"/>
      <c r="N5160" s="22"/>
      <c r="O5160" s="22"/>
      <c r="P5160" s="25"/>
      <c r="Q5160" s="26"/>
    </row>
    <row r="5161" spans="1:17" x14ac:dyDescent="0.25">
      <c r="A5161" s="20"/>
      <c r="B5161" s="21"/>
      <c r="C5161" s="22"/>
      <c r="D5161" s="23"/>
      <c r="E5161" s="22"/>
      <c r="F5161" s="23"/>
      <c r="G5161" s="24"/>
      <c r="H5161" s="22"/>
      <c r="I5161" s="22"/>
      <c r="J5161" s="22"/>
      <c r="K5161" s="22"/>
      <c r="L5161" s="66"/>
      <c r="M5161" s="67"/>
      <c r="N5161" s="22"/>
      <c r="O5161" s="22"/>
      <c r="P5161" s="25"/>
      <c r="Q5161" s="26"/>
    </row>
    <row r="5162" spans="1:17" x14ac:dyDescent="0.25">
      <c r="A5162" s="20"/>
      <c r="B5162" s="21"/>
      <c r="C5162" s="22"/>
      <c r="D5162" s="23"/>
      <c r="E5162" s="22"/>
      <c r="F5162" s="23"/>
      <c r="G5162" s="24"/>
      <c r="H5162" s="22"/>
      <c r="I5162" s="22"/>
      <c r="J5162" s="22"/>
      <c r="K5162" s="22"/>
      <c r="L5162" s="66"/>
      <c r="M5162" s="67"/>
      <c r="N5162" s="22"/>
      <c r="O5162" s="22"/>
      <c r="P5162" s="25"/>
      <c r="Q5162" s="26"/>
    </row>
    <row r="5163" spans="1:17" x14ac:dyDescent="0.25">
      <c r="A5163" s="20"/>
      <c r="B5163" s="21"/>
      <c r="C5163" s="22"/>
      <c r="D5163" s="23"/>
      <c r="E5163" s="22"/>
      <c r="F5163" s="23"/>
      <c r="G5163" s="24"/>
      <c r="H5163" s="22"/>
      <c r="I5163" s="22"/>
      <c r="J5163" s="22"/>
      <c r="K5163" s="22"/>
      <c r="L5163" s="66"/>
      <c r="M5163" s="67"/>
      <c r="N5163" s="22"/>
      <c r="O5163" s="22"/>
      <c r="P5163" s="25"/>
      <c r="Q5163" s="26"/>
    </row>
    <row r="5164" spans="1:17" x14ac:dyDescent="0.25">
      <c r="A5164" s="20"/>
      <c r="B5164" s="21"/>
      <c r="C5164" s="22"/>
      <c r="D5164" s="23"/>
      <c r="E5164" s="22"/>
      <c r="F5164" s="23"/>
      <c r="G5164" s="24"/>
      <c r="H5164" s="22"/>
      <c r="I5164" s="22"/>
      <c r="J5164" s="22"/>
      <c r="K5164" s="22"/>
      <c r="L5164" s="66"/>
      <c r="M5164" s="67"/>
      <c r="N5164" s="22"/>
      <c r="O5164" s="22"/>
      <c r="P5164" s="25"/>
      <c r="Q5164" s="26"/>
    </row>
    <row r="5165" spans="1:17" x14ac:dyDescent="0.25">
      <c r="A5165" s="20"/>
      <c r="B5165" s="21"/>
      <c r="C5165" s="22"/>
      <c r="D5165" s="23"/>
      <c r="E5165" s="22"/>
      <c r="F5165" s="23"/>
      <c r="G5165" s="24"/>
      <c r="H5165" s="22"/>
      <c r="I5165" s="22"/>
      <c r="J5165" s="22"/>
      <c r="K5165" s="22"/>
      <c r="L5165" s="66"/>
      <c r="M5165" s="67"/>
      <c r="N5165" s="22"/>
      <c r="O5165" s="22"/>
      <c r="P5165" s="25"/>
      <c r="Q5165" s="26"/>
    </row>
    <row r="5166" spans="1:17" x14ac:dyDescent="0.25">
      <c r="A5166" s="20"/>
      <c r="B5166" s="21"/>
      <c r="C5166" s="22"/>
      <c r="D5166" s="23"/>
      <c r="E5166" s="22"/>
      <c r="F5166" s="23"/>
      <c r="G5166" s="24"/>
      <c r="H5166" s="22"/>
      <c r="I5166" s="22"/>
      <c r="J5166" s="22"/>
      <c r="K5166" s="22"/>
      <c r="L5166" s="66"/>
      <c r="M5166" s="67"/>
      <c r="N5166" s="22"/>
      <c r="O5166" s="22"/>
      <c r="P5166" s="25"/>
      <c r="Q5166" s="26"/>
    </row>
    <row r="5167" spans="1:17" x14ac:dyDescent="0.25">
      <c r="A5167" s="20"/>
      <c r="B5167" s="21"/>
      <c r="C5167" s="22"/>
      <c r="D5167" s="23"/>
      <c r="E5167" s="22"/>
      <c r="F5167" s="23"/>
      <c r="G5167" s="24"/>
      <c r="H5167" s="22"/>
      <c r="I5167" s="22"/>
      <c r="J5167" s="22"/>
      <c r="K5167" s="22"/>
      <c r="L5167" s="66"/>
      <c r="M5167" s="67"/>
      <c r="N5167" s="22"/>
      <c r="O5167" s="22"/>
      <c r="P5167" s="25"/>
      <c r="Q5167" s="26"/>
    </row>
    <row r="5168" spans="1:17" x14ac:dyDescent="0.25">
      <c r="A5168" s="20"/>
      <c r="B5168" s="21"/>
      <c r="C5168" s="22"/>
      <c r="D5168" s="23"/>
      <c r="E5168" s="22"/>
      <c r="F5168" s="23"/>
      <c r="G5168" s="24"/>
      <c r="H5168" s="22"/>
      <c r="I5168" s="22"/>
      <c r="J5168" s="22"/>
      <c r="K5168" s="22"/>
      <c r="L5168" s="66"/>
      <c r="M5168" s="67"/>
      <c r="N5168" s="22"/>
      <c r="O5168" s="22"/>
      <c r="P5168" s="25"/>
      <c r="Q5168" s="26"/>
    </row>
    <row r="5169" spans="1:17" x14ac:dyDescent="0.25">
      <c r="A5169" s="20"/>
      <c r="B5169" s="21"/>
      <c r="C5169" s="22"/>
      <c r="D5169" s="23"/>
      <c r="E5169" s="22"/>
      <c r="F5169" s="23"/>
      <c r="G5169" s="24"/>
      <c r="H5169" s="22"/>
      <c r="I5169" s="22"/>
      <c r="J5169" s="22"/>
      <c r="K5169" s="22"/>
      <c r="L5169" s="66"/>
      <c r="M5169" s="67"/>
      <c r="N5169" s="22"/>
      <c r="O5169" s="22"/>
      <c r="P5169" s="25"/>
      <c r="Q5169" s="26"/>
    </row>
    <row r="5170" spans="1:17" x14ac:dyDescent="0.25">
      <c r="A5170" s="20"/>
      <c r="B5170" s="21"/>
      <c r="C5170" s="22"/>
      <c r="D5170" s="23"/>
      <c r="E5170" s="22"/>
      <c r="F5170" s="23"/>
      <c r="G5170" s="24"/>
      <c r="H5170" s="22"/>
      <c r="I5170" s="22"/>
      <c r="J5170" s="22"/>
      <c r="K5170" s="22"/>
      <c r="L5170" s="66"/>
      <c r="M5170" s="67"/>
      <c r="N5170" s="22"/>
      <c r="O5170" s="22"/>
      <c r="P5170" s="25"/>
      <c r="Q5170" s="26"/>
    </row>
    <row r="5171" spans="1:17" x14ac:dyDescent="0.25">
      <c r="A5171" s="20"/>
      <c r="B5171" s="21"/>
      <c r="C5171" s="22"/>
      <c r="D5171" s="23"/>
      <c r="E5171" s="22"/>
      <c r="F5171" s="23"/>
      <c r="G5171" s="24"/>
      <c r="H5171" s="22"/>
      <c r="I5171" s="22"/>
      <c r="J5171" s="22"/>
      <c r="K5171" s="22"/>
      <c r="L5171" s="66"/>
      <c r="M5171" s="67"/>
      <c r="N5171" s="22"/>
      <c r="O5171" s="22"/>
      <c r="P5171" s="25"/>
      <c r="Q5171" s="26"/>
    </row>
    <row r="5172" spans="1:17" x14ac:dyDescent="0.25">
      <c r="A5172" s="20"/>
      <c r="B5172" s="21"/>
      <c r="C5172" s="22"/>
      <c r="D5172" s="23"/>
      <c r="E5172" s="22"/>
      <c r="F5172" s="23"/>
      <c r="G5172" s="24"/>
      <c r="H5172" s="22"/>
      <c r="I5172" s="22"/>
      <c r="J5172" s="22"/>
      <c r="K5172" s="22"/>
      <c r="L5172" s="66"/>
      <c r="M5172" s="67"/>
      <c r="N5172" s="22"/>
      <c r="O5172" s="22"/>
      <c r="P5172" s="25"/>
      <c r="Q5172" s="26"/>
    </row>
    <row r="5173" spans="1:17" x14ac:dyDescent="0.25">
      <c r="A5173" s="20"/>
      <c r="B5173" s="21"/>
      <c r="C5173" s="22"/>
      <c r="D5173" s="23"/>
      <c r="E5173" s="22"/>
      <c r="F5173" s="23"/>
      <c r="G5173" s="24"/>
      <c r="H5173" s="22"/>
      <c r="I5173" s="22"/>
      <c r="J5173" s="22"/>
      <c r="K5173" s="22"/>
      <c r="L5173" s="66"/>
      <c r="M5173" s="67"/>
      <c r="N5173" s="22"/>
      <c r="O5173" s="22"/>
      <c r="P5173" s="25"/>
      <c r="Q5173" s="26"/>
    </row>
    <row r="5174" spans="1:17" x14ac:dyDescent="0.25">
      <c r="A5174" s="20"/>
      <c r="B5174" s="21"/>
      <c r="C5174" s="22"/>
      <c r="D5174" s="23"/>
      <c r="E5174" s="22"/>
      <c r="F5174" s="23"/>
      <c r="G5174" s="24"/>
      <c r="H5174" s="22"/>
      <c r="I5174" s="22"/>
      <c r="J5174" s="22"/>
      <c r="K5174" s="22"/>
      <c r="L5174" s="66"/>
      <c r="M5174" s="67"/>
      <c r="N5174" s="22"/>
      <c r="O5174" s="22"/>
      <c r="P5174" s="25"/>
      <c r="Q5174" s="26"/>
    </row>
    <row r="5175" spans="1:17" x14ac:dyDescent="0.25">
      <c r="A5175" s="20"/>
      <c r="B5175" s="21"/>
      <c r="C5175" s="22"/>
      <c r="D5175" s="23"/>
      <c r="E5175" s="22"/>
      <c r="F5175" s="23"/>
      <c r="G5175" s="24"/>
      <c r="H5175" s="22"/>
      <c r="I5175" s="22"/>
      <c r="J5175" s="22"/>
      <c r="K5175" s="22"/>
      <c r="L5175" s="66"/>
      <c r="M5175" s="67"/>
      <c r="N5175" s="22"/>
      <c r="O5175" s="22"/>
      <c r="P5175" s="25"/>
      <c r="Q5175" s="26"/>
    </row>
    <row r="5176" spans="1:17" x14ac:dyDescent="0.25">
      <c r="A5176" s="20"/>
      <c r="B5176" s="21"/>
      <c r="C5176" s="22"/>
      <c r="D5176" s="23"/>
      <c r="E5176" s="22"/>
      <c r="F5176" s="23"/>
      <c r="G5176" s="24"/>
      <c r="H5176" s="22"/>
      <c r="I5176" s="22"/>
      <c r="J5176" s="22"/>
      <c r="K5176" s="22"/>
      <c r="L5176" s="66"/>
      <c r="M5176" s="67"/>
      <c r="N5176" s="22"/>
      <c r="O5176" s="22"/>
      <c r="P5176" s="25"/>
      <c r="Q5176" s="26"/>
    </row>
    <row r="5177" spans="1:17" x14ac:dyDescent="0.25">
      <c r="A5177" s="20"/>
      <c r="B5177" s="21"/>
      <c r="C5177" s="22"/>
      <c r="D5177" s="23"/>
      <c r="E5177" s="22"/>
      <c r="F5177" s="23"/>
      <c r="G5177" s="24"/>
      <c r="H5177" s="22"/>
      <c r="I5177" s="22"/>
      <c r="J5177" s="22"/>
      <c r="K5177" s="22"/>
      <c r="L5177" s="66"/>
      <c r="M5177" s="67"/>
      <c r="N5177" s="22"/>
      <c r="O5177" s="22"/>
      <c r="P5177" s="25"/>
      <c r="Q5177" s="26"/>
    </row>
    <row r="5178" spans="1:17" x14ac:dyDescent="0.25">
      <c r="A5178" s="20"/>
      <c r="B5178" s="21"/>
      <c r="C5178" s="22"/>
      <c r="D5178" s="23"/>
      <c r="E5178" s="22"/>
      <c r="F5178" s="23"/>
      <c r="G5178" s="24"/>
      <c r="H5178" s="22"/>
      <c r="I5178" s="22"/>
      <c r="J5178" s="22"/>
      <c r="K5178" s="22"/>
      <c r="L5178" s="66"/>
      <c r="M5178" s="67"/>
      <c r="N5178" s="22"/>
      <c r="O5178" s="22"/>
      <c r="P5178" s="25"/>
      <c r="Q5178" s="26"/>
    </row>
    <row r="5179" spans="1:17" x14ac:dyDescent="0.25">
      <c r="A5179" s="20"/>
      <c r="B5179" s="21"/>
      <c r="C5179" s="22"/>
      <c r="D5179" s="23"/>
      <c r="E5179" s="22"/>
      <c r="F5179" s="23"/>
      <c r="G5179" s="24"/>
      <c r="H5179" s="22"/>
      <c r="I5179" s="22"/>
      <c r="J5179" s="22"/>
      <c r="K5179" s="22"/>
      <c r="L5179" s="66"/>
      <c r="M5179" s="67"/>
      <c r="N5179" s="22"/>
      <c r="O5179" s="22"/>
      <c r="P5179" s="25"/>
      <c r="Q5179" s="26"/>
    </row>
    <row r="5180" spans="1:17" x14ac:dyDescent="0.25">
      <c r="A5180" s="20"/>
      <c r="B5180" s="21"/>
      <c r="C5180" s="22"/>
      <c r="D5180" s="23"/>
      <c r="E5180" s="22"/>
      <c r="F5180" s="23"/>
      <c r="G5180" s="24"/>
      <c r="H5180" s="22"/>
      <c r="I5180" s="22"/>
      <c r="J5180" s="22"/>
      <c r="K5180" s="22"/>
      <c r="L5180" s="66"/>
      <c r="M5180" s="67"/>
      <c r="N5180" s="22"/>
      <c r="O5180" s="22"/>
      <c r="P5180" s="25"/>
      <c r="Q5180" s="26"/>
    </row>
    <row r="5181" spans="1:17" x14ac:dyDescent="0.25">
      <c r="A5181" s="20"/>
      <c r="B5181" s="21"/>
      <c r="C5181" s="22"/>
      <c r="D5181" s="23"/>
      <c r="E5181" s="22"/>
      <c r="F5181" s="23"/>
      <c r="G5181" s="24"/>
      <c r="H5181" s="22"/>
      <c r="I5181" s="22"/>
      <c r="J5181" s="22"/>
      <c r="K5181" s="22"/>
      <c r="L5181" s="66"/>
      <c r="M5181" s="67"/>
      <c r="N5181" s="22"/>
      <c r="O5181" s="22"/>
      <c r="P5181" s="25"/>
      <c r="Q5181" s="26"/>
    </row>
    <row r="5182" spans="1:17" x14ac:dyDescent="0.25">
      <c r="A5182" s="20"/>
      <c r="B5182" s="21"/>
      <c r="C5182" s="22"/>
      <c r="D5182" s="23"/>
      <c r="E5182" s="22"/>
      <c r="F5182" s="23"/>
      <c r="G5182" s="24"/>
      <c r="H5182" s="22"/>
      <c r="I5182" s="22"/>
      <c r="J5182" s="22"/>
      <c r="K5182" s="22"/>
      <c r="L5182" s="66"/>
      <c r="M5182" s="67"/>
      <c r="N5182" s="22"/>
      <c r="O5182" s="22"/>
      <c r="P5182" s="25"/>
      <c r="Q5182" s="26"/>
    </row>
    <row r="5183" spans="1:17" x14ac:dyDescent="0.25">
      <c r="A5183" s="20"/>
      <c r="B5183" s="21"/>
      <c r="C5183" s="22"/>
      <c r="D5183" s="23"/>
      <c r="E5183" s="22"/>
      <c r="F5183" s="23"/>
      <c r="G5183" s="24"/>
      <c r="H5183" s="22"/>
      <c r="I5183" s="22"/>
      <c r="J5183" s="22"/>
      <c r="K5183" s="22"/>
      <c r="L5183" s="66"/>
      <c r="M5183" s="67"/>
      <c r="N5183" s="22"/>
      <c r="O5183" s="22"/>
      <c r="P5183" s="25"/>
      <c r="Q5183" s="26"/>
    </row>
    <row r="5184" spans="1:17" x14ac:dyDescent="0.25">
      <c r="A5184" s="20"/>
      <c r="B5184" s="21"/>
      <c r="C5184" s="22"/>
      <c r="D5184" s="23"/>
      <c r="E5184" s="22"/>
      <c r="F5184" s="23"/>
      <c r="G5184" s="24"/>
      <c r="H5184" s="22"/>
      <c r="I5184" s="22"/>
      <c r="J5184" s="22"/>
      <c r="K5184" s="22"/>
      <c r="L5184" s="66"/>
      <c r="M5184" s="67"/>
      <c r="N5184" s="22"/>
      <c r="O5184" s="22"/>
      <c r="P5184" s="25"/>
      <c r="Q5184" s="26"/>
    </row>
    <row r="5185" spans="1:17" x14ac:dyDescent="0.25">
      <c r="A5185" s="20"/>
      <c r="B5185" s="21"/>
      <c r="C5185" s="22"/>
      <c r="D5185" s="23"/>
      <c r="E5185" s="22"/>
      <c r="F5185" s="23"/>
      <c r="G5185" s="24"/>
      <c r="H5185" s="22"/>
      <c r="I5185" s="22"/>
      <c r="J5185" s="22"/>
      <c r="K5185" s="22"/>
      <c r="L5185" s="66"/>
      <c r="M5185" s="67"/>
      <c r="N5185" s="22"/>
      <c r="O5185" s="22"/>
      <c r="P5185" s="25"/>
      <c r="Q5185" s="26"/>
    </row>
    <row r="5186" spans="1:17" x14ac:dyDescent="0.25">
      <c r="A5186" s="20"/>
      <c r="B5186" s="21"/>
      <c r="C5186" s="22"/>
      <c r="D5186" s="23"/>
      <c r="E5186" s="22"/>
      <c r="F5186" s="23"/>
      <c r="G5186" s="24"/>
      <c r="H5186" s="22"/>
      <c r="I5186" s="22"/>
      <c r="J5186" s="22"/>
      <c r="K5186" s="22"/>
      <c r="L5186" s="66"/>
      <c r="M5186" s="67"/>
      <c r="N5186" s="22"/>
      <c r="O5186" s="22"/>
      <c r="P5186" s="25"/>
      <c r="Q5186" s="26"/>
    </row>
    <row r="5187" spans="1:17" x14ac:dyDescent="0.25">
      <c r="A5187" s="20"/>
      <c r="B5187" s="21"/>
      <c r="C5187" s="22"/>
      <c r="D5187" s="23"/>
      <c r="E5187" s="22"/>
      <c r="F5187" s="23"/>
      <c r="G5187" s="24"/>
      <c r="H5187" s="22"/>
      <c r="I5187" s="22"/>
      <c r="J5187" s="22"/>
      <c r="K5187" s="22"/>
      <c r="L5187" s="66"/>
      <c r="M5187" s="67"/>
      <c r="N5187" s="22"/>
      <c r="O5187" s="22"/>
      <c r="P5187" s="25"/>
      <c r="Q5187" s="26"/>
    </row>
    <row r="5188" spans="1:17" x14ac:dyDescent="0.25">
      <c r="A5188" s="20"/>
      <c r="B5188" s="21"/>
      <c r="C5188" s="22"/>
      <c r="D5188" s="23"/>
      <c r="E5188" s="22"/>
      <c r="F5188" s="23"/>
      <c r="G5188" s="24"/>
      <c r="H5188" s="22"/>
      <c r="I5188" s="22"/>
      <c r="J5188" s="22"/>
      <c r="K5188" s="22"/>
      <c r="L5188" s="66"/>
      <c r="M5188" s="67"/>
      <c r="N5188" s="22"/>
      <c r="O5188" s="22"/>
      <c r="P5188" s="25"/>
      <c r="Q5188" s="26"/>
    </row>
    <row r="5189" spans="1:17" x14ac:dyDescent="0.25">
      <c r="A5189" s="20"/>
      <c r="B5189" s="21"/>
      <c r="C5189" s="22"/>
      <c r="D5189" s="23"/>
      <c r="E5189" s="22"/>
      <c r="F5189" s="23"/>
      <c r="G5189" s="24"/>
      <c r="H5189" s="22"/>
      <c r="I5189" s="22"/>
      <c r="J5189" s="22"/>
      <c r="K5189" s="22"/>
      <c r="L5189" s="66"/>
      <c r="M5189" s="67"/>
      <c r="N5189" s="22"/>
      <c r="O5189" s="22"/>
      <c r="P5189" s="25"/>
      <c r="Q5189" s="26"/>
    </row>
    <row r="5190" spans="1:17" x14ac:dyDescent="0.25">
      <c r="A5190" s="20"/>
      <c r="B5190" s="21"/>
      <c r="C5190" s="22"/>
      <c r="D5190" s="23"/>
      <c r="E5190" s="22"/>
      <c r="F5190" s="23"/>
      <c r="G5190" s="24"/>
      <c r="H5190" s="22"/>
      <c r="I5190" s="22"/>
      <c r="J5190" s="22"/>
      <c r="K5190" s="22"/>
      <c r="L5190" s="66"/>
      <c r="M5190" s="67"/>
      <c r="N5190" s="22"/>
      <c r="O5190" s="22"/>
      <c r="P5190" s="25"/>
      <c r="Q5190" s="26"/>
    </row>
    <row r="5191" spans="1:17" x14ac:dyDescent="0.25">
      <c r="A5191" s="20"/>
      <c r="B5191" s="21"/>
      <c r="C5191" s="22"/>
      <c r="D5191" s="23"/>
      <c r="E5191" s="22"/>
      <c r="F5191" s="23"/>
      <c r="G5191" s="24"/>
      <c r="H5191" s="22"/>
      <c r="I5191" s="22"/>
      <c r="J5191" s="22"/>
      <c r="K5191" s="22"/>
      <c r="L5191" s="66"/>
      <c r="M5191" s="67"/>
      <c r="N5191" s="22"/>
      <c r="O5191" s="22"/>
      <c r="P5191" s="25"/>
      <c r="Q5191" s="26"/>
    </row>
    <row r="5192" spans="1:17" x14ac:dyDescent="0.25">
      <c r="A5192" s="20"/>
      <c r="B5192" s="21"/>
      <c r="C5192" s="22"/>
      <c r="D5192" s="23"/>
      <c r="E5192" s="22"/>
      <c r="F5192" s="23"/>
      <c r="G5192" s="24"/>
      <c r="H5192" s="22"/>
      <c r="I5192" s="22"/>
      <c r="J5192" s="22"/>
      <c r="K5192" s="22"/>
      <c r="L5192" s="66"/>
      <c r="M5192" s="67"/>
      <c r="N5192" s="22"/>
      <c r="O5192" s="22"/>
      <c r="P5192" s="25"/>
      <c r="Q5192" s="26"/>
    </row>
    <row r="5193" spans="1:17" x14ac:dyDescent="0.25">
      <c r="A5193" s="20"/>
      <c r="B5193" s="21"/>
      <c r="C5193" s="22"/>
      <c r="D5193" s="23"/>
      <c r="E5193" s="22"/>
      <c r="F5193" s="23"/>
      <c r="G5193" s="24"/>
      <c r="H5193" s="22"/>
      <c r="I5193" s="22"/>
      <c r="J5193" s="22"/>
      <c r="K5193" s="22"/>
      <c r="L5193" s="66"/>
      <c r="M5193" s="67"/>
      <c r="N5193" s="22"/>
      <c r="O5193" s="22"/>
      <c r="P5193" s="25"/>
      <c r="Q5193" s="26"/>
    </row>
    <row r="5194" spans="1:17" x14ac:dyDescent="0.25">
      <c r="A5194" s="20"/>
      <c r="B5194" s="21"/>
      <c r="C5194" s="22"/>
      <c r="D5194" s="23"/>
      <c r="E5194" s="22"/>
      <c r="F5194" s="23"/>
      <c r="G5194" s="24"/>
      <c r="H5194" s="22"/>
      <c r="I5194" s="22"/>
      <c r="J5194" s="22"/>
      <c r="K5194" s="22"/>
      <c r="L5194" s="66"/>
      <c r="M5194" s="67"/>
      <c r="N5194" s="22"/>
      <c r="O5194" s="22"/>
      <c r="P5194" s="25"/>
      <c r="Q5194" s="26"/>
    </row>
    <row r="5195" spans="1:17" x14ac:dyDescent="0.25">
      <c r="A5195" s="20"/>
      <c r="B5195" s="21"/>
      <c r="C5195" s="22"/>
      <c r="D5195" s="23"/>
      <c r="E5195" s="22"/>
      <c r="F5195" s="23"/>
      <c r="G5195" s="24"/>
      <c r="H5195" s="22"/>
      <c r="I5195" s="22"/>
      <c r="J5195" s="22"/>
      <c r="K5195" s="22"/>
      <c r="L5195" s="66"/>
      <c r="M5195" s="67"/>
      <c r="N5195" s="22"/>
      <c r="O5195" s="22"/>
      <c r="P5195" s="25"/>
      <c r="Q5195" s="26"/>
    </row>
    <row r="5196" spans="1:17" x14ac:dyDescent="0.25">
      <c r="A5196" s="20"/>
      <c r="B5196" s="21"/>
      <c r="C5196" s="22"/>
      <c r="D5196" s="23"/>
      <c r="E5196" s="22"/>
      <c r="F5196" s="23"/>
      <c r="G5196" s="24"/>
      <c r="H5196" s="22"/>
      <c r="I5196" s="22"/>
      <c r="J5196" s="22"/>
      <c r="K5196" s="22"/>
      <c r="L5196" s="66"/>
      <c r="M5196" s="67"/>
      <c r="N5196" s="22"/>
      <c r="O5196" s="22"/>
      <c r="P5196" s="25"/>
      <c r="Q5196" s="26"/>
    </row>
    <row r="5197" spans="1:17" x14ac:dyDescent="0.25">
      <c r="A5197" s="20"/>
      <c r="B5197" s="21"/>
      <c r="C5197" s="22"/>
      <c r="D5197" s="23"/>
      <c r="E5197" s="22"/>
      <c r="F5197" s="23"/>
      <c r="G5197" s="24"/>
      <c r="H5197" s="22"/>
      <c r="I5197" s="22"/>
      <c r="J5197" s="22"/>
      <c r="K5197" s="22"/>
      <c r="L5197" s="66"/>
      <c r="M5197" s="67"/>
      <c r="N5197" s="22"/>
      <c r="O5197" s="22"/>
      <c r="P5197" s="25"/>
      <c r="Q5197" s="26"/>
    </row>
    <row r="5198" spans="1:17" x14ac:dyDescent="0.25">
      <c r="A5198" s="20"/>
      <c r="B5198" s="21"/>
      <c r="C5198" s="22"/>
      <c r="D5198" s="23"/>
      <c r="E5198" s="22"/>
      <c r="F5198" s="23"/>
      <c r="G5198" s="24"/>
      <c r="H5198" s="22"/>
      <c r="I5198" s="22"/>
      <c r="J5198" s="22"/>
      <c r="K5198" s="22"/>
      <c r="L5198" s="66"/>
      <c r="M5198" s="67"/>
      <c r="N5198" s="22"/>
      <c r="O5198" s="22"/>
      <c r="P5198" s="25"/>
      <c r="Q5198" s="26"/>
    </row>
    <row r="5199" spans="1:17" x14ac:dyDescent="0.25">
      <c r="A5199" s="20"/>
      <c r="B5199" s="21"/>
      <c r="C5199" s="22"/>
      <c r="D5199" s="23"/>
      <c r="E5199" s="22"/>
      <c r="F5199" s="23"/>
      <c r="G5199" s="24"/>
      <c r="H5199" s="22"/>
      <c r="I5199" s="22"/>
      <c r="J5199" s="22"/>
      <c r="K5199" s="22"/>
      <c r="L5199" s="66"/>
      <c r="M5199" s="67"/>
      <c r="N5199" s="22"/>
      <c r="O5199" s="22"/>
      <c r="P5199" s="25"/>
      <c r="Q5199" s="26"/>
    </row>
    <row r="5200" spans="1:17" x14ac:dyDescent="0.25">
      <c r="A5200" s="20"/>
      <c r="B5200" s="21"/>
      <c r="C5200" s="22"/>
      <c r="D5200" s="23"/>
      <c r="E5200" s="22"/>
      <c r="F5200" s="23"/>
      <c r="G5200" s="24"/>
      <c r="H5200" s="22"/>
      <c r="I5200" s="22"/>
      <c r="J5200" s="22"/>
      <c r="K5200" s="22"/>
      <c r="L5200" s="66"/>
      <c r="M5200" s="67"/>
      <c r="N5200" s="22"/>
      <c r="O5200" s="22"/>
      <c r="P5200" s="25"/>
      <c r="Q5200" s="26"/>
    </row>
    <row r="5201" spans="1:17" x14ac:dyDescent="0.25">
      <c r="A5201" s="20"/>
      <c r="B5201" s="21"/>
      <c r="C5201" s="22"/>
      <c r="D5201" s="23"/>
      <c r="E5201" s="22"/>
      <c r="F5201" s="23"/>
      <c r="G5201" s="24"/>
      <c r="H5201" s="22"/>
      <c r="I5201" s="22"/>
      <c r="J5201" s="22"/>
      <c r="K5201" s="22"/>
      <c r="L5201" s="66"/>
      <c r="M5201" s="67"/>
      <c r="N5201" s="22"/>
      <c r="O5201" s="22"/>
      <c r="P5201" s="25"/>
      <c r="Q5201" s="26"/>
    </row>
    <row r="5202" spans="1:17" x14ac:dyDescent="0.25">
      <c r="A5202" s="20"/>
      <c r="B5202" s="21"/>
      <c r="C5202" s="22"/>
      <c r="D5202" s="23"/>
      <c r="E5202" s="22"/>
      <c r="F5202" s="23"/>
      <c r="G5202" s="24"/>
      <c r="H5202" s="22"/>
      <c r="I5202" s="22"/>
      <c r="J5202" s="22"/>
      <c r="K5202" s="22"/>
      <c r="L5202" s="66"/>
      <c r="M5202" s="67"/>
      <c r="N5202" s="22"/>
      <c r="O5202" s="22"/>
      <c r="P5202" s="25"/>
      <c r="Q5202" s="26"/>
    </row>
    <row r="5203" spans="1:17" x14ac:dyDescent="0.25">
      <c r="A5203" s="20"/>
      <c r="B5203" s="21"/>
      <c r="C5203" s="22"/>
      <c r="D5203" s="23"/>
      <c r="E5203" s="22"/>
      <c r="F5203" s="23"/>
      <c r="G5203" s="24"/>
      <c r="H5203" s="22"/>
      <c r="I5203" s="22"/>
      <c r="J5203" s="22"/>
      <c r="K5203" s="22"/>
      <c r="L5203" s="66"/>
      <c r="M5203" s="67"/>
      <c r="N5203" s="22"/>
      <c r="O5203" s="22"/>
      <c r="P5203" s="25"/>
      <c r="Q5203" s="26"/>
    </row>
    <row r="5204" spans="1:17" x14ac:dyDescent="0.25">
      <c r="A5204" s="20"/>
      <c r="B5204" s="21"/>
      <c r="C5204" s="22"/>
      <c r="D5204" s="23"/>
      <c r="E5204" s="22"/>
      <c r="F5204" s="23"/>
      <c r="G5204" s="24"/>
      <c r="H5204" s="22"/>
      <c r="I5204" s="22"/>
      <c r="J5204" s="22"/>
      <c r="K5204" s="22"/>
      <c r="L5204" s="66"/>
      <c r="M5204" s="67"/>
      <c r="N5204" s="22"/>
      <c r="O5204" s="22"/>
      <c r="P5204" s="25"/>
      <c r="Q5204" s="26"/>
    </row>
    <row r="5205" spans="1:17" x14ac:dyDescent="0.25">
      <c r="A5205" s="20"/>
      <c r="B5205" s="21"/>
      <c r="C5205" s="22"/>
      <c r="D5205" s="23"/>
      <c r="E5205" s="22"/>
      <c r="F5205" s="23"/>
      <c r="G5205" s="24"/>
      <c r="H5205" s="22"/>
      <c r="I5205" s="22"/>
      <c r="J5205" s="22"/>
      <c r="K5205" s="22"/>
      <c r="L5205" s="66"/>
      <c r="M5205" s="67"/>
      <c r="N5205" s="22"/>
      <c r="O5205" s="22"/>
      <c r="P5205" s="25"/>
      <c r="Q5205" s="26"/>
    </row>
    <row r="5206" spans="1:17" x14ac:dyDescent="0.25">
      <c r="A5206" s="20"/>
      <c r="B5206" s="21"/>
      <c r="C5206" s="22"/>
      <c r="D5206" s="23"/>
      <c r="E5206" s="22"/>
      <c r="F5206" s="23"/>
      <c r="G5206" s="24"/>
      <c r="H5206" s="22"/>
      <c r="I5206" s="22"/>
      <c r="J5206" s="22"/>
      <c r="K5206" s="22"/>
      <c r="L5206" s="66"/>
      <c r="M5206" s="67"/>
      <c r="N5206" s="22"/>
      <c r="O5206" s="22"/>
      <c r="P5206" s="25"/>
      <c r="Q5206" s="26"/>
    </row>
    <row r="5207" spans="1:17" x14ac:dyDescent="0.25">
      <c r="A5207" s="20"/>
      <c r="B5207" s="21"/>
      <c r="C5207" s="22"/>
      <c r="D5207" s="23"/>
      <c r="E5207" s="22"/>
      <c r="F5207" s="23"/>
      <c r="G5207" s="24"/>
      <c r="H5207" s="22"/>
      <c r="I5207" s="22"/>
      <c r="J5207" s="22"/>
      <c r="K5207" s="22"/>
      <c r="L5207" s="66"/>
      <c r="M5207" s="67"/>
      <c r="N5207" s="22"/>
      <c r="O5207" s="22"/>
      <c r="P5207" s="25"/>
      <c r="Q5207" s="26"/>
    </row>
    <row r="5208" spans="1:17" x14ac:dyDescent="0.25">
      <c r="A5208" s="20"/>
      <c r="B5208" s="21"/>
      <c r="C5208" s="22"/>
      <c r="D5208" s="23"/>
      <c r="E5208" s="22"/>
      <c r="F5208" s="23"/>
      <c r="G5208" s="24"/>
      <c r="H5208" s="22"/>
      <c r="I5208" s="22"/>
      <c r="J5208" s="22"/>
      <c r="K5208" s="22"/>
      <c r="L5208" s="66"/>
      <c r="M5208" s="67"/>
      <c r="N5208" s="22"/>
      <c r="O5208" s="22"/>
      <c r="P5208" s="25"/>
      <c r="Q5208" s="26"/>
    </row>
    <row r="5209" spans="1:17" x14ac:dyDescent="0.25">
      <c r="A5209" s="20"/>
      <c r="B5209" s="21"/>
      <c r="C5209" s="22"/>
      <c r="D5209" s="23"/>
      <c r="E5209" s="22"/>
      <c r="F5209" s="23"/>
      <c r="G5209" s="24"/>
      <c r="H5209" s="22"/>
      <c r="I5209" s="22"/>
      <c r="J5209" s="22"/>
      <c r="K5209" s="22"/>
      <c r="L5209" s="66"/>
      <c r="M5209" s="67"/>
      <c r="N5209" s="22"/>
      <c r="O5209" s="22"/>
      <c r="P5209" s="25"/>
      <c r="Q5209" s="26"/>
    </row>
    <row r="5210" spans="1:17" x14ac:dyDescent="0.25">
      <c r="A5210" s="20"/>
      <c r="B5210" s="21"/>
      <c r="C5210" s="22"/>
      <c r="D5210" s="23"/>
      <c r="E5210" s="22"/>
      <c r="F5210" s="23"/>
      <c r="G5210" s="24"/>
      <c r="H5210" s="22"/>
      <c r="I5210" s="22"/>
      <c r="J5210" s="22"/>
      <c r="K5210" s="22"/>
      <c r="L5210" s="66"/>
      <c r="M5210" s="67"/>
      <c r="N5210" s="22"/>
      <c r="O5210" s="22"/>
      <c r="P5210" s="25"/>
      <c r="Q5210" s="26"/>
    </row>
    <row r="5211" spans="1:17" x14ac:dyDescent="0.25">
      <c r="A5211" s="20"/>
      <c r="B5211" s="21"/>
      <c r="C5211" s="22"/>
      <c r="D5211" s="23"/>
      <c r="E5211" s="22"/>
      <c r="F5211" s="23"/>
      <c r="G5211" s="24"/>
      <c r="H5211" s="22"/>
      <c r="I5211" s="22"/>
      <c r="J5211" s="22"/>
      <c r="K5211" s="22"/>
      <c r="L5211" s="66"/>
      <c r="M5211" s="67"/>
      <c r="N5211" s="22"/>
      <c r="O5211" s="22"/>
      <c r="P5211" s="25"/>
      <c r="Q5211" s="26"/>
    </row>
    <row r="5212" spans="1:17" x14ac:dyDescent="0.25">
      <c r="A5212" s="20"/>
      <c r="B5212" s="21"/>
      <c r="C5212" s="22"/>
      <c r="D5212" s="23"/>
      <c r="E5212" s="22"/>
      <c r="F5212" s="23"/>
      <c r="G5212" s="24"/>
      <c r="H5212" s="22"/>
      <c r="I5212" s="22"/>
      <c r="J5212" s="22"/>
      <c r="K5212" s="22"/>
      <c r="L5212" s="66"/>
      <c r="M5212" s="67"/>
      <c r="N5212" s="22"/>
      <c r="O5212" s="22"/>
      <c r="P5212" s="25"/>
      <c r="Q5212" s="26"/>
    </row>
    <row r="5213" spans="1:17" x14ac:dyDescent="0.25">
      <c r="A5213" s="20"/>
      <c r="B5213" s="21"/>
      <c r="C5213" s="22"/>
      <c r="D5213" s="23"/>
      <c r="E5213" s="22"/>
      <c r="F5213" s="23"/>
      <c r="G5213" s="24"/>
      <c r="H5213" s="22"/>
      <c r="I5213" s="22"/>
      <c r="J5213" s="22"/>
      <c r="K5213" s="22"/>
      <c r="L5213" s="66"/>
      <c r="M5213" s="67"/>
      <c r="N5213" s="22"/>
      <c r="O5213" s="22"/>
      <c r="P5213" s="25"/>
      <c r="Q5213" s="26"/>
    </row>
    <row r="5214" spans="1:17" x14ac:dyDescent="0.25">
      <c r="A5214" s="20"/>
      <c r="B5214" s="21"/>
      <c r="C5214" s="22"/>
      <c r="D5214" s="23"/>
      <c r="E5214" s="22"/>
      <c r="F5214" s="23"/>
      <c r="G5214" s="24"/>
      <c r="H5214" s="22"/>
      <c r="I5214" s="22"/>
      <c r="J5214" s="22"/>
      <c r="K5214" s="22"/>
      <c r="L5214" s="66"/>
      <c r="M5214" s="67"/>
      <c r="N5214" s="22"/>
      <c r="O5214" s="22"/>
      <c r="P5214" s="25"/>
      <c r="Q5214" s="26"/>
    </row>
    <row r="5215" spans="1:17" x14ac:dyDescent="0.25">
      <c r="A5215" s="20"/>
      <c r="B5215" s="21"/>
      <c r="C5215" s="22"/>
      <c r="D5215" s="23"/>
      <c r="E5215" s="22"/>
      <c r="F5215" s="23"/>
      <c r="G5215" s="24"/>
      <c r="H5215" s="22"/>
      <c r="I5215" s="22"/>
      <c r="J5215" s="22"/>
      <c r="K5215" s="22"/>
      <c r="L5215" s="66"/>
      <c r="M5215" s="67"/>
      <c r="N5215" s="22"/>
      <c r="O5215" s="22"/>
      <c r="P5215" s="25"/>
      <c r="Q5215" s="26"/>
    </row>
    <row r="5216" spans="1:17" x14ac:dyDescent="0.25">
      <c r="A5216" s="20"/>
      <c r="B5216" s="21"/>
      <c r="C5216" s="22"/>
      <c r="D5216" s="23"/>
      <c r="E5216" s="22"/>
      <c r="F5216" s="23"/>
      <c r="G5216" s="24"/>
      <c r="H5216" s="22"/>
      <c r="I5216" s="22"/>
      <c r="J5216" s="22"/>
      <c r="K5216" s="22"/>
      <c r="L5216" s="66"/>
      <c r="M5216" s="67"/>
      <c r="N5216" s="22"/>
      <c r="O5216" s="22"/>
      <c r="P5216" s="25"/>
      <c r="Q5216" s="26"/>
    </row>
    <row r="5217" spans="1:17" x14ac:dyDescent="0.25">
      <c r="A5217" s="20"/>
      <c r="B5217" s="21"/>
      <c r="C5217" s="22"/>
      <c r="D5217" s="23"/>
      <c r="E5217" s="22"/>
      <c r="F5217" s="23"/>
      <c r="G5217" s="24"/>
      <c r="H5217" s="22"/>
      <c r="I5217" s="22"/>
      <c r="J5217" s="22"/>
      <c r="K5217" s="22"/>
      <c r="L5217" s="66"/>
      <c r="M5217" s="67"/>
      <c r="N5217" s="22"/>
      <c r="O5217" s="22"/>
      <c r="P5217" s="25"/>
      <c r="Q5217" s="26"/>
    </row>
    <row r="5218" spans="1:17" x14ac:dyDescent="0.25">
      <c r="A5218" s="20"/>
      <c r="B5218" s="21"/>
      <c r="C5218" s="22"/>
      <c r="D5218" s="23"/>
      <c r="E5218" s="22"/>
      <c r="F5218" s="23"/>
      <c r="G5218" s="24"/>
      <c r="H5218" s="22"/>
      <c r="I5218" s="22"/>
      <c r="J5218" s="22"/>
      <c r="K5218" s="22"/>
      <c r="L5218" s="66"/>
      <c r="M5218" s="67"/>
      <c r="N5218" s="22"/>
      <c r="O5218" s="22"/>
      <c r="P5218" s="25"/>
      <c r="Q5218" s="26"/>
    </row>
    <row r="5219" spans="1:17" x14ac:dyDescent="0.25">
      <c r="A5219" s="20"/>
      <c r="B5219" s="21"/>
      <c r="C5219" s="22"/>
      <c r="D5219" s="23"/>
      <c r="E5219" s="22"/>
      <c r="F5219" s="23"/>
      <c r="G5219" s="24"/>
      <c r="H5219" s="22"/>
      <c r="I5219" s="22"/>
      <c r="J5219" s="22"/>
      <c r="K5219" s="22"/>
      <c r="L5219" s="66"/>
      <c r="M5219" s="67"/>
      <c r="N5219" s="22"/>
      <c r="O5219" s="22"/>
      <c r="P5219" s="25"/>
      <c r="Q5219" s="26"/>
    </row>
    <row r="5220" spans="1:17" x14ac:dyDescent="0.25">
      <c r="A5220" s="20"/>
      <c r="B5220" s="21"/>
      <c r="C5220" s="22"/>
      <c r="D5220" s="23"/>
      <c r="E5220" s="22"/>
      <c r="F5220" s="23"/>
      <c r="G5220" s="24"/>
      <c r="H5220" s="22"/>
      <c r="I5220" s="22"/>
      <c r="J5220" s="22"/>
      <c r="K5220" s="22"/>
      <c r="L5220" s="66"/>
      <c r="M5220" s="67"/>
      <c r="N5220" s="22"/>
      <c r="O5220" s="22"/>
      <c r="P5220" s="25"/>
      <c r="Q5220" s="26"/>
    </row>
    <row r="5221" spans="1:17" x14ac:dyDescent="0.25">
      <c r="A5221" s="20"/>
      <c r="B5221" s="21"/>
      <c r="C5221" s="22"/>
      <c r="D5221" s="23"/>
      <c r="E5221" s="22"/>
      <c r="F5221" s="23"/>
      <c r="G5221" s="24"/>
      <c r="H5221" s="22"/>
      <c r="I5221" s="22"/>
      <c r="J5221" s="22"/>
      <c r="K5221" s="22"/>
      <c r="L5221" s="66"/>
      <c r="M5221" s="67"/>
      <c r="N5221" s="22"/>
      <c r="O5221" s="22"/>
      <c r="P5221" s="25"/>
      <c r="Q5221" s="26"/>
    </row>
    <row r="5222" spans="1:17" x14ac:dyDescent="0.25">
      <c r="A5222" s="20"/>
      <c r="B5222" s="21"/>
      <c r="C5222" s="22"/>
      <c r="D5222" s="23"/>
      <c r="E5222" s="22"/>
      <c r="F5222" s="23"/>
      <c r="G5222" s="24"/>
      <c r="H5222" s="22"/>
      <c r="I5222" s="22"/>
      <c r="J5222" s="22"/>
      <c r="K5222" s="22"/>
      <c r="L5222" s="66"/>
      <c r="M5222" s="67"/>
      <c r="N5222" s="22"/>
      <c r="O5222" s="22"/>
      <c r="P5222" s="25"/>
      <c r="Q5222" s="26"/>
    </row>
    <row r="5223" spans="1:17" x14ac:dyDescent="0.25">
      <c r="A5223" s="20"/>
      <c r="B5223" s="21"/>
      <c r="C5223" s="22"/>
      <c r="D5223" s="23"/>
      <c r="E5223" s="22"/>
      <c r="F5223" s="23"/>
      <c r="G5223" s="24"/>
      <c r="H5223" s="22"/>
      <c r="I5223" s="22"/>
      <c r="J5223" s="22"/>
      <c r="K5223" s="22"/>
      <c r="L5223" s="66"/>
      <c r="M5223" s="67"/>
      <c r="N5223" s="22"/>
      <c r="O5223" s="22"/>
      <c r="P5223" s="25"/>
      <c r="Q5223" s="26"/>
    </row>
    <row r="5224" spans="1:17" x14ac:dyDescent="0.25">
      <c r="A5224" s="20"/>
      <c r="B5224" s="21"/>
      <c r="C5224" s="22"/>
      <c r="D5224" s="23"/>
      <c r="E5224" s="22"/>
      <c r="F5224" s="23"/>
      <c r="G5224" s="24"/>
      <c r="H5224" s="22"/>
      <c r="I5224" s="22"/>
      <c r="J5224" s="22"/>
      <c r="K5224" s="22"/>
      <c r="L5224" s="66"/>
      <c r="M5224" s="67"/>
      <c r="N5224" s="22"/>
      <c r="O5224" s="22"/>
      <c r="P5224" s="25"/>
      <c r="Q5224" s="26"/>
    </row>
    <row r="5225" spans="1:17" x14ac:dyDescent="0.25">
      <c r="A5225" s="20"/>
      <c r="B5225" s="21"/>
      <c r="C5225" s="22"/>
      <c r="D5225" s="23"/>
      <c r="E5225" s="22"/>
      <c r="F5225" s="23"/>
      <c r="G5225" s="24"/>
      <c r="H5225" s="22"/>
      <c r="I5225" s="22"/>
      <c r="J5225" s="22"/>
      <c r="K5225" s="22"/>
      <c r="L5225" s="66"/>
      <c r="M5225" s="67"/>
      <c r="N5225" s="22"/>
      <c r="O5225" s="22"/>
      <c r="P5225" s="25"/>
      <c r="Q5225" s="26"/>
    </row>
    <row r="5226" spans="1:17" x14ac:dyDescent="0.25">
      <c r="A5226" s="20"/>
      <c r="B5226" s="21"/>
      <c r="C5226" s="22"/>
      <c r="D5226" s="23"/>
      <c r="E5226" s="22"/>
      <c r="F5226" s="23"/>
      <c r="G5226" s="24"/>
      <c r="H5226" s="22"/>
      <c r="I5226" s="22"/>
      <c r="J5226" s="22"/>
      <c r="K5226" s="22"/>
      <c r="L5226" s="66"/>
      <c r="M5226" s="67"/>
      <c r="N5226" s="22"/>
      <c r="O5226" s="22"/>
      <c r="P5226" s="25"/>
      <c r="Q5226" s="26"/>
    </row>
    <row r="5227" spans="1:17" x14ac:dyDescent="0.25">
      <c r="A5227" s="20"/>
      <c r="B5227" s="21"/>
      <c r="C5227" s="22"/>
      <c r="D5227" s="23"/>
      <c r="E5227" s="22"/>
      <c r="F5227" s="23"/>
      <c r="G5227" s="24"/>
      <c r="H5227" s="22"/>
      <c r="I5227" s="22"/>
      <c r="J5227" s="22"/>
      <c r="K5227" s="22"/>
      <c r="L5227" s="66"/>
      <c r="M5227" s="67"/>
      <c r="N5227" s="22"/>
      <c r="O5227" s="22"/>
      <c r="P5227" s="25"/>
      <c r="Q5227" s="26"/>
    </row>
    <row r="5228" spans="1:17" x14ac:dyDescent="0.25">
      <c r="A5228" s="20"/>
      <c r="B5228" s="21"/>
      <c r="C5228" s="22"/>
      <c r="D5228" s="23"/>
      <c r="E5228" s="22"/>
      <c r="F5228" s="23"/>
      <c r="G5228" s="24"/>
      <c r="H5228" s="22"/>
      <c r="I5228" s="22"/>
      <c r="J5228" s="22"/>
      <c r="K5228" s="22"/>
      <c r="L5228" s="66"/>
      <c r="M5228" s="67"/>
      <c r="N5228" s="22"/>
      <c r="O5228" s="22"/>
      <c r="P5228" s="25"/>
      <c r="Q5228" s="26"/>
    </row>
    <row r="5229" spans="1:17" x14ac:dyDescent="0.25">
      <c r="A5229" s="20"/>
      <c r="B5229" s="21"/>
      <c r="C5229" s="22"/>
      <c r="D5229" s="23"/>
      <c r="E5229" s="22"/>
      <c r="F5229" s="23"/>
      <c r="G5229" s="24"/>
      <c r="H5229" s="22"/>
      <c r="I5229" s="22"/>
      <c r="J5229" s="22"/>
      <c r="K5229" s="22"/>
      <c r="L5229" s="66"/>
      <c r="M5229" s="67"/>
      <c r="N5229" s="22"/>
      <c r="O5229" s="22"/>
      <c r="P5229" s="25"/>
      <c r="Q5229" s="26"/>
    </row>
    <row r="5230" spans="1:17" x14ac:dyDescent="0.25">
      <c r="A5230" s="20"/>
      <c r="B5230" s="21"/>
      <c r="C5230" s="22"/>
      <c r="D5230" s="23"/>
      <c r="E5230" s="22"/>
      <c r="F5230" s="23"/>
      <c r="G5230" s="24"/>
      <c r="H5230" s="22"/>
      <c r="I5230" s="22"/>
      <c r="J5230" s="22"/>
      <c r="K5230" s="22"/>
      <c r="L5230" s="66"/>
      <c r="M5230" s="67"/>
      <c r="N5230" s="22"/>
      <c r="O5230" s="22"/>
      <c r="P5230" s="25"/>
      <c r="Q5230" s="26"/>
    </row>
    <row r="5231" spans="1:17" x14ac:dyDescent="0.25">
      <c r="A5231" s="20"/>
      <c r="B5231" s="21"/>
      <c r="C5231" s="22"/>
      <c r="D5231" s="23"/>
      <c r="E5231" s="22"/>
      <c r="F5231" s="23"/>
      <c r="G5231" s="24"/>
      <c r="H5231" s="22"/>
      <c r="I5231" s="22"/>
      <c r="J5231" s="22"/>
      <c r="K5231" s="22"/>
      <c r="L5231" s="66"/>
      <c r="M5231" s="67"/>
      <c r="N5231" s="22"/>
      <c r="O5231" s="22"/>
      <c r="P5231" s="25"/>
      <c r="Q5231" s="26"/>
    </row>
    <row r="5232" spans="1:17" x14ac:dyDescent="0.25">
      <c r="A5232" s="20"/>
      <c r="B5232" s="21"/>
      <c r="C5232" s="22"/>
      <c r="D5232" s="23"/>
      <c r="E5232" s="22"/>
      <c r="F5232" s="23"/>
      <c r="G5232" s="24"/>
      <c r="H5232" s="22"/>
      <c r="I5232" s="22"/>
      <c r="J5232" s="22"/>
      <c r="K5232" s="22"/>
      <c r="L5232" s="66"/>
      <c r="M5232" s="67"/>
      <c r="N5232" s="22"/>
      <c r="O5232" s="22"/>
      <c r="P5232" s="25"/>
      <c r="Q5232" s="26"/>
    </row>
    <row r="5233" spans="1:17" x14ac:dyDescent="0.25">
      <c r="A5233" s="20"/>
      <c r="B5233" s="21"/>
      <c r="C5233" s="22"/>
      <c r="D5233" s="23"/>
      <c r="E5233" s="22"/>
      <c r="F5233" s="23"/>
      <c r="G5233" s="24"/>
      <c r="H5233" s="22"/>
      <c r="I5233" s="22"/>
      <c r="J5233" s="22"/>
      <c r="K5233" s="22"/>
      <c r="L5233" s="66"/>
      <c r="M5233" s="67"/>
      <c r="N5233" s="22"/>
      <c r="O5233" s="22"/>
      <c r="P5233" s="25"/>
      <c r="Q5233" s="26"/>
    </row>
    <row r="5234" spans="1:17" x14ac:dyDescent="0.25">
      <c r="A5234" s="20"/>
      <c r="B5234" s="21"/>
      <c r="C5234" s="22"/>
      <c r="D5234" s="23"/>
      <c r="E5234" s="22"/>
      <c r="F5234" s="23"/>
      <c r="G5234" s="24"/>
      <c r="H5234" s="22"/>
      <c r="I5234" s="22"/>
      <c r="J5234" s="22"/>
      <c r="K5234" s="22"/>
      <c r="L5234" s="66"/>
      <c r="M5234" s="67"/>
      <c r="N5234" s="22"/>
      <c r="O5234" s="22"/>
      <c r="P5234" s="25"/>
      <c r="Q5234" s="26"/>
    </row>
    <row r="5235" spans="1:17" x14ac:dyDescent="0.25">
      <c r="A5235" s="20"/>
      <c r="B5235" s="21"/>
      <c r="C5235" s="22"/>
      <c r="D5235" s="23"/>
      <c r="E5235" s="22"/>
      <c r="F5235" s="23"/>
      <c r="G5235" s="24"/>
      <c r="H5235" s="22"/>
      <c r="I5235" s="22"/>
      <c r="J5235" s="22"/>
      <c r="K5235" s="22"/>
      <c r="L5235" s="66"/>
      <c r="M5235" s="67"/>
      <c r="N5235" s="22"/>
      <c r="O5235" s="22"/>
      <c r="P5235" s="25"/>
      <c r="Q5235" s="26"/>
    </row>
    <row r="5236" spans="1:17" x14ac:dyDescent="0.25">
      <c r="A5236" s="20"/>
      <c r="B5236" s="21"/>
      <c r="C5236" s="22"/>
      <c r="D5236" s="23"/>
      <c r="E5236" s="22"/>
      <c r="F5236" s="23"/>
      <c r="G5236" s="24"/>
      <c r="H5236" s="22"/>
      <c r="I5236" s="22"/>
      <c r="J5236" s="22"/>
      <c r="K5236" s="22"/>
      <c r="L5236" s="66"/>
      <c r="M5236" s="67"/>
      <c r="N5236" s="22"/>
      <c r="O5236" s="22"/>
      <c r="P5236" s="25"/>
      <c r="Q5236" s="26"/>
    </row>
    <row r="5237" spans="1:17" x14ac:dyDescent="0.25">
      <c r="A5237" s="20"/>
      <c r="B5237" s="21"/>
      <c r="C5237" s="22"/>
      <c r="D5237" s="23"/>
      <c r="E5237" s="22"/>
      <c r="F5237" s="23"/>
      <c r="G5237" s="24"/>
      <c r="H5237" s="22"/>
      <c r="I5237" s="22"/>
      <c r="J5237" s="22"/>
      <c r="K5237" s="22"/>
      <c r="L5237" s="66"/>
      <c r="M5237" s="67"/>
      <c r="N5237" s="22"/>
      <c r="O5237" s="22"/>
      <c r="P5237" s="25"/>
      <c r="Q5237" s="26"/>
    </row>
    <row r="5238" spans="1:17" x14ac:dyDescent="0.25">
      <c r="A5238" s="20"/>
      <c r="B5238" s="21"/>
      <c r="C5238" s="22"/>
      <c r="D5238" s="23"/>
      <c r="E5238" s="22"/>
      <c r="F5238" s="23"/>
      <c r="G5238" s="24"/>
      <c r="H5238" s="22"/>
      <c r="I5238" s="22"/>
      <c r="J5238" s="22"/>
      <c r="K5238" s="22"/>
      <c r="L5238" s="66"/>
      <c r="M5238" s="67"/>
      <c r="N5238" s="22"/>
      <c r="O5238" s="22"/>
      <c r="P5238" s="25"/>
      <c r="Q5238" s="26"/>
    </row>
    <row r="5239" spans="1:17" x14ac:dyDescent="0.25">
      <c r="A5239" s="20"/>
      <c r="B5239" s="21"/>
      <c r="C5239" s="22"/>
      <c r="D5239" s="23"/>
      <c r="E5239" s="22"/>
      <c r="F5239" s="23"/>
      <c r="G5239" s="24"/>
      <c r="H5239" s="22"/>
      <c r="I5239" s="22"/>
      <c r="J5239" s="22"/>
      <c r="K5239" s="22"/>
      <c r="L5239" s="66"/>
      <c r="M5239" s="67"/>
      <c r="N5239" s="22"/>
      <c r="O5239" s="22"/>
      <c r="P5239" s="25"/>
      <c r="Q5239" s="26"/>
    </row>
    <row r="5240" spans="1:17" x14ac:dyDescent="0.25">
      <c r="A5240" s="20"/>
      <c r="B5240" s="21"/>
      <c r="C5240" s="22"/>
      <c r="D5240" s="23"/>
      <c r="E5240" s="22"/>
      <c r="F5240" s="23"/>
      <c r="G5240" s="24"/>
      <c r="H5240" s="22"/>
      <c r="I5240" s="22"/>
      <c r="J5240" s="22"/>
      <c r="K5240" s="22"/>
      <c r="L5240" s="66"/>
      <c r="M5240" s="67"/>
      <c r="N5240" s="22"/>
      <c r="O5240" s="22"/>
      <c r="P5240" s="25"/>
      <c r="Q5240" s="26"/>
    </row>
    <row r="5241" spans="1:17" x14ac:dyDescent="0.25">
      <c r="A5241" s="20"/>
      <c r="B5241" s="21"/>
      <c r="C5241" s="22"/>
      <c r="D5241" s="23"/>
      <c r="E5241" s="22"/>
      <c r="F5241" s="23"/>
      <c r="G5241" s="24"/>
      <c r="H5241" s="22"/>
      <c r="I5241" s="22"/>
      <c r="J5241" s="22"/>
      <c r="K5241" s="22"/>
      <c r="L5241" s="66"/>
      <c r="M5241" s="67"/>
      <c r="N5241" s="22"/>
      <c r="O5241" s="22"/>
      <c r="P5241" s="25"/>
      <c r="Q5241" s="26"/>
    </row>
    <row r="5242" spans="1:17" x14ac:dyDescent="0.25">
      <c r="A5242" s="20"/>
      <c r="B5242" s="21"/>
      <c r="C5242" s="22"/>
      <c r="D5242" s="23"/>
      <c r="E5242" s="22"/>
      <c r="F5242" s="23"/>
      <c r="G5242" s="24"/>
      <c r="H5242" s="22"/>
      <c r="I5242" s="22"/>
      <c r="J5242" s="22"/>
      <c r="K5242" s="22"/>
      <c r="L5242" s="66"/>
      <c r="M5242" s="67"/>
      <c r="N5242" s="22"/>
      <c r="O5242" s="22"/>
      <c r="P5242" s="25"/>
      <c r="Q5242" s="26"/>
    </row>
    <row r="5243" spans="1:17" x14ac:dyDescent="0.25">
      <c r="A5243" s="20"/>
      <c r="B5243" s="21"/>
      <c r="C5243" s="22"/>
      <c r="D5243" s="23"/>
      <c r="E5243" s="22"/>
      <c r="F5243" s="23"/>
      <c r="G5243" s="24"/>
      <c r="H5243" s="22"/>
      <c r="I5243" s="22"/>
      <c r="J5243" s="22"/>
      <c r="K5243" s="22"/>
      <c r="L5243" s="66"/>
      <c r="M5243" s="67"/>
      <c r="N5243" s="22"/>
      <c r="O5243" s="22"/>
      <c r="P5243" s="25"/>
      <c r="Q5243" s="26"/>
    </row>
    <row r="5244" spans="1:17" x14ac:dyDescent="0.25">
      <c r="A5244" s="20"/>
      <c r="B5244" s="21"/>
      <c r="C5244" s="22"/>
      <c r="D5244" s="23"/>
      <c r="E5244" s="22"/>
      <c r="F5244" s="23"/>
      <c r="G5244" s="24"/>
      <c r="H5244" s="22"/>
      <c r="I5244" s="22"/>
      <c r="J5244" s="22"/>
      <c r="K5244" s="22"/>
      <c r="L5244" s="66"/>
      <c r="M5244" s="67"/>
      <c r="N5244" s="22"/>
      <c r="O5244" s="22"/>
      <c r="P5244" s="25"/>
      <c r="Q5244" s="26"/>
    </row>
    <row r="5245" spans="1:17" x14ac:dyDescent="0.25">
      <c r="A5245" s="20"/>
      <c r="B5245" s="21"/>
      <c r="C5245" s="22"/>
      <c r="D5245" s="23"/>
      <c r="E5245" s="22"/>
      <c r="F5245" s="23"/>
      <c r="G5245" s="24"/>
      <c r="H5245" s="22"/>
      <c r="I5245" s="22"/>
      <c r="J5245" s="22"/>
      <c r="K5245" s="22"/>
      <c r="L5245" s="66"/>
      <c r="M5245" s="67"/>
      <c r="N5245" s="22"/>
      <c r="O5245" s="22"/>
      <c r="P5245" s="25"/>
      <c r="Q5245" s="26"/>
    </row>
    <row r="5246" spans="1:17" x14ac:dyDescent="0.25">
      <c r="A5246" s="20"/>
      <c r="B5246" s="21"/>
      <c r="C5246" s="22"/>
      <c r="D5246" s="23"/>
      <c r="E5246" s="22"/>
      <c r="F5246" s="23"/>
      <c r="G5246" s="24"/>
      <c r="H5246" s="22"/>
      <c r="I5246" s="22"/>
      <c r="J5246" s="22"/>
      <c r="K5246" s="22"/>
      <c r="L5246" s="66"/>
      <c r="M5246" s="67"/>
      <c r="N5246" s="22"/>
      <c r="O5246" s="22"/>
      <c r="P5246" s="25"/>
      <c r="Q5246" s="26"/>
    </row>
    <row r="5247" spans="1:17" x14ac:dyDescent="0.25">
      <c r="A5247" s="20"/>
      <c r="B5247" s="21"/>
      <c r="C5247" s="22"/>
      <c r="D5247" s="23"/>
      <c r="E5247" s="22"/>
      <c r="F5247" s="23"/>
      <c r="G5247" s="24"/>
      <c r="H5247" s="22"/>
      <c r="I5247" s="22"/>
      <c r="J5247" s="22"/>
      <c r="K5247" s="22"/>
      <c r="L5247" s="66"/>
      <c r="M5247" s="67"/>
      <c r="N5247" s="22"/>
      <c r="O5247" s="22"/>
      <c r="P5247" s="25"/>
      <c r="Q5247" s="26"/>
    </row>
    <row r="5248" spans="1:17" x14ac:dyDescent="0.25">
      <c r="A5248" s="20"/>
      <c r="B5248" s="21"/>
      <c r="C5248" s="22"/>
      <c r="D5248" s="23"/>
      <c r="E5248" s="22"/>
      <c r="F5248" s="23"/>
      <c r="G5248" s="24"/>
      <c r="H5248" s="22"/>
      <c r="I5248" s="22"/>
      <c r="J5248" s="22"/>
      <c r="K5248" s="22"/>
      <c r="L5248" s="66"/>
      <c r="M5248" s="67"/>
      <c r="N5248" s="22"/>
      <c r="O5248" s="22"/>
      <c r="P5248" s="25"/>
      <c r="Q5248" s="26"/>
    </row>
    <row r="5249" spans="1:17" x14ac:dyDescent="0.25">
      <c r="A5249" s="20"/>
      <c r="B5249" s="21"/>
      <c r="C5249" s="22"/>
      <c r="D5249" s="23"/>
      <c r="E5249" s="22"/>
      <c r="F5249" s="23"/>
      <c r="G5249" s="24"/>
      <c r="H5249" s="22"/>
      <c r="I5249" s="22"/>
      <c r="J5249" s="22"/>
      <c r="K5249" s="22"/>
      <c r="L5249" s="66"/>
      <c r="M5249" s="67"/>
      <c r="N5249" s="22"/>
      <c r="O5249" s="22"/>
      <c r="P5249" s="25"/>
      <c r="Q5249" s="26"/>
    </row>
    <row r="5250" spans="1:17" x14ac:dyDescent="0.25">
      <c r="A5250" s="20"/>
      <c r="B5250" s="21"/>
      <c r="C5250" s="22"/>
      <c r="D5250" s="23"/>
      <c r="E5250" s="22"/>
      <c r="F5250" s="23"/>
      <c r="G5250" s="24"/>
      <c r="H5250" s="22"/>
      <c r="I5250" s="22"/>
      <c r="J5250" s="22"/>
      <c r="K5250" s="22"/>
      <c r="L5250" s="66"/>
      <c r="M5250" s="67"/>
      <c r="N5250" s="22"/>
      <c r="O5250" s="22"/>
      <c r="P5250" s="25"/>
      <c r="Q5250" s="26"/>
    </row>
    <row r="5251" spans="1:17" x14ac:dyDescent="0.25">
      <c r="A5251" s="20"/>
      <c r="B5251" s="21"/>
      <c r="C5251" s="22"/>
      <c r="D5251" s="23"/>
      <c r="E5251" s="22"/>
      <c r="F5251" s="23"/>
      <c r="G5251" s="24"/>
      <c r="H5251" s="22"/>
      <c r="I5251" s="22"/>
      <c r="J5251" s="22"/>
      <c r="K5251" s="22"/>
      <c r="L5251" s="66"/>
      <c r="M5251" s="67"/>
      <c r="N5251" s="22"/>
      <c r="O5251" s="22"/>
      <c r="P5251" s="25"/>
      <c r="Q5251" s="26"/>
    </row>
    <row r="5252" spans="1:17" x14ac:dyDescent="0.25">
      <c r="A5252" s="20"/>
      <c r="B5252" s="21"/>
      <c r="C5252" s="22"/>
      <c r="D5252" s="23"/>
      <c r="E5252" s="22"/>
      <c r="F5252" s="23"/>
      <c r="G5252" s="24"/>
      <c r="H5252" s="22"/>
      <c r="I5252" s="22"/>
      <c r="J5252" s="22"/>
      <c r="K5252" s="22"/>
      <c r="L5252" s="66"/>
      <c r="M5252" s="67"/>
      <c r="N5252" s="22"/>
      <c r="O5252" s="22"/>
      <c r="P5252" s="25"/>
      <c r="Q5252" s="26"/>
    </row>
    <row r="5253" spans="1:17" x14ac:dyDescent="0.25">
      <c r="A5253" s="20"/>
      <c r="B5253" s="21"/>
      <c r="C5253" s="22"/>
      <c r="D5253" s="23"/>
      <c r="E5253" s="22"/>
      <c r="F5253" s="23"/>
      <c r="G5253" s="24"/>
      <c r="H5253" s="22"/>
      <c r="I5253" s="22"/>
      <c r="J5253" s="22"/>
      <c r="K5253" s="22"/>
      <c r="L5253" s="66"/>
      <c r="M5253" s="67"/>
      <c r="N5253" s="22"/>
      <c r="O5253" s="22"/>
      <c r="P5253" s="25"/>
      <c r="Q5253" s="26"/>
    </row>
    <row r="5254" spans="1:17" x14ac:dyDescent="0.25">
      <c r="A5254" s="20"/>
      <c r="B5254" s="21"/>
      <c r="C5254" s="22"/>
      <c r="D5254" s="23"/>
      <c r="E5254" s="22"/>
      <c r="F5254" s="23"/>
      <c r="G5254" s="24"/>
      <c r="H5254" s="22"/>
      <c r="I5254" s="22"/>
      <c r="J5254" s="22"/>
      <c r="K5254" s="22"/>
      <c r="L5254" s="66"/>
      <c r="M5254" s="67"/>
      <c r="N5254" s="22"/>
      <c r="O5254" s="22"/>
      <c r="P5254" s="25"/>
      <c r="Q5254" s="26"/>
    </row>
    <row r="5255" spans="1:17" x14ac:dyDescent="0.25">
      <c r="A5255" s="20"/>
      <c r="B5255" s="21"/>
      <c r="C5255" s="22"/>
      <c r="D5255" s="23"/>
      <c r="E5255" s="22"/>
      <c r="F5255" s="23"/>
      <c r="G5255" s="24"/>
      <c r="H5255" s="22"/>
      <c r="I5255" s="22"/>
      <c r="J5255" s="22"/>
      <c r="K5255" s="22"/>
      <c r="L5255" s="66"/>
      <c r="M5255" s="67"/>
      <c r="N5255" s="22"/>
      <c r="O5255" s="22"/>
      <c r="P5255" s="25"/>
      <c r="Q5255" s="26"/>
    </row>
    <row r="5256" spans="1:17" x14ac:dyDescent="0.25">
      <c r="A5256" s="20"/>
      <c r="B5256" s="21"/>
      <c r="C5256" s="22"/>
      <c r="D5256" s="23"/>
      <c r="E5256" s="22"/>
      <c r="F5256" s="23"/>
      <c r="G5256" s="24"/>
      <c r="H5256" s="22"/>
      <c r="I5256" s="22"/>
      <c r="J5256" s="22"/>
      <c r="K5256" s="22"/>
      <c r="L5256" s="66"/>
      <c r="M5256" s="67"/>
      <c r="N5256" s="22"/>
      <c r="O5256" s="22"/>
      <c r="P5256" s="25"/>
      <c r="Q5256" s="26"/>
    </row>
    <row r="5257" spans="1:17" x14ac:dyDescent="0.25">
      <c r="A5257" s="20"/>
      <c r="B5257" s="21"/>
      <c r="C5257" s="22"/>
      <c r="D5257" s="23"/>
      <c r="E5257" s="22"/>
      <c r="F5257" s="23"/>
      <c r="G5257" s="24"/>
      <c r="H5257" s="22"/>
      <c r="I5257" s="22"/>
      <c r="J5257" s="22"/>
      <c r="K5257" s="22"/>
      <c r="L5257" s="66"/>
      <c r="M5257" s="67"/>
      <c r="N5257" s="22"/>
      <c r="O5257" s="22"/>
      <c r="P5257" s="25"/>
      <c r="Q5257" s="26"/>
    </row>
    <row r="5258" spans="1:17" x14ac:dyDescent="0.25">
      <c r="A5258" s="20"/>
      <c r="B5258" s="21"/>
      <c r="C5258" s="22"/>
      <c r="D5258" s="23"/>
      <c r="E5258" s="22"/>
      <c r="F5258" s="23"/>
      <c r="G5258" s="24"/>
      <c r="H5258" s="22"/>
      <c r="I5258" s="22"/>
      <c r="J5258" s="22"/>
      <c r="K5258" s="22"/>
      <c r="L5258" s="66"/>
      <c r="M5258" s="67"/>
      <c r="N5258" s="22"/>
      <c r="O5258" s="22"/>
      <c r="P5258" s="25"/>
      <c r="Q5258" s="26"/>
    </row>
    <row r="5259" spans="1:17" x14ac:dyDescent="0.25">
      <c r="A5259" s="20"/>
      <c r="B5259" s="21"/>
      <c r="C5259" s="22"/>
      <c r="D5259" s="23"/>
      <c r="E5259" s="22"/>
      <c r="F5259" s="23"/>
      <c r="G5259" s="24"/>
      <c r="H5259" s="22"/>
      <c r="I5259" s="22"/>
      <c r="J5259" s="22"/>
      <c r="K5259" s="22"/>
      <c r="L5259" s="66"/>
      <c r="M5259" s="67"/>
      <c r="N5259" s="22"/>
      <c r="O5259" s="22"/>
      <c r="P5259" s="25"/>
      <c r="Q5259" s="26"/>
    </row>
    <row r="5260" spans="1:17" x14ac:dyDescent="0.25">
      <c r="A5260" s="20"/>
      <c r="B5260" s="21"/>
      <c r="C5260" s="22"/>
      <c r="D5260" s="23"/>
      <c r="E5260" s="22"/>
      <c r="F5260" s="23"/>
      <c r="G5260" s="24"/>
      <c r="H5260" s="22"/>
      <c r="I5260" s="22"/>
      <c r="J5260" s="22"/>
      <c r="K5260" s="22"/>
      <c r="L5260" s="66"/>
      <c r="M5260" s="67"/>
      <c r="N5260" s="22"/>
      <c r="O5260" s="22"/>
      <c r="P5260" s="25"/>
      <c r="Q5260" s="26"/>
    </row>
    <row r="5261" spans="1:17" x14ac:dyDescent="0.25">
      <c r="A5261" s="20"/>
      <c r="B5261" s="21"/>
      <c r="C5261" s="22"/>
      <c r="D5261" s="23"/>
      <c r="E5261" s="22"/>
      <c r="F5261" s="23"/>
      <c r="G5261" s="24"/>
      <c r="H5261" s="22"/>
      <c r="I5261" s="22"/>
      <c r="J5261" s="22"/>
      <c r="K5261" s="22"/>
      <c r="L5261" s="66"/>
      <c r="M5261" s="67"/>
      <c r="N5261" s="22"/>
      <c r="O5261" s="22"/>
      <c r="P5261" s="25"/>
      <c r="Q5261" s="26"/>
    </row>
    <row r="5262" spans="1:17" x14ac:dyDescent="0.25">
      <c r="A5262" s="20"/>
      <c r="B5262" s="21"/>
      <c r="C5262" s="22"/>
      <c r="D5262" s="23"/>
      <c r="E5262" s="22"/>
      <c r="F5262" s="23"/>
      <c r="G5262" s="24"/>
      <c r="H5262" s="22"/>
      <c r="I5262" s="22"/>
      <c r="J5262" s="22"/>
      <c r="K5262" s="22"/>
      <c r="L5262" s="66"/>
      <c r="M5262" s="67"/>
      <c r="N5262" s="22"/>
      <c r="O5262" s="22"/>
      <c r="P5262" s="25"/>
      <c r="Q5262" s="26"/>
    </row>
    <row r="5263" spans="1:17" x14ac:dyDescent="0.25">
      <c r="A5263" s="20"/>
      <c r="B5263" s="21"/>
      <c r="C5263" s="22"/>
      <c r="D5263" s="23"/>
      <c r="E5263" s="22"/>
      <c r="F5263" s="23"/>
      <c r="G5263" s="24"/>
      <c r="H5263" s="22"/>
      <c r="I5263" s="22"/>
      <c r="J5263" s="22"/>
      <c r="K5263" s="22"/>
      <c r="L5263" s="66"/>
      <c r="M5263" s="67"/>
      <c r="N5263" s="22"/>
      <c r="O5263" s="22"/>
      <c r="P5263" s="25"/>
      <c r="Q5263" s="26"/>
    </row>
    <row r="5264" spans="1:17" x14ac:dyDescent="0.25">
      <c r="A5264" s="20"/>
      <c r="B5264" s="21"/>
      <c r="C5264" s="22"/>
      <c r="D5264" s="23"/>
      <c r="E5264" s="22"/>
      <c r="F5264" s="23"/>
      <c r="G5264" s="24"/>
      <c r="H5264" s="22"/>
      <c r="I5264" s="22"/>
      <c r="J5264" s="22"/>
      <c r="K5264" s="22"/>
      <c r="L5264" s="66"/>
      <c r="M5264" s="67"/>
      <c r="N5264" s="22"/>
      <c r="O5264" s="22"/>
      <c r="P5264" s="25"/>
      <c r="Q5264" s="26"/>
    </row>
    <row r="5265" spans="1:17" x14ac:dyDescent="0.25">
      <c r="A5265" s="20"/>
      <c r="B5265" s="21"/>
      <c r="C5265" s="22"/>
      <c r="D5265" s="23"/>
      <c r="E5265" s="22"/>
      <c r="F5265" s="23"/>
      <c r="G5265" s="24"/>
      <c r="H5265" s="22"/>
      <c r="I5265" s="22"/>
      <c r="J5265" s="22"/>
      <c r="K5265" s="22"/>
      <c r="L5265" s="66"/>
      <c r="M5265" s="67"/>
      <c r="N5265" s="22"/>
      <c r="O5265" s="22"/>
      <c r="P5265" s="25"/>
      <c r="Q5265" s="26"/>
    </row>
    <row r="5266" spans="1:17" x14ac:dyDescent="0.25">
      <c r="A5266" s="20"/>
      <c r="B5266" s="21"/>
      <c r="C5266" s="22"/>
      <c r="D5266" s="23"/>
      <c r="E5266" s="22"/>
      <c r="F5266" s="23"/>
      <c r="G5266" s="24"/>
      <c r="H5266" s="22"/>
      <c r="I5266" s="22"/>
      <c r="J5266" s="22"/>
      <c r="K5266" s="22"/>
      <c r="L5266" s="66"/>
      <c r="M5266" s="67"/>
      <c r="N5266" s="22"/>
      <c r="O5266" s="22"/>
      <c r="P5266" s="25"/>
      <c r="Q5266" s="26"/>
    </row>
    <row r="5267" spans="1:17" x14ac:dyDescent="0.25">
      <c r="A5267" s="20"/>
      <c r="B5267" s="21"/>
      <c r="C5267" s="22"/>
      <c r="D5267" s="23"/>
      <c r="E5267" s="22"/>
      <c r="F5267" s="23"/>
      <c r="G5267" s="24"/>
      <c r="H5267" s="22"/>
      <c r="I5267" s="22"/>
      <c r="J5267" s="22"/>
      <c r="K5267" s="22"/>
      <c r="L5267" s="66"/>
      <c r="M5267" s="67"/>
      <c r="N5267" s="22"/>
      <c r="O5267" s="22"/>
      <c r="P5267" s="25"/>
      <c r="Q5267" s="26"/>
    </row>
    <row r="5268" spans="1:17" x14ac:dyDescent="0.25">
      <c r="A5268" s="20"/>
      <c r="B5268" s="21"/>
      <c r="C5268" s="22"/>
      <c r="D5268" s="23"/>
      <c r="E5268" s="22"/>
      <c r="F5268" s="23"/>
      <c r="G5268" s="24"/>
      <c r="H5268" s="22"/>
      <c r="I5268" s="22"/>
      <c r="J5268" s="22"/>
      <c r="K5268" s="22"/>
      <c r="L5268" s="66"/>
      <c r="M5268" s="67"/>
      <c r="N5268" s="22"/>
      <c r="O5268" s="22"/>
      <c r="P5268" s="25"/>
      <c r="Q5268" s="26"/>
    </row>
    <row r="5269" spans="1:17" x14ac:dyDescent="0.25">
      <c r="A5269" s="20"/>
      <c r="B5269" s="21"/>
      <c r="C5269" s="22"/>
      <c r="D5269" s="23"/>
      <c r="E5269" s="22"/>
      <c r="F5269" s="23"/>
      <c r="G5269" s="24"/>
      <c r="H5269" s="22"/>
      <c r="I5269" s="22"/>
      <c r="J5269" s="22"/>
      <c r="K5269" s="22"/>
      <c r="L5269" s="66"/>
      <c r="M5269" s="67"/>
      <c r="N5269" s="22"/>
      <c r="O5269" s="22"/>
      <c r="P5269" s="25"/>
      <c r="Q5269" s="26"/>
    </row>
    <row r="5270" spans="1:17" x14ac:dyDescent="0.25">
      <c r="A5270" s="20"/>
      <c r="B5270" s="21"/>
      <c r="C5270" s="22"/>
      <c r="D5270" s="23"/>
      <c r="E5270" s="22"/>
      <c r="F5270" s="23"/>
      <c r="G5270" s="24"/>
      <c r="H5270" s="22"/>
      <c r="I5270" s="22"/>
      <c r="J5270" s="22"/>
      <c r="K5270" s="22"/>
      <c r="L5270" s="66"/>
      <c r="M5270" s="67"/>
      <c r="N5270" s="22"/>
      <c r="O5270" s="22"/>
      <c r="P5270" s="25"/>
      <c r="Q5270" s="26"/>
    </row>
    <row r="5271" spans="1:17" x14ac:dyDescent="0.25">
      <c r="A5271" s="20"/>
      <c r="B5271" s="21"/>
      <c r="C5271" s="22"/>
      <c r="D5271" s="23"/>
      <c r="E5271" s="22"/>
      <c r="F5271" s="23"/>
      <c r="G5271" s="24"/>
      <c r="H5271" s="22"/>
      <c r="I5271" s="22"/>
      <c r="J5271" s="22"/>
      <c r="K5271" s="22"/>
      <c r="L5271" s="66"/>
      <c r="M5271" s="67"/>
      <c r="N5271" s="22"/>
      <c r="O5271" s="22"/>
      <c r="P5271" s="25"/>
      <c r="Q5271" s="26"/>
    </row>
    <row r="5272" spans="1:17" x14ac:dyDescent="0.25">
      <c r="A5272" s="20"/>
      <c r="B5272" s="21"/>
      <c r="C5272" s="22"/>
      <c r="D5272" s="23"/>
      <c r="E5272" s="22"/>
      <c r="F5272" s="23"/>
      <c r="G5272" s="24"/>
      <c r="H5272" s="22"/>
      <c r="I5272" s="22"/>
      <c r="J5272" s="22"/>
      <c r="K5272" s="22"/>
      <c r="L5272" s="66"/>
      <c r="M5272" s="67"/>
      <c r="N5272" s="22"/>
      <c r="O5272" s="22"/>
      <c r="P5272" s="25"/>
      <c r="Q5272" s="26"/>
    </row>
    <row r="5273" spans="1:17" x14ac:dyDescent="0.25">
      <c r="A5273" s="20"/>
      <c r="B5273" s="21"/>
      <c r="C5273" s="22"/>
      <c r="D5273" s="23"/>
      <c r="E5273" s="22"/>
      <c r="F5273" s="23"/>
      <c r="G5273" s="24"/>
      <c r="H5273" s="22"/>
      <c r="I5273" s="22"/>
      <c r="J5273" s="22"/>
      <c r="K5273" s="22"/>
      <c r="L5273" s="66"/>
      <c r="M5273" s="67"/>
      <c r="N5273" s="22"/>
      <c r="O5273" s="22"/>
      <c r="P5273" s="25"/>
      <c r="Q5273" s="26"/>
    </row>
    <row r="5274" spans="1:17" x14ac:dyDescent="0.25">
      <c r="A5274" s="20"/>
      <c r="B5274" s="21"/>
      <c r="C5274" s="22"/>
      <c r="D5274" s="23"/>
      <c r="E5274" s="22"/>
      <c r="F5274" s="23"/>
      <c r="G5274" s="24"/>
      <c r="H5274" s="22"/>
      <c r="I5274" s="22"/>
      <c r="J5274" s="22"/>
      <c r="K5274" s="22"/>
      <c r="L5274" s="66"/>
      <c r="M5274" s="67"/>
      <c r="N5274" s="22"/>
      <c r="O5274" s="22"/>
      <c r="P5274" s="25"/>
      <c r="Q5274" s="26"/>
    </row>
    <row r="5275" spans="1:17" x14ac:dyDescent="0.25">
      <c r="A5275" s="20"/>
      <c r="B5275" s="21"/>
      <c r="C5275" s="22"/>
      <c r="D5275" s="23"/>
      <c r="E5275" s="22"/>
      <c r="F5275" s="23"/>
      <c r="G5275" s="24"/>
      <c r="H5275" s="22"/>
      <c r="I5275" s="22"/>
      <c r="J5275" s="22"/>
      <c r="K5275" s="22"/>
      <c r="L5275" s="66"/>
      <c r="M5275" s="67"/>
      <c r="N5275" s="22"/>
      <c r="O5275" s="22"/>
      <c r="P5275" s="25"/>
      <c r="Q5275" s="26"/>
    </row>
    <row r="5276" spans="1:17" x14ac:dyDescent="0.25">
      <c r="A5276" s="20"/>
      <c r="B5276" s="21"/>
      <c r="C5276" s="22"/>
      <c r="D5276" s="23"/>
      <c r="E5276" s="22"/>
      <c r="F5276" s="23"/>
      <c r="G5276" s="24"/>
      <c r="H5276" s="22"/>
      <c r="I5276" s="22"/>
      <c r="J5276" s="22"/>
      <c r="K5276" s="22"/>
      <c r="L5276" s="66"/>
      <c r="M5276" s="67"/>
      <c r="N5276" s="22"/>
      <c r="O5276" s="22"/>
      <c r="P5276" s="25"/>
      <c r="Q5276" s="26"/>
    </row>
    <row r="5277" spans="1:17" x14ac:dyDescent="0.25">
      <c r="A5277" s="20"/>
      <c r="B5277" s="21"/>
      <c r="C5277" s="22"/>
      <c r="D5277" s="23"/>
      <c r="E5277" s="22"/>
      <c r="F5277" s="23"/>
      <c r="G5277" s="24"/>
      <c r="H5277" s="22"/>
      <c r="I5277" s="22"/>
      <c r="J5277" s="22"/>
      <c r="K5277" s="22"/>
      <c r="L5277" s="66"/>
      <c r="M5277" s="67"/>
      <c r="N5277" s="22"/>
      <c r="O5277" s="22"/>
      <c r="P5277" s="25"/>
      <c r="Q5277" s="26"/>
    </row>
    <row r="5278" spans="1:17" x14ac:dyDescent="0.25">
      <c r="A5278" s="20"/>
      <c r="B5278" s="21"/>
      <c r="C5278" s="22"/>
      <c r="D5278" s="23"/>
      <c r="E5278" s="22"/>
      <c r="F5278" s="23"/>
      <c r="G5278" s="24"/>
      <c r="H5278" s="22"/>
      <c r="I5278" s="22"/>
      <c r="J5278" s="22"/>
      <c r="K5278" s="22"/>
      <c r="L5278" s="66"/>
      <c r="M5278" s="67"/>
      <c r="N5278" s="22"/>
      <c r="O5278" s="22"/>
      <c r="P5278" s="25"/>
      <c r="Q5278" s="26"/>
    </row>
    <row r="5279" spans="1:17" x14ac:dyDescent="0.25">
      <c r="A5279" s="20"/>
      <c r="B5279" s="21"/>
      <c r="C5279" s="22"/>
      <c r="D5279" s="23"/>
      <c r="E5279" s="22"/>
      <c r="F5279" s="23"/>
      <c r="G5279" s="24"/>
      <c r="H5279" s="22"/>
      <c r="I5279" s="22"/>
      <c r="J5279" s="22"/>
      <c r="K5279" s="22"/>
      <c r="L5279" s="66"/>
      <c r="M5279" s="67"/>
      <c r="N5279" s="22"/>
      <c r="O5279" s="22"/>
      <c r="P5279" s="25"/>
      <c r="Q5279" s="26"/>
    </row>
    <row r="5280" spans="1:17" x14ac:dyDescent="0.25">
      <c r="A5280" s="20"/>
      <c r="B5280" s="21"/>
      <c r="C5280" s="22"/>
      <c r="D5280" s="23"/>
      <c r="E5280" s="22"/>
      <c r="F5280" s="23"/>
      <c r="G5280" s="24"/>
      <c r="H5280" s="22"/>
      <c r="I5280" s="22"/>
      <c r="J5280" s="22"/>
      <c r="K5280" s="22"/>
      <c r="L5280" s="66"/>
      <c r="M5280" s="67"/>
      <c r="N5280" s="22"/>
      <c r="O5280" s="22"/>
      <c r="P5280" s="25"/>
      <c r="Q5280" s="26"/>
    </row>
    <row r="5281" spans="1:17" x14ac:dyDescent="0.25">
      <c r="A5281" s="20"/>
      <c r="B5281" s="21"/>
      <c r="C5281" s="22"/>
      <c r="D5281" s="23"/>
      <c r="E5281" s="22"/>
      <c r="F5281" s="23"/>
      <c r="G5281" s="24"/>
      <c r="H5281" s="22"/>
      <c r="I5281" s="22"/>
      <c r="J5281" s="22"/>
      <c r="K5281" s="22"/>
      <c r="L5281" s="66"/>
      <c r="M5281" s="67"/>
      <c r="N5281" s="22"/>
      <c r="O5281" s="22"/>
      <c r="P5281" s="25"/>
      <c r="Q5281" s="26"/>
    </row>
    <row r="5282" spans="1:17" x14ac:dyDescent="0.25">
      <c r="A5282" s="20"/>
      <c r="B5282" s="21"/>
      <c r="C5282" s="22"/>
      <c r="D5282" s="23"/>
      <c r="E5282" s="22"/>
      <c r="F5282" s="23"/>
      <c r="G5282" s="24"/>
      <c r="H5282" s="22"/>
      <c r="I5282" s="22"/>
      <c r="J5282" s="22"/>
      <c r="K5282" s="22"/>
      <c r="L5282" s="66"/>
      <c r="M5282" s="67"/>
      <c r="N5282" s="22"/>
      <c r="O5282" s="22"/>
      <c r="P5282" s="25"/>
      <c r="Q5282" s="26"/>
    </row>
    <row r="5283" spans="1:17" x14ac:dyDescent="0.25">
      <c r="A5283" s="20"/>
      <c r="B5283" s="21"/>
      <c r="C5283" s="22"/>
      <c r="D5283" s="23"/>
      <c r="E5283" s="22"/>
      <c r="F5283" s="23"/>
      <c r="G5283" s="24"/>
      <c r="H5283" s="22"/>
      <c r="I5283" s="22"/>
      <c r="J5283" s="22"/>
      <c r="K5283" s="22"/>
      <c r="L5283" s="66"/>
      <c r="M5283" s="67"/>
      <c r="N5283" s="22"/>
      <c r="O5283" s="22"/>
      <c r="P5283" s="25"/>
      <c r="Q5283" s="26"/>
    </row>
    <row r="5284" spans="1:17" x14ac:dyDescent="0.25">
      <c r="A5284" s="20"/>
      <c r="B5284" s="21"/>
      <c r="C5284" s="22"/>
      <c r="D5284" s="23"/>
      <c r="E5284" s="22"/>
      <c r="F5284" s="23"/>
      <c r="G5284" s="24"/>
      <c r="H5284" s="22"/>
      <c r="I5284" s="22"/>
      <c r="J5284" s="22"/>
      <c r="K5284" s="22"/>
      <c r="L5284" s="66"/>
      <c r="M5284" s="67"/>
      <c r="N5284" s="22"/>
      <c r="O5284" s="22"/>
      <c r="P5284" s="25"/>
      <c r="Q5284" s="26"/>
    </row>
    <row r="5285" spans="1:17" x14ac:dyDescent="0.25">
      <c r="A5285" s="20"/>
      <c r="B5285" s="21"/>
      <c r="C5285" s="22"/>
      <c r="D5285" s="23"/>
      <c r="E5285" s="22"/>
      <c r="F5285" s="23"/>
      <c r="G5285" s="24"/>
      <c r="H5285" s="22"/>
      <c r="I5285" s="22"/>
      <c r="J5285" s="22"/>
      <c r="K5285" s="22"/>
      <c r="L5285" s="66"/>
      <c r="M5285" s="67"/>
      <c r="N5285" s="22"/>
      <c r="O5285" s="22"/>
      <c r="P5285" s="25"/>
      <c r="Q5285" s="26"/>
    </row>
    <row r="5286" spans="1:17" x14ac:dyDescent="0.25">
      <c r="A5286" s="20"/>
      <c r="B5286" s="21"/>
      <c r="C5286" s="22"/>
      <c r="D5286" s="23"/>
      <c r="E5286" s="22"/>
      <c r="F5286" s="23"/>
      <c r="G5286" s="24"/>
      <c r="H5286" s="22"/>
      <c r="I5286" s="22"/>
      <c r="J5286" s="22"/>
      <c r="K5286" s="22"/>
      <c r="L5286" s="66"/>
      <c r="M5286" s="67"/>
      <c r="N5286" s="22"/>
      <c r="O5286" s="22"/>
      <c r="P5286" s="25"/>
      <c r="Q5286" s="26"/>
    </row>
    <row r="5287" spans="1:17" x14ac:dyDescent="0.25">
      <c r="A5287" s="20"/>
      <c r="B5287" s="21"/>
      <c r="C5287" s="22"/>
      <c r="D5287" s="23"/>
      <c r="E5287" s="22"/>
      <c r="F5287" s="23"/>
      <c r="G5287" s="24"/>
      <c r="H5287" s="22"/>
      <c r="I5287" s="22"/>
      <c r="J5287" s="22"/>
      <c r="K5287" s="22"/>
      <c r="L5287" s="66"/>
      <c r="M5287" s="67"/>
      <c r="N5287" s="22"/>
      <c r="O5287" s="22"/>
      <c r="P5287" s="25"/>
      <c r="Q5287" s="26"/>
    </row>
    <row r="5288" spans="1:17" x14ac:dyDescent="0.25">
      <c r="A5288" s="20"/>
      <c r="B5288" s="21"/>
      <c r="C5288" s="22"/>
      <c r="D5288" s="23"/>
      <c r="E5288" s="22"/>
      <c r="F5288" s="23"/>
      <c r="G5288" s="24"/>
      <c r="H5288" s="22"/>
      <c r="I5288" s="22"/>
      <c r="J5288" s="22"/>
      <c r="K5288" s="22"/>
      <c r="L5288" s="66"/>
      <c r="M5288" s="67"/>
      <c r="N5288" s="22"/>
      <c r="O5288" s="22"/>
      <c r="P5288" s="25"/>
      <c r="Q5288" s="26"/>
    </row>
    <row r="5289" spans="1:17" x14ac:dyDescent="0.25">
      <c r="A5289" s="20"/>
      <c r="B5289" s="21"/>
      <c r="C5289" s="22"/>
      <c r="D5289" s="23"/>
      <c r="E5289" s="22"/>
      <c r="F5289" s="23"/>
      <c r="G5289" s="24"/>
      <c r="H5289" s="22"/>
      <c r="I5289" s="22"/>
      <c r="J5289" s="22"/>
      <c r="K5289" s="22"/>
      <c r="L5289" s="66"/>
      <c r="M5289" s="67"/>
      <c r="N5289" s="22"/>
      <c r="O5289" s="22"/>
      <c r="P5289" s="25"/>
      <c r="Q5289" s="26"/>
    </row>
    <row r="5290" spans="1:17" x14ac:dyDescent="0.25">
      <c r="A5290" s="20"/>
      <c r="B5290" s="21"/>
      <c r="C5290" s="22"/>
      <c r="D5290" s="23"/>
      <c r="E5290" s="22"/>
      <c r="F5290" s="23"/>
      <c r="G5290" s="24"/>
      <c r="H5290" s="22"/>
      <c r="I5290" s="22"/>
      <c r="J5290" s="22"/>
      <c r="K5290" s="22"/>
      <c r="L5290" s="66"/>
      <c r="M5290" s="67"/>
      <c r="N5290" s="22"/>
      <c r="O5290" s="22"/>
      <c r="P5290" s="25"/>
      <c r="Q5290" s="26"/>
    </row>
    <row r="5291" spans="1:17" x14ac:dyDescent="0.25">
      <c r="A5291" s="20"/>
      <c r="B5291" s="21"/>
      <c r="C5291" s="22"/>
      <c r="D5291" s="23"/>
      <c r="E5291" s="22"/>
      <c r="F5291" s="23"/>
      <c r="G5291" s="24"/>
      <c r="H5291" s="22"/>
      <c r="I5291" s="22"/>
      <c r="J5291" s="22"/>
      <c r="K5291" s="22"/>
      <c r="L5291" s="66"/>
      <c r="M5291" s="67"/>
      <c r="N5291" s="22"/>
      <c r="O5291" s="22"/>
      <c r="P5291" s="25"/>
      <c r="Q5291" s="26"/>
    </row>
    <row r="5292" spans="1:17" x14ac:dyDescent="0.25">
      <c r="A5292" s="20"/>
      <c r="B5292" s="21"/>
      <c r="C5292" s="22"/>
      <c r="D5292" s="23"/>
      <c r="E5292" s="22"/>
      <c r="F5292" s="23"/>
      <c r="G5292" s="24"/>
      <c r="H5292" s="22"/>
      <c r="I5292" s="22"/>
      <c r="J5292" s="22"/>
      <c r="K5292" s="22"/>
      <c r="L5292" s="66"/>
      <c r="M5292" s="67"/>
      <c r="N5292" s="22"/>
      <c r="O5292" s="22"/>
      <c r="P5292" s="25"/>
      <c r="Q5292" s="26"/>
    </row>
    <row r="5293" spans="1:17" x14ac:dyDescent="0.25">
      <c r="A5293" s="20"/>
      <c r="B5293" s="21"/>
      <c r="C5293" s="22"/>
      <c r="D5293" s="23"/>
      <c r="E5293" s="22"/>
      <c r="F5293" s="23"/>
      <c r="G5293" s="24"/>
      <c r="H5293" s="22"/>
      <c r="I5293" s="22"/>
      <c r="J5293" s="22"/>
      <c r="K5293" s="22"/>
      <c r="L5293" s="66"/>
      <c r="M5293" s="67"/>
      <c r="N5293" s="22"/>
      <c r="O5293" s="22"/>
      <c r="P5293" s="25"/>
      <c r="Q5293" s="26"/>
    </row>
    <row r="5294" spans="1:17" x14ac:dyDescent="0.25">
      <c r="A5294" s="20"/>
      <c r="B5294" s="21"/>
      <c r="C5294" s="22"/>
      <c r="D5294" s="23"/>
      <c r="E5294" s="22"/>
      <c r="F5294" s="23"/>
      <c r="G5294" s="24"/>
      <c r="H5294" s="22"/>
      <c r="I5294" s="22"/>
      <c r="J5294" s="22"/>
      <c r="K5294" s="22"/>
      <c r="L5294" s="66"/>
      <c r="M5294" s="67"/>
      <c r="N5294" s="22"/>
      <c r="O5294" s="22"/>
      <c r="P5294" s="25"/>
      <c r="Q5294" s="26"/>
    </row>
    <row r="5295" spans="1:17" x14ac:dyDescent="0.25">
      <c r="A5295" s="20"/>
      <c r="B5295" s="21"/>
      <c r="C5295" s="22"/>
      <c r="D5295" s="23"/>
      <c r="E5295" s="22"/>
      <c r="F5295" s="23"/>
      <c r="G5295" s="24"/>
      <c r="H5295" s="22"/>
      <c r="I5295" s="22"/>
      <c r="J5295" s="22"/>
      <c r="K5295" s="22"/>
      <c r="L5295" s="66"/>
      <c r="M5295" s="67"/>
      <c r="N5295" s="22"/>
      <c r="O5295" s="22"/>
      <c r="P5295" s="25"/>
      <c r="Q5295" s="26"/>
    </row>
    <row r="5296" spans="1:17" x14ac:dyDescent="0.25">
      <c r="A5296" s="20"/>
      <c r="B5296" s="21"/>
      <c r="C5296" s="22"/>
      <c r="D5296" s="23"/>
      <c r="E5296" s="22"/>
      <c r="F5296" s="23"/>
      <c r="G5296" s="24"/>
      <c r="H5296" s="22"/>
      <c r="I5296" s="22"/>
      <c r="J5296" s="22"/>
      <c r="K5296" s="22"/>
      <c r="L5296" s="66"/>
      <c r="M5296" s="67"/>
      <c r="N5296" s="22"/>
      <c r="O5296" s="22"/>
      <c r="P5296" s="25"/>
      <c r="Q5296" s="26"/>
    </row>
    <row r="5297" spans="1:17" x14ac:dyDescent="0.25">
      <c r="A5297" s="20"/>
      <c r="B5297" s="21"/>
      <c r="C5297" s="22"/>
      <c r="D5297" s="23"/>
      <c r="E5297" s="22"/>
      <c r="F5297" s="23"/>
      <c r="G5297" s="24"/>
      <c r="H5297" s="22"/>
      <c r="I5297" s="22"/>
      <c r="J5297" s="22"/>
      <c r="K5297" s="22"/>
      <c r="L5297" s="66"/>
      <c r="M5297" s="67"/>
      <c r="N5297" s="22"/>
      <c r="O5297" s="22"/>
      <c r="P5297" s="25"/>
      <c r="Q5297" s="26"/>
    </row>
    <row r="5298" spans="1:17" x14ac:dyDescent="0.25">
      <c r="A5298" s="20"/>
      <c r="B5298" s="21"/>
      <c r="C5298" s="22"/>
      <c r="D5298" s="23"/>
      <c r="E5298" s="22"/>
      <c r="F5298" s="23"/>
      <c r="G5298" s="24"/>
      <c r="H5298" s="22"/>
      <c r="I5298" s="22"/>
      <c r="J5298" s="22"/>
      <c r="K5298" s="22"/>
      <c r="L5298" s="66"/>
      <c r="M5298" s="67"/>
      <c r="N5298" s="22"/>
      <c r="O5298" s="22"/>
      <c r="P5298" s="25"/>
      <c r="Q5298" s="26"/>
    </row>
    <row r="5299" spans="1:17" x14ac:dyDescent="0.25">
      <c r="A5299" s="20"/>
      <c r="B5299" s="21"/>
      <c r="C5299" s="22"/>
      <c r="D5299" s="23"/>
      <c r="E5299" s="22"/>
      <c r="F5299" s="23"/>
      <c r="G5299" s="24"/>
      <c r="H5299" s="22"/>
      <c r="I5299" s="22"/>
      <c r="J5299" s="22"/>
      <c r="K5299" s="22"/>
      <c r="L5299" s="66"/>
      <c r="M5299" s="67"/>
      <c r="N5299" s="22"/>
      <c r="O5299" s="22"/>
      <c r="P5299" s="25"/>
      <c r="Q5299" s="26"/>
    </row>
    <row r="5300" spans="1:17" x14ac:dyDescent="0.25">
      <c r="A5300" s="20"/>
      <c r="B5300" s="21"/>
      <c r="C5300" s="22"/>
      <c r="D5300" s="23"/>
      <c r="E5300" s="22"/>
      <c r="F5300" s="23"/>
      <c r="G5300" s="24"/>
      <c r="H5300" s="22"/>
      <c r="I5300" s="22"/>
      <c r="J5300" s="22"/>
      <c r="K5300" s="22"/>
      <c r="L5300" s="66"/>
      <c r="M5300" s="67"/>
      <c r="N5300" s="22"/>
      <c r="O5300" s="22"/>
      <c r="P5300" s="25"/>
      <c r="Q5300" s="26"/>
    </row>
    <row r="5301" spans="1:17" x14ac:dyDescent="0.25">
      <c r="A5301" s="20"/>
      <c r="B5301" s="21"/>
      <c r="C5301" s="22"/>
      <c r="D5301" s="23"/>
      <c r="E5301" s="22"/>
      <c r="F5301" s="23"/>
      <c r="G5301" s="24"/>
      <c r="H5301" s="22"/>
      <c r="I5301" s="22"/>
      <c r="J5301" s="22"/>
      <c r="K5301" s="22"/>
      <c r="L5301" s="66"/>
      <c r="M5301" s="67"/>
      <c r="N5301" s="22"/>
      <c r="O5301" s="22"/>
      <c r="P5301" s="25"/>
      <c r="Q5301" s="26"/>
    </row>
    <row r="5302" spans="1:17" x14ac:dyDescent="0.25">
      <c r="A5302" s="20"/>
      <c r="B5302" s="21"/>
      <c r="C5302" s="22"/>
      <c r="D5302" s="23"/>
      <c r="E5302" s="22"/>
      <c r="F5302" s="23"/>
      <c r="G5302" s="24"/>
      <c r="H5302" s="22"/>
      <c r="I5302" s="22"/>
      <c r="J5302" s="22"/>
      <c r="K5302" s="22"/>
      <c r="L5302" s="66"/>
      <c r="M5302" s="67"/>
      <c r="N5302" s="22"/>
      <c r="O5302" s="22"/>
      <c r="P5302" s="25"/>
      <c r="Q5302" s="26"/>
    </row>
    <row r="5303" spans="1:17" x14ac:dyDescent="0.25">
      <c r="A5303" s="20"/>
      <c r="B5303" s="21"/>
      <c r="C5303" s="22"/>
      <c r="D5303" s="23"/>
      <c r="E5303" s="22"/>
      <c r="F5303" s="23"/>
      <c r="G5303" s="24"/>
      <c r="H5303" s="22"/>
      <c r="I5303" s="22"/>
      <c r="J5303" s="22"/>
      <c r="K5303" s="22"/>
      <c r="L5303" s="66"/>
      <c r="M5303" s="67"/>
      <c r="N5303" s="22"/>
      <c r="O5303" s="22"/>
      <c r="P5303" s="25"/>
      <c r="Q5303" s="26"/>
    </row>
    <row r="5304" spans="1:17" x14ac:dyDescent="0.25">
      <c r="A5304" s="20"/>
      <c r="B5304" s="21"/>
      <c r="C5304" s="22"/>
      <c r="D5304" s="23"/>
      <c r="E5304" s="22"/>
      <c r="F5304" s="23"/>
      <c r="G5304" s="24"/>
      <c r="H5304" s="22"/>
      <c r="I5304" s="22"/>
      <c r="J5304" s="22"/>
      <c r="K5304" s="22"/>
      <c r="L5304" s="66"/>
      <c r="M5304" s="67"/>
      <c r="N5304" s="22"/>
      <c r="O5304" s="22"/>
      <c r="P5304" s="25"/>
      <c r="Q5304" s="26"/>
    </row>
    <row r="5305" spans="1:17" x14ac:dyDescent="0.25">
      <c r="A5305" s="20"/>
      <c r="B5305" s="21"/>
      <c r="C5305" s="22"/>
      <c r="D5305" s="23"/>
      <c r="E5305" s="22"/>
      <c r="F5305" s="23"/>
      <c r="G5305" s="24"/>
      <c r="H5305" s="22"/>
      <c r="I5305" s="22"/>
      <c r="J5305" s="22"/>
      <c r="K5305" s="22"/>
      <c r="L5305" s="66"/>
      <c r="M5305" s="67"/>
      <c r="N5305" s="22"/>
      <c r="O5305" s="22"/>
      <c r="P5305" s="25"/>
      <c r="Q5305" s="26"/>
    </row>
    <row r="5306" spans="1:17" x14ac:dyDescent="0.25">
      <c r="A5306" s="20"/>
      <c r="B5306" s="21"/>
      <c r="C5306" s="22"/>
      <c r="D5306" s="23"/>
      <c r="E5306" s="22"/>
      <c r="F5306" s="23"/>
      <c r="G5306" s="24"/>
      <c r="H5306" s="22"/>
      <c r="I5306" s="22"/>
      <c r="J5306" s="22"/>
      <c r="K5306" s="22"/>
      <c r="L5306" s="66"/>
      <c r="M5306" s="67"/>
      <c r="N5306" s="22"/>
      <c r="O5306" s="22"/>
      <c r="P5306" s="25"/>
      <c r="Q5306" s="26"/>
    </row>
    <row r="5307" spans="1:17" x14ac:dyDescent="0.25">
      <c r="A5307" s="20"/>
      <c r="B5307" s="21"/>
      <c r="C5307" s="22"/>
      <c r="D5307" s="23"/>
      <c r="E5307" s="22"/>
      <c r="F5307" s="23"/>
      <c r="G5307" s="24"/>
      <c r="H5307" s="22"/>
      <c r="I5307" s="22"/>
      <c r="J5307" s="22"/>
      <c r="K5307" s="22"/>
      <c r="L5307" s="66"/>
      <c r="M5307" s="67"/>
      <c r="N5307" s="22"/>
      <c r="O5307" s="22"/>
      <c r="P5307" s="25"/>
      <c r="Q5307" s="26"/>
    </row>
    <row r="5308" spans="1:17" x14ac:dyDescent="0.25">
      <c r="A5308" s="20"/>
      <c r="B5308" s="21"/>
      <c r="C5308" s="22"/>
      <c r="D5308" s="23"/>
      <c r="E5308" s="22"/>
      <c r="F5308" s="23"/>
      <c r="G5308" s="24"/>
      <c r="H5308" s="22"/>
      <c r="I5308" s="22"/>
      <c r="J5308" s="22"/>
      <c r="K5308" s="22"/>
      <c r="L5308" s="66"/>
      <c r="M5308" s="67"/>
      <c r="N5308" s="22"/>
      <c r="O5308" s="22"/>
      <c r="P5308" s="25"/>
      <c r="Q5308" s="26"/>
    </row>
    <row r="5309" spans="1:17" x14ac:dyDescent="0.25">
      <c r="A5309" s="20"/>
      <c r="B5309" s="21"/>
      <c r="C5309" s="22"/>
      <c r="D5309" s="23"/>
      <c r="E5309" s="22"/>
      <c r="F5309" s="23"/>
      <c r="G5309" s="24"/>
      <c r="H5309" s="22"/>
      <c r="I5309" s="22"/>
      <c r="J5309" s="22"/>
      <c r="K5309" s="22"/>
      <c r="L5309" s="66"/>
      <c r="M5309" s="67"/>
      <c r="N5309" s="22"/>
      <c r="O5309" s="22"/>
      <c r="P5309" s="25"/>
      <c r="Q5309" s="26"/>
    </row>
    <row r="5310" spans="1:17" x14ac:dyDescent="0.25">
      <c r="A5310" s="20"/>
      <c r="B5310" s="21"/>
      <c r="C5310" s="22"/>
      <c r="D5310" s="23"/>
      <c r="E5310" s="22"/>
      <c r="F5310" s="23"/>
      <c r="G5310" s="24"/>
      <c r="H5310" s="22"/>
      <c r="I5310" s="22"/>
      <c r="J5310" s="22"/>
      <c r="K5310" s="22"/>
      <c r="L5310" s="66"/>
      <c r="M5310" s="67"/>
      <c r="N5310" s="22"/>
      <c r="O5310" s="22"/>
      <c r="P5310" s="25"/>
      <c r="Q5310" s="26"/>
    </row>
    <row r="5311" spans="1:17" x14ac:dyDescent="0.25">
      <c r="A5311" s="20"/>
      <c r="B5311" s="21"/>
      <c r="C5311" s="22"/>
      <c r="D5311" s="23"/>
      <c r="E5311" s="22"/>
      <c r="F5311" s="23"/>
      <c r="G5311" s="24"/>
      <c r="H5311" s="22"/>
      <c r="I5311" s="22"/>
      <c r="J5311" s="22"/>
      <c r="K5311" s="22"/>
      <c r="L5311" s="66"/>
      <c r="M5311" s="67"/>
      <c r="N5311" s="22"/>
      <c r="O5311" s="22"/>
      <c r="P5311" s="25"/>
      <c r="Q5311" s="26"/>
    </row>
    <row r="5312" spans="1:17" x14ac:dyDescent="0.25">
      <c r="A5312" s="20"/>
      <c r="B5312" s="21"/>
      <c r="C5312" s="22"/>
      <c r="D5312" s="23"/>
      <c r="E5312" s="22"/>
      <c r="F5312" s="23"/>
      <c r="G5312" s="24"/>
      <c r="H5312" s="22"/>
      <c r="I5312" s="22"/>
      <c r="J5312" s="22"/>
      <c r="K5312" s="22"/>
      <c r="L5312" s="66"/>
      <c r="M5312" s="67"/>
      <c r="N5312" s="22"/>
      <c r="O5312" s="22"/>
      <c r="P5312" s="25"/>
      <c r="Q5312" s="26"/>
    </row>
    <row r="5313" spans="1:17" x14ac:dyDescent="0.25">
      <c r="A5313" s="20"/>
      <c r="B5313" s="21"/>
      <c r="C5313" s="22"/>
      <c r="D5313" s="23"/>
      <c r="E5313" s="22"/>
      <c r="F5313" s="23"/>
      <c r="G5313" s="24"/>
      <c r="H5313" s="22"/>
      <c r="I5313" s="22"/>
      <c r="J5313" s="22"/>
      <c r="K5313" s="22"/>
      <c r="L5313" s="66"/>
      <c r="M5313" s="67"/>
      <c r="N5313" s="22"/>
      <c r="O5313" s="22"/>
      <c r="P5313" s="25"/>
      <c r="Q5313" s="26"/>
    </row>
    <row r="5314" spans="1:17" x14ac:dyDescent="0.25">
      <c r="A5314" s="20"/>
      <c r="B5314" s="21"/>
      <c r="C5314" s="22"/>
      <c r="D5314" s="23"/>
      <c r="E5314" s="22"/>
      <c r="F5314" s="23"/>
      <c r="G5314" s="24"/>
      <c r="H5314" s="22"/>
      <c r="I5314" s="22"/>
      <c r="J5314" s="22"/>
      <c r="K5314" s="22"/>
      <c r="L5314" s="66"/>
      <c r="M5314" s="67"/>
      <c r="N5314" s="22"/>
      <c r="O5314" s="22"/>
      <c r="P5314" s="25"/>
      <c r="Q5314" s="26"/>
    </row>
    <row r="5315" spans="1:17" x14ac:dyDescent="0.25">
      <c r="A5315" s="20"/>
      <c r="B5315" s="21"/>
      <c r="C5315" s="22"/>
      <c r="D5315" s="23"/>
      <c r="E5315" s="22"/>
      <c r="F5315" s="23"/>
      <c r="G5315" s="24"/>
      <c r="H5315" s="22"/>
      <c r="I5315" s="22"/>
      <c r="J5315" s="22"/>
      <c r="K5315" s="22"/>
      <c r="L5315" s="66"/>
      <c r="M5315" s="67"/>
      <c r="N5315" s="22"/>
      <c r="O5315" s="22"/>
      <c r="P5315" s="25"/>
      <c r="Q5315" s="26"/>
    </row>
    <row r="5316" spans="1:17" x14ac:dyDescent="0.25">
      <c r="A5316" s="20"/>
      <c r="B5316" s="21"/>
      <c r="C5316" s="22"/>
      <c r="D5316" s="23"/>
      <c r="E5316" s="22"/>
      <c r="F5316" s="23"/>
      <c r="G5316" s="24"/>
      <c r="H5316" s="22"/>
      <c r="I5316" s="22"/>
      <c r="J5316" s="22"/>
      <c r="K5316" s="22"/>
      <c r="L5316" s="66"/>
      <c r="M5316" s="67"/>
      <c r="N5316" s="22"/>
      <c r="O5316" s="22"/>
      <c r="P5316" s="25"/>
      <c r="Q5316" s="26"/>
    </row>
    <row r="5317" spans="1:17" x14ac:dyDescent="0.25">
      <c r="A5317" s="20"/>
      <c r="B5317" s="21"/>
      <c r="C5317" s="22"/>
      <c r="D5317" s="23"/>
      <c r="E5317" s="22"/>
      <c r="F5317" s="23"/>
      <c r="G5317" s="24"/>
      <c r="H5317" s="22"/>
      <c r="I5317" s="22"/>
      <c r="J5317" s="22"/>
      <c r="K5317" s="22"/>
      <c r="L5317" s="66"/>
      <c r="M5317" s="67"/>
      <c r="N5317" s="22"/>
      <c r="O5317" s="22"/>
      <c r="P5317" s="25"/>
      <c r="Q5317" s="26"/>
    </row>
    <row r="5318" spans="1:17" x14ac:dyDescent="0.25">
      <c r="A5318" s="20"/>
      <c r="B5318" s="21"/>
      <c r="C5318" s="22"/>
      <c r="D5318" s="23"/>
      <c r="E5318" s="22"/>
      <c r="F5318" s="23"/>
      <c r="G5318" s="24"/>
      <c r="H5318" s="22"/>
      <c r="I5318" s="22"/>
      <c r="J5318" s="22"/>
      <c r="K5318" s="22"/>
      <c r="L5318" s="66"/>
      <c r="M5318" s="67"/>
      <c r="N5318" s="22"/>
      <c r="O5318" s="22"/>
      <c r="P5318" s="25"/>
      <c r="Q5318" s="26"/>
    </row>
    <row r="5319" spans="1:17" x14ac:dyDescent="0.25">
      <c r="A5319" s="20"/>
      <c r="B5319" s="21"/>
      <c r="C5319" s="22"/>
      <c r="D5319" s="23"/>
      <c r="E5319" s="22"/>
      <c r="F5319" s="23"/>
      <c r="G5319" s="24"/>
      <c r="H5319" s="22"/>
      <c r="I5319" s="22"/>
      <c r="J5319" s="22"/>
      <c r="K5319" s="22"/>
      <c r="L5319" s="66"/>
      <c r="M5319" s="67"/>
      <c r="N5319" s="22"/>
      <c r="O5319" s="22"/>
      <c r="P5319" s="25"/>
      <c r="Q5319" s="26"/>
    </row>
    <row r="5320" spans="1:17" x14ac:dyDescent="0.25">
      <c r="A5320" s="20"/>
      <c r="B5320" s="21"/>
      <c r="C5320" s="22"/>
      <c r="D5320" s="23"/>
      <c r="E5320" s="22"/>
      <c r="F5320" s="23"/>
      <c r="G5320" s="24"/>
      <c r="H5320" s="22"/>
      <c r="I5320" s="22"/>
      <c r="J5320" s="22"/>
      <c r="K5320" s="22"/>
      <c r="L5320" s="66"/>
      <c r="M5320" s="67"/>
      <c r="N5320" s="22"/>
      <c r="O5320" s="22"/>
      <c r="P5320" s="25"/>
      <c r="Q5320" s="26"/>
    </row>
    <row r="5321" spans="1:17" x14ac:dyDescent="0.25">
      <c r="A5321" s="20"/>
      <c r="B5321" s="21"/>
      <c r="C5321" s="22"/>
      <c r="D5321" s="23"/>
      <c r="E5321" s="22"/>
      <c r="F5321" s="23"/>
      <c r="G5321" s="24"/>
      <c r="H5321" s="22"/>
      <c r="I5321" s="22"/>
      <c r="J5321" s="22"/>
      <c r="K5321" s="22"/>
      <c r="L5321" s="66"/>
      <c r="M5321" s="67"/>
      <c r="N5321" s="22"/>
      <c r="O5321" s="22"/>
      <c r="P5321" s="25"/>
      <c r="Q5321" s="26"/>
    </row>
    <row r="5322" spans="1:17" x14ac:dyDescent="0.25">
      <c r="A5322" s="20"/>
      <c r="B5322" s="21"/>
      <c r="C5322" s="22"/>
      <c r="D5322" s="23"/>
      <c r="E5322" s="22"/>
      <c r="F5322" s="23"/>
      <c r="G5322" s="24"/>
      <c r="H5322" s="22"/>
      <c r="I5322" s="22"/>
      <c r="J5322" s="22"/>
      <c r="K5322" s="22"/>
      <c r="L5322" s="66"/>
      <c r="M5322" s="67"/>
      <c r="N5322" s="22"/>
      <c r="O5322" s="22"/>
      <c r="P5322" s="25"/>
      <c r="Q5322" s="26"/>
    </row>
    <row r="5323" spans="1:17" x14ac:dyDescent="0.25">
      <c r="A5323" s="20"/>
      <c r="B5323" s="21"/>
      <c r="C5323" s="22"/>
      <c r="D5323" s="23"/>
      <c r="E5323" s="22"/>
      <c r="F5323" s="23"/>
      <c r="G5323" s="24"/>
      <c r="H5323" s="22"/>
      <c r="I5323" s="22"/>
      <c r="J5323" s="22"/>
      <c r="K5323" s="22"/>
      <c r="L5323" s="66"/>
      <c r="M5323" s="67"/>
      <c r="N5323" s="22"/>
      <c r="O5323" s="22"/>
      <c r="P5323" s="25"/>
      <c r="Q5323" s="26"/>
    </row>
    <row r="5324" spans="1:17" x14ac:dyDescent="0.25">
      <c r="A5324" s="20"/>
      <c r="B5324" s="21"/>
      <c r="C5324" s="22"/>
      <c r="D5324" s="23"/>
      <c r="E5324" s="22"/>
      <c r="F5324" s="23"/>
      <c r="G5324" s="24"/>
      <c r="H5324" s="22"/>
      <c r="I5324" s="22"/>
      <c r="J5324" s="22"/>
      <c r="K5324" s="22"/>
      <c r="L5324" s="66"/>
      <c r="M5324" s="67"/>
      <c r="N5324" s="22"/>
      <c r="O5324" s="22"/>
      <c r="P5324" s="25"/>
      <c r="Q5324" s="26"/>
    </row>
    <row r="5325" spans="1:17" x14ac:dyDescent="0.25">
      <c r="A5325" s="20"/>
      <c r="B5325" s="21"/>
      <c r="C5325" s="22"/>
      <c r="D5325" s="23"/>
      <c r="E5325" s="22"/>
      <c r="F5325" s="23"/>
      <c r="G5325" s="24"/>
      <c r="H5325" s="22"/>
      <c r="I5325" s="22"/>
      <c r="J5325" s="22"/>
      <c r="K5325" s="22"/>
      <c r="L5325" s="66"/>
      <c r="M5325" s="67"/>
      <c r="N5325" s="22"/>
      <c r="O5325" s="22"/>
      <c r="P5325" s="25"/>
      <c r="Q5325" s="26"/>
    </row>
    <row r="5326" spans="1:17" x14ac:dyDescent="0.25">
      <c r="A5326" s="20"/>
      <c r="B5326" s="21"/>
      <c r="C5326" s="22"/>
      <c r="D5326" s="23"/>
      <c r="E5326" s="22"/>
      <c r="F5326" s="23"/>
      <c r="G5326" s="24"/>
      <c r="H5326" s="22"/>
      <c r="I5326" s="22"/>
      <c r="J5326" s="22"/>
      <c r="K5326" s="22"/>
      <c r="L5326" s="66"/>
      <c r="M5326" s="67"/>
      <c r="N5326" s="22"/>
      <c r="O5326" s="22"/>
      <c r="P5326" s="25"/>
      <c r="Q5326" s="26"/>
    </row>
    <row r="5327" spans="1:17" x14ac:dyDescent="0.25">
      <c r="A5327" s="20"/>
      <c r="B5327" s="21"/>
      <c r="C5327" s="22"/>
      <c r="D5327" s="23"/>
      <c r="E5327" s="22"/>
      <c r="F5327" s="23"/>
      <c r="G5327" s="24"/>
      <c r="H5327" s="22"/>
      <c r="I5327" s="22"/>
      <c r="J5327" s="22"/>
      <c r="K5327" s="22"/>
      <c r="L5327" s="66"/>
      <c r="M5327" s="67"/>
      <c r="N5327" s="22"/>
      <c r="O5327" s="22"/>
      <c r="P5327" s="25"/>
      <c r="Q5327" s="26"/>
    </row>
    <row r="5328" spans="1:17" x14ac:dyDescent="0.25">
      <c r="A5328" s="20"/>
      <c r="B5328" s="21"/>
      <c r="C5328" s="22"/>
      <c r="D5328" s="23"/>
      <c r="E5328" s="22"/>
      <c r="F5328" s="23"/>
      <c r="G5328" s="24"/>
      <c r="H5328" s="22"/>
      <c r="I5328" s="22"/>
      <c r="J5328" s="22"/>
      <c r="K5328" s="22"/>
      <c r="L5328" s="66"/>
      <c r="M5328" s="67"/>
      <c r="N5328" s="22"/>
      <c r="O5328" s="22"/>
      <c r="P5328" s="25"/>
      <c r="Q5328" s="26"/>
    </row>
    <row r="5329" spans="1:17" x14ac:dyDescent="0.25">
      <c r="A5329" s="20"/>
      <c r="B5329" s="21"/>
      <c r="C5329" s="22"/>
      <c r="D5329" s="23"/>
      <c r="E5329" s="22"/>
      <c r="F5329" s="23"/>
      <c r="G5329" s="24"/>
      <c r="H5329" s="22"/>
      <c r="I5329" s="22"/>
      <c r="J5329" s="22"/>
      <c r="K5329" s="22"/>
      <c r="L5329" s="66"/>
      <c r="M5329" s="67"/>
      <c r="N5329" s="22"/>
      <c r="O5329" s="22"/>
      <c r="P5329" s="25"/>
      <c r="Q5329" s="26"/>
    </row>
    <row r="5330" spans="1:17" x14ac:dyDescent="0.25">
      <c r="A5330" s="20"/>
      <c r="B5330" s="21"/>
      <c r="C5330" s="22"/>
      <c r="D5330" s="23"/>
      <c r="E5330" s="22"/>
      <c r="F5330" s="23"/>
      <c r="G5330" s="24"/>
      <c r="H5330" s="22"/>
      <c r="I5330" s="22"/>
      <c r="J5330" s="22"/>
      <c r="K5330" s="22"/>
      <c r="L5330" s="66"/>
      <c r="M5330" s="67"/>
      <c r="N5330" s="22"/>
      <c r="O5330" s="22"/>
      <c r="P5330" s="25"/>
      <c r="Q5330" s="26"/>
    </row>
    <row r="5331" spans="1:17" x14ac:dyDescent="0.25">
      <c r="A5331" s="20"/>
      <c r="B5331" s="21"/>
      <c r="C5331" s="22"/>
      <c r="D5331" s="23"/>
      <c r="E5331" s="22"/>
      <c r="F5331" s="23"/>
      <c r="G5331" s="24"/>
      <c r="H5331" s="22"/>
      <c r="I5331" s="22"/>
      <c r="J5331" s="22"/>
      <c r="K5331" s="22"/>
      <c r="L5331" s="66"/>
      <c r="M5331" s="67"/>
      <c r="N5331" s="22"/>
      <c r="O5331" s="22"/>
      <c r="P5331" s="25"/>
      <c r="Q5331" s="26"/>
    </row>
    <row r="5332" spans="1:17" x14ac:dyDescent="0.25">
      <c r="A5332" s="20"/>
      <c r="B5332" s="21"/>
      <c r="C5332" s="22"/>
      <c r="D5332" s="23"/>
      <c r="E5332" s="22"/>
      <c r="F5332" s="23"/>
      <c r="G5332" s="24"/>
      <c r="H5332" s="22"/>
      <c r="I5332" s="22"/>
      <c r="J5332" s="22"/>
      <c r="K5332" s="22"/>
      <c r="L5332" s="66"/>
      <c r="M5332" s="67"/>
      <c r="N5332" s="22"/>
      <c r="O5332" s="22"/>
      <c r="P5332" s="25"/>
      <c r="Q5332" s="26"/>
    </row>
    <row r="5333" spans="1:17" x14ac:dyDescent="0.25">
      <c r="A5333" s="20"/>
      <c r="B5333" s="21"/>
      <c r="C5333" s="22"/>
      <c r="D5333" s="23"/>
      <c r="E5333" s="22"/>
      <c r="F5333" s="23"/>
      <c r="G5333" s="24"/>
      <c r="H5333" s="22"/>
      <c r="I5333" s="22"/>
      <c r="J5333" s="22"/>
      <c r="K5333" s="22"/>
      <c r="L5333" s="66"/>
      <c r="M5333" s="67"/>
      <c r="N5333" s="22"/>
      <c r="O5333" s="22"/>
      <c r="P5333" s="25"/>
      <c r="Q5333" s="26"/>
    </row>
    <row r="5334" spans="1:17" x14ac:dyDescent="0.25">
      <c r="A5334" s="20"/>
      <c r="B5334" s="21"/>
      <c r="C5334" s="22"/>
      <c r="D5334" s="23"/>
      <c r="E5334" s="22"/>
      <c r="F5334" s="23"/>
      <c r="G5334" s="24"/>
      <c r="H5334" s="22"/>
      <c r="I5334" s="22"/>
      <c r="J5334" s="22"/>
      <c r="K5334" s="22"/>
      <c r="L5334" s="66"/>
      <c r="M5334" s="67"/>
      <c r="N5334" s="22"/>
      <c r="O5334" s="22"/>
      <c r="P5334" s="25"/>
      <c r="Q5334" s="26"/>
    </row>
    <row r="5335" spans="1:17" x14ac:dyDescent="0.25">
      <c r="A5335" s="20"/>
      <c r="B5335" s="21"/>
      <c r="C5335" s="22"/>
      <c r="D5335" s="23"/>
      <c r="E5335" s="22"/>
      <c r="F5335" s="23"/>
      <c r="G5335" s="24"/>
      <c r="H5335" s="22"/>
      <c r="I5335" s="22"/>
      <c r="J5335" s="22"/>
      <c r="K5335" s="22"/>
      <c r="L5335" s="66"/>
      <c r="M5335" s="67"/>
      <c r="N5335" s="22"/>
      <c r="O5335" s="22"/>
      <c r="P5335" s="25"/>
      <c r="Q5335" s="26"/>
    </row>
    <row r="5336" spans="1:17" x14ac:dyDescent="0.25">
      <c r="A5336" s="20"/>
      <c r="B5336" s="21"/>
      <c r="C5336" s="22"/>
      <c r="D5336" s="23"/>
      <c r="E5336" s="22"/>
      <c r="F5336" s="23"/>
      <c r="G5336" s="24"/>
      <c r="H5336" s="22"/>
      <c r="I5336" s="22"/>
      <c r="J5336" s="22"/>
      <c r="K5336" s="22"/>
      <c r="L5336" s="66"/>
      <c r="M5336" s="67"/>
      <c r="N5336" s="22"/>
      <c r="O5336" s="22"/>
      <c r="P5336" s="25"/>
      <c r="Q5336" s="26"/>
    </row>
    <row r="5337" spans="1:17" x14ac:dyDescent="0.25">
      <c r="A5337" s="20"/>
      <c r="B5337" s="21"/>
      <c r="C5337" s="22"/>
      <c r="D5337" s="23"/>
      <c r="E5337" s="22"/>
      <c r="F5337" s="23"/>
      <c r="G5337" s="24"/>
      <c r="H5337" s="22"/>
      <c r="I5337" s="22"/>
      <c r="J5337" s="22"/>
      <c r="K5337" s="22"/>
      <c r="L5337" s="66"/>
      <c r="M5337" s="67"/>
      <c r="N5337" s="22"/>
      <c r="O5337" s="22"/>
      <c r="P5337" s="25"/>
      <c r="Q5337" s="26"/>
    </row>
    <row r="5338" spans="1:17" x14ac:dyDescent="0.25">
      <c r="A5338" s="20"/>
      <c r="B5338" s="21"/>
      <c r="C5338" s="22"/>
      <c r="D5338" s="23"/>
      <c r="E5338" s="22"/>
      <c r="F5338" s="23"/>
      <c r="G5338" s="24"/>
      <c r="H5338" s="22"/>
      <c r="I5338" s="22"/>
      <c r="J5338" s="22"/>
      <c r="K5338" s="22"/>
      <c r="L5338" s="66"/>
      <c r="M5338" s="67"/>
      <c r="N5338" s="22"/>
      <c r="O5338" s="22"/>
      <c r="P5338" s="25"/>
      <c r="Q5338" s="26"/>
    </row>
    <row r="5339" spans="1:17" x14ac:dyDescent="0.25">
      <c r="A5339" s="20"/>
      <c r="B5339" s="21"/>
      <c r="C5339" s="22"/>
      <c r="D5339" s="23"/>
      <c r="E5339" s="22"/>
      <c r="F5339" s="23"/>
      <c r="G5339" s="24"/>
      <c r="H5339" s="22"/>
      <c r="I5339" s="22"/>
      <c r="J5339" s="22"/>
      <c r="K5339" s="22"/>
      <c r="L5339" s="66"/>
      <c r="M5339" s="67"/>
      <c r="N5339" s="22"/>
      <c r="O5339" s="22"/>
      <c r="P5339" s="25"/>
      <c r="Q5339" s="26"/>
    </row>
    <row r="5340" spans="1:17" x14ac:dyDescent="0.25">
      <c r="A5340" s="20"/>
      <c r="B5340" s="21"/>
      <c r="C5340" s="22"/>
      <c r="D5340" s="23"/>
      <c r="E5340" s="22"/>
      <c r="F5340" s="23"/>
      <c r="G5340" s="24"/>
      <c r="H5340" s="22"/>
      <c r="I5340" s="22"/>
      <c r="J5340" s="22"/>
      <c r="K5340" s="22"/>
      <c r="L5340" s="66"/>
      <c r="M5340" s="67"/>
      <c r="N5340" s="22"/>
      <c r="O5340" s="22"/>
      <c r="P5340" s="25"/>
      <c r="Q5340" s="26"/>
    </row>
    <row r="5341" spans="1:17" x14ac:dyDescent="0.25">
      <c r="A5341" s="20"/>
      <c r="B5341" s="21"/>
      <c r="C5341" s="22"/>
      <c r="D5341" s="23"/>
      <c r="E5341" s="22"/>
      <c r="F5341" s="23"/>
      <c r="G5341" s="24"/>
      <c r="H5341" s="22"/>
      <c r="I5341" s="22"/>
      <c r="J5341" s="22"/>
      <c r="K5341" s="22"/>
      <c r="L5341" s="66"/>
      <c r="M5341" s="67"/>
      <c r="N5341" s="22"/>
      <c r="O5341" s="22"/>
      <c r="P5341" s="25"/>
      <c r="Q5341" s="26"/>
    </row>
    <row r="5342" spans="1:17" x14ac:dyDescent="0.25">
      <c r="A5342" s="20"/>
      <c r="B5342" s="21"/>
      <c r="C5342" s="22"/>
      <c r="D5342" s="23"/>
      <c r="E5342" s="22"/>
      <c r="F5342" s="23"/>
      <c r="G5342" s="24"/>
      <c r="H5342" s="22"/>
      <c r="I5342" s="22"/>
      <c r="J5342" s="22"/>
      <c r="K5342" s="22"/>
      <c r="L5342" s="66"/>
      <c r="M5342" s="67"/>
      <c r="N5342" s="22"/>
      <c r="O5342" s="22"/>
      <c r="P5342" s="25"/>
      <c r="Q5342" s="26"/>
    </row>
    <row r="5343" spans="1:17" x14ac:dyDescent="0.25">
      <c r="A5343" s="20"/>
      <c r="B5343" s="21"/>
      <c r="C5343" s="22"/>
      <c r="D5343" s="23"/>
      <c r="E5343" s="22"/>
      <c r="F5343" s="23"/>
      <c r="G5343" s="24"/>
      <c r="H5343" s="22"/>
      <c r="I5343" s="22"/>
      <c r="J5343" s="22"/>
      <c r="K5343" s="22"/>
      <c r="L5343" s="66"/>
      <c r="M5343" s="67"/>
      <c r="N5343" s="22"/>
      <c r="O5343" s="22"/>
      <c r="P5343" s="25"/>
      <c r="Q5343" s="26"/>
    </row>
    <row r="5344" spans="1:17" x14ac:dyDescent="0.25">
      <c r="A5344" s="20"/>
      <c r="B5344" s="21"/>
      <c r="C5344" s="22"/>
      <c r="D5344" s="23"/>
      <c r="E5344" s="22"/>
      <c r="F5344" s="23"/>
      <c r="G5344" s="24"/>
      <c r="H5344" s="22"/>
      <c r="I5344" s="22"/>
      <c r="J5344" s="22"/>
      <c r="K5344" s="22"/>
      <c r="L5344" s="66"/>
      <c r="M5344" s="67"/>
      <c r="N5344" s="22"/>
      <c r="O5344" s="22"/>
      <c r="P5344" s="25"/>
      <c r="Q5344" s="26"/>
    </row>
    <row r="5345" spans="1:17" x14ac:dyDescent="0.25">
      <c r="A5345" s="20"/>
      <c r="B5345" s="21"/>
      <c r="C5345" s="22"/>
      <c r="D5345" s="23"/>
      <c r="E5345" s="22"/>
      <c r="F5345" s="23"/>
      <c r="G5345" s="24"/>
      <c r="H5345" s="22"/>
      <c r="I5345" s="22"/>
      <c r="J5345" s="22"/>
      <c r="K5345" s="22"/>
      <c r="L5345" s="66"/>
      <c r="M5345" s="67"/>
      <c r="N5345" s="22"/>
      <c r="O5345" s="22"/>
      <c r="P5345" s="25"/>
      <c r="Q5345" s="26"/>
    </row>
    <row r="5346" spans="1:17" x14ac:dyDescent="0.25">
      <c r="A5346" s="20"/>
      <c r="B5346" s="21"/>
      <c r="C5346" s="22"/>
      <c r="D5346" s="23"/>
      <c r="E5346" s="22"/>
      <c r="F5346" s="23"/>
      <c r="G5346" s="24"/>
      <c r="H5346" s="22"/>
      <c r="I5346" s="22"/>
      <c r="J5346" s="22"/>
      <c r="K5346" s="22"/>
      <c r="L5346" s="66"/>
      <c r="M5346" s="67"/>
      <c r="N5346" s="22"/>
      <c r="O5346" s="22"/>
      <c r="P5346" s="25"/>
      <c r="Q5346" s="26"/>
    </row>
    <row r="5347" spans="1:17" x14ac:dyDescent="0.25">
      <c r="A5347" s="20"/>
      <c r="B5347" s="21"/>
      <c r="C5347" s="22"/>
      <c r="D5347" s="23"/>
      <c r="E5347" s="22"/>
      <c r="F5347" s="23"/>
      <c r="G5347" s="24"/>
      <c r="H5347" s="22"/>
      <c r="I5347" s="22"/>
      <c r="J5347" s="22"/>
      <c r="K5347" s="22"/>
      <c r="L5347" s="66"/>
      <c r="M5347" s="67"/>
      <c r="N5347" s="22"/>
      <c r="O5347" s="22"/>
      <c r="P5347" s="25"/>
      <c r="Q5347" s="26"/>
    </row>
    <row r="5348" spans="1:17" x14ac:dyDescent="0.25">
      <c r="A5348" s="20"/>
      <c r="B5348" s="21"/>
      <c r="C5348" s="22"/>
      <c r="D5348" s="23"/>
      <c r="E5348" s="22"/>
      <c r="F5348" s="23"/>
      <c r="G5348" s="24"/>
      <c r="H5348" s="22"/>
      <c r="I5348" s="22"/>
      <c r="J5348" s="22"/>
      <c r="K5348" s="22"/>
      <c r="L5348" s="66"/>
      <c r="M5348" s="67"/>
      <c r="N5348" s="22"/>
      <c r="O5348" s="22"/>
      <c r="P5348" s="25"/>
      <c r="Q5348" s="26"/>
    </row>
    <row r="5349" spans="1:17" x14ac:dyDescent="0.25">
      <c r="A5349" s="20"/>
      <c r="B5349" s="21"/>
      <c r="C5349" s="22"/>
      <c r="D5349" s="23"/>
      <c r="E5349" s="22"/>
      <c r="F5349" s="23"/>
      <c r="G5349" s="24"/>
      <c r="H5349" s="22"/>
      <c r="I5349" s="22"/>
      <c r="J5349" s="22"/>
      <c r="K5349" s="22"/>
      <c r="L5349" s="66"/>
      <c r="M5349" s="67"/>
      <c r="N5349" s="22"/>
      <c r="O5349" s="22"/>
      <c r="P5349" s="25"/>
      <c r="Q5349" s="26"/>
    </row>
    <row r="5350" spans="1:17" x14ac:dyDescent="0.25">
      <c r="A5350" s="20"/>
      <c r="B5350" s="21"/>
      <c r="C5350" s="22"/>
      <c r="D5350" s="23"/>
      <c r="E5350" s="22"/>
      <c r="F5350" s="23"/>
      <c r="G5350" s="24"/>
      <c r="H5350" s="22"/>
      <c r="I5350" s="22"/>
      <c r="J5350" s="22"/>
      <c r="K5350" s="22"/>
      <c r="L5350" s="66"/>
      <c r="M5350" s="67"/>
      <c r="N5350" s="22"/>
      <c r="O5350" s="22"/>
      <c r="P5350" s="25"/>
      <c r="Q5350" s="26"/>
    </row>
    <row r="5351" spans="1:17" x14ac:dyDescent="0.25">
      <c r="A5351" s="20"/>
      <c r="B5351" s="21"/>
      <c r="C5351" s="22"/>
      <c r="D5351" s="23"/>
      <c r="E5351" s="22"/>
      <c r="F5351" s="23"/>
      <c r="G5351" s="24"/>
      <c r="H5351" s="22"/>
      <c r="I5351" s="22"/>
      <c r="J5351" s="22"/>
      <c r="K5351" s="22"/>
      <c r="L5351" s="66"/>
      <c r="M5351" s="67"/>
      <c r="N5351" s="22"/>
      <c r="O5351" s="22"/>
      <c r="P5351" s="25"/>
      <c r="Q5351" s="26"/>
    </row>
    <row r="5352" spans="1:17" x14ac:dyDescent="0.25">
      <c r="A5352" s="20"/>
      <c r="B5352" s="21"/>
      <c r="C5352" s="22"/>
      <c r="D5352" s="23"/>
      <c r="E5352" s="22"/>
      <c r="F5352" s="23"/>
      <c r="G5352" s="24"/>
      <c r="H5352" s="22"/>
      <c r="I5352" s="22"/>
      <c r="J5352" s="22"/>
      <c r="K5352" s="22"/>
      <c r="L5352" s="66"/>
      <c r="M5352" s="67"/>
      <c r="N5352" s="22"/>
      <c r="O5352" s="22"/>
      <c r="P5352" s="25"/>
      <c r="Q5352" s="26"/>
    </row>
    <row r="5353" spans="1:17" x14ac:dyDescent="0.25">
      <c r="A5353" s="20"/>
      <c r="B5353" s="21"/>
      <c r="C5353" s="22"/>
      <c r="D5353" s="23"/>
      <c r="E5353" s="22"/>
      <c r="F5353" s="23"/>
      <c r="G5353" s="24"/>
      <c r="H5353" s="22"/>
      <c r="I5353" s="22"/>
      <c r="J5353" s="22"/>
      <c r="K5353" s="22"/>
      <c r="L5353" s="66"/>
      <c r="M5353" s="67"/>
      <c r="N5353" s="22"/>
      <c r="O5353" s="22"/>
      <c r="P5353" s="25"/>
      <c r="Q5353" s="26"/>
    </row>
    <row r="5354" spans="1:17" x14ac:dyDescent="0.25">
      <c r="A5354" s="20"/>
      <c r="B5354" s="21"/>
      <c r="C5354" s="22"/>
      <c r="D5354" s="23"/>
      <c r="E5354" s="22"/>
      <c r="F5354" s="23"/>
      <c r="G5354" s="24"/>
      <c r="H5354" s="22"/>
      <c r="I5354" s="22"/>
      <c r="J5354" s="22"/>
      <c r="K5354" s="22"/>
      <c r="L5354" s="66"/>
      <c r="M5354" s="67"/>
      <c r="N5354" s="22"/>
      <c r="O5354" s="22"/>
      <c r="P5354" s="25"/>
      <c r="Q5354" s="26"/>
    </row>
    <row r="5355" spans="1:17" x14ac:dyDescent="0.25">
      <c r="A5355" s="20"/>
      <c r="B5355" s="21"/>
      <c r="C5355" s="22"/>
      <c r="D5355" s="23"/>
      <c r="E5355" s="22"/>
      <c r="F5355" s="23"/>
      <c r="G5355" s="24"/>
      <c r="H5355" s="22"/>
      <c r="I5355" s="22"/>
      <c r="J5355" s="22"/>
      <c r="K5355" s="22"/>
      <c r="L5355" s="66"/>
      <c r="M5355" s="67"/>
      <c r="N5355" s="22"/>
      <c r="O5355" s="22"/>
      <c r="P5355" s="25"/>
      <c r="Q5355" s="26"/>
    </row>
    <row r="5356" spans="1:17" x14ac:dyDescent="0.25">
      <c r="A5356" s="20"/>
      <c r="B5356" s="21"/>
      <c r="C5356" s="22"/>
      <c r="D5356" s="23"/>
      <c r="E5356" s="22"/>
      <c r="F5356" s="23"/>
      <c r="G5356" s="24"/>
      <c r="H5356" s="22"/>
      <c r="I5356" s="22"/>
      <c r="J5356" s="22"/>
      <c r="K5356" s="22"/>
      <c r="L5356" s="66"/>
      <c r="M5356" s="67"/>
      <c r="N5356" s="22"/>
      <c r="O5356" s="22"/>
      <c r="P5356" s="25"/>
      <c r="Q5356" s="26"/>
    </row>
    <row r="5357" spans="1:17" x14ac:dyDescent="0.25">
      <c r="A5357" s="20"/>
      <c r="B5357" s="21"/>
      <c r="C5357" s="22"/>
      <c r="D5357" s="23"/>
      <c r="E5357" s="22"/>
      <c r="F5357" s="23"/>
      <c r="G5357" s="24"/>
      <c r="H5357" s="22"/>
      <c r="I5357" s="22"/>
      <c r="J5357" s="22"/>
      <c r="K5357" s="22"/>
      <c r="L5357" s="66"/>
      <c r="M5357" s="67"/>
      <c r="N5357" s="22"/>
      <c r="O5357" s="22"/>
      <c r="P5357" s="25"/>
      <c r="Q5357" s="26"/>
    </row>
    <row r="5358" spans="1:17" x14ac:dyDescent="0.25">
      <c r="A5358" s="20"/>
      <c r="B5358" s="21"/>
      <c r="C5358" s="22"/>
      <c r="D5358" s="23"/>
      <c r="E5358" s="22"/>
      <c r="F5358" s="23"/>
      <c r="G5358" s="24"/>
      <c r="H5358" s="22"/>
      <c r="I5358" s="22"/>
      <c r="J5358" s="22"/>
      <c r="K5358" s="22"/>
      <c r="L5358" s="66"/>
      <c r="M5358" s="67"/>
      <c r="N5358" s="22"/>
      <c r="O5358" s="22"/>
      <c r="P5358" s="25"/>
      <c r="Q5358" s="26"/>
    </row>
    <row r="5359" spans="1:17" x14ac:dyDescent="0.25">
      <c r="A5359" s="20"/>
      <c r="B5359" s="21"/>
      <c r="C5359" s="22"/>
      <c r="D5359" s="23"/>
      <c r="E5359" s="22"/>
      <c r="F5359" s="23"/>
      <c r="G5359" s="24"/>
      <c r="H5359" s="22"/>
      <c r="I5359" s="22"/>
      <c r="J5359" s="22"/>
      <c r="K5359" s="22"/>
      <c r="L5359" s="66"/>
      <c r="M5359" s="67"/>
      <c r="N5359" s="22"/>
      <c r="O5359" s="22"/>
      <c r="P5359" s="25"/>
      <c r="Q5359" s="26"/>
    </row>
    <row r="5360" spans="1:17" x14ac:dyDescent="0.25">
      <c r="A5360" s="20"/>
      <c r="B5360" s="21"/>
      <c r="C5360" s="22"/>
      <c r="D5360" s="23"/>
      <c r="E5360" s="22"/>
      <c r="F5360" s="23"/>
      <c r="G5360" s="24"/>
      <c r="H5360" s="22"/>
      <c r="I5360" s="22"/>
      <c r="J5360" s="22"/>
      <c r="K5360" s="22"/>
      <c r="L5360" s="66"/>
      <c r="M5360" s="67"/>
      <c r="N5360" s="22"/>
      <c r="O5360" s="22"/>
      <c r="P5360" s="25"/>
      <c r="Q5360" s="26"/>
    </row>
    <row r="5361" spans="1:17" x14ac:dyDescent="0.25">
      <c r="A5361" s="20"/>
      <c r="B5361" s="21"/>
      <c r="C5361" s="22"/>
      <c r="D5361" s="23"/>
      <c r="E5361" s="22"/>
      <c r="F5361" s="23"/>
      <c r="G5361" s="24"/>
      <c r="H5361" s="22"/>
      <c r="I5361" s="22"/>
      <c r="J5361" s="22"/>
      <c r="K5361" s="22"/>
      <c r="L5361" s="66"/>
      <c r="M5361" s="67"/>
      <c r="N5361" s="22"/>
      <c r="O5361" s="22"/>
      <c r="P5361" s="25"/>
      <c r="Q5361" s="26"/>
    </row>
    <row r="5362" spans="1:17" x14ac:dyDescent="0.25">
      <c r="A5362" s="20"/>
      <c r="B5362" s="21"/>
      <c r="C5362" s="22"/>
      <c r="D5362" s="23"/>
      <c r="E5362" s="22"/>
      <c r="F5362" s="23"/>
      <c r="G5362" s="24"/>
      <c r="H5362" s="22"/>
      <c r="I5362" s="22"/>
      <c r="J5362" s="22"/>
      <c r="K5362" s="22"/>
      <c r="L5362" s="66"/>
      <c r="M5362" s="67"/>
      <c r="N5362" s="22"/>
      <c r="O5362" s="22"/>
      <c r="P5362" s="25"/>
      <c r="Q5362" s="26"/>
    </row>
    <row r="5363" spans="1:17" x14ac:dyDescent="0.25">
      <c r="A5363" s="20"/>
      <c r="B5363" s="21"/>
      <c r="C5363" s="22"/>
      <c r="D5363" s="23"/>
      <c r="E5363" s="22"/>
      <c r="F5363" s="23"/>
      <c r="G5363" s="24"/>
      <c r="H5363" s="22"/>
      <c r="I5363" s="22"/>
      <c r="J5363" s="22"/>
      <c r="K5363" s="22"/>
      <c r="L5363" s="66"/>
      <c r="M5363" s="67"/>
      <c r="N5363" s="22"/>
      <c r="O5363" s="22"/>
      <c r="P5363" s="25"/>
      <c r="Q5363" s="26"/>
    </row>
    <row r="5364" spans="1:17" x14ac:dyDescent="0.25">
      <c r="A5364" s="20"/>
      <c r="B5364" s="21"/>
      <c r="C5364" s="22"/>
      <c r="D5364" s="23"/>
      <c r="E5364" s="22"/>
      <c r="F5364" s="23"/>
      <c r="G5364" s="24"/>
      <c r="H5364" s="22"/>
      <c r="I5364" s="22"/>
      <c r="J5364" s="22"/>
      <c r="K5364" s="22"/>
      <c r="L5364" s="66"/>
      <c r="M5364" s="67"/>
      <c r="N5364" s="22"/>
      <c r="O5364" s="22"/>
      <c r="P5364" s="25"/>
      <c r="Q5364" s="26"/>
    </row>
    <row r="5365" spans="1:17" x14ac:dyDescent="0.25">
      <c r="A5365" s="20"/>
      <c r="B5365" s="21"/>
      <c r="C5365" s="22"/>
      <c r="D5365" s="23"/>
      <c r="E5365" s="22"/>
      <c r="F5365" s="23"/>
      <c r="G5365" s="24"/>
      <c r="H5365" s="22"/>
      <c r="I5365" s="22"/>
      <c r="J5365" s="22"/>
      <c r="K5365" s="22"/>
      <c r="L5365" s="66"/>
      <c r="M5365" s="67"/>
      <c r="N5365" s="22"/>
      <c r="O5365" s="22"/>
      <c r="P5365" s="25"/>
      <c r="Q5365" s="26"/>
    </row>
    <row r="5366" spans="1:17" x14ac:dyDescent="0.25">
      <c r="A5366" s="20"/>
      <c r="B5366" s="21"/>
      <c r="C5366" s="22"/>
      <c r="D5366" s="23"/>
      <c r="E5366" s="22"/>
      <c r="F5366" s="23"/>
      <c r="G5366" s="24"/>
      <c r="H5366" s="22"/>
      <c r="I5366" s="22"/>
      <c r="J5366" s="22"/>
      <c r="K5366" s="22"/>
      <c r="L5366" s="66"/>
      <c r="M5366" s="67"/>
      <c r="N5366" s="22"/>
      <c r="O5366" s="22"/>
      <c r="P5366" s="25"/>
      <c r="Q5366" s="26"/>
    </row>
    <row r="5367" spans="1:17" x14ac:dyDescent="0.25">
      <c r="A5367" s="20"/>
      <c r="B5367" s="21"/>
      <c r="C5367" s="22"/>
      <c r="D5367" s="23"/>
      <c r="E5367" s="22"/>
      <c r="F5367" s="23"/>
      <c r="G5367" s="24"/>
      <c r="H5367" s="22"/>
      <c r="I5367" s="22"/>
      <c r="J5367" s="22"/>
      <c r="K5367" s="22"/>
      <c r="L5367" s="66"/>
      <c r="M5367" s="67"/>
      <c r="N5367" s="22"/>
      <c r="O5367" s="22"/>
      <c r="P5367" s="25"/>
      <c r="Q5367" s="26"/>
    </row>
    <row r="5368" spans="1:17" x14ac:dyDescent="0.25">
      <c r="A5368" s="20"/>
      <c r="B5368" s="21"/>
      <c r="C5368" s="22"/>
      <c r="D5368" s="23"/>
      <c r="E5368" s="22"/>
      <c r="F5368" s="23"/>
      <c r="G5368" s="24"/>
      <c r="H5368" s="22"/>
      <c r="I5368" s="22"/>
      <c r="J5368" s="22"/>
      <c r="K5368" s="22"/>
      <c r="L5368" s="66"/>
      <c r="M5368" s="67"/>
      <c r="N5368" s="22"/>
      <c r="O5368" s="22"/>
      <c r="P5368" s="25"/>
      <c r="Q5368" s="26"/>
    </row>
    <row r="5369" spans="1:17" x14ac:dyDescent="0.25">
      <c r="A5369" s="20"/>
      <c r="B5369" s="21"/>
      <c r="C5369" s="22"/>
      <c r="D5369" s="23"/>
      <c r="E5369" s="22"/>
      <c r="F5369" s="23"/>
      <c r="G5369" s="24"/>
      <c r="H5369" s="22"/>
      <c r="I5369" s="22"/>
      <c r="J5369" s="22"/>
      <c r="K5369" s="22"/>
      <c r="L5369" s="66"/>
      <c r="M5369" s="67"/>
      <c r="N5369" s="22"/>
      <c r="O5369" s="22"/>
      <c r="P5369" s="25"/>
      <c r="Q5369" s="26"/>
    </row>
    <row r="5370" spans="1:17" x14ac:dyDescent="0.25">
      <c r="A5370" s="20"/>
      <c r="B5370" s="21"/>
      <c r="C5370" s="22"/>
      <c r="D5370" s="23"/>
      <c r="E5370" s="22"/>
      <c r="F5370" s="23"/>
      <c r="G5370" s="24"/>
      <c r="H5370" s="22"/>
      <c r="I5370" s="22"/>
      <c r="J5370" s="22"/>
      <c r="K5370" s="22"/>
      <c r="L5370" s="66"/>
      <c r="M5370" s="67"/>
      <c r="N5370" s="22"/>
      <c r="O5370" s="22"/>
      <c r="P5370" s="25"/>
      <c r="Q5370" s="26"/>
    </row>
    <row r="5371" spans="1:17" x14ac:dyDescent="0.25">
      <c r="A5371" s="20"/>
      <c r="B5371" s="21"/>
      <c r="C5371" s="22"/>
      <c r="D5371" s="23"/>
      <c r="E5371" s="22"/>
      <c r="F5371" s="23"/>
      <c r="G5371" s="24"/>
      <c r="H5371" s="22"/>
      <c r="I5371" s="22"/>
      <c r="J5371" s="22"/>
      <c r="K5371" s="22"/>
      <c r="L5371" s="66"/>
      <c r="M5371" s="67"/>
      <c r="N5371" s="22"/>
      <c r="O5371" s="22"/>
      <c r="P5371" s="25"/>
      <c r="Q5371" s="26"/>
    </row>
    <row r="5372" spans="1:17" x14ac:dyDescent="0.25">
      <c r="A5372" s="20"/>
      <c r="B5372" s="21"/>
      <c r="C5372" s="22"/>
      <c r="D5372" s="23"/>
      <c r="E5372" s="22"/>
      <c r="F5372" s="23"/>
      <c r="G5372" s="24"/>
      <c r="H5372" s="22"/>
      <c r="I5372" s="22"/>
      <c r="J5372" s="22"/>
      <c r="K5372" s="22"/>
      <c r="L5372" s="66"/>
      <c r="M5372" s="67"/>
      <c r="N5372" s="22"/>
      <c r="O5372" s="22"/>
      <c r="P5372" s="25"/>
      <c r="Q5372" s="26"/>
    </row>
    <row r="5373" spans="1:17" x14ac:dyDescent="0.25">
      <c r="A5373" s="20"/>
      <c r="B5373" s="21"/>
      <c r="C5373" s="22"/>
      <c r="D5373" s="23"/>
      <c r="E5373" s="22"/>
      <c r="F5373" s="23"/>
      <c r="G5373" s="24"/>
      <c r="H5373" s="22"/>
      <c r="I5373" s="22"/>
      <c r="J5373" s="22"/>
      <c r="K5373" s="22"/>
      <c r="L5373" s="66"/>
      <c r="M5373" s="67"/>
      <c r="N5373" s="22"/>
      <c r="O5373" s="22"/>
      <c r="P5373" s="25"/>
      <c r="Q5373" s="26"/>
    </row>
    <row r="5374" spans="1:17" x14ac:dyDescent="0.25">
      <c r="A5374" s="20"/>
      <c r="B5374" s="21"/>
      <c r="C5374" s="22"/>
      <c r="D5374" s="23"/>
      <c r="E5374" s="22"/>
      <c r="F5374" s="23"/>
      <c r="G5374" s="24"/>
      <c r="H5374" s="22"/>
      <c r="I5374" s="22"/>
      <c r="J5374" s="22"/>
      <c r="K5374" s="22"/>
      <c r="L5374" s="66"/>
      <c r="M5374" s="67"/>
      <c r="N5374" s="22"/>
      <c r="O5374" s="22"/>
      <c r="P5374" s="25"/>
      <c r="Q5374" s="26"/>
    </row>
    <row r="5375" spans="1:17" x14ac:dyDescent="0.25">
      <c r="A5375" s="20"/>
      <c r="B5375" s="21"/>
      <c r="C5375" s="22"/>
      <c r="D5375" s="23"/>
      <c r="E5375" s="22"/>
      <c r="F5375" s="23"/>
      <c r="G5375" s="24"/>
      <c r="H5375" s="22"/>
      <c r="I5375" s="22"/>
      <c r="J5375" s="22"/>
      <c r="K5375" s="22"/>
      <c r="L5375" s="66"/>
      <c r="M5375" s="67"/>
      <c r="N5375" s="22"/>
      <c r="O5375" s="22"/>
      <c r="P5375" s="25"/>
      <c r="Q5375" s="26"/>
    </row>
    <row r="5376" spans="1:17" x14ac:dyDescent="0.25">
      <c r="A5376" s="20"/>
      <c r="B5376" s="21"/>
      <c r="C5376" s="22"/>
      <c r="D5376" s="23"/>
      <c r="E5376" s="22"/>
      <c r="F5376" s="23"/>
      <c r="G5376" s="24"/>
      <c r="H5376" s="22"/>
      <c r="I5376" s="22"/>
      <c r="J5376" s="22"/>
      <c r="K5376" s="22"/>
      <c r="L5376" s="66"/>
      <c r="M5376" s="67"/>
      <c r="N5376" s="22"/>
      <c r="O5376" s="22"/>
      <c r="P5376" s="25"/>
      <c r="Q5376" s="26"/>
    </row>
    <row r="5377" spans="1:17" x14ac:dyDescent="0.25">
      <c r="A5377" s="20"/>
      <c r="B5377" s="21"/>
      <c r="C5377" s="22"/>
      <c r="D5377" s="23"/>
      <c r="E5377" s="22"/>
      <c r="F5377" s="23"/>
      <c r="G5377" s="24"/>
      <c r="H5377" s="22"/>
      <c r="I5377" s="22"/>
      <c r="J5377" s="22"/>
      <c r="K5377" s="22"/>
      <c r="L5377" s="66"/>
      <c r="M5377" s="67"/>
      <c r="N5377" s="22"/>
      <c r="O5377" s="22"/>
      <c r="P5377" s="25"/>
      <c r="Q5377" s="26"/>
    </row>
    <row r="5378" spans="1:17" x14ac:dyDescent="0.25">
      <c r="A5378" s="20"/>
      <c r="B5378" s="21"/>
      <c r="C5378" s="22"/>
      <c r="D5378" s="23"/>
      <c r="E5378" s="22"/>
      <c r="F5378" s="23"/>
      <c r="G5378" s="24"/>
      <c r="H5378" s="22"/>
      <c r="I5378" s="22"/>
      <c r="J5378" s="22"/>
      <c r="K5378" s="22"/>
      <c r="L5378" s="66"/>
      <c r="M5378" s="67"/>
      <c r="N5378" s="22"/>
      <c r="O5378" s="22"/>
      <c r="P5378" s="25"/>
      <c r="Q5378" s="26"/>
    </row>
    <row r="5379" spans="1:17" x14ac:dyDescent="0.25">
      <c r="A5379" s="20"/>
      <c r="B5379" s="21"/>
      <c r="C5379" s="22"/>
      <c r="D5379" s="23"/>
      <c r="E5379" s="22"/>
      <c r="F5379" s="23"/>
      <c r="G5379" s="24"/>
      <c r="H5379" s="22"/>
      <c r="I5379" s="22"/>
      <c r="J5379" s="22"/>
      <c r="K5379" s="22"/>
      <c r="L5379" s="66"/>
      <c r="M5379" s="67"/>
      <c r="N5379" s="22"/>
      <c r="O5379" s="22"/>
      <c r="P5379" s="25"/>
      <c r="Q5379" s="26"/>
    </row>
    <row r="5380" spans="1:17" x14ac:dyDescent="0.25">
      <c r="A5380" s="20"/>
      <c r="B5380" s="21"/>
      <c r="C5380" s="22"/>
      <c r="D5380" s="23"/>
      <c r="E5380" s="22"/>
      <c r="F5380" s="23"/>
      <c r="G5380" s="24"/>
      <c r="H5380" s="22"/>
      <c r="I5380" s="22"/>
      <c r="J5380" s="22"/>
      <c r="K5380" s="22"/>
      <c r="L5380" s="66"/>
      <c r="M5380" s="67"/>
      <c r="N5380" s="22"/>
      <c r="O5380" s="22"/>
      <c r="P5380" s="25"/>
      <c r="Q5380" s="26"/>
    </row>
    <row r="5381" spans="1:17" x14ac:dyDescent="0.25">
      <c r="A5381" s="20"/>
      <c r="B5381" s="21"/>
      <c r="C5381" s="22"/>
      <c r="D5381" s="23"/>
      <c r="E5381" s="22"/>
      <c r="F5381" s="23"/>
      <c r="G5381" s="24"/>
      <c r="H5381" s="22"/>
      <c r="I5381" s="22"/>
      <c r="J5381" s="22"/>
      <c r="K5381" s="22"/>
      <c r="L5381" s="66"/>
      <c r="M5381" s="67"/>
      <c r="N5381" s="22"/>
      <c r="O5381" s="22"/>
      <c r="P5381" s="25"/>
      <c r="Q5381" s="26"/>
    </row>
    <row r="5382" spans="1:17" x14ac:dyDescent="0.25">
      <c r="A5382" s="20"/>
      <c r="B5382" s="21"/>
      <c r="C5382" s="22"/>
      <c r="D5382" s="23"/>
      <c r="E5382" s="22"/>
      <c r="F5382" s="23"/>
      <c r="G5382" s="24"/>
      <c r="H5382" s="22"/>
      <c r="I5382" s="22"/>
      <c r="J5382" s="22"/>
      <c r="K5382" s="22"/>
      <c r="L5382" s="66"/>
      <c r="M5382" s="67"/>
      <c r="N5382" s="22"/>
      <c r="O5382" s="22"/>
      <c r="P5382" s="25"/>
      <c r="Q5382" s="26"/>
    </row>
    <row r="5383" spans="1:17" x14ac:dyDescent="0.25">
      <c r="A5383" s="20"/>
      <c r="B5383" s="21"/>
      <c r="C5383" s="22"/>
      <c r="D5383" s="23"/>
      <c r="E5383" s="22"/>
      <c r="F5383" s="23"/>
      <c r="G5383" s="24"/>
      <c r="H5383" s="22"/>
      <c r="I5383" s="22"/>
      <c r="J5383" s="22"/>
      <c r="K5383" s="22"/>
      <c r="L5383" s="66"/>
      <c r="M5383" s="67"/>
      <c r="N5383" s="22"/>
      <c r="O5383" s="22"/>
      <c r="P5383" s="25"/>
      <c r="Q5383" s="26"/>
    </row>
    <row r="5384" spans="1:17" x14ac:dyDescent="0.25">
      <c r="A5384" s="20"/>
      <c r="B5384" s="21"/>
      <c r="C5384" s="22"/>
      <c r="D5384" s="23"/>
      <c r="E5384" s="22"/>
      <c r="F5384" s="23"/>
      <c r="G5384" s="24"/>
      <c r="H5384" s="22"/>
      <c r="I5384" s="22"/>
      <c r="J5384" s="22"/>
      <c r="K5384" s="22"/>
      <c r="L5384" s="66"/>
      <c r="M5384" s="67"/>
      <c r="N5384" s="22"/>
      <c r="O5384" s="22"/>
      <c r="P5384" s="25"/>
      <c r="Q5384" s="26"/>
    </row>
    <row r="5385" spans="1:17" x14ac:dyDescent="0.25">
      <c r="A5385" s="20"/>
      <c r="B5385" s="21"/>
      <c r="C5385" s="22"/>
      <c r="D5385" s="23"/>
      <c r="E5385" s="22"/>
      <c r="F5385" s="23"/>
      <c r="G5385" s="24"/>
      <c r="H5385" s="22"/>
      <c r="I5385" s="22"/>
      <c r="J5385" s="22"/>
      <c r="K5385" s="22"/>
      <c r="L5385" s="66"/>
      <c r="M5385" s="67"/>
      <c r="N5385" s="22"/>
      <c r="O5385" s="22"/>
      <c r="P5385" s="25"/>
      <c r="Q5385" s="26"/>
    </row>
    <row r="5386" spans="1:17" x14ac:dyDescent="0.25">
      <c r="A5386" s="20"/>
      <c r="B5386" s="21"/>
      <c r="C5386" s="22"/>
      <c r="D5386" s="23"/>
      <c r="E5386" s="22"/>
      <c r="F5386" s="23"/>
      <c r="G5386" s="24"/>
      <c r="H5386" s="22"/>
      <c r="I5386" s="22"/>
      <c r="J5386" s="22"/>
      <c r="K5386" s="22"/>
      <c r="L5386" s="66"/>
      <c r="M5386" s="67"/>
      <c r="N5386" s="22"/>
      <c r="O5386" s="22"/>
      <c r="P5386" s="25"/>
      <c r="Q5386" s="26"/>
    </row>
    <row r="5387" spans="1:17" x14ac:dyDescent="0.25">
      <c r="A5387" s="20"/>
      <c r="B5387" s="21"/>
      <c r="C5387" s="22"/>
      <c r="D5387" s="23"/>
      <c r="E5387" s="22"/>
      <c r="F5387" s="23"/>
      <c r="G5387" s="24"/>
      <c r="H5387" s="22"/>
      <c r="I5387" s="22"/>
      <c r="J5387" s="22"/>
      <c r="K5387" s="22"/>
      <c r="L5387" s="66"/>
      <c r="M5387" s="67"/>
      <c r="N5387" s="22"/>
      <c r="O5387" s="22"/>
      <c r="P5387" s="25"/>
      <c r="Q5387" s="26"/>
    </row>
    <row r="5388" spans="1:17" x14ac:dyDescent="0.25">
      <c r="A5388" s="20"/>
      <c r="B5388" s="21"/>
      <c r="C5388" s="22"/>
      <c r="D5388" s="23"/>
      <c r="E5388" s="22"/>
      <c r="F5388" s="23"/>
      <c r="G5388" s="24"/>
      <c r="H5388" s="22"/>
      <c r="I5388" s="22"/>
      <c r="J5388" s="22"/>
      <c r="K5388" s="22"/>
      <c r="L5388" s="66"/>
      <c r="M5388" s="67"/>
      <c r="N5388" s="22"/>
      <c r="O5388" s="22"/>
      <c r="P5388" s="25"/>
      <c r="Q5388" s="26"/>
    </row>
    <row r="5389" spans="1:17" x14ac:dyDescent="0.25">
      <c r="A5389" s="20"/>
      <c r="B5389" s="21"/>
      <c r="C5389" s="22"/>
      <c r="D5389" s="23"/>
      <c r="E5389" s="22"/>
      <c r="F5389" s="23"/>
      <c r="G5389" s="24"/>
      <c r="H5389" s="22"/>
      <c r="I5389" s="22"/>
      <c r="J5389" s="22"/>
      <c r="K5389" s="22"/>
      <c r="L5389" s="66"/>
      <c r="M5389" s="67"/>
      <c r="N5389" s="22"/>
      <c r="O5389" s="22"/>
      <c r="P5389" s="25"/>
      <c r="Q5389" s="26"/>
    </row>
    <row r="5390" spans="1:17" x14ac:dyDescent="0.25">
      <c r="A5390" s="20"/>
      <c r="B5390" s="21"/>
      <c r="C5390" s="22"/>
      <c r="D5390" s="23"/>
      <c r="E5390" s="22"/>
      <c r="F5390" s="23"/>
      <c r="G5390" s="24"/>
      <c r="H5390" s="22"/>
      <c r="I5390" s="22"/>
      <c r="J5390" s="22"/>
      <c r="K5390" s="22"/>
      <c r="L5390" s="66"/>
      <c r="M5390" s="67"/>
      <c r="N5390" s="22"/>
      <c r="O5390" s="22"/>
      <c r="P5390" s="25"/>
      <c r="Q5390" s="26"/>
    </row>
    <row r="5391" spans="1:17" x14ac:dyDescent="0.25">
      <c r="A5391" s="20"/>
      <c r="B5391" s="21"/>
      <c r="C5391" s="22"/>
      <c r="D5391" s="23"/>
      <c r="E5391" s="22"/>
      <c r="F5391" s="23"/>
      <c r="G5391" s="24"/>
      <c r="H5391" s="22"/>
      <c r="I5391" s="22"/>
      <c r="J5391" s="22"/>
      <c r="K5391" s="22"/>
      <c r="L5391" s="66"/>
      <c r="M5391" s="67"/>
      <c r="N5391" s="22"/>
      <c r="O5391" s="22"/>
      <c r="P5391" s="25"/>
      <c r="Q5391" s="26"/>
    </row>
    <row r="5392" spans="1:17" x14ac:dyDescent="0.25">
      <c r="A5392" s="20"/>
      <c r="B5392" s="21"/>
      <c r="C5392" s="22"/>
      <c r="D5392" s="23"/>
      <c r="E5392" s="22"/>
      <c r="F5392" s="23"/>
      <c r="G5392" s="24"/>
      <c r="H5392" s="22"/>
      <c r="I5392" s="22"/>
      <c r="J5392" s="22"/>
      <c r="K5392" s="22"/>
      <c r="L5392" s="66"/>
      <c r="M5392" s="67"/>
      <c r="N5392" s="22"/>
      <c r="O5392" s="22"/>
      <c r="P5392" s="25"/>
      <c r="Q5392" s="26"/>
    </row>
    <row r="5393" spans="1:17" x14ac:dyDescent="0.25">
      <c r="A5393" s="20"/>
      <c r="B5393" s="21"/>
      <c r="C5393" s="22"/>
      <c r="D5393" s="23"/>
      <c r="E5393" s="22"/>
      <c r="F5393" s="23"/>
      <c r="G5393" s="24"/>
      <c r="H5393" s="22"/>
      <c r="I5393" s="22"/>
      <c r="J5393" s="22"/>
      <c r="K5393" s="22"/>
      <c r="L5393" s="66"/>
      <c r="M5393" s="67"/>
      <c r="N5393" s="22"/>
      <c r="O5393" s="22"/>
      <c r="P5393" s="25"/>
      <c r="Q5393" s="26"/>
    </row>
    <row r="5394" spans="1:17" x14ac:dyDescent="0.25">
      <c r="A5394" s="20"/>
      <c r="B5394" s="21"/>
      <c r="C5394" s="22"/>
      <c r="D5394" s="23"/>
      <c r="E5394" s="22"/>
      <c r="F5394" s="23"/>
      <c r="G5394" s="24"/>
      <c r="H5394" s="22"/>
      <c r="I5394" s="22"/>
      <c r="J5394" s="22"/>
      <c r="K5394" s="22"/>
      <c r="L5394" s="66"/>
      <c r="M5394" s="67"/>
      <c r="N5394" s="22"/>
      <c r="O5394" s="22"/>
      <c r="P5394" s="25"/>
      <c r="Q5394" s="26"/>
    </row>
    <row r="5395" spans="1:17" x14ac:dyDescent="0.25">
      <c r="A5395" s="20"/>
      <c r="B5395" s="21"/>
      <c r="C5395" s="22"/>
      <c r="D5395" s="23"/>
      <c r="E5395" s="22"/>
      <c r="F5395" s="23"/>
      <c r="G5395" s="24"/>
      <c r="H5395" s="22"/>
      <c r="I5395" s="22"/>
      <c r="J5395" s="22"/>
      <c r="K5395" s="22"/>
      <c r="L5395" s="66"/>
      <c r="M5395" s="67"/>
      <c r="N5395" s="22"/>
      <c r="O5395" s="22"/>
      <c r="P5395" s="25"/>
      <c r="Q5395" s="26"/>
    </row>
    <row r="5396" spans="1:17" x14ac:dyDescent="0.25">
      <c r="A5396" s="20"/>
      <c r="B5396" s="21"/>
      <c r="C5396" s="22"/>
      <c r="D5396" s="23"/>
      <c r="E5396" s="22"/>
      <c r="F5396" s="23"/>
      <c r="G5396" s="24"/>
      <c r="H5396" s="22"/>
      <c r="I5396" s="22"/>
      <c r="J5396" s="22"/>
      <c r="K5396" s="22"/>
      <c r="L5396" s="66"/>
      <c r="M5396" s="67"/>
      <c r="N5396" s="22"/>
      <c r="O5396" s="22"/>
      <c r="P5396" s="25"/>
      <c r="Q5396" s="26"/>
    </row>
    <row r="5397" spans="1:17" x14ac:dyDescent="0.25">
      <c r="A5397" s="20"/>
      <c r="B5397" s="21"/>
      <c r="C5397" s="22"/>
      <c r="D5397" s="23"/>
      <c r="E5397" s="22"/>
      <c r="F5397" s="23"/>
      <c r="G5397" s="24"/>
      <c r="H5397" s="22"/>
      <c r="I5397" s="22"/>
      <c r="J5397" s="22"/>
      <c r="K5397" s="22"/>
      <c r="L5397" s="66"/>
      <c r="M5397" s="67"/>
      <c r="N5397" s="22"/>
      <c r="O5397" s="22"/>
      <c r="P5397" s="25"/>
      <c r="Q5397" s="26"/>
    </row>
    <row r="5398" spans="1:17" x14ac:dyDescent="0.25">
      <c r="A5398" s="20"/>
      <c r="B5398" s="21"/>
      <c r="C5398" s="22"/>
      <c r="D5398" s="23"/>
      <c r="E5398" s="22"/>
      <c r="F5398" s="23"/>
      <c r="G5398" s="24"/>
      <c r="H5398" s="22"/>
      <c r="I5398" s="22"/>
      <c r="J5398" s="22"/>
      <c r="K5398" s="22"/>
      <c r="L5398" s="66"/>
      <c r="M5398" s="67"/>
      <c r="N5398" s="22"/>
      <c r="O5398" s="22"/>
      <c r="P5398" s="25"/>
      <c r="Q5398" s="26"/>
    </row>
    <row r="5399" spans="1:17" x14ac:dyDescent="0.25">
      <c r="A5399" s="20"/>
      <c r="B5399" s="21"/>
      <c r="C5399" s="22"/>
      <c r="D5399" s="23"/>
      <c r="E5399" s="22"/>
      <c r="F5399" s="23"/>
      <c r="G5399" s="24"/>
      <c r="H5399" s="22"/>
      <c r="I5399" s="22"/>
      <c r="J5399" s="22"/>
      <c r="K5399" s="22"/>
      <c r="L5399" s="66"/>
      <c r="M5399" s="67"/>
      <c r="N5399" s="22"/>
      <c r="O5399" s="22"/>
      <c r="P5399" s="25"/>
      <c r="Q5399" s="26"/>
    </row>
    <row r="5400" spans="1:17" x14ac:dyDescent="0.25">
      <c r="A5400" s="20"/>
      <c r="B5400" s="21"/>
      <c r="C5400" s="22"/>
      <c r="D5400" s="23"/>
      <c r="E5400" s="22"/>
      <c r="F5400" s="23"/>
      <c r="G5400" s="24"/>
      <c r="H5400" s="22"/>
      <c r="I5400" s="22"/>
      <c r="J5400" s="22"/>
      <c r="K5400" s="22"/>
      <c r="L5400" s="66"/>
      <c r="M5400" s="67"/>
      <c r="N5400" s="22"/>
      <c r="O5400" s="22"/>
      <c r="P5400" s="25"/>
      <c r="Q5400" s="26"/>
    </row>
    <row r="5401" spans="1:17" x14ac:dyDescent="0.25">
      <c r="A5401" s="20"/>
      <c r="B5401" s="21"/>
      <c r="C5401" s="22"/>
      <c r="D5401" s="23"/>
      <c r="E5401" s="22"/>
      <c r="F5401" s="23"/>
      <c r="G5401" s="24"/>
      <c r="H5401" s="22"/>
      <c r="I5401" s="22"/>
      <c r="J5401" s="22"/>
      <c r="K5401" s="22"/>
      <c r="L5401" s="66"/>
      <c r="M5401" s="67"/>
      <c r="N5401" s="22"/>
      <c r="O5401" s="22"/>
      <c r="P5401" s="25"/>
      <c r="Q5401" s="26"/>
    </row>
    <row r="5402" spans="1:17" x14ac:dyDescent="0.25">
      <c r="A5402" s="20"/>
      <c r="B5402" s="21"/>
      <c r="C5402" s="22"/>
      <c r="D5402" s="23"/>
      <c r="E5402" s="22"/>
      <c r="F5402" s="23"/>
      <c r="G5402" s="24"/>
      <c r="H5402" s="22"/>
      <c r="I5402" s="22"/>
      <c r="J5402" s="22"/>
      <c r="K5402" s="22"/>
      <c r="L5402" s="66"/>
      <c r="M5402" s="67"/>
      <c r="N5402" s="22"/>
      <c r="O5402" s="22"/>
      <c r="P5402" s="25"/>
      <c r="Q5402" s="26"/>
    </row>
    <row r="5403" spans="1:17" x14ac:dyDescent="0.25">
      <c r="A5403" s="20"/>
      <c r="B5403" s="21"/>
      <c r="C5403" s="22"/>
      <c r="D5403" s="23"/>
      <c r="E5403" s="22"/>
      <c r="F5403" s="23"/>
      <c r="G5403" s="24"/>
      <c r="H5403" s="22"/>
      <c r="I5403" s="22"/>
      <c r="J5403" s="22"/>
      <c r="K5403" s="22"/>
      <c r="L5403" s="66"/>
      <c r="M5403" s="67"/>
      <c r="N5403" s="22"/>
      <c r="O5403" s="22"/>
      <c r="P5403" s="25"/>
      <c r="Q5403" s="26"/>
    </row>
    <row r="5404" spans="1:17" x14ac:dyDescent="0.25">
      <c r="A5404" s="20"/>
      <c r="B5404" s="21"/>
      <c r="C5404" s="22"/>
      <c r="D5404" s="23"/>
      <c r="E5404" s="22"/>
      <c r="F5404" s="23"/>
      <c r="G5404" s="24"/>
      <c r="H5404" s="22"/>
      <c r="I5404" s="22"/>
      <c r="J5404" s="22"/>
      <c r="K5404" s="22"/>
      <c r="L5404" s="66"/>
      <c r="M5404" s="67"/>
      <c r="N5404" s="22"/>
      <c r="O5404" s="22"/>
      <c r="P5404" s="25"/>
      <c r="Q5404" s="26"/>
    </row>
    <row r="5405" spans="1:17" x14ac:dyDescent="0.25">
      <c r="A5405" s="20"/>
      <c r="B5405" s="21"/>
      <c r="C5405" s="22"/>
      <c r="D5405" s="23"/>
      <c r="E5405" s="22"/>
      <c r="F5405" s="23"/>
      <c r="G5405" s="24"/>
      <c r="H5405" s="22"/>
      <c r="I5405" s="22"/>
      <c r="J5405" s="22"/>
      <c r="K5405" s="22"/>
      <c r="L5405" s="66"/>
      <c r="M5405" s="67"/>
      <c r="N5405" s="22"/>
      <c r="O5405" s="22"/>
      <c r="P5405" s="25"/>
      <c r="Q5405" s="26"/>
    </row>
    <row r="5406" spans="1:17" x14ac:dyDescent="0.25">
      <c r="A5406" s="20"/>
      <c r="B5406" s="21"/>
      <c r="C5406" s="22"/>
      <c r="D5406" s="23"/>
      <c r="E5406" s="22"/>
      <c r="F5406" s="23"/>
      <c r="G5406" s="24"/>
      <c r="H5406" s="22"/>
      <c r="I5406" s="22"/>
      <c r="J5406" s="22"/>
      <c r="K5406" s="22"/>
      <c r="L5406" s="66"/>
      <c r="M5406" s="67"/>
      <c r="N5406" s="22"/>
      <c r="O5406" s="22"/>
      <c r="P5406" s="25"/>
      <c r="Q5406" s="26"/>
    </row>
    <row r="5407" spans="1:17" x14ac:dyDescent="0.25">
      <c r="A5407" s="20"/>
      <c r="B5407" s="21"/>
      <c r="C5407" s="22"/>
      <c r="D5407" s="23"/>
      <c r="E5407" s="22"/>
      <c r="F5407" s="23"/>
      <c r="G5407" s="24"/>
      <c r="H5407" s="22"/>
      <c r="I5407" s="22"/>
      <c r="J5407" s="22"/>
      <c r="K5407" s="22"/>
      <c r="L5407" s="66"/>
      <c r="M5407" s="67"/>
      <c r="N5407" s="22"/>
      <c r="O5407" s="22"/>
      <c r="P5407" s="25"/>
      <c r="Q5407" s="26"/>
    </row>
    <row r="5408" spans="1:17" x14ac:dyDescent="0.25">
      <c r="A5408" s="20"/>
      <c r="B5408" s="21"/>
      <c r="C5408" s="22"/>
      <c r="D5408" s="23"/>
      <c r="E5408" s="22"/>
      <c r="F5408" s="23"/>
      <c r="G5408" s="24"/>
      <c r="H5408" s="22"/>
      <c r="I5408" s="22"/>
      <c r="J5408" s="22"/>
      <c r="K5408" s="22"/>
      <c r="L5408" s="66"/>
      <c r="M5408" s="67"/>
      <c r="N5408" s="22"/>
      <c r="O5408" s="22"/>
      <c r="P5408" s="25"/>
      <c r="Q5408" s="26"/>
    </row>
    <row r="5409" spans="1:17" x14ac:dyDescent="0.25">
      <c r="A5409" s="20"/>
      <c r="B5409" s="21"/>
      <c r="C5409" s="22"/>
      <c r="D5409" s="23"/>
      <c r="E5409" s="22"/>
      <c r="F5409" s="23"/>
      <c r="G5409" s="24"/>
      <c r="H5409" s="22"/>
      <c r="I5409" s="22"/>
      <c r="J5409" s="22"/>
      <c r="K5409" s="22"/>
      <c r="L5409" s="66"/>
      <c r="M5409" s="67"/>
      <c r="N5409" s="22"/>
      <c r="O5409" s="22"/>
      <c r="P5409" s="25"/>
      <c r="Q5409" s="26"/>
    </row>
    <row r="5410" spans="1:17" x14ac:dyDescent="0.25">
      <c r="A5410" s="20"/>
      <c r="B5410" s="21"/>
      <c r="C5410" s="22"/>
      <c r="D5410" s="23"/>
      <c r="E5410" s="22"/>
      <c r="F5410" s="23"/>
      <c r="G5410" s="24"/>
      <c r="H5410" s="22"/>
      <c r="I5410" s="22"/>
      <c r="J5410" s="22"/>
      <c r="K5410" s="22"/>
      <c r="L5410" s="66"/>
      <c r="M5410" s="67"/>
      <c r="N5410" s="22"/>
      <c r="O5410" s="22"/>
      <c r="P5410" s="25"/>
      <c r="Q5410" s="26"/>
    </row>
    <row r="5411" spans="1:17" x14ac:dyDescent="0.25">
      <c r="A5411" s="20"/>
      <c r="B5411" s="21"/>
      <c r="C5411" s="22"/>
      <c r="D5411" s="23"/>
      <c r="E5411" s="22"/>
      <c r="F5411" s="23"/>
      <c r="G5411" s="24"/>
      <c r="H5411" s="22"/>
      <c r="I5411" s="22"/>
      <c r="J5411" s="22"/>
      <c r="K5411" s="22"/>
      <c r="L5411" s="66"/>
      <c r="M5411" s="67"/>
      <c r="N5411" s="22"/>
      <c r="O5411" s="22"/>
      <c r="P5411" s="25"/>
      <c r="Q5411" s="26"/>
    </row>
    <row r="5412" spans="1:17" x14ac:dyDescent="0.25">
      <c r="A5412" s="20"/>
      <c r="B5412" s="21"/>
      <c r="C5412" s="22"/>
      <c r="D5412" s="23"/>
      <c r="E5412" s="22"/>
      <c r="F5412" s="23"/>
      <c r="G5412" s="24"/>
      <c r="H5412" s="22"/>
      <c r="I5412" s="22"/>
      <c r="J5412" s="22"/>
      <c r="K5412" s="22"/>
      <c r="L5412" s="66"/>
      <c r="M5412" s="67"/>
      <c r="N5412" s="22"/>
      <c r="O5412" s="22"/>
      <c r="P5412" s="25"/>
      <c r="Q5412" s="26"/>
    </row>
    <row r="5413" spans="1:17" x14ac:dyDescent="0.25">
      <c r="A5413" s="20"/>
      <c r="B5413" s="21"/>
      <c r="C5413" s="22"/>
      <c r="D5413" s="23"/>
      <c r="E5413" s="22"/>
      <c r="F5413" s="23"/>
      <c r="G5413" s="24"/>
      <c r="H5413" s="22"/>
      <c r="I5413" s="22"/>
      <c r="J5413" s="22"/>
      <c r="K5413" s="22"/>
      <c r="L5413" s="66"/>
      <c r="M5413" s="67"/>
      <c r="N5413" s="22"/>
      <c r="O5413" s="22"/>
      <c r="P5413" s="25"/>
      <c r="Q5413" s="26"/>
    </row>
    <row r="5414" spans="1:17" x14ac:dyDescent="0.25">
      <c r="A5414" s="20"/>
      <c r="B5414" s="21"/>
      <c r="C5414" s="22"/>
      <c r="D5414" s="23"/>
      <c r="E5414" s="22"/>
      <c r="F5414" s="23"/>
      <c r="G5414" s="24"/>
      <c r="H5414" s="22"/>
      <c r="I5414" s="22"/>
      <c r="J5414" s="22"/>
      <c r="K5414" s="22"/>
      <c r="L5414" s="66"/>
      <c r="M5414" s="67"/>
      <c r="N5414" s="22"/>
      <c r="O5414" s="22"/>
      <c r="P5414" s="25"/>
      <c r="Q5414" s="26"/>
    </row>
    <row r="5415" spans="1:17" x14ac:dyDescent="0.25">
      <c r="A5415" s="20"/>
      <c r="B5415" s="21"/>
      <c r="C5415" s="22"/>
      <c r="D5415" s="23"/>
      <c r="E5415" s="22"/>
      <c r="F5415" s="23"/>
      <c r="G5415" s="24"/>
      <c r="H5415" s="22"/>
      <c r="I5415" s="22"/>
      <c r="J5415" s="22"/>
      <c r="K5415" s="22"/>
      <c r="L5415" s="66"/>
      <c r="M5415" s="67"/>
      <c r="N5415" s="22"/>
      <c r="O5415" s="22"/>
      <c r="P5415" s="25"/>
      <c r="Q5415" s="26"/>
    </row>
    <row r="5416" spans="1:17" x14ac:dyDescent="0.25">
      <c r="A5416" s="20"/>
      <c r="B5416" s="21"/>
      <c r="C5416" s="22"/>
      <c r="D5416" s="23"/>
      <c r="E5416" s="22"/>
      <c r="F5416" s="23"/>
      <c r="G5416" s="24"/>
      <c r="H5416" s="22"/>
      <c r="I5416" s="22"/>
      <c r="J5416" s="22"/>
      <c r="K5416" s="22"/>
      <c r="L5416" s="66"/>
      <c r="M5416" s="67"/>
      <c r="N5416" s="22"/>
      <c r="O5416" s="22"/>
      <c r="P5416" s="25"/>
      <c r="Q5416" s="26"/>
    </row>
    <row r="5417" spans="1:17" x14ac:dyDescent="0.25">
      <c r="A5417" s="20"/>
      <c r="B5417" s="21"/>
      <c r="C5417" s="22"/>
      <c r="D5417" s="23"/>
      <c r="E5417" s="22"/>
      <c r="F5417" s="23"/>
      <c r="G5417" s="24"/>
      <c r="H5417" s="22"/>
      <c r="I5417" s="22"/>
      <c r="J5417" s="22"/>
      <c r="K5417" s="22"/>
      <c r="L5417" s="66"/>
      <c r="M5417" s="67"/>
      <c r="N5417" s="22"/>
      <c r="O5417" s="22"/>
      <c r="P5417" s="25"/>
      <c r="Q5417" s="26"/>
    </row>
    <row r="5418" spans="1:17" x14ac:dyDescent="0.25">
      <c r="A5418" s="20"/>
      <c r="B5418" s="21"/>
      <c r="C5418" s="22"/>
      <c r="D5418" s="23"/>
      <c r="E5418" s="22"/>
      <c r="F5418" s="23"/>
      <c r="G5418" s="24"/>
      <c r="H5418" s="22"/>
      <c r="I5418" s="22"/>
      <c r="J5418" s="22"/>
      <c r="K5418" s="22"/>
      <c r="L5418" s="66"/>
      <c r="M5418" s="67"/>
      <c r="N5418" s="22"/>
      <c r="O5418" s="22"/>
      <c r="P5418" s="25"/>
      <c r="Q5418" s="26"/>
    </row>
    <row r="5419" spans="1:17" x14ac:dyDescent="0.25">
      <c r="A5419" s="20"/>
      <c r="B5419" s="21"/>
      <c r="C5419" s="22"/>
      <c r="D5419" s="23"/>
      <c r="E5419" s="22"/>
      <c r="F5419" s="23"/>
      <c r="G5419" s="24"/>
      <c r="H5419" s="22"/>
      <c r="I5419" s="22"/>
      <c r="J5419" s="22"/>
      <c r="K5419" s="22"/>
      <c r="L5419" s="66"/>
      <c r="M5419" s="67"/>
      <c r="N5419" s="22"/>
      <c r="O5419" s="22"/>
      <c r="P5419" s="25"/>
      <c r="Q5419" s="26"/>
    </row>
    <row r="5420" spans="1:17" x14ac:dyDescent="0.25">
      <c r="A5420" s="20"/>
      <c r="B5420" s="21"/>
      <c r="C5420" s="22"/>
      <c r="D5420" s="23"/>
      <c r="E5420" s="22"/>
      <c r="F5420" s="23"/>
      <c r="G5420" s="24"/>
      <c r="H5420" s="22"/>
      <c r="I5420" s="22"/>
      <c r="J5420" s="22"/>
      <c r="K5420" s="22"/>
      <c r="L5420" s="66"/>
      <c r="M5420" s="67"/>
      <c r="N5420" s="22"/>
      <c r="O5420" s="22"/>
      <c r="P5420" s="25"/>
      <c r="Q5420" s="26"/>
    </row>
    <row r="5421" spans="1:17" x14ac:dyDescent="0.25">
      <c r="A5421" s="20"/>
      <c r="B5421" s="21"/>
      <c r="C5421" s="22"/>
      <c r="D5421" s="23"/>
      <c r="E5421" s="22"/>
      <c r="F5421" s="23"/>
      <c r="G5421" s="24"/>
      <c r="H5421" s="22"/>
      <c r="I5421" s="22"/>
      <c r="J5421" s="22"/>
      <c r="K5421" s="22"/>
      <c r="L5421" s="66"/>
      <c r="M5421" s="67"/>
      <c r="N5421" s="22"/>
      <c r="O5421" s="22"/>
      <c r="P5421" s="25"/>
      <c r="Q5421" s="26"/>
    </row>
    <row r="5422" spans="1:17" x14ac:dyDescent="0.25">
      <c r="A5422" s="20"/>
      <c r="B5422" s="21"/>
      <c r="C5422" s="22"/>
      <c r="D5422" s="23"/>
      <c r="E5422" s="22"/>
      <c r="F5422" s="23"/>
      <c r="G5422" s="24"/>
      <c r="H5422" s="22"/>
      <c r="I5422" s="22"/>
      <c r="J5422" s="22"/>
      <c r="K5422" s="22"/>
      <c r="L5422" s="66"/>
      <c r="M5422" s="67"/>
      <c r="N5422" s="22"/>
      <c r="O5422" s="22"/>
      <c r="P5422" s="25"/>
      <c r="Q5422" s="26"/>
    </row>
    <row r="5423" spans="1:17" x14ac:dyDescent="0.25">
      <c r="A5423" s="20"/>
      <c r="B5423" s="21"/>
      <c r="C5423" s="22"/>
      <c r="D5423" s="23"/>
      <c r="E5423" s="22"/>
      <c r="F5423" s="23"/>
      <c r="G5423" s="24"/>
      <c r="H5423" s="22"/>
      <c r="I5423" s="22"/>
      <c r="J5423" s="22"/>
      <c r="K5423" s="22"/>
      <c r="L5423" s="66"/>
      <c r="M5423" s="67"/>
      <c r="N5423" s="22"/>
      <c r="O5423" s="22"/>
      <c r="P5423" s="25"/>
      <c r="Q5423" s="26"/>
    </row>
    <row r="5424" spans="1:17" x14ac:dyDescent="0.25">
      <c r="A5424" s="20"/>
      <c r="B5424" s="21"/>
      <c r="C5424" s="22"/>
      <c r="D5424" s="23"/>
      <c r="E5424" s="22"/>
      <c r="F5424" s="23"/>
      <c r="G5424" s="24"/>
      <c r="H5424" s="22"/>
      <c r="I5424" s="22"/>
      <c r="J5424" s="22"/>
      <c r="K5424" s="22"/>
      <c r="L5424" s="66"/>
      <c r="M5424" s="67"/>
      <c r="N5424" s="22"/>
      <c r="O5424" s="22"/>
      <c r="P5424" s="25"/>
      <c r="Q5424" s="26"/>
    </row>
    <row r="5425" spans="1:17" x14ac:dyDescent="0.25">
      <c r="A5425" s="20"/>
      <c r="B5425" s="21"/>
      <c r="C5425" s="22"/>
      <c r="D5425" s="23"/>
      <c r="E5425" s="22"/>
      <c r="F5425" s="23"/>
      <c r="G5425" s="24"/>
      <c r="H5425" s="22"/>
      <c r="I5425" s="22"/>
      <c r="J5425" s="22"/>
      <c r="K5425" s="22"/>
      <c r="L5425" s="66"/>
      <c r="M5425" s="67"/>
      <c r="N5425" s="22"/>
      <c r="O5425" s="22"/>
      <c r="P5425" s="25"/>
      <c r="Q5425" s="26"/>
    </row>
    <row r="5426" spans="1:17" x14ac:dyDescent="0.25">
      <c r="A5426" s="20"/>
      <c r="B5426" s="21"/>
      <c r="C5426" s="22"/>
      <c r="D5426" s="23"/>
      <c r="E5426" s="22"/>
      <c r="F5426" s="23"/>
      <c r="G5426" s="24"/>
      <c r="H5426" s="22"/>
      <c r="I5426" s="22"/>
      <c r="J5426" s="22"/>
      <c r="K5426" s="22"/>
      <c r="L5426" s="66"/>
      <c r="M5426" s="67"/>
      <c r="N5426" s="22"/>
      <c r="O5426" s="22"/>
      <c r="P5426" s="25"/>
      <c r="Q5426" s="26"/>
    </row>
    <row r="5427" spans="1:17" x14ac:dyDescent="0.25">
      <c r="A5427" s="20"/>
      <c r="B5427" s="21"/>
      <c r="C5427" s="22"/>
      <c r="D5427" s="23"/>
      <c r="E5427" s="22"/>
      <c r="F5427" s="23"/>
      <c r="G5427" s="24"/>
      <c r="H5427" s="22"/>
      <c r="I5427" s="22"/>
      <c r="J5427" s="22"/>
      <c r="K5427" s="22"/>
      <c r="L5427" s="66"/>
      <c r="M5427" s="67"/>
      <c r="N5427" s="22"/>
      <c r="O5427" s="22"/>
      <c r="P5427" s="25"/>
      <c r="Q5427" s="26"/>
    </row>
    <row r="5428" spans="1:17" x14ac:dyDescent="0.25">
      <c r="A5428" s="20"/>
      <c r="B5428" s="21"/>
      <c r="C5428" s="22"/>
      <c r="D5428" s="23"/>
      <c r="E5428" s="22"/>
      <c r="F5428" s="23"/>
      <c r="G5428" s="24"/>
      <c r="H5428" s="22"/>
      <c r="I5428" s="22"/>
      <c r="J5428" s="22"/>
      <c r="K5428" s="22"/>
      <c r="L5428" s="66"/>
      <c r="M5428" s="67"/>
      <c r="N5428" s="22"/>
      <c r="O5428" s="22"/>
      <c r="P5428" s="25"/>
      <c r="Q5428" s="26"/>
    </row>
    <row r="5429" spans="1:17" x14ac:dyDescent="0.25">
      <c r="A5429" s="20"/>
      <c r="B5429" s="21"/>
      <c r="C5429" s="22"/>
      <c r="D5429" s="23"/>
      <c r="E5429" s="22"/>
      <c r="F5429" s="23"/>
      <c r="G5429" s="24"/>
      <c r="H5429" s="22"/>
      <c r="I5429" s="22"/>
      <c r="J5429" s="22"/>
      <c r="K5429" s="22"/>
      <c r="L5429" s="66"/>
      <c r="M5429" s="67"/>
      <c r="N5429" s="22"/>
      <c r="O5429" s="22"/>
      <c r="P5429" s="25"/>
      <c r="Q5429" s="26"/>
    </row>
    <row r="5430" spans="1:17" x14ac:dyDescent="0.25">
      <c r="A5430" s="20"/>
      <c r="B5430" s="21"/>
      <c r="C5430" s="22"/>
      <c r="D5430" s="23"/>
      <c r="E5430" s="22"/>
      <c r="F5430" s="23"/>
      <c r="G5430" s="24"/>
      <c r="H5430" s="22"/>
      <c r="I5430" s="22"/>
      <c r="J5430" s="22"/>
      <c r="K5430" s="22"/>
      <c r="L5430" s="66"/>
      <c r="M5430" s="67"/>
      <c r="N5430" s="22"/>
      <c r="O5430" s="22"/>
      <c r="P5430" s="25"/>
      <c r="Q5430" s="26"/>
    </row>
    <row r="5431" spans="1:17" x14ac:dyDescent="0.25">
      <c r="A5431" s="20"/>
      <c r="B5431" s="21"/>
      <c r="C5431" s="22"/>
      <c r="D5431" s="23"/>
      <c r="E5431" s="22"/>
      <c r="F5431" s="23"/>
      <c r="G5431" s="24"/>
      <c r="H5431" s="22"/>
      <c r="I5431" s="22"/>
      <c r="J5431" s="22"/>
      <c r="K5431" s="22"/>
      <c r="L5431" s="66"/>
      <c r="M5431" s="67"/>
      <c r="N5431" s="22"/>
      <c r="O5431" s="22"/>
      <c r="P5431" s="25"/>
      <c r="Q5431" s="26"/>
    </row>
    <row r="5432" spans="1:17" x14ac:dyDescent="0.25">
      <c r="A5432" s="20"/>
      <c r="B5432" s="21"/>
      <c r="C5432" s="22"/>
      <c r="D5432" s="23"/>
      <c r="E5432" s="22"/>
      <c r="F5432" s="23"/>
      <c r="G5432" s="24"/>
      <c r="H5432" s="22"/>
      <c r="I5432" s="22"/>
      <c r="J5432" s="22"/>
      <c r="K5432" s="22"/>
      <c r="L5432" s="66"/>
      <c r="M5432" s="67"/>
      <c r="N5432" s="22"/>
      <c r="O5432" s="22"/>
      <c r="P5432" s="25"/>
      <c r="Q5432" s="26"/>
    </row>
    <row r="5433" spans="1:17" x14ac:dyDescent="0.25">
      <c r="A5433" s="20"/>
      <c r="B5433" s="21"/>
      <c r="C5433" s="22"/>
      <c r="D5433" s="23"/>
      <c r="E5433" s="22"/>
      <c r="F5433" s="23"/>
      <c r="G5433" s="24"/>
      <c r="H5433" s="22"/>
      <c r="I5433" s="22"/>
      <c r="J5433" s="22"/>
      <c r="K5433" s="22"/>
      <c r="L5433" s="66"/>
      <c r="M5433" s="67"/>
      <c r="N5433" s="22"/>
      <c r="O5433" s="22"/>
      <c r="P5433" s="25"/>
      <c r="Q5433" s="26"/>
    </row>
    <row r="5434" spans="1:17" x14ac:dyDescent="0.25">
      <c r="A5434" s="20"/>
      <c r="B5434" s="21"/>
      <c r="C5434" s="22"/>
      <c r="D5434" s="23"/>
      <c r="E5434" s="22"/>
      <c r="F5434" s="23"/>
      <c r="G5434" s="24"/>
      <c r="H5434" s="22"/>
      <c r="I5434" s="22"/>
      <c r="J5434" s="22"/>
      <c r="K5434" s="22"/>
      <c r="L5434" s="66"/>
      <c r="M5434" s="67"/>
      <c r="N5434" s="22"/>
      <c r="O5434" s="22"/>
      <c r="P5434" s="25"/>
      <c r="Q5434" s="26"/>
    </row>
    <row r="5435" spans="1:17" x14ac:dyDescent="0.25">
      <c r="A5435" s="20"/>
      <c r="B5435" s="21"/>
      <c r="C5435" s="22"/>
      <c r="D5435" s="23"/>
      <c r="E5435" s="22"/>
      <c r="F5435" s="23"/>
      <c r="G5435" s="24"/>
      <c r="H5435" s="22"/>
      <c r="I5435" s="22"/>
      <c r="J5435" s="22"/>
      <c r="K5435" s="22"/>
      <c r="L5435" s="66"/>
      <c r="M5435" s="67"/>
      <c r="N5435" s="22"/>
      <c r="O5435" s="22"/>
      <c r="P5435" s="25"/>
      <c r="Q5435" s="26"/>
    </row>
    <row r="5436" spans="1:17" x14ac:dyDescent="0.25">
      <c r="A5436" s="20"/>
      <c r="B5436" s="21"/>
      <c r="C5436" s="22"/>
      <c r="D5436" s="23"/>
      <c r="E5436" s="22"/>
      <c r="F5436" s="23"/>
      <c r="G5436" s="24"/>
      <c r="H5436" s="22"/>
      <c r="I5436" s="22"/>
      <c r="J5436" s="22"/>
      <c r="K5436" s="22"/>
      <c r="L5436" s="66"/>
      <c r="M5436" s="67"/>
      <c r="N5436" s="22"/>
      <c r="O5436" s="22"/>
      <c r="P5436" s="25"/>
      <c r="Q5436" s="26"/>
    </row>
    <row r="5437" spans="1:17" x14ac:dyDescent="0.25">
      <c r="A5437" s="20"/>
      <c r="B5437" s="21"/>
      <c r="C5437" s="22"/>
      <c r="D5437" s="23"/>
      <c r="E5437" s="22"/>
      <c r="F5437" s="23"/>
      <c r="G5437" s="24"/>
      <c r="H5437" s="22"/>
      <c r="I5437" s="22"/>
      <c r="J5437" s="22"/>
      <c r="K5437" s="22"/>
      <c r="L5437" s="66"/>
      <c r="M5437" s="67"/>
      <c r="N5437" s="22"/>
      <c r="O5437" s="22"/>
      <c r="P5437" s="25"/>
      <c r="Q5437" s="26"/>
    </row>
    <row r="5438" spans="1:17" x14ac:dyDescent="0.25">
      <c r="A5438" s="20"/>
      <c r="B5438" s="21"/>
      <c r="C5438" s="22"/>
      <c r="D5438" s="23"/>
      <c r="E5438" s="22"/>
      <c r="F5438" s="23"/>
      <c r="G5438" s="24"/>
      <c r="H5438" s="22"/>
      <c r="I5438" s="22"/>
      <c r="J5438" s="22"/>
      <c r="K5438" s="22"/>
      <c r="L5438" s="66"/>
      <c r="M5438" s="67"/>
      <c r="N5438" s="22"/>
      <c r="O5438" s="22"/>
      <c r="P5438" s="25"/>
      <c r="Q5438" s="26"/>
    </row>
    <row r="5439" spans="1:17" x14ac:dyDescent="0.25">
      <c r="A5439" s="20"/>
      <c r="B5439" s="21"/>
      <c r="C5439" s="22"/>
      <c r="D5439" s="23"/>
      <c r="E5439" s="22"/>
      <c r="F5439" s="23"/>
      <c r="G5439" s="24"/>
      <c r="H5439" s="22"/>
      <c r="I5439" s="22"/>
      <c r="J5439" s="22"/>
      <c r="K5439" s="22"/>
      <c r="L5439" s="66"/>
      <c r="M5439" s="67"/>
      <c r="N5439" s="22"/>
      <c r="O5439" s="22"/>
      <c r="P5439" s="25"/>
      <c r="Q5439" s="26"/>
    </row>
    <row r="5440" spans="1:17" x14ac:dyDescent="0.25">
      <c r="A5440" s="20"/>
      <c r="B5440" s="21"/>
      <c r="C5440" s="22"/>
      <c r="D5440" s="23"/>
      <c r="E5440" s="22"/>
      <c r="F5440" s="23"/>
      <c r="G5440" s="24"/>
      <c r="H5440" s="22"/>
      <c r="I5440" s="22"/>
      <c r="J5440" s="22"/>
      <c r="K5440" s="22"/>
      <c r="L5440" s="66"/>
      <c r="M5440" s="67"/>
      <c r="N5440" s="22"/>
      <c r="O5440" s="22"/>
      <c r="P5440" s="25"/>
      <c r="Q5440" s="26"/>
    </row>
    <row r="5441" spans="1:17" x14ac:dyDescent="0.25">
      <c r="A5441" s="20"/>
      <c r="B5441" s="21"/>
      <c r="C5441" s="22"/>
      <c r="D5441" s="23"/>
      <c r="E5441" s="22"/>
      <c r="F5441" s="23"/>
      <c r="G5441" s="24"/>
      <c r="H5441" s="22"/>
      <c r="I5441" s="22"/>
      <c r="J5441" s="22"/>
      <c r="K5441" s="22"/>
      <c r="L5441" s="66"/>
      <c r="M5441" s="67"/>
      <c r="N5441" s="22"/>
      <c r="O5441" s="22"/>
      <c r="P5441" s="25"/>
      <c r="Q5441" s="26"/>
    </row>
    <row r="5442" spans="1:17" x14ac:dyDescent="0.25">
      <c r="A5442" s="20"/>
      <c r="B5442" s="21"/>
      <c r="C5442" s="22"/>
      <c r="D5442" s="23"/>
      <c r="E5442" s="22"/>
      <c r="F5442" s="23"/>
      <c r="G5442" s="24"/>
      <c r="H5442" s="22"/>
      <c r="I5442" s="22"/>
      <c r="J5442" s="22"/>
      <c r="K5442" s="22"/>
      <c r="L5442" s="66"/>
      <c r="M5442" s="67"/>
      <c r="N5442" s="22"/>
      <c r="O5442" s="22"/>
      <c r="P5442" s="25"/>
      <c r="Q5442" s="26"/>
    </row>
    <row r="5443" spans="1:17" x14ac:dyDescent="0.25">
      <c r="A5443" s="20"/>
      <c r="B5443" s="21"/>
      <c r="C5443" s="22"/>
      <c r="D5443" s="23"/>
      <c r="E5443" s="22"/>
      <c r="F5443" s="23"/>
      <c r="G5443" s="24"/>
      <c r="H5443" s="22"/>
      <c r="I5443" s="22"/>
      <c r="J5443" s="22"/>
      <c r="K5443" s="22"/>
      <c r="L5443" s="66"/>
      <c r="M5443" s="67"/>
      <c r="N5443" s="22"/>
      <c r="O5443" s="22"/>
      <c r="P5443" s="25"/>
      <c r="Q5443" s="26"/>
    </row>
    <row r="5444" spans="1:17" x14ac:dyDescent="0.25">
      <c r="A5444" s="20"/>
      <c r="B5444" s="21"/>
      <c r="C5444" s="22"/>
      <c r="D5444" s="23"/>
      <c r="E5444" s="22"/>
      <c r="F5444" s="23"/>
      <c r="G5444" s="24"/>
      <c r="H5444" s="22"/>
      <c r="I5444" s="22"/>
      <c r="J5444" s="22"/>
      <c r="K5444" s="22"/>
      <c r="L5444" s="66"/>
      <c r="M5444" s="67"/>
      <c r="N5444" s="22"/>
      <c r="O5444" s="22"/>
      <c r="P5444" s="25"/>
      <c r="Q5444" s="26"/>
    </row>
    <row r="5445" spans="1:17" x14ac:dyDescent="0.25">
      <c r="A5445" s="20"/>
      <c r="B5445" s="21"/>
      <c r="C5445" s="22"/>
      <c r="D5445" s="23"/>
      <c r="E5445" s="22"/>
      <c r="F5445" s="23"/>
      <c r="G5445" s="24"/>
      <c r="H5445" s="22"/>
      <c r="I5445" s="22"/>
      <c r="J5445" s="22"/>
      <c r="K5445" s="22"/>
      <c r="L5445" s="66"/>
      <c r="M5445" s="67"/>
      <c r="N5445" s="22"/>
      <c r="O5445" s="22"/>
      <c r="P5445" s="25"/>
      <c r="Q5445" s="26"/>
    </row>
    <row r="5446" spans="1:17" x14ac:dyDescent="0.25">
      <c r="A5446" s="20"/>
      <c r="B5446" s="21"/>
      <c r="C5446" s="22"/>
      <c r="D5446" s="23"/>
      <c r="E5446" s="22"/>
      <c r="F5446" s="23"/>
      <c r="G5446" s="24"/>
      <c r="H5446" s="22"/>
      <c r="I5446" s="22"/>
      <c r="J5446" s="22"/>
      <c r="K5446" s="22"/>
      <c r="L5446" s="66"/>
      <c r="M5446" s="67"/>
      <c r="N5446" s="22"/>
      <c r="O5446" s="22"/>
      <c r="P5446" s="25"/>
      <c r="Q5446" s="26"/>
    </row>
    <row r="5447" spans="1:17" x14ac:dyDescent="0.25">
      <c r="A5447" s="20"/>
      <c r="B5447" s="21"/>
      <c r="C5447" s="22"/>
      <c r="D5447" s="23"/>
      <c r="E5447" s="22"/>
      <c r="F5447" s="23"/>
      <c r="G5447" s="24"/>
      <c r="H5447" s="22"/>
      <c r="I5447" s="22"/>
      <c r="J5447" s="22"/>
      <c r="K5447" s="22"/>
      <c r="L5447" s="66"/>
      <c r="M5447" s="67"/>
      <c r="N5447" s="22"/>
      <c r="O5447" s="22"/>
      <c r="P5447" s="25"/>
      <c r="Q5447" s="26"/>
    </row>
    <row r="5448" spans="1:17" x14ac:dyDescent="0.25">
      <c r="A5448" s="20"/>
      <c r="B5448" s="21"/>
      <c r="C5448" s="22"/>
      <c r="D5448" s="23"/>
      <c r="E5448" s="22"/>
      <c r="F5448" s="23"/>
      <c r="G5448" s="24"/>
      <c r="H5448" s="22"/>
      <c r="I5448" s="22"/>
      <c r="J5448" s="22"/>
      <c r="K5448" s="22"/>
      <c r="L5448" s="66"/>
      <c r="M5448" s="67"/>
      <c r="N5448" s="22"/>
      <c r="O5448" s="22"/>
      <c r="P5448" s="25"/>
      <c r="Q5448" s="26"/>
    </row>
    <row r="5449" spans="1:17" x14ac:dyDescent="0.25">
      <c r="A5449" s="20"/>
      <c r="B5449" s="21"/>
      <c r="C5449" s="22"/>
      <c r="D5449" s="23"/>
      <c r="E5449" s="22"/>
      <c r="F5449" s="23"/>
      <c r="G5449" s="24"/>
      <c r="H5449" s="22"/>
      <c r="I5449" s="22"/>
      <c r="J5449" s="22"/>
      <c r="K5449" s="22"/>
      <c r="L5449" s="66"/>
      <c r="M5449" s="67"/>
      <c r="N5449" s="22"/>
      <c r="O5449" s="22"/>
      <c r="P5449" s="25"/>
      <c r="Q5449" s="26"/>
    </row>
    <row r="5450" spans="1:17" x14ac:dyDescent="0.25">
      <c r="A5450" s="20"/>
      <c r="B5450" s="21"/>
      <c r="C5450" s="22"/>
      <c r="D5450" s="23"/>
      <c r="E5450" s="22"/>
      <c r="F5450" s="23"/>
      <c r="G5450" s="24"/>
      <c r="H5450" s="22"/>
      <c r="I5450" s="22"/>
      <c r="J5450" s="22"/>
      <c r="K5450" s="22"/>
      <c r="L5450" s="66"/>
      <c r="M5450" s="67"/>
      <c r="N5450" s="22"/>
      <c r="O5450" s="22"/>
      <c r="P5450" s="25"/>
      <c r="Q5450" s="26"/>
    </row>
    <row r="5451" spans="1:17" x14ac:dyDescent="0.25">
      <c r="A5451" s="20"/>
      <c r="B5451" s="21"/>
      <c r="C5451" s="22"/>
      <c r="D5451" s="23"/>
      <c r="E5451" s="22"/>
      <c r="F5451" s="23"/>
      <c r="G5451" s="24"/>
      <c r="H5451" s="22"/>
      <c r="I5451" s="22"/>
      <c r="J5451" s="22"/>
      <c r="K5451" s="22"/>
      <c r="L5451" s="66"/>
      <c r="M5451" s="67"/>
      <c r="N5451" s="22"/>
      <c r="O5451" s="22"/>
      <c r="P5451" s="25"/>
      <c r="Q5451" s="26"/>
    </row>
    <row r="5452" spans="1:17" x14ac:dyDescent="0.25">
      <c r="A5452" s="20"/>
      <c r="B5452" s="21"/>
      <c r="C5452" s="22"/>
      <c r="D5452" s="23"/>
      <c r="E5452" s="22"/>
      <c r="F5452" s="23"/>
      <c r="G5452" s="24"/>
      <c r="H5452" s="22"/>
      <c r="I5452" s="22"/>
      <c r="J5452" s="22"/>
      <c r="K5452" s="22"/>
      <c r="L5452" s="66"/>
      <c r="M5452" s="67"/>
      <c r="N5452" s="22"/>
      <c r="O5452" s="22"/>
      <c r="P5452" s="25"/>
      <c r="Q5452" s="26"/>
    </row>
    <row r="5453" spans="1:17" x14ac:dyDescent="0.25">
      <c r="A5453" s="20"/>
      <c r="B5453" s="21"/>
      <c r="C5453" s="22"/>
      <c r="D5453" s="23"/>
      <c r="E5453" s="22"/>
      <c r="F5453" s="23"/>
      <c r="G5453" s="24"/>
      <c r="H5453" s="22"/>
      <c r="I5453" s="22"/>
      <c r="J5453" s="22"/>
      <c r="K5453" s="22"/>
      <c r="L5453" s="66"/>
      <c r="M5453" s="67"/>
      <c r="N5453" s="22"/>
      <c r="O5453" s="22"/>
      <c r="P5453" s="25"/>
      <c r="Q5453" s="26"/>
    </row>
    <row r="5454" spans="1:17" x14ac:dyDescent="0.25">
      <c r="A5454" s="20"/>
      <c r="B5454" s="21"/>
      <c r="C5454" s="22"/>
      <c r="D5454" s="23"/>
      <c r="E5454" s="22"/>
      <c r="F5454" s="23"/>
      <c r="G5454" s="24"/>
      <c r="H5454" s="22"/>
      <c r="I5454" s="22"/>
      <c r="J5454" s="22"/>
      <c r="K5454" s="22"/>
      <c r="L5454" s="66"/>
      <c r="M5454" s="67"/>
      <c r="N5454" s="22"/>
      <c r="O5454" s="22"/>
      <c r="P5454" s="25"/>
      <c r="Q5454" s="26"/>
    </row>
    <row r="5455" spans="1:17" x14ac:dyDescent="0.25">
      <c r="A5455" s="20"/>
      <c r="B5455" s="21"/>
      <c r="C5455" s="22"/>
      <c r="D5455" s="23"/>
      <c r="E5455" s="22"/>
      <c r="F5455" s="23"/>
      <c r="G5455" s="24"/>
      <c r="H5455" s="22"/>
      <c r="I5455" s="22"/>
      <c r="J5455" s="22"/>
      <c r="K5455" s="22"/>
      <c r="L5455" s="66"/>
      <c r="M5455" s="67"/>
      <c r="N5455" s="22"/>
      <c r="O5455" s="22"/>
      <c r="P5455" s="25"/>
      <c r="Q5455" s="26"/>
    </row>
    <row r="5456" spans="1:17" x14ac:dyDescent="0.25">
      <c r="A5456" s="20"/>
      <c r="B5456" s="21"/>
      <c r="C5456" s="22"/>
      <c r="D5456" s="23"/>
      <c r="E5456" s="22"/>
      <c r="F5456" s="23"/>
      <c r="G5456" s="24"/>
      <c r="H5456" s="22"/>
      <c r="I5456" s="22"/>
      <c r="J5456" s="22"/>
      <c r="K5456" s="22"/>
      <c r="L5456" s="66"/>
      <c r="M5456" s="67"/>
      <c r="N5456" s="22"/>
      <c r="O5456" s="22"/>
      <c r="P5456" s="25"/>
      <c r="Q5456" s="26"/>
    </row>
    <row r="5457" spans="1:17" x14ac:dyDescent="0.25">
      <c r="A5457" s="20"/>
      <c r="B5457" s="21"/>
      <c r="C5457" s="22"/>
      <c r="D5457" s="23"/>
      <c r="E5457" s="22"/>
      <c r="F5457" s="23"/>
      <c r="G5457" s="24"/>
      <c r="H5457" s="22"/>
      <c r="I5457" s="22"/>
      <c r="J5457" s="22"/>
      <c r="K5457" s="22"/>
      <c r="L5457" s="66"/>
      <c r="M5457" s="67"/>
      <c r="N5457" s="22"/>
      <c r="O5457" s="22"/>
      <c r="P5457" s="25"/>
      <c r="Q5457" s="26"/>
    </row>
    <row r="5458" spans="1:17" x14ac:dyDescent="0.25">
      <c r="A5458" s="20"/>
      <c r="B5458" s="21"/>
      <c r="C5458" s="22"/>
      <c r="D5458" s="23"/>
      <c r="E5458" s="22"/>
      <c r="F5458" s="23"/>
      <c r="G5458" s="24"/>
      <c r="H5458" s="22"/>
      <c r="I5458" s="22"/>
      <c r="J5458" s="22"/>
      <c r="K5458" s="22"/>
      <c r="L5458" s="66"/>
      <c r="M5458" s="67"/>
      <c r="N5458" s="22"/>
      <c r="O5458" s="22"/>
      <c r="P5458" s="25"/>
      <c r="Q5458" s="26"/>
    </row>
    <row r="5459" spans="1:17" x14ac:dyDescent="0.25">
      <c r="A5459" s="20"/>
      <c r="B5459" s="21"/>
      <c r="C5459" s="22"/>
      <c r="D5459" s="23"/>
      <c r="E5459" s="22"/>
      <c r="F5459" s="23"/>
      <c r="G5459" s="24"/>
      <c r="H5459" s="22"/>
      <c r="I5459" s="22"/>
      <c r="J5459" s="22"/>
      <c r="K5459" s="22"/>
      <c r="L5459" s="66"/>
      <c r="M5459" s="67"/>
      <c r="N5459" s="22"/>
      <c r="O5459" s="22"/>
      <c r="P5459" s="25"/>
      <c r="Q5459" s="26"/>
    </row>
    <row r="5460" spans="1:17" x14ac:dyDescent="0.25">
      <c r="A5460" s="20"/>
      <c r="B5460" s="21"/>
      <c r="C5460" s="22"/>
      <c r="D5460" s="23"/>
      <c r="E5460" s="22"/>
      <c r="F5460" s="23"/>
      <c r="G5460" s="24"/>
      <c r="H5460" s="22"/>
      <c r="I5460" s="22"/>
      <c r="J5460" s="22"/>
      <c r="K5460" s="22"/>
      <c r="L5460" s="66"/>
      <c r="M5460" s="67"/>
      <c r="N5460" s="22"/>
      <c r="O5460" s="22"/>
      <c r="P5460" s="25"/>
      <c r="Q5460" s="26"/>
    </row>
    <row r="5461" spans="1:17" x14ac:dyDescent="0.25">
      <c r="A5461" s="20"/>
      <c r="B5461" s="21"/>
      <c r="C5461" s="22"/>
      <c r="D5461" s="23"/>
      <c r="E5461" s="22"/>
      <c r="F5461" s="23"/>
      <c r="G5461" s="24"/>
      <c r="H5461" s="22"/>
      <c r="I5461" s="22"/>
      <c r="J5461" s="22"/>
      <c r="K5461" s="22"/>
      <c r="L5461" s="66"/>
      <c r="M5461" s="67"/>
      <c r="N5461" s="22"/>
      <c r="O5461" s="22"/>
      <c r="P5461" s="25"/>
      <c r="Q5461" s="26"/>
    </row>
    <row r="5462" spans="1:17" x14ac:dyDescent="0.25">
      <c r="A5462" s="20"/>
      <c r="B5462" s="21"/>
      <c r="C5462" s="22"/>
      <c r="D5462" s="23"/>
      <c r="E5462" s="22"/>
      <c r="F5462" s="23"/>
      <c r="G5462" s="24"/>
      <c r="H5462" s="22"/>
      <c r="I5462" s="22"/>
      <c r="J5462" s="22"/>
      <c r="K5462" s="22"/>
      <c r="L5462" s="66"/>
      <c r="M5462" s="67"/>
      <c r="N5462" s="22"/>
      <c r="O5462" s="22"/>
      <c r="P5462" s="25"/>
      <c r="Q5462" s="26"/>
    </row>
    <row r="5463" spans="1:17" x14ac:dyDescent="0.25">
      <c r="A5463" s="20"/>
      <c r="B5463" s="21"/>
      <c r="C5463" s="22"/>
      <c r="D5463" s="23"/>
      <c r="E5463" s="22"/>
      <c r="F5463" s="23"/>
      <c r="G5463" s="24"/>
      <c r="H5463" s="22"/>
      <c r="I5463" s="22"/>
      <c r="J5463" s="22"/>
      <c r="K5463" s="22"/>
      <c r="L5463" s="66"/>
      <c r="M5463" s="67"/>
      <c r="N5463" s="22"/>
      <c r="O5463" s="22"/>
      <c r="P5463" s="25"/>
      <c r="Q5463" s="26"/>
    </row>
    <row r="5464" spans="1:17" x14ac:dyDescent="0.25">
      <c r="A5464" s="20"/>
      <c r="B5464" s="21"/>
      <c r="C5464" s="22"/>
      <c r="D5464" s="23"/>
      <c r="E5464" s="22"/>
      <c r="F5464" s="23"/>
      <c r="G5464" s="24"/>
      <c r="H5464" s="22"/>
      <c r="I5464" s="22"/>
      <c r="J5464" s="22"/>
      <c r="K5464" s="22"/>
      <c r="L5464" s="66"/>
      <c r="M5464" s="67"/>
      <c r="N5464" s="22"/>
      <c r="O5464" s="22"/>
      <c r="P5464" s="25"/>
      <c r="Q5464" s="26"/>
    </row>
    <row r="5465" spans="1:17" x14ac:dyDescent="0.25">
      <c r="A5465" s="20"/>
      <c r="B5465" s="21"/>
      <c r="C5465" s="22"/>
      <c r="D5465" s="23"/>
      <c r="E5465" s="22"/>
      <c r="F5465" s="23"/>
      <c r="G5465" s="24"/>
      <c r="H5465" s="22"/>
      <c r="I5465" s="22"/>
      <c r="J5465" s="22"/>
      <c r="K5465" s="22"/>
      <c r="L5465" s="66"/>
      <c r="M5465" s="67"/>
      <c r="N5465" s="22"/>
      <c r="O5465" s="22"/>
      <c r="P5465" s="25"/>
      <c r="Q5465" s="26"/>
    </row>
    <row r="5466" spans="1:17" x14ac:dyDescent="0.25">
      <c r="A5466" s="20"/>
      <c r="B5466" s="21"/>
      <c r="C5466" s="22"/>
      <c r="D5466" s="23"/>
      <c r="E5466" s="22"/>
      <c r="F5466" s="23"/>
      <c r="G5466" s="24"/>
      <c r="H5466" s="22"/>
      <c r="I5466" s="22"/>
      <c r="J5466" s="22"/>
      <c r="K5466" s="22"/>
      <c r="L5466" s="66"/>
      <c r="M5466" s="67"/>
      <c r="N5466" s="22"/>
      <c r="O5466" s="22"/>
      <c r="P5466" s="25"/>
      <c r="Q5466" s="26"/>
    </row>
    <row r="5467" spans="1:17" x14ac:dyDescent="0.25">
      <c r="A5467" s="20"/>
      <c r="B5467" s="21"/>
      <c r="C5467" s="22"/>
      <c r="D5467" s="23"/>
      <c r="E5467" s="22"/>
      <c r="F5467" s="23"/>
      <c r="G5467" s="24"/>
      <c r="H5467" s="22"/>
      <c r="I5467" s="22"/>
      <c r="J5467" s="22"/>
      <c r="K5467" s="22"/>
      <c r="L5467" s="66"/>
      <c r="M5467" s="67"/>
      <c r="N5467" s="22"/>
      <c r="O5467" s="22"/>
      <c r="P5467" s="25"/>
      <c r="Q5467" s="26"/>
    </row>
    <row r="5468" spans="1:17" x14ac:dyDescent="0.25">
      <c r="A5468" s="20"/>
      <c r="B5468" s="21"/>
      <c r="C5468" s="22"/>
      <c r="D5468" s="23"/>
      <c r="E5468" s="22"/>
      <c r="F5468" s="23"/>
      <c r="G5468" s="24"/>
      <c r="H5468" s="22"/>
      <c r="I5468" s="22"/>
      <c r="J5468" s="22"/>
      <c r="K5468" s="22"/>
      <c r="L5468" s="66"/>
      <c r="M5468" s="67"/>
      <c r="N5468" s="22"/>
      <c r="O5468" s="22"/>
      <c r="P5468" s="25"/>
      <c r="Q5468" s="26"/>
    </row>
    <row r="5469" spans="1:17" x14ac:dyDescent="0.25">
      <c r="A5469" s="20"/>
      <c r="B5469" s="21"/>
      <c r="C5469" s="22"/>
      <c r="D5469" s="23"/>
      <c r="E5469" s="22"/>
      <c r="F5469" s="23"/>
      <c r="G5469" s="24"/>
      <c r="H5469" s="22"/>
      <c r="I5469" s="22"/>
      <c r="J5469" s="22"/>
      <c r="K5469" s="22"/>
      <c r="L5469" s="66"/>
      <c r="M5469" s="67"/>
      <c r="N5469" s="22"/>
      <c r="O5469" s="22"/>
      <c r="P5469" s="25"/>
      <c r="Q5469" s="26"/>
    </row>
    <row r="5470" spans="1:17" x14ac:dyDescent="0.25">
      <c r="A5470" s="20"/>
      <c r="B5470" s="21"/>
      <c r="C5470" s="22"/>
      <c r="D5470" s="23"/>
      <c r="E5470" s="22"/>
      <c r="F5470" s="23"/>
      <c r="G5470" s="24"/>
      <c r="H5470" s="22"/>
      <c r="I5470" s="22"/>
      <c r="J5470" s="22"/>
      <c r="K5470" s="22"/>
      <c r="L5470" s="66"/>
      <c r="M5470" s="67"/>
      <c r="N5470" s="22"/>
      <c r="O5470" s="22"/>
      <c r="P5470" s="25"/>
      <c r="Q5470" s="26"/>
    </row>
    <row r="5471" spans="1:17" x14ac:dyDescent="0.25">
      <c r="A5471" s="20"/>
      <c r="B5471" s="21"/>
      <c r="C5471" s="22"/>
      <c r="D5471" s="23"/>
      <c r="E5471" s="22"/>
      <c r="F5471" s="23"/>
      <c r="G5471" s="24"/>
      <c r="H5471" s="22"/>
      <c r="I5471" s="22"/>
      <c r="J5471" s="22"/>
      <c r="K5471" s="22"/>
      <c r="L5471" s="66"/>
      <c r="M5471" s="67"/>
      <c r="N5471" s="22"/>
      <c r="O5471" s="22"/>
      <c r="P5471" s="25"/>
      <c r="Q5471" s="26"/>
    </row>
    <row r="5472" spans="1:17" x14ac:dyDescent="0.25">
      <c r="A5472" s="20"/>
      <c r="B5472" s="21"/>
      <c r="C5472" s="22"/>
      <c r="D5472" s="23"/>
      <c r="E5472" s="22"/>
      <c r="F5472" s="23"/>
      <c r="G5472" s="24"/>
      <c r="H5472" s="22"/>
      <c r="I5472" s="22"/>
      <c r="J5472" s="22"/>
      <c r="K5472" s="22"/>
      <c r="L5472" s="66"/>
      <c r="M5472" s="67"/>
      <c r="N5472" s="22"/>
      <c r="O5472" s="22"/>
      <c r="P5472" s="25"/>
      <c r="Q5472" s="26"/>
    </row>
    <row r="5473" spans="1:17" x14ac:dyDescent="0.25">
      <c r="A5473" s="20"/>
      <c r="B5473" s="21"/>
      <c r="C5473" s="22"/>
      <c r="D5473" s="23"/>
      <c r="E5473" s="22"/>
      <c r="F5473" s="23"/>
      <c r="G5473" s="24"/>
      <c r="H5473" s="22"/>
      <c r="I5473" s="22"/>
      <c r="J5473" s="22"/>
      <c r="K5473" s="22"/>
      <c r="L5473" s="66"/>
      <c r="M5473" s="67"/>
      <c r="N5473" s="22"/>
      <c r="O5473" s="22"/>
      <c r="P5473" s="25"/>
      <c r="Q5473" s="26"/>
    </row>
    <row r="5474" spans="1:17" x14ac:dyDescent="0.25">
      <c r="A5474" s="20"/>
      <c r="B5474" s="21"/>
      <c r="C5474" s="22"/>
      <c r="D5474" s="23"/>
      <c r="E5474" s="22"/>
      <c r="F5474" s="23"/>
      <c r="G5474" s="24"/>
      <c r="H5474" s="22"/>
      <c r="I5474" s="22"/>
      <c r="J5474" s="22"/>
      <c r="K5474" s="22"/>
      <c r="L5474" s="66"/>
      <c r="M5474" s="67"/>
      <c r="N5474" s="22"/>
      <c r="O5474" s="22"/>
      <c r="P5474" s="25"/>
      <c r="Q5474" s="26"/>
    </row>
    <row r="5475" spans="1:17" x14ac:dyDescent="0.25">
      <c r="A5475" s="20"/>
      <c r="B5475" s="21"/>
      <c r="C5475" s="22"/>
      <c r="D5475" s="23"/>
      <c r="E5475" s="22"/>
      <c r="F5475" s="23"/>
      <c r="G5475" s="24"/>
      <c r="H5475" s="22"/>
      <c r="I5475" s="22"/>
      <c r="J5475" s="22"/>
      <c r="K5475" s="22"/>
      <c r="L5475" s="66"/>
      <c r="M5475" s="67"/>
      <c r="N5475" s="22"/>
      <c r="O5475" s="22"/>
      <c r="P5475" s="25"/>
      <c r="Q5475" s="26"/>
    </row>
    <row r="5476" spans="1:17" x14ac:dyDescent="0.25">
      <c r="A5476" s="20"/>
      <c r="B5476" s="21"/>
      <c r="C5476" s="22"/>
      <c r="D5476" s="23"/>
      <c r="E5476" s="22"/>
      <c r="F5476" s="23"/>
      <c r="G5476" s="24"/>
      <c r="H5476" s="22"/>
      <c r="I5476" s="22"/>
      <c r="J5476" s="22"/>
      <c r="K5476" s="22"/>
      <c r="L5476" s="66"/>
      <c r="M5476" s="67"/>
      <c r="N5476" s="22"/>
      <c r="O5476" s="22"/>
      <c r="P5476" s="25"/>
      <c r="Q5476" s="26"/>
    </row>
    <row r="5477" spans="1:17" x14ac:dyDescent="0.25">
      <c r="A5477" s="20"/>
      <c r="B5477" s="21"/>
      <c r="C5477" s="22"/>
      <c r="D5477" s="23"/>
      <c r="E5477" s="22"/>
      <c r="F5477" s="23"/>
      <c r="G5477" s="24"/>
      <c r="H5477" s="22"/>
      <c r="I5477" s="22"/>
      <c r="J5477" s="22"/>
      <c r="K5477" s="22"/>
      <c r="L5477" s="66"/>
      <c r="M5477" s="67"/>
      <c r="N5477" s="22"/>
      <c r="O5477" s="22"/>
      <c r="P5477" s="25"/>
      <c r="Q5477" s="26"/>
    </row>
    <row r="5478" spans="1:17" x14ac:dyDescent="0.25">
      <c r="A5478" s="20"/>
      <c r="B5478" s="21"/>
      <c r="C5478" s="22"/>
      <c r="D5478" s="23"/>
      <c r="E5478" s="22"/>
      <c r="F5478" s="23"/>
      <c r="G5478" s="24"/>
      <c r="H5478" s="22"/>
      <c r="I5478" s="22"/>
      <c r="J5478" s="22"/>
      <c r="K5478" s="22"/>
      <c r="L5478" s="66"/>
      <c r="M5478" s="67"/>
      <c r="N5478" s="22"/>
      <c r="O5478" s="22"/>
      <c r="P5478" s="25"/>
      <c r="Q5478" s="26"/>
    </row>
    <row r="5479" spans="1:17" x14ac:dyDescent="0.25">
      <c r="A5479" s="20"/>
      <c r="B5479" s="21"/>
      <c r="C5479" s="22"/>
      <c r="D5479" s="23"/>
      <c r="E5479" s="22"/>
      <c r="F5479" s="23"/>
      <c r="G5479" s="24"/>
      <c r="H5479" s="22"/>
      <c r="I5479" s="22"/>
      <c r="J5479" s="22"/>
      <c r="K5479" s="22"/>
      <c r="L5479" s="66"/>
      <c r="M5479" s="67"/>
      <c r="N5479" s="22"/>
      <c r="O5479" s="22"/>
      <c r="P5479" s="25"/>
      <c r="Q5479" s="26"/>
    </row>
    <row r="5480" spans="1:17" x14ac:dyDescent="0.25">
      <c r="A5480" s="20"/>
      <c r="B5480" s="21"/>
      <c r="C5480" s="22"/>
      <c r="D5480" s="23"/>
      <c r="E5480" s="22"/>
      <c r="F5480" s="23"/>
      <c r="G5480" s="24"/>
      <c r="H5480" s="22"/>
      <c r="I5480" s="22"/>
      <c r="J5480" s="22"/>
      <c r="K5480" s="22"/>
      <c r="L5480" s="66"/>
      <c r="M5480" s="67"/>
      <c r="N5480" s="22"/>
      <c r="O5480" s="22"/>
      <c r="P5480" s="25"/>
      <c r="Q5480" s="26"/>
    </row>
    <row r="5481" spans="1:17" x14ac:dyDescent="0.25">
      <c r="A5481" s="20"/>
      <c r="B5481" s="21"/>
      <c r="C5481" s="22"/>
      <c r="D5481" s="23"/>
      <c r="E5481" s="22"/>
      <c r="F5481" s="23"/>
      <c r="G5481" s="24"/>
      <c r="H5481" s="22"/>
      <c r="I5481" s="22"/>
      <c r="J5481" s="22"/>
      <c r="K5481" s="22"/>
      <c r="L5481" s="66"/>
      <c r="M5481" s="67"/>
      <c r="N5481" s="22"/>
      <c r="O5481" s="22"/>
      <c r="P5481" s="25"/>
      <c r="Q5481" s="26"/>
    </row>
    <row r="5482" spans="1:17" x14ac:dyDescent="0.25">
      <c r="A5482" s="20"/>
      <c r="B5482" s="21"/>
      <c r="C5482" s="22"/>
      <c r="D5482" s="23"/>
      <c r="E5482" s="22"/>
      <c r="F5482" s="23"/>
      <c r="G5482" s="24"/>
      <c r="H5482" s="22"/>
      <c r="I5482" s="22"/>
      <c r="J5482" s="22"/>
      <c r="K5482" s="22"/>
      <c r="L5482" s="66"/>
      <c r="M5482" s="67"/>
      <c r="N5482" s="22"/>
      <c r="O5482" s="22"/>
      <c r="P5482" s="25"/>
      <c r="Q5482" s="26"/>
    </row>
    <row r="5483" spans="1:17" x14ac:dyDescent="0.25">
      <c r="A5483" s="20"/>
      <c r="B5483" s="21"/>
      <c r="C5483" s="22"/>
      <c r="D5483" s="23"/>
      <c r="E5483" s="22"/>
      <c r="F5483" s="23"/>
      <c r="G5483" s="24"/>
      <c r="H5483" s="22"/>
      <c r="I5483" s="22"/>
      <c r="J5483" s="22"/>
      <c r="K5483" s="22"/>
      <c r="L5483" s="66"/>
      <c r="M5483" s="67"/>
      <c r="N5483" s="22"/>
      <c r="O5483" s="22"/>
      <c r="P5483" s="25"/>
      <c r="Q5483" s="26"/>
    </row>
    <row r="5484" spans="1:17" x14ac:dyDescent="0.25">
      <c r="A5484" s="20"/>
      <c r="B5484" s="21"/>
      <c r="C5484" s="22"/>
      <c r="D5484" s="23"/>
      <c r="E5484" s="22"/>
      <c r="F5484" s="23"/>
      <c r="G5484" s="24"/>
      <c r="H5484" s="22"/>
      <c r="I5484" s="22"/>
      <c r="J5484" s="22"/>
      <c r="K5484" s="22"/>
      <c r="L5484" s="66"/>
      <c r="M5484" s="67"/>
      <c r="N5484" s="22"/>
      <c r="O5484" s="22"/>
      <c r="P5484" s="25"/>
      <c r="Q5484" s="26"/>
    </row>
    <row r="5485" spans="1:17" x14ac:dyDescent="0.25">
      <c r="A5485" s="20"/>
      <c r="B5485" s="21"/>
      <c r="C5485" s="22"/>
      <c r="D5485" s="23"/>
      <c r="E5485" s="22"/>
      <c r="F5485" s="23"/>
      <c r="G5485" s="24"/>
      <c r="H5485" s="22"/>
      <c r="I5485" s="22"/>
      <c r="J5485" s="22"/>
      <c r="K5485" s="22"/>
      <c r="L5485" s="66"/>
      <c r="M5485" s="67"/>
      <c r="N5485" s="22"/>
      <c r="O5485" s="22"/>
      <c r="P5485" s="25"/>
      <c r="Q5485" s="26"/>
    </row>
    <row r="5486" spans="1:17" x14ac:dyDescent="0.25">
      <c r="A5486" s="20"/>
      <c r="B5486" s="21"/>
      <c r="C5486" s="22"/>
      <c r="D5486" s="23"/>
      <c r="E5486" s="22"/>
      <c r="F5486" s="23"/>
      <c r="G5486" s="24"/>
      <c r="H5486" s="22"/>
      <c r="I5486" s="22"/>
      <c r="J5486" s="22"/>
      <c r="K5486" s="22"/>
      <c r="L5486" s="66"/>
      <c r="M5486" s="67"/>
      <c r="N5486" s="22"/>
      <c r="O5486" s="22"/>
      <c r="P5486" s="25"/>
      <c r="Q5486" s="26"/>
    </row>
    <row r="5487" spans="1:17" x14ac:dyDescent="0.25">
      <c r="A5487" s="20"/>
      <c r="B5487" s="21"/>
      <c r="C5487" s="22"/>
      <c r="D5487" s="23"/>
      <c r="E5487" s="22"/>
      <c r="F5487" s="23"/>
      <c r="G5487" s="24"/>
      <c r="H5487" s="22"/>
      <c r="I5487" s="22"/>
      <c r="J5487" s="22"/>
      <c r="K5487" s="22"/>
      <c r="L5487" s="66"/>
      <c r="M5487" s="67"/>
      <c r="N5487" s="22"/>
      <c r="O5487" s="22"/>
      <c r="P5487" s="25"/>
      <c r="Q5487" s="26"/>
    </row>
    <row r="5488" spans="1:17" x14ac:dyDescent="0.25">
      <c r="A5488" s="20"/>
      <c r="B5488" s="21"/>
      <c r="C5488" s="22"/>
      <c r="D5488" s="23"/>
      <c r="E5488" s="22"/>
      <c r="F5488" s="23"/>
      <c r="G5488" s="24"/>
      <c r="H5488" s="22"/>
      <c r="I5488" s="22"/>
      <c r="J5488" s="22"/>
      <c r="K5488" s="22"/>
      <c r="L5488" s="66"/>
      <c r="M5488" s="67"/>
      <c r="N5488" s="22"/>
      <c r="O5488" s="22"/>
      <c r="P5488" s="25"/>
      <c r="Q5488" s="26"/>
    </row>
    <row r="5489" spans="1:17" x14ac:dyDescent="0.25">
      <c r="A5489" s="20"/>
      <c r="B5489" s="21"/>
      <c r="C5489" s="22"/>
      <c r="D5489" s="23"/>
      <c r="E5489" s="22"/>
      <c r="F5489" s="23"/>
      <c r="G5489" s="24"/>
      <c r="H5489" s="22"/>
      <c r="I5489" s="22"/>
      <c r="J5489" s="22"/>
      <c r="K5489" s="22"/>
      <c r="L5489" s="66"/>
      <c r="M5489" s="67"/>
      <c r="N5489" s="22"/>
      <c r="O5489" s="22"/>
      <c r="P5489" s="25"/>
      <c r="Q5489" s="26"/>
    </row>
    <row r="5490" spans="1:17" x14ac:dyDescent="0.25">
      <c r="A5490" s="20"/>
      <c r="B5490" s="21"/>
      <c r="C5490" s="22"/>
      <c r="D5490" s="23"/>
      <c r="E5490" s="22"/>
      <c r="F5490" s="23"/>
      <c r="G5490" s="24"/>
      <c r="H5490" s="22"/>
      <c r="I5490" s="22"/>
      <c r="J5490" s="22"/>
      <c r="K5490" s="22"/>
      <c r="L5490" s="66"/>
      <c r="M5490" s="67"/>
      <c r="N5490" s="22"/>
      <c r="O5490" s="22"/>
      <c r="P5490" s="25"/>
      <c r="Q5490" s="26"/>
    </row>
    <row r="5491" spans="1:17" x14ac:dyDescent="0.25">
      <c r="A5491" s="20"/>
      <c r="B5491" s="21"/>
      <c r="C5491" s="22"/>
      <c r="D5491" s="23"/>
      <c r="E5491" s="22"/>
      <c r="F5491" s="23"/>
      <c r="G5491" s="24"/>
      <c r="H5491" s="22"/>
      <c r="I5491" s="22"/>
      <c r="J5491" s="22"/>
      <c r="K5491" s="22"/>
      <c r="L5491" s="66"/>
      <c r="M5491" s="67"/>
      <c r="N5491" s="22"/>
      <c r="O5491" s="22"/>
      <c r="P5491" s="25"/>
      <c r="Q5491" s="26"/>
    </row>
    <row r="5492" spans="1:17" x14ac:dyDescent="0.25">
      <c r="A5492" s="20"/>
      <c r="B5492" s="21"/>
      <c r="C5492" s="22"/>
      <c r="D5492" s="23"/>
      <c r="E5492" s="22"/>
      <c r="F5492" s="23"/>
      <c r="G5492" s="24"/>
      <c r="H5492" s="22"/>
      <c r="I5492" s="22"/>
      <c r="J5492" s="22"/>
      <c r="K5492" s="22"/>
      <c r="L5492" s="66"/>
      <c r="M5492" s="67"/>
      <c r="N5492" s="22"/>
      <c r="O5492" s="22"/>
      <c r="P5492" s="25"/>
      <c r="Q5492" s="26"/>
    </row>
    <row r="5493" spans="1:17" x14ac:dyDescent="0.25">
      <c r="A5493" s="20"/>
      <c r="B5493" s="21"/>
      <c r="C5493" s="22"/>
      <c r="D5493" s="23"/>
      <c r="E5493" s="22"/>
      <c r="F5493" s="23"/>
      <c r="G5493" s="24"/>
      <c r="H5493" s="22"/>
      <c r="I5493" s="22"/>
      <c r="J5493" s="22"/>
      <c r="K5493" s="22"/>
      <c r="L5493" s="66"/>
      <c r="M5493" s="67"/>
      <c r="N5493" s="22"/>
      <c r="O5493" s="22"/>
      <c r="P5493" s="25"/>
      <c r="Q5493" s="26"/>
    </row>
    <row r="5494" spans="1:17" x14ac:dyDescent="0.25">
      <c r="A5494" s="20"/>
      <c r="B5494" s="21"/>
      <c r="C5494" s="22"/>
      <c r="D5494" s="23"/>
      <c r="E5494" s="22"/>
      <c r="F5494" s="23"/>
      <c r="G5494" s="24"/>
      <c r="H5494" s="22"/>
      <c r="I5494" s="22"/>
      <c r="J5494" s="22"/>
      <c r="K5494" s="22"/>
      <c r="L5494" s="66"/>
      <c r="M5494" s="67"/>
      <c r="N5494" s="22"/>
      <c r="O5494" s="22"/>
      <c r="P5494" s="25"/>
      <c r="Q5494" s="26"/>
    </row>
    <row r="5495" spans="1:17" x14ac:dyDescent="0.25">
      <c r="A5495" s="20"/>
      <c r="B5495" s="21"/>
      <c r="C5495" s="22"/>
      <c r="D5495" s="23"/>
      <c r="E5495" s="22"/>
      <c r="F5495" s="23"/>
      <c r="G5495" s="24"/>
      <c r="H5495" s="22"/>
      <c r="I5495" s="22"/>
      <c r="J5495" s="22"/>
      <c r="K5495" s="22"/>
      <c r="L5495" s="66"/>
      <c r="M5495" s="67"/>
      <c r="N5495" s="22"/>
      <c r="O5495" s="22"/>
      <c r="P5495" s="25"/>
      <c r="Q5495" s="26"/>
    </row>
    <row r="5496" spans="1:17" x14ac:dyDescent="0.25">
      <c r="A5496" s="20"/>
      <c r="B5496" s="21"/>
      <c r="C5496" s="22"/>
      <c r="D5496" s="23"/>
      <c r="E5496" s="22"/>
      <c r="F5496" s="23"/>
      <c r="G5496" s="24"/>
      <c r="H5496" s="22"/>
      <c r="I5496" s="22"/>
      <c r="J5496" s="22"/>
      <c r="K5496" s="22"/>
      <c r="L5496" s="66"/>
      <c r="M5496" s="67"/>
      <c r="N5496" s="22"/>
      <c r="O5496" s="22"/>
      <c r="P5496" s="25"/>
      <c r="Q5496" s="26"/>
    </row>
    <row r="5497" spans="1:17" x14ac:dyDescent="0.25">
      <c r="A5497" s="20"/>
      <c r="B5497" s="21"/>
      <c r="C5497" s="22"/>
      <c r="D5497" s="23"/>
      <c r="E5497" s="22"/>
      <c r="F5497" s="23"/>
      <c r="G5497" s="24"/>
      <c r="H5497" s="22"/>
      <c r="I5497" s="22"/>
      <c r="J5497" s="22"/>
      <c r="K5497" s="22"/>
      <c r="L5497" s="66"/>
      <c r="M5497" s="67"/>
      <c r="N5497" s="22"/>
      <c r="O5497" s="22"/>
      <c r="P5497" s="25"/>
      <c r="Q5497" s="26"/>
    </row>
    <row r="5498" spans="1:17" x14ac:dyDescent="0.25">
      <c r="A5498" s="20"/>
      <c r="B5498" s="21"/>
      <c r="C5498" s="22"/>
      <c r="D5498" s="23"/>
      <c r="E5498" s="22"/>
      <c r="F5498" s="23"/>
      <c r="G5498" s="24"/>
      <c r="H5498" s="22"/>
      <c r="I5498" s="22"/>
      <c r="J5498" s="22"/>
      <c r="K5498" s="22"/>
      <c r="L5498" s="66"/>
      <c r="M5498" s="67"/>
      <c r="N5498" s="22"/>
      <c r="O5498" s="22"/>
      <c r="P5498" s="25"/>
      <c r="Q5498" s="26"/>
    </row>
    <row r="5499" spans="1:17" x14ac:dyDescent="0.25">
      <c r="A5499" s="20"/>
      <c r="B5499" s="21"/>
      <c r="C5499" s="22"/>
      <c r="D5499" s="23"/>
      <c r="E5499" s="22"/>
      <c r="F5499" s="23"/>
      <c r="G5499" s="24"/>
      <c r="H5499" s="22"/>
      <c r="I5499" s="22"/>
      <c r="J5499" s="22"/>
      <c r="K5499" s="22"/>
      <c r="L5499" s="66"/>
      <c r="M5499" s="67"/>
      <c r="N5499" s="22"/>
      <c r="O5499" s="22"/>
      <c r="P5499" s="25"/>
      <c r="Q5499" s="26"/>
    </row>
    <row r="5500" spans="1:17" x14ac:dyDescent="0.25">
      <c r="A5500" s="20"/>
      <c r="B5500" s="21"/>
      <c r="C5500" s="22"/>
      <c r="D5500" s="23"/>
      <c r="E5500" s="22"/>
      <c r="F5500" s="23"/>
      <c r="G5500" s="24"/>
      <c r="H5500" s="22"/>
      <c r="I5500" s="22"/>
      <c r="J5500" s="22"/>
      <c r="K5500" s="22"/>
      <c r="L5500" s="66"/>
      <c r="M5500" s="67"/>
      <c r="N5500" s="22"/>
      <c r="O5500" s="22"/>
      <c r="P5500" s="25"/>
      <c r="Q5500" s="26"/>
    </row>
    <row r="5501" spans="1:17" x14ac:dyDescent="0.25">
      <c r="A5501" s="20"/>
      <c r="B5501" s="21"/>
      <c r="C5501" s="22"/>
      <c r="D5501" s="23"/>
      <c r="E5501" s="22"/>
      <c r="F5501" s="23"/>
      <c r="G5501" s="24"/>
      <c r="H5501" s="22"/>
      <c r="I5501" s="22"/>
      <c r="J5501" s="22"/>
      <c r="K5501" s="22"/>
      <c r="L5501" s="66"/>
      <c r="M5501" s="67"/>
      <c r="N5501" s="22"/>
      <c r="O5501" s="22"/>
      <c r="P5501" s="25"/>
      <c r="Q5501" s="26"/>
    </row>
    <row r="5502" spans="1:17" x14ac:dyDescent="0.25">
      <c r="A5502" s="20"/>
      <c r="B5502" s="21"/>
      <c r="C5502" s="22"/>
      <c r="D5502" s="23"/>
      <c r="E5502" s="22"/>
      <c r="F5502" s="23"/>
      <c r="G5502" s="24"/>
      <c r="H5502" s="22"/>
      <c r="I5502" s="22"/>
      <c r="J5502" s="22"/>
      <c r="K5502" s="22"/>
      <c r="L5502" s="66"/>
      <c r="M5502" s="67"/>
      <c r="N5502" s="22"/>
      <c r="O5502" s="22"/>
      <c r="P5502" s="25"/>
      <c r="Q5502" s="26"/>
    </row>
    <row r="5503" spans="1:17" x14ac:dyDescent="0.25">
      <c r="A5503" s="20"/>
      <c r="B5503" s="21"/>
      <c r="C5503" s="22"/>
      <c r="D5503" s="23"/>
      <c r="E5503" s="22"/>
      <c r="F5503" s="23"/>
      <c r="G5503" s="24"/>
      <c r="H5503" s="22"/>
      <c r="I5503" s="22"/>
      <c r="J5503" s="22"/>
      <c r="K5503" s="22"/>
      <c r="L5503" s="66"/>
      <c r="M5503" s="67"/>
      <c r="N5503" s="22"/>
      <c r="O5503" s="22"/>
      <c r="P5503" s="25"/>
      <c r="Q5503" s="26"/>
    </row>
    <row r="5504" spans="1:17" x14ac:dyDescent="0.25">
      <c r="A5504" s="20"/>
      <c r="B5504" s="21"/>
      <c r="C5504" s="22"/>
      <c r="D5504" s="23"/>
      <c r="E5504" s="22"/>
      <c r="F5504" s="23"/>
      <c r="G5504" s="24"/>
      <c r="H5504" s="22"/>
      <c r="I5504" s="22"/>
      <c r="J5504" s="22"/>
      <c r="K5504" s="22"/>
      <c r="L5504" s="66"/>
      <c r="M5504" s="67"/>
      <c r="N5504" s="22"/>
      <c r="O5504" s="22"/>
      <c r="P5504" s="25"/>
      <c r="Q5504" s="26"/>
    </row>
    <row r="5505" spans="1:17" x14ac:dyDescent="0.25">
      <c r="A5505" s="20"/>
      <c r="B5505" s="21"/>
      <c r="C5505" s="22"/>
      <c r="D5505" s="23"/>
      <c r="E5505" s="22"/>
      <c r="F5505" s="23"/>
      <c r="G5505" s="24"/>
      <c r="H5505" s="22"/>
      <c r="I5505" s="22"/>
      <c r="J5505" s="22"/>
      <c r="K5505" s="22"/>
      <c r="L5505" s="66"/>
      <c r="M5505" s="67"/>
      <c r="N5505" s="22"/>
      <c r="O5505" s="22"/>
      <c r="P5505" s="25"/>
      <c r="Q5505" s="26"/>
    </row>
    <row r="5506" spans="1:17" x14ac:dyDescent="0.25">
      <c r="A5506" s="20"/>
      <c r="B5506" s="21"/>
      <c r="C5506" s="22"/>
      <c r="D5506" s="23"/>
      <c r="E5506" s="22"/>
      <c r="F5506" s="23"/>
      <c r="G5506" s="24"/>
      <c r="H5506" s="22"/>
      <c r="I5506" s="22"/>
      <c r="J5506" s="22"/>
      <c r="K5506" s="22"/>
      <c r="L5506" s="66"/>
      <c r="M5506" s="67"/>
      <c r="N5506" s="22"/>
      <c r="O5506" s="22"/>
      <c r="P5506" s="25"/>
      <c r="Q5506" s="26"/>
    </row>
    <row r="5507" spans="1:17" x14ac:dyDescent="0.25">
      <c r="A5507" s="20"/>
      <c r="B5507" s="21"/>
      <c r="C5507" s="22"/>
      <c r="D5507" s="23"/>
      <c r="E5507" s="22"/>
      <c r="F5507" s="23"/>
      <c r="G5507" s="24"/>
      <c r="H5507" s="22"/>
      <c r="I5507" s="22"/>
      <c r="J5507" s="22"/>
      <c r="K5507" s="22"/>
      <c r="L5507" s="66"/>
      <c r="M5507" s="67"/>
      <c r="N5507" s="22"/>
      <c r="O5507" s="22"/>
      <c r="P5507" s="25"/>
      <c r="Q5507" s="26"/>
    </row>
    <row r="5508" spans="1:17" x14ac:dyDescent="0.25">
      <c r="A5508" s="20"/>
      <c r="B5508" s="21"/>
      <c r="C5508" s="22"/>
      <c r="D5508" s="23"/>
      <c r="E5508" s="22"/>
      <c r="F5508" s="23"/>
      <c r="G5508" s="24"/>
      <c r="H5508" s="22"/>
      <c r="I5508" s="22"/>
      <c r="J5508" s="22"/>
      <c r="K5508" s="22"/>
      <c r="L5508" s="66"/>
      <c r="M5508" s="67"/>
      <c r="N5508" s="22"/>
      <c r="O5508" s="22"/>
      <c r="P5508" s="25"/>
      <c r="Q5508" s="26"/>
    </row>
    <row r="5509" spans="1:17" x14ac:dyDescent="0.25">
      <c r="A5509" s="20"/>
      <c r="B5509" s="21"/>
      <c r="C5509" s="22"/>
      <c r="D5509" s="23"/>
      <c r="E5509" s="22"/>
      <c r="F5509" s="23"/>
      <c r="G5509" s="24"/>
      <c r="H5509" s="22"/>
      <c r="I5509" s="22"/>
      <c r="J5509" s="22"/>
      <c r="K5509" s="22"/>
      <c r="L5509" s="66"/>
      <c r="M5509" s="67"/>
      <c r="N5509" s="22"/>
      <c r="O5509" s="22"/>
      <c r="P5509" s="25"/>
      <c r="Q5509" s="26"/>
    </row>
    <row r="5510" spans="1:17" x14ac:dyDescent="0.25">
      <c r="A5510" s="20"/>
      <c r="B5510" s="21"/>
      <c r="C5510" s="22"/>
      <c r="D5510" s="23"/>
      <c r="E5510" s="22"/>
      <c r="F5510" s="23"/>
      <c r="G5510" s="24"/>
      <c r="H5510" s="22"/>
      <c r="I5510" s="22"/>
      <c r="J5510" s="22"/>
      <c r="K5510" s="22"/>
      <c r="L5510" s="66"/>
      <c r="M5510" s="67"/>
      <c r="N5510" s="22"/>
      <c r="O5510" s="22"/>
      <c r="P5510" s="25"/>
      <c r="Q5510" s="26"/>
    </row>
    <row r="5511" spans="1:17" x14ac:dyDescent="0.25">
      <c r="A5511" s="20"/>
      <c r="B5511" s="21"/>
      <c r="C5511" s="22"/>
      <c r="D5511" s="23"/>
      <c r="E5511" s="22"/>
      <c r="F5511" s="23"/>
      <c r="G5511" s="24"/>
      <c r="H5511" s="22"/>
      <c r="I5511" s="22"/>
      <c r="J5511" s="22"/>
      <c r="K5511" s="22"/>
      <c r="L5511" s="66"/>
      <c r="M5511" s="67"/>
      <c r="N5511" s="22"/>
      <c r="O5511" s="22"/>
      <c r="P5511" s="25"/>
      <c r="Q5511" s="26"/>
    </row>
    <row r="5512" spans="1:17" x14ac:dyDescent="0.25">
      <c r="A5512" s="20"/>
      <c r="B5512" s="21"/>
      <c r="C5512" s="22"/>
      <c r="D5512" s="23"/>
      <c r="E5512" s="22"/>
      <c r="F5512" s="23"/>
      <c r="G5512" s="24"/>
      <c r="H5512" s="22"/>
      <c r="I5512" s="22"/>
      <c r="J5512" s="22"/>
      <c r="K5512" s="22"/>
      <c r="L5512" s="66"/>
      <c r="M5512" s="67"/>
      <c r="N5512" s="22"/>
      <c r="O5512" s="22"/>
      <c r="P5512" s="25"/>
      <c r="Q5512" s="26"/>
    </row>
    <row r="5513" spans="1:17" x14ac:dyDescent="0.25">
      <c r="A5513" s="20"/>
      <c r="B5513" s="21"/>
      <c r="C5513" s="22"/>
      <c r="D5513" s="23"/>
      <c r="E5513" s="22"/>
      <c r="F5513" s="23"/>
      <c r="G5513" s="24"/>
      <c r="H5513" s="22"/>
      <c r="I5513" s="22"/>
      <c r="J5513" s="22"/>
      <c r="K5513" s="22"/>
      <c r="L5513" s="66"/>
      <c r="M5513" s="67"/>
      <c r="N5513" s="22"/>
      <c r="O5513" s="22"/>
      <c r="P5513" s="25"/>
      <c r="Q5513" s="26"/>
    </row>
    <row r="5514" spans="1:17" x14ac:dyDescent="0.25">
      <c r="A5514" s="20"/>
      <c r="B5514" s="21"/>
      <c r="C5514" s="22"/>
      <c r="D5514" s="23"/>
      <c r="E5514" s="22"/>
      <c r="F5514" s="23"/>
      <c r="G5514" s="24"/>
      <c r="H5514" s="22"/>
      <c r="I5514" s="22"/>
      <c r="J5514" s="22"/>
      <c r="K5514" s="22"/>
      <c r="L5514" s="66"/>
      <c r="M5514" s="67"/>
      <c r="N5514" s="22"/>
      <c r="O5514" s="22"/>
      <c r="P5514" s="25"/>
      <c r="Q5514" s="26"/>
    </row>
    <row r="5515" spans="1:17" x14ac:dyDescent="0.25">
      <c r="A5515" s="20"/>
      <c r="B5515" s="21"/>
      <c r="C5515" s="22"/>
      <c r="D5515" s="23"/>
      <c r="E5515" s="22"/>
      <c r="F5515" s="23"/>
      <c r="G5515" s="24"/>
      <c r="H5515" s="22"/>
      <c r="I5515" s="22"/>
      <c r="J5515" s="22"/>
      <c r="K5515" s="22"/>
      <c r="L5515" s="66"/>
      <c r="M5515" s="67"/>
      <c r="N5515" s="22"/>
      <c r="O5515" s="22"/>
      <c r="P5515" s="25"/>
      <c r="Q5515" s="26"/>
    </row>
    <row r="5516" spans="1:17" x14ac:dyDescent="0.25">
      <c r="A5516" s="20"/>
      <c r="B5516" s="21"/>
      <c r="C5516" s="22"/>
      <c r="D5516" s="23"/>
      <c r="E5516" s="22"/>
      <c r="F5516" s="23"/>
      <c r="G5516" s="24"/>
      <c r="H5516" s="22"/>
      <c r="I5516" s="22"/>
      <c r="J5516" s="22"/>
      <c r="K5516" s="22"/>
      <c r="L5516" s="66"/>
      <c r="M5516" s="67"/>
      <c r="N5516" s="22"/>
      <c r="O5516" s="22"/>
      <c r="P5516" s="25"/>
      <c r="Q5516" s="26"/>
    </row>
    <row r="5517" spans="1:17" x14ac:dyDescent="0.25">
      <c r="A5517" s="20"/>
      <c r="B5517" s="21"/>
      <c r="C5517" s="22"/>
      <c r="D5517" s="23"/>
      <c r="E5517" s="22"/>
      <c r="F5517" s="23"/>
      <c r="G5517" s="24"/>
      <c r="H5517" s="22"/>
      <c r="I5517" s="22"/>
      <c r="J5517" s="22"/>
      <c r="K5517" s="22"/>
      <c r="L5517" s="66"/>
      <c r="M5517" s="67"/>
      <c r="N5517" s="22"/>
      <c r="O5517" s="22"/>
      <c r="P5517" s="25"/>
      <c r="Q5517" s="26"/>
    </row>
    <row r="5518" spans="1:17" x14ac:dyDescent="0.25">
      <c r="A5518" s="20"/>
      <c r="B5518" s="21"/>
      <c r="C5518" s="22"/>
      <c r="D5518" s="23"/>
      <c r="E5518" s="22"/>
      <c r="F5518" s="23"/>
      <c r="G5518" s="24"/>
      <c r="H5518" s="22"/>
      <c r="I5518" s="22"/>
      <c r="J5518" s="22"/>
      <c r="K5518" s="22"/>
      <c r="L5518" s="66"/>
      <c r="M5518" s="67"/>
      <c r="N5518" s="22"/>
      <c r="O5518" s="22"/>
      <c r="P5518" s="25"/>
      <c r="Q5518" s="26"/>
    </row>
    <row r="5519" spans="1:17" x14ac:dyDescent="0.25">
      <c r="A5519" s="20"/>
      <c r="B5519" s="21"/>
      <c r="C5519" s="22"/>
      <c r="D5519" s="23"/>
      <c r="E5519" s="22"/>
      <c r="F5519" s="23"/>
      <c r="G5519" s="24"/>
      <c r="H5519" s="22"/>
      <c r="I5519" s="22"/>
      <c r="J5519" s="22"/>
      <c r="K5519" s="22"/>
      <c r="L5519" s="66"/>
      <c r="M5519" s="67"/>
      <c r="N5519" s="22"/>
      <c r="O5519" s="22"/>
      <c r="P5519" s="25"/>
      <c r="Q5519" s="26"/>
    </row>
    <row r="5520" spans="1:17" x14ac:dyDescent="0.25">
      <c r="A5520" s="20"/>
      <c r="B5520" s="21"/>
      <c r="C5520" s="22"/>
      <c r="D5520" s="23"/>
      <c r="E5520" s="22"/>
      <c r="F5520" s="23"/>
      <c r="G5520" s="24"/>
      <c r="H5520" s="22"/>
      <c r="I5520" s="22"/>
      <c r="J5520" s="22"/>
      <c r="K5520" s="22"/>
      <c r="L5520" s="66"/>
      <c r="M5520" s="67"/>
      <c r="N5520" s="22"/>
      <c r="O5520" s="22"/>
      <c r="P5520" s="25"/>
      <c r="Q5520" s="26"/>
    </row>
    <row r="5521" spans="1:17" x14ac:dyDescent="0.25">
      <c r="A5521" s="20"/>
      <c r="B5521" s="21"/>
      <c r="C5521" s="22"/>
      <c r="D5521" s="23"/>
      <c r="E5521" s="22"/>
      <c r="F5521" s="23"/>
      <c r="G5521" s="24"/>
      <c r="H5521" s="22"/>
      <c r="I5521" s="22"/>
      <c r="J5521" s="22"/>
      <c r="K5521" s="22"/>
      <c r="L5521" s="66"/>
      <c r="M5521" s="67"/>
      <c r="N5521" s="22"/>
      <c r="O5521" s="22"/>
      <c r="P5521" s="25"/>
      <c r="Q5521" s="26"/>
    </row>
    <row r="5522" spans="1:17" x14ac:dyDescent="0.25">
      <c r="A5522" s="20"/>
      <c r="B5522" s="21"/>
      <c r="C5522" s="22"/>
      <c r="D5522" s="23"/>
      <c r="E5522" s="22"/>
      <c r="F5522" s="23"/>
      <c r="G5522" s="24"/>
      <c r="H5522" s="22"/>
      <c r="I5522" s="22"/>
      <c r="J5522" s="22"/>
      <c r="K5522" s="22"/>
      <c r="L5522" s="66"/>
      <c r="M5522" s="67"/>
      <c r="N5522" s="22"/>
      <c r="O5522" s="22"/>
      <c r="P5522" s="25"/>
      <c r="Q5522" s="26"/>
    </row>
    <row r="5523" spans="1:17" x14ac:dyDescent="0.25">
      <c r="A5523" s="20"/>
      <c r="B5523" s="21"/>
      <c r="C5523" s="22"/>
      <c r="D5523" s="23"/>
      <c r="E5523" s="22"/>
      <c r="F5523" s="23"/>
      <c r="G5523" s="24"/>
      <c r="H5523" s="22"/>
      <c r="I5523" s="22"/>
      <c r="J5523" s="22"/>
      <c r="K5523" s="22"/>
      <c r="L5523" s="66"/>
      <c r="M5523" s="67"/>
      <c r="N5523" s="22"/>
      <c r="O5523" s="22"/>
      <c r="P5523" s="25"/>
      <c r="Q5523" s="26"/>
    </row>
    <row r="5524" spans="1:17" x14ac:dyDescent="0.25">
      <c r="A5524" s="20"/>
      <c r="B5524" s="21"/>
      <c r="C5524" s="22"/>
      <c r="D5524" s="23"/>
      <c r="E5524" s="22"/>
      <c r="F5524" s="23"/>
      <c r="G5524" s="24"/>
      <c r="H5524" s="22"/>
      <c r="I5524" s="22"/>
      <c r="J5524" s="22"/>
      <c r="K5524" s="22"/>
      <c r="L5524" s="66"/>
      <c r="M5524" s="67"/>
      <c r="N5524" s="22"/>
      <c r="O5524" s="22"/>
      <c r="P5524" s="25"/>
      <c r="Q5524" s="26"/>
    </row>
    <row r="5525" spans="1:17" x14ac:dyDescent="0.25">
      <c r="A5525" s="20"/>
      <c r="B5525" s="21"/>
      <c r="C5525" s="22"/>
      <c r="D5525" s="23"/>
      <c r="E5525" s="22"/>
      <c r="F5525" s="23"/>
      <c r="G5525" s="24"/>
      <c r="H5525" s="22"/>
      <c r="I5525" s="22"/>
      <c r="J5525" s="22"/>
      <c r="K5525" s="22"/>
      <c r="L5525" s="66"/>
      <c r="M5525" s="67"/>
      <c r="N5525" s="22"/>
      <c r="O5525" s="22"/>
      <c r="P5525" s="25"/>
      <c r="Q5525" s="26"/>
    </row>
    <row r="5526" spans="1:17" x14ac:dyDescent="0.25">
      <c r="A5526" s="20"/>
      <c r="B5526" s="21"/>
      <c r="C5526" s="22"/>
      <c r="D5526" s="23"/>
      <c r="E5526" s="22"/>
      <c r="F5526" s="23"/>
      <c r="G5526" s="24"/>
      <c r="H5526" s="22"/>
      <c r="I5526" s="22"/>
      <c r="J5526" s="22"/>
      <c r="K5526" s="22"/>
      <c r="L5526" s="66"/>
      <c r="M5526" s="67"/>
      <c r="N5526" s="22"/>
      <c r="O5526" s="22"/>
      <c r="P5526" s="25"/>
      <c r="Q5526" s="26"/>
    </row>
    <row r="5527" spans="1:17" x14ac:dyDescent="0.25">
      <c r="A5527" s="20"/>
      <c r="B5527" s="21"/>
      <c r="C5527" s="22"/>
      <c r="D5527" s="23"/>
      <c r="E5527" s="22"/>
      <c r="F5527" s="23"/>
      <c r="G5527" s="24"/>
      <c r="H5527" s="22"/>
      <c r="I5527" s="22"/>
      <c r="J5527" s="22"/>
      <c r="K5527" s="22"/>
      <c r="L5527" s="66"/>
      <c r="M5527" s="67"/>
      <c r="N5527" s="22"/>
      <c r="O5527" s="22"/>
      <c r="P5527" s="25"/>
      <c r="Q5527" s="26"/>
    </row>
    <row r="5528" spans="1:17" x14ac:dyDescent="0.25">
      <c r="A5528" s="20"/>
      <c r="B5528" s="21"/>
      <c r="C5528" s="22"/>
      <c r="D5528" s="23"/>
      <c r="E5528" s="22"/>
      <c r="F5528" s="23"/>
      <c r="G5528" s="24"/>
      <c r="H5528" s="22"/>
      <c r="I5528" s="22"/>
      <c r="J5528" s="22"/>
      <c r="K5528" s="22"/>
      <c r="L5528" s="66"/>
      <c r="M5528" s="67"/>
      <c r="N5528" s="22"/>
      <c r="O5528" s="22"/>
      <c r="P5528" s="25"/>
      <c r="Q5528" s="26"/>
    </row>
    <row r="5529" spans="1:17" x14ac:dyDescent="0.25">
      <c r="A5529" s="20"/>
      <c r="B5529" s="21"/>
      <c r="C5529" s="22"/>
      <c r="D5529" s="23"/>
      <c r="E5529" s="22"/>
      <c r="F5529" s="23"/>
      <c r="G5529" s="24"/>
      <c r="H5529" s="22"/>
      <c r="I5529" s="22"/>
      <c r="J5529" s="22"/>
      <c r="K5529" s="22"/>
      <c r="L5529" s="66"/>
      <c r="M5529" s="67"/>
      <c r="N5529" s="22"/>
      <c r="O5529" s="22"/>
      <c r="P5529" s="25"/>
      <c r="Q5529" s="26"/>
    </row>
    <row r="5530" spans="1:17" x14ac:dyDescent="0.25">
      <c r="A5530" s="20"/>
      <c r="B5530" s="21"/>
      <c r="C5530" s="22"/>
      <c r="D5530" s="23"/>
      <c r="E5530" s="22"/>
      <c r="F5530" s="23"/>
      <c r="G5530" s="24"/>
      <c r="H5530" s="22"/>
      <c r="I5530" s="22"/>
      <c r="J5530" s="22"/>
      <c r="K5530" s="22"/>
      <c r="L5530" s="66"/>
      <c r="M5530" s="67"/>
      <c r="N5530" s="22"/>
      <c r="O5530" s="22"/>
      <c r="P5530" s="25"/>
      <c r="Q5530" s="26"/>
    </row>
    <row r="5531" spans="1:17" x14ac:dyDescent="0.25">
      <c r="A5531" s="20"/>
      <c r="B5531" s="21"/>
      <c r="C5531" s="22"/>
      <c r="D5531" s="23"/>
      <c r="E5531" s="22"/>
      <c r="F5531" s="23"/>
      <c r="G5531" s="24"/>
      <c r="H5531" s="22"/>
      <c r="I5531" s="22"/>
      <c r="J5531" s="22"/>
      <c r="K5531" s="22"/>
      <c r="L5531" s="66"/>
      <c r="M5531" s="67"/>
      <c r="N5531" s="22"/>
      <c r="O5531" s="22"/>
      <c r="P5531" s="25"/>
      <c r="Q5531" s="26"/>
    </row>
    <row r="5532" spans="1:17" x14ac:dyDescent="0.25">
      <c r="A5532" s="20"/>
      <c r="B5532" s="21"/>
      <c r="C5532" s="22"/>
      <c r="D5532" s="23"/>
      <c r="E5532" s="22"/>
      <c r="F5532" s="23"/>
      <c r="G5532" s="24"/>
      <c r="H5532" s="22"/>
      <c r="I5532" s="22"/>
      <c r="J5532" s="22"/>
      <c r="K5532" s="22"/>
      <c r="L5532" s="66"/>
      <c r="M5532" s="67"/>
      <c r="N5532" s="22"/>
      <c r="O5532" s="22"/>
      <c r="P5532" s="25"/>
      <c r="Q5532" s="26"/>
    </row>
    <row r="5533" spans="1:17" x14ac:dyDescent="0.25">
      <c r="A5533" s="20"/>
      <c r="B5533" s="21"/>
      <c r="C5533" s="22"/>
      <c r="D5533" s="23"/>
      <c r="E5533" s="22"/>
      <c r="F5533" s="23"/>
      <c r="G5533" s="24"/>
      <c r="H5533" s="22"/>
      <c r="I5533" s="22"/>
      <c r="J5533" s="22"/>
      <c r="K5533" s="22"/>
      <c r="L5533" s="66"/>
      <c r="M5533" s="67"/>
      <c r="N5533" s="22"/>
      <c r="O5533" s="22"/>
      <c r="P5533" s="25"/>
      <c r="Q5533" s="26"/>
    </row>
    <row r="5534" spans="1:17" x14ac:dyDescent="0.25">
      <c r="A5534" s="20"/>
      <c r="B5534" s="21"/>
      <c r="C5534" s="22"/>
      <c r="D5534" s="23"/>
      <c r="E5534" s="22"/>
      <c r="F5534" s="23"/>
      <c r="G5534" s="24"/>
      <c r="H5534" s="22"/>
      <c r="I5534" s="22"/>
      <c r="J5534" s="22"/>
      <c r="K5534" s="22"/>
      <c r="L5534" s="66"/>
      <c r="M5534" s="67"/>
      <c r="N5534" s="22"/>
      <c r="O5534" s="22"/>
      <c r="P5534" s="25"/>
      <c r="Q5534" s="26"/>
    </row>
    <row r="5535" spans="1:17" x14ac:dyDescent="0.25">
      <c r="A5535" s="20"/>
      <c r="B5535" s="21"/>
      <c r="C5535" s="22"/>
      <c r="D5535" s="23"/>
      <c r="E5535" s="22"/>
      <c r="F5535" s="23"/>
      <c r="G5535" s="24"/>
      <c r="H5535" s="22"/>
      <c r="I5535" s="22"/>
      <c r="J5535" s="22"/>
      <c r="K5535" s="22"/>
      <c r="L5535" s="66"/>
      <c r="M5535" s="67"/>
      <c r="N5535" s="22"/>
      <c r="O5535" s="22"/>
      <c r="P5535" s="25"/>
      <c r="Q5535" s="26"/>
    </row>
    <row r="5536" spans="1:17" x14ac:dyDescent="0.25">
      <c r="A5536" s="20"/>
      <c r="B5536" s="21"/>
      <c r="C5536" s="22"/>
      <c r="D5536" s="23"/>
      <c r="E5536" s="22"/>
      <c r="F5536" s="23"/>
      <c r="G5536" s="24"/>
      <c r="H5536" s="22"/>
      <c r="I5536" s="22"/>
      <c r="J5536" s="22"/>
      <c r="K5536" s="22"/>
      <c r="L5536" s="66"/>
      <c r="M5536" s="67"/>
      <c r="N5536" s="22"/>
      <c r="O5536" s="22"/>
      <c r="P5536" s="25"/>
      <c r="Q5536" s="26"/>
    </row>
    <row r="5537" spans="1:17" x14ac:dyDescent="0.25">
      <c r="A5537" s="20"/>
      <c r="B5537" s="21"/>
      <c r="C5537" s="22"/>
      <c r="D5537" s="23"/>
      <c r="E5537" s="22"/>
      <c r="F5537" s="23"/>
      <c r="G5537" s="24"/>
      <c r="H5537" s="22"/>
      <c r="I5537" s="22"/>
      <c r="J5537" s="22"/>
      <c r="K5537" s="22"/>
      <c r="L5537" s="66"/>
      <c r="M5537" s="67"/>
      <c r="N5537" s="22"/>
      <c r="O5537" s="22"/>
      <c r="P5537" s="25"/>
      <c r="Q5537" s="26"/>
    </row>
    <row r="5538" spans="1:17" x14ac:dyDescent="0.25">
      <c r="A5538" s="20"/>
      <c r="B5538" s="21"/>
      <c r="C5538" s="22"/>
      <c r="D5538" s="23"/>
      <c r="E5538" s="22"/>
      <c r="F5538" s="23"/>
      <c r="G5538" s="24"/>
      <c r="H5538" s="22"/>
      <c r="I5538" s="22"/>
      <c r="J5538" s="22"/>
      <c r="K5538" s="22"/>
      <c r="L5538" s="66"/>
      <c r="M5538" s="67"/>
      <c r="N5538" s="22"/>
      <c r="O5538" s="22"/>
      <c r="P5538" s="25"/>
      <c r="Q5538" s="26"/>
    </row>
    <row r="5539" spans="1:17" x14ac:dyDescent="0.25">
      <c r="A5539" s="20"/>
      <c r="B5539" s="21"/>
      <c r="C5539" s="22"/>
      <c r="D5539" s="23"/>
      <c r="E5539" s="22"/>
      <c r="F5539" s="23"/>
      <c r="G5539" s="24"/>
      <c r="H5539" s="22"/>
      <c r="I5539" s="22"/>
      <c r="J5539" s="22"/>
      <c r="K5539" s="22"/>
      <c r="L5539" s="66"/>
      <c r="M5539" s="67"/>
      <c r="N5539" s="22"/>
      <c r="O5539" s="22"/>
      <c r="P5539" s="25"/>
      <c r="Q5539" s="26"/>
    </row>
    <row r="5540" spans="1:17" x14ac:dyDescent="0.25">
      <c r="A5540" s="20"/>
      <c r="B5540" s="21"/>
      <c r="C5540" s="22"/>
      <c r="D5540" s="23"/>
      <c r="E5540" s="22"/>
      <c r="F5540" s="23"/>
      <c r="G5540" s="24"/>
      <c r="H5540" s="22"/>
      <c r="I5540" s="22"/>
      <c r="J5540" s="22"/>
      <c r="K5540" s="22"/>
      <c r="L5540" s="66"/>
      <c r="M5540" s="67"/>
      <c r="N5540" s="22"/>
      <c r="O5540" s="22"/>
      <c r="P5540" s="25"/>
      <c r="Q5540" s="26"/>
    </row>
    <row r="5541" spans="1:17" x14ac:dyDescent="0.25">
      <c r="A5541" s="20"/>
      <c r="B5541" s="21"/>
      <c r="C5541" s="22"/>
      <c r="D5541" s="23"/>
      <c r="E5541" s="22"/>
      <c r="F5541" s="23"/>
      <c r="G5541" s="24"/>
      <c r="H5541" s="22"/>
      <c r="I5541" s="22"/>
      <c r="J5541" s="22"/>
      <c r="K5541" s="22"/>
      <c r="L5541" s="66"/>
      <c r="M5541" s="67"/>
      <c r="N5541" s="22"/>
      <c r="O5541" s="22"/>
      <c r="P5541" s="25"/>
      <c r="Q5541" s="26"/>
    </row>
    <row r="5542" spans="1:17" x14ac:dyDescent="0.25">
      <c r="A5542" s="20"/>
      <c r="B5542" s="21"/>
      <c r="C5542" s="22"/>
      <c r="D5542" s="23"/>
      <c r="E5542" s="22"/>
      <c r="F5542" s="23"/>
      <c r="G5542" s="24"/>
      <c r="H5542" s="22"/>
      <c r="I5542" s="22"/>
      <c r="J5542" s="22"/>
      <c r="K5542" s="22"/>
      <c r="L5542" s="66"/>
      <c r="M5542" s="67"/>
      <c r="N5542" s="22"/>
      <c r="O5542" s="22"/>
      <c r="P5542" s="25"/>
      <c r="Q5542" s="26"/>
    </row>
    <row r="5543" spans="1:17" x14ac:dyDescent="0.25">
      <c r="A5543" s="20"/>
      <c r="B5543" s="21"/>
      <c r="C5543" s="22"/>
      <c r="D5543" s="23"/>
      <c r="E5543" s="22"/>
      <c r="F5543" s="23"/>
      <c r="G5543" s="24"/>
      <c r="H5543" s="22"/>
      <c r="I5543" s="22"/>
      <c r="J5543" s="22"/>
      <c r="K5543" s="22"/>
      <c r="L5543" s="66"/>
      <c r="M5543" s="67"/>
      <c r="N5543" s="22"/>
      <c r="O5543" s="22"/>
      <c r="P5543" s="25"/>
      <c r="Q5543" s="26"/>
    </row>
    <row r="5544" spans="1:17" x14ac:dyDescent="0.25">
      <c r="A5544" s="20"/>
      <c r="B5544" s="21"/>
      <c r="C5544" s="22"/>
      <c r="D5544" s="23"/>
      <c r="E5544" s="22"/>
      <c r="F5544" s="23"/>
      <c r="G5544" s="24"/>
      <c r="H5544" s="22"/>
      <c r="I5544" s="22"/>
      <c r="J5544" s="22"/>
      <c r="K5544" s="22"/>
      <c r="L5544" s="66"/>
      <c r="M5544" s="67"/>
      <c r="N5544" s="22"/>
      <c r="O5544" s="22"/>
      <c r="P5544" s="25"/>
      <c r="Q5544" s="26"/>
    </row>
    <row r="5545" spans="1:17" x14ac:dyDescent="0.25">
      <c r="A5545" s="20"/>
      <c r="B5545" s="21"/>
      <c r="C5545" s="22"/>
      <c r="D5545" s="23"/>
      <c r="E5545" s="22"/>
      <c r="F5545" s="23"/>
      <c r="G5545" s="24"/>
      <c r="H5545" s="22"/>
      <c r="I5545" s="22"/>
      <c r="J5545" s="22"/>
      <c r="K5545" s="22"/>
      <c r="L5545" s="66"/>
      <c r="M5545" s="67"/>
      <c r="N5545" s="22"/>
      <c r="O5545" s="22"/>
      <c r="P5545" s="25"/>
      <c r="Q5545" s="26"/>
    </row>
    <row r="5546" spans="1:17" x14ac:dyDescent="0.25">
      <c r="A5546" s="20"/>
      <c r="B5546" s="21"/>
      <c r="C5546" s="22"/>
      <c r="D5546" s="23"/>
      <c r="E5546" s="22"/>
      <c r="F5546" s="23"/>
      <c r="G5546" s="24"/>
      <c r="H5546" s="22"/>
      <c r="I5546" s="22"/>
      <c r="J5546" s="22"/>
      <c r="K5546" s="22"/>
      <c r="L5546" s="66"/>
      <c r="M5546" s="67"/>
      <c r="N5546" s="22"/>
      <c r="O5546" s="22"/>
      <c r="P5546" s="25"/>
      <c r="Q5546" s="26"/>
    </row>
    <row r="5547" spans="1:17" x14ac:dyDescent="0.25">
      <c r="A5547" s="20"/>
      <c r="B5547" s="21"/>
      <c r="C5547" s="22"/>
      <c r="D5547" s="23"/>
      <c r="E5547" s="22"/>
      <c r="F5547" s="23"/>
      <c r="G5547" s="24"/>
      <c r="H5547" s="22"/>
      <c r="I5547" s="22"/>
      <c r="J5547" s="22"/>
      <c r="K5547" s="22"/>
      <c r="L5547" s="66"/>
      <c r="M5547" s="67"/>
      <c r="N5547" s="22"/>
      <c r="O5547" s="22"/>
      <c r="P5547" s="25"/>
      <c r="Q5547" s="26"/>
    </row>
    <row r="5548" spans="1:17" x14ac:dyDescent="0.25">
      <c r="A5548" s="20"/>
      <c r="B5548" s="21"/>
      <c r="C5548" s="22"/>
      <c r="D5548" s="23"/>
      <c r="E5548" s="22"/>
      <c r="F5548" s="23"/>
      <c r="G5548" s="24"/>
      <c r="H5548" s="22"/>
      <c r="I5548" s="22"/>
      <c r="J5548" s="22"/>
      <c r="K5548" s="22"/>
      <c r="L5548" s="66"/>
      <c r="M5548" s="67"/>
      <c r="N5548" s="22"/>
      <c r="O5548" s="22"/>
      <c r="P5548" s="25"/>
      <c r="Q5548" s="26"/>
    </row>
    <row r="5549" spans="1:17" x14ac:dyDescent="0.25">
      <c r="A5549" s="20"/>
      <c r="B5549" s="21"/>
      <c r="C5549" s="22"/>
      <c r="D5549" s="23"/>
      <c r="E5549" s="22"/>
      <c r="F5549" s="23"/>
      <c r="G5549" s="24"/>
      <c r="H5549" s="22"/>
      <c r="I5549" s="22"/>
      <c r="J5549" s="22"/>
      <c r="K5549" s="22"/>
      <c r="L5549" s="66"/>
      <c r="M5549" s="67"/>
      <c r="N5549" s="22"/>
      <c r="O5549" s="22"/>
      <c r="P5549" s="25"/>
      <c r="Q5549" s="26"/>
    </row>
    <row r="5550" spans="1:17" x14ac:dyDescent="0.25">
      <c r="A5550" s="20"/>
      <c r="B5550" s="21"/>
      <c r="C5550" s="22"/>
      <c r="D5550" s="23"/>
      <c r="E5550" s="22"/>
      <c r="F5550" s="23"/>
      <c r="G5550" s="24"/>
      <c r="H5550" s="22"/>
      <c r="I5550" s="22"/>
      <c r="J5550" s="22"/>
      <c r="K5550" s="22"/>
      <c r="L5550" s="66"/>
      <c r="M5550" s="67"/>
      <c r="N5550" s="22"/>
      <c r="O5550" s="22"/>
      <c r="P5550" s="25"/>
      <c r="Q5550" s="26"/>
    </row>
    <row r="5551" spans="1:17" x14ac:dyDescent="0.25">
      <c r="A5551" s="20"/>
      <c r="B5551" s="21"/>
      <c r="C5551" s="22"/>
      <c r="D5551" s="23"/>
      <c r="E5551" s="22"/>
      <c r="F5551" s="23"/>
      <c r="G5551" s="24"/>
      <c r="H5551" s="22"/>
      <c r="I5551" s="22"/>
      <c r="J5551" s="22"/>
      <c r="K5551" s="22"/>
      <c r="L5551" s="66"/>
      <c r="M5551" s="67"/>
      <c r="N5551" s="22"/>
      <c r="O5551" s="22"/>
      <c r="P5551" s="25"/>
      <c r="Q5551" s="26"/>
    </row>
    <row r="5552" spans="1:17" x14ac:dyDescent="0.25">
      <c r="A5552" s="20"/>
      <c r="B5552" s="21"/>
      <c r="C5552" s="22"/>
      <c r="D5552" s="23"/>
      <c r="E5552" s="22"/>
      <c r="F5552" s="23"/>
      <c r="G5552" s="24"/>
      <c r="H5552" s="22"/>
      <c r="I5552" s="22"/>
      <c r="J5552" s="22"/>
      <c r="K5552" s="22"/>
      <c r="L5552" s="66"/>
      <c r="M5552" s="67"/>
      <c r="N5552" s="22"/>
      <c r="O5552" s="22"/>
      <c r="P5552" s="25"/>
      <c r="Q5552" s="26"/>
    </row>
    <row r="5553" spans="1:17" x14ac:dyDescent="0.25">
      <c r="A5553" s="20"/>
      <c r="B5553" s="21"/>
      <c r="C5553" s="22"/>
      <c r="D5553" s="23"/>
      <c r="E5553" s="22"/>
      <c r="F5553" s="23"/>
      <c r="G5553" s="24"/>
      <c r="H5553" s="22"/>
      <c r="I5553" s="22"/>
      <c r="J5553" s="22"/>
      <c r="K5553" s="22"/>
      <c r="L5553" s="66"/>
      <c r="M5553" s="67"/>
      <c r="N5553" s="22"/>
      <c r="O5553" s="22"/>
      <c r="P5553" s="25"/>
      <c r="Q5553" s="26"/>
    </row>
    <row r="5554" spans="1:17" x14ac:dyDescent="0.25">
      <c r="A5554" s="20"/>
      <c r="B5554" s="21"/>
      <c r="C5554" s="22"/>
      <c r="D5554" s="23"/>
      <c r="E5554" s="22"/>
      <c r="F5554" s="23"/>
      <c r="G5554" s="24"/>
      <c r="H5554" s="22"/>
      <c r="I5554" s="22"/>
      <c r="J5554" s="22"/>
      <c r="K5554" s="22"/>
      <c r="L5554" s="66"/>
      <c r="M5554" s="67"/>
      <c r="N5554" s="22"/>
      <c r="O5554" s="22"/>
      <c r="P5554" s="25"/>
      <c r="Q5554" s="26"/>
    </row>
    <row r="5555" spans="1:17" x14ac:dyDescent="0.25">
      <c r="A5555" s="20"/>
      <c r="B5555" s="21"/>
      <c r="C5555" s="22"/>
      <c r="D5555" s="23"/>
      <c r="E5555" s="22"/>
      <c r="F5555" s="23"/>
      <c r="G5555" s="24"/>
      <c r="H5555" s="22"/>
      <c r="I5555" s="22"/>
      <c r="J5555" s="22"/>
      <c r="K5555" s="22"/>
      <c r="L5555" s="66"/>
      <c r="M5555" s="67"/>
      <c r="N5555" s="22"/>
      <c r="O5555" s="22"/>
      <c r="P5555" s="25"/>
      <c r="Q5555" s="26"/>
    </row>
    <row r="5556" spans="1:17" x14ac:dyDescent="0.25">
      <c r="A5556" s="20"/>
      <c r="B5556" s="21"/>
      <c r="C5556" s="22"/>
      <c r="D5556" s="23"/>
      <c r="E5556" s="22"/>
      <c r="F5556" s="23"/>
      <c r="G5556" s="24"/>
      <c r="H5556" s="22"/>
      <c r="I5556" s="22"/>
      <c r="J5556" s="22"/>
      <c r="K5556" s="22"/>
      <c r="L5556" s="66"/>
      <c r="M5556" s="67"/>
      <c r="N5556" s="22"/>
      <c r="O5556" s="22"/>
      <c r="P5556" s="25"/>
      <c r="Q5556" s="26"/>
    </row>
    <row r="5557" spans="1:17" x14ac:dyDescent="0.25">
      <c r="A5557" s="20"/>
      <c r="B5557" s="21"/>
      <c r="C5557" s="22"/>
      <c r="D5557" s="23"/>
      <c r="E5557" s="22"/>
      <c r="F5557" s="23"/>
      <c r="G5557" s="24"/>
      <c r="H5557" s="22"/>
      <c r="I5557" s="22"/>
      <c r="J5557" s="22"/>
      <c r="K5557" s="22"/>
      <c r="L5557" s="66"/>
      <c r="M5557" s="67"/>
      <c r="N5557" s="22"/>
      <c r="O5557" s="22"/>
      <c r="P5557" s="25"/>
      <c r="Q5557" s="26"/>
    </row>
    <row r="5558" spans="1:17" x14ac:dyDescent="0.25">
      <c r="A5558" s="20"/>
      <c r="B5558" s="21"/>
      <c r="C5558" s="22"/>
      <c r="D5558" s="23"/>
      <c r="E5558" s="22"/>
      <c r="F5558" s="23"/>
      <c r="G5558" s="24"/>
      <c r="H5558" s="22"/>
      <c r="I5558" s="22"/>
      <c r="J5558" s="22"/>
      <c r="K5558" s="22"/>
      <c r="L5558" s="66"/>
      <c r="M5558" s="67"/>
      <c r="N5558" s="22"/>
      <c r="O5558" s="22"/>
      <c r="P5558" s="25"/>
      <c r="Q5558" s="26"/>
    </row>
    <row r="5559" spans="1:17" x14ac:dyDescent="0.25">
      <c r="A5559" s="20"/>
      <c r="B5559" s="21"/>
      <c r="C5559" s="22"/>
      <c r="D5559" s="23"/>
      <c r="E5559" s="22"/>
      <c r="F5559" s="23"/>
      <c r="G5559" s="24"/>
      <c r="H5559" s="22"/>
      <c r="I5559" s="22"/>
      <c r="J5559" s="22"/>
      <c r="K5559" s="22"/>
      <c r="L5559" s="66"/>
      <c r="M5559" s="67"/>
      <c r="N5559" s="22"/>
      <c r="O5559" s="22"/>
      <c r="P5559" s="25"/>
      <c r="Q5559" s="26"/>
    </row>
    <row r="5560" spans="1:17" x14ac:dyDescent="0.25">
      <c r="A5560" s="20"/>
      <c r="B5560" s="21"/>
      <c r="C5560" s="22"/>
      <c r="D5560" s="23"/>
      <c r="E5560" s="22"/>
      <c r="F5560" s="23"/>
      <c r="G5560" s="24"/>
      <c r="H5560" s="22"/>
      <c r="I5560" s="22"/>
      <c r="J5560" s="22"/>
      <c r="K5560" s="22"/>
      <c r="L5560" s="66"/>
      <c r="M5560" s="67"/>
      <c r="N5560" s="22"/>
      <c r="O5560" s="22"/>
      <c r="P5560" s="25"/>
      <c r="Q5560" s="26"/>
    </row>
    <row r="5561" spans="1:17" x14ac:dyDescent="0.25">
      <c r="A5561" s="20"/>
      <c r="B5561" s="21"/>
      <c r="C5561" s="22"/>
      <c r="D5561" s="23"/>
      <c r="E5561" s="22"/>
      <c r="F5561" s="23"/>
      <c r="G5561" s="24"/>
      <c r="H5561" s="22"/>
      <c r="I5561" s="22"/>
      <c r="J5561" s="22"/>
      <c r="K5561" s="22"/>
      <c r="L5561" s="66"/>
      <c r="M5561" s="67"/>
      <c r="N5561" s="22"/>
      <c r="O5561" s="22"/>
      <c r="P5561" s="25"/>
      <c r="Q5561" s="26"/>
    </row>
    <row r="5562" spans="1:17" x14ac:dyDescent="0.25">
      <c r="A5562" s="20"/>
      <c r="B5562" s="21"/>
      <c r="C5562" s="22"/>
      <c r="D5562" s="23"/>
      <c r="E5562" s="22"/>
      <c r="F5562" s="23"/>
      <c r="G5562" s="24"/>
      <c r="H5562" s="22"/>
      <c r="I5562" s="22"/>
      <c r="J5562" s="22"/>
      <c r="K5562" s="22"/>
      <c r="L5562" s="66"/>
      <c r="M5562" s="67"/>
      <c r="N5562" s="22"/>
      <c r="O5562" s="22"/>
      <c r="P5562" s="25"/>
      <c r="Q5562" s="26"/>
    </row>
    <row r="5563" spans="1:17" x14ac:dyDescent="0.25">
      <c r="A5563" s="20"/>
      <c r="B5563" s="21"/>
      <c r="C5563" s="22"/>
      <c r="D5563" s="23"/>
      <c r="E5563" s="22"/>
      <c r="F5563" s="23"/>
      <c r="G5563" s="24"/>
      <c r="H5563" s="22"/>
      <c r="I5563" s="22"/>
      <c r="J5563" s="22"/>
      <c r="K5563" s="22"/>
      <c r="L5563" s="66"/>
      <c r="M5563" s="67"/>
      <c r="N5563" s="22"/>
      <c r="O5563" s="22"/>
      <c r="P5563" s="25"/>
      <c r="Q5563" s="26"/>
    </row>
    <row r="5564" spans="1:17" x14ac:dyDescent="0.25">
      <c r="A5564" s="20"/>
      <c r="B5564" s="21"/>
      <c r="C5564" s="22"/>
      <c r="D5564" s="23"/>
      <c r="E5564" s="22"/>
      <c r="F5564" s="23"/>
      <c r="G5564" s="24"/>
      <c r="H5564" s="22"/>
      <c r="I5564" s="22"/>
      <c r="J5564" s="22"/>
      <c r="K5564" s="22"/>
      <c r="L5564" s="66"/>
      <c r="M5564" s="67"/>
      <c r="N5564" s="22"/>
      <c r="O5564" s="22"/>
      <c r="P5564" s="25"/>
      <c r="Q5564" s="26"/>
    </row>
    <row r="5565" spans="1:17" x14ac:dyDescent="0.25">
      <c r="A5565" s="20"/>
      <c r="B5565" s="21"/>
      <c r="C5565" s="22"/>
      <c r="D5565" s="23"/>
      <c r="E5565" s="22"/>
      <c r="F5565" s="23"/>
      <c r="G5565" s="24"/>
      <c r="H5565" s="22"/>
      <c r="I5565" s="22"/>
      <c r="J5565" s="22"/>
      <c r="K5565" s="22"/>
      <c r="L5565" s="66"/>
      <c r="M5565" s="67"/>
      <c r="N5565" s="22"/>
      <c r="O5565" s="22"/>
      <c r="P5565" s="25"/>
      <c r="Q5565" s="26"/>
    </row>
    <row r="5566" spans="1:17" x14ac:dyDescent="0.25">
      <c r="A5566" s="20"/>
      <c r="B5566" s="21"/>
      <c r="C5566" s="22"/>
      <c r="D5566" s="23"/>
      <c r="E5566" s="22"/>
      <c r="F5566" s="23"/>
      <c r="G5566" s="24"/>
      <c r="H5566" s="22"/>
      <c r="I5566" s="22"/>
      <c r="J5566" s="22"/>
      <c r="K5566" s="22"/>
      <c r="L5566" s="66"/>
      <c r="M5566" s="67"/>
      <c r="N5566" s="22"/>
      <c r="O5566" s="22"/>
      <c r="P5566" s="25"/>
      <c r="Q5566" s="26"/>
    </row>
    <row r="5567" spans="1:17" x14ac:dyDescent="0.25">
      <c r="A5567" s="20"/>
      <c r="B5567" s="21"/>
      <c r="C5567" s="22"/>
      <c r="D5567" s="23"/>
      <c r="E5567" s="22"/>
      <c r="F5567" s="23"/>
      <c r="G5567" s="24"/>
      <c r="H5567" s="22"/>
      <c r="I5567" s="22"/>
      <c r="J5567" s="22"/>
      <c r="K5567" s="22"/>
      <c r="L5567" s="66"/>
      <c r="M5567" s="67"/>
      <c r="N5567" s="22"/>
      <c r="O5567" s="22"/>
      <c r="P5567" s="25"/>
      <c r="Q5567" s="26"/>
    </row>
    <row r="5568" spans="1:17" x14ac:dyDescent="0.25">
      <c r="A5568" s="20"/>
      <c r="B5568" s="21"/>
      <c r="C5568" s="22"/>
      <c r="D5568" s="23"/>
      <c r="E5568" s="22"/>
      <c r="F5568" s="23"/>
      <c r="G5568" s="24"/>
      <c r="H5568" s="22"/>
      <c r="I5568" s="22"/>
      <c r="J5568" s="22"/>
      <c r="K5568" s="22"/>
      <c r="L5568" s="66"/>
      <c r="M5568" s="67"/>
      <c r="N5568" s="22"/>
      <c r="O5568" s="22"/>
      <c r="P5568" s="25"/>
      <c r="Q5568" s="26"/>
    </row>
    <row r="5569" spans="1:17" x14ac:dyDescent="0.25">
      <c r="A5569" s="20"/>
      <c r="B5569" s="21"/>
      <c r="C5569" s="22"/>
      <c r="D5569" s="23"/>
      <c r="E5569" s="22"/>
      <c r="F5569" s="23"/>
      <c r="G5569" s="24"/>
      <c r="H5569" s="22"/>
      <c r="I5569" s="22"/>
      <c r="J5569" s="22"/>
      <c r="K5569" s="22"/>
      <c r="L5569" s="66"/>
      <c r="M5569" s="67"/>
      <c r="N5569" s="22"/>
      <c r="O5569" s="22"/>
      <c r="P5569" s="25"/>
      <c r="Q5569" s="26"/>
    </row>
    <row r="5570" spans="1:17" x14ac:dyDescent="0.25">
      <c r="A5570" s="20"/>
      <c r="B5570" s="21"/>
      <c r="C5570" s="22"/>
      <c r="D5570" s="23"/>
      <c r="E5570" s="22"/>
      <c r="F5570" s="23"/>
      <c r="G5570" s="24"/>
      <c r="H5570" s="22"/>
      <c r="I5570" s="22"/>
      <c r="J5570" s="22"/>
      <c r="K5570" s="22"/>
      <c r="L5570" s="66"/>
      <c r="M5570" s="67"/>
      <c r="N5570" s="22"/>
      <c r="O5570" s="22"/>
      <c r="P5570" s="25"/>
      <c r="Q5570" s="26"/>
    </row>
    <row r="5571" spans="1:17" x14ac:dyDescent="0.25">
      <c r="A5571" s="20"/>
      <c r="B5571" s="21"/>
      <c r="C5571" s="22"/>
      <c r="D5571" s="23"/>
      <c r="E5571" s="22"/>
      <c r="F5571" s="23"/>
      <c r="G5571" s="24"/>
      <c r="H5571" s="22"/>
      <c r="I5571" s="22"/>
      <c r="J5571" s="22"/>
      <c r="K5571" s="22"/>
      <c r="L5571" s="66"/>
      <c r="M5571" s="67"/>
      <c r="N5571" s="22"/>
      <c r="O5571" s="22"/>
      <c r="P5571" s="25"/>
      <c r="Q5571" s="26"/>
    </row>
    <row r="5572" spans="1:17" x14ac:dyDescent="0.25">
      <c r="A5572" s="20"/>
      <c r="B5572" s="21"/>
      <c r="C5572" s="22"/>
      <c r="D5572" s="23"/>
      <c r="E5572" s="22"/>
      <c r="F5572" s="23"/>
      <c r="G5572" s="24"/>
      <c r="H5572" s="22"/>
      <c r="I5572" s="22"/>
      <c r="J5572" s="22"/>
      <c r="K5572" s="22"/>
      <c r="L5572" s="66"/>
      <c r="M5572" s="67"/>
      <c r="N5572" s="22"/>
      <c r="O5572" s="22"/>
      <c r="P5572" s="25"/>
      <c r="Q5572" s="26"/>
    </row>
    <row r="5573" spans="1:17" x14ac:dyDescent="0.25">
      <c r="A5573" s="20"/>
      <c r="B5573" s="21"/>
      <c r="C5573" s="22"/>
      <c r="D5573" s="23"/>
      <c r="E5573" s="22"/>
      <c r="F5573" s="23"/>
      <c r="G5573" s="24"/>
      <c r="H5573" s="22"/>
      <c r="I5573" s="22"/>
      <c r="J5573" s="22"/>
      <c r="K5573" s="22"/>
      <c r="L5573" s="66"/>
      <c r="M5573" s="67"/>
      <c r="N5573" s="22"/>
      <c r="O5573" s="22"/>
      <c r="P5573" s="25"/>
      <c r="Q5573" s="26"/>
    </row>
    <row r="5574" spans="1:17" x14ac:dyDescent="0.25">
      <c r="A5574" s="20"/>
      <c r="B5574" s="21"/>
      <c r="C5574" s="22"/>
      <c r="D5574" s="23"/>
      <c r="E5574" s="22"/>
      <c r="F5574" s="23"/>
      <c r="G5574" s="24"/>
      <c r="H5574" s="22"/>
      <c r="I5574" s="22"/>
      <c r="J5574" s="22"/>
      <c r="K5574" s="22"/>
      <c r="L5574" s="66"/>
      <c r="M5574" s="67"/>
      <c r="N5574" s="22"/>
      <c r="O5574" s="22"/>
      <c r="P5574" s="25"/>
      <c r="Q5574" s="26"/>
    </row>
    <row r="5575" spans="1:17" x14ac:dyDescent="0.25">
      <c r="A5575" s="20"/>
      <c r="B5575" s="21"/>
      <c r="C5575" s="22"/>
      <c r="D5575" s="23"/>
      <c r="E5575" s="22"/>
      <c r="F5575" s="23"/>
      <c r="G5575" s="24"/>
      <c r="H5575" s="22"/>
      <c r="I5575" s="22"/>
      <c r="J5575" s="22"/>
      <c r="K5575" s="22"/>
      <c r="L5575" s="66"/>
      <c r="M5575" s="67"/>
      <c r="N5575" s="22"/>
      <c r="O5575" s="22"/>
      <c r="P5575" s="25"/>
      <c r="Q5575" s="26"/>
    </row>
    <row r="5576" spans="1:17" x14ac:dyDescent="0.25">
      <c r="A5576" s="20"/>
      <c r="B5576" s="21"/>
      <c r="C5576" s="22"/>
      <c r="D5576" s="23"/>
      <c r="E5576" s="22"/>
      <c r="F5576" s="23"/>
      <c r="G5576" s="24"/>
      <c r="H5576" s="22"/>
      <c r="I5576" s="22"/>
      <c r="J5576" s="22"/>
      <c r="K5576" s="22"/>
      <c r="L5576" s="66"/>
      <c r="M5576" s="67"/>
      <c r="N5576" s="22"/>
      <c r="O5576" s="22"/>
      <c r="P5576" s="25"/>
      <c r="Q5576" s="26"/>
    </row>
    <row r="5577" spans="1:17" x14ac:dyDescent="0.25">
      <c r="A5577" s="20"/>
      <c r="B5577" s="21"/>
      <c r="C5577" s="22"/>
      <c r="D5577" s="23"/>
      <c r="E5577" s="22"/>
      <c r="F5577" s="23"/>
      <c r="G5577" s="24"/>
      <c r="H5577" s="22"/>
      <c r="I5577" s="22"/>
      <c r="J5577" s="22"/>
      <c r="K5577" s="22"/>
      <c r="L5577" s="66"/>
      <c r="M5577" s="67"/>
      <c r="N5577" s="22"/>
      <c r="O5577" s="22"/>
      <c r="P5577" s="25"/>
      <c r="Q5577" s="26"/>
    </row>
    <row r="5578" spans="1:17" x14ac:dyDescent="0.25">
      <c r="A5578" s="20"/>
      <c r="B5578" s="21"/>
      <c r="C5578" s="22"/>
      <c r="D5578" s="23"/>
      <c r="E5578" s="22"/>
      <c r="F5578" s="23"/>
      <c r="G5578" s="24"/>
      <c r="H5578" s="22"/>
      <c r="I5578" s="22"/>
      <c r="J5578" s="22"/>
      <c r="K5578" s="22"/>
      <c r="L5578" s="66"/>
      <c r="M5578" s="67"/>
      <c r="N5578" s="22"/>
      <c r="O5578" s="22"/>
      <c r="P5578" s="25"/>
      <c r="Q5578" s="26"/>
    </row>
    <row r="5579" spans="1:17" x14ac:dyDescent="0.25">
      <c r="A5579" s="20"/>
      <c r="B5579" s="21"/>
      <c r="C5579" s="22"/>
      <c r="D5579" s="23"/>
      <c r="E5579" s="22"/>
      <c r="F5579" s="23"/>
      <c r="G5579" s="24"/>
      <c r="H5579" s="22"/>
      <c r="I5579" s="22"/>
      <c r="J5579" s="22"/>
      <c r="K5579" s="22"/>
      <c r="L5579" s="66"/>
      <c r="M5579" s="67"/>
      <c r="N5579" s="22"/>
      <c r="O5579" s="22"/>
      <c r="P5579" s="25"/>
      <c r="Q5579" s="26"/>
    </row>
    <row r="5580" spans="1:17" x14ac:dyDescent="0.25">
      <c r="A5580" s="20"/>
      <c r="B5580" s="21"/>
      <c r="C5580" s="22"/>
      <c r="D5580" s="23"/>
      <c r="E5580" s="22"/>
      <c r="F5580" s="23"/>
      <c r="G5580" s="24"/>
      <c r="H5580" s="22"/>
      <c r="I5580" s="22"/>
      <c r="J5580" s="22"/>
      <c r="K5580" s="22"/>
      <c r="L5580" s="66"/>
      <c r="M5580" s="67"/>
      <c r="N5580" s="22"/>
      <c r="O5580" s="22"/>
      <c r="P5580" s="25"/>
      <c r="Q5580" s="26"/>
    </row>
    <row r="5581" spans="1:17" x14ac:dyDescent="0.25">
      <c r="A5581" s="20"/>
      <c r="B5581" s="21"/>
      <c r="C5581" s="22"/>
      <c r="D5581" s="23"/>
      <c r="E5581" s="22"/>
      <c r="F5581" s="23"/>
      <c r="G5581" s="24"/>
      <c r="H5581" s="22"/>
      <c r="I5581" s="22"/>
      <c r="J5581" s="22"/>
      <c r="K5581" s="22"/>
      <c r="L5581" s="66"/>
      <c r="M5581" s="67"/>
      <c r="N5581" s="22"/>
      <c r="O5581" s="22"/>
      <c r="P5581" s="25"/>
      <c r="Q5581" s="26"/>
    </row>
    <row r="5582" spans="1:17" x14ac:dyDescent="0.25">
      <c r="A5582" s="20"/>
      <c r="B5582" s="21"/>
      <c r="C5582" s="22"/>
      <c r="D5582" s="23"/>
      <c r="E5582" s="22"/>
      <c r="F5582" s="23"/>
      <c r="G5582" s="24"/>
      <c r="H5582" s="22"/>
      <c r="I5582" s="22"/>
      <c r="J5582" s="22"/>
      <c r="K5582" s="22"/>
      <c r="L5582" s="66"/>
      <c r="M5582" s="67"/>
      <c r="N5582" s="22"/>
      <c r="O5582" s="22"/>
      <c r="P5582" s="25"/>
      <c r="Q5582" s="26"/>
    </row>
    <row r="5583" spans="1:17" x14ac:dyDescent="0.25">
      <c r="A5583" s="20"/>
      <c r="B5583" s="21"/>
      <c r="C5583" s="22"/>
      <c r="D5583" s="23"/>
      <c r="E5583" s="22"/>
      <c r="F5583" s="23"/>
      <c r="G5583" s="24"/>
      <c r="H5583" s="22"/>
      <c r="I5583" s="22"/>
      <c r="J5583" s="22"/>
      <c r="K5583" s="22"/>
      <c r="L5583" s="66"/>
      <c r="M5583" s="67"/>
      <c r="N5583" s="22"/>
      <c r="O5583" s="22"/>
      <c r="P5583" s="25"/>
      <c r="Q5583" s="26"/>
    </row>
    <row r="5584" spans="1:17" x14ac:dyDescent="0.25">
      <c r="A5584" s="20"/>
      <c r="B5584" s="21"/>
      <c r="C5584" s="22"/>
      <c r="D5584" s="23"/>
      <c r="E5584" s="22"/>
      <c r="F5584" s="23"/>
      <c r="G5584" s="24"/>
      <c r="H5584" s="22"/>
      <c r="I5584" s="22"/>
      <c r="J5584" s="22"/>
      <c r="K5584" s="22"/>
      <c r="L5584" s="66"/>
      <c r="M5584" s="67"/>
      <c r="N5584" s="22"/>
      <c r="O5584" s="22"/>
      <c r="P5584" s="25"/>
      <c r="Q5584" s="26"/>
    </row>
    <row r="5585" spans="1:17" x14ac:dyDescent="0.25">
      <c r="A5585" s="20"/>
      <c r="B5585" s="21"/>
      <c r="C5585" s="22"/>
      <c r="D5585" s="23"/>
      <c r="E5585" s="22"/>
      <c r="F5585" s="23"/>
      <c r="G5585" s="24"/>
      <c r="H5585" s="22"/>
      <c r="I5585" s="22"/>
      <c r="J5585" s="22"/>
      <c r="K5585" s="22"/>
      <c r="L5585" s="66"/>
      <c r="M5585" s="67"/>
      <c r="N5585" s="22"/>
      <c r="O5585" s="22"/>
      <c r="P5585" s="25"/>
      <c r="Q5585" s="26"/>
    </row>
    <row r="5586" spans="1:17" x14ac:dyDescent="0.25">
      <c r="A5586" s="20"/>
      <c r="B5586" s="21"/>
      <c r="C5586" s="22"/>
      <c r="D5586" s="23"/>
      <c r="E5586" s="22"/>
      <c r="F5586" s="23"/>
      <c r="G5586" s="24"/>
      <c r="H5586" s="22"/>
      <c r="I5586" s="22"/>
      <c r="J5586" s="22"/>
      <c r="K5586" s="22"/>
      <c r="L5586" s="66"/>
      <c r="M5586" s="67"/>
      <c r="N5586" s="22"/>
      <c r="O5586" s="22"/>
      <c r="P5586" s="25"/>
      <c r="Q5586" s="26"/>
    </row>
    <row r="5587" spans="1:17" x14ac:dyDescent="0.25">
      <c r="A5587" s="20"/>
      <c r="B5587" s="21"/>
      <c r="C5587" s="22"/>
      <c r="D5587" s="23"/>
      <c r="E5587" s="22"/>
      <c r="F5587" s="23"/>
      <c r="G5587" s="24"/>
      <c r="H5587" s="22"/>
      <c r="I5587" s="22"/>
      <c r="J5587" s="22"/>
      <c r="K5587" s="22"/>
      <c r="L5587" s="66"/>
      <c r="M5587" s="67"/>
      <c r="N5587" s="22"/>
      <c r="O5587" s="22"/>
      <c r="P5587" s="25"/>
      <c r="Q5587" s="26"/>
    </row>
    <row r="5588" spans="1:17" x14ac:dyDescent="0.25">
      <c r="A5588" s="20"/>
      <c r="B5588" s="21"/>
      <c r="C5588" s="22"/>
      <c r="D5588" s="23"/>
      <c r="E5588" s="22"/>
      <c r="F5588" s="23"/>
      <c r="G5588" s="24"/>
      <c r="H5588" s="22"/>
      <c r="I5588" s="22"/>
      <c r="J5588" s="22"/>
      <c r="K5588" s="22"/>
      <c r="L5588" s="66"/>
      <c r="M5588" s="67"/>
      <c r="N5588" s="22"/>
      <c r="O5588" s="22"/>
      <c r="P5588" s="25"/>
      <c r="Q5588" s="26"/>
    </row>
    <row r="5589" spans="1:17" x14ac:dyDescent="0.25">
      <c r="A5589" s="20"/>
      <c r="B5589" s="21"/>
      <c r="C5589" s="22"/>
      <c r="D5589" s="23"/>
      <c r="E5589" s="22"/>
      <c r="F5589" s="23"/>
      <c r="G5589" s="24"/>
      <c r="H5589" s="22"/>
      <c r="I5589" s="22"/>
      <c r="J5589" s="22"/>
      <c r="K5589" s="22"/>
      <c r="L5589" s="66"/>
      <c r="M5589" s="67"/>
      <c r="N5589" s="22"/>
      <c r="O5589" s="22"/>
      <c r="P5589" s="25"/>
      <c r="Q5589" s="26"/>
    </row>
    <row r="5590" spans="1:17" x14ac:dyDescent="0.25">
      <c r="A5590" s="20"/>
      <c r="B5590" s="21"/>
      <c r="C5590" s="22"/>
      <c r="D5590" s="23"/>
      <c r="E5590" s="22"/>
      <c r="F5590" s="23"/>
      <c r="G5590" s="24"/>
      <c r="H5590" s="22"/>
      <c r="I5590" s="22"/>
      <c r="J5590" s="22"/>
      <c r="K5590" s="22"/>
      <c r="L5590" s="66"/>
      <c r="M5590" s="67"/>
      <c r="N5590" s="22"/>
      <c r="O5590" s="22"/>
      <c r="P5590" s="25"/>
      <c r="Q5590" s="26"/>
    </row>
    <row r="5591" spans="1:17" x14ac:dyDescent="0.25">
      <c r="A5591" s="20"/>
      <c r="B5591" s="21"/>
      <c r="C5591" s="22"/>
      <c r="D5591" s="23"/>
      <c r="E5591" s="22"/>
      <c r="F5591" s="23"/>
      <c r="G5591" s="24"/>
      <c r="H5591" s="22"/>
      <c r="I5591" s="22"/>
      <c r="J5591" s="22"/>
      <c r="K5591" s="22"/>
      <c r="L5591" s="66"/>
      <c r="M5591" s="67"/>
      <c r="N5591" s="22"/>
      <c r="O5591" s="22"/>
      <c r="P5591" s="25"/>
      <c r="Q5591" s="26"/>
    </row>
    <row r="5592" spans="1:17" x14ac:dyDescent="0.25">
      <c r="A5592" s="20"/>
      <c r="B5592" s="21"/>
      <c r="C5592" s="22"/>
      <c r="D5592" s="23"/>
      <c r="E5592" s="22"/>
      <c r="F5592" s="23"/>
      <c r="G5592" s="24"/>
      <c r="H5592" s="22"/>
      <c r="I5592" s="22"/>
      <c r="J5592" s="22"/>
      <c r="K5592" s="22"/>
      <c r="L5592" s="66"/>
      <c r="M5592" s="67"/>
      <c r="N5592" s="22"/>
      <c r="O5592" s="22"/>
      <c r="P5592" s="25"/>
      <c r="Q5592" s="26"/>
    </row>
    <row r="5593" spans="1:17" x14ac:dyDescent="0.25">
      <c r="A5593" s="20"/>
      <c r="B5593" s="21"/>
      <c r="C5593" s="22"/>
      <c r="D5593" s="23"/>
      <c r="E5593" s="22"/>
      <c r="F5593" s="23"/>
      <c r="G5593" s="24"/>
      <c r="H5593" s="22"/>
      <c r="I5593" s="22"/>
      <c r="J5593" s="22"/>
      <c r="K5593" s="22"/>
      <c r="L5593" s="66"/>
      <c r="M5593" s="67"/>
      <c r="N5593" s="22"/>
      <c r="O5593" s="22"/>
      <c r="P5593" s="25"/>
      <c r="Q5593" s="26"/>
    </row>
    <row r="5594" spans="1:17" x14ac:dyDescent="0.25">
      <c r="A5594" s="20"/>
      <c r="B5594" s="21"/>
      <c r="C5594" s="22"/>
      <c r="D5594" s="23"/>
      <c r="E5594" s="22"/>
      <c r="F5594" s="23"/>
      <c r="G5594" s="24"/>
      <c r="H5594" s="22"/>
      <c r="I5594" s="22"/>
      <c r="J5594" s="22"/>
      <c r="K5594" s="22"/>
      <c r="L5594" s="66"/>
      <c r="M5594" s="67"/>
      <c r="N5594" s="22"/>
      <c r="O5594" s="22"/>
      <c r="P5594" s="25"/>
      <c r="Q5594" s="26"/>
    </row>
    <row r="5595" spans="1:17" x14ac:dyDescent="0.25">
      <c r="A5595" s="20"/>
      <c r="B5595" s="21"/>
      <c r="C5595" s="22"/>
      <c r="D5595" s="23"/>
      <c r="E5595" s="22"/>
      <c r="F5595" s="23"/>
      <c r="G5595" s="24"/>
      <c r="H5595" s="22"/>
      <c r="I5595" s="22"/>
      <c r="J5595" s="22"/>
      <c r="K5595" s="22"/>
      <c r="L5595" s="66"/>
      <c r="M5595" s="67"/>
      <c r="N5595" s="22"/>
      <c r="O5595" s="22"/>
      <c r="P5595" s="25"/>
      <c r="Q5595" s="26"/>
    </row>
    <row r="5596" spans="1:17" x14ac:dyDescent="0.25">
      <c r="A5596" s="20"/>
      <c r="B5596" s="21"/>
      <c r="C5596" s="22"/>
      <c r="D5596" s="23"/>
      <c r="E5596" s="22"/>
      <c r="F5596" s="23"/>
      <c r="G5596" s="24"/>
      <c r="H5596" s="22"/>
      <c r="I5596" s="22"/>
      <c r="J5596" s="22"/>
      <c r="K5596" s="22"/>
      <c r="L5596" s="66"/>
      <c r="M5596" s="67"/>
      <c r="N5596" s="22"/>
      <c r="O5596" s="22"/>
      <c r="P5596" s="25"/>
      <c r="Q5596" s="26"/>
    </row>
    <row r="5597" spans="1:17" x14ac:dyDescent="0.25">
      <c r="A5597" s="20"/>
      <c r="B5597" s="21"/>
      <c r="C5597" s="22"/>
      <c r="D5597" s="23"/>
      <c r="E5597" s="22"/>
      <c r="F5597" s="23"/>
      <c r="G5597" s="24"/>
      <c r="H5597" s="22"/>
      <c r="I5597" s="22"/>
      <c r="J5597" s="22"/>
      <c r="K5597" s="22"/>
      <c r="L5597" s="66"/>
      <c r="M5597" s="67"/>
      <c r="N5597" s="22"/>
      <c r="O5597" s="22"/>
      <c r="P5597" s="25"/>
      <c r="Q5597" s="26"/>
    </row>
    <row r="5598" spans="1:17" x14ac:dyDescent="0.25">
      <c r="A5598" s="20"/>
      <c r="B5598" s="21"/>
      <c r="C5598" s="22"/>
      <c r="D5598" s="23"/>
      <c r="E5598" s="22"/>
      <c r="F5598" s="23"/>
      <c r="G5598" s="24"/>
      <c r="H5598" s="22"/>
      <c r="I5598" s="22"/>
      <c r="J5598" s="22"/>
      <c r="K5598" s="22"/>
      <c r="L5598" s="66"/>
      <c r="M5598" s="67"/>
      <c r="N5598" s="22"/>
      <c r="O5598" s="22"/>
      <c r="P5598" s="25"/>
      <c r="Q5598" s="26"/>
    </row>
    <row r="5599" spans="1:17" x14ac:dyDescent="0.25">
      <c r="A5599" s="20"/>
      <c r="B5599" s="21"/>
      <c r="C5599" s="22"/>
      <c r="D5599" s="23"/>
      <c r="E5599" s="22"/>
      <c r="F5599" s="23"/>
      <c r="G5599" s="24"/>
      <c r="H5599" s="22"/>
      <c r="I5599" s="22"/>
      <c r="J5599" s="22"/>
      <c r="K5599" s="22"/>
      <c r="L5599" s="66"/>
      <c r="M5599" s="67"/>
      <c r="N5599" s="22"/>
      <c r="O5599" s="22"/>
      <c r="P5599" s="25"/>
      <c r="Q5599" s="26"/>
    </row>
    <row r="5600" spans="1:17" x14ac:dyDescent="0.25">
      <c r="A5600" s="20"/>
      <c r="B5600" s="21"/>
      <c r="C5600" s="22"/>
      <c r="D5600" s="23"/>
      <c r="E5600" s="22"/>
      <c r="F5600" s="23"/>
      <c r="G5600" s="24"/>
      <c r="H5600" s="22"/>
      <c r="I5600" s="22"/>
      <c r="J5600" s="22"/>
      <c r="K5600" s="22"/>
      <c r="L5600" s="66"/>
      <c r="M5600" s="67"/>
      <c r="N5600" s="22"/>
      <c r="O5600" s="22"/>
      <c r="P5600" s="25"/>
      <c r="Q5600" s="26"/>
    </row>
    <row r="5601" spans="1:17" x14ac:dyDescent="0.25">
      <c r="A5601" s="20"/>
      <c r="B5601" s="21"/>
      <c r="C5601" s="22"/>
      <c r="D5601" s="23"/>
      <c r="E5601" s="22"/>
      <c r="F5601" s="23"/>
      <c r="G5601" s="24"/>
      <c r="H5601" s="22"/>
      <c r="I5601" s="22"/>
      <c r="J5601" s="22"/>
      <c r="K5601" s="22"/>
      <c r="L5601" s="66"/>
      <c r="M5601" s="67"/>
      <c r="N5601" s="22"/>
      <c r="O5601" s="22"/>
      <c r="P5601" s="25"/>
      <c r="Q5601" s="26"/>
    </row>
    <row r="5602" spans="1:17" x14ac:dyDescent="0.25">
      <c r="A5602" s="20"/>
      <c r="B5602" s="21"/>
      <c r="C5602" s="22"/>
      <c r="D5602" s="23"/>
      <c r="E5602" s="22"/>
      <c r="F5602" s="23"/>
      <c r="G5602" s="24"/>
      <c r="H5602" s="22"/>
      <c r="I5602" s="22"/>
      <c r="J5602" s="22"/>
      <c r="K5602" s="22"/>
      <c r="L5602" s="66"/>
      <c r="M5602" s="67"/>
      <c r="N5602" s="22"/>
      <c r="O5602" s="22"/>
      <c r="P5602" s="25"/>
      <c r="Q5602" s="26"/>
    </row>
    <row r="5603" spans="1:17" x14ac:dyDescent="0.25">
      <c r="A5603" s="20"/>
      <c r="B5603" s="21"/>
      <c r="C5603" s="22"/>
      <c r="D5603" s="23"/>
      <c r="E5603" s="22"/>
      <c r="F5603" s="23"/>
      <c r="G5603" s="24"/>
      <c r="H5603" s="22"/>
      <c r="I5603" s="22"/>
      <c r="J5603" s="22"/>
      <c r="K5603" s="22"/>
      <c r="L5603" s="66"/>
      <c r="M5603" s="67"/>
      <c r="N5603" s="22"/>
      <c r="O5603" s="22"/>
      <c r="P5603" s="25"/>
      <c r="Q5603" s="26"/>
    </row>
    <row r="5604" spans="1:17" x14ac:dyDescent="0.25">
      <c r="A5604" s="20"/>
      <c r="B5604" s="21"/>
      <c r="C5604" s="22"/>
      <c r="D5604" s="23"/>
      <c r="E5604" s="22"/>
      <c r="F5604" s="23"/>
      <c r="G5604" s="24"/>
      <c r="H5604" s="22"/>
      <c r="I5604" s="22"/>
      <c r="J5604" s="22"/>
      <c r="K5604" s="22"/>
      <c r="L5604" s="66"/>
      <c r="M5604" s="67"/>
      <c r="N5604" s="22"/>
      <c r="O5604" s="22"/>
      <c r="P5604" s="25"/>
      <c r="Q5604" s="26"/>
    </row>
    <row r="5605" spans="1:17" x14ac:dyDescent="0.25">
      <c r="A5605" s="20"/>
      <c r="B5605" s="21"/>
      <c r="C5605" s="22"/>
      <c r="D5605" s="23"/>
      <c r="E5605" s="22"/>
      <c r="F5605" s="23"/>
      <c r="G5605" s="24"/>
      <c r="H5605" s="22"/>
      <c r="I5605" s="22"/>
      <c r="J5605" s="22"/>
      <c r="K5605" s="22"/>
      <c r="L5605" s="66"/>
      <c r="M5605" s="67"/>
      <c r="N5605" s="22"/>
      <c r="O5605" s="22"/>
      <c r="P5605" s="25"/>
      <c r="Q5605" s="26"/>
    </row>
    <row r="5606" spans="1:17" x14ac:dyDescent="0.25">
      <c r="A5606" s="20"/>
      <c r="B5606" s="21"/>
      <c r="C5606" s="22"/>
      <c r="D5606" s="23"/>
      <c r="E5606" s="22"/>
      <c r="F5606" s="23"/>
      <c r="G5606" s="24"/>
      <c r="H5606" s="22"/>
      <c r="I5606" s="22"/>
      <c r="J5606" s="22"/>
      <c r="K5606" s="22"/>
      <c r="L5606" s="66"/>
      <c r="M5606" s="67"/>
      <c r="N5606" s="22"/>
      <c r="O5606" s="22"/>
      <c r="P5606" s="25"/>
      <c r="Q5606" s="26"/>
    </row>
    <row r="5607" spans="1:17" x14ac:dyDescent="0.25">
      <c r="A5607" s="20"/>
      <c r="B5607" s="21"/>
      <c r="C5607" s="22"/>
      <c r="D5607" s="23"/>
      <c r="E5607" s="22"/>
      <c r="F5607" s="23"/>
      <c r="G5607" s="24"/>
      <c r="H5607" s="22"/>
      <c r="I5607" s="22"/>
      <c r="J5607" s="22"/>
      <c r="K5607" s="22"/>
      <c r="L5607" s="66"/>
      <c r="M5607" s="67"/>
      <c r="N5607" s="22"/>
      <c r="O5607" s="22"/>
      <c r="P5607" s="25"/>
      <c r="Q5607" s="26"/>
    </row>
    <row r="5608" spans="1:17" x14ac:dyDescent="0.25">
      <c r="A5608" s="20"/>
      <c r="B5608" s="21"/>
      <c r="C5608" s="22"/>
      <c r="D5608" s="23"/>
      <c r="E5608" s="22"/>
      <c r="F5608" s="23"/>
      <c r="G5608" s="24"/>
      <c r="H5608" s="22"/>
      <c r="I5608" s="22"/>
      <c r="J5608" s="22"/>
      <c r="K5608" s="22"/>
      <c r="L5608" s="66"/>
      <c r="M5608" s="67"/>
      <c r="N5608" s="22"/>
      <c r="O5608" s="22"/>
      <c r="P5608" s="25"/>
      <c r="Q5608" s="26"/>
    </row>
    <row r="5609" spans="1:17" x14ac:dyDescent="0.25">
      <c r="A5609" s="20"/>
      <c r="B5609" s="21"/>
      <c r="C5609" s="22"/>
      <c r="D5609" s="23"/>
      <c r="E5609" s="22"/>
      <c r="F5609" s="23"/>
      <c r="G5609" s="24"/>
      <c r="H5609" s="22"/>
      <c r="I5609" s="22"/>
      <c r="J5609" s="22"/>
      <c r="K5609" s="22"/>
      <c r="L5609" s="66"/>
      <c r="M5609" s="67"/>
      <c r="N5609" s="22"/>
      <c r="O5609" s="22"/>
      <c r="P5609" s="25"/>
      <c r="Q5609" s="26"/>
    </row>
    <row r="5610" spans="1:17" x14ac:dyDescent="0.25">
      <c r="A5610" s="20"/>
      <c r="B5610" s="21"/>
      <c r="C5610" s="22"/>
      <c r="D5610" s="23"/>
      <c r="E5610" s="22"/>
      <c r="F5610" s="23"/>
      <c r="G5610" s="24"/>
      <c r="H5610" s="22"/>
      <c r="I5610" s="22"/>
      <c r="J5610" s="22"/>
      <c r="K5610" s="22"/>
      <c r="L5610" s="66"/>
      <c r="M5610" s="67"/>
      <c r="N5610" s="22"/>
      <c r="O5610" s="22"/>
      <c r="P5610" s="25"/>
      <c r="Q5610" s="26"/>
    </row>
    <row r="5611" spans="1:17" x14ac:dyDescent="0.25">
      <c r="A5611" s="20"/>
      <c r="B5611" s="21"/>
      <c r="C5611" s="22"/>
      <c r="D5611" s="23"/>
      <c r="E5611" s="22"/>
      <c r="F5611" s="23"/>
      <c r="G5611" s="24"/>
      <c r="H5611" s="22"/>
      <c r="I5611" s="22"/>
      <c r="J5611" s="22"/>
      <c r="K5611" s="22"/>
      <c r="L5611" s="66"/>
      <c r="M5611" s="67"/>
      <c r="N5611" s="22"/>
      <c r="O5611" s="22"/>
      <c r="P5611" s="25"/>
      <c r="Q5611" s="26"/>
    </row>
    <row r="5612" spans="1:17" x14ac:dyDescent="0.25">
      <c r="A5612" s="20"/>
      <c r="B5612" s="21"/>
      <c r="C5612" s="22"/>
      <c r="D5612" s="23"/>
      <c r="E5612" s="22"/>
      <c r="F5612" s="23"/>
      <c r="G5612" s="24"/>
      <c r="H5612" s="22"/>
      <c r="I5612" s="22"/>
      <c r="J5612" s="22"/>
      <c r="K5612" s="22"/>
      <c r="L5612" s="66"/>
      <c r="M5612" s="67"/>
      <c r="N5612" s="22"/>
      <c r="O5612" s="22"/>
      <c r="P5612" s="25"/>
      <c r="Q5612" s="26"/>
    </row>
    <row r="5613" spans="1:17" x14ac:dyDescent="0.25">
      <c r="A5613" s="20"/>
      <c r="B5613" s="21"/>
      <c r="C5613" s="22"/>
      <c r="D5613" s="23"/>
      <c r="E5613" s="22"/>
      <c r="F5613" s="23"/>
      <c r="G5613" s="24"/>
      <c r="H5613" s="22"/>
      <c r="I5613" s="22"/>
      <c r="J5613" s="22"/>
      <c r="K5613" s="22"/>
      <c r="L5613" s="66"/>
      <c r="M5613" s="67"/>
      <c r="N5613" s="22"/>
      <c r="O5613" s="22"/>
      <c r="P5613" s="25"/>
      <c r="Q5613" s="26"/>
    </row>
    <row r="5614" spans="1:17" x14ac:dyDescent="0.25">
      <c r="A5614" s="20"/>
      <c r="B5614" s="21"/>
      <c r="C5614" s="22"/>
      <c r="D5614" s="23"/>
      <c r="E5614" s="22"/>
      <c r="F5614" s="23"/>
      <c r="G5614" s="24"/>
      <c r="H5614" s="22"/>
      <c r="I5614" s="22"/>
      <c r="J5614" s="22"/>
      <c r="K5614" s="22"/>
      <c r="L5614" s="66"/>
      <c r="M5614" s="67"/>
      <c r="N5614" s="22"/>
      <c r="O5614" s="22"/>
      <c r="P5614" s="25"/>
      <c r="Q5614" s="26"/>
    </row>
    <row r="5615" spans="1:17" x14ac:dyDescent="0.25">
      <c r="A5615" s="20"/>
      <c r="B5615" s="21"/>
      <c r="C5615" s="22"/>
      <c r="D5615" s="23"/>
      <c r="E5615" s="22"/>
      <c r="F5615" s="23"/>
      <c r="G5615" s="24"/>
      <c r="H5615" s="22"/>
      <c r="I5615" s="22"/>
      <c r="J5615" s="22"/>
      <c r="K5615" s="22"/>
      <c r="L5615" s="66"/>
      <c r="M5615" s="67"/>
      <c r="N5615" s="22"/>
      <c r="O5615" s="22"/>
      <c r="P5615" s="25"/>
      <c r="Q5615" s="26"/>
    </row>
    <row r="5616" spans="1:17" x14ac:dyDescent="0.25">
      <c r="A5616" s="20"/>
      <c r="B5616" s="21"/>
      <c r="C5616" s="22"/>
      <c r="D5616" s="23"/>
      <c r="E5616" s="22"/>
      <c r="F5616" s="23"/>
      <c r="G5616" s="24"/>
      <c r="H5616" s="22"/>
      <c r="I5616" s="22"/>
      <c r="J5616" s="22"/>
      <c r="K5616" s="22"/>
      <c r="L5616" s="66"/>
      <c r="M5616" s="67"/>
      <c r="N5616" s="22"/>
      <c r="O5616" s="22"/>
      <c r="P5616" s="25"/>
      <c r="Q5616" s="26"/>
    </row>
    <row r="5617" spans="1:17" x14ac:dyDescent="0.25">
      <c r="A5617" s="20"/>
      <c r="B5617" s="21"/>
      <c r="C5617" s="22"/>
      <c r="D5617" s="23"/>
      <c r="E5617" s="22"/>
      <c r="F5617" s="23"/>
      <c r="G5617" s="24"/>
      <c r="H5617" s="22"/>
      <c r="I5617" s="22"/>
      <c r="J5617" s="22"/>
      <c r="K5617" s="22"/>
      <c r="L5617" s="66"/>
      <c r="M5617" s="67"/>
      <c r="N5617" s="22"/>
      <c r="O5617" s="22"/>
      <c r="P5617" s="25"/>
      <c r="Q5617" s="26"/>
    </row>
    <row r="5618" spans="1:17" x14ac:dyDescent="0.25">
      <c r="A5618" s="20"/>
      <c r="B5618" s="21"/>
      <c r="C5618" s="22"/>
      <c r="D5618" s="23"/>
      <c r="E5618" s="22"/>
      <c r="F5618" s="23"/>
      <c r="G5618" s="24"/>
      <c r="H5618" s="22"/>
      <c r="I5618" s="22"/>
      <c r="J5618" s="22"/>
      <c r="K5618" s="22"/>
      <c r="L5618" s="66"/>
      <c r="M5618" s="67"/>
      <c r="N5618" s="22"/>
      <c r="O5618" s="22"/>
      <c r="P5618" s="25"/>
      <c r="Q5618" s="26"/>
    </row>
    <row r="5619" spans="1:17" x14ac:dyDescent="0.25">
      <c r="A5619" s="20"/>
      <c r="B5619" s="21"/>
      <c r="C5619" s="22"/>
      <c r="D5619" s="23"/>
      <c r="E5619" s="22"/>
      <c r="F5619" s="23"/>
      <c r="G5619" s="24"/>
      <c r="H5619" s="22"/>
      <c r="I5619" s="22"/>
      <c r="J5619" s="22"/>
      <c r="K5619" s="22"/>
      <c r="L5619" s="66"/>
      <c r="M5619" s="67"/>
      <c r="N5619" s="22"/>
      <c r="O5619" s="22"/>
      <c r="P5619" s="25"/>
      <c r="Q5619" s="26"/>
    </row>
    <row r="5620" spans="1:17" x14ac:dyDescent="0.25">
      <c r="A5620" s="20"/>
      <c r="B5620" s="21"/>
      <c r="C5620" s="22"/>
      <c r="D5620" s="23"/>
      <c r="E5620" s="22"/>
      <c r="F5620" s="23"/>
      <c r="G5620" s="24"/>
      <c r="H5620" s="22"/>
      <c r="I5620" s="22"/>
      <c r="J5620" s="22"/>
      <c r="K5620" s="22"/>
      <c r="L5620" s="66"/>
      <c r="M5620" s="67"/>
      <c r="N5620" s="22"/>
      <c r="O5620" s="22"/>
      <c r="P5620" s="25"/>
      <c r="Q5620" s="26"/>
    </row>
    <row r="5621" spans="1:17" x14ac:dyDescent="0.25">
      <c r="A5621" s="20"/>
      <c r="B5621" s="21"/>
      <c r="C5621" s="22"/>
      <c r="D5621" s="23"/>
      <c r="E5621" s="22"/>
      <c r="F5621" s="23"/>
      <c r="G5621" s="24"/>
      <c r="H5621" s="22"/>
      <c r="I5621" s="22"/>
      <c r="J5621" s="22"/>
      <c r="K5621" s="22"/>
      <c r="L5621" s="66"/>
      <c r="M5621" s="67"/>
      <c r="N5621" s="22"/>
      <c r="O5621" s="22"/>
      <c r="P5621" s="25"/>
      <c r="Q5621" s="26"/>
    </row>
    <row r="5622" spans="1:17" x14ac:dyDescent="0.25">
      <c r="A5622" s="20"/>
      <c r="B5622" s="21"/>
      <c r="C5622" s="22"/>
      <c r="D5622" s="23"/>
      <c r="E5622" s="22"/>
      <c r="F5622" s="23"/>
      <c r="G5622" s="24"/>
      <c r="H5622" s="22"/>
      <c r="I5622" s="22"/>
      <c r="J5622" s="22"/>
      <c r="K5622" s="22"/>
      <c r="L5622" s="66"/>
      <c r="M5622" s="67"/>
      <c r="N5622" s="22"/>
      <c r="O5622" s="22"/>
      <c r="P5622" s="25"/>
      <c r="Q5622" s="26"/>
    </row>
    <row r="5623" spans="1:17" x14ac:dyDescent="0.25">
      <c r="A5623" s="20"/>
      <c r="B5623" s="21"/>
      <c r="C5623" s="22"/>
      <c r="D5623" s="23"/>
      <c r="E5623" s="22"/>
      <c r="F5623" s="23"/>
      <c r="G5623" s="24"/>
      <c r="H5623" s="22"/>
      <c r="I5623" s="22"/>
      <c r="J5623" s="22"/>
      <c r="K5623" s="22"/>
      <c r="L5623" s="66"/>
      <c r="M5623" s="67"/>
      <c r="N5623" s="22"/>
      <c r="O5623" s="22"/>
      <c r="P5623" s="25"/>
      <c r="Q5623" s="26"/>
    </row>
    <row r="5624" spans="1:17" x14ac:dyDescent="0.25">
      <c r="A5624" s="20"/>
      <c r="B5624" s="21"/>
      <c r="C5624" s="22"/>
      <c r="D5624" s="23"/>
      <c r="E5624" s="22"/>
      <c r="F5624" s="23"/>
      <c r="G5624" s="24"/>
      <c r="H5624" s="22"/>
      <c r="I5624" s="22"/>
      <c r="J5624" s="22"/>
      <c r="K5624" s="22"/>
      <c r="L5624" s="66"/>
      <c r="M5624" s="67"/>
      <c r="N5624" s="22"/>
      <c r="O5624" s="22"/>
      <c r="P5624" s="25"/>
      <c r="Q5624" s="26"/>
    </row>
    <row r="5625" spans="1:17" x14ac:dyDescent="0.25">
      <c r="A5625" s="20"/>
      <c r="B5625" s="21"/>
      <c r="C5625" s="22"/>
      <c r="D5625" s="23"/>
      <c r="E5625" s="22"/>
      <c r="F5625" s="23"/>
      <c r="G5625" s="24"/>
      <c r="H5625" s="22"/>
      <c r="I5625" s="22"/>
      <c r="J5625" s="22"/>
      <c r="K5625" s="22"/>
      <c r="L5625" s="66"/>
      <c r="M5625" s="67"/>
      <c r="N5625" s="22"/>
      <c r="O5625" s="22"/>
      <c r="P5625" s="25"/>
      <c r="Q5625" s="26"/>
    </row>
    <row r="5626" spans="1:17" x14ac:dyDescent="0.25">
      <c r="A5626" s="20"/>
      <c r="B5626" s="21"/>
      <c r="C5626" s="22"/>
      <c r="D5626" s="23"/>
      <c r="E5626" s="22"/>
      <c r="F5626" s="23"/>
      <c r="G5626" s="24"/>
      <c r="H5626" s="22"/>
      <c r="I5626" s="22"/>
      <c r="J5626" s="22"/>
      <c r="K5626" s="22"/>
      <c r="L5626" s="66"/>
      <c r="M5626" s="67"/>
      <c r="N5626" s="22"/>
      <c r="O5626" s="22"/>
      <c r="P5626" s="25"/>
      <c r="Q5626" s="26"/>
    </row>
    <row r="5627" spans="1:17" x14ac:dyDescent="0.25">
      <c r="A5627" s="20"/>
      <c r="B5627" s="21"/>
      <c r="C5627" s="22"/>
      <c r="D5627" s="23"/>
      <c r="E5627" s="22"/>
      <c r="F5627" s="23"/>
      <c r="G5627" s="24"/>
      <c r="H5627" s="22"/>
      <c r="I5627" s="22"/>
      <c r="J5627" s="22"/>
      <c r="K5627" s="22"/>
      <c r="L5627" s="66"/>
      <c r="M5627" s="67"/>
      <c r="N5627" s="22"/>
      <c r="O5627" s="22"/>
      <c r="P5627" s="25"/>
      <c r="Q5627" s="26"/>
    </row>
    <row r="5628" spans="1:17" x14ac:dyDescent="0.25">
      <c r="A5628" s="20"/>
      <c r="B5628" s="21"/>
      <c r="C5628" s="22"/>
      <c r="D5628" s="23"/>
      <c r="E5628" s="22"/>
      <c r="F5628" s="23"/>
      <c r="G5628" s="24"/>
      <c r="H5628" s="22"/>
      <c r="I5628" s="22"/>
      <c r="J5628" s="22"/>
      <c r="K5628" s="22"/>
      <c r="L5628" s="66"/>
      <c r="M5628" s="67"/>
      <c r="N5628" s="22"/>
      <c r="O5628" s="22"/>
      <c r="P5628" s="25"/>
      <c r="Q5628" s="26"/>
    </row>
    <row r="5629" spans="1:17" x14ac:dyDescent="0.25">
      <c r="A5629" s="20"/>
      <c r="B5629" s="21"/>
      <c r="C5629" s="22"/>
      <c r="D5629" s="23"/>
      <c r="E5629" s="22"/>
      <c r="F5629" s="23"/>
      <c r="G5629" s="24"/>
      <c r="H5629" s="22"/>
      <c r="I5629" s="22"/>
      <c r="J5629" s="22"/>
      <c r="K5629" s="22"/>
      <c r="L5629" s="66"/>
      <c r="M5629" s="67"/>
      <c r="N5629" s="22"/>
      <c r="O5629" s="22"/>
      <c r="P5629" s="25"/>
      <c r="Q5629" s="26"/>
    </row>
    <row r="5630" spans="1:17" x14ac:dyDescent="0.25">
      <c r="A5630" s="20"/>
      <c r="B5630" s="21"/>
      <c r="C5630" s="22"/>
      <c r="D5630" s="23"/>
      <c r="E5630" s="22"/>
      <c r="F5630" s="23"/>
      <c r="G5630" s="24"/>
      <c r="H5630" s="22"/>
      <c r="I5630" s="22"/>
      <c r="J5630" s="22"/>
      <c r="K5630" s="22"/>
      <c r="L5630" s="66"/>
      <c r="M5630" s="67"/>
      <c r="N5630" s="22"/>
      <c r="O5630" s="22"/>
      <c r="P5630" s="25"/>
      <c r="Q5630" s="26"/>
    </row>
    <row r="5631" spans="1:17" x14ac:dyDescent="0.25">
      <c r="A5631" s="20"/>
      <c r="B5631" s="21"/>
      <c r="C5631" s="22"/>
      <c r="D5631" s="23"/>
      <c r="E5631" s="22"/>
      <c r="F5631" s="23"/>
      <c r="G5631" s="24"/>
      <c r="H5631" s="22"/>
      <c r="I5631" s="22"/>
      <c r="J5631" s="22"/>
      <c r="K5631" s="22"/>
      <c r="L5631" s="66"/>
      <c r="M5631" s="67"/>
      <c r="N5631" s="22"/>
      <c r="O5631" s="22"/>
      <c r="P5631" s="25"/>
      <c r="Q5631" s="26"/>
    </row>
    <row r="5632" spans="1:17" x14ac:dyDescent="0.25">
      <c r="A5632" s="20"/>
      <c r="B5632" s="21"/>
      <c r="C5632" s="22"/>
      <c r="D5632" s="23"/>
      <c r="E5632" s="22"/>
      <c r="F5632" s="23"/>
      <c r="G5632" s="24"/>
      <c r="H5632" s="22"/>
      <c r="I5632" s="22"/>
      <c r="J5632" s="22"/>
      <c r="K5632" s="22"/>
      <c r="L5632" s="66"/>
      <c r="M5632" s="67"/>
      <c r="N5632" s="22"/>
      <c r="O5632" s="22"/>
      <c r="P5632" s="25"/>
      <c r="Q5632" s="26"/>
    </row>
    <row r="5633" spans="1:17" x14ac:dyDescent="0.25">
      <c r="A5633" s="20"/>
      <c r="B5633" s="21"/>
      <c r="C5633" s="22"/>
      <c r="D5633" s="23"/>
      <c r="E5633" s="22"/>
      <c r="F5633" s="23"/>
      <c r="G5633" s="24"/>
      <c r="H5633" s="22"/>
      <c r="I5633" s="22"/>
      <c r="J5633" s="22"/>
      <c r="K5633" s="22"/>
      <c r="L5633" s="66"/>
      <c r="M5633" s="67"/>
      <c r="N5633" s="22"/>
      <c r="O5633" s="22"/>
      <c r="P5633" s="25"/>
      <c r="Q5633" s="26"/>
    </row>
    <row r="5634" spans="1:17" x14ac:dyDescent="0.25">
      <c r="A5634" s="20"/>
      <c r="B5634" s="21"/>
      <c r="C5634" s="22"/>
      <c r="D5634" s="23"/>
      <c r="E5634" s="22"/>
      <c r="F5634" s="23"/>
      <c r="G5634" s="24"/>
      <c r="H5634" s="22"/>
      <c r="I5634" s="22"/>
      <c r="J5634" s="22"/>
      <c r="K5634" s="22"/>
      <c r="L5634" s="66"/>
      <c r="M5634" s="67"/>
      <c r="N5634" s="22"/>
      <c r="O5634" s="22"/>
      <c r="P5634" s="25"/>
      <c r="Q5634" s="26"/>
    </row>
    <row r="5635" spans="1:17" x14ac:dyDescent="0.25">
      <c r="A5635" s="20"/>
      <c r="B5635" s="21"/>
      <c r="C5635" s="22"/>
      <c r="D5635" s="23"/>
      <c r="E5635" s="22"/>
      <c r="F5635" s="23"/>
      <c r="G5635" s="24"/>
      <c r="H5635" s="22"/>
      <c r="I5635" s="22"/>
      <c r="J5635" s="22"/>
      <c r="K5635" s="22"/>
      <c r="L5635" s="66"/>
      <c r="M5635" s="67"/>
      <c r="N5635" s="22"/>
      <c r="O5635" s="22"/>
      <c r="P5635" s="25"/>
      <c r="Q5635" s="26"/>
    </row>
    <row r="5636" spans="1:17" x14ac:dyDescent="0.25">
      <c r="A5636" s="20"/>
      <c r="B5636" s="21"/>
      <c r="C5636" s="22"/>
      <c r="D5636" s="23"/>
      <c r="E5636" s="22"/>
      <c r="F5636" s="23"/>
      <c r="G5636" s="24"/>
      <c r="H5636" s="22"/>
      <c r="I5636" s="22"/>
      <c r="J5636" s="22"/>
      <c r="K5636" s="22"/>
      <c r="L5636" s="66"/>
      <c r="M5636" s="67"/>
      <c r="N5636" s="22"/>
      <c r="O5636" s="22"/>
      <c r="P5636" s="25"/>
      <c r="Q5636" s="26"/>
    </row>
    <row r="5637" spans="1:17" x14ac:dyDescent="0.25">
      <c r="A5637" s="20"/>
      <c r="B5637" s="21"/>
      <c r="C5637" s="22"/>
      <c r="D5637" s="23"/>
      <c r="E5637" s="22"/>
      <c r="F5637" s="23"/>
      <c r="G5637" s="24"/>
      <c r="H5637" s="22"/>
      <c r="I5637" s="22"/>
      <c r="J5637" s="22"/>
      <c r="K5637" s="22"/>
      <c r="L5637" s="66"/>
      <c r="M5637" s="67"/>
      <c r="N5637" s="22"/>
      <c r="O5637" s="22"/>
      <c r="P5637" s="25"/>
      <c r="Q5637" s="26"/>
    </row>
    <row r="5638" spans="1:17" x14ac:dyDescent="0.25">
      <c r="A5638" s="20"/>
      <c r="B5638" s="21"/>
      <c r="C5638" s="22"/>
      <c r="D5638" s="23"/>
      <c r="E5638" s="22"/>
      <c r="F5638" s="23"/>
      <c r="G5638" s="24"/>
      <c r="H5638" s="22"/>
      <c r="I5638" s="22"/>
      <c r="J5638" s="22"/>
      <c r="K5638" s="22"/>
      <c r="L5638" s="66"/>
      <c r="M5638" s="67"/>
      <c r="N5638" s="22"/>
      <c r="O5638" s="22"/>
      <c r="P5638" s="25"/>
      <c r="Q5638" s="26"/>
    </row>
    <row r="5639" spans="1:17" x14ac:dyDescent="0.25">
      <c r="A5639" s="20"/>
      <c r="B5639" s="21"/>
      <c r="C5639" s="22"/>
      <c r="D5639" s="23"/>
      <c r="E5639" s="22"/>
      <c r="F5639" s="23"/>
      <c r="G5639" s="24"/>
      <c r="H5639" s="22"/>
      <c r="I5639" s="22"/>
      <c r="J5639" s="22"/>
      <c r="K5639" s="22"/>
      <c r="L5639" s="66"/>
      <c r="M5639" s="67"/>
      <c r="N5639" s="22"/>
      <c r="O5639" s="22"/>
      <c r="P5639" s="25"/>
      <c r="Q5639" s="26"/>
    </row>
    <row r="5640" spans="1:17" x14ac:dyDescent="0.25">
      <c r="A5640" s="20"/>
      <c r="B5640" s="21"/>
      <c r="C5640" s="22"/>
      <c r="D5640" s="23"/>
      <c r="E5640" s="22"/>
      <c r="F5640" s="23"/>
      <c r="G5640" s="24"/>
      <c r="H5640" s="22"/>
      <c r="I5640" s="22"/>
      <c r="J5640" s="22"/>
      <c r="K5640" s="22"/>
      <c r="L5640" s="66"/>
      <c r="M5640" s="67"/>
      <c r="N5640" s="22"/>
      <c r="O5640" s="22"/>
      <c r="P5640" s="25"/>
      <c r="Q5640" s="26"/>
    </row>
    <row r="5641" spans="1:17" x14ac:dyDescent="0.25">
      <c r="A5641" s="20"/>
      <c r="B5641" s="21"/>
      <c r="C5641" s="22"/>
      <c r="D5641" s="23"/>
      <c r="E5641" s="22"/>
      <c r="F5641" s="23"/>
      <c r="G5641" s="24"/>
      <c r="H5641" s="22"/>
      <c r="I5641" s="22"/>
      <c r="J5641" s="22"/>
      <c r="K5641" s="22"/>
      <c r="L5641" s="66"/>
      <c r="M5641" s="67"/>
      <c r="N5641" s="22"/>
      <c r="O5641" s="22"/>
      <c r="P5641" s="25"/>
      <c r="Q5641" s="26"/>
    </row>
    <row r="5642" spans="1:17" x14ac:dyDescent="0.25">
      <c r="A5642" s="20"/>
      <c r="B5642" s="21"/>
      <c r="C5642" s="22"/>
      <c r="D5642" s="23"/>
      <c r="E5642" s="22"/>
      <c r="F5642" s="23"/>
      <c r="G5642" s="24"/>
      <c r="H5642" s="22"/>
      <c r="I5642" s="22"/>
      <c r="J5642" s="22"/>
      <c r="K5642" s="22"/>
      <c r="L5642" s="66"/>
      <c r="M5642" s="67"/>
      <c r="N5642" s="22"/>
      <c r="O5642" s="22"/>
      <c r="P5642" s="25"/>
      <c r="Q5642" s="26"/>
    </row>
    <row r="5643" spans="1:17" x14ac:dyDescent="0.25">
      <c r="A5643" s="20"/>
      <c r="B5643" s="21"/>
      <c r="C5643" s="22"/>
      <c r="D5643" s="23"/>
      <c r="E5643" s="22"/>
      <c r="F5643" s="23"/>
      <c r="G5643" s="24"/>
      <c r="H5643" s="22"/>
      <c r="I5643" s="22"/>
      <c r="J5643" s="22"/>
      <c r="K5643" s="22"/>
      <c r="L5643" s="66"/>
      <c r="M5643" s="67"/>
      <c r="N5643" s="22"/>
      <c r="O5643" s="22"/>
      <c r="P5643" s="25"/>
      <c r="Q5643" s="26"/>
    </row>
    <row r="5644" spans="1:17" x14ac:dyDescent="0.25">
      <c r="A5644" s="20"/>
      <c r="B5644" s="21"/>
      <c r="C5644" s="22"/>
      <c r="D5644" s="23"/>
      <c r="E5644" s="22"/>
      <c r="F5644" s="23"/>
      <c r="G5644" s="24"/>
      <c r="H5644" s="22"/>
      <c r="I5644" s="22"/>
      <c r="J5644" s="22"/>
      <c r="K5644" s="22"/>
      <c r="L5644" s="66"/>
      <c r="M5644" s="67"/>
      <c r="N5644" s="22"/>
      <c r="O5644" s="22"/>
      <c r="P5644" s="25"/>
      <c r="Q5644" s="26"/>
    </row>
    <row r="5645" spans="1:17" x14ac:dyDescent="0.25">
      <c r="A5645" s="20"/>
      <c r="B5645" s="21"/>
      <c r="C5645" s="22"/>
      <c r="D5645" s="23"/>
      <c r="E5645" s="22"/>
      <c r="F5645" s="23"/>
      <c r="G5645" s="24"/>
      <c r="H5645" s="22"/>
      <c r="I5645" s="22"/>
      <c r="J5645" s="22"/>
      <c r="K5645" s="22"/>
      <c r="L5645" s="66"/>
      <c r="M5645" s="67"/>
      <c r="N5645" s="22"/>
      <c r="O5645" s="22"/>
      <c r="P5645" s="25"/>
      <c r="Q5645" s="26"/>
    </row>
    <row r="5646" spans="1:17" x14ac:dyDescent="0.25">
      <c r="A5646" s="20"/>
      <c r="B5646" s="21"/>
      <c r="C5646" s="22"/>
      <c r="D5646" s="23"/>
      <c r="E5646" s="22"/>
      <c r="F5646" s="23"/>
      <c r="G5646" s="24"/>
      <c r="H5646" s="22"/>
      <c r="I5646" s="22"/>
      <c r="J5646" s="22"/>
      <c r="K5646" s="22"/>
      <c r="L5646" s="66"/>
      <c r="M5646" s="67"/>
      <c r="N5646" s="22"/>
      <c r="O5646" s="22"/>
      <c r="P5646" s="25"/>
      <c r="Q5646" s="26"/>
    </row>
    <row r="5647" spans="1:17" x14ac:dyDescent="0.25">
      <c r="A5647" s="20"/>
      <c r="B5647" s="21"/>
      <c r="C5647" s="22"/>
      <c r="D5647" s="23"/>
      <c r="E5647" s="22"/>
      <c r="F5647" s="23"/>
      <c r="G5647" s="24"/>
      <c r="H5647" s="22"/>
      <c r="I5647" s="22"/>
      <c r="J5647" s="22"/>
      <c r="K5647" s="22"/>
      <c r="L5647" s="66"/>
      <c r="M5647" s="67"/>
      <c r="N5647" s="22"/>
      <c r="O5647" s="22"/>
      <c r="P5647" s="25"/>
      <c r="Q5647" s="26"/>
    </row>
    <row r="5648" spans="1:17" x14ac:dyDescent="0.25">
      <c r="A5648" s="20"/>
      <c r="B5648" s="21"/>
      <c r="C5648" s="22"/>
      <c r="D5648" s="23"/>
      <c r="E5648" s="22"/>
      <c r="F5648" s="23"/>
      <c r="G5648" s="24"/>
      <c r="H5648" s="22"/>
      <c r="I5648" s="22"/>
      <c r="J5648" s="22"/>
      <c r="K5648" s="22"/>
      <c r="L5648" s="66"/>
      <c r="M5648" s="67"/>
      <c r="N5648" s="22"/>
      <c r="O5648" s="22"/>
      <c r="P5648" s="25"/>
      <c r="Q5648" s="26"/>
    </row>
    <row r="5649" spans="1:17" x14ac:dyDescent="0.25">
      <c r="A5649" s="20"/>
      <c r="B5649" s="21"/>
      <c r="C5649" s="22"/>
      <c r="D5649" s="23"/>
      <c r="E5649" s="22"/>
      <c r="F5649" s="23"/>
      <c r="G5649" s="24"/>
      <c r="H5649" s="22"/>
      <c r="I5649" s="22"/>
      <c r="J5649" s="22"/>
      <c r="K5649" s="22"/>
      <c r="L5649" s="66"/>
      <c r="M5649" s="67"/>
      <c r="N5649" s="22"/>
      <c r="O5649" s="22"/>
      <c r="P5649" s="25"/>
      <c r="Q5649" s="26"/>
    </row>
    <row r="5650" spans="1:17" x14ac:dyDescent="0.25">
      <c r="A5650" s="20"/>
      <c r="B5650" s="21"/>
      <c r="C5650" s="22"/>
      <c r="D5650" s="23"/>
      <c r="E5650" s="22"/>
      <c r="F5650" s="23"/>
      <c r="G5650" s="24"/>
      <c r="H5650" s="22"/>
      <c r="I5650" s="22"/>
      <c r="J5650" s="22"/>
      <c r="K5650" s="22"/>
      <c r="L5650" s="66"/>
      <c r="M5650" s="67"/>
      <c r="N5650" s="22"/>
      <c r="O5650" s="22"/>
      <c r="P5650" s="25"/>
      <c r="Q5650" s="26"/>
    </row>
    <row r="5651" spans="1:17" x14ac:dyDescent="0.25">
      <c r="A5651" s="20"/>
      <c r="B5651" s="21"/>
      <c r="C5651" s="22"/>
      <c r="D5651" s="23"/>
      <c r="E5651" s="22"/>
      <c r="F5651" s="23"/>
      <c r="G5651" s="24"/>
      <c r="H5651" s="22"/>
      <c r="I5651" s="22"/>
      <c r="J5651" s="22"/>
      <c r="K5651" s="22"/>
      <c r="L5651" s="66"/>
      <c r="M5651" s="67"/>
      <c r="N5651" s="22"/>
      <c r="O5651" s="22"/>
      <c r="P5651" s="25"/>
      <c r="Q5651" s="26"/>
    </row>
    <row r="5652" spans="1:17" x14ac:dyDescent="0.25">
      <c r="A5652" s="20"/>
      <c r="B5652" s="21"/>
      <c r="C5652" s="22"/>
      <c r="D5652" s="23"/>
      <c r="E5652" s="22"/>
      <c r="F5652" s="23"/>
      <c r="G5652" s="24"/>
      <c r="H5652" s="22"/>
      <c r="I5652" s="22"/>
      <c r="J5652" s="22"/>
      <c r="K5652" s="22"/>
      <c r="L5652" s="66"/>
      <c r="M5652" s="67"/>
      <c r="N5652" s="22"/>
      <c r="O5652" s="22"/>
      <c r="P5652" s="25"/>
      <c r="Q5652" s="26"/>
    </row>
    <row r="5653" spans="1:17" x14ac:dyDescent="0.25">
      <c r="A5653" s="20"/>
      <c r="B5653" s="21"/>
      <c r="C5653" s="22"/>
      <c r="D5653" s="23"/>
      <c r="E5653" s="22"/>
      <c r="F5653" s="23"/>
      <c r="G5653" s="24"/>
      <c r="H5653" s="22"/>
      <c r="I5653" s="22"/>
      <c r="J5653" s="22"/>
      <c r="K5653" s="22"/>
      <c r="L5653" s="66"/>
      <c r="M5653" s="67"/>
      <c r="N5653" s="22"/>
      <c r="O5653" s="22"/>
      <c r="P5653" s="25"/>
      <c r="Q5653" s="26"/>
    </row>
    <row r="5654" spans="1:17" x14ac:dyDescent="0.25">
      <c r="A5654" s="20"/>
      <c r="B5654" s="21"/>
      <c r="C5654" s="22"/>
      <c r="D5654" s="23"/>
      <c r="E5654" s="22"/>
      <c r="F5654" s="23"/>
      <c r="G5654" s="24"/>
      <c r="H5654" s="22"/>
      <c r="I5654" s="22"/>
      <c r="J5654" s="22"/>
      <c r="K5654" s="22"/>
      <c r="L5654" s="66"/>
      <c r="M5654" s="67"/>
      <c r="N5654" s="22"/>
      <c r="O5654" s="22"/>
      <c r="P5654" s="25"/>
      <c r="Q5654" s="26"/>
    </row>
    <row r="5655" spans="1:17" x14ac:dyDescent="0.25">
      <c r="A5655" s="20"/>
      <c r="B5655" s="21"/>
      <c r="C5655" s="22"/>
      <c r="D5655" s="23"/>
      <c r="E5655" s="22"/>
      <c r="F5655" s="23"/>
      <c r="G5655" s="24"/>
      <c r="H5655" s="22"/>
      <c r="I5655" s="22"/>
      <c r="J5655" s="22"/>
      <c r="K5655" s="22"/>
      <c r="L5655" s="66"/>
      <c r="M5655" s="67"/>
      <c r="N5655" s="22"/>
      <c r="O5655" s="22"/>
      <c r="P5655" s="25"/>
      <c r="Q5655" s="26"/>
    </row>
    <row r="5656" spans="1:17" x14ac:dyDescent="0.25">
      <c r="A5656" s="20"/>
      <c r="B5656" s="21"/>
      <c r="C5656" s="22"/>
      <c r="D5656" s="23"/>
      <c r="E5656" s="22"/>
      <c r="F5656" s="23"/>
      <c r="G5656" s="24"/>
      <c r="H5656" s="22"/>
      <c r="I5656" s="22"/>
      <c r="J5656" s="22"/>
      <c r="K5656" s="22"/>
      <c r="L5656" s="66"/>
      <c r="M5656" s="67"/>
      <c r="N5656" s="22"/>
      <c r="O5656" s="22"/>
      <c r="P5656" s="25"/>
      <c r="Q5656" s="26"/>
    </row>
    <row r="5657" spans="1:17" x14ac:dyDescent="0.25">
      <c r="A5657" s="20"/>
      <c r="B5657" s="21"/>
      <c r="C5657" s="22"/>
      <c r="D5657" s="23"/>
      <c r="E5657" s="22"/>
      <c r="F5657" s="23"/>
      <c r="G5657" s="24"/>
      <c r="H5657" s="22"/>
      <c r="I5657" s="22"/>
      <c r="J5657" s="22"/>
      <c r="K5657" s="22"/>
      <c r="L5657" s="66"/>
      <c r="M5657" s="67"/>
      <c r="N5657" s="22"/>
      <c r="O5657" s="22"/>
      <c r="P5657" s="25"/>
      <c r="Q5657" s="26"/>
    </row>
    <row r="5658" spans="1:17" x14ac:dyDescent="0.25">
      <c r="A5658" s="20"/>
      <c r="B5658" s="21"/>
      <c r="C5658" s="22"/>
      <c r="D5658" s="23"/>
      <c r="E5658" s="22"/>
      <c r="F5658" s="23"/>
      <c r="G5658" s="24"/>
      <c r="H5658" s="22"/>
      <c r="I5658" s="22"/>
      <c r="J5658" s="22"/>
      <c r="K5658" s="22"/>
      <c r="L5658" s="66"/>
      <c r="M5658" s="67"/>
      <c r="N5658" s="22"/>
      <c r="O5658" s="22"/>
      <c r="P5658" s="25"/>
      <c r="Q5658" s="26"/>
    </row>
    <row r="5659" spans="1:17" x14ac:dyDescent="0.25">
      <c r="A5659" s="20"/>
      <c r="B5659" s="21"/>
      <c r="C5659" s="22"/>
      <c r="D5659" s="23"/>
      <c r="E5659" s="22"/>
      <c r="F5659" s="23"/>
      <c r="G5659" s="24"/>
      <c r="H5659" s="22"/>
      <c r="I5659" s="22"/>
      <c r="J5659" s="22"/>
      <c r="K5659" s="22"/>
      <c r="L5659" s="66"/>
      <c r="M5659" s="67"/>
      <c r="N5659" s="22"/>
      <c r="O5659" s="22"/>
      <c r="P5659" s="25"/>
      <c r="Q5659" s="26"/>
    </row>
    <row r="5660" spans="1:17" x14ac:dyDescent="0.25">
      <c r="A5660" s="20"/>
      <c r="B5660" s="21"/>
      <c r="C5660" s="22"/>
      <c r="D5660" s="23"/>
      <c r="E5660" s="22"/>
      <c r="F5660" s="23"/>
      <c r="G5660" s="24"/>
      <c r="H5660" s="22"/>
      <c r="I5660" s="22"/>
      <c r="J5660" s="22"/>
      <c r="K5660" s="22"/>
      <c r="L5660" s="66"/>
      <c r="M5660" s="67"/>
      <c r="N5660" s="22"/>
      <c r="O5660" s="22"/>
      <c r="P5660" s="25"/>
      <c r="Q5660" s="26"/>
    </row>
    <row r="5661" spans="1:17" x14ac:dyDescent="0.25">
      <c r="A5661" s="20"/>
      <c r="B5661" s="21"/>
      <c r="C5661" s="22"/>
      <c r="D5661" s="23"/>
      <c r="E5661" s="22"/>
      <c r="F5661" s="23"/>
      <c r="G5661" s="24"/>
      <c r="H5661" s="22"/>
      <c r="I5661" s="22"/>
      <c r="J5661" s="22"/>
      <c r="K5661" s="22"/>
      <c r="L5661" s="66"/>
      <c r="M5661" s="67"/>
      <c r="N5661" s="22"/>
      <c r="O5661" s="22"/>
      <c r="P5661" s="25"/>
      <c r="Q5661" s="26"/>
    </row>
    <row r="5662" spans="1:17" x14ac:dyDescent="0.25">
      <c r="A5662" s="20"/>
      <c r="B5662" s="21"/>
      <c r="C5662" s="22"/>
      <c r="D5662" s="23"/>
      <c r="E5662" s="22"/>
      <c r="F5662" s="23"/>
      <c r="G5662" s="24"/>
      <c r="H5662" s="22"/>
      <c r="I5662" s="22"/>
      <c r="J5662" s="22"/>
      <c r="K5662" s="22"/>
      <c r="L5662" s="66"/>
      <c r="M5662" s="67"/>
      <c r="N5662" s="22"/>
      <c r="O5662" s="22"/>
      <c r="P5662" s="25"/>
      <c r="Q5662" s="26"/>
    </row>
    <row r="5663" spans="1:17" x14ac:dyDescent="0.25">
      <c r="A5663" s="20"/>
      <c r="B5663" s="21"/>
      <c r="C5663" s="22"/>
      <c r="D5663" s="23"/>
      <c r="E5663" s="22"/>
      <c r="F5663" s="23"/>
      <c r="G5663" s="24"/>
      <c r="H5663" s="22"/>
      <c r="I5663" s="22"/>
      <c r="J5663" s="22"/>
      <c r="K5663" s="22"/>
      <c r="L5663" s="66"/>
      <c r="M5663" s="67"/>
      <c r="N5663" s="22"/>
      <c r="O5663" s="22"/>
      <c r="P5663" s="25"/>
      <c r="Q5663" s="26"/>
    </row>
    <row r="5664" spans="1:17" x14ac:dyDescent="0.25">
      <c r="A5664" s="20"/>
      <c r="B5664" s="21"/>
      <c r="C5664" s="22"/>
      <c r="D5664" s="23"/>
      <c r="E5664" s="22"/>
      <c r="F5664" s="23"/>
      <c r="G5664" s="24"/>
      <c r="H5664" s="22"/>
      <c r="I5664" s="22"/>
      <c r="J5664" s="22"/>
      <c r="K5664" s="22"/>
      <c r="L5664" s="66"/>
      <c r="M5664" s="67"/>
      <c r="N5664" s="22"/>
      <c r="O5664" s="22"/>
      <c r="P5664" s="25"/>
      <c r="Q5664" s="26"/>
    </row>
    <row r="5665" spans="1:17" x14ac:dyDescent="0.25">
      <c r="A5665" s="20"/>
      <c r="B5665" s="21"/>
      <c r="C5665" s="22"/>
      <c r="D5665" s="23"/>
      <c r="E5665" s="22"/>
      <c r="F5665" s="23"/>
      <c r="G5665" s="24"/>
      <c r="H5665" s="22"/>
      <c r="I5665" s="22"/>
      <c r="J5665" s="22"/>
      <c r="K5665" s="22"/>
      <c r="L5665" s="66"/>
      <c r="M5665" s="67"/>
      <c r="N5665" s="22"/>
      <c r="O5665" s="22"/>
      <c r="P5665" s="25"/>
      <c r="Q5665" s="26"/>
    </row>
    <row r="5666" spans="1:17" x14ac:dyDescent="0.25">
      <c r="A5666" s="20"/>
      <c r="B5666" s="21"/>
      <c r="C5666" s="22"/>
      <c r="D5666" s="23"/>
      <c r="E5666" s="22"/>
      <c r="F5666" s="23"/>
      <c r="G5666" s="24"/>
      <c r="H5666" s="22"/>
      <c r="I5666" s="22"/>
      <c r="J5666" s="22"/>
      <c r="K5666" s="22"/>
      <c r="L5666" s="66"/>
      <c r="M5666" s="67"/>
      <c r="N5666" s="22"/>
      <c r="O5666" s="22"/>
      <c r="P5666" s="25"/>
      <c r="Q5666" s="26"/>
    </row>
    <row r="5667" spans="1:17" x14ac:dyDescent="0.25">
      <c r="A5667" s="20"/>
      <c r="B5667" s="21"/>
      <c r="C5667" s="22"/>
      <c r="D5667" s="23"/>
      <c r="E5667" s="22"/>
      <c r="F5667" s="23"/>
      <c r="G5667" s="24"/>
      <c r="H5667" s="22"/>
      <c r="I5667" s="22"/>
      <c r="J5667" s="22"/>
      <c r="K5667" s="22"/>
      <c r="L5667" s="66"/>
      <c r="M5667" s="67"/>
      <c r="N5667" s="22"/>
      <c r="O5667" s="22"/>
      <c r="P5667" s="25"/>
      <c r="Q5667" s="26"/>
    </row>
    <row r="5668" spans="1:17" x14ac:dyDescent="0.25">
      <c r="A5668" s="20"/>
      <c r="B5668" s="21"/>
      <c r="C5668" s="22"/>
      <c r="D5668" s="23"/>
      <c r="E5668" s="22"/>
      <c r="F5668" s="23"/>
      <c r="G5668" s="24"/>
      <c r="H5668" s="22"/>
      <c r="I5668" s="22"/>
      <c r="J5668" s="22"/>
      <c r="K5668" s="22"/>
      <c r="L5668" s="66"/>
      <c r="M5668" s="67"/>
      <c r="N5668" s="22"/>
      <c r="O5668" s="22"/>
      <c r="P5668" s="25"/>
      <c r="Q5668" s="26"/>
    </row>
    <row r="5669" spans="1:17" x14ac:dyDescent="0.25">
      <c r="A5669" s="20"/>
      <c r="B5669" s="21"/>
      <c r="C5669" s="22"/>
      <c r="D5669" s="23"/>
      <c r="E5669" s="22"/>
      <c r="F5669" s="23"/>
      <c r="G5669" s="24"/>
      <c r="H5669" s="22"/>
      <c r="I5669" s="22"/>
      <c r="J5669" s="22"/>
      <c r="K5669" s="22"/>
      <c r="L5669" s="66"/>
      <c r="M5669" s="67"/>
      <c r="N5669" s="22"/>
      <c r="O5669" s="22"/>
      <c r="P5669" s="25"/>
      <c r="Q5669" s="26"/>
    </row>
    <row r="5670" spans="1:17" x14ac:dyDescent="0.25">
      <c r="A5670" s="20"/>
      <c r="B5670" s="21"/>
      <c r="C5670" s="22"/>
      <c r="D5670" s="23"/>
      <c r="E5670" s="22"/>
      <c r="F5670" s="23"/>
      <c r="G5670" s="24"/>
      <c r="H5670" s="22"/>
      <c r="I5670" s="22"/>
      <c r="J5670" s="22"/>
      <c r="K5670" s="22"/>
      <c r="L5670" s="66"/>
      <c r="M5670" s="67"/>
      <c r="N5670" s="22"/>
      <c r="O5670" s="22"/>
      <c r="P5670" s="25"/>
      <c r="Q5670" s="26"/>
    </row>
    <row r="5671" spans="1:17" x14ac:dyDescent="0.25">
      <c r="A5671" s="20"/>
      <c r="B5671" s="21"/>
      <c r="C5671" s="22"/>
      <c r="D5671" s="23"/>
      <c r="E5671" s="22"/>
      <c r="F5671" s="23"/>
      <c r="G5671" s="24"/>
      <c r="H5671" s="22"/>
      <c r="I5671" s="22"/>
      <c r="J5671" s="22"/>
      <c r="K5671" s="22"/>
      <c r="L5671" s="66"/>
      <c r="M5671" s="67"/>
      <c r="N5671" s="22"/>
      <c r="O5671" s="22"/>
      <c r="P5671" s="25"/>
      <c r="Q5671" s="26"/>
    </row>
    <row r="5672" spans="1:17" x14ac:dyDescent="0.25">
      <c r="A5672" s="20"/>
      <c r="B5672" s="21"/>
      <c r="C5672" s="22"/>
      <c r="D5672" s="23"/>
      <c r="E5672" s="22"/>
      <c r="F5672" s="23"/>
      <c r="G5672" s="24"/>
      <c r="H5672" s="22"/>
      <c r="I5672" s="22"/>
      <c r="J5672" s="22"/>
      <c r="K5672" s="22"/>
      <c r="L5672" s="66"/>
      <c r="M5672" s="67"/>
      <c r="N5672" s="22"/>
      <c r="O5672" s="22"/>
      <c r="P5672" s="25"/>
      <c r="Q5672" s="26"/>
    </row>
    <row r="5673" spans="1:17" x14ac:dyDescent="0.25">
      <c r="A5673" s="20"/>
      <c r="B5673" s="21"/>
      <c r="C5673" s="22"/>
      <c r="D5673" s="23"/>
      <c r="E5673" s="22"/>
      <c r="F5673" s="23"/>
      <c r="G5673" s="24"/>
      <c r="H5673" s="22"/>
      <c r="I5673" s="22"/>
      <c r="J5673" s="22"/>
      <c r="K5673" s="22"/>
      <c r="L5673" s="66"/>
      <c r="M5673" s="67"/>
      <c r="N5673" s="22"/>
      <c r="O5673" s="22"/>
      <c r="P5673" s="25"/>
      <c r="Q5673" s="26"/>
    </row>
    <row r="5674" spans="1:17" x14ac:dyDescent="0.25">
      <c r="A5674" s="20"/>
      <c r="B5674" s="21"/>
      <c r="C5674" s="22"/>
      <c r="D5674" s="23"/>
      <c r="E5674" s="22"/>
      <c r="F5674" s="23"/>
      <c r="G5674" s="24"/>
      <c r="H5674" s="22"/>
      <c r="I5674" s="22"/>
      <c r="J5674" s="22"/>
      <c r="K5674" s="22"/>
      <c r="L5674" s="66"/>
      <c r="M5674" s="67"/>
      <c r="N5674" s="22"/>
      <c r="O5674" s="22"/>
      <c r="P5674" s="25"/>
      <c r="Q5674" s="26"/>
    </row>
    <row r="5675" spans="1:17" x14ac:dyDescent="0.25">
      <c r="A5675" s="20"/>
      <c r="B5675" s="21"/>
      <c r="C5675" s="22"/>
      <c r="D5675" s="23"/>
      <c r="E5675" s="22"/>
      <c r="F5675" s="23"/>
      <c r="G5675" s="24"/>
      <c r="H5675" s="22"/>
      <c r="I5675" s="22"/>
      <c r="J5675" s="22"/>
      <c r="K5675" s="22"/>
      <c r="L5675" s="66"/>
      <c r="M5675" s="67"/>
      <c r="N5675" s="22"/>
      <c r="O5675" s="22"/>
      <c r="P5675" s="25"/>
      <c r="Q5675" s="26"/>
    </row>
    <row r="5676" spans="1:17" x14ac:dyDescent="0.25">
      <c r="A5676" s="20"/>
      <c r="B5676" s="21"/>
      <c r="C5676" s="22"/>
      <c r="D5676" s="23"/>
      <c r="E5676" s="22"/>
      <c r="F5676" s="23"/>
      <c r="G5676" s="24"/>
      <c r="H5676" s="22"/>
      <c r="I5676" s="22"/>
      <c r="J5676" s="22"/>
      <c r="K5676" s="22"/>
      <c r="L5676" s="66"/>
      <c r="M5676" s="67"/>
      <c r="N5676" s="22"/>
      <c r="O5676" s="22"/>
      <c r="P5676" s="25"/>
      <c r="Q5676" s="26"/>
    </row>
    <row r="5677" spans="1:17" x14ac:dyDescent="0.25">
      <c r="A5677" s="20"/>
      <c r="B5677" s="21"/>
      <c r="C5677" s="22"/>
      <c r="D5677" s="23"/>
      <c r="E5677" s="22"/>
      <c r="F5677" s="23"/>
      <c r="G5677" s="24"/>
      <c r="H5677" s="22"/>
      <c r="I5677" s="22"/>
      <c r="J5677" s="22"/>
      <c r="K5677" s="22"/>
      <c r="L5677" s="66"/>
      <c r="M5677" s="67"/>
      <c r="N5677" s="22"/>
      <c r="O5677" s="22"/>
      <c r="P5677" s="25"/>
      <c r="Q5677" s="26"/>
    </row>
    <row r="5678" spans="1:17" x14ac:dyDescent="0.25">
      <c r="A5678" s="20"/>
      <c r="B5678" s="21"/>
      <c r="C5678" s="22"/>
      <c r="D5678" s="23"/>
      <c r="E5678" s="22"/>
      <c r="F5678" s="23"/>
      <c r="G5678" s="24"/>
      <c r="H5678" s="22"/>
      <c r="I5678" s="22"/>
      <c r="J5678" s="22"/>
      <c r="K5678" s="22"/>
      <c r="L5678" s="66"/>
      <c r="M5678" s="67"/>
      <c r="N5678" s="22"/>
      <c r="O5678" s="22"/>
      <c r="P5678" s="25"/>
      <c r="Q5678" s="26"/>
    </row>
    <row r="5679" spans="1:17" x14ac:dyDescent="0.25">
      <c r="A5679" s="20"/>
      <c r="B5679" s="21"/>
      <c r="C5679" s="22"/>
      <c r="D5679" s="23"/>
      <c r="E5679" s="22"/>
      <c r="F5679" s="23"/>
      <c r="G5679" s="24"/>
      <c r="H5679" s="22"/>
      <c r="I5679" s="22"/>
      <c r="J5679" s="22"/>
      <c r="K5679" s="22"/>
      <c r="L5679" s="66"/>
      <c r="M5679" s="67"/>
      <c r="N5679" s="22"/>
      <c r="O5679" s="22"/>
      <c r="P5679" s="25"/>
      <c r="Q5679" s="26"/>
    </row>
    <row r="5680" spans="1:17" x14ac:dyDescent="0.25">
      <c r="A5680" s="20"/>
      <c r="B5680" s="21"/>
      <c r="C5680" s="22"/>
      <c r="D5680" s="23"/>
      <c r="E5680" s="22"/>
      <c r="F5680" s="23"/>
      <c r="G5680" s="24"/>
      <c r="H5680" s="22"/>
      <c r="I5680" s="22"/>
      <c r="J5680" s="22"/>
      <c r="K5680" s="22"/>
      <c r="L5680" s="66"/>
      <c r="M5680" s="67"/>
      <c r="N5680" s="22"/>
      <c r="O5680" s="22"/>
      <c r="P5680" s="25"/>
      <c r="Q5680" s="26"/>
    </row>
    <row r="5681" spans="1:17" x14ac:dyDescent="0.25">
      <c r="A5681" s="20"/>
      <c r="B5681" s="21"/>
      <c r="C5681" s="22"/>
      <c r="D5681" s="23"/>
      <c r="E5681" s="22"/>
      <c r="F5681" s="23"/>
      <c r="G5681" s="24"/>
      <c r="H5681" s="22"/>
      <c r="I5681" s="22"/>
      <c r="J5681" s="22"/>
      <c r="K5681" s="22"/>
      <c r="L5681" s="66"/>
      <c r="M5681" s="67"/>
      <c r="N5681" s="22"/>
      <c r="O5681" s="22"/>
      <c r="P5681" s="25"/>
      <c r="Q5681" s="26"/>
    </row>
    <row r="5682" spans="1:17" x14ac:dyDescent="0.25">
      <c r="A5682" s="20"/>
      <c r="B5682" s="21"/>
      <c r="C5682" s="22"/>
      <c r="D5682" s="23"/>
      <c r="E5682" s="22"/>
      <c r="F5682" s="23"/>
      <c r="G5682" s="24"/>
      <c r="H5682" s="22"/>
      <c r="I5682" s="22"/>
      <c r="J5682" s="22"/>
      <c r="K5682" s="22"/>
      <c r="L5682" s="66"/>
      <c r="M5682" s="67"/>
      <c r="N5682" s="22"/>
      <c r="O5682" s="22"/>
      <c r="P5682" s="25"/>
      <c r="Q5682" s="26"/>
    </row>
    <row r="5683" spans="1:17" x14ac:dyDescent="0.25">
      <c r="A5683" s="20"/>
      <c r="B5683" s="21"/>
      <c r="C5683" s="22"/>
      <c r="D5683" s="23"/>
      <c r="E5683" s="22"/>
      <c r="F5683" s="23"/>
      <c r="G5683" s="24"/>
      <c r="H5683" s="22"/>
      <c r="I5683" s="22"/>
      <c r="J5683" s="22"/>
      <c r="K5683" s="22"/>
      <c r="L5683" s="66"/>
      <c r="M5683" s="67"/>
      <c r="N5683" s="22"/>
      <c r="O5683" s="22"/>
      <c r="P5683" s="25"/>
      <c r="Q5683" s="26"/>
    </row>
    <row r="5684" spans="1:17" x14ac:dyDescent="0.25">
      <c r="A5684" s="20"/>
      <c r="B5684" s="21"/>
      <c r="C5684" s="22"/>
      <c r="D5684" s="23"/>
      <c r="E5684" s="22"/>
      <c r="F5684" s="23"/>
      <c r="G5684" s="24"/>
      <c r="H5684" s="22"/>
      <c r="I5684" s="22"/>
      <c r="J5684" s="22"/>
      <c r="K5684" s="22"/>
      <c r="L5684" s="66"/>
      <c r="M5684" s="67"/>
      <c r="N5684" s="22"/>
      <c r="O5684" s="22"/>
      <c r="P5684" s="25"/>
      <c r="Q5684" s="26"/>
    </row>
    <row r="5685" spans="1:17" x14ac:dyDescent="0.25">
      <c r="A5685" s="20"/>
      <c r="B5685" s="21"/>
      <c r="C5685" s="22"/>
      <c r="D5685" s="23"/>
      <c r="E5685" s="22"/>
      <c r="F5685" s="23"/>
      <c r="G5685" s="24"/>
      <c r="H5685" s="22"/>
      <c r="I5685" s="22"/>
      <c r="J5685" s="22"/>
      <c r="K5685" s="22"/>
      <c r="L5685" s="66"/>
      <c r="M5685" s="67"/>
      <c r="N5685" s="22"/>
      <c r="O5685" s="22"/>
      <c r="P5685" s="25"/>
      <c r="Q5685" s="26"/>
    </row>
    <row r="5686" spans="1:17" x14ac:dyDescent="0.25">
      <c r="A5686" s="20"/>
      <c r="B5686" s="21"/>
      <c r="C5686" s="22"/>
      <c r="D5686" s="23"/>
      <c r="E5686" s="22"/>
      <c r="F5686" s="23"/>
      <c r="G5686" s="24"/>
      <c r="H5686" s="22"/>
      <c r="I5686" s="22"/>
      <c r="J5686" s="22"/>
      <c r="K5686" s="22"/>
      <c r="L5686" s="66"/>
      <c r="M5686" s="67"/>
      <c r="N5686" s="22"/>
      <c r="O5686" s="22"/>
      <c r="P5686" s="25"/>
      <c r="Q5686" s="26"/>
    </row>
    <row r="5687" spans="1:17" x14ac:dyDescent="0.25">
      <c r="A5687" s="20"/>
      <c r="B5687" s="21"/>
      <c r="C5687" s="22"/>
      <c r="D5687" s="23"/>
      <c r="E5687" s="22"/>
      <c r="F5687" s="23"/>
      <c r="G5687" s="24"/>
      <c r="H5687" s="22"/>
      <c r="I5687" s="22"/>
      <c r="J5687" s="22"/>
      <c r="K5687" s="22"/>
      <c r="L5687" s="66"/>
      <c r="M5687" s="67"/>
      <c r="N5687" s="22"/>
      <c r="O5687" s="22"/>
      <c r="P5687" s="25"/>
      <c r="Q5687" s="26"/>
    </row>
    <row r="5688" spans="1:17" x14ac:dyDescent="0.25">
      <c r="A5688" s="20"/>
      <c r="B5688" s="21"/>
      <c r="C5688" s="22"/>
      <c r="D5688" s="23"/>
      <c r="E5688" s="22"/>
      <c r="F5688" s="23"/>
      <c r="G5688" s="24"/>
      <c r="H5688" s="22"/>
      <c r="I5688" s="22"/>
      <c r="J5688" s="22"/>
      <c r="K5688" s="22"/>
      <c r="L5688" s="66"/>
      <c r="M5688" s="67"/>
      <c r="N5688" s="22"/>
      <c r="O5688" s="22"/>
      <c r="P5688" s="25"/>
      <c r="Q5688" s="26"/>
    </row>
    <row r="5689" spans="1:17" x14ac:dyDescent="0.25">
      <c r="A5689" s="20"/>
      <c r="B5689" s="21"/>
      <c r="C5689" s="22"/>
      <c r="D5689" s="23"/>
      <c r="E5689" s="22"/>
      <c r="F5689" s="23"/>
      <c r="G5689" s="24"/>
      <c r="H5689" s="22"/>
      <c r="I5689" s="22"/>
      <c r="J5689" s="22"/>
      <c r="K5689" s="22"/>
      <c r="L5689" s="66"/>
      <c r="M5689" s="67"/>
      <c r="N5689" s="22"/>
      <c r="O5689" s="22"/>
      <c r="P5689" s="25"/>
      <c r="Q5689" s="26"/>
    </row>
    <row r="5690" spans="1:17" x14ac:dyDescent="0.25">
      <c r="A5690" s="20"/>
      <c r="B5690" s="21"/>
      <c r="C5690" s="22"/>
      <c r="D5690" s="23"/>
      <c r="E5690" s="22"/>
      <c r="F5690" s="23"/>
      <c r="G5690" s="24"/>
      <c r="H5690" s="22"/>
      <c r="I5690" s="22"/>
      <c r="J5690" s="22"/>
      <c r="K5690" s="22"/>
      <c r="L5690" s="66"/>
      <c r="M5690" s="67"/>
      <c r="N5690" s="22"/>
      <c r="O5690" s="22"/>
      <c r="P5690" s="25"/>
      <c r="Q5690" s="26"/>
    </row>
    <row r="5691" spans="1:17" x14ac:dyDescent="0.25">
      <c r="A5691" s="20"/>
      <c r="B5691" s="21"/>
      <c r="C5691" s="22"/>
      <c r="D5691" s="23"/>
      <c r="E5691" s="22"/>
      <c r="F5691" s="23"/>
      <c r="G5691" s="24"/>
      <c r="H5691" s="22"/>
      <c r="I5691" s="22"/>
      <c r="J5691" s="22"/>
      <c r="K5691" s="22"/>
      <c r="L5691" s="66"/>
      <c r="M5691" s="67"/>
      <c r="N5691" s="22"/>
      <c r="O5691" s="22"/>
      <c r="P5691" s="25"/>
      <c r="Q5691" s="26"/>
    </row>
    <row r="5692" spans="1:17" x14ac:dyDescent="0.25">
      <c r="A5692" s="20"/>
      <c r="B5692" s="21"/>
      <c r="C5692" s="22"/>
      <c r="D5692" s="23"/>
      <c r="E5692" s="22"/>
      <c r="F5692" s="23"/>
      <c r="G5692" s="24"/>
      <c r="H5692" s="22"/>
      <c r="I5692" s="22"/>
      <c r="J5692" s="22"/>
      <c r="K5692" s="22"/>
      <c r="L5692" s="66"/>
      <c r="M5692" s="67"/>
      <c r="N5692" s="22"/>
      <c r="O5692" s="22"/>
      <c r="P5692" s="25"/>
      <c r="Q5692" s="26"/>
    </row>
    <row r="5693" spans="1:17" x14ac:dyDescent="0.25">
      <c r="A5693" s="20"/>
      <c r="B5693" s="21"/>
      <c r="C5693" s="22"/>
      <c r="D5693" s="23"/>
      <c r="E5693" s="22"/>
      <c r="F5693" s="23"/>
      <c r="G5693" s="24"/>
      <c r="H5693" s="22"/>
      <c r="I5693" s="22"/>
      <c r="J5693" s="22"/>
      <c r="K5693" s="22"/>
      <c r="L5693" s="66"/>
      <c r="M5693" s="67"/>
      <c r="N5693" s="22"/>
      <c r="O5693" s="22"/>
      <c r="P5693" s="25"/>
      <c r="Q5693" s="26"/>
    </row>
    <row r="5694" spans="1:17" x14ac:dyDescent="0.25">
      <c r="A5694" s="20"/>
      <c r="B5694" s="21"/>
      <c r="C5694" s="22"/>
      <c r="D5694" s="23"/>
      <c r="E5694" s="22"/>
      <c r="F5694" s="23"/>
      <c r="G5694" s="24"/>
      <c r="H5694" s="22"/>
      <c r="I5694" s="22"/>
      <c r="J5694" s="22"/>
      <c r="K5694" s="22"/>
      <c r="L5694" s="66"/>
      <c r="M5694" s="67"/>
      <c r="N5694" s="22"/>
      <c r="O5694" s="22"/>
      <c r="P5694" s="25"/>
      <c r="Q5694" s="26"/>
    </row>
    <row r="5695" spans="1:17" x14ac:dyDescent="0.25">
      <c r="A5695" s="20"/>
      <c r="B5695" s="21"/>
      <c r="C5695" s="22"/>
      <c r="D5695" s="23"/>
      <c r="E5695" s="22"/>
      <c r="F5695" s="23"/>
      <c r="G5695" s="24"/>
      <c r="H5695" s="22"/>
      <c r="I5695" s="22"/>
      <c r="J5695" s="22"/>
      <c r="K5695" s="22"/>
      <c r="L5695" s="66"/>
      <c r="M5695" s="67"/>
      <c r="N5695" s="22"/>
      <c r="O5695" s="22"/>
      <c r="P5695" s="25"/>
      <c r="Q5695" s="26"/>
    </row>
    <row r="5696" spans="1:17" x14ac:dyDescent="0.25">
      <c r="A5696" s="20"/>
      <c r="B5696" s="21"/>
      <c r="C5696" s="22"/>
      <c r="D5696" s="23"/>
      <c r="E5696" s="22"/>
      <c r="F5696" s="23"/>
      <c r="G5696" s="24"/>
      <c r="H5696" s="22"/>
      <c r="I5696" s="22"/>
      <c r="J5696" s="22"/>
      <c r="K5696" s="22"/>
      <c r="L5696" s="66"/>
      <c r="M5696" s="67"/>
      <c r="N5696" s="22"/>
      <c r="O5696" s="22"/>
      <c r="P5696" s="25"/>
      <c r="Q5696" s="26"/>
    </row>
    <row r="5697" spans="1:17" x14ac:dyDescent="0.25">
      <c r="A5697" s="20"/>
      <c r="B5697" s="21"/>
      <c r="C5697" s="22"/>
      <c r="D5697" s="23"/>
      <c r="E5697" s="22"/>
      <c r="F5697" s="23"/>
      <c r="G5697" s="24"/>
      <c r="H5697" s="22"/>
      <c r="I5697" s="22"/>
      <c r="J5697" s="22"/>
      <c r="K5697" s="22"/>
      <c r="L5697" s="66"/>
      <c r="M5697" s="67"/>
      <c r="N5697" s="22"/>
      <c r="O5697" s="22"/>
      <c r="P5697" s="25"/>
      <c r="Q5697" s="26"/>
    </row>
    <row r="5698" spans="1:17" x14ac:dyDescent="0.25">
      <c r="A5698" s="20"/>
      <c r="B5698" s="21"/>
      <c r="C5698" s="22"/>
      <c r="D5698" s="23"/>
      <c r="E5698" s="22"/>
      <c r="F5698" s="23"/>
      <c r="G5698" s="24"/>
      <c r="H5698" s="22"/>
      <c r="I5698" s="22"/>
      <c r="J5698" s="22"/>
      <c r="K5698" s="22"/>
      <c r="L5698" s="66"/>
      <c r="M5698" s="67"/>
      <c r="N5698" s="22"/>
      <c r="O5698" s="22"/>
      <c r="P5698" s="25"/>
      <c r="Q5698" s="26"/>
    </row>
    <row r="5699" spans="1:17" x14ac:dyDescent="0.25">
      <c r="A5699" s="20"/>
      <c r="B5699" s="21"/>
      <c r="C5699" s="22"/>
      <c r="D5699" s="23"/>
      <c r="E5699" s="22"/>
      <c r="F5699" s="23"/>
      <c r="G5699" s="24"/>
      <c r="H5699" s="22"/>
      <c r="I5699" s="22"/>
      <c r="J5699" s="22"/>
      <c r="K5699" s="22"/>
      <c r="L5699" s="66"/>
      <c r="M5699" s="67"/>
      <c r="N5699" s="22"/>
      <c r="O5699" s="22"/>
      <c r="P5699" s="25"/>
      <c r="Q5699" s="26"/>
    </row>
    <row r="5700" spans="1:17" x14ac:dyDescent="0.25">
      <c r="A5700" s="20"/>
      <c r="B5700" s="21"/>
      <c r="C5700" s="22"/>
      <c r="D5700" s="23"/>
      <c r="E5700" s="22"/>
      <c r="F5700" s="23"/>
      <c r="G5700" s="24"/>
      <c r="H5700" s="22"/>
      <c r="I5700" s="22"/>
      <c r="J5700" s="22"/>
      <c r="K5700" s="22"/>
      <c r="L5700" s="66"/>
      <c r="M5700" s="67"/>
      <c r="N5700" s="22"/>
      <c r="O5700" s="22"/>
      <c r="P5700" s="25"/>
      <c r="Q5700" s="26"/>
    </row>
    <row r="5701" spans="1:17" x14ac:dyDescent="0.25">
      <c r="A5701" s="20"/>
      <c r="B5701" s="21"/>
      <c r="C5701" s="22"/>
      <c r="D5701" s="23"/>
      <c r="E5701" s="22"/>
      <c r="F5701" s="23"/>
      <c r="G5701" s="24"/>
      <c r="H5701" s="22"/>
      <c r="I5701" s="22"/>
      <c r="J5701" s="22"/>
      <c r="K5701" s="22"/>
      <c r="L5701" s="66"/>
      <c r="M5701" s="67"/>
      <c r="N5701" s="22"/>
      <c r="O5701" s="22"/>
      <c r="P5701" s="25"/>
      <c r="Q5701" s="26"/>
    </row>
    <row r="5702" spans="1:17" x14ac:dyDescent="0.25">
      <c r="A5702" s="20"/>
      <c r="B5702" s="21"/>
      <c r="C5702" s="22"/>
      <c r="D5702" s="23"/>
      <c r="E5702" s="22"/>
      <c r="F5702" s="23"/>
      <c r="G5702" s="24"/>
      <c r="H5702" s="22"/>
      <c r="I5702" s="22"/>
      <c r="J5702" s="22"/>
      <c r="K5702" s="22"/>
      <c r="L5702" s="66"/>
      <c r="M5702" s="67"/>
      <c r="N5702" s="22"/>
      <c r="O5702" s="22"/>
      <c r="P5702" s="25"/>
      <c r="Q5702" s="26"/>
    </row>
    <row r="5703" spans="1:17" x14ac:dyDescent="0.25">
      <c r="A5703" s="20"/>
      <c r="B5703" s="21"/>
      <c r="C5703" s="22"/>
      <c r="D5703" s="23"/>
      <c r="E5703" s="22"/>
      <c r="F5703" s="23"/>
      <c r="G5703" s="24"/>
      <c r="H5703" s="22"/>
      <c r="I5703" s="22"/>
      <c r="J5703" s="22"/>
      <c r="K5703" s="22"/>
      <c r="L5703" s="66"/>
      <c r="M5703" s="67"/>
      <c r="N5703" s="22"/>
      <c r="O5703" s="22"/>
      <c r="P5703" s="25"/>
      <c r="Q5703" s="26"/>
    </row>
    <row r="5704" spans="1:17" x14ac:dyDescent="0.25">
      <c r="A5704" s="20"/>
      <c r="B5704" s="21"/>
      <c r="C5704" s="22"/>
      <c r="D5704" s="23"/>
      <c r="E5704" s="22"/>
      <c r="F5704" s="23"/>
      <c r="G5704" s="24"/>
      <c r="H5704" s="22"/>
      <c r="I5704" s="22"/>
      <c r="J5704" s="22"/>
      <c r="K5704" s="22"/>
      <c r="L5704" s="66"/>
      <c r="M5704" s="67"/>
      <c r="N5704" s="22"/>
      <c r="O5704" s="22"/>
      <c r="P5704" s="25"/>
      <c r="Q5704" s="26"/>
    </row>
    <row r="5705" spans="1:17" x14ac:dyDescent="0.25">
      <c r="A5705" s="20"/>
      <c r="B5705" s="21"/>
      <c r="C5705" s="22"/>
      <c r="D5705" s="23"/>
      <c r="E5705" s="22"/>
      <c r="F5705" s="23"/>
      <c r="G5705" s="24"/>
      <c r="H5705" s="22"/>
      <c r="I5705" s="22"/>
      <c r="J5705" s="22"/>
      <c r="K5705" s="22"/>
      <c r="L5705" s="66"/>
      <c r="M5705" s="67"/>
      <c r="N5705" s="22"/>
      <c r="O5705" s="22"/>
      <c r="P5705" s="25"/>
      <c r="Q5705" s="26"/>
    </row>
    <row r="5706" spans="1:17" x14ac:dyDescent="0.25">
      <c r="A5706" s="20"/>
      <c r="B5706" s="21"/>
      <c r="C5706" s="22"/>
      <c r="D5706" s="23"/>
      <c r="E5706" s="22"/>
      <c r="F5706" s="23"/>
      <c r="G5706" s="24"/>
      <c r="H5706" s="22"/>
      <c r="I5706" s="22"/>
      <c r="J5706" s="22"/>
      <c r="K5706" s="22"/>
      <c r="L5706" s="66"/>
      <c r="M5706" s="67"/>
      <c r="N5706" s="22"/>
      <c r="O5706" s="22"/>
      <c r="P5706" s="25"/>
      <c r="Q5706" s="26"/>
    </row>
    <row r="5707" spans="1:17" x14ac:dyDescent="0.25">
      <c r="A5707" s="20"/>
      <c r="B5707" s="21"/>
      <c r="C5707" s="22"/>
      <c r="D5707" s="23"/>
      <c r="E5707" s="22"/>
      <c r="F5707" s="23"/>
      <c r="G5707" s="24"/>
      <c r="H5707" s="22"/>
      <c r="I5707" s="22"/>
      <c r="J5707" s="22"/>
      <c r="K5707" s="22"/>
      <c r="L5707" s="66"/>
      <c r="M5707" s="67"/>
      <c r="N5707" s="22"/>
      <c r="O5707" s="22"/>
      <c r="P5707" s="25"/>
      <c r="Q5707" s="26"/>
    </row>
    <row r="5708" spans="1:17" x14ac:dyDescent="0.25">
      <c r="A5708" s="20"/>
      <c r="B5708" s="21"/>
      <c r="C5708" s="22"/>
      <c r="D5708" s="23"/>
      <c r="E5708" s="22"/>
      <c r="F5708" s="23"/>
      <c r="G5708" s="24"/>
      <c r="H5708" s="22"/>
      <c r="I5708" s="22"/>
      <c r="J5708" s="22"/>
      <c r="K5708" s="22"/>
      <c r="L5708" s="66"/>
      <c r="M5708" s="67"/>
      <c r="N5708" s="22"/>
      <c r="O5708" s="22"/>
      <c r="P5708" s="25"/>
      <c r="Q5708" s="26"/>
    </row>
    <row r="5709" spans="1:17" x14ac:dyDescent="0.25">
      <c r="A5709" s="20"/>
      <c r="B5709" s="21"/>
      <c r="C5709" s="22"/>
      <c r="D5709" s="23"/>
      <c r="E5709" s="22"/>
      <c r="F5709" s="23"/>
      <c r="G5709" s="24"/>
      <c r="H5709" s="22"/>
      <c r="I5709" s="22"/>
      <c r="J5709" s="22"/>
      <c r="K5709" s="22"/>
      <c r="L5709" s="66"/>
      <c r="M5709" s="67"/>
      <c r="N5709" s="22"/>
      <c r="O5709" s="22"/>
      <c r="P5709" s="25"/>
      <c r="Q5709" s="26"/>
    </row>
    <row r="5710" spans="1:17" x14ac:dyDescent="0.25">
      <c r="A5710" s="20"/>
      <c r="B5710" s="21"/>
      <c r="C5710" s="22"/>
      <c r="D5710" s="23"/>
      <c r="E5710" s="22"/>
      <c r="F5710" s="23"/>
      <c r="G5710" s="24"/>
      <c r="H5710" s="22"/>
      <c r="I5710" s="22"/>
      <c r="J5710" s="22"/>
      <c r="K5710" s="22"/>
      <c r="L5710" s="66"/>
      <c r="M5710" s="67"/>
      <c r="N5710" s="22"/>
      <c r="O5710" s="22"/>
      <c r="P5710" s="25"/>
      <c r="Q5710" s="26"/>
    </row>
    <row r="5711" spans="1:17" x14ac:dyDescent="0.25">
      <c r="A5711" s="20"/>
      <c r="B5711" s="21"/>
      <c r="C5711" s="22"/>
      <c r="D5711" s="23"/>
      <c r="E5711" s="22"/>
      <c r="F5711" s="23"/>
      <c r="G5711" s="24"/>
      <c r="H5711" s="22"/>
      <c r="I5711" s="22"/>
      <c r="J5711" s="22"/>
      <c r="K5711" s="22"/>
      <c r="L5711" s="66"/>
      <c r="M5711" s="67"/>
      <c r="N5711" s="22"/>
      <c r="O5711" s="22"/>
      <c r="P5711" s="25"/>
      <c r="Q5711" s="26"/>
    </row>
    <row r="5712" spans="1:17" x14ac:dyDescent="0.25">
      <c r="A5712" s="20"/>
      <c r="B5712" s="21"/>
      <c r="C5712" s="22"/>
      <c r="D5712" s="23"/>
      <c r="E5712" s="22"/>
      <c r="F5712" s="23"/>
      <c r="G5712" s="24"/>
      <c r="H5712" s="22"/>
      <c r="I5712" s="22"/>
      <c r="J5712" s="22"/>
      <c r="K5712" s="22"/>
      <c r="L5712" s="66"/>
      <c r="M5712" s="67"/>
      <c r="N5712" s="22"/>
      <c r="O5712" s="22"/>
      <c r="P5712" s="25"/>
      <c r="Q5712" s="26"/>
    </row>
    <row r="5713" spans="1:17" x14ac:dyDescent="0.25">
      <c r="A5713" s="20"/>
      <c r="B5713" s="21"/>
      <c r="C5713" s="22"/>
      <c r="D5713" s="23"/>
      <c r="E5713" s="22"/>
      <c r="F5713" s="23"/>
      <c r="G5713" s="24"/>
      <c r="H5713" s="22"/>
      <c r="I5713" s="22"/>
      <c r="J5713" s="22"/>
      <c r="K5713" s="22"/>
      <c r="L5713" s="66"/>
      <c r="M5713" s="67"/>
      <c r="N5713" s="22"/>
      <c r="O5713" s="22"/>
      <c r="P5713" s="25"/>
      <c r="Q5713" s="26"/>
    </row>
    <row r="5714" spans="1:17" x14ac:dyDescent="0.25">
      <c r="A5714" s="20"/>
      <c r="B5714" s="21"/>
      <c r="C5714" s="22"/>
      <c r="D5714" s="23"/>
      <c r="E5714" s="22"/>
      <c r="F5714" s="23"/>
      <c r="G5714" s="24"/>
      <c r="H5714" s="22"/>
      <c r="I5714" s="22"/>
      <c r="J5714" s="22"/>
      <c r="K5714" s="22"/>
      <c r="L5714" s="66"/>
      <c r="M5714" s="67"/>
      <c r="N5714" s="22"/>
      <c r="O5714" s="22"/>
      <c r="P5714" s="25"/>
      <c r="Q5714" s="26"/>
    </row>
    <row r="5715" spans="1:17" x14ac:dyDescent="0.25">
      <c r="A5715" s="20"/>
      <c r="B5715" s="21"/>
      <c r="C5715" s="22"/>
      <c r="D5715" s="23"/>
      <c r="E5715" s="22"/>
      <c r="F5715" s="23"/>
      <c r="G5715" s="24"/>
      <c r="H5715" s="22"/>
      <c r="I5715" s="22"/>
      <c r="J5715" s="22"/>
      <c r="K5715" s="22"/>
      <c r="L5715" s="66"/>
      <c r="M5715" s="67"/>
      <c r="N5715" s="22"/>
      <c r="O5715" s="22"/>
      <c r="P5715" s="25"/>
      <c r="Q5715" s="26"/>
    </row>
    <row r="5716" spans="1:17" x14ac:dyDescent="0.25">
      <c r="A5716" s="20"/>
      <c r="B5716" s="21"/>
      <c r="C5716" s="22"/>
      <c r="D5716" s="23"/>
      <c r="E5716" s="22"/>
      <c r="F5716" s="23"/>
      <c r="G5716" s="24"/>
      <c r="H5716" s="22"/>
      <c r="I5716" s="22"/>
      <c r="J5716" s="22"/>
      <c r="K5716" s="22"/>
      <c r="L5716" s="66"/>
      <c r="M5716" s="67"/>
      <c r="N5716" s="22"/>
      <c r="O5716" s="22"/>
      <c r="P5716" s="25"/>
      <c r="Q5716" s="26"/>
    </row>
    <row r="5717" spans="1:17" x14ac:dyDescent="0.25">
      <c r="A5717" s="20"/>
      <c r="B5717" s="21"/>
      <c r="C5717" s="22"/>
      <c r="D5717" s="23"/>
      <c r="E5717" s="22"/>
      <c r="F5717" s="23"/>
      <c r="G5717" s="24"/>
      <c r="H5717" s="22"/>
      <c r="I5717" s="22"/>
      <c r="J5717" s="22"/>
      <c r="K5717" s="22"/>
      <c r="L5717" s="66"/>
      <c r="M5717" s="67"/>
      <c r="N5717" s="22"/>
      <c r="O5717" s="22"/>
      <c r="P5717" s="25"/>
      <c r="Q5717" s="26"/>
    </row>
    <row r="5718" spans="1:17" x14ac:dyDescent="0.25">
      <c r="A5718" s="20"/>
      <c r="B5718" s="21"/>
      <c r="C5718" s="22"/>
      <c r="D5718" s="23"/>
      <c r="E5718" s="22"/>
      <c r="F5718" s="23"/>
      <c r="G5718" s="24"/>
      <c r="H5718" s="22"/>
      <c r="I5718" s="22"/>
      <c r="J5718" s="22"/>
      <c r="K5718" s="22"/>
      <c r="L5718" s="66"/>
      <c r="M5718" s="67"/>
      <c r="N5718" s="22"/>
      <c r="O5718" s="22"/>
      <c r="P5718" s="25"/>
      <c r="Q5718" s="26"/>
    </row>
    <row r="5719" spans="1:17" x14ac:dyDescent="0.25">
      <c r="A5719" s="20"/>
      <c r="B5719" s="21"/>
      <c r="C5719" s="22"/>
      <c r="D5719" s="23"/>
      <c r="E5719" s="22"/>
      <c r="F5719" s="23"/>
      <c r="G5719" s="24"/>
      <c r="H5719" s="22"/>
      <c r="I5719" s="22"/>
      <c r="J5719" s="22"/>
      <c r="K5719" s="22"/>
      <c r="L5719" s="66"/>
      <c r="M5719" s="67"/>
      <c r="N5719" s="22"/>
      <c r="O5719" s="22"/>
      <c r="P5719" s="25"/>
      <c r="Q5719" s="26"/>
    </row>
    <row r="5720" spans="1:17" x14ac:dyDescent="0.25">
      <c r="A5720" s="20"/>
      <c r="B5720" s="21"/>
      <c r="C5720" s="22"/>
      <c r="D5720" s="23"/>
      <c r="E5720" s="22"/>
      <c r="F5720" s="23"/>
      <c r="G5720" s="24"/>
      <c r="H5720" s="22"/>
      <c r="I5720" s="22"/>
      <c r="J5720" s="22"/>
      <c r="K5720" s="22"/>
      <c r="L5720" s="66"/>
      <c r="M5720" s="67"/>
      <c r="N5720" s="22"/>
      <c r="O5720" s="22"/>
      <c r="P5720" s="25"/>
      <c r="Q5720" s="26"/>
    </row>
    <row r="5721" spans="1:17" x14ac:dyDescent="0.25">
      <c r="A5721" s="20"/>
      <c r="B5721" s="21"/>
      <c r="C5721" s="22"/>
      <c r="D5721" s="23"/>
      <c r="E5721" s="22"/>
      <c r="F5721" s="23"/>
      <c r="G5721" s="24"/>
      <c r="H5721" s="22"/>
      <c r="I5721" s="22"/>
      <c r="J5721" s="22"/>
      <c r="K5721" s="22"/>
      <c r="L5721" s="66"/>
      <c r="M5721" s="67"/>
      <c r="N5721" s="22"/>
      <c r="O5721" s="22"/>
      <c r="P5721" s="25"/>
      <c r="Q5721" s="26"/>
    </row>
    <row r="5722" spans="1:17" x14ac:dyDescent="0.25">
      <c r="A5722" s="20"/>
      <c r="B5722" s="21"/>
      <c r="C5722" s="22"/>
      <c r="D5722" s="23"/>
      <c r="E5722" s="22"/>
      <c r="F5722" s="23"/>
      <c r="G5722" s="24"/>
      <c r="H5722" s="22"/>
      <c r="I5722" s="22"/>
      <c r="J5722" s="22"/>
      <c r="K5722" s="22"/>
      <c r="L5722" s="66"/>
      <c r="M5722" s="67"/>
      <c r="N5722" s="22"/>
      <c r="O5722" s="22"/>
      <c r="P5722" s="25"/>
      <c r="Q5722" s="26"/>
    </row>
    <row r="5723" spans="1:17" x14ac:dyDescent="0.25">
      <c r="A5723" s="20"/>
      <c r="B5723" s="21"/>
      <c r="C5723" s="22"/>
      <c r="D5723" s="23"/>
      <c r="E5723" s="22"/>
      <c r="F5723" s="23"/>
      <c r="G5723" s="24"/>
      <c r="H5723" s="22"/>
      <c r="I5723" s="22"/>
      <c r="J5723" s="22"/>
      <c r="K5723" s="22"/>
      <c r="L5723" s="66"/>
      <c r="M5723" s="67"/>
      <c r="N5723" s="22"/>
      <c r="O5723" s="22"/>
      <c r="P5723" s="25"/>
      <c r="Q5723" s="26"/>
    </row>
    <row r="5724" spans="1:17" x14ac:dyDescent="0.25">
      <c r="A5724" s="20"/>
      <c r="B5724" s="21"/>
      <c r="C5724" s="22"/>
      <c r="D5724" s="23"/>
      <c r="E5724" s="22"/>
      <c r="F5724" s="23"/>
      <c r="G5724" s="24"/>
      <c r="H5724" s="22"/>
      <c r="I5724" s="22"/>
      <c r="J5724" s="22"/>
      <c r="K5724" s="22"/>
      <c r="L5724" s="66"/>
      <c r="M5724" s="67"/>
      <c r="N5724" s="22"/>
      <c r="O5724" s="22"/>
      <c r="P5724" s="25"/>
      <c r="Q5724" s="26"/>
    </row>
    <row r="5725" spans="1:17" x14ac:dyDescent="0.25">
      <c r="A5725" s="20"/>
      <c r="B5725" s="21"/>
      <c r="C5725" s="22"/>
      <c r="D5725" s="23"/>
      <c r="E5725" s="22"/>
      <c r="F5725" s="23"/>
      <c r="G5725" s="24"/>
      <c r="H5725" s="22"/>
      <c r="I5725" s="22"/>
      <c r="J5725" s="22"/>
      <c r="K5725" s="22"/>
      <c r="L5725" s="66"/>
      <c r="M5725" s="67"/>
      <c r="N5725" s="22"/>
      <c r="O5725" s="22"/>
      <c r="P5725" s="25"/>
      <c r="Q5725" s="26"/>
    </row>
    <row r="5726" spans="1:17" x14ac:dyDescent="0.25">
      <c r="A5726" s="20"/>
      <c r="B5726" s="21"/>
      <c r="C5726" s="22"/>
      <c r="D5726" s="23"/>
      <c r="E5726" s="22"/>
      <c r="F5726" s="23"/>
      <c r="G5726" s="24"/>
      <c r="H5726" s="22"/>
      <c r="I5726" s="22"/>
      <c r="J5726" s="22"/>
      <c r="K5726" s="22"/>
      <c r="L5726" s="66"/>
      <c r="M5726" s="67"/>
      <c r="N5726" s="22"/>
      <c r="O5726" s="22"/>
      <c r="P5726" s="25"/>
      <c r="Q5726" s="26"/>
    </row>
    <row r="5727" spans="1:17" x14ac:dyDescent="0.25">
      <c r="A5727" s="20"/>
      <c r="B5727" s="21"/>
      <c r="C5727" s="22"/>
      <c r="D5727" s="23"/>
      <c r="E5727" s="22"/>
      <c r="F5727" s="23"/>
      <c r="G5727" s="24"/>
      <c r="H5727" s="22"/>
      <c r="I5727" s="22"/>
      <c r="J5727" s="22"/>
      <c r="K5727" s="22"/>
      <c r="L5727" s="66"/>
      <c r="M5727" s="67"/>
      <c r="N5727" s="22"/>
      <c r="O5727" s="22"/>
      <c r="P5727" s="25"/>
      <c r="Q5727" s="26"/>
    </row>
    <row r="5728" spans="1:17" x14ac:dyDescent="0.25">
      <c r="A5728" s="20"/>
      <c r="B5728" s="21"/>
      <c r="C5728" s="22"/>
      <c r="D5728" s="23"/>
      <c r="E5728" s="22"/>
      <c r="F5728" s="23"/>
      <c r="G5728" s="24"/>
      <c r="H5728" s="22"/>
      <c r="I5728" s="22"/>
      <c r="J5728" s="22"/>
      <c r="K5728" s="22"/>
      <c r="L5728" s="66"/>
      <c r="M5728" s="67"/>
      <c r="N5728" s="22"/>
      <c r="O5728" s="22"/>
      <c r="P5728" s="25"/>
      <c r="Q5728" s="26"/>
    </row>
    <row r="5729" spans="1:17" x14ac:dyDescent="0.25">
      <c r="A5729" s="20"/>
      <c r="B5729" s="21"/>
      <c r="C5729" s="22"/>
      <c r="D5729" s="23"/>
      <c r="E5729" s="22"/>
      <c r="F5729" s="23"/>
      <c r="G5729" s="24"/>
      <c r="H5729" s="22"/>
      <c r="I5729" s="22"/>
      <c r="J5729" s="22"/>
      <c r="K5729" s="22"/>
      <c r="L5729" s="66"/>
      <c r="M5729" s="67"/>
      <c r="N5729" s="22"/>
      <c r="O5729" s="22"/>
      <c r="P5729" s="25"/>
      <c r="Q5729" s="26"/>
    </row>
    <row r="5730" spans="1:17" x14ac:dyDescent="0.25">
      <c r="A5730" s="20"/>
      <c r="B5730" s="21"/>
      <c r="C5730" s="22"/>
      <c r="D5730" s="23"/>
      <c r="E5730" s="22"/>
      <c r="F5730" s="23"/>
      <c r="G5730" s="24"/>
      <c r="H5730" s="22"/>
      <c r="I5730" s="22"/>
      <c r="J5730" s="22"/>
      <c r="K5730" s="22"/>
      <c r="L5730" s="66"/>
      <c r="M5730" s="67"/>
      <c r="N5730" s="22"/>
      <c r="O5730" s="22"/>
      <c r="P5730" s="25"/>
      <c r="Q5730" s="26"/>
    </row>
    <row r="5731" spans="1:17" x14ac:dyDescent="0.25">
      <c r="A5731" s="20"/>
      <c r="B5731" s="21"/>
      <c r="C5731" s="22"/>
      <c r="D5731" s="23"/>
      <c r="E5731" s="22"/>
      <c r="F5731" s="23"/>
      <c r="G5731" s="24"/>
      <c r="H5731" s="22"/>
      <c r="I5731" s="22"/>
      <c r="J5731" s="22"/>
      <c r="K5731" s="22"/>
      <c r="L5731" s="66"/>
      <c r="M5731" s="67"/>
      <c r="N5731" s="22"/>
      <c r="O5731" s="22"/>
      <c r="P5731" s="25"/>
      <c r="Q5731" s="26"/>
    </row>
    <row r="5732" spans="1:17" x14ac:dyDescent="0.25">
      <c r="A5732" s="20"/>
      <c r="B5732" s="21"/>
      <c r="C5732" s="22"/>
      <c r="D5732" s="23"/>
      <c r="E5732" s="22"/>
      <c r="F5732" s="23"/>
      <c r="G5732" s="24"/>
      <c r="H5732" s="22"/>
      <c r="I5732" s="22"/>
      <c r="J5732" s="22"/>
      <c r="K5732" s="22"/>
      <c r="L5732" s="66"/>
      <c r="M5732" s="67"/>
      <c r="N5732" s="22"/>
      <c r="O5732" s="22"/>
      <c r="P5732" s="25"/>
      <c r="Q5732" s="26"/>
    </row>
    <row r="5733" spans="1:17" x14ac:dyDescent="0.25">
      <c r="A5733" s="20"/>
      <c r="B5733" s="21"/>
      <c r="C5733" s="22"/>
      <c r="D5733" s="23"/>
      <c r="E5733" s="22"/>
      <c r="F5733" s="23"/>
      <c r="G5733" s="24"/>
      <c r="H5733" s="22"/>
      <c r="I5733" s="22"/>
      <c r="J5733" s="22"/>
      <c r="K5733" s="22"/>
      <c r="L5733" s="66"/>
      <c r="M5733" s="67"/>
      <c r="N5733" s="22"/>
      <c r="O5733" s="22"/>
      <c r="P5733" s="25"/>
      <c r="Q5733" s="26"/>
    </row>
    <row r="5734" spans="1:17" x14ac:dyDescent="0.25">
      <c r="A5734" s="20"/>
      <c r="B5734" s="21"/>
      <c r="C5734" s="22"/>
      <c r="D5734" s="23"/>
      <c r="E5734" s="22"/>
      <c r="F5734" s="23"/>
      <c r="G5734" s="24"/>
      <c r="H5734" s="22"/>
      <c r="I5734" s="22"/>
      <c r="J5734" s="22"/>
      <c r="K5734" s="22"/>
      <c r="L5734" s="66"/>
      <c r="M5734" s="67"/>
      <c r="N5734" s="22"/>
      <c r="O5734" s="22"/>
      <c r="P5734" s="25"/>
      <c r="Q5734" s="26"/>
    </row>
    <row r="5735" spans="1:17" x14ac:dyDescent="0.25">
      <c r="A5735" s="20"/>
      <c r="B5735" s="21"/>
      <c r="C5735" s="22"/>
      <c r="D5735" s="23"/>
      <c r="E5735" s="22"/>
      <c r="F5735" s="23"/>
      <c r="G5735" s="24"/>
      <c r="H5735" s="22"/>
      <c r="I5735" s="22"/>
      <c r="J5735" s="22"/>
      <c r="K5735" s="22"/>
      <c r="L5735" s="66"/>
      <c r="M5735" s="67"/>
      <c r="N5735" s="22"/>
      <c r="O5735" s="22"/>
      <c r="P5735" s="25"/>
      <c r="Q5735" s="26"/>
    </row>
    <row r="5736" spans="1:17" x14ac:dyDescent="0.25">
      <c r="A5736" s="20"/>
      <c r="B5736" s="21"/>
      <c r="C5736" s="22"/>
      <c r="D5736" s="23"/>
      <c r="E5736" s="22"/>
      <c r="F5736" s="23"/>
      <c r="G5736" s="24"/>
      <c r="H5736" s="22"/>
      <c r="I5736" s="22"/>
      <c r="J5736" s="22"/>
      <c r="K5736" s="22"/>
      <c r="L5736" s="66"/>
      <c r="M5736" s="67"/>
      <c r="N5736" s="22"/>
      <c r="O5736" s="22"/>
      <c r="P5736" s="25"/>
      <c r="Q5736" s="26"/>
    </row>
    <row r="5737" spans="1:17" x14ac:dyDescent="0.25">
      <c r="A5737" s="20"/>
      <c r="B5737" s="21"/>
      <c r="C5737" s="22"/>
      <c r="D5737" s="23"/>
      <c r="E5737" s="22"/>
      <c r="F5737" s="23"/>
      <c r="G5737" s="24"/>
      <c r="H5737" s="22"/>
      <c r="I5737" s="22"/>
      <c r="J5737" s="22"/>
      <c r="K5737" s="22"/>
      <c r="L5737" s="66"/>
      <c r="M5737" s="67"/>
      <c r="N5737" s="22"/>
      <c r="O5737" s="22"/>
      <c r="P5737" s="25"/>
      <c r="Q5737" s="26"/>
    </row>
    <row r="5738" spans="1:17" x14ac:dyDescent="0.25">
      <c r="A5738" s="20"/>
      <c r="B5738" s="21"/>
      <c r="C5738" s="22"/>
      <c r="D5738" s="23"/>
      <c r="E5738" s="22"/>
      <c r="F5738" s="23"/>
      <c r="G5738" s="24"/>
      <c r="H5738" s="22"/>
      <c r="I5738" s="22"/>
      <c r="J5738" s="22"/>
      <c r="K5738" s="22"/>
      <c r="L5738" s="66"/>
      <c r="M5738" s="67"/>
      <c r="N5738" s="22"/>
      <c r="O5738" s="22"/>
      <c r="P5738" s="25"/>
      <c r="Q5738" s="26"/>
    </row>
    <row r="5739" spans="1:17" x14ac:dyDescent="0.25">
      <c r="A5739" s="20"/>
      <c r="B5739" s="21"/>
      <c r="C5739" s="22"/>
      <c r="D5739" s="23"/>
      <c r="E5739" s="22"/>
      <c r="F5739" s="23"/>
      <c r="G5739" s="24"/>
      <c r="H5739" s="22"/>
      <c r="I5739" s="22"/>
      <c r="J5739" s="22"/>
      <c r="K5739" s="22"/>
      <c r="L5739" s="66"/>
      <c r="M5739" s="67"/>
      <c r="N5739" s="22"/>
      <c r="O5739" s="22"/>
      <c r="P5739" s="25"/>
      <c r="Q5739" s="26"/>
    </row>
    <row r="5740" spans="1:17" x14ac:dyDescent="0.25">
      <c r="A5740" s="20"/>
      <c r="B5740" s="21"/>
      <c r="C5740" s="22"/>
      <c r="D5740" s="23"/>
      <c r="E5740" s="22"/>
      <c r="F5740" s="23"/>
      <c r="G5740" s="24"/>
      <c r="H5740" s="22"/>
      <c r="I5740" s="22"/>
      <c r="J5740" s="22"/>
      <c r="K5740" s="22"/>
      <c r="L5740" s="66"/>
      <c r="M5740" s="67"/>
      <c r="N5740" s="22"/>
      <c r="O5740" s="22"/>
      <c r="P5740" s="25"/>
      <c r="Q5740" s="26"/>
    </row>
    <row r="5741" spans="1:17" x14ac:dyDescent="0.25">
      <c r="A5741" s="20"/>
      <c r="B5741" s="21"/>
      <c r="C5741" s="22"/>
      <c r="D5741" s="23"/>
      <c r="E5741" s="22"/>
      <c r="F5741" s="23"/>
      <c r="G5741" s="24"/>
      <c r="H5741" s="22"/>
      <c r="I5741" s="22"/>
      <c r="J5741" s="22"/>
      <c r="K5741" s="22"/>
      <c r="L5741" s="66"/>
      <c r="M5741" s="67"/>
      <c r="N5741" s="22"/>
      <c r="O5741" s="22"/>
      <c r="P5741" s="25"/>
      <c r="Q5741" s="26"/>
    </row>
    <row r="5742" spans="1:17" x14ac:dyDescent="0.25">
      <c r="A5742" s="20"/>
      <c r="B5742" s="21"/>
      <c r="C5742" s="22"/>
      <c r="D5742" s="23"/>
      <c r="E5742" s="22"/>
      <c r="F5742" s="23"/>
      <c r="G5742" s="24"/>
      <c r="H5742" s="22"/>
      <c r="I5742" s="22"/>
      <c r="J5742" s="22"/>
      <c r="K5742" s="22"/>
      <c r="L5742" s="66"/>
      <c r="M5742" s="67"/>
      <c r="N5742" s="22"/>
      <c r="O5742" s="22"/>
      <c r="P5742" s="25"/>
      <c r="Q5742" s="26"/>
    </row>
    <row r="5743" spans="1:17" x14ac:dyDescent="0.25">
      <c r="A5743" s="20"/>
      <c r="B5743" s="21"/>
      <c r="C5743" s="22"/>
      <c r="D5743" s="23"/>
      <c r="E5743" s="22"/>
      <c r="F5743" s="23"/>
      <c r="G5743" s="24"/>
      <c r="H5743" s="22"/>
      <c r="I5743" s="22"/>
      <c r="J5743" s="22"/>
      <c r="K5743" s="22"/>
      <c r="L5743" s="66"/>
      <c r="M5743" s="67"/>
      <c r="N5743" s="22"/>
      <c r="O5743" s="22"/>
      <c r="P5743" s="25"/>
      <c r="Q5743" s="26"/>
    </row>
    <row r="5744" spans="1:17" x14ac:dyDescent="0.25">
      <c r="A5744" s="20"/>
      <c r="B5744" s="21"/>
      <c r="C5744" s="22"/>
      <c r="D5744" s="23"/>
      <c r="E5744" s="22"/>
      <c r="F5744" s="23"/>
      <c r="G5744" s="24"/>
      <c r="H5744" s="22"/>
      <c r="I5744" s="22"/>
      <c r="J5744" s="22"/>
      <c r="K5744" s="22"/>
      <c r="L5744" s="66"/>
      <c r="M5744" s="67"/>
      <c r="N5744" s="22"/>
      <c r="O5744" s="22"/>
      <c r="P5744" s="25"/>
      <c r="Q5744" s="26"/>
    </row>
    <row r="5745" spans="1:17" x14ac:dyDescent="0.25">
      <c r="A5745" s="20"/>
      <c r="B5745" s="21"/>
      <c r="C5745" s="22"/>
      <c r="D5745" s="23"/>
      <c r="E5745" s="22"/>
      <c r="F5745" s="23"/>
      <c r="G5745" s="24"/>
      <c r="H5745" s="22"/>
      <c r="I5745" s="22"/>
      <c r="J5745" s="22"/>
      <c r="K5745" s="22"/>
      <c r="L5745" s="66"/>
      <c r="M5745" s="67"/>
      <c r="N5745" s="22"/>
      <c r="O5745" s="22"/>
      <c r="P5745" s="25"/>
      <c r="Q5745" s="26"/>
    </row>
    <row r="5746" spans="1:17" x14ac:dyDescent="0.25">
      <c r="A5746" s="20"/>
      <c r="B5746" s="21"/>
      <c r="C5746" s="22"/>
      <c r="D5746" s="23"/>
      <c r="E5746" s="22"/>
      <c r="F5746" s="23"/>
      <c r="G5746" s="24"/>
      <c r="H5746" s="22"/>
      <c r="I5746" s="22"/>
      <c r="J5746" s="22"/>
      <c r="K5746" s="22"/>
      <c r="L5746" s="66"/>
      <c r="M5746" s="67"/>
      <c r="N5746" s="22"/>
      <c r="O5746" s="22"/>
      <c r="P5746" s="25"/>
      <c r="Q5746" s="26"/>
    </row>
    <row r="5747" spans="1:17" x14ac:dyDescent="0.25">
      <c r="A5747" s="20"/>
      <c r="B5747" s="21"/>
      <c r="C5747" s="22"/>
      <c r="D5747" s="23"/>
      <c r="E5747" s="22"/>
      <c r="F5747" s="23"/>
      <c r="G5747" s="24"/>
      <c r="H5747" s="22"/>
      <c r="I5747" s="22"/>
      <c r="J5747" s="22"/>
      <c r="K5747" s="22"/>
      <c r="L5747" s="66"/>
      <c r="M5747" s="67"/>
      <c r="N5747" s="22"/>
      <c r="O5747" s="22"/>
      <c r="P5747" s="25"/>
      <c r="Q5747" s="26"/>
    </row>
    <row r="5748" spans="1:17" x14ac:dyDescent="0.25">
      <c r="A5748" s="20"/>
      <c r="B5748" s="21"/>
      <c r="C5748" s="22"/>
      <c r="D5748" s="23"/>
      <c r="E5748" s="22"/>
      <c r="F5748" s="23"/>
      <c r="G5748" s="24"/>
      <c r="H5748" s="22"/>
      <c r="I5748" s="22"/>
      <c r="J5748" s="22"/>
      <c r="K5748" s="22"/>
      <c r="L5748" s="66"/>
      <c r="M5748" s="67"/>
      <c r="N5748" s="22"/>
      <c r="O5748" s="22"/>
      <c r="P5748" s="25"/>
      <c r="Q5748" s="26"/>
    </row>
    <row r="5749" spans="1:17" x14ac:dyDescent="0.25">
      <c r="A5749" s="20"/>
      <c r="B5749" s="21"/>
      <c r="C5749" s="22"/>
      <c r="D5749" s="23"/>
      <c r="E5749" s="22"/>
      <c r="F5749" s="23"/>
      <c r="G5749" s="24"/>
      <c r="H5749" s="22"/>
      <c r="I5749" s="22"/>
      <c r="J5749" s="22"/>
      <c r="K5749" s="22"/>
      <c r="L5749" s="66"/>
      <c r="M5749" s="67"/>
      <c r="N5749" s="22"/>
      <c r="O5749" s="22"/>
      <c r="P5749" s="25"/>
      <c r="Q5749" s="26"/>
    </row>
    <row r="5750" spans="1:17" x14ac:dyDescent="0.25">
      <c r="A5750" s="20"/>
      <c r="B5750" s="21"/>
      <c r="C5750" s="22"/>
      <c r="D5750" s="23"/>
      <c r="E5750" s="22"/>
      <c r="F5750" s="23"/>
      <c r="G5750" s="24"/>
      <c r="H5750" s="22"/>
      <c r="I5750" s="22"/>
      <c r="J5750" s="22"/>
      <c r="K5750" s="22"/>
      <c r="L5750" s="66"/>
      <c r="M5750" s="67"/>
      <c r="N5750" s="22"/>
      <c r="O5750" s="22"/>
      <c r="P5750" s="25"/>
      <c r="Q5750" s="26"/>
    </row>
    <row r="5751" spans="1:17" x14ac:dyDescent="0.25">
      <c r="A5751" s="20"/>
      <c r="B5751" s="21"/>
      <c r="C5751" s="22"/>
      <c r="D5751" s="23"/>
      <c r="E5751" s="22"/>
      <c r="F5751" s="23"/>
      <c r="G5751" s="24"/>
      <c r="H5751" s="22"/>
      <c r="I5751" s="22"/>
      <c r="J5751" s="22"/>
      <c r="K5751" s="22"/>
      <c r="L5751" s="66"/>
      <c r="M5751" s="67"/>
      <c r="N5751" s="22"/>
      <c r="O5751" s="22"/>
      <c r="P5751" s="25"/>
      <c r="Q5751" s="26"/>
    </row>
    <row r="5752" spans="1:17" x14ac:dyDescent="0.25">
      <c r="A5752" s="20"/>
      <c r="B5752" s="21"/>
      <c r="C5752" s="22"/>
      <c r="D5752" s="23"/>
      <c r="E5752" s="22"/>
      <c r="F5752" s="23"/>
      <c r="G5752" s="24"/>
      <c r="H5752" s="22"/>
      <c r="I5752" s="22"/>
      <c r="J5752" s="22"/>
      <c r="K5752" s="22"/>
      <c r="L5752" s="66"/>
      <c r="M5752" s="67"/>
      <c r="N5752" s="22"/>
      <c r="O5752" s="22"/>
      <c r="P5752" s="25"/>
      <c r="Q5752" s="26"/>
    </row>
    <row r="5753" spans="1:17" x14ac:dyDescent="0.25">
      <c r="A5753" s="20"/>
      <c r="B5753" s="21"/>
      <c r="C5753" s="22"/>
      <c r="D5753" s="23"/>
      <c r="E5753" s="22"/>
      <c r="F5753" s="23"/>
      <c r="G5753" s="24"/>
      <c r="H5753" s="22"/>
      <c r="I5753" s="22"/>
      <c r="J5753" s="22"/>
      <c r="K5753" s="22"/>
      <c r="L5753" s="66"/>
      <c r="M5753" s="67"/>
      <c r="N5753" s="22"/>
      <c r="O5753" s="22"/>
      <c r="P5753" s="25"/>
      <c r="Q5753" s="26"/>
    </row>
    <row r="5754" spans="1:17" x14ac:dyDescent="0.25">
      <c r="A5754" s="20"/>
      <c r="B5754" s="21"/>
      <c r="C5754" s="22"/>
      <c r="D5754" s="23"/>
      <c r="E5754" s="22"/>
      <c r="F5754" s="23"/>
      <c r="G5754" s="24"/>
      <c r="H5754" s="22"/>
      <c r="I5754" s="22"/>
      <c r="J5754" s="22"/>
      <c r="K5754" s="22"/>
      <c r="L5754" s="66"/>
      <c r="M5754" s="67"/>
      <c r="N5754" s="22"/>
      <c r="O5754" s="22"/>
      <c r="P5754" s="25"/>
      <c r="Q5754" s="26"/>
    </row>
    <row r="5755" spans="1:17" x14ac:dyDescent="0.25">
      <c r="A5755" s="20"/>
      <c r="B5755" s="21"/>
      <c r="C5755" s="22"/>
      <c r="D5755" s="23"/>
      <c r="E5755" s="22"/>
      <c r="F5755" s="23"/>
      <c r="G5755" s="24"/>
      <c r="H5755" s="22"/>
      <c r="I5755" s="22"/>
      <c r="J5755" s="22"/>
      <c r="K5755" s="22"/>
      <c r="L5755" s="66"/>
      <c r="M5755" s="67"/>
      <c r="N5755" s="22"/>
      <c r="O5755" s="22"/>
      <c r="P5755" s="25"/>
      <c r="Q5755" s="26"/>
    </row>
    <row r="5756" spans="1:17" x14ac:dyDescent="0.25">
      <c r="A5756" s="20"/>
      <c r="B5756" s="21"/>
      <c r="C5756" s="22"/>
      <c r="D5756" s="23"/>
      <c r="E5756" s="22"/>
      <c r="F5756" s="23"/>
      <c r="G5756" s="24"/>
      <c r="H5756" s="22"/>
      <c r="I5756" s="22"/>
      <c r="J5756" s="22"/>
      <c r="K5756" s="22"/>
      <c r="L5756" s="66"/>
      <c r="M5756" s="67"/>
      <c r="N5756" s="22"/>
      <c r="O5756" s="22"/>
      <c r="P5756" s="25"/>
      <c r="Q5756" s="26"/>
    </row>
    <row r="5757" spans="1:17" x14ac:dyDescent="0.25">
      <c r="A5757" s="20"/>
      <c r="B5757" s="21"/>
      <c r="C5757" s="22"/>
      <c r="D5757" s="23"/>
      <c r="E5757" s="22"/>
      <c r="F5757" s="23"/>
      <c r="G5757" s="24"/>
      <c r="H5757" s="22"/>
      <c r="I5757" s="22"/>
      <c r="J5757" s="22"/>
      <c r="K5757" s="22"/>
      <c r="L5757" s="66"/>
      <c r="M5757" s="67"/>
      <c r="N5757" s="22"/>
      <c r="O5757" s="22"/>
      <c r="P5757" s="25"/>
      <c r="Q5757" s="26"/>
    </row>
    <row r="5758" spans="1:17" x14ac:dyDescent="0.25">
      <c r="A5758" s="20"/>
      <c r="B5758" s="21"/>
      <c r="C5758" s="22"/>
      <c r="D5758" s="23"/>
      <c r="E5758" s="22"/>
      <c r="F5758" s="23"/>
      <c r="G5758" s="24"/>
      <c r="H5758" s="22"/>
      <c r="I5758" s="22"/>
      <c r="J5758" s="22"/>
      <c r="K5758" s="22"/>
      <c r="L5758" s="66"/>
      <c r="M5758" s="67"/>
      <c r="N5758" s="22"/>
      <c r="O5758" s="22"/>
      <c r="P5758" s="25"/>
      <c r="Q5758" s="26"/>
    </row>
    <row r="5759" spans="1:17" x14ac:dyDescent="0.25">
      <c r="A5759" s="20"/>
      <c r="B5759" s="21"/>
      <c r="C5759" s="22"/>
      <c r="D5759" s="23"/>
      <c r="E5759" s="22"/>
      <c r="F5759" s="23"/>
      <c r="G5759" s="24"/>
      <c r="H5759" s="22"/>
      <c r="I5759" s="22"/>
      <c r="J5759" s="22"/>
      <c r="K5759" s="22"/>
      <c r="L5759" s="66"/>
      <c r="M5759" s="67"/>
      <c r="N5759" s="22"/>
      <c r="O5759" s="22"/>
      <c r="P5759" s="25"/>
      <c r="Q5759" s="26"/>
    </row>
    <row r="5760" spans="1:17" x14ac:dyDescent="0.25">
      <c r="A5760" s="20"/>
      <c r="B5760" s="21"/>
      <c r="C5760" s="22"/>
      <c r="D5760" s="23"/>
      <c r="E5760" s="22"/>
      <c r="F5760" s="23"/>
      <c r="G5760" s="24"/>
      <c r="H5760" s="22"/>
      <c r="I5760" s="22"/>
      <c r="J5760" s="22"/>
      <c r="K5760" s="22"/>
      <c r="L5760" s="66"/>
      <c r="M5760" s="67"/>
      <c r="N5760" s="22"/>
      <c r="O5760" s="22"/>
      <c r="P5760" s="25"/>
      <c r="Q5760" s="26"/>
    </row>
    <row r="5761" spans="1:17" x14ac:dyDescent="0.25">
      <c r="A5761" s="20"/>
      <c r="B5761" s="21"/>
      <c r="C5761" s="22"/>
      <c r="D5761" s="23"/>
      <c r="E5761" s="22"/>
      <c r="F5761" s="23"/>
      <c r="G5761" s="24"/>
      <c r="H5761" s="22"/>
      <c r="I5761" s="22"/>
      <c r="J5761" s="22"/>
      <c r="K5761" s="22"/>
      <c r="L5761" s="66"/>
      <c r="M5761" s="67"/>
      <c r="N5761" s="22"/>
      <c r="O5761" s="22"/>
      <c r="P5761" s="25"/>
      <c r="Q5761" s="26"/>
    </row>
    <row r="5762" spans="1:17" x14ac:dyDescent="0.25">
      <c r="A5762" s="20"/>
      <c r="B5762" s="21"/>
      <c r="C5762" s="22"/>
      <c r="D5762" s="23"/>
      <c r="E5762" s="22"/>
      <c r="F5762" s="23"/>
      <c r="G5762" s="24"/>
      <c r="H5762" s="22"/>
      <c r="I5762" s="22"/>
      <c r="J5762" s="22"/>
      <c r="K5762" s="22"/>
      <c r="L5762" s="66"/>
      <c r="M5762" s="67"/>
      <c r="N5762" s="22"/>
      <c r="O5762" s="22"/>
      <c r="P5762" s="25"/>
      <c r="Q5762" s="26"/>
    </row>
    <row r="5763" spans="1:17" x14ac:dyDescent="0.25">
      <c r="A5763" s="20"/>
      <c r="B5763" s="21"/>
      <c r="C5763" s="22"/>
      <c r="D5763" s="23"/>
      <c r="E5763" s="22"/>
      <c r="F5763" s="23"/>
      <c r="G5763" s="24"/>
      <c r="H5763" s="22"/>
      <c r="I5763" s="22"/>
      <c r="J5763" s="22"/>
      <c r="K5763" s="22"/>
      <c r="L5763" s="66"/>
      <c r="M5763" s="67"/>
      <c r="N5763" s="22"/>
      <c r="O5763" s="22"/>
      <c r="P5763" s="25"/>
      <c r="Q5763" s="26"/>
    </row>
    <row r="5764" spans="1:17" x14ac:dyDescent="0.25">
      <c r="A5764" s="20"/>
      <c r="B5764" s="21"/>
      <c r="C5764" s="22"/>
      <c r="D5764" s="23"/>
      <c r="E5764" s="22"/>
      <c r="F5764" s="23"/>
      <c r="G5764" s="24"/>
      <c r="H5764" s="22"/>
      <c r="I5764" s="22"/>
      <c r="J5764" s="22"/>
      <c r="K5764" s="22"/>
      <c r="L5764" s="66"/>
      <c r="M5764" s="67"/>
      <c r="N5764" s="22"/>
      <c r="O5764" s="22"/>
      <c r="P5764" s="25"/>
      <c r="Q5764" s="26"/>
    </row>
    <row r="5765" spans="1:17" x14ac:dyDescent="0.25">
      <c r="A5765" s="20"/>
      <c r="B5765" s="21"/>
      <c r="C5765" s="22"/>
      <c r="D5765" s="23"/>
      <c r="E5765" s="22"/>
      <c r="F5765" s="23"/>
      <c r="G5765" s="24"/>
      <c r="H5765" s="22"/>
      <c r="I5765" s="22"/>
      <c r="J5765" s="22"/>
      <c r="K5765" s="22"/>
      <c r="L5765" s="66"/>
      <c r="M5765" s="67"/>
      <c r="N5765" s="22"/>
      <c r="O5765" s="22"/>
      <c r="P5765" s="25"/>
      <c r="Q5765" s="26"/>
    </row>
    <row r="5766" spans="1:17" x14ac:dyDescent="0.25">
      <c r="A5766" s="20"/>
      <c r="B5766" s="21"/>
      <c r="C5766" s="22"/>
      <c r="D5766" s="23"/>
      <c r="E5766" s="22"/>
      <c r="F5766" s="23"/>
      <c r="G5766" s="24"/>
      <c r="H5766" s="22"/>
      <c r="I5766" s="22"/>
      <c r="J5766" s="22"/>
      <c r="K5766" s="22"/>
      <c r="L5766" s="66"/>
      <c r="M5766" s="67"/>
      <c r="N5766" s="22"/>
      <c r="O5766" s="22"/>
      <c r="P5766" s="25"/>
      <c r="Q5766" s="26"/>
    </row>
    <row r="5767" spans="1:17" x14ac:dyDescent="0.25">
      <c r="A5767" s="20"/>
      <c r="B5767" s="21"/>
      <c r="C5767" s="22"/>
      <c r="D5767" s="23"/>
      <c r="E5767" s="22"/>
      <c r="F5767" s="23"/>
      <c r="G5767" s="24"/>
      <c r="H5767" s="22"/>
      <c r="I5767" s="22"/>
      <c r="J5767" s="22"/>
      <c r="K5767" s="22"/>
      <c r="L5767" s="66"/>
      <c r="M5767" s="67"/>
      <c r="N5767" s="22"/>
      <c r="O5767" s="22"/>
      <c r="P5767" s="25"/>
      <c r="Q5767" s="26"/>
    </row>
    <row r="5768" spans="1:17" x14ac:dyDescent="0.25">
      <c r="A5768" s="20"/>
      <c r="B5768" s="21"/>
      <c r="C5768" s="22"/>
      <c r="D5768" s="23"/>
      <c r="E5768" s="22"/>
      <c r="F5768" s="23"/>
      <c r="G5768" s="24"/>
      <c r="H5768" s="22"/>
      <c r="I5768" s="22"/>
      <c r="J5768" s="22"/>
      <c r="K5768" s="22"/>
      <c r="L5768" s="66"/>
      <c r="M5768" s="67"/>
      <c r="N5768" s="22"/>
      <c r="O5768" s="22"/>
      <c r="P5768" s="25"/>
      <c r="Q5768" s="26"/>
    </row>
    <row r="5769" spans="1:17" x14ac:dyDescent="0.25">
      <c r="A5769" s="20"/>
      <c r="B5769" s="21"/>
      <c r="C5769" s="22"/>
      <c r="D5769" s="23"/>
      <c r="E5769" s="22"/>
      <c r="F5769" s="23"/>
      <c r="G5769" s="24"/>
      <c r="H5769" s="22"/>
      <c r="I5769" s="22"/>
      <c r="J5769" s="22"/>
      <c r="K5769" s="22"/>
      <c r="L5769" s="66"/>
      <c r="M5769" s="67"/>
      <c r="N5769" s="22"/>
      <c r="O5769" s="22"/>
      <c r="P5769" s="25"/>
      <c r="Q5769" s="26"/>
    </row>
    <row r="5770" spans="1:17" x14ac:dyDescent="0.25">
      <c r="A5770" s="20"/>
      <c r="B5770" s="21"/>
      <c r="C5770" s="22"/>
      <c r="D5770" s="23"/>
      <c r="E5770" s="22"/>
      <c r="F5770" s="23"/>
      <c r="G5770" s="24"/>
      <c r="H5770" s="22"/>
      <c r="I5770" s="22"/>
      <c r="J5770" s="22"/>
      <c r="K5770" s="22"/>
      <c r="L5770" s="66"/>
      <c r="M5770" s="67"/>
      <c r="N5770" s="22"/>
      <c r="O5770" s="22"/>
      <c r="P5770" s="25"/>
      <c r="Q5770" s="26"/>
    </row>
    <row r="5771" spans="1:17" x14ac:dyDescent="0.25">
      <c r="A5771" s="20"/>
      <c r="B5771" s="21"/>
      <c r="C5771" s="22"/>
      <c r="D5771" s="23"/>
      <c r="E5771" s="22"/>
      <c r="F5771" s="23"/>
      <c r="G5771" s="24"/>
      <c r="H5771" s="22"/>
      <c r="I5771" s="22"/>
      <c r="J5771" s="22"/>
      <c r="K5771" s="22"/>
      <c r="L5771" s="66"/>
      <c r="M5771" s="67"/>
      <c r="N5771" s="22"/>
      <c r="O5771" s="22"/>
      <c r="P5771" s="25"/>
      <c r="Q5771" s="26"/>
    </row>
    <row r="5772" spans="1:17" x14ac:dyDescent="0.25">
      <c r="A5772" s="20"/>
      <c r="B5772" s="21"/>
      <c r="C5772" s="22"/>
      <c r="D5772" s="23"/>
      <c r="E5772" s="22"/>
      <c r="F5772" s="23"/>
      <c r="G5772" s="24"/>
      <c r="H5772" s="22"/>
      <c r="I5772" s="22"/>
      <c r="J5772" s="22"/>
      <c r="K5772" s="22"/>
      <c r="L5772" s="66"/>
      <c r="M5772" s="67"/>
      <c r="N5772" s="22"/>
      <c r="O5772" s="22"/>
      <c r="P5772" s="25"/>
      <c r="Q5772" s="26"/>
    </row>
    <row r="5773" spans="1:17" x14ac:dyDescent="0.25">
      <c r="A5773" s="20"/>
      <c r="B5773" s="21"/>
      <c r="C5773" s="22"/>
      <c r="D5773" s="23"/>
      <c r="E5773" s="22"/>
      <c r="F5773" s="23"/>
      <c r="G5773" s="24"/>
      <c r="H5773" s="22"/>
      <c r="I5773" s="22"/>
      <c r="J5773" s="22"/>
      <c r="K5773" s="22"/>
      <c r="L5773" s="66"/>
      <c r="M5773" s="67"/>
      <c r="N5773" s="22"/>
      <c r="O5773" s="22"/>
      <c r="P5773" s="25"/>
      <c r="Q5773" s="26"/>
    </row>
    <row r="5774" spans="1:17" x14ac:dyDescent="0.25">
      <c r="A5774" s="20"/>
      <c r="B5774" s="21"/>
      <c r="C5774" s="22"/>
      <c r="D5774" s="23"/>
      <c r="E5774" s="22"/>
      <c r="F5774" s="23"/>
      <c r="G5774" s="24"/>
      <c r="H5774" s="22"/>
      <c r="I5774" s="22"/>
      <c r="J5774" s="22"/>
      <c r="K5774" s="22"/>
      <c r="L5774" s="66"/>
      <c r="M5774" s="67"/>
      <c r="N5774" s="22"/>
      <c r="O5774" s="22"/>
      <c r="P5774" s="25"/>
      <c r="Q5774" s="26"/>
    </row>
    <row r="5775" spans="1:17" x14ac:dyDescent="0.25">
      <c r="A5775" s="20"/>
      <c r="B5775" s="21"/>
      <c r="C5775" s="22"/>
      <c r="D5775" s="23"/>
      <c r="E5775" s="22"/>
      <c r="F5775" s="23"/>
      <c r="G5775" s="24"/>
      <c r="H5775" s="22"/>
      <c r="I5775" s="22"/>
      <c r="J5775" s="22"/>
      <c r="K5775" s="22"/>
      <c r="L5775" s="66"/>
      <c r="M5775" s="67"/>
      <c r="N5775" s="22"/>
      <c r="O5775" s="22"/>
      <c r="P5775" s="25"/>
      <c r="Q5775" s="26"/>
    </row>
    <row r="5776" spans="1:17" x14ac:dyDescent="0.25">
      <c r="A5776" s="20"/>
      <c r="B5776" s="21"/>
      <c r="C5776" s="22"/>
      <c r="D5776" s="23"/>
      <c r="E5776" s="22"/>
      <c r="F5776" s="23"/>
      <c r="G5776" s="24"/>
      <c r="H5776" s="22"/>
      <c r="I5776" s="22"/>
      <c r="J5776" s="22"/>
      <c r="K5776" s="22"/>
      <c r="L5776" s="66"/>
      <c r="M5776" s="67"/>
      <c r="N5776" s="22"/>
      <c r="O5776" s="22"/>
      <c r="P5776" s="25"/>
      <c r="Q5776" s="26"/>
    </row>
    <row r="5777" spans="1:17" x14ac:dyDescent="0.25">
      <c r="A5777" s="20"/>
      <c r="B5777" s="21"/>
      <c r="C5777" s="22"/>
      <c r="D5777" s="23"/>
      <c r="E5777" s="22"/>
      <c r="F5777" s="23"/>
      <c r="G5777" s="24"/>
      <c r="H5777" s="22"/>
      <c r="I5777" s="22"/>
      <c r="J5777" s="22"/>
      <c r="K5777" s="22"/>
      <c r="L5777" s="66"/>
      <c r="M5777" s="67"/>
      <c r="N5777" s="22"/>
      <c r="O5777" s="22"/>
      <c r="P5777" s="25"/>
      <c r="Q5777" s="26"/>
    </row>
    <row r="5778" spans="1:17" x14ac:dyDescent="0.25">
      <c r="A5778" s="20"/>
      <c r="B5778" s="21"/>
      <c r="C5778" s="22"/>
      <c r="D5778" s="23"/>
      <c r="E5778" s="22"/>
      <c r="F5778" s="23"/>
      <c r="G5778" s="24"/>
      <c r="H5778" s="22"/>
      <c r="I5778" s="22"/>
      <c r="J5778" s="22"/>
      <c r="K5778" s="22"/>
      <c r="L5778" s="66"/>
      <c r="M5778" s="67"/>
      <c r="N5778" s="22"/>
      <c r="O5778" s="22"/>
      <c r="P5778" s="25"/>
      <c r="Q5778" s="26"/>
    </row>
    <row r="5779" spans="1:17" x14ac:dyDescent="0.25">
      <c r="A5779" s="20"/>
      <c r="B5779" s="21"/>
      <c r="C5779" s="22"/>
      <c r="D5779" s="23"/>
      <c r="E5779" s="22"/>
      <c r="F5779" s="23"/>
      <c r="G5779" s="24"/>
      <c r="H5779" s="22"/>
      <c r="I5779" s="22"/>
      <c r="J5779" s="22"/>
      <c r="K5779" s="22"/>
      <c r="L5779" s="66"/>
      <c r="M5779" s="67"/>
      <c r="N5779" s="22"/>
      <c r="O5779" s="22"/>
      <c r="P5779" s="25"/>
      <c r="Q5779" s="26"/>
    </row>
    <row r="5780" spans="1:17" x14ac:dyDescent="0.25">
      <c r="A5780" s="20"/>
      <c r="B5780" s="21"/>
      <c r="C5780" s="22"/>
      <c r="D5780" s="23"/>
      <c r="E5780" s="22"/>
      <c r="F5780" s="23"/>
      <c r="G5780" s="24"/>
      <c r="H5780" s="22"/>
      <c r="I5780" s="22"/>
      <c r="J5780" s="22"/>
      <c r="K5780" s="22"/>
      <c r="L5780" s="66"/>
      <c r="M5780" s="67"/>
      <c r="N5780" s="22"/>
      <c r="O5780" s="22"/>
      <c r="P5780" s="25"/>
      <c r="Q5780" s="26"/>
    </row>
    <row r="5781" spans="1:17" x14ac:dyDescent="0.25">
      <c r="A5781" s="20"/>
      <c r="B5781" s="21"/>
      <c r="C5781" s="22"/>
      <c r="D5781" s="23"/>
      <c r="E5781" s="22"/>
      <c r="F5781" s="23"/>
      <c r="G5781" s="24"/>
      <c r="H5781" s="22"/>
      <c r="I5781" s="22"/>
      <c r="J5781" s="22"/>
      <c r="K5781" s="22"/>
      <c r="L5781" s="66"/>
      <c r="M5781" s="67"/>
      <c r="N5781" s="22"/>
      <c r="O5781" s="22"/>
      <c r="P5781" s="25"/>
      <c r="Q5781" s="26"/>
    </row>
    <row r="5782" spans="1:17" x14ac:dyDescent="0.25">
      <c r="A5782" s="20"/>
      <c r="B5782" s="21"/>
      <c r="C5782" s="22"/>
      <c r="D5782" s="23"/>
      <c r="E5782" s="22"/>
      <c r="F5782" s="23"/>
      <c r="G5782" s="24"/>
      <c r="H5782" s="22"/>
      <c r="I5782" s="22"/>
      <c r="J5782" s="22"/>
      <c r="K5782" s="22"/>
      <c r="L5782" s="66"/>
      <c r="M5782" s="67"/>
      <c r="N5782" s="22"/>
      <c r="O5782" s="22"/>
      <c r="P5782" s="25"/>
      <c r="Q5782" s="26"/>
    </row>
    <row r="5783" spans="1:17" x14ac:dyDescent="0.25">
      <c r="A5783" s="20"/>
      <c r="B5783" s="21"/>
      <c r="C5783" s="22"/>
      <c r="D5783" s="23"/>
      <c r="E5783" s="22"/>
      <c r="F5783" s="23"/>
      <c r="G5783" s="24"/>
      <c r="H5783" s="22"/>
      <c r="I5783" s="22"/>
      <c r="J5783" s="22"/>
      <c r="K5783" s="22"/>
      <c r="L5783" s="66"/>
      <c r="M5783" s="67"/>
      <c r="N5783" s="22"/>
      <c r="O5783" s="22"/>
      <c r="P5783" s="25"/>
      <c r="Q5783" s="26"/>
    </row>
    <row r="5784" spans="1:17" x14ac:dyDescent="0.25">
      <c r="A5784" s="20"/>
      <c r="B5784" s="21"/>
      <c r="C5784" s="22"/>
      <c r="D5784" s="23"/>
      <c r="E5784" s="22"/>
      <c r="F5784" s="23"/>
      <c r="G5784" s="24"/>
      <c r="H5784" s="22"/>
      <c r="I5784" s="22"/>
      <c r="J5784" s="22"/>
      <c r="K5784" s="22"/>
      <c r="L5784" s="66"/>
      <c r="M5784" s="67"/>
      <c r="N5784" s="22"/>
      <c r="O5784" s="22"/>
      <c r="P5784" s="25"/>
      <c r="Q5784" s="26"/>
    </row>
    <row r="5785" spans="1:17" x14ac:dyDescent="0.25">
      <c r="A5785" s="20"/>
      <c r="B5785" s="21"/>
      <c r="C5785" s="22"/>
      <c r="D5785" s="23"/>
      <c r="E5785" s="22"/>
      <c r="F5785" s="23"/>
      <c r="G5785" s="24"/>
      <c r="H5785" s="22"/>
      <c r="I5785" s="22"/>
      <c r="J5785" s="22"/>
      <c r="K5785" s="22"/>
      <c r="L5785" s="66"/>
      <c r="M5785" s="67"/>
      <c r="N5785" s="22"/>
      <c r="O5785" s="22"/>
      <c r="P5785" s="25"/>
      <c r="Q5785" s="26"/>
    </row>
    <row r="5786" spans="1:17" x14ac:dyDescent="0.25">
      <c r="A5786" s="20"/>
      <c r="B5786" s="21"/>
      <c r="C5786" s="22"/>
      <c r="D5786" s="23"/>
      <c r="E5786" s="22"/>
      <c r="F5786" s="23"/>
      <c r="G5786" s="24"/>
      <c r="H5786" s="22"/>
      <c r="I5786" s="22"/>
      <c r="J5786" s="22"/>
      <c r="K5786" s="22"/>
      <c r="L5786" s="66"/>
      <c r="M5786" s="67"/>
      <c r="N5786" s="22"/>
      <c r="O5786" s="22"/>
      <c r="P5786" s="25"/>
      <c r="Q5786" s="26"/>
    </row>
    <row r="5787" spans="1:17" x14ac:dyDescent="0.25">
      <c r="A5787" s="20"/>
      <c r="B5787" s="21"/>
      <c r="C5787" s="22"/>
      <c r="D5787" s="23"/>
      <c r="E5787" s="22"/>
      <c r="F5787" s="23"/>
      <c r="G5787" s="24"/>
      <c r="H5787" s="22"/>
      <c r="I5787" s="22"/>
      <c r="J5787" s="22"/>
      <c r="K5787" s="22"/>
      <c r="L5787" s="66"/>
      <c r="M5787" s="67"/>
      <c r="N5787" s="22"/>
      <c r="O5787" s="22"/>
      <c r="P5787" s="25"/>
      <c r="Q5787" s="26"/>
    </row>
    <row r="5788" spans="1:17" x14ac:dyDescent="0.25">
      <c r="A5788" s="20"/>
      <c r="B5788" s="21"/>
      <c r="C5788" s="22"/>
      <c r="D5788" s="23"/>
      <c r="E5788" s="22"/>
      <c r="F5788" s="23"/>
      <c r="G5788" s="24"/>
      <c r="H5788" s="22"/>
      <c r="I5788" s="22"/>
      <c r="J5788" s="22"/>
      <c r="K5788" s="22"/>
      <c r="L5788" s="66"/>
      <c r="M5788" s="67"/>
      <c r="N5788" s="22"/>
      <c r="O5788" s="22"/>
      <c r="P5788" s="25"/>
      <c r="Q5788" s="26"/>
    </row>
    <row r="5789" spans="1:17" x14ac:dyDescent="0.25">
      <c r="A5789" s="20"/>
      <c r="B5789" s="21"/>
      <c r="C5789" s="22"/>
      <c r="D5789" s="23"/>
      <c r="E5789" s="22"/>
      <c r="F5789" s="23"/>
      <c r="G5789" s="24"/>
      <c r="H5789" s="22"/>
      <c r="I5789" s="22"/>
      <c r="J5789" s="22"/>
      <c r="K5789" s="22"/>
      <c r="L5789" s="66"/>
      <c r="M5789" s="67"/>
      <c r="N5789" s="22"/>
      <c r="O5789" s="22"/>
      <c r="P5789" s="25"/>
      <c r="Q5789" s="26"/>
    </row>
    <row r="5790" spans="1:17" x14ac:dyDescent="0.25">
      <c r="A5790" s="20"/>
      <c r="B5790" s="21"/>
      <c r="C5790" s="22"/>
      <c r="D5790" s="23"/>
      <c r="E5790" s="22"/>
      <c r="F5790" s="23"/>
      <c r="G5790" s="24"/>
      <c r="H5790" s="22"/>
      <c r="I5790" s="22"/>
      <c r="J5790" s="22"/>
      <c r="K5790" s="22"/>
      <c r="L5790" s="66"/>
      <c r="M5790" s="67"/>
      <c r="N5790" s="22"/>
      <c r="O5790" s="22"/>
      <c r="P5790" s="25"/>
      <c r="Q5790" s="26"/>
    </row>
    <row r="5791" spans="1:17" x14ac:dyDescent="0.25">
      <c r="A5791" s="20"/>
      <c r="B5791" s="21"/>
      <c r="C5791" s="22"/>
      <c r="D5791" s="23"/>
      <c r="E5791" s="22"/>
      <c r="F5791" s="23"/>
      <c r="G5791" s="24"/>
      <c r="H5791" s="22"/>
      <c r="I5791" s="22"/>
      <c r="J5791" s="22"/>
      <c r="K5791" s="22"/>
      <c r="L5791" s="66"/>
      <c r="M5791" s="67"/>
      <c r="N5791" s="22"/>
      <c r="O5791" s="22"/>
      <c r="P5791" s="25"/>
      <c r="Q5791" s="26"/>
    </row>
    <row r="5792" spans="1:17" x14ac:dyDescent="0.25">
      <c r="A5792" s="20"/>
      <c r="B5792" s="21"/>
      <c r="C5792" s="22"/>
      <c r="D5792" s="23"/>
      <c r="E5792" s="22"/>
      <c r="F5792" s="23"/>
      <c r="G5792" s="24"/>
      <c r="H5792" s="22"/>
      <c r="I5792" s="22"/>
      <c r="J5792" s="22"/>
      <c r="K5792" s="22"/>
      <c r="L5792" s="66"/>
      <c r="M5792" s="67"/>
      <c r="N5792" s="22"/>
      <c r="O5792" s="22"/>
      <c r="P5792" s="25"/>
      <c r="Q5792" s="26"/>
    </row>
    <row r="5793" spans="1:17" x14ac:dyDescent="0.25">
      <c r="A5793" s="20"/>
      <c r="B5793" s="21"/>
      <c r="C5793" s="22"/>
      <c r="D5793" s="23"/>
      <c r="E5793" s="22"/>
      <c r="F5793" s="23"/>
      <c r="G5793" s="24"/>
      <c r="H5793" s="22"/>
      <c r="I5793" s="22"/>
      <c r="J5793" s="22"/>
      <c r="K5793" s="22"/>
      <c r="L5793" s="66"/>
      <c r="M5793" s="67"/>
      <c r="N5793" s="22"/>
      <c r="O5793" s="22"/>
      <c r="P5793" s="25"/>
      <c r="Q5793" s="26"/>
    </row>
    <row r="5794" spans="1:17" x14ac:dyDescent="0.25">
      <c r="A5794" s="20"/>
      <c r="B5794" s="21"/>
      <c r="C5794" s="22"/>
      <c r="D5794" s="23"/>
      <c r="E5794" s="22"/>
      <c r="F5794" s="23"/>
      <c r="G5794" s="24"/>
      <c r="H5794" s="22"/>
      <c r="I5794" s="22"/>
      <c r="J5794" s="22"/>
      <c r="K5794" s="22"/>
      <c r="L5794" s="66"/>
      <c r="M5794" s="67"/>
      <c r="N5794" s="22"/>
      <c r="O5794" s="22"/>
      <c r="P5794" s="25"/>
      <c r="Q5794" s="26"/>
    </row>
    <row r="5795" spans="1:17" x14ac:dyDescent="0.25">
      <c r="A5795" s="20"/>
      <c r="B5795" s="21"/>
      <c r="C5795" s="22"/>
      <c r="D5795" s="23"/>
      <c r="E5795" s="22"/>
      <c r="F5795" s="23"/>
      <c r="G5795" s="24"/>
      <c r="H5795" s="22"/>
      <c r="I5795" s="22"/>
      <c r="J5795" s="22"/>
      <c r="K5795" s="22"/>
      <c r="L5795" s="66"/>
      <c r="M5795" s="67"/>
      <c r="N5795" s="22"/>
      <c r="O5795" s="22"/>
      <c r="P5795" s="25"/>
      <c r="Q5795" s="26"/>
    </row>
    <row r="5796" spans="1:17" x14ac:dyDescent="0.25">
      <c r="A5796" s="20"/>
      <c r="B5796" s="21"/>
      <c r="C5796" s="22"/>
      <c r="D5796" s="23"/>
      <c r="E5796" s="22"/>
      <c r="F5796" s="23"/>
      <c r="G5796" s="24"/>
      <c r="H5796" s="22"/>
      <c r="I5796" s="22"/>
      <c r="J5796" s="22"/>
      <c r="K5796" s="22"/>
      <c r="L5796" s="66"/>
      <c r="M5796" s="67"/>
      <c r="N5796" s="22"/>
      <c r="O5796" s="22"/>
      <c r="P5796" s="25"/>
      <c r="Q5796" s="26"/>
    </row>
    <row r="5797" spans="1:17" x14ac:dyDescent="0.25">
      <c r="A5797" s="20"/>
      <c r="B5797" s="21"/>
      <c r="C5797" s="22"/>
      <c r="D5797" s="23"/>
      <c r="E5797" s="22"/>
      <c r="F5797" s="23"/>
      <c r="G5797" s="24"/>
      <c r="H5797" s="22"/>
      <c r="I5797" s="22"/>
      <c r="J5797" s="22"/>
      <c r="K5797" s="22"/>
      <c r="L5797" s="66"/>
      <c r="M5797" s="67"/>
      <c r="N5797" s="22"/>
      <c r="O5797" s="22"/>
      <c r="P5797" s="25"/>
      <c r="Q5797" s="26"/>
    </row>
    <row r="5798" spans="1:17" x14ac:dyDescent="0.25">
      <c r="A5798" s="20"/>
      <c r="B5798" s="21"/>
      <c r="C5798" s="22"/>
      <c r="D5798" s="23"/>
      <c r="E5798" s="22"/>
      <c r="F5798" s="23"/>
      <c r="G5798" s="24"/>
      <c r="H5798" s="22"/>
      <c r="I5798" s="22"/>
      <c r="J5798" s="22"/>
      <c r="K5798" s="22"/>
      <c r="L5798" s="66"/>
      <c r="M5798" s="67"/>
      <c r="N5798" s="22"/>
      <c r="O5798" s="22"/>
      <c r="P5798" s="25"/>
      <c r="Q5798" s="26"/>
    </row>
    <row r="5799" spans="1:17" x14ac:dyDescent="0.25">
      <c r="A5799" s="20"/>
      <c r="B5799" s="21"/>
      <c r="C5799" s="22"/>
      <c r="D5799" s="23"/>
      <c r="E5799" s="22"/>
      <c r="F5799" s="23"/>
      <c r="G5799" s="24"/>
      <c r="H5799" s="22"/>
      <c r="I5799" s="22"/>
      <c r="J5799" s="22"/>
      <c r="K5799" s="22"/>
      <c r="L5799" s="66"/>
      <c r="M5799" s="67"/>
      <c r="N5799" s="22"/>
      <c r="O5799" s="22"/>
      <c r="P5799" s="25"/>
      <c r="Q5799" s="26"/>
    </row>
    <row r="5800" spans="1:17" x14ac:dyDescent="0.25">
      <c r="A5800" s="20"/>
      <c r="B5800" s="21"/>
      <c r="C5800" s="22"/>
      <c r="D5800" s="23"/>
      <c r="E5800" s="22"/>
      <c r="F5800" s="23"/>
      <c r="G5800" s="24"/>
      <c r="H5800" s="22"/>
      <c r="I5800" s="22"/>
      <c r="J5800" s="22"/>
      <c r="K5800" s="22"/>
      <c r="L5800" s="66"/>
      <c r="M5800" s="67"/>
      <c r="N5800" s="22"/>
      <c r="O5800" s="22"/>
      <c r="P5800" s="25"/>
      <c r="Q5800" s="26"/>
    </row>
    <row r="5801" spans="1:17" x14ac:dyDescent="0.25">
      <c r="A5801" s="20"/>
      <c r="B5801" s="21"/>
      <c r="C5801" s="22"/>
      <c r="D5801" s="23"/>
      <c r="E5801" s="22"/>
      <c r="F5801" s="23"/>
      <c r="G5801" s="24"/>
      <c r="H5801" s="22"/>
      <c r="I5801" s="22"/>
      <c r="J5801" s="22"/>
      <c r="K5801" s="22"/>
      <c r="L5801" s="66"/>
      <c r="M5801" s="67"/>
      <c r="N5801" s="22"/>
      <c r="O5801" s="22"/>
      <c r="P5801" s="25"/>
      <c r="Q5801" s="26"/>
    </row>
    <row r="5802" spans="1:17" x14ac:dyDescent="0.25">
      <c r="A5802" s="20"/>
      <c r="B5802" s="21"/>
      <c r="C5802" s="22"/>
      <c r="D5802" s="23"/>
      <c r="E5802" s="22"/>
      <c r="F5802" s="23"/>
      <c r="G5802" s="24"/>
      <c r="H5802" s="22"/>
      <c r="I5802" s="22"/>
      <c r="J5802" s="22"/>
      <c r="K5802" s="22"/>
      <c r="L5802" s="66"/>
      <c r="M5802" s="67"/>
      <c r="N5802" s="22"/>
      <c r="O5802" s="22"/>
      <c r="P5802" s="25"/>
      <c r="Q5802" s="26"/>
    </row>
    <row r="5803" spans="1:17" x14ac:dyDescent="0.25">
      <c r="A5803" s="20"/>
      <c r="B5803" s="21"/>
      <c r="C5803" s="22"/>
      <c r="D5803" s="23"/>
      <c r="E5803" s="22"/>
      <c r="F5803" s="23"/>
      <c r="G5803" s="24"/>
      <c r="H5803" s="22"/>
      <c r="I5803" s="22"/>
      <c r="J5803" s="22"/>
      <c r="K5803" s="22"/>
      <c r="L5803" s="66"/>
      <c r="M5803" s="67"/>
      <c r="N5803" s="22"/>
      <c r="O5803" s="22"/>
      <c r="P5803" s="25"/>
      <c r="Q5803" s="26"/>
    </row>
    <row r="5804" spans="1:17" x14ac:dyDescent="0.25">
      <c r="A5804" s="20"/>
      <c r="B5804" s="21"/>
      <c r="C5804" s="22"/>
      <c r="D5804" s="23"/>
      <c r="E5804" s="22"/>
      <c r="F5804" s="23"/>
      <c r="G5804" s="24"/>
      <c r="H5804" s="22"/>
      <c r="I5804" s="22"/>
      <c r="J5804" s="22"/>
      <c r="K5804" s="22"/>
      <c r="L5804" s="66"/>
      <c r="M5804" s="67"/>
      <c r="N5804" s="22"/>
      <c r="O5804" s="22"/>
      <c r="P5804" s="25"/>
      <c r="Q5804" s="26"/>
    </row>
    <row r="5805" spans="1:17" x14ac:dyDescent="0.25">
      <c r="A5805" s="20"/>
      <c r="B5805" s="21"/>
      <c r="C5805" s="22"/>
      <c r="D5805" s="23"/>
      <c r="E5805" s="22"/>
      <c r="F5805" s="23"/>
      <c r="G5805" s="24"/>
      <c r="H5805" s="22"/>
      <c r="I5805" s="22"/>
      <c r="J5805" s="22"/>
      <c r="K5805" s="22"/>
      <c r="L5805" s="66"/>
      <c r="M5805" s="67"/>
      <c r="N5805" s="22"/>
      <c r="O5805" s="22"/>
      <c r="P5805" s="25"/>
      <c r="Q5805" s="26"/>
    </row>
    <row r="5806" spans="1:17" x14ac:dyDescent="0.25">
      <c r="A5806" s="20"/>
      <c r="B5806" s="21"/>
      <c r="C5806" s="22"/>
      <c r="D5806" s="23"/>
      <c r="E5806" s="22"/>
      <c r="F5806" s="23"/>
      <c r="G5806" s="24"/>
      <c r="H5806" s="22"/>
      <c r="I5806" s="22"/>
      <c r="J5806" s="22"/>
      <c r="K5806" s="22"/>
      <c r="L5806" s="66"/>
      <c r="M5806" s="67"/>
      <c r="N5806" s="22"/>
      <c r="O5806" s="22"/>
      <c r="P5806" s="25"/>
      <c r="Q5806" s="26"/>
    </row>
    <row r="5807" spans="1:17" x14ac:dyDescent="0.25">
      <c r="A5807" s="20"/>
      <c r="B5807" s="21"/>
      <c r="C5807" s="22"/>
      <c r="D5807" s="23"/>
      <c r="E5807" s="22"/>
      <c r="F5807" s="23"/>
      <c r="G5807" s="24"/>
      <c r="H5807" s="22"/>
      <c r="I5807" s="22"/>
      <c r="J5807" s="22"/>
      <c r="K5807" s="22"/>
      <c r="L5807" s="66"/>
      <c r="M5807" s="67"/>
      <c r="N5807" s="22"/>
      <c r="O5807" s="22"/>
      <c r="P5807" s="25"/>
      <c r="Q5807" s="26"/>
    </row>
    <row r="5808" spans="1:17" x14ac:dyDescent="0.25">
      <c r="A5808" s="20"/>
      <c r="B5808" s="21"/>
      <c r="C5808" s="22"/>
      <c r="D5808" s="23"/>
      <c r="E5808" s="22"/>
      <c r="F5808" s="23"/>
      <c r="G5808" s="24"/>
      <c r="H5808" s="22"/>
      <c r="I5808" s="22"/>
      <c r="J5808" s="22"/>
      <c r="K5808" s="22"/>
      <c r="L5808" s="66"/>
      <c r="M5808" s="67"/>
      <c r="N5808" s="22"/>
      <c r="O5808" s="22"/>
      <c r="P5808" s="25"/>
      <c r="Q5808" s="26"/>
    </row>
    <row r="5809" spans="1:17" x14ac:dyDescent="0.25">
      <c r="A5809" s="20"/>
      <c r="B5809" s="21"/>
      <c r="C5809" s="22"/>
      <c r="D5809" s="23"/>
      <c r="E5809" s="22"/>
      <c r="F5809" s="23"/>
      <c r="G5809" s="24"/>
      <c r="H5809" s="22"/>
      <c r="I5809" s="22"/>
      <c r="J5809" s="22"/>
      <c r="K5809" s="22"/>
      <c r="L5809" s="66"/>
      <c r="M5809" s="67"/>
      <c r="N5809" s="22"/>
      <c r="O5809" s="22"/>
      <c r="P5809" s="25"/>
      <c r="Q5809" s="26"/>
    </row>
    <row r="5810" spans="1:17" x14ac:dyDescent="0.25">
      <c r="A5810" s="20"/>
      <c r="B5810" s="21"/>
      <c r="C5810" s="22"/>
      <c r="D5810" s="23"/>
      <c r="E5810" s="22"/>
      <c r="F5810" s="23"/>
      <c r="G5810" s="24"/>
      <c r="H5810" s="22"/>
      <c r="I5810" s="22"/>
      <c r="J5810" s="22"/>
      <c r="K5810" s="22"/>
      <c r="L5810" s="66"/>
      <c r="M5810" s="67"/>
      <c r="N5810" s="22"/>
      <c r="O5810" s="22"/>
      <c r="P5810" s="25"/>
      <c r="Q5810" s="26"/>
    </row>
    <row r="5811" spans="1:17" x14ac:dyDescent="0.25">
      <c r="A5811" s="20"/>
      <c r="B5811" s="21"/>
      <c r="C5811" s="22"/>
      <c r="D5811" s="23"/>
      <c r="E5811" s="22"/>
      <c r="F5811" s="23"/>
      <c r="G5811" s="24"/>
      <c r="H5811" s="22"/>
      <c r="I5811" s="22"/>
      <c r="J5811" s="22"/>
      <c r="K5811" s="22"/>
      <c r="L5811" s="66"/>
      <c r="M5811" s="67"/>
      <c r="N5811" s="22"/>
      <c r="O5811" s="22"/>
      <c r="P5811" s="25"/>
      <c r="Q5811" s="26"/>
    </row>
    <row r="5812" spans="1:17" x14ac:dyDescent="0.25">
      <c r="A5812" s="20"/>
      <c r="B5812" s="21"/>
      <c r="C5812" s="22"/>
      <c r="D5812" s="23"/>
      <c r="E5812" s="22"/>
      <c r="F5812" s="23"/>
      <c r="G5812" s="24"/>
      <c r="H5812" s="22"/>
      <c r="I5812" s="22"/>
      <c r="J5812" s="22"/>
      <c r="K5812" s="22"/>
      <c r="L5812" s="66"/>
      <c r="M5812" s="67"/>
      <c r="N5812" s="22"/>
      <c r="O5812" s="22"/>
      <c r="P5812" s="25"/>
      <c r="Q5812" s="26"/>
    </row>
    <row r="5813" spans="1:17" x14ac:dyDescent="0.25">
      <c r="A5813" s="20"/>
      <c r="B5813" s="21"/>
      <c r="C5813" s="22"/>
      <c r="D5813" s="23"/>
      <c r="E5813" s="22"/>
      <c r="F5813" s="23"/>
      <c r="G5813" s="24"/>
      <c r="H5813" s="22"/>
      <c r="I5813" s="22"/>
      <c r="J5813" s="22"/>
      <c r="K5813" s="22"/>
      <c r="L5813" s="66"/>
      <c r="M5813" s="67"/>
      <c r="N5813" s="22"/>
      <c r="O5813" s="22"/>
      <c r="P5813" s="25"/>
      <c r="Q5813" s="26"/>
    </row>
    <row r="5814" spans="1:17" x14ac:dyDescent="0.25">
      <c r="A5814" s="20"/>
      <c r="B5814" s="21"/>
      <c r="C5814" s="22"/>
      <c r="D5814" s="23"/>
      <c r="E5814" s="22"/>
      <c r="F5814" s="23"/>
      <c r="G5814" s="24"/>
      <c r="H5814" s="22"/>
      <c r="I5814" s="22"/>
      <c r="J5814" s="22"/>
      <c r="K5814" s="22"/>
      <c r="L5814" s="66"/>
      <c r="M5814" s="67"/>
      <c r="N5814" s="22"/>
      <c r="O5814" s="22"/>
      <c r="P5814" s="25"/>
      <c r="Q5814" s="26"/>
    </row>
    <row r="5815" spans="1:17" x14ac:dyDescent="0.25">
      <c r="A5815" s="20"/>
      <c r="B5815" s="21"/>
      <c r="C5815" s="22"/>
      <c r="D5815" s="23"/>
      <c r="E5815" s="22"/>
      <c r="F5815" s="23"/>
      <c r="G5815" s="24"/>
      <c r="H5815" s="22"/>
      <c r="I5815" s="22"/>
      <c r="J5815" s="22"/>
      <c r="K5815" s="22"/>
      <c r="L5815" s="66"/>
      <c r="M5815" s="67"/>
      <c r="N5815" s="22"/>
      <c r="O5815" s="22"/>
      <c r="P5815" s="25"/>
      <c r="Q5815" s="26"/>
    </row>
    <row r="5816" spans="1:17" x14ac:dyDescent="0.25">
      <c r="A5816" s="20"/>
      <c r="B5816" s="21"/>
      <c r="C5816" s="22"/>
      <c r="D5816" s="23"/>
      <c r="E5816" s="22"/>
      <c r="F5816" s="23"/>
      <c r="G5816" s="24"/>
      <c r="H5816" s="22"/>
      <c r="I5816" s="22"/>
      <c r="J5816" s="22"/>
      <c r="K5816" s="22"/>
      <c r="L5816" s="66"/>
      <c r="M5816" s="67"/>
      <c r="N5816" s="22"/>
      <c r="O5816" s="22"/>
      <c r="P5816" s="25"/>
      <c r="Q5816" s="26"/>
    </row>
    <row r="5817" spans="1:17" x14ac:dyDescent="0.25">
      <c r="A5817" s="20"/>
      <c r="B5817" s="21"/>
      <c r="C5817" s="22"/>
      <c r="D5817" s="23"/>
      <c r="E5817" s="22"/>
      <c r="F5817" s="23"/>
      <c r="G5817" s="24"/>
      <c r="H5817" s="22"/>
      <c r="I5817" s="22"/>
      <c r="J5817" s="22"/>
      <c r="K5817" s="22"/>
      <c r="L5817" s="66"/>
      <c r="M5817" s="67"/>
      <c r="N5817" s="22"/>
      <c r="O5817" s="22"/>
      <c r="P5817" s="25"/>
      <c r="Q5817" s="26"/>
    </row>
    <row r="5818" spans="1:17" x14ac:dyDescent="0.25">
      <c r="A5818" s="20"/>
      <c r="B5818" s="21"/>
      <c r="C5818" s="22"/>
      <c r="D5818" s="23"/>
      <c r="E5818" s="22"/>
      <c r="F5818" s="23"/>
      <c r="G5818" s="24"/>
      <c r="H5818" s="22"/>
      <c r="I5818" s="22"/>
      <c r="J5818" s="22"/>
      <c r="K5818" s="22"/>
      <c r="L5818" s="66"/>
      <c r="M5818" s="67"/>
      <c r="N5818" s="22"/>
      <c r="O5818" s="22"/>
      <c r="P5818" s="25"/>
      <c r="Q5818" s="26"/>
    </row>
    <row r="5819" spans="1:17" x14ac:dyDescent="0.25">
      <c r="A5819" s="20"/>
      <c r="B5819" s="21"/>
      <c r="C5819" s="22"/>
      <c r="D5819" s="23"/>
      <c r="E5819" s="22"/>
      <c r="F5819" s="23"/>
      <c r="G5819" s="24"/>
      <c r="H5819" s="22"/>
      <c r="I5819" s="22"/>
      <c r="J5819" s="22"/>
      <c r="K5819" s="22"/>
      <c r="L5819" s="66"/>
      <c r="M5819" s="67"/>
      <c r="N5819" s="22"/>
      <c r="O5819" s="22"/>
      <c r="P5819" s="25"/>
      <c r="Q5819" s="26"/>
    </row>
    <row r="5820" spans="1:17" x14ac:dyDescent="0.25">
      <c r="A5820" s="20"/>
      <c r="B5820" s="21"/>
      <c r="C5820" s="22"/>
      <c r="D5820" s="23"/>
      <c r="E5820" s="22"/>
      <c r="F5820" s="23"/>
      <c r="G5820" s="24"/>
      <c r="H5820" s="22"/>
      <c r="I5820" s="22"/>
      <c r="J5820" s="22"/>
      <c r="K5820" s="22"/>
      <c r="L5820" s="66"/>
      <c r="M5820" s="67"/>
      <c r="N5820" s="22"/>
      <c r="O5820" s="22"/>
      <c r="P5820" s="25"/>
      <c r="Q5820" s="26"/>
    </row>
    <row r="5821" spans="1:17" x14ac:dyDescent="0.25">
      <c r="A5821" s="20"/>
      <c r="B5821" s="21"/>
      <c r="C5821" s="22"/>
      <c r="D5821" s="23"/>
      <c r="E5821" s="22"/>
      <c r="F5821" s="23"/>
      <c r="G5821" s="24"/>
      <c r="H5821" s="22"/>
      <c r="I5821" s="22"/>
      <c r="J5821" s="22"/>
      <c r="K5821" s="22"/>
      <c r="L5821" s="66"/>
      <c r="M5821" s="67"/>
      <c r="N5821" s="22"/>
      <c r="O5821" s="22"/>
      <c r="P5821" s="25"/>
      <c r="Q5821" s="26"/>
    </row>
    <row r="5822" spans="1:17" x14ac:dyDescent="0.25">
      <c r="A5822" s="20"/>
      <c r="B5822" s="21"/>
      <c r="C5822" s="22"/>
      <c r="D5822" s="23"/>
      <c r="E5822" s="22"/>
      <c r="F5822" s="23"/>
      <c r="G5822" s="24"/>
      <c r="H5822" s="22"/>
      <c r="I5822" s="22"/>
      <c r="J5822" s="22"/>
      <c r="K5822" s="22"/>
      <c r="L5822" s="66"/>
      <c r="M5822" s="67"/>
      <c r="N5822" s="22"/>
      <c r="O5822" s="22"/>
      <c r="P5822" s="25"/>
      <c r="Q5822" s="26"/>
    </row>
    <row r="5823" spans="1:17" x14ac:dyDescent="0.25">
      <c r="A5823" s="20"/>
      <c r="B5823" s="21"/>
      <c r="C5823" s="22"/>
      <c r="D5823" s="23"/>
      <c r="E5823" s="22"/>
      <c r="F5823" s="23"/>
      <c r="G5823" s="24"/>
      <c r="H5823" s="22"/>
      <c r="I5823" s="22"/>
      <c r="J5823" s="22"/>
      <c r="K5823" s="22"/>
      <c r="L5823" s="66"/>
      <c r="M5823" s="67"/>
      <c r="N5823" s="22"/>
      <c r="O5823" s="22"/>
      <c r="P5823" s="25"/>
      <c r="Q5823" s="26"/>
    </row>
    <row r="5824" spans="1:17" x14ac:dyDescent="0.25">
      <c r="A5824" s="20"/>
      <c r="B5824" s="21"/>
      <c r="C5824" s="22"/>
      <c r="D5824" s="23"/>
      <c r="E5824" s="22"/>
      <c r="F5824" s="23"/>
      <c r="G5824" s="24"/>
      <c r="H5824" s="22"/>
      <c r="I5824" s="22"/>
      <c r="J5824" s="22"/>
      <c r="K5824" s="22"/>
      <c r="L5824" s="66"/>
      <c r="M5824" s="67"/>
      <c r="N5824" s="22"/>
      <c r="O5824" s="22"/>
      <c r="P5824" s="25"/>
      <c r="Q5824" s="26"/>
    </row>
    <row r="5825" spans="1:17" x14ac:dyDescent="0.25">
      <c r="A5825" s="20"/>
      <c r="B5825" s="21"/>
      <c r="C5825" s="22"/>
      <c r="D5825" s="23"/>
      <c r="E5825" s="22"/>
      <c r="F5825" s="23"/>
      <c r="G5825" s="24"/>
      <c r="H5825" s="22"/>
      <c r="I5825" s="22"/>
      <c r="J5825" s="22"/>
      <c r="K5825" s="22"/>
      <c r="L5825" s="66"/>
      <c r="M5825" s="67"/>
      <c r="N5825" s="22"/>
      <c r="O5825" s="22"/>
      <c r="P5825" s="25"/>
      <c r="Q5825" s="26"/>
    </row>
    <row r="5826" spans="1:17" x14ac:dyDescent="0.25">
      <c r="A5826" s="20"/>
      <c r="B5826" s="21"/>
      <c r="C5826" s="22"/>
      <c r="D5826" s="23"/>
      <c r="E5826" s="22"/>
      <c r="F5826" s="23"/>
      <c r="G5826" s="24"/>
      <c r="H5826" s="22"/>
      <c r="I5826" s="22"/>
      <c r="J5826" s="22"/>
      <c r="K5826" s="22"/>
      <c r="L5826" s="66"/>
      <c r="M5826" s="67"/>
      <c r="N5826" s="22"/>
      <c r="O5826" s="22"/>
      <c r="P5826" s="25"/>
      <c r="Q5826" s="26"/>
    </row>
    <row r="5827" spans="1:17" x14ac:dyDescent="0.25">
      <c r="A5827" s="20"/>
      <c r="B5827" s="21"/>
      <c r="C5827" s="22"/>
      <c r="D5827" s="23"/>
      <c r="E5827" s="22"/>
      <c r="F5827" s="23"/>
      <c r="G5827" s="24"/>
      <c r="H5827" s="22"/>
      <c r="I5827" s="22"/>
      <c r="J5827" s="22"/>
      <c r="K5827" s="22"/>
      <c r="L5827" s="66"/>
      <c r="M5827" s="67"/>
      <c r="N5827" s="22"/>
      <c r="O5827" s="22"/>
      <c r="P5827" s="25"/>
      <c r="Q5827" s="26"/>
    </row>
    <row r="5828" spans="1:17" x14ac:dyDescent="0.25">
      <c r="A5828" s="20"/>
      <c r="B5828" s="21"/>
      <c r="C5828" s="22"/>
      <c r="D5828" s="23"/>
      <c r="E5828" s="22"/>
      <c r="F5828" s="23"/>
      <c r="G5828" s="24"/>
      <c r="H5828" s="22"/>
      <c r="I5828" s="22"/>
      <c r="J5828" s="22"/>
      <c r="K5828" s="22"/>
      <c r="L5828" s="66"/>
      <c r="M5828" s="67"/>
      <c r="N5828" s="22"/>
      <c r="O5828" s="22"/>
      <c r="P5828" s="25"/>
      <c r="Q5828" s="26"/>
    </row>
    <row r="5829" spans="1:17" x14ac:dyDescent="0.25">
      <c r="A5829" s="20"/>
      <c r="B5829" s="21"/>
      <c r="C5829" s="22"/>
      <c r="D5829" s="23"/>
      <c r="E5829" s="22"/>
      <c r="F5829" s="23"/>
      <c r="G5829" s="24"/>
      <c r="H5829" s="22"/>
      <c r="I5829" s="22"/>
      <c r="J5829" s="22"/>
      <c r="K5829" s="22"/>
      <c r="L5829" s="66"/>
      <c r="M5829" s="67"/>
      <c r="N5829" s="22"/>
      <c r="O5829" s="22"/>
      <c r="P5829" s="25"/>
      <c r="Q5829" s="26"/>
    </row>
    <row r="5830" spans="1:17" x14ac:dyDescent="0.25">
      <c r="A5830" s="20"/>
      <c r="B5830" s="21"/>
      <c r="C5830" s="22"/>
      <c r="D5830" s="23"/>
      <c r="E5830" s="22"/>
      <c r="F5830" s="23"/>
      <c r="G5830" s="24"/>
      <c r="H5830" s="22"/>
      <c r="I5830" s="22"/>
      <c r="J5830" s="22"/>
      <c r="K5830" s="22"/>
      <c r="L5830" s="66"/>
      <c r="M5830" s="67"/>
      <c r="N5830" s="22"/>
      <c r="O5830" s="22"/>
      <c r="P5830" s="25"/>
      <c r="Q5830" s="26"/>
    </row>
    <row r="5831" spans="1:17" x14ac:dyDescent="0.25">
      <c r="A5831" s="20"/>
      <c r="B5831" s="21"/>
      <c r="C5831" s="22"/>
      <c r="D5831" s="23"/>
      <c r="E5831" s="22"/>
      <c r="F5831" s="23"/>
      <c r="G5831" s="24"/>
      <c r="H5831" s="22"/>
      <c r="I5831" s="22"/>
      <c r="J5831" s="22"/>
      <c r="K5831" s="22"/>
      <c r="L5831" s="66"/>
      <c r="M5831" s="67"/>
      <c r="N5831" s="22"/>
      <c r="O5831" s="22"/>
      <c r="P5831" s="25"/>
      <c r="Q5831" s="26"/>
    </row>
    <row r="5832" spans="1:17" x14ac:dyDescent="0.25">
      <c r="A5832" s="20"/>
      <c r="B5832" s="21"/>
      <c r="C5832" s="22"/>
      <c r="D5832" s="23"/>
      <c r="E5832" s="22"/>
      <c r="F5832" s="23"/>
      <c r="G5832" s="24"/>
      <c r="H5832" s="22"/>
      <c r="I5832" s="22"/>
      <c r="J5832" s="22"/>
      <c r="K5832" s="22"/>
      <c r="L5832" s="66"/>
      <c r="M5832" s="67"/>
      <c r="N5832" s="22"/>
      <c r="O5832" s="22"/>
      <c r="P5832" s="25"/>
      <c r="Q5832" s="26"/>
    </row>
    <row r="5833" spans="1:17" x14ac:dyDescent="0.25">
      <c r="A5833" s="20"/>
      <c r="B5833" s="21"/>
      <c r="C5833" s="22"/>
      <c r="D5833" s="23"/>
      <c r="E5833" s="22"/>
      <c r="F5833" s="23"/>
      <c r="G5833" s="24"/>
      <c r="H5833" s="22"/>
      <c r="I5833" s="22"/>
      <c r="J5833" s="22"/>
      <c r="K5833" s="22"/>
      <c r="L5833" s="66"/>
      <c r="M5833" s="67"/>
      <c r="N5833" s="22"/>
      <c r="O5833" s="22"/>
      <c r="P5833" s="25"/>
      <c r="Q5833" s="26"/>
    </row>
    <row r="5834" spans="1:17" x14ac:dyDescent="0.25">
      <c r="A5834" s="20"/>
      <c r="B5834" s="21"/>
      <c r="C5834" s="22"/>
      <c r="D5834" s="23"/>
      <c r="E5834" s="22"/>
      <c r="F5834" s="23"/>
      <c r="G5834" s="24"/>
      <c r="H5834" s="22"/>
      <c r="I5834" s="22"/>
      <c r="J5834" s="22"/>
      <c r="K5834" s="22"/>
      <c r="L5834" s="66"/>
      <c r="M5834" s="67"/>
      <c r="N5834" s="22"/>
      <c r="O5834" s="22"/>
      <c r="P5834" s="25"/>
      <c r="Q5834" s="26"/>
    </row>
    <row r="5835" spans="1:17" x14ac:dyDescent="0.25">
      <c r="A5835" s="20"/>
      <c r="B5835" s="21"/>
      <c r="C5835" s="22"/>
      <c r="D5835" s="23"/>
      <c r="E5835" s="22"/>
      <c r="F5835" s="23"/>
      <c r="G5835" s="24"/>
      <c r="H5835" s="22"/>
      <c r="I5835" s="22"/>
      <c r="J5835" s="22"/>
      <c r="K5835" s="22"/>
      <c r="L5835" s="66"/>
      <c r="M5835" s="67"/>
      <c r="N5835" s="22"/>
      <c r="O5835" s="22"/>
      <c r="P5835" s="25"/>
      <c r="Q5835" s="26"/>
    </row>
    <row r="5836" spans="1:17" x14ac:dyDescent="0.25">
      <c r="A5836" s="20"/>
      <c r="B5836" s="21"/>
      <c r="C5836" s="22"/>
      <c r="D5836" s="23"/>
      <c r="E5836" s="22"/>
      <c r="F5836" s="23"/>
      <c r="G5836" s="24"/>
      <c r="H5836" s="22"/>
      <c r="I5836" s="22"/>
      <c r="J5836" s="22"/>
      <c r="K5836" s="22"/>
      <c r="L5836" s="66"/>
      <c r="M5836" s="67"/>
      <c r="N5836" s="22"/>
      <c r="O5836" s="22"/>
      <c r="P5836" s="25"/>
      <c r="Q5836" s="26"/>
    </row>
    <row r="5837" spans="1:17" x14ac:dyDescent="0.25">
      <c r="A5837" s="20"/>
      <c r="B5837" s="21"/>
      <c r="C5837" s="22"/>
      <c r="D5837" s="23"/>
      <c r="E5837" s="22"/>
      <c r="F5837" s="23"/>
      <c r="G5837" s="24"/>
      <c r="H5837" s="22"/>
      <c r="I5837" s="22"/>
      <c r="J5837" s="22"/>
      <c r="K5837" s="22"/>
      <c r="L5837" s="66"/>
      <c r="M5837" s="67"/>
      <c r="N5837" s="22"/>
      <c r="O5837" s="22"/>
      <c r="P5837" s="25"/>
      <c r="Q5837" s="26"/>
    </row>
    <row r="5838" spans="1:17" x14ac:dyDescent="0.25">
      <c r="A5838" s="20"/>
      <c r="B5838" s="21"/>
      <c r="C5838" s="22"/>
      <c r="D5838" s="23"/>
      <c r="E5838" s="22"/>
      <c r="F5838" s="23"/>
      <c r="G5838" s="24"/>
      <c r="H5838" s="22"/>
      <c r="I5838" s="22"/>
      <c r="J5838" s="22"/>
      <c r="K5838" s="22"/>
      <c r="L5838" s="66"/>
      <c r="M5838" s="67"/>
      <c r="N5838" s="22"/>
      <c r="O5838" s="22"/>
      <c r="P5838" s="25"/>
      <c r="Q5838" s="26"/>
    </row>
    <row r="5839" spans="1:17" x14ac:dyDescent="0.25">
      <c r="A5839" s="20"/>
      <c r="B5839" s="21"/>
      <c r="C5839" s="22"/>
      <c r="D5839" s="23"/>
      <c r="E5839" s="22"/>
      <c r="F5839" s="23"/>
      <c r="G5839" s="24"/>
      <c r="H5839" s="22"/>
      <c r="I5839" s="22"/>
      <c r="J5839" s="22"/>
      <c r="K5839" s="22"/>
      <c r="L5839" s="66"/>
      <c r="M5839" s="67"/>
      <c r="N5839" s="22"/>
      <c r="O5839" s="22"/>
      <c r="P5839" s="25"/>
      <c r="Q5839" s="26"/>
    </row>
    <row r="5840" spans="1:17" x14ac:dyDescent="0.25">
      <c r="A5840" s="20"/>
      <c r="B5840" s="21"/>
      <c r="C5840" s="22"/>
      <c r="D5840" s="23"/>
      <c r="E5840" s="22"/>
      <c r="F5840" s="23"/>
      <c r="G5840" s="24"/>
      <c r="H5840" s="22"/>
      <c r="I5840" s="22"/>
      <c r="J5840" s="22"/>
      <c r="K5840" s="22"/>
      <c r="L5840" s="66"/>
      <c r="M5840" s="67"/>
      <c r="N5840" s="22"/>
      <c r="O5840" s="22"/>
      <c r="P5840" s="25"/>
      <c r="Q5840" s="26"/>
    </row>
    <row r="5841" spans="1:17" x14ac:dyDescent="0.25">
      <c r="A5841" s="20"/>
      <c r="B5841" s="21"/>
      <c r="C5841" s="22"/>
      <c r="D5841" s="23"/>
      <c r="E5841" s="22"/>
      <c r="F5841" s="23"/>
      <c r="G5841" s="24"/>
      <c r="H5841" s="22"/>
      <c r="I5841" s="22"/>
      <c r="J5841" s="22"/>
      <c r="K5841" s="22"/>
      <c r="L5841" s="66"/>
      <c r="M5841" s="67"/>
      <c r="N5841" s="22"/>
      <c r="O5841" s="22"/>
      <c r="P5841" s="25"/>
      <c r="Q5841" s="26"/>
    </row>
    <row r="5842" spans="1:17" x14ac:dyDescent="0.25">
      <c r="A5842" s="20"/>
      <c r="B5842" s="21"/>
      <c r="C5842" s="22"/>
      <c r="D5842" s="23"/>
      <c r="E5842" s="22"/>
      <c r="F5842" s="23"/>
      <c r="G5842" s="24"/>
      <c r="H5842" s="22"/>
      <c r="I5842" s="22"/>
      <c r="J5842" s="22"/>
      <c r="K5842" s="22"/>
      <c r="L5842" s="66"/>
      <c r="M5842" s="67"/>
      <c r="N5842" s="22"/>
      <c r="O5842" s="22"/>
      <c r="P5842" s="25"/>
      <c r="Q5842" s="26"/>
    </row>
    <row r="5843" spans="1:17" x14ac:dyDescent="0.25">
      <c r="A5843" s="20"/>
      <c r="B5843" s="21"/>
      <c r="C5843" s="22"/>
      <c r="D5843" s="23"/>
      <c r="E5843" s="22"/>
      <c r="F5843" s="23"/>
      <c r="G5843" s="24"/>
      <c r="H5843" s="22"/>
      <c r="I5843" s="22"/>
      <c r="J5843" s="22"/>
      <c r="K5843" s="22"/>
      <c r="L5843" s="66"/>
      <c r="M5843" s="67"/>
      <c r="N5843" s="22"/>
      <c r="O5843" s="22"/>
      <c r="P5843" s="25"/>
      <c r="Q5843" s="26"/>
    </row>
    <row r="5844" spans="1:17" x14ac:dyDescent="0.25">
      <c r="A5844" s="20"/>
      <c r="B5844" s="21"/>
      <c r="C5844" s="22"/>
      <c r="D5844" s="23"/>
      <c r="E5844" s="22"/>
      <c r="F5844" s="23"/>
      <c r="G5844" s="24"/>
      <c r="H5844" s="22"/>
      <c r="I5844" s="22"/>
      <c r="J5844" s="22"/>
      <c r="K5844" s="22"/>
      <c r="L5844" s="66"/>
      <c r="M5844" s="67"/>
      <c r="N5844" s="22"/>
      <c r="O5844" s="22"/>
      <c r="P5844" s="25"/>
      <c r="Q5844" s="26"/>
    </row>
    <row r="5845" spans="1:17" x14ac:dyDescent="0.25">
      <c r="A5845" s="20"/>
      <c r="B5845" s="21"/>
      <c r="C5845" s="22"/>
      <c r="D5845" s="23"/>
      <c r="E5845" s="22"/>
      <c r="F5845" s="23"/>
      <c r="G5845" s="24"/>
      <c r="H5845" s="22"/>
      <c r="I5845" s="22"/>
      <c r="J5845" s="22"/>
      <c r="K5845" s="22"/>
      <c r="L5845" s="66"/>
      <c r="M5845" s="67"/>
      <c r="N5845" s="22"/>
      <c r="O5845" s="22"/>
      <c r="P5845" s="25"/>
      <c r="Q5845" s="26"/>
    </row>
    <row r="5846" spans="1:17" x14ac:dyDescent="0.25">
      <c r="A5846" s="20"/>
      <c r="B5846" s="21"/>
      <c r="C5846" s="22"/>
      <c r="D5846" s="23"/>
      <c r="E5846" s="22"/>
      <c r="F5846" s="23"/>
      <c r="G5846" s="24"/>
      <c r="H5846" s="22"/>
      <c r="I5846" s="22"/>
      <c r="J5846" s="22"/>
      <c r="K5846" s="22"/>
      <c r="L5846" s="66"/>
      <c r="M5846" s="67"/>
      <c r="N5846" s="22"/>
      <c r="O5846" s="22"/>
      <c r="P5846" s="25"/>
      <c r="Q5846" s="26"/>
    </row>
    <row r="5847" spans="1:17" x14ac:dyDescent="0.25">
      <c r="A5847" s="20"/>
      <c r="B5847" s="21"/>
      <c r="C5847" s="22"/>
      <c r="D5847" s="23"/>
      <c r="E5847" s="22"/>
      <c r="F5847" s="23"/>
      <c r="G5847" s="24"/>
      <c r="H5847" s="22"/>
      <c r="I5847" s="22"/>
      <c r="J5847" s="22"/>
      <c r="K5847" s="22"/>
      <c r="L5847" s="66"/>
      <c r="M5847" s="67"/>
      <c r="N5847" s="22"/>
      <c r="O5847" s="22"/>
      <c r="P5847" s="25"/>
      <c r="Q5847" s="26"/>
    </row>
    <row r="5848" spans="1:17" x14ac:dyDescent="0.25">
      <c r="A5848" s="20"/>
      <c r="B5848" s="21"/>
      <c r="C5848" s="22"/>
      <c r="D5848" s="23"/>
      <c r="E5848" s="22"/>
      <c r="F5848" s="23"/>
      <c r="G5848" s="24"/>
      <c r="H5848" s="22"/>
      <c r="I5848" s="22"/>
      <c r="J5848" s="22"/>
      <c r="K5848" s="22"/>
      <c r="L5848" s="66"/>
      <c r="M5848" s="67"/>
      <c r="N5848" s="22"/>
      <c r="O5848" s="22"/>
      <c r="P5848" s="25"/>
      <c r="Q5848" s="26"/>
    </row>
    <row r="5849" spans="1:17" x14ac:dyDescent="0.25">
      <c r="A5849" s="20"/>
      <c r="B5849" s="21"/>
      <c r="C5849" s="22"/>
      <c r="D5849" s="23"/>
      <c r="E5849" s="22"/>
      <c r="F5849" s="23"/>
      <c r="G5849" s="24"/>
      <c r="H5849" s="22"/>
      <c r="I5849" s="22"/>
      <c r="J5849" s="22"/>
      <c r="K5849" s="22"/>
      <c r="L5849" s="66"/>
      <c r="M5849" s="67"/>
      <c r="N5849" s="22"/>
      <c r="O5849" s="22"/>
      <c r="P5849" s="25"/>
      <c r="Q5849" s="26"/>
    </row>
    <row r="5850" spans="1:17" x14ac:dyDescent="0.25">
      <c r="A5850" s="20"/>
      <c r="B5850" s="21"/>
      <c r="C5850" s="22"/>
      <c r="D5850" s="23"/>
      <c r="E5850" s="22"/>
      <c r="F5850" s="23"/>
      <c r="G5850" s="24"/>
      <c r="H5850" s="22"/>
      <c r="I5850" s="22"/>
      <c r="J5850" s="22"/>
      <c r="K5850" s="22"/>
      <c r="L5850" s="66"/>
      <c r="M5850" s="67"/>
      <c r="N5850" s="22"/>
      <c r="O5850" s="22"/>
      <c r="P5850" s="25"/>
      <c r="Q5850" s="26"/>
    </row>
    <row r="5851" spans="1:17" x14ac:dyDescent="0.25">
      <c r="A5851" s="20"/>
      <c r="B5851" s="21"/>
      <c r="C5851" s="22"/>
      <c r="D5851" s="23"/>
      <c r="E5851" s="22"/>
      <c r="F5851" s="23"/>
      <c r="G5851" s="24"/>
      <c r="H5851" s="22"/>
      <c r="I5851" s="22"/>
      <c r="J5851" s="22"/>
      <c r="K5851" s="22"/>
      <c r="L5851" s="66"/>
      <c r="M5851" s="67"/>
      <c r="N5851" s="22"/>
      <c r="O5851" s="22"/>
      <c r="P5851" s="25"/>
      <c r="Q5851" s="26"/>
    </row>
    <row r="5852" spans="1:17" x14ac:dyDescent="0.25">
      <c r="A5852" s="20"/>
      <c r="B5852" s="21"/>
      <c r="C5852" s="22"/>
      <c r="D5852" s="23"/>
      <c r="E5852" s="22"/>
      <c r="F5852" s="23"/>
      <c r="G5852" s="24"/>
      <c r="H5852" s="22"/>
      <c r="I5852" s="22"/>
      <c r="J5852" s="22"/>
      <c r="K5852" s="22"/>
      <c r="L5852" s="66"/>
      <c r="M5852" s="67"/>
      <c r="N5852" s="22"/>
      <c r="O5852" s="22"/>
      <c r="P5852" s="25"/>
      <c r="Q5852" s="26"/>
    </row>
    <row r="5853" spans="1:17" x14ac:dyDescent="0.25">
      <c r="A5853" s="20"/>
      <c r="B5853" s="21"/>
      <c r="C5853" s="22"/>
      <c r="D5853" s="23"/>
      <c r="E5853" s="22"/>
      <c r="F5853" s="23"/>
      <c r="G5853" s="24"/>
      <c r="H5853" s="22"/>
      <c r="I5853" s="22"/>
      <c r="J5853" s="22"/>
      <c r="K5853" s="22"/>
      <c r="L5853" s="66"/>
      <c r="M5853" s="67"/>
      <c r="N5853" s="22"/>
      <c r="O5853" s="22"/>
      <c r="P5853" s="25"/>
      <c r="Q5853" s="26"/>
    </row>
    <row r="5854" spans="1:17" x14ac:dyDescent="0.25">
      <c r="A5854" s="20"/>
      <c r="B5854" s="21"/>
      <c r="C5854" s="22"/>
      <c r="D5854" s="23"/>
      <c r="E5854" s="22"/>
      <c r="F5854" s="23"/>
      <c r="G5854" s="24"/>
      <c r="H5854" s="22"/>
      <c r="I5854" s="22"/>
      <c r="J5854" s="22"/>
      <c r="K5854" s="22"/>
      <c r="L5854" s="66"/>
      <c r="M5854" s="67"/>
      <c r="N5854" s="22"/>
      <c r="O5854" s="22"/>
      <c r="P5854" s="25"/>
      <c r="Q5854" s="26"/>
    </row>
    <row r="5855" spans="1:17" x14ac:dyDescent="0.25">
      <c r="A5855" s="20"/>
      <c r="B5855" s="21"/>
      <c r="C5855" s="22"/>
      <c r="D5855" s="23"/>
      <c r="E5855" s="22"/>
      <c r="F5855" s="23"/>
      <c r="G5855" s="24"/>
      <c r="H5855" s="22"/>
      <c r="I5855" s="22"/>
      <c r="J5855" s="22"/>
      <c r="K5855" s="22"/>
      <c r="L5855" s="66"/>
      <c r="M5855" s="67"/>
      <c r="N5855" s="22"/>
      <c r="O5855" s="22"/>
      <c r="P5855" s="25"/>
      <c r="Q5855" s="26"/>
    </row>
    <row r="5856" spans="1:17" x14ac:dyDescent="0.25">
      <c r="A5856" s="20"/>
      <c r="B5856" s="21"/>
      <c r="C5856" s="22"/>
      <c r="D5856" s="23"/>
      <c r="E5856" s="22"/>
      <c r="F5856" s="23"/>
      <c r="G5856" s="24"/>
      <c r="H5856" s="22"/>
      <c r="I5856" s="22"/>
      <c r="J5856" s="22"/>
      <c r="K5856" s="22"/>
      <c r="L5856" s="66"/>
      <c r="M5856" s="67"/>
      <c r="N5856" s="22"/>
      <c r="O5856" s="22"/>
      <c r="P5856" s="25"/>
      <c r="Q5856" s="26"/>
    </row>
    <row r="5857" spans="1:17" x14ac:dyDescent="0.25">
      <c r="A5857" s="20"/>
      <c r="B5857" s="21"/>
      <c r="C5857" s="22"/>
      <c r="D5857" s="23"/>
      <c r="E5857" s="22"/>
      <c r="F5857" s="23"/>
      <c r="G5857" s="24"/>
      <c r="H5857" s="22"/>
      <c r="I5857" s="22"/>
      <c r="J5857" s="22"/>
      <c r="K5857" s="22"/>
      <c r="L5857" s="66"/>
      <c r="M5857" s="67"/>
      <c r="N5857" s="22"/>
      <c r="O5857" s="22"/>
      <c r="P5857" s="25"/>
      <c r="Q5857" s="26"/>
    </row>
    <row r="5858" spans="1:17" x14ac:dyDescent="0.25">
      <c r="A5858" s="20"/>
      <c r="B5858" s="21"/>
      <c r="C5858" s="22"/>
      <c r="D5858" s="23"/>
      <c r="E5858" s="22"/>
      <c r="F5858" s="23"/>
      <c r="G5858" s="24"/>
      <c r="H5858" s="22"/>
      <c r="I5858" s="22"/>
      <c r="J5858" s="22"/>
      <c r="K5858" s="22"/>
      <c r="L5858" s="66"/>
      <c r="M5858" s="67"/>
      <c r="N5858" s="22"/>
      <c r="O5858" s="22"/>
      <c r="P5858" s="25"/>
      <c r="Q5858" s="26"/>
    </row>
    <row r="5859" spans="1:17" x14ac:dyDescent="0.25">
      <c r="A5859" s="20"/>
      <c r="B5859" s="21"/>
      <c r="C5859" s="22"/>
      <c r="D5859" s="23"/>
      <c r="E5859" s="22"/>
      <c r="F5859" s="23"/>
      <c r="G5859" s="24"/>
      <c r="H5859" s="22"/>
      <c r="I5859" s="22"/>
      <c r="J5859" s="22"/>
      <c r="K5859" s="22"/>
      <c r="L5859" s="66"/>
      <c r="M5859" s="67"/>
      <c r="N5859" s="22"/>
      <c r="O5859" s="22"/>
      <c r="P5859" s="25"/>
      <c r="Q5859" s="26"/>
    </row>
    <row r="5860" spans="1:17" x14ac:dyDescent="0.25">
      <c r="A5860" s="20"/>
      <c r="B5860" s="21"/>
      <c r="C5860" s="22"/>
      <c r="D5860" s="23"/>
      <c r="E5860" s="22"/>
      <c r="F5860" s="23"/>
      <c r="G5860" s="24"/>
      <c r="H5860" s="22"/>
      <c r="I5860" s="22"/>
      <c r="J5860" s="22"/>
      <c r="K5860" s="22"/>
      <c r="L5860" s="66"/>
      <c r="M5860" s="67"/>
      <c r="N5860" s="22"/>
      <c r="O5860" s="22"/>
      <c r="P5860" s="25"/>
      <c r="Q5860" s="26"/>
    </row>
    <row r="5861" spans="1:17" x14ac:dyDescent="0.25">
      <c r="A5861" s="20"/>
      <c r="B5861" s="21"/>
      <c r="C5861" s="22"/>
      <c r="D5861" s="23"/>
      <c r="E5861" s="22"/>
      <c r="F5861" s="23"/>
      <c r="G5861" s="24"/>
      <c r="H5861" s="22"/>
      <c r="I5861" s="22"/>
      <c r="J5861" s="22"/>
      <c r="K5861" s="22"/>
      <c r="L5861" s="66"/>
      <c r="M5861" s="67"/>
      <c r="N5861" s="22"/>
      <c r="O5861" s="22"/>
      <c r="P5861" s="25"/>
      <c r="Q5861" s="26"/>
    </row>
    <row r="5862" spans="1:17" x14ac:dyDescent="0.25">
      <c r="A5862" s="20"/>
      <c r="B5862" s="21"/>
      <c r="C5862" s="22"/>
      <c r="D5862" s="23"/>
      <c r="E5862" s="22"/>
      <c r="F5862" s="23"/>
      <c r="G5862" s="24"/>
      <c r="H5862" s="22"/>
      <c r="I5862" s="22"/>
      <c r="J5862" s="22"/>
      <c r="K5862" s="22"/>
      <c r="L5862" s="66"/>
      <c r="M5862" s="67"/>
      <c r="N5862" s="22"/>
      <c r="O5862" s="22"/>
      <c r="P5862" s="25"/>
      <c r="Q5862" s="26"/>
    </row>
    <row r="5863" spans="1:17" x14ac:dyDescent="0.25">
      <c r="A5863" s="20"/>
      <c r="B5863" s="21"/>
      <c r="C5863" s="22"/>
      <c r="D5863" s="23"/>
      <c r="E5863" s="22"/>
      <c r="F5863" s="23"/>
      <c r="G5863" s="24"/>
      <c r="H5863" s="22"/>
      <c r="I5863" s="22"/>
      <c r="J5863" s="22"/>
      <c r="K5863" s="22"/>
      <c r="L5863" s="66"/>
      <c r="M5863" s="67"/>
      <c r="N5863" s="22"/>
      <c r="O5863" s="22"/>
      <c r="P5863" s="25"/>
      <c r="Q5863" s="26"/>
    </row>
    <row r="5864" spans="1:17" x14ac:dyDescent="0.25">
      <c r="A5864" s="20"/>
      <c r="B5864" s="21"/>
      <c r="C5864" s="22"/>
      <c r="D5864" s="23"/>
      <c r="E5864" s="22"/>
      <c r="F5864" s="23"/>
      <c r="G5864" s="24"/>
      <c r="H5864" s="22"/>
      <c r="I5864" s="22"/>
      <c r="J5864" s="22"/>
      <c r="K5864" s="22"/>
      <c r="L5864" s="66"/>
      <c r="M5864" s="67"/>
      <c r="N5864" s="22"/>
      <c r="O5864" s="22"/>
      <c r="P5864" s="25"/>
      <c r="Q5864" s="26"/>
    </row>
    <row r="5865" spans="1:17" x14ac:dyDescent="0.25">
      <c r="A5865" s="20"/>
      <c r="B5865" s="21"/>
      <c r="C5865" s="22"/>
      <c r="D5865" s="23"/>
      <c r="E5865" s="22"/>
      <c r="F5865" s="23"/>
      <c r="G5865" s="24"/>
      <c r="H5865" s="22"/>
      <c r="I5865" s="22"/>
      <c r="J5865" s="22"/>
      <c r="K5865" s="22"/>
      <c r="L5865" s="66"/>
      <c r="M5865" s="67"/>
      <c r="N5865" s="22"/>
      <c r="O5865" s="22"/>
      <c r="P5865" s="25"/>
      <c r="Q5865" s="26"/>
    </row>
    <row r="5866" spans="1:17" x14ac:dyDescent="0.25">
      <c r="A5866" s="20"/>
      <c r="B5866" s="21"/>
      <c r="C5866" s="22"/>
      <c r="D5866" s="23"/>
      <c r="E5866" s="22"/>
      <c r="F5866" s="23"/>
      <c r="G5866" s="24"/>
      <c r="H5866" s="22"/>
      <c r="I5866" s="22"/>
      <c r="J5866" s="22"/>
      <c r="K5866" s="22"/>
      <c r="L5866" s="66"/>
      <c r="M5866" s="67"/>
      <c r="N5866" s="22"/>
      <c r="O5866" s="22"/>
      <c r="P5866" s="25"/>
      <c r="Q5866" s="26"/>
    </row>
    <row r="5867" spans="1:17" x14ac:dyDescent="0.25">
      <c r="A5867" s="20"/>
      <c r="B5867" s="21"/>
      <c r="C5867" s="22"/>
      <c r="D5867" s="23"/>
      <c r="E5867" s="22"/>
      <c r="F5867" s="23"/>
      <c r="G5867" s="24"/>
      <c r="H5867" s="22"/>
      <c r="I5867" s="22"/>
      <c r="J5867" s="22"/>
      <c r="K5867" s="22"/>
      <c r="L5867" s="66"/>
      <c r="M5867" s="67"/>
      <c r="N5867" s="22"/>
      <c r="O5867" s="22"/>
      <c r="P5867" s="25"/>
      <c r="Q5867" s="26"/>
    </row>
    <row r="5868" spans="1:17" x14ac:dyDescent="0.25">
      <c r="A5868" s="20"/>
      <c r="B5868" s="21"/>
      <c r="C5868" s="22"/>
      <c r="D5868" s="23"/>
      <c r="E5868" s="22"/>
      <c r="F5868" s="23"/>
      <c r="G5868" s="24"/>
      <c r="H5868" s="22"/>
      <c r="I5868" s="22"/>
      <c r="J5868" s="22"/>
      <c r="K5868" s="22"/>
      <c r="L5868" s="66"/>
      <c r="M5868" s="67"/>
      <c r="N5868" s="22"/>
      <c r="O5868" s="22"/>
      <c r="P5868" s="25"/>
      <c r="Q5868" s="26"/>
    </row>
    <row r="5869" spans="1:17" x14ac:dyDescent="0.25">
      <c r="A5869" s="20"/>
      <c r="B5869" s="21"/>
      <c r="C5869" s="22"/>
      <c r="D5869" s="23"/>
      <c r="E5869" s="22"/>
      <c r="F5869" s="23"/>
      <c r="G5869" s="24"/>
      <c r="H5869" s="22"/>
      <c r="I5869" s="22"/>
      <c r="J5869" s="22"/>
      <c r="K5869" s="22"/>
      <c r="L5869" s="66"/>
      <c r="M5869" s="67"/>
      <c r="N5869" s="22"/>
      <c r="O5869" s="22"/>
      <c r="P5869" s="25"/>
      <c r="Q5869" s="26"/>
    </row>
    <row r="5870" spans="1:17" x14ac:dyDescent="0.25">
      <c r="A5870" s="20"/>
      <c r="B5870" s="21"/>
      <c r="C5870" s="22"/>
      <c r="D5870" s="23"/>
      <c r="E5870" s="22"/>
      <c r="F5870" s="23"/>
      <c r="G5870" s="24"/>
      <c r="H5870" s="22"/>
      <c r="I5870" s="22"/>
      <c r="J5870" s="22"/>
      <c r="K5870" s="22"/>
      <c r="L5870" s="66"/>
      <c r="M5870" s="67"/>
      <c r="N5870" s="22"/>
      <c r="O5870" s="22"/>
      <c r="P5870" s="25"/>
      <c r="Q5870" s="26"/>
    </row>
    <row r="5871" spans="1:17" x14ac:dyDescent="0.25">
      <c r="A5871" s="20"/>
      <c r="B5871" s="21"/>
      <c r="C5871" s="22"/>
      <c r="D5871" s="23"/>
      <c r="E5871" s="22"/>
      <c r="F5871" s="23"/>
      <c r="G5871" s="24"/>
      <c r="H5871" s="22"/>
      <c r="I5871" s="22"/>
      <c r="J5871" s="22"/>
      <c r="K5871" s="22"/>
      <c r="L5871" s="66"/>
      <c r="M5871" s="67"/>
      <c r="N5871" s="22"/>
      <c r="O5871" s="22"/>
      <c r="P5871" s="25"/>
      <c r="Q5871" s="26"/>
    </row>
    <row r="5872" spans="1:17" x14ac:dyDescent="0.25">
      <c r="A5872" s="20"/>
      <c r="B5872" s="21"/>
      <c r="C5872" s="22"/>
      <c r="D5872" s="23"/>
      <c r="E5872" s="22"/>
      <c r="F5872" s="23"/>
      <c r="G5872" s="24"/>
      <c r="H5872" s="22"/>
      <c r="I5872" s="22"/>
      <c r="J5872" s="22"/>
      <c r="K5872" s="22"/>
      <c r="L5872" s="66"/>
      <c r="M5872" s="67"/>
      <c r="N5872" s="22"/>
      <c r="O5872" s="22"/>
      <c r="P5872" s="25"/>
      <c r="Q5872" s="26"/>
    </row>
    <row r="5873" spans="1:17" x14ac:dyDescent="0.25">
      <c r="A5873" s="20"/>
      <c r="B5873" s="21"/>
      <c r="C5873" s="22"/>
      <c r="D5873" s="23"/>
      <c r="E5873" s="22"/>
      <c r="F5873" s="23"/>
      <c r="G5873" s="24"/>
      <c r="H5873" s="22"/>
      <c r="I5873" s="22"/>
      <c r="J5873" s="22"/>
      <c r="K5873" s="22"/>
      <c r="L5873" s="66"/>
      <c r="M5873" s="67"/>
      <c r="N5873" s="22"/>
      <c r="O5873" s="22"/>
      <c r="P5873" s="25"/>
      <c r="Q5873" s="26"/>
    </row>
    <row r="5874" spans="1:17" x14ac:dyDescent="0.25">
      <c r="A5874" s="20"/>
      <c r="B5874" s="21"/>
      <c r="C5874" s="22"/>
      <c r="D5874" s="23"/>
      <c r="E5874" s="22"/>
      <c r="F5874" s="23"/>
      <c r="G5874" s="24"/>
      <c r="H5874" s="22"/>
      <c r="I5874" s="22"/>
      <c r="J5874" s="22"/>
      <c r="K5874" s="22"/>
      <c r="L5874" s="66"/>
      <c r="M5874" s="67"/>
      <c r="N5874" s="22"/>
      <c r="O5874" s="22"/>
      <c r="P5874" s="25"/>
      <c r="Q5874" s="26"/>
    </row>
    <row r="5875" spans="1:17" x14ac:dyDescent="0.25">
      <c r="A5875" s="20"/>
      <c r="B5875" s="21"/>
      <c r="C5875" s="22"/>
      <c r="D5875" s="23"/>
      <c r="E5875" s="22"/>
      <c r="F5875" s="23"/>
      <c r="G5875" s="24"/>
      <c r="H5875" s="22"/>
      <c r="I5875" s="22"/>
      <c r="J5875" s="22"/>
      <c r="K5875" s="22"/>
      <c r="L5875" s="66"/>
      <c r="M5875" s="67"/>
      <c r="N5875" s="22"/>
      <c r="O5875" s="22"/>
      <c r="P5875" s="25"/>
      <c r="Q5875" s="26"/>
    </row>
    <row r="5876" spans="1:17" x14ac:dyDescent="0.25">
      <c r="A5876" s="20"/>
      <c r="B5876" s="21"/>
      <c r="C5876" s="22"/>
      <c r="D5876" s="23"/>
      <c r="E5876" s="22"/>
      <c r="F5876" s="23"/>
      <c r="G5876" s="24"/>
      <c r="H5876" s="22"/>
      <c r="I5876" s="22"/>
      <c r="J5876" s="22"/>
      <c r="K5876" s="22"/>
      <c r="L5876" s="66"/>
      <c r="M5876" s="67"/>
      <c r="N5876" s="22"/>
      <c r="O5876" s="22"/>
      <c r="P5876" s="25"/>
      <c r="Q5876" s="26"/>
    </row>
    <row r="5877" spans="1:17" x14ac:dyDescent="0.25">
      <c r="A5877" s="20"/>
      <c r="B5877" s="21"/>
      <c r="C5877" s="22"/>
      <c r="D5877" s="23"/>
      <c r="E5877" s="22"/>
      <c r="F5877" s="23"/>
      <c r="G5877" s="24"/>
      <c r="H5877" s="22"/>
      <c r="I5877" s="22"/>
      <c r="J5877" s="22"/>
      <c r="K5877" s="22"/>
      <c r="L5877" s="66"/>
      <c r="M5877" s="67"/>
      <c r="N5877" s="22"/>
      <c r="O5877" s="22"/>
      <c r="P5877" s="25"/>
      <c r="Q5877" s="26"/>
    </row>
    <row r="5878" spans="1:17" x14ac:dyDescent="0.25">
      <c r="A5878" s="20"/>
      <c r="B5878" s="21"/>
      <c r="C5878" s="22"/>
      <c r="D5878" s="23"/>
      <c r="E5878" s="22"/>
      <c r="F5878" s="23"/>
      <c r="G5878" s="24"/>
      <c r="H5878" s="22"/>
      <c r="I5878" s="22"/>
      <c r="J5878" s="22"/>
      <c r="K5878" s="22"/>
      <c r="L5878" s="66"/>
      <c r="M5878" s="67"/>
      <c r="N5878" s="22"/>
      <c r="O5878" s="22"/>
      <c r="P5878" s="25"/>
      <c r="Q5878" s="26"/>
    </row>
    <row r="5879" spans="1:17" x14ac:dyDescent="0.25">
      <c r="A5879" s="20"/>
      <c r="B5879" s="21"/>
      <c r="C5879" s="22"/>
      <c r="D5879" s="23"/>
      <c r="E5879" s="22"/>
      <c r="F5879" s="23"/>
      <c r="G5879" s="24"/>
      <c r="H5879" s="22"/>
      <c r="I5879" s="22"/>
      <c r="J5879" s="22"/>
      <c r="K5879" s="22"/>
      <c r="L5879" s="66"/>
      <c r="M5879" s="67"/>
      <c r="N5879" s="22"/>
      <c r="O5879" s="22"/>
      <c r="P5879" s="25"/>
      <c r="Q5879" s="26"/>
    </row>
    <row r="5880" spans="1:17" x14ac:dyDescent="0.25">
      <c r="A5880" s="20"/>
      <c r="B5880" s="21"/>
      <c r="C5880" s="22"/>
      <c r="D5880" s="23"/>
      <c r="E5880" s="22"/>
      <c r="F5880" s="23"/>
      <c r="G5880" s="24"/>
      <c r="H5880" s="22"/>
      <c r="I5880" s="22"/>
      <c r="J5880" s="22"/>
      <c r="K5880" s="22"/>
      <c r="L5880" s="66"/>
      <c r="M5880" s="67"/>
      <c r="N5880" s="22"/>
      <c r="O5880" s="22"/>
      <c r="P5880" s="25"/>
      <c r="Q5880" s="26"/>
    </row>
    <row r="5881" spans="1:17" x14ac:dyDescent="0.25">
      <c r="A5881" s="20"/>
      <c r="B5881" s="21"/>
      <c r="C5881" s="22"/>
      <c r="D5881" s="23"/>
      <c r="E5881" s="22"/>
      <c r="F5881" s="23"/>
      <c r="G5881" s="24"/>
      <c r="H5881" s="22"/>
      <c r="I5881" s="22"/>
      <c r="J5881" s="22"/>
      <c r="K5881" s="22"/>
      <c r="L5881" s="66"/>
      <c r="M5881" s="67"/>
      <c r="N5881" s="22"/>
      <c r="O5881" s="22"/>
      <c r="P5881" s="25"/>
      <c r="Q5881" s="26"/>
    </row>
    <row r="5882" spans="1:17" x14ac:dyDescent="0.25">
      <c r="A5882" s="20"/>
      <c r="B5882" s="21"/>
      <c r="C5882" s="22"/>
      <c r="D5882" s="23"/>
      <c r="E5882" s="22"/>
      <c r="F5882" s="23"/>
      <c r="G5882" s="24"/>
      <c r="H5882" s="22"/>
      <c r="I5882" s="22"/>
      <c r="J5882" s="22"/>
      <c r="K5882" s="22"/>
      <c r="L5882" s="66"/>
      <c r="M5882" s="67"/>
      <c r="N5882" s="22"/>
      <c r="O5882" s="22"/>
      <c r="P5882" s="25"/>
      <c r="Q5882" s="26"/>
    </row>
    <row r="5883" spans="1:17" x14ac:dyDescent="0.25">
      <c r="A5883" s="20"/>
      <c r="B5883" s="21"/>
      <c r="C5883" s="22"/>
      <c r="D5883" s="23"/>
      <c r="E5883" s="22"/>
      <c r="F5883" s="23"/>
      <c r="G5883" s="24"/>
      <c r="H5883" s="22"/>
      <c r="I5883" s="22"/>
      <c r="J5883" s="22"/>
      <c r="K5883" s="22"/>
      <c r="L5883" s="66"/>
      <c r="M5883" s="67"/>
      <c r="N5883" s="22"/>
      <c r="O5883" s="22"/>
      <c r="P5883" s="25"/>
      <c r="Q5883" s="26"/>
    </row>
    <row r="5884" spans="1:17" x14ac:dyDescent="0.25">
      <c r="A5884" s="20"/>
      <c r="B5884" s="21"/>
      <c r="C5884" s="22"/>
      <c r="D5884" s="23"/>
      <c r="E5884" s="22"/>
      <c r="F5884" s="23"/>
      <c r="G5884" s="24"/>
      <c r="H5884" s="22"/>
      <c r="I5884" s="22"/>
      <c r="J5884" s="22"/>
      <c r="K5884" s="22"/>
      <c r="L5884" s="66"/>
      <c r="M5884" s="67"/>
      <c r="N5884" s="22"/>
      <c r="O5884" s="22"/>
      <c r="P5884" s="25"/>
      <c r="Q5884" s="26"/>
    </row>
    <row r="5885" spans="1:17" x14ac:dyDescent="0.25">
      <c r="A5885" s="20"/>
      <c r="B5885" s="21"/>
      <c r="C5885" s="22"/>
      <c r="D5885" s="23"/>
      <c r="E5885" s="22"/>
      <c r="F5885" s="23"/>
      <c r="G5885" s="24"/>
      <c r="H5885" s="22"/>
      <c r="I5885" s="22"/>
      <c r="J5885" s="22"/>
      <c r="K5885" s="22"/>
      <c r="L5885" s="66"/>
      <c r="M5885" s="67"/>
      <c r="N5885" s="22"/>
      <c r="O5885" s="22"/>
      <c r="P5885" s="25"/>
      <c r="Q5885" s="26"/>
    </row>
    <row r="5886" spans="1:17" x14ac:dyDescent="0.25">
      <c r="A5886" s="20"/>
      <c r="B5886" s="21"/>
      <c r="C5886" s="22"/>
      <c r="D5886" s="23"/>
      <c r="E5886" s="22"/>
      <c r="F5886" s="23"/>
      <c r="G5886" s="24"/>
      <c r="H5886" s="22"/>
      <c r="I5886" s="22"/>
      <c r="J5886" s="22"/>
      <c r="K5886" s="22"/>
      <c r="L5886" s="66"/>
      <c r="M5886" s="67"/>
      <c r="N5886" s="22"/>
      <c r="O5886" s="22"/>
      <c r="P5886" s="25"/>
      <c r="Q5886" s="26"/>
    </row>
    <row r="5887" spans="1:17" x14ac:dyDescent="0.25">
      <c r="A5887" s="20"/>
      <c r="B5887" s="21"/>
      <c r="C5887" s="22"/>
      <c r="D5887" s="23"/>
      <c r="E5887" s="22"/>
      <c r="F5887" s="23"/>
      <c r="G5887" s="24"/>
      <c r="H5887" s="22"/>
      <c r="I5887" s="22"/>
      <c r="J5887" s="22"/>
      <c r="K5887" s="22"/>
      <c r="L5887" s="66"/>
      <c r="M5887" s="67"/>
      <c r="N5887" s="22"/>
      <c r="O5887" s="22"/>
      <c r="P5887" s="25"/>
      <c r="Q5887" s="26"/>
    </row>
    <row r="5888" spans="1:17" x14ac:dyDescent="0.25">
      <c r="A5888" s="20"/>
      <c r="B5888" s="21"/>
      <c r="C5888" s="22"/>
      <c r="D5888" s="23"/>
      <c r="E5888" s="22"/>
      <c r="F5888" s="23"/>
      <c r="G5888" s="24"/>
      <c r="H5888" s="22"/>
      <c r="I5888" s="22"/>
      <c r="J5888" s="22"/>
      <c r="K5888" s="22"/>
      <c r="L5888" s="66"/>
      <c r="M5888" s="67"/>
      <c r="N5888" s="22"/>
      <c r="O5888" s="22"/>
      <c r="P5888" s="25"/>
      <c r="Q5888" s="26"/>
    </row>
    <row r="5889" spans="1:17" x14ac:dyDescent="0.25">
      <c r="A5889" s="20"/>
      <c r="B5889" s="21"/>
      <c r="C5889" s="22"/>
      <c r="D5889" s="23"/>
      <c r="E5889" s="22"/>
      <c r="F5889" s="23"/>
      <c r="G5889" s="24"/>
      <c r="H5889" s="22"/>
      <c r="I5889" s="22"/>
      <c r="J5889" s="22"/>
      <c r="K5889" s="22"/>
      <c r="L5889" s="66"/>
      <c r="M5889" s="67"/>
      <c r="N5889" s="22"/>
      <c r="O5889" s="22"/>
      <c r="P5889" s="25"/>
      <c r="Q5889" s="26"/>
    </row>
    <row r="5890" spans="1:17" x14ac:dyDescent="0.25">
      <c r="A5890" s="20"/>
      <c r="B5890" s="21"/>
      <c r="C5890" s="22"/>
      <c r="D5890" s="23"/>
      <c r="E5890" s="22"/>
      <c r="F5890" s="23"/>
      <c r="G5890" s="24"/>
      <c r="H5890" s="22"/>
      <c r="I5890" s="22"/>
      <c r="J5890" s="22"/>
      <c r="K5890" s="22"/>
      <c r="L5890" s="66"/>
      <c r="M5890" s="67"/>
      <c r="N5890" s="22"/>
      <c r="O5890" s="22"/>
      <c r="P5890" s="25"/>
      <c r="Q5890" s="26"/>
    </row>
    <row r="5891" spans="1:17" x14ac:dyDescent="0.25">
      <c r="A5891" s="20"/>
      <c r="B5891" s="21"/>
      <c r="C5891" s="22"/>
      <c r="D5891" s="23"/>
      <c r="E5891" s="22"/>
      <c r="F5891" s="23"/>
      <c r="G5891" s="24"/>
      <c r="H5891" s="22"/>
      <c r="I5891" s="22"/>
      <c r="J5891" s="22"/>
      <c r="K5891" s="22"/>
      <c r="L5891" s="66"/>
      <c r="M5891" s="67"/>
      <c r="N5891" s="22"/>
      <c r="O5891" s="22"/>
      <c r="P5891" s="25"/>
      <c r="Q5891" s="26"/>
    </row>
    <row r="5892" spans="1:17" x14ac:dyDescent="0.25">
      <c r="A5892" s="20"/>
      <c r="B5892" s="21"/>
      <c r="C5892" s="22"/>
      <c r="D5892" s="23"/>
      <c r="E5892" s="22"/>
      <c r="F5892" s="23"/>
      <c r="G5892" s="24"/>
      <c r="H5892" s="22"/>
      <c r="I5892" s="22"/>
      <c r="J5892" s="22"/>
      <c r="K5892" s="22"/>
      <c r="L5892" s="66"/>
      <c r="M5892" s="67"/>
      <c r="N5892" s="22"/>
      <c r="O5892" s="22"/>
      <c r="P5892" s="25"/>
      <c r="Q5892" s="26"/>
    </row>
    <row r="5893" spans="1:17" x14ac:dyDescent="0.25">
      <c r="A5893" s="20"/>
      <c r="B5893" s="21"/>
      <c r="C5893" s="22"/>
      <c r="D5893" s="23"/>
      <c r="E5893" s="22"/>
      <c r="F5893" s="23"/>
      <c r="G5893" s="24"/>
      <c r="H5893" s="22"/>
      <c r="I5893" s="22"/>
      <c r="J5893" s="22"/>
      <c r="K5893" s="22"/>
      <c r="L5893" s="66"/>
      <c r="M5893" s="67"/>
      <c r="N5893" s="22"/>
      <c r="O5893" s="22"/>
      <c r="P5893" s="25"/>
      <c r="Q5893" s="26"/>
    </row>
    <row r="5894" spans="1:17" x14ac:dyDescent="0.25">
      <c r="A5894" s="20"/>
      <c r="B5894" s="21"/>
      <c r="C5894" s="22"/>
      <c r="D5894" s="23"/>
      <c r="E5894" s="22"/>
      <c r="F5894" s="23"/>
      <c r="G5894" s="24"/>
      <c r="H5894" s="22"/>
      <c r="I5894" s="22"/>
      <c r="J5894" s="22"/>
      <c r="K5894" s="22"/>
      <c r="L5894" s="66"/>
      <c r="M5894" s="67"/>
      <c r="N5894" s="22"/>
      <c r="O5894" s="22"/>
      <c r="P5894" s="25"/>
      <c r="Q5894" s="26"/>
    </row>
    <row r="5895" spans="1:17" x14ac:dyDescent="0.25">
      <c r="A5895" s="20"/>
      <c r="B5895" s="21"/>
      <c r="C5895" s="22"/>
      <c r="D5895" s="23"/>
      <c r="E5895" s="22"/>
      <c r="F5895" s="23"/>
      <c r="G5895" s="24"/>
      <c r="H5895" s="22"/>
      <c r="I5895" s="22"/>
      <c r="J5895" s="22"/>
      <c r="K5895" s="22"/>
      <c r="L5895" s="66"/>
      <c r="M5895" s="67"/>
      <c r="N5895" s="22"/>
      <c r="O5895" s="22"/>
      <c r="P5895" s="25"/>
      <c r="Q5895" s="26"/>
    </row>
    <row r="5896" spans="1:17" x14ac:dyDescent="0.25">
      <c r="A5896" s="20"/>
      <c r="B5896" s="21"/>
      <c r="C5896" s="22"/>
      <c r="D5896" s="23"/>
      <c r="E5896" s="22"/>
      <c r="F5896" s="23"/>
      <c r="G5896" s="24"/>
      <c r="H5896" s="22"/>
      <c r="I5896" s="22"/>
      <c r="J5896" s="22"/>
      <c r="K5896" s="22"/>
      <c r="L5896" s="66"/>
      <c r="M5896" s="67"/>
      <c r="N5896" s="22"/>
      <c r="O5896" s="22"/>
      <c r="P5896" s="25"/>
      <c r="Q5896" s="26"/>
    </row>
    <row r="5897" spans="1:17" x14ac:dyDescent="0.25">
      <c r="A5897" s="20"/>
      <c r="B5897" s="21"/>
      <c r="C5897" s="22"/>
      <c r="D5897" s="23"/>
      <c r="E5897" s="22"/>
      <c r="F5897" s="23"/>
      <c r="G5897" s="24"/>
      <c r="H5897" s="22"/>
      <c r="I5897" s="22"/>
      <c r="J5897" s="22"/>
      <c r="K5897" s="22"/>
      <c r="L5897" s="66"/>
      <c r="M5897" s="67"/>
      <c r="N5897" s="22"/>
      <c r="O5897" s="22"/>
      <c r="P5897" s="25"/>
      <c r="Q5897" s="26"/>
    </row>
    <row r="5898" spans="1:17" x14ac:dyDescent="0.25">
      <c r="A5898" s="20"/>
      <c r="B5898" s="21"/>
      <c r="C5898" s="22"/>
      <c r="D5898" s="23"/>
      <c r="E5898" s="22"/>
      <c r="F5898" s="23"/>
      <c r="G5898" s="24"/>
      <c r="H5898" s="22"/>
      <c r="I5898" s="22"/>
      <c r="J5898" s="22"/>
      <c r="K5898" s="22"/>
      <c r="L5898" s="66"/>
      <c r="M5898" s="67"/>
      <c r="N5898" s="22"/>
      <c r="O5898" s="22"/>
      <c r="P5898" s="25"/>
      <c r="Q5898" s="26"/>
    </row>
    <row r="5899" spans="1:17" x14ac:dyDescent="0.25">
      <c r="A5899" s="20"/>
      <c r="B5899" s="21"/>
      <c r="C5899" s="22"/>
      <c r="D5899" s="23"/>
      <c r="E5899" s="22"/>
      <c r="F5899" s="23"/>
      <c r="G5899" s="24"/>
      <c r="H5899" s="22"/>
      <c r="I5899" s="22"/>
      <c r="J5899" s="22"/>
      <c r="K5899" s="22"/>
      <c r="L5899" s="66"/>
      <c r="M5899" s="67"/>
      <c r="N5899" s="22"/>
      <c r="O5899" s="22"/>
      <c r="P5899" s="25"/>
      <c r="Q5899" s="26"/>
    </row>
    <row r="5900" spans="1:17" x14ac:dyDescent="0.25">
      <c r="A5900" s="20"/>
      <c r="B5900" s="21"/>
      <c r="C5900" s="22"/>
      <c r="D5900" s="23"/>
      <c r="E5900" s="22"/>
      <c r="F5900" s="23"/>
      <c r="G5900" s="24"/>
      <c r="H5900" s="22"/>
      <c r="I5900" s="22"/>
      <c r="J5900" s="22"/>
      <c r="K5900" s="22"/>
      <c r="L5900" s="66"/>
      <c r="M5900" s="67"/>
      <c r="N5900" s="22"/>
      <c r="O5900" s="22"/>
      <c r="P5900" s="25"/>
      <c r="Q5900" s="26"/>
    </row>
    <row r="5901" spans="1:17" x14ac:dyDescent="0.25">
      <c r="A5901" s="20"/>
      <c r="B5901" s="21"/>
      <c r="C5901" s="22"/>
      <c r="D5901" s="23"/>
      <c r="E5901" s="22"/>
      <c r="F5901" s="23"/>
      <c r="G5901" s="24"/>
      <c r="H5901" s="22"/>
      <c r="I5901" s="22"/>
      <c r="J5901" s="22"/>
      <c r="K5901" s="22"/>
      <c r="L5901" s="66"/>
      <c r="M5901" s="67"/>
      <c r="N5901" s="22"/>
      <c r="O5901" s="22"/>
      <c r="P5901" s="25"/>
      <c r="Q5901" s="26"/>
    </row>
    <row r="5902" spans="1:17" x14ac:dyDescent="0.25">
      <c r="A5902" s="20"/>
      <c r="B5902" s="21"/>
      <c r="C5902" s="22"/>
      <c r="D5902" s="23"/>
      <c r="E5902" s="22"/>
      <c r="F5902" s="23"/>
      <c r="G5902" s="24"/>
      <c r="H5902" s="22"/>
      <c r="I5902" s="22"/>
      <c r="J5902" s="22"/>
      <c r="K5902" s="22"/>
      <c r="L5902" s="66"/>
      <c r="M5902" s="67"/>
      <c r="N5902" s="22"/>
      <c r="O5902" s="22"/>
      <c r="P5902" s="25"/>
      <c r="Q5902" s="26"/>
    </row>
    <row r="5903" spans="1:17" x14ac:dyDescent="0.25">
      <c r="A5903" s="20"/>
      <c r="B5903" s="21"/>
      <c r="C5903" s="22"/>
      <c r="D5903" s="23"/>
      <c r="E5903" s="22"/>
      <c r="F5903" s="23"/>
      <c r="G5903" s="24"/>
      <c r="H5903" s="22"/>
      <c r="I5903" s="22"/>
      <c r="J5903" s="22"/>
      <c r="K5903" s="22"/>
      <c r="L5903" s="66"/>
      <c r="M5903" s="67"/>
      <c r="N5903" s="22"/>
      <c r="O5903" s="22"/>
      <c r="P5903" s="25"/>
      <c r="Q5903" s="26"/>
    </row>
    <row r="5904" spans="1:17" x14ac:dyDescent="0.25">
      <c r="A5904" s="20"/>
      <c r="B5904" s="21"/>
      <c r="C5904" s="22"/>
      <c r="D5904" s="23"/>
      <c r="E5904" s="22"/>
      <c r="F5904" s="23"/>
      <c r="G5904" s="24"/>
      <c r="H5904" s="22"/>
      <c r="I5904" s="22"/>
      <c r="J5904" s="22"/>
      <c r="K5904" s="22"/>
      <c r="L5904" s="66"/>
      <c r="M5904" s="67"/>
      <c r="N5904" s="22"/>
      <c r="O5904" s="22"/>
      <c r="P5904" s="25"/>
      <c r="Q5904" s="26"/>
    </row>
    <row r="5905" spans="1:17" x14ac:dyDescent="0.25">
      <c r="A5905" s="20"/>
      <c r="B5905" s="21"/>
      <c r="C5905" s="22"/>
      <c r="D5905" s="23"/>
      <c r="E5905" s="22"/>
      <c r="F5905" s="23"/>
      <c r="G5905" s="24"/>
      <c r="H5905" s="22"/>
      <c r="I5905" s="22"/>
      <c r="J5905" s="22"/>
      <c r="K5905" s="22"/>
      <c r="L5905" s="66"/>
      <c r="M5905" s="67"/>
      <c r="N5905" s="22"/>
      <c r="O5905" s="22"/>
      <c r="P5905" s="25"/>
      <c r="Q5905" s="26"/>
    </row>
    <row r="5906" spans="1:17" x14ac:dyDescent="0.25">
      <c r="A5906" s="20"/>
      <c r="B5906" s="21"/>
      <c r="C5906" s="22"/>
      <c r="D5906" s="23"/>
      <c r="E5906" s="22"/>
      <c r="F5906" s="23"/>
      <c r="G5906" s="24"/>
      <c r="H5906" s="22"/>
      <c r="I5906" s="22"/>
      <c r="J5906" s="22"/>
      <c r="K5906" s="22"/>
      <c r="L5906" s="66"/>
      <c r="M5906" s="67"/>
      <c r="N5906" s="22"/>
      <c r="O5906" s="22"/>
      <c r="P5906" s="25"/>
      <c r="Q5906" s="26"/>
    </row>
    <row r="5907" spans="1:17" x14ac:dyDescent="0.25">
      <c r="A5907" s="20"/>
      <c r="B5907" s="21"/>
      <c r="C5907" s="22"/>
      <c r="D5907" s="23"/>
      <c r="E5907" s="22"/>
      <c r="F5907" s="23"/>
      <c r="G5907" s="24"/>
      <c r="H5907" s="22"/>
      <c r="I5907" s="22"/>
      <c r="J5907" s="22"/>
      <c r="K5907" s="22"/>
      <c r="L5907" s="66"/>
      <c r="M5907" s="67"/>
      <c r="N5907" s="22"/>
      <c r="O5907" s="22"/>
      <c r="P5907" s="25"/>
      <c r="Q5907" s="26"/>
    </row>
    <row r="5908" spans="1:17" x14ac:dyDescent="0.25">
      <c r="A5908" s="20"/>
      <c r="B5908" s="21"/>
      <c r="C5908" s="22"/>
      <c r="D5908" s="23"/>
      <c r="E5908" s="22"/>
      <c r="F5908" s="23"/>
      <c r="G5908" s="24"/>
      <c r="H5908" s="22"/>
      <c r="I5908" s="22"/>
      <c r="J5908" s="22"/>
      <c r="K5908" s="22"/>
      <c r="L5908" s="66"/>
      <c r="M5908" s="67"/>
      <c r="N5908" s="22"/>
      <c r="O5908" s="22"/>
      <c r="P5908" s="25"/>
      <c r="Q5908" s="26"/>
    </row>
    <row r="5909" spans="1:17" x14ac:dyDescent="0.25">
      <c r="A5909" s="20"/>
      <c r="B5909" s="21"/>
      <c r="C5909" s="22"/>
      <c r="D5909" s="23"/>
      <c r="E5909" s="22"/>
      <c r="F5909" s="23"/>
      <c r="G5909" s="24"/>
      <c r="H5909" s="22"/>
      <c r="I5909" s="22"/>
      <c r="J5909" s="22"/>
      <c r="K5909" s="22"/>
      <c r="L5909" s="66"/>
      <c r="M5909" s="67"/>
      <c r="N5909" s="22"/>
      <c r="O5909" s="22"/>
      <c r="P5909" s="25"/>
      <c r="Q5909" s="26"/>
    </row>
    <row r="5910" spans="1:17" x14ac:dyDescent="0.25">
      <c r="A5910" s="20"/>
      <c r="B5910" s="21"/>
      <c r="C5910" s="22"/>
      <c r="D5910" s="23"/>
      <c r="E5910" s="22"/>
      <c r="F5910" s="23"/>
      <c r="G5910" s="24"/>
      <c r="H5910" s="22"/>
      <c r="I5910" s="22"/>
      <c r="J5910" s="22"/>
      <c r="K5910" s="22"/>
      <c r="L5910" s="66"/>
      <c r="M5910" s="67"/>
      <c r="N5910" s="22"/>
      <c r="O5910" s="22"/>
      <c r="P5910" s="25"/>
      <c r="Q5910" s="26"/>
    </row>
    <row r="5911" spans="1:17" x14ac:dyDescent="0.25">
      <c r="A5911" s="20"/>
      <c r="B5911" s="21"/>
      <c r="C5911" s="22"/>
      <c r="D5911" s="23"/>
      <c r="E5911" s="22"/>
      <c r="F5911" s="23"/>
      <c r="G5911" s="24"/>
      <c r="H5911" s="22"/>
      <c r="I5911" s="22"/>
      <c r="J5911" s="22"/>
      <c r="K5911" s="22"/>
      <c r="L5911" s="66"/>
      <c r="M5911" s="67"/>
      <c r="N5911" s="22"/>
      <c r="O5911" s="22"/>
      <c r="P5911" s="25"/>
      <c r="Q5911" s="26"/>
    </row>
    <row r="5912" spans="1:17" x14ac:dyDescent="0.25">
      <c r="A5912" s="20"/>
      <c r="B5912" s="21"/>
      <c r="C5912" s="22"/>
      <c r="D5912" s="23"/>
      <c r="E5912" s="22"/>
      <c r="F5912" s="23"/>
      <c r="G5912" s="24"/>
      <c r="H5912" s="22"/>
      <c r="I5912" s="22"/>
      <c r="J5912" s="22"/>
      <c r="K5912" s="22"/>
      <c r="L5912" s="66"/>
      <c r="M5912" s="67"/>
      <c r="N5912" s="22"/>
      <c r="O5912" s="22"/>
      <c r="P5912" s="25"/>
      <c r="Q5912" s="26"/>
    </row>
    <row r="5913" spans="1:17" x14ac:dyDescent="0.25">
      <c r="A5913" s="20"/>
      <c r="B5913" s="21"/>
      <c r="C5913" s="22"/>
      <c r="D5913" s="23"/>
      <c r="E5913" s="22"/>
      <c r="F5913" s="23"/>
      <c r="G5913" s="24"/>
      <c r="H5913" s="22"/>
      <c r="I5913" s="22"/>
      <c r="J5913" s="22"/>
      <c r="K5913" s="22"/>
      <c r="L5913" s="66"/>
      <c r="M5913" s="67"/>
      <c r="N5913" s="22"/>
      <c r="O5913" s="22"/>
      <c r="P5913" s="25"/>
      <c r="Q5913" s="26"/>
    </row>
    <row r="5914" spans="1:17" x14ac:dyDescent="0.25">
      <c r="A5914" s="20"/>
      <c r="B5914" s="21"/>
      <c r="C5914" s="22"/>
      <c r="D5914" s="23"/>
      <c r="E5914" s="22"/>
      <c r="F5914" s="23"/>
      <c r="G5914" s="24"/>
      <c r="H5914" s="22"/>
      <c r="I5914" s="22"/>
      <c r="J5914" s="22"/>
      <c r="K5914" s="22"/>
      <c r="L5914" s="66"/>
      <c r="M5914" s="67"/>
      <c r="N5914" s="22"/>
      <c r="O5914" s="22"/>
      <c r="P5914" s="25"/>
      <c r="Q5914" s="26"/>
    </row>
    <row r="5915" spans="1:17" x14ac:dyDescent="0.25">
      <c r="A5915" s="20"/>
      <c r="B5915" s="21"/>
      <c r="C5915" s="22"/>
      <c r="D5915" s="23"/>
      <c r="E5915" s="22"/>
      <c r="F5915" s="23"/>
      <c r="G5915" s="24"/>
      <c r="H5915" s="22"/>
      <c r="I5915" s="22"/>
      <c r="J5915" s="22"/>
      <c r="K5915" s="22"/>
      <c r="L5915" s="66"/>
      <c r="M5915" s="67"/>
      <c r="N5915" s="22"/>
      <c r="O5915" s="22"/>
      <c r="P5915" s="25"/>
      <c r="Q5915" s="26"/>
    </row>
    <row r="5916" spans="1:17" x14ac:dyDescent="0.25">
      <c r="A5916" s="20"/>
      <c r="B5916" s="21"/>
      <c r="C5916" s="22"/>
      <c r="D5916" s="23"/>
      <c r="E5916" s="22"/>
      <c r="F5916" s="23"/>
      <c r="G5916" s="24"/>
      <c r="H5916" s="22"/>
      <c r="I5916" s="22"/>
      <c r="J5916" s="22"/>
      <c r="K5916" s="22"/>
      <c r="L5916" s="66"/>
      <c r="M5916" s="67"/>
      <c r="N5916" s="22"/>
      <c r="O5916" s="22"/>
      <c r="P5916" s="25"/>
      <c r="Q5916" s="26"/>
    </row>
    <row r="5917" spans="1:17" x14ac:dyDescent="0.25">
      <c r="A5917" s="20"/>
      <c r="B5917" s="21"/>
      <c r="C5917" s="22"/>
      <c r="D5917" s="23"/>
      <c r="E5917" s="22"/>
      <c r="F5917" s="23"/>
      <c r="G5917" s="24"/>
      <c r="H5917" s="22"/>
      <c r="I5917" s="22"/>
      <c r="J5917" s="22"/>
      <c r="K5917" s="22"/>
      <c r="L5917" s="66"/>
      <c r="M5917" s="67"/>
      <c r="N5917" s="22"/>
      <c r="O5917" s="22"/>
      <c r="P5917" s="25"/>
      <c r="Q5917" s="26"/>
    </row>
    <row r="5918" spans="1:17" x14ac:dyDescent="0.25">
      <c r="A5918" s="20"/>
      <c r="B5918" s="21"/>
      <c r="C5918" s="22"/>
      <c r="D5918" s="23"/>
      <c r="E5918" s="22"/>
      <c r="F5918" s="23"/>
      <c r="G5918" s="24"/>
      <c r="H5918" s="22"/>
      <c r="I5918" s="22"/>
      <c r="J5918" s="22"/>
      <c r="K5918" s="22"/>
      <c r="L5918" s="66"/>
      <c r="M5918" s="67"/>
      <c r="N5918" s="22"/>
      <c r="O5918" s="22"/>
      <c r="P5918" s="25"/>
      <c r="Q5918" s="26"/>
    </row>
    <row r="5919" spans="1:17" x14ac:dyDescent="0.25">
      <c r="A5919" s="20"/>
      <c r="B5919" s="21"/>
      <c r="C5919" s="22"/>
      <c r="D5919" s="23"/>
      <c r="E5919" s="22"/>
      <c r="F5919" s="23"/>
      <c r="G5919" s="24"/>
      <c r="H5919" s="22"/>
      <c r="I5919" s="22"/>
      <c r="J5919" s="22"/>
      <c r="K5919" s="22"/>
      <c r="L5919" s="66"/>
      <c r="M5919" s="67"/>
      <c r="N5919" s="22"/>
      <c r="O5919" s="22"/>
      <c r="P5919" s="25"/>
      <c r="Q5919" s="26"/>
    </row>
    <row r="5920" spans="1:17" x14ac:dyDescent="0.25">
      <c r="A5920" s="20"/>
      <c r="B5920" s="21"/>
      <c r="C5920" s="22"/>
      <c r="D5920" s="23"/>
      <c r="E5920" s="22"/>
      <c r="F5920" s="23"/>
      <c r="G5920" s="24"/>
      <c r="H5920" s="22"/>
      <c r="I5920" s="22"/>
      <c r="J5920" s="22"/>
      <c r="K5920" s="22"/>
      <c r="L5920" s="66"/>
      <c r="M5920" s="67"/>
      <c r="N5920" s="22"/>
      <c r="O5920" s="22"/>
      <c r="P5920" s="25"/>
      <c r="Q5920" s="26"/>
    </row>
    <row r="5921" spans="1:17" x14ac:dyDescent="0.25">
      <c r="A5921" s="20"/>
      <c r="B5921" s="21"/>
      <c r="C5921" s="22"/>
      <c r="D5921" s="23"/>
      <c r="E5921" s="22"/>
      <c r="F5921" s="23"/>
      <c r="G5921" s="24"/>
      <c r="H5921" s="22"/>
      <c r="I5921" s="22"/>
      <c r="J5921" s="22"/>
      <c r="K5921" s="22"/>
      <c r="L5921" s="66"/>
      <c r="M5921" s="67"/>
      <c r="N5921" s="22"/>
      <c r="O5921" s="22"/>
      <c r="P5921" s="25"/>
      <c r="Q5921" s="26"/>
    </row>
    <row r="5922" spans="1:17" x14ac:dyDescent="0.25">
      <c r="A5922" s="20"/>
      <c r="B5922" s="21"/>
      <c r="C5922" s="22"/>
      <c r="D5922" s="23"/>
      <c r="E5922" s="22"/>
      <c r="F5922" s="23"/>
      <c r="G5922" s="24"/>
      <c r="H5922" s="22"/>
      <c r="I5922" s="22"/>
      <c r="J5922" s="22"/>
      <c r="K5922" s="22"/>
      <c r="L5922" s="66"/>
      <c r="M5922" s="67"/>
      <c r="N5922" s="22"/>
      <c r="O5922" s="22"/>
      <c r="P5922" s="25"/>
      <c r="Q5922" s="26"/>
    </row>
    <row r="5923" spans="1:17" x14ac:dyDescent="0.25">
      <c r="A5923" s="20"/>
      <c r="B5923" s="21"/>
      <c r="C5923" s="22"/>
      <c r="D5923" s="23"/>
      <c r="E5923" s="22"/>
      <c r="F5923" s="23"/>
      <c r="G5923" s="24"/>
      <c r="H5923" s="22"/>
      <c r="I5923" s="22"/>
      <c r="J5923" s="22"/>
      <c r="K5923" s="22"/>
      <c r="L5923" s="66"/>
      <c r="M5923" s="67"/>
      <c r="N5923" s="22"/>
      <c r="O5923" s="22"/>
      <c r="P5923" s="25"/>
      <c r="Q5923" s="26"/>
    </row>
    <row r="5924" spans="1:17" x14ac:dyDescent="0.25">
      <c r="A5924" s="20"/>
      <c r="B5924" s="21"/>
      <c r="C5924" s="22"/>
      <c r="D5924" s="23"/>
      <c r="E5924" s="22"/>
      <c r="F5924" s="23"/>
      <c r="G5924" s="24"/>
      <c r="H5924" s="22"/>
      <c r="I5924" s="22"/>
      <c r="J5924" s="22"/>
      <c r="K5924" s="22"/>
      <c r="L5924" s="66"/>
      <c r="M5924" s="67"/>
      <c r="N5924" s="22"/>
      <c r="O5924" s="22"/>
      <c r="P5924" s="25"/>
      <c r="Q5924" s="26"/>
    </row>
    <row r="5925" spans="1:17" x14ac:dyDescent="0.25">
      <c r="A5925" s="20"/>
      <c r="B5925" s="21"/>
      <c r="C5925" s="22"/>
      <c r="D5925" s="23"/>
      <c r="E5925" s="22"/>
      <c r="F5925" s="23"/>
      <c r="G5925" s="24"/>
      <c r="H5925" s="22"/>
      <c r="I5925" s="22"/>
      <c r="J5925" s="22"/>
      <c r="K5925" s="22"/>
      <c r="L5925" s="66"/>
      <c r="M5925" s="67"/>
      <c r="N5925" s="22"/>
      <c r="O5925" s="22"/>
      <c r="P5925" s="25"/>
      <c r="Q5925" s="26"/>
    </row>
    <row r="5926" spans="1:17" x14ac:dyDescent="0.25">
      <c r="A5926" s="20"/>
      <c r="B5926" s="21"/>
      <c r="C5926" s="22"/>
      <c r="D5926" s="23"/>
      <c r="E5926" s="22"/>
      <c r="F5926" s="23"/>
      <c r="G5926" s="24"/>
      <c r="H5926" s="22"/>
      <c r="I5926" s="22"/>
      <c r="J5926" s="22"/>
      <c r="K5926" s="22"/>
      <c r="L5926" s="66"/>
      <c r="M5926" s="67"/>
      <c r="N5926" s="22"/>
      <c r="O5926" s="22"/>
      <c r="P5926" s="25"/>
      <c r="Q5926" s="26"/>
    </row>
    <row r="5927" spans="1:17" x14ac:dyDescent="0.25">
      <c r="A5927" s="20"/>
      <c r="B5927" s="21"/>
      <c r="C5927" s="22"/>
      <c r="D5927" s="23"/>
      <c r="E5927" s="22"/>
      <c r="F5927" s="23"/>
      <c r="G5927" s="24"/>
      <c r="H5927" s="22"/>
      <c r="I5927" s="22"/>
      <c r="J5927" s="22"/>
      <c r="K5927" s="22"/>
      <c r="L5927" s="66"/>
      <c r="M5927" s="67"/>
      <c r="N5927" s="22"/>
      <c r="O5927" s="22"/>
      <c r="P5927" s="25"/>
      <c r="Q5927" s="26"/>
    </row>
    <row r="5928" spans="1:17" x14ac:dyDescent="0.25">
      <c r="A5928" s="20"/>
      <c r="B5928" s="21"/>
      <c r="C5928" s="22"/>
      <c r="D5928" s="23"/>
      <c r="E5928" s="22"/>
      <c r="F5928" s="23"/>
      <c r="G5928" s="24"/>
      <c r="H5928" s="22"/>
      <c r="I5928" s="22"/>
      <c r="J5928" s="22"/>
      <c r="K5928" s="22"/>
      <c r="L5928" s="66"/>
      <c r="M5928" s="67"/>
      <c r="N5928" s="22"/>
      <c r="O5928" s="22"/>
      <c r="P5928" s="25"/>
      <c r="Q5928" s="26"/>
    </row>
    <row r="5929" spans="1:17" x14ac:dyDescent="0.25">
      <c r="A5929" s="20"/>
      <c r="B5929" s="21"/>
      <c r="C5929" s="22"/>
      <c r="D5929" s="23"/>
      <c r="E5929" s="22"/>
      <c r="F5929" s="23"/>
      <c r="G5929" s="24"/>
      <c r="H5929" s="22"/>
      <c r="I5929" s="22"/>
      <c r="J5929" s="22"/>
      <c r="K5929" s="22"/>
      <c r="L5929" s="66"/>
      <c r="M5929" s="67"/>
      <c r="N5929" s="22"/>
      <c r="O5929" s="22"/>
      <c r="P5929" s="25"/>
      <c r="Q5929" s="26"/>
    </row>
    <row r="5930" spans="1:17" x14ac:dyDescent="0.25">
      <c r="A5930" s="20"/>
      <c r="B5930" s="21"/>
      <c r="C5930" s="22"/>
      <c r="D5930" s="23"/>
      <c r="E5930" s="22"/>
      <c r="F5930" s="23"/>
      <c r="G5930" s="24"/>
      <c r="H5930" s="22"/>
      <c r="I5930" s="22"/>
      <c r="J5930" s="22"/>
      <c r="K5930" s="22"/>
      <c r="L5930" s="66"/>
      <c r="M5930" s="67"/>
      <c r="N5930" s="22"/>
      <c r="O5930" s="22"/>
      <c r="P5930" s="25"/>
      <c r="Q5930" s="26"/>
    </row>
    <row r="5931" spans="1:17" x14ac:dyDescent="0.25">
      <c r="A5931" s="20"/>
      <c r="B5931" s="21"/>
      <c r="C5931" s="22"/>
      <c r="D5931" s="23"/>
      <c r="E5931" s="22"/>
      <c r="F5931" s="23"/>
      <c r="G5931" s="24"/>
      <c r="H5931" s="22"/>
      <c r="I5931" s="22"/>
      <c r="J5931" s="22"/>
      <c r="K5931" s="22"/>
      <c r="L5931" s="66"/>
      <c r="M5931" s="67"/>
      <c r="N5931" s="22"/>
      <c r="O5931" s="22"/>
      <c r="P5931" s="25"/>
      <c r="Q5931" s="26"/>
    </row>
    <row r="5932" spans="1:17" x14ac:dyDescent="0.25">
      <c r="A5932" s="20"/>
      <c r="B5932" s="21"/>
      <c r="C5932" s="22"/>
      <c r="D5932" s="23"/>
      <c r="E5932" s="22"/>
      <c r="F5932" s="23"/>
      <c r="G5932" s="24"/>
      <c r="H5932" s="22"/>
      <c r="I5932" s="22"/>
      <c r="J5932" s="22"/>
      <c r="K5932" s="22"/>
      <c r="L5932" s="66"/>
      <c r="M5932" s="67"/>
      <c r="N5932" s="22"/>
      <c r="O5932" s="22"/>
      <c r="P5932" s="25"/>
      <c r="Q5932" s="26"/>
    </row>
    <row r="5933" spans="1:17" x14ac:dyDescent="0.25">
      <c r="A5933" s="20"/>
      <c r="B5933" s="21"/>
      <c r="C5933" s="22"/>
      <c r="D5933" s="23"/>
      <c r="E5933" s="22"/>
      <c r="F5933" s="23"/>
      <c r="G5933" s="24"/>
      <c r="H5933" s="22"/>
      <c r="I5933" s="22"/>
      <c r="J5933" s="22"/>
      <c r="K5933" s="22"/>
      <c r="L5933" s="66"/>
      <c r="M5933" s="67"/>
      <c r="N5933" s="22"/>
      <c r="O5933" s="22"/>
      <c r="P5933" s="25"/>
      <c r="Q5933" s="26"/>
    </row>
    <row r="5934" spans="1:17" x14ac:dyDescent="0.25">
      <c r="A5934" s="20"/>
      <c r="B5934" s="21"/>
      <c r="C5934" s="22"/>
      <c r="D5934" s="23"/>
      <c r="E5934" s="22"/>
      <c r="F5934" s="23"/>
      <c r="G5934" s="24"/>
      <c r="H5934" s="22"/>
      <c r="I5934" s="22"/>
      <c r="J5934" s="22"/>
      <c r="K5934" s="22"/>
      <c r="L5934" s="66"/>
      <c r="M5934" s="67"/>
      <c r="N5934" s="22"/>
      <c r="O5934" s="22"/>
      <c r="P5934" s="25"/>
      <c r="Q5934" s="26"/>
    </row>
    <row r="5935" spans="1:17" x14ac:dyDescent="0.25">
      <c r="A5935" s="20"/>
      <c r="B5935" s="21"/>
      <c r="C5935" s="22"/>
      <c r="D5935" s="23"/>
      <c r="E5935" s="22"/>
      <c r="F5935" s="23"/>
      <c r="G5935" s="24"/>
      <c r="H5935" s="22"/>
      <c r="I5935" s="22"/>
      <c r="J5935" s="22"/>
      <c r="K5935" s="22"/>
      <c r="L5935" s="66"/>
      <c r="M5935" s="67"/>
      <c r="N5935" s="22"/>
      <c r="O5935" s="22"/>
      <c r="P5935" s="25"/>
      <c r="Q5935" s="26"/>
    </row>
    <row r="5936" spans="1:17" x14ac:dyDescent="0.25">
      <c r="A5936" s="20"/>
      <c r="B5936" s="21"/>
      <c r="C5936" s="22"/>
      <c r="D5936" s="23"/>
      <c r="E5936" s="22"/>
      <c r="F5936" s="23"/>
      <c r="G5936" s="24"/>
      <c r="H5936" s="22"/>
      <c r="I5936" s="22"/>
      <c r="J5936" s="22"/>
      <c r="K5936" s="22"/>
      <c r="L5936" s="66"/>
      <c r="M5936" s="67"/>
      <c r="N5936" s="22"/>
      <c r="O5936" s="22"/>
      <c r="P5936" s="25"/>
      <c r="Q5936" s="26"/>
    </row>
    <row r="5937" spans="1:17" x14ac:dyDescent="0.25">
      <c r="A5937" s="20"/>
      <c r="B5937" s="21"/>
      <c r="C5937" s="22"/>
      <c r="D5937" s="23"/>
      <c r="E5937" s="22"/>
      <c r="F5937" s="23"/>
      <c r="G5937" s="24"/>
      <c r="H5937" s="22"/>
      <c r="I5937" s="22"/>
      <c r="J5937" s="22"/>
      <c r="K5937" s="22"/>
      <c r="L5937" s="66"/>
      <c r="M5937" s="67"/>
      <c r="N5937" s="22"/>
      <c r="O5937" s="22"/>
      <c r="P5937" s="25"/>
      <c r="Q5937" s="26"/>
    </row>
    <row r="5938" spans="1:17" x14ac:dyDescent="0.25">
      <c r="A5938" s="20"/>
      <c r="B5938" s="21"/>
      <c r="C5938" s="22"/>
      <c r="D5938" s="23"/>
      <c r="E5938" s="22"/>
      <c r="F5938" s="23"/>
      <c r="G5938" s="24"/>
      <c r="H5938" s="22"/>
      <c r="I5938" s="22"/>
      <c r="J5938" s="22"/>
      <c r="K5938" s="22"/>
      <c r="L5938" s="66"/>
      <c r="M5938" s="67"/>
      <c r="N5938" s="22"/>
      <c r="O5938" s="22"/>
      <c r="P5938" s="25"/>
      <c r="Q5938" s="26"/>
    </row>
    <row r="5939" spans="1:17" x14ac:dyDescent="0.25">
      <c r="A5939" s="20"/>
      <c r="B5939" s="21"/>
      <c r="C5939" s="22"/>
      <c r="D5939" s="23"/>
      <c r="E5939" s="22"/>
      <c r="F5939" s="23"/>
      <c r="G5939" s="24"/>
      <c r="H5939" s="22"/>
      <c r="I5939" s="22"/>
      <c r="J5939" s="22"/>
      <c r="K5939" s="22"/>
      <c r="L5939" s="66"/>
      <c r="M5939" s="67"/>
      <c r="N5939" s="22"/>
      <c r="O5939" s="22"/>
      <c r="P5939" s="25"/>
      <c r="Q5939" s="26"/>
    </row>
    <row r="5940" spans="1:17" x14ac:dyDescent="0.25">
      <c r="A5940" s="20"/>
      <c r="B5940" s="21"/>
      <c r="C5940" s="22"/>
      <c r="D5940" s="23"/>
      <c r="E5940" s="22"/>
      <c r="F5940" s="23"/>
      <c r="G5940" s="24"/>
      <c r="H5940" s="22"/>
      <c r="I5940" s="22"/>
      <c r="J5940" s="22"/>
      <c r="K5940" s="22"/>
      <c r="L5940" s="66"/>
      <c r="M5940" s="67"/>
      <c r="N5940" s="22"/>
      <c r="O5940" s="22"/>
      <c r="P5940" s="25"/>
      <c r="Q5940" s="26"/>
    </row>
    <row r="5941" spans="1:17" x14ac:dyDescent="0.25">
      <c r="A5941" s="20"/>
      <c r="B5941" s="21"/>
      <c r="C5941" s="22"/>
      <c r="D5941" s="23"/>
      <c r="E5941" s="22"/>
      <c r="F5941" s="23"/>
      <c r="G5941" s="24"/>
      <c r="H5941" s="22"/>
      <c r="I5941" s="22"/>
      <c r="J5941" s="22"/>
      <c r="K5941" s="22"/>
      <c r="L5941" s="66"/>
      <c r="M5941" s="67"/>
      <c r="N5941" s="22"/>
      <c r="O5941" s="22"/>
      <c r="P5941" s="25"/>
      <c r="Q5941" s="26"/>
    </row>
    <row r="5942" spans="1:17" x14ac:dyDescent="0.25">
      <c r="A5942" s="20"/>
      <c r="B5942" s="21"/>
      <c r="C5942" s="22"/>
      <c r="D5942" s="23"/>
      <c r="E5942" s="22"/>
      <c r="F5942" s="23"/>
      <c r="G5942" s="24"/>
      <c r="H5942" s="22"/>
      <c r="I5942" s="22"/>
      <c r="J5942" s="22"/>
      <c r="K5942" s="22"/>
      <c r="L5942" s="66"/>
      <c r="M5942" s="67"/>
      <c r="N5942" s="22"/>
      <c r="O5942" s="22"/>
      <c r="P5942" s="25"/>
      <c r="Q5942" s="26"/>
    </row>
    <row r="5943" spans="1:17" x14ac:dyDescent="0.25">
      <c r="A5943" s="20"/>
      <c r="B5943" s="21"/>
      <c r="C5943" s="22"/>
      <c r="D5943" s="23"/>
      <c r="E5943" s="22"/>
      <c r="F5943" s="23"/>
      <c r="G5943" s="24"/>
      <c r="H5943" s="22"/>
      <c r="I5943" s="22"/>
      <c r="J5943" s="22"/>
      <c r="K5943" s="22"/>
      <c r="L5943" s="66"/>
      <c r="M5943" s="67"/>
      <c r="N5943" s="22"/>
      <c r="O5943" s="22"/>
      <c r="P5943" s="25"/>
      <c r="Q5943" s="26"/>
    </row>
    <row r="5944" spans="1:17" x14ac:dyDescent="0.25">
      <c r="A5944" s="20"/>
      <c r="B5944" s="21"/>
      <c r="C5944" s="22"/>
      <c r="D5944" s="23"/>
      <c r="E5944" s="22"/>
      <c r="F5944" s="23"/>
      <c r="G5944" s="24"/>
      <c r="H5944" s="22"/>
      <c r="I5944" s="22"/>
      <c r="J5944" s="22"/>
      <c r="K5944" s="22"/>
      <c r="L5944" s="66"/>
      <c r="M5944" s="67"/>
      <c r="N5944" s="22"/>
      <c r="O5944" s="22"/>
      <c r="P5944" s="25"/>
      <c r="Q5944" s="26"/>
    </row>
    <row r="5945" spans="1:17" x14ac:dyDescent="0.25">
      <c r="A5945" s="20"/>
      <c r="B5945" s="21"/>
      <c r="C5945" s="22"/>
      <c r="D5945" s="23"/>
      <c r="E5945" s="22"/>
      <c r="F5945" s="23"/>
      <c r="G5945" s="24"/>
      <c r="H5945" s="22"/>
      <c r="I5945" s="22"/>
      <c r="J5945" s="22"/>
      <c r="K5945" s="22"/>
      <c r="L5945" s="66"/>
      <c r="M5945" s="67"/>
      <c r="N5945" s="22"/>
      <c r="O5945" s="22"/>
      <c r="P5945" s="25"/>
      <c r="Q5945" s="26"/>
    </row>
    <row r="5946" spans="1:17" x14ac:dyDescent="0.25">
      <c r="A5946" s="20"/>
      <c r="B5946" s="21"/>
      <c r="C5946" s="22"/>
      <c r="D5946" s="23"/>
      <c r="E5946" s="22"/>
      <c r="F5946" s="23"/>
      <c r="G5946" s="24"/>
      <c r="H5946" s="22"/>
      <c r="I5946" s="22"/>
      <c r="J5946" s="22"/>
      <c r="K5946" s="22"/>
      <c r="L5946" s="66"/>
      <c r="M5946" s="67"/>
      <c r="N5946" s="22"/>
      <c r="O5946" s="22"/>
      <c r="P5946" s="25"/>
      <c r="Q5946" s="26"/>
    </row>
    <row r="5947" spans="1:17" x14ac:dyDescent="0.25">
      <c r="A5947" s="20"/>
      <c r="B5947" s="21"/>
      <c r="C5947" s="22"/>
      <c r="D5947" s="23"/>
      <c r="E5947" s="22"/>
      <c r="F5947" s="23"/>
      <c r="G5947" s="24"/>
      <c r="H5947" s="22"/>
      <c r="I5947" s="22"/>
      <c r="J5947" s="22"/>
      <c r="K5947" s="22"/>
      <c r="L5947" s="66"/>
      <c r="M5947" s="67"/>
      <c r="N5947" s="22"/>
      <c r="O5947" s="22"/>
      <c r="P5947" s="25"/>
      <c r="Q5947" s="26"/>
    </row>
    <row r="5948" spans="1:17" x14ac:dyDescent="0.25">
      <c r="A5948" s="20"/>
      <c r="B5948" s="21"/>
      <c r="C5948" s="22"/>
      <c r="D5948" s="23"/>
      <c r="E5948" s="22"/>
      <c r="F5948" s="23"/>
      <c r="G5948" s="24"/>
      <c r="H5948" s="22"/>
      <c r="I5948" s="22"/>
      <c r="J5948" s="22"/>
      <c r="K5948" s="22"/>
      <c r="L5948" s="66"/>
      <c r="M5948" s="67"/>
      <c r="N5948" s="22"/>
      <c r="O5948" s="22"/>
      <c r="P5948" s="25"/>
      <c r="Q5948" s="26"/>
    </row>
    <row r="5949" spans="1:17" x14ac:dyDescent="0.25">
      <c r="A5949" s="20"/>
      <c r="B5949" s="21"/>
      <c r="C5949" s="22"/>
      <c r="D5949" s="23"/>
      <c r="E5949" s="22"/>
      <c r="F5949" s="23"/>
      <c r="G5949" s="24"/>
      <c r="H5949" s="22"/>
      <c r="I5949" s="22"/>
      <c r="J5949" s="22"/>
      <c r="K5949" s="22"/>
      <c r="L5949" s="66"/>
      <c r="M5949" s="67"/>
      <c r="N5949" s="22"/>
      <c r="O5949" s="22"/>
      <c r="P5949" s="25"/>
      <c r="Q5949" s="26"/>
    </row>
    <row r="5950" spans="1:17" x14ac:dyDescent="0.25">
      <c r="A5950" s="20"/>
      <c r="B5950" s="21"/>
      <c r="C5950" s="22"/>
      <c r="D5950" s="23"/>
      <c r="E5950" s="22"/>
      <c r="F5950" s="23"/>
      <c r="G5950" s="24"/>
      <c r="H5950" s="22"/>
      <c r="I5950" s="22"/>
      <c r="J5950" s="22"/>
      <c r="K5950" s="22"/>
      <c r="L5950" s="66"/>
      <c r="M5950" s="67"/>
      <c r="N5950" s="22"/>
      <c r="O5950" s="22"/>
      <c r="P5950" s="25"/>
      <c r="Q5950" s="26"/>
    </row>
    <row r="5951" spans="1:17" x14ac:dyDescent="0.25">
      <c r="A5951" s="20"/>
      <c r="B5951" s="21"/>
      <c r="C5951" s="22"/>
      <c r="D5951" s="23"/>
      <c r="E5951" s="22"/>
      <c r="F5951" s="23"/>
      <c r="G5951" s="24"/>
      <c r="H5951" s="22"/>
      <c r="I5951" s="22"/>
      <c r="J5951" s="22"/>
      <c r="K5951" s="22"/>
      <c r="L5951" s="66"/>
      <c r="M5951" s="67"/>
      <c r="N5951" s="22"/>
      <c r="O5951" s="22"/>
      <c r="P5951" s="25"/>
      <c r="Q5951" s="26"/>
    </row>
    <row r="5952" spans="1:17" x14ac:dyDescent="0.25">
      <c r="A5952" s="20"/>
      <c r="B5952" s="21"/>
      <c r="C5952" s="22"/>
      <c r="D5952" s="23"/>
      <c r="E5952" s="22"/>
      <c r="F5952" s="23"/>
      <c r="G5952" s="24"/>
      <c r="H5952" s="22"/>
      <c r="I5952" s="22"/>
      <c r="J5952" s="22"/>
      <c r="K5952" s="22"/>
      <c r="L5952" s="66"/>
      <c r="M5952" s="67"/>
      <c r="N5952" s="22"/>
      <c r="O5952" s="22"/>
      <c r="P5952" s="25"/>
      <c r="Q5952" s="26"/>
    </row>
    <row r="5953" spans="1:17" x14ac:dyDescent="0.25">
      <c r="A5953" s="20"/>
      <c r="B5953" s="21"/>
      <c r="C5953" s="22"/>
      <c r="D5953" s="23"/>
      <c r="E5953" s="22"/>
      <c r="F5953" s="23"/>
      <c r="G5953" s="24"/>
      <c r="H5953" s="22"/>
      <c r="I5953" s="22"/>
      <c r="J5953" s="22"/>
      <c r="K5953" s="22"/>
      <c r="L5953" s="66"/>
      <c r="M5953" s="67"/>
      <c r="N5953" s="22"/>
      <c r="O5953" s="22"/>
      <c r="P5953" s="25"/>
      <c r="Q5953" s="26"/>
    </row>
    <row r="5954" spans="1:17" x14ac:dyDescent="0.25">
      <c r="A5954" s="20"/>
      <c r="B5954" s="21"/>
      <c r="C5954" s="22"/>
      <c r="D5954" s="23"/>
      <c r="E5954" s="22"/>
      <c r="F5954" s="23"/>
      <c r="G5954" s="24"/>
      <c r="H5954" s="22"/>
      <c r="I5954" s="22"/>
      <c r="J5954" s="22"/>
      <c r="K5954" s="22"/>
      <c r="L5954" s="66"/>
      <c r="M5954" s="67"/>
      <c r="N5954" s="22"/>
      <c r="O5954" s="22"/>
      <c r="P5954" s="25"/>
      <c r="Q5954" s="26"/>
    </row>
    <row r="5955" spans="1:17" x14ac:dyDescent="0.25">
      <c r="A5955" s="20"/>
      <c r="B5955" s="21"/>
      <c r="C5955" s="22"/>
      <c r="D5955" s="23"/>
      <c r="E5955" s="22"/>
      <c r="F5955" s="23"/>
      <c r="G5955" s="24"/>
      <c r="H5955" s="22"/>
      <c r="I5955" s="22"/>
      <c r="J5955" s="22"/>
      <c r="K5955" s="22"/>
      <c r="L5955" s="66"/>
      <c r="M5955" s="67"/>
      <c r="N5955" s="22"/>
      <c r="O5955" s="22"/>
      <c r="P5955" s="25"/>
      <c r="Q5955" s="26"/>
    </row>
    <row r="5956" spans="1:17" x14ac:dyDescent="0.25">
      <c r="A5956" s="20"/>
      <c r="B5956" s="21"/>
      <c r="C5956" s="22"/>
      <c r="D5956" s="23"/>
      <c r="E5956" s="22"/>
      <c r="F5956" s="23"/>
      <c r="G5956" s="24"/>
      <c r="H5956" s="22"/>
      <c r="I5956" s="22"/>
      <c r="J5956" s="22"/>
      <c r="K5956" s="22"/>
      <c r="L5956" s="66"/>
      <c r="M5956" s="67"/>
      <c r="N5956" s="22"/>
      <c r="O5956" s="22"/>
      <c r="P5956" s="25"/>
      <c r="Q5956" s="26"/>
    </row>
    <row r="5957" spans="1:17" x14ac:dyDescent="0.25">
      <c r="A5957" s="20"/>
      <c r="B5957" s="21"/>
      <c r="C5957" s="22"/>
      <c r="D5957" s="23"/>
      <c r="E5957" s="22"/>
      <c r="F5957" s="23"/>
      <c r="G5957" s="24"/>
      <c r="H5957" s="22"/>
      <c r="I5957" s="22"/>
      <c r="J5957" s="22"/>
      <c r="K5957" s="22"/>
      <c r="L5957" s="66"/>
      <c r="M5957" s="67"/>
      <c r="N5957" s="22"/>
      <c r="O5957" s="22"/>
      <c r="P5957" s="25"/>
      <c r="Q5957" s="26"/>
    </row>
    <row r="5958" spans="1:17" x14ac:dyDescent="0.25">
      <c r="A5958" s="20"/>
      <c r="B5958" s="21"/>
      <c r="C5958" s="22"/>
      <c r="D5958" s="23"/>
      <c r="E5958" s="22"/>
      <c r="F5958" s="23"/>
      <c r="G5958" s="24"/>
      <c r="H5958" s="22"/>
      <c r="I5958" s="22"/>
      <c r="J5958" s="22"/>
      <c r="K5958" s="22"/>
      <c r="L5958" s="66"/>
      <c r="M5958" s="67"/>
      <c r="N5958" s="22"/>
      <c r="O5958" s="22"/>
      <c r="P5958" s="25"/>
      <c r="Q5958" s="26"/>
    </row>
    <row r="5959" spans="1:17" x14ac:dyDescent="0.25">
      <c r="A5959" s="20"/>
      <c r="B5959" s="21"/>
      <c r="C5959" s="22"/>
      <c r="D5959" s="23"/>
      <c r="E5959" s="22"/>
      <c r="F5959" s="23"/>
      <c r="G5959" s="24"/>
      <c r="H5959" s="22"/>
      <c r="I5959" s="22"/>
      <c r="J5959" s="22"/>
      <c r="K5959" s="22"/>
      <c r="L5959" s="66"/>
      <c r="M5959" s="67"/>
      <c r="N5959" s="22"/>
      <c r="O5959" s="22"/>
      <c r="P5959" s="25"/>
      <c r="Q5959" s="26"/>
    </row>
    <row r="5960" spans="1:17" x14ac:dyDescent="0.25">
      <c r="A5960" s="20"/>
      <c r="B5960" s="21"/>
      <c r="C5960" s="22"/>
      <c r="D5960" s="23"/>
      <c r="E5960" s="22"/>
      <c r="F5960" s="23"/>
      <c r="G5960" s="24"/>
      <c r="H5960" s="22"/>
      <c r="I5960" s="22"/>
      <c r="J5960" s="22"/>
      <c r="K5960" s="22"/>
      <c r="L5960" s="66"/>
      <c r="M5960" s="67"/>
      <c r="N5960" s="22"/>
      <c r="O5960" s="22"/>
      <c r="P5960" s="25"/>
      <c r="Q5960" s="26"/>
    </row>
    <row r="5961" spans="1:17" x14ac:dyDescent="0.25">
      <c r="A5961" s="20"/>
      <c r="B5961" s="21"/>
      <c r="C5961" s="22"/>
      <c r="D5961" s="23"/>
      <c r="E5961" s="22"/>
      <c r="F5961" s="23"/>
      <c r="G5961" s="24"/>
      <c r="H5961" s="22"/>
      <c r="I5961" s="22"/>
      <c r="J5961" s="22"/>
      <c r="K5961" s="22"/>
      <c r="L5961" s="66"/>
      <c r="M5961" s="67"/>
      <c r="N5961" s="22"/>
      <c r="O5961" s="22"/>
      <c r="P5961" s="25"/>
      <c r="Q5961" s="26"/>
    </row>
    <row r="5962" spans="1:17" x14ac:dyDescent="0.25">
      <c r="A5962" s="20"/>
      <c r="B5962" s="21"/>
      <c r="C5962" s="22"/>
      <c r="D5962" s="23"/>
      <c r="E5962" s="22"/>
      <c r="F5962" s="23"/>
      <c r="G5962" s="24"/>
      <c r="H5962" s="22"/>
      <c r="I5962" s="22"/>
      <c r="J5962" s="22"/>
      <c r="K5962" s="22"/>
      <c r="L5962" s="66"/>
      <c r="M5962" s="67"/>
      <c r="N5962" s="22"/>
      <c r="O5962" s="22"/>
      <c r="P5962" s="25"/>
      <c r="Q5962" s="26"/>
    </row>
    <row r="5963" spans="1:17" x14ac:dyDescent="0.25">
      <c r="A5963" s="20"/>
      <c r="B5963" s="21"/>
      <c r="C5963" s="22"/>
      <c r="D5963" s="23"/>
      <c r="E5963" s="22"/>
      <c r="F5963" s="23"/>
      <c r="G5963" s="24"/>
      <c r="H5963" s="22"/>
      <c r="I5963" s="22"/>
      <c r="J5963" s="22"/>
      <c r="K5963" s="22"/>
      <c r="L5963" s="66"/>
      <c r="M5963" s="67"/>
      <c r="N5963" s="22"/>
      <c r="O5963" s="22"/>
      <c r="P5963" s="25"/>
      <c r="Q5963" s="26"/>
    </row>
    <row r="5964" spans="1:17" x14ac:dyDescent="0.25">
      <c r="A5964" s="20"/>
      <c r="B5964" s="21"/>
      <c r="C5964" s="22"/>
      <c r="D5964" s="23"/>
      <c r="E5964" s="22"/>
      <c r="F5964" s="23"/>
      <c r="G5964" s="24"/>
      <c r="H5964" s="22"/>
      <c r="I5964" s="22"/>
      <c r="J5964" s="22"/>
      <c r="K5964" s="22"/>
      <c r="L5964" s="66"/>
      <c r="M5964" s="67"/>
      <c r="N5964" s="22"/>
      <c r="O5964" s="22"/>
      <c r="P5964" s="25"/>
      <c r="Q5964" s="26"/>
    </row>
    <row r="5965" spans="1:17" x14ac:dyDescent="0.25">
      <c r="A5965" s="20"/>
      <c r="B5965" s="21"/>
      <c r="C5965" s="22"/>
      <c r="D5965" s="23"/>
      <c r="E5965" s="22"/>
      <c r="F5965" s="23"/>
      <c r="G5965" s="24"/>
      <c r="H5965" s="22"/>
      <c r="I5965" s="22"/>
      <c r="J5965" s="22"/>
      <c r="K5965" s="22"/>
      <c r="L5965" s="66"/>
      <c r="M5965" s="67"/>
      <c r="N5965" s="22"/>
      <c r="O5965" s="22"/>
      <c r="P5965" s="25"/>
      <c r="Q5965" s="26"/>
    </row>
    <row r="5966" spans="1:17" x14ac:dyDescent="0.25">
      <c r="A5966" s="20"/>
      <c r="B5966" s="21"/>
      <c r="C5966" s="22"/>
      <c r="D5966" s="23"/>
      <c r="E5966" s="22"/>
      <c r="F5966" s="23"/>
      <c r="G5966" s="24"/>
      <c r="H5966" s="22"/>
      <c r="I5966" s="22"/>
      <c r="J5966" s="22"/>
      <c r="K5966" s="22"/>
      <c r="L5966" s="66"/>
      <c r="M5966" s="67"/>
      <c r="N5966" s="22"/>
      <c r="O5966" s="22"/>
      <c r="P5966" s="25"/>
      <c r="Q5966" s="26"/>
    </row>
    <row r="5967" spans="1:17" x14ac:dyDescent="0.25">
      <c r="A5967" s="20"/>
      <c r="B5967" s="21"/>
      <c r="C5967" s="22"/>
      <c r="D5967" s="23"/>
      <c r="E5967" s="22"/>
      <c r="F5967" s="23"/>
      <c r="G5967" s="24"/>
      <c r="H5967" s="22"/>
      <c r="I5967" s="22"/>
      <c r="J5967" s="22"/>
      <c r="K5967" s="22"/>
      <c r="L5967" s="66"/>
      <c r="M5967" s="67"/>
      <c r="N5967" s="22"/>
      <c r="O5967" s="22"/>
      <c r="P5967" s="25"/>
      <c r="Q5967" s="26"/>
    </row>
    <row r="5968" spans="1:17" x14ac:dyDescent="0.25">
      <c r="A5968" s="20"/>
      <c r="B5968" s="21"/>
      <c r="C5968" s="22"/>
      <c r="D5968" s="23"/>
      <c r="E5968" s="22"/>
      <c r="F5968" s="23"/>
      <c r="G5968" s="24"/>
      <c r="H5968" s="22"/>
      <c r="I5968" s="22"/>
      <c r="J5968" s="22"/>
      <c r="K5968" s="22"/>
      <c r="L5968" s="66"/>
      <c r="M5968" s="67"/>
      <c r="N5968" s="22"/>
      <c r="O5968" s="22"/>
      <c r="P5968" s="25"/>
      <c r="Q5968" s="26"/>
    </row>
    <row r="5969" spans="1:17" x14ac:dyDescent="0.25">
      <c r="A5969" s="20"/>
      <c r="B5969" s="21"/>
      <c r="C5969" s="22"/>
      <c r="D5969" s="23"/>
      <c r="E5969" s="22"/>
      <c r="F5969" s="23"/>
      <c r="G5969" s="24"/>
      <c r="H5969" s="22"/>
      <c r="I5969" s="22"/>
      <c r="J5969" s="22"/>
      <c r="K5969" s="22"/>
      <c r="L5969" s="66"/>
      <c r="M5969" s="67"/>
      <c r="N5969" s="22"/>
      <c r="O5969" s="22"/>
      <c r="P5969" s="25"/>
      <c r="Q5969" s="26"/>
    </row>
    <row r="5970" spans="1:17" x14ac:dyDescent="0.25">
      <c r="A5970" s="20"/>
      <c r="B5970" s="21"/>
      <c r="C5970" s="22"/>
      <c r="D5970" s="23"/>
      <c r="E5970" s="22"/>
      <c r="F5970" s="23"/>
      <c r="G5970" s="24"/>
      <c r="H5970" s="22"/>
      <c r="I5970" s="22"/>
      <c r="J5970" s="22"/>
      <c r="K5970" s="22"/>
      <c r="L5970" s="66"/>
      <c r="M5970" s="67"/>
      <c r="N5970" s="22"/>
      <c r="O5970" s="22"/>
      <c r="P5970" s="25"/>
      <c r="Q5970" s="26"/>
    </row>
    <row r="5971" spans="1:17" x14ac:dyDescent="0.25">
      <c r="A5971" s="20"/>
      <c r="B5971" s="21"/>
      <c r="C5971" s="22"/>
      <c r="D5971" s="23"/>
      <c r="E5971" s="22"/>
      <c r="F5971" s="23"/>
      <c r="G5971" s="24"/>
      <c r="H5971" s="22"/>
      <c r="I5971" s="22"/>
      <c r="J5971" s="22"/>
      <c r="K5971" s="22"/>
      <c r="L5971" s="66"/>
      <c r="M5971" s="67"/>
      <c r="N5971" s="22"/>
      <c r="O5971" s="22"/>
      <c r="P5971" s="25"/>
      <c r="Q5971" s="26"/>
    </row>
    <row r="5972" spans="1:17" x14ac:dyDescent="0.25">
      <c r="A5972" s="20"/>
      <c r="B5972" s="21"/>
      <c r="C5972" s="22"/>
      <c r="D5972" s="23"/>
      <c r="E5972" s="22"/>
      <c r="F5972" s="23"/>
      <c r="G5972" s="24"/>
      <c r="H5972" s="22"/>
      <c r="I5972" s="22"/>
      <c r="J5972" s="22"/>
      <c r="K5972" s="22"/>
      <c r="L5972" s="66"/>
      <c r="M5972" s="67"/>
      <c r="N5972" s="22"/>
      <c r="O5972" s="22"/>
      <c r="P5972" s="25"/>
      <c r="Q5972" s="26"/>
    </row>
    <row r="5973" spans="1:17" x14ac:dyDescent="0.25">
      <c r="A5973" s="20"/>
      <c r="B5973" s="21"/>
      <c r="C5973" s="22"/>
      <c r="D5973" s="23"/>
      <c r="E5973" s="22"/>
      <c r="F5973" s="23"/>
      <c r="G5973" s="24"/>
      <c r="H5973" s="22"/>
      <c r="I5973" s="22"/>
      <c r="J5973" s="22"/>
      <c r="K5973" s="22"/>
      <c r="L5973" s="66"/>
      <c r="M5973" s="67"/>
      <c r="N5973" s="22"/>
      <c r="O5973" s="22"/>
      <c r="P5973" s="25"/>
      <c r="Q5973" s="26"/>
    </row>
    <row r="5974" spans="1:17" x14ac:dyDescent="0.25">
      <c r="A5974" s="20"/>
      <c r="B5974" s="21"/>
      <c r="C5974" s="22"/>
      <c r="D5974" s="23"/>
      <c r="E5974" s="22"/>
      <c r="F5974" s="23"/>
      <c r="G5974" s="24"/>
      <c r="H5974" s="22"/>
      <c r="I5974" s="22"/>
      <c r="J5974" s="22"/>
      <c r="K5974" s="22"/>
      <c r="L5974" s="66"/>
      <c r="M5974" s="67"/>
      <c r="N5974" s="22"/>
      <c r="O5974" s="22"/>
      <c r="P5974" s="25"/>
      <c r="Q5974" s="26"/>
    </row>
    <row r="5975" spans="1:17" x14ac:dyDescent="0.25">
      <c r="A5975" s="20"/>
      <c r="B5975" s="21"/>
      <c r="C5975" s="22"/>
      <c r="D5975" s="23"/>
      <c r="E5975" s="22"/>
      <c r="F5975" s="23"/>
      <c r="G5975" s="24"/>
      <c r="H5975" s="22"/>
      <c r="I5975" s="22"/>
      <c r="J5975" s="22"/>
      <c r="K5975" s="22"/>
      <c r="L5975" s="66"/>
      <c r="M5975" s="67"/>
      <c r="N5975" s="22"/>
      <c r="O5975" s="22"/>
      <c r="P5975" s="25"/>
      <c r="Q5975" s="26"/>
    </row>
    <row r="5976" spans="1:17" x14ac:dyDescent="0.25">
      <c r="A5976" s="20"/>
      <c r="B5976" s="21"/>
      <c r="C5976" s="22"/>
      <c r="D5976" s="23"/>
      <c r="E5976" s="22"/>
      <c r="F5976" s="23"/>
      <c r="G5976" s="24"/>
      <c r="H5976" s="22"/>
      <c r="I5976" s="22"/>
      <c r="J5976" s="22"/>
      <c r="K5976" s="22"/>
      <c r="L5976" s="66"/>
      <c r="M5976" s="67"/>
      <c r="N5976" s="22"/>
      <c r="O5976" s="22"/>
      <c r="P5976" s="25"/>
      <c r="Q5976" s="26"/>
    </row>
    <row r="5977" spans="1:17" x14ac:dyDescent="0.25">
      <c r="A5977" s="20"/>
      <c r="B5977" s="21"/>
      <c r="C5977" s="22"/>
      <c r="D5977" s="23"/>
      <c r="E5977" s="22"/>
      <c r="F5977" s="23"/>
      <c r="G5977" s="24"/>
      <c r="H5977" s="22"/>
      <c r="I5977" s="22"/>
      <c r="J5977" s="22"/>
      <c r="K5977" s="22"/>
      <c r="L5977" s="66"/>
      <c r="M5977" s="67"/>
      <c r="N5977" s="22"/>
      <c r="O5977" s="22"/>
      <c r="P5977" s="25"/>
      <c r="Q5977" s="26"/>
    </row>
    <row r="5978" spans="1:17" x14ac:dyDescent="0.25">
      <c r="A5978" s="20"/>
      <c r="B5978" s="21"/>
      <c r="C5978" s="22"/>
      <c r="D5978" s="23"/>
      <c r="E5978" s="22"/>
      <c r="F5978" s="23"/>
      <c r="G5978" s="24"/>
      <c r="H5978" s="22"/>
      <c r="I5978" s="22"/>
      <c r="J5978" s="22"/>
      <c r="K5978" s="22"/>
      <c r="L5978" s="66"/>
      <c r="M5978" s="67"/>
      <c r="N5978" s="22"/>
      <c r="O5978" s="22"/>
      <c r="P5978" s="25"/>
      <c r="Q5978" s="26"/>
    </row>
    <row r="5979" spans="1:17" x14ac:dyDescent="0.25">
      <c r="A5979" s="20"/>
      <c r="B5979" s="21"/>
      <c r="C5979" s="22"/>
      <c r="D5979" s="23"/>
      <c r="E5979" s="22"/>
      <c r="F5979" s="23"/>
      <c r="G5979" s="24"/>
      <c r="H5979" s="22"/>
      <c r="I5979" s="22"/>
      <c r="J5979" s="22"/>
      <c r="K5979" s="22"/>
      <c r="L5979" s="66"/>
      <c r="M5979" s="67"/>
      <c r="N5979" s="22"/>
      <c r="O5979" s="22"/>
      <c r="P5979" s="25"/>
      <c r="Q5979" s="26"/>
    </row>
    <row r="5980" spans="1:17" x14ac:dyDescent="0.25">
      <c r="A5980" s="20"/>
      <c r="B5980" s="21"/>
      <c r="C5980" s="22"/>
      <c r="D5980" s="23"/>
      <c r="E5980" s="22"/>
      <c r="F5980" s="23"/>
      <c r="G5980" s="24"/>
      <c r="H5980" s="22"/>
      <c r="I5980" s="22"/>
      <c r="J5980" s="22"/>
      <c r="K5980" s="22"/>
      <c r="L5980" s="66"/>
      <c r="M5980" s="67"/>
      <c r="N5980" s="22"/>
      <c r="O5980" s="22"/>
      <c r="P5980" s="25"/>
      <c r="Q5980" s="26"/>
    </row>
    <row r="5981" spans="1:17" x14ac:dyDescent="0.25">
      <c r="A5981" s="20"/>
      <c r="B5981" s="21"/>
      <c r="C5981" s="22"/>
      <c r="D5981" s="23"/>
      <c r="E5981" s="22"/>
      <c r="F5981" s="23"/>
      <c r="G5981" s="24"/>
      <c r="H5981" s="22"/>
      <c r="I5981" s="22"/>
      <c r="J5981" s="22"/>
      <c r="K5981" s="22"/>
      <c r="L5981" s="66"/>
      <c r="M5981" s="67"/>
      <c r="N5981" s="22"/>
      <c r="O5981" s="22"/>
      <c r="P5981" s="25"/>
      <c r="Q5981" s="26"/>
    </row>
    <row r="5982" spans="1:17" x14ac:dyDescent="0.25">
      <c r="A5982" s="20"/>
      <c r="B5982" s="21"/>
      <c r="C5982" s="22"/>
      <c r="D5982" s="23"/>
      <c r="E5982" s="22"/>
      <c r="F5982" s="23"/>
      <c r="G5982" s="24"/>
      <c r="H5982" s="22"/>
      <c r="I5982" s="22"/>
      <c r="J5982" s="22"/>
      <c r="K5982" s="22"/>
      <c r="L5982" s="66"/>
      <c r="M5982" s="67"/>
      <c r="N5982" s="22"/>
      <c r="O5982" s="22"/>
      <c r="P5982" s="25"/>
      <c r="Q5982" s="26"/>
    </row>
    <row r="5983" spans="1:17" x14ac:dyDescent="0.25">
      <c r="A5983" s="20"/>
      <c r="B5983" s="21"/>
      <c r="C5983" s="22"/>
      <c r="D5983" s="23"/>
      <c r="E5983" s="22"/>
      <c r="F5983" s="23"/>
      <c r="G5983" s="24"/>
      <c r="H5983" s="22"/>
      <c r="I5983" s="22"/>
      <c r="J5983" s="22"/>
      <c r="K5983" s="22"/>
      <c r="L5983" s="66"/>
      <c r="M5983" s="67"/>
      <c r="N5983" s="22"/>
      <c r="O5983" s="22"/>
      <c r="P5983" s="25"/>
      <c r="Q5983" s="26"/>
    </row>
    <row r="5984" spans="1:17" x14ac:dyDescent="0.25">
      <c r="A5984" s="20"/>
      <c r="B5984" s="21"/>
      <c r="C5984" s="22"/>
      <c r="D5984" s="23"/>
      <c r="E5984" s="22"/>
      <c r="F5984" s="23"/>
      <c r="G5984" s="24"/>
      <c r="H5984" s="22"/>
      <c r="I5984" s="22"/>
      <c r="J5984" s="22"/>
      <c r="K5984" s="22"/>
      <c r="L5984" s="66"/>
      <c r="M5984" s="67"/>
      <c r="N5984" s="22"/>
      <c r="O5984" s="22"/>
      <c r="P5984" s="25"/>
      <c r="Q5984" s="26"/>
    </row>
    <row r="5985" spans="1:17" x14ac:dyDescent="0.25">
      <c r="A5985" s="20"/>
      <c r="B5985" s="21"/>
      <c r="C5985" s="22"/>
      <c r="D5985" s="23"/>
      <c r="E5985" s="22"/>
      <c r="F5985" s="23"/>
      <c r="G5985" s="24"/>
      <c r="H5985" s="22"/>
      <c r="I5985" s="22"/>
      <c r="J5985" s="22"/>
      <c r="K5985" s="22"/>
      <c r="L5985" s="66"/>
      <c r="M5985" s="67"/>
      <c r="N5985" s="22"/>
      <c r="O5985" s="22"/>
      <c r="P5985" s="25"/>
      <c r="Q5985" s="26"/>
    </row>
    <row r="5986" spans="1:17" x14ac:dyDescent="0.25">
      <c r="A5986" s="20"/>
      <c r="B5986" s="21"/>
      <c r="C5986" s="22"/>
      <c r="D5986" s="23"/>
      <c r="E5986" s="22"/>
      <c r="F5986" s="23"/>
      <c r="G5986" s="24"/>
      <c r="H5986" s="22"/>
      <c r="I5986" s="22"/>
      <c r="J5986" s="22"/>
      <c r="K5986" s="22"/>
      <c r="L5986" s="66"/>
      <c r="M5986" s="67"/>
      <c r="N5986" s="22"/>
      <c r="O5986" s="22"/>
      <c r="P5986" s="25"/>
      <c r="Q5986" s="26"/>
    </row>
    <row r="5987" spans="1:17" x14ac:dyDescent="0.25">
      <c r="A5987" s="20"/>
      <c r="B5987" s="21"/>
      <c r="C5987" s="22"/>
      <c r="D5987" s="23"/>
      <c r="E5987" s="22"/>
      <c r="F5987" s="23"/>
      <c r="G5987" s="24"/>
      <c r="H5987" s="22"/>
      <c r="I5987" s="22"/>
      <c r="J5987" s="22"/>
      <c r="K5987" s="22"/>
      <c r="L5987" s="66"/>
      <c r="M5987" s="67"/>
      <c r="N5987" s="22"/>
      <c r="O5987" s="22"/>
      <c r="P5987" s="25"/>
      <c r="Q5987" s="26"/>
    </row>
    <row r="5988" spans="1:17" x14ac:dyDescent="0.25">
      <c r="A5988" s="20"/>
      <c r="B5988" s="21"/>
      <c r="C5988" s="22"/>
      <c r="D5988" s="23"/>
      <c r="E5988" s="22"/>
      <c r="F5988" s="23"/>
      <c r="G5988" s="24"/>
      <c r="H5988" s="22"/>
      <c r="I5988" s="22"/>
      <c r="J5988" s="22"/>
      <c r="K5988" s="22"/>
      <c r="L5988" s="66"/>
      <c r="M5988" s="67"/>
      <c r="N5988" s="22"/>
      <c r="O5988" s="22"/>
      <c r="P5988" s="25"/>
      <c r="Q5988" s="26"/>
    </row>
    <row r="5989" spans="1:17" x14ac:dyDescent="0.25">
      <c r="A5989" s="20"/>
      <c r="B5989" s="21"/>
      <c r="C5989" s="22"/>
      <c r="D5989" s="23"/>
      <c r="E5989" s="22"/>
      <c r="F5989" s="23"/>
      <c r="G5989" s="24"/>
      <c r="H5989" s="22"/>
      <c r="I5989" s="22"/>
      <c r="J5989" s="22"/>
      <c r="K5989" s="22"/>
      <c r="L5989" s="66"/>
      <c r="M5989" s="67"/>
      <c r="N5989" s="22"/>
      <c r="O5989" s="22"/>
      <c r="P5989" s="25"/>
      <c r="Q5989" s="26"/>
    </row>
    <row r="5990" spans="1:17" x14ac:dyDescent="0.25">
      <c r="A5990" s="20"/>
      <c r="B5990" s="21"/>
      <c r="C5990" s="22"/>
      <c r="D5990" s="23"/>
      <c r="E5990" s="22"/>
      <c r="F5990" s="23"/>
      <c r="G5990" s="24"/>
      <c r="H5990" s="22"/>
      <c r="I5990" s="22"/>
      <c r="J5990" s="22"/>
      <c r="K5990" s="22"/>
      <c r="L5990" s="66"/>
      <c r="M5990" s="67"/>
      <c r="N5990" s="22"/>
      <c r="O5990" s="22"/>
      <c r="P5990" s="25"/>
      <c r="Q5990" s="26"/>
    </row>
    <row r="5991" spans="1:17" x14ac:dyDescent="0.25">
      <c r="A5991" s="20"/>
      <c r="B5991" s="21"/>
      <c r="C5991" s="22"/>
      <c r="D5991" s="23"/>
      <c r="E5991" s="22"/>
      <c r="F5991" s="23"/>
      <c r="G5991" s="24"/>
      <c r="H5991" s="22"/>
      <c r="I5991" s="22"/>
      <c r="J5991" s="22"/>
      <c r="K5991" s="22"/>
      <c r="L5991" s="66"/>
      <c r="M5991" s="67"/>
      <c r="N5991" s="22"/>
      <c r="O5991" s="22"/>
      <c r="P5991" s="25"/>
      <c r="Q5991" s="26"/>
    </row>
    <row r="5992" spans="1:17" x14ac:dyDescent="0.25">
      <c r="A5992" s="20"/>
      <c r="B5992" s="21"/>
      <c r="C5992" s="22"/>
      <c r="D5992" s="23"/>
      <c r="E5992" s="22"/>
      <c r="F5992" s="23"/>
      <c r="G5992" s="24"/>
      <c r="H5992" s="22"/>
      <c r="I5992" s="22"/>
      <c r="J5992" s="22"/>
      <c r="K5992" s="22"/>
      <c r="L5992" s="66"/>
      <c r="M5992" s="67"/>
      <c r="N5992" s="22"/>
      <c r="O5992" s="22"/>
      <c r="P5992" s="25"/>
      <c r="Q5992" s="26"/>
    </row>
    <row r="5993" spans="1:17" x14ac:dyDescent="0.25">
      <c r="A5993" s="20"/>
      <c r="B5993" s="21"/>
      <c r="C5993" s="22"/>
      <c r="D5993" s="23"/>
      <c r="E5993" s="22"/>
      <c r="F5993" s="23"/>
      <c r="G5993" s="24"/>
      <c r="H5993" s="22"/>
      <c r="I5993" s="22"/>
      <c r="J5993" s="22"/>
      <c r="K5993" s="22"/>
      <c r="L5993" s="66"/>
      <c r="M5993" s="67"/>
      <c r="N5993" s="22"/>
      <c r="O5993" s="22"/>
      <c r="P5993" s="25"/>
      <c r="Q5993" s="26"/>
    </row>
    <row r="5994" spans="1:17" x14ac:dyDescent="0.25">
      <c r="A5994" s="20"/>
      <c r="B5994" s="21"/>
      <c r="C5994" s="22"/>
      <c r="D5994" s="23"/>
      <c r="E5994" s="22"/>
      <c r="F5994" s="23"/>
      <c r="G5994" s="24"/>
      <c r="H5994" s="22"/>
      <c r="I5994" s="22"/>
      <c r="J5994" s="22"/>
      <c r="K5994" s="22"/>
      <c r="L5994" s="66"/>
      <c r="M5994" s="67"/>
      <c r="N5994" s="22"/>
      <c r="O5994" s="22"/>
      <c r="P5994" s="25"/>
      <c r="Q5994" s="26"/>
    </row>
    <row r="5995" spans="1:17" x14ac:dyDescent="0.25">
      <c r="A5995" s="20"/>
      <c r="B5995" s="21"/>
      <c r="C5995" s="22"/>
      <c r="D5995" s="23"/>
      <c r="E5995" s="22"/>
      <c r="F5995" s="23"/>
      <c r="G5995" s="24"/>
      <c r="H5995" s="22"/>
      <c r="I5995" s="22"/>
      <c r="J5995" s="22"/>
      <c r="K5995" s="22"/>
      <c r="L5995" s="66"/>
      <c r="M5995" s="67"/>
      <c r="N5995" s="22"/>
      <c r="O5995" s="22"/>
      <c r="P5995" s="25"/>
      <c r="Q5995" s="26"/>
    </row>
    <row r="5996" spans="1:17" x14ac:dyDescent="0.25">
      <c r="A5996" s="20"/>
      <c r="B5996" s="21"/>
      <c r="C5996" s="22"/>
      <c r="D5996" s="23"/>
      <c r="E5996" s="22"/>
      <c r="F5996" s="23"/>
      <c r="G5996" s="24"/>
      <c r="H5996" s="22"/>
      <c r="I5996" s="22"/>
      <c r="J5996" s="22"/>
      <c r="K5996" s="22"/>
      <c r="L5996" s="66"/>
      <c r="M5996" s="67"/>
      <c r="N5996" s="22"/>
      <c r="O5996" s="22"/>
      <c r="P5996" s="25"/>
      <c r="Q5996" s="26"/>
    </row>
    <row r="5997" spans="1:17" x14ac:dyDescent="0.25">
      <c r="A5997" s="20"/>
      <c r="B5997" s="21"/>
      <c r="C5997" s="22"/>
      <c r="D5997" s="23"/>
      <c r="E5997" s="22"/>
      <c r="F5997" s="23"/>
      <c r="G5997" s="24"/>
      <c r="H5997" s="22"/>
      <c r="I5997" s="22"/>
      <c r="J5997" s="22"/>
      <c r="K5997" s="22"/>
      <c r="L5997" s="66"/>
      <c r="M5997" s="67"/>
      <c r="N5997" s="22"/>
      <c r="O5997" s="22"/>
      <c r="P5997" s="25"/>
      <c r="Q5997" s="26"/>
    </row>
    <row r="5998" spans="1:17" x14ac:dyDescent="0.25">
      <c r="A5998" s="20"/>
      <c r="B5998" s="21"/>
      <c r="C5998" s="22"/>
      <c r="D5998" s="23"/>
      <c r="E5998" s="22"/>
      <c r="F5998" s="23"/>
      <c r="G5998" s="24"/>
      <c r="H5998" s="22"/>
      <c r="I5998" s="22"/>
      <c r="J5998" s="22"/>
      <c r="K5998" s="22"/>
      <c r="L5998" s="66"/>
      <c r="M5998" s="67"/>
      <c r="N5998" s="22"/>
      <c r="O5998" s="22"/>
      <c r="P5998" s="25"/>
      <c r="Q5998" s="26"/>
    </row>
    <row r="5999" spans="1:17" x14ac:dyDescent="0.25">
      <c r="A5999" s="20"/>
      <c r="B5999" s="21"/>
      <c r="C5999" s="22"/>
      <c r="D5999" s="23"/>
      <c r="E5999" s="22"/>
      <c r="F5999" s="23"/>
      <c r="G5999" s="24"/>
      <c r="H5999" s="22"/>
      <c r="I5999" s="22"/>
      <c r="J5999" s="22"/>
      <c r="K5999" s="22"/>
      <c r="L5999" s="66"/>
      <c r="M5999" s="67"/>
      <c r="N5999" s="22"/>
      <c r="O5999" s="22"/>
      <c r="P5999" s="25"/>
      <c r="Q5999" s="26"/>
    </row>
    <row r="6000" spans="1:17" x14ac:dyDescent="0.25">
      <c r="A6000" s="20"/>
      <c r="B6000" s="21"/>
      <c r="C6000" s="22"/>
      <c r="D6000" s="23"/>
      <c r="E6000" s="22"/>
      <c r="F6000" s="23"/>
      <c r="G6000" s="24"/>
      <c r="H6000" s="22"/>
      <c r="I6000" s="22"/>
      <c r="J6000" s="22"/>
      <c r="K6000" s="22"/>
      <c r="L6000" s="66"/>
      <c r="M6000" s="67"/>
      <c r="N6000" s="22"/>
      <c r="O6000" s="22"/>
      <c r="P6000" s="25"/>
      <c r="Q6000" s="26"/>
    </row>
    <row r="6001" spans="1:17" x14ac:dyDescent="0.25">
      <c r="A6001" s="20"/>
      <c r="B6001" s="21"/>
      <c r="C6001" s="22"/>
      <c r="D6001" s="23"/>
      <c r="E6001" s="22"/>
      <c r="F6001" s="23"/>
      <c r="G6001" s="24"/>
      <c r="H6001" s="22"/>
      <c r="I6001" s="22"/>
      <c r="J6001" s="22"/>
      <c r="K6001" s="22"/>
      <c r="L6001" s="66"/>
      <c r="M6001" s="67"/>
      <c r="N6001" s="22"/>
      <c r="O6001" s="22"/>
      <c r="P6001" s="25"/>
      <c r="Q6001" s="26"/>
    </row>
    <row r="6002" spans="1:17" x14ac:dyDescent="0.25">
      <c r="A6002" s="20"/>
      <c r="B6002" s="21"/>
      <c r="C6002" s="22"/>
      <c r="D6002" s="23"/>
      <c r="E6002" s="22"/>
      <c r="F6002" s="23"/>
      <c r="G6002" s="24"/>
      <c r="H6002" s="22"/>
      <c r="I6002" s="22"/>
      <c r="J6002" s="22"/>
      <c r="K6002" s="22"/>
      <c r="L6002" s="66"/>
      <c r="M6002" s="67"/>
      <c r="N6002" s="22"/>
      <c r="O6002" s="22"/>
      <c r="P6002" s="25"/>
      <c r="Q6002" s="26"/>
    </row>
    <row r="6003" spans="1:17" x14ac:dyDescent="0.25">
      <c r="A6003" s="20"/>
      <c r="B6003" s="21"/>
      <c r="C6003" s="22"/>
      <c r="D6003" s="23"/>
      <c r="E6003" s="22"/>
      <c r="F6003" s="23"/>
      <c r="G6003" s="24"/>
      <c r="H6003" s="22"/>
      <c r="I6003" s="22"/>
      <c r="J6003" s="22"/>
      <c r="K6003" s="22"/>
      <c r="L6003" s="66"/>
      <c r="M6003" s="67"/>
      <c r="N6003" s="22"/>
      <c r="O6003" s="22"/>
      <c r="P6003" s="25"/>
      <c r="Q6003" s="26"/>
    </row>
    <row r="6004" spans="1:17" x14ac:dyDescent="0.25">
      <c r="A6004" s="20"/>
      <c r="B6004" s="21"/>
      <c r="C6004" s="22"/>
      <c r="D6004" s="23"/>
      <c r="E6004" s="22"/>
      <c r="F6004" s="23"/>
      <c r="G6004" s="24"/>
      <c r="H6004" s="22"/>
      <c r="I6004" s="22"/>
      <c r="J6004" s="22"/>
      <c r="K6004" s="22"/>
      <c r="L6004" s="66"/>
      <c r="M6004" s="67"/>
      <c r="N6004" s="22"/>
      <c r="O6004" s="22"/>
      <c r="P6004" s="25"/>
      <c r="Q6004" s="26"/>
    </row>
    <row r="6005" spans="1:17" x14ac:dyDescent="0.25">
      <c r="A6005" s="20"/>
      <c r="B6005" s="21"/>
      <c r="C6005" s="22"/>
      <c r="D6005" s="23"/>
      <c r="E6005" s="22"/>
      <c r="F6005" s="23"/>
      <c r="G6005" s="24"/>
      <c r="H6005" s="22"/>
      <c r="I6005" s="22"/>
      <c r="J6005" s="22"/>
      <c r="K6005" s="22"/>
      <c r="L6005" s="66"/>
      <c r="M6005" s="67"/>
      <c r="N6005" s="22"/>
      <c r="O6005" s="22"/>
      <c r="P6005" s="25"/>
      <c r="Q6005" s="26"/>
    </row>
    <row r="6006" spans="1:17" x14ac:dyDescent="0.25">
      <c r="A6006" s="20"/>
      <c r="B6006" s="21"/>
      <c r="C6006" s="22"/>
      <c r="D6006" s="23"/>
      <c r="E6006" s="22"/>
      <c r="F6006" s="23"/>
      <c r="G6006" s="24"/>
      <c r="H6006" s="22"/>
      <c r="I6006" s="22"/>
      <c r="J6006" s="22"/>
      <c r="K6006" s="22"/>
      <c r="L6006" s="66"/>
      <c r="M6006" s="67"/>
      <c r="N6006" s="22"/>
      <c r="O6006" s="22"/>
      <c r="P6006" s="25"/>
      <c r="Q6006" s="26"/>
    </row>
    <row r="6007" spans="1:17" x14ac:dyDescent="0.25">
      <c r="A6007" s="20"/>
      <c r="B6007" s="21"/>
      <c r="C6007" s="22"/>
      <c r="D6007" s="23"/>
      <c r="E6007" s="22"/>
      <c r="F6007" s="23"/>
      <c r="G6007" s="24"/>
      <c r="H6007" s="22"/>
      <c r="I6007" s="22"/>
      <c r="J6007" s="22"/>
      <c r="K6007" s="22"/>
      <c r="L6007" s="66"/>
      <c r="M6007" s="67"/>
      <c r="N6007" s="22"/>
      <c r="O6007" s="22"/>
      <c r="P6007" s="25"/>
      <c r="Q6007" s="26"/>
    </row>
    <row r="6008" spans="1:17" x14ac:dyDescent="0.25">
      <c r="A6008" s="20"/>
      <c r="B6008" s="21"/>
      <c r="C6008" s="22"/>
      <c r="D6008" s="23"/>
      <c r="E6008" s="22"/>
      <c r="F6008" s="23"/>
      <c r="G6008" s="24"/>
      <c r="H6008" s="22"/>
      <c r="I6008" s="22"/>
      <c r="J6008" s="22"/>
      <c r="K6008" s="22"/>
      <c r="L6008" s="66"/>
      <c r="M6008" s="67"/>
      <c r="N6008" s="22"/>
      <c r="O6008" s="22"/>
      <c r="P6008" s="25"/>
      <c r="Q6008" s="26"/>
    </row>
    <row r="6009" spans="1:17" x14ac:dyDescent="0.25">
      <c r="A6009" s="20"/>
      <c r="B6009" s="21"/>
      <c r="C6009" s="22"/>
      <c r="D6009" s="23"/>
      <c r="E6009" s="22"/>
      <c r="F6009" s="23"/>
      <c r="G6009" s="24"/>
      <c r="H6009" s="22"/>
      <c r="I6009" s="22"/>
      <c r="J6009" s="22"/>
      <c r="K6009" s="22"/>
      <c r="L6009" s="66"/>
      <c r="M6009" s="67"/>
      <c r="N6009" s="22"/>
      <c r="O6009" s="22"/>
      <c r="P6009" s="25"/>
      <c r="Q6009" s="26"/>
    </row>
    <row r="6010" spans="1:17" x14ac:dyDescent="0.25">
      <c r="A6010" s="20"/>
      <c r="B6010" s="21"/>
      <c r="C6010" s="22"/>
      <c r="D6010" s="23"/>
      <c r="E6010" s="22"/>
      <c r="F6010" s="23"/>
      <c r="G6010" s="24"/>
      <c r="H6010" s="22"/>
      <c r="I6010" s="22"/>
      <c r="J6010" s="22"/>
      <c r="K6010" s="22"/>
      <c r="L6010" s="66"/>
      <c r="M6010" s="67"/>
      <c r="N6010" s="22"/>
      <c r="O6010" s="22"/>
      <c r="P6010" s="25"/>
      <c r="Q6010" s="26"/>
    </row>
    <row r="6011" spans="1:17" x14ac:dyDescent="0.25">
      <c r="A6011" s="20"/>
      <c r="B6011" s="21"/>
      <c r="C6011" s="22"/>
      <c r="D6011" s="23"/>
      <c r="E6011" s="22"/>
      <c r="F6011" s="23"/>
      <c r="G6011" s="24"/>
      <c r="H6011" s="22"/>
      <c r="I6011" s="22"/>
      <c r="J6011" s="22"/>
      <c r="K6011" s="22"/>
      <c r="L6011" s="66"/>
      <c r="M6011" s="67"/>
      <c r="N6011" s="22"/>
      <c r="O6011" s="22"/>
      <c r="P6011" s="25"/>
      <c r="Q6011" s="26"/>
    </row>
    <row r="6012" spans="1:17" x14ac:dyDescent="0.25">
      <c r="A6012" s="20"/>
      <c r="B6012" s="21"/>
      <c r="C6012" s="22"/>
      <c r="D6012" s="23"/>
      <c r="E6012" s="22"/>
      <c r="F6012" s="23"/>
      <c r="G6012" s="24"/>
      <c r="H6012" s="22"/>
      <c r="I6012" s="22"/>
      <c r="J6012" s="22"/>
      <c r="K6012" s="22"/>
      <c r="L6012" s="66"/>
      <c r="M6012" s="67"/>
      <c r="N6012" s="22"/>
      <c r="O6012" s="22"/>
      <c r="P6012" s="25"/>
      <c r="Q6012" s="26"/>
    </row>
    <row r="6013" spans="1:17" x14ac:dyDescent="0.25">
      <c r="A6013" s="20"/>
      <c r="B6013" s="21"/>
      <c r="C6013" s="22"/>
      <c r="D6013" s="23"/>
      <c r="E6013" s="22"/>
      <c r="F6013" s="23"/>
      <c r="G6013" s="24"/>
      <c r="H6013" s="22"/>
      <c r="I6013" s="22"/>
      <c r="J6013" s="22"/>
      <c r="K6013" s="22"/>
      <c r="L6013" s="66"/>
      <c r="M6013" s="67"/>
      <c r="N6013" s="22"/>
      <c r="O6013" s="22"/>
      <c r="P6013" s="25"/>
      <c r="Q6013" s="26"/>
    </row>
    <row r="6014" spans="1:17" x14ac:dyDescent="0.25">
      <c r="A6014" s="20"/>
      <c r="B6014" s="21"/>
      <c r="C6014" s="22"/>
      <c r="D6014" s="23"/>
      <c r="E6014" s="22"/>
      <c r="F6014" s="23"/>
      <c r="G6014" s="24"/>
      <c r="H6014" s="22"/>
      <c r="I6014" s="22"/>
      <c r="J6014" s="22"/>
      <c r="K6014" s="22"/>
      <c r="L6014" s="66"/>
      <c r="M6014" s="67"/>
      <c r="N6014" s="22"/>
      <c r="O6014" s="22"/>
      <c r="P6014" s="25"/>
      <c r="Q6014" s="26"/>
    </row>
    <row r="6015" spans="1:17" x14ac:dyDescent="0.25">
      <c r="A6015" s="20"/>
      <c r="B6015" s="21"/>
      <c r="C6015" s="22"/>
      <c r="D6015" s="23"/>
      <c r="E6015" s="22"/>
      <c r="F6015" s="23"/>
      <c r="G6015" s="24"/>
      <c r="H6015" s="22"/>
      <c r="I6015" s="22"/>
      <c r="J6015" s="22"/>
      <c r="K6015" s="22"/>
      <c r="L6015" s="66"/>
      <c r="M6015" s="67"/>
      <c r="N6015" s="22"/>
      <c r="O6015" s="22"/>
      <c r="P6015" s="25"/>
      <c r="Q6015" s="26"/>
    </row>
    <row r="6016" spans="1:17" x14ac:dyDescent="0.25">
      <c r="A6016" s="20"/>
      <c r="B6016" s="21"/>
      <c r="C6016" s="22"/>
      <c r="D6016" s="23"/>
      <c r="E6016" s="22"/>
      <c r="F6016" s="23"/>
      <c r="G6016" s="24"/>
      <c r="H6016" s="22"/>
      <c r="I6016" s="22"/>
      <c r="J6016" s="22"/>
      <c r="K6016" s="22"/>
      <c r="L6016" s="66"/>
      <c r="M6016" s="67"/>
      <c r="N6016" s="22"/>
      <c r="O6016" s="22"/>
      <c r="P6016" s="25"/>
      <c r="Q6016" s="26"/>
    </row>
    <row r="6017" spans="1:17" x14ac:dyDescent="0.25">
      <c r="A6017" s="20"/>
      <c r="B6017" s="21"/>
      <c r="C6017" s="22"/>
      <c r="D6017" s="23"/>
      <c r="E6017" s="22"/>
      <c r="F6017" s="23"/>
      <c r="G6017" s="24"/>
      <c r="H6017" s="22"/>
      <c r="I6017" s="22"/>
      <c r="J6017" s="22"/>
      <c r="K6017" s="22"/>
      <c r="L6017" s="66"/>
      <c r="M6017" s="67"/>
      <c r="N6017" s="22"/>
      <c r="O6017" s="22"/>
      <c r="P6017" s="25"/>
      <c r="Q6017" s="26"/>
    </row>
    <row r="6018" spans="1:17" x14ac:dyDescent="0.25">
      <c r="A6018" s="20"/>
      <c r="B6018" s="21"/>
      <c r="C6018" s="22"/>
      <c r="D6018" s="23"/>
      <c r="E6018" s="22"/>
      <c r="F6018" s="23"/>
      <c r="G6018" s="24"/>
      <c r="H6018" s="22"/>
      <c r="I6018" s="22"/>
      <c r="J6018" s="22"/>
      <c r="K6018" s="22"/>
      <c r="L6018" s="66"/>
      <c r="M6018" s="67"/>
      <c r="N6018" s="22"/>
      <c r="O6018" s="22"/>
      <c r="P6018" s="25"/>
      <c r="Q6018" s="26"/>
    </row>
    <row r="6019" spans="1:17" x14ac:dyDescent="0.25">
      <c r="A6019" s="20"/>
      <c r="B6019" s="21"/>
      <c r="C6019" s="22"/>
      <c r="D6019" s="23"/>
      <c r="E6019" s="22"/>
      <c r="F6019" s="23"/>
      <c r="G6019" s="24"/>
      <c r="H6019" s="22"/>
      <c r="I6019" s="22"/>
      <c r="J6019" s="22"/>
      <c r="K6019" s="22"/>
      <c r="L6019" s="66"/>
      <c r="M6019" s="67"/>
      <c r="N6019" s="22"/>
      <c r="O6019" s="22"/>
      <c r="P6019" s="25"/>
      <c r="Q6019" s="26"/>
    </row>
    <row r="6020" spans="1:17" x14ac:dyDescent="0.25">
      <c r="A6020" s="20"/>
      <c r="B6020" s="21"/>
      <c r="C6020" s="22"/>
      <c r="D6020" s="23"/>
      <c r="E6020" s="22"/>
      <c r="F6020" s="23"/>
      <c r="G6020" s="24"/>
      <c r="H6020" s="22"/>
      <c r="I6020" s="22"/>
      <c r="J6020" s="22"/>
      <c r="K6020" s="22"/>
      <c r="L6020" s="66"/>
      <c r="M6020" s="67"/>
      <c r="N6020" s="22"/>
      <c r="O6020" s="22"/>
      <c r="P6020" s="25"/>
      <c r="Q6020" s="26"/>
    </row>
    <row r="6021" spans="1:17" x14ac:dyDescent="0.25">
      <c r="A6021" s="20"/>
      <c r="B6021" s="21"/>
      <c r="C6021" s="22"/>
      <c r="D6021" s="23"/>
      <c r="E6021" s="22"/>
      <c r="F6021" s="23"/>
      <c r="G6021" s="24"/>
      <c r="H6021" s="22"/>
      <c r="I6021" s="22"/>
      <c r="J6021" s="22"/>
      <c r="K6021" s="22"/>
      <c r="L6021" s="66"/>
      <c r="M6021" s="67"/>
      <c r="N6021" s="22"/>
      <c r="O6021" s="22"/>
      <c r="P6021" s="25"/>
      <c r="Q6021" s="26"/>
    </row>
    <row r="6022" spans="1:17" x14ac:dyDescent="0.25">
      <c r="A6022" s="20"/>
      <c r="B6022" s="21"/>
      <c r="C6022" s="22"/>
      <c r="D6022" s="23"/>
      <c r="E6022" s="22"/>
      <c r="F6022" s="23"/>
      <c r="G6022" s="24"/>
      <c r="H6022" s="22"/>
      <c r="I6022" s="22"/>
      <c r="J6022" s="22"/>
      <c r="K6022" s="22"/>
      <c r="L6022" s="66"/>
      <c r="M6022" s="67"/>
      <c r="N6022" s="22"/>
      <c r="O6022" s="22"/>
      <c r="P6022" s="25"/>
      <c r="Q6022" s="26"/>
    </row>
    <row r="6023" spans="1:17" x14ac:dyDescent="0.25">
      <c r="A6023" s="20"/>
      <c r="B6023" s="21"/>
      <c r="C6023" s="22"/>
      <c r="D6023" s="23"/>
      <c r="E6023" s="22"/>
      <c r="F6023" s="23"/>
      <c r="G6023" s="24"/>
      <c r="H6023" s="22"/>
      <c r="I6023" s="22"/>
      <c r="J6023" s="22"/>
      <c r="K6023" s="22"/>
      <c r="L6023" s="66"/>
      <c r="M6023" s="67"/>
      <c r="N6023" s="22"/>
      <c r="O6023" s="22"/>
      <c r="P6023" s="25"/>
      <c r="Q6023" s="26"/>
    </row>
    <row r="6024" spans="1:17" x14ac:dyDescent="0.25">
      <c r="A6024" s="20"/>
      <c r="B6024" s="21"/>
      <c r="C6024" s="22"/>
      <c r="D6024" s="23"/>
      <c r="E6024" s="22"/>
      <c r="F6024" s="23"/>
      <c r="G6024" s="24"/>
      <c r="H6024" s="22"/>
      <c r="I6024" s="22"/>
      <c r="J6024" s="22"/>
      <c r="K6024" s="22"/>
      <c r="L6024" s="66"/>
      <c r="M6024" s="67"/>
      <c r="N6024" s="22"/>
      <c r="O6024" s="22"/>
      <c r="P6024" s="25"/>
      <c r="Q6024" s="26"/>
    </row>
    <row r="6025" spans="1:17" x14ac:dyDescent="0.25">
      <c r="A6025" s="20"/>
      <c r="B6025" s="21"/>
      <c r="C6025" s="22"/>
      <c r="D6025" s="23"/>
      <c r="E6025" s="22"/>
      <c r="F6025" s="23"/>
      <c r="G6025" s="24"/>
      <c r="H6025" s="22"/>
      <c r="I6025" s="22"/>
      <c r="J6025" s="22"/>
      <c r="K6025" s="22"/>
      <c r="L6025" s="66"/>
      <c r="M6025" s="67"/>
      <c r="N6025" s="22"/>
      <c r="O6025" s="22"/>
      <c r="P6025" s="25"/>
      <c r="Q6025" s="26"/>
    </row>
    <row r="6026" spans="1:17" x14ac:dyDescent="0.25">
      <c r="A6026" s="20"/>
      <c r="B6026" s="21"/>
      <c r="C6026" s="22"/>
      <c r="D6026" s="23"/>
      <c r="E6026" s="22"/>
      <c r="F6026" s="23"/>
      <c r="G6026" s="24"/>
      <c r="H6026" s="22"/>
      <c r="I6026" s="22"/>
      <c r="J6026" s="22"/>
      <c r="K6026" s="22"/>
      <c r="L6026" s="66"/>
      <c r="M6026" s="67"/>
      <c r="N6026" s="22"/>
      <c r="O6026" s="22"/>
      <c r="P6026" s="25"/>
      <c r="Q6026" s="26"/>
    </row>
    <row r="6027" spans="1:17" x14ac:dyDescent="0.25">
      <c r="A6027" s="20"/>
      <c r="B6027" s="21"/>
      <c r="C6027" s="22"/>
      <c r="D6027" s="23"/>
      <c r="E6027" s="22"/>
      <c r="F6027" s="23"/>
      <c r="G6027" s="24"/>
      <c r="H6027" s="22"/>
      <c r="I6027" s="22"/>
      <c r="J6027" s="22"/>
      <c r="K6027" s="22"/>
      <c r="L6027" s="66"/>
      <c r="M6027" s="67"/>
      <c r="N6027" s="22"/>
      <c r="O6027" s="22"/>
      <c r="P6027" s="25"/>
      <c r="Q6027" s="26"/>
    </row>
    <row r="6028" spans="1:17" x14ac:dyDescent="0.25">
      <c r="A6028" s="20"/>
      <c r="B6028" s="21"/>
      <c r="C6028" s="22"/>
      <c r="D6028" s="23"/>
      <c r="E6028" s="22"/>
      <c r="F6028" s="23"/>
      <c r="G6028" s="24"/>
      <c r="H6028" s="22"/>
      <c r="I6028" s="22"/>
      <c r="J6028" s="22"/>
      <c r="K6028" s="22"/>
      <c r="L6028" s="66"/>
      <c r="M6028" s="67"/>
      <c r="N6028" s="22"/>
      <c r="O6028" s="22"/>
      <c r="P6028" s="25"/>
      <c r="Q6028" s="26"/>
    </row>
    <row r="6029" spans="1:17" x14ac:dyDescent="0.25">
      <c r="A6029" s="20"/>
      <c r="B6029" s="21"/>
      <c r="C6029" s="22"/>
      <c r="D6029" s="23"/>
      <c r="E6029" s="22"/>
      <c r="F6029" s="23"/>
      <c r="G6029" s="24"/>
      <c r="H6029" s="22"/>
      <c r="I6029" s="22"/>
      <c r="J6029" s="22"/>
      <c r="K6029" s="22"/>
      <c r="L6029" s="66"/>
      <c r="M6029" s="67"/>
      <c r="N6029" s="22"/>
      <c r="O6029" s="22"/>
      <c r="P6029" s="25"/>
      <c r="Q6029" s="26"/>
    </row>
    <row r="6030" spans="1:17" x14ac:dyDescent="0.25">
      <c r="A6030" s="20"/>
      <c r="B6030" s="21"/>
      <c r="C6030" s="22"/>
      <c r="D6030" s="23"/>
      <c r="E6030" s="22"/>
      <c r="F6030" s="23"/>
      <c r="G6030" s="24"/>
      <c r="H6030" s="22"/>
      <c r="I6030" s="22"/>
      <c r="J6030" s="22"/>
      <c r="K6030" s="22"/>
      <c r="L6030" s="66"/>
      <c r="M6030" s="67"/>
      <c r="N6030" s="22"/>
      <c r="O6030" s="22"/>
      <c r="P6030" s="25"/>
      <c r="Q6030" s="26"/>
    </row>
    <row r="6031" spans="1:17" x14ac:dyDescent="0.25">
      <c r="A6031" s="20"/>
      <c r="B6031" s="21"/>
      <c r="C6031" s="22"/>
      <c r="D6031" s="23"/>
      <c r="E6031" s="22"/>
      <c r="F6031" s="23"/>
      <c r="G6031" s="24"/>
      <c r="H6031" s="22"/>
      <c r="I6031" s="22"/>
      <c r="J6031" s="22"/>
      <c r="K6031" s="22"/>
      <c r="L6031" s="66"/>
      <c r="M6031" s="67"/>
      <c r="N6031" s="22"/>
      <c r="O6031" s="22"/>
      <c r="P6031" s="25"/>
      <c r="Q6031" s="26"/>
    </row>
    <row r="6032" spans="1:17" x14ac:dyDescent="0.25">
      <c r="A6032" s="20"/>
      <c r="B6032" s="21"/>
      <c r="C6032" s="22"/>
      <c r="D6032" s="23"/>
      <c r="E6032" s="22"/>
      <c r="F6032" s="23"/>
      <c r="G6032" s="24"/>
      <c r="H6032" s="22"/>
      <c r="I6032" s="22"/>
      <c r="J6032" s="22"/>
      <c r="K6032" s="22"/>
      <c r="L6032" s="66"/>
      <c r="M6032" s="67"/>
      <c r="N6032" s="22"/>
      <c r="O6032" s="22"/>
      <c r="P6032" s="25"/>
      <c r="Q6032" s="26"/>
    </row>
    <row r="6033" spans="1:17" x14ac:dyDescent="0.25">
      <c r="A6033" s="20"/>
      <c r="B6033" s="21"/>
      <c r="C6033" s="22"/>
      <c r="D6033" s="23"/>
      <c r="E6033" s="22"/>
      <c r="F6033" s="23"/>
      <c r="G6033" s="24"/>
      <c r="H6033" s="22"/>
      <c r="I6033" s="22"/>
      <c r="J6033" s="22"/>
      <c r="K6033" s="22"/>
      <c r="L6033" s="66"/>
      <c r="M6033" s="67"/>
      <c r="N6033" s="22"/>
      <c r="O6033" s="22"/>
      <c r="P6033" s="25"/>
      <c r="Q6033" s="26"/>
    </row>
    <row r="6034" spans="1:17" x14ac:dyDescent="0.25">
      <c r="A6034" s="20"/>
      <c r="B6034" s="21"/>
      <c r="C6034" s="22"/>
      <c r="D6034" s="23"/>
      <c r="E6034" s="22"/>
      <c r="F6034" s="23"/>
      <c r="G6034" s="24"/>
      <c r="H6034" s="22"/>
      <c r="I6034" s="22"/>
      <c r="J6034" s="22"/>
      <c r="K6034" s="22"/>
      <c r="L6034" s="66"/>
      <c r="M6034" s="67"/>
      <c r="N6034" s="22"/>
      <c r="O6034" s="22"/>
      <c r="P6034" s="25"/>
      <c r="Q6034" s="26"/>
    </row>
    <row r="6035" spans="1:17" x14ac:dyDescent="0.25">
      <c r="A6035" s="20"/>
      <c r="B6035" s="21"/>
      <c r="C6035" s="22"/>
      <c r="D6035" s="23"/>
      <c r="E6035" s="22"/>
      <c r="F6035" s="23"/>
      <c r="G6035" s="24"/>
      <c r="H6035" s="22"/>
      <c r="I6035" s="22"/>
      <c r="J6035" s="22"/>
      <c r="K6035" s="22"/>
      <c r="L6035" s="66"/>
      <c r="M6035" s="67"/>
      <c r="N6035" s="22"/>
      <c r="O6035" s="22"/>
      <c r="P6035" s="25"/>
      <c r="Q6035" s="26"/>
    </row>
    <row r="6036" spans="1:17" x14ac:dyDescent="0.25">
      <c r="A6036" s="20"/>
      <c r="B6036" s="21"/>
      <c r="C6036" s="22"/>
      <c r="D6036" s="23"/>
      <c r="E6036" s="22"/>
      <c r="F6036" s="23"/>
      <c r="G6036" s="24"/>
      <c r="H6036" s="22"/>
      <c r="I6036" s="22"/>
      <c r="J6036" s="22"/>
      <c r="K6036" s="22"/>
      <c r="L6036" s="66"/>
      <c r="M6036" s="67"/>
      <c r="N6036" s="22"/>
      <c r="O6036" s="22"/>
      <c r="P6036" s="25"/>
      <c r="Q6036" s="26"/>
    </row>
    <row r="6037" spans="1:17" x14ac:dyDescent="0.25">
      <c r="A6037" s="20"/>
      <c r="B6037" s="21"/>
      <c r="C6037" s="22"/>
      <c r="D6037" s="23"/>
      <c r="E6037" s="22"/>
      <c r="F6037" s="23"/>
      <c r="G6037" s="24"/>
      <c r="H6037" s="22"/>
      <c r="I6037" s="22"/>
      <c r="J6037" s="22"/>
      <c r="K6037" s="22"/>
      <c r="L6037" s="66"/>
      <c r="M6037" s="67"/>
      <c r="N6037" s="22"/>
      <c r="O6037" s="22"/>
      <c r="P6037" s="25"/>
      <c r="Q6037" s="26"/>
    </row>
    <row r="6038" spans="1:17" x14ac:dyDescent="0.25">
      <c r="A6038" s="20"/>
      <c r="B6038" s="21"/>
      <c r="C6038" s="22"/>
      <c r="D6038" s="23"/>
      <c r="E6038" s="22"/>
      <c r="F6038" s="23"/>
      <c r="G6038" s="24"/>
      <c r="H6038" s="22"/>
      <c r="I6038" s="22"/>
      <c r="J6038" s="22"/>
      <c r="K6038" s="22"/>
      <c r="L6038" s="66"/>
      <c r="M6038" s="67"/>
      <c r="N6038" s="22"/>
      <c r="O6038" s="22"/>
      <c r="P6038" s="25"/>
      <c r="Q6038" s="26"/>
    </row>
    <row r="6039" spans="1:17" x14ac:dyDescent="0.25">
      <c r="A6039" s="20"/>
      <c r="B6039" s="21"/>
      <c r="C6039" s="22"/>
      <c r="D6039" s="23"/>
      <c r="E6039" s="22"/>
      <c r="F6039" s="23"/>
      <c r="G6039" s="24"/>
      <c r="H6039" s="22"/>
      <c r="I6039" s="22"/>
      <c r="J6039" s="22"/>
      <c r="K6039" s="22"/>
      <c r="L6039" s="66"/>
      <c r="M6039" s="67"/>
      <c r="N6039" s="22"/>
      <c r="O6039" s="22"/>
      <c r="P6039" s="25"/>
      <c r="Q6039" s="26"/>
    </row>
    <row r="6040" spans="1:17" x14ac:dyDescent="0.25">
      <c r="A6040" s="20"/>
      <c r="B6040" s="21"/>
      <c r="C6040" s="22"/>
      <c r="D6040" s="23"/>
      <c r="E6040" s="22"/>
      <c r="F6040" s="23"/>
      <c r="G6040" s="24"/>
      <c r="H6040" s="22"/>
      <c r="I6040" s="22"/>
      <c r="J6040" s="22"/>
      <c r="K6040" s="22"/>
      <c r="L6040" s="66"/>
      <c r="M6040" s="67"/>
      <c r="N6040" s="22"/>
      <c r="O6040" s="22"/>
      <c r="P6040" s="25"/>
      <c r="Q6040" s="26"/>
    </row>
    <row r="6041" spans="1:17" x14ac:dyDescent="0.25">
      <c r="A6041" s="20"/>
      <c r="B6041" s="21"/>
      <c r="C6041" s="22"/>
      <c r="D6041" s="23"/>
      <c r="E6041" s="22"/>
      <c r="F6041" s="23"/>
      <c r="G6041" s="24"/>
      <c r="H6041" s="22"/>
      <c r="I6041" s="22"/>
      <c r="J6041" s="22"/>
      <c r="K6041" s="22"/>
      <c r="L6041" s="66"/>
      <c r="M6041" s="67"/>
      <c r="N6041" s="22"/>
      <c r="O6041" s="22"/>
      <c r="P6041" s="25"/>
      <c r="Q6041" s="26"/>
    </row>
    <row r="6042" spans="1:17" x14ac:dyDescent="0.25">
      <c r="A6042" s="20"/>
      <c r="B6042" s="21"/>
      <c r="C6042" s="22"/>
      <c r="D6042" s="23"/>
      <c r="E6042" s="22"/>
      <c r="F6042" s="23"/>
      <c r="G6042" s="24"/>
      <c r="H6042" s="22"/>
      <c r="I6042" s="22"/>
      <c r="J6042" s="22"/>
      <c r="K6042" s="22"/>
      <c r="L6042" s="66"/>
      <c r="M6042" s="67"/>
      <c r="N6042" s="22"/>
      <c r="O6042" s="22"/>
      <c r="P6042" s="25"/>
      <c r="Q6042" s="26"/>
    </row>
    <row r="6043" spans="1:17" x14ac:dyDescent="0.25">
      <c r="A6043" s="20"/>
      <c r="B6043" s="21"/>
      <c r="C6043" s="22"/>
      <c r="D6043" s="23"/>
      <c r="E6043" s="22"/>
      <c r="F6043" s="23"/>
      <c r="G6043" s="24"/>
      <c r="H6043" s="22"/>
      <c r="I6043" s="22"/>
      <c r="J6043" s="22"/>
      <c r="K6043" s="22"/>
      <c r="L6043" s="66"/>
      <c r="M6043" s="67"/>
      <c r="N6043" s="22"/>
      <c r="O6043" s="22"/>
      <c r="P6043" s="25"/>
      <c r="Q6043" s="26"/>
    </row>
    <row r="6044" spans="1:17" x14ac:dyDescent="0.25">
      <c r="A6044" s="20"/>
      <c r="B6044" s="21"/>
      <c r="C6044" s="22"/>
      <c r="D6044" s="23"/>
      <c r="E6044" s="22"/>
      <c r="F6044" s="23"/>
      <c r="G6044" s="24"/>
      <c r="H6044" s="22"/>
      <c r="I6044" s="22"/>
      <c r="J6044" s="22"/>
      <c r="K6044" s="22"/>
      <c r="L6044" s="66"/>
      <c r="M6044" s="67"/>
      <c r="N6044" s="22"/>
      <c r="O6044" s="22"/>
      <c r="P6044" s="25"/>
      <c r="Q6044" s="26"/>
    </row>
    <row r="6045" spans="1:17" x14ac:dyDescent="0.25">
      <c r="A6045" s="20"/>
      <c r="B6045" s="21"/>
      <c r="C6045" s="22"/>
      <c r="D6045" s="23"/>
      <c r="E6045" s="22"/>
      <c r="F6045" s="23"/>
      <c r="G6045" s="24"/>
      <c r="H6045" s="22"/>
      <c r="I6045" s="22"/>
      <c r="J6045" s="22"/>
      <c r="K6045" s="22"/>
      <c r="L6045" s="66"/>
      <c r="M6045" s="67"/>
      <c r="N6045" s="22"/>
      <c r="O6045" s="22"/>
      <c r="P6045" s="25"/>
      <c r="Q6045" s="26"/>
    </row>
    <row r="6046" spans="1:17" x14ac:dyDescent="0.25">
      <c r="A6046" s="20"/>
      <c r="B6046" s="21"/>
      <c r="C6046" s="22"/>
      <c r="D6046" s="23"/>
      <c r="E6046" s="22"/>
      <c r="F6046" s="23"/>
      <c r="G6046" s="24"/>
      <c r="H6046" s="22"/>
      <c r="I6046" s="22"/>
      <c r="J6046" s="22"/>
      <c r="K6046" s="22"/>
      <c r="L6046" s="66"/>
      <c r="M6046" s="67"/>
      <c r="N6046" s="22"/>
      <c r="O6046" s="22"/>
      <c r="P6046" s="25"/>
      <c r="Q6046" s="26"/>
    </row>
    <row r="6047" spans="1:17" x14ac:dyDescent="0.25">
      <c r="A6047" s="20"/>
      <c r="B6047" s="21"/>
      <c r="C6047" s="22"/>
      <c r="D6047" s="23"/>
      <c r="E6047" s="22"/>
      <c r="F6047" s="23"/>
      <c r="G6047" s="24"/>
      <c r="H6047" s="22"/>
      <c r="I6047" s="22"/>
      <c r="J6047" s="22"/>
      <c r="K6047" s="22"/>
      <c r="L6047" s="66"/>
      <c r="M6047" s="67"/>
      <c r="N6047" s="22"/>
      <c r="O6047" s="22"/>
      <c r="P6047" s="25"/>
      <c r="Q6047" s="26"/>
    </row>
    <row r="6048" spans="1:17" x14ac:dyDescent="0.25">
      <c r="A6048" s="20"/>
      <c r="B6048" s="21"/>
      <c r="C6048" s="22"/>
      <c r="D6048" s="23"/>
      <c r="E6048" s="22"/>
      <c r="F6048" s="23"/>
      <c r="G6048" s="24"/>
      <c r="H6048" s="22"/>
      <c r="I6048" s="22"/>
      <c r="J6048" s="22"/>
      <c r="K6048" s="22"/>
      <c r="L6048" s="66"/>
      <c r="M6048" s="67"/>
      <c r="N6048" s="22"/>
      <c r="O6048" s="22"/>
      <c r="P6048" s="25"/>
      <c r="Q6048" s="26"/>
    </row>
    <row r="6049" spans="1:17" x14ac:dyDescent="0.25">
      <c r="A6049" s="20"/>
      <c r="B6049" s="21"/>
      <c r="C6049" s="22"/>
      <c r="D6049" s="23"/>
      <c r="E6049" s="22"/>
      <c r="F6049" s="23"/>
      <c r="G6049" s="24"/>
      <c r="H6049" s="22"/>
      <c r="I6049" s="22"/>
      <c r="J6049" s="22"/>
      <c r="K6049" s="22"/>
      <c r="L6049" s="66"/>
      <c r="M6049" s="67"/>
      <c r="N6049" s="22"/>
      <c r="O6049" s="22"/>
      <c r="P6049" s="25"/>
      <c r="Q6049" s="26"/>
    </row>
    <row r="6050" spans="1:17" x14ac:dyDescent="0.25">
      <c r="A6050" s="20"/>
      <c r="B6050" s="21"/>
      <c r="C6050" s="22"/>
      <c r="D6050" s="23"/>
      <c r="E6050" s="22"/>
      <c r="F6050" s="23"/>
      <c r="G6050" s="24"/>
      <c r="H6050" s="22"/>
      <c r="I6050" s="22"/>
      <c r="J6050" s="22"/>
      <c r="K6050" s="22"/>
      <c r="L6050" s="66"/>
      <c r="M6050" s="67"/>
      <c r="N6050" s="22"/>
      <c r="O6050" s="22"/>
      <c r="P6050" s="25"/>
      <c r="Q6050" s="26"/>
    </row>
    <row r="6051" spans="1:17" x14ac:dyDescent="0.25">
      <c r="A6051" s="20"/>
      <c r="B6051" s="21"/>
      <c r="C6051" s="22"/>
      <c r="D6051" s="23"/>
      <c r="E6051" s="22"/>
      <c r="F6051" s="23"/>
      <c r="G6051" s="24"/>
      <c r="H6051" s="22"/>
      <c r="I6051" s="22"/>
      <c r="J6051" s="22"/>
      <c r="K6051" s="22"/>
      <c r="L6051" s="66"/>
      <c r="M6051" s="67"/>
      <c r="N6051" s="22"/>
      <c r="O6051" s="22"/>
      <c r="P6051" s="25"/>
      <c r="Q6051" s="26"/>
    </row>
    <row r="6052" spans="1:17" x14ac:dyDescent="0.25">
      <c r="A6052" s="20"/>
      <c r="B6052" s="21"/>
      <c r="C6052" s="22"/>
      <c r="D6052" s="23"/>
      <c r="E6052" s="22"/>
      <c r="F6052" s="23"/>
      <c r="G6052" s="24"/>
      <c r="H6052" s="22"/>
      <c r="I6052" s="22"/>
      <c r="J6052" s="22"/>
      <c r="K6052" s="22"/>
      <c r="L6052" s="66"/>
      <c r="M6052" s="67"/>
      <c r="N6052" s="22"/>
      <c r="O6052" s="22"/>
      <c r="P6052" s="25"/>
      <c r="Q6052" s="26"/>
    </row>
    <row r="6053" spans="1:17" x14ac:dyDescent="0.25">
      <c r="A6053" s="20"/>
      <c r="B6053" s="21"/>
      <c r="C6053" s="22"/>
      <c r="D6053" s="23"/>
      <c r="E6053" s="22"/>
      <c r="F6053" s="23"/>
      <c r="G6053" s="24"/>
      <c r="H6053" s="22"/>
      <c r="I6053" s="22"/>
      <c r="J6053" s="22"/>
      <c r="K6053" s="22"/>
      <c r="L6053" s="66"/>
      <c r="M6053" s="67"/>
      <c r="N6053" s="22"/>
      <c r="O6053" s="22"/>
      <c r="P6053" s="25"/>
      <c r="Q6053" s="26"/>
    </row>
    <row r="6054" spans="1:17" x14ac:dyDescent="0.25">
      <c r="A6054" s="20"/>
      <c r="B6054" s="21"/>
      <c r="C6054" s="22"/>
      <c r="D6054" s="23"/>
      <c r="E6054" s="22"/>
      <c r="F6054" s="23"/>
      <c r="G6054" s="24"/>
      <c r="H6054" s="22"/>
      <c r="I6054" s="22"/>
      <c r="J6054" s="22"/>
      <c r="K6054" s="22"/>
      <c r="L6054" s="66"/>
      <c r="M6054" s="67"/>
      <c r="N6054" s="22"/>
      <c r="O6054" s="22"/>
      <c r="P6054" s="25"/>
      <c r="Q6054" s="26"/>
    </row>
    <row r="6055" spans="1:17" x14ac:dyDescent="0.25">
      <c r="A6055" s="20"/>
      <c r="B6055" s="21"/>
      <c r="C6055" s="22"/>
      <c r="D6055" s="23"/>
      <c r="E6055" s="22"/>
      <c r="F6055" s="23"/>
      <c r="G6055" s="24"/>
      <c r="H6055" s="22"/>
      <c r="I6055" s="22"/>
      <c r="J6055" s="22"/>
      <c r="K6055" s="22"/>
      <c r="L6055" s="66"/>
      <c r="M6055" s="67"/>
      <c r="N6055" s="22"/>
      <c r="O6055" s="22"/>
      <c r="P6055" s="25"/>
      <c r="Q6055" s="26"/>
    </row>
    <row r="6056" spans="1:17" x14ac:dyDescent="0.25">
      <c r="A6056" s="20"/>
      <c r="B6056" s="21"/>
      <c r="C6056" s="22"/>
      <c r="D6056" s="23"/>
      <c r="E6056" s="22"/>
      <c r="F6056" s="23"/>
      <c r="G6056" s="24"/>
      <c r="H6056" s="22"/>
      <c r="I6056" s="22"/>
      <c r="J6056" s="22"/>
      <c r="K6056" s="22"/>
      <c r="L6056" s="66"/>
      <c r="M6056" s="67"/>
      <c r="N6056" s="22"/>
      <c r="O6056" s="22"/>
      <c r="P6056" s="25"/>
      <c r="Q6056" s="26"/>
    </row>
    <row r="6057" spans="1:17" x14ac:dyDescent="0.25">
      <c r="A6057" s="20"/>
      <c r="B6057" s="21"/>
      <c r="C6057" s="22"/>
      <c r="D6057" s="23"/>
      <c r="E6057" s="22"/>
      <c r="F6057" s="23"/>
      <c r="G6057" s="24"/>
      <c r="H6057" s="22"/>
      <c r="I6057" s="22"/>
      <c r="J6057" s="22"/>
      <c r="K6057" s="22"/>
      <c r="L6057" s="66"/>
      <c r="M6057" s="67"/>
      <c r="N6057" s="22"/>
      <c r="O6057" s="22"/>
      <c r="P6057" s="25"/>
      <c r="Q6057" s="26"/>
    </row>
    <row r="6058" spans="1:17" x14ac:dyDescent="0.25">
      <c r="A6058" s="20"/>
      <c r="B6058" s="21"/>
      <c r="C6058" s="22"/>
      <c r="D6058" s="23"/>
      <c r="E6058" s="22"/>
      <c r="F6058" s="23"/>
      <c r="G6058" s="24"/>
      <c r="H6058" s="22"/>
      <c r="I6058" s="22"/>
      <c r="J6058" s="22"/>
      <c r="K6058" s="22"/>
      <c r="L6058" s="66"/>
      <c r="M6058" s="67"/>
      <c r="N6058" s="22"/>
      <c r="O6058" s="22"/>
      <c r="P6058" s="25"/>
      <c r="Q6058" s="26"/>
    </row>
    <row r="6059" spans="1:17" x14ac:dyDescent="0.25">
      <c r="A6059" s="20"/>
      <c r="B6059" s="21"/>
      <c r="C6059" s="22"/>
      <c r="D6059" s="23"/>
      <c r="E6059" s="22"/>
      <c r="F6059" s="23"/>
      <c r="G6059" s="24"/>
      <c r="H6059" s="22"/>
      <c r="I6059" s="22"/>
      <c r="J6059" s="22"/>
      <c r="K6059" s="22"/>
      <c r="L6059" s="66"/>
      <c r="M6059" s="67"/>
      <c r="N6059" s="22"/>
      <c r="O6059" s="22"/>
      <c r="P6059" s="25"/>
      <c r="Q6059" s="26"/>
    </row>
    <row r="6060" spans="1:17" x14ac:dyDescent="0.25">
      <c r="A6060" s="20"/>
      <c r="B6060" s="21"/>
      <c r="C6060" s="22"/>
      <c r="D6060" s="23"/>
      <c r="E6060" s="22"/>
      <c r="F6060" s="23"/>
      <c r="G6060" s="24"/>
      <c r="H6060" s="22"/>
      <c r="I6060" s="22"/>
      <c r="J6060" s="22"/>
      <c r="K6060" s="22"/>
      <c r="L6060" s="66"/>
      <c r="M6060" s="67"/>
      <c r="N6060" s="22"/>
      <c r="O6060" s="22"/>
      <c r="P6060" s="25"/>
      <c r="Q6060" s="26"/>
    </row>
    <row r="6061" spans="1:17" x14ac:dyDescent="0.25">
      <c r="A6061" s="20"/>
      <c r="B6061" s="21"/>
      <c r="C6061" s="22"/>
      <c r="D6061" s="23"/>
      <c r="E6061" s="22"/>
      <c r="F6061" s="23"/>
      <c r="G6061" s="24"/>
      <c r="H6061" s="22"/>
      <c r="I6061" s="22"/>
      <c r="J6061" s="22"/>
      <c r="K6061" s="22"/>
      <c r="L6061" s="66"/>
      <c r="M6061" s="67"/>
      <c r="N6061" s="22"/>
      <c r="O6061" s="22"/>
      <c r="P6061" s="25"/>
      <c r="Q6061" s="26"/>
    </row>
    <row r="6062" spans="1:17" x14ac:dyDescent="0.25">
      <c r="A6062" s="20"/>
      <c r="B6062" s="21"/>
      <c r="C6062" s="22"/>
      <c r="D6062" s="23"/>
      <c r="E6062" s="22"/>
      <c r="F6062" s="23"/>
      <c r="G6062" s="24"/>
      <c r="H6062" s="22"/>
      <c r="I6062" s="22"/>
      <c r="J6062" s="22"/>
      <c r="K6062" s="22"/>
      <c r="L6062" s="66"/>
      <c r="M6062" s="67"/>
      <c r="N6062" s="22"/>
      <c r="O6062" s="22"/>
      <c r="P6062" s="25"/>
      <c r="Q6062" s="26"/>
    </row>
    <row r="6063" spans="1:17" x14ac:dyDescent="0.25">
      <c r="A6063" s="20"/>
      <c r="B6063" s="21"/>
      <c r="C6063" s="22"/>
      <c r="D6063" s="23"/>
      <c r="E6063" s="22"/>
      <c r="F6063" s="23"/>
      <c r="G6063" s="24"/>
      <c r="H6063" s="22"/>
      <c r="I6063" s="22"/>
      <c r="J6063" s="22"/>
      <c r="K6063" s="22"/>
      <c r="L6063" s="66"/>
      <c r="M6063" s="67"/>
      <c r="N6063" s="22"/>
      <c r="O6063" s="22"/>
      <c r="P6063" s="25"/>
      <c r="Q6063" s="26"/>
    </row>
    <row r="6064" spans="1:17" x14ac:dyDescent="0.25">
      <c r="A6064" s="20"/>
      <c r="B6064" s="21"/>
      <c r="C6064" s="22"/>
      <c r="D6064" s="23"/>
      <c r="E6064" s="22"/>
      <c r="F6064" s="23"/>
      <c r="G6064" s="24"/>
      <c r="H6064" s="22"/>
      <c r="I6064" s="22"/>
      <c r="J6064" s="22"/>
      <c r="K6064" s="22"/>
      <c r="L6064" s="66"/>
      <c r="M6064" s="67"/>
      <c r="N6064" s="22"/>
      <c r="O6064" s="22"/>
      <c r="P6064" s="25"/>
      <c r="Q6064" s="26"/>
    </row>
    <row r="6065" spans="1:17" x14ac:dyDescent="0.25">
      <c r="A6065" s="20"/>
      <c r="B6065" s="21"/>
      <c r="C6065" s="22"/>
      <c r="D6065" s="23"/>
      <c r="E6065" s="22"/>
      <c r="F6065" s="23"/>
      <c r="G6065" s="24"/>
      <c r="H6065" s="22"/>
      <c r="I6065" s="22"/>
      <c r="J6065" s="22"/>
      <c r="K6065" s="22"/>
      <c r="L6065" s="66"/>
      <c r="M6065" s="67"/>
      <c r="N6065" s="22"/>
      <c r="O6065" s="22"/>
      <c r="P6065" s="25"/>
      <c r="Q6065" s="26"/>
    </row>
    <row r="6066" spans="1:17" x14ac:dyDescent="0.25">
      <c r="A6066" s="20"/>
      <c r="B6066" s="21"/>
      <c r="C6066" s="22"/>
      <c r="D6066" s="23"/>
      <c r="E6066" s="22"/>
      <c r="F6066" s="23"/>
      <c r="G6066" s="24"/>
      <c r="H6066" s="22"/>
      <c r="I6066" s="22"/>
      <c r="J6066" s="22"/>
      <c r="K6066" s="22"/>
      <c r="L6066" s="66"/>
      <c r="M6066" s="67"/>
      <c r="N6066" s="22"/>
      <c r="O6066" s="22"/>
      <c r="P6066" s="25"/>
      <c r="Q6066" s="26"/>
    </row>
    <row r="6067" spans="1:17" x14ac:dyDescent="0.25">
      <c r="A6067" s="20"/>
      <c r="B6067" s="21"/>
      <c r="C6067" s="22"/>
      <c r="D6067" s="23"/>
      <c r="E6067" s="22"/>
      <c r="F6067" s="23"/>
      <c r="G6067" s="24"/>
      <c r="H6067" s="22"/>
      <c r="I6067" s="22"/>
      <c r="J6067" s="22"/>
      <c r="K6067" s="22"/>
      <c r="L6067" s="66"/>
      <c r="M6067" s="67"/>
      <c r="N6067" s="22"/>
      <c r="O6067" s="22"/>
      <c r="P6067" s="25"/>
      <c r="Q6067" s="26"/>
    </row>
    <row r="6068" spans="1:17" x14ac:dyDescent="0.25">
      <c r="A6068" s="20"/>
      <c r="B6068" s="21"/>
      <c r="C6068" s="22"/>
      <c r="D6068" s="23"/>
      <c r="E6068" s="22"/>
      <c r="F6068" s="23"/>
      <c r="G6068" s="24"/>
      <c r="H6068" s="22"/>
      <c r="I6068" s="22"/>
      <c r="J6068" s="22"/>
      <c r="K6068" s="22"/>
      <c r="L6068" s="66"/>
      <c r="M6068" s="67"/>
      <c r="N6068" s="22"/>
      <c r="O6068" s="22"/>
      <c r="P6068" s="25"/>
      <c r="Q6068" s="26"/>
    </row>
    <row r="6069" spans="1:17" x14ac:dyDescent="0.25">
      <c r="A6069" s="20"/>
      <c r="B6069" s="21"/>
      <c r="C6069" s="22"/>
      <c r="D6069" s="23"/>
      <c r="E6069" s="22"/>
      <c r="F6069" s="23"/>
      <c r="G6069" s="24"/>
      <c r="H6069" s="22"/>
      <c r="I6069" s="22"/>
      <c r="J6069" s="22"/>
      <c r="K6069" s="22"/>
      <c r="L6069" s="66"/>
      <c r="M6069" s="67"/>
      <c r="N6069" s="22"/>
      <c r="O6069" s="22"/>
      <c r="P6069" s="25"/>
      <c r="Q6069" s="26"/>
    </row>
    <row r="6070" spans="1:17" x14ac:dyDescent="0.25">
      <c r="A6070" s="20"/>
      <c r="B6070" s="21"/>
      <c r="C6070" s="22"/>
      <c r="D6070" s="23"/>
      <c r="E6070" s="22"/>
      <c r="F6070" s="23"/>
      <c r="G6070" s="24"/>
      <c r="H6070" s="22"/>
      <c r="I6070" s="22"/>
      <c r="J6070" s="22"/>
      <c r="K6070" s="22"/>
      <c r="L6070" s="66"/>
      <c r="M6070" s="67"/>
      <c r="N6070" s="22"/>
      <c r="O6070" s="22"/>
      <c r="P6070" s="25"/>
      <c r="Q6070" s="26"/>
    </row>
    <row r="6071" spans="1:17" x14ac:dyDescent="0.25">
      <c r="A6071" s="20"/>
      <c r="B6071" s="21"/>
      <c r="C6071" s="22"/>
      <c r="D6071" s="23"/>
      <c r="E6071" s="22"/>
      <c r="F6071" s="23"/>
      <c r="G6071" s="24"/>
      <c r="H6071" s="22"/>
      <c r="I6071" s="22"/>
      <c r="J6071" s="22"/>
      <c r="K6071" s="22"/>
      <c r="L6071" s="66"/>
      <c r="M6071" s="67"/>
      <c r="N6071" s="22"/>
      <c r="O6071" s="22"/>
      <c r="P6071" s="25"/>
      <c r="Q6071" s="26"/>
    </row>
    <row r="6072" spans="1:17" x14ac:dyDescent="0.25">
      <c r="A6072" s="20"/>
      <c r="B6072" s="21"/>
      <c r="C6072" s="22"/>
      <c r="D6072" s="23"/>
      <c r="E6072" s="22"/>
      <c r="F6072" s="23"/>
      <c r="G6072" s="24"/>
      <c r="H6072" s="22"/>
      <c r="I6072" s="22"/>
      <c r="J6072" s="22"/>
      <c r="K6072" s="22"/>
      <c r="L6072" s="66"/>
      <c r="M6072" s="67"/>
      <c r="N6072" s="22"/>
      <c r="O6072" s="22"/>
      <c r="P6072" s="25"/>
      <c r="Q6072" s="26"/>
    </row>
    <row r="6073" spans="1:17" x14ac:dyDescent="0.25">
      <c r="A6073" s="20"/>
      <c r="B6073" s="21"/>
      <c r="C6073" s="22"/>
      <c r="D6073" s="23"/>
      <c r="E6073" s="22"/>
      <c r="F6073" s="23"/>
      <c r="G6073" s="24"/>
      <c r="H6073" s="22"/>
      <c r="I6073" s="22"/>
      <c r="J6073" s="22"/>
      <c r="K6073" s="22"/>
      <c r="L6073" s="66"/>
      <c r="M6073" s="67"/>
      <c r="N6073" s="22"/>
      <c r="O6073" s="22"/>
      <c r="P6073" s="25"/>
      <c r="Q6073" s="26"/>
    </row>
    <row r="6074" spans="1:17" x14ac:dyDescent="0.25">
      <c r="A6074" s="20"/>
      <c r="B6074" s="21"/>
      <c r="C6074" s="22"/>
      <c r="D6074" s="23"/>
      <c r="E6074" s="22"/>
      <c r="F6074" s="23"/>
      <c r="G6074" s="24"/>
      <c r="H6074" s="22"/>
      <c r="I6074" s="22"/>
      <c r="J6074" s="22"/>
      <c r="K6074" s="22"/>
      <c r="L6074" s="66"/>
      <c r="M6074" s="67"/>
      <c r="N6074" s="22"/>
      <c r="O6074" s="22"/>
      <c r="P6074" s="25"/>
      <c r="Q6074" s="26"/>
    </row>
    <row r="6075" spans="1:17" x14ac:dyDescent="0.25">
      <c r="A6075" s="20"/>
      <c r="B6075" s="21"/>
      <c r="C6075" s="22"/>
      <c r="D6075" s="23"/>
      <c r="E6075" s="22"/>
      <c r="F6075" s="23"/>
      <c r="G6075" s="24"/>
      <c r="H6075" s="22"/>
      <c r="I6075" s="22"/>
      <c r="J6075" s="22"/>
      <c r="K6075" s="22"/>
      <c r="L6075" s="66"/>
      <c r="M6075" s="67"/>
      <c r="N6075" s="22"/>
      <c r="O6075" s="22"/>
      <c r="P6075" s="25"/>
      <c r="Q6075" s="26"/>
    </row>
    <row r="6076" spans="1:17" x14ac:dyDescent="0.25">
      <c r="A6076" s="20"/>
      <c r="B6076" s="21"/>
      <c r="C6076" s="22"/>
      <c r="D6076" s="23"/>
      <c r="E6076" s="22"/>
      <c r="F6076" s="23"/>
      <c r="G6076" s="24"/>
      <c r="H6076" s="22"/>
      <c r="I6076" s="22"/>
      <c r="J6076" s="22"/>
      <c r="K6076" s="22"/>
      <c r="L6076" s="66"/>
      <c r="M6076" s="67"/>
      <c r="N6076" s="22"/>
      <c r="O6076" s="22"/>
      <c r="P6076" s="25"/>
      <c r="Q6076" s="26"/>
    </row>
    <row r="6077" spans="1:17" x14ac:dyDescent="0.25">
      <c r="A6077" s="20"/>
      <c r="B6077" s="21"/>
      <c r="C6077" s="22"/>
      <c r="D6077" s="23"/>
      <c r="E6077" s="22"/>
      <c r="F6077" s="23"/>
      <c r="G6077" s="24"/>
      <c r="H6077" s="22"/>
      <c r="I6077" s="22"/>
      <c r="J6077" s="22"/>
      <c r="K6077" s="22"/>
      <c r="L6077" s="66"/>
      <c r="M6077" s="67"/>
      <c r="N6077" s="22"/>
      <c r="O6077" s="22"/>
      <c r="P6077" s="25"/>
      <c r="Q6077" s="26"/>
    </row>
    <row r="6078" spans="1:17" x14ac:dyDescent="0.25">
      <c r="A6078" s="20"/>
      <c r="B6078" s="21"/>
      <c r="C6078" s="22"/>
      <c r="D6078" s="23"/>
      <c r="E6078" s="22"/>
      <c r="F6078" s="23"/>
      <c r="G6078" s="24"/>
      <c r="H6078" s="22"/>
      <c r="I6078" s="22"/>
      <c r="J6078" s="22"/>
      <c r="K6078" s="22"/>
      <c r="L6078" s="66"/>
      <c r="M6078" s="67"/>
      <c r="N6078" s="22"/>
      <c r="O6078" s="22"/>
      <c r="P6078" s="25"/>
      <c r="Q6078" s="26"/>
    </row>
    <row r="6079" spans="1:17" x14ac:dyDescent="0.25">
      <c r="A6079" s="20"/>
      <c r="B6079" s="21"/>
      <c r="C6079" s="22"/>
      <c r="D6079" s="23"/>
      <c r="E6079" s="22"/>
      <c r="F6079" s="23"/>
      <c r="G6079" s="24"/>
      <c r="H6079" s="22"/>
      <c r="I6079" s="22"/>
      <c r="J6079" s="22"/>
      <c r="K6079" s="22"/>
      <c r="L6079" s="66"/>
      <c r="M6079" s="67"/>
      <c r="N6079" s="22"/>
      <c r="O6079" s="22"/>
      <c r="P6079" s="25"/>
      <c r="Q6079" s="26"/>
    </row>
    <row r="6080" spans="1:17" x14ac:dyDescent="0.25">
      <c r="A6080" s="20"/>
      <c r="B6080" s="21"/>
      <c r="C6080" s="22"/>
      <c r="D6080" s="23"/>
      <c r="E6080" s="22"/>
      <c r="F6080" s="23"/>
      <c r="G6080" s="24"/>
      <c r="H6080" s="22"/>
      <c r="I6080" s="22"/>
      <c r="J6080" s="22"/>
      <c r="K6080" s="22"/>
      <c r="L6080" s="66"/>
      <c r="M6080" s="67"/>
      <c r="N6080" s="22"/>
      <c r="O6080" s="22"/>
      <c r="P6080" s="25"/>
      <c r="Q6080" s="26"/>
    </row>
    <row r="6081" spans="1:17" x14ac:dyDescent="0.25">
      <c r="A6081" s="20"/>
      <c r="B6081" s="21"/>
      <c r="C6081" s="22"/>
      <c r="D6081" s="23"/>
      <c r="E6081" s="22"/>
      <c r="F6081" s="23"/>
      <c r="G6081" s="24"/>
      <c r="H6081" s="22"/>
      <c r="I6081" s="22"/>
      <c r="J6081" s="22"/>
      <c r="K6081" s="22"/>
      <c r="L6081" s="66"/>
      <c r="M6081" s="67"/>
      <c r="N6081" s="22"/>
      <c r="O6081" s="22"/>
      <c r="P6081" s="25"/>
      <c r="Q6081" s="26"/>
    </row>
    <row r="6082" spans="1:17" x14ac:dyDescent="0.25">
      <c r="A6082" s="20"/>
      <c r="B6082" s="21"/>
      <c r="C6082" s="22"/>
      <c r="D6082" s="23"/>
      <c r="E6082" s="22"/>
      <c r="F6082" s="23"/>
      <c r="G6082" s="24"/>
      <c r="H6082" s="22"/>
      <c r="I6082" s="22"/>
      <c r="J6082" s="22"/>
      <c r="K6082" s="22"/>
      <c r="L6082" s="66"/>
      <c r="M6082" s="67"/>
      <c r="N6082" s="22"/>
      <c r="O6082" s="22"/>
      <c r="P6082" s="25"/>
      <c r="Q6082" s="26"/>
    </row>
    <row r="6083" spans="1:17" x14ac:dyDescent="0.25">
      <c r="A6083" s="20"/>
      <c r="B6083" s="21"/>
      <c r="C6083" s="22"/>
      <c r="D6083" s="23"/>
      <c r="E6083" s="22"/>
      <c r="F6083" s="23"/>
      <c r="G6083" s="24"/>
      <c r="H6083" s="22"/>
      <c r="I6083" s="22"/>
      <c r="J6083" s="22"/>
      <c r="K6083" s="22"/>
      <c r="L6083" s="66"/>
      <c r="M6083" s="67"/>
      <c r="N6083" s="22"/>
      <c r="O6083" s="22"/>
      <c r="P6083" s="25"/>
      <c r="Q6083" s="26"/>
    </row>
    <row r="6084" spans="1:17" x14ac:dyDescent="0.25">
      <c r="A6084" s="20"/>
      <c r="B6084" s="21"/>
      <c r="C6084" s="22"/>
      <c r="D6084" s="23"/>
      <c r="E6084" s="22"/>
      <c r="F6084" s="23"/>
      <c r="G6084" s="24"/>
      <c r="H6084" s="22"/>
      <c r="I6084" s="22"/>
      <c r="J6084" s="22"/>
      <c r="K6084" s="22"/>
      <c r="L6084" s="66"/>
      <c r="M6084" s="67"/>
      <c r="N6084" s="22"/>
      <c r="O6084" s="22"/>
      <c r="P6084" s="25"/>
      <c r="Q6084" s="26"/>
    </row>
    <row r="6085" spans="1:17" x14ac:dyDescent="0.25">
      <c r="A6085" s="20"/>
      <c r="B6085" s="21"/>
      <c r="C6085" s="22"/>
      <c r="D6085" s="23"/>
      <c r="E6085" s="22"/>
      <c r="F6085" s="23"/>
      <c r="G6085" s="24"/>
      <c r="H6085" s="22"/>
      <c r="I6085" s="22"/>
      <c r="J6085" s="22"/>
      <c r="K6085" s="22"/>
      <c r="L6085" s="66"/>
      <c r="M6085" s="67"/>
      <c r="N6085" s="22"/>
      <c r="O6085" s="22"/>
      <c r="P6085" s="25"/>
      <c r="Q6085" s="26"/>
    </row>
    <row r="6086" spans="1:17" x14ac:dyDescent="0.25">
      <c r="A6086" s="20"/>
      <c r="B6086" s="21"/>
      <c r="C6086" s="22"/>
      <c r="D6086" s="23"/>
      <c r="E6086" s="22"/>
      <c r="F6086" s="23"/>
      <c r="G6086" s="24"/>
      <c r="H6086" s="22"/>
      <c r="I6086" s="22"/>
      <c r="J6086" s="22"/>
      <c r="K6086" s="22"/>
      <c r="L6086" s="66"/>
      <c r="M6086" s="67"/>
      <c r="N6086" s="22"/>
      <c r="O6086" s="22"/>
      <c r="P6086" s="25"/>
      <c r="Q6086" s="26"/>
    </row>
    <row r="6087" spans="1:17" x14ac:dyDescent="0.25">
      <c r="A6087" s="20"/>
      <c r="B6087" s="21"/>
      <c r="C6087" s="22"/>
      <c r="D6087" s="23"/>
      <c r="E6087" s="22"/>
      <c r="F6087" s="23"/>
      <c r="G6087" s="24"/>
      <c r="H6087" s="22"/>
      <c r="I6087" s="22"/>
      <c r="J6087" s="22"/>
      <c r="K6087" s="22"/>
      <c r="L6087" s="66"/>
      <c r="M6087" s="67"/>
      <c r="N6087" s="22"/>
      <c r="O6087" s="22"/>
      <c r="P6087" s="25"/>
      <c r="Q6087" s="26"/>
    </row>
    <row r="6088" spans="1:17" x14ac:dyDescent="0.25">
      <c r="A6088" s="20"/>
      <c r="B6088" s="21"/>
      <c r="C6088" s="22"/>
      <c r="D6088" s="23"/>
      <c r="E6088" s="22"/>
      <c r="F6088" s="23"/>
      <c r="G6088" s="24"/>
      <c r="H6088" s="22"/>
      <c r="I6088" s="22"/>
      <c r="J6088" s="22"/>
      <c r="K6088" s="22"/>
      <c r="L6088" s="66"/>
      <c r="M6088" s="67"/>
      <c r="N6088" s="22"/>
      <c r="O6088" s="22"/>
      <c r="P6088" s="25"/>
      <c r="Q6088" s="26"/>
    </row>
    <row r="6089" spans="1:17" x14ac:dyDescent="0.25">
      <c r="A6089" s="20"/>
      <c r="B6089" s="21"/>
      <c r="C6089" s="22"/>
      <c r="D6089" s="23"/>
      <c r="E6089" s="22"/>
      <c r="F6089" s="23"/>
      <c r="G6089" s="24"/>
      <c r="H6089" s="22"/>
      <c r="I6089" s="22"/>
      <c r="J6089" s="22"/>
      <c r="K6089" s="22"/>
      <c r="L6089" s="66"/>
      <c r="M6089" s="67"/>
      <c r="N6089" s="22"/>
      <c r="O6089" s="22"/>
      <c r="P6089" s="25"/>
      <c r="Q6089" s="26"/>
    </row>
    <row r="6090" spans="1:17" x14ac:dyDescent="0.25">
      <c r="A6090" s="20"/>
      <c r="B6090" s="21"/>
      <c r="C6090" s="22"/>
      <c r="D6090" s="23"/>
      <c r="E6090" s="22"/>
      <c r="F6090" s="23"/>
      <c r="G6090" s="24"/>
      <c r="H6090" s="22"/>
      <c r="I6090" s="22"/>
      <c r="J6090" s="22"/>
      <c r="K6090" s="22"/>
      <c r="L6090" s="66"/>
      <c r="M6090" s="67"/>
      <c r="N6090" s="22"/>
      <c r="O6090" s="22"/>
      <c r="P6090" s="25"/>
      <c r="Q6090" s="26"/>
    </row>
    <row r="6091" spans="1:17" x14ac:dyDescent="0.25">
      <c r="A6091" s="20"/>
      <c r="B6091" s="21"/>
      <c r="C6091" s="22"/>
      <c r="D6091" s="23"/>
      <c r="E6091" s="22"/>
      <c r="F6091" s="23"/>
      <c r="G6091" s="24"/>
      <c r="H6091" s="22"/>
      <c r="I6091" s="22"/>
      <c r="J6091" s="22"/>
      <c r="K6091" s="22"/>
      <c r="L6091" s="66"/>
      <c r="M6091" s="67"/>
      <c r="N6091" s="22"/>
      <c r="O6091" s="22"/>
      <c r="P6091" s="25"/>
      <c r="Q6091" s="26"/>
    </row>
    <row r="6092" spans="1:17" x14ac:dyDescent="0.25">
      <c r="A6092" s="20"/>
      <c r="B6092" s="21"/>
      <c r="C6092" s="22"/>
      <c r="D6092" s="23"/>
      <c r="E6092" s="22"/>
      <c r="F6092" s="23"/>
      <c r="G6092" s="24"/>
      <c r="H6092" s="22"/>
      <c r="I6092" s="22"/>
      <c r="J6092" s="22"/>
      <c r="K6092" s="22"/>
      <c r="L6092" s="66"/>
      <c r="M6092" s="67"/>
      <c r="N6092" s="22"/>
      <c r="O6092" s="22"/>
      <c r="P6092" s="25"/>
      <c r="Q6092" s="26"/>
    </row>
    <row r="6093" spans="1:17" x14ac:dyDescent="0.25">
      <c r="A6093" s="20"/>
      <c r="B6093" s="21"/>
      <c r="C6093" s="22"/>
      <c r="D6093" s="23"/>
      <c r="E6093" s="22"/>
      <c r="F6093" s="23"/>
      <c r="G6093" s="24"/>
      <c r="H6093" s="22"/>
      <c r="I6093" s="22"/>
      <c r="J6093" s="22"/>
      <c r="K6093" s="22"/>
      <c r="L6093" s="66"/>
      <c r="M6093" s="67"/>
      <c r="N6093" s="22"/>
      <c r="O6093" s="22"/>
      <c r="P6093" s="25"/>
      <c r="Q6093" s="26"/>
    </row>
    <row r="6094" spans="1:17" x14ac:dyDescent="0.25">
      <c r="A6094" s="20"/>
      <c r="B6094" s="21"/>
      <c r="C6094" s="22"/>
      <c r="D6094" s="23"/>
      <c r="E6094" s="22"/>
      <c r="F6094" s="23"/>
      <c r="G6094" s="24"/>
      <c r="H6094" s="22"/>
      <c r="I6094" s="22"/>
      <c r="J6094" s="22"/>
      <c r="K6094" s="22"/>
      <c r="L6094" s="66"/>
      <c r="M6094" s="67"/>
      <c r="N6094" s="22"/>
      <c r="O6094" s="22"/>
      <c r="P6094" s="25"/>
      <c r="Q6094" s="26"/>
    </row>
    <row r="6095" spans="1:17" x14ac:dyDescent="0.25">
      <c r="A6095" s="20"/>
      <c r="B6095" s="21"/>
      <c r="C6095" s="22"/>
      <c r="D6095" s="23"/>
      <c r="E6095" s="22"/>
      <c r="F6095" s="23"/>
      <c r="G6095" s="24"/>
      <c r="H6095" s="22"/>
      <c r="I6095" s="22"/>
      <c r="J6095" s="22"/>
      <c r="K6095" s="22"/>
      <c r="L6095" s="66"/>
      <c r="M6095" s="67"/>
      <c r="N6095" s="22"/>
      <c r="O6095" s="22"/>
      <c r="P6095" s="25"/>
      <c r="Q6095" s="26"/>
    </row>
    <row r="6096" spans="1:17" x14ac:dyDescent="0.25">
      <c r="A6096" s="20"/>
      <c r="B6096" s="21"/>
      <c r="C6096" s="22"/>
      <c r="D6096" s="23"/>
      <c r="E6096" s="22"/>
      <c r="F6096" s="23"/>
      <c r="G6096" s="24"/>
      <c r="H6096" s="22"/>
      <c r="I6096" s="22"/>
      <c r="J6096" s="22"/>
      <c r="K6096" s="22"/>
      <c r="L6096" s="66"/>
      <c r="M6096" s="67"/>
      <c r="N6096" s="22"/>
      <c r="O6096" s="22"/>
      <c r="P6096" s="25"/>
      <c r="Q6096" s="26"/>
    </row>
    <row r="6097" spans="1:17" x14ac:dyDescent="0.25">
      <c r="A6097" s="20"/>
      <c r="B6097" s="21"/>
      <c r="C6097" s="22"/>
      <c r="D6097" s="23"/>
      <c r="E6097" s="22"/>
      <c r="F6097" s="23"/>
      <c r="G6097" s="24"/>
      <c r="H6097" s="22"/>
      <c r="I6097" s="22"/>
      <c r="J6097" s="22"/>
      <c r="K6097" s="22"/>
      <c r="L6097" s="66"/>
      <c r="M6097" s="67"/>
      <c r="N6097" s="22"/>
      <c r="O6097" s="22"/>
      <c r="P6097" s="25"/>
      <c r="Q6097" s="26"/>
    </row>
    <row r="6098" spans="1:17" x14ac:dyDescent="0.25">
      <c r="A6098" s="20"/>
      <c r="B6098" s="21"/>
      <c r="C6098" s="22"/>
      <c r="D6098" s="23"/>
      <c r="E6098" s="22"/>
      <c r="F6098" s="23"/>
      <c r="G6098" s="24"/>
      <c r="H6098" s="22"/>
      <c r="I6098" s="22"/>
      <c r="J6098" s="22"/>
      <c r="K6098" s="22"/>
      <c r="L6098" s="66"/>
      <c r="M6098" s="67"/>
      <c r="N6098" s="22"/>
      <c r="O6098" s="22"/>
      <c r="P6098" s="25"/>
      <c r="Q6098" s="26"/>
    </row>
    <row r="6099" spans="1:17" x14ac:dyDescent="0.25">
      <c r="A6099" s="20"/>
      <c r="B6099" s="21"/>
      <c r="C6099" s="22"/>
      <c r="D6099" s="23"/>
      <c r="E6099" s="22"/>
      <c r="F6099" s="23"/>
      <c r="G6099" s="24"/>
      <c r="H6099" s="22"/>
      <c r="I6099" s="22"/>
      <c r="J6099" s="22"/>
      <c r="K6099" s="22"/>
      <c r="L6099" s="66"/>
      <c r="M6099" s="67"/>
      <c r="N6099" s="22"/>
      <c r="O6099" s="22"/>
      <c r="P6099" s="25"/>
      <c r="Q6099" s="26"/>
    </row>
    <row r="6100" spans="1:17" x14ac:dyDescent="0.25">
      <c r="A6100" s="20"/>
      <c r="B6100" s="21"/>
      <c r="C6100" s="22"/>
      <c r="D6100" s="23"/>
      <c r="E6100" s="22"/>
      <c r="F6100" s="23"/>
      <c r="G6100" s="24"/>
      <c r="H6100" s="22"/>
      <c r="I6100" s="22"/>
      <c r="J6100" s="22"/>
      <c r="K6100" s="22"/>
      <c r="L6100" s="66"/>
      <c r="M6100" s="67"/>
      <c r="N6100" s="22"/>
      <c r="O6100" s="22"/>
      <c r="P6100" s="25"/>
      <c r="Q6100" s="26"/>
    </row>
    <row r="6101" spans="1:17" x14ac:dyDescent="0.25">
      <c r="A6101" s="20"/>
      <c r="B6101" s="21"/>
      <c r="C6101" s="22"/>
      <c r="D6101" s="23"/>
      <c r="E6101" s="22"/>
      <c r="F6101" s="23"/>
      <c r="G6101" s="24"/>
      <c r="H6101" s="22"/>
      <c r="I6101" s="22"/>
      <c r="J6101" s="22"/>
      <c r="K6101" s="22"/>
      <c r="L6101" s="66"/>
      <c r="M6101" s="67"/>
      <c r="N6101" s="22"/>
      <c r="O6101" s="22"/>
      <c r="P6101" s="25"/>
      <c r="Q6101" s="26"/>
    </row>
    <row r="6102" spans="1:17" x14ac:dyDescent="0.25">
      <c r="A6102" s="20"/>
      <c r="B6102" s="21"/>
      <c r="C6102" s="22"/>
      <c r="D6102" s="23"/>
      <c r="E6102" s="22"/>
      <c r="F6102" s="23"/>
      <c r="G6102" s="24"/>
      <c r="H6102" s="22"/>
      <c r="I6102" s="22"/>
      <c r="J6102" s="22"/>
      <c r="K6102" s="22"/>
      <c r="L6102" s="66"/>
      <c r="M6102" s="67"/>
      <c r="N6102" s="22"/>
      <c r="O6102" s="22"/>
      <c r="P6102" s="25"/>
      <c r="Q6102" s="26"/>
    </row>
    <row r="6103" spans="1:17" x14ac:dyDescent="0.25">
      <c r="A6103" s="20"/>
      <c r="B6103" s="21"/>
      <c r="C6103" s="22"/>
      <c r="D6103" s="23"/>
      <c r="E6103" s="22"/>
      <c r="F6103" s="23"/>
      <c r="G6103" s="24"/>
      <c r="H6103" s="22"/>
      <c r="I6103" s="22"/>
      <c r="J6103" s="22"/>
      <c r="K6103" s="22"/>
      <c r="L6103" s="66"/>
      <c r="M6103" s="67"/>
      <c r="N6103" s="22"/>
      <c r="O6103" s="22"/>
      <c r="P6103" s="25"/>
      <c r="Q6103" s="26"/>
    </row>
    <row r="6104" spans="1:17" x14ac:dyDescent="0.25">
      <c r="A6104" s="20"/>
      <c r="B6104" s="21"/>
      <c r="C6104" s="22"/>
      <c r="D6104" s="23"/>
      <c r="E6104" s="22"/>
      <c r="F6104" s="23"/>
      <c r="G6104" s="24"/>
      <c r="H6104" s="22"/>
      <c r="I6104" s="22"/>
      <c r="J6104" s="22"/>
      <c r="K6104" s="22"/>
      <c r="L6104" s="66"/>
      <c r="M6104" s="67"/>
      <c r="N6104" s="22"/>
      <c r="O6104" s="22"/>
      <c r="P6104" s="25"/>
      <c r="Q6104" s="26"/>
    </row>
    <row r="6105" spans="1:17" x14ac:dyDescent="0.25">
      <c r="A6105" s="20"/>
      <c r="B6105" s="21"/>
      <c r="C6105" s="22"/>
      <c r="D6105" s="23"/>
      <c r="E6105" s="22"/>
      <c r="F6105" s="23"/>
      <c r="G6105" s="24"/>
      <c r="H6105" s="22"/>
      <c r="I6105" s="22"/>
      <c r="J6105" s="22"/>
      <c r="K6105" s="22"/>
      <c r="L6105" s="66"/>
      <c r="M6105" s="67"/>
      <c r="N6105" s="22"/>
      <c r="O6105" s="22"/>
      <c r="P6105" s="25"/>
      <c r="Q6105" s="26"/>
    </row>
    <row r="6106" spans="1:17" x14ac:dyDescent="0.25">
      <c r="A6106" s="20"/>
      <c r="B6106" s="21"/>
      <c r="C6106" s="22"/>
      <c r="D6106" s="23"/>
      <c r="E6106" s="22"/>
      <c r="F6106" s="23"/>
      <c r="G6106" s="24"/>
      <c r="H6106" s="22"/>
      <c r="I6106" s="22"/>
      <c r="J6106" s="22"/>
      <c r="K6106" s="22"/>
      <c r="L6106" s="66"/>
      <c r="M6106" s="67"/>
      <c r="N6106" s="22"/>
      <c r="O6106" s="22"/>
      <c r="P6106" s="25"/>
      <c r="Q6106" s="26"/>
    </row>
    <row r="6107" spans="1:17" x14ac:dyDescent="0.25">
      <c r="A6107" s="20"/>
      <c r="B6107" s="21"/>
      <c r="C6107" s="22"/>
      <c r="D6107" s="23"/>
      <c r="E6107" s="22"/>
      <c r="F6107" s="23"/>
      <c r="G6107" s="24"/>
      <c r="H6107" s="22"/>
      <c r="I6107" s="22"/>
      <c r="J6107" s="22"/>
      <c r="K6107" s="22"/>
      <c r="L6107" s="66"/>
      <c r="M6107" s="67"/>
      <c r="N6107" s="22"/>
      <c r="O6107" s="22"/>
      <c r="P6107" s="25"/>
      <c r="Q6107" s="26"/>
    </row>
    <row r="6108" spans="1:17" x14ac:dyDescent="0.25">
      <c r="A6108" s="20"/>
      <c r="B6108" s="21"/>
      <c r="C6108" s="22"/>
      <c r="D6108" s="23"/>
      <c r="E6108" s="22"/>
      <c r="F6108" s="23"/>
      <c r="G6108" s="24"/>
      <c r="H6108" s="22"/>
      <c r="I6108" s="22"/>
      <c r="J6108" s="22"/>
      <c r="K6108" s="22"/>
      <c r="L6108" s="66"/>
      <c r="M6108" s="67"/>
      <c r="N6108" s="22"/>
      <c r="O6108" s="22"/>
      <c r="P6108" s="25"/>
      <c r="Q6108" s="26"/>
    </row>
    <row r="6109" spans="1:17" x14ac:dyDescent="0.25">
      <c r="A6109" s="20"/>
      <c r="B6109" s="21"/>
      <c r="C6109" s="22"/>
      <c r="D6109" s="23"/>
      <c r="E6109" s="22"/>
      <c r="F6109" s="23"/>
      <c r="G6109" s="24"/>
      <c r="H6109" s="22"/>
      <c r="I6109" s="22"/>
      <c r="J6109" s="22"/>
      <c r="K6109" s="22"/>
      <c r="L6109" s="66"/>
      <c r="M6109" s="67"/>
      <c r="N6109" s="22"/>
      <c r="O6109" s="22"/>
      <c r="P6109" s="25"/>
      <c r="Q6109" s="26"/>
    </row>
    <row r="6110" spans="1:17" x14ac:dyDescent="0.25">
      <c r="A6110" s="20"/>
      <c r="B6110" s="21"/>
      <c r="C6110" s="22"/>
      <c r="D6110" s="23"/>
      <c r="E6110" s="22"/>
      <c r="F6110" s="23"/>
      <c r="G6110" s="24"/>
      <c r="H6110" s="22"/>
      <c r="I6110" s="22"/>
      <c r="J6110" s="22"/>
      <c r="K6110" s="22"/>
      <c r="L6110" s="66"/>
      <c r="M6110" s="67"/>
      <c r="N6110" s="22"/>
      <c r="O6110" s="22"/>
      <c r="P6110" s="25"/>
      <c r="Q6110" s="26"/>
    </row>
    <row r="6111" spans="1:17" x14ac:dyDescent="0.25">
      <c r="A6111" s="20"/>
      <c r="B6111" s="21"/>
      <c r="C6111" s="22"/>
      <c r="D6111" s="23"/>
      <c r="E6111" s="22"/>
      <c r="F6111" s="23"/>
      <c r="G6111" s="24"/>
      <c r="H6111" s="22"/>
      <c r="I6111" s="22"/>
      <c r="J6111" s="22"/>
      <c r="K6111" s="22"/>
      <c r="L6111" s="66"/>
      <c r="M6111" s="67"/>
      <c r="N6111" s="22"/>
      <c r="O6111" s="22"/>
      <c r="P6111" s="25"/>
      <c r="Q6111" s="26"/>
    </row>
    <row r="6112" spans="1:17" x14ac:dyDescent="0.25">
      <c r="A6112" s="20"/>
      <c r="B6112" s="21"/>
      <c r="C6112" s="22"/>
      <c r="D6112" s="23"/>
      <c r="E6112" s="22"/>
      <c r="F6112" s="23"/>
      <c r="G6112" s="24"/>
      <c r="H6112" s="22"/>
      <c r="I6112" s="22"/>
      <c r="J6112" s="22"/>
      <c r="K6112" s="22"/>
      <c r="L6112" s="66"/>
      <c r="M6112" s="67"/>
      <c r="N6112" s="22"/>
      <c r="O6112" s="22"/>
      <c r="P6112" s="25"/>
      <c r="Q6112" s="26"/>
    </row>
    <row r="6113" spans="1:17" x14ac:dyDescent="0.25">
      <c r="A6113" s="20"/>
      <c r="B6113" s="21"/>
      <c r="C6113" s="22"/>
      <c r="D6113" s="23"/>
      <c r="E6113" s="22"/>
      <c r="F6113" s="23"/>
      <c r="G6113" s="24"/>
      <c r="H6113" s="22"/>
      <c r="I6113" s="22"/>
      <c r="J6113" s="22"/>
      <c r="K6113" s="22"/>
      <c r="L6113" s="66"/>
      <c r="M6113" s="67"/>
      <c r="N6113" s="22"/>
      <c r="O6113" s="22"/>
      <c r="P6113" s="25"/>
      <c r="Q6113" s="26"/>
    </row>
    <row r="6114" spans="1:17" x14ac:dyDescent="0.25">
      <c r="A6114" s="20"/>
      <c r="B6114" s="21"/>
      <c r="C6114" s="22"/>
      <c r="D6114" s="23"/>
      <c r="E6114" s="22"/>
      <c r="F6114" s="23"/>
      <c r="G6114" s="24"/>
      <c r="H6114" s="22"/>
      <c r="I6114" s="22"/>
      <c r="J6114" s="22"/>
      <c r="K6114" s="22"/>
      <c r="L6114" s="66"/>
      <c r="M6114" s="67"/>
      <c r="N6114" s="22"/>
      <c r="O6114" s="22"/>
      <c r="P6114" s="25"/>
      <c r="Q6114" s="26"/>
    </row>
    <row r="6115" spans="1:17" x14ac:dyDescent="0.25">
      <c r="A6115" s="20"/>
      <c r="B6115" s="21"/>
      <c r="C6115" s="22"/>
      <c r="D6115" s="23"/>
      <c r="E6115" s="22"/>
      <c r="F6115" s="23"/>
      <c r="G6115" s="24"/>
      <c r="H6115" s="22"/>
      <c r="I6115" s="22"/>
      <c r="J6115" s="22"/>
      <c r="K6115" s="22"/>
      <c r="L6115" s="66"/>
      <c r="M6115" s="67"/>
      <c r="N6115" s="22"/>
      <c r="O6115" s="22"/>
      <c r="P6115" s="25"/>
      <c r="Q6115" s="26"/>
    </row>
    <row r="6116" spans="1:17" x14ac:dyDescent="0.25">
      <c r="A6116" s="20"/>
      <c r="B6116" s="21"/>
      <c r="C6116" s="22"/>
      <c r="D6116" s="23"/>
      <c r="E6116" s="22"/>
      <c r="F6116" s="23"/>
      <c r="G6116" s="24"/>
      <c r="H6116" s="22"/>
      <c r="I6116" s="22"/>
      <c r="J6116" s="22"/>
      <c r="K6116" s="22"/>
      <c r="L6116" s="66"/>
      <c r="M6116" s="67"/>
      <c r="N6116" s="22"/>
      <c r="O6116" s="22"/>
      <c r="P6116" s="25"/>
      <c r="Q6116" s="26"/>
    </row>
    <row r="6117" spans="1:17" x14ac:dyDescent="0.25">
      <c r="A6117" s="20"/>
      <c r="B6117" s="21"/>
      <c r="C6117" s="22"/>
      <c r="D6117" s="23"/>
      <c r="E6117" s="22"/>
      <c r="F6117" s="23"/>
      <c r="G6117" s="24"/>
      <c r="H6117" s="22"/>
      <c r="I6117" s="22"/>
      <c r="J6117" s="22"/>
      <c r="K6117" s="22"/>
      <c r="L6117" s="66"/>
      <c r="M6117" s="67"/>
      <c r="N6117" s="22"/>
      <c r="O6117" s="22"/>
      <c r="P6117" s="25"/>
      <c r="Q6117" s="26"/>
    </row>
    <row r="6118" spans="1:17" x14ac:dyDescent="0.25">
      <c r="A6118" s="20"/>
      <c r="B6118" s="21"/>
      <c r="C6118" s="22"/>
      <c r="D6118" s="23"/>
      <c r="E6118" s="22"/>
      <c r="F6118" s="23"/>
      <c r="G6118" s="24"/>
      <c r="H6118" s="22"/>
      <c r="I6118" s="22"/>
      <c r="J6118" s="22"/>
      <c r="K6118" s="22"/>
      <c r="L6118" s="66"/>
      <c r="M6118" s="67"/>
      <c r="N6118" s="22"/>
      <c r="O6118" s="22"/>
      <c r="P6118" s="25"/>
      <c r="Q6118" s="26"/>
    </row>
    <row r="6119" spans="1:17" x14ac:dyDescent="0.25">
      <c r="A6119" s="20"/>
      <c r="B6119" s="21"/>
      <c r="C6119" s="22"/>
      <c r="D6119" s="23"/>
      <c r="E6119" s="22"/>
      <c r="F6119" s="23"/>
      <c r="G6119" s="24"/>
      <c r="H6119" s="22"/>
      <c r="I6119" s="22"/>
      <c r="J6119" s="22"/>
      <c r="K6119" s="22"/>
      <c r="L6119" s="66"/>
      <c r="M6119" s="67"/>
      <c r="N6119" s="22"/>
      <c r="O6119" s="22"/>
      <c r="P6119" s="25"/>
      <c r="Q6119" s="26"/>
    </row>
    <row r="6120" spans="1:17" x14ac:dyDescent="0.25">
      <c r="A6120" s="20"/>
      <c r="B6120" s="21"/>
      <c r="C6120" s="22"/>
      <c r="D6120" s="23"/>
      <c r="E6120" s="22"/>
      <c r="F6120" s="23"/>
      <c r="G6120" s="24"/>
      <c r="H6120" s="22"/>
      <c r="I6120" s="22"/>
      <c r="J6120" s="22"/>
      <c r="K6120" s="22"/>
      <c r="L6120" s="66"/>
      <c r="M6120" s="67"/>
      <c r="N6120" s="22"/>
      <c r="O6120" s="22"/>
      <c r="P6120" s="25"/>
      <c r="Q6120" s="26"/>
    </row>
    <row r="6121" spans="1:17" x14ac:dyDescent="0.25">
      <c r="A6121" s="20"/>
      <c r="B6121" s="21"/>
      <c r="C6121" s="22"/>
      <c r="D6121" s="23"/>
      <c r="E6121" s="22"/>
      <c r="F6121" s="23"/>
      <c r="G6121" s="24"/>
      <c r="H6121" s="22"/>
      <c r="I6121" s="22"/>
      <c r="J6121" s="22"/>
      <c r="K6121" s="22"/>
      <c r="L6121" s="66"/>
      <c r="M6121" s="67"/>
      <c r="N6121" s="22"/>
      <c r="O6121" s="22"/>
      <c r="P6121" s="25"/>
      <c r="Q6121" s="26"/>
    </row>
    <row r="6122" spans="1:17" x14ac:dyDescent="0.25">
      <c r="A6122" s="20"/>
      <c r="B6122" s="21"/>
      <c r="C6122" s="22"/>
      <c r="D6122" s="23"/>
      <c r="E6122" s="22"/>
      <c r="F6122" s="23"/>
      <c r="G6122" s="24"/>
      <c r="H6122" s="22"/>
      <c r="I6122" s="22"/>
      <c r="J6122" s="22"/>
      <c r="K6122" s="22"/>
      <c r="L6122" s="66"/>
      <c r="M6122" s="67"/>
      <c r="N6122" s="22"/>
      <c r="O6122" s="22"/>
      <c r="P6122" s="25"/>
      <c r="Q6122" s="26"/>
    </row>
    <row r="6123" spans="1:17" x14ac:dyDescent="0.25">
      <c r="A6123" s="20"/>
      <c r="B6123" s="21"/>
      <c r="C6123" s="22"/>
      <c r="D6123" s="23"/>
      <c r="E6123" s="22"/>
      <c r="F6123" s="23"/>
      <c r="G6123" s="24"/>
      <c r="H6123" s="22"/>
      <c r="I6123" s="22"/>
      <c r="J6123" s="22"/>
      <c r="K6123" s="22"/>
      <c r="L6123" s="66"/>
      <c r="M6123" s="67"/>
      <c r="N6123" s="22"/>
      <c r="O6123" s="22"/>
      <c r="P6123" s="25"/>
      <c r="Q6123" s="26"/>
    </row>
    <row r="6124" spans="1:17" x14ac:dyDescent="0.25">
      <c r="A6124" s="20"/>
      <c r="B6124" s="21"/>
      <c r="C6124" s="22"/>
      <c r="D6124" s="23"/>
      <c r="E6124" s="22"/>
      <c r="F6124" s="23"/>
      <c r="G6124" s="24"/>
      <c r="H6124" s="22"/>
      <c r="I6124" s="22"/>
      <c r="J6124" s="22"/>
      <c r="K6124" s="22"/>
      <c r="L6124" s="66"/>
      <c r="M6124" s="67"/>
      <c r="N6124" s="22"/>
      <c r="O6124" s="22"/>
      <c r="P6124" s="25"/>
      <c r="Q6124" s="26"/>
    </row>
    <row r="6125" spans="1:17" x14ac:dyDescent="0.25">
      <c r="A6125" s="20"/>
      <c r="B6125" s="21"/>
      <c r="C6125" s="22"/>
      <c r="D6125" s="23"/>
      <c r="E6125" s="22"/>
      <c r="F6125" s="23"/>
      <c r="G6125" s="24"/>
      <c r="H6125" s="22"/>
      <c r="I6125" s="22"/>
      <c r="J6125" s="22"/>
      <c r="K6125" s="22"/>
      <c r="L6125" s="66"/>
      <c r="M6125" s="67"/>
      <c r="N6125" s="22"/>
      <c r="O6125" s="22"/>
      <c r="P6125" s="25"/>
      <c r="Q6125" s="26"/>
    </row>
    <row r="6126" spans="1:17" x14ac:dyDescent="0.25">
      <c r="A6126" s="20"/>
      <c r="B6126" s="21"/>
      <c r="C6126" s="22"/>
      <c r="D6126" s="23"/>
      <c r="E6126" s="22"/>
      <c r="F6126" s="23"/>
      <c r="G6126" s="24"/>
      <c r="H6126" s="22"/>
      <c r="I6126" s="22"/>
      <c r="J6126" s="22"/>
      <c r="K6126" s="22"/>
      <c r="L6126" s="66"/>
      <c r="M6126" s="67"/>
      <c r="N6126" s="22"/>
      <c r="O6126" s="22"/>
      <c r="P6126" s="25"/>
      <c r="Q6126" s="26"/>
    </row>
    <row r="6127" spans="1:17" x14ac:dyDescent="0.25">
      <c r="A6127" s="20"/>
      <c r="B6127" s="21"/>
      <c r="C6127" s="22"/>
      <c r="D6127" s="23"/>
      <c r="E6127" s="22"/>
      <c r="F6127" s="23"/>
      <c r="G6127" s="24"/>
      <c r="H6127" s="22"/>
      <c r="I6127" s="22"/>
      <c r="J6127" s="22"/>
      <c r="K6127" s="22"/>
      <c r="L6127" s="66"/>
      <c r="M6127" s="67"/>
      <c r="N6127" s="22"/>
      <c r="O6127" s="22"/>
      <c r="P6127" s="25"/>
      <c r="Q6127" s="26"/>
    </row>
    <row r="6128" spans="1:17" x14ac:dyDescent="0.25">
      <c r="A6128" s="20"/>
      <c r="B6128" s="21"/>
      <c r="C6128" s="22"/>
      <c r="D6128" s="23"/>
      <c r="E6128" s="22"/>
      <c r="F6128" s="23"/>
      <c r="G6128" s="24"/>
      <c r="H6128" s="22"/>
      <c r="I6128" s="22"/>
      <c r="J6128" s="22"/>
      <c r="K6128" s="22"/>
      <c r="L6128" s="66"/>
      <c r="M6128" s="67"/>
      <c r="N6128" s="22"/>
      <c r="O6128" s="22"/>
      <c r="P6128" s="25"/>
      <c r="Q6128" s="26"/>
    </row>
    <row r="6129" spans="1:17" x14ac:dyDescent="0.25">
      <c r="A6129" s="20"/>
      <c r="B6129" s="21"/>
      <c r="C6129" s="22"/>
      <c r="D6129" s="23"/>
      <c r="E6129" s="22"/>
      <c r="F6129" s="23"/>
      <c r="G6129" s="24"/>
      <c r="H6129" s="22"/>
      <c r="I6129" s="22"/>
      <c r="J6129" s="22"/>
      <c r="K6129" s="22"/>
      <c r="L6129" s="66"/>
      <c r="M6129" s="67"/>
      <c r="N6129" s="22"/>
      <c r="O6129" s="22"/>
      <c r="P6129" s="25"/>
      <c r="Q6129" s="26"/>
    </row>
    <row r="6130" spans="1:17" x14ac:dyDescent="0.25">
      <c r="A6130" s="20"/>
      <c r="B6130" s="21"/>
      <c r="C6130" s="22"/>
      <c r="D6130" s="23"/>
      <c r="E6130" s="22"/>
      <c r="F6130" s="23"/>
      <c r="G6130" s="24"/>
      <c r="H6130" s="22"/>
      <c r="I6130" s="22"/>
      <c r="J6130" s="22"/>
      <c r="K6130" s="22"/>
      <c r="L6130" s="66"/>
      <c r="M6130" s="67"/>
      <c r="N6130" s="22"/>
      <c r="O6130" s="22"/>
      <c r="P6130" s="25"/>
      <c r="Q6130" s="26"/>
    </row>
    <row r="6131" spans="1:17" x14ac:dyDescent="0.25">
      <c r="A6131" s="20"/>
      <c r="B6131" s="21"/>
      <c r="C6131" s="22"/>
      <c r="D6131" s="23"/>
      <c r="E6131" s="22"/>
      <c r="F6131" s="23"/>
      <c r="G6131" s="24"/>
      <c r="H6131" s="22"/>
      <c r="I6131" s="22"/>
      <c r="J6131" s="22"/>
      <c r="K6131" s="22"/>
      <c r="L6131" s="66"/>
      <c r="M6131" s="67"/>
      <c r="N6131" s="22"/>
      <c r="O6131" s="22"/>
      <c r="P6131" s="25"/>
      <c r="Q6131" s="26"/>
    </row>
    <row r="6132" spans="1:17" x14ac:dyDescent="0.25">
      <c r="A6132" s="20"/>
      <c r="B6132" s="21"/>
      <c r="C6132" s="22"/>
      <c r="D6132" s="23"/>
      <c r="E6132" s="22"/>
      <c r="F6132" s="23"/>
      <c r="G6132" s="24"/>
      <c r="H6132" s="22"/>
      <c r="I6132" s="22"/>
      <c r="J6132" s="22"/>
      <c r="K6132" s="22"/>
      <c r="L6132" s="66"/>
      <c r="M6132" s="67"/>
      <c r="N6132" s="22"/>
      <c r="O6132" s="22"/>
      <c r="P6132" s="25"/>
      <c r="Q6132" s="26"/>
    </row>
    <row r="6133" spans="1:17" x14ac:dyDescent="0.25">
      <c r="A6133" s="20"/>
      <c r="B6133" s="21"/>
      <c r="C6133" s="22"/>
      <c r="D6133" s="23"/>
      <c r="E6133" s="22"/>
      <c r="F6133" s="23"/>
      <c r="G6133" s="24"/>
      <c r="H6133" s="22"/>
      <c r="I6133" s="22"/>
      <c r="J6133" s="22"/>
      <c r="K6133" s="22"/>
      <c r="L6133" s="66"/>
      <c r="M6133" s="67"/>
      <c r="N6133" s="22"/>
      <c r="O6133" s="22"/>
      <c r="P6133" s="25"/>
      <c r="Q6133" s="26"/>
    </row>
    <row r="6134" spans="1:17" x14ac:dyDescent="0.25">
      <c r="A6134" s="20"/>
      <c r="B6134" s="21"/>
      <c r="C6134" s="22"/>
      <c r="D6134" s="23"/>
      <c r="E6134" s="22"/>
      <c r="F6134" s="23"/>
      <c r="G6134" s="24"/>
      <c r="H6134" s="22"/>
      <c r="I6134" s="22"/>
      <c r="J6134" s="22"/>
      <c r="K6134" s="22"/>
      <c r="L6134" s="66"/>
      <c r="M6134" s="67"/>
      <c r="N6134" s="22"/>
      <c r="O6134" s="22"/>
      <c r="P6134" s="25"/>
      <c r="Q6134" s="26"/>
    </row>
    <row r="6135" spans="1:17" x14ac:dyDescent="0.25">
      <c r="A6135" s="20"/>
      <c r="B6135" s="21"/>
      <c r="C6135" s="22"/>
      <c r="D6135" s="23"/>
      <c r="E6135" s="22"/>
      <c r="F6135" s="23"/>
      <c r="G6135" s="24"/>
      <c r="H6135" s="22"/>
      <c r="I6135" s="22"/>
      <c r="J6135" s="22"/>
      <c r="K6135" s="22"/>
      <c r="L6135" s="66"/>
      <c r="M6135" s="67"/>
      <c r="N6135" s="22"/>
      <c r="O6135" s="22"/>
      <c r="P6135" s="25"/>
      <c r="Q6135" s="26"/>
    </row>
    <row r="6136" spans="1:17" x14ac:dyDescent="0.25">
      <c r="A6136" s="20"/>
      <c r="B6136" s="21"/>
      <c r="C6136" s="22"/>
      <c r="D6136" s="23"/>
      <c r="E6136" s="22"/>
      <c r="F6136" s="23"/>
      <c r="G6136" s="24"/>
      <c r="H6136" s="22"/>
      <c r="I6136" s="22"/>
      <c r="J6136" s="22"/>
      <c r="K6136" s="22"/>
      <c r="L6136" s="66"/>
      <c r="M6136" s="67"/>
      <c r="N6136" s="22"/>
      <c r="O6136" s="22"/>
      <c r="P6136" s="25"/>
      <c r="Q6136" s="26"/>
    </row>
    <row r="6137" spans="1:17" x14ac:dyDescent="0.25">
      <c r="A6137" s="20"/>
      <c r="B6137" s="21"/>
      <c r="C6137" s="22"/>
      <c r="D6137" s="23"/>
      <c r="E6137" s="22"/>
      <c r="F6137" s="23"/>
      <c r="G6137" s="24"/>
      <c r="H6137" s="22"/>
      <c r="I6137" s="22"/>
      <c r="J6137" s="22"/>
      <c r="K6137" s="22"/>
      <c r="L6137" s="66"/>
      <c r="M6137" s="67"/>
      <c r="N6137" s="22"/>
      <c r="O6137" s="22"/>
      <c r="P6137" s="25"/>
      <c r="Q6137" s="26"/>
    </row>
    <row r="6138" spans="1:17" x14ac:dyDescent="0.25">
      <c r="A6138" s="20"/>
      <c r="B6138" s="21"/>
      <c r="C6138" s="22"/>
      <c r="D6138" s="23"/>
      <c r="E6138" s="22"/>
      <c r="F6138" s="23"/>
      <c r="G6138" s="24"/>
      <c r="H6138" s="22"/>
      <c r="I6138" s="22"/>
      <c r="J6138" s="22"/>
      <c r="K6138" s="22"/>
      <c r="L6138" s="66"/>
      <c r="M6138" s="67"/>
      <c r="N6138" s="22"/>
      <c r="O6138" s="22"/>
      <c r="P6138" s="25"/>
      <c r="Q6138" s="26"/>
    </row>
    <row r="6139" spans="1:17" x14ac:dyDescent="0.25">
      <c r="A6139" s="20"/>
      <c r="B6139" s="21"/>
      <c r="C6139" s="22"/>
      <c r="D6139" s="23"/>
      <c r="E6139" s="22"/>
      <c r="F6139" s="23"/>
      <c r="G6139" s="24"/>
      <c r="H6139" s="22"/>
      <c r="I6139" s="22"/>
      <c r="J6139" s="22"/>
      <c r="K6139" s="22"/>
      <c r="L6139" s="66"/>
      <c r="M6139" s="67"/>
      <c r="N6139" s="22"/>
      <c r="O6139" s="22"/>
      <c r="P6139" s="25"/>
      <c r="Q6139" s="26"/>
    </row>
    <row r="6140" spans="1:17" x14ac:dyDescent="0.25">
      <c r="A6140" s="20"/>
      <c r="B6140" s="21"/>
      <c r="C6140" s="22"/>
      <c r="D6140" s="23"/>
      <c r="E6140" s="22"/>
      <c r="F6140" s="23"/>
      <c r="G6140" s="24"/>
      <c r="H6140" s="22"/>
      <c r="I6140" s="22"/>
      <c r="J6140" s="22"/>
      <c r="K6140" s="22"/>
      <c r="L6140" s="66"/>
      <c r="M6140" s="67"/>
      <c r="N6140" s="22"/>
      <c r="O6140" s="22"/>
      <c r="P6140" s="25"/>
      <c r="Q6140" s="26"/>
    </row>
    <row r="6141" spans="1:17" x14ac:dyDescent="0.25">
      <c r="A6141" s="20"/>
      <c r="B6141" s="21"/>
      <c r="C6141" s="22"/>
      <c r="D6141" s="23"/>
      <c r="E6141" s="22"/>
      <c r="F6141" s="23"/>
      <c r="G6141" s="24"/>
      <c r="H6141" s="22"/>
      <c r="I6141" s="22"/>
      <c r="J6141" s="22"/>
      <c r="K6141" s="22"/>
      <c r="L6141" s="66"/>
      <c r="M6141" s="67"/>
      <c r="N6141" s="22"/>
      <c r="O6141" s="22"/>
      <c r="P6141" s="25"/>
      <c r="Q6141" s="26"/>
    </row>
    <row r="6142" spans="1:17" x14ac:dyDescent="0.25">
      <c r="A6142" s="20"/>
      <c r="B6142" s="21"/>
      <c r="C6142" s="22"/>
      <c r="D6142" s="23"/>
      <c r="E6142" s="22"/>
      <c r="F6142" s="23"/>
      <c r="G6142" s="24"/>
      <c r="H6142" s="22"/>
      <c r="I6142" s="22"/>
      <c r="J6142" s="22"/>
      <c r="K6142" s="22"/>
      <c r="L6142" s="66"/>
      <c r="M6142" s="67"/>
      <c r="N6142" s="22"/>
      <c r="O6142" s="22"/>
      <c r="P6142" s="25"/>
      <c r="Q6142" s="26"/>
    </row>
    <row r="6143" spans="1:17" x14ac:dyDescent="0.25">
      <c r="A6143" s="20"/>
      <c r="B6143" s="21"/>
      <c r="C6143" s="22"/>
      <c r="D6143" s="23"/>
      <c r="E6143" s="22"/>
      <c r="F6143" s="23"/>
      <c r="G6143" s="24"/>
      <c r="H6143" s="22"/>
      <c r="I6143" s="22"/>
      <c r="J6143" s="22"/>
      <c r="K6143" s="22"/>
      <c r="L6143" s="66"/>
      <c r="M6143" s="67"/>
      <c r="N6143" s="22"/>
      <c r="O6143" s="22"/>
      <c r="P6143" s="25"/>
      <c r="Q6143" s="26"/>
    </row>
    <row r="6144" spans="1:17" x14ac:dyDescent="0.25">
      <c r="A6144" s="20"/>
      <c r="B6144" s="21"/>
      <c r="C6144" s="22"/>
      <c r="D6144" s="23"/>
      <c r="E6144" s="22"/>
      <c r="F6144" s="23"/>
      <c r="G6144" s="24"/>
      <c r="H6144" s="22"/>
      <c r="I6144" s="22"/>
      <c r="J6144" s="22"/>
      <c r="K6144" s="22"/>
      <c r="L6144" s="66"/>
      <c r="M6144" s="67"/>
      <c r="N6144" s="22"/>
      <c r="O6144" s="22"/>
      <c r="P6144" s="25"/>
      <c r="Q6144" s="26"/>
    </row>
    <row r="6145" spans="1:17" x14ac:dyDescent="0.25">
      <c r="A6145" s="20"/>
      <c r="B6145" s="21"/>
      <c r="C6145" s="22"/>
      <c r="D6145" s="23"/>
      <c r="E6145" s="22"/>
      <c r="F6145" s="23"/>
      <c r="G6145" s="24"/>
      <c r="H6145" s="22"/>
      <c r="I6145" s="22"/>
      <c r="J6145" s="22"/>
      <c r="K6145" s="22"/>
      <c r="L6145" s="66"/>
      <c r="M6145" s="67"/>
      <c r="N6145" s="22"/>
      <c r="O6145" s="22"/>
      <c r="P6145" s="25"/>
      <c r="Q6145" s="26"/>
    </row>
    <row r="6146" spans="1:17" x14ac:dyDescent="0.25">
      <c r="A6146" s="20"/>
      <c r="B6146" s="21"/>
      <c r="C6146" s="22"/>
      <c r="D6146" s="23"/>
      <c r="E6146" s="22"/>
      <c r="F6146" s="23"/>
      <c r="G6146" s="24"/>
      <c r="H6146" s="22"/>
      <c r="I6146" s="22"/>
      <c r="J6146" s="22"/>
      <c r="K6146" s="22"/>
      <c r="L6146" s="66"/>
      <c r="M6146" s="67"/>
      <c r="N6146" s="22"/>
      <c r="O6146" s="22"/>
      <c r="P6146" s="25"/>
      <c r="Q6146" s="26"/>
    </row>
    <row r="6147" spans="1:17" x14ac:dyDescent="0.25">
      <c r="A6147" s="20"/>
      <c r="B6147" s="21"/>
      <c r="C6147" s="22"/>
      <c r="D6147" s="23"/>
      <c r="E6147" s="22"/>
      <c r="F6147" s="23"/>
      <c r="G6147" s="24"/>
      <c r="H6147" s="22"/>
      <c r="I6147" s="22"/>
      <c r="J6147" s="22"/>
      <c r="K6147" s="22"/>
      <c r="L6147" s="66"/>
      <c r="M6147" s="67"/>
      <c r="N6147" s="22"/>
      <c r="O6147" s="22"/>
      <c r="P6147" s="25"/>
      <c r="Q6147" s="26"/>
    </row>
    <row r="6148" spans="1:17" x14ac:dyDescent="0.25">
      <c r="A6148" s="20"/>
      <c r="B6148" s="21"/>
      <c r="C6148" s="22"/>
      <c r="D6148" s="23"/>
      <c r="E6148" s="22"/>
      <c r="F6148" s="23"/>
      <c r="G6148" s="24"/>
      <c r="H6148" s="22"/>
      <c r="I6148" s="22"/>
      <c r="J6148" s="22"/>
      <c r="K6148" s="22"/>
      <c r="L6148" s="66"/>
      <c r="M6148" s="67"/>
      <c r="N6148" s="22"/>
      <c r="O6148" s="22"/>
      <c r="P6148" s="25"/>
      <c r="Q6148" s="26"/>
    </row>
    <row r="6149" spans="1:17" x14ac:dyDescent="0.25">
      <c r="A6149" s="20"/>
      <c r="B6149" s="21"/>
      <c r="C6149" s="22"/>
      <c r="D6149" s="23"/>
      <c r="E6149" s="22"/>
      <c r="F6149" s="23"/>
      <c r="G6149" s="24"/>
      <c r="H6149" s="22"/>
      <c r="I6149" s="22"/>
      <c r="J6149" s="22"/>
      <c r="K6149" s="22"/>
      <c r="L6149" s="66"/>
      <c r="M6149" s="67"/>
      <c r="N6149" s="22"/>
      <c r="O6149" s="22"/>
      <c r="P6149" s="25"/>
      <c r="Q6149" s="26"/>
    </row>
    <row r="6150" spans="1:17" x14ac:dyDescent="0.25">
      <c r="A6150" s="20"/>
      <c r="B6150" s="21"/>
      <c r="C6150" s="22"/>
      <c r="D6150" s="23"/>
      <c r="E6150" s="22"/>
      <c r="F6150" s="23"/>
      <c r="G6150" s="24"/>
      <c r="H6150" s="22"/>
      <c r="I6150" s="22"/>
      <c r="J6150" s="22"/>
      <c r="K6150" s="22"/>
      <c r="L6150" s="66"/>
      <c r="M6150" s="67"/>
      <c r="N6150" s="22"/>
      <c r="O6150" s="22"/>
      <c r="P6150" s="25"/>
      <c r="Q6150" s="26"/>
    </row>
    <row r="6151" spans="1:17" x14ac:dyDescent="0.25">
      <c r="A6151" s="20"/>
      <c r="B6151" s="21"/>
      <c r="C6151" s="22"/>
      <c r="D6151" s="23"/>
      <c r="E6151" s="22"/>
      <c r="F6151" s="23"/>
      <c r="G6151" s="24"/>
      <c r="H6151" s="22"/>
      <c r="I6151" s="22"/>
      <c r="J6151" s="22"/>
      <c r="K6151" s="22"/>
      <c r="L6151" s="66"/>
      <c r="M6151" s="67"/>
      <c r="N6151" s="22"/>
      <c r="O6151" s="22"/>
      <c r="P6151" s="25"/>
      <c r="Q6151" s="26"/>
    </row>
    <row r="6152" spans="1:17" x14ac:dyDescent="0.25">
      <c r="A6152" s="20"/>
      <c r="B6152" s="21"/>
      <c r="C6152" s="22"/>
      <c r="D6152" s="23"/>
      <c r="E6152" s="22"/>
      <c r="F6152" s="23"/>
      <c r="G6152" s="24"/>
      <c r="H6152" s="22"/>
      <c r="I6152" s="22"/>
      <c r="J6152" s="22"/>
      <c r="K6152" s="22"/>
      <c r="L6152" s="66"/>
      <c r="M6152" s="67"/>
      <c r="N6152" s="22"/>
      <c r="O6152" s="22"/>
      <c r="P6152" s="25"/>
      <c r="Q6152" s="26"/>
    </row>
    <row r="6153" spans="1:17" x14ac:dyDescent="0.25">
      <c r="A6153" s="20"/>
      <c r="B6153" s="21"/>
      <c r="C6153" s="22"/>
      <c r="D6153" s="23"/>
      <c r="E6153" s="22"/>
      <c r="F6153" s="23"/>
      <c r="G6153" s="24"/>
      <c r="H6153" s="22"/>
      <c r="I6153" s="22"/>
      <c r="J6153" s="22"/>
      <c r="K6153" s="22"/>
      <c r="L6153" s="66"/>
      <c r="M6153" s="67"/>
      <c r="N6153" s="22"/>
      <c r="O6153" s="22"/>
      <c r="P6153" s="25"/>
      <c r="Q6153" s="26"/>
    </row>
    <row r="6154" spans="1:17" x14ac:dyDescent="0.25">
      <c r="A6154" s="20"/>
      <c r="B6154" s="21"/>
      <c r="C6154" s="22"/>
      <c r="D6154" s="23"/>
      <c r="E6154" s="22"/>
      <c r="F6154" s="23"/>
      <c r="G6154" s="24"/>
      <c r="H6154" s="22"/>
      <c r="I6154" s="22"/>
      <c r="J6154" s="22"/>
      <c r="K6154" s="22"/>
      <c r="L6154" s="66"/>
      <c r="M6154" s="67"/>
      <c r="N6154" s="22"/>
      <c r="O6154" s="22"/>
      <c r="P6154" s="25"/>
      <c r="Q6154" s="26"/>
    </row>
    <row r="6155" spans="1:17" x14ac:dyDescent="0.25">
      <c r="A6155" s="20"/>
      <c r="B6155" s="21"/>
      <c r="C6155" s="22"/>
      <c r="D6155" s="23"/>
      <c r="E6155" s="22"/>
      <c r="F6155" s="23"/>
      <c r="G6155" s="24"/>
      <c r="H6155" s="22"/>
      <c r="I6155" s="22"/>
      <c r="J6155" s="22"/>
      <c r="K6155" s="22"/>
      <c r="L6155" s="66"/>
      <c r="M6155" s="67"/>
      <c r="N6155" s="22"/>
      <c r="O6155" s="22"/>
      <c r="P6155" s="25"/>
      <c r="Q6155" s="26"/>
    </row>
    <row r="6156" spans="1:17" x14ac:dyDescent="0.25">
      <c r="A6156" s="20"/>
      <c r="B6156" s="21"/>
      <c r="C6156" s="22"/>
      <c r="D6156" s="23"/>
      <c r="E6156" s="22"/>
      <c r="F6156" s="23"/>
      <c r="G6156" s="24"/>
      <c r="H6156" s="22"/>
      <c r="I6156" s="22"/>
      <c r="J6156" s="22"/>
      <c r="K6156" s="22"/>
      <c r="L6156" s="66"/>
      <c r="M6156" s="67"/>
      <c r="N6156" s="22"/>
      <c r="O6156" s="22"/>
      <c r="P6156" s="25"/>
      <c r="Q6156" s="26"/>
    </row>
    <row r="6157" spans="1:17" x14ac:dyDescent="0.25">
      <c r="A6157" s="20"/>
      <c r="B6157" s="21"/>
      <c r="C6157" s="22"/>
      <c r="D6157" s="23"/>
      <c r="E6157" s="22"/>
      <c r="F6157" s="23"/>
      <c r="G6157" s="24"/>
      <c r="H6157" s="22"/>
      <c r="I6157" s="22"/>
      <c r="J6157" s="22"/>
      <c r="K6157" s="22"/>
      <c r="L6157" s="66"/>
      <c r="M6157" s="67"/>
      <c r="N6157" s="22"/>
      <c r="O6157" s="22"/>
      <c r="P6157" s="25"/>
      <c r="Q6157" s="26"/>
    </row>
    <row r="6158" spans="1:17" x14ac:dyDescent="0.25">
      <c r="A6158" s="20"/>
      <c r="B6158" s="21"/>
      <c r="C6158" s="22"/>
      <c r="D6158" s="23"/>
      <c r="E6158" s="22"/>
      <c r="F6158" s="23"/>
      <c r="G6158" s="24"/>
      <c r="H6158" s="22"/>
      <c r="I6158" s="22"/>
      <c r="J6158" s="22"/>
      <c r="K6158" s="22"/>
      <c r="L6158" s="66"/>
      <c r="M6158" s="67"/>
      <c r="N6158" s="22"/>
      <c r="O6158" s="22"/>
      <c r="P6158" s="25"/>
      <c r="Q6158" s="26"/>
    </row>
    <row r="6159" spans="1:17" x14ac:dyDescent="0.25">
      <c r="A6159" s="20"/>
      <c r="B6159" s="21"/>
      <c r="C6159" s="22"/>
      <c r="D6159" s="23"/>
      <c r="E6159" s="22"/>
      <c r="F6159" s="23"/>
      <c r="G6159" s="24"/>
      <c r="H6159" s="22"/>
      <c r="I6159" s="22"/>
      <c r="J6159" s="22"/>
      <c r="K6159" s="22"/>
      <c r="L6159" s="66"/>
      <c r="M6159" s="67"/>
      <c r="N6159" s="22"/>
      <c r="O6159" s="22"/>
      <c r="P6159" s="25"/>
      <c r="Q6159" s="26"/>
    </row>
    <row r="6160" spans="1:17" x14ac:dyDescent="0.25">
      <c r="A6160" s="20"/>
      <c r="B6160" s="21"/>
      <c r="C6160" s="22"/>
      <c r="D6160" s="23"/>
      <c r="E6160" s="22"/>
      <c r="F6160" s="23"/>
      <c r="G6160" s="24"/>
      <c r="H6160" s="22"/>
      <c r="I6160" s="22"/>
      <c r="J6160" s="22"/>
      <c r="K6160" s="22"/>
      <c r="L6160" s="66"/>
      <c r="M6160" s="67"/>
      <c r="N6160" s="22"/>
      <c r="O6160" s="22"/>
      <c r="P6160" s="25"/>
      <c r="Q6160" s="26"/>
    </row>
    <row r="6161" spans="1:17" x14ac:dyDescent="0.25">
      <c r="A6161" s="20"/>
      <c r="B6161" s="21"/>
      <c r="C6161" s="22"/>
      <c r="D6161" s="23"/>
      <c r="E6161" s="22"/>
      <c r="F6161" s="23"/>
      <c r="G6161" s="24"/>
      <c r="H6161" s="22"/>
      <c r="I6161" s="22"/>
      <c r="J6161" s="22"/>
      <c r="K6161" s="22"/>
      <c r="L6161" s="66"/>
      <c r="M6161" s="67"/>
      <c r="N6161" s="22"/>
      <c r="O6161" s="22"/>
      <c r="P6161" s="25"/>
      <c r="Q6161" s="26"/>
    </row>
    <row r="6162" spans="1:17" x14ac:dyDescent="0.25">
      <c r="A6162" s="20"/>
      <c r="B6162" s="21"/>
      <c r="C6162" s="22"/>
      <c r="D6162" s="23"/>
      <c r="E6162" s="22"/>
      <c r="F6162" s="23"/>
      <c r="G6162" s="24"/>
      <c r="H6162" s="22"/>
      <c r="I6162" s="22"/>
      <c r="J6162" s="22"/>
      <c r="K6162" s="22"/>
      <c r="L6162" s="66"/>
      <c r="M6162" s="67"/>
      <c r="N6162" s="22"/>
      <c r="O6162" s="22"/>
      <c r="P6162" s="25"/>
      <c r="Q6162" s="26"/>
    </row>
    <row r="6163" spans="1:17" x14ac:dyDescent="0.25">
      <c r="A6163" s="20"/>
      <c r="B6163" s="21"/>
      <c r="C6163" s="22"/>
      <c r="D6163" s="23"/>
      <c r="E6163" s="22"/>
      <c r="F6163" s="23"/>
      <c r="G6163" s="24"/>
      <c r="H6163" s="22"/>
      <c r="I6163" s="22"/>
      <c r="J6163" s="22"/>
      <c r="K6163" s="22"/>
      <c r="L6163" s="66"/>
      <c r="M6163" s="67"/>
      <c r="N6163" s="22"/>
      <c r="O6163" s="22"/>
      <c r="P6163" s="25"/>
      <c r="Q6163" s="26"/>
    </row>
    <row r="6164" spans="1:17" x14ac:dyDescent="0.25">
      <c r="A6164" s="20"/>
      <c r="B6164" s="21"/>
      <c r="C6164" s="22"/>
      <c r="D6164" s="23"/>
      <c r="E6164" s="22"/>
      <c r="F6164" s="23"/>
      <c r="G6164" s="24"/>
      <c r="H6164" s="22"/>
      <c r="I6164" s="22"/>
      <c r="J6164" s="22"/>
      <c r="K6164" s="22"/>
      <c r="L6164" s="66"/>
      <c r="M6164" s="67"/>
      <c r="N6164" s="22"/>
      <c r="O6164" s="22"/>
      <c r="P6164" s="25"/>
      <c r="Q6164" s="26"/>
    </row>
    <row r="6165" spans="1:17" x14ac:dyDescent="0.25">
      <c r="A6165" s="20"/>
      <c r="B6165" s="21"/>
      <c r="C6165" s="22"/>
      <c r="D6165" s="23"/>
      <c r="E6165" s="22"/>
      <c r="F6165" s="23"/>
      <c r="G6165" s="24"/>
      <c r="H6165" s="22"/>
      <c r="I6165" s="22"/>
      <c r="J6165" s="22"/>
      <c r="K6165" s="22"/>
      <c r="L6165" s="66"/>
      <c r="M6165" s="67"/>
      <c r="N6165" s="22"/>
      <c r="O6165" s="22"/>
      <c r="P6165" s="25"/>
      <c r="Q6165" s="26"/>
    </row>
    <row r="6166" spans="1:17" x14ac:dyDescent="0.25">
      <c r="A6166" s="20"/>
      <c r="B6166" s="21"/>
      <c r="C6166" s="22"/>
      <c r="D6166" s="23"/>
      <c r="E6166" s="22"/>
      <c r="F6166" s="23"/>
      <c r="G6166" s="24"/>
      <c r="H6166" s="22"/>
      <c r="I6166" s="22"/>
      <c r="J6166" s="22"/>
      <c r="K6166" s="22"/>
      <c r="L6166" s="66"/>
      <c r="M6166" s="67"/>
      <c r="N6166" s="22"/>
      <c r="O6166" s="22"/>
      <c r="P6166" s="25"/>
      <c r="Q6166" s="26"/>
    </row>
    <row r="6167" spans="1:17" x14ac:dyDescent="0.25">
      <c r="A6167" s="20"/>
      <c r="B6167" s="21"/>
      <c r="C6167" s="22"/>
      <c r="D6167" s="23"/>
      <c r="E6167" s="22"/>
      <c r="F6167" s="23"/>
      <c r="G6167" s="24"/>
      <c r="H6167" s="22"/>
      <c r="I6167" s="22"/>
      <c r="J6167" s="22"/>
      <c r="K6167" s="22"/>
      <c r="L6167" s="66"/>
      <c r="M6167" s="67"/>
      <c r="N6167" s="22"/>
      <c r="O6167" s="22"/>
      <c r="P6167" s="25"/>
      <c r="Q6167" s="26"/>
    </row>
    <row r="6168" spans="1:17" x14ac:dyDescent="0.25">
      <c r="A6168" s="20"/>
      <c r="B6168" s="21"/>
      <c r="C6168" s="22"/>
      <c r="D6168" s="23"/>
      <c r="E6168" s="22"/>
      <c r="F6168" s="23"/>
      <c r="G6168" s="24"/>
      <c r="H6168" s="22"/>
      <c r="I6168" s="22"/>
      <c r="J6168" s="22"/>
      <c r="K6168" s="22"/>
      <c r="L6168" s="66"/>
      <c r="M6168" s="67"/>
      <c r="N6168" s="22"/>
      <c r="O6168" s="22"/>
      <c r="P6168" s="25"/>
      <c r="Q6168" s="26"/>
    </row>
    <row r="6169" spans="1:17" x14ac:dyDescent="0.25">
      <c r="A6169" s="20"/>
      <c r="B6169" s="21"/>
      <c r="C6169" s="22"/>
      <c r="D6169" s="23"/>
      <c r="E6169" s="22"/>
      <c r="F6169" s="23"/>
      <c r="G6169" s="24"/>
      <c r="H6169" s="22"/>
      <c r="I6169" s="22"/>
      <c r="J6169" s="22"/>
      <c r="K6169" s="22"/>
      <c r="L6169" s="66"/>
      <c r="M6169" s="67"/>
      <c r="N6169" s="22"/>
      <c r="O6169" s="22"/>
      <c r="P6169" s="25"/>
      <c r="Q6169" s="26"/>
    </row>
    <row r="6170" spans="1:17" x14ac:dyDescent="0.25">
      <c r="A6170" s="20"/>
      <c r="B6170" s="21"/>
      <c r="C6170" s="22"/>
      <c r="D6170" s="23"/>
      <c r="E6170" s="22"/>
      <c r="F6170" s="23"/>
      <c r="G6170" s="24"/>
      <c r="H6170" s="22"/>
      <c r="I6170" s="22"/>
      <c r="J6170" s="22"/>
      <c r="K6170" s="22"/>
      <c r="L6170" s="66"/>
      <c r="M6170" s="67"/>
      <c r="N6170" s="22"/>
      <c r="O6170" s="22"/>
      <c r="P6170" s="25"/>
      <c r="Q6170" s="26"/>
    </row>
    <row r="6171" spans="1:17" x14ac:dyDescent="0.25">
      <c r="A6171" s="20"/>
      <c r="B6171" s="21"/>
      <c r="C6171" s="22"/>
      <c r="D6171" s="23"/>
      <c r="E6171" s="22"/>
      <c r="F6171" s="23"/>
      <c r="G6171" s="24"/>
      <c r="H6171" s="22"/>
      <c r="I6171" s="22"/>
      <c r="J6171" s="22"/>
      <c r="K6171" s="22"/>
      <c r="L6171" s="66"/>
      <c r="M6171" s="67"/>
      <c r="N6171" s="22"/>
      <c r="O6171" s="22"/>
      <c r="P6171" s="25"/>
      <c r="Q6171" s="26"/>
    </row>
    <row r="6172" spans="1:17" x14ac:dyDescent="0.25">
      <c r="A6172" s="20"/>
      <c r="B6172" s="21"/>
      <c r="C6172" s="22"/>
      <c r="D6172" s="23"/>
      <c r="E6172" s="22"/>
      <c r="F6172" s="23"/>
      <c r="G6172" s="24"/>
      <c r="H6172" s="22"/>
      <c r="I6172" s="22"/>
      <c r="J6172" s="22"/>
      <c r="K6172" s="22"/>
      <c r="L6172" s="66"/>
      <c r="M6172" s="67"/>
      <c r="N6172" s="22"/>
      <c r="O6172" s="22"/>
      <c r="P6172" s="25"/>
      <c r="Q6172" s="26"/>
    </row>
    <row r="6173" spans="1:17" x14ac:dyDescent="0.25">
      <c r="A6173" s="20"/>
      <c r="B6173" s="21"/>
      <c r="C6173" s="22"/>
      <c r="D6173" s="23"/>
      <c r="E6173" s="22"/>
      <c r="F6173" s="23"/>
      <c r="G6173" s="24"/>
      <c r="H6173" s="22"/>
      <c r="I6173" s="22"/>
      <c r="J6173" s="22"/>
      <c r="K6173" s="22"/>
      <c r="L6173" s="66"/>
      <c r="M6173" s="67"/>
      <c r="N6173" s="22"/>
      <c r="O6173" s="22"/>
      <c r="P6173" s="25"/>
      <c r="Q6173" s="26"/>
    </row>
    <row r="6174" spans="1:17" x14ac:dyDescent="0.25">
      <c r="A6174" s="20"/>
      <c r="B6174" s="21"/>
      <c r="C6174" s="22"/>
      <c r="D6174" s="23"/>
      <c r="E6174" s="22"/>
      <c r="F6174" s="23"/>
      <c r="G6174" s="24"/>
      <c r="H6174" s="22"/>
      <c r="I6174" s="22"/>
      <c r="J6174" s="22"/>
      <c r="K6174" s="22"/>
      <c r="L6174" s="66"/>
      <c r="M6174" s="67"/>
      <c r="N6174" s="22"/>
      <c r="O6174" s="22"/>
      <c r="P6174" s="25"/>
      <c r="Q6174" s="26"/>
    </row>
    <row r="6175" spans="1:17" x14ac:dyDescent="0.25">
      <c r="A6175" s="20"/>
      <c r="B6175" s="21"/>
      <c r="C6175" s="22"/>
      <c r="D6175" s="23"/>
      <c r="E6175" s="22"/>
      <c r="F6175" s="23"/>
      <c r="G6175" s="24"/>
      <c r="H6175" s="22"/>
      <c r="I6175" s="22"/>
      <c r="J6175" s="22"/>
      <c r="K6175" s="22"/>
      <c r="L6175" s="66"/>
      <c r="M6175" s="67"/>
      <c r="N6175" s="22"/>
      <c r="O6175" s="22"/>
      <c r="P6175" s="25"/>
      <c r="Q6175" s="26"/>
    </row>
    <row r="6176" spans="1:17" x14ac:dyDescent="0.25">
      <c r="A6176" s="20"/>
      <c r="B6176" s="21"/>
      <c r="C6176" s="22"/>
      <c r="D6176" s="23"/>
      <c r="E6176" s="22"/>
      <c r="F6176" s="23"/>
      <c r="G6176" s="24"/>
      <c r="H6176" s="22"/>
      <c r="I6176" s="22"/>
      <c r="J6176" s="22"/>
      <c r="K6176" s="22"/>
      <c r="L6176" s="66"/>
      <c r="M6176" s="67"/>
      <c r="N6176" s="22"/>
      <c r="O6176" s="22"/>
      <c r="P6176" s="25"/>
      <c r="Q6176" s="26"/>
    </row>
    <row r="6177" spans="1:17" x14ac:dyDescent="0.25">
      <c r="A6177" s="20"/>
      <c r="B6177" s="21"/>
      <c r="C6177" s="22"/>
      <c r="D6177" s="23"/>
      <c r="E6177" s="22"/>
      <c r="F6177" s="23"/>
      <c r="G6177" s="24"/>
      <c r="H6177" s="22"/>
      <c r="I6177" s="22"/>
      <c r="J6177" s="22"/>
      <c r="K6177" s="22"/>
      <c r="L6177" s="66"/>
      <c r="M6177" s="67"/>
      <c r="N6177" s="22"/>
      <c r="O6177" s="22"/>
      <c r="P6177" s="25"/>
      <c r="Q6177" s="26"/>
    </row>
    <row r="6178" spans="1:17" x14ac:dyDescent="0.25">
      <c r="A6178" s="20"/>
      <c r="B6178" s="21"/>
      <c r="C6178" s="22"/>
      <c r="D6178" s="23"/>
      <c r="E6178" s="22"/>
      <c r="F6178" s="23"/>
      <c r="G6178" s="24"/>
      <c r="H6178" s="22"/>
      <c r="I6178" s="22"/>
      <c r="J6178" s="22"/>
      <c r="K6178" s="22"/>
      <c r="L6178" s="66"/>
      <c r="M6178" s="67"/>
      <c r="N6178" s="22"/>
      <c r="O6178" s="22"/>
      <c r="P6178" s="25"/>
      <c r="Q6178" s="26"/>
    </row>
    <row r="6179" spans="1:17" x14ac:dyDescent="0.25">
      <c r="A6179" s="20"/>
      <c r="B6179" s="21"/>
      <c r="C6179" s="22"/>
      <c r="D6179" s="23"/>
      <c r="E6179" s="22"/>
      <c r="F6179" s="23"/>
      <c r="G6179" s="24"/>
      <c r="H6179" s="22"/>
      <c r="I6179" s="22"/>
      <c r="J6179" s="22"/>
      <c r="K6179" s="22"/>
      <c r="L6179" s="66"/>
      <c r="M6179" s="67"/>
      <c r="N6179" s="22"/>
      <c r="O6179" s="22"/>
      <c r="P6179" s="25"/>
      <c r="Q6179" s="26"/>
    </row>
    <row r="6180" spans="1:17" x14ac:dyDescent="0.25">
      <c r="A6180" s="20"/>
      <c r="B6180" s="21"/>
      <c r="C6180" s="22"/>
      <c r="D6180" s="23"/>
      <c r="E6180" s="22"/>
      <c r="F6180" s="23"/>
      <c r="G6180" s="24"/>
      <c r="H6180" s="22"/>
      <c r="I6180" s="22"/>
      <c r="J6180" s="22"/>
      <c r="K6180" s="22"/>
      <c r="L6180" s="66"/>
      <c r="M6180" s="67"/>
      <c r="N6180" s="22"/>
      <c r="O6180" s="22"/>
      <c r="P6180" s="25"/>
      <c r="Q6180" s="26"/>
    </row>
    <row r="6181" spans="1:17" x14ac:dyDescent="0.25">
      <c r="A6181" s="20"/>
      <c r="B6181" s="21"/>
      <c r="C6181" s="22"/>
      <c r="D6181" s="23"/>
      <c r="E6181" s="22"/>
      <c r="F6181" s="23"/>
      <c r="G6181" s="24"/>
      <c r="H6181" s="22"/>
      <c r="I6181" s="22"/>
      <c r="J6181" s="22"/>
      <c r="K6181" s="22"/>
      <c r="L6181" s="66"/>
      <c r="M6181" s="67"/>
      <c r="N6181" s="22"/>
      <c r="O6181" s="22"/>
      <c r="P6181" s="25"/>
      <c r="Q6181" s="26"/>
    </row>
    <row r="6182" spans="1:17" x14ac:dyDescent="0.25">
      <c r="A6182" s="20"/>
      <c r="B6182" s="21"/>
      <c r="C6182" s="22"/>
      <c r="D6182" s="23"/>
      <c r="E6182" s="22"/>
      <c r="F6182" s="23"/>
      <c r="G6182" s="24"/>
      <c r="H6182" s="22"/>
      <c r="I6182" s="22"/>
      <c r="J6182" s="22"/>
      <c r="K6182" s="22"/>
      <c r="L6182" s="66"/>
      <c r="M6182" s="67"/>
      <c r="N6182" s="22"/>
      <c r="O6182" s="22"/>
      <c r="P6182" s="25"/>
      <c r="Q6182" s="26"/>
    </row>
    <row r="6183" spans="1:17" x14ac:dyDescent="0.25">
      <c r="A6183" s="20"/>
      <c r="B6183" s="21"/>
      <c r="C6183" s="22"/>
      <c r="D6183" s="23"/>
      <c r="E6183" s="22"/>
      <c r="F6183" s="23"/>
      <c r="G6183" s="24"/>
      <c r="H6183" s="22"/>
      <c r="I6183" s="22"/>
      <c r="J6183" s="22"/>
      <c r="K6183" s="22"/>
      <c r="L6183" s="66"/>
      <c r="M6183" s="67"/>
      <c r="N6183" s="22"/>
      <c r="O6183" s="22"/>
      <c r="P6183" s="25"/>
      <c r="Q6183" s="26"/>
    </row>
    <row r="6184" spans="1:17" x14ac:dyDescent="0.25">
      <c r="A6184" s="20"/>
      <c r="B6184" s="21"/>
      <c r="C6184" s="22"/>
      <c r="D6184" s="23"/>
      <c r="E6184" s="22"/>
      <c r="F6184" s="23"/>
      <c r="G6184" s="24"/>
      <c r="H6184" s="22"/>
      <c r="I6184" s="22"/>
      <c r="J6184" s="22"/>
      <c r="K6184" s="22"/>
      <c r="L6184" s="66"/>
      <c r="M6184" s="67"/>
      <c r="N6184" s="22"/>
      <c r="O6184" s="22"/>
      <c r="P6184" s="25"/>
      <c r="Q6184" s="26"/>
    </row>
    <row r="6185" spans="1:17" x14ac:dyDescent="0.25">
      <c r="A6185" s="20"/>
      <c r="B6185" s="21"/>
      <c r="C6185" s="22"/>
      <c r="D6185" s="23"/>
      <c r="E6185" s="22"/>
      <c r="F6185" s="23"/>
      <c r="G6185" s="24"/>
      <c r="H6185" s="22"/>
      <c r="I6185" s="22"/>
      <c r="J6185" s="22"/>
      <c r="K6185" s="22"/>
      <c r="L6185" s="66"/>
      <c r="M6185" s="67"/>
      <c r="N6185" s="22"/>
      <c r="O6185" s="22"/>
      <c r="P6185" s="25"/>
      <c r="Q6185" s="26"/>
    </row>
    <row r="6186" spans="1:17" x14ac:dyDescent="0.25">
      <c r="A6186" s="20"/>
      <c r="B6186" s="21"/>
      <c r="C6186" s="22"/>
      <c r="D6186" s="23"/>
      <c r="E6186" s="22"/>
      <c r="F6186" s="23"/>
      <c r="G6186" s="24"/>
      <c r="H6186" s="22"/>
      <c r="I6186" s="22"/>
      <c r="J6186" s="22"/>
      <c r="K6186" s="22"/>
      <c r="L6186" s="66"/>
      <c r="M6186" s="67"/>
      <c r="N6186" s="22"/>
      <c r="O6186" s="22"/>
      <c r="P6186" s="25"/>
      <c r="Q6186" s="26"/>
    </row>
    <row r="6187" spans="1:17" x14ac:dyDescent="0.25">
      <c r="A6187" s="20"/>
      <c r="B6187" s="21"/>
      <c r="C6187" s="22"/>
      <c r="D6187" s="23"/>
      <c r="E6187" s="22"/>
      <c r="F6187" s="23"/>
      <c r="G6187" s="24"/>
      <c r="H6187" s="22"/>
      <c r="I6187" s="22"/>
      <c r="J6187" s="22"/>
      <c r="K6187" s="22"/>
      <c r="L6187" s="66"/>
      <c r="M6187" s="67"/>
      <c r="N6187" s="22"/>
      <c r="O6187" s="22"/>
      <c r="P6187" s="25"/>
      <c r="Q6187" s="26"/>
    </row>
    <row r="6188" spans="1:17" x14ac:dyDescent="0.25">
      <c r="A6188" s="20"/>
      <c r="B6188" s="21"/>
      <c r="C6188" s="22"/>
      <c r="D6188" s="23"/>
      <c r="E6188" s="22"/>
      <c r="F6188" s="23"/>
      <c r="G6188" s="24"/>
      <c r="H6188" s="22"/>
      <c r="I6188" s="22"/>
      <c r="J6188" s="22"/>
      <c r="K6188" s="22"/>
      <c r="L6188" s="66"/>
      <c r="M6188" s="67"/>
      <c r="N6188" s="22"/>
      <c r="O6188" s="22"/>
      <c r="P6188" s="25"/>
      <c r="Q6188" s="26"/>
    </row>
    <row r="6189" spans="1:17" x14ac:dyDescent="0.25">
      <c r="A6189" s="20"/>
      <c r="B6189" s="21"/>
      <c r="C6189" s="22"/>
      <c r="D6189" s="23"/>
      <c r="E6189" s="22"/>
      <c r="F6189" s="23"/>
      <c r="G6189" s="24"/>
      <c r="H6189" s="22"/>
      <c r="I6189" s="22"/>
      <c r="J6189" s="22"/>
      <c r="K6189" s="22"/>
      <c r="L6189" s="66"/>
      <c r="M6189" s="67"/>
      <c r="N6189" s="22"/>
      <c r="O6189" s="22"/>
      <c r="P6189" s="25"/>
      <c r="Q6189" s="26"/>
    </row>
    <row r="6190" spans="1:17" x14ac:dyDescent="0.25">
      <c r="A6190" s="20"/>
      <c r="B6190" s="21"/>
      <c r="C6190" s="22"/>
      <c r="D6190" s="23"/>
      <c r="E6190" s="22"/>
      <c r="F6190" s="23"/>
      <c r="G6190" s="24"/>
      <c r="H6190" s="22"/>
      <c r="I6190" s="22"/>
      <c r="J6190" s="22"/>
      <c r="K6190" s="22"/>
      <c r="L6190" s="66"/>
      <c r="M6190" s="67"/>
      <c r="N6190" s="22"/>
      <c r="O6190" s="22"/>
      <c r="P6190" s="25"/>
      <c r="Q6190" s="26"/>
    </row>
    <row r="6191" spans="1:17" x14ac:dyDescent="0.25">
      <c r="A6191" s="20"/>
      <c r="B6191" s="21"/>
      <c r="C6191" s="22"/>
      <c r="D6191" s="23"/>
      <c r="E6191" s="22"/>
      <c r="F6191" s="23"/>
      <c r="G6191" s="24"/>
      <c r="H6191" s="22"/>
      <c r="I6191" s="22"/>
      <c r="J6191" s="22"/>
      <c r="K6191" s="22"/>
      <c r="L6191" s="66"/>
      <c r="M6191" s="67"/>
      <c r="N6191" s="22"/>
      <c r="O6191" s="22"/>
      <c r="P6191" s="25"/>
      <c r="Q6191" s="26"/>
    </row>
    <row r="6192" spans="1:17" x14ac:dyDescent="0.25">
      <c r="A6192" s="20"/>
      <c r="B6192" s="21"/>
      <c r="C6192" s="22"/>
      <c r="D6192" s="23"/>
      <c r="E6192" s="22"/>
      <c r="F6192" s="23"/>
      <c r="G6192" s="24"/>
      <c r="H6192" s="22"/>
      <c r="I6192" s="22"/>
      <c r="J6192" s="22"/>
      <c r="K6192" s="22"/>
      <c r="L6192" s="66"/>
      <c r="M6192" s="67"/>
      <c r="N6192" s="22"/>
      <c r="O6192" s="22"/>
      <c r="P6192" s="25"/>
      <c r="Q6192" s="26"/>
    </row>
    <row r="6193" spans="1:17" x14ac:dyDescent="0.25">
      <c r="A6193" s="20"/>
      <c r="B6193" s="21"/>
      <c r="C6193" s="22"/>
      <c r="D6193" s="23"/>
      <c r="E6193" s="22"/>
      <c r="F6193" s="23"/>
      <c r="G6193" s="24"/>
      <c r="H6193" s="22"/>
      <c r="I6193" s="22"/>
      <c r="J6193" s="22"/>
      <c r="K6193" s="22"/>
      <c r="L6193" s="66"/>
      <c r="M6193" s="67"/>
      <c r="N6193" s="22"/>
      <c r="O6193" s="22"/>
      <c r="P6193" s="25"/>
      <c r="Q6193" s="26"/>
    </row>
    <row r="6194" spans="1:17" x14ac:dyDescent="0.25">
      <c r="A6194" s="20"/>
      <c r="B6194" s="21"/>
      <c r="C6194" s="22"/>
      <c r="D6194" s="23"/>
      <c r="E6194" s="22"/>
      <c r="F6194" s="23"/>
      <c r="G6194" s="24"/>
      <c r="H6194" s="22"/>
      <c r="I6194" s="22"/>
      <c r="J6194" s="22"/>
      <c r="K6194" s="22"/>
      <c r="L6194" s="66"/>
      <c r="M6194" s="67"/>
      <c r="N6194" s="22"/>
      <c r="O6194" s="22"/>
      <c r="P6194" s="25"/>
      <c r="Q6194" s="26"/>
    </row>
    <row r="6195" spans="1:17" x14ac:dyDescent="0.25">
      <c r="A6195" s="20"/>
      <c r="B6195" s="21"/>
      <c r="C6195" s="22"/>
      <c r="D6195" s="23"/>
      <c r="E6195" s="22"/>
      <c r="F6195" s="23"/>
      <c r="G6195" s="24"/>
      <c r="H6195" s="22"/>
      <c r="I6195" s="22"/>
      <c r="J6195" s="22"/>
      <c r="K6195" s="22"/>
      <c r="L6195" s="66"/>
      <c r="M6195" s="67"/>
      <c r="N6195" s="22"/>
      <c r="O6195" s="22"/>
      <c r="P6195" s="25"/>
      <c r="Q6195" s="26"/>
    </row>
    <row r="6196" spans="1:17" x14ac:dyDescent="0.25">
      <c r="A6196" s="20"/>
      <c r="B6196" s="21"/>
      <c r="C6196" s="22"/>
      <c r="D6196" s="23"/>
      <c r="E6196" s="22"/>
      <c r="F6196" s="23"/>
      <c r="G6196" s="24"/>
      <c r="H6196" s="22"/>
      <c r="I6196" s="22"/>
      <c r="J6196" s="22"/>
      <c r="K6196" s="22"/>
      <c r="L6196" s="66"/>
      <c r="M6196" s="67"/>
      <c r="N6196" s="22"/>
      <c r="O6196" s="22"/>
      <c r="P6196" s="25"/>
      <c r="Q6196" s="26"/>
    </row>
    <row r="6197" spans="1:17" x14ac:dyDescent="0.25">
      <c r="A6197" s="20"/>
      <c r="B6197" s="21"/>
      <c r="C6197" s="22"/>
      <c r="D6197" s="23"/>
      <c r="E6197" s="22"/>
      <c r="F6197" s="23"/>
      <c r="G6197" s="24"/>
      <c r="H6197" s="22"/>
      <c r="I6197" s="22"/>
      <c r="J6197" s="22"/>
      <c r="K6197" s="22"/>
      <c r="L6197" s="66"/>
      <c r="M6197" s="67"/>
      <c r="N6197" s="22"/>
      <c r="O6197" s="22"/>
      <c r="P6197" s="25"/>
      <c r="Q6197" s="26"/>
    </row>
    <row r="6198" spans="1:17" x14ac:dyDescent="0.25">
      <c r="A6198" s="20"/>
      <c r="B6198" s="21"/>
      <c r="C6198" s="22"/>
      <c r="D6198" s="23"/>
      <c r="E6198" s="22"/>
      <c r="F6198" s="23"/>
      <c r="G6198" s="24"/>
      <c r="H6198" s="22"/>
      <c r="I6198" s="22"/>
      <c r="J6198" s="22"/>
      <c r="K6198" s="22"/>
      <c r="L6198" s="66"/>
      <c r="M6198" s="67"/>
      <c r="N6198" s="22"/>
      <c r="O6198" s="22"/>
      <c r="P6198" s="25"/>
      <c r="Q6198" s="26"/>
    </row>
    <row r="6199" spans="1:17" x14ac:dyDescent="0.25">
      <c r="A6199" s="20"/>
      <c r="B6199" s="21"/>
      <c r="C6199" s="22"/>
      <c r="D6199" s="23"/>
      <c r="E6199" s="22"/>
      <c r="F6199" s="23"/>
      <c r="G6199" s="24"/>
      <c r="H6199" s="22"/>
      <c r="I6199" s="22"/>
      <c r="J6199" s="22"/>
      <c r="K6199" s="22"/>
      <c r="L6199" s="66"/>
      <c r="M6199" s="67"/>
      <c r="N6199" s="22"/>
      <c r="O6199" s="22"/>
      <c r="P6199" s="25"/>
      <c r="Q6199" s="26"/>
    </row>
    <row r="6200" spans="1:17" x14ac:dyDescent="0.25">
      <c r="A6200" s="20"/>
      <c r="B6200" s="21"/>
      <c r="C6200" s="22"/>
      <c r="D6200" s="23"/>
      <c r="E6200" s="22"/>
      <c r="F6200" s="23"/>
      <c r="G6200" s="24"/>
      <c r="H6200" s="22"/>
      <c r="I6200" s="22"/>
      <c r="J6200" s="22"/>
      <c r="K6200" s="22"/>
      <c r="L6200" s="66"/>
      <c r="M6200" s="67"/>
      <c r="N6200" s="22"/>
      <c r="O6200" s="22"/>
      <c r="P6200" s="25"/>
      <c r="Q6200" s="26"/>
    </row>
    <row r="6201" spans="1:17" x14ac:dyDescent="0.25">
      <c r="A6201" s="20"/>
      <c r="B6201" s="21"/>
      <c r="C6201" s="22"/>
      <c r="D6201" s="23"/>
      <c r="E6201" s="22"/>
      <c r="F6201" s="23"/>
      <c r="G6201" s="24"/>
      <c r="H6201" s="22"/>
      <c r="I6201" s="22"/>
      <c r="J6201" s="22"/>
      <c r="K6201" s="22"/>
      <c r="L6201" s="66"/>
      <c r="M6201" s="67"/>
      <c r="N6201" s="22"/>
      <c r="O6201" s="22"/>
      <c r="P6201" s="25"/>
      <c r="Q6201" s="26"/>
    </row>
    <row r="6202" spans="1:17" x14ac:dyDescent="0.25">
      <c r="A6202" s="20"/>
      <c r="B6202" s="21"/>
      <c r="C6202" s="22"/>
      <c r="D6202" s="23"/>
      <c r="E6202" s="22"/>
      <c r="F6202" s="23"/>
      <c r="G6202" s="24"/>
      <c r="H6202" s="22"/>
      <c r="I6202" s="22"/>
      <c r="J6202" s="22"/>
      <c r="K6202" s="22"/>
      <c r="L6202" s="66"/>
      <c r="M6202" s="67"/>
      <c r="N6202" s="22"/>
      <c r="O6202" s="22"/>
      <c r="P6202" s="25"/>
      <c r="Q6202" s="26"/>
    </row>
    <row r="6203" spans="1:17" x14ac:dyDescent="0.25">
      <c r="A6203" s="20"/>
      <c r="B6203" s="21"/>
      <c r="C6203" s="22"/>
      <c r="D6203" s="23"/>
      <c r="E6203" s="22"/>
      <c r="F6203" s="23"/>
      <c r="G6203" s="24"/>
      <c r="H6203" s="22"/>
      <c r="I6203" s="22"/>
      <c r="J6203" s="22"/>
      <c r="K6203" s="22"/>
      <c r="L6203" s="66"/>
      <c r="M6203" s="67"/>
      <c r="N6203" s="22"/>
      <c r="O6203" s="22"/>
      <c r="P6203" s="25"/>
      <c r="Q6203" s="26"/>
    </row>
    <row r="6204" spans="1:17" x14ac:dyDescent="0.25">
      <c r="A6204" s="20"/>
      <c r="B6204" s="21"/>
      <c r="C6204" s="22"/>
      <c r="D6204" s="23"/>
      <c r="E6204" s="22"/>
      <c r="F6204" s="23"/>
      <c r="G6204" s="24"/>
      <c r="H6204" s="22"/>
      <c r="I6204" s="22"/>
      <c r="J6204" s="22"/>
      <c r="K6204" s="22"/>
      <c r="L6204" s="66"/>
      <c r="M6204" s="67"/>
      <c r="N6204" s="22"/>
      <c r="O6204" s="22"/>
      <c r="P6204" s="25"/>
      <c r="Q6204" s="26"/>
    </row>
    <row r="6205" spans="1:17" x14ac:dyDescent="0.25">
      <c r="A6205" s="20"/>
      <c r="B6205" s="21"/>
      <c r="C6205" s="22"/>
      <c r="D6205" s="23"/>
      <c r="E6205" s="22"/>
      <c r="F6205" s="23"/>
      <c r="G6205" s="24"/>
      <c r="H6205" s="22"/>
      <c r="I6205" s="22"/>
      <c r="J6205" s="22"/>
      <c r="K6205" s="22"/>
      <c r="L6205" s="66"/>
      <c r="M6205" s="67"/>
      <c r="N6205" s="22"/>
      <c r="O6205" s="22"/>
      <c r="P6205" s="25"/>
      <c r="Q6205" s="26"/>
    </row>
    <row r="6206" spans="1:17" x14ac:dyDescent="0.25">
      <c r="A6206" s="20"/>
      <c r="B6206" s="21"/>
      <c r="C6206" s="22"/>
      <c r="D6206" s="23"/>
      <c r="E6206" s="22"/>
      <c r="F6206" s="23"/>
      <c r="G6206" s="24"/>
      <c r="H6206" s="22"/>
      <c r="I6206" s="22"/>
      <c r="J6206" s="22"/>
      <c r="K6206" s="22"/>
      <c r="L6206" s="66"/>
      <c r="M6206" s="67"/>
      <c r="N6206" s="22"/>
      <c r="O6206" s="22"/>
      <c r="P6206" s="25"/>
      <c r="Q6206" s="26"/>
    </row>
    <row r="6207" spans="1:17" x14ac:dyDescent="0.25">
      <c r="A6207" s="20"/>
      <c r="B6207" s="21"/>
      <c r="C6207" s="22"/>
      <c r="D6207" s="23"/>
      <c r="E6207" s="22"/>
      <c r="F6207" s="23"/>
      <c r="G6207" s="24"/>
      <c r="H6207" s="22"/>
      <c r="I6207" s="22"/>
      <c r="J6207" s="22"/>
      <c r="K6207" s="22"/>
      <c r="L6207" s="66"/>
      <c r="M6207" s="67"/>
      <c r="N6207" s="22"/>
      <c r="O6207" s="22"/>
      <c r="P6207" s="25"/>
      <c r="Q6207" s="26"/>
    </row>
    <row r="6208" spans="1:17" x14ac:dyDescent="0.25">
      <c r="A6208" s="20"/>
      <c r="B6208" s="21"/>
      <c r="C6208" s="22"/>
      <c r="D6208" s="23"/>
      <c r="E6208" s="22"/>
      <c r="F6208" s="23"/>
      <c r="G6208" s="24"/>
      <c r="H6208" s="22"/>
      <c r="I6208" s="22"/>
      <c r="J6208" s="22"/>
      <c r="K6208" s="22"/>
      <c r="L6208" s="66"/>
      <c r="M6208" s="67"/>
      <c r="N6208" s="22"/>
      <c r="O6208" s="22"/>
      <c r="P6208" s="25"/>
      <c r="Q6208" s="26"/>
    </row>
    <row r="6209" spans="1:17" x14ac:dyDescent="0.25">
      <c r="A6209" s="20"/>
      <c r="B6209" s="21"/>
      <c r="C6209" s="22"/>
      <c r="D6209" s="23"/>
      <c r="E6209" s="22"/>
      <c r="F6209" s="23"/>
      <c r="G6209" s="24"/>
      <c r="H6209" s="22"/>
      <c r="I6209" s="22"/>
      <c r="J6209" s="22"/>
      <c r="K6209" s="22"/>
      <c r="L6209" s="66"/>
      <c r="M6209" s="67"/>
      <c r="N6209" s="22"/>
      <c r="O6209" s="22"/>
      <c r="P6209" s="25"/>
      <c r="Q6209" s="26"/>
    </row>
    <row r="6210" spans="1:17" x14ac:dyDescent="0.25">
      <c r="A6210" s="20"/>
      <c r="B6210" s="21"/>
      <c r="C6210" s="22"/>
      <c r="D6210" s="23"/>
      <c r="E6210" s="22"/>
      <c r="F6210" s="23"/>
      <c r="G6210" s="24"/>
      <c r="H6210" s="22"/>
      <c r="I6210" s="22"/>
      <c r="J6210" s="22"/>
      <c r="K6210" s="22"/>
      <c r="L6210" s="66"/>
      <c r="M6210" s="67"/>
      <c r="N6210" s="22"/>
      <c r="O6210" s="22"/>
      <c r="P6210" s="25"/>
      <c r="Q6210" s="26"/>
    </row>
    <row r="6211" spans="1:17" x14ac:dyDescent="0.25">
      <c r="A6211" s="20"/>
      <c r="B6211" s="21"/>
      <c r="C6211" s="22"/>
      <c r="D6211" s="23"/>
      <c r="E6211" s="22"/>
      <c r="F6211" s="23"/>
      <c r="G6211" s="24"/>
      <c r="H6211" s="22"/>
      <c r="I6211" s="22"/>
      <c r="J6211" s="22"/>
      <c r="K6211" s="22"/>
      <c r="L6211" s="66"/>
      <c r="M6211" s="67"/>
      <c r="N6211" s="22"/>
      <c r="O6211" s="22"/>
      <c r="P6211" s="25"/>
      <c r="Q6211" s="26"/>
    </row>
    <row r="6212" spans="1:17" x14ac:dyDescent="0.25">
      <c r="A6212" s="20"/>
      <c r="B6212" s="21"/>
      <c r="C6212" s="22"/>
      <c r="D6212" s="23"/>
      <c r="E6212" s="22"/>
      <c r="F6212" s="23"/>
      <c r="G6212" s="24"/>
      <c r="H6212" s="22"/>
      <c r="I6212" s="22"/>
      <c r="J6212" s="22"/>
      <c r="K6212" s="22"/>
      <c r="L6212" s="66"/>
      <c r="M6212" s="67"/>
      <c r="N6212" s="22"/>
      <c r="O6212" s="22"/>
      <c r="P6212" s="25"/>
      <c r="Q6212" s="26"/>
    </row>
    <row r="6213" spans="1:17" x14ac:dyDescent="0.25">
      <c r="A6213" s="20"/>
      <c r="B6213" s="21"/>
      <c r="C6213" s="22"/>
      <c r="D6213" s="23"/>
      <c r="E6213" s="22"/>
      <c r="F6213" s="23"/>
      <c r="G6213" s="24"/>
      <c r="H6213" s="22"/>
      <c r="I6213" s="22"/>
      <c r="J6213" s="22"/>
      <c r="K6213" s="22"/>
      <c r="L6213" s="66"/>
      <c r="M6213" s="67"/>
      <c r="N6213" s="22"/>
      <c r="O6213" s="22"/>
      <c r="P6213" s="25"/>
      <c r="Q6213" s="26"/>
    </row>
    <row r="6214" spans="1:17" x14ac:dyDescent="0.25">
      <c r="A6214" s="20"/>
      <c r="B6214" s="21"/>
      <c r="C6214" s="22"/>
      <c r="D6214" s="23"/>
      <c r="E6214" s="22"/>
      <c r="F6214" s="23"/>
      <c r="G6214" s="24"/>
      <c r="H6214" s="22"/>
      <c r="I6214" s="22"/>
      <c r="J6214" s="22"/>
      <c r="K6214" s="22"/>
      <c r="L6214" s="66"/>
      <c r="M6214" s="67"/>
      <c r="N6214" s="22"/>
      <c r="O6214" s="22"/>
      <c r="P6214" s="25"/>
      <c r="Q6214" s="26"/>
    </row>
    <row r="6215" spans="1:17" x14ac:dyDescent="0.25">
      <c r="A6215" s="20"/>
      <c r="B6215" s="21"/>
      <c r="C6215" s="22"/>
      <c r="D6215" s="23"/>
      <c r="E6215" s="22"/>
      <c r="F6215" s="23"/>
      <c r="G6215" s="24"/>
      <c r="H6215" s="22"/>
      <c r="I6215" s="22"/>
      <c r="J6215" s="22"/>
      <c r="K6215" s="22"/>
      <c r="L6215" s="66"/>
      <c r="M6215" s="67"/>
      <c r="N6215" s="22"/>
      <c r="O6215" s="22"/>
      <c r="P6215" s="25"/>
      <c r="Q6215" s="26"/>
    </row>
    <row r="6216" spans="1:17" x14ac:dyDescent="0.25">
      <c r="A6216" s="20"/>
      <c r="B6216" s="21"/>
      <c r="C6216" s="22"/>
      <c r="D6216" s="23"/>
      <c r="E6216" s="22"/>
      <c r="F6216" s="23"/>
      <c r="G6216" s="24"/>
      <c r="H6216" s="22"/>
      <c r="I6216" s="22"/>
      <c r="J6216" s="22"/>
      <c r="K6216" s="22"/>
      <c r="L6216" s="66"/>
      <c r="M6216" s="67"/>
      <c r="N6216" s="22"/>
      <c r="O6216" s="22"/>
      <c r="P6216" s="25"/>
      <c r="Q6216" s="26"/>
    </row>
    <row r="6217" spans="1:17" x14ac:dyDescent="0.25">
      <c r="A6217" s="20"/>
      <c r="B6217" s="21"/>
      <c r="C6217" s="22"/>
      <c r="D6217" s="23"/>
      <c r="E6217" s="22"/>
      <c r="F6217" s="23"/>
      <c r="G6217" s="24"/>
      <c r="H6217" s="22"/>
      <c r="I6217" s="22"/>
      <c r="J6217" s="22"/>
      <c r="K6217" s="22"/>
      <c r="L6217" s="66"/>
      <c r="M6217" s="67"/>
      <c r="N6217" s="22"/>
      <c r="O6217" s="22"/>
      <c r="P6217" s="25"/>
      <c r="Q6217" s="26"/>
    </row>
    <row r="6218" spans="1:17" x14ac:dyDescent="0.25">
      <c r="A6218" s="20"/>
      <c r="B6218" s="21"/>
      <c r="C6218" s="22"/>
      <c r="D6218" s="23"/>
      <c r="E6218" s="22"/>
      <c r="F6218" s="23"/>
      <c r="G6218" s="24"/>
      <c r="H6218" s="22"/>
      <c r="I6218" s="22"/>
      <c r="J6218" s="22"/>
      <c r="K6218" s="22"/>
      <c r="L6218" s="66"/>
      <c r="M6218" s="67"/>
      <c r="N6218" s="22"/>
      <c r="O6218" s="22"/>
      <c r="P6218" s="25"/>
      <c r="Q6218" s="26"/>
    </row>
    <row r="6219" spans="1:17" x14ac:dyDescent="0.25">
      <c r="A6219" s="20"/>
      <c r="B6219" s="21"/>
      <c r="C6219" s="22"/>
      <c r="D6219" s="23"/>
      <c r="E6219" s="22"/>
      <c r="F6219" s="23"/>
      <c r="G6219" s="24"/>
      <c r="H6219" s="22"/>
      <c r="I6219" s="22"/>
      <c r="J6219" s="22"/>
      <c r="K6219" s="22"/>
      <c r="L6219" s="66"/>
      <c r="M6219" s="67"/>
      <c r="N6219" s="22"/>
      <c r="O6219" s="22"/>
      <c r="P6219" s="25"/>
      <c r="Q6219" s="26"/>
    </row>
    <row r="6220" spans="1:17" x14ac:dyDescent="0.25">
      <c r="A6220" s="20"/>
      <c r="B6220" s="21"/>
      <c r="C6220" s="22"/>
      <c r="D6220" s="23"/>
      <c r="E6220" s="22"/>
      <c r="F6220" s="23"/>
      <c r="G6220" s="24"/>
      <c r="H6220" s="22"/>
      <c r="I6220" s="22"/>
      <c r="J6220" s="22"/>
      <c r="K6220" s="22"/>
      <c r="L6220" s="66"/>
      <c r="M6220" s="67"/>
      <c r="N6220" s="22"/>
      <c r="O6220" s="22"/>
      <c r="P6220" s="25"/>
      <c r="Q6220" s="26"/>
    </row>
    <row r="6221" spans="1:17" x14ac:dyDescent="0.25">
      <c r="A6221" s="20"/>
      <c r="B6221" s="21"/>
      <c r="C6221" s="22"/>
      <c r="D6221" s="23"/>
      <c r="E6221" s="22"/>
      <c r="F6221" s="23"/>
      <c r="G6221" s="24"/>
      <c r="H6221" s="22"/>
      <c r="I6221" s="22"/>
      <c r="J6221" s="22"/>
      <c r="K6221" s="22"/>
      <c r="L6221" s="66"/>
      <c r="M6221" s="67"/>
      <c r="N6221" s="22"/>
      <c r="O6221" s="22"/>
      <c r="P6221" s="25"/>
      <c r="Q6221" s="26"/>
    </row>
    <row r="6222" spans="1:17" x14ac:dyDescent="0.25">
      <c r="A6222" s="20"/>
      <c r="B6222" s="21"/>
      <c r="C6222" s="22"/>
      <c r="D6222" s="23"/>
      <c r="E6222" s="22"/>
      <c r="F6222" s="23"/>
      <c r="G6222" s="24"/>
      <c r="H6222" s="22"/>
      <c r="I6222" s="22"/>
      <c r="J6222" s="22"/>
      <c r="K6222" s="22"/>
      <c r="L6222" s="66"/>
      <c r="M6222" s="67"/>
      <c r="N6222" s="22"/>
      <c r="O6222" s="22"/>
      <c r="P6222" s="25"/>
      <c r="Q6222" s="26"/>
    </row>
    <row r="6223" spans="1:17" x14ac:dyDescent="0.25">
      <c r="A6223" s="20"/>
      <c r="B6223" s="21"/>
      <c r="C6223" s="22"/>
      <c r="D6223" s="23"/>
      <c r="E6223" s="22"/>
      <c r="F6223" s="23"/>
      <c r="G6223" s="24"/>
      <c r="H6223" s="22"/>
      <c r="I6223" s="22"/>
      <c r="J6223" s="22"/>
      <c r="K6223" s="22"/>
      <c r="L6223" s="66"/>
      <c r="M6223" s="67"/>
      <c r="N6223" s="22"/>
      <c r="O6223" s="22"/>
      <c r="P6223" s="25"/>
      <c r="Q6223" s="26"/>
    </row>
    <row r="6224" spans="1:17" x14ac:dyDescent="0.25">
      <c r="A6224" s="20"/>
      <c r="B6224" s="21"/>
      <c r="C6224" s="22"/>
      <c r="D6224" s="23"/>
      <c r="E6224" s="22"/>
      <c r="F6224" s="23"/>
      <c r="G6224" s="24"/>
      <c r="H6224" s="22"/>
      <c r="I6224" s="22"/>
      <c r="J6224" s="22"/>
      <c r="K6224" s="22"/>
      <c r="L6224" s="66"/>
      <c r="M6224" s="67"/>
      <c r="N6224" s="22"/>
      <c r="O6224" s="22"/>
      <c r="P6224" s="25"/>
      <c r="Q6224" s="26"/>
    </row>
    <row r="6225" spans="1:17" x14ac:dyDescent="0.25">
      <c r="A6225" s="20"/>
      <c r="B6225" s="21"/>
      <c r="C6225" s="22"/>
      <c r="D6225" s="23"/>
      <c r="E6225" s="22"/>
      <c r="F6225" s="23"/>
      <c r="G6225" s="24"/>
      <c r="H6225" s="22"/>
      <c r="I6225" s="22"/>
      <c r="J6225" s="22"/>
      <c r="K6225" s="22"/>
      <c r="L6225" s="66"/>
      <c r="M6225" s="67"/>
      <c r="N6225" s="22"/>
      <c r="O6225" s="22"/>
      <c r="P6225" s="25"/>
      <c r="Q6225" s="26"/>
    </row>
    <row r="6226" spans="1:17" x14ac:dyDescent="0.25">
      <c r="A6226" s="20"/>
      <c r="B6226" s="21"/>
      <c r="C6226" s="22"/>
      <c r="D6226" s="23"/>
      <c r="E6226" s="22"/>
      <c r="F6226" s="23"/>
      <c r="G6226" s="24"/>
      <c r="H6226" s="22"/>
      <c r="I6226" s="22"/>
      <c r="J6226" s="22"/>
      <c r="K6226" s="22"/>
      <c r="L6226" s="66"/>
      <c r="M6226" s="67"/>
      <c r="N6226" s="22"/>
      <c r="O6226" s="22"/>
      <c r="P6226" s="25"/>
      <c r="Q6226" s="26"/>
    </row>
    <row r="6227" spans="1:17" x14ac:dyDescent="0.25">
      <c r="A6227" s="20"/>
      <c r="B6227" s="21"/>
      <c r="C6227" s="22"/>
      <c r="D6227" s="23"/>
      <c r="E6227" s="22"/>
      <c r="F6227" s="23"/>
      <c r="G6227" s="24"/>
      <c r="H6227" s="22"/>
      <c r="I6227" s="22"/>
      <c r="J6227" s="22"/>
      <c r="K6227" s="22"/>
      <c r="L6227" s="66"/>
      <c r="M6227" s="67"/>
      <c r="N6227" s="22"/>
      <c r="O6227" s="22"/>
      <c r="P6227" s="25"/>
      <c r="Q6227" s="26"/>
    </row>
    <row r="6228" spans="1:17" x14ac:dyDescent="0.25">
      <c r="A6228" s="20"/>
      <c r="B6228" s="21"/>
      <c r="C6228" s="22"/>
      <c r="D6228" s="23"/>
      <c r="E6228" s="22"/>
      <c r="F6228" s="23"/>
      <c r="G6228" s="24"/>
      <c r="H6228" s="22"/>
      <c r="I6228" s="22"/>
      <c r="J6228" s="22"/>
      <c r="K6228" s="22"/>
      <c r="L6228" s="66"/>
      <c r="M6228" s="67"/>
      <c r="N6228" s="22"/>
      <c r="O6228" s="22"/>
      <c r="P6228" s="25"/>
      <c r="Q6228" s="26"/>
    </row>
    <row r="6229" spans="1:17" x14ac:dyDescent="0.25">
      <c r="A6229" s="20"/>
      <c r="B6229" s="21"/>
      <c r="C6229" s="22"/>
      <c r="D6229" s="23"/>
      <c r="E6229" s="22"/>
      <c r="F6229" s="23"/>
      <c r="G6229" s="24"/>
      <c r="H6229" s="22"/>
      <c r="I6229" s="22"/>
      <c r="J6229" s="22"/>
      <c r="K6229" s="22"/>
      <c r="L6229" s="66"/>
      <c r="M6229" s="67"/>
      <c r="N6229" s="22"/>
      <c r="O6229" s="22"/>
      <c r="P6229" s="25"/>
      <c r="Q6229" s="26"/>
    </row>
    <row r="6230" spans="1:17" x14ac:dyDescent="0.25">
      <c r="A6230" s="20"/>
      <c r="B6230" s="21"/>
      <c r="C6230" s="22"/>
      <c r="D6230" s="23"/>
      <c r="E6230" s="22"/>
      <c r="F6230" s="23"/>
      <c r="G6230" s="24"/>
      <c r="H6230" s="22"/>
      <c r="I6230" s="22"/>
      <c r="J6230" s="22"/>
      <c r="K6230" s="22"/>
      <c r="L6230" s="66"/>
      <c r="M6230" s="67"/>
      <c r="N6230" s="22"/>
      <c r="O6230" s="22"/>
      <c r="P6230" s="25"/>
      <c r="Q6230" s="26"/>
    </row>
    <row r="6231" spans="1:17" x14ac:dyDescent="0.25">
      <c r="A6231" s="20"/>
      <c r="B6231" s="21"/>
      <c r="C6231" s="22"/>
      <c r="D6231" s="23"/>
      <c r="E6231" s="22"/>
      <c r="F6231" s="23"/>
      <c r="G6231" s="24"/>
      <c r="H6231" s="22"/>
      <c r="I6231" s="22"/>
      <c r="J6231" s="22"/>
      <c r="K6231" s="22"/>
      <c r="L6231" s="66"/>
      <c r="M6231" s="67"/>
      <c r="N6231" s="22"/>
      <c r="O6231" s="22"/>
      <c r="P6231" s="25"/>
      <c r="Q6231" s="26"/>
    </row>
    <row r="6232" spans="1:17" x14ac:dyDescent="0.25">
      <c r="A6232" s="20"/>
      <c r="B6232" s="21"/>
      <c r="C6232" s="22"/>
      <c r="D6232" s="23"/>
      <c r="E6232" s="22"/>
      <c r="F6232" s="23"/>
      <c r="G6232" s="24"/>
      <c r="H6232" s="22"/>
      <c r="I6232" s="22"/>
      <c r="J6232" s="22"/>
      <c r="K6232" s="22"/>
      <c r="L6232" s="66"/>
      <c r="M6232" s="67"/>
      <c r="N6232" s="22"/>
      <c r="O6232" s="22"/>
      <c r="P6232" s="25"/>
      <c r="Q6232" s="26"/>
    </row>
    <row r="6233" spans="1:17" x14ac:dyDescent="0.25">
      <c r="A6233" s="20"/>
      <c r="B6233" s="21"/>
      <c r="C6233" s="22"/>
      <c r="D6233" s="23"/>
      <c r="E6233" s="22"/>
      <c r="F6233" s="23"/>
      <c r="G6233" s="24"/>
      <c r="H6233" s="22"/>
      <c r="I6233" s="22"/>
      <c r="J6233" s="22"/>
      <c r="K6233" s="22"/>
      <c r="L6233" s="66"/>
      <c r="M6233" s="67"/>
      <c r="N6233" s="22"/>
      <c r="O6233" s="22"/>
      <c r="P6233" s="25"/>
      <c r="Q6233" s="26"/>
    </row>
    <row r="6234" spans="1:17" x14ac:dyDescent="0.25">
      <c r="A6234" s="20"/>
      <c r="B6234" s="21"/>
      <c r="C6234" s="22"/>
      <c r="D6234" s="23"/>
      <c r="E6234" s="22"/>
      <c r="F6234" s="23"/>
      <c r="G6234" s="24"/>
      <c r="H6234" s="22"/>
      <c r="I6234" s="22"/>
      <c r="J6234" s="22"/>
      <c r="K6234" s="22"/>
      <c r="L6234" s="66"/>
      <c r="M6234" s="67"/>
      <c r="N6234" s="22"/>
      <c r="O6234" s="22"/>
      <c r="P6234" s="25"/>
      <c r="Q6234" s="26"/>
    </row>
    <row r="6235" spans="1:17" x14ac:dyDescent="0.25">
      <c r="A6235" s="20"/>
      <c r="B6235" s="21"/>
      <c r="C6235" s="22"/>
      <c r="D6235" s="23"/>
      <c r="E6235" s="22"/>
      <c r="F6235" s="23"/>
      <c r="G6235" s="24"/>
      <c r="H6235" s="22"/>
      <c r="I6235" s="22"/>
      <c r="J6235" s="22"/>
      <c r="K6235" s="22"/>
      <c r="L6235" s="66"/>
      <c r="M6235" s="67"/>
      <c r="N6235" s="22"/>
      <c r="O6235" s="22"/>
      <c r="P6235" s="25"/>
      <c r="Q6235" s="26"/>
    </row>
    <row r="6236" spans="1:17" x14ac:dyDescent="0.25">
      <c r="A6236" s="20"/>
      <c r="B6236" s="21"/>
      <c r="C6236" s="22"/>
      <c r="D6236" s="23"/>
      <c r="E6236" s="22"/>
      <c r="F6236" s="23"/>
      <c r="G6236" s="24"/>
      <c r="H6236" s="22"/>
      <c r="I6236" s="22"/>
      <c r="J6236" s="22"/>
      <c r="K6236" s="22"/>
      <c r="L6236" s="66"/>
      <c r="M6236" s="67"/>
      <c r="N6236" s="22"/>
      <c r="O6236" s="22"/>
      <c r="P6236" s="25"/>
      <c r="Q6236" s="26"/>
    </row>
    <row r="6237" spans="1:17" x14ac:dyDescent="0.25">
      <c r="A6237" s="20"/>
      <c r="B6237" s="21"/>
      <c r="C6237" s="22"/>
      <c r="D6237" s="23"/>
      <c r="E6237" s="22"/>
      <c r="F6237" s="23"/>
      <c r="G6237" s="24"/>
      <c r="H6237" s="22"/>
      <c r="I6237" s="22"/>
      <c r="J6237" s="22"/>
      <c r="K6237" s="22"/>
      <c r="L6237" s="66"/>
      <c r="M6237" s="67"/>
      <c r="N6237" s="22"/>
      <c r="O6237" s="22"/>
      <c r="P6237" s="25"/>
      <c r="Q6237" s="26"/>
    </row>
    <row r="6238" spans="1:17" x14ac:dyDescent="0.25">
      <c r="A6238" s="20"/>
      <c r="B6238" s="21"/>
      <c r="C6238" s="22"/>
      <c r="D6238" s="23"/>
      <c r="E6238" s="22"/>
      <c r="F6238" s="23"/>
      <c r="G6238" s="24"/>
      <c r="H6238" s="22"/>
      <c r="I6238" s="22"/>
      <c r="J6238" s="22"/>
      <c r="K6238" s="22"/>
      <c r="L6238" s="66"/>
      <c r="M6238" s="67"/>
      <c r="N6238" s="22"/>
      <c r="O6238" s="22"/>
      <c r="P6238" s="25"/>
      <c r="Q6238" s="26"/>
    </row>
    <row r="6239" spans="1:17" x14ac:dyDescent="0.25">
      <c r="A6239" s="20"/>
      <c r="B6239" s="21"/>
      <c r="C6239" s="22"/>
      <c r="D6239" s="23"/>
      <c r="E6239" s="22"/>
      <c r="F6239" s="23"/>
      <c r="G6239" s="24"/>
      <c r="H6239" s="22"/>
      <c r="I6239" s="22"/>
      <c r="J6239" s="22"/>
      <c r="K6239" s="22"/>
      <c r="L6239" s="66"/>
      <c r="M6239" s="67"/>
      <c r="N6239" s="22"/>
      <c r="O6239" s="22"/>
      <c r="P6239" s="25"/>
      <c r="Q6239" s="26"/>
    </row>
    <row r="6240" spans="1:17" x14ac:dyDescent="0.25">
      <c r="A6240" s="20"/>
      <c r="B6240" s="21"/>
      <c r="C6240" s="22"/>
      <c r="D6240" s="23"/>
      <c r="E6240" s="22"/>
      <c r="F6240" s="23"/>
      <c r="G6240" s="24"/>
      <c r="H6240" s="22"/>
      <c r="I6240" s="22"/>
      <c r="J6240" s="22"/>
      <c r="K6240" s="22"/>
      <c r="L6240" s="66"/>
      <c r="M6240" s="67"/>
      <c r="N6240" s="22"/>
      <c r="O6240" s="22"/>
      <c r="P6240" s="25"/>
      <c r="Q6240" s="26"/>
    </row>
    <row r="6241" spans="1:17" x14ac:dyDescent="0.25">
      <c r="A6241" s="20"/>
      <c r="B6241" s="21"/>
      <c r="C6241" s="22"/>
      <c r="D6241" s="23"/>
      <c r="E6241" s="22"/>
      <c r="F6241" s="23"/>
      <c r="G6241" s="24"/>
      <c r="H6241" s="22"/>
      <c r="I6241" s="22"/>
      <c r="J6241" s="22"/>
      <c r="K6241" s="22"/>
      <c r="L6241" s="66"/>
      <c r="M6241" s="67"/>
      <c r="N6241" s="22"/>
      <c r="O6241" s="22"/>
      <c r="P6241" s="25"/>
      <c r="Q6241" s="26"/>
    </row>
    <row r="6242" spans="1:17" x14ac:dyDescent="0.25">
      <c r="A6242" s="20"/>
      <c r="B6242" s="21"/>
      <c r="C6242" s="22"/>
      <c r="D6242" s="23"/>
      <c r="E6242" s="22"/>
      <c r="F6242" s="23"/>
      <c r="G6242" s="24"/>
      <c r="H6242" s="22"/>
      <c r="I6242" s="22"/>
      <c r="J6242" s="22"/>
      <c r="K6242" s="22"/>
      <c r="L6242" s="66"/>
      <c r="M6242" s="67"/>
      <c r="N6242" s="22"/>
      <c r="O6242" s="22"/>
      <c r="P6242" s="25"/>
      <c r="Q6242" s="26"/>
    </row>
    <row r="6243" spans="1:17" x14ac:dyDescent="0.25">
      <c r="A6243" s="20"/>
      <c r="B6243" s="21"/>
      <c r="C6243" s="22"/>
      <c r="D6243" s="23"/>
      <c r="E6243" s="22"/>
      <c r="F6243" s="23"/>
      <c r="G6243" s="24"/>
      <c r="H6243" s="22"/>
      <c r="I6243" s="22"/>
      <c r="J6243" s="22"/>
      <c r="K6243" s="22"/>
      <c r="L6243" s="66"/>
      <c r="M6243" s="67"/>
      <c r="N6243" s="22"/>
      <c r="O6243" s="22"/>
      <c r="P6243" s="25"/>
      <c r="Q6243" s="26"/>
    </row>
    <row r="6244" spans="1:17" x14ac:dyDescent="0.25">
      <c r="A6244" s="20"/>
      <c r="B6244" s="21"/>
      <c r="C6244" s="22"/>
      <c r="D6244" s="23"/>
      <c r="E6244" s="22"/>
      <c r="F6244" s="23"/>
      <c r="G6244" s="24"/>
      <c r="H6244" s="22"/>
      <c r="I6244" s="22"/>
      <c r="J6244" s="22"/>
      <c r="K6244" s="22"/>
      <c r="L6244" s="66"/>
      <c r="M6244" s="67"/>
      <c r="N6244" s="22"/>
      <c r="O6244" s="22"/>
      <c r="P6244" s="25"/>
      <c r="Q6244" s="26"/>
    </row>
    <row r="6245" spans="1:17" x14ac:dyDescent="0.25">
      <c r="A6245" s="20"/>
      <c r="B6245" s="21"/>
      <c r="C6245" s="22"/>
      <c r="D6245" s="23"/>
      <c r="E6245" s="22"/>
      <c r="F6245" s="23"/>
      <c r="G6245" s="24"/>
      <c r="H6245" s="22"/>
      <c r="I6245" s="22"/>
      <c r="J6245" s="22"/>
      <c r="K6245" s="22"/>
      <c r="L6245" s="66"/>
      <c r="M6245" s="67"/>
      <c r="N6245" s="22"/>
      <c r="O6245" s="22"/>
      <c r="P6245" s="25"/>
      <c r="Q6245" s="26"/>
    </row>
    <row r="6246" spans="1:17" x14ac:dyDescent="0.25">
      <c r="A6246" s="20"/>
      <c r="B6246" s="21"/>
      <c r="C6246" s="22"/>
      <c r="D6246" s="23"/>
      <c r="E6246" s="22"/>
      <c r="F6246" s="23"/>
      <c r="G6246" s="24"/>
      <c r="H6246" s="22"/>
      <c r="I6246" s="22"/>
      <c r="J6246" s="22"/>
      <c r="K6246" s="22"/>
      <c r="L6246" s="66"/>
      <c r="M6246" s="67"/>
      <c r="N6246" s="22"/>
      <c r="O6246" s="22"/>
      <c r="P6246" s="25"/>
      <c r="Q6246" s="26"/>
    </row>
    <row r="6247" spans="1:17" x14ac:dyDescent="0.25">
      <c r="A6247" s="20"/>
      <c r="B6247" s="21"/>
      <c r="C6247" s="22"/>
      <c r="D6247" s="23"/>
      <c r="E6247" s="22"/>
      <c r="F6247" s="23"/>
      <c r="G6247" s="24"/>
      <c r="H6247" s="22"/>
      <c r="I6247" s="22"/>
      <c r="J6247" s="22"/>
      <c r="K6247" s="22"/>
      <c r="L6247" s="66"/>
      <c r="M6247" s="67"/>
      <c r="N6247" s="22"/>
      <c r="O6247" s="22"/>
      <c r="P6247" s="25"/>
      <c r="Q6247" s="26"/>
    </row>
    <row r="6248" spans="1:17" x14ac:dyDescent="0.25">
      <c r="A6248" s="20"/>
      <c r="B6248" s="21"/>
      <c r="C6248" s="22"/>
      <c r="D6248" s="23"/>
      <c r="E6248" s="22"/>
      <c r="F6248" s="23"/>
      <c r="G6248" s="24"/>
      <c r="H6248" s="22"/>
      <c r="I6248" s="22"/>
      <c r="J6248" s="22"/>
      <c r="K6248" s="22"/>
      <c r="L6248" s="66"/>
      <c r="M6248" s="67"/>
      <c r="N6248" s="22"/>
      <c r="O6248" s="22"/>
      <c r="P6248" s="25"/>
      <c r="Q6248" s="26"/>
    </row>
    <row r="6249" spans="1:17" x14ac:dyDescent="0.25">
      <c r="A6249" s="20"/>
      <c r="B6249" s="21"/>
      <c r="C6249" s="22"/>
      <c r="D6249" s="23"/>
      <c r="E6249" s="22"/>
      <c r="F6249" s="23"/>
      <c r="G6249" s="24"/>
      <c r="H6249" s="22"/>
      <c r="I6249" s="22"/>
      <c r="J6249" s="22"/>
      <c r="K6249" s="22"/>
      <c r="L6249" s="66"/>
      <c r="M6249" s="67"/>
      <c r="N6249" s="22"/>
      <c r="O6249" s="22"/>
      <c r="P6249" s="25"/>
      <c r="Q6249" s="26"/>
    </row>
    <row r="6250" spans="1:17" x14ac:dyDescent="0.25">
      <c r="A6250" s="20"/>
      <c r="B6250" s="21"/>
      <c r="C6250" s="22"/>
      <c r="D6250" s="23"/>
      <c r="E6250" s="22"/>
      <c r="F6250" s="23"/>
      <c r="G6250" s="24"/>
      <c r="H6250" s="22"/>
      <c r="I6250" s="22"/>
      <c r="J6250" s="22"/>
      <c r="K6250" s="22"/>
      <c r="L6250" s="66"/>
      <c r="M6250" s="67"/>
      <c r="N6250" s="22"/>
      <c r="O6250" s="22"/>
      <c r="P6250" s="25"/>
      <c r="Q6250" s="26"/>
    </row>
    <row r="6251" spans="1:17" x14ac:dyDescent="0.25">
      <c r="A6251" s="20"/>
      <c r="B6251" s="21"/>
      <c r="C6251" s="22"/>
      <c r="D6251" s="23"/>
      <c r="E6251" s="22"/>
      <c r="F6251" s="23"/>
      <c r="G6251" s="24"/>
      <c r="H6251" s="22"/>
      <c r="I6251" s="22"/>
      <c r="J6251" s="22"/>
      <c r="K6251" s="22"/>
      <c r="L6251" s="66"/>
      <c r="M6251" s="67"/>
      <c r="N6251" s="22"/>
      <c r="O6251" s="22"/>
      <c r="P6251" s="25"/>
      <c r="Q6251" s="26"/>
    </row>
    <row r="6252" spans="1:17" x14ac:dyDescent="0.25">
      <c r="A6252" s="20"/>
      <c r="B6252" s="21"/>
      <c r="C6252" s="22"/>
      <c r="D6252" s="23"/>
      <c r="E6252" s="22"/>
      <c r="F6252" s="23"/>
      <c r="G6252" s="24"/>
      <c r="H6252" s="22"/>
      <c r="I6252" s="22"/>
      <c r="J6252" s="22"/>
      <c r="K6252" s="22"/>
      <c r="L6252" s="66"/>
      <c r="M6252" s="67"/>
      <c r="N6252" s="22"/>
      <c r="O6252" s="22"/>
      <c r="P6252" s="25"/>
      <c r="Q6252" s="26"/>
    </row>
    <row r="6253" spans="1:17" x14ac:dyDescent="0.25">
      <c r="A6253" s="20"/>
      <c r="B6253" s="21"/>
      <c r="C6253" s="22"/>
      <c r="D6253" s="23"/>
      <c r="E6253" s="22"/>
      <c r="F6253" s="23"/>
      <c r="G6253" s="24"/>
      <c r="H6253" s="22"/>
      <c r="I6253" s="22"/>
      <c r="J6253" s="22"/>
      <c r="K6253" s="22"/>
      <c r="L6253" s="66"/>
      <c r="M6253" s="67"/>
      <c r="N6253" s="22"/>
      <c r="O6253" s="22"/>
      <c r="P6253" s="25"/>
      <c r="Q6253" s="26"/>
    </row>
    <row r="6254" spans="1:17" x14ac:dyDescent="0.25">
      <c r="A6254" s="20"/>
      <c r="B6254" s="21"/>
      <c r="C6254" s="22"/>
      <c r="D6254" s="23"/>
      <c r="E6254" s="22"/>
      <c r="F6254" s="23"/>
      <c r="G6254" s="24"/>
      <c r="H6254" s="22"/>
      <c r="I6254" s="22"/>
      <c r="J6254" s="22"/>
      <c r="K6254" s="22"/>
      <c r="L6254" s="66"/>
      <c r="M6254" s="67"/>
      <c r="N6254" s="22"/>
      <c r="O6254" s="22"/>
      <c r="P6254" s="25"/>
      <c r="Q6254" s="26"/>
    </row>
    <row r="6255" spans="1:17" x14ac:dyDescent="0.25">
      <c r="A6255" s="20"/>
      <c r="B6255" s="21"/>
      <c r="C6255" s="22"/>
      <c r="D6255" s="23"/>
      <c r="E6255" s="22"/>
      <c r="F6255" s="23"/>
      <c r="G6255" s="24"/>
      <c r="H6255" s="22"/>
      <c r="I6255" s="22"/>
      <c r="J6255" s="22"/>
      <c r="K6255" s="22"/>
      <c r="L6255" s="66"/>
      <c r="M6255" s="67"/>
      <c r="N6255" s="22"/>
      <c r="O6255" s="22"/>
      <c r="P6255" s="25"/>
      <c r="Q6255" s="26"/>
    </row>
    <row r="6256" spans="1:17" x14ac:dyDescent="0.25">
      <c r="A6256" s="20"/>
      <c r="B6256" s="21"/>
      <c r="C6256" s="22"/>
      <c r="D6256" s="23"/>
      <c r="E6256" s="22"/>
      <c r="F6256" s="23"/>
      <c r="G6256" s="24"/>
      <c r="H6256" s="22"/>
      <c r="I6256" s="22"/>
      <c r="J6256" s="22"/>
      <c r="K6256" s="22"/>
      <c r="L6256" s="66"/>
      <c r="M6256" s="67"/>
      <c r="N6256" s="22"/>
      <c r="O6256" s="22"/>
      <c r="P6256" s="25"/>
      <c r="Q6256" s="26"/>
    </row>
    <row r="6257" spans="1:17" x14ac:dyDescent="0.25">
      <c r="A6257" s="20"/>
      <c r="B6257" s="21"/>
      <c r="C6257" s="22"/>
      <c r="D6257" s="23"/>
      <c r="E6257" s="22"/>
      <c r="F6257" s="23"/>
      <c r="G6257" s="24"/>
      <c r="H6257" s="22"/>
      <c r="I6257" s="22"/>
      <c r="J6257" s="22"/>
      <c r="K6257" s="22"/>
      <c r="L6257" s="66"/>
      <c r="M6257" s="67"/>
      <c r="N6257" s="22"/>
      <c r="O6257" s="22"/>
      <c r="P6257" s="25"/>
      <c r="Q6257" s="26"/>
    </row>
    <row r="6258" spans="1:17" x14ac:dyDescent="0.25">
      <c r="A6258" s="20"/>
      <c r="B6258" s="21"/>
      <c r="C6258" s="22"/>
      <c r="D6258" s="23"/>
      <c r="E6258" s="22"/>
      <c r="F6258" s="23"/>
      <c r="G6258" s="24"/>
      <c r="H6258" s="22"/>
      <c r="I6258" s="22"/>
      <c r="J6258" s="22"/>
      <c r="K6258" s="22"/>
      <c r="L6258" s="66"/>
      <c r="M6258" s="67"/>
      <c r="N6258" s="22"/>
      <c r="O6258" s="22"/>
      <c r="P6258" s="25"/>
      <c r="Q6258" s="26"/>
    </row>
    <row r="6259" spans="1:17" x14ac:dyDescent="0.25">
      <c r="A6259" s="20"/>
      <c r="B6259" s="21"/>
      <c r="C6259" s="22"/>
      <c r="D6259" s="23"/>
      <c r="E6259" s="22"/>
      <c r="F6259" s="23"/>
      <c r="G6259" s="24"/>
      <c r="H6259" s="22"/>
      <c r="I6259" s="22"/>
      <c r="J6259" s="22"/>
      <c r="K6259" s="22"/>
      <c r="L6259" s="66"/>
      <c r="M6259" s="67"/>
      <c r="N6259" s="22"/>
      <c r="O6259" s="22"/>
      <c r="P6259" s="25"/>
      <c r="Q6259" s="26"/>
    </row>
    <row r="6260" spans="1:17" x14ac:dyDescent="0.25">
      <c r="A6260" s="20"/>
      <c r="B6260" s="21"/>
      <c r="C6260" s="22"/>
      <c r="D6260" s="23"/>
      <c r="E6260" s="22"/>
      <c r="F6260" s="23"/>
      <c r="G6260" s="24"/>
      <c r="H6260" s="22"/>
      <c r="I6260" s="22"/>
      <c r="J6260" s="22"/>
      <c r="K6260" s="22"/>
      <c r="L6260" s="66"/>
      <c r="M6260" s="67"/>
      <c r="N6260" s="22"/>
      <c r="O6260" s="22"/>
      <c r="P6260" s="25"/>
      <c r="Q6260" s="26"/>
    </row>
    <row r="6261" spans="1:17" x14ac:dyDescent="0.25">
      <c r="A6261" s="20"/>
      <c r="B6261" s="21"/>
      <c r="C6261" s="22"/>
      <c r="D6261" s="23"/>
      <c r="E6261" s="22"/>
      <c r="F6261" s="23"/>
      <c r="G6261" s="24"/>
      <c r="H6261" s="22"/>
      <c r="I6261" s="22"/>
      <c r="J6261" s="22"/>
      <c r="K6261" s="22"/>
      <c r="L6261" s="66"/>
      <c r="M6261" s="67"/>
      <c r="N6261" s="22"/>
      <c r="O6261" s="22"/>
      <c r="P6261" s="25"/>
      <c r="Q6261" s="26"/>
    </row>
    <row r="6262" spans="1:17" x14ac:dyDescent="0.25">
      <c r="A6262" s="20"/>
      <c r="B6262" s="21"/>
      <c r="C6262" s="22"/>
      <c r="D6262" s="23"/>
      <c r="E6262" s="22"/>
      <c r="F6262" s="23"/>
      <c r="G6262" s="24"/>
      <c r="H6262" s="22"/>
      <c r="I6262" s="22"/>
      <c r="J6262" s="22"/>
      <c r="K6262" s="22"/>
      <c r="L6262" s="66"/>
      <c r="M6262" s="67"/>
      <c r="N6262" s="22"/>
      <c r="O6262" s="22"/>
      <c r="P6262" s="25"/>
      <c r="Q6262" s="26"/>
    </row>
    <row r="6263" spans="1:17" x14ac:dyDescent="0.25">
      <c r="A6263" s="20"/>
      <c r="B6263" s="21"/>
      <c r="C6263" s="22"/>
      <c r="D6263" s="23"/>
      <c r="E6263" s="22"/>
      <c r="F6263" s="23"/>
      <c r="G6263" s="24"/>
      <c r="H6263" s="22"/>
      <c r="I6263" s="22"/>
      <c r="J6263" s="22"/>
      <c r="K6263" s="22"/>
      <c r="L6263" s="66"/>
      <c r="M6263" s="67"/>
      <c r="N6263" s="22"/>
      <c r="O6263" s="22"/>
      <c r="P6263" s="25"/>
      <c r="Q6263" s="26"/>
    </row>
    <row r="6264" spans="1:17" x14ac:dyDescent="0.25">
      <c r="A6264" s="20"/>
      <c r="B6264" s="21"/>
      <c r="C6264" s="22"/>
      <c r="D6264" s="23"/>
      <c r="E6264" s="22"/>
      <c r="F6264" s="23"/>
      <c r="G6264" s="24"/>
      <c r="H6264" s="22"/>
      <c r="I6264" s="22"/>
      <c r="J6264" s="22"/>
      <c r="K6264" s="22"/>
      <c r="L6264" s="66"/>
      <c r="M6264" s="67"/>
      <c r="N6264" s="22"/>
      <c r="O6264" s="22"/>
      <c r="P6264" s="25"/>
      <c r="Q6264" s="26"/>
    </row>
    <row r="6265" spans="1:17" x14ac:dyDescent="0.25">
      <c r="A6265" s="20"/>
      <c r="B6265" s="21"/>
      <c r="C6265" s="22"/>
      <c r="D6265" s="23"/>
      <c r="E6265" s="22"/>
      <c r="F6265" s="23"/>
      <c r="G6265" s="24"/>
      <c r="H6265" s="22"/>
      <c r="I6265" s="22"/>
      <c r="J6265" s="22"/>
      <c r="K6265" s="22"/>
      <c r="L6265" s="66"/>
      <c r="M6265" s="67"/>
      <c r="N6265" s="22"/>
      <c r="O6265" s="22"/>
      <c r="P6265" s="25"/>
      <c r="Q6265" s="26"/>
    </row>
    <row r="6266" spans="1:17" x14ac:dyDescent="0.25">
      <c r="A6266" s="20"/>
      <c r="B6266" s="21"/>
      <c r="C6266" s="22"/>
      <c r="D6266" s="23"/>
      <c r="E6266" s="22"/>
      <c r="F6266" s="23"/>
      <c r="G6266" s="24"/>
      <c r="H6266" s="22"/>
      <c r="I6266" s="22"/>
      <c r="J6266" s="22"/>
      <c r="K6266" s="22"/>
      <c r="L6266" s="66"/>
      <c r="M6266" s="67"/>
      <c r="N6266" s="22"/>
      <c r="O6266" s="22"/>
      <c r="P6266" s="25"/>
      <c r="Q6266" s="26"/>
    </row>
    <row r="6267" spans="1:17" x14ac:dyDescent="0.25">
      <c r="A6267" s="20"/>
      <c r="B6267" s="21"/>
      <c r="C6267" s="22"/>
      <c r="D6267" s="23"/>
      <c r="E6267" s="22"/>
      <c r="F6267" s="23"/>
      <c r="G6267" s="24"/>
      <c r="H6267" s="22"/>
      <c r="I6267" s="22"/>
      <c r="J6267" s="22"/>
      <c r="K6267" s="22"/>
      <c r="L6267" s="66"/>
      <c r="M6267" s="67"/>
      <c r="N6267" s="22"/>
      <c r="O6267" s="22"/>
      <c r="P6267" s="25"/>
      <c r="Q6267" s="26"/>
    </row>
    <row r="6268" spans="1:17" x14ac:dyDescent="0.25">
      <c r="A6268" s="20"/>
      <c r="B6268" s="21"/>
      <c r="C6268" s="22"/>
      <c r="D6268" s="23"/>
      <c r="E6268" s="22"/>
      <c r="F6268" s="23"/>
      <c r="G6268" s="24"/>
      <c r="H6268" s="22"/>
      <c r="I6268" s="22"/>
      <c r="J6268" s="22"/>
      <c r="K6268" s="22"/>
      <c r="L6268" s="66"/>
      <c r="M6268" s="67"/>
      <c r="N6268" s="22"/>
      <c r="O6268" s="22"/>
      <c r="P6268" s="25"/>
      <c r="Q6268" s="26"/>
    </row>
    <row r="6269" spans="1:17" x14ac:dyDescent="0.25">
      <c r="A6269" s="20"/>
      <c r="B6269" s="21"/>
      <c r="C6269" s="22"/>
      <c r="D6269" s="23"/>
      <c r="E6269" s="22"/>
      <c r="F6269" s="23"/>
      <c r="G6269" s="24"/>
      <c r="H6269" s="22"/>
      <c r="I6269" s="22"/>
      <c r="J6269" s="22"/>
      <c r="K6269" s="22"/>
      <c r="L6269" s="66"/>
      <c r="M6269" s="67"/>
      <c r="N6269" s="22"/>
      <c r="O6269" s="22"/>
      <c r="P6269" s="25"/>
      <c r="Q6269" s="26"/>
    </row>
    <row r="6270" spans="1:17" x14ac:dyDescent="0.25">
      <c r="A6270" s="20"/>
      <c r="B6270" s="21"/>
      <c r="C6270" s="22"/>
      <c r="D6270" s="23"/>
      <c r="E6270" s="22"/>
      <c r="F6270" s="23"/>
      <c r="G6270" s="24"/>
      <c r="H6270" s="22"/>
      <c r="I6270" s="22"/>
      <c r="J6270" s="22"/>
      <c r="K6270" s="22"/>
      <c r="L6270" s="66"/>
      <c r="M6270" s="67"/>
      <c r="N6270" s="22"/>
      <c r="O6270" s="22"/>
      <c r="P6270" s="25"/>
      <c r="Q6270" s="26"/>
    </row>
    <row r="6271" spans="1:17" x14ac:dyDescent="0.25">
      <c r="A6271" s="20"/>
      <c r="B6271" s="21"/>
      <c r="C6271" s="22"/>
      <c r="D6271" s="23"/>
      <c r="E6271" s="22"/>
      <c r="F6271" s="23"/>
      <c r="G6271" s="24"/>
      <c r="H6271" s="22"/>
      <c r="I6271" s="22"/>
      <c r="J6271" s="22"/>
      <c r="K6271" s="22"/>
      <c r="L6271" s="66"/>
      <c r="M6271" s="67"/>
      <c r="N6271" s="22"/>
      <c r="O6271" s="22"/>
      <c r="P6271" s="25"/>
      <c r="Q6271" s="26"/>
    </row>
    <row r="6272" spans="1:17" x14ac:dyDescent="0.25">
      <c r="A6272" s="20"/>
      <c r="B6272" s="21"/>
      <c r="C6272" s="22"/>
      <c r="D6272" s="23"/>
      <c r="E6272" s="22"/>
      <c r="F6272" s="23"/>
      <c r="G6272" s="24"/>
      <c r="H6272" s="22"/>
      <c r="I6272" s="22"/>
      <c r="J6272" s="22"/>
      <c r="K6272" s="22"/>
      <c r="L6272" s="66"/>
      <c r="M6272" s="67"/>
      <c r="N6272" s="22"/>
      <c r="O6272" s="22"/>
      <c r="P6272" s="25"/>
      <c r="Q6272" s="26"/>
    </row>
    <row r="6273" spans="1:17" x14ac:dyDescent="0.25">
      <c r="A6273" s="20"/>
      <c r="B6273" s="21"/>
      <c r="C6273" s="22"/>
      <c r="D6273" s="23"/>
      <c r="E6273" s="22"/>
      <c r="F6273" s="23"/>
      <c r="G6273" s="24"/>
      <c r="H6273" s="22"/>
      <c r="I6273" s="22"/>
      <c r="J6273" s="22"/>
      <c r="K6273" s="22"/>
      <c r="L6273" s="66"/>
      <c r="M6273" s="67"/>
      <c r="N6273" s="22"/>
      <c r="O6273" s="22"/>
      <c r="P6273" s="25"/>
      <c r="Q6273" s="26"/>
    </row>
    <row r="6274" spans="1:17" x14ac:dyDescent="0.25">
      <c r="A6274" s="20"/>
      <c r="B6274" s="21"/>
      <c r="C6274" s="22"/>
      <c r="D6274" s="23"/>
      <c r="E6274" s="22"/>
      <c r="F6274" s="23"/>
      <c r="G6274" s="24"/>
      <c r="H6274" s="22"/>
      <c r="I6274" s="22"/>
      <c r="J6274" s="22"/>
      <c r="K6274" s="22"/>
      <c r="L6274" s="66"/>
      <c r="M6274" s="67"/>
      <c r="N6274" s="22"/>
      <c r="O6274" s="22"/>
      <c r="P6274" s="25"/>
      <c r="Q6274" s="26"/>
    </row>
    <row r="6275" spans="1:17" x14ac:dyDescent="0.25">
      <c r="A6275" s="20"/>
      <c r="B6275" s="21"/>
      <c r="C6275" s="22"/>
      <c r="D6275" s="23"/>
      <c r="E6275" s="22"/>
      <c r="F6275" s="23"/>
      <c r="G6275" s="24"/>
      <c r="H6275" s="22"/>
      <c r="I6275" s="22"/>
      <c r="J6275" s="22"/>
      <c r="K6275" s="22"/>
      <c r="L6275" s="66"/>
      <c r="M6275" s="67"/>
      <c r="N6275" s="22"/>
      <c r="O6275" s="22"/>
      <c r="P6275" s="25"/>
      <c r="Q6275" s="26"/>
    </row>
    <row r="6276" spans="1:17" x14ac:dyDescent="0.25">
      <c r="A6276" s="20"/>
      <c r="B6276" s="21"/>
      <c r="C6276" s="22"/>
      <c r="D6276" s="23"/>
      <c r="E6276" s="22"/>
      <c r="F6276" s="23"/>
      <c r="G6276" s="24"/>
      <c r="H6276" s="22"/>
      <c r="I6276" s="22"/>
      <c r="J6276" s="22"/>
      <c r="K6276" s="22"/>
      <c r="L6276" s="66"/>
      <c r="M6276" s="67"/>
      <c r="N6276" s="22"/>
      <c r="O6276" s="22"/>
      <c r="P6276" s="25"/>
      <c r="Q6276" s="26"/>
    </row>
    <row r="6277" spans="1:17" x14ac:dyDescent="0.25">
      <c r="A6277" s="20"/>
      <c r="B6277" s="21"/>
      <c r="C6277" s="22"/>
      <c r="D6277" s="23"/>
      <c r="E6277" s="22"/>
      <c r="F6277" s="23"/>
      <c r="G6277" s="24"/>
      <c r="H6277" s="22"/>
      <c r="I6277" s="22"/>
      <c r="J6277" s="22"/>
      <c r="K6277" s="22"/>
      <c r="L6277" s="66"/>
      <c r="M6277" s="67"/>
      <c r="N6277" s="22"/>
      <c r="O6277" s="22"/>
      <c r="P6277" s="25"/>
      <c r="Q6277" s="26"/>
    </row>
    <row r="6278" spans="1:17" x14ac:dyDescent="0.25">
      <c r="A6278" s="20"/>
      <c r="B6278" s="21"/>
      <c r="C6278" s="22"/>
      <c r="D6278" s="23"/>
      <c r="E6278" s="22"/>
      <c r="F6278" s="23"/>
      <c r="G6278" s="24"/>
      <c r="H6278" s="22"/>
      <c r="I6278" s="22"/>
      <c r="J6278" s="22"/>
      <c r="K6278" s="22"/>
      <c r="L6278" s="66"/>
      <c r="M6278" s="67"/>
      <c r="N6278" s="22"/>
      <c r="O6278" s="22"/>
      <c r="P6278" s="25"/>
      <c r="Q6278" s="26"/>
    </row>
    <row r="6279" spans="1:17" x14ac:dyDescent="0.25">
      <c r="A6279" s="20"/>
      <c r="B6279" s="21"/>
      <c r="C6279" s="22"/>
      <c r="D6279" s="23"/>
      <c r="E6279" s="22"/>
      <c r="F6279" s="23"/>
      <c r="G6279" s="24"/>
      <c r="H6279" s="22"/>
      <c r="I6279" s="22"/>
      <c r="J6279" s="22"/>
      <c r="K6279" s="22"/>
      <c r="L6279" s="66"/>
      <c r="M6279" s="67"/>
      <c r="N6279" s="22"/>
      <c r="O6279" s="22"/>
      <c r="P6279" s="25"/>
      <c r="Q6279" s="26"/>
    </row>
    <row r="6280" spans="1:17" x14ac:dyDescent="0.25">
      <c r="A6280" s="20"/>
      <c r="B6280" s="21"/>
      <c r="C6280" s="22"/>
      <c r="D6280" s="23"/>
      <c r="E6280" s="22"/>
      <c r="F6280" s="23"/>
      <c r="G6280" s="24"/>
      <c r="H6280" s="22"/>
      <c r="I6280" s="22"/>
      <c r="J6280" s="22"/>
      <c r="K6280" s="22"/>
      <c r="L6280" s="66"/>
      <c r="M6280" s="67"/>
      <c r="N6280" s="22"/>
      <c r="O6280" s="22"/>
      <c r="P6280" s="25"/>
      <c r="Q6280" s="26"/>
    </row>
    <row r="6281" spans="1:17" x14ac:dyDescent="0.25">
      <c r="A6281" s="20"/>
      <c r="B6281" s="21"/>
      <c r="C6281" s="22"/>
      <c r="D6281" s="23"/>
      <c r="E6281" s="22"/>
      <c r="F6281" s="23"/>
      <c r="G6281" s="24"/>
      <c r="H6281" s="22"/>
      <c r="I6281" s="22"/>
      <c r="J6281" s="22"/>
      <c r="K6281" s="22"/>
      <c r="L6281" s="66"/>
      <c r="M6281" s="67"/>
      <c r="N6281" s="22"/>
      <c r="O6281" s="22"/>
      <c r="P6281" s="25"/>
      <c r="Q6281" s="26"/>
    </row>
    <row r="6282" spans="1:17" x14ac:dyDescent="0.25">
      <c r="A6282" s="20"/>
      <c r="B6282" s="21"/>
      <c r="C6282" s="22"/>
      <c r="D6282" s="23"/>
      <c r="E6282" s="22"/>
      <c r="F6282" s="23"/>
      <c r="G6282" s="24"/>
      <c r="H6282" s="22"/>
      <c r="I6282" s="22"/>
      <c r="J6282" s="22"/>
      <c r="K6282" s="22"/>
      <c r="L6282" s="66"/>
      <c r="M6282" s="67"/>
      <c r="N6282" s="22"/>
      <c r="O6282" s="22"/>
      <c r="P6282" s="25"/>
      <c r="Q6282" s="26"/>
    </row>
    <row r="6283" spans="1:17" x14ac:dyDescent="0.25">
      <c r="A6283" s="20"/>
      <c r="B6283" s="21"/>
      <c r="C6283" s="22"/>
      <c r="D6283" s="23"/>
      <c r="E6283" s="22"/>
      <c r="F6283" s="23"/>
      <c r="G6283" s="24"/>
      <c r="H6283" s="22"/>
      <c r="I6283" s="22"/>
      <c r="J6283" s="22"/>
      <c r="K6283" s="22"/>
      <c r="L6283" s="66"/>
      <c r="M6283" s="67"/>
      <c r="N6283" s="22"/>
      <c r="O6283" s="22"/>
      <c r="P6283" s="25"/>
      <c r="Q6283" s="26"/>
    </row>
    <row r="6284" spans="1:17" x14ac:dyDescent="0.25">
      <c r="A6284" s="20"/>
      <c r="B6284" s="21"/>
      <c r="C6284" s="22"/>
      <c r="D6284" s="23"/>
      <c r="E6284" s="22"/>
      <c r="F6284" s="23"/>
      <c r="G6284" s="24"/>
      <c r="H6284" s="22"/>
      <c r="I6284" s="22"/>
      <c r="J6284" s="22"/>
      <c r="K6284" s="22"/>
      <c r="L6284" s="66"/>
      <c r="M6284" s="67"/>
      <c r="N6284" s="22"/>
      <c r="O6284" s="22"/>
      <c r="P6284" s="25"/>
      <c r="Q6284" s="26"/>
    </row>
    <row r="6285" spans="1:17" x14ac:dyDescent="0.25">
      <c r="A6285" s="20"/>
      <c r="B6285" s="21"/>
      <c r="C6285" s="22"/>
      <c r="D6285" s="23"/>
      <c r="E6285" s="22"/>
      <c r="F6285" s="23"/>
      <c r="G6285" s="24"/>
      <c r="H6285" s="22"/>
      <c r="I6285" s="22"/>
      <c r="J6285" s="22"/>
      <c r="K6285" s="22"/>
      <c r="L6285" s="66"/>
      <c r="M6285" s="67"/>
      <c r="N6285" s="22"/>
      <c r="O6285" s="22"/>
      <c r="P6285" s="25"/>
      <c r="Q6285" s="26"/>
    </row>
    <row r="6286" spans="1:17" x14ac:dyDescent="0.25">
      <c r="A6286" s="20"/>
      <c r="B6286" s="21"/>
      <c r="C6286" s="22"/>
      <c r="D6286" s="23"/>
      <c r="E6286" s="22"/>
      <c r="F6286" s="23"/>
      <c r="G6286" s="24"/>
      <c r="H6286" s="22"/>
      <c r="I6286" s="22"/>
      <c r="J6286" s="22"/>
      <c r="K6286" s="22"/>
      <c r="L6286" s="66"/>
      <c r="M6286" s="67"/>
      <c r="N6286" s="22"/>
      <c r="O6286" s="22"/>
      <c r="P6286" s="25"/>
      <c r="Q6286" s="26"/>
    </row>
    <row r="6287" spans="1:17" x14ac:dyDescent="0.25">
      <c r="A6287" s="20"/>
      <c r="B6287" s="21"/>
      <c r="C6287" s="22"/>
      <c r="D6287" s="23"/>
      <c r="E6287" s="22"/>
      <c r="F6287" s="23"/>
      <c r="G6287" s="24"/>
      <c r="H6287" s="22"/>
      <c r="I6287" s="22"/>
      <c r="J6287" s="22"/>
      <c r="K6287" s="22"/>
      <c r="L6287" s="66"/>
      <c r="M6287" s="67"/>
      <c r="N6287" s="22"/>
      <c r="O6287" s="22"/>
      <c r="P6287" s="25"/>
      <c r="Q6287" s="26"/>
    </row>
    <row r="6288" spans="1:17" x14ac:dyDescent="0.25">
      <c r="A6288" s="20"/>
      <c r="B6288" s="21"/>
      <c r="C6288" s="22"/>
      <c r="D6288" s="23"/>
      <c r="E6288" s="22"/>
      <c r="F6288" s="23"/>
      <c r="G6288" s="24"/>
      <c r="H6288" s="22"/>
      <c r="I6288" s="22"/>
      <c r="J6288" s="22"/>
      <c r="K6288" s="22"/>
      <c r="L6288" s="66"/>
      <c r="M6288" s="67"/>
      <c r="N6288" s="22"/>
      <c r="O6288" s="22"/>
      <c r="P6288" s="25"/>
      <c r="Q6288" s="26"/>
    </row>
    <row r="6289" spans="1:17" x14ac:dyDescent="0.25">
      <c r="A6289" s="20"/>
      <c r="B6289" s="21"/>
      <c r="C6289" s="22"/>
      <c r="D6289" s="23"/>
      <c r="E6289" s="22"/>
      <c r="F6289" s="23"/>
      <c r="G6289" s="24"/>
      <c r="H6289" s="22"/>
      <c r="I6289" s="22"/>
      <c r="J6289" s="22"/>
      <c r="K6289" s="22"/>
      <c r="L6289" s="66"/>
      <c r="M6289" s="67"/>
      <c r="N6289" s="22"/>
      <c r="O6289" s="22"/>
      <c r="P6289" s="25"/>
      <c r="Q6289" s="26"/>
    </row>
    <row r="6290" spans="1:17" x14ac:dyDescent="0.25">
      <c r="A6290" s="20"/>
      <c r="B6290" s="21"/>
      <c r="C6290" s="22"/>
      <c r="D6290" s="23"/>
      <c r="E6290" s="22"/>
      <c r="F6290" s="23"/>
      <c r="G6290" s="24"/>
      <c r="H6290" s="22"/>
      <c r="I6290" s="22"/>
      <c r="J6290" s="22"/>
      <c r="K6290" s="22"/>
      <c r="L6290" s="66"/>
      <c r="M6290" s="67"/>
      <c r="N6290" s="22"/>
      <c r="O6290" s="22"/>
      <c r="P6290" s="25"/>
      <c r="Q6290" s="26"/>
    </row>
    <row r="6291" spans="1:17" x14ac:dyDescent="0.25">
      <c r="A6291" s="20"/>
      <c r="B6291" s="21"/>
      <c r="C6291" s="22"/>
      <c r="D6291" s="23"/>
      <c r="E6291" s="22"/>
      <c r="F6291" s="23"/>
      <c r="G6291" s="24"/>
      <c r="H6291" s="22"/>
      <c r="I6291" s="22"/>
      <c r="J6291" s="22"/>
      <c r="K6291" s="22"/>
      <c r="L6291" s="66"/>
      <c r="M6291" s="67"/>
      <c r="N6291" s="22"/>
      <c r="O6291" s="22"/>
      <c r="P6291" s="25"/>
      <c r="Q6291" s="26"/>
    </row>
    <row r="6292" spans="1:17" x14ac:dyDescent="0.25">
      <c r="A6292" s="20"/>
      <c r="B6292" s="21"/>
      <c r="C6292" s="22"/>
      <c r="D6292" s="23"/>
      <c r="E6292" s="22"/>
      <c r="F6292" s="23"/>
      <c r="G6292" s="24"/>
      <c r="H6292" s="22"/>
      <c r="I6292" s="22"/>
      <c r="J6292" s="22"/>
      <c r="K6292" s="22"/>
      <c r="L6292" s="66"/>
      <c r="M6292" s="67"/>
      <c r="N6292" s="22"/>
      <c r="O6292" s="22"/>
      <c r="P6292" s="25"/>
      <c r="Q6292" s="26"/>
    </row>
    <row r="6293" spans="1:17" x14ac:dyDescent="0.25">
      <c r="A6293" s="20"/>
      <c r="B6293" s="21"/>
      <c r="C6293" s="22"/>
      <c r="D6293" s="23"/>
      <c r="E6293" s="22"/>
      <c r="F6293" s="23"/>
      <c r="G6293" s="24"/>
      <c r="H6293" s="22"/>
      <c r="I6293" s="22"/>
      <c r="J6293" s="22"/>
      <c r="K6293" s="22"/>
      <c r="L6293" s="66"/>
      <c r="M6293" s="67"/>
      <c r="N6293" s="22"/>
      <c r="O6293" s="22"/>
      <c r="P6293" s="25"/>
      <c r="Q6293" s="26"/>
    </row>
    <row r="6294" spans="1:17" x14ac:dyDescent="0.25">
      <c r="A6294" s="20"/>
      <c r="B6294" s="21"/>
      <c r="C6294" s="22"/>
      <c r="D6294" s="23"/>
      <c r="E6294" s="22"/>
      <c r="F6294" s="23"/>
      <c r="G6294" s="24"/>
      <c r="H6294" s="22"/>
      <c r="I6294" s="22"/>
      <c r="J6294" s="22"/>
      <c r="K6294" s="22"/>
      <c r="L6294" s="66"/>
      <c r="M6294" s="67"/>
      <c r="N6294" s="22"/>
      <c r="O6294" s="22"/>
      <c r="P6294" s="25"/>
      <c r="Q6294" s="26"/>
    </row>
    <row r="6295" spans="1:17" x14ac:dyDescent="0.25">
      <c r="A6295" s="20"/>
      <c r="B6295" s="21"/>
      <c r="C6295" s="22"/>
      <c r="D6295" s="23"/>
      <c r="E6295" s="22"/>
      <c r="F6295" s="23"/>
      <c r="G6295" s="24"/>
      <c r="H6295" s="22"/>
      <c r="I6295" s="22"/>
      <c r="J6295" s="22"/>
      <c r="K6295" s="22"/>
      <c r="L6295" s="66"/>
      <c r="M6295" s="67"/>
      <c r="N6295" s="22"/>
      <c r="O6295" s="22"/>
      <c r="P6295" s="25"/>
      <c r="Q6295" s="26"/>
    </row>
    <row r="6296" spans="1:17" x14ac:dyDescent="0.25">
      <c r="A6296" s="20"/>
      <c r="B6296" s="21"/>
      <c r="C6296" s="22"/>
      <c r="D6296" s="23"/>
      <c r="E6296" s="22"/>
      <c r="F6296" s="23"/>
      <c r="G6296" s="24"/>
      <c r="H6296" s="22"/>
      <c r="I6296" s="22"/>
      <c r="J6296" s="22"/>
      <c r="K6296" s="22"/>
      <c r="L6296" s="66"/>
      <c r="M6296" s="67"/>
      <c r="N6296" s="22"/>
      <c r="O6296" s="22"/>
      <c r="P6296" s="25"/>
      <c r="Q6296" s="26"/>
    </row>
    <row r="6297" spans="1:17" x14ac:dyDescent="0.25">
      <c r="A6297" s="20"/>
      <c r="B6297" s="21"/>
      <c r="C6297" s="22"/>
      <c r="D6297" s="23"/>
      <c r="E6297" s="22"/>
      <c r="F6297" s="23"/>
      <c r="G6297" s="24"/>
      <c r="H6297" s="22"/>
      <c r="I6297" s="22"/>
      <c r="J6297" s="22"/>
      <c r="K6297" s="22"/>
      <c r="L6297" s="66"/>
      <c r="M6297" s="67"/>
      <c r="N6297" s="22"/>
      <c r="O6297" s="22"/>
      <c r="P6297" s="25"/>
      <c r="Q6297" s="26"/>
    </row>
    <row r="6298" spans="1:17" x14ac:dyDescent="0.25">
      <c r="A6298" s="20"/>
      <c r="B6298" s="21"/>
      <c r="C6298" s="22"/>
      <c r="D6298" s="23"/>
      <c r="E6298" s="22"/>
      <c r="F6298" s="23"/>
      <c r="G6298" s="24"/>
      <c r="H6298" s="22"/>
      <c r="I6298" s="22"/>
      <c r="J6298" s="22"/>
      <c r="K6298" s="22"/>
      <c r="L6298" s="66"/>
      <c r="M6298" s="67"/>
      <c r="N6298" s="22"/>
      <c r="O6298" s="22"/>
      <c r="P6298" s="25"/>
      <c r="Q6298" s="26"/>
    </row>
    <row r="6299" spans="1:17" x14ac:dyDescent="0.25">
      <c r="A6299" s="20"/>
      <c r="B6299" s="21"/>
      <c r="C6299" s="22"/>
      <c r="D6299" s="23"/>
      <c r="E6299" s="22"/>
      <c r="F6299" s="23"/>
      <c r="G6299" s="24"/>
      <c r="H6299" s="22"/>
      <c r="I6299" s="22"/>
      <c r="J6299" s="22"/>
      <c r="K6299" s="22"/>
      <c r="L6299" s="66"/>
      <c r="M6299" s="67"/>
      <c r="N6299" s="22"/>
      <c r="O6299" s="22"/>
      <c r="P6299" s="25"/>
      <c r="Q6299" s="26"/>
    </row>
    <row r="6300" spans="1:17" x14ac:dyDescent="0.25">
      <c r="A6300" s="20"/>
      <c r="B6300" s="21"/>
      <c r="C6300" s="22"/>
      <c r="D6300" s="23"/>
      <c r="E6300" s="22"/>
      <c r="F6300" s="23"/>
      <c r="G6300" s="24"/>
      <c r="H6300" s="22"/>
      <c r="I6300" s="22"/>
      <c r="J6300" s="22"/>
      <c r="K6300" s="22"/>
      <c r="L6300" s="66"/>
      <c r="M6300" s="67"/>
      <c r="N6300" s="22"/>
      <c r="O6300" s="22"/>
      <c r="P6300" s="25"/>
      <c r="Q6300" s="26"/>
    </row>
    <row r="6301" spans="1:17" x14ac:dyDescent="0.25">
      <c r="A6301" s="20"/>
      <c r="B6301" s="21"/>
      <c r="C6301" s="22"/>
      <c r="D6301" s="23"/>
      <c r="E6301" s="22"/>
      <c r="F6301" s="23"/>
      <c r="G6301" s="24"/>
      <c r="H6301" s="22"/>
      <c r="I6301" s="22"/>
      <c r="J6301" s="22"/>
      <c r="K6301" s="22"/>
      <c r="L6301" s="66"/>
      <c r="M6301" s="67"/>
      <c r="N6301" s="22"/>
      <c r="O6301" s="22"/>
      <c r="P6301" s="25"/>
      <c r="Q6301" s="26"/>
    </row>
    <row r="6302" spans="1:17" x14ac:dyDescent="0.25">
      <c r="A6302" s="20"/>
      <c r="B6302" s="21"/>
      <c r="C6302" s="22"/>
      <c r="D6302" s="23"/>
      <c r="E6302" s="22"/>
      <c r="F6302" s="23"/>
      <c r="G6302" s="24"/>
      <c r="H6302" s="22"/>
      <c r="I6302" s="22"/>
      <c r="J6302" s="22"/>
      <c r="K6302" s="22"/>
      <c r="L6302" s="66"/>
      <c r="M6302" s="67"/>
      <c r="N6302" s="22"/>
      <c r="O6302" s="22"/>
      <c r="P6302" s="25"/>
      <c r="Q6302" s="26"/>
    </row>
    <row r="6303" spans="1:17" x14ac:dyDescent="0.25">
      <c r="A6303" s="20"/>
      <c r="B6303" s="21"/>
      <c r="C6303" s="22"/>
      <c r="D6303" s="23"/>
      <c r="E6303" s="22"/>
      <c r="F6303" s="23"/>
      <c r="G6303" s="24"/>
      <c r="H6303" s="22"/>
      <c r="I6303" s="22"/>
      <c r="J6303" s="22"/>
      <c r="K6303" s="22"/>
      <c r="L6303" s="66"/>
      <c r="M6303" s="67"/>
      <c r="N6303" s="22"/>
      <c r="O6303" s="22"/>
      <c r="P6303" s="25"/>
      <c r="Q6303" s="26"/>
    </row>
    <row r="6304" spans="1:17" x14ac:dyDescent="0.25">
      <c r="A6304" s="20"/>
      <c r="B6304" s="21"/>
      <c r="C6304" s="22"/>
      <c r="D6304" s="23"/>
      <c r="E6304" s="22"/>
      <c r="F6304" s="23"/>
      <c r="G6304" s="24"/>
      <c r="H6304" s="22"/>
      <c r="I6304" s="22"/>
      <c r="J6304" s="22"/>
      <c r="K6304" s="22"/>
      <c r="L6304" s="66"/>
      <c r="M6304" s="67"/>
      <c r="N6304" s="22"/>
      <c r="O6304" s="22"/>
      <c r="P6304" s="25"/>
      <c r="Q6304" s="26"/>
    </row>
    <row r="6305" spans="1:17" x14ac:dyDescent="0.25">
      <c r="A6305" s="20"/>
      <c r="B6305" s="21"/>
      <c r="C6305" s="22"/>
      <c r="D6305" s="23"/>
      <c r="E6305" s="22"/>
      <c r="F6305" s="23"/>
      <c r="G6305" s="24"/>
      <c r="H6305" s="22"/>
      <c r="I6305" s="22"/>
      <c r="J6305" s="22"/>
      <c r="K6305" s="22"/>
      <c r="L6305" s="66"/>
      <c r="M6305" s="67"/>
      <c r="N6305" s="22"/>
      <c r="O6305" s="22"/>
      <c r="P6305" s="25"/>
      <c r="Q6305" s="26"/>
    </row>
    <row r="6306" spans="1:17" x14ac:dyDescent="0.25">
      <c r="A6306" s="20"/>
      <c r="B6306" s="21"/>
      <c r="C6306" s="22"/>
      <c r="D6306" s="23"/>
      <c r="E6306" s="22"/>
      <c r="F6306" s="23"/>
      <c r="G6306" s="24"/>
      <c r="H6306" s="22"/>
      <c r="I6306" s="22"/>
      <c r="J6306" s="22"/>
      <c r="K6306" s="22"/>
      <c r="L6306" s="66"/>
      <c r="M6306" s="67"/>
      <c r="N6306" s="22"/>
      <c r="O6306" s="22"/>
      <c r="P6306" s="25"/>
      <c r="Q6306" s="26"/>
    </row>
    <row r="6307" spans="1:17" x14ac:dyDescent="0.25">
      <c r="A6307" s="20"/>
      <c r="B6307" s="21"/>
      <c r="C6307" s="22"/>
      <c r="D6307" s="23"/>
      <c r="E6307" s="22"/>
      <c r="F6307" s="23"/>
      <c r="G6307" s="24"/>
      <c r="H6307" s="22"/>
      <c r="I6307" s="22"/>
      <c r="J6307" s="22"/>
      <c r="K6307" s="22"/>
      <c r="L6307" s="66"/>
      <c r="M6307" s="67"/>
      <c r="N6307" s="22"/>
      <c r="O6307" s="22"/>
      <c r="P6307" s="25"/>
      <c r="Q6307" s="26"/>
    </row>
    <row r="6308" spans="1:17" x14ac:dyDescent="0.25">
      <c r="A6308" s="20"/>
      <c r="B6308" s="21"/>
      <c r="C6308" s="22"/>
      <c r="D6308" s="23"/>
      <c r="E6308" s="22"/>
      <c r="F6308" s="23"/>
      <c r="G6308" s="24"/>
      <c r="H6308" s="22"/>
      <c r="I6308" s="22"/>
      <c r="J6308" s="22"/>
      <c r="K6308" s="22"/>
      <c r="L6308" s="66"/>
      <c r="M6308" s="67"/>
      <c r="N6308" s="22"/>
      <c r="O6308" s="22"/>
      <c r="P6308" s="25"/>
      <c r="Q6308" s="26"/>
    </row>
    <row r="6309" spans="1:17" x14ac:dyDescent="0.25">
      <c r="A6309" s="20"/>
      <c r="B6309" s="21"/>
      <c r="C6309" s="22"/>
      <c r="D6309" s="23"/>
      <c r="E6309" s="22"/>
      <c r="F6309" s="23"/>
      <c r="G6309" s="24"/>
      <c r="H6309" s="22"/>
      <c r="I6309" s="22"/>
      <c r="J6309" s="22"/>
      <c r="K6309" s="22"/>
      <c r="L6309" s="66"/>
      <c r="M6309" s="67"/>
      <c r="N6309" s="22"/>
      <c r="O6309" s="22"/>
      <c r="P6309" s="25"/>
      <c r="Q6309" s="26"/>
    </row>
    <row r="6310" spans="1:17" x14ac:dyDescent="0.25">
      <c r="A6310" s="20"/>
      <c r="B6310" s="21"/>
      <c r="C6310" s="22"/>
      <c r="D6310" s="23"/>
      <c r="E6310" s="22"/>
      <c r="F6310" s="23"/>
      <c r="G6310" s="24"/>
      <c r="H6310" s="22"/>
      <c r="I6310" s="22"/>
      <c r="J6310" s="22"/>
      <c r="K6310" s="22"/>
      <c r="L6310" s="66"/>
      <c r="M6310" s="67"/>
      <c r="N6310" s="22"/>
      <c r="O6310" s="22"/>
      <c r="P6310" s="25"/>
      <c r="Q6310" s="26"/>
    </row>
    <row r="6311" spans="1:17" x14ac:dyDescent="0.25">
      <c r="A6311" s="20"/>
      <c r="B6311" s="21"/>
      <c r="C6311" s="22"/>
      <c r="D6311" s="23"/>
      <c r="E6311" s="22"/>
      <c r="F6311" s="23"/>
      <c r="G6311" s="24"/>
      <c r="H6311" s="22"/>
      <c r="I6311" s="22"/>
      <c r="J6311" s="22"/>
      <c r="K6311" s="22"/>
      <c r="L6311" s="66"/>
      <c r="M6311" s="67"/>
      <c r="N6311" s="22"/>
      <c r="O6311" s="22"/>
      <c r="P6311" s="25"/>
      <c r="Q6311" s="26"/>
    </row>
    <row r="6312" spans="1:17" x14ac:dyDescent="0.25">
      <c r="A6312" s="20"/>
      <c r="B6312" s="21"/>
      <c r="C6312" s="22"/>
      <c r="D6312" s="23"/>
      <c r="E6312" s="22"/>
      <c r="F6312" s="23"/>
      <c r="G6312" s="24"/>
      <c r="H6312" s="22"/>
      <c r="I6312" s="22"/>
      <c r="J6312" s="22"/>
      <c r="K6312" s="22"/>
      <c r="L6312" s="66"/>
      <c r="M6312" s="67"/>
      <c r="N6312" s="22"/>
      <c r="O6312" s="22"/>
      <c r="P6312" s="25"/>
      <c r="Q6312" s="26"/>
    </row>
    <row r="6313" spans="1:17" x14ac:dyDescent="0.25">
      <c r="A6313" s="20"/>
      <c r="B6313" s="21"/>
      <c r="C6313" s="22"/>
      <c r="D6313" s="23"/>
      <c r="E6313" s="22"/>
      <c r="F6313" s="23"/>
      <c r="G6313" s="24"/>
      <c r="H6313" s="22"/>
      <c r="I6313" s="22"/>
      <c r="J6313" s="22"/>
      <c r="K6313" s="22"/>
      <c r="L6313" s="66"/>
      <c r="M6313" s="67"/>
      <c r="N6313" s="22"/>
      <c r="O6313" s="22"/>
      <c r="P6313" s="25"/>
      <c r="Q6313" s="26"/>
    </row>
    <row r="6314" spans="1:17" x14ac:dyDescent="0.25">
      <c r="A6314" s="20"/>
      <c r="B6314" s="21"/>
      <c r="C6314" s="22"/>
      <c r="D6314" s="23"/>
      <c r="E6314" s="22"/>
      <c r="F6314" s="23"/>
      <c r="G6314" s="24"/>
      <c r="H6314" s="22"/>
      <c r="I6314" s="22"/>
      <c r="J6314" s="22"/>
      <c r="K6314" s="22"/>
      <c r="L6314" s="66"/>
      <c r="M6314" s="67"/>
      <c r="N6314" s="22"/>
      <c r="O6314" s="22"/>
      <c r="P6314" s="25"/>
      <c r="Q6314" s="26"/>
    </row>
    <row r="6315" spans="1:17" x14ac:dyDescent="0.25">
      <c r="A6315" s="20"/>
      <c r="B6315" s="21"/>
      <c r="C6315" s="22"/>
      <c r="D6315" s="23"/>
      <c r="E6315" s="22"/>
      <c r="F6315" s="23"/>
      <c r="G6315" s="24"/>
      <c r="H6315" s="22"/>
      <c r="I6315" s="22"/>
      <c r="J6315" s="22"/>
      <c r="K6315" s="22"/>
      <c r="L6315" s="66"/>
      <c r="M6315" s="67"/>
      <c r="N6315" s="22"/>
      <c r="O6315" s="22"/>
      <c r="P6315" s="25"/>
      <c r="Q6315" s="26"/>
    </row>
    <row r="6316" spans="1:17" x14ac:dyDescent="0.25">
      <c r="A6316" s="20"/>
      <c r="B6316" s="21"/>
      <c r="C6316" s="22"/>
      <c r="D6316" s="23"/>
      <c r="E6316" s="22"/>
      <c r="F6316" s="23"/>
      <c r="G6316" s="24"/>
      <c r="H6316" s="22"/>
      <c r="I6316" s="22"/>
      <c r="J6316" s="22"/>
      <c r="K6316" s="22"/>
      <c r="L6316" s="66"/>
      <c r="M6316" s="67"/>
      <c r="N6316" s="22"/>
      <c r="O6316" s="22"/>
      <c r="P6316" s="25"/>
      <c r="Q6316" s="26"/>
    </row>
    <row r="6317" spans="1:17" x14ac:dyDescent="0.25">
      <c r="A6317" s="20"/>
      <c r="B6317" s="21"/>
      <c r="C6317" s="22"/>
      <c r="D6317" s="23"/>
      <c r="E6317" s="22"/>
      <c r="F6317" s="23"/>
      <c r="G6317" s="24"/>
      <c r="H6317" s="22"/>
      <c r="I6317" s="22"/>
      <c r="J6317" s="22"/>
      <c r="K6317" s="22"/>
      <c r="L6317" s="66"/>
      <c r="M6317" s="67"/>
      <c r="N6317" s="22"/>
      <c r="O6317" s="22"/>
      <c r="P6317" s="25"/>
      <c r="Q6317" s="26"/>
    </row>
    <row r="6318" spans="1:17" x14ac:dyDescent="0.25">
      <c r="A6318" s="20"/>
      <c r="B6318" s="21"/>
      <c r="C6318" s="22"/>
      <c r="D6318" s="23"/>
      <c r="E6318" s="22"/>
      <c r="F6318" s="23"/>
      <c r="G6318" s="24"/>
      <c r="H6318" s="22"/>
      <c r="I6318" s="22"/>
      <c r="J6318" s="22"/>
      <c r="K6318" s="22"/>
      <c r="L6318" s="66"/>
      <c r="M6318" s="67"/>
      <c r="N6318" s="22"/>
      <c r="O6318" s="22"/>
      <c r="P6318" s="25"/>
      <c r="Q6318" s="26"/>
    </row>
    <row r="6319" spans="1:17" x14ac:dyDescent="0.25">
      <c r="A6319" s="20"/>
      <c r="B6319" s="21"/>
      <c r="C6319" s="22"/>
      <c r="D6319" s="23"/>
      <c r="E6319" s="22"/>
      <c r="F6319" s="23"/>
      <c r="G6319" s="24"/>
      <c r="H6319" s="22"/>
      <c r="I6319" s="22"/>
      <c r="J6319" s="22"/>
      <c r="K6319" s="22"/>
      <c r="L6319" s="66"/>
      <c r="M6319" s="67"/>
      <c r="N6319" s="22"/>
      <c r="O6319" s="22"/>
      <c r="P6319" s="25"/>
      <c r="Q6319" s="26"/>
    </row>
    <row r="6320" spans="1:17" x14ac:dyDescent="0.25">
      <c r="A6320" s="20"/>
      <c r="B6320" s="21"/>
      <c r="C6320" s="22"/>
      <c r="D6320" s="23"/>
      <c r="E6320" s="22"/>
      <c r="F6320" s="23"/>
      <c r="G6320" s="24"/>
      <c r="H6320" s="22"/>
      <c r="I6320" s="22"/>
      <c r="J6320" s="22"/>
      <c r="K6320" s="22"/>
      <c r="L6320" s="66"/>
      <c r="M6320" s="67"/>
      <c r="N6320" s="22"/>
      <c r="O6320" s="22"/>
      <c r="P6320" s="25"/>
      <c r="Q6320" s="26"/>
    </row>
    <row r="6321" spans="1:17" x14ac:dyDescent="0.25">
      <c r="A6321" s="20"/>
      <c r="B6321" s="21"/>
      <c r="C6321" s="22"/>
      <c r="D6321" s="23"/>
      <c r="E6321" s="22"/>
      <c r="F6321" s="23"/>
      <c r="G6321" s="24"/>
      <c r="H6321" s="22"/>
      <c r="I6321" s="22"/>
      <c r="J6321" s="22"/>
      <c r="K6321" s="22"/>
      <c r="L6321" s="66"/>
      <c r="M6321" s="67"/>
      <c r="N6321" s="22"/>
      <c r="O6321" s="22"/>
      <c r="P6321" s="25"/>
      <c r="Q6321" s="26"/>
    </row>
    <row r="6322" spans="1:17" x14ac:dyDescent="0.25">
      <c r="A6322" s="20"/>
      <c r="B6322" s="21"/>
      <c r="C6322" s="22"/>
      <c r="D6322" s="23"/>
      <c r="E6322" s="22"/>
      <c r="F6322" s="23"/>
      <c r="G6322" s="24"/>
      <c r="H6322" s="22"/>
      <c r="I6322" s="22"/>
      <c r="J6322" s="22"/>
      <c r="K6322" s="22"/>
      <c r="L6322" s="66"/>
      <c r="M6322" s="67"/>
      <c r="N6322" s="22"/>
      <c r="O6322" s="22"/>
      <c r="P6322" s="25"/>
      <c r="Q6322" s="26"/>
    </row>
    <row r="6323" spans="1:17" x14ac:dyDescent="0.25">
      <c r="A6323" s="20"/>
      <c r="B6323" s="21"/>
      <c r="C6323" s="22"/>
      <c r="D6323" s="23"/>
      <c r="E6323" s="22"/>
      <c r="F6323" s="23"/>
      <c r="G6323" s="24"/>
      <c r="H6323" s="22"/>
      <c r="I6323" s="22"/>
      <c r="J6323" s="22"/>
      <c r="K6323" s="22"/>
      <c r="L6323" s="66"/>
      <c r="M6323" s="67"/>
      <c r="N6323" s="22"/>
      <c r="O6323" s="22"/>
      <c r="P6323" s="25"/>
      <c r="Q6323" s="26"/>
    </row>
    <row r="6324" spans="1:17" x14ac:dyDescent="0.25">
      <c r="A6324" s="20"/>
      <c r="B6324" s="21"/>
      <c r="C6324" s="22"/>
      <c r="D6324" s="23"/>
      <c r="E6324" s="22"/>
      <c r="F6324" s="23"/>
      <c r="G6324" s="24"/>
      <c r="H6324" s="22"/>
      <c r="I6324" s="22"/>
      <c r="J6324" s="22"/>
      <c r="K6324" s="22"/>
      <c r="L6324" s="66"/>
      <c r="M6324" s="67"/>
      <c r="N6324" s="22"/>
      <c r="O6324" s="22"/>
      <c r="P6324" s="25"/>
      <c r="Q6324" s="26"/>
    </row>
    <row r="6325" spans="1:17" x14ac:dyDescent="0.25">
      <c r="A6325" s="20"/>
      <c r="B6325" s="21"/>
      <c r="C6325" s="22"/>
      <c r="D6325" s="23"/>
      <c r="E6325" s="22"/>
      <c r="F6325" s="23"/>
      <c r="G6325" s="24"/>
      <c r="H6325" s="22"/>
      <c r="I6325" s="22"/>
      <c r="J6325" s="22"/>
      <c r="K6325" s="22"/>
      <c r="L6325" s="66"/>
      <c r="M6325" s="67"/>
      <c r="N6325" s="22"/>
      <c r="O6325" s="22"/>
      <c r="P6325" s="25"/>
      <c r="Q6325" s="26"/>
    </row>
    <row r="6326" spans="1:17" x14ac:dyDescent="0.25">
      <c r="A6326" s="20"/>
      <c r="B6326" s="21"/>
      <c r="C6326" s="22"/>
      <c r="D6326" s="23"/>
      <c r="E6326" s="22"/>
      <c r="F6326" s="23"/>
      <c r="G6326" s="24"/>
      <c r="H6326" s="22"/>
      <c r="I6326" s="22"/>
      <c r="J6326" s="22"/>
      <c r="K6326" s="22"/>
      <c r="L6326" s="66"/>
      <c r="M6326" s="67"/>
      <c r="N6326" s="22"/>
      <c r="O6326" s="22"/>
      <c r="P6326" s="25"/>
      <c r="Q6326" s="26"/>
    </row>
    <row r="6327" spans="1:17" x14ac:dyDescent="0.25">
      <c r="A6327" s="20"/>
      <c r="B6327" s="21"/>
      <c r="C6327" s="22"/>
      <c r="D6327" s="23"/>
      <c r="E6327" s="22"/>
      <c r="F6327" s="23"/>
      <c r="G6327" s="24"/>
      <c r="H6327" s="22"/>
      <c r="I6327" s="22"/>
      <c r="J6327" s="22"/>
      <c r="K6327" s="22"/>
      <c r="L6327" s="66"/>
      <c r="M6327" s="67"/>
      <c r="N6327" s="22"/>
      <c r="O6327" s="22"/>
      <c r="P6327" s="25"/>
      <c r="Q6327" s="26"/>
    </row>
    <row r="6328" spans="1:17" x14ac:dyDescent="0.25">
      <c r="A6328" s="20"/>
      <c r="B6328" s="21"/>
      <c r="C6328" s="22"/>
      <c r="D6328" s="23"/>
      <c r="E6328" s="22"/>
      <c r="F6328" s="23"/>
      <c r="G6328" s="24"/>
      <c r="H6328" s="22"/>
      <c r="I6328" s="22"/>
      <c r="J6328" s="22"/>
      <c r="K6328" s="22"/>
      <c r="L6328" s="66"/>
      <c r="M6328" s="67"/>
      <c r="N6328" s="22"/>
      <c r="O6328" s="22"/>
      <c r="P6328" s="25"/>
      <c r="Q6328" s="26"/>
    </row>
    <row r="6329" spans="1:17" x14ac:dyDescent="0.25">
      <c r="A6329" s="20"/>
      <c r="B6329" s="21"/>
      <c r="C6329" s="22"/>
      <c r="D6329" s="23"/>
      <c r="E6329" s="22"/>
      <c r="F6329" s="23"/>
      <c r="G6329" s="24"/>
      <c r="H6329" s="22"/>
      <c r="I6329" s="22"/>
      <c r="J6329" s="22"/>
      <c r="K6329" s="22"/>
      <c r="L6329" s="66"/>
      <c r="M6329" s="67"/>
      <c r="N6329" s="22"/>
      <c r="O6329" s="22"/>
      <c r="P6329" s="25"/>
      <c r="Q6329" s="26"/>
    </row>
    <row r="6330" spans="1:17" x14ac:dyDescent="0.25">
      <c r="A6330" s="20"/>
      <c r="B6330" s="21"/>
      <c r="C6330" s="22"/>
      <c r="D6330" s="23"/>
      <c r="E6330" s="22"/>
      <c r="F6330" s="23"/>
      <c r="G6330" s="24"/>
      <c r="H6330" s="22"/>
      <c r="I6330" s="22"/>
      <c r="J6330" s="22"/>
      <c r="K6330" s="22"/>
      <c r="L6330" s="66"/>
      <c r="M6330" s="67"/>
      <c r="N6330" s="22"/>
      <c r="O6330" s="22"/>
      <c r="P6330" s="25"/>
      <c r="Q6330" s="26"/>
    </row>
    <row r="6331" spans="1:17" x14ac:dyDescent="0.25">
      <c r="A6331" s="20"/>
      <c r="B6331" s="21"/>
      <c r="C6331" s="22"/>
      <c r="D6331" s="23"/>
      <c r="E6331" s="22"/>
      <c r="F6331" s="23"/>
      <c r="G6331" s="24"/>
      <c r="H6331" s="22"/>
      <c r="I6331" s="22"/>
      <c r="J6331" s="22"/>
      <c r="K6331" s="22"/>
      <c r="L6331" s="66"/>
      <c r="M6331" s="67"/>
      <c r="N6331" s="22"/>
      <c r="O6331" s="22"/>
      <c r="P6331" s="25"/>
      <c r="Q6331" s="26"/>
    </row>
    <row r="6332" spans="1:17" x14ac:dyDescent="0.25">
      <c r="A6332" s="20"/>
      <c r="B6332" s="21"/>
      <c r="C6332" s="22"/>
      <c r="D6332" s="23"/>
      <c r="E6332" s="22"/>
      <c r="F6332" s="23"/>
      <c r="G6332" s="24"/>
      <c r="H6332" s="22"/>
      <c r="I6332" s="22"/>
      <c r="J6332" s="22"/>
      <c r="K6332" s="22"/>
      <c r="L6332" s="66"/>
      <c r="M6332" s="67"/>
      <c r="N6332" s="22"/>
      <c r="O6332" s="22"/>
      <c r="P6332" s="25"/>
      <c r="Q6332" s="26"/>
    </row>
    <row r="6333" spans="1:17" x14ac:dyDescent="0.25">
      <c r="A6333" s="20"/>
      <c r="B6333" s="21"/>
      <c r="C6333" s="22"/>
      <c r="D6333" s="23"/>
      <c r="E6333" s="22"/>
      <c r="F6333" s="23"/>
      <c r="G6333" s="24"/>
      <c r="H6333" s="22"/>
      <c r="I6333" s="22"/>
      <c r="J6333" s="22"/>
      <c r="K6333" s="22"/>
      <c r="L6333" s="66"/>
      <c r="M6333" s="67"/>
      <c r="N6333" s="22"/>
      <c r="O6333" s="22"/>
      <c r="P6333" s="25"/>
      <c r="Q6333" s="26"/>
    </row>
    <row r="6334" spans="1:17" x14ac:dyDescent="0.25">
      <c r="A6334" s="20"/>
      <c r="B6334" s="21"/>
      <c r="C6334" s="22"/>
      <c r="D6334" s="23"/>
      <c r="E6334" s="22"/>
      <c r="F6334" s="23"/>
      <c r="G6334" s="24"/>
      <c r="H6334" s="22"/>
      <c r="I6334" s="22"/>
      <c r="J6334" s="22"/>
      <c r="K6334" s="22"/>
      <c r="L6334" s="66"/>
      <c r="M6334" s="67"/>
      <c r="N6334" s="22"/>
      <c r="O6334" s="22"/>
      <c r="P6334" s="25"/>
      <c r="Q6334" s="26"/>
    </row>
    <row r="6335" spans="1:17" x14ac:dyDescent="0.25">
      <c r="A6335" s="20"/>
      <c r="B6335" s="21"/>
      <c r="C6335" s="22"/>
      <c r="D6335" s="23"/>
      <c r="E6335" s="22"/>
      <c r="F6335" s="23"/>
      <c r="G6335" s="24"/>
      <c r="H6335" s="22"/>
      <c r="I6335" s="22"/>
      <c r="J6335" s="22"/>
      <c r="K6335" s="22"/>
      <c r="L6335" s="66"/>
      <c r="M6335" s="67"/>
      <c r="N6335" s="22"/>
      <c r="O6335" s="22"/>
      <c r="P6335" s="25"/>
      <c r="Q6335" s="26"/>
    </row>
    <row r="6336" spans="1:17" x14ac:dyDescent="0.25">
      <c r="A6336" s="20"/>
      <c r="B6336" s="21"/>
      <c r="C6336" s="22"/>
      <c r="D6336" s="23"/>
      <c r="E6336" s="22"/>
      <c r="F6336" s="23"/>
      <c r="G6336" s="24"/>
      <c r="H6336" s="22"/>
      <c r="I6336" s="22"/>
      <c r="J6336" s="22"/>
      <c r="K6336" s="22"/>
      <c r="L6336" s="66"/>
      <c r="M6336" s="67"/>
      <c r="N6336" s="22"/>
      <c r="O6336" s="22"/>
      <c r="P6336" s="25"/>
      <c r="Q6336" s="26"/>
    </row>
    <row r="6337" spans="1:17" x14ac:dyDescent="0.25">
      <c r="A6337" s="20"/>
      <c r="B6337" s="21"/>
      <c r="C6337" s="22"/>
      <c r="D6337" s="23"/>
      <c r="E6337" s="22"/>
      <c r="F6337" s="23"/>
      <c r="G6337" s="24"/>
      <c r="H6337" s="22"/>
      <c r="I6337" s="22"/>
      <c r="J6337" s="22"/>
      <c r="K6337" s="22"/>
      <c r="L6337" s="66"/>
      <c r="M6337" s="67"/>
      <c r="N6337" s="22"/>
      <c r="O6337" s="22"/>
      <c r="P6337" s="25"/>
      <c r="Q6337" s="26"/>
    </row>
    <row r="6338" spans="1:17" x14ac:dyDescent="0.25">
      <c r="A6338" s="20"/>
      <c r="B6338" s="21"/>
      <c r="C6338" s="22"/>
      <c r="D6338" s="23"/>
      <c r="E6338" s="22"/>
      <c r="F6338" s="23"/>
      <c r="G6338" s="24"/>
      <c r="H6338" s="22"/>
      <c r="I6338" s="22"/>
      <c r="J6338" s="22"/>
      <c r="K6338" s="22"/>
      <c r="L6338" s="66"/>
      <c r="M6338" s="67"/>
      <c r="N6338" s="22"/>
      <c r="O6338" s="22"/>
      <c r="P6338" s="25"/>
      <c r="Q6338" s="26"/>
    </row>
    <row r="6339" spans="1:17" x14ac:dyDescent="0.25">
      <c r="A6339" s="20"/>
      <c r="B6339" s="21"/>
      <c r="C6339" s="22"/>
      <c r="D6339" s="23"/>
      <c r="E6339" s="22"/>
      <c r="F6339" s="23"/>
      <c r="G6339" s="24"/>
      <c r="H6339" s="22"/>
      <c r="I6339" s="22"/>
      <c r="J6339" s="22"/>
      <c r="K6339" s="22"/>
      <c r="L6339" s="66"/>
      <c r="M6339" s="67"/>
      <c r="N6339" s="22"/>
      <c r="O6339" s="22"/>
      <c r="P6339" s="25"/>
      <c r="Q6339" s="26"/>
    </row>
    <row r="6340" spans="1:17" x14ac:dyDescent="0.25">
      <c r="A6340" s="20"/>
      <c r="B6340" s="21"/>
      <c r="C6340" s="22"/>
      <c r="D6340" s="23"/>
      <c r="E6340" s="22"/>
      <c r="F6340" s="23"/>
      <c r="G6340" s="24"/>
      <c r="H6340" s="22"/>
      <c r="I6340" s="22"/>
      <c r="J6340" s="22"/>
      <c r="K6340" s="22"/>
      <c r="L6340" s="66"/>
      <c r="M6340" s="67"/>
      <c r="N6340" s="22"/>
      <c r="O6340" s="22"/>
      <c r="P6340" s="25"/>
      <c r="Q6340" s="26"/>
    </row>
    <row r="6341" spans="1:17" x14ac:dyDescent="0.25">
      <c r="A6341" s="20"/>
      <c r="B6341" s="21"/>
      <c r="C6341" s="22"/>
      <c r="D6341" s="23"/>
      <c r="E6341" s="22"/>
      <c r="F6341" s="23"/>
      <c r="G6341" s="24"/>
      <c r="H6341" s="22"/>
      <c r="I6341" s="22"/>
      <c r="J6341" s="22"/>
      <c r="K6341" s="22"/>
      <c r="L6341" s="66"/>
      <c r="M6341" s="67"/>
      <c r="N6341" s="22"/>
      <c r="O6341" s="22"/>
      <c r="P6341" s="25"/>
      <c r="Q6341" s="26"/>
    </row>
    <row r="6342" spans="1:17" x14ac:dyDescent="0.25">
      <c r="A6342" s="20"/>
      <c r="B6342" s="21"/>
      <c r="C6342" s="22"/>
      <c r="D6342" s="23"/>
      <c r="E6342" s="22"/>
      <c r="F6342" s="23"/>
      <c r="G6342" s="24"/>
      <c r="H6342" s="22"/>
      <c r="I6342" s="22"/>
      <c r="J6342" s="22"/>
      <c r="K6342" s="22"/>
      <c r="L6342" s="66"/>
      <c r="M6342" s="67"/>
      <c r="N6342" s="22"/>
      <c r="O6342" s="22"/>
      <c r="P6342" s="25"/>
      <c r="Q6342" s="26"/>
    </row>
    <row r="6343" spans="1:17" x14ac:dyDescent="0.25">
      <c r="A6343" s="20"/>
      <c r="B6343" s="21"/>
      <c r="C6343" s="22"/>
      <c r="D6343" s="23"/>
      <c r="E6343" s="22"/>
      <c r="F6343" s="23"/>
      <c r="G6343" s="24"/>
      <c r="H6343" s="22"/>
      <c r="I6343" s="22"/>
      <c r="J6343" s="22"/>
      <c r="K6343" s="22"/>
      <c r="L6343" s="66"/>
      <c r="M6343" s="67"/>
      <c r="N6343" s="22"/>
      <c r="O6343" s="22"/>
      <c r="P6343" s="25"/>
      <c r="Q6343" s="26"/>
    </row>
    <row r="6344" spans="1:17" x14ac:dyDescent="0.25">
      <c r="A6344" s="20"/>
      <c r="B6344" s="21"/>
      <c r="C6344" s="22"/>
      <c r="D6344" s="23"/>
      <c r="E6344" s="22"/>
      <c r="F6344" s="23"/>
      <c r="G6344" s="24"/>
      <c r="H6344" s="22"/>
      <c r="I6344" s="22"/>
      <c r="J6344" s="22"/>
      <c r="K6344" s="22"/>
      <c r="L6344" s="66"/>
      <c r="M6344" s="67"/>
      <c r="N6344" s="22"/>
      <c r="O6344" s="22"/>
      <c r="P6344" s="25"/>
      <c r="Q6344" s="26"/>
    </row>
    <row r="6345" spans="1:17" x14ac:dyDescent="0.25">
      <c r="A6345" s="20"/>
      <c r="B6345" s="21"/>
      <c r="C6345" s="22"/>
      <c r="D6345" s="23"/>
      <c r="E6345" s="22"/>
      <c r="F6345" s="23"/>
      <c r="G6345" s="24"/>
      <c r="H6345" s="22"/>
      <c r="I6345" s="22"/>
      <c r="J6345" s="22"/>
      <c r="K6345" s="22"/>
      <c r="L6345" s="66"/>
      <c r="M6345" s="67"/>
      <c r="N6345" s="22"/>
      <c r="O6345" s="22"/>
      <c r="P6345" s="25"/>
      <c r="Q6345" s="26"/>
    </row>
    <row r="6346" spans="1:17" x14ac:dyDescent="0.25">
      <c r="A6346" s="20"/>
      <c r="B6346" s="21"/>
      <c r="C6346" s="22"/>
      <c r="D6346" s="23"/>
      <c r="E6346" s="22"/>
      <c r="F6346" s="23"/>
      <c r="G6346" s="24"/>
      <c r="H6346" s="22"/>
      <c r="I6346" s="22"/>
      <c r="J6346" s="22"/>
      <c r="K6346" s="22"/>
      <c r="L6346" s="66"/>
      <c r="M6346" s="67"/>
      <c r="N6346" s="22"/>
      <c r="O6346" s="22"/>
      <c r="P6346" s="25"/>
      <c r="Q6346" s="26"/>
    </row>
    <row r="6347" spans="1:17" x14ac:dyDescent="0.25">
      <c r="A6347" s="20"/>
      <c r="B6347" s="21"/>
      <c r="C6347" s="22"/>
      <c r="D6347" s="23"/>
      <c r="E6347" s="22"/>
      <c r="F6347" s="23"/>
      <c r="G6347" s="24"/>
      <c r="H6347" s="22"/>
      <c r="I6347" s="22"/>
      <c r="J6347" s="22"/>
      <c r="K6347" s="22"/>
      <c r="L6347" s="66"/>
      <c r="M6347" s="67"/>
      <c r="N6347" s="22"/>
      <c r="O6347" s="22"/>
      <c r="P6347" s="25"/>
      <c r="Q6347" s="26"/>
    </row>
    <row r="6348" spans="1:17" x14ac:dyDescent="0.25">
      <c r="A6348" s="20"/>
      <c r="B6348" s="21"/>
      <c r="C6348" s="22"/>
      <c r="D6348" s="23"/>
      <c r="E6348" s="22"/>
      <c r="F6348" s="23"/>
      <c r="G6348" s="24"/>
      <c r="H6348" s="22"/>
      <c r="I6348" s="22"/>
      <c r="J6348" s="22"/>
      <c r="K6348" s="22"/>
      <c r="L6348" s="66"/>
      <c r="M6348" s="67"/>
      <c r="N6348" s="22"/>
      <c r="O6348" s="22"/>
      <c r="P6348" s="25"/>
      <c r="Q6348" s="26"/>
    </row>
    <row r="6349" spans="1:17" x14ac:dyDescent="0.25">
      <c r="A6349" s="20"/>
      <c r="B6349" s="21"/>
      <c r="C6349" s="22"/>
      <c r="D6349" s="23"/>
      <c r="E6349" s="22"/>
      <c r="F6349" s="23"/>
      <c r="G6349" s="24"/>
      <c r="H6349" s="22"/>
      <c r="I6349" s="22"/>
      <c r="J6349" s="22"/>
      <c r="K6349" s="22"/>
      <c r="L6349" s="66"/>
      <c r="M6349" s="67"/>
      <c r="N6349" s="22"/>
      <c r="O6349" s="22"/>
      <c r="P6349" s="25"/>
      <c r="Q6349" s="26"/>
    </row>
    <row r="6350" spans="1:17" x14ac:dyDescent="0.25">
      <c r="A6350" s="20"/>
      <c r="B6350" s="21"/>
      <c r="C6350" s="22"/>
      <c r="D6350" s="23"/>
      <c r="E6350" s="22"/>
      <c r="F6350" s="23"/>
      <c r="G6350" s="24"/>
      <c r="H6350" s="22"/>
      <c r="I6350" s="22"/>
      <c r="J6350" s="22"/>
      <c r="K6350" s="22"/>
      <c r="L6350" s="66"/>
      <c r="M6350" s="67"/>
      <c r="N6350" s="22"/>
      <c r="O6350" s="22"/>
      <c r="P6350" s="25"/>
      <c r="Q6350" s="26"/>
    </row>
    <row r="6351" spans="1:17" x14ac:dyDescent="0.25">
      <c r="A6351" s="20"/>
      <c r="B6351" s="21"/>
      <c r="C6351" s="22"/>
      <c r="D6351" s="23"/>
      <c r="E6351" s="22"/>
      <c r="F6351" s="23"/>
      <c r="G6351" s="24"/>
      <c r="H6351" s="22"/>
      <c r="I6351" s="22"/>
      <c r="J6351" s="22"/>
      <c r="K6351" s="22"/>
      <c r="L6351" s="66"/>
      <c r="M6351" s="67"/>
      <c r="N6351" s="22"/>
      <c r="O6351" s="22"/>
      <c r="P6351" s="25"/>
      <c r="Q6351" s="26"/>
    </row>
    <row r="6352" spans="1:17" x14ac:dyDescent="0.25">
      <c r="A6352" s="20"/>
      <c r="B6352" s="21"/>
      <c r="C6352" s="22"/>
      <c r="D6352" s="23"/>
      <c r="E6352" s="22"/>
      <c r="F6352" s="23"/>
      <c r="G6352" s="24"/>
      <c r="H6352" s="22"/>
      <c r="I6352" s="22"/>
      <c r="J6352" s="22"/>
      <c r="K6352" s="22"/>
      <c r="L6352" s="66"/>
      <c r="M6352" s="67"/>
      <c r="N6352" s="22"/>
      <c r="O6352" s="22"/>
      <c r="P6352" s="25"/>
      <c r="Q6352" s="26"/>
    </row>
    <row r="6353" spans="1:17" x14ac:dyDescent="0.25">
      <c r="A6353" s="20"/>
      <c r="B6353" s="21"/>
      <c r="C6353" s="22"/>
      <c r="D6353" s="23"/>
      <c r="E6353" s="22"/>
      <c r="F6353" s="23"/>
      <c r="G6353" s="24"/>
      <c r="H6353" s="22"/>
      <c r="I6353" s="22"/>
      <c r="J6353" s="22"/>
      <c r="K6353" s="22"/>
      <c r="L6353" s="66"/>
      <c r="M6353" s="67"/>
      <c r="N6353" s="22"/>
      <c r="O6353" s="22"/>
      <c r="P6353" s="25"/>
      <c r="Q6353" s="26"/>
    </row>
    <row r="6354" spans="1:17" x14ac:dyDescent="0.25">
      <c r="A6354" s="20"/>
      <c r="B6354" s="21"/>
      <c r="C6354" s="22"/>
      <c r="D6354" s="23"/>
      <c r="E6354" s="22"/>
      <c r="F6354" s="23"/>
      <c r="G6354" s="24"/>
      <c r="H6354" s="22"/>
      <c r="I6354" s="22"/>
      <c r="J6354" s="22"/>
      <c r="K6354" s="22"/>
      <c r="L6354" s="66"/>
      <c r="M6354" s="67"/>
      <c r="N6354" s="22"/>
      <c r="O6354" s="22"/>
      <c r="P6354" s="25"/>
      <c r="Q6354" s="26"/>
    </row>
    <row r="6355" spans="1:17" x14ac:dyDescent="0.25">
      <c r="A6355" s="20"/>
      <c r="B6355" s="21"/>
      <c r="C6355" s="22"/>
      <c r="D6355" s="23"/>
      <c r="E6355" s="22"/>
      <c r="F6355" s="23"/>
      <c r="G6355" s="24"/>
      <c r="H6355" s="22"/>
      <c r="I6355" s="22"/>
      <c r="J6355" s="22"/>
      <c r="K6355" s="22"/>
      <c r="L6355" s="66"/>
      <c r="M6355" s="67"/>
      <c r="N6355" s="22"/>
      <c r="O6355" s="22"/>
      <c r="P6355" s="25"/>
      <c r="Q6355" s="26"/>
    </row>
    <row r="6356" spans="1:17" x14ac:dyDescent="0.25">
      <c r="A6356" s="20"/>
      <c r="B6356" s="21"/>
      <c r="C6356" s="22"/>
      <c r="D6356" s="23"/>
      <c r="E6356" s="22"/>
      <c r="F6356" s="23"/>
      <c r="G6356" s="24"/>
      <c r="H6356" s="22"/>
      <c r="I6356" s="22"/>
      <c r="J6356" s="22"/>
      <c r="K6356" s="22"/>
      <c r="L6356" s="66"/>
      <c r="M6356" s="67"/>
      <c r="N6356" s="22"/>
      <c r="O6356" s="22"/>
      <c r="P6356" s="25"/>
      <c r="Q6356" s="26"/>
    </row>
    <row r="6357" spans="1:17" x14ac:dyDescent="0.25">
      <c r="A6357" s="20"/>
      <c r="B6357" s="21"/>
      <c r="C6357" s="22"/>
      <c r="D6357" s="23"/>
      <c r="E6357" s="22"/>
      <c r="F6357" s="23"/>
      <c r="G6357" s="24"/>
      <c r="H6357" s="22"/>
      <c r="I6357" s="22"/>
      <c r="J6357" s="22"/>
      <c r="K6357" s="22"/>
      <c r="L6357" s="66"/>
      <c r="M6357" s="67"/>
      <c r="N6357" s="22"/>
      <c r="O6357" s="22"/>
      <c r="P6357" s="25"/>
      <c r="Q6357" s="26"/>
    </row>
    <row r="6358" spans="1:17" x14ac:dyDescent="0.25">
      <c r="A6358" s="20"/>
      <c r="B6358" s="21"/>
      <c r="C6358" s="22"/>
      <c r="D6358" s="23"/>
      <c r="E6358" s="22"/>
      <c r="F6358" s="23"/>
      <c r="G6358" s="24"/>
      <c r="H6358" s="22"/>
      <c r="I6358" s="22"/>
      <c r="J6358" s="22"/>
      <c r="K6358" s="22"/>
      <c r="L6358" s="66"/>
      <c r="M6358" s="67"/>
      <c r="N6358" s="22"/>
      <c r="O6358" s="22"/>
      <c r="P6358" s="25"/>
      <c r="Q6358" s="26"/>
    </row>
    <row r="6359" spans="1:17" x14ac:dyDescent="0.25">
      <c r="A6359" s="20"/>
      <c r="B6359" s="21"/>
      <c r="C6359" s="22"/>
      <c r="D6359" s="23"/>
      <c r="E6359" s="22"/>
      <c r="F6359" s="23"/>
      <c r="G6359" s="24"/>
      <c r="H6359" s="22"/>
      <c r="I6359" s="22"/>
      <c r="J6359" s="22"/>
      <c r="K6359" s="22"/>
      <c r="L6359" s="66"/>
      <c r="M6359" s="67"/>
      <c r="N6359" s="22"/>
      <c r="O6359" s="22"/>
      <c r="P6359" s="25"/>
      <c r="Q6359" s="26"/>
    </row>
    <row r="6360" spans="1:17" x14ac:dyDescent="0.25">
      <c r="A6360" s="20"/>
      <c r="B6360" s="21"/>
      <c r="C6360" s="22"/>
      <c r="D6360" s="23"/>
      <c r="E6360" s="22"/>
      <c r="F6360" s="23"/>
      <c r="G6360" s="24"/>
      <c r="H6360" s="22"/>
      <c r="I6360" s="22"/>
      <c r="J6360" s="22"/>
      <c r="K6360" s="22"/>
      <c r="L6360" s="66"/>
      <c r="M6360" s="67"/>
      <c r="N6360" s="22"/>
      <c r="O6360" s="22"/>
      <c r="P6360" s="25"/>
      <c r="Q6360" s="26"/>
    </row>
    <row r="6361" spans="1:17" x14ac:dyDescent="0.25">
      <c r="A6361" s="20"/>
      <c r="B6361" s="21"/>
      <c r="C6361" s="22"/>
      <c r="D6361" s="23"/>
      <c r="E6361" s="22"/>
      <c r="F6361" s="23"/>
      <c r="G6361" s="24"/>
      <c r="H6361" s="22"/>
      <c r="I6361" s="22"/>
      <c r="J6361" s="22"/>
      <c r="K6361" s="22"/>
      <c r="L6361" s="66"/>
      <c r="M6361" s="67"/>
      <c r="N6361" s="22"/>
      <c r="O6361" s="22"/>
      <c r="P6361" s="25"/>
      <c r="Q6361" s="26"/>
    </row>
    <row r="6362" spans="1:17" x14ac:dyDescent="0.25">
      <c r="A6362" s="20"/>
      <c r="B6362" s="21"/>
      <c r="C6362" s="22"/>
      <c r="D6362" s="23"/>
      <c r="E6362" s="22"/>
      <c r="F6362" s="23"/>
      <c r="G6362" s="24"/>
      <c r="H6362" s="22"/>
      <c r="I6362" s="22"/>
      <c r="J6362" s="22"/>
      <c r="K6362" s="22"/>
      <c r="L6362" s="66"/>
      <c r="M6362" s="67"/>
      <c r="N6362" s="22"/>
      <c r="O6362" s="22"/>
      <c r="P6362" s="25"/>
      <c r="Q6362" s="26"/>
    </row>
    <row r="6363" spans="1:17" x14ac:dyDescent="0.25">
      <c r="A6363" s="20"/>
      <c r="B6363" s="21"/>
      <c r="C6363" s="22"/>
      <c r="D6363" s="23"/>
      <c r="E6363" s="22"/>
      <c r="F6363" s="23"/>
      <c r="G6363" s="24"/>
      <c r="H6363" s="22"/>
      <c r="I6363" s="22"/>
      <c r="J6363" s="22"/>
      <c r="K6363" s="22"/>
      <c r="L6363" s="66"/>
      <c r="M6363" s="67"/>
      <c r="N6363" s="22"/>
      <c r="O6363" s="22"/>
      <c r="P6363" s="25"/>
      <c r="Q6363" s="26"/>
    </row>
    <row r="6364" spans="1:17" x14ac:dyDescent="0.25">
      <c r="A6364" s="20"/>
      <c r="B6364" s="21"/>
      <c r="C6364" s="22"/>
      <c r="D6364" s="23"/>
      <c r="E6364" s="22"/>
      <c r="F6364" s="23"/>
      <c r="G6364" s="24"/>
      <c r="H6364" s="22"/>
      <c r="I6364" s="22"/>
      <c r="J6364" s="22"/>
      <c r="K6364" s="22"/>
      <c r="L6364" s="66"/>
      <c r="M6364" s="67"/>
      <c r="N6364" s="22"/>
      <c r="O6364" s="22"/>
      <c r="P6364" s="25"/>
      <c r="Q6364" s="26"/>
    </row>
    <row r="6365" spans="1:17" x14ac:dyDescent="0.25">
      <c r="A6365" s="20"/>
      <c r="B6365" s="21"/>
      <c r="C6365" s="22"/>
      <c r="D6365" s="23"/>
      <c r="E6365" s="22"/>
      <c r="F6365" s="23"/>
      <c r="G6365" s="24"/>
      <c r="H6365" s="22"/>
      <c r="I6365" s="22"/>
      <c r="J6365" s="22"/>
      <c r="K6365" s="22"/>
      <c r="L6365" s="66"/>
      <c r="M6365" s="67"/>
      <c r="N6365" s="22"/>
      <c r="O6365" s="22"/>
      <c r="P6365" s="25"/>
      <c r="Q6365" s="26"/>
    </row>
    <row r="6366" spans="1:17" x14ac:dyDescent="0.25">
      <c r="A6366" s="20"/>
      <c r="B6366" s="21"/>
      <c r="C6366" s="22"/>
      <c r="D6366" s="23"/>
      <c r="E6366" s="22"/>
      <c r="F6366" s="23"/>
      <c r="G6366" s="24"/>
      <c r="H6366" s="22"/>
      <c r="I6366" s="22"/>
      <c r="J6366" s="22"/>
      <c r="K6366" s="22"/>
      <c r="L6366" s="66"/>
      <c r="M6366" s="67"/>
      <c r="N6366" s="22"/>
      <c r="O6366" s="22"/>
      <c r="P6366" s="25"/>
      <c r="Q6366" s="26"/>
    </row>
    <row r="6367" spans="1:17" x14ac:dyDescent="0.25">
      <c r="A6367" s="20"/>
      <c r="B6367" s="21"/>
      <c r="C6367" s="22"/>
      <c r="D6367" s="23"/>
      <c r="E6367" s="22"/>
      <c r="F6367" s="23"/>
      <c r="G6367" s="24"/>
      <c r="H6367" s="22"/>
      <c r="I6367" s="22"/>
      <c r="J6367" s="22"/>
      <c r="K6367" s="22"/>
      <c r="L6367" s="66"/>
      <c r="M6367" s="67"/>
      <c r="N6367" s="22"/>
      <c r="O6367" s="22"/>
      <c r="P6367" s="25"/>
      <c r="Q6367" s="26"/>
    </row>
    <row r="6368" spans="1:17" x14ac:dyDescent="0.25">
      <c r="A6368" s="20"/>
      <c r="B6368" s="21"/>
      <c r="C6368" s="22"/>
      <c r="D6368" s="23"/>
      <c r="E6368" s="22"/>
      <c r="F6368" s="23"/>
      <c r="G6368" s="24"/>
      <c r="H6368" s="22"/>
      <c r="I6368" s="22"/>
      <c r="J6368" s="22"/>
      <c r="K6368" s="22"/>
      <c r="L6368" s="66"/>
      <c r="M6368" s="67"/>
      <c r="N6368" s="22"/>
      <c r="O6368" s="22"/>
      <c r="P6368" s="25"/>
      <c r="Q6368" s="26"/>
    </row>
    <row r="6369" spans="1:17" x14ac:dyDescent="0.25">
      <c r="A6369" s="20"/>
      <c r="B6369" s="21"/>
      <c r="C6369" s="22"/>
      <c r="D6369" s="23"/>
      <c r="E6369" s="22"/>
      <c r="F6369" s="23"/>
      <c r="G6369" s="24"/>
      <c r="H6369" s="22"/>
      <c r="I6369" s="22"/>
      <c r="J6369" s="22"/>
      <c r="K6369" s="22"/>
      <c r="L6369" s="66"/>
      <c r="M6369" s="67"/>
      <c r="N6369" s="22"/>
      <c r="O6369" s="22"/>
      <c r="P6369" s="25"/>
      <c r="Q6369" s="26"/>
    </row>
    <row r="6370" spans="1:17" x14ac:dyDescent="0.25">
      <c r="A6370" s="20"/>
      <c r="B6370" s="21"/>
      <c r="C6370" s="22"/>
      <c r="D6370" s="23"/>
      <c r="E6370" s="22"/>
      <c r="F6370" s="23"/>
      <c r="G6370" s="24"/>
      <c r="H6370" s="22"/>
      <c r="I6370" s="22"/>
      <c r="J6370" s="22"/>
      <c r="K6370" s="22"/>
      <c r="L6370" s="66"/>
      <c r="M6370" s="67"/>
      <c r="N6370" s="22"/>
      <c r="O6370" s="22"/>
      <c r="P6370" s="25"/>
      <c r="Q6370" s="26"/>
    </row>
    <row r="6371" spans="1:17" x14ac:dyDescent="0.25">
      <c r="A6371" s="20"/>
      <c r="B6371" s="21"/>
      <c r="C6371" s="22"/>
      <c r="D6371" s="23"/>
      <c r="E6371" s="22"/>
      <c r="F6371" s="23"/>
      <c r="G6371" s="24"/>
      <c r="H6371" s="22"/>
      <c r="I6371" s="22"/>
      <c r="J6371" s="22"/>
      <c r="K6371" s="22"/>
      <c r="L6371" s="66"/>
      <c r="M6371" s="67"/>
      <c r="N6371" s="22"/>
      <c r="O6371" s="22"/>
      <c r="P6371" s="25"/>
      <c r="Q6371" s="26"/>
    </row>
    <row r="6372" spans="1:17" x14ac:dyDescent="0.25">
      <c r="A6372" s="20"/>
      <c r="B6372" s="21"/>
      <c r="C6372" s="22"/>
      <c r="D6372" s="23"/>
      <c r="E6372" s="22"/>
      <c r="F6372" s="23"/>
      <c r="G6372" s="24"/>
      <c r="H6372" s="22"/>
      <c r="I6372" s="22"/>
      <c r="J6372" s="22"/>
      <c r="K6372" s="22"/>
      <c r="L6372" s="66"/>
      <c r="M6372" s="67"/>
      <c r="N6372" s="22"/>
      <c r="O6372" s="22"/>
      <c r="P6372" s="25"/>
      <c r="Q6372" s="26"/>
    </row>
    <row r="6373" spans="1:17" x14ac:dyDescent="0.25">
      <c r="A6373" s="20"/>
      <c r="B6373" s="21"/>
      <c r="C6373" s="22"/>
      <c r="D6373" s="23"/>
      <c r="E6373" s="22"/>
      <c r="F6373" s="23"/>
      <c r="G6373" s="24"/>
      <c r="H6373" s="22"/>
      <c r="I6373" s="22"/>
      <c r="J6373" s="22"/>
      <c r="K6373" s="22"/>
      <c r="L6373" s="66"/>
      <c r="M6373" s="67"/>
      <c r="N6373" s="22"/>
      <c r="O6373" s="22"/>
      <c r="P6373" s="25"/>
      <c r="Q6373" s="26"/>
    </row>
    <row r="6374" spans="1:17" x14ac:dyDescent="0.25">
      <c r="A6374" s="20"/>
      <c r="B6374" s="21"/>
      <c r="C6374" s="22"/>
      <c r="D6374" s="23"/>
      <c r="E6374" s="22"/>
      <c r="F6374" s="23"/>
      <c r="G6374" s="24"/>
      <c r="H6374" s="22"/>
      <c r="I6374" s="22"/>
      <c r="J6374" s="22"/>
      <c r="K6374" s="22"/>
      <c r="L6374" s="66"/>
      <c r="M6374" s="67"/>
      <c r="N6374" s="22"/>
      <c r="O6374" s="22"/>
      <c r="P6374" s="25"/>
      <c r="Q6374" s="26"/>
    </row>
    <row r="6375" spans="1:17" x14ac:dyDescent="0.25">
      <c r="A6375" s="20"/>
      <c r="B6375" s="21"/>
      <c r="C6375" s="22"/>
      <c r="D6375" s="23"/>
      <c r="E6375" s="22"/>
      <c r="F6375" s="23"/>
      <c r="G6375" s="24"/>
      <c r="H6375" s="22"/>
      <c r="I6375" s="22"/>
      <c r="J6375" s="22"/>
      <c r="K6375" s="22"/>
      <c r="L6375" s="66"/>
      <c r="M6375" s="67"/>
      <c r="N6375" s="22"/>
      <c r="O6375" s="22"/>
      <c r="P6375" s="25"/>
      <c r="Q6375" s="26"/>
    </row>
    <row r="6376" spans="1:17" x14ac:dyDescent="0.25">
      <c r="A6376" s="20"/>
      <c r="B6376" s="21"/>
      <c r="C6376" s="22"/>
      <c r="D6376" s="23"/>
      <c r="E6376" s="22"/>
      <c r="F6376" s="23"/>
      <c r="G6376" s="24"/>
      <c r="H6376" s="22"/>
      <c r="I6376" s="22"/>
      <c r="J6376" s="22"/>
      <c r="K6376" s="22"/>
      <c r="L6376" s="66"/>
      <c r="M6376" s="67"/>
      <c r="N6376" s="22"/>
      <c r="O6376" s="22"/>
      <c r="P6376" s="25"/>
      <c r="Q6376" s="26"/>
    </row>
    <row r="6377" spans="1:17" x14ac:dyDescent="0.25">
      <c r="A6377" s="20"/>
      <c r="B6377" s="21"/>
      <c r="C6377" s="22"/>
      <c r="D6377" s="23"/>
      <c r="E6377" s="22"/>
      <c r="F6377" s="23"/>
      <c r="G6377" s="24"/>
      <c r="H6377" s="22"/>
      <c r="I6377" s="22"/>
      <c r="J6377" s="22"/>
      <c r="K6377" s="22"/>
      <c r="L6377" s="66"/>
      <c r="M6377" s="67"/>
      <c r="N6377" s="22"/>
      <c r="O6377" s="22"/>
      <c r="P6377" s="25"/>
      <c r="Q6377" s="26"/>
    </row>
    <row r="6378" spans="1:17" x14ac:dyDescent="0.25">
      <c r="A6378" s="20"/>
      <c r="B6378" s="21"/>
      <c r="C6378" s="22"/>
      <c r="D6378" s="23"/>
      <c r="E6378" s="22"/>
      <c r="F6378" s="23"/>
      <c r="G6378" s="24"/>
      <c r="H6378" s="22"/>
      <c r="I6378" s="22"/>
      <c r="J6378" s="22"/>
      <c r="K6378" s="22"/>
      <c r="L6378" s="66"/>
      <c r="M6378" s="67"/>
      <c r="N6378" s="22"/>
      <c r="O6378" s="22"/>
      <c r="P6378" s="25"/>
      <c r="Q6378" s="26"/>
    </row>
    <row r="6379" spans="1:17" x14ac:dyDescent="0.25">
      <c r="A6379" s="20"/>
      <c r="B6379" s="21"/>
      <c r="C6379" s="22"/>
      <c r="D6379" s="23"/>
      <c r="E6379" s="22"/>
      <c r="F6379" s="23"/>
      <c r="G6379" s="24"/>
      <c r="H6379" s="22"/>
      <c r="I6379" s="22"/>
      <c r="J6379" s="22"/>
      <c r="K6379" s="22"/>
      <c r="L6379" s="66"/>
      <c r="M6379" s="67"/>
      <c r="N6379" s="22"/>
      <c r="O6379" s="22"/>
      <c r="P6379" s="25"/>
      <c r="Q6379" s="26"/>
    </row>
    <row r="6380" spans="1:17" x14ac:dyDescent="0.25">
      <c r="A6380" s="20"/>
      <c r="B6380" s="21"/>
      <c r="C6380" s="22"/>
      <c r="D6380" s="23"/>
      <c r="E6380" s="22"/>
      <c r="F6380" s="23"/>
      <c r="G6380" s="24"/>
      <c r="H6380" s="22"/>
      <c r="I6380" s="22"/>
      <c r="J6380" s="22"/>
      <c r="K6380" s="22"/>
      <c r="L6380" s="66"/>
      <c r="M6380" s="67"/>
      <c r="N6380" s="22"/>
      <c r="O6380" s="22"/>
      <c r="P6380" s="25"/>
      <c r="Q6380" s="26"/>
    </row>
    <row r="6381" spans="1:17" x14ac:dyDescent="0.25">
      <c r="A6381" s="20"/>
      <c r="B6381" s="21"/>
      <c r="C6381" s="22"/>
      <c r="D6381" s="23"/>
      <c r="E6381" s="22"/>
      <c r="F6381" s="23"/>
      <c r="G6381" s="24"/>
      <c r="H6381" s="22"/>
      <c r="I6381" s="22"/>
      <c r="J6381" s="22"/>
      <c r="K6381" s="22"/>
      <c r="L6381" s="66"/>
      <c r="M6381" s="67"/>
      <c r="N6381" s="22"/>
      <c r="O6381" s="22"/>
      <c r="P6381" s="25"/>
      <c r="Q6381" s="26"/>
    </row>
    <row r="6382" spans="1:17" x14ac:dyDescent="0.25">
      <c r="A6382" s="20"/>
      <c r="B6382" s="21"/>
      <c r="C6382" s="22"/>
      <c r="D6382" s="23"/>
      <c r="E6382" s="22"/>
      <c r="F6382" s="23"/>
      <c r="G6382" s="24"/>
      <c r="H6382" s="22"/>
      <c r="I6382" s="22"/>
      <c r="J6382" s="22"/>
      <c r="K6382" s="22"/>
      <c r="L6382" s="66"/>
      <c r="M6382" s="67"/>
      <c r="N6382" s="22"/>
      <c r="O6382" s="22"/>
      <c r="P6382" s="25"/>
      <c r="Q6382" s="26"/>
    </row>
    <row r="6383" spans="1:17" x14ac:dyDescent="0.25">
      <c r="A6383" s="20"/>
      <c r="B6383" s="21"/>
      <c r="C6383" s="22"/>
      <c r="D6383" s="23"/>
      <c r="E6383" s="22"/>
      <c r="F6383" s="23"/>
      <c r="G6383" s="24"/>
      <c r="H6383" s="22"/>
      <c r="I6383" s="22"/>
      <c r="J6383" s="22"/>
      <c r="K6383" s="22"/>
      <c r="L6383" s="66"/>
      <c r="M6383" s="67"/>
      <c r="N6383" s="22"/>
      <c r="O6383" s="22"/>
      <c r="P6383" s="25"/>
      <c r="Q6383" s="26"/>
    </row>
    <row r="6384" spans="1:17" x14ac:dyDescent="0.25">
      <c r="A6384" s="20"/>
      <c r="B6384" s="21"/>
      <c r="C6384" s="22"/>
      <c r="D6384" s="23"/>
      <c r="E6384" s="22"/>
      <c r="F6384" s="23"/>
      <c r="G6384" s="24"/>
      <c r="H6384" s="22"/>
      <c r="I6384" s="22"/>
      <c r="J6384" s="22"/>
      <c r="K6384" s="22"/>
      <c r="L6384" s="66"/>
      <c r="M6384" s="67"/>
      <c r="N6384" s="22"/>
      <c r="O6384" s="22"/>
      <c r="P6384" s="25"/>
      <c r="Q6384" s="26"/>
    </row>
    <row r="6385" spans="1:17" x14ac:dyDescent="0.25">
      <c r="A6385" s="20"/>
      <c r="B6385" s="21"/>
      <c r="C6385" s="22"/>
      <c r="D6385" s="23"/>
      <c r="E6385" s="22"/>
      <c r="F6385" s="23"/>
      <c r="G6385" s="24"/>
      <c r="H6385" s="22"/>
      <c r="I6385" s="22"/>
      <c r="J6385" s="22"/>
      <c r="K6385" s="22"/>
      <c r="L6385" s="66"/>
      <c r="M6385" s="67"/>
      <c r="N6385" s="22"/>
      <c r="O6385" s="22"/>
      <c r="P6385" s="25"/>
      <c r="Q6385" s="26"/>
    </row>
    <row r="6386" spans="1:17" x14ac:dyDescent="0.25">
      <c r="A6386" s="20"/>
      <c r="B6386" s="21"/>
      <c r="C6386" s="22"/>
      <c r="D6386" s="23"/>
      <c r="E6386" s="22"/>
      <c r="F6386" s="23"/>
      <c r="G6386" s="24"/>
      <c r="H6386" s="22"/>
      <c r="I6386" s="22"/>
      <c r="J6386" s="22"/>
      <c r="K6386" s="22"/>
      <c r="L6386" s="66"/>
      <c r="M6386" s="67"/>
      <c r="N6386" s="22"/>
      <c r="O6386" s="22"/>
      <c r="P6386" s="25"/>
      <c r="Q6386" s="26"/>
    </row>
    <row r="6387" spans="1:17" x14ac:dyDescent="0.25">
      <c r="A6387" s="20"/>
      <c r="B6387" s="21"/>
      <c r="C6387" s="22"/>
      <c r="D6387" s="23"/>
      <c r="E6387" s="22"/>
      <c r="F6387" s="23"/>
      <c r="G6387" s="24"/>
      <c r="H6387" s="22"/>
      <c r="I6387" s="22"/>
      <c r="J6387" s="22"/>
      <c r="K6387" s="22"/>
      <c r="L6387" s="66"/>
      <c r="M6387" s="67"/>
      <c r="N6387" s="22"/>
      <c r="O6387" s="22"/>
      <c r="P6387" s="25"/>
      <c r="Q6387" s="26"/>
    </row>
    <row r="6388" spans="1:17" x14ac:dyDescent="0.25">
      <c r="A6388" s="20"/>
      <c r="B6388" s="21"/>
      <c r="C6388" s="22"/>
      <c r="D6388" s="23"/>
      <c r="E6388" s="22"/>
      <c r="F6388" s="23"/>
      <c r="G6388" s="24"/>
      <c r="H6388" s="22"/>
      <c r="I6388" s="22"/>
      <c r="J6388" s="22"/>
      <c r="K6388" s="22"/>
      <c r="L6388" s="66"/>
      <c r="M6388" s="67"/>
      <c r="N6388" s="22"/>
      <c r="O6388" s="22"/>
      <c r="P6388" s="25"/>
      <c r="Q6388" s="26"/>
    </row>
    <row r="6389" spans="1:17" x14ac:dyDescent="0.25">
      <c r="A6389" s="20"/>
      <c r="B6389" s="21"/>
      <c r="C6389" s="22"/>
      <c r="D6389" s="23"/>
      <c r="E6389" s="22"/>
      <c r="F6389" s="23"/>
      <c r="G6389" s="24"/>
      <c r="H6389" s="22"/>
      <c r="I6389" s="22"/>
      <c r="J6389" s="22"/>
      <c r="K6389" s="22"/>
      <c r="L6389" s="66"/>
      <c r="M6389" s="67"/>
      <c r="N6389" s="22"/>
      <c r="O6389" s="22"/>
      <c r="P6389" s="25"/>
      <c r="Q6389" s="26"/>
    </row>
    <row r="6390" spans="1:17" x14ac:dyDescent="0.25">
      <c r="A6390" s="20"/>
      <c r="B6390" s="21"/>
      <c r="C6390" s="22"/>
      <c r="D6390" s="23"/>
      <c r="E6390" s="22"/>
      <c r="F6390" s="23"/>
      <c r="G6390" s="24"/>
      <c r="H6390" s="22"/>
      <c r="I6390" s="22"/>
      <c r="J6390" s="22"/>
      <c r="K6390" s="22"/>
      <c r="L6390" s="66"/>
      <c r="M6390" s="67"/>
      <c r="N6390" s="22"/>
      <c r="O6390" s="22"/>
      <c r="P6390" s="25"/>
      <c r="Q6390" s="26"/>
    </row>
    <row r="6391" spans="1:17" x14ac:dyDescent="0.25">
      <c r="A6391" s="20"/>
      <c r="B6391" s="21"/>
      <c r="C6391" s="22"/>
      <c r="D6391" s="23"/>
      <c r="E6391" s="22"/>
      <c r="F6391" s="23"/>
      <c r="G6391" s="24"/>
      <c r="H6391" s="22"/>
      <c r="I6391" s="22"/>
      <c r="J6391" s="22"/>
      <c r="K6391" s="22"/>
      <c r="L6391" s="66"/>
      <c r="M6391" s="67"/>
      <c r="N6391" s="22"/>
      <c r="O6391" s="22"/>
      <c r="P6391" s="25"/>
      <c r="Q6391" s="26"/>
    </row>
    <row r="6392" spans="1:17" x14ac:dyDescent="0.25">
      <c r="A6392" s="20"/>
      <c r="B6392" s="21"/>
      <c r="C6392" s="22"/>
      <c r="D6392" s="23"/>
      <c r="E6392" s="22"/>
      <c r="F6392" s="23"/>
      <c r="G6392" s="24"/>
      <c r="H6392" s="22"/>
      <c r="I6392" s="22"/>
      <c r="J6392" s="22"/>
      <c r="K6392" s="22"/>
      <c r="L6392" s="66"/>
      <c r="M6392" s="67"/>
      <c r="N6392" s="22"/>
      <c r="O6392" s="22"/>
      <c r="P6392" s="25"/>
      <c r="Q6392" s="26"/>
    </row>
    <row r="6393" spans="1:17" x14ac:dyDescent="0.25">
      <c r="A6393" s="20"/>
      <c r="B6393" s="21"/>
      <c r="C6393" s="22"/>
      <c r="D6393" s="23"/>
      <c r="E6393" s="22"/>
      <c r="F6393" s="23"/>
      <c r="G6393" s="24"/>
      <c r="H6393" s="22"/>
      <c r="I6393" s="22"/>
      <c r="J6393" s="22"/>
      <c r="K6393" s="22"/>
      <c r="L6393" s="66"/>
      <c r="M6393" s="67"/>
      <c r="N6393" s="22"/>
      <c r="O6393" s="22"/>
      <c r="P6393" s="25"/>
      <c r="Q6393" s="26"/>
    </row>
    <row r="6394" spans="1:17" x14ac:dyDescent="0.25">
      <c r="A6394" s="20"/>
      <c r="B6394" s="21"/>
      <c r="C6394" s="22"/>
      <c r="D6394" s="23"/>
      <c r="E6394" s="22"/>
      <c r="F6394" s="23"/>
      <c r="G6394" s="24"/>
      <c r="H6394" s="22"/>
      <c r="I6394" s="22"/>
      <c r="J6394" s="22"/>
      <c r="K6394" s="22"/>
      <c r="L6394" s="66"/>
      <c r="M6394" s="67"/>
      <c r="N6394" s="22"/>
      <c r="O6394" s="22"/>
      <c r="P6394" s="25"/>
      <c r="Q6394" s="26"/>
    </row>
    <row r="6395" spans="1:17" x14ac:dyDescent="0.25">
      <c r="A6395" s="20"/>
      <c r="B6395" s="21"/>
      <c r="C6395" s="22"/>
      <c r="D6395" s="23"/>
      <c r="E6395" s="22"/>
      <c r="F6395" s="23"/>
      <c r="G6395" s="24"/>
      <c r="H6395" s="22"/>
      <c r="I6395" s="22"/>
      <c r="J6395" s="22"/>
      <c r="K6395" s="22"/>
      <c r="L6395" s="66"/>
      <c r="M6395" s="67"/>
      <c r="N6395" s="22"/>
      <c r="O6395" s="22"/>
      <c r="P6395" s="25"/>
      <c r="Q6395" s="26"/>
    </row>
    <row r="6396" spans="1:17" x14ac:dyDescent="0.25">
      <c r="A6396" s="20"/>
      <c r="B6396" s="21"/>
      <c r="C6396" s="22"/>
      <c r="D6396" s="23"/>
      <c r="E6396" s="22"/>
      <c r="F6396" s="23"/>
      <c r="G6396" s="24"/>
      <c r="H6396" s="22"/>
      <c r="I6396" s="22"/>
      <c r="J6396" s="22"/>
      <c r="K6396" s="22"/>
      <c r="L6396" s="66"/>
      <c r="M6396" s="67"/>
      <c r="N6396" s="22"/>
      <c r="O6396" s="22"/>
      <c r="P6396" s="25"/>
      <c r="Q6396" s="26"/>
    </row>
    <row r="6397" spans="1:17" x14ac:dyDescent="0.25">
      <c r="A6397" s="20"/>
      <c r="B6397" s="21"/>
      <c r="C6397" s="22"/>
      <c r="D6397" s="23"/>
      <c r="E6397" s="22"/>
      <c r="F6397" s="23"/>
      <c r="G6397" s="24"/>
      <c r="H6397" s="22"/>
      <c r="I6397" s="22"/>
      <c r="J6397" s="22"/>
      <c r="K6397" s="22"/>
      <c r="L6397" s="66"/>
      <c r="M6397" s="67"/>
      <c r="N6397" s="22"/>
      <c r="O6397" s="22"/>
      <c r="P6397" s="25"/>
      <c r="Q6397" s="26"/>
    </row>
    <row r="6398" spans="1:17" x14ac:dyDescent="0.25">
      <c r="A6398" s="20"/>
      <c r="B6398" s="21"/>
      <c r="C6398" s="22"/>
      <c r="D6398" s="23"/>
      <c r="E6398" s="22"/>
      <c r="F6398" s="23"/>
      <c r="G6398" s="24"/>
      <c r="H6398" s="22"/>
      <c r="I6398" s="22"/>
      <c r="J6398" s="22"/>
      <c r="K6398" s="22"/>
      <c r="L6398" s="66"/>
      <c r="M6398" s="67"/>
      <c r="N6398" s="22"/>
      <c r="O6398" s="22"/>
      <c r="P6398" s="25"/>
      <c r="Q6398" s="26"/>
    </row>
    <row r="6399" spans="1:17" x14ac:dyDescent="0.25">
      <c r="A6399" s="20"/>
      <c r="B6399" s="21"/>
      <c r="C6399" s="22"/>
      <c r="D6399" s="23"/>
      <c r="E6399" s="22"/>
      <c r="F6399" s="23"/>
      <c r="G6399" s="24"/>
      <c r="H6399" s="22"/>
      <c r="I6399" s="22"/>
      <c r="J6399" s="22"/>
      <c r="K6399" s="22"/>
      <c r="L6399" s="66"/>
      <c r="M6399" s="67"/>
      <c r="N6399" s="22"/>
      <c r="O6399" s="22"/>
      <c r="P6399" s="25"/>
      <c r="Q6399" s="26"/>
    </row>
    <row r="6400" spans="1:17" x14ac:dyDescent="0.25">
      <c r="A6400" s="20"/>
      <c r="B6400" s="21"/>
      <c r="C6400" s="22"/>
      <c r="D6400" s="23"/>
      <c r="E6400" s="22"/>
      <c r="F6400" s="23"/>
      <c r="G6400" s="24"/>
      <c r="H6400" s="22"/>
      <c r="I6400" s="22"/>
      <c r="J6400" s="22"/>
      <c r="K6400" s="22"/>
      <c r="L6400" s="66"/>
      <c r="M6400" s="67"/>
      <c r="N6400" s="22"/>
      <c r="O6400" s="22"/>
      <c r="P6400" s="25"/>
      <c r="Q6400" s="26"/>
    </row>
    <row r="6401" spans="1:17" x14ac:dyDescent="0.25">
      <c r="A6401" s="20"/>
      <c r="B6401" s="21"/>
      <c r="C6401" s="22"/>
      <c r="D6401" s="23"/>
      <c r="E6401" s="22"/>
      <c r="F6401" s="23"/>
      <c r="G6401" s="24"/>
      <c r="H6401" s="22"/>
      <c r="I6401" s="22"/>
      <c r="J6401" s="22"/>
      <c r="K6401" s="22"/>
      <c r="L6401" s="66"/>
      <c r="M6401" s="67"/>
      <c r="N6401" s="22"/>
      <c r="O6401" s="22"/>
      <c r="P6401" s="25"/>
      <c r="Q6401" s="26"/>
    </row>
    <row r="6402" spans="1:17" x14ac:dyDescent="0.25">
      <c r="A6402" s="20"/>
      <c r="B6402" s="21"/>
      <c r="C6402" s="22"/>
      <c r="D6402" s="23"/>
      <c r="E6402" s="22"/>
      <c r="F6402" s="23"/>
      <c r="G6402" s="24"/>
      <c r="H6402" s="22"/>
      <c r="I6402" s="22"/>
      <c r="J6402" s="22"/>
      <c r="K6402" s="22"/>
      <c r="L6402" s="66"/>
      <c r="M6402" s="67"/>
      <c r="N6402" s="22"/>
      <c r="O6402" s="22"/>
      <c r="P6402" s="25"/>
      <c r="Q6402" s="26"/>
    </row>
    <row r="6403" spans="1:17" x14ac:dyDescent="0.25">
      <c r="A6403" s="20"/>
      <c r="B6403" s="21"/>
      <c r="C6403" s="22"/>
      <c r="D6403" s="23"/>
      <c r="E6403" s="22"/>
      <c r="F6403" s="23"/>
      <c r="G6403" s="24"/>
      <c r="H6403" s="22"/>
      <c r="I6403" s="22"/>
      <c r="J6403" s="22"/>
      <c r="K6403" s="22"/>
      <c r="L6403" s="66"/>
      <c r="M6403" s="67"/>
      <c r="N6403" s="22"/>
      <c r="O6403" s="22"/>
      <c r="P6403" s="25"/>
      <c r="Q6403" s="26"/>
    </row>
    <row r="6404" spans="1:17" x14ac:dyDescent="0.25">
      <c r="A6404" s="20"/>
      <c r="B6404" s="21"/>
      <c r="C6404" s="22"/>
      <c r="D6404" s="23"/>
      <c r="E6404" s="22"/>
      <c r="F6404" s="23"/>
      <c r="G6404" s="24"/>
      <c r="H6404" s="22"/>
      <c r="I6404" s="22"/>
      <c r="J6404" s="22"/>
      <c r="K6404" s="22"/>
      <c r="L6404" s="66"/>
      <c r="M6404" s="67"/>
      <c r="N6404" s="22"/>
      <c r="O6404" s="22"/>
      <c r="P6404" s="25"/>
      <c r="Q6404" s="26"/>
    </row>
    <row r="6405" spans="1:17" x14ac:dyDescent="0.25">
      <c r="A6405" s="20"/>
      <c r="B6405" s="21"/>
      <c r="C6405" s="22"/>
      <c r="D6405" s="23"/>
      <c r="E6405" s="22"/>
      <c r="F6405" s="23"/>
      <c r="G6405" s="24"/>
      <c r="H6405" s="22"/>
      <c r="I6405" s="22"/>
      <c r="J6405" s="22"/>
      <c r="K6405" s="22"/>
      <c r="L6405" s="66"/>
      <c r="M6405" s="67"/>
      <c r="N6405" s="22"/>
      <c r="O6405" s="22"/>
      <c r="P6405" s="25"/>
      <c r="Q6405" s="26"/>
    </row>
    <row r="6406" spans="1:17" x14ac:dyDescent="0.25">
      <c r="A6406" s="20"/>
      <c r="B6406" s="21"/>
      <c r="C6406" s="22"/>
      <c r="D6406" s="23"/>
      <c r="E6406" s="22"/>
      <c r="F6406" s="23"/>
      <c r="G6406" s="24"/>
      <c r="H6406" s="22"/>
      <c r="I6406" s="22"/>
      <c r="J6406" s="22"/>
      <c r="K6406" s="22"/>
      <c r="L6406" s="66"/>
      <c r="M6406" s="67"/>
      <c r="N6406" s="22"/>
      <c r="O6406" s="22"/>
      <c r="P6406" s="25"/>
      <c r="Q6406" s="26"/>
    </row>
    <row r="6407" spans="1:17" x14ac:dyDescent="0.25">
      <c r="A6407" s="20"/>
      <c r="B6407" s="21"/>
      <c r="C6407" s="22"/>
      <c r="D6407" s="23"/>
      <c r="E6407" s="22"/>
      <c r="F6407" s="23"/>
      <c r="G6407" s="24"/>
      <c r="H6407" s="22"/>
      <c r="I6407" s="22"/>
      <c r="J6407" s="22"/>
      <c r="K6407" s="22"/>
      <c r="L6407" s="66"/>
      <c r="M6407" s="67"/>
      <c r="N6407" s="22"/>
      <c r="O6407" s="22"/>
      <c r="P6407" s="25"/>
      <c r="Q6407" s="26"/>
    </row>
    <row r="6408" spans="1:17" x14ac:dyDescent="0.25">
      <c r="A6408" s="20"/>
      <c r="B6408" s="21"/>
      <c r="C6408" s="22"/>
      <c r="D6408" s="23"/>
      <c r="E6408" s="22"/>
      <c r="F6408" s="23"/>
      <c r="G6408" s="24"/>
      <c r="H6408" s="22"/>
      <c r="I6408" s="22"/>
      <c r="J6408" s="22"/>
      <c r="K6408" s="22"/>
      <c r="L6408" s="66"/>
      <c r="M6408" s="67"/>
      <c r="N6408" s="22"/>
      <c r="O6408" s="22"/>
      <c r="P6408" s="25"/>
      <c r="Q6408" s="26"/>
    </row>
    <row r="6409" spans="1:17" x14ac:dyDescent="0.25">
      <c r="A6409" s="20"/>
      <c r="B6409" s="21"/>
      <c r="C6409" s="22"/>
      <c r="D6409" s="23"/>
      <c r="E6409" s="22"/>
      <c r="F6409" s="23"/>
      <c r="G6409" s="24"/>
      <c r="H6409" s="22"/>
      <c r="I6409" s="22"/>
      <c r="J6409" s="22"/>
      <c r="K6409" s="22"/>
      <c r="L6409" s="66"/>
      <c r="M6409" s="67"/>
      <c r="N6409" s="22"/>
      <c r="O6409" s="22"/>
      <c r="P6409" s="25"/>
      <c r="Q6409" s="26"/>
    </row>
    <row r="6410" spans="1:17" x14ac:dyDescent="0.25">
      <c r="A6410" s="20"/>
      <c r="B6410" s="21"/>
      <c r="C6410" s="22"/>
      <c r="D6410" s="23"/>
      <c r="E6410" s="22"/>
      <c r="F6410" s="23"/>
      <c r="G6410" s="24"/>
      <c r="H6410" s="22"/>
      <c r="I6410" s="22"/>
      <c r="J6410" s="22"/>
      <c r="K6410" s="22"/>
      <c r="L6410" s="66"/>
      <c r="M6410" s="67"/>
      <c r="N6410" s="22"/>
      <c r="O6410" s="22"/>
      <c r="P6410" s="25"/>
      <c r="Q6410" s="26"/>
    </row>
    <row r="6411" spans="1:17" x14ac:dyDescent="0.25">
      <c r="A6411" s="20"/>
      <c r="B6411" s="21"/>
      <c r="C6411" s="22"/>
      <c r="D6411" s="23"/>
      <c r="E6411" s="22"/>
      <c r="F6411" s="23"/>
      <c r="G6411" s="24"/>
      <c r="H6411" s="22"/>
      <c r="I6411" s="22"/>
      <c r="J6411" s="22"/>
      <c r="K6411" s="22"/>
      <c r="L6411" s="66"/>
      <c r="M6411" s="67"/>
      <c r="N6411" s="22"/>
      <c r="O6411" s="22"/>
      <c r="P6411" s="25"/>
      <c r="Q6411" s="26"/>
    </row>
    <row r="6412" spans="1:17" x14ac:dyDescent="0.25">
      <c r="A6412" s="20"/>
      <c r="B6412" s="21"/>
      <c r="C6412" s="22"/>
      <c r="D6412" s="23"/>
      <c r="E6412" s="22"/>
      <c r="F6412" s="23"/>
      <c r="G6412" s="24"/>
      <c r="H6412" s="22"/>
      <c r="I6412" s="22"/>
      <c r="J6412" s="22"/>
      <c r="K6412" s="22"/>
      <c r="L6412" s="66"/>
      <c r="M6412" s="67"/>
      <c r="N6412" s="22"/>
      <c r="O6412" s="22"/>
      <c r="P6412" s="25"/>
      <c r="Q6412" s="26"/>
    </row>
    <row r="6413" spans="1:17" x14ac:dyDescent="0.25">
      <c r="A6413" s="20"/>
      <c r="B6413" s="21"/>
      <c r="C6413" s="22"/>
      <c r="D6413" s="23"/>
      <c r="E6413" s="22"/>
      <c r="F6413" s="23"/>
      <c r="G6413" s="24"/>
      <c r="H6413" s="22"/>
      <c r="I6413" s="22"/>
      <c r="J6413" s="22"/>
      <c r="K6413" s="22"/>
      <c r="L6413" s="66"/>
      <c r="M6413" s="67"/>
      <c r="N6413" s="22"/>
      <c r="O6413" s="22"/>
      <c r="P6413" s="25"/>
      <c r="Q6413" s="26"/>
    </row>
    <row r="6414" spans="1:17" x14ac:dyDescent="0.25">
      <c r="A6414" s="20"/>
      <c r="B6414" s="21"/>
      <c r="C6414" s="22"/>
      <c r="D6414" s="23"/>
      <c r="E6414" s="22"/>
      <c r="F6414" s="23"/>
      <c r="G6414" s="24"/>
      <c r="H6414" s="22"/>
      <c r="I6414" s="22"/>
      <c r="J6414" s="22"/>
      <c r="K6414" s="22"/>
      <c r="L6414" s="66"/>
      <c r="M6414" s="67"/>
      <c r="N6414" s="22"/>
      <c r="O6414" s="22"/>
      <c r="P6414" s="25"/>
      <c r="Q6414" s="26"/>
    </row>
    <row r="6415" spans="1:17" x14ac:dyDescent="0.25">
      <c r="A6415" s="20"/>
      <c r="B6415" s="21"/>
      <c r="C6415" s="22"/>
      <c r="D6415" s="23"/>
      <c r="E6415" s="22"/>
      <c r="F6415" s="23"/>
      <c r="G6415" s="24"/>
      <c r="H6415" s="22"/>
      <c r="I6415" s="22"/>
      <c r="J6415" s="22"/>
      <c r="K6415" s="22"/>
      <c r="L6415" s="66"/>
      <c r="M6415" s="67"/>
      <c r="N6415" s="22"/>
      <c r="O6415" s="22"/>
      <c r="P6415" s="25"/>
      <c r="Q6415" s="26"/>
    </row>
    <row r="6416" spans="1:17" x14ac:dyDescent="0.25">
      <c r="A6416" s="20"/>
      <c r="B6416" s="21"/>
      <c r="C6416" s="22"/>
      <c r="D6416" s="23"/>
      <c r="E6416" s="22"/>
      <c r="F6416" s="23"/>
      <c r="G6416" s="24"/>
      <c r="H6416" s="22"/>
      <c r="I6416" s="22"/>
      <c r="J6416" s="22"/>
      <c r="K6416" s="22"/>
      <c r="L6416" s="66"/>
      <c r="M6416" s="67"/>
      <c r="N6416" s="22"/>
      <c r="O6416" s="22"/>
      <c r="P6416" s="25"/>
      <c r="Q6416" s="26"/>
    </row>
    <row r="6417" spans="1:17" x14ac:dyDescent="0.25">
      <c r="A6417" s="20"/>
      <c r="B6417" s="21"/>
      <c r="C6417" s="22"/>
      <c r="D6417" s="23"/>
      <c r="E6417" s="22"/>
      <c r="F6417" s="23"/>
      <c r="G6417" s="24"/>
      <c r="H6417" s="22"/>
      <c r="I6417" s="22"/>
      <c r="J6417" s="22"/>
      <c r="K6417" s="22"/>
      <c r="L6417" s="66"/>
      <c r="M6417" s="67"/>
      <c r="N6417" s="22"/>
      <c r="O6417" s="22"/>
      <c r="P6417" s="25"/>
      <c r="Q6417" s="26"/>
    </row>
    <row r="6418" spans="1:17" x14ac:dyDescent="0.25">
      <c r="A6418" s="20"/>
      <c r="B6418" s="21"/>
      <c r="C6418" s="22"/>
      <c r="D6418" s="23"/>
      <c r="E6418" s="22"/>
      <c r="F6418" s="23"/>
      <c r="G6418" s="24"/>
      <c r="H6418" s="22"/>
      <c r="I6418" s="22"/>
      <c r="J6418" s="22"/>
      <c r="K6418" s="22"/>
      <c r="L6418" s="66"/>
      <c r="M6418" s="67"/>
      <c r="N6418" s="22"/>
      <c r="O6418" s="22"/>
      <c r="P6418" s="25"/>
      <c r="Q6418" s="26"/>
    </row>
    <row r="6419" spans="1:17" x14ac:dyDescent="0.25">
      <c r="A6419" s="20"/>
      <c r="B6419" s="21"/>
      <c r="C6419" s="22"/>
      <c r="D6419" s="23"/>
      <c r="E6419" s="22"/>
      <c r="F6419" s="23"/>
      <c r="G6419" s="24"/>
      <c r="H6419" s="22"/>
      <c r="I6419" s="22"/>
      <c r="J6419" s="22"/>
      <c r="K6419" s="22"/>
      <c r="L6419" s="66"/>
      <c r="M6419" s="67"/>
      <c r="N6419" s="22"/>
      <c r="O6419" s="22"/>
      <c r="P6419" s="25"/>
      <c r="Q6419" s="26"/>
    </row>
    <row r="6420" spans="1:17" x14ac:dyDescent="0.25">
      <c r="A6420" s="20"/>
      <c r="B6420" s="21"/>
      <c r="C6420" s="22"/>
      <c r="D6420" s="23"/>
      <c r="E6420" s="22"/>
      <c r="F6420" s="23"/>
      <c r="G6420" s="24"/>
      <c r="H6420" s="22"/>
      <c r="I6420" s="22"/>
      <c r="J6420" s="22"/>
      <c r="K6420" s="22"/>
      <c r="L6420" s="66"/>
      <c r="M6420" s="67"/>
      <c r="N6420" s="22"/>
      <c r="O6420" s="22"/>
      <c r="P6420" s="25"/>
      <c r="Q6420" s="26"/>
    </row>
    <row r="6421" spans="1:17" x14ac:dyDescent="0.25">
      <c r="A6421" s="20"/>
      <c r="B6421" s="21"/>
      <c r="C6421" s="22"/>
      <c r="D6421" s="23"/>
      <c r="E6421" s="22"/>
      <c r="F6421" s="23"/>
      <c r="G6421" s="24"/>
      <c r="H6421" s="22"/>
      <c r="I6421" s="22"/>
      <c r="J6421" s="22"/>
      <c r="K6421" s="22"/>
      <c r="L6421" s="66"/>
      <c r="M6421" s="67"/>
      <c r="N6421" s="22"/>
      <c r="O6421" s="22"/>
      <c r="P6421" s="25"/>
      <c r="Q6421" s="26"/>
    </row>
    <row r="6422" spans="1:17" x14ac:dyDescent="0.25">
      <c r="A6422" s="20"/>
      <c r="B6422" s="21"/>
      <c r="C6422" s="22"/>
      <c r="D6422" s="23"/>
      <c r="E6422" s="22"/>
      <c r="F6422" s="23"/>
      <c r="G6422" s="24"/>
      <c r="H6422" s="22"/>
      <c r="I6422" s="22"/>
      <c r="J6422" s="22"/>
      <c r="K6422" s="22"/>
      <c r="L6422" s="66"/>
      <c r="M6422" s="67"/>
      <c r="N6422" s="22"/>
      <c r="O6422" s="22"/>
      <c r="P6422" s="25"/>
      <c r="Q6422" s="26"/>
    </row>
    <row r="6423" spans="1:17" x14ac:dyDescent="0.25">
      <c r="A6423" s="20"/>
      <c r="B6423" s="21"/>
      <c r="C6423" s="22"/>
      <c r="D6423" s="23"/>
      <c r="E6423" s="22"/>
      <c r="F6423" s="23"/>
      <c r="G6423" s="24"/>
      <c r="H6423" s="22"/>
      <c r="I6423" s="22"/>
      <c r="J6423" s="22"/>
      <c r="K6423" s="22"/>
      <c r="L6423" s="66"/>
      <c r="M6423" s="67"/>
      <c r="N6423" s="22"/>
      <c r="O6423" s="22"/>
      <c r="P6423" s="25"/>
      <c r="Q6423" s="26"/>
    </row>
    <row r="6424" spans="1:17" x14ac:dyDescent="0.25">
      <c r="A6424" s="20"/>
      <c r="B6424" s="21"/>
      <c r="C6424" s="22"/>
      <c r="D6424" s="23"/>
      <c r="E6424" s="22"/>
      <c r="F6424" s="23"/>
      <c r="G6424" s="24"/>
      <c r="H6424" s="22"/>
      <c r="I6424" s="22"/>
      <c r="J6424" s="22"/>
      <c r="K6424" s="22"/>
      <c r="L6424" s="66"/>
      <c r="M6424" s="67"/>
      <c r="N6424" s="22"/>
      <c r="O6424" s="22"/>
      <c r="P6424" s="25"/>
      <c r="Q6424" s="26"/>
    </row>
    <row r="6425" spans="1:17" x14ac:dyDescent="0.25">
      <c r="A6425" s="20"/>
      <c r="B6425" s="21"/>
      <c r="C6425" s="22"/>
      <c r="D6425" s="23"/>
      <c r="E6425" s="22"/>
      <c r="F6425" s="23"/>
      <c r="G6425" s="24"/>
      <c r="H6425" s="22"/>
      <c r="I6425" s="22"/>
      <c r="J6425" s="22"/>
      <c r="K6425" s="22"/>
      <c r="L6425" s="66"/>
      <c r="M6425" s="67"/>
      <c r="N6425" s="22"/>
      <c r="O6425" s="22"/>
      <c r="P6425" s="25"/>
      <c r="Q6425" s="26"/>
    </row>
    <row r="6426" spans="1:17" x14ac:dyDescent="0.25">
      <c r="A6426" s="20"/>
      <c r="B6426" s="21"/>
      <c r="C6426" s="22"/>
      <c r="D6426" s="23"/>
      <c r="E6426" s="22"/>
      <c r="F6426" s="23"/>
      <c r="G6426" s="24"/>
      <c r="H6426" s="22"/>
      <c r="I6426" s="22"/>
      <c r="J6426" s="22"/>
      <c r="K6426" s="22"/>
      <c r="L6426" s="66"/>
      <c r="M6426" s="67"/>
      <c r="N6426" s="22"/>
      <c r="O6426" s="22"/>
      <c r="P6426" s="25"/>
      <c r="Q6426" s="26"/>
    </row>
    <row r="6427" spans="1:17" x14ac:dyDescent="0.25">
      <c r="A6427" s="20"/>
      <c r="B6427" s="21"/>
      <c r="C6427" s="22"/>
      <c r="D6427" s="23"/>
      <c r="E6427" s="22"/>
      <c r="F6427" s="23"/>
      <c r="G6427" s="24"/>
      <c r="H6427" s="22"/>
      <c r="I6427" s="22"/>
      <c r="J6427" s="22"/>
      <c r="K6427" s="22"/>
      <c r="L6427" s="66"/>
      <c r="M6427" s="67"/>
      <c r="N6427" s="22"/>
      <c r="O6427" s="22"/>
      <c r="P6427" s="25"/>
      <c r="Q6427" s="26"/>
    </row>
    <row r="6428" spans="1:17" x14ac:dyDescent="0.25">
      <c r="A6428" s="20"/>
      <c r="B6428" s="21"/>
      <c r="C6428" s="22"/>
      <c r="D6428" s="23"/>
      <c r="E6428" s="22"/>
      <c r="F6428" s="23"/>
      <c r="G6428" s="24"/>
      <c r="H6428" s="22"/>
      <c r="I6428" s="22"/>
      <c r="J6428" s="22"/>
      <c r="K6428" s="22"/>
      <c r="L6428" s="66"/>
      <c r="M6428" s="67"/>
      <c r="N6428" s="22"/>
      <c r="O6428" s="22"/>
      <c r="P6428" s="25"/>
      <c r="Q6428" s="26"/>
    </row>
    <row r="6429" spans="1:17" x14ac:dyDescent="0.25">
      <c r="A6429" s="20"/>
      <c r="B6429" s="21"/>
      <c r="C6429" s="22"/>
      <c r="D6429" s="23"/>
      <c r="E6429" s="22"/>
      <c r="F6429" s="23"/>
      <c r="G6429" s="24"/>
      <c r="H6429" s="22"/>
      <c r="I6429" s="22"/>
      <c r="J6429" s="22"/>
      <c r="K6429" s="22"/>
      <c r="L6429" s="66"/>
      <c r="M6429" s="67"/>
      <c r="N6429" s="22"/>
      <c r="O6429" s="22"/>
      <c r="P6429" s="25"/>
      <c r="Q6429" s="26"/>
    </row>
    <row r="6430" spans="1:17" x14ac:dyDescent="0.25">
      <c r="A6430" s="20"/>
      <c r="B6430" s="21"/>
      <c r="C6430" s="22"/>
      <c r="D6430" s="23"/>
      <c r="E6430" s="22"/>
      <c r="F6430" s="23"/>
      <c r="G6430" s="24"/>
      <c r="H6430" s="22"/>
      <c r="I6430" s="22"/>
      <c r="J6430" s="22"/>
      <c r="K6430" s="22"/>
      <c r="L6430" s="66"/>
      <c r="M6430" s="67"/>
      <c r="N6430" s="22"/>
      <c r="O6430" s="22"/>
      <c r="P6430" s="25"/>
      <c r="Q6430" s="26"/>
    </row>
    <row r="6431" spans="1:17" x14ac:dyDescent="0.25">
      <c r="A6431" s="20"/>
      <c r="B6431" s="21"/>
      <c r="C6431" s="22"/>
      <c r="D6431" s="23"/>
      <c r="E6431" s="22"/>
      <c r="F6431" s="23"/>
      <c r="G6431" s="24"/>
      <c r="H6431" s="22"/>
      <c r="I6431" s="22"/>
      <c r="J6431" s="22"/>
      <c r="K6431" s="22"/>
      <c r="L6431" s="66"/>
      <c r="M6431" s="67"/>
      <c r="N6431" s="22"/>
      <c r="O6431" s="22"/>
      <c r="P6431" s="25"/>
      <c r="Q6431" s="26"/>
    </row>
    <row r="6432" spans="1:17" x14ac:dyDescent="0.25">
      <c r="A6432" s="20"/>
      <c r="B6432" s="21"/>
      <c r="C6432" s="22"/>
      <c r="D6432" s="23"/>
      <c r="E6432" s="22"/>
      <c r="F6432" s="23"/>
      <c r="G6432" s="24"/>
      <c r="H6432" s="22"/>
      <c r="I6432" s="22"/>
      <c r="J6432" s="22"/>
      <c r="K6432" s="22"/>
      <c r="L6432" s="66"/>
      <c r="M6432" s="67"/>
      <c r="N6432" s="22"/>
      <c r="O6432" s="22"/>
      <c r="P6432" s="25"/>
      <c r="Q6432" s="26"/>
    </row>
    <row r="6433" spans="1:17" x14ac:dyDescent="0.25">
      <c r="A6433" s="20"/>
      <c r="B6433" s="21"/>
      <c r="C6433" s="22"/>
      <c r="D6433" s="23"/>
      <c r="E6433" s="22"/>
      <c r="F6433" s="23"/>
      <c r="G6433" s="24"/>
      <c r="H6433" s="22"/>
      <c r="I6433" s="22"/>
      <c r="J6433" s="22"/>
      <c r="K6433" s="22"/>
      <c r="L6433" s="66"/>
      <c r="M6433" s="67"/>
      <c r="N6433" s="22"/>
      <c r="O6433" s="22"/>
      <c r="P6433" s="25"/>
      <c r="Q6433" s="26"/>
    </row>
    <row r="6434" spans="1:17" x14ac:dyDescent="0.25">
      <c r="A6434" s="20"/>
      <c r="B6434" s="21"/>
      <c r="C6434" s="22"/>
      <c r="D6434" s="23"/>
      <c r="E6434" s="22"/>
      <c r="F6434" s="23"/>
      <c r="G6434" s="24"/>
      <c r="H6434" s="22"/>
      <c r="I6434" s="22"/>
      <c r="J6434" s="22"/>
      <c r="K6434" s="22"/>
      <c r="L6434" s="66"/>
      <c r="M6434" s="67"/>
      <c r="N6434" s="22"/>
      <c r="O6434" s="22"/>
      <c r="P6434" s="25"/>
      <c r="Q6434" s="26"/>
    </row>
    <row r="6435" spans="1:17" x14ac:dyDescent="0.25">
      <c r="A6435" s="20"/>
      <c r="B6435" s="21"/>
      <c r="C6435" s="22"/>
      <c r="D6435" s="23"/>
      <c r="E6435" s="22"/>
      <c r="F6435" s="23"/>
      <c r="G6435" s="24"/>
      <c r="H6435" s="22"/>
      <c r="I6435" s="22"/>
      <c r="J6435" s="22"/>
      <c r="K6435" s="22"/>
      <c r="L6435" s="66"/>
      <c r="M6435" s="67"/>
      <c r="N6435" s="22"/>
      <c r="O6435" s="22"/>
      <c r="P6435" s="25"/>
      <c r="Q6435" s="26"/>
    </row>
    <row r="6436" spans="1:17" x14ac:dyDescent="0.25">
      <c r="A6436" s="20"/>
      <c r="B6436" s="21"/>
      <c r="C6436" s="22"/>
      <c r="D6436" s="23"/>
      <c r="E6436" s="22"/>
      <c r="F6436" s="23"/>
      <c r="G6436" s="24"/>
      <c r="H6436" s="22"/>
      <c r="I6436" s="22"/>
      <c r="J6436" s="22"/>
      <c r="K6436" s="22"/>
      <c r="L6436" s="66"/>
      <c r="M6436" s="67"/>
      <c r="N6436" s="22"/>
      <c r="O6436" s="22"/>
      <c r="P6436" s="25"/>
      <c r="Q6436" s="26"/>
    </row>
    <row r="6437" spans="1:17" x14ac:dyDescent="0.25">
      <c r="A6437" s="20"/>
      <c r="B6437" s="21"/>
      <c r="C6437" s="22"/>
      <c r="D6437" s="23"/>
      <c r="E6437" s="22"/>
      <c r="F6437" s="23"/>
      <c r="G6437" s="24"/>
      <c r="H6437" s="22"/>
      <c r="I6437" s="22"/>
      <c r="J6437" s="22"/>
      <c r="K6437" s="22"/>
      <c r="L6437" s="66"/>
      <c r="M6437" s="67"/>
      <c r="N6437" s="22"/>
      <c r="O6437" s="22"/>
      <c r="P6437" s="25"/>
      <c r="Q6437" s="26"/>
    </row>
    <row r="6438" spans="1:17" x14ac:dyDescent="0.25">
      <c r="A6438" s="20"/>
      <c r="B6438" s="21"/>
      <c r="C6438" s="22"/>
      <c r="D6438" s="23"/>
      <c r="E6438" s="22"/>
      <c r="F6438" s="23"/>
      <c r="G6438" s="24"/>
      <c r="H6438" s="22"/>
      <c r="I6438" s="22"/>
      <c r="J6438" s="22"/>
      <c r="K6438" s="22"/>
      <c r="L6438" s="66"/>
      <c r="M6438" s="67"/>
      <c r="N6438" s="22"/>
      <c r="O6438" s="22"/>
      <c r="P6438" s="25"/>
      <c r="Q6438" s="26"/>
    </row>
    <row r="6439" spans="1:17" x14ac:dyDescent="0.25">
      <c r="A6439" s="20"/>
      <c r="B6439" s="21"/>
      <c r="C6439" s="22"/>
      <c r="D6439" s="23"/>
      <c r="E6439" s="22"/>
      <c r="F6439" s="23"/>
      <c r="G6439" s="24"/>
      <c r="H6439" s="22"/>
      <c r="I6439" s="22"/>
      <c r="J6439" s="22"/>
      <c r="K6439" s="22"/>
      <c r="L6439" s="66"/>
      <c r="M6439" s="67"/>
      <c r="N6439" s="22"/>
      <c r="O6439" s="22"/>
      <c r="P6439" s="25"/>
      <c r="Q6439" s="26"/>
    </row>
    <row r="6440" spans="1:17" x14ac:dyDescent="0.25">
      <c r="A6440" s="20"/>
      <c r="B6440" s="21"/>
      <c r="C6440" s="22"/>
      <c r="D6440" s="23"/>
      <c r="E6440" s="22"/>
      <c r="F6440" s="23"/>
      <c r="G6440" s="24"/>
      <c r="H6440" s="22"/>
      <c r="I6440" s="22"/>
      <c r="J6440" s="22"/>
      <c r="K6440" s="22"/>
      <c r="L6440" s="66"/>
      <c r="M6440" s="67"/>
      <c r="N6440" s="22"/>
      <c r="O6440" s="22"/>
      <c r="P6440" s="25"/>
      <c r="Q6440" s="26"/>
    </row>
    <row r="6441" spans="1:17" x14ac:dyDescent="0.25">
      <c r="A6441" s="20"/>
      <c r="B6441" s="21"/>
      <c r="C6441" s="22"/>
      <c r="D6441" s="23"/>
      <c r="E6441" s="22"/>
      <c r="F6441" s="23"/>
      <c r="G6441" s="24"/>
      <c r="H6441" s="22"/>
      <c r="I6441" s="22"/>
      <c r="J6441" s="22"/>
      <c r="K6441" s="22"/>
      <c r="L6441" s="66"/>
      <c r="M6441" s="67"/>
      <c r="N6441" s="22"/>
      <c r="O6441" s="22"/>
      <c r="P6441" s="25"/>
      <c r="Q6441" s="26"/>
    </row>
    <row r="6442" spans="1:17" x14ac:dyDescent="0.25">
      <c r="A6442" s="20"/>
      <c r="B6442" s="21"/>
      <c r="C6442" s="22"/>
      <c r="D6442" s="23"/>
      <c r="E6442" s="22"/>
      <c r="F6442" s="23"/>
      <c r="G6442" s="24"/>
      <c r="H6442" s="22"/>
      <c r="I6442" s="22"/>
      <c r="J6442" s="22"/>
      <c r="K6442" s="22"/>
      <c r="L6442" s="66"/>
      <c r="M6442" s="67"/>
      <c r="N6442" s="22"/>
      <c r="O6442" s="22"/>
      <c r="P6442" s="25"/>
      <c r="Q6442" s="26"/>
    </row>
    <row r="6443" spans="1:17" x14ac:dyDescent="0.25">
      <c r="A6443" s="20"/>
      <c r="B6443" s="21"/>
      <c r="C6443" s="22"/>
      <c r="D6443" s="23"/>
      <c r="E6443" s="22"/>
      <c r="F6443" s="23"/>
      <c r="G6443" s="24"/>
      <c r="H6443" s="22"/>
      <c r="I6443" s="22"/>
      <c r="J6443" s="22"/>
      <c r="K6443" s="22"/>
      <c r="L6443" s="66"/>
      <c r="M6443" s="67"/>
      <c r="N6443" s="22"/>
      <c r="O6443" s="22"/>
      <c r="P6443" s="25"/>
      <c r="Q6443" s="26"/>
    </row>
    <row r="6444" spans="1:17" x14ac:dyDescent="0.25">
      <c r="A6444" s="20"/>
      <c r="B6444" s="21"/>
      <c r="C6444" s="22"/>
      <c r="D6444" s="23"/>
      <c r="E6444" s="22"/>
      <c r="F6444" s="23"/>
      <c r="G6444" s="24"/>
      <c r="H6444" s="22"/>
      <c r="I6444" s="22"/>
      <c r="J6444" s="22"/>
      <c r="K6444" s="22"/>
      <c r="L6444" s="66"/>
      <c r="M6444" s="67"/>
      <c r="N6444" s="22"/>
      <c r="O6444" s="22"/>
      <c r="P6444" s="25"/>
      <c r="Q6444" s="26"/>
    </row>
    <row r="6445" spans="1:17" x14ac:dyDescent="0.25">
      <c r="A6445" s="20"/>
      <c r="B6445" s="21"/>
      <c r="C6445" s="22"/>
      <c r="D6445" s="23"/>
      <c r="E6445" s="22"/>
      <c r="F6445" s="23"/>
      <c r="G6445" s="24"/>
      <c r="H6445" s="22"/>
      <c r="I6445" s="22"/>
      <c r="J6445" s="22"/>
      <c r="K6445" s="22"/>
      <c r="L6445" s="66"/>
      <c r="M6445" s="67"/>
      <c r="N6445" s="22"/>
      <c r="O6445" s="22"/>
      <c r="P6445" s="25"/>
      <c r="Q6445" s="26"/>
    </row>
    <row r="6446" spans="1:17" x14ac:dyDescent="0.25">
      <c r="A6446" s="20"/>
      <c r="B6446" s="21"/>
      <c r="C6446" s="22"/>
      <c r="D6446" s="23"/>
      <c r="E6446" s="22"/>
      <c r="F6446" s="23"/>
      <c r="G6446" s="24"/>
      <c r="H6446" s="22"/>
      <c r="I6446" s="22"/>
      <c r="J6446" s="22"/>
      <c r="K6446" s="22"/>
      <c r="L6446" s="66"/>
      <c r="M6446" s="67"/>
      <c r="N6446" s="22"/>
      <c r="O6446" s="22"/>
      <c r="P6446" s="25"/>
      <c r="Q6446" s="26"/>
    </row>
    <row r="6447" spans="1:17" x14ac:dyDescent="0.25">
      <c r="A6447" s="20"/>
      <c r="B6447" s="21"/>
      <c r="C6447" s="22"/>
      <c r="D6447" s="23"/>
      <c r="E6447" s="22"/>
      <c r="F6447" s="23"/>
      <c r="G6447" s="24"/>
      <c r="H6447" s="22"/>
      <c r="I6447" s="22"/>
      <c r="J6447" s="22"/>
      <c r="K6447" s="22"/>
      <c r="L6447" s="66"/>
      <c r="M6447" s="67"/>
      <c r="N6447" s="22"/>
      <c r="O6447" s="22"/>
      <c r="P6447" s="25"/>
      <c r="Q6447" s="26"/>
    </row>
    <row r="6448" spans="1:17" x14ac:dyDescent="0.25">
      <c r="A6448" s="20"/>
      <c r="B6448" s="21"/>
      <c r="C6448" s="22"/>
      <c r="D6448" s="23"/>
      <c r="E6448" s="22"/>
      <c r="F6448" s="23"/>
      <c r="G6448" s="24"/>
      <c r="H6448" s="22"/>
      <c r="I6448" s="22"/>
      <c r="J6448" s="22"/>
      <c r="K6448" s="22"/>
      <c r="L6448" s="66"/>
      <c r="M6448" s="67"/>
      <c r="N6448" s="22"/>
      <c r="O6448" s="22"/>
      <c r="P6448" s="25"/>
      <c r="Q6448" s="26"/>
    </row>
    <row r="6449" spans="1:17" x14ac:dyDescent="0.25">
      <c r="A6449" s="20"/>
      <c r="B6449" s="21"/>
      <c r="C6449" s="22"/>
      <c r="D6449" s="23"/>
      <c r="E6449" s="22"/>
      <c r="F6449" s="23"/>
      <c r="G6449" s="24"/>
      <c r="H6449" s="22"/>
      <c r="I6449" s="22"/>
      <c r="J6449" s="22"/>
      <c r="K6449" s="22"/>
      <c r="L6449" s="66"/>
      <c r="M6449" s="67"/>
      <c r="N6449" s="22"/>
      <c r="O6449" s="22"/>
      <c r="P6449" s="25"/>
      <c r="Q6449" s="26"/>
    </row>
    <row r="6450" spans="1:17" x14ac:dyDescent="0.25">
      <c r="A6450" s="20"/>
      <c r="B6450" s="21"/>
      <c r="C6450" s="22"/>
      <c r="D6450" s="23"/>
      <c r="E6450" s="22"/>
      <c r="F6450" s="23"/>
      <c r="G6450" s="24"/>
      <c r="H6450" s="22"/>
      <c r="I6450" s="22"/>
      <c r="J6450" s="22"/>
      <c r="K6450" s="22"/>
      <c r="L6450" s="66"/>
      <c r="M6450" s="67"/>
      <c r="N6450" s="22"/>
      <c r="O6450" s="22"/>
      <c r="P6450" s="25"/>
      <c r="Q6450" s="26"/>
    </row>
    <row r="6451" spans="1:17" x14ac:dyDescent="0.25">
      <c r="A6451" s="20"/>
      <c r="B6451" s="21"/>
      <c r="C6451" s="22"/>
      <c r="D6451" s="23"/>
      <c r="E6451" s="22"/>
      <c r="F6451" s="23"/>
      <c r="G6451" s="24"/>
      <c r="H6451" s="22"/>
      <c r="I6451" s="22"/>
      <c r="J6451" s="22"/>
      <c r="K6451" s="22"/>
      <c r="L6451" s="66"/>
      <c r="M6451" s="67"/>
      <c r="N6451" s="22"/>
      <c r="O6451" s="22"/>
      <c r="P6451" s="25"/>
      <c r="Q6451" s="26"/>
    </row>
    <row r="6452" spans="1:17" x14ac:dyDescent="0.25">
      <c r="A6452" s="20"/>
      <c r="B6452" s="21"/>
      <c r="C6452" s="22"/>
      <c r="D6452" s="23"/>
      <c r="E6452" s="22"/>
      <c r="F6452" s="23"/>
      <c r="G6452" s="24"/>
      <c r="H6452" s="22"/>
      <c r="I6452" s="22"/>
      <c r="J6452" s="22"/>
      <c r="K6452" s="22"/>
      <c r="L6452" s="66"/>
      <c r="M6452" s="67"/>
      <c r="N6452" s="22"/>
      <c r="O6452" s="22"/>
      <c r="P6452" s="25"/>
      <c r="Q6452" s="26"/>
    </row>
    <row r="6453" spans="1:17" x14ac:dyDescent="0.25">
      <c r="A6453" s="20"/>
      <c r="B6453" s="21"/>
      <c r="C6453" s="22"/>
      <c r="D6453" s="23"/>
      <c r="E6453" s="22"/>
      <c r="F6453" s="23"/>
      <c r="G6453" s="24"/>
      <c r="H6453" s="22"/>
      <c r="I6453" s="22"/>
      <c r="J6453" s="22"/>
      <c r="K6453" s="22"/>
      <c r="L6453" s="66"/>
      <c r="M6453" s="67"/>
      <c r="N6453" s="22"/>
      <c r="O6453" s="22"/>
      <c r="P6453" s="25"/>
      <c r="Q6453" s="26"/>
    </row>
    <row r="6454" spans="1:17" x14ac:dyDescent="0.25">
      <c r="A6454" s="20"/>
      <c r="B6454" s="21"/>
      <c r="C6454" s="22"/>
      <c r="D6454" s="23"/>
      <c r="E6454" s="22"/>
      <c r="F6454" s="23"/>
      <c r="G6454" s="24"/>
      <c r="H6454" s="22"/>
      <c r="I6454" s="22"/>
      <c r="J6454" s="22"/>
      <c r="K6454" s="22"/>
      <c r="L6454" s="66"/>
      <c r="M6454" s="67"/>
      <c r="N6454" s="22"/>
      <c r="O6454" s="22"/>
      <c r="P6454" s="25"/>
      <c r="Q6454" s="26"/>
    </row>
    <row r="6455" spans="1:17" x14ac:dyDescent="0.25">
      <c r="A6455" s="20"/>
      <c r="B6455" s="21"/>
      <c r="C6455" s="22"/>
      <c r="D6455" s="23"/>
      <c r="E6455" s="22"/>
      <c r="F6455" s="23"/>
      <c r="G6455" s="24"/>
      <c r="H6455" s="22"/>
      <c r="I6455" s="22"/>
      <c r="J6455" s="22"/>
      <c r="K6455" s="22"/>
      <c r="L6455" s="66"/>
      <c r="M6455" s="67"/>
      <c r="N6455" s="22"/>
      <c r="O6455" s="22"/>
      <c r="P6455" s="25"/>
      <c r="Q6455" s="26"/>
    </row>
    <row r="6456" spans="1:17" x14ac:dyDescent="0.25">
      <c r="A6456" s="20"/>
      <c r="B6456" s="21"/>
      <c r="C6456" s="22"/>
      <c r="D6456" s="23"/>
      <c r="E6456" s="22"/>
      <c r="F6456" s="23"/>
      <c r="G6456" s="24"/>
      <c r="H6456" s="22"/>
      <c r="I6456" s="22"/>
      <c r="J6456" s="22"/>
      <c r="K6456" s="22"/>
      <c r="L6456" s="66"/>
      <c r="M6456" s="67"/>
      <c r="N6456" s="22"/>
      <c r="O6456" s="22"/>
      <c r="P6456" s="25"/>
      <c r="Q6456" s="26"/>
    </row>
    <row r="6457" spans="1:17" x14ac:dyDescent="0.25">
      <c r="A6457" s="20"/>
      <c r="B6457" s="21"/>
      <c r="C6457" s="22"/>
      <c r="D6457" s="23"/>
      <c r="E6457" s="22"/>
      <c r="F6457" s="23"/>
      <c r="G6457" s="24"/>
      <c r="H6457" s="22"/>
      <c r="I6457" s="22"/>
      <c r="J6457" s="22"/>
      <c r="K6457" s="22"/>
      <c r="L6457" s="66"/>
      <c r="M6457" s="67"/>
      <c r="N6457" s="22"/>
      <c r="O6457" s="22"/>
      <c r="P6457" s="25"/>
      <c r="Q6457" s="26"/>
    </row>
    <row r="6458" spans="1:17" x14ac:dyDescent="0.25">
      <c r="A6458" s="20"/>
      <c r="B6458" s="21"/>
      <c r="C6458" s="22"/>
      <c r="D6458" s="23"/>
      <c r="E6458" s="22"/>
      <c r="F6458" s="23"/>
      <c r="G6458" s="24"/>
      <c r="H6458" s="22"/>
      <c r="I6458" s="22"/>
      <c r="J6458" s="22"/>
      <c r="K6458" s="22"/>
      <c r="L6458" s="66"/>
      <c r="M6458" s="67"/>
      <c r="N6458" s="22"/>
      <c r="O6458" s="22"/>
      <c r="P6458" s="25"/>
      <c r="Q6458" s="26"/>
    </row>
    <row r="6459" spans="1:17" x14ac:dyDescent="0.25">
      <c r="A6459" s="20"/>
      <c r="B6459" s="21"/>
      <c r="C6459" s="22"/>
      <c r="D6459" s="23"/>
      <c r="E6459" s="22"/>
      <c r="F6459" s="23"/>
      <c r="G6459" s="24"/>
      <c r="H6459" s="22"/>
      <c r="I6459" s="22"/>
      <c r="J6459" s="22"/>
      <c r="K6459" s="22"/>
      <c r="L6459" s="66"/>
      <c r="M6459" s="67"/>
      <c r="N6459" s="22"/>
      <c r="O6459" s="22"/>
      <c r="P6459" s="25"/>
      <c r="Q6459" s="26"/>
    </row>
    <row r="6460" spans="1:17" x14ac:dyDescent="0.25">
      <c r="A6460" s="20"/>
      <c r="B6460" s="21"/>
      <c r="C6460" s="22"/>
      <c r="D6460" s="23"/>
      <c r="E6460" s="22"/>
      <c r="F6460" s="23"/>
      <c r="G6460" s="24"/>
      <c r="H6460" s="22"/>
      <c r="I6460" s="22"/>
      <c r="J6460" s="22"/>
      <c r="K6460" s="22"/>
      <c r="L6460" s="66"/>
      <c r="M6460" s="67"/>
      <c r="N6460" s="22"/>
      <c r="O6460" s="22"/>
      <c r="P6460" s="25"/>
      <c r="Q6460" s="26"/>
    </row>
    <row r="6461" spans="1:17" x14ac:dyDescent="0.25">
      <c r="A6461" s="20"/>
      <c r="B6461" s="21"/>
      <c r="C6461" s="22"/>
      <c r="D6461" s="23"/>
      <c r="E6461" s="22"/>
      <c r="F6461" s="23"/>
      <c r="G6461" s="24"/>
      <c r="H6461" s="22"/>
      <c r="I6461" s="22"/>
      <c r="J6461" s="22"/>
      <c r="K6461" s="22"/>
      <c r="L6461" s="66"/>
      <c r="M6461" s="67"/>
      <c r="N6461" s="22"/>
      <c r="O6461" s="22"/>
      <c r="P6461" s="25"/>
      <c r="Q6461" s="26"/>
    </row>
    <row r="6462" spans="1:17" x14ac:dyDescent="0.25">
      <c r="A6462" s="20"/>
      <c r="B6462" s="21"/>
      <c r="C6462" s="22"/>
      <c r="D6462" s="23"/>
      <c r="E6462" s="22"/>
      <c r="F6462" s="23"/>
      <c r="G6462" s="24"/>
      <c r="H6462" s="22"/>
      <c r="I6462" s="22"/>
      <c r="J6462" s="22"/>
      <c r="K6462" s="22"/>
      <c r="L6462" s="66"/>
      <c r="M6462" s="67"/>
      <c r="N6462" s="22"/>
      <c r="O6462" s="22"/>
      <c r="P6462" s="25"/>
      <c r="Q6462" s="26"/>
    </row>
    <row r="6463" spans="1:17" x14ac:dyDescent="0.25">
      <c r="A6463" s="20"/>
      <c r="B6463" s="21"/>
      <c r="C6463" s="22"/>
      <c r="D6463" s="23"/>
      <c r="E6463" s="22"/>
      <c r="F6463" s="23"/>
      <c r="G6463" s="24"/>
      <c r="H6463" s="22"/>
      <c r="I6463" s="22"/>
      <c r="J6463" s="22"/>
      <c r="K6463" s="22"/>
      <c r="L6463" s="66"/>
      <c r="M6463" s="67"/>
      <c r="N6463" s="22"/>
      <c r="O6463" s="22"/>
      <c r="P6463" s="25"/>
      <c r="Q6463" s="26"/>
    </row>
    <row r="6464" spans="1:17" x14ac:dyDescent="0.25">
      <c r="A6464" s="20"/>
      <c r="B6464" s="21"/>
      <c r="C6464" s="22"/>
      <c r="D6464" s="23"/>
      <c r="E6464" s="22"/>
      <c r="F6464" s="23"/>
      <c r="G6464" s="24"/>
      <c r="H6464" s="22"/>
      <c r="I6464" s="22"/>
      <c r="J6464" s="22"/>
      <c r="K6464" s="22"/>
      <c r="L6464" s="66"/>
      <c r="M6464" s="67"/>
      <c r="N6464" s="22"/>
      <c r="O6464" s="22"/>
      <c r="P6464" s="25"/>
      <c r="Q6464" s="26"/>
    </row>
    <row r="6465" spans="1:17" x14ac:dyDescent="0.25">
      <c r="A6465" s="20"/>
      <c r="B6465" s="21"/>
      <c r="C6465" s="22"/>
      <c r="D6465" s="23"/>
      <c r="E6465" s="22"/>
      <c r="F6465" s="23"/>
      <c r="G6465" s="24"/>
      <c r="H6465" s="22"/>
      <c r="I6465" s="22"/>
      <c r="J6465" s="22"/>
      <c r="K6465" s="22"/>
      <c r="L6465" s="66"/>
      <c r="M6465" s="67"/>
      <c r="N6465" s="22"/>
      <c r="O6465" s="22"/>
      <c r="P6465" s="25"/>
      <c r="Q6465" s="26"/>
    </row>
    <row r="6466" spans="1:17" x14ac:dyDescent="0.25">
      <c r="A6466" s="20"/>
      <c r="B6466" s="21"/>
      <c r="C6466" s="22"/>
      <c r="D6466" s="23"/>
      <c r="E6466" s="22"/>
      <c r="F6466" s="23"/>
      <c r="G6466" s="24"/>
      <c r="H6466" s="22"/>
      <c r="I6466" s="22"/>
      <c r="J6466" s="22"/>
      <c r="K6466" s="22"/>
      <c r="L6466" s="66"/>
      <c r="M6466" s="67"/>
      <c r="N6466" s="22"/>
      <c r="O6466" s="22"/>
      <c r="P6466" s="25"/>
      <c r="Q6466" s="26"/>
    </row>
    <row r="6467" spans="1:17" x14ac:dyDescent="0.25">
      <c r="A6467" s="20"/>
      <c r="B6467" s="21"/>
      <c r="C6467" s="22"/>
      <c r="D6467" s="23"/>
      <c r="E6467" s="22"/>
      <c r="F6467" s="23"/>
      <c r="G6467" s="24"/>
      <c r="H6467" s="22"/>
      <c r="I6467" s="22"/>
      <c r="J6467" s="22"/>
      <c r="K6467" s="22"/>
      <c r="L6467" s="66"/>
      <c r="M6467" s="67"/>
      <c r="N6467" s="22"/>
      <c r="O6467" s="22"/>
      <c r="P6467" s="25"/>
      <c r="Q6467" s="26"/>
    </row>
    <row r="6468" spans="1:17" x14ac:dyDescent="0.25">
      <c r="A6468" s="20"/>
      <c r="B6468" s="21"/>
      <c r="C6468" s="22"/>
      <c r="D6468" s="23"/>
      <c r="E6468" s="22"/>
      <c r="F6468" s="23"/>
      <c r="G6468" s="24"/>
      <c r="H6468" s="22"/>
      <c r="I6468" s="22"/>
      <c r="J6468" s="22"/>
      <c r="K6468" s="22"/>
      <c r="L6468" s="66"/>
      <c r="M6468" s="67"/>
      <c r="N6468" s="22"/>
      <c r="O6468" s="22"/>
      <c r="P6468" s="25"/>
      <c r="Q6468" s="26"/>
    </row>
    <row r="6469" spans="1:17" x14ac:dyDescent="0.25">
      <c r="A6469" s="20"/>
      <c r="B6469" s="21"/>
      <c r="C6469" s="22"/>
      <c r="D6469" s="23"/>
      <c r="E6469" s="22"/>
      <c r="F6469" s="23"/>
      <c r="G6469" s="24"/>
      <c r="H6469" s="22"/>
      <c r="I6469" s="22"/>
      <c r="J6469" s="22"/>
      <c r="K6469" s="22"/>
      <c r="L6469" s="66"/>
      <c r="M6469" s="67"/>
      <c r="N6469" s="22"/>
      <c r="O6469" s="22"/>
      <c r="P6469" s="25"/>
      <c r="Q6469" s="26"/>
    </row>
    <row r="6470" spans="1:17" x14ac:dyDescent="0.25">
      <c r="A6470" s="20"/>
      <c r="B6470" s="21"/>
      <c r="C6470" s="22"/>
      <c r="D6470" s="23"/>
      <c r="E6470" s="22"/>
      <c r="F6470" s="23"/>
      <c r="G6470" s="24"/>
      <c r="H6470" s="22"/>
      <c r="I6470" s="22"/>
      <c r="J6470" s="22"/>
      <c r="K6470" s="22"/>
      <c r="L6470" s="66"/>
      <c r="M6470" s="67"/>
      <c r="N6470" s="22"/>
      <c r="O6470" s="22"/>
      <c r="P6470" s="25"/>
      <c r="Q6470" s="26"/>
    </row>
    <row r="6471" spans="1:17" x14ac:dyDescent="0.25">
      <c r="A6471" s="20"/>
      <c r="B6471" s="21"/>
      <c r="C6471" s="22"/>
      <c r="D6471" s="23"/>
      <c r="E6471" s="22"/>
      <c r="F6471" s="23"/>
      <c r="G6471" s="24"/>
      <c r="H6471" s="22"/>
      <c r="I6471" s="22"/>
      <c r="J6471" s="22"/>
      <c r="K6471" s="22"/>
      <c r="L6471" s="66"/>
      <c r="M6471" s="67"/>
      <c r="N6471" s="22"/>
      <c r="O6471" s="22"/>
      <c r="P6471" s="25"/>
      <c r="Q6471" s="26"/>
    </row>
    <row r="6472" spans="1:17" x14ac:dyDescent="0.25">
      <c r="A6472" s="20"/>
      <c r="B6472" s="21"/>
      <c r="C6472" s="22"/>
      <c r="D6472" s="23"/>
      <c r="E6472" s="22"/>
      <c r="F6472" s="23"/>
      <c r="G6472" s="24"/>
      <c r="H6472" s="22"/>
      <c r="I6472" s="22"/>
      <c r="J6472" s="22"/>
      <c r="K6472" s="22"/>
      <c r="L6472" s="66"/>
      <c r="M6472" s="67"/>
      <c r="N6472" s="22"/>
      <c r="O6472" s="22"/>
      <c r="P6472" s="25"/>
      <c r="Q6472" s="26"/>
    </row>
    <row r="6473" spans="1:17" x14ac:dyDescent="0.25">
      <c r="A6473" s="20"/>
      <c r="B6473" s="21"/>
      <c r="C6473" s="22"/>
      <c r="D6473" s="23"/>
      <c r="E6473" s="22"/>
      <c r="F6473" s="23"/>
      <c r="G6473" s="24"/>
      <c r="H6473" s="22"/>
      <c r="I6473" s="22"/>
      <c r="J6473" s="22"/>
      <c r="K6473" s="22"/>
      <c r="L6473" s="66"/>
      <c r="M6473" s="67"/>
      <c r="N6473" s="22"/>
      <c r="O6473" s="22"/>
      <c r="P6473" s="25"/>
      <c r="Q6473" s="26"/>
    </row>
    <row r="6474" spans="1:17" x14ac:dyDescent="0.25">
      <c r="A6474" s="20"/>
      <c r="B6474" s="21"/>
      <c r="C6474" s="22"/>
      <c r="D6474" s="23"/>
      <c r="E6474" s="22"/>
      <c r="F6474" s="23"/>
      <c r="G6474" s="24"/>
      <c r="H6474" s="22"/>
      <c r="I6474" s="22"/>
      <c r="J6474" s="22"/>
      <c r="K6474" s="22"/>
      <c r="L6474" s="66"/>
      <c r="M6474" s="67"/>
      <c r="N6474" s="22"/>
      <c r="O6474" s="22"/>
      <c r="P6474" s="25"/>
      <c r="Q6474" s="26"/>
    </row>
    <row r="6475" spans="1:17" x14ac:dyDescent="0.25">
      <c r="A6475" s="20"/>
      <c r="B6475" s="21"/>
      <c r="C6475" s="22"/>
      <c r="D6475" s="23"/>
      <c r="E6475" s="22"/>
      <c r="F6475" s="23"/>
      <c r="G6475" s="24"/>
      <c r="H6475" s="22"/>
      <c r="I6475" s="22"/>
      <c r="J6475" s="22"/>
      <c r="K6475" s="22"/>
      <c r="L6475" s="66"/>
      <c r="M6475" s="67"/>
      <c r="N6475" s="22"/>
      <c r="O6475" s="22"/>
      <c r="P6475" s="25"/>
      <c r="Q6475" s="26"/>
    </row>
    <row r="6476" spans="1:17" x14ac:dyDescent="0.25">
      <c r="A6476" s="20"/>
      <c r="B6476" s="21"/>
      <c r="C6476" s="22"/>
      <c r="D6476" s="23"/>
      <c r="E6476" s="22"/>
      <c r="F6476" s="23"/>
      <c r="G6476" s="24"/>
      <c r="H6476" s="22"/>
      <c r="I6476" s="22"/>
      <c r="J6476" s="22"/>
      <c r="K6476" s="22"/>
      <c r="L6476" s="66"/>
      <c r="M6476" s="67"/>
      <c r="N6476" s="22"/>
      <c r="O6476" s="22"/>
      <c r="P6476" s="25"/>
      <c r="Q6476" s="26"/>
    </row>
    <row r="6477" spans="1:17" x14ac:dyDescent="0.25">
      <c r="A6477" s="20"/>
      <c r="B6477" s="21"/>
      <c r="C6477" s="22"/>
      <c r="D6477" s="23"/>
      <c r="E6477" s="22"/>
      <c r="F6477" s="23"/>
      <c r="G6477" s="24"/>
      <c r="H6477" s="22"/>
      <c r="I6477" s="22"/>
      <c r="J6477" s="22"/>
      <c r="K6477" s="22"/>
      <c r="L6477" s="66"/>
      <c r="M6477" s="67"/>
      <c r="N6477" s="22"/>
      <c r="O6477" s="22"/>
      <c r="P6477" s="25"/>
      <c r="Q6477" s="26"/>
    </row>
    <row r="6478" spans="1:17" x14ac:dyDescent="0.25">
      <c r="A6478" s="20"/>
      <c r="B6478" s="21"/>
      <c r="C6478" s="22"/>
      <c r="D6478" s="23"/>
      <c r="E6478" s="22"/>
      <c r="F6478" s="23"/>
      <c r="G6478" s="24"/>
      <c r="H6478" s="22"/>
      <c r="I6478" s="22"/>
      <c r="J6478" s="22"/>
      <c r="K6478" s="22"/>
      <c r="L6478" s="66"/>
      <c r="M6478" s="67"/>
      <c r="N6478" s="22"/>
      <c r="O6478" s="22"/>
      <c r="P6478" s="25"/>
      <c r="Q6478" s="26"/>
    </row>
    <row r="6479" spans="1:17" x14ac:dyDescent="0.25">
      <c r="A6479" s="20"/>
      <c r="B6479" s="21"/>
      <c r="C6479" s="22"/>
      <c r="D6479" s="23"/>
      <c r="E6479" s="22"/>
      <c r="F6479" s="23"/>
      <c r="G6479" s="24"/>
      <c r="H6479" s="22"/>
      <c r="I6479" s="22"/>
      <c r="J6479" s="22"/>
      <c r="K6479" s="22"/>
      <c r="L6479" s="66"/>
      <c r="M6479" s="67"/>
      <c r="N6479" s="22"/>
      <c r="O6479" s="22"/>
      <c r="P6479" s="25"/>
      <c r="Q6479" s="26"/>
    </row>
    <row r="6480" spans="1:17" x14ac:dyDescent="0.25">
      <c r="A6480" s="20"/>
      <c r="B6480" s="21"/>
      <c r="C6480" s="22"/>
      <c r="D6480" s="23"/>
      <c r="E6480" s="22"/>
      <c r="F6480" s="23"/>
      <c r="G6480" s="24"/>
      <c r="H6480" s="22"/>
      <c r="I6480" s="22"/>
      <c r="J6480" s="22"/>
      <c r="K6480" s="22"/>
      <c r="L6480" s="66"/>
      <c r="M6480" s="67"/>
      <c r="N6480" s="22"/>
      <c r="O6480" s="22"/>
      <c r="P6480" s="25"/>
      <c r="Q6480" s="26"/>
    </row>
    <row r="6481" spans="1:17" x14ac:dyDescent="0.25">
      <c r="A6481" s="20"/>
      <c r="B6481" s="21"/>
      <c r="C6481" s="22"/>
      <c r="D6481" s="23"/>
      <c r="E6481" s="22"/>
      <c r="F6481" s="23"/>
      <c r="G6481" s="24"/>
      <c r="H6481" s="22"/>
      <c r="I6481" s="22"/>
      <c r="J6481" s="22"/>
      <c r="K6481" s="22"/>
      <c r="L6481" s="66"/>
      <c r="M6481" s="67"/>
      <c r="N6481" s="22"/>
      <c r="O6481" s="22"/>
      <c r="P6481" s="25"/>
      <c r="Q6481" s="26"/>
    </row>
    <row r="6482" spans="1:17" x14ac:dyDescent="0.25">
      <c r="A6482" s="20"/>
      <c r="B6482" s="21"/>
      <c r="C6482" s="22"/>
      <c r="D6482" s="23"/>
      <c r="E6482" s="22"/>
      <c r="F6482" s="23"/>
      <c r="G6482" s="24"/>
      <c r="H6482" s="22"/>
      <c r="I6482" s="22"/>
      <c r="J6482" s="22"/>
      <c r="K6482" s="22"/>
      <c r="L6482" s="66"/>
      <c r="M6482" s="67"/>
      <c r="N6482" s="22"/>
      <c r="O6482" s="22"/>
      <c r="P6482" s="25"/>
      <c r="Q6482" s="26"/>
    </row>
    <row r="6483" spans="1:17" x14ac:dyDescent="0.25">
      <c r="A6483" s="20"/>
      <c r="B6483" s="21"/>
      <c r="C6483" s="22"/>
      <c r="D6483" s="23"/>
      <c r="E6483" s="22"/>
      <c r="F6483" s="23"/>
      <c r="G6483" s="24"/>
      <c r="H6483" s="22"/>
      <c r="I6483" s="22"/>
      <c r="J6483" s="22"/>
      <c r="K6483" s="22"/>
      <c r="L6483" s="66"/>
      <c r="M6483" s="67"/>
      <c r="N6483" s="22"/>
      <c r="O6483" s="22"/>
      <c r="P6483" s="25"/>
      <c r="Q6483" s="26"/>
    </row>
    <row r="6484" spans="1:17" x14ac:dyDescent="0.25">
      <c r="A6484" s="20"/>
      <c r="B6484" s="21"/>
      <c r="C6484" s="22"/>
      <c r="D6484" s="23"/>
      <c r="E6484" s="22"/>
      <c r="F6484" s="23"/>
      <c r="G6484" s="24"/>
      <c r="H6484" s="22"/>
      <c r="I6484" s="22"/>
      <c r="J6484" s="22"/>
      <c r="K6484" s="22"/>
      <c r="L6484" s="66"/>
      <c r="M6484" s="67"/>
      <c r="N6484" s="22"/>
      <c r="O6484" s="22"/>
      <c r="P6484" s="25"/>
      <c r="Q6484" s="26"/>
    </row>
    <row r="6485" spans="1:17" x14ac:dyDescent="0.25">
      <c r="A6485" s="20"/>
      <c r="B6485" s="21"/>
      <c r="C6485" s="22"/>
      <c r="D6485" s="23"/>
      <c r="E6485" s="22"/>
      <c r="F6485" s="23"/>
      <c r="G6485" s="24"/>
      <c r="H6485" s="22"/>
      <c r="I6485" s="22"/>
      <c r="J6485" s="22"/>
      <c r="K6485" s="22"/>
      <c r="L6485" s="66"/>
      <c r="M6485" s="67"/>
      <c r="N6485" s="22"/>
      <c r="O6485" s="22"/>
      <c r="P6485" s="25"/>
      <c r="Q6485" s="26"/>
    </row>
    <row r="6486" spans="1:17" x14ac:dyDescent="0.25">
      <c r="A6486" s="20"/>
      <c r="B6486" s="21"/>
      <c r="C6486" s="22"/>
      <c r="D6486" s="23"/>
      <c r="E6486" s="22"/>
      <c r="F6486" s="23"/>
      <c r="G6486" s="24"/>
      <c r="H6486" s="22"/>
      <c r="I6486" s="22"/>
      <c r="J6486" s="22"/>
      <c r="K6486" s="22"/>
      <c r="L6486" s="66"/>
      <c r="M6486" s="67"/>
      <c r="N6486" s="22"/>
      <c r="O6486" s="22"/>
      <c r="P6486" s="25"/>
      <c r="Q6486" s="26"/>
    </row>
    <row r="6487" spans="1:17" x14ac:dyDescent="0.25">
      <c r="A6487" s="20"/>
      <c r="B6487" s="21"/>
      <c r="C6487" s="22"/>
      <c r="D6487" s="23"/>
      <c r="E6487" s="22"/>
      <c r="F6487" s="23"/>
      <c r="G6487" s="24"/>
      <c r="H6487" s="22"/>
      <c r="I6487" s="22"/>
      <c r="J6487" s="22"/>
      <c r="K6487" s="22"/>
      <c r="L6487" s="66"/>
      <c r="M6487" s="67"/>
      <c r="N6487" s="22"/>
      <c r="O6487" s="22"/>
      <c r="P6487" s="25"/>
      <c r="Q6487" s="26"/>
    </row>
    <row r="6488" spans="1:17" x14ac:dyDescent="0.25">
      <c r="A6488" s="20"/>
      <c r="B6488" s="21"/>
      <c r="C6488" s="22"/>
      <c r="D6488" s="23"/>
      <c r="E6488" s="22"/>
      <c r="F6488" s="23"/>
      <c r="G6488" s="24"/>
      <c r="H6488" s="22"/>
      <c r="I6488" s="22"/>
      <c r="J6488" s="22"/>
      <c r="K6488" s="22"/>
      <c r="L6488" s="66"/>
      <c r="M6488" s="67"/>
      <c r="N6488" s="22"/>
      <c r="O6488" s="22"/>
      <c r="P6488" s="25"/>
      <c r="Q6488" s="26"/>
    </row>
    <row r="6489" spans="1:17" x14ac:dyDescent="0.25">
      <c r="A6489" s="20"/>
      <c r="B6489" s="21"/>
      <c r="C6489" s="22"/>
      <c r="D6489" s="23"/>
      <c r="E6489" s="22"/>
      <c r="F6489" s="23"/>
      <c r="G6489" s="24"/>
      <c r="H6489" s="22"/>
      <c r="I6489" s="22"/>
      <c r="J6489" s="22"/>
      <c r="K6489" s="22"/>
      <c r="L6489" s="66"/>
      <c r="M6489" s="67"/>
      <c r="N6489" s="22"/>
      <c r="O6489" s="22"/>
      <c r="P6489" s="25"/>
      <c r="Q6489" s="26"/>
    </row>
    <row r="6490" spans="1:17" x14ac:dyDescent="0.25">
      <c r="A6490" s="20"/>
      <c r="B6490" s="21"/>
      <c r="C6490" s="22"/>
      <c r="D6490" s="23"/>
      <c r="E6490" s="22"/>
      <c r="F6490" s="23"/>
      <c r="G6490" s="24"/>
      <c r="H6490" s="22"/>
      <c r="I6490" s="22"/>
      <c r="J6490" s="22"/>
      <c r="K6490" s="22"/>
      <c r="L6490" s="66"/>
      <c r="M6490" s="67"/>
      <c r="N6490" s="22"/>
      <c r="O6490" s="22"/>
      <c r="P6490" s="25"/>
      <c r="Q6490" s="26"/>
    </row>
    <row r="6491" spans="1:17" x14ac:dyDescent="0.25">
      <c r="A6491" s="20"/>
      <c r="B6491" s="21"/>
      <c r="C6491" s="22"/>
      <c r="D6491" s="23"/>
      <c r="E6491" s="22"/>
      <c r="F6491" s="23"/>
      <c r="G6491" s="24"/>
      <c r="H6491" s="22"/>
      <c r="I6491" s="22"/>
      <c r="J6491" s="22"/>
      <c r="K6491" s="22"/>
      <c r="L6491" s="66"/>
      <c r="M6491" s="67"/>
      <c r="N6491" s="22"/>
      <c r="O6491" s="22"/>
      <c r="P6491" s="25"/>
      <c r="Q6491" s="26"/>
    </row>
    <row r="6492" spans="1:17" x14ac:dyDescent="0.25">
      <c r="A6492" s="20"/>
      <c r="B6492" s="21"/>
      <c r="C6492" s="22"/>
      <c r="D6492" s="23"/>
      <c r="E6492" s="22"/>
      <c r="F6492" s="23"/>
      <c r="G6492" s="24"/>
      <c r="H6492" s="22"/>
      <c r="I6492" s="22"/>
      <c r="J6492" s="22"/>
      <c r="K6492" s="22"/>
      <c r="L6492" s="66"/>
      <c r="M6492" s="67"/>
      <c r="N6492" s="22"/>
      <c r="O6492" s="22"/>
      <c r="P6492" s="25"/>
      <c r="Q6492" s="26"/>
    </row>
    <row r="6493" spans="1:17" x14ac:dyDescent="0.25">
      <c r="A6493" s="20"/>
      <c r="B6493" s="21"/>
      <c r="C6493" s="22"/>
      <c r="D6493" s="23"/>
      <c r="E6493" s="22"/>
      <c r="F6493" s="23"/>
      <c r="G6493" s="24"/>
      <c r="H6493" s="22"/>
      <c r="I6493" s="22"/>
      <c r="J6493" s="22"/>
      <c r="K6493" s="22"/>
      <c r="L6493" s="66"/>
      <c r="M6493" s="67"/>
      <c r="N6493" s="22"/>
      <c r="O6493" s="22"/>
      <c r="P6493" s="25"/>
      <c r="Q6493" s="26"/>
    </row>
    <row r="6494" spans="1:17" x14ac:dyDescent="0.25">
      <c r="A6494" s="20"/>
      <c r="B6494" s="21"/>
      <c r="C6494" s="22"/>
      <c r="D6494" s="23"/>
      <c r="E6494" s="22"/>
      <c r="F6494" s="23"/>
      <c r="G6494" s="24"/>
      <c r="H6494" s="22"/>
      <c r="I6494" s="22"/>
      <c r="J6494" s="22"/>
      <c r="K6494" s="22"/>
      <c r="L6494" s="66"/>
      <c r="M6494" s="67"/>
      <c r="N6494" s="22"/>
      <c r="O6494" s="22"/>
      <c r="P6494" s="25"/>
      <c r="Q6494" s="26"/>
    </row>
    <row r="6495" spans="1:17" x14ac:dyDescent="0.25">
      <c r="A6495" s="20"/>
      <c r="B6495" s="21"/>
      <c r="C6495" s="22"/>
      <c r="D6495" s="23"/>
      <c r="E6495" s="22"/>
      <c r="F6495" s="23"/>
      <c r="G6495" s="24"/>
      <c r="H6495" s="22"/>
      <c r="I6495" s="22"/>
      <c r="J6495" s="22"/>
      <c r="K6495" s="22"/>
      <c r="L6495" s="66"/>
      <c r="M6495" s="67"/>
      <c r="N6495" s="22"/>
      <c r="O6495" s="22"/>
      <c r="P6495" s="25"/>
      <c r="Q6495" s="26"/>
    </row>
    <row r="6496" spans="1:17" x14ac:dyDescent="0.25">
      <c r="A6496" s="20"/>
      <c r="B6496" s="21"/>
      <c r="C6496" s="22"/>
      <c r="D6496" s="23"/>
      <c r="E6496" s="22"/>
      <c r="F6496" s="23"/>
      <c r="G6496" s="24"/>
      <c r="H6496" s="22"/>
      <c r="I6496" s="22"/>
      <c r="J6496" s="22"/>
      <c r="K6496" s="22"/>
      <c r="L6496" s="66"/>
      <c r="M6496" s="67"/>
      <c r="N6496" s="22"/>
      <c r="O6496" s="22"/>
      <c r="P6496" s="25"/>
      <c r="Q6496" s="26"/>
    </row>
    <row r="6497" spans="1:17" x14ac:dyDescent="0.25">
      <c r="A6497" s="20"/>
      <c r="B6497" s="21"/>
      <c r="C6497" s="22"/>
      <c r="D6497" s="23"/>
      <c r="E6497" s="22"/>
      <c r="F6497" s="23"/>
      <c r="G6497" s="24"/>
      <c r="H6497" s="22"/>
      <c r="I6497" s="22"/>
      <c r="J6497" s="22"/>
      <c r="K6497" s="22"/>
      <c r="L6497" s="66"/>
      <c r="M6497" s="67"/>
      <c r="N6497" s="22"/>
      <c r="O6497" s="22"/>
      <c r="P6497" s="25"/>
      <c r="Q6497" s="26"/>
    </row>
    <row r="6498" spans="1:17" x14ac:dyDescent="0.25">
      <c r="A6498" s="20"/>
      <c r="B6498" s="21"/>
      <c r="C6498" s="22"/>
      <c r="D6498" s="23"/>
      <c r="E6498" s="22"/>
      <c r="F6498" s="23"/>
      <c r="G6498" s="24"/>
      <c r="H6498" s="22"/>
      <c r="I6498" s="22"/>
      <c r="J6498" s="22"/>
      <c r="K6498" s="22"/>
      <c r="L6498" s="66"/>
      <c r="M6498" s="67"/>
      <c r="N6498" s="22"/>
      <c r="O6498" s="22"/>
      <c r="P6498" s="25"/>
      <c r="Q6498" s="26"/>
    </row>
    <row r="6499" spans="1:17" x14ac:dyDescent="0.25">
      <c r="A6499" s="20"/>
      <c r="B6499" s="21"/>
      <c r="C6499" s="22"/>
      <c r="D6499" s="23"/>
      <c r="E6499" s="22"/>
      <c r="F6499" s="23"/>
      <c r="G6499" s="24"/>
      <c r="H6499" s="22"/>
      <c r="I6499" s="22"/>
      <c r="J6499" s="22"/>
      <c r="K6499" s="22"/>
      <c r="L6499" s="66"/>
      <c r="M6499" s="67"/>
      <c r="N6499" s="22"/>
      <c r="O6499" s="22"/>
      <c r="P6499" s="25"/>
      <c r="Q6499" s="26"/>
    </row>
    <row r="6500" spans="1:17" x14ac:dyDescent="0.25">
      <c r="A6500" s="20"/>
      <c r="B6500" s="21"/>
      <c r="C6500" s="22"/>
      <c r="D6500" s="23"/>
      <c r="E6500" s="22"/>
      <c r="F6500" s="23"/>
      <c r="G6500" s="24"/>
      <c r="H6500" s="22"/>
      <c r="I6500" s="22"/>
      <c r="J6500" s="22"/>
      <c r="K6500" s="22"/>
      <c r="L6500" s="66"/>
      <c r="M6500" s="67"/>
      <c r="N6500" s="22"/>
      <c r="O6500" s="22"/>
      <c r="P6500" s="25"/>
      <c r="Q6500" s="26"/>
    </row>
    <row r="6501" spans="1:17" x14ac:dyDescent="0.25">
      <c r="A6501" s="20"/>
      <c r="B6501" s="21"/>
      <c r="C6501" s="22"/>
      <c r="D6501" s="23"/>
      <c r="E6501" s="22"/>
      <c r="F6501" s="23"/>
      <c r="G6501" s="24"/>
      <c r="H6501" s="22"/>
      <c r="I6501" s="22"/>
      <c r="J6501" s="22"/>
      <c r="K6501" s="22"/>
      <c r="L6501" s="66"/>
      <c r="M6501" s="67"/>
      <c r="N6501" s="22"/>
      <c r="O6501" s="22"/>
      <c r="P6501" s="25"/>
      <c r="Q6501" s="26"/>
    </row>
    <row r="6502" spans="1:17" x14ac:dyDescent="0.25">
      <c r="A6502" s="20"/>
      <c r="B6502" s="21"/>
      <c r="C6502" s="22"/>
      <c r="D6502" s="23"/>
      <c r="E6502" s="22"/>
      <c r="F6502" s="23"/>
      <c r="G6502" s="24"/>
      <c r="H6502" s="22"/>
      <c r="I6502" s="22"/>
      <c r="J6502" s="22"/>
      <c r="K6502" s="22"/>
      <c r="L6502" s="66"/>
      <c r="M6502" s="67"/>
      <c r="N6502" s="22"/>
      <c r="O6502" s="22"/>
      <c r="P6502" s="25"/>
      <c r="Q6502" s="26"/>
    </row>
    <row r="6503" spans="1:17" x14ac:dyDescent="0.25">
      <c r="A6503" s="20"/>
      <c r="B6503" s="21"/>
      <c r="C6503" s="22"/>
      <c r="D6503" s="23"/>
      <c r="E6503" s="22"/>
      <c r="F6503" s="23"/>
      <c r="G6503" s="24"/>
      <c r="H6503" s="22"/>
      <c r="I6503" s="22"/>
      <c r="J6503" s="22"/>
      <c r="K6503" s="22"/>
      <c r="L6503" s="66"/>
      <c r="M6503" s="67"/>
      <c r="N6503" s="22"/>
      <c r="O6503" s="22"/>
      <c r="P6503" s="25"/>
      <c r="Q6503" s="26"/>
    </row>
    <row r="6504" spans="1:17" x14ac:dyDescent="0.25">
      <c r="A6504" s="20"/>
      <c r="B6504" s="21"/>
      <c r="C6504" s="22"/>
      <c r="D6504" s="23"/>
      <c r="E6504" s="22"/>
      <c r="F6504" s="23"/>
      <c r="G6504" s="24"/>
      <c r="H6504" s="22"/>
      <c r="I6504" s="22"/>
      <c r="J6504" s="22"/>
      <c r="K6504" s="22"/>
      <c r="L6504" s="66"/>
      <c r="M6504" s="67"/>
      <c r="N6504" s="22"/>
      <c r="O6504" s="22"/>
      <c r="P6504" s="25"/>
      <c r="Q6504" s="26"/>
    </row>
    <row r="6505" spans="1:17" x14ac:dyDescent="0.25">
      <c r="A6505" s="20"/>
      <c r="B6505" s="21"/>
      <c r="C6505" s="22"/>
      <c r="D6505" s="23"/>
      <c r="E6505" s="22"/>
      <c r="F6505" s="23"/>
      <c r="G6505" s="24"/>
      <c r="H6505" s="22"/>
      <c r="I6505" s="22"/>
      <c r="J6505" s="22"/>
      <c r="K6505" s="22"/>
      <c r="L6505" s="66"/>
      <c r="M6505" s="67"/>
      <c r="N6505" s="22"/>
      <c r="O6505" s="22"/>
      <c r="P6505" s="25"/>
      <c r="Q6505" s="26"/>
    </row>
    <row r="6506" spans="1:17" x14ac:dyDescent="0.25">
      <c r="A6506" s="20"/>
      <c r="B6506" s="21"/>
      <c r="C6506" s="22"/>
      <c r="D6506" s="23"/>
      <c r="E6506" s="22"/>
      <c r="F6506" s="23"/>
      <c r="G6506" s="24"/>
      <c r="H6506" s="22"/>
      <c r="I6506" s="22"/>
      <c r="J6506" s="22"/>
      <c r="K6506" s="22"/>
      <c r="L6506" s="66"/>
      <c r="M6506" s="67"/>
      <c r="N6506" s="22"/>
      <c r="O6506" s="22"/>
      <c r="P6506" s="25"/>
      <c r="Q6506" s="26"/>
    </row>
    <row r="6507" spans="1:17" x14ac:dyDescent="0.25">
      <c r="A6507" s="20"/>
      <c r="B6507" s="21"/>
      <c r="C6507" s="22"/>
      <c r="D6507" s="23"/>
      <c r="E6507" s="22"/>
      <c r="F6507" s="23"/>
      <c r="G6507" s="24"/>
      <c r="H6507" s="22"/>
      <c r="I6507" s="22"/>
      <c r="J6507" s="22"/>
      <c r="K6507" s="22"/>
      <c r="L6507" s="66"/>
      <c r="M6507" s="67"/>
      <c r="N6507" s="22"/>
      <c r="O6507" s="22"/>
      <c r="P6507" s="25"/>
      <c r="Q6507" s="26"/>
    </row>
    <row r="6508" spans="1:17" x14ac:dyDescent="0.25">
      <c r="A6508" s="20"/>
      <c r="B6508" s="21"/>
      <c r="C6508" s="22"/>
      <c r="D6508" s="23"/>
      <c r="E6508" s="22"/>
      <c r="F6508" s="23"/>
      <c r="G6508" s="24"/>
      <c r="H6508" s="22"/>
      <c r="I6508" s="22"/>
      <c r="J6508" s="22"/>
      <c r="K6508" s="22"/>
      <c r="L6508" s="66"/>
      <c r="M6508" s="67"/>
      <c r="N6508" s="22"/>
      <c r="O6508" s="22"/>
      <c r="P6508" s="25"/>
      <c r="Q6508" s="26"/>
    </row>
    <row r="6509" spans="1:17" x14ac:dyDescent="0.25">
      <c r="A6509" s="20"/>
      <c r="B6509" s="21"/>
      <c r="C6509" s="22"/>
      <c r="D6509" s="23"/>
      <c r="E6509" s="22"/>
      <c r="F6509" s="23"/>
      <c r="G6509" s="24"/>
      <c r="H6509" s="22"/>
      <c r="I6509" s="22"/>
      <c r="J6509" s="22"/>
      <c r="K6509" s="22"/>
      <c r="L6509" s="66"/>
      <c r="M6509" s="67"/>
      <c r="N6509" s="22"/>
      <c r="O6509" s="22"/>
      <c r="P6509" s="25"/>
      <c r="Q6509" s="26"/>
    </row>
    <row r="6510" spans="1:17" x14ac:dyDescent="0.25">
      <c r="A6510" s="20"/>
      <c r="B6510" s="21"/>
      <c r="C6510" s="22"/>
      <c r="D6510" s="23"/>
      <c r="E6510" s="22"/>
      <c r="F6510" s="23"/>
      <c r="G6510" s="24"/>
      <c r="H6510" s="22"/>
      <c r="I6510" s="22"/>
      <c r="J6510" s="22"/>
      <c r="K6510" s="22"/>
      <c r="L6510" s="66"/>
      <c r="M6510" s="67"/>
      <c r="N6510" s="22"/>
      <c r="O6510" s="22"/>
      <c r="P6510" s="25"/>
      <c r="Q6510" s="26"/>
    </row>
    <row r="6511" spans="1:17" x14ac:dyDescent="0.25">
      <c r="A6511" s="20"/>
      <c r="B6511" s="21"/>
      <c r="C6511" s="22"/>
      <c r="D6511" s="23"/>
      <c r="E6511" s="22"/>
      <c r="F6511" s="23"/>
      <c r="G6511" s="24"/>
      <c r="H6511" s="22"/>
      <c r="I6511" s="22"/>
      <c r="J6511" s="22"/>
      <c r="K6511" s="22"/>
      <c r="L6511" s="66"/>
      <c r="M6511" s="67"/>
      <c r="N6511" s="22"/>
      <c r="O6511" s="22"/>
      <c r="P6511" s="25"/>
      <c r="Q6511" s="26"/>
    </row>
    <row r="6512" spans="1:17" x14ac:dyDescent="0.25">
      <c r="A6512" s="20"/>
      <c r="B6512" s="21"/>
      <c r="C6512" s="22"/>
      <c r="D6512" s="23"/>
      <c r="E6512" s="22"/>
      <c r="F6512" s="23"/>
      <c r="G6512" s="24"/>
      <c r="H6512" s="22"/>
      <c r="I6512" s="22"/>
      <c r="J6512" s="22"/>
      <c r="K6512" s="22"/>
      <c r="L6512" s="66"/>
      <c r="M6512" s="67"/>
      <c r="N6512" s="22"/>
      <c r="O6512" s="22"/>
      <c r="P6512" s="25"/>
      <c r="Q6512" s="26"/>
    </row>
    <row r="6513" spans="1:17" x14ac:dyDescent="0.25">
      <c r="A6513" s="20"/>
      <c r="B6513" s="21"/>
      <c r="C6513" s="22"/>
      <c r="D6513" s="23"/>
      <c r="E6513" s="22"/>
      <c r="F6513" s="23"/>
      <c r="G6513" s="24"/>
      <c r="H6513" s="22"/>
      <c r="I6513" s="22"/>
      <c r="J6513" s="22"/>
      <c r="K6513" s="22"/>
      <c r="L6513" s="66"/>
      <c r="M6513" s="67"/>
      <c r="N6513" s="22"/>
      <c r="O6513" s="22"/>
      <c r="P6513" s="25"/>
      <c r="Q6513" s="26"/>
    </row>
    <row r="6514" spans="1:17" x14ac:dyDescent="0.25">
      <c r="A6514" s="20"/>
      <c r="B6514" s="21"/>
      <c r="C6514" s="22"/>
      <c r="D6514" s="23"/>
      <c r="E6514" s="22"/>
      <c r="F6514" s="23"/>
      <c r="G6514" s="24"/>
      <c r="H6514" s="22"/>
      <c r="I6514" s="22"/>
      <c r="J6514" s="22"/>
      <c r="K6514" s="22"/>
      <c r="L6514" s="66"/>
      <c r="M6514" s="67"/>
      <c r="N6514" s="22"/>
      <c r="O6514" s="22"/>
      <c r="P6514" s="25"/>
      <c r="Q6514" s="26"/>
    </row>
    <row r="6515" spans="1:17" x14ac:dyDescent="0.25">
      <c r="A6515" s="20"/>
      <c r="B6515" s="21"/>
      <c r="C6515" s="22"/>
      <c r="D6515" s="23"/>
      <c r="E6515" s="22"/>
      <c r="F6515" s="23"/>
      <c r="G6515" s="24"/>
      <c r="H6515" s="22"/>
      <c r="I6515" s="22"/>
      <c r="J6515" s="22"/>
      <c r="K6515" s="22"/>
      <c r="L6515" s="66"/>
      <c r="M6515" s="67"/>
      <c r="N6515" s="22"/>
      <c r="O6515" s="22"/>
      <c r="P6515" s="25"/>
      <c r="Q6515" s="26"/>
    </row>
    <row r="6516" spans="1:17" x14ac:dyDescent="0.25">
      <c r="A6516" s="20"/>
      <c r="B6516" s="21"/>
      <c r="C6516" s="22"/>
      <c r="D6516" s="23"/>
      <c r="E6516" s="22"/>
      <c r="F6516" s="23"/>
      <c r="G6516" s="24"/>
      <c r="H6516" s="22"/>
      <c r="I6516" s="22"/>
      <c r="J6516" s="22"/>
      <c r="K6516" s="22"/>
      <c r="L6516" s="66"/>
      <c r="M6516" s="67"/>
      <c r="N6516" s="22"/>
      <c r="O6516" s="22"/>
      <c r="P6516" s="25"/>
      <c r="Q6516" s="26"/>
    </row>
    <row r="6517" spans="1:17" x14ac:dyDescent="0.25">
      <c r="A6517" s="20"/>
      <c r="B6517" s="21"/>
      <c r="C6517" s="22"/>
      <c r="D6517" s="23"/>
      <c r="E6517" s="22"/>
      <c r="F6517" s="23"/>
      <c r="G6517" s="24"/>
      <c r="H6517" s="22"/>
      <c r="I6517" s="22"/>
      <c r="J6517" s="22"/>
      <c r="K6517" s="22"/>
      <c r="L6517" s="66"/>
      <c r="M6517" s="67"/>
      <c r="N6517" s="22"/>
      <c r="O6517" s="22"/>
      <c r="P6517" s="25"/>
      <c r="Q6517" s="26"/>
    </row>
    <row r="6518" spans="1:17" x14ac:dyDescent="0.25">
      <c r="A6518" s="20"/>
      <c r="B6518" s="21"/>
      <c r="C6518" s="22"/>
      <c r="D6518" s="23"/>
      <c r="E6518" s="22"/>
      <c r="F6518" s="23"/>
      <c r="G6518" s="24"/>
      <c r="H6518" s="22"/>
      <c r="I6518" s="22"/>
      <c r="J6518" s="22"/>
      <c r="K6518" s="22"/>
      <c r="L6518" s="66"/>
      <c r="M6518" s="67"/>
      <c r="N6518" s="22"/>
      <c r="O6518" s="22"/>
      <c r="P6518" s="25"/>
      <c r="Q6518" s="26"/>
    </row>
    <row r="6519" spans="1:17" x14ac:dyDescent="0.25">
      <c r="A6519" s="20"/>
      <c r="B6519" s="21"/>
      <c r="C6519" s="22"/>
      <c r="D6519" s="23"/>
      <c r="E6519" s="22"/>
      <c r="F6519" s="23"/>
      <c r="G6519" s="24"/>
      <c r="H6519" s="22"/>
      <c r="I6519" s="22"/>
      <c r="J6519" s="22"/>
      <c r="K6519" s="22"/>
      <c r="L6519" s="66"/>
      <c r="M6519" s="67"/>
      <c r="N6519" s="22"/>
      <c r="O6519" s="22"/>
      <c r="P6519" s="25"/>
      <c r="Q6519" s="26"/>
    </row>
    <row r="6520" spans="1:17" x14ac:dyDescent="0.25">
      <c r="A6520" s="20"/>
      <c r="B6520" s="21"/>
      <c r="C6520" s="22"/>
      <c r="D6520" s="23"/>
      <c r="E6520" s="22"/>
      <c r="F6520" s="23"/>
      <c r="G6520" s="24"/>
      <c r="H6520" s="22"/>
      <c r="I6520" s="22"/>
      <c r="J6520" s="22"/>
      <c r="K6520" s="22"/>
      <c r="L6520" s="66"/>
      <c r="M6520" s="67"/>
      <c r="N6520" s="22"/>
      <c r="O6520" s="22"/>
      <c r="P6520" s="25"/>
      <c r="Q6520" s="26"/>
    </row>
    <row r="6521" spans="1:17" x14ac:dyDescent="0.25">
      <c r="A6521" s="20"/>
      <c r="B6521" s="21"/>
      <c r="C6521" s="22"/>
      <c r="D6521" s="23"/>
      <c r="E6521" s="22"/>
      <c r="F6521" s="23"/>
      <c r="G6521" s="24"/>
      <c r="H6521" s="22"/>
      <c r="I6521" s="22"/>
      <c r="J6521" s="22"/>
      <c r="K6521" s="22"/>
      <c r="L6521" s="66"/>
      <c r="M6521" s="67"/>
      <c r="N6521" s="22"/>
      <c r="O6521" s="22"/>
      <c r="P6521" s="25"/>
      <c r="Q6521" s="26"/>
    </row>
    <row r="6522" spans="1:17" x14ac:dyDescent="0.25">
      <c r="A6522" s="20"/>
      <c r="B6522" s="21"/>
      <c r="C6522" s="22"/>
      <c r="D6522" s="23"/>
      <c r="E6522" s="22"/>
      <c r="F6522" s="23"/>
      <c r="G6522" s="24"/>
      <c r="H6522" s="22"/>
      <c r="I6522" s="22"/>
      <c r="J6522" s="22"/>
      <c r="K6522" s="22"/>
      <c r="L6522" s="66"/>
      <c r="M6522" s="67"/>
      <c r="N6522" s="22"/>
      <c r="O6522" s="22"/>
      <c r="P6522" s="25"/>
      <c r="Q6522" s="26"/>
    </row>
    <row r="6523" spans="1:17" x14ac:dyDescent="0.25">
      <c r="A6523" s="20"/>
      <c r="B6523" s="21"/>
      <c r="C6523" s="22"/>
      <c r="D6523" s="23"/>
      <c r="E6523" s="22"/>
      <c r="F6523" s="23"/>
      <c r="G6523" s="24"/>
      <c r="H6523" s="22"/>
      <c r="I6523" s="22"/>
      <c r="J6523" s="22"/>
      <c r="K6523" s="22"/>
      <c r="L6523" s="66"/>
      <c r="M6523" s="67"/>
      <c r="N6523" s="22"/>
      <c r="O6523" s="22"/>
      <c r="P6523" s="25"/>
      <c r="Q6523" s="26"/>
    </row>
    <row r="6524" spans="1:17" x14ac:dyDescent="0.25">
      <c r="A6524" s="20"/>
      <c r="B6524" s="21"/>
      <c r="C6524" s="22"/>
      <c r="D6524" s="23"/>
      <c r="E6524" s="22"/>
      <c r="F6524" s="23"/>
      <c r="G6524" s="24"/>
      <c r="H6524" s="22"/>
      <c r="I6524" s="22"/>
      <c r="J6524" s="22"/>
      <c r="K6524" s="22"/>
      <c r="L6524" s="66"/>
      <c r="M6524" s="67"/>
      <c r="N6524" s="22"/>
      <c r="O6524" s="22"/>
      <c r="P6524" s="25"/>
      <c r="Q6524" s="26"/>
    </row>
    <row r="6525" spans="1:17" x14ac:dyDescent="0.25">
      <c r="A6525" s="20"/>
      <c r="B6525" s="21"/>
      <c r="C6525" s="22"/>
      <c r="D6525" s="23"/>
      <c r="E6525" s="22"/>
      <c r="F6525" s="23"/>
      <c r="G6525" s="24"/>
      <c r="H6525" s="22"/>
      <c r="I6525" s="22"/>
      <c r="J6525" s="22"/>
      <c r="K6525" s="22"/>
      <c r="L6525" s="66"/>
      <c r="M6525" s="67"/>
      <c r="N6525" s="22"/>
      <c r="O6525" s="22"/>
      <c r="P6525" s="25"/>
      <c r="Q6525" s="26"/>
    </row>
    <row r="6526" spans="1:17" x14ac:dyDescent="0.25">
      <c r="A6526" s="20"/>
      <c r="B6526" s="21"/>
      <c r="C6526" s="22"/>
      <c r="D6526" s="23"/>
      <c r="E6526" s="22"/>
      <c r="F6526" s="23"/>
      <c r="G6526" s="24"/>
      <c r="H6526" s="22"/>
      <c r="I6526" s="22"/>
      <c r="J6526" s="22"/>
      <c r="K6526" s="22"/>
      <c r="L6526" s="66"/>
      <c r="M6526" s="67"/>
      <c r="N6526" s="22"/>
      <c r="O6526" s="22"/>
      <c r="P6526" s="25"/>
      <c r="Q6526" s="26"/>
    </row>
    <row r="6527" spans="1:17" x14ac:dyDescent="0.25">
      <c r="A6527" s="20"/>
      <c r="B6527" s="21"/>
      <c r="C6527" s="22"/>
      <c r="D6527" s="23"/>
      <c r="E6527" s="22"/>
      <c r="F6527" s="23"/>
      <c r="G6527" s="24"/>
      <c r="H6527" s="22"/>
      <c r="I6527" s="22"/>
      <c r="J6527" s="22"/>
      <c r="K6527" s="22"/>
      <c r="L6527" s="66"/>
      <c r="M6527" s="67"/>
      <c r="N6527" s="22"/>
      <c r="O6527" s="22"/>
      <c r="P6527" s="25"/>
      <c r="Q6527" s="26"/>
    </row>
    <row r="6528" spans="1:17" x14ac:dyDescent="0.25">
      <c r="A6528" s="20"/>
      <c r="B6528" s="21"/>
      <c r="C6528" s="22"/>
      <c r="D6528" s="23"/>
      <c r="E6528" s="22"/>
      <c r="F6528" s="23"/>
      <c r="G6528" s="24"/>
      <c r="H6528" s="22"/>
      <c r="I6528" s="22"/>
      <c r="J6528" s="22"/>
      <c r="K6528" s="22"/>
      <c r="L6528" s="66"/>
      <c r="M6528" s="67"/>
      <c r="N6528" s="22"/>
      <c r="O6528" s="22"/>
      <c r="P6528" s="25"/>
      <c r="Q6528" s="26"/>
    </row>
    <row r="6529" spans="1:17" x14ac:dyDescent="0.25">
      <c r="A6529" s="20"/>
      <c r="B6529" s="21"/>
      <c r="C6529" s="22"/>
      <c r="D6529" s="23"/>
      <c r="E6529" s="22"/>
      <c r="F6529" s="23"/>
      <c r="G6529" s="24"/>
      <c r="H6529" s="22"/>
      <c r="I6529" s="22"/>
      <c r="J6529" s="22"/>
      <c r="K6529" s="22"/>
      <c r="L6529" s="66"/>
      <c r="M6529" s="67"/>
      <c r="N6529" s="22"/>
      <c r="O6529" s="22"/>
      <c r="P6529" s="25"/>
      <c r="Q6529" s="26"/>
    </row>
    <row r="6530" spans="1:17" x14ac:dyDescent="0.25">
      <c r="A6530" s="20"/>
      <c r="B6530" s="21"/>
      <c r="C6530" s="22"/>
      <c r="D6530" s="23"/>
      <c r="E6530" s="22"/>
      <c r="F6530" s="23"/>
      <c r="G6530" s="24"/>
      <c r="H6530" s="22"/>
      <c r="I6530" s="22"/>
      <c r="J6530" s="22"/>
      <c r="K6530" s="22"/>
      <c r="L6530" s="66"/>
      <c r="M6530" s="67"/>
      <c r="N6530" s="22"/>
      <c r="O6530" s="22"/>
      <c r="P6530" s="25"/>
      <c r="Q6530" s="26"/>
    </row>
    <row r="6531" spans="1:17" x14ac:dyDescent="0.25">
      <c r="A6531" s="20"/>
      <c r="B6531" s="21"/>
      <c r="C6531" s="22"/>
      <c r="D6531" s="23"/>
      <c r="E6531" s="22"/>
      <c r="F6531" s="23"/>
      <c r="G6531" s="24"/>
      <c r="H6531" s="22"/>
      <c r="I6531" s="22"/>
      <c r="J6531" s="22"/>
      <c r="K6531" s="22"/>
      <c r="L6531" s="66"/>
      <c r="M6531" s="67"/>
      <c r="N6531" s="22"/>
      <c r="O6531" s="22"/>
      <c r="P6531" s="25"/>
      <c r="Q6531" s="26"/>
    </row>
    <row r="6532" spans="1:17" x14ac:dyDescent="0.25">
      <c r="A6532" s="20"/>
      <c r="B6532" s="21"/>
      <c r="C6532" s="22"/>
      <c r="D6532" s="23"/>
      <c r="E6532" s="22"/>
      <c r="F6532" s="23"/>
      <c r="G6532" s="24"/>
      <c r="H6532" s="22"/>
      <c r="I6532" s="22"/>
      <c r="J6532" s="22"/>
      <c r="K6532" s="22"/>
      <c r="L6532" s="66"/>
      <c r="M6532" s="67"/>
      <c r="N6532" s="22"/>
      <c r="O6532" s="22"/>
      <c r="P6532" s="25"/>
      <c r="Q6532" s="26"/>
    </row>
    <row r="6533" spans="1:17" x14ac:dyDescent="0.25">
      <c r="A6533" s="20"/>
      <c r="B6533" s="21"/>
      <c r="C6533" s="22"/>
      <c r="D6533" s="23"/>
      <c r="E6533" s="22"/>
      <c r="F6533" s="23"/>
      <c r="G6533" s="24"/>
      <c r="H6533" s="22"/>
      <c r="I6533" s="22"/>
      <c r="J6533" s="22"/>
      <c r="K6533" s="22"/>
      <c r="L6533" s="66"/>
      <c r="M6533" s="67"/>
      <c r="N6533" s="22"/>
      <c r="O6533" s="22"/>
      <c r="P6533" s="25"/>
      <c r="Q6533" s="26"/>
    </row>
    <row r="6534" spans="1:17" x14ac:dyDescent="0.25">
      <c r="A6534" s="20"/>
      <c r="B6534" s="21"/>
      <c r="C6534" s="22"/>
      <c r="D6534" s="23"/>
      <c r="E6534" s="22"/>
      <c r="F6534" s="23"/>
      <c r="G6534" s="24"/>
      <c r="H6534" s="22"/>
      <c r="I6534" s="22"/>
      <c r="J6534" s="22"/>
      <c r="K6534" s="22"/>
      <c r="L6534" s="66"/>
      <c r="M6534" s="67"/>
      <c r="N6534" s="22"/>
      <c r="O6534" s="22"/>
      <c r="P6534" s="25"/>
      <c r="Q6534" s="26"/>
    </row>
    <row r="6535" spans="1:17" x14ac:dyDescent="0.25">
      <c r="A6535" s="20"/>
      <c r="B6535" s="21"/>
      <c r="C6535" s="22"/>
      <c r="D6535" s="23"/>
      <c r="E6535" s="22"/>
      <c r="F6535" s="23"/>
      <c r="G6535" s="24"/>
      <c r="H6535" s="22"/>
      <c r="I6535" s="22"/>
      <c r="J6535" s="22"/>
      <c r="K6535" s="22"/>
      <c r="L6535" s="66"/>
      <c r="M6535" s="67"/>
      <c r="N6535" s="22"/>
      <c r="O6535" s="22"/>
      <c r="P6535" s="25"/>
      <c r="Q6535" s="26"/>
    </row>
    <row r="6536" spans="1:17" x14ac:dyDescent="0.25">
      <c r="A6536" s="20"/>
      <c r="B6536" s="21"/>
      <c r="C6536" s="22"/>
      <c r="D6536" s="23"/>
      <c r="E6536" s="22"/>
      <c r="F6536" s="23"/>
      <c r="G6536" s="24"/>
      <c r="H6536" s="22"/>
      <c r="I6536" s="22"/>
      <c r="J6536" s="22"/>
      <c r="K6536" s="22"/>
      <c r="L6536" s="66"/>
      <c r="M6536" s="67"/>
      <c r="N6536" s="22"/>
      <c r="O6536" s="22"/>
      <c r="P6536" s="25"/>
      <c r="Q6536" s="26"/>
    </row>
    <row r="6537" spans="1:17" x14ac:dyDescent="0.25">
      <c r="A6537" s="20"/>
      <c r="B6537" s="21"/>
      <c r="C6537" s="22"/>
      <c r="D6537" s="23"/>
      <c r="E6537" s="22"/>
      <c r="F6537" s="23"/>
      <c r="G6537" s="24"/>
      <c r="H6537" s="22"/>
      <c r="I6537" s="22"/>
      <c r="J6537" s="22"/>
      <c r="K6537" s="22"/>
      <c r="L6537" s="66"/>
      <c r="M6537" s="67"/>
      <c r="N6537" s="22"/>
      <c r="O6537" s="22"/>
      <c r="P6537" s="25"/>
      <c r="Q6537" s="26"/>
    </row>
    <row r="6538" spans="1:17" x14ac:dyDescent="0.25">
      <c r="A6538" s="20"/>
      <c r="B6538" s="21"/>
      <c r="C6538" s="22"/>
      <c r="D6538" s="23"/>
      <c r="E6538" s="22"/>
      <c r="F6538" s="23"/>
      <c r="G6538" s="24"/>
      <c r="H6538" s="22"/>
      <c r="I6538" s="22"/>
      <c r="J6538" s="22"/>
      <c r="K6538" s="22"/>
      <c r="L6538" s="66"/>
      <c r="M6538" s="67"/>
      <c r="N6538" s="22"/>
      <c r="O6538" s="22"/>
      <c r="P6538" s="25"/>
      <c r="Q6538" s="26"/>
    </row>
    <row r="6539" spans="1:17" x14ac:dyDescent="0.25">
      <c r="A6539" s="20"/>
      <c r="B6539" s="21"/>
      <c r="C6539" s="22"/>
      <c r="D6539" s="23"/>
      <c r="E6539" s="22"/>
      <c r="F6539" s="23"/>
      <c r="G6539" s="24"/>
      <c r="H6539" s="22"/>
      <c r="I6539" s="22"/>
      <c r="J6539" s="22"/>
      <c r="K6539" s="22"/>
      <c r="L6539" s="66"/>
      <c r="M6539" s="67"/>
      <c r="N6539" s="22"/>
      <c r="O6539" s="22"/>
      <c r="P6539" s="25"/>
      <c r="Q6539" s="26"/>
    </row>
    <row r="6540" spans="1:17" x14ac:dyDescent="0.25">
      <c r="A6540" s="20"/>
      <c r="B6540" s="21"/>
      <c r="C6540" s="22"/>
      <c r="D6540" s="23"/>
      <c r="E6540" s="22"/>
      <c r="F6540" s="23"/>
      <c r="G6540" s="24"/>
      <c r="H6540" s="22"/>
      <c r="I6540" s="22"/>
      <c r="J6540" s="22"/>
      <c r="K6540" s="22"/>
      <c r="L6540" s="66"/>
      <c r="M6540" s="67"/>
      <c r="N6540" s="22"/>
      <c r="O6540" s="22"/>
      <c r="P6540" s="25"/>
      <c r="Q6540" s="26"/>
    </row>
    <row r="6541" spans="1:17" x14ac:dyDescent="0.25">
      <c r="A6541" s="20"/>
      <c r="B6541" s="21"/>
      <c r="C6541" s="22"/>
      <c r="D6541" s="23"/>
      <c r="E6541" s="22"/>
      <c r="F6541" s="23"/>
      <c r="G6541" s="24"/>
      <c r="H6541" s="22"/>
      <c r="I6541" s="22"/>
      <c r="J6541" s="22"/>
      <c r="K6541" s="22"/>
      <c r="L6541" s="66"/>
      <c r="M6541" s="67"/>
      <c r="N6541" s="22"/>
      <c r="O6541" s="22"/>
      <c r="P6541" s="25"/>
      <c r="Q6541" s="26"/>
    </row>
    <row r="6542" spans="1:17" x14ac:dyDescent="0.25">
      <c r="A6542" s="20"/>
      <c r="B6542" s="21"/>
      <c r="C6542" s="22"/>
      <c r="D6542" s="23"/>
      <c r="E6542" s="22"/>
      <c r="F6542" s="23"/>
      <c r="G6542" s="24"/>
      <c r="H6542" s="22"/>
      <c r="I6542" s="22"/>
      <c r="J6542" s="22"/>
      <c r="K6542" s="22"/>
      <c r="L6542" s="66"/>
      <c r="M6542" s="67"/>
      <c r="N6542" s="22"/>
      <c r="O6542" s="22"/>
      <c r="P6542" s="25"/>
      <c r="Q6542" s="26"/>
    </row>
    <row r="6543" spans="1:17" x14ac:dyDescent="0.25">
      <c r="A6543" s="20"/>
      <c r="B6543" s="21"/>
      <c r="C6543" s="22"/>
      <c r="D6543" s="23"/>
      <c r="E6543" s="22"/>
      <c r="F6543" s="23"/>
      <c r="G6543" s="24"/>
      <c r="H6543" s="22"/>
      <c r="I6543" s="22"/>
      <c r="J6543" s="22"/>
      <c r="K6543" s="22"/>
      <c r="L6543" s="66"/>
      <c r="M6543" s="67"/>
      <c r="N6543" s="22"/>
      <c r="O6543" s="22"/>
      <c r="P6543" s="25"/>
      <c r="Q6543" s="26"/>
    </row>
    <row r="6544" spans="1:17" x14ac:dyDescent="0.25">
      <c r="A6544" s="20"/>
      <c r="B6544" s="21"/>
      <c r="C6544" s="22"/>
      <c r="D6544" s="23"/>
      <c r="E6544" s="22"/>
      <c r="F6544" s="23"/>
      <c r="G6544" s="24"/>
      <c r="H6544" s="22"/>
      <c r="I6544" s="22"/>
      <c r="J6544" s="22"/>
      <c r="K6544" s="22"/>
      <c r="L6544" s="66"/>
      <c r="M6544" s="67"/>
      <c r="N6544" s="22"/>
      <c r="O6544" s="22"/>
      <c r="P6544" s="25"/>
      <c r="Q6544" s="26"/>
    </row>
    <row r="6545" spans="1:17" x14ac:dyDescent="0.25">
      <c r="A6545" s="20"/>
      <c r="B6545" s="21"/>
      <c r="C6545" s="22"/>
      <c r="D6545" s="23"/>
      <c r="E6545" s="22"/>
      <c r="F6545" s="23"/>
      <c r="G6545" s="24"/>
      <c r="H6545" s="22"/>
      <c r="I6545" s="22"/>
      <c r="J6545" s="22"/>
      <c r="K6545" s="22"/>
      <c r="L6545" s="66"/>
      <c r="M6545" s="67"/>
      <c r="N6545" s="22"/>
      <c r="O6545" s="22"/>
      <c r="P6545" s="25"/>
      <c r="Q6545" s="26"/>
    </row>
    <row r="6546" spans="1:17" x14ac:dyDescent="0.25">
      <c r="A6546" s="20"/>
      <c r="B6546" s="21"/>
      <c r="C6546" s="22"/>
      <c r="D6546" s="23"/>
      <c r="E6546" s="22"/>
      <c r="F6546" s="23"/>
      <c r="G6546" s="24"/>
      <c r="H6546" s="22"/>
      <c r="I6546" s="22"/>
      <c r="J6546" s="22"/>
      <c r="K6546" s="22"/>
      <c r="L6546" s="66"/>
      <c r="M6546" s="67"/>
      <c r="N6546" s="22"/>
      <c r="O6546" s="22"/>
      <c r="P6546" s="25"/>
      <c r="Q6546" s="26"/>
    </row>
    <row r="6547" spans="1:17" x14ac:dyDescent="0.25">
      <c r="A6547" s="20"/>
      <c r="B6547" s="21"/>
      <c r="C6547" s="22"/>
      <c r="D6547" s="23"/>
      <c r="E6547" s="22"/>
      <c r="F6547" s="23"/>
      <c r="G6547" s="24"/>
      <c r="H6547" s="22"/>
      <c r="I6547" s="22"/>
      <c r="J6547" s="22"/>
      <c r="K6547" s="22"/>
      <c r="L6547" s="66"/>
      <c r="M6547" s="67"/>
      <c r="N6547" s="22"/>
      <c r="O6547" s="22"/>
      <c r="P6547" s="25"/>
      <c r="Q6547" s="26"/>
    </row>
    <row r="6548" spans="1:17" x14ac:dyDescent="0.25">
      <c r="A6548" s="20"/>
      <c r="B6548" s="21"/>
      <c r="C6548" s="22"/>
      <c r="D6548" s="23"/>
      <c r="E6548" s="22"/>
      <c r="F6548" s="23"/>
      <c r="G6548" s="24"/>
      <c r="H6548" s="22"/>
      <c r="I6548" s="22"/>
      <c r="J6548" s="22"/>
      <c r="K6548" s="22"/>
      <c r="L6548" s="66"/>
      <c r="M6548" s="67"/>
      <c r="N6548" s="22"/>
      <c r="O6548" s="22"/>
      <c r="P6548" s="25"/>
      <c r="Q6548" s="26"/>
    </row>
    <row r="6549" spans="1:17" x14ac:dyDescent="0.25">
      <c r="A6549" s="20"/>
      <c r="B6549" s="21"/>
      <c r="C6549" s="22"/>
      <c r="D6549" s="23"/>
      <c r="E6549" s="22"/>
      <c r="F6549" s="23"/>
      <c r="G6549" s="24"/>
      <c r="H6549" s="22"/>
      <c r="I6549" s="22"/>
      <c r="J6549" s="22"/>
      <c r="K6549" s="22"/>
      <c r="L6549" s="66"/>
      <c r="M6549" s="67"/>
      <c r="N6549" s="22"/>
      <c r="O6549" s="22"/>
      <c r="P6549" s="25"/>
      <c r="Q6549" s="26"/>
    </row>
    <row r="6550" spans="1:17" x14ac:dyDescent="0.25">
      <c r="A6550" s="20"/>
      <c r="B6550" s="21"/>
      <c r="C6550" s="22"/>
      <c r="D6550" s="23"/>
      <c r="E6550" s="22"/>
      <c r="F6550" s="23"/>
      <c r="G6550" s="24"/>
      <c r="H6550" s="22"/>
      <c r="I6550" s="22"/>
      <c r="J6550" s="22"/>
      <c r="K6550" s="22"/>
      <c r="L6550" s="66"/>
      <c r="M6550" s="67"/>
      <c r="N6550" s="22"/>
      <c r="O6550" s="22"/>
      <c r="P6550" s="25"/>
      <c r="Q6550" s="26"/>
    </row>
    <row r="6551" spans="1:17" x14ac:dyDescent="0.25">
      <c r="A6551" s="20"/>
      <c r="B6551" s="21"/>
      <c r="C6551" s="22"/>
      <c r="D6551" s="23"/>
      <c r="E6551" s="22"/>
      <c r="F6551" s="23"/>
      <c r="G6551" s="24"/>
      <c r="H6551" s="22"/>
      <c r="I6551" s="22"/>
      <c r="J6551" s="22"/>
      <c r="K6551" s="22"/>
      <c r="L6551" s="66"/>
      <c r="M6551" s="67"/>
      <c r="N6551" s="22"/>
      <c r="O6551" s="22"/>
      <c r="P6551" s="25"/>
      <c r="Q6551" s="26"/>
    </row>
    <row r="6552" spans="1:17" x14ac:dyDescent="0.25">
      <c r="A6552" s="20"/>
      <c r="B6552" s="21"/>
      <c r="C6552" s="22"/>
      <c r="D6552" s="23"/>
      <c r="E6552" s="22"/>
      <c r="F6552" s="23"/>
      <c r="G6552" s="24"/>
      <c r="H6552" s="22"/>
      <c r="I6552" s="22"/>
      <c r="J6552" s="22"/>
      <c r="K6552" s="22"/>
      <c r="L6552" s="66"/>
      <c r="M6552" s="67"/>
      <c r="N6552" s="22"/>
      <c r="O6552" s="22"/>
      <c r="P6552" s="25"/>
      <c r="Q6552" s="26"/>
    </row>
    <row r="6553" spans="1:17" x14ac:dyDescent="0.25">
      <c r="A6553" s="20"/>
      <c r="B6553" s="21"/>
      <c r="C6553" s="22"/>
      <c r="D6553" s="23"/>
      <c r="E6553" s="22"/>
      <c r="F6553" s="23"/>
      <c r="G6553" s="24"/>
      <c r="H6553" s="22"/>
      <c r="I6553" s="22"/>
      <c r="J6553" s="22"/>
      <c r="K6553" s="22"/>
      <c r="L6553" s="66"/>
      <c r="M6553" s="67"/>
      <c r="N6553" s="22"/>
      <c r="O6553" s="22"/>
      <c r="P6553" s="25"/>
      <c r="Q6553" s="26"/>
    </row>
    <row r="6554" spans="1:17" x14ac:dyDescent="0.25">
      <c r="A6554" s="20"/>
      <c r="B6554" s="21"/>
      <c r="C6554" s="22"/>
      <c r="D6554" s="23"/>
      <c r="E6554" s="22"/>
      <c r="F6554" s="23"/>
      <c r="G6554" s="24"/>
      <c r="H6554" s="22"/>
      <c r="I6554" s="22"/>
      <c r="J6554" s="22"/>
      <c r="K6554" s="22"/>
      <c r="L6554" s="66"/>
      <c r="M6554" s="67"/>
      <c r="N6554" s="22"/>
      <c r="O6554" s="22"/>
      <c r="P6554" s="25"/>
      <c r="Q6554" s="26"/>
    </row>
    <row r="6555" spans="1:17" x14ac:dyDescent="0.25">
      <c r="A6555" s="20"/>
      <c r="B6555" s="21"/>
      <c r="C6555" s="22"/>
      <c r="D6555" s="23"/>
      <c r="E6555" s="22"/>
      <c r="F6555" s="23"/>
      <c r="G6555" s="24"/>
      <c r="H6555" s="22"/>
      <c r="I6555" s="22"/>
      <c r="J6555" s="22"/>
      <c r="K6555" s="22"/>
      <c r="L6555" s="66"/>
      <c r="M6555" s="67"/>
      <c r="N6555" s="22"/>
      <c r="O6555" s="22"/>
      <c r="P6555" s="25"/>
      <c r="Q6555" s="26"/>
    </row>
    <row r="6556" spans="1:17" x14ac:dyDescent="0.25">
      <c r="A6556" s="20"/>
      <c r="B6556" s="21"/>
      <c r="C6556" s="22"/>
      <c r="D6556" s="23"/>
      <c r="E6556" s="22"/>
      <c r="F6556" s="23"/>
      <c r="G6556" s="24"/>
      <c r="H6556" s="22"/>
      <c r="I6556" s="22"/>
      <c r="J6556" s="22"/>
      <c r="K6556" s="22"/>
      <c r="L6556" s="66"/>
      <c r="M6556" s="67"/>
      <c r="N6556" s="22"/>
      <c r="O6556" s="22"/>
      <c r="P6556" s="25"/>
      <c r="Q6556" s="26"/>
    </row>
    <row r="6557" spans="1:17" x14ac:dyDescent="0.25">
      <c r="A6557" s="20"/>
      <c r="B6557" s="21"/>
      <c r="C6557" s="22"/>
      <c r="D6557" s="23"/>
      <c r="E6557" s="22"/>
      <c r="F6557" s="23"/>
      <c r="G6557" s="24"/>
      <c r="H6557" s="22"/>
      <c r="I6557" s="22"/>
      <c r="J6557" s="22"/>
      <c r="K6557" s="22"/>
      <c r="L6557" s="66"/>
      <c r="M6557" s="67"/>
      <c r="N6557" s="22"/>
      <c r="O6557" s="22"/>
      <c r="P6557" s="25"/>
      <c r="Q6557" s="26"/>
    </row>
    <row r="6558" spans="1:17" x14ac:dyDescent="0.25">
      <c r="A6558" s="20"/>
      <c r="B6558" s="21"/>
      <c r="C6558" s="22"/>
      <c r="D6558" s="23"/>
      <c r="E6558" s="22"/>
      <c r="F6558" s="23"/>
      <c r="G6558" s="24"/>
      <c r="H6558" s="22"/>
      <c r="I6558" s="22"/>
      <c r="J6558" s="22"/>
      <c r="K6558" s="22"/>
      <c r="L6558" s="66"/>
      <c r="M6558" s="67"/>
      <c r="N6558" s="22"/>
      <c r="O6558" s="22"/>
      <c r="P6558" s="25"/>
      <c r="Q6558" s="26"/>
    </row>
    <row r="6559" spans="1:17" x14ac:dyDescent="0.25">
      <c r="A6559" s="20"/>
      <c r="B6559" s="21"/>
      <c r="C6559" s="22"/>
      <c r="D6559" s="23"/>
      <c r="E6559" s="22"/>
      <c r="F6559" s="23"/>
      <c r="G6559" s="24"/>
      <c r="H6559" s="22"/>
      <c r="I6559" s="22"/>
      <c r="J6559" s="22"/>
      <c r="K6559" s="22"/>
      <c r="L6559" s="66"/>
      <c r="M6559" s="67"/>
      <c r="N6559" s="22"/>
      <c r="O6559" s="22"/>
      <c r="P6559" s="25"/>
      <c r="Q6559" s="26"/>
    </row>
    <row r="6560" spans="1:17" x14ac:dyDescent="0.25">
      <c r="A6560" s="20"/>
      <c r="B6560" s="21"/>
      <c r="C6560" s="22"/>
      <c r="D6560" s="23"/>
      <c r="E6560" s="22"/>
      <c r="F6560" s="23"/>
      <c r="G6560" s="24"/>
      <c r="H6560" s="22"/>
      <c r="I6560" s="22"/>
      <c r="J6560" s="22"/>
      <c r="K6560" s="22"/>
      <c r="L6560" s="66"/>
      <c r="M6560" s="67"/>
      <c r="N6560" s="22"/>
      <c r="O6560" s="22"/>
      <c r="P6560" s="25"/>
      <c r="Q6560" s="26"/>
    </row>
    <row r="6561" spans="1:17" x14ac:dyDescent="0.25">
      <c r="A6561" s="20"/>
      <c r="B6561" s="21"/>
      <c r="C6561" s="22"/>
      <c r="D6561" s="23"/>
      <c r="E6561" s="22"/>
      <c r="F6561" s="23"/>
      <c r="G6561" s="24"/>
      <c r="H6561" s="22"/>
      <c r="I6561" s="22"/>
      <c r="J6561" s="22"/>
      <c r="K6561" s="22"/>
      <c r="L6561" s="66"/>
      <c r="M6561" s="67"/>
      <c r="N6561" s="22"/>
      <c r="O6561" s="22"/>
      <c r="P6561" s="25"/>
      <c r="Q6561" s="26"/>
    </row>
    <row r="6562" spans="1:17" x14ac:dyDescent="0.25">
      <c r="A6562" s="20"/>
      <c r="B6562" s="21"/>
      <c r="C6562" s="22"/>
      <c r="D6562" s="23"/>
      <c r="E6562" s="22"/>
      <c r="F6562" s="23"/>
      <c r="G6562" s="24"/>
      <c r="H6562" s="22"/>
      <c r="I6562" s="22"/>
      <c r="J6562" s="22"/>
      <c r="K6562" s="22"/>
      <c r="L6562" s="66"/>
      <c r="M6562" s="67"/>
      <c r="N6562" s="22"/>
      <c r="O6562" s="22"/>
      <c r="P6562" s="25"/>
      <c r="Q6562" s="26"/>
    </row>
    <row r="6563" spans="1:17" x14ac:dyDescent="0.25">
      <c r="A6563" s="20"/>
      <c r="B6563" s="21"/>
      <c r="C6563" s="22"/>
      <c r="D6563" s="23"/>
      <c r="E6563" s="22"/>
      <c r="F6563" s="23"/>
      <c r="G6563" s="24"/>
      <c r="H6563" s="22"/>
      <c r="I6563" s="22"/>
      <c r="J6563" s="22"/>
      <c r="K6563" s="22"/>
      <c r="L6563" s="66"/>
      <c r="M6563" s="67"/>
      <c r="N6563" s="22"/>
      <c r="O6563" s="22"/>
      <c r="P6563" s="25"/>
      <c r="Q6563" s="26"/>
    </row>
    <row r="6564" spans="1:17" x14ac:dyDescent="0.25">
      <c r="A6564" s="20"/>
      <c r="B6564" s="21"/>
      <c r="C6564" s="22"/>
      <c r="D6564" s="23"/>
      <c r="E6564" s="22"/>
      <c r="F6564" s="23"/>
      <c r="G6564" s="24"/>
      <c r="H6564" s="22"/>
      <c r="I6564" s="22"/>
      <c r="J6564" s="22"/>
      <c r="K6564" s="22"/>
      <c r="L6564" s="66"/>
      <c r="M6564" s="67"/>
      <c r="N6564" s="22"/>
      <c r="O6564" s="22"/>
      <c r="P6564" s="25"/>
      <c r="Q6564" s="26"/>
    </row>
    <row r="6565" spans="1:17" x14ac:dyDescent="0.25">
      <c r="A6565" s="20"/>
      <c r="B6565" s="21"/>
      <c r="C6565" s="22"/>
      <c r="D6565" s="23"/>
      <c r="E6565" s="22"/>
      <c r="F6565" s="23"/>
      <c r="G6565" s="24"/>
      <c r="H6565" s="22"/>
      <c r="I6565" s="22"/>
      <c r="J6565" s="22"/>
      <c r="K6565" s="22"/>
      <c r="L6565" s="66"/>
      <c r="M6565" s="67"/>
      <c r="N6565" s="22"/>
      <c r="O6565" s="22"/>
      <c r="P6565" s="25"/>
      <c r="Q6565" s="26"/>
    </row>
    <row r="6566" spans="1:17" x14ac:dyDescent="0.25">
      <c r="A6566" s="20"/>
      <c r="B6566" s="21"/>
      <c r="C6566" s="22"/>
      <c r="D6566" s="23"/>
      <c r="E6566" s="22"/>
      <c r="F6566" s="23"/>
      <c r="G6566" s="24"/>
      <c r="H6566" s="22"/>
      <c r="I6566" s="22"/>
      <c r="J6566" s="22"/>
      <c r="K6566" s="22"/>
      <c r="L6566" s="66"/>
      <c r="M6566" s="67"/>
      <c r="N6566" s="22"/>
      <c r="O6566" s="22"/>
      <c r="P6566" s="25"/>
      <c r="Q6566" s="26"/>
    </row>
    <row r="6567" spans="1:17" x14ac:dyDescent="0.25">
      <c r="A6567" s="20"/>
      <c r="B6567" s="21"/>
      <c r="C6567" s="22"/>
      <c r="D6567" s="23"/>
      <c r="E6567" s="22"/>
      <c r="F6567" s="23"/>
      <c r="G6567" s="24"/>
      <c r="H6567" s="22"/>
      <c r="I6567" s="22"/>
      <c r="J6567" s="22"/>
      <c r="K6567" s="22"/>
      <c r="L6567" s="66"/>
      <c r="M6567" s="67"/>
      <c r="N6567" s="22"/>
      <c r="O6567" s="22"/>
      <c r="P6567" s="25"/>
      <c r="Q6567" s="26"/>
    </row>
    <row r="6568" spans="1:17" x14ac:dyDescent="0.25">
      <c r="A6568" s="20"/>
      <c r="B6568" s="21"/>
      <c r="C6568" s="22"/>
      <c r="D6568" s="23"/>
      <c r="E6568" s="22"/>
      <c r="F6568" s="23"/>
      <c r="G6568" s="24"/>
      <c r="H6568" s="22"/>
      <c r="I6568" s="22"/>
      <c r="J6568" s="22"/>
      <c r="K6568" s="22"/>
      <c r="L6568" s="66"/>
      <c r="M6568" s="67"/>
      <c r="N6568" s="22"/>
      <c r="O6568" s="22"/>
      <c r="P6568" s="25"/>
      <c r="Q6568" s="26"/>
    </row>
    <row r="6569" spans="1:17" x14ac:dyDescent="0.25">
      <c r="A6569" s="20"/>
      <c r="B6569" s="21"/>
      <c r="C6569" s="22"/>
      <c r="D6569" s="23"/>
      <c r="E6569" s="22"/>
      <c r="F6569" s="23"/>
      <c r="G6569" s="24"/>
      <c r="H6569" s="22"/>
      <c r="I6569" s="22"/>
      <c r="J6569" s="22"/>
      <c r="K6569" s="22"/>
      <c r="L6569" s="66"/>
      <c r="M6569" s="67"/>
      <c r="N6569" s="22"/>
      <c r="O6569" s="22"/>
      <c r="P6569" s="25"/>
      <c r="Q6569" s="26"/>
    </row>
    <row r="6570" spans="1:17" x14ac:dyDescent="0.25">
      <c r="A6570" s="20"/>
      <c r="B6570" s="21"/>
      <c r="C6570" s="22"/>
      <c r="D6570" s="23"/>
      <c r="E6570" s="22"/>
      <c r="F6570" s="23"/>
      <c r="G6570" s="24"/>
      <c r="H6570" s="22"/>
      <c r="I6570" s="22"/>
      <c r="J6570" s="22"/>
      <c r="K6570" s="22"/>
      <c r="L6570" s="66"/>
      <c r="M6570" s="67"/>
      <c r="N6570" s="22"/>
      <c r="O6570" s="22"/>
      <c r="P6570" s="25"/>
      <c r="Q6570" s="26"/>
    </row>
    <row r="6571" spans="1:17" x14ac:dyDescent="0.25">
      <c r="A6571" s="20"/>
      <c r="B6571" s="21"/>
      <c r="C6571" s="22"/>
      <c r="D6571" s="23"/>
      <c r="E6571" s="22"/>
      <c r="F6571" s="23"/>
      <c r="G6571" s="24"/>
      <c r="H6571" s="22"/>
      <c r="I6571" s="22"/>
      <c r="J6571" s="22"/>
      <c r="K6571" s="22"/>
      <c r="L6571" s="66"/>
      <c r="M6571" s="67"/>
      <c r="N6571" s="22"/>
      <c r="O6571" s="22"/>
      <c r="P6571" s="25"/>
      <c r="Q6571" s="26"/>
    </row>
    <row r="6572" spans="1:17" x14ac:dyDescent="0.25">
      <c r="A6572" s="20"/>
      <c r="B6572" s="21"/>
      <c r="C6572" s="22"/>
      <c r="D6572" s="23"/>
      <c r="E6572" s="22"/>
      <c r="F6572" s="23"/>
      <c r="G6572" s="24"/>
      <c r="H6572" s="22"/>
      <c r="I6572" s="22"/>
      <c r="J6572" s="22"/>
      <c r="K6572" s="22"/>
      <c r="L6572" s="66"/>
      <c r="M6572" s="67"/>
      <c r="N6572" s="22"/>
      <c r="O6572" s="22"/>
      <c r="P6572" s="25"/>
      <c r="Q6572" s="26"/>
    </row>
    <row r="6573" spans="1:17" x14ac:dyDescent="0.25">
      <c r="A6573" s="20"/>
      <c r="B6573" s="21"/>
      <c r="C6573" s="22"/>
      <c r="D6573" s="23"/>
      <c r="E6573" s="22"/>
      <c r="F6573" s="23"/>
      <c r="G6573" s="24"/>
      <c r="H6573" s="22"/>
      <c r="I6573" s="22"/>
      <c r="J6573" s="22"/>
      <c r="K6573" s="22"/>
      <c r="L6573" s="66"/>
      <c r="M6573" s="67"/>
      <c r="N6573" s="22"/>
      <c r="O6573" s="22"/>
      <c r="P6573" s="25"/>
      <c r="Q6573" s="26"/>
    </row>
    <row r="6574" spans="1:17" x14ac:dyDescent="0.25">
      <c r="A6574" s="20"/>
      <c r="B6574" s="21"/>
      <c r="C6574" s="22"/>
      <c r="D6574" s="23"/>
      <c r="E6574" s="22"/>
      <c r="F6574" s="23"/>
      <c r="G6574" s="24"/>
      <c r="H6574" s="22"/>
      <c r="I6574" s="22"/>
      <c r="J6574" s="22"/>
      <c r="K6574" s="22"/>
      <c r="L6574" s="66"/>
      <c r="M6574" s="67"/>
      <c r="N6574" s="22"/>
      <c r="O6574" s="22"/>
      <c r="P6574" s="25"/>
      <c r="Q6574" s="26"/>
    </row>
    <row r="6575" spans="1:17" x14ac:dyDescent="0.25">
      <c r="A6575" s="20"/>
      <c r="B6575" s="21"/>
      <c r="C6575" s="22"/>
      <c r="D6575" s="23"/>
      <c r="E6575" s="22"/>
      <c r="F6575" s="23"/>
      <c r="G6575" s="24"/>
      <c r="H6575" s="22"/>
      <c r="I6575" s="22"/>
      <c r="J6575" s="22"/>
      <c r="K6575" s="22"/>
      <c r="L6575" s="66"/>
      <c r="M6575" s="67"/>
      <c r="N6575" s="22"/>
      <c r="O6575" s="22"/>
      <c r="P6575" s="25"/>
      <c r="Q6575" s="26"/>
    </row>
    <row r="6576" spans="1:17" x14ac:dyDescent="0.25">
      <c r="A6576" s="20"/>
      <c r="B6576" s="21"/>
      <c r="C6576" s="22"/>
      <c r="D6576" s="23"/>
      <c r="E6576" s="22"/>
      <c r="F6576" s="23"/>
      <c r="G6576" s="24"/>
      <c r="H6576" s="22"/>
      <c r="I6576" s="22"/>
      <c r="J6576" s="22"/>
      <c r="K6576" s="22"/>
      <c r="L6576" s="66"/>
      <c r="M6576" s="67"/>
      <c r="N6576" s="22"/>
      <c r="O6576" s="22"/>
      <c r="P6576" s="25"/>
      <c r="Q6576" s="26"/>
    </row>
    <row r="6577" spans="1:17" x14ac:dyDescent="0.25">
      <c r="A6577" s="20"/>
      <c r="B6577" s="21"/>
      <c r="C6577" s="22"/>
      <c r="D6577" s="23"/>
      <c r="E6577" s="22"/>
      <c r="F6577" s="23"/>
      <c r="G6577" s="24"/>
      <c r="H6577" s="22"/>
      <c r="I6577" s="22"/>
      <c r="J6577" s="22"/>
      <c r="K6577" s="22"/>
      <c r="L6577" s="66"/>
      <c r="M6577" s="67"/>
      <c r="N6577" s="22"/>
      <c r="O6577" s="22"/>
      <c r="P6577" s="25"/>
      <c r="Q6577" s="26"/>
    </row>
    <row r="6578" spans="1:17" x14ac:dyDescent="0.25">
      <c r="A6578" s="20"/>
      <c r="B6578" s="21"/>
      <c r="C6578" s="22"/>
      <c r="D6578" s="23"/>
      <c r="E6578" s="22"/>
      <c r="F6578" s="23"/>
      <c r="G6578" s="24"/>
      <c r="H6578" s="22"/>
      <c r="I6578" s="22"/>
      <c r="J6578" s="22"/>
      <c r="K6578" s="22"/>
      <c r="L6578" s="66"/>
      <c r="M6578" s="67"/>
      <c r="N6578" s="22"/>
      <c r="O6578" s="22"/>
      <c r="P6578" s="25"/>
      <c r="Q6578" s="26"/>
    </row>
    <row r="6579" spans="1:17" x14ac:dyDescent="0.25">
      <c r="A6579" s="20"/>
      <c r="B6579" s="21"/>
      <c r="C6579" s="22"/>
      <c r="D6579" s="23"/>
      <c r="E6579" s="22"/>
      <c r="F6579" s="23"/>
      <c r="G6579" s="24"/>
      <c r="H6579" s="22"/>
      <c r="I6579" s="22"/>
      <c r="J6579" s="22"/>
      <c r="K6579" s="22"/>
      <c r="L6579" s="66"/>
      <c r="M6579" s="67"/>
      <c r="N6579" s="22"/>
      <c r="O6579" s="22"/>
      <c r="P6579" s="25"/>
      <c r="Q6579" s="26"/>
    </row>
    <row r="6580" spans="1:17" x14ac:dyDescent="0.25">
      <c r="A6580" s="20"/>
      <c r="B6580" s="21"/>
      <c r="C6580" s="22"/>
      <c r="D6580" s="23"/>
      <c r="E6580" s="22"/>
      <c r="F6580" s="23"/>
      <c r="G6580" s="24"/>
      <c r="H6580" s="22"/>
      <c r="I6580" s="22"/>
      <c r="J6580" s="22"/>
      <c r="K6580" s="22"/>
      <c r="L6580" s="66"/>
      <c r="M6580" s="67"/>
      <c r="N6580" s="22"/>
      <c r="O6580" s="22"/>
      <c r="P6580" s="25"/>
      <c r="Q6580" s="26"/>
    </row>
    <row r="6581" spans="1:17" x14ac:dyDescent="0.25">
      <c r="A6581" s="20"/>
      <c r="B6581" s="21"/>
      <c r="C6581" s="22"/>
      <c r="D6581" s="23"/>
      <c r="E6581" s="22"/>
      <c r="F6581" s="23"/>
      <c r="G6581" s="24"/>
      <c r="H6581" s="22"/>
      <c r="I6581" s="22"/>
      <c r="J6581" s="22"/>
      <c r="K6581" s="22"/>
      <c r="L6581" s="66"/>
      <c r="M6581" s="67"/>
      <c r="N6581" s="22"/>
      <c r="O6581" s="22"/>
      <c r="P6581" s="25"/>
      <c r="Q6581" s="26"/>
    </row>
    <row r="6582" spans="1:17" x14ac:dyDescent="0.25">
      <c r="A6582" s="20"/>
      <c r="B6582" s="21"/>
      <c r="C6582" s="22"/>
      <c r="D6582" s="23"/>
      <c r="E6582" s="22"/>
      <c r="F6582" s="23"/>
      <c r="G6582" s="24"/>
      <c r="H6582" s="22"/>
      <c r="I6582" s="22"/>
      <c r="J6582" s="22"/>
      <c r="K6582" s="22"/>
      <c r="L6582" s="66"/>
      <c r="M6582" s="67"/>
      <c r="N6582" s="22"/>
      <c r="O6582" s="22"/>
      <c r="P6582" s="25"/>
      <c r="Q6582" s="26"/>
    </row>
    <row r="6583" spans="1:17" x14ac:dyDescent="0.25">
      <c r="A6583" s="20"/>
      <c r="B6583" s="21"/>
      <c r="C6583" s="22"/>
      <c r="D6583" s="23"/>
      <c r="E6583" s="22"/>
      <c r="F6583" s="23"/>
      <c r="G6583" s="24"/>
      <c r="H6583" s="22"/>
      <c r="I6583" s="22"/>
      <c r="J6583" s="22"/>
      <c r="K6583" s="22"/>
      <c r="L6583" s="66"/>
      <c r="M6583" s="67"/>
      <c r="N6583" s="22"/>
      <c r="O6583" s="22"/>
      <c r="P6583" s="25"/>
      <c r="Q6583" s="26"/>
    </row>
    <row r="6584" spans="1:17" x14ac:dyDescent="0.25">
      <c r="A6584" s="20"/>
      <c r="B6584" s="21"/>
      <c r="C6584" s="22"/>
      <c r="D6584" s="23"/>
      <c r="E6584" s="22"/>
      <c r="F6584" s="23"/>
      <c r="G6584" s="24"/>
      <c r="H6584" s="22"/>
      <c r="I6584" s="22"/>
      <c r="J6584" s="22"/>
      <c r="K6584" s="22"/>
      <c r="L6584" s="66"/>
      <c r="M6584" s="67"/>
      <c r="N6584" s="22"/>
      <c r="O6584" s="22"/>
      <c r="P6584" s="25"/>
      <c r="Q6584" s="26"/>
    </row>
    <row r="6585" spans="1:17" x14ac:dyDescent="0.25">
      <c r="A6585" s="20"/>
      <c r="B6585" s="21"/>
      <c r="C6585" s="22"/>
      <c r="D6585" s="23"/>
      <c r="E6585" s="22"/>
      <c r="F6585" s="23"/>
      <c r="G6585" s="24"/>
      <c r="H6585" s="22"/>
      <c r="I6585" s="22"/>
      <c r="J6585" s="22"/>
      <c r="K6585" s="22"/>
      <c r="L6585" s="66"/>
      <c r="M6585" s="67"/>
      <c r="N6585" s="22"/>
      <c r="O6585" s="22"/>
      <c r="P6585" s="25"/>
      <c r="Q6585" s="26"/>
    </row>
    <row r="6586" spans="1:17" x14ac:dyDescent="0.25">
      <c r="A6586" s="20"/>
      <c r="B6586" s="21"/>
      <c r="C6586" s="22"/>
      <c r="D6586" s="23"/>
      <c r="E6586" s="22"/>
      <c r="F6586" s="23"/>
      <c r="G6586" s="24"/>
      <c r="H6586" s="22"/>
      <c r="I6586" s="22"/>
      <c r="J6586" s="22"/>
      <c r="K6586" s="22"/>
      <c r="L6586" s="66"/>
      <c r="M6586" s="67"/>
      <c r="N6586" s="22"/>
      <c r="O6586" s="22"/>
      <c r="P6586" s="25"/>
      <c r="Q6586" s="26"/>
    </row>
    <row r="6587" spans="1:17" x14ac:dyDescent="0.25">
      <c r="A6587" s="20"/>
      <c r="B6587" s="21"/>
      <c r="C6587" s="22"/>
      <c r="D6587" s="23"/>
      <c r="E6587" s="22"/>
      <c r="F6587" s="23"/>
      <c r="G6587" s="24"/>
      <c r="H6587" s="22"/>
      <c r="I6587" s="22"/>
      <c r="J6587" s="22"/>
      <c r="K6587" s="22"/>
      <c r="L6587" s="66"/>
      <c r="M6587" s="67"/>
      <c r="N6587" s="22"/>
      <c r="O6587" s="22"/>
      <c r="P6587" s="25"/>
      <c r="Q6587" s="26"/>
    </row>
    <row r="6588" spans="1:17" x14ac:dyDescent="0.25">
      <c r="A6588" s="20"/>
      <c r="B6588" s="21"/>
      <c r="C6588" s="22"/>
      <c r="D6588" s="23"/>
      <c r="E6588" s="22"/>
      <c r="F6588" s="23"/>
      <c r="G6588" s="24"/>
      <c r="H6588" s="22"/>
      <c r="I6588" s="22"/>
      <c r="J6588" s="22"/>
      <c r="K6588" s="22"/>
      <c r="L6588" s="66"/>
      <c r="M6588" s="67"/>
      <c r="N6588" s="22"/>
      <c r="O6588" s="22"/>
      <c r="P6588" s="25"/>
      <c r="Q6588" s="26"/>
    </row>
    <row r="6589" spans="1:17" x14ac:dyDescent="0.25">
      <c r="A6589" s="20"/>
      <c r="B6589" s="21"/>
      <c r="C6589" s="22"/>
      <c r="D6589" s="23"/>
      <c r="E6589" s="22"/>
      <c r="F6589" s="23"/>
      <c r="G6589" s="24"/>
      <c r="H6589" s="22"/>
      <c r="I6589" s="22"/>
      <c r="J6589" s="22"/>
      <c r="K6589" s="22"/>
      <c r="L6589" s="66"/>
      <c r="M6589" s="67"/>
      <c r="N6589" s="22"/>
      <c r="O6589" s="22"/>
      <c r="P6589" s="25"/>
      <c r="Q6589" s="26"/>
    </row>
    <row r="6590" spans="1:17" x14ac:dyDescent="0.25">
      <c r="A6590" s="20"/>
      <c r="B6590" s="21"/>
      <c r="C6590" s="22"/>
      <c r="D6590" s="23"/>
      <c r="E6590" s="22"/>
      <c r="F6590" s="23"/>
      <c r="G6590" s="24"/>
      <c r="H6590" s="22"/>
      <c r="I6590" s="22"/>
      <c r="J6590" s="22"/>
      <c r="K6590" s="22"/>
      <c r="L6590" s="66"/>
      <c r="M6590" s="67"/>
      <c r="N6590" s="22"/>
      <c r="O6590" s="22"/>
      <c r="P6590" s="25"/>
      <c r="Q6590" s="26"/>
    </row>
    <row r="6591" spans="1:17" x14ac:dyDescent="0.25">
      <c r="A6591" s="20"/>
      <c r="B6591" s="21"/>
      <c r="C6591" s="22"/>
      <c r="D6591" s="23"/>
      <c r="E6591" s="22"/>
      <c r="F6591" s="23"/>
      <c r="G6591" s="24"/>
      <c r="H6591" s="22"/>
      <c r="I6591" s="22"/>
      <c r="J6591" s="22"/>
      <c r="K6591" s="22"/>
      <c r="L6591" s="66"/>
      <c r="M6591" s="67"/>
      <c r="N6591" s="22"/>
      <c r="O6591" s="22"/>
      <c r="P6591" s="25"/>
      <c r="Q6591" s="26"/>
    </row>
    <row r="6592" spans="1:17" x14ac:dyDescent="0.25">
      <c r="A6592" s="20"/>
      <c r="B6592" s="21"/>
      <c r="C6592" s="22"/>
      <c r="D6592" s="23"/>
      <c r="E6592" s="22"/>
      <c r="F6592" s="23"/>
      <c r="G6592" s="24"/>
      <c r="H6592" s="22"/>
      <c r="I6592" s="22"/>
      <c r="J6592" s="22"/>
      <c r="K6592" s="22"/>
      <c r="L6592" s="66"/>
      <c r="M6592" s="67"/>
      <c r="N6592" s="22"/>
      <c r="O6592" s="22"/>
      <c r="P6592" s="25"/>
      <c r="Q6592" s="26"/>
    </row>
    <row r="6593" spans="1:17" x14ac:dyDescent="0.25">
      <c r="A6593" s="20"/>
      <c r="B6593" s="21"/>
      <c r="C6593" s="22"/>
      <c r="D6593" s="23"/>
      <c r="E6593" s="22"/>
      <c r="F6593" s="23"/>
      <c r="G6593" s="24"/>
      <c r="H6593" s="22"/>
      <c r="I6593" s="22"/>
      <c r="J6593" s="22"/>
      <c r="K6593" s="22"/>
      <c r="L6593" s="66"/>
      <c r="M6593" s="67"/>
      <c r="N6593" s="22"/>
      <c r="O6593" s="22"/>
      <c r="P6593" s="25"/>
      <c r="Q6593" s="26"/>
    </row>
    <row r="6594" spans="1:17" x14ac:dyDescent="0.25">
      <c r="A6594" s="20"/>
      <c r="B6594" s="21"/>
      <c r="C6594" s="22"/>
      <c r="D6594" s="23"/>
      <c r="E6594" s="22"/>
      <c r="F6594" s="23"/>
      <c r="G6594" s="24"/>
      <c r="H6594" s="22"/>
      <c r="I6594" s="22"/>
      <c r="J6594" s="22"/>
      <c r="K6594" s="22"/>
      <c r="L6594" s="66"/>
      <c r="M6594" s="67"/>
      <c r="N6594" s="22"/>
      <c r="O6594" s="22"/>
      <c r="P6594" s="25"/>
      <c r="Q6594" s="26"/>
    </row>
    <row r="6595" spans="1:17" x14ac:dyDescent="0.25">
      <c r="A6595" s="20"/>
      <c r="B6595" s="21"/>
      <c r="C6595" s="22"/>
      <c r="D6595" s="23"/>
      <c r="E6595" s="22"/>
      <c r="F6595" s="23"/>
      <c r="G6595" s="24"/>
      <c r="H6595" s="22"/>
      <c r="I6595" s="22"/>
      <c r="J6595" s="22"/>
      <c r="K6595" s="22"/>
      <c r="L6595" s="66"/>
      <c r="M6595" s="67"/>
      <c r="N6595" s="22"/>
      <c r="O6595" s="22"/>
      <c r="P6595" s="25"/>
      <c r="Q6595" s="26"/>
    </row>
    <row r="6596" spans="1:17" x14ac:dyDescent="0.25">
      <c r="A6596" s="20"/>
      <c r="B6596" s="21"/>
      <c r="C6596" s="22"/>
      <c r="D6596" s="23"/>
      <c r="E6596" s="22"/>
      <c r="F6596" s="23"/>
      <c r="G6596" s="24"/>
      <c r="H6596" s="22"/>
      <c r="I6596" s="22"/>
      <c r="J6596" s="22"/>
      <c r="K6596" s="22"/>
      <c r="L6596" s="66"/>
      <c r="M6596" s="67"/>
      <c r="N6596" s="22"/>
      <c r="O6596" s="22"/>
      <c r="P6596" s="25"/>
      <c r="Q6596" s="26"/>
    </row>
    <row r="6597" spans="1:17" x14ac:dyDescent="0.25">
      <c r="A6597" s="20"/>
      <c r="B6597" s="21"/>
      <c r="C6597" s="22"/>
      <c r="D6597" s="23"/>
      <c r="E6597" s="22"/>
      <c r="F6597" s="23"/>
      <c r="G6597" s="24"/>
      <c r="H6597" s="22"/>
      <c r="I6597" s="22"/>
      <c r="J6597" s="22"/>
      <c r="K6597" s="22"/>
      <c r="L6597" s="66"/>
      <c r="M6597" s="67"/>
      <c r="N6597" s="22"/>
      <c r="O6597" s="22"/>
      <c r="P6597" s="25"/>
      <c r="Q6597" s="26"/>
    </row>
    <row r="6598" spans="1:17" x14ac:dyDescent="0.25">
      <c r="A6598" s="20"/>
      <c r="B6598" s="21"/>
      <c r="C6598" s="22"/>
      <c r="D6598" s="23"/>
      <c r="E6598" s="22"/>
      <c r="F6598" s="23"/>
      <c r="G6598" s="24"/>
      <c r="H6598" s="22"/>
      <c r="I6598" s="22"/>
      <c r="J6598" s="22"/>
      <c r="K6598" s="22"/>
      <c r="L6598" s="66"/>
      <c r="M6598" s="67"/>
      <c r="N6598" s="22"/>
      <c r="O6598" s="22"/>
      <c r="P6598" s="25"/>
      <c r="Q6598" s="26"/>
    </row>
    <row r="6599" spans="1:17" x14ac:dyDescent="0.25">
      <c r="A6599" s="20"/>
      <c r="B6599" s="21"/>
      <c r="C6599" s="22"/>
      <c r="D6599" s="23"/>
      <c r="E6599" s="22"/>
      <c r="F6599" s="23"/>
      <c r="G6599" s="24"/>
      <c r="H6599" s="22"/>
      <c r="I6599" s="22"/>
      <c r="J6599" s="22"/>
      <c r="K6599" s="22"/>
      <c r="L6599" s="66"/>
      <c r="M6599" s="67"/>
      <c r="N6599" s="22"/>
      <c r="O6599" s="22"/>
      <c r="P6599" s="25"/>
      <c r="Q6599" s="26"/>
    </row>
    <row r="6600" spans="1:17" x14ac:dyDescent="0.25">
      <c r="A6600" s="20"/>
      <c r="B6600" s="21"/>
      <c r="C6600" s="22"/>
      <c r="D6600" s="23"/>
      <c r="E6600" s="22"/>
      <c r="F6600" s="23"/>
      <c r="G6600" s="24"/>
      <c r="H6600" s="22"/>
      <c r="I6600" s="22"/>
      <c r="J6600" s="22"/>
      <c r="K6600" s="22"/>
      <c r="L6600" s="66"/>
      <c r="M6600" s="67"/>
      <c r="N6600" s="22"/>
      <c r="O6600" s="22"/>
      <c r="P6600" s="25"/>
      <c r="Q6600" s="26"/>
    </row>
    <row r="6601" spans="1:17" x14ac:dyDescent="0.25">
      <c r="A6601" s="20"/>
      <c r="B6601" s="21"/>
      <c r="C6601" s="22"/>
      <c r="D6601" s="23"/>
      <c r="E6601" s="22"/>
      <c r="F6601" s="23"/>
      <c r="G6601" s="24"/>
      <c r="H6601" s="22"/>
      <c r="I6601" s="22"/>
      <c r="J6601" s="22"/>
      <c r="K6601" s="22"/>
      <c r="L6601" s="66"/>
      <c r="M6601" s="67"/>
      <c r="N6601" s="22"/>
      <c r="O6601" s="22"/>
      <c r="P6601" s="25"/>
      <c r="Q6601" s="26"/>
    </row>
    <row r="6602" spans="1:17" x14ac:dyDescent="0.25">
      <c r="A6602" s="20"/>
      <c r="B6602" s="21"/>
      <c r="C6602" s="22"/>
      <c r="D6602" s="23"/>
      <c r="E6602" s="22"/>
      <c r="F6602" s="23"/>
      <c r="G6602" s="24"/>
      <c r="H6602" s="22"/>
      <c r="I6602" s="22"/>
      <c r="J6602" s="22"/>
      <c r="K6602" s="22"/>
      <c r="L6602" s="66"/>
      <c r="M6602" s="67"/>
      <c r="N6602" s="22"/>
      <c r="O6602" s="22"/>
      <c r="P6602" s="25"/>
      <c r="Q6602" s="26"/>
    </row>
    <row r="6603" spans="1:17" x14ac:dyDescent="0.25">
      <c r="A6603" s="20"/>
      <c r="B6603" s="21"/>
      <c r="C6603" s="22"/>
      <c r="D6603" s="23"/>
      <c r="E6603" s="22"/>
      <c r="F6603" s="23"/>
      <c r="G6603" s="24"/>
      <c r="H6603" s="22"/>
      <c r="I6603" s="22"/>
      <c r="J6603" s="22"/>
      <c r="K6603" s="22"/>
      <c r="L6603" s="66"/>
      <c r="M6603" s="67"/>
      <c r="N6603" s="22"/>
      <c r="O6603" s="22"/>
      <c r="P6603" s="25"/>
      <c r="Q6603" s="26"/>
    </row>
    <row r="6604" spans="1:17" x14ac:dyDescent="0.25">
      <c r="A6604" s="20"/>
      <c r="B6604" s="21"/>
      <c r="C6604" s="22"/>
      <c r="D6604" s="23"/>
      <c r="E6604" s="22"/>
      <c r="F6604" s="23"/>
      <c r="G6604" s="24"/>
      <c r="H6604" s="22"/>
      <c r="I6604" s="22"/>
      <c r="J6604" s="22"/>
      <c r="K6604" s="22"/>
      <c r="L6604" s="66"/>
      <c r="M6604" s="67"/>
      <c r="N6604" s="22"/>
      <c r="O6604" s="22"/>
      <c r="P6604" s="25"/>
      <c r="Q6604" s="26"/>
    </row>
    <row r="6605" spans="1:17" x14ac:dyDescent="0.25">
      <c r="A6605" s="20"/>
      <c r="B6605" s="21"/>
      <c r="C6605" s="22"/>
      <c r="D6605" s="23"/>
      <c r="E6605" s="22"/>
      <c r="F6605" s="23"/>
      <c r="G6605" s="24"/>
      <c r="H6605" s="22"/>
      <c r="I6605" s="22"/>
      <c r="J6605" s="22"/>
      <c r="K6605" s="22"/>
      <c r="L6605" s="66"/>
      <c r="M6605" s="67"/>
      <c r="N6605" s="22"/>
      <c r="O6605" s="22"/>
      <c r="P6605" s="25"/>
      <c r="Q6605" s="26"/>
    </row>
    <row r="6606" spans="1:17" x14ac:dyDescent="0.25">
      <c r="A6606" s="20"/>
      <c r="B6606" s="21"/>
      <c r="C6606" s="22"/>
      <c r="D6606" s="23"/>
      <c r="E6606" s="22"/>
      <c r="F6606" s="23"/>
      <c r="G6606" s="24"/>
      <c r="H6606" s="22"/>
      <c r="I6606" s="22"/>
      <c r="J6606" s="22"/>
      <c r="K6606" s="22"/>
      <c r="L6606" s="66"/>
      <c r="M6606" s="67"/>
      <c r="N6606" s="22"/>
      <c r="O6606" s="22"/>
      <c r="P6606" s="25"/>
      <c r="Q6606" s="26"/>
    </row>
    <row r="6607" spans="1:17" x14ac:dyDescent="0.25">
      <c r="A6607" s="20"/>
      <c r="B6607" s="21"/>
      <c r="C6607" s="22"/>
      <c r="D6607" s="23"/>
      <c r="E6607" s="22"/>
      <c r="F6607" s="23"/>
      <c r="G6607" s="24"/>
      <c r="H6607" s="22"/>
      <c r="I6607" s="22"/>
      <c r="J6607" s="22"/>
      <c r="K6607" s="22"/>
      <c r="L6607" s="66"/>
      <c r="M6607" s="67"/>
      <c r="N6607" s="22"/>
      <c r="O6607" s="22"/>
      <c r="P6607" s="25"/>
      <c r="Q6607" s="26"/>
    </row>
    <row r="6608" spans="1:17" x14ac:dyDescent="0.25">
      <c r="A6608" s="20"/>
      <c r="B6608" s="21"/>
      <c r="C6608" s="22"/>
      <c r="D6608" s="23"/>
      <c r="E6608" s="22"/>
      <c r="F6608" s="23"/>
      <c r="G6608" s="24"/>
      <c r="H6608" s="22"/>
      <c r="I6608" s="22"/>
      <c r="J6608" s="22"/>
      <c r="K6608" s="22"/>
      <c r="L6608" s="66"/>
      <c r="M6608" s="67"/>
      <c r="N6608" s="22"/>
      <c r="O6608" s="22"/>
      <c r="P6608" s="25"/>
      <c r="Q6608" s="26"/>
    </row>
    <row r="6609" spans="1:17" x14ac:dyDescent="0.25">
      <c r="A6609" s="20"/>
      <c r="B6609" s="21"/>
      <c r="C6609" s="22"/>
      <c r="D6609" s="23"/>
      <c r="E6609" s="22"/>
      <c r="F6609" s="23"/>
      <c r="G6609" s="24"/>
      <c r="H6609" s="22"/>
      <c r="I6609" s="22"/>
      <c r="J6609" s="22"/>
      <c r="K6609" s="22"/>
      <c r="L6609" s="66"/>
      <c r="M6609" s="67"/>
      <c r="N6609" s="22"/>
      <c r="O6609" s="22"/>
      <c r="P6609" s="25"/>
      <c r="Q6609" s="26"/>
    </row>
    <row r="6610" spans="1:17" x14ac:dyDescent="0.25">
      <c r="A6610" s="20"/>
      <c r="B6610" s="21"/>
      <c r="C6610" s="22"/>
      <c r="D6610" s="23"/>
      <c r="E6610" s="22"/>
      <c r="F6610" s="23"/>
      <c r="G6610" s="24"/>
      <c r="H6610" s="22"/>
      <c r="I6610" s="22"/>
      <c r="J6610" s="22"/>
      <c r="K6610" s="22"/>
      <c r="L6610" s="66"/>
      <c r="M6610" s="67"/>
      <c r="N6610" s="22"/>
      <c r="O6610" s="22"/>
      <c r="P6610" s="25"/>
      <c r="Q6610" s="26"/>
    </row>
    <row r="6611" spans="1:17" x14ac:dyDescent="0.25">
      <c r="A6611" s="20"/>
      <c r="B6611" s="21"/>
      <c r="C6611" s="22"/>
      <c r="D6611" s="23"/>
      <c r="E6611" s="22"/>
      <c r="F6611" s="23"/>
      <c r="G6611" s="24"/>
      <c r="H6611" s="22"/>
      <c r="I6611" s="22"/>
      <c r="J6611" s="22"/>
      <c r="K6611" s="22"/>
      <c r="L6611" s="66"/>
      <c r="M6611" s="67"/>
      <c r="N6611" s="22"/>
      <c r="O6611" s="22"/>
      <c r="P6611" s="25"/>
      <c r="Q6611" s="26"/>
    </row>
    <row r="6612" spans="1:17" x14ac:dyDescent="0.25">
      <c r="A6612" s="20"/>
      <c r="B6612" s="21"/>
      <c r="C6612" s="22"/>
      <c r="D6612" s="23"/>
      <c r="E6612" s="22"/>
      <c r="F6612" s="23"/>
      <c r="G6612" s="24"/>
      <c r="H6612" s="22"/>
      <c r="I6612" s="22"/>
      <c r="J6612" s="22"/>
      <c r="K6612" s="22"/>
      <c r="L6612" s="66"/>
      <c r="M6612" s="67"/>
      <c r="N6612" s="22"/>
      <c r="O6612" s="22"/>
      <c r="P6612" s="25"/>
      <c r="Q6612" s="26"/>
    </row>
    <row r="6613" spans="1:17" x14ac:dyDescent="0.25">
      <c r="A6613" s="20"/>
      <c r="B6613" s="21"/>
      <c r="C6613" s="22"/>
      <c r="D6613" s="23"/>
      <c r="E6613" s="22"/>
      <c r="F6613" s="23"/>
      <c r="G6613" s="24"/>
      <c r="H6613" s="22"/>
      <c r="I6613" s="22"/>
      <c r="J6613" s="22"/>
      <c r="K6613" s="22"/>
      <c r="L6613" s="66"/>
      <c r="M6613" s="67"/>
      <c r="N6613" s="22"/>
      <c r="O6613" s="22"/>
      <c r="P6613" s="25"/>
      <c r="Q6613" s="26"/>
    </row>
    <row r="6614" spans="1:17" x14ac:dyDescent="0.25">
      <c r="A6614" s="20"/>
      <c r="B6614" s="21"/>
      <c r="C6614" s="22"/>
      <c r="D6614" s="23"/>
      <c r="E6614" s="22"/>
      <c r="F6614" s="23"/>
      <c r="G6614" s="24"/>
      <c r="H6614" s="22"/>
      <c r="I6614" s="22"/>
      <c r="J6614" s="22"/>
      <c r="K6614" s="22"/>
      <c r="L6614" s="66"/>
      <c r="M6614" s="67"/>
      <c r="N6614" s="22"/>
      <c r="O6614" s="22"/>
      <c r="P6614" s="25"/>
      <c r="Q6614" s="26"/>
    </row>
    <row r="6615" spans="1:17" x14ac:dyDescent="0.25">
      <c r="A6615" s="20"/>
      <c r="B6615" s="21"/>
      <c r="C6615" s="22"/>
      <c r="D6615" s="23"/>
      <c r="E6615" s="22"/>
      <c r="F6615" s="23"/>
      <c r="G6615" s="24"/>
      <c r="H6615" s="22"/>
      <c r="I6615" s="22"/>
      <c r="J6615" s="22"/>
      <c r="K6615" s="22"/>
      <c r="L6615" s="66"/>
      <c r="M6615" s="67"/>
      <c r="N6615" s="22"/>
      <c r="O6615" s="22"/>
      <c r="P6615" s="25"/>
      <c r="Q6615" s="26"/>
    </row>
    <row r="6616" spans="1:17" x14ac:dyDescent="0.25">
      <c r="A6616" s="20"/>
      <c r="B6616" s="21"/>
      <c r="C6616" s="22"/>
      <c r="D6616" s="23"/>
      <c r="E6616" s="22"/>
      <c r="F6616" s="23"/>
      <c r="G6616" s="24"/>
      <c r="H6616" s="22"/>
      <c r="I6616" s="22"/>
      <c r="J6616" s="22"/>
      <c r="K6616" s="22"/>
      <c r="L6616" s="66"/>
      <c r="M6616" s="67"/>
      <c r="N6616" s="22"/>
      <c r="O6616" s="22"/>
      <c r="P6616" s="25"/>
      <c r="Q6616" s="26"/>
    </row>
    <row r="6617" spans="1:17" x14ac:dyDescent="0.25">
      <c r="A6617" s="20"/>
      <c r="B6617" s="21"/>
      <c r="C6617" s="22"/>
      <c r="D6617" s="23"/>
      <c r="E6617" s="22"/>
      <c r="F6617" s="23"/>
      <c r="G6617" s="24"/>
      <c r="H6617" s="22"/>
      <c r="I6617" s="22"/>
      <c r="J6617" s="22"/>
      <c r="K6617" s="22"/>
      <c r="L6617" s="66"/>
      <c r="M6617" s="67"/>
      <c r="N6617" s="22"/>
      <c r="O6617" s="22"/>
      <c r="P6617" s="25"/>
      <c r="Q6617" s="26"/>
    </row>
    <row r="6618" spans="1:17" x14ac:dyDescent="0.25">
      <c r="A6618" s="20"/>
      <c r="B6618" s="21"/>
      <c r="C6618" s="22"/>
      <c r="D6618" s="23"/>
      <c r="E6618" s="22"/>
      <c r="F6618" s="23"/>
      <c r="G6618" s="24"/>
      <c r="H6618" s="22"/>
      <c r="I6618" s="22"/>
      <c r="J6618" s="22"/>
      <c r="K6618" s="22"/>
      <c r="L6618" s="66"/>
      <c r="M6618" s="67"/>
      <c r="N6618" s="22"/>
      <c r="O6618" s="22"/>
      <c r="P6618" s="25"/>
      <c r="Q6618" s="26"/>
    </row>
    <row r="6619" spans="1:17" x14ac:dyDescent="0.25">
      <c r="A6619" s="20"/>
      <c r="B6619" s="21"/>
      <c r="C6619" s="22"/>
      <c r="D6619" s="23"/>
      <c r="E6619" s="22"/>
      <c r="F6619" s="23"/>
      <c r="G6619" s="24"/>
      <c r="H6619" s="22"/>
      <c r="I6619" s="22"/>
      <c r="J6619" s="22"/>
      <c r="K6619" s="22"/>
      <c r="L6619" s="66"/>
      <c r="M6619" s="67"/>
      <c r="N6619" s="22"/>
      <c r="O6619" s="22"/>
      <c r="P6619" s="25"/>
      <c r="Q6619" s="26"/>
    </row>
    <row r="6620" spans="1:17" x14ac:dyDescent="0.25">
      <c r="A6620" s="20"/>
      <c r="B6620" s="21"/>
      <c r="C6620" s="22"/>
      <c r="D6620" s="23"/>
      <c r="E6620" s="22"/>
      <c r="F6620" s="23"/>
      <c r="G6620" s="24"/>
      <c r="H6620" s="22"/>
      <c r="I6620" s="22"/>
      <c r="J6620" s="22"/>
      <c r="K6620" s="22"/>
      <c r="L6620" s="66"/>
      <c r="M6620" s="67"/>
      <c r="N6620" s="22"/>
      <c r="O6620" s="22"/>
      <c r="P6620" s="25"/>
      <c r="Q6620" s="26"/>
    </row>
    <row r="6621" spans="1:17" x14ac:dyDescent="0.25">
      <c r="A6621" s="20"/>
      <c r="B6621" s="21"/>
      <c r="C6621" s="22"/>
      <c r="D6621" s="23"/>
      <c r="E6621" s="22"/>
      <c r="F6621" s="23"/>
      <c r="G6621" s="24"/>
      <c r="H6621" s="22"/>
      <c r="I6621" s="22"/>
      <c r="J6621" s="22"/>
      <c r="K6621" s="22"/>
      <c r="L6621" s="66"/>
      <c r="M6621" s="67"/>
      <c r="N6621" s="22"/>
      <c r="O6621" s="22"/>
      <c r="P6621" s="25"/>
      <c r="Q6621" s="26"/>
    </row>
    <row r="6622" spans="1:17" x14ac:dyDescent="0.25">
      <c r="A6622" s="20"/>
      <c r="B6622" s="21"/>
      <c r="C6622" s="22"/>
      <c r="D6622" s="23"/>
      <c r="E6622" s="22"/>
      <c r="F6622" s="23"/>
      <c r="G6622" s="24"/>
      <c r="H6622" s="22"/>
      <c r="I6622" s="22"/>
      <c r="J6622" s="22"/>
      <c r="K6622" s="22"/>
      <c r="L6622" s="66"/>
      <c r="M6622" s="67"/>
      <c r="N6622" s="22"/>
      <c r="O6622" s="22"/>
      <c r="P6622" s="25"/>
      <c r="Q6622" s="26"/>
    </row>
    <row r="6623" spans="1:17" x14ac:dyDescent="0.25">
      <c r="A6623" s="20"/>
      <c r="B6623" s="21"/>
      <c r="C6623" s="22"/>
      <c r="D6623" s="23"/>
      <c r="E6623" s="22"/>
      <c r="F6623" s="23"/>
      <c r="G6623" s="24"/>
      <c r="H6623" s="22"/>
      <c r="I6623" s="22"/>
      <c r="J6623" s="22"/>
      <c r="K6623" s="22"/>
      <c r="L6623" s="66"/>
      <c r="M6623" s="67"/>
      <c r="N6623" s="22"/>
      <c r="O6623" s="22"/>
      <c r="P6623" s="25"/>
      <c r="Q6623" s="26"/>
    </row>
    <row r="6624" spans="1:17" x14ac:dyDescent="0.25">
      <c r="A6624" s="20"/>
      <c r="B6624" s="21"/>
      <c r="C6624" s="22"/>
      <c r="D6624" s="23"/>
      <c r="E6624" s="22"/>
      <c r="F6624" s="23"/>
      <c r="G6624" s="24"/>
      <c r="H6624" s="22"/>
      <c r="I6624" s="22"/>
      <c r="J6624" s="22"/>
      <c r="K6624" s="22"/>
      <c r="L6624" s="66"/>
      <c r="M6624" s="67"/>
      <c r="N6624" s="22"/>
      <c r="O6624" s="22"/>
      <c r="P6624" s="25"/>
      <c r="Q6624" s="26"/>
    </row>
    <row r="6625" spans="1:17" x14ac:dyDescent="0.25">
      <c r="A6625" s="20"/>
      <c r="B6625" s="21"/>
      <c r="C6625" s="22"/>
      <c r="D6625" s="23"/>
      <c r="E6625" s="22"/>
      <c r="F6625" s="23"/>
      <c r="G6625" s="24"/>
      <c r="H6625" s="22"/>
      <c r="I6625" s="22"/>
      <c r="J6625" s="22"/>
      <c r="K6625" s="22"/>
      <c r="L6625" s="66"/>
      <c r="M6625" s="67"/>
      <c r="N6625" s="22"/>
      <c r="O6625" s="22"/>
      <c r="P6625" s="25"/>
      <c r="Q6625" s="26"/>
    </row>
    <row r="6626" spans="1:17" x14ac:dyDescent="0.25">
      <c r="A6626" s="20"/>
      <c r="B6626" s="21"/>
      <c r="C6626" s="22"/>
      <c r="D6626" s="23"/>
      <c r="E6626" s="22"/>
      <c r="F6626" s="23"/>
      <c r="G6626" s="24"/>
      <c r="H6626" s="22"/>
      <c r="I6626" s="22"/>
      <c r="J6626" s="22"/>
      <c r="K6626" s="22"/>
      <c r="L6626" s="66"/>
      <c r="M6626" s="67"/>
      <c r="N6626" s="22"/>
      <c r="O6626" s="22"/>
      <c r="P6626" s="25"/>
      <c r="Q6626" s="26"/>
    </row>
    <row r="6627" spans="1:17" x14ac:dyDescent="0.25">
      <c r="A6627" s="20"/>
      <c r="B6627" s="21"/>
      <c r="C6627" s="22"/>
      <c r="D6627" s="23"/>
      <c r="E6627" s="22"/>
      <c r="F6627" s="23"/>
      <c r="G6627" s="24"/>
      <c r="H6627" s="22"/>
      <c r="I6627" s="22"/>
      <c r="J6627" s="22"/>
      <c r="K6627" s="22"/>
      <c r="L6627" s="66"/>
      <c r="M6627" s="67"/>
      <c r="N6627" s="22"/>
      <c r="O6627" s="22"/>
      <c r="P6627" s="25"/>
      <c r="Q6627" s="26"/>
    </row>
    <row r="6628" spans="1:17" x14ac:dyDescent="0.25">
      <c r="A6628" s="20"/>
      <c r="B6628" s="21"/>
      <c r="C6628" s="22"/>
      <c r="D6628" s="23"/>
      <c r="E6628" s="22"/>
      <c r="F6628" s="23"/>
      <c r="G6628" s="24"/>
      <c r="H6628" s="22"/>
      <c r="I6628" s="22"/>
      <c r="J6628" s="22"/>
      <c r="K6628" s="22"/>
      <c r="L6628" s="66"/>
      <c r="M6628" s="67"/>
      <c r="N6628" s="22"/>
      <c r="O6628" s="22"/>
      <c r="P6628" s="25"/>
      <c r="Q6628" s="26"/>
    </row>
    <row r="6629" spans="1:17" x14ac:dyDescent="0.25">
      <c r="A6629" s="20"/>
      <c r="B6629" s="21"/>
      <c r="C6629" s="22"/>
      <c r="D6629" s="23"/>
      <c r="E6629" s="22"/>
      <c r="F6629" s="23"/>
      <c r="G6629" s="24"/>
      <c r="H6629" s="22"/>
      <c r="I6629" s="22"/>
      <c r="J6629" s="22"/>
      <c r="K6629" s="22"/>
      <c r="L6629" s="66"/>
      <c r="M6629" s="67"/>
      <c r="N6629" s="22"/>
      <c r="O6629" s="22"/>
      <c r="P6629" s="25"/>
      <c r="Q6629" s="26"/>
    </row>
    <row r="6630" spans="1:17" x14ac:dyDescent="0.25">
      <c r="A6630" s="20"/>
      <c r="B6630" s="21"/>
      <c r="C6630" s="22"/>
      <c r="D6630" s="23"/>
      <c r="E6630" s="22"/>
      <c r="F6630" s="23"/>
      <c r="G6630" s="24"/>
      <c r="H6630" s="22"/>
      <c r="I6630" s="22"/>
      <c r="J6630" s="22"/>
      <c r="K6630" s="22"/>
      <c r="L6630" s="66"/>
      <c r="M6630" s="67"/>
      <c r="N6630" s="22"/>
      <c r="O6630" s="22"/>
      <c r="P6630" s="25"/>
      <c r="Q6630" s="26"/>
    </row>
    <row r="6631" spans="1:17" x14ac:dyDescent="0.25">
      <c r="A6631" s="20"/>
      <c r="B6631" s="21"/>
      <c r="C6631" s="22"/>
      <c r="D6631" s="23"/>
      <c r="E6631" s="22"/>
      <c r="F6631" s="23"/>
      <c r="G6631" s="24"/>
      <c r="H6631" s="22"/>
      <c r="I6631" s="22"/>
      <c r="J6631" s="22"/>
      <c r="K6631" s="22"/>
      <c r="L6631" s="66"/>
      <c r="M6631" s="67"/>
      <c r="N6631" s="22"/>
      <c r="O6631" s="22"/>
      <c r="P6631" s="25"/>
      <c r="Q6631" s="26"/>
    </row>
    <row r="6632" spans="1:17" x14ac:dyDescent="0.25">
      <c r="A6632" s="20"/>
      <c r="B6632" s="21"/>
      <c r="C6632" s="22"/>
      <c r="D6632" s="23"/>
      <c r="E6632" s="22"/>
      <c r="F6632" s="23"/>
      <c r="G6632" s="24"/>
      <c r="H6632" s="22"/>
      <c r="I6632" s="22"/>
      <c r="J6632" s="22"/>
      <c r="K6632" s="22"/>
      <c r="L6632" s="66"/>
      <c r="M6632" s="67"/>
      <c r="N6632" s="22"/>
      <c r="O6632" s="22"/>
      <c r="P6632" s="25"/>
      <c r="Q6632" s="26"/>
    </row>
    <row r="6633" spans="1:17" x14ac:dyDescent="0.25">
      <c r="A6633" s="20"/>
      <c r="B6633" s="21"/>
      <c r="C6633" s="22"/>
      <c r="D6633" s="23"/>
      <c r="E6633" s="22"/>
      <c r="F6633" s="23"/>
      <c r="G6633" s="24"/>
      <c r="H6633" s="22"/>
      <c r="I6633" s="22"/>
      <c r="J6633" s="22"/>
      <c r="K6633" s="22"/>
      <c r="L6633" s="66"/>
      <c r="M6633" s="67"/>
      <c r="N6633" s="22"/>
      <c r="O6633" s="22"/>
      <c r="P6633" s="25"/>
      <c r="Q6633" s="26"/>
    </row>
    <row r="6634" spans="1:17" x14ac:dyDescent="0.25">
      <c r="A6634" s="20"/>
      <c r="B6634" s="21"/>
      <c r="C6634" s="22"/>
      <c r="D6634" s="23"/>
      <c r="E6634" s="22"/>
      <c r="F6634" s="23"/>
      <c r="G6634" s="24"/>
      <c r="H6634" s="22"/>
      <c r="I6634" s="22"/>
      <c r="J6634" s="22"/>
      <c r="K6634" s="22"/>
      <c r="L6634" s="66"/>
      <c r="M6634" s="67"/>
      <c r="N6634" s="22"/>
      <c r="O6634" s="22"/>
      <c r="P6634" s="25"/>
      <c r="Q6634" s="26"/>
    </row>
    <row r="6635" spans="1:17" x14ac:dyDescent="0.25">
      <c r="A6635" s="20"/>
      <c r="B6635" s="21"/>
      <c r="C6635" s="22"/>
      <c r="D6635" s="23"/>
      <c r="E6635" s="22"/>
      <c r="F6635" s="23"/>
      <c r="G6635" s="24"/>
      <c r="H6635" s="22"/>
      <c r="I6635" s="22"/>
      <c r="J6635" s="22"/>
      <c r="K6635" s="22"/>
      <c r="L6635" s="66"/>
      <c r="M6635" s="67"/>
      <c r="N6635" s="22"/>
      <c r="O6635" s="22"/>
      <c r="P6635" s="25"/>
      <c r="Q6635" s="26"/>
    </row>
    <row r="6636" spans="1:17" x14ac:dyDescent="0.25">
      <c r="A6636" s="20"/>
      <c r="B6636" s="21"/>
      <c r="C6636" s="22"/>
      <c r="D6636" s="23"/>
      <c r="E6636" s="22"/>
      <c r="F6636" s="23"/>
      <c r="G6636" s="24"/>
      <c r="H6636" s="22"/>
      <c r="I6636" s="22"/>
      <c r="J6636" s="22"/>
      <c r="K6636" s="22"/>
      <c r="L6636" s="66"/>
      <c r="M6636" s="67"/>
      <c r="N6636" s="22"/>
      <c r="O6636" s="22"/>
      <c r="P6636" s="25"/>
      <c r="Q6636" s="26"/>
    </row>
    <row r="6637" spans="1:17" x14ac:dyDescent="0.25">
      <c r="A6637" s="20"/>
      <c r="B6637" s="21"/>
      <c r="C6637" s="22"/>
      <c r="D6637" s="23"/>
      <c r="E6637" s="22"/>
      <c r="F6637" s="23"/>
      <c r="G6637" s="24"/>
      <c r="H6637" s="22"/>
      <c r="I6637" s="22"/>
      <c r="J6637" s="22"/>
      <c r="K6637" s="22"/>
      <c r="L6637" s="66"/>
      <c r="M6637" s="67"/>
      <c r="N6637" s="22"/>
      <c r="O6637" s="22"/>
      <c r="P6637" s="25"/>
      <c r="Q6637" s="26"/>
    </row>
    <row r="6638" spans="1:17" x14ac:dyDescent="0.25">
      <c r="A6638" s="20"/>
      <c r="B6638" s="21"/>
      <c r="C6638" s="22"/>
      <c r="D6638" s="23"/>
      <c r="E6638" s="22"/>
      <c r="F6638" s="23"/>
      <c r="G6638" s="24"/>
      <c r="H6638" s="22"/>
      <c r="I6638" s="22"/>
      <c r="J6638" s="22"/>
      <c r="K6638" s="22"/>
      <c r="L6638" s="66"/>
      <c r="M6638" s="67"/>
      <c r="N6638" s="22"/>
      <c r="O6638" s="22"/>
      <c r="P6638" s="25"/>
      <c r="Q6638" s="26"/>
    </row>
    <row r="6639" spans="1:17" x14ac:dyDescent="0.25">
      <c r="A6639" s="20"/>
      <c r="B6639" s="21"/>
      <c r="C6639" s="22"/>
      <c r="D6639" s="23"/>
      <c r="E6639" s="22"/>
      <c r="F6639" s="23"/>
      <c r="G6639" s="24"/>
      <c r="H6639" s="22"/>
      <c r="I6639" s="22"/>
      <c r="J6639" s="22"/>
      <c r="K6639" s="22"/>
      <c r="L6639" s="66"/>
      <c r="M6639" s="67"/>
      <c r="N6639" s="22"/>
      <c r="O6639" s="22"/>
      <c r="P6639" s="25"/>
      <c r="Q6639" s="26"/>
    </row>
    <row r="6640" spans="1:17" x14ac:dyDescent="0.25">
      <c r="A6640" s="20"/>
      <c r="B6640" s="21"/>
      <c r="C6640" s="22"/>
      <c r="D6640" s="23"/>
      <c r="E6640" s="22"/>
      <c r="F6640" s="23"/>
      <c r="G6640" s="24"/>
      <c r="H6640" s="22"/>
      <c r="I6640" s="22"/>
      <c r="J6640" s="22"/>
      <c r="K6640" s="22"/>
      <c r="L6640" s="66"/>
      <c r="M6640" s="67"/>
      <c r="N6640" s="22"/>
      <c r="O6640" s="22"/>
      <c r="P6640" s="25"/>
      <c r="Q6640" s="26"/>
    </row>
    <row r="6641" spans="1:17" x14ac:dyDescent="0.25">
      <c r="A6641" s="20"/>
      <c r="B6641" s="21"/>
      <c r="C6641" s="22"/>
      <c r="D6641" s="23"/>
      <c r="E6641" s="22"/>
      <c r="F6641" s="23"/>
      <c r="G6641" s="24"/>
      <c r="H6641" s="22"/>
      <c r="I6641" s="22"/>
      <c r="J6641" s="22"/>
      <c r="K6641" s="22"/>
      <c r="L6641" s="66"/>
      <c r="M6641" s="67"/>
      <c r="N6641" s="22"/>
      <c r="O6641" s="22"/>
      <c r="P6641" s="25"/>
      <c r="Q6641" s="26"/>
    </row>
    <row r="6642" spans="1:17" x14ac:dyDescent="0.25">
      <c r="A6642" s="20"/>
      <c r="B6642" s="21"/>
      <c r="C6642" s="22"/>
      <c r="D6642" s="23"/>
      <c r="E6642" s="22"/>
      <c r="F6642" s="23"/>
      <c r="G6642" s="24"/>
      <c r="H6642" s="22"/>
      <c r="I6642" s="22"/>
      <c r="J6642" s="22"/>
      <c r="K6642" s="22"/>
      <c r="L6642" s="66"/>
      <c r="M6642" s="67"/>
      <c r="N6642" s="22"/>
      <c r="O6642" s="22"/>
      <c r="P6642" s="25"/>
      <c r="Q6642" s="26"/>
    </row>
    <row r="6643" spans="1:17" x14ac:dyDescent="0.25">
      <c r="A6643" s="20"/>
      <c r="B6643" s="21"/>
      <c r="C6643" s="22"/>
      <c r="D6643" s="23"/>
      <c r="E6643" s="22"/>
      <c r="F6643" s="23"/>
      <c r="G6643" s="24"/>
      <c r="H6643" s="22"/>
      <c r="I6643" s="22"/>
      <c r="J6643" s="22"/>
      <c r="K6643" s="22"/>
      <c r="L6643" s="66"/>
      <c r="M6643" s="67"/>
      <c r="N6643" s="22"/>
      <c r="O6643" s="22"/>
      <c r="P6643" s="25"/>
      <c r="Q6643" s="26"/>
    </row>
    <row r="6644" spans="1:17" x14ac:dyDescent="0.25">
      <c r="A6644" s="20"/>
      <c r="B6644" s="21"/>
      <c r="C6644" s="22"/>
      <c r="D6644" s="23"/>
      <c r="E6644" s="22"/>
      <c r="F6644" s="23"/>
      <c r="G6644" s="24"/>
      <c r="H6644" s="22"/>
      <c r="I6644" s="22"/>
      <c r="J6644" s="22"/>
      <c r="K6644" s="22"/>
      <c r="L6644" s="66"/>
      <c r="M6644" s="67"/>
      <c r="N6644" s="22"/>
      <c r="O6644" s="22"/>
      <c r="P6644" s="25"/>
      <c r="Q6644" s="26"/>
    </row>
    <row r="6645" spans="1:17" x14ac:dyDescent="0.25">
      <c r="A6645" s="20"/>
      <c r="B6645" s="21"/>
      <c r="C6645" s="22"/>
      <c r="D6645" s="23"/>
      <c r="E6645" s="22"/>
      <c r="F6645" s="23"/>
      <c r="G6645" s="24"/>
      <c r="H6645" s="22"/>
      <c r="I6645" s="22"/>
      <c r="J6645" s="22"/>
      <c r="K6645" s="22"/>
      <c r="L6645" s="66"/>
      <c r="M6645" s="67"/>
      <c r="N6645" s="22"/>
      <c r="O6645" s="22"/>
      <c r="P6645" s="25"/>
      <c r="Q6645" s="26"/>
    </row>
    <row r="6646" spans="1:17" x14ac:dyDescent="0.25">
      <c r="A6646" s="20"/>
      <c r="B6646" s="21"/>
      <c r="C6646" s="22"/>
      <c r="D6646" s="23"/>
      <c r="E6646" s="22"/>
      <c r="F6646" s="23"/>
      <c r="G6646" s="24"/>
      <c r="H6646" s="22"/>
      <c r="I6646" s="22"/>
      <c r="J6646" s="22"/>
      <c r="K6646" s="22"/>
      <c r="L6646" s="66"/>
      <c r="M6646" s="67"/>
      <c r="N6646" s="22"/>
      <c r="O6646" s="22"/>
      <c r="P6646" s="25"/>
      <c r="Q6646" s="26"/>
    </row>
    <row r="6647" spans="1:17" x14ac:dyDescent="0.25">
      <c r="A6647" s="20"/>
      <c r="B6647" s="21"/>
      <c r="C6647" s="22"/>
      <c r="D6647" s="23"/>
      <c r="E6647" s="22"/>
      <c r="F6647" s="23"/>
      <c r="G6647" s="24"/>
      <c r="H6647" s="22"/>
      <c r="I6647" s="22"/>
      <c r="J6647" s="22"/>
      <c r="K6647" s="22"/>
      <c r="L6647" s="66"/>
      <c r="M6647" s="67"/>
      <c r="N6647" s="22"/>
      <c r="O6647" s="22"/>
      <c r="P6647" s="25"/>
      <c r="Q6647" s="26"/>
    </row>
    <row r="6648" spans="1:17" x14ac:dyDescent="0.25">
      <c r="A6648" s="20"/>
      <c r="B6648" s="21"/>
      <c r="C6648" s="22"/>
      <c r="D6648" s="23"/>
      <c r="E6648" s="22"/>
      <c r="F6648" s="23"/>
      <c r="G6648" s="24"/>
      <c r="H6648" s="22"/>
      <c r="I6648" s="22"/>
      <c r="J6648" s="22"/>
      <c r="K6648" s="22"/>
      <c r="L6648" s="66"/>
      <c r="M6648" s="67"/>
      <c r="N6648" s="22"/>
      <c r="O6648" s="22"/>
      <c r="P6648" s="25"/>
      <c r="Q6648" s="26"/>
    </row>
    <row r="6649" spans="1:17" x14ac:dyDescent="0.25">
      <c r="A6649" s="20"/>
      <c r="B6649" s="21"/>
      <c r="C6649" s="22"/>
      <c r="D6649" s="23"/>
      <c r="E6649" s="22"/>
      <c r="F6649" s="23"/>
      <c r="G6649" s="24"/>
      <c r="H6649" s="22"/>
      <c r="I6649" s="22"/>
      <c r="J6649" s="22"/>
      <c r="K6649" s="22"/>
      <c r="L6649" s="66"/>
      <c r="M6649" s="67"/>
      <c r="N6649" s="22"/>
      <c r="O6649" s="22"/>
      <c r="P6649" s="25"/>
      <c r="Q6649" s="26"/>
    </row>
    <row r="6650" spans="1:17" x14ac:dyDescent="0.25">
      <c r="A6650" s="20"/>
      <c r="B6650" s="21"/>
      <c r="C6650" s="22"/>
      <c r="D6650" s="23"/>
      <c r="E6650" s="22"/>
      <c r="F6650" s="23"/>
      <c r="G6650" s="24"/>
      <c r="H6650" s="22"/>
      <c r="I6650" s="22"/>
      <c r="J6650" s="22"/>
      <c r="K6650" s="22"/>
      <c r="L6650" s="66"/>
      <c r="M6650" s="67"/>
      <c r="N6650" s="22"/>
      <c r="O6650" s="22"/>
      <c r="P6650" s="25"/>
      <c r="Q6650" s="26"/>
    </row>
    <row r="6651" spans="1:17" x14ac:dyDescent="0.25">
      <c r="A6651" s="20"/>
      <c r="B6651" s="21"/>
      <c r="C6651" s="22"/>
      <c r="D6651" s="23"/>
      <c r="E6651" s="22"/>
      <c r="F6651" s="23"/>
      <c r="G6651" s="24"/>
      <c r="H6651" s="22"/>
      <c r="I6651" s="22"/>
      <c r="J6651" s="22"/>
      <c r="K6651" s="22"/>
      <c r="L6651" s="66"/>
      <c r="M6651" s="67"/>
      <c r="N6651" s="22"/>
      <c r="O6651" s="22"/>
      <c r="P6651" s="25"/>
      <c r="Q6651" s="26"/>
    </row>
    <row r="6652" spans="1:17" x14ac:dyDescent="0.25">
      <c r="A6652" s="20"/>
      <c r="B6652" s="21"/>
      <c r="C6652" s="22"/>
      <c r="D6652" s="23"/>
      <c r="E6652" s="22"/>
      <c r="F6652" s="23"/>
      <c r="G6652" s="24"/>
      <c r="H6652" s="22"/>
      <c r="I6652" s="22"/>
      <c r="J6652" s="22"/>
      <c r="K6652" s="22"/>
      <c r="L6652" s="66"/>
      <c r="M6652" s="67"/>
      <c r="N6652" s="22"/>
      <c r="O6652" s="22"/>
      <c r="P6652" s="25"/>
      <c r="Q6652" s="26"/>
    </row>
    <row r="6653" spans="1:17" x14ac:dyDescent="0.25">
      <c r="A6653" s="20"/>
      <c r="B6653" s="21"/>
      <c r="C6653" s="22"/>
      <c r="D6653" s="23"/>
      <c r="E6653" s="22"/>
      <c r="F6653" s="23"/>
      <c r="G6653" s="24"/>
      <c r="H6653" s="22"/>
      <c r="I6653" s="22"/>
      <c r="J6653" s="22"/>
      <c r="K6653" s="22"/>
      <c r="L6653" s="66"/>
      <c r="M6653" s="67"/>
      <c r="N6653" s="22"/>
      <c r="O6653" s="22"/>
      <c r="P6653" s="25"/>
      <c r="Q6653" s="26"/>
    </row>
    <row r="6654" spans="1:17" x14ac:dyDescent="0.25">
      <c r="A6654" s="20"/>
      <c r="B6654" s="21"/>
      <c r="C6654" s="22"/>
      <c r="D6654" s="23"/>
      <c r="E6654" s="22"/>
      <c r="F6654" s="23"/>
      <c r="G6654" s="24"/>
      <c r="H6654" s="22"/>
      <c r="I6654" s="22"/>
      <c r="J6654" s="22"/>
      <c r="K6654" s="22"/>
      <c r="L6654" s="66"/>
      <c r="M6654" s="67"/>
      <c r="N6654" s="22"/>
      <c r="O6654" s="22"/>
      <c r="P6654" s="25"/>
      <c r="Q6654" s="26"/>
    </row>
    <row r="6655" spans="1:17" x14ac:dyDescent="0.25">
      <c r="A6655" s="20"/>
      <c r="B6655" s="21"/>
      <c r="C6655" s="22"/>
      <c r="D6655" s="23"/>
      <c r="E6655" s="22"/>
      <c r="F6655" s="23"/>
      <c r="G6655" s="24"/>
      <c r="H6655" s="22"/>
      <c r="I6655" s="22"/>
      <c r="J6655" s="22"/>
      <c r="K6655" s="22"/>
      <c r="L6655" s="66"/>
      <c r="M6655" s="67"/>
      <c r="N6655" s="22"/>
      <c r="O6655" s="22"/>
      <c r="P6655" s="25"/>
      <c r="Q6655" s="26"/>
    </row>
    <row r="6656" spans="1:17" x14ac:dyDescent="0.25">
      <c r="A6656" s="20"/>
      <c r="B6656" s="21"/>
      <c r="C6656" s="22"/>
      <c r="D6656" s="23"/>
      <c r="E6656" s="22"/>
      <c r="F6656" s="23"/>
      <c r="G6656" s="24"/>
      <c r="H6656" s="22"/>
      <c r="I6656" s="22"/>
      <c r="J6656" s="22"/>
      <c r="K6656" s="22"/>
      <c r="L6656" s="66"/>
      <c r="M6656" s="67"/>
      <c r="N6656" s="22"/>
      <c r="O6656" s="22"/>
      <c r="P6656" s="25"/>
      <c r="Q6656" s="26"/>
    </row>
    <row r="6657" spans="1:17" x14ac:dyDescent="0.25">
      <c r="A6657" s="20"/>
      <c r="B6657" s="21"/>
      <c r="C6657" s="22"/>
      <c r="D6657" s="23"/>
      <c r="E6657" s="22"/>
      <c r="F6657" s="23"/>
      <c r="G6657" s="24"/>
      <c r="H6657" s="22"/>
      <c r="I6657" s="22"/>
      <c r="J6657" s="22"/>
      <c r="K6657" s="22"/>
      <c r="L6657" s="66"/>
      <c r="M6657" s="67"/>
      <c r="N6657" s="22"/>
      <c r="O6657" s="22"/>
      <c r="P6657" s="25"/>
      <c r="Q6657" s="26"/>
    </row>
    <row r="6658" spans="1:17" x14ac:dyDescent="0.25">
      <c r="A6658" s="20"/>
      <c r="B6658" s="21"/>
      <c r="C6658" s="22"/>
      <c r="D6658" s="23"/>
      <c r="E6658" s="22"/>
      <c r="F6658" s="23"/>
      <c r="G6658" s="24"/>
      <c r="H6658" s="22"/>
      <c r="I6658" s="22"/>
      <c r="J6658" s="22"/>
      <c r="K6658" s="22"/>
      <c r="L6658" s="66"/>
      <c r="M6658" s="67"/>
      <c r="N6658" s="22"/>
      <c r="O6658" s="22"/>
      <c r="P6658" s="25"/>
      <c r="Q6658" s="26"/>
    </row>
    <row r="6659" spans="1:17" x14ac:dyDescent="0.25">
      <c r="A6659" s="20"/>
      <c r="B6659" s="21"/>
      <c r="C6659" s="22"/>
      <c r="D6659" s="23"/>
      <c r="E6659" s="22"/>
      <c r="F6659" s="23"/>
      <c r="G6659" s="24"/>
      <c r="H6659" s="22"/>
      <c r="I6659" s="22"/>
      <c r="J6659" s="22"/>
      <c r="K6659" s="22"/>
      <c r="L6659" s="66"/>
      <c r="M6659" s="67"/>
      <c r="N6659" s="22"/>
      <c r="O6659" s="22"/>
      <c r="P6659" s="25"/>
      <c r="Q6659" s="26"/>
    </row>
    <row r="6660" spans="1:17" x14ac:dyDescent="0.25">
      <c r="A6660" s="20"/>
      <c r="B6660" s="21"/>
      <c r="C6660" s="22"/>
      <c r="D6660" s="23"/>
      <c r="E6660" s="22"/>
      <c r="F6660" s="23"/>
      <c r="G6660" s="24"/>
      <c r="H6660" s="22"/>
      <c r="I6660" s="22"/>
      <c r="J6660" s="22"/>
      <c r="K6660" s="22"/>
      <c r="L6660" s="66"/>
      <c r="M6660" s="67"/>
      <c r="N6660" s="22"/>
      <c r="O6660" s="22"/>
      <c r="P6660" s="25"/>
      <c r="Q6660" s="26"/>
    </row>
    <row r="6661" spans="1:17" x14ac:dyDescent="0.25">
      <c r="A6661" s="20"/>
      <c r="B6661" s="21"/>
      <c r="C6661" s="22"/>
      <c r="D6661" s="23"/>
      <c r="E6661" s="22"/>
      <c r="F6661" s="23"/>
      <c r="G6661" s="24"/>
      <c r="H6661" s="22"/>
      <c r="I6661" s="22"/>
      <c r="J6661" s="22"/>
      <c r="K6661" s="22"/>
      <c r="L6661" s="66"/>
      <c r="M6661" s="67"/>
      <c r="N6661" s="22"/>
      <c r="O6661" s="22"/>
      <c r="P6661" s="25"/>
      <c r="Q6661" s="26"/>
    </row>
    <row r="6662" spans="1:17" x14ac:dyDescent="0.25">
      <c r="A6662" s="20"/>
      <c r="B6662" s="21"/>
      <c r="C6662" s="22"/>
      <c r="D6662" s="23"/>
      <c r="E6662" s="22"/>
      <c r="F6662" s="23"/>
      <c r="G6662" s="24"/>
      <c r="H6662" s="22"/>
      <c r="I6662" s="22"/>
      <c r="J6662" s="22"/>
      <c r="K6662" s="22"/>
      <c r="L6662" s="66"/>
      <c r="M6662" s="67"/>
      <c r="N6662" s="22"/>
      <c r="O6662" s="22"/>
      <c r="P6662" s="25"/>
      <c r="Q6662" s="26"/>
    </row>
    <row r="6663" spans="1:17" x14ac:dyDescent="0.25">
      <c r="A6663" s="20"/>
      <c r="B6663" s="21"/>
      <c r="C6663" s="22"/>
      <c r="D6663" s="23"/>
      <c r="E6663" s="22"/>
      <c r="F6663" s="23"/>
      <c r="G6663" s="24"/>
      <c r="H6663" s="22"/>
      <c r="I6663" s="22"/>
      <c r="J6663" s="22"/>
      <c r="K6663" s="22"/>
      <c r="L6663" s="66"/>
      <c r="M6663" s="67"/>
      <c r="N6663" s="22"/>
      <c r="O6663" s="22"/>
      <c r="P6663" s="25"/>
      <c r="Q6663" s="26"/>
    </row>
    <row r="6664" spans="1:17" x14ac:dyDescent="0.25">
      <c r="A6664" s="20"/>
      <c r="B6664" s="21"/>
      <c r="C6664" s="22"/>
      <c r="D6664" s="23"/>
      <c r="E6664" s="22"/>
      <c r="F6664" s="23"/>
      <c r="G6664" s="24"/>
      <c r="H6664" s="22"/>
      <c r="I6664" s="22"/>
      <c r="J6664" s="22"/>
      <c r="K6664" s="22"/>
      <c r="L6664" s="66"/>
      <c r="M6664" s="67"/>
      <c r="N6664" s="22"/>
      <c r="O6664" s="22"/>
      <c r="P6664" s="25"/>
      <c r="Q6664" s="26"/>
    </row>
    <row r="6665" spans="1:17" x14ac:dyDescent="0.25">
      <c r="A6665" s="20"/>
      <c r="B6665" s="21"/>
      <c r="C6665" s="22"/>
      <c r="D6665" s="23"/>
      <c r="E6665" s="22"/>
      <c r="F6665" s="23"/>
      <c r="G6665" s="24"/>
      <c r="H6665" s="22"/>
      <c r="I6665" s="22"/>
      <c r="J6665" s="22"/>
      <c r="K6665" s="22"/>
      <c r="L6665" s="66"/>
      <c r="M6665" s="67"/>
      <c r="N6665" s="22"/>
      <c r="O6665" s="22"/>
      <c r="P6665" s="25"/>
      <c r="Q6665" s="26"/>
    </row>
    <row r="6666" spans="1:17" x14ac:dyDescent="0.25">
      <c r="A6666" s="20"/>
      <c r="B6666" s="21"/>
      <c r="C6666" s="22"/>
      <c r="D6666" s="23"/>
      <c r="E6666" s="22"/>
      <c r="F6666" s="23"/>
      <c r="G6666" s="24"/>
      <c r="H6666" s="22"/>
      <c r="I6666" s="22"/>
      <c r="J6666" s="22"/>
      <c r="K6666" s="22"/>
      <c r="L6666" s="66"/>
      <c r="M6666" s="67"/>
      <c r="N6666" s="22"/>
      <c r="O6666" s="22"/>
      <c r="P6666" s="25"/>
      <c r="Q6666" s="26"/>
    </row>
    <row r="6667" spans="1:17" x14ac:dyDescent="0.25">
      <c r="A6667" s="20"/>
      <c r="B6667" s="21"/>
      <c r="C6667" s="22"/>
      <c r="D6667" s="23"/>
      <c r="E6667" s="22"/>
      <c r="F6667" s="23"/>
      <c r="G6667" s="24"/>
      <c r="H6667" s="22"/>
      <c r="I6667" s="22"/>
      <c r="J6667" s="22"/>
      <c r="K6667" s="22"/>
      <c r="L6667" s="66"/>
      <c r="M6667" s="67"/>
      <c r="N6667" s="22"/>
      <c r="O6667" s="22"/>
      <c r="P6667" s="25"/>
      <c r="Q6667" s="26"/>
    </row>
    <row r="6668" spans="1:17" x14ac:dyDescent="0.25">
      <c r="A6668" s="20"/>
      <c r="B6668" s="21"/>
      <c r="C6668" s="22"/>
      <c r="D6668" s="23"/>
      <c r="E6668" s="22"/>
      <c r="F6668" s="23"/>
      <c r="G6668" s="24"/>
      <c r="H6668" s="22"/>
      <c r="I6668" s="22"/>
      <c r="J6668" s="22"/>
      <c r="K6668" s="22"/>
      <c r="L6668" s="66"/>
      <c r="M6668" s="67"/>
      <c r="N6668" s="22"/>
      <c r="O6668" s="22"/>
      <c r="P6668" s="25"/>
      <c r="Q6668" s="26"/>
    </row>
    <row r="6669" spans="1:17" x14ac:dyDescent="0.25">
      <c r="A6669" s="20"/>
      <c r="B6669" s="21"/>
      <c r="C6669" s="22"/>
      <c r="D6669" s="23"/>
      <c r="E6669" s="22"/>
      <c r="F6669" s="23"/>
      <c r="G6669" s="24"/>
      <c r="H6669" s="22"/>
      <c r="I6669" s="22"/>
      <c r="J6669" s="22"/>
      <c r="K6669" s="22"/>
      <c r="L6669" s="66"/>
      <c r="M6669" s="67"/>
      <c r="N6669" s="22"/>
      <c r="O6669" s="22"/>
      <c r="P6669" s="25"/>
      <c r="Q6669" s="26"/>
    </row>
    <row r="6670" spans="1:17" x14ac:dyDescent="0.25">
      <c r="A6670" s="20"/>
      <c r="B6670" s="21"/>
      <c r="C6670" s="22"/>
      <c r="D6670" s="23"/>
      <c r="E6670" s="22"/>
      <c r="F6670" s="23"/>
      <c r="G6670" s="24"/>
      <c r="H6670" s="22"/>
      <c r="I6670" s="22"/>
      <c r="J6670" s="22"/>
      <c r="K6670" s="22"/>
      <c r="L6670" s="66"/>
      <c r="M6670" s="67"/>
      <c r="N6670" s="22"/>
      <c r="O6670" s="22"/>
      <c r="P6670" s="25"/>
      <c r="Q6670" s="26"/>
    </row>
    <row r="6671" spans="1:17" x14ac:dyDescent="0.25">
      <c r="A6671" s="20"/>
      <c r="B6671" s="21"/>
      <c r="C6671" s="22"/>
      <c r="D6671" s="23"/>
      <c r="E6671" s="22"/>
      <c r="F6671" s="23"/>
      <c r="G6671" s="24"/>
      <c r="H6671" s="22"/>
      <c r="I6671" s="22"/>
      <c r="J6671" s="22"/>
      <c r="K6671" s="22"/>
      <c r="L6671" s="66"/>
      <c r="M6671" s="67"/>
      <c r="N6671" s="22"/>
      <c r="O6671" s="22"/>
      <c r="P6671" s="25"/>
      <c r="Q6671" s="26"/>
    </row>
    <row r="6672" spans="1:17" x14ac:dyDescent="0.25">
      <c r="A6672" s="20"/>
      <c r="B6672" s="21"/>
      <c r="C6672" s="22"/>
      <c r="D6672" s="23"/>
      <c r="E6672" s="22"/>
      <c r="F6672" s="23"/>
      <c r="G6672" s="24"/>
      <c r="H6672" s="22"/>
      <c r="I6672" s="22"/>
      <c r="J6672" s="22"/>
      <c r="K6672" s="22"/>
      <c r="L6672" s="66"/>
      <c r="M6672" s="67"/>
      <c r="N6672" s="22"/>
      <c r="O6672" s="22"/>
      <c r="P6672" s="25"/>
      <c r="Q6672" s="26"/>
    </row>
    <row r="6673" spans="1:17" x14ac:dyDescent="0.25">
      <c r="A6673" s="20"/>
      <c r="B6673" s="21"/>
      <c r="C6673" s="22"/>
      <c r="D6673" s="23"/>
      <c r="E6673" s="22"/>
      <c r="F6673" s="23"/>
      <c r="G6673" s="24"/>
      <c r="H6673" s="22"/>
      <c r="I6673" s="22"/>
      <c r="J6673" s="22"/>
      <c r="K6673" s="22"/>
      <c r="L6673" s="66"/>
      <c r="M6673" s="67"/>
      <c r="N6673" s="22"/>
      <c r="O6673" s="22"/>
      <c r="P6673" s="25"/>
      <c r="Q6673" s="26"/>
    </row>
    <row r="6674" spans="1:17" x14ac:dyDescent="0.25">
      <c r="A6674" s="20"/>
      <c r="B6674" s="21"/>
      <c r="C6674" s="22"/>
      <c r="D6674" s="23"/>
      <c r="E6674" s="22"/>
      <c r="F6674" s="23"/>
      <c r="G6674" s="24"/>
      <c r="H6674" s="22"/>
      <c r="I6674" s="22"/>
      <c r="J6674" s="22"/>
      <c r="K6674" s="22"/>
      <c r="L6674" s="66"/>
      <c r="M6674" s="67"/>
      <c r="N6674" s="22"/>
      <c r="O6674" s="22"/>
      <c r="P6674" s="25"/>
      <c r="Q6674" s="26"/>
    </row>
    <row r="6675" spans="1:17" x14ac:dyDescent="0.25">
      <c r="A6675" s="20"/>
      <c r="B6675" s="21"/>
      <c r="C6675" s="22"/>
      <c r="D6675" s="23"/>
      <c r="E6675" s="22"/>
      <c r="F6675" s="23"/>
      <c r="G6675" s="24"/>
      <c r="H6675" s="22"/>
      <c r="I6675" s="22"/>
      <c r="J6675" s="22"/>
      <c r="K6675" s="22"/>
      <c r="L6675" s="66"/>
      <c r="M6675" s="67"/>
      <c r="N6675" s="22"/>
      <c r="O6675" s="22"/>
      <c r="P6675" s="25"/>
      <c r="Q6675" s="26"/>
    </row>
    <row r="6676" spans="1:17" x14ac:dyDescent="0.25">
      <c r="A6676" s="20"/>
      <c r="B6676" s="21"/>
      <c r="C6676" s="22"/>
      <c r="D6676" s="23"/>
      <c r="E6676" s="22"/>
      <c r="F6676" s="23"/>
      <c r="G6676" s="24"/>
      <c r="H6676" s="22"/>
      <c r="I6676" s="22"/>
      <c r="J6676" s="22"/>
      <c r="K6676" s="22"/>
      <c r="L6676" s="66"/>
      <c r="M6676" s="67"/>
      <c r="N6676" s="22"/>
      <c r="O6676" s="22"/>
      <c r="P6676" s="25"/>
      <c r="Q6676" s="26"/>
    </row>
    <row r="6677" spans="1:17" x14ac:dyDescent="0.25">
      <c r="A6677" s="20"/>
      <c r="B6677" s="21"/>
      <c r="C6677" s="22"/>
      <c r="D6677" s="23"/>
      <c r="E6677" s="22"/>
      <c r="F6677" s="23"/>
      <c r="G6677" s="24"/>
      <c r="H6677" s="22"/>
      <c r="I6677" s="22"/>
      <c r="J6677" s="22"/>
      <c r="K6677" s="22"/>
      <c r="L6677" s="66"/>
      <c r="M6677" s="67"/>
      <c r="N6677" s="22"/>
      <c r="O6677" s="22"/>
      <c r="P6677" s="25"/>
      <c r="Q6677" s="26"/>
    </row>
    <row r="6678" spans="1:17" x14ac:dyDescent="0.25">
      <c r="A6678" s="20"/>
      <c r="B6678" s="21"/>
      <c r="C6678" s="22"/>
      <c r="D6678" s="23"/>
      <c r="E6678" s="22"/>
      <c r="F6678" s="23"/>
      <c r="G6678" s="24"/>
      <c r="H6678" s="22"/>
      <c r="I6678" s="22"/>
      <c r="J6678" s="22"/>
      <c r="K6678" s="22"/>
      <c r="L6678" s="66"/>
      <c r="M6678" s="67"/>
      <c r="N6678" s="22"/>
      <c r="O6678" s="22"/>
      <c r="P6678" s="25"/>
      <c r="Q6678" s="26"/>
    </row>
    <row r="6679" spans="1:17" x14ac:dyDescent="0.25">
      <c r="A6679" s="20"/>
      <c r="B6679" s="21"/>
      <c r="C6679" s="22"/>
      <c r="D6679" s="23"/>
      <c r="E6679" s="22"/>
      <c r="F6679" s="23"/>
      <c r="G6679" s="24"/>
      <c r="H6679" s="22"/>
      <c r="I6679" s="22"/>
      <c r="J6679" s="22"/>
      <c r="K6679" s="22"/>
      <c r="L6679" s="66"/>
      <c r="M6679" s="67"/>
      <c r="N6679" s="22"/>
      <c r="O6679" s="22"/>
      <c r="P6679" s="25"/>
      <c r="Q6679" s="26"/>
    </row>
    <row r="6680" spans="1:17" x14ac:dyDescent="0.25">
      <c r="A6680" s="20"/>
      <c r="B6680" s="21"/>
      <c r="C6680" s="22"/>
      <c r="D6680" s="23"/>
      <c r="E6680" s="22"/>
      <c r="F6680" s="23"/>
      <c r="G6680" s="24"/>
      <c r="H6680" s="22"/>
      <c r="I6680" s="22"/>
      <c r="J6680" s="22"/>
      <c r="K6680" s="22"/>
      <c r="L6680" s="66"/>
      <c r="M6680" s="67"/>
      <c r="N6680" s="22"/>
      <c r="O6680" s="22"/>
      <c r="P6680" s="25"/>
      <c r="Q6680" s="26"/>
    </row>
    <row r="6681" spans="1:17" x14ac:dyDescent="0.25">
      <c r="A6681" s="20"/>
      <c r="B6681" s="21"/>
      <c r="C6681" s="22"/>
      <c r="D6681" s="23"/>
      <c r="E6681" s="22"/>
      <c r="F6681" s="23"/>
      <c r="G6681" s="24"/>
      <c r="H6681" s="22"/>
      <c r="I6681" s="22"/>
      <c r="J6681" s="22"/>
      <c r="K6681" s="22"/>
      <c r="L6681" s="66"/>
      <c r="M6681" s="67"/>
      <c r="N6681" s="22"/>
      <c r="O6681" s="22"/>
      <c r="P6681" s="25"/>
      <c r="Q6681" s="26"/>
    </row>
    <row r="6682" spans="1:17" x14ac:dyDescent="0.25">
      <c r="A6682" s="20"/>
      <c r="B6682" s="21"/>
      <c r="C6682" s="22"/>
      <c r="D6682" s="23"/>
      <c r="E6682" s="22"/>
      <c r="F6682" s="23"/>
      <c r="G6682" s="24"/>
      <c r="H6682" s="22"/>
      <c r="I6682" s="22"/>
      <c r="J6682" s="22"/>
      <c r="K6682" s="22"/>
      <c r="L6682" s="66"/>
      <c r="M6682" s="67"/>
      <c r="N6682" s="22"/>
      <c r="O6682" s="22"/>
      <c r="P6682" s="25"/>
      <c r="Q6682" s="26"/>
    </row>
    <row r="6683" spans="1:17" x14ac:dyDescent="0.25">
      <c r="A6683" s="20"/>
      <c r="B6683" s="21"/>
      <c r="C6683" s="22"/>
      <c r="D6683" s="23"/>
      <c r="E6683" s="22"/>
      <c r="F6683" s="23"/>
      <c r="G6683" s="24"/>
      <c r="H6683" s="22"/>
      <c r="I6683" s="22"/>
      <c r="J6683" s="22"/>
      <c r="K6683" s="22"/>
      <c r="L6683" s="66"/>
      <c r="M6683" s="67"/>
      <c r="N6683" s="22"/>
      <c r="O6683" s="22"/>
      <c r="P6683" s="25"/>
      <c r="Q6683" s="26"/>
    </row>
    <row r="6684" spans="1:17" x14ac:dyDescent="0.25">
      <c r="A6684" s="20"/>
      <c r="B6684" s="21"/>
      <c r="C6684" s="22"/>
      <c r="D6684" s="23"/>
      <c r="E6684" s="22"/>
      <c r="F6684" s="23"/>
      <c r="G6684" s="24"/>
      <c r="H6684" s="22"/>
      <c r="I6684" s="22"/>
      <c r="J6684" s="22"/>
      <c r="K6684" s="22"/>
      <c r="L6684" s="66"/>
      <c r="M6684" s="67"/>
      <c r="N6684" s="22"/>
      <c r="O6684" s="22"/>
      <c r="P6684" s="25"/>
      <c r="Q6684" s="26"/>
    </row>
    <row r="6685" spans="1:17" x14ac:dyDescent="0.25">
      <c r="A6685" s="20"/>
      <c r="B6685" s="21"/>
      <c r="C6685" s="22"/>
      <c r="D6685" s="23"/>
      <c r="E6685" s="22"/>
      <c r="F6685" s="23"/>
      <c r="G6685" s="24"/>
      <c r="H6685" s="22"/>
      <c r="I6685" s="22"/>
      <c r="J6685" s="22"/>
      <c r="K6685" s="22"/>
      <c r="L6685" s="66"/>
      <c r="M6685" s="67"/>
      <c r="N6685" s="22"/>
      <c r="O6685" s="22"/>
      <c r="P6685" s="25"/>
      <c r="Q6685" s="26"/>
    </row>
    <row r="6686" spans="1:17" x14ac:dyDescent="0.25">
      <c r="A6686" s="20"/>
      <c r="B6686" s="21"/>
      <c r="C6686" s="22"/>
      <c r="D6686" s="23"/>
      <c r="E6686" s="22"/>
      <c r="F6686" s="23"/>
      <c r="G6686" s="24"/>
      <c r="H6686" s="22"/>
      <c r="I6686" s="22"/>
      <c r="J6686" s="22"/>
      <c r="K6686" s="22"/>
      <c r="L6686" s="66"/>
      <c r="M6686" s="67"/>
      <c r="N6686" s="22"/>
      <c r="O6686" s="22"/>
      <c r="P6686" s="25"/>
      <c r="Q6686" s="26"/>
    </row>
    <row r="6687" spans="1:17" x14ac:dyDescent="0.25">
      <c r="A6687" s="20"/>
      <c r="B6687" s="21"/>
      <c r="C6687" s="22"/>
      <c r="D6687" s="23"/>
      <c r="E6687" s="22"/>
      <c r="F6687" s="23"/>
      <c r="G6687" s="24"/>
      <c r="H6687" s="22"/>
      <c r="I6687" s="22"/>
      <c r="J6687" s="22"/>
      <c r="K6687" s="22"/>
      <c r="L6687" s="66"/>
      <c r="M6687" s="67"/>
      <c r="N6687" s="22"/>
      <c r="O6687" s="22"/>
      <c r="P6687" s="25"/>
      <c r="Q6687" s="26"/>
    </row>
    <row r="6688" spans="1:17" x14ac:dyDescent="0.25">
      <c r="A6688" s="20"/>
      <c r="B6688" s="21"/>
      <c r="C6688" s="22"/>
      <c r="D6688" s="23"/>
      <c r="E6688" s="22"/>
      <c r="F6688" s="23"/>
      <c r="G6688" s="24"/>
      <c r="H6688" s="22"/>
      <c r="I6688" s="22"/>
      <c r="J6688" s="22"/>
      <c r="K6688" s="22"/>
      <c r="L6688" s="66"/>
      <c r="M6688" s="67"/>
      <c r="N6688" s="22"/>
      <c r="O6688" s="22"/>
      <c r="P6688" s="25"/>
      <c r="Q6688" s="26"/>
    </row>
    <row r="6689" spans="1:17" x14ac:dyDescent="0.25">
      <c r="A6689" s="20"/>
      <c r="B6689" s="21"/>
      <c r="C6689" s="22"/>
      <c r="D6689" s="23"/>
      <c r="E6689" s="22"/>
      <c r="F6689" s="23"/>
      <c r="G6689" s="24"/>
      <c r="H6689" s="22"/>
      <c r="I6689" s="22"/>
      <c r="J6689" s="22"/>
      <c r="K6689" s="22"/>
      <c r="L6689" s="66"/>
      <c r="M6689" s="67"/>
      <c r="N6689" s="22"/>
      <c r="O6689" s="22"/>
      <c r="P6689" s="25"/>
      <c r="Q6689" s="26"/>
    </row>
    <row r="6690" spans="1:17" x14ac:dyDescent="0.25">
      <c r="A6690" s="20"/>
      <c r="B6690" s="21"/>
      <c r="C6690" s="22"/>
      <c r="D6690" s="23"/>
      <c r="E6690" s="22"/>
      <c r="F6690" s="23"/>
      <c r="G6690" s="24"/>
      <c r="H6690" s="22"/>
      <c r="I6690" s="22"/>
      <c r="J6690" s="22"/>
      <c r="K6690" s="22"/>
      <c r="L6690" s="66"/>
      <c r="M6690" s="67"/>
      <c r="N6690" s="22"/>
      <c r="O6690" s="22"/>
      <c r="P6690" s="25"/>
      <c r="Q6690" s="26"/>
    </row>
    <row r="6691" spans="1:17" x14ac:dyDescent="0.25">
      <c r="A6691" s="20"/>
      <c r="B6691" s="21"/>
      <c r="C6691" s="22"/>
      <c r="D6691" s="23"/>
      <c r="E6691" s="22"/>
      <c r="F6691" s="23"/>
      <c r="G6691" s="24"/>
      <c r="H6691" s="22"/>
      <c r="I6691" s="22"/>
      <c r="J6691" s="22"/>
      <c r="K6691" s="22"/>
      <c r="L6691" s="66"/>
      <c r="M6691" s="67"/>
      <c r="N6691" s="22"/>
      <c r="O6691" s="22"/>
      <c r="P6691" s="25"/>
      <c r="Q6691" s="26"/>
    </row>
    <row r="6692" spans="1:17" x14ac:dyDescent="0.25">
      <c r="A6692" s="20"/>
      <c r="B6692" s="21"/>
      <c r="C6692" s="22"/>
      <c r="D6692" s="23"/>
      <c r="E6692" s="22"/>
      <c r="F6692" s="23"/>
      <c r="G6692" s="24"/>
      <c r="H6692" s="22"/>
      <c r="I6692" s="22"/>
      <c r="J6692" s="22"/>
      <c r="K6692" s="22"/>
      <c r="L6692" s="66"/>
      <c r="M6692" s="67"/>
      <c r="N6692" s="22"/>
      <c r="O6692" s="22"/>
      <c r="P6692" s="25"/>
      <c r="Q6692" s="26"/>
    </row>
    <row r="6693" spans="1:17" x14ac:dyDescent="0.25">
      <c r="A6693" s="20"/>
      <c r="B6693" s="21"/>
      <c r="C6693" s="22"/>
      <c r="D6693" s="23"/>
      <c r="E6693" s="22"/>
      <c r="F6693" s="23"/>
      <c r="G6693" s="24"/>
      <c r="H6693" s="22"/>
      <c r="I6693" s="22"/>
      <c r="J6693" s="22"/>
      <c r="K6693" s="22"/>
      <c r="L6693" s="66"/>
      <c r="M6693" s="67"/>
      <c r="N6693" s="22"/>
      <c r="O6693" s="22"/>
      <c r="P6693" s="25"/>
      <c r="Q6693" s="26"/>
    </row>
    <row r="6694" spans="1:17" x14ac:dyDescent="0.25">
      <c r="A6694" s="20"/>
      <c r="B6694" s="21"/>
      <c r="C6694" s="22"/>
      <c r="D6694" s="23"/>
      <c r="E6694" s="22"/>
      <c r="F6694" s="23"/>
      <c r="G6694" s="24"/>
      <c r="H6694" s="22"/>
      <c r="I6694" s="22"/>
      <c r="J6694" s="22"/>
      <c r="K6694" s="22"/>
      <c r="L6694" s="66"/>
      <c r="M6694" s="67"/>
      <c r="N6694" s="22"/>
      <c r="O6694" s="22"/>
      <c r="P6694" s="25"/>
      <c r="Q6694" s="26"/>
    </row>
    <row r="6695" spans="1:17" x14ac:dyDescent="0.25">
      <c r="A6695" s="20"/>
      <c r="B6695" s="21"/>
      <c r="C6695" s="22"/>
      <c r="D6695" s="23"/>
      <c r="E6695" s="22"/>
      <c r="F6695" s="23"/>
      <c r="G6695" s="24"/>
      <c r="H6695" s="22"/>
      <c r="I6695" s="22"/>
      <c r="J6695" s="22"/>
      <c r="K6695" s="22"/>
      <c r="L6695" s="66"/>
      <c r="M6695" s="67"/>
      <c r="N6695" s="22"/>
      <c r="O6695" s="22"/>
      <c r="P6695" s="25"/>
      <c r="Q6695" s="26"/>
    </row>
    <row r="6696" spans="1:17" x14ac:dyDescent="0.25">
      <c r="A6696" s="20"/>
      <c r="B6696" s="21"/>
      <c r="C6696" s="22"/>
      <c r="D6696" s="23"/>
      <c r="E6696" s="22"/>
      <c r="F6696" s="23"/>
      <c r="G6696" s="24"/>
      <c r="H6696" s="22"/>
      <c r="I6696" s="22"/>
      <c r="J6696" s="22"/>
      <c r="K6696" s="22"/>
      <c r="L6696" s="66"/>
      <c r="M6696" s="67"/>
      <c r="N6696" s="22"/>
      <c r="O6696" s="22"/>
      <c r="P6696" s="25"/>
      <c r="Q6696" s="26"/>
    </row>
    <row r="6697" spans="1:17" x14ac:dyDescent="0.25">
      <c r="A6697" s="20"/>
      <c r="B6697" s="21"/>
      <c r="C6697" s="22"/>
      <c r="D6697" s="23"/>
      <c r="E6697" s="22"/>
      <c r="F6697" s="23"/>
      <c r="G6697" s="24"/>
      <c r="H6697" s="22"/>
      <c r="I6697" s="22"/>
      <c r="J6697" s="22"/>
      <c r="K6697" s="22"/>
      <c r="L6697" s="66"/>
      <c r="M6697" s="67"/>
      <c r="N6697" s="22"/>
      <c r="O6697" s="22"/>
      <c r="P6697" s="25"/>
      <c r="Q6697" s="26"/>
    </row>
    <row r="6698" spans="1:17" x14ac:dyDescent="0.25">
      <c r="A6698" s="20"/>
      <c r="B6698" s="21"/>
      <c r="C6698" s="22"/>
      <c r="D6698" s="23"/>
      <c r="E6698" s="22"/>
      <c r="F6698" s="23"/>
      <c r="G6698" s="24"/>
      <c r="H6698" s="22"/>
      <c r="I6698" s="22"/>
      <c r="J6698" s="22"/>
      <c r="K6698" s="22"/>
      <c r="L6698" s="66"/>
      <c r="M6698" s="67"/>
      <c r="N6698" s="22"/>
      <c r="O6698" s="22"/>
      <c r="P6698" s="25"/>
      <c r="Q6698" s="26"/>
    </row>
    <row r="6699" spans="1:17" x14ac:dyDescent="0.25">
      <c r="A6699" s="20"/>
      <c r="B6699" s="21"/>
      <c r="C6699" s="22"/>
      <c r="D6699" s="23"/>
      <c r="E6699" s="22"/>
      <c r="F6699" s="23"/>
      <c r="G6699" s="24"/>
      <c r="H6699" s="22"/>
      <c r="I6699" s="22"/>
      <c r="J6699" s="22"/>
      <c r="K6699" s="22"/>
      <c r="L6699" s="66"/>
      <c r="M6699" s="67"/>
      <c r="N6699" s="22"/>
      <c r="O6699" s="22"/>
      <c r="P6699" s="25"/>
      <c r="Q6699" s="26"/>
    </row>
    <row r="6700" spans="1:17" x14ac:dyDescent="0.25">
      <c r="A6700" s="20"/>
      <c r="B6700" s="21"/>
      <c r="C6700" s="22"/>
      <c r="D6700" s="23"/>
      <c r="E6700" s="22"/>
      <c r="F6700" s="23"/>
      <c r="G6700" s="24"/>
      <c r="H6700" s="22"/>
      <c r="I6700" s="22"/>
      <c r="J6700" s="22"/>
      <c r="K6700" s="22"/>
      <c r="L6700" s="66"/>
      <c r="M6700" s="67"/>
      <c r="N6700" s="22"/>
      <c r="O6700" s="22"/>
      <c r="P6700" s="25"/>
      <c r="Q6700" s="26"/>
    </row>
    <row r="6701" spans="1:17" x14ac:dyDescent="0.25">
      <c r="A6701" s="20"/>
      <c r="B6701" s="21"/>
      <c r="C6701" s="22"/>
      <c r="D6701" s="23"/>
      <c r="E6701" s="22"/>
      <c r="F6701" s="23"/>
      <c r="G6701" s="24"/>
      <c r="H6701" s="22"/>
      <c r="I6701" s="22"/>
      <c r="J6701" s="22"/>
      <c r="K6701" s="22"/>
      <c r="L6701" s="66"/>
      <c r="M6701" s="67"/>
      <c r="N6701" s="22"/>
      <c r="O6701" s="22"/>
      <c r="P6701" s="25"/>
      <c r="Q6701" s="26"/>
    </row>
    <row r="6702" spans="1:17" x14ac:dyDescent="0.25">
      <c r="A6702" s="20"/>
      <c r="B6702" s="21"/>
      <c r="C6702" s="22"/>
      <c r="D6702" s="23"/>
      <c r="E6702" s="22"/>
      <c r="F6702" s="23"/>
      <c r="G6702" s="24"/>
      <c r="H6702" s="22"/>
      <c r="I6702" s="22"/>
      <c r="J6702" s="22"/>
      <c r="K6702" s="22"/>
      <c r="L6702" s="66"/>
      <c r="M6702" s="67"/>
      <c r="N6702" s="22"/>
      <c r="O6702" s="22"/>
      <c r="P6702" s="25"/>
      <c r="Q6702" s="26"/>
    </row>
    <row r="6703" spans="1:17" x14ac:dyDescent="0.25">
      <c r="A6703" s="20"/>
      <c r="B6703" s="21"/>
      <c r="C6703" s="22"/>
      <c r="D6703" s="23"/>
      <c r="E6703" s="22"/>
      <c r="F6703" s="23"/>
      <c r="G6703" s="24"/>
      <c r="H6703" s="22"/>
      <c r="I6703" s="22"/>
      <c r="J6703" s="22"/>
      <c r="K6703" s="22"/>
      <c r="L6703" s="66"/>
      <c r="M6703" s="67"/>
      <c r="N6703" s="22"/>
      <c r="O6703" s="22"/>
      <c r="P6703" s="25"/>
      <c r="Q6703" s="26"/>
    </row>
    <row r="6704" spans="1:17" x14ac:dyDescent="0.25">
      <c r="A6704" s="20"/>
      <c r="B6704" s="21"/>
      <c r="C6704" s="22"/>
      <c r="D6704" s="23"/>
      <c r="E6704" s="22"/>
      <c r="F6704" s="23"/>
      <c r="G6704" s="24"/>
      <c r="H6704" s="22"/>
      <c r="I6704" s="22"/>
      <c r="J6704" s="22"/>
      <c r="K6704" s="22"/>
      <c r="L6704" s="66"/>
      <c r="M6704" s="67"/>
      <c r="N6704" s="22"/>
      <c r="O6704" s="22"/>
      <c r="P6704" s="25"/>
      <c r="Q6704" s="26"/>
    </row>
    <row r="6705" spans="1:17" x14ac:dyDescent="0.25">
      <c r="A6705" s="20"/>
      <c r="B6705" s="21"/>
      <c r="C6705" s="22"/>
      <c r="D6705" s="23"/>
      <c r="E6705" s="22"/>
      <c r="F6705" s="23"/>
      <c r="G6705" s="24"/>
      <c r="H6705" s="22"/>
      <c r="I6705" s="22"/>
      <c r="J6705" s="22"/>
      <c r="K6705" s="22"/>
      <c r="L6705" s="66"/>
      <c r="M6705" s="67"/>
      <c r="N6705" s="22"/>
      <c r="O6705" s="22"/>
      <c r="P6705" s="25"/>
      <c r="Q6705" s="26"/>
    </row>
    <row r="6706" spans="1:17" x14ac:dyDescent="0.25">
      <c r="A6706" s="20"/>
      <c r="B6706" s="21"/>
      <c r="C6706" s="22"/>
      <c r="D6706" s="23"/>
      <c r="E6706" s="22"/>
      <c r="F6706" s="23"/>
      <c r="G6706" s="24"/>
      <c r="H6706" s="22"/>
      <c r="I6706" s="22"/>
      <c r="J6706" s="22"/>
      <c r="K6706" s="22"/>
      <c r="L6706" s="66"/>
      <c r="M6706" s="67"/>
      <c r="N6706" s="22"/>
      <c r="O6706" s="22"/>
      <c r="P6706" s="25"/>
      <c r="Q6706" s="26"/>
    </row>
    <row r="6707" spans="1:17" x14ac:dyDescent="0.25">
      <c r="A6707" s="20"/>
      <c r="B6707" s="21"/>
      <c r="C6707" s="22"/>
      <c r="D6707" s="23"/>
      <c r="E6707" s="22"/>
      <c r="F6707" s="23"/>
      <c r="G6707" s="24"/>
      <c r="H6707" s="22"/>
      <c r="I6707" s="22"/>
      <c r="J6707" s="22"/>
      <c r="K6707" s="22"/>
      <c r="L6707" s="66"/>
      <c r="M6707" s="67"/>
      <c r="N6707" s="22"/>
      <c r="O6707" s="22"/>
      <c r="P6707" s="25"/>
      <c r="Q6707" s="26"/>
    </row>
    <row r="6708" spans="1:17" x14ac:dyDescent="0.25">
      <c r="A6708" s="20"/>
      <c r="B6708" s="21"/>
      <c r="C6708" s="22"/>
      <c r="D6708" s="23"/>
      <c r="E6708" s="22"/>
      <c r="F6708" s="23"/>
      <c r="G6708" s="24"/>
      <c r="H6708" s="22"/>
      <c r="I6708" s="22"/>
      <c r="J6708" s="22"/>
      <c r="K6708" s="22"/>
      <c r="L6708" s="66"/>
      <c r="M6708" s="67"/>
      <c r="N6708" s="22"/>
      <c r="O6708" s="22"/>
      <c r="P6708" s="25"/>
      <c r="Q6708" s="26"/>
    </row>
    <row r="6709" spans="1:17" x14ac:dyDescent="0.25">
      <c r="A6709" s="20"/>
      <c r="B6709" s="21"/>
      <c r="C6709" s="22"/>
      <c r="D6709" s="23"/>
      <c r="E6709" s="22"/>
      <c r="F6709" s="23"/>
      <c r="G6709" s="24"/>
      <c r="H6709" s="22"/>
      <c r="I6709" s="22"/>
      <c r="J6709" s="22"/>
      <c r="K6709" s="22"/>
      <c r="L6709" s="66"/>
      <c r="M6709" s="67"/>
      <c r="N6709" s="22"/>
      <c r="O6709" s="22"/>
      <c r="P6709" s="25"/>
      <c r="Q6709" s="26"/>
    </row>
    <row r="6710" spans="1:17" x14ac:dyDescent="0.25">
      <c r="A6710" s="20"/>
      <c r="B6710" s="21"/>
      <c r="C6710" s="22"/>
      <c r="D6710" s="23"/>
      <c r="E6710" s="22"/>
      <c r="F6710" s="23"/>
      <c r="G6710" s="24"/>
      <c r="H6710" s="22"/>
      <c r="I6710" s="22"/>
      <c r="J6710" s="22"/>
      <c r="K6710" s="22"/>
      <c r="L6710" s="66"/>
      <c r="M6710" s="67"/>
      <c r="N6710" s="22"/>
      <c r="O6710" s="22"/>
      <c r="P6710" s="25"/>
      <c r="Q6710" s="26"/>
    </row>
    <row r="6711" spans="1:17" x14ac:dyDescent="0.25">
      <c r="A6711" s="20"/>
      <c r="B6711" s="21"/>
      <c r="C6711" s="22"/>
      <c r="D6711" s="23"/>
      <c r="E6711" s="22"/>
      <c r="F6711" s="23"/>
      <c r="G6711" s="24"/>
      <c r="H6711" s="22"/>
      <c r="I6711" s="22"/>
      <c r="J6711" s="22"/>
      <c r="K6711" s="22"/>
      <c r="L6711" s="66"/>
      <c r="M6711" s="67"/>
      <c r="N6711" s="22"/>
      <c r="O6711" s="22"/>
      <c r="P6711" s="25"/>
      <c r="Q6711" s="26"/>
    </row>
    <row r="6712" spans="1:17" x14ac:dyDescent="0.25">
      <c r="A6712" s="20"/>
      <c r="B6712" s="21"/>
      <c r="C6712" s="22"/>
      <c r="D6712" s="23"/>
      <c r="E6712" s="22"/>
      <c r="F6712" s="23"/>
      <c r="G6712" s="24"/>
      <c r="H6712" s="22"/>
      <c r="I6712" s="22"/>
      <c r="J6712" s="22"/>
      <c r="K6712" s="22"/>
      <c r="L6712" s="66"/>
      <c r="M6712" s="67"/>
      <c r="N6712" s="22"/>
      <c r="O6712" s="22"/>
      <c r="P6712" s="25"/>
      <c r="Q6712" s="26"/>
    </row>
    <row r="6713" spans="1:17" x14ac:dyDescent="0.25">
      <c r="A6713" s="20"/>
      <c r="B6713" s="21"/>
      <c r="C6713" s="22"/>
      <c r="D6713" s="23"/>
      <c r="E6713" s="22"/>
      <c r="F6713" s="23"/>
      <c r="G6713" s="24"/>
      <c r="H6713" s="22"/>
      <c r="I6713" s="22"/>
      <c r="J6713" s="22"/>
      <c r="K6713" s="22"/>
      <c r="L6713" s="66"/>
      <c r="M6713" s="67"/>
      <c r="N6713" s="22"/>
      <c r="O6713" s="22"/>
      <c r="P6713" s="25"/>
      <c r="Q6713" s="26"/>
    </row>
    <row r="6714" spans="1:17" x14ac:dyDescent="0.25">
      <c r="A6714" s="20"/>
      <c r="B6714" s="21"/>
      <c r="C6714" s="22"/>
      <c r="D6714" s="23"/>
      <c r="E6714" s="22"/>
      <c r="F6714" s="23"/>
      <c r="G6714" s="24"/>
      <c r="H6714" s="22"/>
      <c r="I6714" s="22"/>
      <c r="J6714" s="22"/>
      <c r="K6714" s="22"/>
      <c r="L6714" s="66"/>
      <c r="M6714" s="67"/>
      <c r="N6714" s="22"/>
      <c r="O6714" s="22"/>
      <c r="P6714" s="25"/>
      <c r="Q6714" s="26"/>
    </row>
    <row r="6715" spans="1:17" x14ac:dyDescent="0.25">
      <c r="A6715" s="20"/>
      <c r="B6715" s="21"/>
      <c r="C6715" s="22"/>
      <c r="D6715" s="23"/>
      <c r="E6715" s="22"/>
      <c r="F6715" s="23"/>
      <c r="G6715" s="24"/>
      <c r="H6715" s="22"/>
      <c r="I6715" s="22"/>
      <c r="J6715" s="22"/>
      <c r="K6715" s="22"/>
      <c r="L6715" s="66"/>
      <c r="M6715" s="67"/>
      <c r="N6715" s="22"/>
      <c r="O6715" s="22"/>
      <c r="P6715" s="25"/>
      <c r="Q6715" s="26"/>
    </row>
    <row r="6716" spans="1:17" x14ac:dyDescent="0.25">
      <c r="A6716" s="20"/>
      <c r="B6716" s="21"/>
      <c r="C6716" s="22"/>
      <c r="D6716" s="23"/>
      <c r="E6716" s="22"/>
      <c r="F6716" s="23"/>
      <c r="G6716" s="24"/>
      <c r="H6716" s="22"/>
      <c r="I6716" s="22"/>
      <c r="J6716" s="22"/>
      <c r="K6716" s="22"/>
      <c r="L6716" s="66"/>
      <c r="M6716" s="67"/>
      <c r="N6716" s="22"/>
      <c r="O6716" s="22"/>
      <c r="P6716" s="25"/>
      <c r="Q6716" s="26"/>
    </row>
    <row r="6717" spans="1:17" x14ac:dyDescent="0.25">
      <c r="A6717" s="20"/>
      <c r="B6717" s="21"/>
      <c r="C6717" s="22"/>
      <c r="D6717" s="23"/>
      <c r="E6717" s="22"/>
      <c r="F6717" s="23"/>
      <c r="G6717" s="24"/>
      <c r="H6717" s="22"/>
      <c r="I6717" s="22"/>
      <c r="J6717" s="22"/>
      <c r="K6717" s="22"/>
      <c r="L6717" s="66"/>
      <c r="M6717" s="67"/>
      <c r="N6717" s="22"/>
      <c r="O6717" s="22"/>
      <c r="P6717" s="25"/>
      <c r="Q6717" s="26"/>
    </row>
    <row r="6718" spans="1:17" x14ac:dyDescent="0.25">
      <c r="A6718" s="20"/>
      <c r="B6718" s="21"/>
      <c r="C6718" s="22"/>
      <c r="D6718" s="23"/>
      <c r="E6718" s="22"/>
      <c r="F6718" s="23"/>
      <c r="G6718" s="24"/>
      <c r="H6718" s="22"/>
      <c r="I6718" s="22"/>
      <c r="J6718" s="22"/>
      <c r="K6718" s="22"/>
      <c r="L6718" s="66"/>
      <c r="M6718" s="67"/>
      <c r="N6718" s="22"/>
      <c r="O6718" s="22"/>
      <c r="P6718" s="25"/>
      <c r="Q6718" s="26"/>
    </row>
    <row r="6719" spans="1:17" x14ac:dyDescent="0.25">
      <c r="A6719" s="20"/>
      <c r="B6719" s="21"/>
      <c r="C6719" s="22"/>
      <c r="D6719" s="23"/>
      <c r="E6719" s="22"/>
      <c r="F6719" s="23"/>
      <c r="G6719" s="24"/>
      <c r="H6719" s="22"/>
      <c r="I6719" s="22"/>
      <c r="J6719" s="22"/>
      <c r="K6719" s="22"/>
      <c r="L6719" s="66"/>
      <c r="M6719" s="67"/>
      <c r="N6719" s="22"/>
      <c r="O6719" s="22"/>
      <c r="P6719" s="25"/>
      <c r="Q6719" s="26"/>
    </row>
    <row r="6720" spans="1:17" x14ac:dyDescent="0.25">
      <c r="A6720" s="20"/>
      <c r="B6720" s="21"/>
      <c r="C6720" s="22"/>
      <c r="D6720" s="23"/>
      <c r="E6720" s="22"/>
      <c r="F6720" s="23"/>
      <c r="G6720" s="24"/>
      <c r="H6720" s="22"/>
      <c r="I6720" s="22"/>
      <c r="J6720" s="22"/>
      <c r="K6720" s="22"/>
      <c r="L6720" s="66"/>
      <c r="M6720" s="67"/>
      <c r="N6720" s="22"/>
      <c r="O6720" s="22"/>
      <c r="P6720" s="25"/>
      <c r="Q6720" s="26"/>
    </row>
    <row r="6721" spans="1:17" x14ac:dyDescent="0.25">
      <c r="A6721" s="20"/>
      <c r="B6721" s="21"/>
      <c r="C6721" s="22"/>
      <c r="D6721" s="23"/>
      <c r="E6721" s="22"/>
      <c r="F6721" s="23"/>
      <c r="G6721" s="24"/>
      <c r="H6721" s="22"/>
      <c r="I6721" s="22"/>
      <c r="J6721" s="22"/>
      <c r="K6721" s="22"/>
      <c r="L6721" s="66"/>
      <c r="M6721" s="67"/>
      <c r="N6721" s="22"/>
      <c r="O6721" s="22"/>
      <c r="P6721" s="25"/>
      <c r="Q6721" s="26"/>
    </row>
    <row r="6722" spans="1:17" x14ac:dyDescent="0.25">
      <c r="A6722" s="20"/>
      <c r="B6722" s="21"/>
      <c r="C6722" s="22"/>
      <c r="D6722" s="23"/>
      <c r="E6722" s="22"/>
      <c r="F6722" s="23"/>
      <c r="G6722" s="24"/>
      <c r="H6722" s="22"/>
      <c r="I6722" s="22"/>
      <c r="J6722" s="22"/>
      <c r="K6722" s="22"/>
      <c r="L6722" s="66"/>
      <c r="M6722" s="67"/>
      <c r="N6722" s="22"/>
      <c r="O6722" s="22"/>
      <c r="P6722" s="25"/>
      <c r="Q6722" s="26"/>
    </row>
    <row r="6723" spans="1:17" x14ac:dyDescent="0.25">
      <c r="A6723" s="20"/>
      <c r="B6723" s="21"/>
      <c r="C6723" s="22"/>
      <c r="D6723" s="23"/>
      <c r="E6723" s="22"/>
      <c r="F6723" s="23"/>
      <c r="G6723" s="24"/>
      <c r="H6723" s="22"/>
      <c r="I6723" s="22"/>
      <c r="J6723" s="22"/>
      <c r="K6723" s="22"/>
      <c r="L6723" s="66"/>
      <c r="M6723" s="67"/>
      <c r="N6723" s="22"/>
      <c r="O6723" s="22"/>
      <c r="P6723" s="25"/>
      <c r="Q6723" s="26"/>
    </row>
    <row r="6724" spans="1:17" x14ac:dyDescent="0.25">
      <c r="A6724" s="20"/>
      <c r="B6724" s="21"/>
      <c r="C6724" s="22"/>
      <c r="D6724" s="23"/>
      <c r="E6724" s="22"/>
      <c r="F6724" s="23"/>
      <c r="G6724" s="24"/>
      <c r="H6724" s="22"/>
      <c r="I6724" s="22"/>
      <c r="J6724" s="22"/>
      <c r="K6724" s="22"/>
      <c r="L6724" s="66"/>
      <c r="M6724" s="67"/>
      <c r="N6724" s="22"/>
      <c r="O6724" s="22"/>
      <c r="P6724" s="25"/>
      <c r="Q6724" s="26"/>
    </row>
    <row r="6725" spans="1:17" x14ac:dyDescent="0.25">
      <c r="A6725" s="20"/>
      <c r="B6725" s="21"/>
      <c r="C6725" s="22"/>
      <c r="D6725" s="23"/>
      <c r="E6725" s="22"/>
      <c r="F6725" s="23"/>
      <c r="G6725" s="24"/>
      <c r="H6725" s="22"/>
      <c r="I6725" s="22"/>
      <c r="J6725" s="22"/>
      <c r="K6725" s="22"/>
      <c r="L6725" s="66"/>
      <c r="M6725" s="67"/>
      <c r="N6725" s="22"/>
      <c r="O6725" s="22"/>
      <c r="P6725" s="25"/>
      <c r="Q6725" s="26"/>
    </row>
    <row r="6726" spans="1:17" x14ac:dyDescent="0.25">
      <c r="A6726" s="20"/>
      <c r="B6726" s="21"/>
      <c r="C6726" s="22"/>
      <c r="D6726" s="23"/>
      <c r="E6726" s="22"/>
      <c r="F6726" s="23"/>
      <c r="G6726" s="24"/>
      <c r="H6726" s="22"/>
      <c r="I6726" s="22"/>
      <c r="J6726" s="22"/>
      <c r="K6726" s="22"/>
      <c r="L6726" s="66"/>
      <c r="M6726" s="67"/>
      <c r="N6726" s="22"/>
      <c r="O6726" s="22"/>
      <c r="P6726" s="25"/>
      <c r="Q6726" s="26"/>
    </row>
    <row r="6727" spans="1:17" x14ac:dyDescent="0.25">
      <c r="A6727" s="20"/>
      <c r="B6727" s="21"/>
      <c r="C6727" s="22"/>
      <c r="D6727" s="23"/>
      <c r="E6727" s="22"/>
      <c r="F6727" s="23"/>
      <c r="G6727" s="24"/>
      <c r="H6727" s="22"/>
      <c r="I6727" s="22"/>
      <c r="J6727" s="22"/>
      <c r="K6727" s="22"/>
      <c r="L6727" s="66"/>
      <c r="M6727" s="67"/>
      <c r="N6727" s="22"/>
      <c r="O6727" s="22"/>
      <c r="P6727" s="25"/>
      <c r="Q6727" s="26"/>
    </row>
    <row r="6728" spans="1:17" x14ac:dyDescent="0.25">
      <c r="A6728" s="20"/>
      <c r="B6728" s="21"/>
      <c r="C6728" s="22"/>
      <c r="D6728" s="23"/>
      <c r="E6728" s="22"/>
      <c r="F6728" s="23"/>
      <c r="G6728" s="24"/>
      <c r="H6728" s="22"/>
      <c r="I6728" s="22"/>
      <c r="J6728" s="22"/>
      <c r="K6728" s="22"/>
      <c r="L6728" s="66"/>
      <c r="M6728" s="67"/>
      <c r="N6728" s="22"/>
      <c r="O6728" s="22"/>
      <c r="P6728" s="25"/>
      <c r="Q6728" s="26"/>
    </row>
    <row r="6729" spans="1:17" x14ac:dyDescent="0.25">
      <c r="A6729" s="20"/>
      <c r="B6729" s="21"/>
      <c r="C6729" s="22"/>
      <c r="D6729" s="23"/>
      <c r="E6729" s="22"/>
      <c r="F6729" s="23"/>
      <c r="G6729" s="24"/>
      <c r="H6729" s="22"/>
      <c r="I6729" s="22"/>
      <c r="J6729" s="22"/>
      <c r="K6729" s="22"/>
      <c r="L6729" s="66"/>
      <c r="M6729" s="67"/>
      <c r="N6729" s="22"/>
      <c r="O6729" s="22"/>
      <c r="P6729" s="25"/>
      <c r="Q6729" s="26"/>
    </row>
    <row r="6730" spans="1:17" x14ac:dyDescent="0.25">
      <c r="A6730" s="20"/>
      <c r="B6730" s="21"/>
      <c r="C6730" s="22"/>
      <c r="D6730" s="23"/>
      <c r="E6730" s="22"/>
      <c r="F6730" s="23"/>
      <c r="G6730" s="24"/>
      <c r="H6730" s="22"/>
      <c r="I6730" s="22"/>
      <c r="J6730" s="22"/>
      <c r="K6730" s="22"/>
      <c r="L6730" s="66"/>
      <c r="M6730" s="67"/>
      <c r="N6730" s="22"/>
      <c r="O6730" s="22"/>
      <c r="P6730" s="25"/>
      <c r="Q6730" s="26"/>
    </row>
    <row r="6731" spans="1:17" x14ac:dyDescent="0.25">
      <c r="A6731" s="20"/>
      <c r="B6731" s="21"/>
      <c r="C6731" s="22"/>
      <c r="D6731" s="23"/>
      <c r="E6731" s="22"/>
      <c r="F6731" s="23"/>
      <c r="G6731" s="24"/>
      <c r="H6731" s="22"/>
      <c r="I6731" s="22"/>
      <c r="J6731" s="22"/>
      <c r="K6731" s="22"/>
      <c r="L6731" s="66"/>
      <c r="M6731" s="67"/>
      <c r="N6731" s="22"/>
      <c r="O6731" s="22"/>
      <c r="P6731" s="25"/>
      <c r="Q6731" s="26"/>
    </row>
    <row r="6732" spans="1:17" x14ac:dyDescent="0.25">
      <c r="A6732" s="20"/>
      <c r="B6732" s="21"/>
      <c r="C6732" s="22"/>
      <c r="D6732" s="23"/>
      <c r="E6732" s="22"/>
      <c r="F6732" s="23"/>
      <c r="G6732" s="24"/>
      <c r="H6732" s="22"/>
      <c r="I6732" s="22"/>
      <c r="J6732" s="22"/>
      <c r="K6732" s="22"/>
      <c r="L6732" s="66"/>
      <c r="M6732" s="67"/>
      <c r="N6732" s="22"/>
      <c r="O6732" s="22"/>
      <c r="P6732" s="25"/>
      <c r="Q6732" s="26"/>
    </row>
    <row r="6733" spans="1:17" x14ac:dyDescent="0.25">
      <c r="A6733" s="20"/>
      <c r="B6733" s="21"/>
      <c r="C6733" s="22"/>
      <c r="D6733" s="23"/>
      <c r="E6733" s="22"/>
      <c r="F6733" s="23"/>
      <c r="G6733" s="24"/>
      <c r="H6733" s="22"/>
      <c r="I6733" s="22"/>
      <c r="J6733" s="22"/>
      <c r="K6733" s="22"/>
      <c r="L6733" s="66"/>
      <c r="M6733" s="67"/>
      <c r="N6733" s="22"/>
      <c r="O6733" s="22"/>
      <c r="P6733" s="25"/>
      <c r="Q6733" s="26"/>
    </row>
    <row r="6734" spans="1:17" x14ac:dyDescent="0.25">
      <c r="A6734" s="20"/>
      <c r="B6734" s="21"/>
      <c r="C6734" s="22"/>
      <c r="D6734" s="23"/>
      <c r="E6734" s="22"/>
      <c r="F6734" s="23"/>
      <c r="G6734" s="24"/>
      <c r="H6734" s="22"/>
      <c r="I6734" s="22"/>
      <c r="J6734" s="22"/>
      <c r="K6734" s="22"/>
      <c r="L6734" s="66"/>
      <c r="M6734" s="67"/>
      <c r="N6734" s="22"/>
      <c r="O6734" s="22"/>
      <c r="P6734" s="25"/>
      <c r="Q6734" s="26"/>
    </row>
    <row r="6735" spans="1:17" x14ac:dyDescent="0.25">
      <c r="A6735" s="20"/>
      <c r="B6735" s="21"/>
      <c r="C6735" s="22"/>
      <c r="D6735" s="23"/>
      <c r="E6735" s="22"/>
      <c r="F6735" s="23"/>
      <c r="G6735" s="24"/>
      <c r="H6735" s="22"/>
      <c r="I6735" s="22"/>
      <c r="J6735" s="22"/>
      <c r="K6735" s="22"/>
      <c r="L6735" s="66"/>
      <c r="M6735" s="67"/>
      <c r="N6735" s="22"/>
      <c r="O6735" s="22"/>
      <c r="P6735" s="25"/>
      <c r="Q6735" s="26"/>
    </row>
    <row r="6736" spans="1:17" x14ac:dyDescent="0.25">
      <c r="A6736" s="20"/>
      <c r="B6736" s="21"/>
      <c r="C6736" s="22"/>
      <c r="D6736" s="23"/>
      <c r="E6736" s="22"/>
      <c r="F6736" s="23"/>
      <c r="G6736" s="24"/>
      <c r="H6736" s="22"/>
      <c r="I6736" s="22"/>
      <c r="J6736" s="22"/>
      <c r="K6736" s="22"/>
      <c r="L6736" s="66"/>
      <c r="M6736" s="67"/>
      <c r="N6736" s="22"/>
      <c r="O6736" s="22"/>
      <c r="P6736" s="25"/>
      <c r="Q6736" s="26"/>
    </row>
    <row r="6737" spans="1:17" x14ac:dyDescent="0.25">
      <c r="A6737" s="20"/>
      <c r="B6737" s="21"/>
      <c r="C6737" s="22"/>
      <c r="D6737" s="23"/>
      <c r="E6737" s="22"/>
      <c r="F6737" s="23"/>
      <c r="G6737" s="24"/>
      <c r="H6737" s="22"/>
      <c r="I6737" s="22"/>
      <c r="J6737" s="22"/>
      <c r="K6737" s="22"/>
      <c r="L6737" s="66"/>
      <c r="M6737" s="67"/>
      <c r="N6737" s="22"/>
      <c r="O6737" s="22"/>
      <c r="P6737" s="25"/>
      <c r="Q6737" s="26"/>
    </row>
    <row r="6738" spans="1:17" x14ac:dyDescent="0.25">
      <c r="A6738" s="20"/>
      <c r="B6738" s="21"/>
      <c r="C6738" s="22"/>
      <c r="D6738" s="23"/>
      <c r="E6738" s="22"/>
      <c r="F6738" s="23"/>
      <c r="G6738" s="24"/>
      <c r="H6738" s="22"/>
      <c r="I6738" s="22"/>
      <c r="J6738" s="22"/>
      <c r="K6738" s="22"/>
      <c r="L6738" s="66"/>
      <c r="M6738" s="67"/>
      <c r="N6738" s="22"/>
      <c r="O6738" s="22"/>
      <c r="P6738" s="25"/>
      <c r="Q6738" s="26"/>
    </row>
    <row r="6739" spans="1:17" x14ac:dyDescent="0.25">
      <c r="A6739" s="20"/>
      <c r="B6739" s="21"/>
      <c r="C6739" s="22"/>
      <c r="D6739" s="23"/>
      <c r="E6739" s="22"/>
      <c r="F6739" s="23"/>
      <c r="G6739" s="24"/>
      <c r="H6739" s="22"/>
      <c r="I6739" s="22"/>
      <c r="J6739" s="22"/>
      <c r="K6739" s="22"/>
      <c r="L6739" s="66"/>
      <c r="M6739" s="67"/>
      <c r="N6739" s="22"/>
      <c r="O6739" s="22"/>
      <c r="P6739" s="25"/>
      <c r="Q6739" s="26"/>
    </row>
    <row r="6740" spans="1:17" x14ac:dyDescent="0.25">
      <c r="A6740" s="20"/>
      <c r="B6740" s="21"/>
      <c r="C6740" s="22"/>
      <c r="D6740" s="23"/>
      <c r="E6740" s="22"/>
      <c r="F6740" s="23"/>
      <c r="G6740" s="24"/>
      <c r="H6740" s="22"/>
      <c r="I6740" s="22"/>
      <c r="J6740" s="22"/>
      <c r="K6740" s="22"/>
      <c r="L6740" s="66"/>
      <c r="M6740" s="67"/>
      <c r="N6740" s="22"/>
      <c r="O6740" s="22"/>
      <c r="P6740" s="25"/>
      <c r="Q6740" s="26"/>
    </row>
    <row r="6741" spans="1:17" x14ac:dyDescent="0.25">
      <c r="A6741" s="20"/>
      <c r="B6741" s="21"/>
      <c r="C6741" s="22"/>
      <c r="D6741" s="23"/>
      <c r="E6741" s="22"/>
      <c r="F6741" s="23"/>
      <c r="G6741" s="24"/>
      <c r="H6741" s="22"/>
      <c r="I6741" s="22"/>
      <c r="J6741" s="22"/>
      <c r="K6741" s="22"/>
      <c r="L6741" s="66"/>
      <c r="M6741" s="67"/>
      <c r="N6741" s="22"/>
      <c r="O6741" s="22"/>
      <c r="P6741" s="25"/>
      <c r="Q6741" s="26"/>
    </row>
    <row r="6742" spans="1:17" x14ac:dyDescent="0.25">
      <c r="A6742" s="20"/>
      <c r="B6742" s="21"/>
      <c r="C6742" s="22"/>
      <c r="D6742" s="23"/>
      <c r="E6742" s="22"/>
      <c r="F6742" s="23"/>
      <c r="G6742" s="24"/>
      <c r="H6742" s="22"/>
      <c r="I6742" s="22"/>
      <c r="J6742" s="22"/>
      <c r="K6742" s="22"/>
      <c r="L6742" s="66"/>
      <c r="M6742" s="67"/>
      <c r="N6742" s="22"/>
      <c r="O6742" s="22"/>
      <c r="P6742" s="25"/>
      <c r="Q6742" s="26"/>
    </row>
    <row r="6743" spans="1:17" x14ac:dyDescent="0.25">
      <c r="A6743" s="20"/>
      <c r="B6743" s="21"/>
      <c r="C6743" s="22"/>
      <c r="D6743" s="23"/>
      <c r="E6743" s="22"/>
      <c r="F6743" s="23"/>
      <c r="G6743" s="24"/>
      <c r="H6743" s="22"/>
      <c r="I6743" s="22"/>
      <c r="J6743" s="22"/>
      <c r="K6743" s="22"/>
      <c r="L6743" s="66"/>
      <c r="M6743" s="67"/>
      <c r="N6743" s="22"/>
      <c r="O6743" s="22"/>
      <c r="P6743" s="25"/>
      <c r="Q6743" s="26"/>
    </row>
    <row r="6744" spans="1:17" x14ac:dyDescent="0.25">
      <c r="A6744" s="20"/>
      <c r="B6744" s="21"/>
      <c r="C6744" s="22"/>
      <c r="D6744" s="23"/>
      <c r="E6744" s="22"/>
      <c r="F6744" s="23"/>
      <c r="G6744" s="24"/>
      <c r="H6744" s="22"/>
      <c r="I6744" s="22"/>
      <c r="J6744" s="22"/>
      <c r="K6744" s="22"/>
      <c r="L6744" s="66"/>
      <c r="M6744" s="67"/>
      <c r="N6744" s="22"/>
      <c r="O6744" s="22"/>
      <c r="P6744" s="25"/>
      <c r="Q6744" s="26"/>
    </row>
    <row r="6745" spans="1:17" x14ac:dyDescent="0.25">
      <c r="A6745" s="20"/>
      <c r="B6745" s="21"/>
      <c r="C6745" s="22"/>
      <c r="D6745" s="23"/>
      <c r="E6745" s="22"/>
      <c r="F6745" s="23"/>
      <c r="G6745" s="24"/>
      <c r="H6745" s="22"/>
      <c r="I6745" s="22"/>
      <c r="J6745" s="22"/>
      <c r="K6745" s="22"/>
      <c r="L6745" s="66"/>
      <c r="M6745" s="67"/>
      <c r="N6745" s="22"/>
      <c r="O6745" s="22"/>
      <c r="P6745" s="25"/>
      <c r="Q6745" s="26"/>
    </row>
    <row r="6746" spans="1:17" x14ac:dyDescent="0.25">
      <c r="A6746" s="20"/>
      <c r="B6746" s="21"/>
      <c r="C6746" s="22"/>
      <c r="D6746" s="23"/>
      <c r="E6746" s="22"/>
      <c r="F6746" s="23"/>
      <c r="G6746" s="24"/>
      <c r="H6746" s="22"/>
      <c r="I6746" s="22"/>
      <c r="J6746" s="22"/>
      <c r="K6746" s="22"/>
      <c r="L6746" s="66"/>
      <c r="M6746" s="67"/>
      <c r="N6746" s="22"/>
      <c r="O6746" s="22"/>
      <c r="P6746" s="25"/>
      <c r="Q6746" s="26"/>
    </row>
    <row r="6747" spans="1:17" x14ac:dyDescent="0.25">
      <c r="A6747" s="20"/>
      <c r="B6747" s="21"/>
      <c r="C6747" s="22"/>
      <c r="D6747" s="23"/>
      <c r="E6747" s="22"/>
      <c r="F6747" s="23"/>
      <c r="G6747" s="24"/>
      <c r="H6747" s="22"/>
      <c r="I6747" s="22"/>
      <c r="J6747" s="22"/>
      <c r="K6747" s="22"/>
      <c r="L6747" s="66"/>
      <c r="M6747" s="67"/>
      <c r="N6747" s="22"/>
      <c r="O6747" s="22"/>
      <c r="P6747" s="25"/>
      <c r="Q6747" s="26"/>
    </row>
    <row r="6748" spans="1:17" x14ac:dyDescent="0.25">
      <c r="A6748" s="20"/>
      <c r="B6748" s="21"/>
      <c r="C6748" s="22"/>
      <c r="D6748" s="23"/>
      <c r="E6748" s="22"/>
      <c r="F6748" s="23"/>
      <c r="G6748" s="24"/>
      <c r="H6748" s="22"/>
      <c r="I6748" s="22"/>
      <c r="J6748" s="22"/>
      <c r="K6748" s="22"/>
      <c r="L6748" s="66"/>
      <c r="M6748" s="67"/>
      <c r="N6748" s="22"/>
      <c r="O6748" s="22"/>
      <c r="P6748" s="25"/>
      <c r="Q6748" s="26"/>
    </row>
    <row r="6749" spans="1:17" x14ac:dyDescent="0.25">
      <c r="A6749" s="20"/>
      <c r="B6749" s="21"/>
      <c r="C6749" s="22"/>
      <c r="D6749" s="23"/>
      <c r="E6749" s="22"/>
      <c r="F6749" s="23"/>
      <c r="G6749" s="24"/>
      <c r="H6749" s="22"/>
      <c r="I6749" s="22"/>
      <c r="J6749" s="22"/>
      <c r="K6749" s="22"/>
      <c r="L6749" s="66"/>
      <c r="M6749" s="67"/>
      <c r="N6749" s="22"/>
      <c r="O6749" s="22"/>
      <c r="P6749" s="25"/>
      <c r="Q6749" s="26"/>
    </row>
    <row r="6750" spans="1:17" x14ac:dyDescent="0.25">
      <c r="A6750" s="20"/>
      <c r="B6750" s="21"/>
      <c r="C6750" s="22"/>
      <c r="D6750" s="23"/>
      <c r="E6750" s="22"/>
      <c r="F6750" s="23"/>
      <c r="G6750" s="24"/>
      <c r="H6750" s="22"/>
      <c r="I6750" s="22"/>
      <c r="J6750" s="22"/>
      <c r="K6750" s="22"/>
      <c r="L6750" s="66"/>
      <c r="M6750" s="67"/>
      <c r="N6750" s="22"/>
      <c r="O6750" s="22"/>
      <c r="P6750" s="25"/>
      <c r="Q6750" s="26"/>
    </row>
    <row r="6751" spans="1:17" x14ac:dyDescent="0.25">
      <c r="A6751" s="20"/>
      <c r="B6751" s="21"/>
      <c r="C6751" s="22"/>
      <c r="D6751" s="23"/>
      <c r="E6751" s="22"/>
      <c r="F6751" s="23"/>
      <c r="G6751" s="24"/>
      <c r="H6751" s="22"/>
      <c r="I6751" s="22"/>
      <c r="J6751" s="22"/>
      <c r="K6751" s="22"/>
      <c r="L6751" s="66"/>
      <c r="M6751" s="67"/>
      <c r="N6751" s="22"/>
      <c r="O6751" s="22"/>
      <c r="P6751" s="25"/>
      <c r="Q6751" s="26"/>
    </row>
    <row r="6752" spans="1:17" x14ac:dyDescent="0.25">
      <c r="A6752" s="20"/>
      <c r="B6752" s="21"/>
      <c r="C6752" s="22"/>
      <c r="D6752" s="23"/>
      <c r="E6752" s="22"/>
      <c r="F6752" s="23"/>
      <c r="G6752" s="24"/>
      <c r="H6752" s="22"/>
      <c r="I6752" s="22"/>
      <c r="J6752" s="22"/>
      <c r="K6752" s="22"/>
      <c r="L6752" s="66"/>
      <c r="M6752" s="67"/>
      <c r="N6752" s="22"/>
      <c r="O6752" s="22"/>
      <c r="P6752" s="25"/>
      <c r="Q6752" s="26"/>
    </row>
    <row r="6753" spans="1:17" x14ac:dyDescent="0.25">
      <c r="A6753" s="20"/>
      <c r="B6753" s="21"/>
      <c r="C6753" s="22"/>
      <c r="D6753" s="23"/>
      <c r="E6753" s="22"/>
      <c r="F6753" s="23"/>
      <c r="G6753" s="24"/>
      <c r="H6753" s="22"/>
      <c r="I6753" s="22"/>
      <c r="J6753" s="22"/>
      <c r="K6753" s="22"/>
      <c r="L6753" s="66"/>
      <c r="M6753" s="67"/>
      <c r="N6753" s="22"/>
      <c r="O6753" s="22"/>
      <c r="P6753" s="25"/>
      <c r="Q6753" s="26"/>
    </row>
    <row r="6754" spans="1:17" x14ac:dyDescent="0.25">
      <c r="A6754" s="20"/>
      <c r="B6754" s="21"/>
      <c r="C6754" s="22"/>
      <c r="D6754" s="23"/>
      <c r="E6754" s="22"/>
      <c r="F6754" s="23"/>
      <c r="G6754" s="24"/>
      <c r="H6754" s="22"/>
      <c r="I6754" s="22"/>
      <c r="J6754" s="22"/>
      <c r="K6754" s="22"/>
      <c r="L6754" s="66"/>
      <c r="M6754" s="67"/>
      <c r="N6754" s="22"/>
      <c r="O6754" s="22"/>
      <c r="P6754" s="25"/>
      <c r="Q6754" s="26"/>
    </row>
    <row r="6755" spans="1:17" x14ac:dyDescent="0.25">
      <c r="A6755" s="20"/>
      <c r="B6755" s="21"/>
      <c r="C6755" s="22"/>
      <c r="D6755" s="23"/>
      <c r="E6755" s="22"/>
      <c r="F6755" s="23"/>
      <c r="G6755" s="24"/>
      <c r="H6755" s="22"/>
      <c r="I6755" s="22"/>
      <c r="J6755" s="22"/>
      <c r="K6755" s="22"/>
      <c r="L6755" s="66"/>
      <c r="M6755" s="67"/>
      <c r="N6755" s="22"/>
      <c r="O6755" s="22"/>
      <c r="P6755" s="25"/>
      <c r="Q6755" s="26"/>
    </row>
    <row r="6756" spans="1:17" x14ac:dyDescent="0.25">
      <c r="A6756" s="20"/>
      <c r="B6756" s="21"/>
      <c r="C6756" s="22"/>
      <c r="D6756" s="23"/>
      <c r="E6756" s="22"/>
      <c r="F6756" s="23"/>
      <c r="G6756" s="24"/>
      <c r="H6756" s="22"/>
      <c r="I6756" s="22"/>
      <c r="J6756" s="22"/>
      <c r="K6756" s="22"/>
      <c r="L6756" s="66"/>
      <c r="M6756" s="67"/>
      <c r="N6756" s="22"/>
      <c r="O6756" s="22"/>
      <c r="P6756" s="25"/>
      <c r="Q6756" s="26"/>
    </row>
    <row r="6757" spans="1:17" x14ac:dyDescent="0.25">
      <c r="A6757" s="20"/>
      <c r="B6757" s="21"/>
      <c r="C6757" s="22"/>
      <c r="D6757" s="23"/>
      <c r="E6757" s="22"/>
      <c r="F6757" s="23"/>
      <c r="G6757" s="24"/>
      <c r="H6757" s="22"/>
      <c r="I6757" s="22"/>
      <c r="J6757" s="22"/>
      <c r="K6757" s="22"/>
      <c r="L6757" s="66"/>
      <c r="M6757" s="67"/>
      <c r="N6757" s="22"/>
      <c r="O6757" s="22"/>
      <c r="P6757" s="25"/>
      <c r="Q6757" s="26"/>
    </row>
    <row r="6758" spans="1:17" x14ac:dyDescent="0.25">
      <c r="A6758" s="20"/>
      <c r="B6758" s="21"/>
      <c r="C6758" s="22"/>
      <c r="D6758" s="23"/>
      <c r="E6758" s="22"/>
      <c r="F6758" s="23"/>
      <c r="G6758" s="24"/>
      <c r="H6758" s="22"/>
      <c r="I6758" s="22"/>
      <c r="J6758" s="22"/>
      <c r="K6758" s="22"/>
      <c r="L6758" s="66"/>
      <c r="M6758" s="67"/>
      <c r="N6758" s="22"/>
      <c r="O6758" s="22"/>
      <c r="P6758" s="25"/>
      <c r="Q6758" s="26"/>
    </row>
    <row r="6759" spans="1:17" x14ac:dyDescent="0.25">
      <c r="A6759" s="20"/>
      <c r="B6759" s="21"/>
      <c r="C6759" s="22"/>
      <c r="D6759" s="23"/>
      <c r="E6759" s="22"/>
      <c r="F6759" s="23"/>
      <c r="G6759" s="24"/>
      <c r="H6759" s="22"/>
      <c r="I6759" s="22"/>
      <c r="J6759" s="22"/>
      <c r="K6759" s="22"/>
      <c r="L6759" s="66"/>
      <c r="M6759" s="67"/>
      <c r="N6759" s="22"/>
      <c r="O6759" s="22"/>
      <c r="P6759" s="25"/>
      <c r="Q6759" s="26"/>
    </row>
    <row r="6760" spans="1:17" x14ac:dyDescent="0.25">
      <c r="A6760" s="20"/>
      <c r="B6760" s="21"/>
      <c r="C6760" s="22"/>
      <c r="D6760" s="23"/>
      <c r="E6760" s="22"/>
      <c r="F6760" s="23"/>
      <c r="G6760" s="24"/>
      <c r="H6760" s="22"/>
      <c r="I6760" s="22"/>
      <c r="J6760" s="22"/>
      <c r="K6760" s="22"/>
      <c r="L6760" s="66"/>
      <c r="M6760" s="67"/>
      <c r="N6760" s="22"/>
      <c r="O6760" s="22"/>
      <c r="P6760" s="25"/>
      <c r="Q6760" s="26"/>
    </row>
    <row r="6761" spans="1:17" x14ac:dyDescent="0.25">
      <c r="A6761" s="20"/>
      <c r="B6761" s="21"/>
      <c r="C6761" s="22"/>
      <c r="D6761" s="23"/>
      <c r="E6761" s="22"/>
      <c r="F6761" s="23"/>
      <c r="G6761" s="24"/>
      <c r="H6761" s="22"/>
      <c r="I6761" s="22"/>
      <c r="J6761" s="22"/>
      <c r="K6761" s="22"/>
      <c r="L6761" s="66"/>
      <c r="M6761" s="67"/>
      <c r="N6761" s="22"/>
      <c r="O6761" s="22"/>
      <c r="P6761" s="25"/>
      <c r="Q6761" s="26"/>
    </row>
    <row r="6762" spans="1:17" x14ac:dyDescent="0.25">
      <c r="A6762" s="20"/>
      <c r="B6762" s="21"/>
      <c r="C6762" s="22"/>
      <c r="D6762" s="23"/>
      <c r="E6762" s="22"/>
      <c r="F6762" s="23"/>
      <c r="G6762" s="24"/>
      <c r="H6762" s="22"/>
      <c r="I6762" s="22"/>
      <c r="J6762" s="22"/>
      <c r="K6762" s="22"/>
      <c r="L6762" s="66"/>
      <c r="M6762" s="67"/>
      <c r="N6762" s="22"/>
      <c r="O6762" s="22"/>
      <c r="P6762" s="25"/>
      <c r="Q6762" s="26"/>
    </row>
    <row r="6763" spans="1:17" x14ac:dyDescent="0.25">
      <c r="A6763" s="20"/>
      <c r="B6763" s="21"/>
      <c r="C6763" s="22"/>
      <c r="D6763" s="23"/>
      <c r="E6763" s="22"/>
      <c r="F6763" s="23"/>
      <c r="G6763" s="24"/>
      <c r="H6763" s="22"/>
      <c r="I6763" s="22"/>
      <c r="J6763" s="22"/>
      <c r="K6763" s="22"/>
      <c r="L6763" s="66"/>
      <c r="M6763" s="67"/>
      <c r="N6763" s="22"/>
      <c r="O6763" s="22"/>
      <c r="P6763" s="25"/>
      <c r="Q6763" s="26"/>
    </row>
    <row r="6764" spans="1:17" x14ac:dyDescent="0.25">
      <c r="A6764" s="20"/>
      <c r="B6764" s="21"/>
      <c r="C6764" s="22"/>
      <c r="D6764" s="23"/>
      <c r="E6764" s="22"/>
      <c r="F6764" s="23"/>
      <c r="G6764" s="24"/>
      <c r="H6764" s="22"/>
      <c r="I6764" s="22"/>
      <c r="J6764" s="22"/>
      <c r="K6764" s="22"/>
      <c r="L6764" s="66"/>
      <c r="M6764" s="67"/>
      <c r="N6764" s="22"/>
      <c r="O6764" s="22"/>
      <c r="P6764" s="25"/>
      <c r="Q6764" s="26"/>
    </row>
    <row r="6765" spans="1:17" x14ac:dyDescent="0.25">
      <c r="A6765" s="20"/>
      <c r="B6765" s="21"/>
      <c r="C6765" s="22"/>
      <c r="D6765" s="23"/>
      <c r="E6765" s="22"/>
      <c r="F6765" s="23"/>
      <c r="G6765" s="24"/>
      <c r="H6765" s="22"/>
      <c r="I6765" s="22"/>
      <c r="J6765" s="22"/>
      <c r="K6765" s="22"/>
      <c r="L6765" s="66"/>
      <c r="M6765" s="67"/>
      <c r="N6765" s="22"/>
      <c r="O6765" s="22"/>
      <c r="P6765" s="25"/>
      <c r="Q6765" s="26"/>
    </row>
    <row r="6766" spans="1:17" x14ac:dyDescent="0.25">
      <c r="A6766" s="20"/>
      <c r="B6766" s="21"/>
      <c r="C6766" s="22"/>
      <c r="D6766" s="23"/>
      <c r="E6766" s="22"/>
      <c r="F6766" s="23"/>
      <c r="G6766" s="24"/>
      <c r="H6766" s="22"/>
      <c r="I6766" s="22"/>
      <c r="J6766" s="22"/>
      <c r="K6766" s="22"/>
      <c r="L6766" s="66"/>
      <c r="M6766" s="67"/>
      <c r="N6766" s="22"/>
      <c r="O6766" s="22"/>
      <c r="P6766" s="25"/>
      <c r="Q6766" s="26"/>
    </row>
    <row r="6767" spans="1:17" x14ac:dyDescent="0.25">
      <c r="A6767" s="20"/>
      <c r="B6767" s="21"/>
      <c r="C6767" s="22"/>
      <c r="D6767" s="23"/>
      <c r="E6767" s="22"/>
      <c r="F6767" s="23"/>
      <c r="G6767" s="24"/>
      <c r="H6767" s="22"/>
      <c r="I6767" s="22"/>
      <c r="J6767" s="22"/>
      <c r="K6767" s="22"/>
      <c r="L6767" s="66"/>
      <c r="M6767" s="67"/>
      <c r="N6767" s="22"/>
      <c r="O6767" s="22"/>
      <c r="P6767" s="25"/>
      <c r="Q6767" s="26"/>
    </row>
    <row r="6768" spans="1:17" x14ac:dyDescent="0.25">
      <c r="A6768" s="20"/>
      <c r="B6768" s="21"/>
      <c r="C6768" s="22"/>
      <c r="D6768" s="23"/>
      <c r="E6768" s="22"/>
      <c r="F6768" s="23"/>
      <c r="G6768" s="24"/>
      <c r="H6768" s="22"/>
      <c r="I6768" s="22"/>
      <c r="J6768" s="22"/>
      <c r="K6768" s="22"/>
      <c r="L6768" s="66"/>
      <c r="M6768" s="67"/>
      <c r="N6768" s="22"/>
      <c r="O6768" s="22"/>
      <c r="P6768" s="25"/>
      <c r="Q6768" s="26"/>
    </row>
    <row r="6769" spans="1:17" x14ac:dyDescent="0.25">
      <c r="A6769" s="20"/>
      <c r="B6769" s="21"/>
      <c r="C6769" s="22"/>
      <c r="D6769" s="23"/>
      <c r="E6769" s="22"/>
      <c r="F6769" s="23"/>
      <c r="G6769" s="24"/>
      <c r="H6769" s="22"/>
      <c r="I6769" s="22"/>
      <c r="J6769" s="22"/>
      <c r="K6769" s="22"/>
      <c r="L6769" s="66"/>
      <c r="M6769" s="67"/>
      <c r="N6769" s="22"/>
      <c r="O6769" s="22"/>
      <c r="P6769" s="25"/>
      <c r="Q6769" s="26"/>
    </row>
    <row r="6770" spans="1:17" x14ac:dyDescent="0.25">
      <c r="A6770" s="20"/>
      <c r="B6770" s="21"/>
      <c r="C6770" s="22"/>
      <c r="D6770" s="23"/>
      <c r="E6770" s="22"/>
      <c r="F6770" s="23"/>
      <c r="G6770" s="24"/>
      <c r="H6770" s="22"/>
      <c r="I6770" s="22"/>
      <c r="J6770" s="22"/>
      <c r="K6770" s="22"/>
      <c r="L6770" s="66"/>
      <c r="M6770" s="67"/>
      <c r="N6770" s="22"/>
      <c r="O6770" s="22"/>
      <c r="P6770" s="25"/>
      <c r="Q6770" s="26"/>
    </row>
    <row r="6771" spans="1:17" x14ac:dyDescent="0.25">
      <c r="A6771" s="20"/>
      <c r="B6771" s="21"/>
      <c r="C6771" s="22"/>
      <c r="D6771" s="23"/>
      <c r="E6771" s="22"/>
      <c r="F6771" s="23"/>
      <c r="G6771" s="24"/>
      <c r="H6771" s="22"/>
      <c r="I6771" s="22"/>
      <c r="J6771" s="22"/>
      <c r="K6771" s="22"/>
      <c r="L6771" s="66"/>
      <c r="M6771" s="67"/>
      <c r="N6771" s="22"/>
      <c r="O6771" s="22"/>
      <c r="P6771" s="25"/>
      <c r="Q6771" s="26"/>
    </row>
    <row r="6772" spans="1:17" x14ac:dyDescent="0.25">
      <c r="A6772" s="20"/>
      <c r="B6772" s="21"/>
      <c r="C6772" s="22"/>
      <c r="D6772" s="23"/>
      <c r="E6772" s="22"/>
      <c r="F6772" s="23"/>
      <c r="G6772" s="24"/>
      <c r="H6772" s="22"/>
      <c r="I6772" s="22"/>
      <c r="J6772" s="22"/>
      <c r="K6772" s="22"/>
      <c r="L6772" s="66"/>
      <c r="M6772" s="67"/>
      <c r="N6772" s="22"/>
      <c r="O6772" s="22"/>
      <c r="P6772" s="25"/>
      <c r="Q6772" s="26"/>
    </row>
    <row r="6773" spans="1:17" x14ac:dyDescent="0.25">
      <c r="A6773" s="20"/>
      <c r="B6773" s="21"/>
      <c r="C6773" s="22"/>
      <c r="D6773" s="23"/>
      <c r="E6773" s="22"/>
      <c r="F6773" s="23"/>
      <c r="G6773" s="24"/>
      <c r="H6773" s="22"/>
      <c r="I6773" s="22"/>
      <c r="J6773" s="22"/>
      <c r="K6773" s="22"/>
      <c r="L6773" s="66"/>
      <c r="M6773" s="67"/>
      <c r="N6773" s="22"/>
      <c r="O6773" s="22"/>
      <c r="P6773" s="25"/>
      <c r="Q6773" s="26"/>
    </row>
    <row r="6774" spans="1:17" x14ac:dyDescent="0.25">
      <c r="A6774" s="20"/>
      <c r="B6774" s="21"/>
      <c r="C6774" s="22"/>
      <c r="D6774" s="23"/>
      <c r="E6774" s="22"/>
      <c r="F6774" s="23"/>
      <c r="G6774" s="24"/>
      <c r="H6774" s="22"/>
      <c r="I6774" s="22"/>
      <c r="J6774" s="22"/>
      <c r="K6774" s="22"/>
      <c r="L6774" s="66"/>
      <c r="M6774" s="67"/>
      <c r="N6774" s="22"/>
      <c r="O6774" s="22"/>
      <c r="P6774" s="25"/>
      <c r="Q6774" s="26"/>
    </row>
    <row r="6775" spans="1:17" x14ac:dyDescent="0.25">
      <c r="A6775" s="20"/>
      <c r="B6775" s="21"/>
      <c r="C6775" s="22"/>
      <c r="D6775" s="23"/>
      <c r="E6775" s="22"/>
      <c r="F6775" s="23"/>
      <c r="G6775" s="24"/>
      <c r="H6775" s="22"/>
      <c r="I6775" s="22"/>
      <c r="J6775" s="22"/>
      <c r="K6775" s="22"/>
      <c r="L6775" s="66"/>
      <c r="M6775" s="67"/>
      <c r="N6775" s="22"/>
      <c r="O6775" s="22"/>
      <c r="P6775" s="25"/>
      <c r="Q6775" s="26"/>
    </row>
    <row r="6776" spans="1:17" x14ac:dyDescent="0.25">
      <c r="A6776" s="20"/>
      <c r="B6776" s="21"/>
      <c r="C6776" s="22"/>
      <c r="D6776" s="23"/>
      <c r="E6776" s="22"/>
      <c r="F6776" s="23"/>
      <c r="G6776" s="24"/>
      <c r="H6776" s="22"/>
      <c r="I6776" s="22"/>
      <c r="J6776" s="22"/>
      <c r="K6776" s="22"/>
      <c r="L6776" s="66"/>
      <c r="M6776" s="67"/>
      <c r="N6776" s="22"/>
      <c r="O6776" s="22"/>
      <c r="P6776" s="25"/>
      <c r="Q6776" s="26"/>
    </row>
    <row r="6777" spans="1:17" x14ac:dyDescent="0.25">
      <c r="A6777" s="20"/>
      <c r="B6777" s="21"/>
      <c r="C6777" s="22"/>
      <c r="D6777" s="23"/>
      <c r="E6777" s="22"/>
      <c r="F6777" s="23"/>
      <c r="G6777" s="24"/>
      <c r="H6777" s="22"/>
      <c r="I6777" s="22"/>
      <c r="J6777" s="22"/>
      <c r="K6777" s="22"/>
      <c r="L6777" s="66"/>
      <c r="M6777" s="67"/>
      <c r="N6777" s="22"/>
      <c r="O6777" s="22"/>
      <c r="P6777" s="25"/>
      <c r="Q6777" s="26"/>
    </row>
    <row r="6778" spans="1:17" x14ac:dyDescent="0.25">
      <c r="A6778" s="20"/>
      <c r="B6778" s="21"/>
      <c r="C6778" s="22"/>
      <c r="D6778" s="23"/>
      <c r="E6778" s="22"/>
      <c r="F6778" s="23"/>
      <c r="G6778" s="24"/>
      <c r="H6778" s="22"/>
      <c r="I6778" s="22"/>
      <c r="J6778" s="22"/>
      <c r="K6778" s="22"/>
      <c r="L6778" s="66"/>
      <c r="M6778" s="67"/>
      <c r="N6778" s="22"/>
      <c r="O6778" s="22"/>
      <c r="P6778" s="25"/>
      <c r="Q6778" s="26"/>
    </row>
    <row r="6779" spans="1:17" x14ac:dyDescent="0.25">
      <c r="A6779" s="20"/>
      <c r="B6779" s="21"/>
      <c r="C6779" s="22"/>
      <c r="D6779" s="23"/>
      <c r="E6779" s="22"/>
      <c r="F6779" s="23"/>
      <c r="G6779" s="24"/>
      <c r="H6779" s="22"/>
      <c r="I6779" s="22"/>
      <c r="J6779" s="22"/>
      <c r="K6779" s="22"/>
      <c r="L6779" s="66"/>
      <c r="M6779" s="67"/>
      <c r="N6779" s="22"/>
      <c r="O6779" s="22"/>
      <c r="P6779" s="25"/>
      <c r="Q6779" s="26"/>
    </row>
    <row r="6780" spans="1:17" x14ac:dyDescent="0.25">
      <c r="A6780" s="20"/>
      <c r="B6780" s="21"/>
      <c r="C6780" s="22"/>
      <c r="D6780" s="23"/>
      <c r="E6780" s="22"/>
      <c r="F6780" s="23"/>
      <c r="G6780" s="24"/>
      <c r="H6780" s="22"/>
      <c r="I6780" s="22"/>
      <c r="J6780" s="22"/>
      <c r="K6780" s="22"/>
      <c r="L6780" s="66"/>
      <c r="M6780" s="67"/>
      <c r="N6780" s="22"/>
      <c r="O6780" s="22"/>
      <c r="P6780" s="25"/>
      <c r="Q6780" s="26"/>
    </row>
    <row r="6781" spans="1:17" x14ac:dyDescent="0.25">
      <c r="A6781" s="20"/>
      <c r="B6781" s="21"/>
      <c r="C6781" s="22"/>
      <c r="D6781" s="23"/>
      <c r="E6781" s="22"/>
      <c r="F6781" s="23"/>
      <c r="G6781" s="24"/>
      <c r="H6781" s="22"/>
      <c r="I6781" s="22"/>
      <c r="J6781" s="22"/>
      <c r="K6781" s="22"/>
      <c r="L6781" s="66"/>
      <c r="M6781" s="67"/>
      <c r="N6781" s="22"/>
      <c r="O6781" s="22"/>
      <c r="P6781" s="25"/>
      <c r="Q6781" s="26"/>
    </row>
    <row r="6782" spans="1:17" x14ac:dyDescent="0.25">
      <c r="A6782" s="20"/>
      <c r="B6782" s="21"/>
      <c r="C6782" s="22"/>
      <c r="D6782" s="23"/>
      <c r="E6782" s="22"/>
      <c r="F6782" s="23"/>
      <c r="G6782" s="24"/>
      <c r="H6782" s="22"/>
      <c r="I6782" s="22"/>
      <c r="J6782" s="22"/>
      <c r="K6782" s="22"/>
      <c r="L6782" s="66"/>
      <c r="M6782" s="67"/>
      <c r="N6782" s="22"/>
      <c r="O6782" s="22"/>
      <c r="P6782" s="25"/>
      <c r="Q6782" s="26"/>
    </row>
    <row r="6783" spans="1:17" x14ac:dyDescent="0.25">
      <c r="A6783" s="20"/>
      <c r="B6783" s="21"/>
      <c r="C6783" s="22"/>
      <c r="D6783" s="23"/>
      <c r="E6783" s="22"/>
      <c r="F6783" s="23"/>
      <c r="G6783" s="24"/>
      <c r="H6783" s="22"/>
      <c r="I6783" s="22"/>
      <c r="J6783" s="22"/>
      <c r="K6783" s="22"/>
      <c r="L6783" s="66"/>
      <c r="M6783" s="67"/>
      <c r="N6783" s="22"/>
      <c r="O6783" s="22"/>
      <c r="P6783" s="25"/>
      <c r="Q6783" s="26"/>
    </row>
    <row r="6784" spans="1:17" x14ac:dyDescent="0.25">
      <c r="A6784" s="20"/>
      <c r="B6784" s="21"/>
      <c r="C6784" s="22"/>
      <c r="D6784" s="23"/>
      <c r="E6784" s="22"/>
      <c r="F6784" s="23"/>
      <c r="G6784" s="24"/>
      <c r="H6784" s="22"/>
      <c r="I6784" s="22"/>
      <c r="J6784" s="22"/>
      <c r="K6784" s="22"/>
      <c r="L6784" s="66"/>
      <c r="M6784" s="67"/>
      <c r="N6784" s="22"/>
      <c r="O6784" s="22"/>
      <c r="P6784" s="25"/>
      <c r="Q6784" s="26"/>
    </row>
    <row r="6785" spans="1:17" x14ac:dyDescent="0.25">
      <c r="A6785" s="20"/>
      <c r="B6785" s="21"/>
      <c r="C6785" s="22"/>
      <c r="D6785" s="23"/>
      <c r="E6785" s="22"/>
      <c r="F6785" s="23"/>
      <c r="G6785" s="24"/>
      <c r="H6785" s="22"/>
      <c r="I6785" s="22"/>
      <c r="J6785" s="22"/>
      <c r="K6785" s="22"/>
      <c r="L6785" s="66"/>
      <c r="M6785" s="67"/>
      <c r="N6785" s="22"/>
      <c r="O6785" s="22"/>
      <c r="P6785" s="25"/>
      <c r="Q6785" s="26"/>
    </row>
    <row r="6786" spans="1:17" x14ac:dyDescent="0.25">
      <c r="A6786" s="20"/>
      <c r="B6786" s="21"/>
      <c r="C6786" s="22"/>
      <c r="D6786" s="23"/>
      <c r="E6786" s="22"/>
      <c r="F6786" s="23"/>
      <c r="G6786" s="24"/>
      <c r="H6786" s="22"/>
      <c r="I6786" s="22"/>
      <c r="J6786" s="22"/>
      <c r="K6786" s="22"/>
      <c r="L6786" s="66"/>
      <c r="M6786" s="67"/>
      <c r="N6786" s="22"/>
      <c r="O6786" s="22"/>
      <c r="P6786" s="25"/>
      <c r="Q6786" s="26"/>
    </row>
    <row r="6787" spans="1:17" x14ac:dyDescent="0.25">
      <c r="A6787" s="20"/>
      <c r="B6787" s="21"/>
      <c r="C6787" s="22"/>
      <c r="D6787" s="23"/>
      <c r="E6787" s="22"/>
      <c r="F6787" s="23"/>
      <c r="G6787" s="24"/>
      <c r="H6787" s="22"/>
      <c r="I6787" s="22"/>
      <c r="J6787" s="22"/>
      <c r="K6787" s="22"/>
      <c r="L6787" s="66"/>
      <c r="M6787" s="67"/>
      <c r="N6787" s="22"/>
      <c r="O6787" s="22"/>
      <c r="P6787" s="25"/>
      <c r="Q6787" s="26"/>
    </row>
    <row r="6788" spans="1:17" x14ac:dyDescent="0.25">
      <c r="A6788" s="20"/>
      <c r="B6788" s="21"/>
      <c r="C6788" s="22"/>
      <c r="D6788" s="23"/>
      <c r="E6788" s="22"/>
      <c r="F6788" s="23"/>
      <c r="G6788" s="24"/>
      <c r="H6788" s="22"/>
      <c r="I6788" s="22"/>
      <c r="J6788" s="22"/>
      <c r="K6788" s="22"/>
      <c r="L6788" s="66"/>
      <c r="M6788" s="67"/>
      <c r="N6788" s="22"/>
      <c r="O6788" s="22"/>
      <c r="P6788" s="25"/>
      <c r="Q6788" s="26"/>
    </row>
    <row r="6789" spans="1:17" x14ac:dyDescent="0.25">
      <c r="A6789" s="20"/>
      <c r="B6789" s="21"/>
      <c r="C6789" s="22"/>
      <c r="D6789" s="23"/>
      <c r="E6789" s="22"/>
      <c r="F6789" s="23"/>
      <c r="G6789" s="24"/>
      <c r="H6789" s="22"/>
      <c r="I6789" s="22"/>
      <c r="J6789" s="22"/>
      <c r="K6789" s="22"/>
      <c r="L6789" s="66"/>
      <c r="M6789" s="67"/>
      <c r="N6789" s="22"/>
      <c r="O6789" s="22"/>
      <c r="P6789" s="25"/>
      <c r="Q6789" s="26"/>
    </row>
    <row r="6790" spans="1:17" x14ac:dyDescent="0.25">
      <c r="A6790" s="20"/>
      <c r="B6790" s="21"/>
      <c r="C6790" s="22"/>
      <c r="D6790" s="23"/>
      <c r="E6790" s="22"/>
      <c r="F6790" s="23"/>
      <c r="G6790" s="24"/>
      <c r="H6790" s="22"/>
      <c r="I6790" s="22"/>
      <c r="J6790" s="22"/>
      <c r="K6790" s="22"/>
      <c r="L6790" s="66"/>
      <c r="M6790" s="67"/>
      <c r="N6790" s="22"/>
      <c r="O6790" s="22"/>
      <c r="P6790" s="25"/>
      <c r="Q6790" s="26"/>
    </row>
    <row r="6791" spans="1:17" x14ac:dyDescent="0.25">
      <c r="A6791" s="20"/>
      <c r="B6791" s="21"/>
      <c r="C6791" s="22"/>
      <c r="D6791" s="23"/>
      <c r="E6791" s="22"/>
      <c r="F6791" s="23"/>
      <c r="G6791" s="24"/>
      <c r="H6791" s="22"/>
      <c r="I6791" s="22"/>
      <c r="J6791" s="22"/>
      <c r="K6791" s="22"/>
      <c r="L6791" s="66"/>
      <c r="M6791" s="67"/>
      <c r="N6791" s="22"/>
      <c r="O6791" s="22"/>
      <c r="P6791" s="25"/>
      <c r="Q6791" s="26"/>
    </row>
    <row r="6792" spans="1:17" x14ac:dyDescent="0.25">
      <c r="A6792" s="20"/>
      <c r="B6792" s="21"/>
      <c r="C6792" s="22"/>
      <c r="D6792" s="23"/>
      <c r="E6792" s="22"/>
      <c r="F6792" s="23"/>
      <c r="G6792" s="24"/>
      <c r="H6792" s="22"/>
      <c r="I6792" s="22"/>
      <c r="J6792" s="22"/>
      <c r="K6792" s="22"/>
      <c r="L6792" s="66"/>
      <c r="M6792" s="67"/>
      <c r="N6792" s="22"/>
      <c r="O6792" s="22"/>
      <c r="P6792" s="25"/>
      <c r="Q6792" s="26"/>
    </row>
    <row r="6793" spans="1:17" x14ac:dyDescent="0.25">
      <c r="A6793" s="20"/>
      <c r="B6793" s="21"/>
      <c r="C6793" s="22"/>
      <c r="D6793" s="23"/>
      <c r="E6793" s="22"/>
      <c r="F6793" s="23"/>
      <c r="G6793" s="24"/>
      <c r="H6793" s="22"/>
      <c r="I6793" s="22"/>
      <c r="J6793" s="22"/>
      <c r="K6793" s="22"/>
      <c r="L6793" s="66"/>
      <c r="M6793" s="67"/>
      <c r="N6793" s="22"/>
      <c r="O6793" s="22"/>
      <c r="P6793" s="25"/>
      <c r="Q6793" s="26"/>
    </row>
    <row r="6794" spans="1:17" x14ac:dyDescent="0.25">
      <c r="A6794" s="20"/>
      <c r="B6794" s="21"/>
      <c r="C6794" s="22"/>
      <c r="D6794" s="23"/>
      <c r="E6794" s="22"/>
      <c r="F6794" s="23"/>
      <c r="G6794" s="24"/>
      <c r="H6794" s="22"/>
      <c r="I6794" s="22"/>
      <c r="J6794" s="22"/>
      <c r="K6794" s="22"/>
      <c r="L6794" s="66"/>
      <c r="M6794" s="67"/>
      <c r="N6794" s="22"/>
      <c r="O6794" s="22"/>
      <c r="P6794" s="25"/>
      <c r="Q6794" s="26"/>
    </row>
    <row r="6795" spans="1:17" x14ac:dyDescent="0.25">
      <c r="A6795" s="20"/>
      <c r="B6795" s="21"/>
      <c r="C6795" s="22"/>
      <c r="D6795" s="23"/>
      <c r="E6795" s="22"/>
      <c r="F6795" s="23"/>
      <c r="G6795" s="24"/>
      <c r="H6795" s="22"/>
      <c r="I6795" s="22"/>
      <c r="J6795" s="22"/>
      <c r="K6795" s="22"/>
      <c r="L6795" s="66"/>
      <c r="M6795" s="67"/>
      <c r="N6795" s="22"/>
      <c r="O6795" s="22"/>
      <c r="P6795" s="25"/>
      <c r="Q6795" s="26"/>
    </row>
    <row r="6796" spans="1:17" x14ac:dyDescent="0.25">
      <c r="A6796" s="20"/>
      <c r="B6796" s="21"/>
      <c r="C6796" s="22"/>
      <c r="D6796" s="23"/>
      <c r="E6796" s="22"/>
      <c r="F6796" s="23"/>
      <c r="G6796" s="24"/>
      <c r="H6796" s="22"/>
      <c r="I6796" s="22"/>
      <c r="J6796" s="22"/>
      <c r="K6796" s="22"/>
      <c r="L6796" s="66"/>
      <c r="M6796" s="67"/>
      <c r="N6796" s="22"/>
      <c r="O6796" s="22"/>
      <c r="P6796" s="25"/>
      <c r="Q6796" s="26"/>
    </row>
    <row r="6797" spans="1:17" x14ac:dyDescent="0.25">
      <c r="A6797" s="20"/>
      <c r="B6797" s="21"/>
      <c r="C6797" s="22"/>
      <c r="D6797" s="23"/>
      <c r="E6797" s="22"/>
      <c r="F6797" s="23"/>
      <c r="G6797" s="24"/>
      <c r="H6797" s="22"/>
      <c r="I6797" s="22"/>
      <c r="J6797" s="22"/>
      <c r="K6797" s="22"/>
      <c r="L6797" s="66"/>
      <c r="M6797" s="67"/>
      <c r="N6797" s="22"/>
      <c r="O6797" s="22"/>
      <c r="P6797" s="25"/>
      <c r="Q6797" s="26"/>
    </row>
    <row r="6798" spans="1:17" x14ac:dyDescent="0.25">
      <c r="A6798" s="20"/>
      <c r="B6798" s="21"/>
      <c r="C6798" s="22"/>
      <c r="D6798" s="23"/>
      <c r="E6798" s="22"/>
      <c r="F6798" s="23"/>
      <c r="G6798" s="24"/>
      <c r="H6798" s="22"/>
      <c r="I6798" s="22"/>
      <c r="J6798" s="22"/>
      <c r="K6798" s="22"/>
      <c r="L6798" s="66"/>
      <c r="M6798" s="67"/>
      <c r="N6798" s="22"/>
      <c r="O6798" s="22"/>
      <c r="P6798" s="25"/>
      <c r="Q6798" s="26"/>
    </row>
    <row r="6799" spans="1:17" x14ac:dyDescent="0.25">
      <c r="A6799" s="20"/>
      <c r="B6799" s="21"/>
      <c r="C6799" s="22"/>
      <c r="D6799" s="23"/>
      <c r="E6799" s="22"/>
      <c r="F6799" s="23"/>
      <c r="G6799" s="24"/>
      <c r="H6799" s="22"/>
      <c r="I6799" s="22"/>
      <c r="J6799" s="22"/>
      <c r="K6799" s="22"/>
      <c r="L6799" s="66"/>
      <c r="M6799" s="67"/>
      <c r="N6799" s="22"/>
      <c r="O6799" s="22"/>
      <c r="P6799" s="25"/>
      <c r="Q6799" s="26"/>
    </row>
    <row r="6800" spans="1:17" x14ac:dyDescent="0.25">
      <c r="A6800" s="20"/>
      <c r="B6800" s="21"/>
      <c r="C6800" s="22"/>
      <c r="D6800" s="23"/>
      <c r="E6800" s="22"/>
      <c r="F6800" s="23"/>
      <c r="G6800" s="24"/>
      <c r="H6800" s="22"/>
      <c r="I6800" s="22"/>
      <c r="J6800" s="22"/>
      <c r="K6800" s="22"/>
      <c r="L6800" s="66"/>
      <c r="M6800" s="67"/>
      <c r="N6800" s="22"/>
      <c r="O6800" s="22"/>
      <c r="P6800" s="25"/>
      <c r="Q6800" s="26"/>
    </row>
    <row r="6801" spans="1:17" x14ac:dyDescent="0.25">
      <c r="A6801" s="20"/>
      <c r="B6801" s="21"/>
      <c r="C6801" s="22"/>
      <c r="D6801" s="23"/>
      <c r="E6801" s="22"/>
      <c r="F6801" s="23"/>
      <c r="G6801" s="24"/>
      <c r="H6801" s="22"/>
      <c r="I6801" s="22"/>
      <c r="J6801" s="22"/>
      <c r="K6801" s="22"/>
      <c r="L6801" s="66"/>
      <c r="M6801" s="67"/>
      <c r="N6801" s="22"/>
      <c r="O6801" s="22"/>
      <c r="P6801" s="25"/>
      <c r="Q6801" s="26"/>
    </row>
    <row r="6802" spans="1:17" x14ac:dyDescent="0.25">
      <c r="A6802" s="20"/>
      <c r="B6802" s="21"/>
      <c r="C6802" s="22"/>
      <c r="D6802" s="23"/>
      <c r="E6802" s="22"/>
      <c r="F6802" s="23"/>
      <c r="G6802" s="24"/>
      <c r="H6802" s="22"/>
      <c r="I6802" s="22"/>
      <c r="J6802" s="22"/>
      <c r="K6802" s="22"/>
      <c r="L6802" s="66"/>
      <c r="M6802" s="67"/>
      <c r="N6802" s="22"/>
      <c r="O6802" s="22"/>
      <c r="P6802" s="25"/>
      <c r="Q6802" s="26"/>
    </row>
    <row r="6803" spans="1:17" x14ac:dyDescent="0.25">
      <c r="A6803" s="20"/>
      <c r="B6803" s="21"/>
      <c r="C6803" s="22"/>
      <c r="D6803" s="23"/>
      <c r="E6803" s="22"/>
      <c r="F6803" s="23"/>
      <c r="G6803" s="24"/>
      <c r="H6803" s="22"/>
      <c r="I6803" s="22"/>
      <c r="J6803" s="22"/>
      <c r="K6803" s="22"/>
      <c r="L6803" s="66"/>
      <c r="M6803" s="67"/>
      <c r="N6803" s="22"/>
      <c r="O6803" s="22"/>
      <c r="P6803" s="25"/>
      <c r="Q6803" s="26"/>
    </row>
    <row r="6804" spans="1:17" x14ac:dyDescent="0.25">
      <c r="A6804" s="20"/>
      <c r="B6804" s="21"/>
      <c r="C6804" s="22"/>
      <c r="D6804" s="23"/>
      <c r="E6804" s="22"/>
      <c r="F6804" s="23"/>
      <c r="G6804" s="24"/>
      <c r="H6804" s="22"/>
      <c r="I6804" s="22"/>
      <c r="J6804" s="22"/>
      <c r="K6804" s="22"/>
      <c r="L6804" s="66"/>
      <c r="M6804" s="67"/>
      <c r="N6804" s="22"/>
      <c r="O6804" s="22"/>
      <c r="P6804" s="25"/>
      <c r="Q6804" s="26"/>
    </row>
    <row r="6805" spans="1:17" x14ac:dyDescent="0.25">
      <c r="A6805" s="20"/>
      <c r="B6805" s="21"/>
      <c r="C6805" s="22"/>
      <c r="D6805" s="23"/>
      <c r="E6805" s="22"/>
      <c r="F6805" s="23"/>
      <c r="G6805" s="24"/>
      <c r="H6805" s="22"/>
      <c r="I6805" s="22"/>
      <c r="J6805" s="22"/>
      <c r="K6805" s="22"/>
      <c r="L6805" s="66"/>
      <c r="M6805" s="67"/>
      <c r="N6805" s="22"/>
      <c r="O6805" s="22"/>
      <c r="P6805" s="25"/>
      <c r="Q6805" s="26"/>
    </row>
    <row r="6806" spans="1:17" x14ac:dyDescent="0.25">
      <c r="A6806" s="20"/>
      <c r="B6806" s="21"/>
      <c r="C6806" s="22"/>
      <c r="D6806" s="23"/>
      <c r="E6806" s="22"/>
      <c r="F6806" s="23"/>
      <c r="G6806" s="24"/>
      <c r="H6806" s="22"/>
      <c r="I6806" s="22"/>
      <c r="J6806" s="22"/>
      <c r="K6806" s="22"/>
      <c r="L6806" s="66"/>
      <c r="M6806" s="67"/>
      <c r="N6806" s="22"/>
      <c r="O6806" s="22"/>
      <c r="P6806" s="25"/>
      <c r="Q6806" s="26"/>
    </row>
    <row r="6807" spans="1:17" x14ac:dyDescent="0.25">
      <c r="A6807" s="20"/>
      <c r="B6807" s="21"/>
      <c r="C6807" s="22"/>
      <c r="D6807" s="23"/>
      <c r="E6807" s="22"/>
      <c r="F6807" s="23"/>
      <c r="G6807" s="24"/>
      <c r="H6807" s="22"/>
      <c r="I6807" s="22"/>
      <c r="J6807" s="22"/>
      <c r="K6807" s="22"/>
      <c r="L6807" s="66"/>
      <c r="M6807" s="67"/>
      <c r="N6807" s="22"/>
      <c r="O6807" s="22"/>
      <c r="P6807" s="25"/>
      <c r="Q6807" s="26"/>
    </row>
    <row r="6808" spans="1:17" x14ac:dyDescent="0.25">
      <c r="A6808" s="20"/>
      <c r="B6808" s="21"/>
      <c r="C6808" s="22"/>
      <c r="D6808" s="23"/>
      <c r="E6808" s="22"/>
      <c r="F6808" s="23"/>
      <c r="G6808" s="24"/>
      <c r="H6808" s="22"/>
      <c r="I6808" s="22"/>
      <c r="J6808" s="22"/>
      <c r="K6808" s="22"/>
      <c r="L6808" s="66"/>
      <c r="M6808" s="67"/>
      <c r="N6808" s="22"/>
      <c r="O6808" s="22"/>
      <c r="P6808" s="25"/>
      <c r="Q6808" s="26"/>
    </row>
    <row r="6809" spans="1:17" x14ac:dyDescent="0.25">
      <c r="A6809" s="20"/>
      <c r="B6809" s="21"/>
      <c r="C6809" s="22"/>
      <c r="D6809" s="23"/>
      <c r="E6809" s="22"/>
      <c r="F6809" s="23"/>
      <c r="G6809" s="24"/>
      <c r="H6809" s="22"/>
      <c r="I6809" s="22"/>
      <c r="J6809" s="22"/>
      <c r="K6809" s="22"/>
      <c r="L6809" s="66"/>
      <c r="M6809" s="67"/>
      <c r="N6809" s="22"/>
      <c r="O6809" s="22"/>
      <c r="P6809" s="25"/>
      <c r="Q6809" s="26"/>
    </row>
    <row r="6810" spans="1:17" x14ac:dyDescent="0.25">
      <c r="A6810" s="20"/>
      <c r="B6810" s="21"/>
      <c r="C6810" s="22"/>
      <c r="D6810" s="23"/>
      <c r="E6810" s="22"/>
      <c r="F6810" s="23"/>
      <c r="G6810" s="24"/>
      <c r="H6810" s="22"/>
      <c r="I6810" s="22"/>
      <c r="J6810" s="22"/>
      <c r="K6810" s="22"/>
      <c r="L6810" s="66"/>
      <c r="M6810" s="67"/>
      <c r="N6810" s="22"/>
      <c r="O6810" s="22"/>
      <c r="P6810" s="25"/>
      <c r="Q6810" s="26"/>
    </row>
    <row r="6811" spans="1:17" x14ac:dyDescent="0.25">
      <c r="A6811" s="20"/>
      <c r="B6811" s="21"/>
      <c r="C6811" s="22"/>
      <c r="D6811" s="23"/>
      <c r="E6811" s="22"/>
      <c r="F6811" s="23"/>
      <c r="G6811" s="24"/>
      <c r="H6811" s="22"/>
      <c r="I6811" s="22"/>
      <c r="J6811" s="22"/>
      <c r="K6811" s="22"/>
      <c r="L6811" s="66"/>
      <c r="M6811" s="67"/>
      <c r="N6811" s="22"/>
      <c r="O6811" s="22"/>
      <c r="P6811" s="25"/>
      <c r="Q6811" s="26"/>
    </row>
    <row r="6812" spans="1:17" x14ac:dyDescent="0.25">
      <c r="A6812" s="20"/>
      <c r="B6812" s="21"/>
      <c r="C6812" s="22"/>
      <c r="D6812" s="23"/>
      <c r="E6812" s="22"/>
      <c r="F6812" s="23"/>
      <c r="G6812" s="24"/>
      <c r="H6812" s="22"/>
      <c r="I6812" s="22"/>
      <c r="J6812" s="22"/>
      <c r="K6812" s="22"/>
      <c r="L6812" s="66"/>
      <c r="M6812" s="67"/>
      <c r="N6812" s="22"/>
      <c r="O6812" s="22"/>
      <c r="P6812" s="25"/>
      <c r="Q6812" s="26"/>
    </row>
    <row r="6813" spans="1:17" x14ac:dyDescent="0.25">
      <c r="A6813" s="20"/>
      <c r="B6813" s="21"/>
      <c r="C6813" s="22"/>
      <c r="D6813" s="23"/>
      <c r="E6813" s="22"/>
      <c r="F6813" s="23"/>
      <c r="G6813" s="24"/>
      <c r="H6813" s="22"/>
      <c r="I6813" s="22"/>
      <c r="J6813" s="22"/>
      <c r="K6813" s="22"/>
      <c r="L6813" s="66"/>
      <c r="M6813" s="67"/>
      <c r="N6813" s="22"/>
      <c r="O6813" s="22"/>
      <c r="P6813" s="25"/>
      <c r="Q6813" s="26"/>
    </row>
    <row r="6814" spans="1:17" x14ac:dyDescent="0.25">
      <c r="A6814" s="20"/>
      <c r="B6814" s="21"/>
      <c r="C6814" s="22"/>
      <c r="D6814" s="23"/>
      <c r="E6814" s="22"/>
      <c r="F6814" s="23"/>
      <c r="G6814" s="24"/>
      <c r="H6814" s="22"/>
      <c r="I6814" s="22"/>
      <c r="J6814" s="22"/>
      <c r="K6814" s="22"/>
      <c r="L6814" s="66"/>
      <c r="M6814" s="67"/>
      <c r="N6814" s="22"/>
      <c r="O6814" s="22"/>
      <c r="P6814" s="25"/>
      <c r="Q6814" s="26"/>
    </row>
    <row r="6815" spans="1:17" x14ac:dyDescent="0.25">
      <c r="A6815" s="20"/>
      <c r="B6815" s="21"/>
      <c r="C6815" s="22"/>
      <c r="D6815" s="23"/>
      <c r="E6815" s="22"/>
      <c r="F6815" s="23"/>
      <c r="G6815" s="24"/>
      <c r="H6815" s="22"/>
      <c r="I6815" s="22"/>
      <c r="J6815" s="22"/>
      <c r="K6815" s="22"/>
      <c r="L6815" s="66"/>
      <c r="M6815" s="67"/>
      <c r="N6815" s="22"/>
      <c r="O6815" s="22"/>
      <c r="P6815" s="25"/>
      <c r="Q6815" s="26"/>
    </row>
    <row r="6816" spans="1:17" x14ac:dyDescent="0.25">
      <c r="A6816" s="20"/>
      <c r="B6816" s="21"/>
      <c r="C6816" s="22"/>
      <c r="D6816" s="23"/>
      <c r="E6816" s="22"/>
      <c r="F6816" s="23"/>
      <c r="G6816" s="24"/>
      <c r="H6816" s="22"/>
      <c r="I6816" s="22"/>
      <c r="J6816" s="22"/>
      <c r="K6816" s="22"/>
      <c r="L6816" s="66"/>
      <c r="M6816" s="67"/>
      <c r="N6816" s="22"/>
      <c r="O6816" s="22"/>
      <c r="P6816" s="25"/>
      <c r="Q6816" s="26"/>
    </row>
    <row r="6817" spans="1:17" x14ac:dyDescent="0.25">
      <c r="A6817" s="20"/>
      <c r="B6817" s="21"/>
      <c r="C6817" s="22"/>
      <c r="D6817" s="23"/>
      <c r="E6817" s="22"/>
      <c r="F6817" s="23"/>
      <c r="G6817" s="24"/>
      <c r="H6817" s="22"/>
      <c r="I6817" s="22"/>
      <c r="J6817" s="22"/>
      <c r="K6817" s="22"/>
      <c r="L6817" s="66"/>
      <c r="M6817" s="67"/>
      <c r="N6817" s="22"/>
      <c r="O6817" s="22"/>
      <c r="P6817" s="25"/>
      <c r="Q6817" s="26"/>
    </row>
    <row r="6818" spans="1:17" x14ac:dyDescent="0.25">
      <c r="A6818" s="20"/>
      <c r="B6818" s="21"/>
      <c r="C6818" s="22"/>
      <c r="D6818" s="23"/>
      <c r="E6818" s="22"/>
      <c r="F6818" s="23"/>
      <c r="G6818" s="24"/>
      <c r="H6818" s="22"/>
      <c r="I6818" s="22"/>
      <c r="J6818" s="22"/>
      <c r="K6818" s="22"/>
      <c r="L6818" s="66"/>
      <c r="M6818" s="67"/>
      <c r="N6818" s="22"/>
      <c r="O6818" s="22"/>
      <c r="P6818" s="25"/>
      <c r="Q6818" s="26"/>
    </row>
    <row r="6819" spans="1:17" x14ac:dyDescent="0.25">
      <c r="A6819" s="20"/>
      <c r="B6819" s="21"/>
      <c r="C6819" s="22"/>
      <c r="D6819" s="23"/>
      <c r="E6819" s="22"/>
      <c r="F6819" s="23"/>
      <c r="G6819" s="24"/>
      <c r="H6819" s="22"/>
      <c r="I6819" s="22"/>
      <c r="J6819" s="22"/>
      <c r="K6819" s="22"/>
      <c r="L6819" s="66"/>
      <c r="M6819" s="67"/>
      <c r="N6819" s="22"/>
      <c r="O6819" s="22"/>
      <c r="P6819" s="25"/>
      <c r="Q6819" s="26"/>
    </row>
    <row r="6820" spans="1:17" x14ac:dyDescent="0.25">
      <c r="A6820" s="20"/>
      <c r="B6820" s="21"/>
      <c r="C6820" s="22"/>
      <c r="D6820" s="23"/>
      <c r="E6820" s="22"/>
      <c r="F6820" s="23"/>
      <c r="G6820" s="24"/>
      <c r="H6820" s="22"/>
      <c r="I6820" s="22"/>
      <c r="J6820" s="22"/>
      <c r="K6820" s="22"/>
      <c r="L6820" s="66"/>
      <c r="M6820" s="67"/>
      <c r="N6820" s="22"/>
      <c r="O6820" s="22"/>
      <c r="P6820" s="25"/>
      <c r="Q6820" s="26"/>
    </row>
    <row r="6821" spans="1:17" x14ac:dyDescent="0.25">
      <c r="A6821" s="20"/>
      <c r="B6821" s="21"/>
      <c r="C6821" s="22"/>
      <c r="D6821" s="23"/>
      <c r="E6821" s="22"/>
      <c r="F6821" s="23"/>
      <c r="G6821" s="24"/>
      <c r="H6821" s="22"/>
      <c r="I6821" s="22"/>
      <c r="J6821" s="22"/>
      <c r="K6821" s="22"/>
      <c r="L6821" s="66"/>
      <c r="M6821" s="67"/>
      <c r="N6821" s="22"/>
      <c r="O6821" s="22"/>
      <c r="P6821" s="25"/>
      <c r="Q6821" s="26"/>
    </row>
    <row r="6822" spans="1:17" x14ac:dyDescent="0.25">
      <c r="A6822" s="20"/>
      <c r="B6822" s="21"/>
      <c r="C6822" s="22"/>
      <c r="D6822" s="23"/>
      <c r="E6822" s="22"/>
      <c r="F6822" s="23"/>
      <c r="G6822" s="24"/>
      <c r="H6822" s="22"/>
      <c r="I6822" s="22"/>
      <c r="J6822" s="22"/>
      <c r="K6822" s="22"/>
      <c r="L6822" s="66"/>
      <c r="M6822" s="67"/>
      <c r="N6822" s="22"/>
      <c r="O6822" s="22"/>
      <c r="P6822" s="25"/>
      <c r="Q6822" s="26"/>
    </row>
    <row r="6823" spans="1:17" x14ac:dyDescent="0.25">
      <c r="A6823" s="20"/>
      <c r="B6823" s="21"/>
      <c r="C6823" s="22"/>
      <c r="D6823" s="23"/>
      <c r="E6823" s="22"/>
      <c r="F6823" s="23"/>
      <c r="G6823" s="24"/>
      <c r="H6823" s="22"/>
      <c r="I6823" s="22"/>
      <c r="J6823" s="22"/>
      <c r="K6823" s="22"/>
      <c r="L6823" s="66"/>
      <c r="M6823" s="67"/>
      <c r="N6823" s="22"/>
      <c r="O6823" s="22"/>
      <c r="P6823" s="25"/>
      <c r="Q6823" s="26"/>
    </row>
    <row r="6824" spans="1:17" x14ac:dyDescent="0.25">
      <c r="A6824" s="20"/>
      <c r="B6824" s="21"/>
      <c r="C6824" s="22"/>
      <c r="D6824" s="23"/>
      <c r="E6824" s="22"/>
      <c r="F6824" s="23"/>
      <c r="G6824" s="24"/>
      <c r="H6824" s="22"/>
      <c r="I6824" s="22"/>
      <c r="J6824" s="22"/>
      <c r="K6824" s="22"/>
      <c r="L6824" s="66"/>
      <c r="M6824" s="67"/>
      <c r="N6824" s="22"/>
      <c r="O6824" s="22"/>
      <c r="P6824" s="25"/>
      <c r="Q6824" s="26"/>
    </row>
    <row r="6825" spans="1:17" x14ac:dyDescent="0.25">
      <c r="A6825" s="20"/>
      <c r="B6825" s="21"/>
      <c r="C6825" s="22"/>
      <c r="D6825" s="23"/>
      <c r="E6825" s="22"/>
      <c r="F6825" s="23"/>
      <c r="G6825" s="24"/>
      <c r="H6825" s="22"/>
      <c r="I6825" s="22"/>
      <c r="J6825" s="22"/>
      <c r="K6825" s="22"/>
      <c r="L6825" s="66"/>
      <c r="M6825" s="67"/>
      <c r="N6825" s="22"/>
      <c r="O6825" s="22"/>
      <c r="P6825" s="25"/>
      <c r="Q6825" s="26"/>
    </row>
    <row r="6826" spans="1:17" x14ac:dyDescent="0.25">
      <c r="A6826" s="20"/>
      <c r="B6826" s="21"/>
      <c r="C6826" s="22"/>
      <c r="D6826" s="23"/>
      <c r="E6826" s="22"/>
      <c r="F6826" s="23"/>
      <c r="G6826" s="24"/>
      <c r="H6826" s="22"/>
      <c r="I6826" s="22"/>
      <c r="J6826" s="22"/>
      <c r="K6826" s="22"/>
      <c r="L6826" s="66"/>
      <c r="M6826" s="67"/>
      <c r="N6826" s="22"/>
      <c r="O6826" s="22"/>
      <c r="P6826" s="25"/>
      <c r="Q6826" s="26"/>
    </row>
    <row r="6827" spans="1:17" x14ac:dyDescent="0.25">
      <c r="A6827" s="20"/>
      <c r="B6827" s="21"/>
      <c r="C6827" s="22"/>
      <c r="D6827" s="23"/>
      <c r="E6827" s="22"/>
      <c r="F6827" s="23"/>
      <c r="G6827" s="24"/>
      <c r="H6827" s="22"/>
      <c r="I6827" s="22"/>
      <c r="J6827" s="22"/>
      <c r="K6827" s="22"/>
      <c r="L6827" s="66"/>
      <c r="M6827" s="67"/>
      <c r="N6827" s="22"/>
      <c r="O6827" s="22"/>
      <c r="P6827" s="25"/>
      <c r="Q6827" s="26"/>
    </row>
    <row r="6828" spans="1:17" x14ac:dyDescent="0.25">
      <c r="A6828" s="20"/>
      <c r="B6828" s="21"/>
      <c r="C6828" s="22"/>
      <c r="D6828" s="23"/>
      <c r="E6828" s="22"/>
      <c r="F6828" s="23"/>
      <c r="G6828" s="24"/>
      <c r="H6828" s="22"/>
      <c r="I6828" s="22"/>
      <c r="J6828" s="22"/>
      <c r="K6828" s="22"/>
      <c r="L6828" s="66"/>
      <c r="M6828" s="67"/>
      <c r="N6828" s="22"/>
      <c r="O6828" s="22"/>
      <c r="P6828" s="25"/>
      <c r="Q6828" s="26"/>
    </row>
    <row r="6829" spans="1:17" x14ac:dyDescent="0.25">
      <c r="A6829" s="20"/>
      <c r="B6829" s="21"/>
      <c r="C6829" s="22"/>
      <c r="D6829" s="23"/>
      <c r="E6829" s="22"/>
      <c r="F6829" s="23"/>
      <c r="G6829" s="24"/>
      <c r="H6829" s="22"/>
      <c r="I6829" s="22"/>
      <c r="J6829" s="22"/>
      <c r="K6829" s="22"/>
      <c r="L6829" s="66"/>
      <c r="M6829" s="67"/>
      <c r="N6829" s="22"/>
      <c r="O6829" s="22"/>
      <c r="P6829" s="25"/>
      <c r="Q6829" s="26"/>
    </row>
    <row r="6830" spans="1:17" x14ac:dyDescent="0.25">
      <c r="A6830" s="20"/>
      <c r="B6830" s="21"/>
      <c r="C6830" s="22"/>
      <c r="D6830" s="23"/>
      <c r="E6830" s="22"/>
      <c r="F6830" s="23"/>
      <c r="G6830" s="24"/>
      <c r="H6830" s="22"/>
      <c r="I6830" s="22"/>
      <c r="J6830" s="22"/>
      <c r="K6830" s="22"/>
      <c r="L6830" s="66"/>
      <c r="M6830" s="67"/>
      <c r="N6830" s="22"/>
      <c r="O6830" s="22"/>
      <c r="P6830" s="25"/>
      <c r="Q6830" s="26"/>
    </row>
    <row r="6831" spans="1:17" x14ac:dyDescent="0.25">
      <c r="A6831" s="20"/>
      <c r="B6831" s="21"/>
      <c r="C6831" s="22"/>
      <c r="D6831" s="23"/>
      <c r="E6831" s="22"/>
      <c r="F6831" s="23"/>
      <c r="G6831" s="24"/>
      <c r="H6831" s="22"/>
      <c r="I6831" s="22"/>
      <c r="J6831" s="22"/>
      <c r="K6831" s="22"/>
      <c r="L6831" s="66"/>
      <c r="M6831" s="67"/>
      <c r="N6831" s="22"/>
      <c r="O6831" s="22"/>
      <c r="P6831" s="25"/>
      <c r="Q6831" s="26"/>
    </row>
    <row r="6832" spans="1:17" x14ac:dyDescent="0.25">
      <c r="A6832" s="20"/>
      <c r="B6832" s="21"/>
      <c r="C6832" s="22"/>
      <c r="D6832" s="23"/>
      <c r="E6832" s="22"/>
      <c r="F6832" s="23"/>
      <c r="G6832" s="24"/>
      <c r="H6832" s="22"/>
      <c r="I6832" s="22"/>
      <c r="J6832" s="22"/>
      <c r="K6832" s="22"/>
      <c r="L6832" s="66"/>
      <c r="M6832" s="67"/>
      <c r="N6832" s="22"/>
      <c r="O6832" s="22"/>
      <c r="P6832" s="25"/>
      <c r="Q6832" s="26"/>
    </row>
    <row r="6833" spans="1:17" x14ac:dyDescent="0.25">
      <c r="A6833" s="20"/>
      <c r="B6833" s="21"/>
      <c r="C6833" s="22"/>
      <c r="D6833" s="23"/>
      <c r="E6833" s="22"/>
      <c r="F6833" s="23"/>
      <c r="G6833" s="24"/>
      <c r="H6833" s="22"/>
      <c r="I6833" s="22"/>
      <c r="J6833" s="22"/>
      <c r="K6833" s="22"/>
      <c r="L6833" s="66"/>
      <c r="M6833" s="67"/>
      <c r="N6833" s="22"/>
      <c r="O6833" s="22"/>
      <c r="P6833" s="25"/>
      <c r="Q6833" s="26"/>
    </row>
    <row r="6834" spans="1:17" x14ac:dyDescent="0.25">
      <c r="A6834" s="20"/>
      <c r="B6834" s="21"/>
      <c r="C6834" s="22"/>
      <c r="D6834" s="23"/>
      <c r="E6834" s="22"/>
      <c r="F6834" s="23"/>
      <c r="G6834" s="24"/>
      <c r="H6834" s="22"/>
      <c r="I6834" s="22"/>
      <c r="J6834" s="22"/>
      <c r="K6834" s="22"/>
      <c r="L6834" s="66"/>
      <c r="M6834" s="67"/>
      <c r="N6834" s="22"/>
      <c r="O6834" s="22"/>
      <c r="P6834" s="25"/>
      <c r="Q6834" s="26"/>
    </row>
    <row r="6835" spans="1:17" x14ac:dyDescent="0.25">
      <c r="A6835" s="20"/>
      <c r="B6835" s="21"/>
      <c r="C6835" s="22"/>
      <c r="D6835" s="23"/>
      <c r="E6835" s="22"/>
      <c r="F6835" s="23"/>
      <c r="G6835" s="24"/>
      <c r="H6835" s="22"/>
      <c r="I6835" s="22"/>
      <c r="J6835" s="22"/>
      <c r="K6835" s="22"/>
      <c r="L6835" s="66"/>
      <c r="M6835" s="67"/>
      <c r="N6835" s="22"/>
      <c r="O6835" s="22"/>
      <c r="P6835" s="25"/>
      <c r="Q6835" s="26"/>
    </row>
    <row r="6836" spans="1:17" x14ac:dyDescent="0.25">
      <c r="A6836" s="20"/>
      <c r="B6836" s="21"/>
      <c r="C6836" s="22"/>
      <c r="D6836" s="23"/>
      <c r="E6836" s="22"/>
      <c r="F6836" s="23"/>
      <c r="G6836" s="24"/>
      <c r="H6836" s="22"/>
      <c r="I6836" s="22"/>
      <c r="J6836" s="22"/>
      <c r="K6836" s="22"/>
      <c r="L6836" s="66"/>
      <c r="M6836" s="67"/>
      <c r="N6836" s="22"/>
      <c r="O6836" s="22"/>
      <c r="P6836" s="25"/>
      <c r="Q6836" s="26"/>
    </row>
    <row r="6837" spans="1:17" x14ac:dyDescent="0.25">
      <c r="A6837" s="20"/>
      <c r="B6837" s="21"/>
      <c r="C6837" s="22"/>
      <c r="D6837" s="23"/>
      <c r="E6837" s="22"/>
      <c r="F6837" s="23"/>
      <c r="G6837" s="24"/>
      <c r="H6837" s="22"/>
      <c r="I6837" s="22"/>
      <c r="J6837" s="22"/>
      <c r="K6837" s="22"/>
      <c r="L6837" s="66"/>
      <c r="M6837" s="67"/>
      <c r="N6837" s="22"/>
      <c r="O6837" s="22"/>
      <c r="P6837" s="25"/>
      <c r="Q6837" s="26"/>
    </row>
    <row r="6838" spans="1:17" x14ac:dyDescent="0.25">
      <c r="A6838" s="20"/>
      <c r="B6838" s="21"/>
      <c r="C6838" s="22"/>
      <c r="D6838" s="23"/>
      <c r="E6838" s="22"/>
      <c r="F6838" s="23"/>
      <c r="G6838" s="24"/>
      <c r="H6838" s="22"/>
      <c r="I6838" s="22"/>
      <c r="J6838" s="22"/>
      <c r="K6838" s="22"/>
      <c r="L6838" s="66"/>
      <c r="M6838" s="67"/>
      <c r="N6838" s="22"/>
      <c r="O6838" s="22"/>
      <c r="P6838" s="25"/>
      <c r="Q6838" s="26"/>
    </row>
    <row r="6839" spans="1:17" x14ac:dyDescent="0.25">
      <c r="A6839" s="20"/>
      <c r="B6839" s="21"/>
      <c r="C6839" s="22"/>
      <c r="D6839" s="23"/>
      <c r="E6839" s="22"/>
      <c r="F6839" s="23"/>
      <c r="G6839" s="24"/>
      <c r="H6839" s="22"/>
      <c r="I6839" s="22"/>
      <c r="J6839" s="22"/>
      <c r="K6839" s="22"/>
      <c r="L6839" s="66"/>
      <c r="M6839" s="67"/>
      <c r="N6839" s="22"/>
      <c r="O6839" s="22"/>
      <c r="P6839" s="25"/>
      <c r="Q6839" s="26"/>
    </row>
    <row r="6840" spans="1:17" x14ac:dyDescent="0.25">
      <c r="A6840" s="20"/>
      <c r="B6840" s="21"/>
      <c r="C6840" s="22"/>
      <c r="D6840" s="23"/>
      <c r="E6840" s="22"/>
      <c r="F6840" s="23"/>
      <c r="G6840" s="24"/>
      <c r="H6840" s="22"/>
      <c r="I6840" s="22"/>
      <c r="J6840" s="22"/>
      <c r="K6840" s="22"/>
      <c r="L6840" s="66"/>
      <c r="M6840" s="67"/>
      <c r="N6840" s="22"/>
      <c r="O6840" s="22"/>
      <c r="P6840" s="25"/>
      <c r="Q6840" s="26"/>
    </row>
    <row r="6841" spans="1:17" x14ac:dyDescent="0.25">
      <c r="A6841" s="20"/>
      <c r="B6841" s="21"/>
      <c r="C6841" s="22"/>
      <c r="D6841" s="23"/>
      <c r="E6841" s="22"/>
      <c r="F6841" s="23"/>
      <c r="G6841" s="24"/>
      <c r="H6841" s="22"/>
      <c r="I6841" s="22"/>
      <c r="J6841" s="22"/>
      <c r="K6841" s="22"/>
      <c r="L6841" s="66"/>
      <c r="M6841" s="67"/>
      <c r="N6841" s="22"/>
      <c r="O6841" s="22"/>
      <c r="P6841" s="25"/>
      <c r="Q6841" s="26"/>
    </row>
    <row r="6842" spans="1:17" x14ac:dyDescent="0.25">
      <c r="A6842" s="20"/>
      <c r="B6842" s="21"/>
      <c r="C6842" s="22"/>
      <c r="D6842" s="23"/>
      <c r="E6842" s="22"/>
      <c r="F6842" s="23"/>
      <c r="G6842" s="24"/>
      <c r="H6842" s="22"/>
      <c r="I6842" s="22"/>
      <c r="J6842" s="22"/>
      <c r="K6842" s="22"/>
      <c r="L6842" s="66"/>
      <c r="M6842" s="67"/>
      <c r="N6842" s="22"/>
      <c r="O6842" s="22"/>
      <c r="P6842" s="25"/>
      <c r="Q6842" s="26"/>
    </row>
    <row r="6843" spans="1:17" x14ac:dyDescent="0.25">
      <c r="A6843" s="20"/>
      <c r="B6843" s="21"/>
      <c r="C6843" s="22"/>
      <c r="D6843" s="23"/>
      <c r="E6843" s="22"/>
      <c r="F6843" s="23"/>
      <c r="G6843" s="24"/>
      <c r="H6843" s="22"/>
      <c r="I6843" s="22"/>
      <c r="J6843" s="22"/>
      <c r="K6843" s="22"/>
      <c r="L6843" s="66"/>
      <c r="M6843" s="67"/>
      <c r="N6843" s="22"/>
      <c r="O6843" s="22"/>
      <c r="P6843" s="25"/>
      <c r="Q6843" s="26"/>
    </row>
    <row r="6844" spans="1:17" x14ac:dyDescent="0.25">
      <c r="A6844" s="20"/>
      <c r="B6844" s="21"/>
      <c r="C6844" s="22"/>
      <c r="D6844" s="23"/>
      <c r="E6844" s="22"/>
      <c r="F6844" s="23"/>
      <c r="G6844" s="24"/>
      <c r="H6844" s="22"/>
      <c r="I6844" s="22"/>
      <c r="J6844" s="22"/>
      <c r="K6844" s="22"/>
      <c r="L6844" s="66"/>
      <c r="M6844" s="67"/>
      <c r="N6844" s="22"/>
      <c r="O6844" s="22"/>
      <c r="P6844" s="25"/>
      <c r="Q6844" s="26"/>
    </row>
    <row r="6845" spans="1:17" x14ac:dyDescent="0.25">
      <c r="A6845" s="20"/>
      <c r="B6845" s="21"/>
      <c r="C6845" s="22"/>
      <c r="D6845" s="23"/>
      <c r="E6845" s="22"/>
      <c r="F6845" s="23"/>
      <c r="G6845" s="24"/>
      <c r="H6845" s="22"/>
      <c r="I6845" s="22"/>
      <c r="J6845" s="22"/>
      <c r="K6845" s="22"/>
      <c r="L6845" s="66"/>
      <c r="M6845" s="67"/>
      <c r="N6845" s="22"/>
      <c r="O6845" s="22"/>
      <c r="P6845" s="25"/>
      <c r="Q6845" s="26"/>
    </row>
    <row r="6846" spans="1:17" x14ac:dyDescent="0.25">
      <c r="A6846" s="20"/>
      <c r="B6846" s="21"/>
      <c r="C6846" s="22"/>
      <c r="D6846" s="23"/>
      <c r="E6846" s="22"/>
      <c r="F6846" s="23"/>
      <c r="G6846" s="24"/>
      <c r="H6846" s="22"/>
      <c r="I6846" s="22"/>
      <c r="J6846" s="22"/>
      <c r="K6846" s="22"/>
      <c r="L6846" s="66"/>
      <c r="M6846" s="67"/>
      <c r="N6846" s="22"/>
      <c r="O6846" s="22"/>
      <c r="P6846" s="25"/>
      <c r="Q6846" s="26"/>
    </row>
    <row r="6847" spans="1:17" x14ac:dyDescent="0.25">
      <c r="A6847" s="20"/>
      <c r="B6847" s="21"/>
      <c r="C6847" s="22"/>
      <c r="D6847" s="23"/>
      <c r="E6847" s="22"/>
      <c r="F6847" s="23"/>
      <c r="G6847" s="24"/>
      <c r="H6847" s="22"/>
      <c r="I6847" s="22"/>
      <c r="J6847" s="22"/>
      <c r="K6847" s="22"/>
      <c r="L6847" s="66"/>
      <c r="M6847" s="67"/>
      <c r="N6847" s="22"/>
      <c r="O6847" s="22"/>
      <c r="P6847" s="25"/>
      <c r="Q6847" s="26"/>
    </row>
    <row r="6848" spans="1:17" x14ac:dyDescent="0.25">
      <c r="A6848" s="20"/>
      <c r="B6848" s="21"/>
      <c r="C6848" s="22"/>
      <c r="D6848" s="23"/>
      <c r="E6848" s="22"/>
      <c r="F6848" s="23"/>
      <c r="G6848" s="24"/>
      <c r="H6848" s="22"/>
      <c r="I6848" s="22"/>
      <c r="J6848" s="22"/>
      <c r="K6848" s="22"/>
      <c r="L6848" s="66"/>
      <c r="M6848" s="67"/>
      <c r="N6848" s="22"/>
      <c r="O6848" s="22"/>
      <c r="P6848" s="25"/>
      <c r="Q6848" s="26"/>
    </row>
    <row r="6849" spans="1:17" x14ac:dyDescent="0.25">
      <c r="A6849" s="20"/>
      <c r="B6849" s="21"/>
      <c r="C6849" s="22"/>
      <c r="D6849" s="23"/>
      <c r="E6849" s="22"/>
      <c r="F6849" s="23"/>
      <c r="G6849" s="24"/>
      <c r="H6849" s="22"/>
      <c r="I6849" s="22"/>
      <c r="J6849" s="22"/>
      <c r="K6849" s="22"/>
      <c r="L6849" s="66"/>
      <c r="M6849" s="67"/>
      <c r="N6849" s="22"/>
      <c r="O6849" s="22"/>
      <c r="P6849" s="25"/>
      <c r="Q6849" s="26"/>
    </row>
    <row r="6850" spans="1:17" x14ac:dyDescent="0.25">
      <c r="A6850" s="20"/>
      <c r="B6850" s="21"/>
      <c r="C6850" s="22"/>
      <c r="D6850" s="23"/>
      <c r="E6850" s="22"/>
      <c r="F6850" s="23"/>
      <c r="G6850" s="24"/>
      <c r="H6850" s="22"/>
      <c r="I6850" s="22"/>
      <c r="J6850" s="22"/>
      <c r="K6850" s="22"/>
      <c r="L6850" s="66"/>
      <c r="M6850" s="67"/>
      <c r="N6850" s="22"/>
      <c r="O6850" s="22"/>
      <c r="P6850" s="25"/>
      <c r="Q6850" s="26"/>
    </row>
    <row r="6851" spans="1:17" x14ac:dyDescent="0.25">
      <c r="A6851" s="20"/>
      <c r="B6851" s="21"/>
      <c r="C6851" s="22"/>
      <c r="D6851" s="23"/>
      <c r="E6851" s="22"/>
      <c r="F6851" s="23"/>
      <c r="G6851" s="24"/>
      <c r="H6851" s="22"/>
      <c r="I6851" s="22"/>
      <c r="J6851" s="22"/>
      <c r="K6851" s="22"/>
      <c r="L6851" s="66"/>
      <c r="M6851" s="67"/>
      <c r="N6851" s="22"/>
      <c r="O6851" s="22"/>
      <c r="P6851" s="25"/>
      <c r="Q6851" s="26"/>
    </row>
    <row r="6852" spans="1:17" x14ac:dyDescent="0.25">
      <c r="A6852" s="20"/>
      <c r="B6852" s="21"/>
      <c r="C6852" s="22"/>
      <c r="D6852" s="23"/>
      <c r="E6852" s="22"/>
      <c r="F6852" s="23"/>
      <c r="G6852" s="24"/>
      <c r="H6852" s="22"/>
      <c r="I6852" s="22"/>
      <c r="J6852" s="22"/>
      <c r="K6852" s="22"/>
      <c r="L6852" s="66"/>
      <c r="M6852" s="67"/>
      <c r="N6852" s="22"/>
      <c r="O6852" s="22"/>
      <c r="P6852" s="25"/>
      <c r="Q6852" s="26"/>
    </row>
    <row r="6853" spans="1:17" x14ac:dyDescent="0.25">
      <c r="A6853" s="20"/>
      <c r="B6853" s="21"/>
      <c r="C6853" s="22"/>
      <c r="D6853" s="23"/>
      <c r="E6853" s="22"/>
      <c r="F6853" s="23"/>
      <c r="G6853" s="24"/>
      <c r="H6853" s="22"/>
      <c r="I6853" s="22"/>
      <c r="J6853" s="22"/>
      <c r="K6853" s="22"/>
      <c r="L6853" s="66"/>
      <c r="M6853" s="67"/>
      <c r="N6853" s="22"/>
      <c r="O6853" s="22"/>
      <c r="P6853" s="25"/>
      <c r="Q6853" s="26"/>
    </row>
    <row r="6854" spans="1:17" x14ac:dyDescent="0.25">
      <c r="A6854" s="20"/>
      <c r="B6854" s="21"/>
      <c r="C6854" s="22"/>
      <c r="D6854" s="23"/>
      <c r="E6854" s="22"/>
      <c r="F6854" s="23"/>
      <c r="G6854" s="24"/>
      <c r="H6854" s="22"/>
      <c r="I6854" s="22"/>
      <c r="J6854" s="22"/>
      <c r="K6854" s="22"/>
      <c r="L6854" s="66"/>
      <c r="M6854" s="67"/>
      <c r="N6854" s="22"/>
      <c r="O6854" s="22"/>
      <c r="P6854" s="25"/>
      <c r="Q6854" s="26"/>
    </row>
    <row r="6855" spans="1:17" x14ac:dyDescent="0.25">
      <c r="A6855" s="20"/>
      <c r="B6855" s="21"/>
      <c r="C6855" s="22"/>
      <c r="D6855" s="23"/>
      <c r="E6855" s="22"/>
      <c r="F6855" s="23"/>
      <c r="G6855" s="24"/>
      <c r="H6855" s="22"/>
      <c r="I6855" s="22"/>
      <c r="J6855" s="22"/>
      <c r="K6855" s="22"/>
      <c r="L6855" s="66"/>
      <c r="M6855" s="67"/>
      <c r="N6855" s="22"/>
      <c r="O6855" s="22"/>
      <c r="P6855" s="25"/>
      <c r="Q6855" s="26"/>
    </row>
    <row r="6856" spans="1:17" x14ac:dyDescent="0.25">
      <c r="A6856" s="20"/>
      <c r="B6856" s="21"/>
      <c r="C6856" s="22"/>
      <c r="D6856" s="23"/>
      <c r="E6856" s="22"/>
      <c r="F6856" s="23"/>
      <c r="G6856" s="24"/>
      <c r="H6856" s="22"/>
      <c r="I6856" s="22"/>
      <c r="J6856" s="22"/>
      <c r="K6856" s="22"/>
      <c r="L6856" s="66"/>
      <c r="M6856" s="67"/>
      <c r="N6856" s="22"/>
      <c r="O6856" s="22"/>
      <c r="P6856" s="25"/>
      <c r="Q6856" s="26"/>
    </row>
    <row r="6857" spans="1:17" x14ac:dyDescent="0.25">
      <c r="A6857" s="20"/>
      <c r="B6857" s="21"/>
      <c r="C6857" s="22"/>
      <c r="D6857" s="23"/>
      <c r="E6857" s="22"/>
      <c r="F6857" s="23"/>
      <c r="G6857" s="24"/>
      <c r="H6857" s="22"/>
      <c r="I6857" s="22"/>
      <c r="J6857" s="22"/>
      <c r="K6857" s="22"/>
      <c r="L6857" s="66"/>
      <c r="M6857" s="67"/>
      <c r="N6857" s="22"/>
      <c r="O6857" s="22"/>
      <c r="P6857" s="25"/>
      <c r="Q6857" s="26"/>
    </row>
    <row r="6858" spans="1:17" x14ac:dyDescent="0.25">
      <c r="A6858" s="20"/>
      <c r="B6858" s="21"/>
      <c r="C6858" s="22"/>
      <c r="D6858" s="23"/>
      <c r="E6858" s="22"/>
      <c r="F6858" s="23"/>
      <c r="G6858" s="24"/>
      <c r="H6858" s="22"/>
      <c r="I6858" s="22"/>
      <c r="J6858" s="22"/>
      <c r="K6858" s="22"/>
      <c r="L6858" s="66"/>
      <c r="M6858" s="67"/>
      <c r="N6858" s="22"/>
      <c r="O6858" s="22"/>
      <c r="P6858" s="25"/>
      <c r="Q6858" s="26"/>
    </row>
    <row r="6859" spans="1:17" x14ac:dyDescent="0.25">
      <c r="A6859" s="20"/>
      <c r="B6859" s="21"/>
      <c r="C6859" s="22"/>
      <c r="D6859" s="23"/>
      <c r="E6859" s="22"/>
      <c r="F6859" s="23"/>
      <c r="G6859" s="24"/>
      <c r="H6859" s="22"/>
      <c r="I6859" s="22"/>
      <c r="J6859" s="22"/>
      <c r="K6859" s="22"/>
      <c r="L6859" s="66"/>
      <c r="M6859" s="67"/>
      <c r="N6859" s="22"/>
      <c r="O6859" s="22"/>
      <c r="P6859" s="25"/>
      <c r="Q6859" s="26"/>
    </row>
    <row r="6860" spans="1:17" x14ac:dyDescent="0.25">
      <c r="A6860" s="20"/>
      <c r="B6860" s="21"/>
      <c r="C6860" s="22"/>
      <c r="D6860" s="23"/>
      <c r="E6860" s="22"/>
      <c r="F6860" s="23"/>
      <c r="G6860" s="24"/>
      <c r="H6860" s="22"/>
      <c r="I6860" s="22"/>
      <c r="J6860" s="22"/>
      <c r="K6860" s="22"/>
      <c r="L6860" s="66"/>
      <c r="M6860" s="67"/>
      <c r="N6860" s="22"/>
      <c r="O6860" s="22"/>
      <c r="P6860" s="25"/>
      <c r="Q6860" s="26"/>
    </row>
    <row r="6861" spans="1:17" x14ac:dyDescent="0.25">
      <c r="A6861" s="20"/>
      <c r="B6861" s="21"/>
      <c r="C6861" s="22"/>
      <c r="D6861" s="23"/>
      <c r="E6861" s="22"/>
      <c r="F6861" s="23"/>
      <c r="G6861" s="24"/>
      <c r="H6861" s="22"/>
      <c r="I6861" s="22"/>
      <c r="J6861" s="22"/>
      <c r="K6861" s="22"/>
      <c r="L6861" s="66"/>
      <c r="M6861" s="67"/>
      <c r="N6861" s="22"/>
      <c r="O6861" s="22"/>
      <c r="P6861" s="25"/>
      <c r="Q6861" s="26"/>
    </row>
    <row r="6862" spans="1:17" x14ac:dyDescent="0.25">
      <c r="A6862" s="20"/>
      <c r="B6862" s="21"/>
      <c r="C6862" s="22"/>
      <c r="D6862" s="23"/>
      <c r="E6862" s="22"/>
      <c r="F6862" s="23"/>
      <c r="G6862" s="24"/>
      <c r="H6862" s="22"/>
      <c r="I6862" s="22"/>
      <c r="J6862" s="22"/>
      <c r="K6862" s="22"/>
      <c r="L6862" s="66"/>
      <c r="M6862" s="67"/>
      <c r="N6862" s="22"/>
      <c r="O6862" s="22"/>
      <c r="P6862" s="25"/>
      <c r="Q6862" s="26"/>
    </row>
    <row r="6863" spans="1:17" x14ac:dyDescent="0.25">
      <c r="A6863" s="20"/>
      <c r="B6863" s="21"/>
      <c r="C6863" s="22"/>
      <c r="D6863" s="23"/>
      <c r="E6863" s="22"/>
      <c r="F6863" s="23"/>
      <c r="G6863" s="24"/>
      <c r="H6863" s="22"/>
      <c r="I6863" s="22"/>
      <c r="J6863" s="22"/>
      <c r="K6863" s="22"/>
      <c r="L6863" s="66"/>
      <c r="M6863" s="67"/>
      <c r="N6863" s="22"/>
      <c r="O6863" s="22"/>
      <c r="P6863" s="25"/>
      <c r="Q6863" s="26"/>
    </row>
    <row r="6864" spans="1:17" x14ac:dyDescent="0.25">
      <c r="A6864" s="20"/>
      <c r="B6864" s="21"/>
      <c r="C6864" s="22"/>
      <c r="D6864" s="23"/>
      <c r="E6864" s="22"/>
      <c r="F6864" s="23"/>
      <c r="G6864" s="24"/>
      <c r="H6864" s="22"/>
      <c r="I6864" s="22"/>
      <c r="J6864" s="22"/>
      <c r="K6864" s="22"/>
      <c r="L6864" s="66"/>
      <c r="M6864" s="67"/>
      <c r="N6864" s="22"/>
      <c r="O6864" s="22"/>
      <c r="P6864" s="25"/>
      <c r="Q6864" s="26"/>
    </row>
    <row r="6865" spans="1:17" x14ac:dyDescent="0.25">
      <c r="A6865" s="20"/>
      <c r="B6865" s="21"/>
      <c r="C6865" s="22"/>
      <c r="D6865" s="23"/>
      <c r="E6865" s="22"/>
      <c r="F6865" s="23"/>
      <c r="G6865" s="24"/>
      <c r="H6865" s="22"/>
      <c r="I6865" s="22"/>
      <c r="J6865" s="22"/>
      <c r="K6865" s="22"/>
      <c r="L6865" s="66"/>
      <c r="M6865" s="67"/>
      <c r="N6865" s="22"/>
      <c r="O6865" s="22"/>
      <c r="P6865" s="25"/>
      <c r="Q6865" s="26"/>
    </row>
    <row r="6866" spans="1:17" x14ac:dyDescent="0.25">
      <c r="A6866" s="20"/>
      <c r="B6866" s="21"/>
      <c r="C6866" s="22"/>
      <c r="D6866" s="23"/>
      <c r="E6866" s="22"/>
      <c r="F6866" s="23"/>
      <c r="G6866" s="24"/>
      <c r="H6866" s="22"/>
      <c r="I6866" s="22"/>
      <c r="J6866" s="22"/>
      <c r="K6866" s="22"/>
      <c r="L6866" s="66"/>
      <c r="M6866" s="67"/>
      <c r="N6866" s="22"/>
      <c r="O6866" s="22"/>
      <c r="P6866" s="25"/>
      <c r="Q6866" s="26"/>
    </row>
    <row r="6867" spans="1:17" x14ac:dyDescent="0.25">
      <c r="A6867" s="20"/>
      <c r="B6867" s="21"/>
      <c r="C6867" s="22"/>
      <c r="D6867" s="23"/>
      <c r="E6867" s="22"/>
      <c r="F6867" s="23"/>
      <c r="G6867" s="24"/>
      <c r="H6867" s="22"/>
      <c r="I6867" s="22"/>
      <c r="J6867" s="22"/>
      <c r="K6867" s="22"/>
      <c r="L6867" s="66"/>
      <c r="M6867" s="67"/>
      <c r="N6867" s="22"/>
      <c r="O6867" s="22"/>
      <c r="P6867" s="25"/>
      <c r="Q6867" s="26"/>
    </row>
    <row r="6868" spans="1:17" x14ac:dyDescent="0.25">
      <c r="A6868" s="20"/>
      <c r="B6868" s="21"/>
      <c r="C6868" s="22"/>
      <c r="D6868" s="23"/>
      <c r="E6868" s="22"/>
      <c r="F6868" s="23"/>
      <c r="G6868" s="24"/>
      <c r="H6868" s="22"/>
      <c r="I6868" s="22"/>
      <c r="J6868" s="22"/>
      <c r="K6868" s="22"/>
      <c r="L6868" s="66"/>
      <c r="M6868" s="67"/>
      <c r="N6868" s="22"/>
      <c r="O6868" s="22"/>
      <c r="P6868" s="25"/>
      <c r="Q6868" s="26"/>
    </row>
    <row r="6869" spans="1:17" x14ac:dyDescent="0.25">
      <c r="A6869" s="20"/>
      <c r="B6869" s="21"/>
      <c r="C6869" s="22"/>
      <c r="D6869" s="23"/>
      <c r="E6869" s="22"/>
      <c r="F6869" s="23"/>
      <c r="G6869" s="24"/>
      <c r="H6869" s="22"/>
      <c r="I6869" s="22"/>
      <c r="J6869" s="22"/>
      <c r="K6869" s="22"/>
      <c r="L6869" s="66"/>
      <c r="M6869" s="67"/>
      <c r="N6869" s="22"/>
      <c r="O6869" s="22"/>
      <c r="P6869" s="25"/>
      <c r="Q6869" s="26"/>
    </row>
    <row r="6870" spans="1:17" x14ac:dyDescent="0.25">
      <c r="A6870" s="20"/>
      <c r="B6870" s="21"/>
      <c r="C6870" s="22"/>
      <c r="D6870" s="23"/>
      <c r="E6870" s="22"/>
      <c r="F6870" s="23"/>
      <c r="G6870" s="24"/>
      <c r="H6870" s="22"/>
      <c r="I6870" s="22"/>
      <c r="J6870" s="22"/>
      <c r="K6870" s="22"/>
      <c r="L6870" s="66"/>
      <c r="M6870" s="67"/>
      <c r="N6870" s="22"/>
      <c r="O6870" s="22"/>
      <c r="P6870" s="25"/>
      <c r="Q6870" s="26"/>
    </row>
    <row r="6871" spans="1:17" x14ac:dyDescent="0.25">
      <c r="A6871" s="20"/>
      <c r="B6871" s="21"/>
      <c r="C6871" s="22"/>
      <c r="D6871" s="23"/>
      <c r="E6871" s="22"/>
      <c r="F6871" s="23"/>
      <c r="G6871" s="24"/>
      <c r="H6871" s="22"/>
      <c r="I6871" s="22"/>
      <c r="J6871" s="22"/>
      <c r="K6871" s="22"/>
      <c r="L6871" s="66"/>
      <c r="M6871" s="67"/>
      <c r="N6871" s="22"/>
      <c r="O6871" s="22"/>
      <c r="P6871" s="25"/>
      <c r="Q6871" s="26"/>
    </row>
    <row r="6872" spans="1:17" x14ac:dyDescent="0.25">
      <c r="A6872" s="20"/>
      <c r="B6872" s="21"/>
      <c r="C6872" s="22"/>
      <c r="D6872" s="23"/>
      <c r="E6872" s="22"/>
      <c r="F6872" s="23"/>
      <c r="G6872" s="24"/>
      <c r="H6872" s="22"/>
      <c r="I6872" s="22"/>
      <c r="J6872" s="22"/>
      <c r="K6872" s="22"/>
      <c r="L6872" s="66"/>
      <c r="M6872" s="67"/>
      <c r="N6872" s="22"/>
      <c r="O6872" s="22"/>
      <c r="P6872" s="25"/>
      <c r="Q6872" s="26"/>
    </row>
    <row r="6873" spans="1:17" x14ac:dyDescent="0.25">
      <c r="A6873" s="20"/>
      <c r="B6873" s="21"/>
      <c r="C6873" s="22"/>
      <c r="D6873" s="23"/>
      <c r="E6873" s="22"/>
      <c r="F6873" s="23"/>
      <c r="G6873" s="24"/>
      <c r="H6873" s="22"/>
      <c r="I6873" s="22"/>
      <c r="J6873" s="22"/>
      <c r="K6873" s="22"/>
      <c r="L6873" s="66"/>
      <c r="M6873" s="67"/>
      <c r="N6873" s="22"/>
      <c r="O6873" s="22"/>
      <c r="P6873" s="25"/>
      <c r="Q6873" s="26"/>
    </row>
    <row r="6874" spans="1:17" x14ac:dyDescent="0.25">
      <c r="A6874" s="20"/>
      <c r="B6874" s="21"/>
      <c r="C6874" s="22"/>
      <c r="D6874" s="23"/>
      <c r="E6874" s="22"/>
      <c r="F6874" s="23"/>
      <c r="G6874" s="24"/>
      <c r="H6874" s="22"/>
      <c r="I6874" s="22"/>
      <c r="J6874" s="22"/>
      <c r="K6874" s="22"/>
      <c r="L6874" s="66"/>
      <c r="M6874" s="67"/>
      <c r="N6874" s="22"/>
      <c r="O6874" s="22"/>
      <c r="P6874" s="25"/>
      <c r="Q6874" s="26"/>
    </row>
    <row r="6875" spans="1:17" x14ac:dyDescent="0.25">
      <c r="A6875" s="20"/>
      <c r="B6875" s="21"/>
      <c r="C6875" s="22"/>
      <c r="D6875" s="23"/>
      <c r="E6875" s="22"/>
      <c r="F6875" s="23"/>
      <c r="G6875" s="24"/>
      <c r="H6875" s="22"/>
      <c r="I6875" s="22"/>
      <c r="J6875" s="22"/>
      <c r="K6875" s="22"/>
      <c r="L6875" s="66"/>
      <c r="M6875" s="67"/>
      <c r="N6875" s="22"/>
      <c r="O6875" s="22"/>
      <c r="P6875" s="25"/>
      <c r="Q6875" s="26"/>
    </row>
    <row r="6876" spans="1:17" x14ac:dyDescent="0.25">
      <c r="A6876" s="20"/>
      <c r="B6876" s="21"/>
      <c r="C6876" s="22"/>
      <c r="D6876" s="23"/>
      <c r="E6876" s="22"/>
      <c r="F6876" s="23"/>
      <c r="G6876" s="24"/>
      <c r="H6876" s="22"/>
      <c r="I6876" s="22"/>
      <c r="J6876" s="22"/>
      <c r="K6876" s="22"/>
      <c r="L6876" s="66"/>
      <c r="M6876" s="67"/>
      <c r="N6876" s="22"/>
      <c r="O6876" s="22"/>
      <c r="P6876" s="25"/>
      <c r="Q6876" s="26"/>
    </row>
    <row r="6877" spans="1:17" x14ac:dyDescent="0.25">
      <c r="A6877" s="20"/>
      <c r="B6877" s="21"/>
      <c r="C6877" s="22"/>
      <c r="D6877" s="23"/>
      <c r="E6877" s="22"/>
      <c r="F6877" s="23"/>
      <c r="G6877" s="24"/>
      <c r="H6877" s="22"/>
      <c r="I6877" s="22"/>
      <c r="J6877" s="22"/>
      <c r="K6877" s="22"/>
      <c r="L6877" s="66"/>
      <c r="M6877" s="67"/>
      <c r="N6877" s="22"/>
      <c r="O6877" s="22"/>
      <c r="P6877" s="25"/>
      <c r="Q6877" s="26"/>
    </row>
    <row r="6878" spans="1:17" x14ac:dyDescent="0.25">
      <c r="A6878" s="20"/>
      <c r="B6878" s="21"/>
      <c r="C6878" s="22"/>
      <c r="D6878" s="23"/>
      <c r="E6878" s="22"/>
      <c r="F6878" s="23"/>
      <c r="G6878" s="24"/>
      <c r="H6878" s="22"/>
      <c r="I6878" s="22"/>
      <c r="J6878" s="22"/>
      <c r="K6878" s="22"/>
      <c r="L6878" s="66"/>
      <c r="M6878" s="67"/>
      <c r="N6878" s="22"/>
      <c r="O6878" s="22"/>
      <c r="P6878" s="25"/>
      <c r="Q6878" s="26"/>
    </row>
    <row r="6879" spans="1:17" x14ac:dyDescent="0.25">
      <c r="A6879" s="20"/>
      <c r="B6879" s="21"/>
      <c r="C6879" s="22"/>
      <c r="D6879" s="23"/>
      <c r="E6879" s="22"/>
      <c r="F6879" s="23"/>
      <c r="G6879" s="24"/>
      <c r="H6879" s="22"/>
      <c r="I6879" s="22"/>
      <c r="J6879" s="22"/>
      <c r="K6879" s="22"/>
      <c r="L6879" s="66"/>
      <c r="M6879" s="67"/>
      <c r="N6879" s="22"/>
      <c r="O6879" s="22"/>
      <c r="P6879" s="25"/>
      <c r="Q6879" s="26"/>
    </row>
    <row r="6880" spans="1:17" x14ac:dyDescent="0.25">
      <c r="A6880" s="20"/>
      <c r="B6880" s="21"/>
      <c r="C6880" s="22"/>
      <c r="D6880" s="23"/>
      <c r="E6880" s="22"/>
      <c r="F6880" s="23"/>
      <c r="G6880" s="24"/>
      <c r="H6880" s="22"/>
      <c r="I6880" s="22"/>
      <c r="J6880" s="22"/>
      <c r="K6880" s="22"/>
      <c r="L6880" s="66"/>
      <c r="M6880" s="67"/>
      <c r="N6880" s="22"/>
      <c r="O6880" s="22"/>
      <c r="P6880" s="25"/>
      <c r="Q6880" s="26"/>
    </row>
    <row r="6881" spans="1:17" x14ac:dyDescent="0.25">
      <c r="A6881" s="20"/>
      <c r="B6881" s="21"/>
      <c r="C6881" s="22"/>
      <c r="D6881" s="23"/>
      <c r="E6881" s="22"/>
      <c r="F6881" s="23"/>
      <c r="G6881" s="24"/>
      <c r="H6881" s="22"/>
      <c r="I6881" s="22"/>
      <c r="J6881" s="22"/>
      <c r="K6881" s="22"/>
      <c r="L6881" s="66"/>
      <c r="M6881" s="67"/>
      <c r="N6881" s="22"/>
      <c r="O6881" s="22"/>
      <c r="P6881" s="25"/>
      <c r="Q6881" s="26"/>
    </row>
    <row r="6882" spans="1:17" x14ac:dyDescent="0.25">
      <c r="A6882" s="20"/>
      <c r="B6882" s="21"/>
      <c r="C6882" s="22"/>
      <c r="D6882" s="23"/>
      <c r="E6882" s="22"/>
      <c r="F6882" s="23"/>
      <c r="G6882" s="24"/>
      <c r="H6882" s="22"/>
      <c r="I6882" s="22"/>
      <c r="J6882" s="22"/>
      <c r="K6882" s="22"/>
      <c r="L6882" s="66"/>
      <c r="M6882" s="67"/>
      <c r="N6882" s="22"/>
      <c r="O6882" s="22"/>
      <c r="P6882" s="25"/>
      <c r="Q6882" s="26"/>
    </row>
    <row r="6883" spans="1:17" x14ac:dyDescent="0.25">
      <c r="A6883" s="20"/>
      <c r="B6883" s="21"/>
      <c r="C6883" s="22"/>
      <c r="D6883" s="23"/>
      <c r="E6883" s="22"/>
      <c r="F6883" s="23"/>
      <c r="G6883" s="24"/>
      <c r="H6883" s="22"/>
      <c r="I6883" s="22"/>
      <c r="J6883" s="22"/>
      <c r="K6883" s="22"/>
      <c r="L6883" s="66"/>
      <c r="M6883" s="67"/>
      <c r="N6883" s="22"/>
      <c r="O6883" s="22"/>
      <c r="P6883" s="25"/>
      <c r="Q6883" s="26"/>
    </row>
    <row r="6884" spans="1:17" x14ac:dyDescent="0.25">
      <c r="A6884" s="20"/>
      <c r="B6884" s="21"/>
      <c r="C6884" s="22"/>
      <c r="D6884" s="23"/>
      <c r="E6884" s="22"/>
      <c r="F6884" s="23"/>
      <c r="G6884" s="24"/>
      <c r="H6884" s="22"/>
      <c r="I6884" s="22"/>
      <c r="J6884" s="22"/>
      <c r="K6884" s="22"/>
      <c r="L6884" s="66"/>
      <c r="M6884" s="67"/>
      <c r="N6884" s="22"/>
      <c r="O6884" s="22"/>
      <c r="P6884" s="25"/>
      <c r="Q6884" s="26"/>
    </row>
    <row r="6885" spans="1:17" x14ac:dyDescent="0.25">
      <c r="A6885" s="20"/>
      <c r="B6885" s="21"/>
      <c r="C6885" s="22"/>
      <c r="D6885" s="23"/>
      <c r="E6885" s="22"/>
      <c r="F6885" s="23"/>
      <c r="G6885" s="24"/>
      <c r="H6885" s="22"/>
      <c r="I6885" s="22"/>
      <c r="J6885" s="22"/>
      <c r="K6885" s="22"/>
      <c r="L6885" s="66"/>
      <c r="M6885" s="67"/>
      <c r="N6885" s="22"/>
      <c r="O6885" s="22"/>
      <c r="P6885" s="25"/>
      <c r="Q6885" s="26"/>
    </row>
    <row r="6886" spans="1:17" x14ac:dyDescent="0.25">
      <c r="A6886" s="20"/>
      <c r="B6886" s="21"/>
      <c r="C6886" s="22"/>
      <c r="D6886" s="23"/>
      <c r="E6886" s="22"/>
      <c r="F6886" s="23"/>
      <c r="G6886" s="24"/>
      <c r="H6886" s="22"/>
      <c r="I6886" s="22"/>
      <c r="J6886" s="22"/>
      <c r="K6886" s="22"/>
      <c r="L6886" s="66"/>
      <c r="M6886" s="67"/>
      <c r="N6886" s="22"/>
      <c r="O6886" s="22"/>
      <c r="P6886" s="25"/>
      <c r="Q6886" s="26"/>
    </row>
    <row r="6887" spans="1:17" x14ac:dyDescent="0.25">
      <c r="A6887" s="20"/>
      <c r="B6887" s="21"/>
      <c r="C6887" s="22"/>
      <c r="D6887" s="23"/>
      <c r="E6887" s="22"/>
      <c r="F6887" s="23"/>
      <c r="G6887" s="24"/>
      <c r="H6887" s="22"/>
      <c r="I6887" s="22"/>
      <c r="J6887" s="22"/>
      <c r="K6887" s="22"/>
      <c r="L6887" s="66"/>
      <c r="M6887" s="67"/>
      <c r="N6887" s="22"/>
      <c r="O6887" s="22"/>
      <c r="P6887" s="25"/>
      <c r="Q6887" s="26"/>
    </row>
    <row r="6888" spans="1:17" x14ac:dyDescent="0.25">
      <c r="A6888" s="20"/>
      <c r="B6888" s="21"/>
      <c r="C6888" s="22"/>
      <c r="D6888" s="23"/>
      <c r="E6888" s="22"/>
      <c r="F6888" s="23"/>
      <c r="G6888" s="24"/>
      <c r="H6888" s="22"/>
      <c r="I6888" s="22"/>
      <c r="J6888" s="22"/>
      <c r="K6888" s="22"/>
      <c r="L6888" s="66"/>
      <c r="M6888" s="67"/>
      <c r="N6888" s="22"/>
      <c r="O6888" s="22"/>
      <c r="P6888" s="25"/>
      <c r="Q6888" s="26"/>
    </row>
    <row r="6889" spans="1:17" x14ac:dyDescent="0.25">
      <c r="A6889" s="20"/>
      <c r="B6889" s="21"/>
      <c r="C6889" s="22"/>
      <c r="D6889" s="23"/>
      <c r="E6889" s="22"/>
      <c r="F6889" s="23"/>
      <c r="G6889" s="24"/>
      <c r="H6889" s="22"/>
      <c r="I6889" s="22"/>
      <c r="J6889" s="22"/>
      <c r="K6889" s="22"/>
      <c r="L6889" s="66"/>
      <c r="M6889" s="67"/>
      <c r="N6889" s="22"/>
      <c r="O6889" s="22"/>
      <c r="P6889" s="25"/>
      <c r="Q6889" s="26"/>
    </row>
    <row r="6890" spans="1:17" x14ac:dyDescent="0.25">
      <c r="A6890" s="20"/>
      <c r="B6890" s="21"/>
      <c r="C6890" s="22"/>
      <c r="D6890" s="23"/>
      <c r="E6890" s="22"/>
      <c r="F6890" s="23"/>
      <c r="G6890" s="24"/>
      <c r="H6890" s="22"/>
      <c r="I6890" s="22"/>
      <c r="J6890" s="22"/>
      <c r="K6890" s="22"/>
      <c r="L6890" s="66"/>
      <c r="M6890" s="67"/>
      <c r="N6890" s="22"/>
      <c r="O6890" s="22"/>
      <c r="P6890" s="25"/>
      <c r="Q6890" s="26"/>
    </row>
    <row r="6891" spans="1:17" x14ac:dyDescent="0.25">
      <c r="A6891" s="20"/>
      <c r="B6891" s="21"/>
      <c r="C6891" s="22"/>
      <c r="D6891" s="23"/>
      <c r="E6891" s="22"/>
      <c r="F6891" s="23"/>
      <c r="G6891" s="24"/>
      <c r="H6891" s="22"/>
      <c r="I6891" s="22"/>
      <c r="J6891" s="22"/>
      <c r="K6891" s="22"/>
      <c r="L6891" s="66"/>
      <c r="M6891" s="67"/>
      <c r="N6891" s="22"/>
      <c r="O6891" s="22"/>
      <c r="P6891" s="25"/>
      <c r="Q6891" s="26"/>
    </row>
    <row r="6892" spans="1:17" x14ac:dyDescent="0.25">
      <c r="A6892" s="20"/>
      <c r="B6892" s="21"/>
      <c r="C6892" s="22"/>
      <c r="D6892" s="23"/>
      <c r="E6892" s="22"/>
      <c r="F6892" s="23"/>
      <c r="G6892" s="24"/>
      <c r="H6892" s="22"/>
      <c r="I6892" s="22"/>
      <c r="J6892" s="22"/>
      <c r="K6892" s="22"/>
      <c r="L6892" s="66"/>
      <c r="M6892" s="67"/>
      <c r="N6892" s="22"/>
      <c r="O6892" s="22"/>
      <c r="P6892" s="25"/>
      <c r="Q6892" s="26"/>
    </row>
    <row r="6893" spans="1:17" x14ac:dyDescent="0.25">
      <c r="A6893" s="20"/>
      <c r="B6893" s="21"/>
      <c r="C6893" s="22"/>
      <c r="D6893" s="23"/>
      <c r="E6893" s="22"/>
      <c r="F6893" s="23"/>
      <c r="G6893" s="24"/>
      <c r="H6893" s="22"/>
      <c r="I6893" s="22"/>
      <c r="J6893" s="22"/>
      <c r="K6893" s="22"/>
      <c r="L6893" s="66"/>
      <c r="M6893" s="67"/>
      <c r="N6893" s="22"/>
      <c r="O6893" s="22"/>
      <c r="P6893" s="25"/>
      <c r="Q6893" s="26"/>
    </row>
    <row r="6894" spans="1:17" x14ac:dyDescent="0.25">
      <c r="A6894" s="20"/>
      <c r="B6894" s="21"/>
      <c r="C6894" s="22"/>
      <c r="D6894" s="23"/>
      <c r="E6894" s="22"/>
      <c r="F6894" s="23"/>
      <c r="G6894" s="24"/>
      <c r="H6894" s="22"/>
      <c r="I6894" s="22"/>
      <c r="J6894" s="22"/>
      <c r="K6894" s="22"/>
      <c r="L6894" s="66"/>
      <c r="M6894" s="67"/>
      <c r="N6894" s="22"/>
      <c r="O6894" s="22"/>
      <c r="P6894" s="25"/>
      <c r="Q6894" s="26"/>
    </row>
    <row r="6895" spans="1:17" x14ac:dyDescent="0.25">
      <c r="A6895" s="20"/>
      <c r="B6895" s="21"/>
      <c r="C6895" s="22"/>
      <c r="D6895" s="23"/>
      <c r="E6895" s="22"/>
      <c r="F6895" s="23"/>
      <c r="G6895" s="24"/>
      <c r="H6895" s="22"/>
      <c r="I6895" s="22"/>
      <c r="J6895" s="22"/>
      <c r="K6895" s="22"/>
      <c r="L6895" s="66"/>
      <c r="M6895" s="67"/>
      <c r="N6895" s="22"/>
      <c r="O6895" s="22"/>
      <c r="P6895" s="25"/>
      <c r="Q6895" s="26"/>
    </row>
    <row r="6896" spans="1:17" x14ac:dyDescent="0.25">
      <c r="A6896" s="20"/>
      <c r="B6896" s="21"/>
      <c r="C6896" s="22"/>
      <c r="D6896" s="23"/>
      <c r="E6896" s="22"/>
      <c r="F6896" s="23"/>
      <c r="G6896" s="24"/>
      <c r="H6896" s="22"/>
      <c r="I6896" s="22"/>
      <c r="J6896" s="22"/>
      <c r="K6896" s="22"/>
      <c r="L6896" s="66"/>
      <c r="M6896" s="67"/>
      <c r="N6896" s="22"/>
      <c r="O6896" s="22"/>
      <c r="P6896" s="25"/>
      <c r="Q6896" s="26"/>
    </row>
    <row r="6897" spans="1:17" x14ac:dyDescent="0.25">
      <c r="A6897" s="20"/>
      <c r="B6897" s="21"/>
      <c r="C6897" s="22"/>
      <c r="D6897" s="23"/>
      <c r="E6897" s="22"/>
      <c r="F6897" s="23"/>
      <c r="G6897" s="24"/>
      <c r="H6897" s="22"/>
      <c r="I6897" s="22"/>
      <c r="J6897" s="22"/>
      <c r="K6897" s="22"/>
      <c r="L6897" s="66"/>
      <c r="M6897" s="67"/>
      <c r="N6897" s="22"/>
      <c r="O6897" s="22"/>
      <c r="P6897" s="25"/>
      <c r="Q6897" s="26"/>
    </row>
    <row r="6898" spans="1:17" x14ac:dyDescent="0.25">
      <c r="A6898" s="20"/>
      <c r="B6898" s="21"/>
      <c r="C6898" s="22"/>
      <c r="D6898" s="23"/>
      <c r="E6898" s="22"/>
      <c r="F6898" s="23"/>
      <c r="G6898" s="24"/>
      <c r="H6898" s="22"/>
      <c r="I6898" s="22"/>
      <c r="J6898" s="22"/>
      <c r="K6898" s="22"/>
      <c r="L6898" s="66"/>
      <c r="M6898" s="67"/>
      <c r="N6898" s="22"/>
      <c r="O6898" s="22"/>
      <c r="P6898" s="25"/>
      <c r="Q6898" s="26"/>
    </row>
    <row r="6899" spans="1:17" x14ac:dyDescent="0.25">
      <c r="A6899" s="20"/>
      <c r="B6899" s="21"/>
      <c r="C6899" s="22"/>
      <c r="D6899" s="23"/>
      <c r="E6899" s="22"/>
      <c r="F6899" s="23"/>
      <c r="G6899" s="24"/>
      <c r="H6899" s="22"/>
      <c r="I6899" s="22"/>
      <c r="J6899" s="22"/>
      <c r="K6899" s="22"/>
      <c r="L6899" s="66"/>
      <c r="M6899" s="67"/>
      <c r="N6899" s="22"/>
      <c r="O6899" s="22"/>
      <c r="P6899" s="25"/>
      <c r="Q6899" s="26"/>
    </row>
    <row r="6900" spans="1:17" x14ac:dyDescent="0.25">
      <c r="A6900" s="20"/>
      <c r="B6900" s="21"/>
      <c r="C6900" s="22"/>
      <c r="D6900" s="23"/>
      <c r="E6900" s="22"/>
      <c r="F6900" s="23"/>
      <c r="G6900" s="24"/>
      <c r="H6900" s="22"/>
      <c r="I6900" s="22"/>
      <c r="J6900" s="22"/>
      <c r="K6900" s="22"/>
      <c r="L6900" s="66"/>
      <c r="M6900" s="67"/>
      <c r="N6900" s="22"/>
      <c r="O6900" s="22"/>
      <c r="P6900" s="25"/>
      <c r="Q6900" s="26"/>
    </row>
    <row r="6901" spans="1:17" x14ac:dyDescent="0.25">
      <c r="A6901" s="20"/>
      <c r="B6901" s="21"/>
      <c r="C6901" s="22"/>
      <c r="D6901" s="23"/>
      <c r="E6901" s="22"/>
      <c r="F6901" s="23"/>
      <c r="G6901" s="24"/>
      <c r="H6901" s="22"/>
      <c r="I6901" s="22"/>
      <c r="J6901" s="22"/>
      <c r="K6901" s="22"/>
      <c r="L6901" s="66"/>
      <c r="M6901" s="67"/>
      <c r="N6901" s="22"/>
      <c r="O6901" s="22"/>
      <c r="P6901" s="25"/>
      <c r="Q6901" s="26"/>
    </row>
    <row r="6902" spans="1:17" x14ac:dyDescent="0.25">
      <c r="A6902" s="20"/>
      <c r="B6902" s="21"/>
      <c r="C6902" s="22"/>
      <c r="D6902" s="23"/>
      <c r="E6902" s="22"/>
      <c r="F6902" s="23"/>
      <c r="G6902" s="24"/>
      <c r="H6902" s="22"/>
      <c r="I6902" s="22"/>
      <c r="J6902" s="22"/>
      <c r="K6902" s="22"/>
      <c r="L6902" s="66"/>
      <c r="M6902" s="67"/>
      <c r="N6902" s="22"/>
      <c r="O6902" s="22"/>
      <c r="P6902" s="25"/>
      <c r="Q6902" s="26"/>
    </row>
    <row r="6903" spans="1:17" x14ac:dyDescent="0.25">
      <c r="A6903" s="20"/>
      <c r="B6903" s="21"/>
      <c r="C6903" s="22"/>
      <c r="D6903" s="23"/>
      <c r="E6903" s="22"/>
      <c r="F6903" s="23"/>
      <c r="G6903" s="24"/>
      <c r="H6903" s="22"/>
      <c r="I6903" s="22"/>
      <c r="J6903" s="22"/>
      <c r="K6903" s="22"/>
      <c r="L6903" s="66"/>
      <c r="M6903" s="67"/>
      <c r="N6903" s="22"/>
      <c r="O6903" s="22"/>
      <c r="P6903" s="25"/>
      <c r="Q6903" s="26"/>
    </row>
    <row r="6904" spans="1:17" x14ac:dyDescent="0.25">
      <c r="A6904" s="20"/>
      <c r="B6904" s="21"/>
      <c r="C6904" s="22"/>
      <c r="D6904" s="23"/>
      <c r="E6904" s="22"/>
      <c r="F6904" s="23"/>
      <c r="G6904" s="24"/>
      <c r="H6904" s="22"/>
      <c r="I6904" s="22"/>
      <c r="J6904" s="22"/>
      <c r="K6904" s="22"/>
      <c r="L6904" s="66"/>
      <c r="M6904" s="67"/>
      <c r="N6904" s="22"/>
      <c r="O6904" s="22"/>
      <c r="P6904" s="25"/>
      <c r="Q6904" s="26"/>
    </row>
    <row r="6905" spans="1:17" x14ac:dyDescent="0.25">
      <c r="A6905" s="20"/>
      <c r="B6905" s="21"/>
      <c r="C6905" s="22"/>
      <c r="D6905" s="23"/>
      <c r="E6905" s="22"/>
      <c r="F6905" s="23"/>
      <c r="G6905" s="24"/>
      <c r="H6905" s="22"/>
      <c r="I6905" s="22"/>
      <c r="J6905" s="22"/>
      <c r="K6905" s="22"/>
      <c r="L6905" s="66"/>
      <c r="M6905" s="67"/>
      <c r="N6905" s="22"/>
      <c r="O6905" s="22"/>
      <c r="P6905" s="25"/>
      <c r="Q6905" s="26"/>
    </row>
    <row r="6906" spans="1:17" x14ac:dyDescent="0.25">
      <c r="A6906" s="20"/>
      <c r="B6906" s="21"/>
      <c r="C6906" s="22"/>
      <c r="D6906" s="23"/>
      <c r="E6906" s="22"/>
      <c r="F6906" s="23"/>
      <c r="G6906" s="24"/>
      <c r="H6906" s="22"/>
      <c r="I6906" s="22"/>
      <c r="J6906" s="22"/>
      <c r="K6906" s="22"/>
      <c r="L6906" s="66"/>
      <c r="M6906" s="67"/>
      <c r="N6906" s="22"/>
      <c r="O6906" s="22"/>
      <c r="P6906" s="25"/>
      <c r="Q6906" s="26"/>
    </row>
    <row r="6907" spans="1:17" x14ac:dyDescent="0.25">
      <c r="A6907" s="20"/>
      <c r="B6907" s="21"/>
      <c r="C6907" s="22"/>
      <c r="D6907" s="23"/>
      <c r="E6907" s="22"/>
      <c r="F6907" s="23"/>
      <c r="G6907" s="24"/>
      <c r="H6907" s="22"/>
      <c r="I6907" s="22"/>
      <c r="J6907" s="22"/>
      <c r="K6907" s="22"/>
      <c r="L6907" s="66"/>
      <c r="M6907" s="67"/>
      <c r="N6907" s="22"/>
      <c r="O6907" s="22"/>
      <c r="P6907" s="25"/>
      <c r="Q6907" s="26"/>
    </row>
    <row r="6908" spans="1:17" x14ac:dyDescent="0.25">
      <c r="A6908" s="20"/>
      <c r="B6908" s="21"/>
      <c r="C6908" s="22"/>
      <c r="D6908" s="23"/>
      <c r="E6908" s="22"/>
      <c r="F6908" s="23"/>
      <c r="G6908" s="24"/>
      <c r="H6908" s="22"/>
      <c r="I6908" s="22"/>
      <c r="J6908" s="22"/>
      <c r="K6908" s="22"/>
      <c r="L6908" s="66"/>
      <c r="M6908" s="67"/>
      <c r="N6908" s="22"/>
      <c r="O6908" s="22"/>
      <c r="P6908" s="25"/>
      <c r="Q6908" s="26"/>
    </row>
    <row r="6909" spans="1:17" x14ac:dyDescent="0.25">
      <c r="A6909" s="20"/>
      <c r="B6909" s="21"/>
      <c r="C6909" s="22"/>
      <c r="D6909" s="23"/>
      <c r="E6909" s="22"/>
      <c r="F6909" s="23"/>
      <c r="G6909" s="24"/>
      <c r="H6909" s="22"/>
      <c r="I6909" s="22"/>
      <c r="J6909" s="22"/>
      <c r="K6909" s="22"/>
      <c r="L6909" s="66"/>
      <c r="M6909" s="67"/>
      <c r="N6909" s="22"/>
      <c r="O6909" s="22"/>
      <c r="P6909" s="25"/>
      <c r="Q6909" s="26"/>
    </row>
    <row r="6910" spans="1:17" x14ac:dyDescent="0.25">
      <c r="A6910" s="20"/>
      <c r="B6910" s="21"/>
      <c r="C6910" s="22"/>
      <c r="D6910" s="23"/>
      <c r="E6910" s="22"/>
      <c r="F6910" s="23"/>
      <c r="G6910" s="24"/>
      <c r="H6910" s="22"/>
      <c r="I6910" s="22"/>
      <c r="J6910" s="22"/>
      <c r="K6910" s="22"/>
      <c r="L6910" s="66"/>
      <c r="M6910" s="67"/>
      <c r="N6910" s="22"/>
      <c r="O6910" s="22"/>
      <c r="P6910" s="25"/>
      <c r="Q6910" s="26"/>
    </row>
    <row r="6911" spans="1:17" x14ac:dyDescent="0.25">
      <c r="A6911" s="20"/>
      <c r="B6911" s="21"/>
      <c r="C6911" s="22"/>
      <c r="D6911" s="23"/>
      <c r="E6911" s="22"/>
      <c r="F6911" s="23"/>
      <c r="G6911" s="24"/>
      <c r="H6911" s="22"/>
      <c r="I6911" s="22"/>
      <c r="J6911" s="22"/>
      <c r="K6911" s="22"/>
      <c r="L6911" s="66"/>
      <c r="M6911" s="67"/>
      <c r="N6911" s="22"/>
      <c r="O6911" s="22"/>
      <c r="P6911" s="25"/>
      <c r="Q6911" s="26"/>
    </row>
    <row r="6912" spans="1:17" x14ac:dyDescent="0.25">
      <c r="A6912" s="20"/>
      <c r="B6912" s="21"/>
      <c r="C6912" s="22"/>
      <c r="D6912" s="23"/>
      <c r="E6912" s="22"/>
      <c r="F6912" s="23"/>
      <c r="G6912" s="24"/>
      <c r="H6912" s="22"/>
      <c r="I6912" s="22"/>
      <c r="J6912" s="22"/>
      <c r="K6912" s="22"/>
      <c r="L6912" s="66"/>
      <c r="M6912" s="67"/>
      <c r="N6912" s="22"/>
      <c r="O6912" s="22"/>
      <c r="P6912" s="25"/>
      <c r="Q6912" s="26"/>
    </row>
    <row r="6913" spans="1:17" x14ac:dyDescent="0.25">
      <c r="A6913" s="20"/>
      <c r="B6913" s="21"/>
      <c r="C6913" s="22"/>
      <c r="D6913" s="23"/>
      <c r="E6913" s="22"/>
      <c r="F6913" s="23"/>
      <c r="G6913" s="24"/>
      <c r="H6913" s="22"/>
      <c r="I6913" s="22"/>
      <c r="J6913" s="22"/>
      <c r="K6913" s="22"/>
      <c r="L6913" s="66"/>
      <c r="M6913" s="67"/>
      <c r="N6913" s="22"/>
      <c r="O6913" s="22"/>
      <c r="P6913" s="25"/>
      <c r="Q6913" s="26"/>
    </row>
    <row r="6914" spans="1:17" x14ac:dyDescent="0.25">
      <c r="A6914" s="20"/>
      <c r="B6914" s="21"/>
      <c r="C6914" s="22"/>
      <c r="D6914" s="23"/>
      <c r="E6914" s="22"/>
      <c r="F6914" s="23"/>
      <c r="G6914" s="24"/>
      <c r="H6914" s="22"/>
      <c r="I6914" s="22"/>
      <c r="J6914" s="22"/>
      <c r="K6914" s="22"/>
      <c r="L6914" s="66"/>
      <c r="M6914" s="67"/>
      <c r="N6914" s="22"/>
      <c r="O6914" s="22"/>
      <c r="P6914" s="25"/>
      <c r="Q6914" s="26"/>
    </row>
    <row r="6915" spans="1:17" x14ac:dyDescent="0.25">
      <c r="A6915" s="20"/>
      <c r="B6915" s="21"/>
      <c r="C6915" s="22"/>
      <c r="D6915" s="23"/>
      <c r="E6915" s="22"/>
      <c r="F6915" s="23"/>
      <c r="G6915" s="24"/>
      <c r="H6915" s="22"/>
      <c r="I6915" s="22"/>
      <c r="J6915" s="22"/>
      <c r="K6915" s="22"/>
      <c r="L6915" s="66"/>
      <c r="M6915" s="67"/>
      <c r="N6915" s="22"/>
      <c r="O6915" s="22"/>
      <c r="P6915" s="25"/>
      <c r="Q6915" s="26"/>
    </row>
    <row r="6916" spans="1:17" x14ac:dyDescent="0.25">
      <c r="A6916" s="20"/>
      <c r="B6916" s="21"/>
      <c r="C6916" s="22"/>
      <c r="D6916" s="23"/>
      <c r="E6916" s="22"/>
      <c r="F6916" s="23"/>
      <c r="G6916" s="24"/>
      <c r="H6916" s="22"/>
      <c r="I6916" s="22"/>
      <c r="J6916" s="22"/>
      <c r="K6916" s="22"/>
      <c r="L6916" s="66"/>
      <c r="M6916" s="67"/>
      <c r="N6916" s="22"/>
      <c r="O6916" s="22"/>
      <c r="P6916" s="25"/>
      <c r="Q6916" s="26"/>
    </row>
    <row r="6917" spans="1:17" x14ac:dyDescent="0.25">
      <c r="A6917" s="20"/>
      <c r="B6917" s="21"/>
      <c r="C6917" s="22"/>
      <c r="D6917" s="23"/>
      <c r="E6917" s="22"/>
      <c r="F6917" s="23"/>
      <c r="G6917" s="24"/>
      <c r="H6917" s="22"/>
      <c r="I6917" s="22"/>
      <c r="J6917" s="22"/>
      <c r="K6917" s="22"/>
      <c r="L6917" s="66"/>
      <c r="M6917" s="67"/>
      <c r="N6917" s="22"/>
      <c r="O6917" s="22"/>
      <c r="P6917" s="25"/>
      <c r="Q6917" s="26"/>
    </row>
    <row r="6918" spans="1:17" x14ac:dyDescent="0.25">
      <c r="A6918" s="20"/>
      <c r="B6918" s="21"/>
      <c r="C6918" s="22"/>
      <c r="D6918" s="23"/>
      <c r="E6918" s="22"/>
      <c r="F6918" s="23"/>
      <c r="G6918" s="24"/>
      <c r="H6918" s="22"/>
      <c r="I6918" s="22"/>
      <c r="J6918" s="22"/>
      <c r="K6918" s="22"/>
      <c r="L6918" s="66"/>
      <c r="M6918" s="67"/>
      <c r="N6918" s="22"/>
      <c r="O6918" s="22"/>
      <c r="P6918" s="25"/>
      <c r="Q6918" s="26"/>
    </row>
    <row r="6919" spans="1:17" x14ac:dyDescent="0.25">
      <c r="A6919" s="20"/>
      <c r="B6919" s="21"/>
      <c r="C6919" s="22"/>
      <c r="D6919" s="23"/>
      <c r="E6919" s="22"/>
      <c r="F6919" s="23"/>
      <c r="G6919" s="24"/>
      <c r="H6919" s="22"/>
      <c r="I6919" s="22"/>
      <c r="J6919" s="22"/>
      <c r="K6919" s="22"/>
      <c r="L6919" s="66"/>
      <c r="M6919" s="67"/>
      <c r="N6919" s="22"/>
      <c r="O6919" s="22"/>
      <c r="P6919" s="25"/>
      <c r="Q6919" s="26"/>
    </row>
    <row r="6920" spans="1:17" x14ac:dyDescent="0.25">
      <c r="A6920" s="20"/>
      <c r="B6920" s="21"/>
      <c r="C6920" s="22"/>
      <c r="D6920" s="23"/>
      <c r="E6920" s="22"/>
      <c r="F6920" s="23"/>
      <c r="G6920" s="24"/>
      <c r="H6920" s="22"/>
      <c r="I6920" s="22"/>
      <c r="J6920" s="22"/>
      <c r="K6920" s="22"/>
      <c r="L6920" s="66"/>
      <c r="M6920" s="67"/>
      <c r="N6920" s="22"/>
      <c r="O6920" s="22"/>
      <c r="P6920" s="25"/>
      <c r="Q6920" s="26"/>
    </row>
    <row r="6921" spans="1:17" x14ac:dyDescent="0.25">
      <c r="A6921" s="20"/>
      <c r="B6921" s="21"/>
      <c r="C6921" s="22"/>
      <c r="D6921" s="23"/>
      <c r="E6921" s="22"/>
      <c r="F6921" s="23"/>
      <c r="G6921" s="24"/>
      <c r="H6921" s="22"/>
      <c r="I6921" s="22"/>
      <c r="J6921" s="22"/>
      <c r="K6921" s="22"/>
      <c r="L6921" s="66"/>
      <c r="M6921" s="67"/>
      <c r="N6921" s="22"/>
      <c r="O6921" s="22"/>
      <c r="P6921" s="25"/>
      <c r="Q6921" s="26"/>
    </row>
    <row r="6922" spans="1:17" x14ac:dyDescent="0.25">
      <c r="A6922" s="20"/>
      <c r="B6922" s="21"/>
      <c r="C6922" s="22"/>
      <c r="D6922" s="23"/>
      <c r="E6922" s="22"/>
      <c r="F6922" s="23"/>
      <c r="G6922" s="24"/>
      <c r="H6922" s="22"/>
      <c r="I6922" s="22"/>
      <c r="J6922" s="22"/>
      <c r="K6922" s="22"/>
      <c r="L6922" s="66"/>
      <c r="M6922" s="67"/>
      <c r="N6922" s="22"/>
      <c r="O6922" s="22"/>
      <c r="P6922" s="25"/>
      <c r="Q6922" s="26"/>
    </row>
    <row r="6923" spans="1:17" x14ac:dyDescent="0.25">
      <c r="A6923" s="20"/>
      <c r="B6923" s="21"/>
      <c r="C6923" s="22"/>
      <c r="D6923" s="23"/>
      <c r="E6923" s="22"/>
      <c r="F6923" s="23"/>
      <c r="G6923" s="24"/>
      <c r="H6923" s="22"/>
      <c r="I6923" s="22"/>
      <c r="J6923" s="22"/>
      <c r="K6923" s="22"/>
      <c r="L6923" s="66"/>
      <c r="M6923" s="67"/>
      <c r="N6923" s="22"/>
      <c r="O6923" s="22"/>
      <c r="P6923" s="25"/>
      <c r="Q6923" s="26"/>
    </row>
    <row r="6924" spans="1:17" x14ac:dyDescent="0.25">
      <c r="A6924" s="20"/>
      <c r="B6924" s="21"/>
      <c r="C6924" s="22"/>
      <c r="D6924" s="23"/>
      <c r="E6924" s="22"/>
      <c r="F6924" s="23"/>
      <c r="G6924" s="24"/>
      <c r="H6924" s="22"/>
      <c r="I6924" s="22"/>
      <c r="J6924" s="22"/>
      <c r="K6924" s="22"/>
      <c r="L6924" s="66"/>
      <c r="M6924" s="67"/>
      <c r="N6924" s="22"/>
      <c r="O6924" s="22"/>
      <c r="P6924" s="25"/>
      <c r="Q6924" s="26"/>
    </row>
    <row r="6925" spans="1:17" x14ac:dyDescent="0.25">
      <c r="A6925" s="20"/>
      <c r="B6925" s="21"/>
      <c r="C6925" s="22"/>
      <c r="D6925" s="23"/>
      <c r="E6925" s="22"/>
      <c r="F6925" s="23"/>
      <c r="G6925" s="24"/>
      <c r="H6925" s="22"/>
      <c r="I6925" s="22"/>
      <c r="J6925" s="22"/>
      <c r="K6925" s="22"/>
      <c r="L6925" s="66"/>
      <c r="M6925" s="67"/>
      <c r="N6925" s="22"/>
      <c r="O6925" s="22"/>
      <c r="P6925" s="25"/>
      <c r="Q6925" s="26"/>
    </row>
    <row r="6926" spans="1:17" x14ac:dyDescent="0.25">
      <c r="A6926" s="20"/>
      <c r="B6926" s="21"/>
      <c r="C6926" s="22"/>
      <c r="D6926" s="23"/>
      <c r="E6926" s="22"/>
      <c r="F6926" s="23"/>
      <c r="G6926" s="24"/>
      <c r="H6926" s="22"/>
      <c r="I6926" s="22"/>
      <c r="J6926" s="22"/>
      <c r="K6926" s="22"/>
      <c r="L6926" s="66"/>
      <c r="M6926" s="67"/>
      <c r="N6926" s="22"/>
      <c r="O6926" s="22"/>
      <c r="P6926" s="25"/>
      <c r="Q6926" s="26"/>
    </row>
    <row r="6927" spans="1:17" x14ac:dyDescent="0.25">
      <c r="A6927" s="20"/>
      <c r="B6927" s="21"/>
      <c r="C6927" s="22"/>
      <c r="D6927" s="23"/>
      <c r="E6927" s="22"/>
      <c r="F6927" s="23"/>
      <c r="G6927" s="24"/>
      <c r="H6927" s="22"/>
      <c r="I6927" s="22"/>
      <c r="J6927" s="22"/>
      <c r="K6927" s="22"/>
      <c r="L6927" s="66"/>
      <c r="M6927" s="67"/>
      <c r="N6927" s="22"/>
      <c r="O6927" s="22"/>
      <c r="P6927" s="25"/>
      <c r="Q6927" s="26"/>
    </row>
    <row r="6928" spans="1:17" x14ac:dyDescent="0.25">
      <c r="A6928" s="20"/>
      <c r="B6928" s="21"/>
      <c r="C6928" s="22"/>
      <c r="D6928" s="23"/>
      <c r="E6928" s="22"/>
      <c r="F6928" s="23"/>
      <c r="G6928" s="24"/>
      <c r="H6928" s="22"/>
      <c r="I6928" s="22"/>
      <c r="J6928" s="22"/>
      <c r="K6928" s="22"/>
      <c r="L6928" s="66"/>
      <c r="M6928" s="67"/>
      <c r="N6928" s="22"/>
      <c r="O6928" s="22"/>
      <c r="P6928" s="25"/>
      <c r="Q6928" s="26"/>
    </row>
    <row r="6929" spans="1:17" x14ac:dyDescent="0.25">
      <c r="A6929" s="20"/>
      <c r="B6929" s="21"/>
      <c r="C6929" s="22"/>
      <c r="D6929" s="23"/>
      <c r="E6929" s="22"/>
      <c r="F6929" s="23"/>
      <c r="G6929" s="24"/>
      <c r="H6929" s="22"/>
      <c r="I6929" s="22"/>
      <c r="J6929" s="22"/>
      <c r="K6929" s="22"/>
      <c r="L6929" s="66"/>
      <c r="M6929" s="67"/>
      <c r="N6929" s="22"/>
      <c r="O6929" s="22"/>
      <c r="P6929" s="25"/>
      <c r="Q6929" s="26"/>
    </row>
    <row r="6930" spans="1:17" x14ac:dyDescent="0.25">
      <c r="A6930" s="20"/>
      <c r="B6930" s="21"/>
      <c r="C6930" s="22"/>
      <c r="D6930" s="23"/>
      <c r="E6930" s="22"/>
      <c r="F6930" s="23"/>
      <c r="G6930" s="24"/>
      <c r="H6930" s="22"/>
      <c r="I6930" s="22"/>
      <c r="J6930" s="22"/>
      <c r="K6930" s="22"/>
      <c r="L6930" s="66"/>
      <c r="M6930" s="67"/>
      <c r="N6930" s="22"/>
      <c r="O6930" s="22"/>
      <c r="P6930" s="25"/>
      <c r="Q6930" s="26"/>
    </row>
    <row r="6931" spans="1:17" x14ac:dyDescent="0.25">
      <c r="A6931" s="20"/>
      <c r="B6931" s="21"/>
      <c r="C6931" s="22"/>
      <c r="D6931" s="23"/>
      <c r="E6931" s="22"/>
      <c r="F6931" s="23"/>
      <c r="G6931" s="24"/>
      <c r="H6931" s="22"/>
      <c r="I6931" s="22"/>
      <c r="J6931" s="22"/>
      <c r="K6931" s="22"/>
      <c r="L6931" s="66"/>
      <c r="M6931" s="67"/>
      <c r="N6931" s="22"/>
      <c r="O6931" s="22"/>
      <c r="P6931" s="25"/>
      <c r="Q6931" s="26"/>
    </row>
    <row r="6932" spans="1:17" x14ac:dyDescent="0.25">
      <c r="A6932" s="20"/>
      <c r="B6932" s="21"/>
      <c r="C6932" s="22"/>
      <c r="D6932" s="23"/>
      <c r="E6932" s="22"/>
      <c r="F6932" s="23"/>
      <c r="G6932" s="24"/>
      <c r="H6932" s="22"/>
      <c r="I6932" s="22"/>
      <c r="J6932" s="22"/>
      <c r="K6932" s="22"/>
      <c r="L6932" s="66"/>
      <c r="M6932" s="67"/>
      <c r="N6932" s="22"/>
      <c r="O6932" s="22"/>
      <c r="P6932" s="25"/>
      <c r="Q6932" s="26"/>
    </row>
    <row r="6933" spans="1:17" x14ac:dyDescent="0.25">
      <c r="A6933" s="20"/>
      <c r="B6933" s="21"/>
      <c r="C6933" s="22"/>
      <c r="D6933" s="23"/>
      <c r="E6933" s="22"/>
      <c r="F6933" s="23"/>
      <c r="G6933" s="24"/>
      <c r="H6933" s="22"/>
      <c r="I6933" s="22"/>
      <c r="J6933" s="22"/>
      <c r="K6933" s="22"/>
      <c r="L6933" s="66"/>
      <c r="M6933" s="67"/>
      <c r="N6933" s="22"/>
      <c r="O6933" s="22"/>
      <c r="P6933" s="25"/>
      <c r="Q6933" s="26"/>
    </row>
    <row r="6934" spans="1:17" x14ac:dyDescent="0.25">
      <c r="A6934" s="20"/>
      <c r="B6934" s="21"/>
      <c r="C6934" s="22"/>
      <c r="D6934" s="23"/>
      <c r="E6934" s="22"/>
      <c r="F6934" s="23"/>
      <c r="G6934" s="24"/>
      <c r="H6934" s="22"/>
      <c r="I6934" s="22"/>
      <c r="J6934" s="22"/>
      <c r="K6934" s="22"/>
      <c r="L6934" s="66"/>
      <c r="M6934" s="67"/>
      <c r="N6934" s="22"/>
      <c r="O6934" s="22"/>
      <c r="P6934" s="25"/>
      <c r="Q6934" s="26"/>
    </row>
    <row r="6935" spans="1:17" x14ac:dyDescent="0.25">
      <c r="A6935" s="20"/>
      <c r="B6935" s="21"/>
      <c r="C6935" s="22"/>
      <c r="D6935" s="23"/>
      <c r="E6935" s="22"/>
      <c r="F6935" s="23"/>
      <c r="G6935" s="24"/>
      <c r="H6935" s="22"/>
      <c r="I6935" s="22"/>
      <c r="J6935" s="22"/>
      <c r="K6935" s="22"/>
      <c r="L6935" s="66"/>
      <c r="M6935" s="67"/>
      <c r="N6935" s="22"/>
      <c r="O6935" s="22"/>
      <c r="P6935" s="25"/>
      <c r="Q6935" s="26"/>
    </row>
    <row r="6936" spans="1:17" x14ac:dyDescent="0.25">
      <c r="A6936" s="20"/>
      <c r="B6936" s="21"/>
      <c r="C6936" s="22"/>
      <c r="D6936" s="23"/>
      <c r="E6936" s="22"/>
      <c r="F6936" s="23"/>
      <c r="G6936" s="24"/>
      <c r="H6936" s="22"/>
      <c r="I6936" s="22"/>
      <c r="J6936" s="22"/>
      <c r="K6936" s="22"/>
      <c r="L6936" s="66"/>
      <c r="M6936" s="67"/>
      <c r="N6936" s="22"/>
      <c r="O6936" s="22"/>
      <c r="P6936" s="25"/>
      <c r="Q6936" s="26"/>
    </row>
    <row r="6937" spans="1:17" x14ac:dyDescent="0.25">
      <c r="A6937" s="20"/>
      <c r="B6937" s="21"/>
      <c r="C6937" s="22"/>
      <c r="D6937" s="23"/>
      <c r="E6937" s="22"/>
      <c r="F6937" s="23"/>
      <c r="G6937" s="24"/>
      <c r="H6937" s="22"/>
      <c r="I6937" s="22"/>
      <c r="J6937" s="22"/>
      <c r="K6937" s="22"/>
      <c r="L6937" s="66"/>
      <c r="M6937" s="67"/>
      <c r="N6937" s="22"/>
      <c r="O6937" s="22"/>
      <c r="P6937" s="25"/>
      <c r="Q6937" s="26"/>
    </row>
    <row r="6938" spans="1:17" x14ac:dyDescent="0.25">
      <c r="A6938" s="20"/>
      <c r="B6938" s="21"/>
      <c r="C6938" s="22"/>
      <c r="D6938" s="23"/>
      <c r="E6938" s="22"/>
      <c r="F6938" s="23"/>
      <c r="G6938" s="24"/>
      <c r="H6938" s="22"/>
      <c r="I6938" s="22"/>
      <c r="J6938" s="22"/>
      <c r="K6938" s="22"/>
      <c r="L6938" s="66"/>
      <c r="M6938" s="67"/>
      <c r="N6938" s="22"/>
      <c r="O6938" s="22"/>
      <c r="P6938" s="25"/>
      <c r="Q6938" s="26"/>
    </row>
    <row r="6939" spans="1:17" x14ac:dyDescent="0.25">
      <c r="A6939" s="20"/>
      <c r="B6939" s="21"/>
      <c r="C6939" s="22"/>
      <c r="D6939" s="23"/>
      <c r="E6939" s="22"/>
      <c r="F6939" s="23"/>
      <c r="G6939" s="24"/>
      <c r="H6939" s="22"/>
      <c r="I6939" s="22"/>
      <c r="J6939" s="22"/>
      <c r="K6939" s="22"/>
      <c r="L6939" s="66"/>
      <c r="M6939" s="67"/>
      <c r="N6939" s="22"/>
      <c r="O6939" s="22"/>
      <c r="P6939" s="25"/>
      <c r="Q6939" s="26"/>
    </row>
    <row r="6940" spans="1:17" x14ac:dyDescent="0.25">
      <c r="A6940" s="20"/>
      <c r="B6940" s="21"/>
      <c r="C6940" s="22"/>
      <c r="D6940" s="23"/>
      <c r="E6940" s="22"/>
      <c r="F6940" s="23"/>
      <c r="G6940" s="24"/>
      <c r="H6940" s="22"/>
      <c r="I6940" s="22"/>
      <c r="J6940" s="22"/>
      <c r="K6940" s="22"/>
      <c r="L6940" s="66"/>
      <c r="M6940" s="67"/>
      <c r="N6940" s="22"/>
      <c r="O6940" s="22"/>
      <c r="P6940" s="25"/>
      <c r="Q6940" s="26"/>
    </row>
    <row r="6941" spans="1:17" x14ac:dyDescent="0.25">
      <c r="A6941" s="20"/>
      <c r="B6941" s="21"/>
      <c r="C6941" s="22"/>
      <c r="D6941" s="23"/>
      <c r="E6941" s="22"/>
      <c r="F6941" s="23"/>
      <c r="G6941" s="24"/>
      <c r="H6941" s="22"/>
      <c r="I6941" s="22"/>
      <c r="J6941" s="22"/>
      <c r="K6941" s="22"/>
      <c r="L6941" s="66"/>
      <c r="M6941" s="67"/>
      <c r="N6941" s="22"/>
      <c r="O6941" s="22"/>
      <c r="P6941" s="25"/>
      <c r="Q6941" s="26"/>
    </row>
    <row r="6942" spans="1:17" x14ac:dyDescent="0.25">
      <c r="A6942" s="20"/>
      <c r="B6942" s="21"/>
      <c r="C6942" s="22"/>
      <c r="D6942" s="23"/>
      <c r="E6942" s="22"/>
      <c r="F6942" s="23"/>
      <c r="G6942" s="24"/>
      <c r="H6942" s="22"/>
      <c r="I6942" s="22"/>
      <c r="J6942" s="22"/>
      <c r="K6942" s="22"/>
      <c r="L6942" s="66"/>
      <c r="M6942" s="67"/>
      <c r="N6942" s="22"/>
      <c r="O6942" s="22"/>
      <c r="P6942" s="25"/>
      <c r="Q6942" s="26"/>
    </row>
    <row r="6943" spans="1:17" x14ac:dyDescent="0.25">
      <c r="A6943" s="20"/>
      <c r="B6943" s="21"/>
      <c r="C6943" s="22"/>
      <c r="D6943" s="23"/>
      <c r="E6943" s="22"/>
      <c r="F6943" s="23"/>
      <c r="G6943" s="24"/>
      <c r="H6943" s="22"/>
      <c r="I6943" s="22"/>
      <c r="J6943" s="22"/>
      <c r="K6943" s="22"/>
      <c r="L6943" s="66"/>
      <c r="M6943" s="67"/>
      <c r="N6943" s="22"/>
      <c r="O6943" s="22"/>
      <c r="P6943" s="25"/>
      <c r="Q6943" s="26"/>
    </row>
    <row r="6944" spans="1:17" x14ac:dyDescent="0.25">
      <c r="A6944" s="20"/>
      <c r="B6944" s="21"/>
      <c r="C6944" s="22"/>
      <c r="D6944" s="23"/>
      <c r="E6944" s="22"/>
      <c r="F6944" s="23"/>
      <c r="G6944" s="24"/>
      <c r="H6944" s="22"/>
      <c r="I6944" s="22"/>
      <c r="J6944" s="22"/>
      <c r="K6944" s="22"/>
      <c r="L6944" s="66"/>
      <c r="M6944" s="67"/>
      <c r="N6944" s="22"/>
      <c r="O6944" s="22"/>
      <c r="P6944" s="25"/>
      <c r="Q6944" s="26"/>
    </row>
    <row r="6945" spans="1:17" x14ac:dyDescent="0.25">
      <c r="A6945" s="20"/>
      <c r="B6945" s="21"/>
      <c r="C6945" s="22"/>
      <c r="D6945" s="23"/>
      <c r="E6945" s="22"/>
      <c r="F6945" s="23"/>
      <c r="G6945" s="24"/>
      <c r="H6945" s="22"/>
      <c r="I6945" s="22"/>
      <c r="J6945" s="22"/>
      <c r="K6945" s="22"/>
      <c r="L6945" s="66"/>
      <c r="M6945" s="67"/>
      <c r="N6945" s="22"/>
      <c r="O6945" s="22"/>
      <c r="P6945" s="25"/>
      <c r="Q6945" s="26"/>
    </row>
    <row r="6946" spans="1:17" x14ac:dyDescent="0.25">
      <c r="A6946" s="20"/>
      <c r="B6946" s="21"/>
      <c r="C6946" s="22"/>
      <c r="D6946" s="23"/>
      <c r="E6946" s="22"/>
      <c r="F6946" s="23"/>
      <c r="G6946" s="24"/>
      <c r="H6946" s="22"/>
      <c r="I6946" s="22"/>
      <c r="J6946" s="22"/>
      <c r="K6946" s="22"/>
      <c r="L6946" s="66"/>
      <c r="M6946" s="67"/>
      <c r="N6946" s="22"/>
      <c r="O6946" s="22"/>
      <c r="P6946" s="25"/>
      <c r="Q6946" s="26"/>
    </row>
    <row r="6947" spans="1:17" x14ac:dyDescent="0.25">
      <c r="A6947" s="20"/>
      <c r="B6947" s="21"/>
      <c r="C6947" s="22"/>
      <c r="D6947" s="23"/>
      <c r="E6947" s="22"/>
      <c r="F6947" s="23"/>
      <c r="G6947" s="24"/>
      <c r="H6947" s="22"/>
      <c r="I6947" s="22"/>
      <c r="J6947" s="22"/>
      <c r="K6947" s="22"/>
      <c r="L6947" s="66"/>
      <c r="M6947" s="67"/>
      <c r="N6947" s="22"/>
      <c r="O6947" s="22"/>
      <c r="P6947" s="25"/>
      <c r="Q6947" s="26"/>
    </row>
    <row r="6948" spans="1:17" x14ac:dyDescent="0.25">
      <c r="A6948" s="20"/>
      <c r="B6948" s="21"/>
      <c r="C6948" s="22"/>
      <c r="D6948" s="23"/>
      <c r="E6948" s="22"/>
      <c r="F6948" s="23"/>
      <c r="G6948" s="24"/>
      <c r="H6948" s="22"/>
      <c r="I6948" s="22"/>
      <c r="J6948" s="22"/>
      <c r="K6948" s="22"/>
      <c r="L6948" s="66"/>
      <c r="M6948" s="67"/>
      <c r="N6948" s="22"/>
      <c r="O6948" s="22"/>
      <c r="P6948" s="25"/>
      <c r="Q6948" s="26"/>
    </row>
    <row r="6949" spans="1:17" x14ac:dyDescent="0.25">
      <c r="A6949" s="20"/>
      <c r="B6949" s="21"/>
      <c r="C6949" s="22"/>
      <c r="D6949" s="23"/>
      <c r="E6949" s="22"/>
      <c r="F6949" s="23"/>
      <c r="G6949" s="24"/>
      <c r="H6949" s="22"/>
      <c r="I6949" s="22"/>
      <c r="J6949" s="22"/>
      <c r="K6949" s="22"/>
      <c r="L6949" s="66"/>
      <c r="M6949" s="67"/>
      <c r="N6949" s="22"/>
      <c r="O6949" s="22"/>
      <c r="P6949" s="25"/>
      <c r="Q6949" s="26"/>
    </row>
    <row r="6950" spans="1:17" x14ac:dyDescent="0.25">
      <c r="A6950" s="20"/>
      <c r="B6950" s="21"/>
      <c r="C6950" s="22"/>
      <c r="D6950" s="23"/>
      <c r="E6950" s="22"/>
      <c r="F6950" s="23"/>
      <c r="G6950" s="24"/>
      <c r="H6950" s="22"/>
      <c r="I6950" s="22"/>
      <c r="J6950" s="22"/>
      <c r="K6950" s="22"/>
      <c r="L6950" s="66"/>
      <c r="M6950" s="67"/>
      <c r="N6950" s="22"/>
      <c r="O6950" s="22"/>
      <c r="P6950" s="25"/>
      <c r="Q6950" s="26"/>
    </row>
    <row r="6951" spans="1:17" x14ac:dyDescent="0.25">
      <c r="A6951" s="20"/>
      <c r="B6951" s="21"/>
      <c r="C6951" s="22"/>
      <c r="D6951" s="23"/>
      <c r="E6951" s="22"/>
      <c r="F6951" s="23"/>
      <c r="G6951" s="24"/>
      <c r="H6951" s="22"/>
      <c r="I6951" s="22"/>
      <c r="J6951" s="22"/>
      <c r="K6951" s="22"/>
      <c r="L6951" s="66"/>
      <c r="M6951" s="67"/>
      <c r="N6951" s="22"/>
      <c r="O6951" s="22"/>
      <c r="P6951" s="25"/>
      <c r="Q6951" s="26"/>
    </row>
    <row r="6952" spans="1:17" x14ac:dyDescent="0.25">
      <c r="A6952" s="20"/>
      <c r="B6952" s="21"/>
      <c r="C6952" s="22"/>
      <c r="D6952" s="23"/>
      <c r="E6952" s="22"/>
      <c r="F6952" s="23"/>
      <c r="G6952" s="24"/>
      <c r="H6952" s="22"/>
      <c r="I6952" s="22"/>
      <c r="J6952" s="22"/>
      <c r="K6952" s="22"/>
      <c r="L6952" s="66"/>
      <c r="M6952" s="67"/>
      <c r="N6952" s="22"/>
      <c r="O6952" s="22"/>
      <c r="P6952" s="25"/>
      <c r="Q6952" s="26"/>
    </row>
    <row r="6953" spans="1:17" x14ac:dyDescent="0.25">
      <c r="A6953" s="20"/>
      <c r="B6953" s="21"/>
      <c r="C6953" s="22"/>
      <c r="D6953" s="23"/>
      <c r="E6953" s="22"/>
      <c r="F6953" s="23"/>
      <c r="G6953" s="24"/>
      <c r="H6953" s="22"/>
      <c r="I6953" s="22"/>
      <c r="J6953" s="22"/>
      <c r="K6953" s="22"/>
      <c r="L6953" s="66"/>
      <c r="M6953" s="67"/>
      <c r="N6953" s="22"/>
      <c r="O6953" s="22"/>
      <c r="P6953" s="25"/>
      <c r="Q6953" s="26"/>
    </row>
    <row r="6954" spans="1:17" x14ac:dyDescent="0.25">
      <c r="A6954" s="20"/>
      <c r="B6954" s="21"/>
      <c r="C6954" s="22"/>
      <c r="D6954" s="23"/>
      <c r="E6954" s="22"/>
      <c r="F6954" s="23"/>
      <c r="G6954" s="24"/>
      <c r="H6954" s="22"/>
      <c r="I6954" s="22"/>
      <c r="J6954" s="22"/>
      <c r="K6954" s="22"/>
      <c r="L6954" s="66"/>
      <c r="M6954" s="67"/>
      <c r="N6954" s="22"/>
      <c r="O6954" s="22"/>
      <c r="P6954" s="25"/>
      <c r="Q6954" s="26"/>
    </row>
    <row r="6955" spans="1:17" x14ac:dyDescent="0.25">
      <c r="A6955" s="20"/>
      <c r="B6955" s="21"/>
      <c r="C6955" s="22"/>
      <c r="D6955" s="23"/>
      <c r="E6955" s="22"/>
      <c r="F6955" s="23"/>
      <c r="G6955" s="24"/>
      <c r="H6955" s="22"/>
      <c r="I6955" s="22"/>
      <c r="J6955" s="22"/>
      <c r="K6955" s="22"/>
      <c r="L6955" s="66"/>
      <c r="M6955" s="67"/>
      <c r="N6955" s="22"/>
      <c r="O6955" s="22"/>
      <c r="P6955" s="25"/>
      <c r="Q6955" s="26"/>
    </row>
    <row r="6956" spans="1:17" x14ac:dyDescent="0.25">
      <c r="A6956" s="20"/>
      <c r="B6956" s="21"/>
      <c r="C6956" s="22"/>
      <c r="D6956" s="23"/>
      <c r="E6956" s="22"/>
      <c r="F6956" s="23"/>
      <c r="G6956" s="24"/>
      <c r="H6956" s="22"/>
      <c r="I6956" s="22"/>
      <c r="J6956" s="22"/>
      <c r="K6956" s="22"/>
      <c r="L6956" s="66"/>
      <c r="M6956" s="67"/>
      <c r="N6956" s="22"/>
      <c r="O6956" s="22"/>
      <c r="P6956" s="25"/>
      <c r="Q6956" s="26"/>
    </row>
    <row r="6957" spans="1:17" x14ac:dyDescent="0.25">
      <c r="A6957" s="20"/>
      <c r="B6957" s="21"/>
      <c r="C6957" s="22"/>
      <c r="D6957" s="23"/>
      <c r="E6957" s="22"/>
      <c r="F6957" s="23"/>
      <c r="G6957" s="24"/>
      <c r="H6957" s="22"/>
      <c r="I6957" s="22"/>
      <c r="J6957" s="22"/>
      <c r="K6957" s="22"/>
      <c r="L6957" s="66"/>
      <c r="M6957" s="67"/>
      <c r="N6957" s="22"/>
      <c r="O6957" s="22"/>
      <c r="P6957" s="25"/>
      <c r="Q6957" s="26"/>
    </row>
    <row r="6958" spans="1:17" x14ac:dyDescent="0.25">
      <c r="A6958" s="20"/>
      <c r="B6958" s="21"/>
      <c r="C6958" s="22"/>
      <c r="D6958" s="23"/>
      <c r="E6958" s="22"/>
      <c r="F6958" s="23"/>
      <c r="G6958" s="24"/>
      <c r="H6958" s="22"/>
      <c r="I6958" s="22"/>
      <c r="J6958" s="22"/>
      <c r="K6958" s="22"/>
      <c r="L6958" s="66"/>
      <c r="M6958" s="67"/>
      <c r="N6958" s="22"/>
      <c r="O6958" s="22"/>
      <c r="P6958" s="25"/>
      <c r="Q6958" s="26"/>
    </row>
    <row r="6959" spans="1:17" x14ac:dyDescent="0.25">
      <c r="A6959" s="20"/>
      <c r="B6959" s="21"/>
      <c r="C6959" s="22"/>
      <c r="D6959" s="23"/>
      <c r="E6959" s="22"/>
      <c r="F6959" s="23"/>
      <c r="G6959" s="24"/>
      <c r="H6959" s="22"/>
      <c r="I6959" s="22"/>
      <c r="J6959" s="22"/>
      <c r="K6959" s="22"/>
      <c r="L6959" s="66"/>
      <c r="M6959" s="67"/>
      <c r="N6959" s="22"/>
      <c r="O6959" s="22"/>
      <c r="P6959" s="25"/>
      <c r="Q6959" s="26"/>
    </row>
    <row r="6960" spans="1:17" x14ac:dyDescent="0.25">
      <c r="A6960" s="20"/>
      <c r="B6960" s="21"/>
      <c r="C6960" s="22"/>
      <c r="D6960" s="23"/>
      <c r="E6960" s="22"/>
      <c r="F6960" s="23"/>
      <c r="G6960" s="24"/>
      <c r="H6960" s="22"/>
      <c r="I6960" s="22"/>
      <c r="J6960" s="22"/>
      <c r="K6960" s="22"/>
      <c r="L6960" s="66"/>
      <c r="M6960" s="67"/>
      <c r="N6960" s="22"/>
      <c r="O6960" s="22"/>
      <c r="P6960" s="25"/>
      <c r="Q6960" s="26"/>
    </row>
    <row r="6961" spans="1:17" x14ac:dyDescent="0.25">
      <c r="A6961" s="20"/>
      <c r="B6961" s="21"/>
      <c r="C6961" s="22"/>
      <c r="D6961" s="23"/>
      <c r="E6961" s="22"/>
      <c r="F6961" s="23"/>
      <c r="G6961" s="24"/>
      <c r="H6961" s="22"/>
      <c r="I6961" s="22"/>
      <c r="J6961" s="22"/>
      <c r="K6961" s="22"/>
      <c r="L6961" s="66"/>
      <c r="M6961" s="67"/>
      <c r="N6961" s="22"/>
      <c r="O6961" s="22"/>
      <c r="P6961" s="25"/>
      <c r="Q6961" s="26"/>
    </row>
    <row r="6962" spans="1:17" x14ac:dyDescent="0.25">
      <c r="A6962" s="20"/>
      <c r="B6962" s="21"/>
      <c r="C6962" s="22"/>
      <c r="D6962" s="23"/>
      <c r="E6962" s="22"/>
      <c r="F6962" s="23"/>
      <c r="G6962" s="24"/>
      <c r="H6962" s="22"/>
      <c r="I6962" s="22"/>
      <c r="J6962" s="22"/>
      <c r="K6962" s="22"/>
      <c r="L6962" s="66"/>
      <c r="M6962" s="67"/>
      <c r="N6962" s="22"/>
      <c r="O6962" s="22"/>
      <c r="P6962" s="25"/>
      <c r="Q6962" s="26"/>
    </row>
    <row r="6963" spans="1:17" x14ac:dyDescent="0.25">
      <c r="A6963" s="20"/>
      <c r="B6963" s="21"/>
      <c r="C6963" s="22"/>
      <c r="D6963" s="23"/>
      <c r="E6963" s="22"/>
      <c r="F6963" s="23"/>
      <c r="G6963" s="24"/>
      <c r="H6963" s="22"/>
      <c r="I6963" s="22"/>
      <c r="J6963" s="22"/>
      <c r="K6963" s="22"/>
      <c r="L6963" s="66"/>
      <c r="M6963" s="67"/>
      <c r="N6963" s="22"/>
      <c r="O6963" s="22"/>
      <c r="P6963" s="25"/>
      <c r="Q6963" s="26"/>
    </row>
    <row r="6964" spans="1:17" x14ac:dyDescent="0.25">
      <c r="A6964" s="20"/>
      <c r="B6964" s="21"/>
      <c r="C6964" s="22"/>
      <c r="D6964" s="23"/>
      <c r="E6964" s="22"/>
      <c r="F6964" s="23"/>
      <c r="G6964" s="24"/>
      <c r="H6964" s="22"/>
      <c r="I6964" s="22"/>
      <c r="J6964" s="22"/>
      <c r="K6964" s="22"/>
      <c r="L6964" s="66"/>
      <c r="M6964" s="67"/>
      <c r="N6964" s="22"/>
      <c r="O6964" s="22"/>
      <c r="P6964" s="25"/>
      <c r="Q6964" s="26"/>
    </row>
    <row r="6965" spans="1:17" x14ac:dyDescent="0.25">
      <c r="A6965" s="20"/>
      <c r="B6965" s="21"/>
      <c r="C6965" s="22"/>
      <c r="D6965" s="23"/>
      <c r="E6965" s="22"/>
      <c r="F6965" s="23"/>
      <c r="G6965" s="24"/>
      <c r="H6965" s="22"/>
      <c r="I6965" s="22"/>
      <c r="J6965" s="22"/>
      <c r="K6965" s="22"/>
      <c r="L6965" s="66"/>
      <c r="M6965" s="67"/>
      <c r="N6965" s="22"/>
      <c r="O6965" s="22"/>
      <c r="P6965" s="25"/>
      <c r="Q6965" s="26"/>
    </row>
    <row r="6966" spans="1:17" x14ac:dyDescent="0.25">
      <c r="A6966" s="20"/>
      <c r="B6966" s="21"/>
      <c r="C6966" s="22"/>
      <c r="D6966" s="23"/>
      <c r="E6966" s="22"/>
      <c r="F6966" s="23"/>
      <c r="G6966" s="24"/>
      <c r="H6966" s="22"/>
      <c r="I6966" s="22"/>
      <c r="J6966" s="22"/>
      <c r="K6966" s="22"/>
      <c r="L6966" s="66"/>
      <c r="M6966" s="67"/>
      <c r="N6966" s="22"/>
      <c r="O6966" s="22"/>
      <c r="P6966" s="25"/>
      <c r="Q6966" s="26"/>
    </row>
    <row r="6967" spans="1:17" x14ac:dyDescent="0.25">
      <c r="A6967" s="20"/>
      <c r="B6967" s="21"/>
      <c r="C6967" s="22"/>
      <c r="D6967" s="23"/>
      <c r="E6967" s="22"/>
      <c r="F6967" s="23"/>
      <c r="G6967" s="24"/>
      <c r="H6967" s="22"/>
      <c r="I6967" s="22"/>
      <c r="J6967" s="22"/>
      <c r="K6967" s="22"/>
      <c r="L6967" s="66"/>
      <c r="M6967" s="67"/>
      <c r="N6967" s="22"/>
      <c r="O6967" s="22"/>
      <c r="P6967" s="25"/>
      <c r="Q6967" s="26"/>
    </row>
    <row r="6968" spans="1:17" x14ac:dyDescent="0.25">
      <c r="A6968" s="20"/>
      <c r="B6968" s="21"/>
      <c r="C6968" s="22"/>
      <c r="D6968" s="23"/>
      <c r="E6968" s="22"/>
      <c r="F6968" s="23"/>
      <c r="G6968" s="24"/>
      <c r="H6968" s="22"/>
      <c r="I6968" s="22"/>
      <c r="J6968" s="22"/>
      <c r="K6968" s="22"/>
      <c r="L6968" s="66"/>
      <c r="M6968" s="67"/>
      <c r="N6968" s="22"/>
      <c r="O6968" s="22"/>
      <c r="P6968" s="25"/>
      <c r="Q6968" s="26"/>
    </row>
    <row r="6969" spans="1:17" x14ac:dyDescent="0.25">
      <c r="A6969" s="20"/>
      <c r="B6969" s="21"/>
      <c r="C6969" s="22"/>
      <c r="D6969" s="23"/>
      <c r="E6969" s="22"/>
      <c r="F6969" s="23"/>
      <c r="G6969" s="24"/>
      <c r="H6969" s="22"/>
      <c r="I6969" s="22"/>
      <c r="J6969" s="22"/>
      <c r="K6969" s="22"/>
      <c r="L6969" s="66"/>
      <c r="M6969" s="67"/>
      <c r="N6969" s="22"/>
      <c r="O6969" s="22"/>
      <c r="P6969" s="25"/>
      <c r="Q6969" s="26"/>
    </row>
    <row r="6970" spans="1:17" x14ac:dyDescent="0.25">
      <c r="A6970" s="20"/>
      <c r="B6970" s="21"/>
      <c r="C6970" s="22"/>
      <c r="D6970" s="23"/>
      <c r="E6970" s="22"/>
      <c r="F6970" s="23"/>
      <c r="G6970" s="24"/>
      <c r="H6970" s="22"/>
      <c r="I6970" s="22"/>
      <c r="J6970" s="22"/>
      <c r="K6970" s="22"/>
      <c r="L6970" s="66"/>
      <c r="M6970" s="67"/>
      <c r="N6970" s="22"/>
      <c r="O6970" s="22"/>
      <c r="P6970" s="25"/>
      <c r="Q6970" s="26"/>
    </row>
    <row r="6971" spans="1:17" x14ac:dyDescent="0.25">
      <c r="A6971" s="20"/>
      <c r="B6971" s="21"/>
      <c r="C6971" s="22"/>
      <c r="D6971" s="23"/>
      <c r="E6971" s="22"/>
      <c r="F6971" s="23"/>
      <c r="G6971" s="24"/>
      <c r="H6971" s="22"/>
      <c r="I6971" s="22"/>
      <c r="J6971" s="22"/>
      <c r="K6971" s="22"/>
      <c r="L6971" s="66"/>
      <c r="M6971" s="67"/>
      <c r="N6971" s="22"/>
      <c r="O6971" s="22"/>
      <c r="P6971" s="25"/>
      <c r="Q6971" s="26"/>
    </row>
    <row r="6972" spans="1:17" x14ac:dyDescent="0.25">
      <c r="A6972" s="20"/>
      <c r="B6972" s="21"/>
      <c r="C6972" s="22"/>
      <c r="D6972" s="23"/>
      <c r="E6972" s="22"/>
      <c r="F6972" s="23"/>
      <c r="G6972" s="24"/>
      <c r="H6972" s="22"/>
      <c r="I6972" s="22"/>
      <c r="J6972" s="22"/>
      <c r="K6972" s="22"/>
      <c r="L6972" s="66"/>
      <c r="M6972" s="67"/>
      <c r="N6972" s="22"/>
      <c r="O6972" s="22"/>
      <c r="P6972" s="25"/>
      <c r="Q6972" s="26"/>
    </row>
    <row r="6973" spans="1:17" x14ac:dyDescent="0.25">
      <c r="A6973" s="20"/>
      <c r="B6973" s="21"/>
      <c r="C6973" s="22"/>
      <c r="D6973" s="23"/>
      <c r="E6973" s="22"/>
      <c r="F6973" s="23"/>
      <c r="G6973" s="24"/>
      <c r="H6973" s="22"/>
      <c r="I6973" s="22"/>
      <c r="J6973" s="22"/>
      <c r="K6973" s="22"/>
      <c r="L6973" s="66"/>
      <c r="M6973" s="67"/>
      <c r="N6973" s="22"/>
      <c r="O6973" s="22"/>
      <c r="P6973" s="25"/>
      <c r="Q6973" s="26"/>
    </row>
    <row r="6974" spans="1:17" x14ac:dyDescent="0.25">
      <c r="A6974" s="20"/>
      <c r="B6974" s="21"/>
      <c r="C6974" s="22"/>
      <c r="D6974" s="23"/>
      <c r="E6974" s="22"/>
      <c r="F6974" s="23"/>
      <c r="G6974" s="24"/>
      <c r="H6974" s="22"/>
      <c r="I6974" s="22"/>
      <c r="J6974" s="22"/>
      <c r="K6974" s="22"/>
      <c r="L6974" s="66"/>
      <c r="M6974" s="67"/>
      <c r="N6974" s="22"/>
      <c r="O6974" s="22"/>
      <c r="P6974" s="25"/>
      <c r="Q6974" s="26"/>
    </row>
    <row r="6975" spans="1:17" x14ac:dyDescent="0.25">
      <c r="A6975" s="20"/>
      <c r="B6975" s="21"/>
      <c r="C6975" s="22"/>
      <c r="D6975" s="23"/>
      <c r="E6975" s="22"/>
      <c r="F6975" s="23"/>
      <c r="G6975" s="24"/>
      <c r="H6975" s="22"/>
      <c r="I6975" s="22"/>
      <c r="J6975" s="22"/>
      <c r="K6975" s="22"/>
      <c r="L6975" s="66"/>
      <c r="M6975" s="67"/>
      <c r="N6975" s="22"/>
      <c r="O6975" s="22"/>
      <c r="P6975" s="25"/>
      <c r="Q6975" s="26"/>
    </row>
    <row r="6976" spans="1:17" x14ac:dyDescent="0.25">
      <c r="A6976" s="20"/>
      <c r="B6976" s="21"/>
      <c r="C6976" s="22"/>
      <c r="D6976" s="23"/>
      <c r="E6976" s="22"/>
      <c r="F6976" s="23"/>
      <c r="G6976" s="24"/>
      <c r="H6976" s="22"/>
      <c r="I6976" s="22"/>
      <c r="J6976" s="22"/>
      <c r="K6976" s="22"/>
      <c r="L6976" s="66"/>
      <c r="M6976" s="67"/>
      <c r="N6976" s="22"/>
      <c r="O6976" s="22"/>
      <c r="P6976" s="25"/>
      <c r="Q6976" s="26"/>
    </row>
    <row r="6977" spans="1:17" x14ac:dyDescent="0.25">
      <c r="A6977" s="20"/>
      <c r="B6977" s="21"/>
      <c r="C6977" s="22"/>
      <c r="D6977" s="23"/>
      <c r="E6977" s="22"/>
      <c r="F6977" s="23"/>
      <c r="G6977" s="24"/>
      <c r="H6977" s="22"/>
      <c r="I6977" s="22"/>
      <c r="J6977" s="22"/>
      <c r="K6977" s="22"/>
      <c r="L6977" s="66"/>
      <c r="M6977" s="67"/>
      <c r="N6977" s="22"/>
      <c r="O6977" s="22"/>
      <c r="P6977" s="25"/>
      <c r="Q6977" s="26"/>
    </row>
    <row r="6978" spans="1:17" x14ac:dyDescent="0.25">
      <c r="A6978" s="20"/>
      <c r="B6978" s="21"/>
      <c r="C6978" s="22"/>
      <c r="D6978" s="23"/>
      <c r="E6978" s="22"/>
      <c r="F6978" s="23"/>
      <c r="G6978" s="24"/>
      <c r="H6978" s="22"/>
      <c r="I6978" s="22"/>
      <c r="J6978" s="22"/>
      <c r="K6978" s="22"/>
      <c r="L6978" s="66"/>
      <c r="M6978" s="67"/>
      <c r="N6978" s="22"/>
      <c r="O6978" s="22"/>
      <c r="P6978" s="25"/>
      <c r="Q6978" s="26"/>
    </row>
    <row r="6979" spans="1:17" x14ac:dyDescent="0.25">
      <c r="A6979" s="20"/>
      <c r="B6979" s="21"/>
      <c r="C6979" s="22"/>
      <c r="D6979" s="23"/>
      <c r="E6979" s="22"/>
      <c r="F6979" s="23"/>
      <c r="G6979" s="24"/>
      <c r="H6979" s="22"/>
      <c r="I6979" s="22"/>
      <c r="J6979" s="22"/>
      <c r="K6979" s="22"/>
      <c r="L6979" s="66"/>
      <c r="M6979" s="67"/>
      <c r="N6979" s="22"/>
      <c r="O6979" s="22"/>
      <c r="P6979" s="25"/>
      <c r="Q6979" s="26"/>
    </row>
    <row r="6980" spans="1:17" x14ac:dyDescent="0.25">
      <c r="A6980" s="20"/>
      <c r="B6980" s="21"/>
      <c r="C6980" s="22"/>
      <c r="D6980" s="23"/>
      <c r="E6980" s="22"/>
      <c r="F6980" s="23"/>
      <c r="G6980" s="24"/>
      <c r="H6980" s="22"/>
      <c r="I6980" s="22"/>
      <c r="J6980" s="22"/>
      <c r="K6980" s="22"/>
      <c r="L6980" s="66"/>
      <c r="M6980" s="67"/>
      <c r="N6980" s="22"/>
      <c r="O6980" s="22"/>
      <c r="P6980" s="25"/>
      <c r="Q6980" s="26"/>
    </row>
    <row r="6981" spans="1:17" x14ac:dyDescent="0.25">
      <c r="A6981" s="20"/>
      <c r="B6981" s="21"/>
      <c r="C6981" s="22"/>
      <c r="D6981" s="23"/>
      <c r="E6981" s="22"/>
      <c r="F6981" s="23"/>
      <c r="G6981" s="24"/>
      <c r="H6981" s="22"/>
      <c r="I6981" s="22"/>
      <c r="J6981" s="22"/>
      <c r="K6981" s="22"/>
      <c r="L6981" s="66"/>
      <c r="M6981" s="67"/>
      <c r="N6981" s="22"/>
      <c r="O6981" s="22"/>
      <c r="P6981" s="25"/>
      <c r="Q6981" s="26"/>
    </row>
    <row r="6982" spans="1:17" x14ac:dyDescent="0.25">
      <c r="A6982" s="20"/>
      <c r="B6982" s="21"/>
      <c r="C6982" s="22"/>
      <c r="D6982" s="23"/>
      <c r="E6982" s="22"/>
      <c r="F6982" s="23"/>
      <c r="G6982" s="24"/>
      <c r="H6982" s="22"/>
      <c r="I6982" s="22"/>
      <c r="J6982" s="22"/>
      <c r="K6982" s="22"/>
      <c r="L6982" s="66"/>
      <c r="M6982" s="67"/>
      <c r="N6982" s="22"/>
      <c r="O6982" s="22"/>
      <c r="P6982" s="25"/>
      <c r="Q6982" s="26"/>
    </row>
    <row r="6983" spans="1:17" x14ac:dyDescent="0.25">
      <c r="A6983" s="20"/>
      <c r="B6983" s="21"/>
      <c r="C6983" s="22"/>
      <c r="D6983" s="23"/>
      <c r="E6983" s="22"/>
      <c r="F6983" s="23"/>
      <c r="G6983" s="24"/>
      <c r="H6983" s="22"/>
      <c r="I6983" s="22"/>
      <c r="J6983" s="22"/>
      <c r="K6983" s="22"/>
      <c r="L6983" s="66"/>
      <c r="M6983" s="67"/>
      <c r="N6983" s="22"/>
      <c r="O6983" s="22"/>
      <c r="P6983" s="25"/>
      <c r="Q6983" s="26"/>
    </row>
    <row r="6984" spans="1:17" x14ac:dyDescent="0.25">
      <c r="A6984" s="20"/>
      <c r="B6984" s="21"/>
      <c r="C6984" s="22"/>
      <c r="D6984" s="23"/>
      <c r="E6984" s="22"/>
      <c r="F6984" s="23"/>
      <c r="G6984" s="24"/>
      <c r="H6984" s="22"/>
      <c r="I6984" s="22"/>
      <c r="J6984" s="22"/>
      <c r="K6984" s="22"/>
      <c r="L6984" s="66"/>
      <c r="M6984" s="67"/>
      <c r="N6984" s="22"/>
      <c r="O6984" s="22"/>
      <c r="P6984" s="25"/>
      <c r="Q6984" s="26"/>
    </row>
    <row r="6985" spans="1:17" x14ac:dyDescent="0.25">
      <c r="A6985" s="20"/>
      <c r="B6985" s="21"/>
      <c r="C6985" s="22"/>
      <c r="D6985" s="23"/>
      <c r="E6985" s="22"/>
      <c r="F6985" s="23"/>
      <c r="G6985" s="24"/>
      <c r="H6985" s="22"/>
      <c r="I6985" s="22"/>
      <c r="J6985" s="22"/>
      <c r="K6985" s="22"/>
      <c r="L6985" s="66"/>
      <c r="M6985" s="67"/>
      <c r="N6985" s="22"/>
      <c r="O6985" s="22"/>
      <c r="P6985" s="25"/>
      <c r="Q6985" s="26"/>
    </row>
    <row r="6986" spans="1:17" x14ac:dyDescent="0.25">
      <c r="A6986" s="20"/>
      <c r="B6986" s="21"/>
      <c r="C6986" s="22"/>
      <c r="D6986" s="23"/>
      <c r="E6986" s="22"/>
      <c r="F6986" s="23"/>
      <c r="G6986" s="24"/>
      <c r="H6986" s="22"/>
      <c r="I6986" s="22"/>
      <c r="J6986" s="22"/>
      <c r="K6986" s="22"/>
      <c r="L6986" s="66"/>
      <c r="M6986" s="67"/>
      <c r="N6986" s="22"/>
      <c r="O6986" s="22"/>
      <c r="P6986" s="25"/>
      <c r="Q6986" s="26"/>
    </row>
    <row r="6987" spans="1:17" x14ac:dyDescent="0.25">
      <c r="A6987" s="20"/>
      <c r="B6987" s="21"/>
      <c r="C6987" s="22"/>
      <c r="D6987" s="23"/>
      <c r="E6987" s="22"/>
      <c r="F6987" s="23"/>
      <c r="G6987" s="24"/>
      <c r="H6987" s="22"/>
      <c r="I6987" s="22"/>
      <c r="J6987" s="22"/>
      <c r="K6987" s="22"/>
      <c r="L6987" s="66"/>
      <c r="M6987" s="67"/>
      <c r="N6987" s="22"/>
      <c r="O6987" s="22"/>
      <c r="P6987" s="25"/>
      <c r="Q6987" s="26"/>
    </row>
    <row r="6988" spans="1:17" x14ac:dyDescent="0.25">
      <c r="A6988" s="20"/>
      <c r="B6988" s="21"/>
      <c r="C6988" s="22"/>
      <c r="D6988" s="23"/>
      <c r="E6988" s="22"/>
      <c r="F6988" s="23"/>
      <c r="G6988" s="24"/>
      <c r="H6988" s="22"/>
      <c r="I6988" s="22"/>
      <c r="J6988" s="22"/>
      <c r="K6988" s="22"/>
      <c r="L6988" s="66"/>
      <c r="M6988" s="67"/>
      <c r="N6988" s="22"/>
      <c r="O6988" s="22"/>
      <c r="P6988" s="25"/>
      <c r="Q6988" s="26"/>
    </row>
    <row r="6989" spans="1:17" x14ac:dyDescent="0.25">
      <c r="A6989" s="20"/>
      <c r="B6989" s="21"/>
      <c r="C6989" s="22"/>
      <c r="D6989" s="23"/>
      <c r="E6989" s="22"/>
      <c r="F6989" s="23"/>
      <c r="G6989" s="24"/>
      <c r="H6989" s="22"/>
      <c r="I6989" s="22"/>
      <c r="J6989" s="22"/>
      <c r="K6989" s="22"/>
      <c r="L6989" s="66"/>
      <c r="M6989" s="67"/>
      <c r="N6989" s="22"/>
      <c r="O6989" s="22"/>
      <c r="P6989" s="25"/>
      <c r="Q6989" s="26"/>
    </row>
    <row r="6990" spans="1:17" x14ac:dyDescent="0.25">
      <c r="A6990" s="20"/>
      <c r="B6990" s="21"/>
      <c r="C6990" s="22"/>
      <c r="D6990" s="23"/>
      <c r="E6990" s="22"/>
      <c r="F6990" s="23"/>
      <c r="G6990" s="24"/>
      <c r="H6990" s="22"/>
      <c r="I6990" s="22"/>
      <c r="J6990" s="22"/>
      <c r="K6990" s="22"/>
      <c r="L6990" s="66"/>
      <c r="M6990" s="67"/>
      <c r="N6990" s="22"/>
      <c r="O6990" s="22"/>
      <c r="P6990" s="25"/>
      <c r="Q6990" s="26"/>
    </row>
    <row r="6991" spans="1:17" x14ac:dyDescent="0.25">
      <c r="A6991" s="20"/>
      <c r="B6991" s="21"/>
      <c r="C6991" s="22"/>
      <c r="D6991" s="23"/>
      <c r="E6991" s="22"/>
      <c r="F6991" s="23"/>
      <c r="G6991" s="24"/>
      <c r="H6991" s="22"/>
      <c r="I6991" s="22"/>
      <c r="J6991" s="22"/>
      <c r="K6991" s="22"/>
      <c r="L6991" s="66"/>
      <c r="M6991" s="67"/>
      <c r="N6991" s="22"/>
      <c r="O6991" s="22"/>
      <c r="P6991" s="25"/>
      <c r="Q6991" s="26"/>
    </row>
    <row r="6992" spans="1:17" x14ac:dyDescent="0.25">
      <c r="A6992" s="20"/>
      <c r="B6992" s="21"/>
      <c r="C6992" s="22"/>
      <c r="D6992" s="23"/>
      <c r="E6992" s="22"/>
      <c r="F6992" s="23"/>
      <c r="G6992" s="24"/>
      <c r="H6992" s="22"/>
      <c r="I6992" s="22"/>
      <c r="J6992" s="22"/>
      <c r="K6992" s="22"/>
      <c r="L6992" s="66"/>
      <c r="M6992" s="67"/>
      <c r="N6992" s="22"/>
      <c r="O6992" s="22"/>
      <c r="P6992" s="25"/>
      <c r="Q6992" s="26"/>
    </row>
    <row r="6993" spans="1:17" x14ac:dyDescent="0.25">
      <c r="A6993" s="20"/>
      <c r="B6993" s="21"/>
      <c r="C6993" s="22"/>
      <c r="D6993" s="23"/>
      <c r="E6993" s="22"/>
      <c r="F6993" s="23"/>
      <c r="G6993" s="24"/>
      <c r="H6993" s="22"/>
      <c r="I6993" s="22"/>
      <c r="J6993" s="22"/>
      <c r="K6993" s="22"/>
      <c r="L6993" s="66"/>
      <c r="M6993" s="67"/>
      <c r="N6993" s="22"/>
      <c r="O6993" s="22"/>
      <c r="P6993" s="25"/>
      <c r="Q6993" s="26"/>
    </row>
    <row r="6994" spans="1:17" x14ac:dyDescent="0.25">
      <c r="A6994" s="20"/>
      <c r="B6994" s="21"/>
      <c r="C6994" s="22"/>
      <c r="D6994" s="23"/>
      <c r="E6994" s="22"/>
      <c r="F6994" s="23"/>
      <c r="G6994" s="24"/>
      <c r="H6994" s="22"/>
      <c r="I6994" s="22"/>
      <c r="J6994" s="22"/>
      <c r="K6994" s="22"/>
      <c r="L6994" s="66"/>
      <c r="M6994" s="67"/>
      <c r="N6994" s="22"/>
      <c r="O6994" s="22"/>
      <c r="P6994" s="25"/>
      <c r="Q6994" s="26"/>
    </row>
    <row r="6995" spans="1:17" x14ac:dyDescent="0.25">
      <c r="A6995" s="20"/>
      <c r="B6995" s="21"/>
      <c r="C6995" s="22"/>
      <c r="D6995" s="23"/>
      <c r="E6995" s="22"/>
      <c r="F6995" s="23"/>
      <c r="G6995" s="24"/>
      <c r="H6995" s="22"/>
      <c r="I6995" s="22"/>
      <c r="J6995" s="22"/>
      <c r="K6995" s="22"/>
      <c r="L6995" s="66"/>
      <c r="M6995" s="67"/>
      <c r="N6995" s="22"/>
      <c r="O6995" s="22"/>
      <c r="P6995" s="25"/>
      <c r="Q6995" s="26"/>
    </row>
    <row r="6996" spans="1:17" x14ac:dyDescent="0.25">
      <c r="A6996" s="20"/>
      <c r="B6996" s="21"/>
      <c r="C6996" s="22"/>
      <c r="D6996" s="23"/>
      <c r="E6996" s="22"/>
      <c r="F6996" s="23"/>
      <c r="G6996" s="24"/>
      <c r="H6996" s="22"/>
      <c r="I6996" s="22"/>
      <c r="J6996" s="22"/>
      <c r="K6996" s="22"/>
      <c r="L6996" s="66"/>
      <c r="M6996" s="67"/>
      <c r="N6996" s="22"/>
      <c r="O6996" s="22"/>
      <c r="P6996" s="25"/>
      <c r="Q6996" s="26"/>
    </row>
    <row r="6997" spans="1:17" x14ac:dyDescent="0.25">
      <c r="A6997" s="20"/>
      <c r="B6997" s="21"/>
      <c r="C6997" s="22"/>
      <c r="D6997" s="23"/>
      <c r="E6997" s="22"/>
      <c r="F6997" s="23"/>
      <c r="G6997" s="24"/>
      <c r="H6997" s="22"/>
      <c r="I6997" s="22"/>
      <c r="J6997" s="22"/>
      <c r="K6997" s="22"/>
      <c r="L6997" s="66"/>
      <c r="M6997" s="67"/>
      <c r="N6997" s="22"/>
      <c r="O6997" s="22"/>
      <c r="P6997" s="25"/>
      <c r="Q6997" s="26"/>
    </row>
    <row r="6998" spans="1:17" x14ac:dyDescent="0.25">
      <c r="A6998" s="20"/>
      <c r="B6998" s="21"/>
      <c r="C6998" s="22"/>
      <c r="D6998" s="23"/>
      <c r="E6998" s="22"/>
      <c r="F6998" s="23"/>
      <c r="G6998" s="24"/>
      <c r="H6998" s="22"/>
      <c r="I6998" s="22"/>
      <c r="J6998" s="22"/>
      <c r="K6998" s="22"/>
      <c r="L6998" s="66"/>
      <c r="M6998" s="67"/>
      <c r="N6998" s="22"/>
      <c r="O6998" s="22"/>
      <c r="P6998" s="25"/>
      <c r="Q6998" s="26"/>
    </row>
    <row r="6999" spans="1:17" x14ac:dyDescent="0.25">
      <c r="A6999" s="20"/>
      <c r="B6999" s="21"/>
      <c r="C6999" s="22"/>
      <c r="D6999" s="23"/>
      <c r="E6999" s="22"/>
      <c r="F6999" s="23"/>
      <c r="G6999" s="24"/>
      <c r="H6999" s="22"/>
      <c r="I6999" s="22"/>
      <c r="J6999" s="22"/>
      <c r="K6999" s="22"/>
      <c r="L6999" s="66"/>
      <c r="M6999" s="67"/>
      <c r="N6999" s="22"/>
      <c r="O6999" s="22"/>
      <c r="P6999" s="25"/>
      <c r="Q6999" s="26"/>
    </row>
    <row r="7000" spans="1:17" x14ac:dyDescent="0.25">
      <c r="A7000" s="20"/>
      <c r="B7000" s="21"/>
      <c r="C7000" s="22"/>
      <c r="D7000" s="23"/>
      <c r="E7000" s="22"/>
      <c r="F7000" s="23"/>
      <c r="G7000" s="24"/>
      <c r="H7000" s="22"/>
      <c r="I7000" s="22"/>
      <c r="J7000" s="22"/>
      <c r="K7000" s="22"/>
      <c r="L7000" s="66"/>
      <c r="M7000" s="67"/>
      <c r="N7000" s="22"/>
      <c r="O7000" s="22"/>
      <c r="P7000" s="25"/>
      <c r="Q7000" s="26"/>
    </row>
    <row r="7001" spans="1:17" x14ac:dyDescent="0.25">
      <c r="A7001" s="20"/>
      <c r="B7001" s="21"/>
      <c r="C7001" s="22"/>
      <c r="D7001" s="23"/>
      <c r="E7001" s="22"/>
      <c r="F7001" s="23"/>
      <c r="G7001" s="24"/>
      <c r="H7001" s="22"/>
      <c r="I7001" s="22"/>
      <c r="J7001" s="22"/>
      <c r="K7001" s="22"/>
      <c r="L7001" s="66"/>
      <c r="M7001" s="67"/>
      <c r="N7001" s="22"/>
      <c r="O7001" s="22"/>
      <c r="P7001" s="25"/>
      <c r="Q7001" s="26"/>
    </row>
    <row r="7002" spans="1:17" x14ac:dyDescent="0.25">
      <c r="A7002" s="20"/>
      <c r="B7002" s="21"/>
      <c r="C7002" s="22"/>
      <c r="D7002" s="23"/>
      <c r="E7002" s="22"/>
      <c r="F7002" s="23"/>
      <c r="G7002" s="24"/>
      <c r="H7002" s="22"/>
      <c r="I7002" s="22"/>
      <c r="J7002" s="22"/>
      <c r="K7002" s="22"/>
      <c r="L7002" s="66"/>
      <c r="M7002" s="67"/>
      <c r="N7002" s="22"/>
      <c r="O7002" s="22"/>
      <c r="P7002" s="25"/>
      <c r="Q7002" s="26"/>
    </row>
    <row r="7003" spans="1:17" x14ac:dyDescent="0.25">
      <c r="A7003" s="20"/>
      <c r="B7003" s="21"/>
      <c r="C7003" s="22"/>
      <c r="D7003" s="23"/>
      <c r="E7003" s="22"/>
      <c r="F7003" s="23"/>
      <c r="G7003" s="24"/>
      <c r="H7003" s="22"/>
      <c r="I7003" s="22"/>
      <c r="J7003" s="22"/>
      <c r="K7003" s="22"/>
      <c r="L7003" s="66"/>
      <c r="M7003" s="67"/>
      <c r="N7003" s="22"/>
      <c r="O7003" s="22"/>
      <c r="P7003" s="25"/>
      <c r="Q7003" s="26"/>
    </row>
    <row r="7004" spans="1:17" x14ac:dyDescent="0.25">
      <c r="A7004" s="20"/>
      <c r="B7004" s="21"/>
      <c r="C7004" s="22"/>
      <c r="D7004" s="23"/>
      <c r="E7004" s="22"/>
      <c r="F7004" s="23"/>
      <c r="G7004" s="24"/>
      <c r="H7004" s="22"/>
      <c r="I7004" s="22"/>
      <c r="J7004" s="22"/>
      <c r="K7004" s="22"/>
      <c r="L7004" s="66"/>
      <c r="M7004" s="67"/>
      <c r="N7004" s="22"/>
      <c r="O7004" s="22"/>
      <c r="P7004" s="25"/>
      <c r="Q7004" s="26"/>
    </row>
    <row r="7005" spans="1:17" x14ac:dyDescent="0.25">
      <c r="A7005" s="20"/>
      <c r="B7005" s="21"/>
      <c r="C7005" s="22"/>
      <c r="D7005" s="23"/>
      <c r="E7005" s="22"/>
      <c r="F7005" s="23"/>
      <c r="G7005" s="24"/>
      <c r="H7005" s="22"/>
      <c r="I7005" s="22"/>
      <c r="J7005" s="22"/>
      <c r="K7005" s="22"/>
      <c r="L7005" s="66"/>
      <c r="M7005" s="67"/>
      <c r="N7005" s="22"/>
      <c r="O7005" s="22"/>
      <c r="P7005" s="25"/>
      <c r="Q7005" s="26"/>
    </row>
    <row r="7006" spans="1:17" x14ac:dyDescent="0.25">
      <c r="A7006" s="20"/>
      <c r="B7006" s="21"/>
      <c r="C7006" s="22"/>
      <c r="D7006" s="23"/>
      <c r="E7006" s="22"/>
      <c r="F7006" s="23"/>
      <c r="G7006" s="24"/>
      <c r="H7006" s="22"/>
      <c r="I7006" s="22"/>
      <c r="J7006" s="22"/>
      <c r="K7006" s="22"/>
      <c r="L7006" s="66"/>
      <c r="M7006" s="67"/>
      <c r="N7006" s="22"/>
      <c r="O7006" s="22"/>
      <c r="P7006" s="25"/>
      <c r="Q7006" s="26"/>
    </row>
    <row r="7007" spans="1:17" x14ac:dyDescent="0.25">
      <c r="A7007" s="20"/>
      <c r="B7007" s="21"/>
      <c r="C7007" s="22"/>
      <c r="D7007" s="23"/>
      <c r="E7007" s="22"/>
      <c r="F7007" s="23"/>
      <c r="G7007" s="24"/>
      <c r="H7007" s="22"/>
      <c r="I7007" s="22"/>
      <c r="J7007" s="22"/>
      <c r="K7007" s="22"/>
      <c r="L7007" s="66"/>
      <c r="M7007" s="67"/>
      <c r="N7007" s="22"/>
      <c r="O7007" s="22"/>
      <c r="P7007" s="25"/>
      <c r="Q7007" s="26"/>
    </row>
    <row r="7008" spans="1:17" x14ac:dyDescent="0.25">
      <c r="A7008" s="20"/>
      <c r="B7008" s="21"/>
      <c r="C7008" s="22"/>
      <c r="D7008" s="23"/>
      <c r="E7008" s="22"/>
      <c r="F7008" s="23"/>
      <c r="G7008" s="24"/>
      <c r="H7008" s="22"/>
      <c r="I7008" s="22"/>
      <c r="J7008" s="22"/>
      <c r="K7008" s="22"/>
      <c r="L7008" s="66"/>
      <c r="M7008" s="67"/>
      <c r="N7008" s="22"/>
      <c r="O7008" s="22"/>
      <c r="P7008" s="25"/>
      <c r="Q7008" s="26"/>
    </row>
    <row r="7009" spans="1:17" x14ac:dyDescent="0.25">
      <c r="A7009" s="20"/>
      <c r="B7009" s="21"/>
      <c r="C7009" s="22"/>
      <c r="D7009" s="23"/>
      <c r="E7009" s="22"/>
      <c r="F7009" s="23"/>
      <c r="G7009" s="24"/>
      <c r="H7009" s="22"/>
      <c r="I7009" s="22"/>
      <c r="J7009" s="22"/>
      <c r="K7009" s="22"/>
      <c r="L7009" s="66"/>
      <c r="M7009" s="67"/>
      <c r="N7009" s="22"/>
      <c r="O7009" s="22"/>
      <c r="P7009" s="25"/>
      <c r="Q7009" s="26"/>
    </row>
    <row r="7010" spans="1:17" x14ac:dyDescent="0.25">
      <c r="A7010" s="20"/>
      <c r="B7010" s="21"/>
      <c r="C7010" s="22"/>
      <c r="D7010" s="23"/>
      <c r="E7010" s="22"/>
      <c r="F7010" s="23"/>
      <c r="G7010" s="24"/>
      <c r="H7010" s="22"/>
      <c r="I7010" s="22"/>
      <c r="J7010" s="22"/>
      <c r="K7010" s="22"/>
      <c r="L7010" s="66"/>
      <c r="M7010" s="67"/>
      <c r="N7010" s="22"/>
      <c r="O7010" s="22"/>
      <c r="P7010" s="25"/>
      <c r="Q7010" s="26"/>
    </row>
    <row r="7011" spans="1:17" x14ac:dyDescent="0.25">
      <c r="A7011" s="20"/>
      <c r="B7011" s="21"/>
      <c r="C7011" s="22"/>
      <c r="D7011" s="23"/>
      <c r="E7011" s="22"/>
      <c r="F7011" s="23"/>
      <c r="G7011" s="24"/>
      <c r="H7011" s="22"/>
      <c r="I7011" s="22"/>
      <c r="J7011" s="22"/>
      <c r="K7011" s="22"/>
      <c r="L7011" s="66"/>
      <c r="M7011" s="67"/>
      <c r="N7011" s="22"/>
      <c r="O7011" s="22"/>
      <c r="P7011" s="25"/>
      <c r="Q7011" s="26"/>
    </row>
    <row r="7012" spans="1:17" x14ac:dyDescent="0.25">
      <c r="A7012" s="20"/>
      <c r="B7012" s="21"/>
      <c r="C7012" s="22"/>
      <c r="D7012" s="23"/>
      <c r="E7012" s="22"/>
      <c r="F7012" s="23"/>
      <c r="G7012" s="24"/>
      <c r="H7012" s="22"/>
      <c r="I7012" s="22"/>
      <c r="J7012" s="22"/>
      <c r="K7012" s="22"/>
      <c r="L7012" s="66"/>
      <c r="M7012" s="67"/>
      <c r="N7012" s="22"/>
      <c r="O7012" s="22"/>
      <c r="P7012" s="25"/>
      <c r="Q7012" s="26"/>
    </row>
    <row r="7013" spans="1:17" x14ac:dyDescent="0.25">
      <c r="A7013" s="20"/>
      <c r="B7013" s="21"/>
      <c r="C7013" s="22"/>
      <c r="D7013" s="23"/>
      <c r="E7013" s="22"/>
      <c r="F7013" s="23"/>
      <c r="G7013" s="24"/>
      <c r="H7013" s="22"/>
      <c r="I7013" s="22"/>
      <c r="J7013" s="22"/>
      <c r="K7013" s="22"/>
      <c r="L7013" s="66"/>
      <c r="M7013" s="67"/>
      <c r="N7013" s="22"/>
      <c r="O7013" s="22"/>
      <c r="P7013" s="25"/>
      <c r="Q7013" s="26"/>
    </row>
    <row r="7014" spans="1:17" x14ac:dyDescent="0.25">
      <c r="A7014" s="20"/>
      <c r="B7014" s="21"/>
      <c r="C7014" s="22"/>
      <c r="D7014" s="23"/>
      <c r="E7014" s="22"/>
      <c r="F7014" s="23"/>
      <c r="G7014" s="24"/>
      <c r="H7014" s="22"/>
      <c r="I7014" s="22"/>
      <c r="J7014" s="22"/>
      <c r="K7014" s="22"/>
      <c r="L7014" s="66"/>
      <c r="M7014" s="67"/>
      <c r="N7014" s="22"/>
      <c r="O7014" s="22"/>
      <c r="P7014" s="25"/>
      <c r="Q7014" s="26"/>
    </row>
    <row r="7015" spans="1:17" x14ac:dyDescent="0.25">
      <c r="A7015" s="20"/>
      <c r="B7015" s="21"/>
      <c r="C7015" s="22"/>
      <c r="D7015" s="23"/>
      <c r="E7015" s="22"/>
      <c r="F7015" s="23"/>
      <c r="G7015" s="24"/>
      <c r="H7015" s="22"/>
      <c r="I7015" s="22"/>
      <c r="J7015" s="22"/>
      <c r="K7015" s="22"/>
      <c r="L7015" s="66"/>
      <c r="M7015" s="67"/>
      <c r="N7015" s="22"/>
      <c r="O7015" s="22"/>
      <c r="P7015" s="25"/>
      <c r="Q7015" s="26"/>
    </row>
    <row r="7016" spans="1:17" x14ac:dyDescent="0.25">
      <c r="A7016" s="20"/>
      <c r="B7016" s="21"/>
      <c r="C7016" s="22"/>
      <c r="D7016" s="23"/>
      <c r="E7016" s="22"/>
      <c r="F7016" s="23"/>
      <c r="G7016" s="24"/>
      <c r="H7016" s="22"/>
      <c r="I7016" s="22"/>
      <c r="J7016" s="22"/>
      <c r="K7016" s="22"/>
      <c r="L7016" s="66"/>
      <c r="M7016" s="67"/>
      <c r="N7016" s="22"/>
      <c r="O7016" s="22"/>
      <c r="P7016" s="25"/>
      <c r="Q7016" s="26"/>
    </row>
    <row r="7017" spans="1:17" x14ac:dyDescent="0.25">
      <c r="A7017" s="20"/>
      <c r="B7017" s="21"/>
      <c r="C7017" s="22"/>
      <c r="D7017" s="23"/>
      <c r="E7017" s="22"/>
      <c r="F7017" s="23"/>
      <c r="G7017" s="24"/>
      <c r="H7017" s="22"/>
      <c r="I7017" s="22"/>
      <c r="J7017" s="22"/>
      <c r="K7017" s="22"/>
      <c r="L7017" s="66"/>
      <c r="M7017" s="67"/>
      <c r="N7017" s="22"/>
      <c r="O7017" s="22"/>
      <c r="P7017" s="25"/>
      <c r="Q7017" s="26"/>
    </row>
    <row r="7018" spans="1:17" x14ac:dyDescent="0.25">
      <c r="A7018" s="20"/>
      <c r="B7018" s="21"/>
      <c r="C7018" s="22"/>
      <c r="D7018" s="23"/>
      <c r="E7018" s="22"/>
      <c r="F7018" s="23"/>
      <c r="G7018" s="24"/>
      <c r="H7018" s="22"/>
      <c r="I7018" s="22"/>
      <c r="J7018" s="22"/>
      <c r="K7018" s="22"/>
      <c r="L7018" s="66"/>
      <c r="M7018" s="67"/>
      <c r="N7018" s="22"/>
      <c r="O7018" s="22"/>
      <c r="P7018" s="25"/>
      <c r="Q7018" s="26"/>
    </row>
    <row r="7019" spans="1:17" x14ac:dyDescent="0.25">
      <c r="A7019" s="20"/>
      <c r="B7019" s="21"/>
      <c r="C7019" s="22"/>
      <c r="D7019" s="23"/>
      <c r="E7019" s="22"/>
      <c r="F7019" s="23"/>
      <c r="G7019" s="24"/>
      <c r="H7019" s="22"/>
      <c r="I7019" s="22"/>
      <c r="J7019" s="22"/>
      <c r="K7019" s="22"/>
      <c r="L7019" s="66"/>
      <c r="M7019" s="67"/>
      <c r="N7019" s="22"/>
      <c r="O7019" s="22"/>
      <c r="P7019" s="25"/>
      <c r="Q7019" s="26"/>
    </row>
    <row r="7020" spans="1:17" x14ac:dyDescent="0.25">
      <c r="A7020" s="20"/>
      <c r="B7020" s="21"/>
      <c r="C7020" s="22"/>
      <c r="D7020" s="23"/>
      <c r="E7020" s="22"/>
      <c r="F7020" s="23"/>
      <c r="G7020" s="24"/>
      <c r="H7020" s="22"/>
      <c r="I7020" s="22"/>
      <c r="J7020" s="22"/>
      <c r="K7020" s="22"/>
      <c r="L7020" s="66"/>
      <c r="M7020" s="67"/>
      <c r="N7020" s="22"/>
      <c r="O7020" s="22"/>
      <c r="P7020" s="25"/>
      <c r="Q7020" s="26"/>
    </row>
    <row r="7021" spans="1:17" x14ac:dyDescent="0.25">
      <c r="A7021" s="20"/>
      <c r="B7021" s="21"/>
      <c r="C7021" s="22"/>
      <c r="D7021" s="23"/>
      <c r="E7021" s="22"/>
      <c r="F7021" s="23"/>
      <c r="G7021" s="24"/>
      <c r="H7021" s="22"/>
      <c r="I7021" s="22"/>
      <c r="J7021" s="22"/>
      <c r="K7021" s="22"/>
      <c r="L7021" s="66"/>
      <c r="M7021" s="67"/>
      <c r="N7021" s="22"/>
      <c r="O7021" s="22"/>
      <c r="P7021" s="25"/>
      <c r="Q7021" s="26"/>
    </row>
    <row r="7022" spans="1:17" x14ac:dyDescent="0.25">
      <c r="A7022" s="20"/>
      <c r="B7022" s="21"/>
      <c r="C7022" s="22"/>
      <c r="D7022" s="23"/>
      <c r="E7022" s="22"/>
      <c r="F7022" s="23"/>
      <c r="G7022" s="24"/>
      <c r="H7022" s="22"/>
      <c r="I7022" s="22"/>
      <c r="J7022" s="22"/>
      <c r="K7022" s="22"/>
      <c r="L7022" s="66"/>
      <c r="M7022" s="67"/>
      <c r="N7022" s="22"/>
      <c r="O7022" s="22"/>
      <c r="P7022" s="25"/>
      <c r="Q7022" s="26"/>
    </row>
    <row r="7023" spans="1:17" x14ac:dyDescent="0.25">
      <c r="A7023" s="20"/>
      <c r="B7023" s="21"/>
      <c r="C7023" s="22"/>
      <c r="D7023" s="23"/>
      <c r="E7023" s="22"/>
      <c r="F7023" s="23"/>
      <c r="G7023" s="24"/>
      <c r="H7023" s="22"/>
      <c r="I7023" s="22"/>
      <c r="J7023" s="22"/>
      <c r="K7023" s="22"/>
      <c r="L7023" s="66"/>
      <c r="M7023" s="67"/>
      <c r="N7023" s="22"/>
      <c r="O7023" s="22"/>
      <c r="P7023" s="25"/>
      <c r="Q7023" s="26"/>
    </row>
    <row r="7024" spans="1:17" x14ac:dyDescent="0.25">
      <c r="A7024" s="20"/>
      <c r="B7024" s="21"/>
      <c r="C7024" s="22"/>
      <c r="D7024" s="23"/>
      <c r="E7024" s="22"/>
      <c r="F7024" s="23"/>
      <c r="G7024" s="24"/>
      <c r="H7024" s="22"/>
      <c r="I7024" s="22"/>
      <c r="J7024" s="22"/>
      <c r="K7024" s="22"/>
      <c r="L7024" s="66"/>
      <c r="M7024" s="67"/>
      <c r="N7024" s="22"/>
      <c r="O7024" s="22"/>
      <c r="P7024" s="25"/>
      <c r="Q7024" s="26"/>
    </row>
    <row r="7025" spans="1:17" x14ac:dyDescent="0.25">
      <c r="A7025" s="20"/>
      <c r="B7025" s="21"/>
      <c r="C7025" s="22"/>
      <c r="D7025" s="23"/>
      <c r="E7025" s="22"/>
      <c r="F7025" s="23"/>
      <c r="G7025" s="24"/>
      <c r="H7025" s="22"/>
      <c r="I7025" s="22"/>
      <c r="J7025" s="22"/>
      <c r="K7025" s="22"/>
      <c r="L7025" s="66"/>
      <c r="M7025" s="67"/>
      <c r="N7025" s="22"/>
      <c r="O7025" s="22"/>
      <c r="P7025" s="25"/>
      <c r="Q7025" s="26"/>
    </row>
    <row r="7026" spans="1:17" x14ac:dyDescent="0.25">
      <c r="A7026" s="20"/>
      <c r="B7026" s="21"/>
      <c r="C7026" s="22"/>
      <c r="D7026" s="23"/>
      <c r="E7026" s="22"/>
      <c r="F7026" s="23"/>
      <c r="G7026" s="24"/>
      <c r="H7026" s="22"/>
      <c r="I7026" s="22"/>
      <c r="J7026" s="22"/>
      <c r="K7026" s="22"/>
      <c r="L7026" s="66"/>
      <c r="M7026" s="67"/>
      <c r="N7026" s="22"/>
      <c r="O7026" s="22"/>
      <c r="P7026" s="25"/>
      <c r="Q7026" s="26"/>
    </row>
    <row r="7027" spans="1:17" x14ac:dyDescent="0.25">
      <c r="A7027" s="20"/>
      <c r="B7027" s="21"/>
      <c r="C7027" s="22"/>
      <c r="D7027" s="23"/>
      <c r="E7027" s="22"/>
      <c r="F7027" s="23"/>
      <c r="G7027" s="24"/>
      <c r="H7027" s="22"/>
      <c r="I7027" s="22"/>
      <c r="J7027" s="22"/>
      <c r="K7027" s="22"/>
      <c r="L7027" s="66"/>
      <c r="M7027" s="67"/>
      <c r="N7027" s="22"/>
      <c r="O7027" s="22"/>
      <c r="P7027" s="25"/>
      <c r="Q7027" s="26"/>
    </row>
    <row r="7028" spans="1:17" x14ac:dyDescent="0.25">
      <c r="A7028" s="20"/>
      <c r="B7028" s="21"/>
      <c r="C7028" s="22"/>
      <c r="D7028" s="23"/>
      <c r="E7028" s="22"/>
      <c r="F7028" s="23"/>
      <c r="G7028" s="24"/>
      <c r="H7028" s="22"/>
      <c r="I7028" s="22"/>
      <c r="J7028" s="22"/>
      <c r="K7028" s="22"/>
      <c r="L7028" s="66"/>
      <c r="M7028" s="67"/>
      <c r="N7028" s="22"/>
      <c r="O7028" s="22"/>
      <c r="P7028" s="25"/>
      <c r="Q7028" s="26"/>
    </row>
    <row r="7029" spans="1:17" x14ac:dyDescent="0.25">
      <c r="A7029" s="20"/>
      <c r="B7029" s="21"/>
      <c r="C7029" s="22"/>
      <c r="D7029" s="23"/>
      <c r="E7029" s="22"/>
      <c r="F7029" s="23"/>
      <c r="G7029" s="24"/>
      <c r="H7029" s="22"/>
      <c r="I7029" s="22"/>
      <c r="J7029" s="22"/>
      <c r="K7029" s="22"/>
      <c r="L7029" s="66"/>
      <c r="M7029" s="67"/>
      <c r="N7029" s="22"/>
      <c r="O7029" s="22"/>
      <c r="P7029" s="25"/>
      <c r="Q7029" s="26"/>
    </row>
    <row r="7030" spans="1:17" x14ac:dyDescent="0.25">
      <c r="A7030" s="20"/>
      <c r="B7030" s="21"/>
      <c r="C7030" s="22"/>
      <c r="D7030" s="23"/>
      <c r="E7030" s="22"/>
      <c r="F7030" s="23"/>
      <c r="G7030" s="24"/>
      <c r="H7030" s="22"/>
      <c r="I7030" s="22"/>
      <c r="J7030" s="22"/>
      <c r="K7030" s="22"/>
      <c r="L7030" s="66"/>
      <c r="M7030" s="67"/>
      <c r="N7030" s="22"/>
      <c r="O7030" s="22"/>
      <c r="P7030" s="25"/>
      <c r="Q7030" s="26"/>
    </row>
    <row r="7031" spans="1:17" x14ac:dyDescent="0.25">
      <c r="A7031" s="20"/>
      <c r="B7031" s="21"/>
      <c r="C7031" s="22"/>
      <c r="D7031" s="23"/>
      <c r="E7031" s="22"/>
      <c r="F7031" s="23"/>
      <c r="G7031" s="24"/>
      <c r="H7031" s="22"/>
      <c r="I7031" s="22"/>
      <c r="J7031" s="22"/>
      <c r="K7031" s="22"/>
      <c r="L7031" s="66"/>
      <c r="M7031" s="67"/>
      <c r="N7031" s="22"/>
      <c r="O7031" s="22"/>
      <c r="P7031" s="25"/>
      <c r="Q7031" s="26"/>
    </row>
    <row r="7032" spans="1:17" x14ac:dyDescent="0.25">
      <c r="A7032" s="20"/>
      <c r="B7032" s="21"/>
      <c r="C7032" s="22"/>
      <c r="D7032" s="23"/>
      <c r="E7032" s="22"/>
      <c r="F7032" s="23"/>
      <c r="G7032" s="24"/>
      <c r="H7032" s="22"/>
      <c r="I7032" s="22"/>
      <c r="J7032" s="22"/>
      <c r="K7032" s="22"/>
      <c r="L7032" s="66"/>
      <c r="M7032" s="67"/>
      <c r="N7032" s="22"/>
      <c r="O7032" s="22"/>
      <c r="P7032" s="25"/>
      <c r="Q7032" s="26"/>
    </row>
    <row r="7033" spans="1:17" x14ac:dyDescent="0.25">
      <c r="A7033" s="20"/>
      <c r="B7033" s="21"/>
      <c r="C7033" s="22"/>
      <c r="D7033" s="23"/>
      <c r="E7033" s="22"/>
      <c r="F7033" s="23"/>
      <c r="G7033" s="24"/>
      <c r="H7033" s="22"/>
      <c r="I7033" s="22"/>
      <c r="J7033" s="22"/>
      <c r="K7033" s="22"/>
      <c r="L7033" s="66"/>
      <c r="M7033" s="67"/>
      <c r="N7033" s="22"/>
      <c r="O7033" s="22"/>
      <c r="P7033" s="25"/>
      <c r="Q7033" s="26"/>
    </row>
    <row r="7034" spans="1:17" x14ac:dyDescent="0.25">
      <c r="A7034" s="20"/>
      <c r="B7034" s="21"/>
      <c r="C7034" s="22"/>
      <c r="D7034" s="23"/>
      <c r="E7034" s="22"/>
      <c r="F7034" s="23"/>
      <c r="G7034" s="24"/>
      <c r="H7034" s="22"/>
      <c r="I7034" s="22"/>
      <c r="J7034" s="22"/>
      <c r="K7034" s="22"/>
      <c r="L7034" s="66"/>
      <c r="M7034" s="67"/>
      <c r="N7034" s="22"/>
      <c r="O7034" s="22"/>
      <c r="P7034" s="25"/>
      <c r="Q7034" s="26"/>
    </row>
    <row r="7035" spans="1:17" x14ac:dyDescent="0.25">
      <c r="A7035" s="20"/>
      <c r="B7035" s="21"/>
      <c r="C7035" s="22"/>
      <c r="D7035" s="23"/>
      <c r="E7035" s="22"/>
      <c r="F7035" s="23"/>
      <c r="G7035" s="24"/>
      <c r="H7035" s="22"/>
      <c r="I7035" s="22"/>
      <c r="J7035" s="22"/>
      <c r="K7035" s="22"/>
      <c r="L7035" s="66"/>
      <c r="M7035" s="67"/>
      <c r="N7035" s="22"/>
      <c r="O7035" s="22"/>
      <c r="P7035" s="25"/>
      <c r="Q7035" s="26"/>
    </row>
    <row r="7036" spans="1:17" x14ac:dyDescent="0.25">
      <c r="A7036" s="20"/>
      <c r="B7036" s="21"/>
      <c r="C7036" s="22"/>
      <c r="D7036" s="23"/>
      <c r="E7036" s="22"/>
      <c r="F7036" s="23"/>
      <c r="G7036" s="24"/>
      <c r="H7036" s="22"/>
      <c r="I7036" s="22"/>
      <c r="J7036" s="22"/>
      <c r="K7036" s="22"/>
      <c r="L7036" s="66"/>
      <c r="M7036" s="67"/>
      <c r="N7036" s="22"/>
      <c r="O7036" s="22"/>
      <c r="P7036" s="25"/>
      <c r="Q7036" s="26"/>
    </row>
    <row r="7037" spans="1:17" x14ac:dyDescent="0.25">
      <c r="A7037" s="20"/>
      <c r="B7037" s="21"/>
      <c r="C7037" s="22"/>
      <c r="D7037" s="23"/>
      <c r="E7037" s="22"/>
      <c r="F7037" s="23"/>
      <c r="G7037" s="24"/>
      <c r="H7037" s="22"/>
      <c r="I7037" s="22"/>
      <c r="J7037" s="22"/>
      <c r="K7037" s="22"/>
      <c r="L7037" s="66"/>
      <c r="M7037" s="67"/>
      <c r="N7037" s="22"/>
      <c r="O7037" s="22"/>
      <c r="P7037" s="25"/>
      <c r="Q7037" s="26"/>
    </row>
    <row r="7038" spans="1:17" x14ac:dyDescent="0.25">
      <c r="A7038" s="20"/>
      <c r="B7038" s="21"/>
      <c r="C7038" s="22"/>
      <c r="D7038" s="23"/>
      <c r="E7038" s="22"/>
      <c r="F7038" s="23"/>
      <c r="G7038" s="24"/>
      <c r="H7038" s="22"/>
      <c r="I7038" s="22"/>
      <c r="J7038" s="22"/>
      <c r="K7038" s="22"/>
      <c r="L7038" s="66"/>
      <c r="M7038" s="67"/>
      <c r="N7038" s="22"/>
      <c r="O7038" s="22"/>
      <c r="P7038" s="25"/>
      <c r="Q7038" s="26"/>
    </row>
    <row r="7039" spans="1:17" x14ac:dyDescent="0.25">
      <c r="A7039" s="20"/>
      <c r="B7039" s="21"/>
      <c r="C7039" s="22"/>
      <c r="D7039" s="23"/>
      <c r="E7039" s="22"/>
      <c r="F7039" s="23"/>
      <c r="G7039" s="24"/>
      <c r="H7039" s="22"/>
      <c r="I7039" s="22"/>
      <c r="J7039" s="22"/>
      <c r="K7039" s="22"/>
      <c r="L7039" s="66"/>
      <c r="M7039" s="67"/>
      <c r="N7039" s="22"/>
      <c r="O7039" s="22"/>
      <c r="P7039" s="25"/>
      <c r="Q7039" s="26"/>
    </row>
    <row r="7040" spans="1:17" x14ac:dyDescent="0.25">
      <c r="A7040" s="20"/>
      <c r="B7040" s="21"/>
      <c r="C7040" s="22"/>
      <c r="D7040" s="23"/>
      <c r="E7040" s="22"/>
      <c r="F7040" s="23"/>
      <c r="G7040" s="24"/>
      <c r="H7040" s="22"/>
      <c r="I7040" s="22"/>
      <c r="J7040" s="22"/>
      <c r="K7040" s="22"/>
      <c r="L7040" s="66"/>
      <c r="M7040" s="67"/>
      <c r="N7040" s="22"/>
      <c r="O7040" s="22"/>
      <c r="P7040" s="25"/>
      <c r="Q7040" s="26"/>
    </row>
    <row r="7041" spans="1:17" x14ac:dyDescent="0.25">
      <c r="A7041" s="20"/>
      <c r="B7041" s="21"/>
      <c r="C7041" s="22"/>
      <c r="D7041" s="23"/>
      <c r="E7041" s="22"/>
      <c r="F7041" s="23"/>
      <c r="G7041" s="24"/>
      <c r="H7041" s="22"/>
      <c r="I7041" s="22"/>
      <c r="J7041" s="22"/>
      <c r="K7041" s="22"/>
      <c r="L7041" s="66"/>
      <c r="M7041" s="67"/>
      <c r="N7041" s="22"/>
      <c r="O7041" s="22"/>
      <c r="P7041" s="25"/>
      <c r="Q7041" s="26"/>
    </row>
    <row r="7042" spans="1:17" x14ac:dyDescent="0.25">
      <c r="A7042" s="20"/>
      <c r="B7042" s="21"/>
      <c r="C7042" s="22"/>
      <c r="D7042" s="23"/>
      <c r="E7042" s="22"/>
      <c r="F7042" s="23"/>
      <c r="G7042" s="24"/>
      <c r="H7042" s="22"/>
      <c r="I7042" s="22"/>
      <c r="J7042" s="22"/>
      <c r="K7042" s="22"/>
      <c r="L7042" s="66"/>
      <c r="M7042" s="67"/>
      <c r="N7042" s="22"/>
      <c r="O7042" s="22"/>
      <c r="P7042" s="25"/>
      <c r="Q7042" s="26"/>
    </row>
    <row r="7043" spans="1:17" x14ac:dyDescent="0.25">
      <c r="A7043" s="20"/>
      <c r="B7043" s="21"/>
      <c r="C7043" s="22"/>
      <c r="D7043" s="23"/>
      <c r="E7043" s="22"/>
      <c r="F7043" s="23"/>
      <c r="G7043" s="24"/>
      <c r="H7043" s="22"/>
      <c r="I7043" s="22"/>
      <c r="J7043" s="22"/>
      <c r="K7043" s="22"/>
      <c r="L7043" s="66"/>
      <c r="M7043" s="67"/>
      <c r="N7043" s="22"/>
      <c r="O7043" s="22"/>
      <c r="P7043" s="25"/>
      <c r="Q7043" s="26"/>
    </row>
    <row r="7044" spans="1:17" x14ac:dyDescent="0.25">
      <c r="A7044" s="20"/>
      <c r="B7044" s="21"/>
      <c r="C7044" s="22"/>
      <c r="D7044" s="23"/>
      <c r="E7044" s="22"/>
      <c r="F7044" s="23"/>
      <c r="G7044" s="24"/>
      <c r="H7044" s="22"/>
      <c r="I7044" s="22"/>
      <c r="J7044" s="22"/>
      <c r="K7044" s="22"/>
      <c r="L7044" s="66"/>
      <c r="M7044" s="67"/>
      <c r="N7044" s="22"/>
      <c r="O7044" s="22"/>
      <c r="P7044" s="25"/>
      <c r="Q7044" s="26"/>
    </row>
    <row r="7045" spans="1:17" x14ac:dyDescent="0.25">
      <c r="A7045" s="20"/>
      <c r="B7045" s="21"/>
      <c r="C7045" s="22"/>
      <c r="D7045" s="23"/>
      <c r="E7045" s="22"/>
      <c r="F7045" s="23"/>
      <c r="G7045" s="24"/>
      <c r="H7045" s="22"/>
      <c r="I7045" s="22"/>
      <c r="J7045" s="22"/>
      <c r="K7045" s="22"/>
      <c r="L7045" s="66"/>
      <c r="M7045" s="67"/>
      <c r="N7045" s="22"/>
      <c r="O7045" s="22"/>
      <c r="P7045" s="25"/>
      <c r="Q7045" s="26"/>
    </row>
    <row r="7046" spans="1:17" x14ac:dyDescent="0.25">
      <c r="A7046" s="20"/>
      <c r="B7046" s="21"/>
      <c r="C7046" s="22"/>
      <c r="D7046" s="23"/>
      <c r="E7046" s="22"/>
      <c r="F7046" s="23"/>
      <c r="G7046" s="24"/>
      <c r="H7046" s="22"/>
      <c r="I7046" s="22"/>
      <c r="J7046" s="22"/>
      <c r="K7046" s="22"/>
      <c r="L7046" s="66"/>
      <c r="M7046" s="67"/>
      <c r="N7046" s="22"/>
      <c r="O7046" s="22"/>
      <c r="P7046" s="25"/>
      <c r="Q7046" s="26"/>
    </row>
    <row r="7047" spans="1:17" x14ac:dyDescent="0.25">
      <c r="A7047" s="20"/>
      <c r="B7047" s="21"/>
      <c r="C7047" s="22"/>
      <c r="D7047" s="23"/>
      <c r="E7047" s="22"/>
      <c r="F7047" s="23"/>
      <c r="G7047" s="24"/>
      <c r="H7047" s="22"/>
      <c r="I7047" s="22"/>
      <c r="J7047" s="22"/>
      <c r="K7047" s="22"/>
      <c r="L7047" s="66"/>
      <c r="M7047" s="67"/>
      <c r="N7047" s="22"/>
      <c r="O7047" s="22"/>
      <c r="P7047" s="25"/>
      <c r="Q7047" s="26"/>
    </row>
    <row r="7048" spans="1:17" x14ac:dyDescent="0.25">
      <c r="A7048" s="20"/>
      <c r="B7048" s="21"/>
      <c r="C7048" s="22"/>
      <c r="D7048" s="23"/>
      <c r="E7048" s="22"/>
      <c r="F7048" s="23"/>
      <c r="G7048" s="24"/>
      <c r="H7048" s="22"/>
      <c r="I7048" s="22"/>
      <c r="J7048" s="22"/>
      <c r="K7048" s="22"/>
      <c r="L7048" s="66"/>
      <c r="M7048" s="67"/>
      <c r="N7048" s="22"/>
      <c r="O7048" s="22"/>
      <c r="P7048" s="25"/>
      <c r="Q7048" s="26"/>
    </row>
    <row r="7049" spans="1:17" x14ac:dyDescent="0.25">
      <c r="A7049" s="20"/>
      <c r="B7049" s="21"/>
      <c r="C7049" s="22"/>
      <c r="D7049" s="23"/>
      <c r="E7049" s="22"/>
      <c r="F7049" s="23"/>
      <c r="G7049" s="24"/>
      <c r="H7049" s="22"/>
      <c r="I7049" s="22"/>
      <c r="J7049" s="22"/>
      <c r="K7049" s="22"/>
      <c r="L7049" s="66"/>
      <c r="M7049" s="67"/>
      <c r="N7049" s="22"/>
      <c r="O7049" s="22"/>
      <c r="P7049" s="25"/>
      <c r="Q7049" s="26"/>
    </row>
    <row r="7050" spans="1:17" x14ac:dyDescent="0.25">
      <c r="A7050" s="20"/>
      <c r="B7050" s="21"/>
      <c r="C7050" s="22"/>
      <c r="D7050" s="23"/>
      <c r="E7050" s="22"/>
      <c r="F7050" s="23"/>
      <c r="G7050" s="24"/>
      <c r="H7050" s="22"/>
      <c r="I7050" s="22"/>
      <c r="J7050" s="22"/>
      <c r="K7050" s="22"/>
      <c r="L7050" s="66"/>
      <c r="M7050" s="67"/>
      <c r="N7050" s="22"/>
      <c r="O7050" s="22"/>
      <c r="P7050" s="25"/>
      <c r="Q7050" s="26"/>
    </row>
    <row r="7051" spans="1:17" x14ac:dyDescent="0.25">
      <c r="A7051" s="20"/>
      <c r="B7051" s="21"/>
      <c r="C7051" s="22"/>
      <c r="D7051" s="23"/>
      <c r="E7051" s="22"/>
      <c r="F7051" s="23"/>
      <c r="G7051" s="24"/>
      <c r="H7051" s="22"/>
      <c r="I7051" s="22"/>
      <c r="J7051" s="22"/>
      <c r="K7051" s="22"/>
      <c r="L7051" s="66"/>
      <c r="M7051" s="67"/>
      <c r="N7051" s="22"/>
      <c r="O7051" s="22"/>
      <c r="P7051" s="25"/>
      <c r="Q7051" s="26"/>
    </row>
    <row r="7052" spans="1:17" x14ac:dyDescent="0.25">
      <c r="A7052" s="20"/>
      <c r="B7052" s="21"/>
      <c r="C7052" s="22"/>
      <c r="D7052" s="23"/>
      <c r="E7052" s="22"/>
      <c r="F7052" s="23"/>
      <c r="G7052" s="24"/>
      <c r="H7052" s="22"/>
      <c r="I7052" s="22"/>
      <c r="J7052" s="22"/>
      <c r="K7052" s="22"/>
      <c r="L7052" s="66"/>
      <c r="M7052" s="67"/>
      <c r="N7052" s="22"/>
      <c r="O7052" s="22"/>
      <c r="P7052" s="25"/>
      <c r="Q7052" s="26"/>
    </row>
    <row r="7053" spans="1:17" x14ac:dyDescent="0.25">
      <c r="A7053" s="20"/>
      <c r="B7053" s="21"/>
      <c r="C7053" s="22"/>
      <c r="D7053" s="23"/>
      <c r="E7053" s="22"/>
      <c r="F7053" s="23"/>
      <c r="G7053" s="24"/>
      <c r="H7053" s="22"/>
      <c r="I7053" s="22"/>
      <c r="J7053" s="22"/>
      <c r="K7053" s="22"/>
      <c r="L7053" s="66"/>
      <c r="M7053" s="67"/>
      <c r="N7053" s="22"/>
      <c r="O7053" s="22"/>
      <c r="P7053" s="25"/>
      <c r="Q7053" s="26"/>
    </row>
    <row r="7054" spans="1:17" x14ac:dyDescent="0.25">
      <c r="A7054" s="20"/>
      <c r="B7054" s="21"/>
      <c r="C7054" s="22"/>
      <c r="D7054" s="23"/>
      <c r="E7054" s="22"/>
      <c r="F7054" s="23"/>
      <c r="G7054" s="24"/>
      <c r="H7054" s="22"/>
      <c r="I7054" s="22"/>
      <c r="J7054" s="22"/>
      <c r="K7054" s="22"/>
      <c r="L7054" s="66"/>
      <c r="M7054" s="67"/>
      <c r="N7054" s="22"/>
      <c r="O7054" s="22"/>
      <c r="P7054" s="25"/>
      <c r="Q7054" s="26"/>
    </row>
    <row r="7055" spans="1:17" x14ac:dyDescent="0.25">
      <c r="A7055" s="20"/>
      <c r="B7055" s="21"/>
      <c r="C7055" s="22"/>
      <c r="D7055" s="23"/>
      <c r="E7055" s="22"/>
      <c r="F7055" s="23"/>
      <c r="G7055" s="24"/>
      <c r="H7055" s="22"/>
      <c r="I7055" s="22"/>
      <c r="J7055" s="22"/>
      <c r="K7055" s="22"/>
      <c r="L7055" s="66"/>
      <c r="M7055" s="67"/>
      <c r="N7055" s="22"/>
      <c r="O7055" s="22"/>
      <c r="P7055" s="25"/>
      <c r="Q7055" s="26"/>
    </row>
    <row r="7056" spans="1:17" x14ac:dyDescent="0.25">
      <c r="A7056" s="20"/>
      <c r="B7056" s="21"/>
      <c r="C7056" s="22"/>
      <c r="D7056" s="23"/>
      <c r="E7056" s="22"/>
      <c r="F7056" s="23"/>
      <c r="G7056" s="24"/>
      <c r="H7056" s="22"/>
      <c r="I7056" s="22"/>
      <c r="J7056" s="22"/>
      <c r="K7056" s="22"/>
      <c r="L7056" s="66"/>
      <c r="M7056" s="67"/>
      <c r="N7056" s="22"/>
      <c r="O7056" s="22"/>
      <c r="P7056" s="25"/>
      <c r="Q7056" s="26"/>
    </row>
    <row r="7057" spans="1:17" x14ac:dyDescent="0.25">
      <c r="A7057" s="20"/>
      <c r="B7057" s="21"/>
      <c r="C7057" s="22"/>
      <c r="D7057" s="23"/>
      <c r="E7057" s="22"/>
      <c r="F7057" s="23"/>
      <c r="G7057" s="24"/>
      <c r="H7057" s="22"/>
      <c r="I7057" s="22"/>
      <c r="J7057" s="22"/>
      <c r="K7057" s="22"/>
      <c r="L7057" s="66"/>
      <c r="M7057" s="67"/>
      <c r="N7057" s="22"/>
      <c r="O7057" s="22"/>
      <c r="P7057" s="25"/>
      <c r="Q7057" s="26"/>
    </row>
    <row r="7058" spans="1:17" x14ac:dyDescent="0.25">
      <c r="A7058" s="20"/>
      <c r="B7058" s="21"/>
      <c r="C7058" s="22"/>
      <c r="D7058" s="23"/>
      <c r="E7058" s="22"/>
      <c r="F7058" s="23"/>
      <c r="G7058" s="24"/>
      <c r="H7058" s="22"/>
      <c r="I7058" s="22"/>
      <c r="J7058" s="22"/>
      <c r="K7058" s="22"/>
      <c r="L7058" s="66"/>
      <c r="M7058" s="67"/>
      <c r="N7058" s="22"/>
      <c r="O7058" s="22"/>
      <c r="P7058" s="25"/>
      <c r="Q7058" s="26"/>
    </row>
    <row r="7059" spans="1:17" x14ac:dyDescent="0.25">
      <c r="A7059" s="20"/>
      <c r="B7059" s="21"/>
      <c r="C7059" s="22"/>
      <c r="D7059" s="23"/>
      <c r="E7059" s="22"/>
      <c r="F7059" s="23"/>
      <c r="G7059" s="24"/>
      <c r="H7059" s="22"/>
      <c r="I7059" s="22"/>
      <c r="J7059" s="22"/>
      <c r="K7059" s="22"/>
      <c r="L7059" s="66"/>
      <c r="M7059" s="67"/>
      <c r="N7059" s="22"/>
      <c r="O7059" s="22"/>
      <c r="P7059" s="25"/>
      <c r="Q7059" s="26"/>
    </row>
    <row r="7060" spans="1:17" x14ac:dyDescent="0.25">
      <c r="A7060" s="20"/>
      <c r="B7060" s="21"/>
      <c r="C7060" s="22"/>
      <c r="D7060" s="23"/>
      <c r="E7060" s="22"/>
      <c r="F7060" s="23"/>
      <c r="G7060" s="24"/>
      <c r="H7060" s="22"/>
      <c r="I7060" s="22"/>
      <c r="J7060" s="22"/>
      <c r="K7060" s="22"/>
      <c r="L7060" s="66"/>
      <c r="M7060" s="67"/>
      <c r="N7060" s="22"/>
      <c r="O7060" s="22"/>
      <c r="P7060" s="25"/>
      <c r="Q7060" s="26"/>
    </row>
    <row r="7061" spans="1:17" x14ac:dyDescent="0.25">
      <c r="A7061" s="20"/>
      <c r="B7061" s="21"/>
      <c r="C7061" s="22"/>
      <c r="D7061" s="23"/>
      <c r="E7061" s="22"/>
      <c r="F7061" s="23"/>
      <c r="G7061" s="24"/>
      <c r="H7061" s="22"/>
      <c r="I7061" s="22"/>
      <c r="J7061" s="22"/>
      <c r="K7061" s="22"/>
      <c r="L7061" s="66"/>
      <c r="M7061" s="67"/>
      <c r="N7061" s="22"/>
      <c r="O7061" s="22"/>
      <c r="P7061" s="25"/>
      <c r="Q7061" s="26"/>
    </row>
    <row r="7062" spans="1:17" x14ac:dyDescent="0.25">
      <c r="A7062" s="20"/>
      <c r="B7062" s="21"/>
      <c r="C7062" s="22"/>
      <c r="D7062" s="23"/>
      <c r="E7062" s="22"/>
      <c r="F7062" s="23"/>
      <c r="G7062" s="24"/>
      <c r="H7062" s="22"/>
      <c r="I7062" s="22"/>
      <c r="J7062" s="22"/>
      <c r="K7062" s="22"/>
      <c r="L7062" s="66"/>
      <c r="M7062" s="67"/>
      <c r="N7062" s="22"/>
      <c r="O7062" s="22"/>
      <c r="P7062" s="25"/>
      <c r="Q7062" s="26"/>
    </row>
    <row r="7063" spans="1:17" x14ac:dyDescent="0.25">
      <c r="A7063" s="20"/>
      <c r="B7063" s="21"/>
      <c r="C7063" s="22"/>
      <c r="D7063" s="23"/>
      <c r="E7063" s="22"/>
      <c r="F7063" s="23"/>
      <c r="G7063" s="24"/>
      <c r="H7063" s="22"/>
      <c r="I7063" s="22"/>
      <c r="J7063" s="22"/>
      <c r="K7063" s="22"/>
      <c r="L7063" s="66"/>
      <c r="M7063" s="67"/>
      <c r="N7063" s="22"/>
      <c r="O7063" s="22"/>
      <c r="P7063" s="25"/>
      <c r="Q7063" s="26"/>
    </row>
    <row r="7064" spans="1:17" x14ac:dyDescent="0.25">
      <c r="A7064" s="20"/>
      <c r="B7064" s="21"/>
      <c r="C7064" s="22"/>
      <c r="D7064" s="23"/>
      <c r="E7064" s="22"/>
      <c r="F7064" s="23"/>
      <c r="G7064" s="24"/>
      <c r="H7064" s="22"/>
      <c r="I7064" s="22"/>
      <c r="J7064" s="22"/>
      <c r="K7064" s="22"/>
      <c r="L7064" s="66"/>
      <c r="M7064" s="67"/>
      <c r="N7064" s="22"/>
      <c r="O7064" s="22"/>
      <c r="P7064" s="25"/>
      <c r="Q7064" s="26"/>
    </row>
    <row r="7065" spans="1:17" x14ac:dyDescent="0.25">
      <c r="A7065" s="20"/>
      <c r="B7065" s="21"/>
      <c r="C7065" s="22"/>
      <c r="D7065" s="23"/>
      <c r="E7065" s="22"/>
      <c r="F7065" s="23"/>
      <c r="G7065" s="24"/>
      <c r="H7065" s="22"/>
      <c r="I7065" s="22"/>
      <c r="J7065" s="22"/>
      <c r="K7065" s="22"/>
      <c r="L7065" s="66"/>
      <c r="M7065" s="67"/>
      <c r="N7065" s="22"/>
      <c r="O7065" s="22"/>
      <c r="P7065" s="25"/>
      <c r="Q7065" s="26"/>
    </row>
    <row r="7066" spans="1:17" x14ac:dyDescent="0.25">
      <c r="A7066" s="20"/>
      <c r="B7066" s="21"/>
      <c r="C7066" s="22"/>
      <c r="D7066" s="23"/>
      <c r="E7066" s="22"/>
      <c r="F7066" s="23"/>
      <c r="G7066" s="24"/>
      <c r="H7066" s="22"/>
      <c r="I7066" s="22"/>
      <c r="J7066" s="22"/>
      <c r="K7066" s="22"/>
      <c r="L7066" s="66"/>
      <c r="M7066" s="67"/>
      <c r="N7066" s="22"/>
      <c r="O7066" s="22"/>
      <c r="P7066" s="25"/>
      <c r="Q7066" s="26"/>
    </row>
    <row r="7067" spans="1:17" x14ac:dyDescent="0.25">
      <c r="A7067" s="20"/>
      <c r="B7067" s="21"/>
      <c r="C7067" s="22"/>
      <c r="D7067" s="23"/>
      <c r="E7067" s="22"/>
      <c r="F7067" s="23"/>
      <c r="G7067" s="24"/>
      <c r="H7067" s="22"/>
      <c r="I7067" s="22"/>
      <c r="J7067" s="22"/>
      <c r="K7067" s="22"/>
      <c r="L7067" s="66"/>
      <c r="M7067" s="67"/>
      <c r="N7067" s="22"/>
      <c r="O7067" s="22"/>
      <c r="P7067" s="25"/>
      <c r="Q7067" s="26"/>
    </row>
    <row r="7068" spans="1:17" x14ac:dyDescent="0.25">
      <c r="A7068" s="20"/>
      <c r="B7068" s="21"/>
      <c r="C7068" s="22"/>
      <c r="D7068" s="23"/>
      <c r="E7068" s="22"/>
      <c r="F7068" s="23"/>
      <c r="G7068" s="24"/>
      <c r="H7068" s="22"/>
      <c r="I7068" s="22"/>
      <c r="J7068" s="22"/>
      <c r="K7068" s="22"/>
      <c r="L7068" s="66"/>
      <c r="M7068" s="67"/>
      <c r="N7068" s="22"/>
      <c r="O7068" s="22"/>
      <c r="P7068" s="25"/>
      <c r="Q7068" s="26"/>
    </row>
    <row r="7069" spans="1:17" x14ac:dyDescent="0.25">
      <c r="A7069" s="20"/>
      <c r="B7069" s="21"/>
      <c r="C7069" s="22"/>
      <c r="D7069" s="23"/>
      <c r="E7069" s="22"/>
      <c r="F7069" s="23"/>
      <c r="G7069" s="24"/>
      <c r="H7069" s="22"/>
      <c r="I7069" s="22"/>
      <c r="J7069" s="22"/>
      <c r="K7069" s="22"/>
      <c r="L7069" s="66"/>
      <c r="M7069" s="67"/>
      <c r="N7069" s="22"/>
      <c r="O7069" s="22"/>
      <c r="P7069" s="25"/>
      <c r="Q7069" s="26"/>
    </row>
    <row r="7070" spans="1:17" x14ac:dyDescent="0.25">
      <c r="A7070" s="20"/>
      <c r="B7070" s="21"/>
      <c r="C7070" s="22"/>
      <c r="D7070" s="23"/>
      <c r="E7070" s="22"/>
      <c r="F7070" s="23"/>
      <c r="G7070" s="24"/>
      <c r="H7070" s="22"/>
      <c r="I7070" s="22"/>
      <c r="J7070" s="22"/>
      <c r="K7070" s="22"/>
      <c r="L7070" s="66"/>
      <c r="M7070" s="67"/>
      <c r="N7070" s="22"/>
      <c r="O7070" s="22"/>
      <c r="P7070" s="25"/>
      <c r="Q7070" s="26"/>
    </row>
    <row r="7071" spans="1:17" x14ac:dyDescent="0.25">
      <c r="A7071" s="20"/>
      <c r="B7071" s="21"/>
      <c r="C7071" s="22"/>
      <c r="D7071" s="23"/>
      <c r="E7071" s="22"/>
      <c r="F7071" s="23"/>
      <c r="G7071" s="24"/>
      <c r="H7071" s="22"/>
      <c r="I7071" s="22"/>
      <c r="J7071" s="22"/>
      <c r="K7071" s="22"/>
      <c r="L7071" s="66"/>
      <c r="M7071" s="67"/>
      <c r="N7071" s="22"/>
      <c r="O7071" s="22"/>
      <c r="P7071" s="25"/>
      <c r="Q7071" s="26"/>
    </row>
    <row r="7072" spans="1:17" x14ac:dyDescent="0.25">
      <c r="A7072" s="20"/>
      <c r="B7072" s="21"/>
      <c r="C7072" s="22"/>
      <c r="D7072" s="23"/>
      <c r="E7072" s="22"/>
      <c r="F7072" s="23"/>
      <c r="G7072" s="24"/>
      <c r="H7072" s="22"/>
      <c r="I7072" s="22"/>
      <c r="J7072" s="22"/>
      <c r="K7072" s="22"/>
      <c r="L7072" s="66"/>
      <c r="M7072" s="67"/>
      <c r="N7072" s="22"/>
      <c r="O7072" s="22"/>
      <c r="P7072" s="25"/>
      <c r="Q7072" s="26"/>
    </row>
    <row r="7073" spans="1:17" x14ac:dyDescent="0.25">
      <c r="A7073" s="20"/>
      <c r="B7073" s="21"/>
      <c r="C7073" s="22"/>
      <c r="D7073" s="23"/>
      <c r="E7073" s="22"/>
      <c r="F7073" s="23"/>
      <c r="G7073" s="24"/>
      <c r="H7073" s="22"/>
      <c r="I7073" s="22"/>
      <c r="J7073" s="22"/>
      <c r="K7073" s="22"/>
      <c r="L7073" s="66"/>
      <c r="M7073" s="67"/>
      <c r="N7073" s="22"/>
      <c r="O7073" s="22"/>
      <c r="P7073" s="25"/>
      <c r="Q7073" s="26"/>
    </row>
    <row r="7074" spans="1:17" x14ac:dyDescent="0.25">
      <c r="A7074" s="20"/>
      <c r="B7074" s="21"/>
      <c r="C7074" s="22"/>
      <c r="D7074" s="23"/>
      <c r="E7074" s="22"/>
      <c r="F7074" s="23"/>
      <c r="G7074" s="24"/>
      <c r="H7074" s="22"/>
      <c r="I7074" s="22"/>
      <c r="J7074" s="22"/>
      <c r="K7074" s="22"/>
      <c r="L7074" s="66"/>
      <c r="M7074" s="67"/>
      <c r="N7074" s="22"/>
      <c r="O7074" s="22"/>
      <c r="P7074" s="25"/>
      <c r="Q7074" s="26"/>
    </row>
    <row r="7075" spans="1:17" x14ac:dyDescent="0.25">
      <c r="A7075" s="20"/>
      <c r="B7075" s="21"/>
      <c r="C7075" s="22"/>
      <c r="D7075" s="23"/>
      <c r="E7075" s="22"/>
      <c r="F7075" s="23"/>
      <c r="G7075" s="24"/>
      <c r="H7075" s="22"/>
      <c r="I7075" s="22"/>
      <c r="J7075" s="22"/>
      <c r="K7075" s="22"/>
      <c r="L7075" s="66"/>
      <c r="M7075" s="67"/>
      <c r="N7075" s="22"/>
      <c r="O7075" s="22"/>
      <c r="P7075" s="25"/>
      <c r="Q7075" s="26"/>
    </row>
    <row r="7076" spans="1:17" x14ac:dyDescent="0.25">
      <c r="A7076" s="20"/>
      <c r="B7076" s="21"/>
      <c r="C7076" s="22"/>
      <c r="D7076" s="23"/>
      <c r="E7076" s="22"/>
      <c r="F7076" s="23"/>
      <c r="G7076" s="24"/>
      <c r="H7076" s="22"/>
      <c r="I7076" s="22"/>
      <c r="J7076" s="22"/>
      <c r="K7076" s="22"/>
      <c r="L7076" s="66"/>
      <c r="M7076" s="67"/>
      <c r="N7076" s="22"/>
      <c r="O7076" s="22"/>
      <c r="P7076" s="25"/>
      <c r="Q7076" s="26"/>
    </row>
    <row r="7077" spans="1:17" x14ac:dyDescent="0.25">
      <c r="A7077" s="20"/>
      <c r="B7077" s="21"/>
      <c r="C7077" s="22"/>
      <c r="D7077" s="23"/>
      <c r="E7077" s="22"/>
      <c r="F7077" s="23"/>
      <c r="G7077" s="24"/>
      <c r="H7077" s="22"/>
      <c r="I7077" s="22"/>
      <c r="J7077" s="22"/>
      <c r="K7077" s="22"/>
      <c r="L7077" s="66"/>
      <c r="M7077" s="67"/>
      <c r="N7077" s="22"/>
      <c r="O7077" s="22"/>
      <c r="P7077" s="25"/>
      <c r="Q7077" s="26"/>
    </row>
    <row r="7078" spans="1:17" x14ac:dyDescent="0.25">
      <c r="A7078" s="20"/>
      <c r="B7078" s="21"/>
      <c r="C7078" s="22"/>
      <c r="D7078" s="23"/>
      <c r="E7078" s="22"/>
      <c r="F7078" s="23"/>
      <c r="G7078" s="24"/>
      <c r="H7078" s="22"/>
      <c r="I7078" s="22"/>
      <c r="J7078" s="22"/>
      <c r="K7078" s="22"/>
      <c r="L7078" s="66"/>
      <c r="M7078" s="67"/>
      <c r="N7078" s="22"/>
      <c r="O7078" s="22"/>
      <c r="P7078" s="25"/>
      <c r="Q7078" s="26"/>
    </row>
    <row r="7079" spans="1:17" x14ac:dyDescent="0.25">
      <c r="A7079" s="20"/>
      <c r="B7079" s="21"/>
      <c r="C7079" s="22"/>
      <c r="D7079" s="23"/>
      <c r="E7079" s="22"/>
      <c r="F7079" s="23"/>
      <c r="G7079" s="24"/>
      <c r="H7079" s="22"/>
      <c r="I7079" s="22"/>
      <c r="J7079" s="22"/>
      <c r="K7079" s="22"/>
      <c r="L7079" s="66"/>
      <c r="M7079" s="67"/>
      <c r="N7079" s="22"/>
      <c r="O7079" s="22"/>
      <c r="P7079" s="25"/>
      <c r="Q7079" s="26"/>
    </row>
    <row r="7080" spans="1:17" x14ac:dyDescent="0.25">
      <c r="A7080" s="20"/>
      <c r="B7080" s="21"/>
      <c r="C7080" s="22"/>
      <c r="D7080" s="23"/>
      <c r="E7080" s="22"/>
      <c r="F7080" s="23"/>
      <c r="G7080" s="24"/>
      <c r="H7080" s="22"/>
      <c r="I7080" s="22"/>
      <c r="J7080" s="22"/>
      <c r="K7080" s="22"/>
      <c r="L7080" s="66"/>
      <c r="M7080" s="67"/>
      <c r="N7080" s="22"/>
      <c r="O7080" s="22"/>
      <c r="P7080" s="25"/>
      <c r="Q7080" s="26"/>
    </row>
    <row r="7081" spans="1:17" x14ac:dyDescent="0.25">
      <c r="A7081" s="20"/>
      <c r="B7081" s="21"/>
      <c r="C7081" s="22"/>
      <c r="D7081" s="23"/>
      <c r="E7081" s="22"/>
      <c r="F7081" s="23"/>
      <c r="G7081" s="24"/>
      <c r="H7081" s="22"/>
      <c r="I7081" s="22"/>
      <c r="J7081" s="22"/>
      <c r="K7081" s="22"/>
      <c r="L7081" s="66"/>
      <c r="M7081" s="67"/>
      <c r="N7081" s="22"/>
      <c r="O7081" s="22"/>
      <c r="P7081" s="25"/>
      <c r="Q7081" s="26"/>
    </row>
    <row r="7082" spans="1:17" x14ac:dyDescent="0.25">
      <c r="A7082" s="20"/>
      <c r="B7082" s="21"/>
      <c r="C7082" s="22"/>
      <c r="D7082" s="23"/>
      <c r="E7082" s="22"/>
      <c r="F7082" s="23"/>
      <c r="G7082" s="24"/>
      <c r="H7082" s="22"/>
      <c r="I7082" s="22"/>
      <c r="J7082" s="22"/>
      <c r="K7082" s="22"/>
      <c r="L7082" s="66"/>
      <c r="M7082" s="67"/>
      <c r="N7082" s="22"/>
      <c r="O7082" s="22"/>
      <c r="P7082" s="25"/>
      <c r="Q7082" s="26"/>
    </row>
    <row r="7083" spans="1:17" x14ac:dyDescent="0.25">
      <c r="A7083" s="20"/>
      <c r="B7083" s="21"/>
      <c r="C7083" s="22"/>
      <c r="D7083" s="23"/>
      <c r="E7083" s="22"/>
      <c r="F7083" s="23"/>
      <c r="G7083" s="24"/>
      <c r="H7083" s="22"/>
      <c r="I7083" s="22"/>
      <c r="J7083" s="22"/>
      <c r="K7083" s="22"/>
      <c r="L7083" s="66"/>
      <c r="M7083" s="67"/>
      <c r="N7083" s="22"/>
      <c r="O7083" s="22"/>
      <c r="P7083" s="25"/>
      <c r="Q7083" s="26"/>
    </row>
    <row r="7084" spans="1:17" x14ac:dyDescent="0.25">
      <c r="A7084" s="20"/>
      <c r="B7084" s="21"/>
      <c r="C7084" s="22"/>
      <c r="D7084" s="23"/>
      <c r="E7084" s="22"/>
      <c r="F7084" s="23"/>
      <c r="G7084" s="24"/>
      <c r="H7084" s="22"/>
      <c r="I7084" s="22"/>
      <c r="J7084" s="22"/>
      <c r="K7084" s="22"/>
      <c r="L7084" s="66"/>
      <c r="M7084" s="67"/>
      <c r="N7084" s="22"/>
      <c r="O7084" s="22"/>
      <c r="P7084" s="25"/>
      <c r="Q7084" s="26"/>
    </row>
    <row r="7085" spans="1:17" x14ac:dyDescent="0.25">
      <c r="A7085" s="20"/>
      <c r="B7085" s="21"/>
      <c r="C7085" s="22"/>
      <c r="D7085" s="23"/>
      <c r="E7085" s="22"/>
      <c r="F7085" s="23"/>
      <c r="G7085" s="24"/>
      <c r="H7085" s="22"/>
      <c r="I7085" s="22"/>
      <c r="J7085" s="22"/>
      <c r="K7085" s="22"/>
      <c r="L7085" s="66"/>
      <c r="M7085" s="67"/>
      <c r="N7085" s="22"/>
      <c r="O7085" s="22"/>
      <c r="P7085" s="25"/>
      <c r="Q7085" s="26"/>
    </row>
    <row r="7086" spans="1:17" x14ac:dyDescent="0.25">
      <c r="A7086" s="20"/>
      <c r="B7086" s="21"/>
      <c r="C7086" s="22"/>
      <c r="D7086" s="23"/>
      <c r="E7086" s="22"/>
      <c r="F7086" s="23"/>
      <c r="G7086" s="24"/>
      <c r="H7086" s="22"/>
      <c r="I7086" s="22"/>
      <c r="J7086" s="22"/>
      <c r="K7086" s="22"/>
      <c r="L7086" s="66"/>
      <c r="M7086" s="67"/>
      <c r="N7086" s="22"/>
      <c r="O7086" s="22"/>
      <c r="P7086" s="25"/>
      <c r="Q7086" s="26"/>
    </row>
    <row r="7087" spans="1:17" x14ac:dyDescent="0.25">
      <c r="A7087" s="20"/>
      <c r="B7087" s="21"/>
      <c r="C7087" s="22"/>
      <c r="D7087" s="23"/>
      <c r="E7087" s="22"/>
      <c r="F7087" s="23"/>
      <c r="G7087" s="24"/>
      <c r="H7087" s="22"/>
      <c r="I7087" s="22"/>
      <c r="J7087" s="22"/>
      <c r="K7087" s="22"/>
      <c r="L7087" s="66"/>
      <c r="M7087" s="67"/>
      <c r="N7087" s="22"/>
      <c r="O7087" s="22"/>
      <c r="P7087" s="25"/>
      <c r="Q7087" s="26"/>
    </row>
    <row r="7088" spans="1:17" x14ac:dyDescent="0.25">
      <c r="A7088" s="20"/>
      <c r="B7088" s="21"/>
      <c r="C7088" s="22"/>
      <c r="D7088" s="23"/>
      <c r="E7088" s="22"/>
      <c r="F7088" s="23"/>
      <c r="G7088" s="24"/>
      <c r="H7088" s="22"/>
      <c r="I7088" s="22"/>
      <c r="J7088" s="22"/>
      <c r="K7088" s="22"/>
      <c r="L7088" s="66"/>
      <c r="M7088" s="67"/>
      <c r="N7088" s="22"/>
      <c r="O7088" s="22"/>
      <c r="P7088" s="25"/>
      <c r="Q7088" s="26"/>
    </row>
    <row r="7089" spans="1:17" x14ac:dyDescent="0.25">
      <c r="A7089" s="20"/>
      <c r="B7089" s="21"/>
      <c r="C7089" s="22"/>
      <c r="D7089" s="23"/>
      <c r="E7089" s="22"/>
      <c r="F7089" s="23"/>
      <c r="G7089" s="24"/>
      <c r="H7089" s="22"/>
      <c r="I7089" s="22"/>
      <c r="J7089" s="22"/>
      <c r="K7089" s="22"/>
      <c r="L7089" s="66"/>
      <c r="M7089" s="67"/>
      <c r="N7089" s="22"/>
      <c r="O7089" s="22"/>
      <c r="P7089" s="25"/>
      <c r="Q7089" s="26"/>
    </row>
    <row r="7090" spans="1:17" x14ac:dyDescent="0.25">
      <c r="A7090" s="20"/>
      <c r="B7090" s="21"/>
      <c r="C7090" s="22"/>
      <c r="D7090" s="23"/>
      <c r="E7090" s="22"/>
      <c r="F7090" s="23"/>
      <c r="G7090" s="24"/>
      <c r="H7090" s="22"/>
      <c r="I7090" s="22"/>
      <c r="J7090" s="22"/>
      <c r="K7090" s="22"/>
      <c r="L7090" s="66"/>
      <c r="M7090" s="67"/>
      <c r="N7090" s="22"/>
      <c r="O7090" s="22"/>
      <c r="P7090" s="25"/>
      <c r="Q7090" s="26"/>
    </row>
    <row r="7091" spans="1:17" x14ac:dyDescent="0.25">
      <c r="A7091" s="20"/>
      <c r="B7091" s="21"/>
      <c r="C7091" s="22"/>
      <c r="D7091" s="23"/>
      <c r="E7091" s="22"/>
      <c r="F7091" s="23"/>
      <c r="G7091" s="24"/>
      <c r="H7091" s="22"/>
      <c r="I7091" s="22"/>
      <c r="J7091" s="22"/>
      <c r="K7091" s="22"/>
      <c r="L7091" s="66"/>
      <c r="M7091" s="67"/>
      <c r="N7091" s="22"/>
      <c r="O7091" s="22"/>
      <c r="P7091" s="25"/>
      <c r="Q7091" s="26"/>
    </row>
    <row r="7092" spans="1:17" x14ac:dyDescent="0.25">
      <c r="A7092" s="20"/>
      <c r="B7092" s="21"/>
      <c r="C7092" s="22"/>
      <c r="D7092" s="23"/>
      <c r="E7092" s="22"/>
      <c r="F7092" s="23"/>
      <c r="G7092" s="24"/>
      <c r="H7092" s="22"/>
      <c r="I7092" s="22"/>
      <c r="J7092" s="22"/>
      <c r="K7092" s="22"/>
      <c r="L7092" s="66"/>
      <c r="M7092" s="67"/>
      <c r="N7092" s="22"/>
      <c r="O7092" s="22"/>
      <c r="P7092" s="25"/>
      <c r="Q7092" s="26"/>
    </row>
    <row r="7093" spans="1:17" x14ac:dyDescent="0.25">
      <c r="A7093" s="20"/>
      <c r="B7093" s="21"/>
      <c r="C7093" s="22"/>
      <c r="D7093" s="23"/>
      <c r="E7093" s="22"/>
      <c r="F7093" s="23"/>
      <c r="G7093" s="24"/>
      <c r="H7093" s="22"/>
      <c r="I7093" s="22"/>
      <c r="J7093" s="22"/>
      <c r="K7093" s="22"/>
      <c r="L7093" s="66"/>
      <c r="M7093" s="67"/>
      <c r="N7093" s="22"/>
      <c r="O7093" s="22"/>
      <c r="P7093" s="25"/>
      <c r="Q7093" s="26"/>
    </row>
    <row r="7094" spans="1:17" x14ac:dyDescent="0.25">
      <c r="A7094" s="20"/>
      <c r="B7094" s="21"/>
      <c r="C7094" s="22"/>
      <c r="D7094" s="23"/>
      <c r="E7094" s="22"/>
      <c r="F7094" s="23"/>
      <c r="G7094" s="24"/>
      <c r="H7094" s="22"/>
      <c r="I7094" s="22"/>
      <c r="J7094" s="22"/>
      <c r="K7094" s="22"/>
      <c r="L7094" s="66"/>
      <c r="M7094" s="67"/>
      <c r="N7094" s="22"/>
      <c r="O7094" s="22"/>
      <c r="P7094" s="25"/>
      <c r="Q7094" s="26"/>
    </row>
    <row r="7095" spans="1:17" x14ac:dyDescent="0.25">
      <c r="A7095" s="20"/>
      <c r="B7095" s="21"/>
      <c r="C7095" s="22"/>
      <c r="D7095" s="23"/>
      <c r="E7095" s="22"/>
      <c r="F7095" s="23"/>
      <c r="G7095" s="24"/>
      <c r="H7095" s="22"/>
      <c r="I7095" s="22"/>
      <c r="J7095" s="22"/>
      <c r="K7095" s="22"/>
      <c r="L7095" s="66"/>
      <c r="M7095" s="67"/>
      <c r="N7095" s="22"/>
      <c r="O7095" s="22"/>
      <c r="P7095" s="25"/>
      <c r="Q7095" s="26"/>
    </row>
    <row r="7096" spans="1:17" x14ac:dyDescent="0.25">
      <c r="A7096" s="20"/>
      <c r="B7096" s="21"/>
      <c r="C7096" s="22"/>
      <c r="D7096" s="23"/>
      <c r="E7096" s="22"/>
      <c r="F7096" s="23"/>
      <c r="G7096" s="24"/>
      <c r="H7096" s="22"/>
      <c r="I7096" s="22"/>
      <c r="J7096" s="22"/>
      <c r="K7096" s="22"/>
      <c r="L7096" s="66"/>
      <c r="M7096" s="67"/>
      <c r="N7096" s="22"/>
      <c r="O7096" s="22"/>
      <c r="P7096" s="25"/>
      <c r="Q7096" s="26"/>
    </row>
    <row r="7097" spans="1:17" x14ac:dyDescent="0.25">
      <c r="A7097" s="20"/>
      <c r="B7097" s="21"/>
      <c r="C7097" s="22"/>
      <c r="D7097" s="23"/>
      <c r="E7097" s="22"/>
      <c r="F7097" s="23"/>
      <c r="G7097" s="24"/>
      <c r="H7097" s="22"/>
      <c r="I7097" s="22"/>
      <c r="J7097" s="22"/>
      <c r="K7097" s="22"/>
      <c r="L7097" s="66"/>
      <c r="M7097" s="67"/>
      <c r="N7097" s="22"/>
      <c r="O7097" s="22"/>
      <c r="P7097" s="25"/>
      <c r="Q7097" s="26"/>
    </row>
    <row r="7098" spans="1:17" x14ac:dyDescent="0.25">
      <c r="A7098" s="20"/>
      <c r="B7098" s="21"/>
      <c r="C7098" s="22"/>
      <c r="D7098" s="23"/>
      <c r="E7098" s="22"/>
      <c r="F7098" s="23"/>
      <c r="G7098" s="24"/>
      <c r="H7098" s="22"/>
      <c r="I7098" s="22"/>
      <c r="J7098" s="22"/>
      <c r="K7098" s="22"/>
      <c r="L7098" s="66"/>
      <c r="M7098" s="67"/>
      <c r="N7098" s="22"/>
      <c r="O7098" s="22"/>
      <c r="P7098" s="25"/>
      <c r="Q7098" s="26"/>
    </row>
    <row r="7099" spans="1:17" x14ac:dyDescent="0.25">
      <c r="A7099" s="20"/>
      <c r="B7099" s="21"/>
      <c r="C7099" s="22"/>
      <c r="D7099" s="23"/>
      <c r="E7099" s="22"/>
      <c r="F7099" s="23"/>
      <c r="G7099" s="24"/>
      <c r="H7099" s="22"/>
      <c r="I7099" s="22"/>
      <c r="J7099" s="22"/>
      <c r="K7099" s="22"/>
      <c r="L7099" s="66"/>
      <c r="M7099" s="67"/>
      <c r="N7099" s="22"/>
      <c r="O7099" s="22"/>
      <c r="P7099" s="25"/>
      <c r="Q7099" s="26"/>
    </row>
    <row r="7100" spans="1:17" x14ac:dyDescent="0.25">
      <c r="A7100" s="20"/>
      <c r="B7100" s="21"/>
      <c r="C7100" s="22"/>
      <c r="D7100" s="23"/>
      <c r="E7100" s="22"/>
      <c r="F7100" s="23"/>
      <c r="G7100" s="24"/>
      <c r="H7100" s="22"/>
      <c r="I7100" s="22"/>
      <c r="J7100" s="22"/>
      <c r="K7100" s="22"/>
      <c r="L7100" s="66"/>
      <c r="M7100" s="67"/>
      <c r="N7100" s="22"/>
      <c r="O7100" s="22"/>
      <c r="P7100" s="25"/>
      <c r="Q7100" s="26"/>
    </row>
    <row r="7101" spans="1:17" x14ac:dyDescent="0.25">
      <c r="A7101" s="20"/>
      <c r="B7101" s="21"/>
      <c r="C7101" s="22"/>
      <c r="D7101" s="23"/>
      <c r="E7101" s="22"/>
      <c r="F7101" s="23"/>
      <c r="G7101" s="24"/>
      <c r="H7101" s="22"/>
      <c r="I7101" s="22"/>
      <c r="J7101" s="22"/>
      <c r="K7101" s="22"/>
      <c r="L7101" s="66"/>
      <c r="M7101" s="67"/>
      <c r="N7101" s="22"/>
      <c r="O7101" s="22"/>
      <c r="P7101" s="25"/>
      <c r="Q7101" s="26"/>
    </row>
    <row r="7102" spans="1:17" x14ac:dyDescent="0.25">
      <c r="A7102" s="20"/>
      <c r="B7102" s="21"/>
      <c r="C7102" s="22"/>
      <c r="D7102" s="23"/>
      <c r="E7102" s="22"/>
      <c r="F7102" s="23"/>
      <c r="G7102" s="24"/>
      <c r="H7102" s="22"/>
      <c r="I7102" s="22"/>
      <c r="J7102" s="22"/>
      <c r="K7102" s="22"/>
      <c r="L7102" s="66"/>
      <c r="M7102" s="67"/>
      <c r="N7102" s="22"/>
      <c r="O7102" s="22"/>
      <c r="P7102" s="25"/>
      <c r="Q7102" s="26"/>
    </row>
    <row r="7103" spans="1:17" x14ac:dyDescent="0.25">
      <c r="A7103" s="20"/>
      <c r="B7103" s="21"/>
      <c r="C7103" s="22"/>
      <c r="D7103" s="23"/>
      <c r="E7103" s="22"/>
      <c r="F7103" s="23"/>
      <c r="G7103" s="24"/>
      <c r="H7103" s="22"/>
      <c r="I7103" s="22"/>
      <c r="J7103" s="22"/>
      <c r="K7103" s="22"/>
      <c r="L7103" s="66"/>
      <c r="M7103" s="67"/>
      <c r="N7103" s="22"/>
      <c r="O7103" s="22"/>
      <c r="P7103" s="25"/>
      <c r="Q7103" s="26"/>
    </row>
    <row r="7104" spans="1:17" x14ac:dyDescent="0.25">
      <c r="A7104" s="20"/>
      <c r="B7104" s="21"/>
      <c r="C7104" s="22"/>
      <c r="D7104" s="23"/>
      <c r="E7104" s="22"/>
      <c r="F7104" s="23"/>
      <c r="G7104" s="24"/>
      <c r="H7104" s="22"/>
      <c r="I7104" s="22"/>
      <c r="J7104" s="22"/>
      <c r="K7104" s="22"/>
      <c r="L7104" s="66"/>
      <c r="M7104" s="67"/>
      <c r="N7104" s="22"/>
      <c r="O7104" s="22"/>
      <c r="P7104" s="25"/>
      <c r="Q7104" s="26"/>
    </row>
    <row r="7105" spans="1:17" x14ac:dyDescent="0.25">
      <c r="A7105" s="20"/>
      <c r="B7105" s="21"/>
      <c r="C7105" s="22"/>
      <c r="D7105" s="23"/>
      <c r="E7105" s="22"/>
      <c r="F7105" s="23"/>
      <c r="G7105" s="24"/>
      <c r="H7105" s="22"/>
      <c r="I7105" s="22"/>
      <c r="J7105" s="22"/>
      <c r="K7105" s="22"/>
      <c r="L7105" s="66"/>
      <c r="M7105" s="67"/>
      <c r="N7105" s="22"/>
      <c r="O7105" s="22"/>
      <c r="P7105" s="25"/>
      <c r="Q7105" s="26"/>
    </row>
    <row r="7106" spans="1:17" x14ac:dyDescent="0.25">
      <c r="A7106" s="20"/>
      <c r="B7106" s="21"/>
      <c r="C7106" s="22"/>
      <c r="D7106" s="23"/>
      <c r="E7106" s="22"/>
      <c r="F7106" s="23"/>
      <c r="G7106" s="24"/>
      <c r="H7106" s="22"/>
      <c r="I7106" s="22"/>
      <c r="J7106" s="22"/>
      <c r="K7106" s="22"/>
      <c r="L7106" s="66"/>
      <c r="M7106" s="67"/>
      <c r="N7106" s="22"/>
      <c r="O7106" s="22"/>
      <c r="P7106" s="25"/>
      <c r="Q7106" s="26"/>
    </row>
    <row r="7107" spans="1:17" x14ac:dyDescent="0.25">
      <c r="A7107" s="20"/>
      <c r="B7107" s="21"/>
      <c r="C7107" s="22"/>
      <c r="D7107" s="23"/>
      <c r="E7107" s="22"/>
      <c r="F7107" s="23"/>
      <c r="G7107" s="24"/>
      <c r="H7107" s="22"/>
      <c r="I7107" s="22"/>
      <c r="J7107" s="22"/>
      <c r="K7107" s="22"/>
      <c r="L7107" s="66"/>
      <c r="M7107" s="67"/>
      <c r="N7107" s="22"/>
      <c r="O7107" s="22"/>
      <c r="P7107" s="25"/>
      <c r="Q7107" s="26"/>
    </row>
    <row r="7108" spans="1:17" x14ac:dyDescent="0.25">
      <c r="A7108" s="20"/>
      <c r="B7108" s="21"/>
      <c r="C7108" s="22"/>
      <c r="D7108" s="23"/>
      <c r="E7108" s="22"/>
      <c r="F7108" s="23"/>
      <c r="G7108" s="24"/>
      <c r="H7108" s="22"/>
      <c r="I7108" s="22"/>
      <c r="J7108" s="22"/>
      <c r="K7108" s="22"/>
      <c r="L7108" s="66"/>
      <c r="M7108" s="67"/>
      <c r="N7108" s="22"/>
      <c r="O7108" s="22"/>
      <c r="P7108" s="25"/>
      <c r="Q7108" s="26"/>
    </row>
    <row r="7109" spans="1:17" x14ac:dyDescent="0.25">
      <c r="A7109" s="20"/>
      <c r="B7109" s="21"/>
      <c r="C7109" s="22"/>
      <c r="D7109" s="23"/>
      <c r="E7109" s="22"/>
      <c r="F7109" s="23"/>
      <c r="G7109" s="24"/>
      <c r="H7109" s="22"/>
      <c r="I7109" s="22"/>
      <c r="J7109" s="22"/>
      <c r="K7109" s="22"/>
      <c r="L7109" s="66"/>
      <c r="M7109" s="67"/>
      <c r="N7109" s="22"/>
      <c r="O7109" s="22"/>
      <c r="P7109" s="25"/>
      <c r="Q7109" s="26"/>
    </row>
    <row r="7110" spans="1:17" x14ac:dyDescent="0.25">
      <c r="A7110" s="20"/>
      <c r="B7110" s="21"/>
      <c r="C7110" s="22"/>
      <c r="D7110" s="23"/>
      <c r="E7110" s="22"/>
      <c r="F7110" s="23"/>
      <c r="G7110" s="24"/>
      <c r="H7110" s="22"/>
      <c r="I7110" s="22"/>
      <c r="J7110" s="22"/>
      <c r="K7110" s="22"/>
      <c r="L7110" s="66"/>
      <c r="M7110" s="67"/>
      <c r="N7110" s="22"/>
      <c r="O7110" s="22"/>
      <c r="P7110" s="25"/>
      <c r="Q7110" s="26"/>
    </row>
    <row r="7111" spans="1:17" x14ac:dyDescent="0.25">
      <c r="A7111" s="20"/>
      <c r="B7111" s="21"/>
      <c r="C7111" s="22"/>
      <c r="D7111" s="23"/>
      <c r="E7111" s="22"/>
      <c r="F7111" s="23"/>
      <c r="G7111" s="24"/>
      <c r="H7111" s="22"/>
      <c r="I7111" s="22"/>
      <c r="J7111" s="22"/>
      <c r="K7111" s="22"/>
      <c r="L7111" s="66"/>
      <c r="M7111" s="67"/>
      <c r="N7111" s="22"/>
      <c r="O7111" s="22"/>
      <c r="P7111" s="25"/>
      <c r="Q7111" s="26"/>
    </row>
    <row r="7112" spans="1:17" x14ac:dyDescent="0.25">
      <c r="A7112" s="20"/>
      <c r="B7112" s="21"/>
      <c r="C7112" s="22"/>
      <c r="D7112" s="23"/>
      <c r="E7112" s="22"/>
      <c r="F7112" s="23"/>
      <c r="G7112" s="24"/>
      <c r="H7112" s="22"/>
      <c r="I7112" s="22"/>
      <c r="J7112" s="22"/>
      <c r="K7112" s="22"/>
      <c r="L7112" s="66"/>
      <c r="M7112" s="67"/>
      <c r="N7112" s="22"/>
      <c r="O7112" s="22"/>
      <c r="P7112" s="25"/>
      <c r="Q7112" s="26"/>
    </row>
    <row r="7113" spans="1:17" x14ac:dyDescent="0.25">
      <c r="A7113" s="20"/>
      <c r="B7113" s="21"/>
      <c r="C7113" s="22"/>
      <c r="D7113" s="23"/>
      <c r="E7113" s="22"/>
      <c r="F7113" s="23"/>
      <c r="G7113" s="24"/>
      <c r="H7113" s="22"/>
      <c r="I7113" s="22"/>
      <c r="J7113" s="22"/>
      <c r="K7113" s="22"/>
      <c r="L7113" s="66"/>
      <c r="M7113" s="67"/>
      <c r="N7113" s="22"/>
      <c r="O7113" s="22"/>
      <c r="P7113" s="25"/>
      <c r="Q7113" s="26"/>
    </row>
    <row r="7114" spans="1:17" x14ac:dyDescent="0.25">
      <c r="A7114" s="20"/>
      <c r="B7114" s="21"/>
      <c r="C7114" s="22"/>
      <c r="D7114" s="23"/>
      <c r="E7114" s="22"/>
      <c r="F7114" s="23"/>
      <c r="G7114" s="24"/>
      <c r="H7114" s="22"/>
      <c r="I7114" s="22"/>
      <c r="J7114" s="22"/>
      <c r="K7114" s="22"/>
      <c r="L7114" s="66"/>
      <c r="M7114" s="67"/>
      <c r="N7114" s="22"/>
      <c r="O7114" s="22"/>
      <c r="P7114" s="25"/>
      <c r="Q7114" s="26"/>
    </row>
    <row r="7115" spans="1:17" x14ac:dyDescent="0.25">
      <c r="A7115" s="20"/>
      <c r="B7115" s="21"/>
      <c r="C7115" s="22"/>
      <c r="D7115" s="23"/>
      <c r="E7115" s="22"/>
      <c r="F7115" s="23"/>
      <c r="G7115" s="24"/>
      <c r="H7115" s="22"/>
      <c r="I7115" s="22"/>
      <c r="J7115" s="22"/>
      <c r="K7115" s="22"/>
      <c r="L7115" s="66"/>
      <c r="M7115" s="67"/>
      <c r="N7115" s="22"/>
      <c r="O7115" s="22"/>
      <c r="P7115" s="25"/>
      <c r="Q7115" s="26"/>
    </row>
    <row r="7116" spans="1:17" x14ac:dyDescent="0.25">
      <c r="A7116" s="20"/>
      <c r="B7116" s="21"/>
      <c r="C7116" s="22"/>
      <c r="D7116" s="23"/>
      <c r="E7116" s="22"/>
      <c r="F7116" s="23"/>
      <c r="G7116" s="24"/>
      <c r="H7116" s="22"/>
      <c r="I7116" s="22"/>
      <c r="J7116" s="22"/>
      <c r="K7116" s="22"/>
      <c r="L7116" s="66"/>
      <c r="M7116" s="67"/>
      <c r="N7116" s="22"/>
      <c r="O7116" s="22"/>
      <c r="P7116" s="25"/>
      <c r="Q7116" s="26"/>
    </row>
    <row r="7117" spans="1:17" x14ac:dyDescent="0.25">
      <c r="A7117" s="20"/>
      <c r="B7117" s="21"/>
      <c r="C7117" s="22"/>
      <c r="D7117" s="23"/>
      <c r="E7117" s="22"/>
      <c r="F7117" s="23"/>
      <c r="G7117" s="24"/>
      <c r="H7117" s="22"/>
      <c r="I7117" s="22"/>
      <c r="J7117" s="22"/>
      <c r="K7117" s="22"/>
      <c r="L7117" s="66"/>
      <c r="M7117" s="67"/>
      <c r="N7117" s="22"/>
      <c r="O7117" s="22"/>
      <c r="P7117" s="25"/>
      <c r="Q7117" s="26"/>
    </row>
    <row r="7118" spans="1:17" x14ac:dyDescent="0.25">
      <c r="A7118" s="20"/>
      <c r="B7118" s="21"/>
      <c r="C7118" s="22"/>
      <c r="D7118" s="23"/>
      <c r="E7118" s="22"/>
      <c r="F7118" s="23"/>
      <c r="G7118" s="24"/>
      <c r="H7118" s="22"/>
      <c r="I7118" s="22"/>
      <c r="J7118" s="22"/>
      <c r="K7118" s="22"/>
      <c r="L7118" s="66"/>
      <c r="M7118" s="67"/>
      <c r="N7118" s="22"/>
      <c r="O7118" s="22"/>
      <c r="P7118" s="25"/>
      <c r="Q7118" s="26"/>
    </row>
    <row r="7119" spans="1:17" x14ac:dyDescent="0.25">
      <c r="A7119" s="20"/>
      <c r="B7119" s="21"/>
      <c r="C7119" s="22"/>
      <c r="D7119" s="23"/>
      <c r="E7119" s="22"/>
      <c r="F7119" s="23"/>
      <c r="G7119" s="24"/>
      <c r="H7119" s="22"/>
      <c r="I7119" s="22"/>
      <c r="J7119" s="22"/>
      <c r="K7119" s="22"/>
      <c r="L7119" s="66"/>
      <c r="M7119" s="67"/>
      <c r="N7119" s="22"/>
      <c r="O7119" s="22"/>
      <c r="P7119" s="25"/>
      <c r="Q7119" s="26"/>
    </row>
    <row r="7120" spans="1:17" x14ac:dyDescent="0.25">
      <c r="A7120" s="20"/>
      <c r="B7120" s="21"/>
      <c r="C7120" s="22"/>
      <c r="D7120" s="23"/>
      <c r="E7120" s="22"/>
      <c r="F7120" s="23"/>
      <c r="G7120" s="24"/>
      <c r="H7120" s="22"/>
      <c r="I7120" s="22"/>
      <c r="J7120" s="22"/>
      <c r="K7120" s="22"/>
      <c r="L7120" s="66"/>
      <c r="M7120" s="67"/>
      <c r="N7120" s="22"/>
      <c r="O7120" s="22"/>
      <c r="P7120" s="25"/>
      <c r="Q7120" s="26"/>
    </row>
    <row r="7121" spans="1:17" x14ac:dyDescent="0.25">
      <c r="A7121" s="20"/>
      <c r="B7121" s="21"/>
      <c r="C7121" s="22"/>
      <c r="D7121" s="23"/>
      <c r="E7121" s="22"/>
      <c r="F7121" s="23"/>
      <c r="G7121" s="24"/>
      <c r="H7121" s="22"/>
      <c r="I7121" s="22"/>
      <c r="J7121" s="22"/>
      <c r="K7121" s="22"/>
      <c r="L7121" s="66"/>
      <c r="M7121" s="67"/>
      <c r="N7121" s="22"/>
      <c r="O7121" s="22"/>
      <c r="P7121" s="25"/>
      <c r="Q7121" s="26"/>
    </row>
    <row r="7122" spans="1:17" x14ac:dyDescent="0.25">
      <c r="A7122" s="20"/>
      <c r="B7122" s="21"/>
      <c r="C7122" s="22"/>
      <c r="D7122" s="23"/>
      <c r="E7122" s="22"/>
      <c r="F7122" s="23"/>
      <c r="G7122" s="24"/>
      <c r="H7122" s="22"/>
      <c r="I7122" s="22"/>
      <c r="J7122" s="22"/>
      <c r="K7122" s="22"/>
      <c r="L7122" s="66"/>
      <c r="M7122" s="67"/>
      <c r="N7122" s="22"/>
      <c r="O7122" s="22"/>
      <c r="P7122" s="25"/>
      <c r="Q7122" s="26"/>
    </row>
    <row r="7123" spans="1:17" x14ac:dyDescent="0.25">
      <c r="A7123" s="20"/>
      <c r="B7123" s="21"/>
      <c r="C7123" s="22"/>
      <c r="D7123" s="23"/>
      <c r="E7123" s="22"/>
      <c r="F7123" s="23"/>
      <c r="G7123" s="24"/>
      <c r="H7123" s="22"/>
      <c r="I7123" s="22"/>
      <c r="J7123" s="22"/>
      <c r="K7123" s="22"/>
      <c r="L7123" s="66"/>
      <c r="M7123" s="67"/>
      <c r="N7123" s="22"/>
      <c r="O7123" s="22"/>
      <c r="P7123" s="25"/>
      <c r="Q7123" s="26"/>
    </row>
    <row r="7124" spans="1:17" x14ac:dyDescent="0.25">
      <c r="A7124" s="20"/>
      <c r="B7124" s="21"/>
      <c r="C7124" s="22"/>
      <c r="D7124" s="23"/>
      <c r="E7124" s="22"/>
      <c r="F7124" s="23"/>
      <c r="G7124" s="24"/>
      <c r="H7124" s="22"/>
      <c r="I7124" s="22"/>
      <c r="J7124" s="22"/>
      <c r="K7124" s="22"/>
      <c r="L7124" s="66"/>
      <c r="M7124" s="67"/>
      <c r="N7124" s="22"/>
      <c r="O7124" s="22"/>
      <c r="P7124" s="25"/>
      <c r="Q7124" s="26"/>
    </row>
    <row r="7125" spans="1:17" x14ac:dyDescent="0.25">
      <c r="A7125" s="20"/>
      <c r="B7125" s="21"/>
      <c r="C7125" s="22"/>
      <c r="D7125" s="23"/>
      <c r="E7125" s="22"/>
      <c r="F7125" s="23"/>
      <c r="G7125" s="24"/>
      <c r="H7125" s="22"/>
      <c r="I7125" s="22"/>
      <c r="J7125" s="22"/>
      <c r="K7125" s="22"/>
      <c r="L7125" s="66"/>
      <c r="M7125" s="67"/>
      <c r="N7125" s="22"/>
      <c r="O7125" s="22"/>
      <c r="P7125" s="25"/>
      <c r="Q7125" s="26"/>
    </row>
    <row r="7126" spans="1:17" x14ac:dyDescent="0.25">
      <c r="A7126" s="20"/>
      <c r="B7126" s="21"/>
      <c r="C7126" s="22"/>
      <c r="D7126" s="23"/>
      <c r="E7126" s="22"/>
      <c r="F7126" s="23"/>
      <c r="G7126" s="24"/>
      <c r="H7126" s="22"/>
      <c r="I7126" s="22"/>
      <c r="J7126" s="22"/>
      <c r="K7126" s="22"/>
      <c r="L7126" s="66"/>
      <c r="M7126" s="67"/>
      <c r="N7126" s="22"/>
      <c r="O7126" s="22"/>
      <c r="P7126" s="25"/>
      <c r="Q7126" s="26"/>
    </row>
    <row r="7127" spans="1:17" x14ac:dyDescent="0.25">
      <c r="A7127" s="20"/>
      <c r="B7127" s="21"/>
      <c r="C7127" s="22"/>
      <c r="D7127" s="23"/>
      <c r="E7127" s="22"/>
      <c r="F7127" s="23"/>
      <c r="G7127" s="24"/>
      <c r="H7127" s="22"/>
      <c r="I7127" s="22"/>
      <c r="J7127" s="22"/>
      <c r="K7127" s="22"/>
      <c r="L7127" s="66"/>
      <c r="M7127" s="67"/>
      <c r="N7127" s="22"/>
      <c r="O7127" s="22"/>
      <c r="P7127" s="25"/>
      <c r="Q7127" s="26"/>
    </row>
    <row r="7128" spans="1:17" x14ac:dyDescent="0.25">
      <c r="A7128" s="20"/>
      <c r="B7128" s="21"/>
      <c r="C7128" s="22"/>
      <c r="D7128" s="23"/>
      <c r="E7128" s="22"/>
      <c r="F7128" s="23"/>
      <c r="G7128" s="24"/>
      <c r="H7128" s="22"/>
      <c r="I7128" s="22"/>
      <c r="J7128" s="22"/>
      <c r="K7128" s="22"/>
      <c r="L7128" s="66"/>
      <c r="M7128" s="67"/>
      <c r="N7128" s="22"/>
      <c r="O7128" s="22"/>
      <c r="P7128" s="25"/>
      <c r="Q7128" s="26"/>
    </row>
    <row r="7129" spans="1:17" x14ac:dyDescent="0.25">
      <c r="A7129" s="20"/>
      <c r="B7129" s="21"/>
      <c r="C7129" s="22"/>
      <c r="D7129" s="23"/>
      <c r="E7129" s="22"/>
      <c r="F7129" s="23"/>
      <c r="G7129" s="24"/>
      <c r="H7129" s="22"/>
      <c r="I7129" s="22"/>
      <c r="J7129" s="22"/>
      <c r="K7129" s="22"/>
      <c r="L7129" s="66"/>
      <c r="M7129" s="67"/>
      <c r="N7129" s="22"/>
      <c r="O7129" s="22"/>
      <c r="P7129" s="25"/>
      <c r="Q7129" s="26"/>
    </row>
    <row r="7130" spans="1:17" x14ac:dyDescent="0.25">
      <c r="A7130" s="20"/>
      <c r="B7130" s="21"/>
      <c r="C7130" s="22"/>
      <c r="D7130" s="23"/>
      <c r="E7130" s="22"/>
      <c r="F7130" s="23"/>
      <c r="G7130" s="24"/>
      <c r="H7130" s="22"/>
      <c r="I7130" s="22"/>
      <c r="J7130" s="22"/>
      <c r="K7130" s="22"/>
      <c r="L7130" s="66"/>
      <c r="M7130" s="67"/>
      <c r="N7130" s="22"/>
      <c r="O7130" s="22"/>
      <c r="P7130" s="25"/>
      <c r="Q7130" s="26"/>
    </row>
    <row r="7131" spans="1:17" x14ac:dyDescent="0.25">
      <c r="A7131" s="20"/>
      <c r="B7131" s="21"/>
      <c r="C7131" s="22"/>
      <c r="D7131" s="23"/>
      <c r="E7131" s="22"/>
      <c r="F7131" s="23"/>
      <c r="G7131" s="24"/>
      <c r="H7131" s="22"/>
      <c r="I7131" s="22"/>
      <c r="J7131" s="22"/>
      <c r="K7131" s="22"/>
      <c r="L7131" s="66"/>
      <c r="M7131" s="67"/>
      <c r="N7131" s="22"/>
      <c r="O7131" s="22"/>
      <c r="P7131" s="25"/>
      <c r="Q7131" s="26"/>
    </row>
    <row r="7132" spans="1:17" x14ac:dyDescent="0.25">
      <c r="A7132" s="20"/>
      <c r="B7132" s="21"/>
      <c r="C7132" s="22"/>
      <c r="D7132" s="23"/>
      <c r="E7132" s="22"/>
      <c r="F7132" s="23"/>
      <c r="G7132" s="24"/>
      <c r="H7132" s="22"/>
      <c r="I7132" s="22"/>
      <c r="J7132" s="22"/>
      <c r="K7132" s="22"/>
      <c r="L7132" s="66"/>
      <c r="M7132" s="67"/>
      <c r="N7132" s="22"/>
      <c r="O7132" s="22"/>
      <c r="P7132" s="25"/>
      <c r="Q7132" s="26"/>
    </row>
    <row r="7133" spans="1:17" x14ac:dyDescent="0.25">
      <c r="A7133" s="20"/>
      <c r="B7133" s="21"/>
      <c r="C7133" s="22"/>
      <c r="D7133" s="23"/>
      <c r="E7133" s="22"/>
      <c r="F7133" s="23"/>
      <c r="G7133" s="24"/>
      <c r="H7133" s="22"/>
      <c r="I7133" s="22"/>
      <c r="J7133" s="22"/>
      <c r="K7133" s="22"/>
      <c r="L7133" s="66"/>
      <c r="M7133" s="67"/>
      <c r="N7133" s="22"/>
      <c r="O7133" s="22"/>
      <c r="P7133" s="25"/>
      <c r="Q7133" s="26"/>
    </row>
    <row r="7134" spans="1:17" x14ac:dyDescent="0.25">
      <c r="A7134" s="20"/>
      <c r="B7134" s="21"/>
      <c r="C7134" s="22"/>
      <c r="D7134" s="23"/>
      <c r="E7134" s="22"/>
      <c r="F7134" s="23"/>
      <c r="G7134" s="24"/>
      <c r="H7134" s="22"/>
      <c r="I7134" s="22"/>
      <c r="J7134" s="22"/>
      <c r="K7134" s="22"/>
      <c r="L7134" s="66"/>
      <c r="M7134" s="67"/>
      <c r="N7134" s="22"/>
      <c r="O7134" s="22"/>
      <c r="P7134" s="25"/>
      <c r="Q7134" s="26"/>
    </row>
    <row r="7135" spans="1:17" x14ac:dyDescent="0.25">
      <c r="A7135" s="20"/>
      <c r="B7135" s="21"/>
      <c r="C7135" s="22"/>
      <c r="D7135" s="23"/>
      <c r="E7135" s="22"/>
      <c r="F7135" s="23"/>
      <c r="G7135" s="24"/>
      <c r="H7135" s="22"/>
      <c r="I7135" s="22"/>
      <c r="J7135" s="22"/>
      <c r="K7135" s="22"/>
      <c r="L7135" s="66"/>
      <c r="M7135" s="67"/>
      <c r="N7135" s="22"/>
      <c r="O7135" s="22"/>
      <c r="P7135" s="25"/>
      <c r="Q7135" s="26"/>
    </row>
    <row r="7136" spans="1:17" x14ac:dyDescent="0.25">
      <c r="A7136" s="20"/>
      <c r="B7136" s="21"/>
      <c r="C7136" s="22"/>
      <c r="D7136" s="23"/>
      <c r="E7136" s="22"/>
      <c r="F7136" s="23"/>
      <c r="G7136" s="24"/>
      <c r="H7136" s="22"/>
      <c r="I7136" s="22"/>
      <c r="J7136" s="22"/>
      <c r="K7136" s="22"/>
      <c r="L7136" s="66"/>
      <c r="M7136" s="67"/>
      <c r="N7136" s="22"/>
      <c r="O7136" s="22"/>
      <c r="P7136" s="25"/>
      <c r="Q7136" s="26"/>
    </row>
    <row r="7137" spans="1:17" x14ac:dyDescent="0.25">
      <c r="A7137" s="20"/>
      <c r="B7137" s="21"/>
      <c r="C7137" s="22"/>
      <c r="D7137" s="23"/>
      <c r="E7137" s="22"/>
      <c r="F7137" s="23"/>
      <c r="G7137" s="24"/>
      <c r="H7137" s="22"/>
      <c r="I7137" s="22"/>
      <c r="J7137" s="22"/>
      <c r="K7137" s="22"/>
      <c r="L7137" s="66"/>
      <c r="M7137" s="67"/>
      <c r="N7137" s="22"/>
      <c r="O7137" s="22"/>
      <c r="P7137" s="25"/>
      <c r="Q7137" s="26"/>
    </row>
    <row r="7138" spans="1:17" x14ac:dyDescent="0.25">
      <c r="A7138" s="20"/>
      <c r="B7138" s="21"/>
      <c r="C7138" s="22"/>
      <c r="D7138" s="23"/>
      <c r="E7138" s="22"/>
      <c r="F7138" s="23"/>
      <c r="G7138" s="24"/>
      <c r="H7138" s="22"/>
      <c r="I7138" s="22"/>
      <c r="J7138" s="22"/>
      <c r="K7138" s="22"/>
      <c r="L7138" s="66"/>
      <c r="M7138" s="67"/>
      <c r="N7138" s="22"/>
      <c r="O7138" s="22"/>
      <c r="P7138" s="25"/>
      <c r="Q7138" s="26"/>
    </row>
    <row r="7139" spans="1:17" x14ac:dyDescent="0.25">
      <c r="A7139" s="20"/>
      <c r="B7139" s="21"/>
      <c r="C7139" s="22"/>
      <c r="D7139" s="23"/>
      <c r="E7139" s="22"/>
      <c r="F7139" s="23"/>
      <c r="G7139" s="24"/>
      <c r="H7139" s="22"/>
      <c r="I7139" s="22"/>
      <c r="J7139" s="22"/>
      <c r="K7139" s="22"/>
      <c r="L7139" s="66"/>
      <c r="M7139" s="67"/>
      <c r="N7139" s="22"/>
      <c r="O7139" s="22"/>
      <c r="P7139" s="25"/>
      <c r="Q7139" s="26"/>
    </row>
    <row r="7140" spans="1:17" x14ac:dyDescent="0.25">
      <c r="A7140" s="20"/>
      <c r="B7140" s="21"/>
      <c r="C7140" s="22"/>
      <c r="D7140" s="23"/>
      <c r="E7140" s="22"/>
      <c r="F7140" s="23"/>
      <c r="G7140" s="24"/>
      <c r="H7140" s="22"/>
      <c r="I7140" s="22"/>
      <c r="J7140" s="22"/>
      <c r="K7140" s="22"/>
      <c r="L7140" s="66"/>
      <c r="M7140" s="67"/>
      <c r="N7140" s="22"/>
      <c r="O7140" s="22"/>
      <c r="P7140" s="25"/>
      <c r="Q7140" s="26"/>
    </row>
    <row r="7141" spans="1:17" x14ac:dyDescent="0.25">
      <c r="A7141" s="20"/>
      <c r="B7141" s="21"/>
      <c r="C7141" s="22"/>
      <c r="D7141" s="23"/>
      <c r="E7141" s="22"/>
      <c r="F7141" s="23"/>
      <c r="G7141" s="24"/>
      <c r="H7141" s="22"/>
      <c r="I7141" s="22"/>
      <c r="J7141" s="22"/>
      <c r="K7141" s="22"/>
      <c r="L7141" s="66"/>
      <c r="M7141" s="67"/>
      <c r="N7141" s="22"/>
      <c r="O7141" s="22"/>
      <c r="P7141" s="25"/>
      <c r="Q7141" s="26"/>
    </row>
    <row r="7142" spans="1:17" x14ac:dyDescent="0.25">
      <c r="A7142" s="20"/>
      <c r="B7142" s="21"/>
      <c r="C7142" s="22"/>
      <c r="D7142" s="23"/>
      <c r="E7142" s="22"/>
      <c r="F7142" s="23"/>
      <c r="G7142" s="24"/>
      <c r="H7142" s="22"/>
      <c r="I7142" s="22"/>
      <c r="J7142" s="22"/>
      <c r="K7142" s="22"/>
      <c r="L7142" s="66"/>
      <c r="M7142" s="67"/>
      <c r="N7142" s="22"/>
      <c r="O7142" s="22"/>
      <c r="P7142" s="25"/>
      <c r="Q7142" s="26"/>
    </row>
    <row r="7143" spans="1:17" x14ac:dyDescent="0.25">
      <c r="A7143" s="20"/>
      <c r="B7143" s="21"/>
      <c r="C7143" s="22"/>
      <c r="D7143" s="23"/>
      <c r="E7143" s="22"/>
      <c r="F7143" s="23"/>
      <c r="G7143" s="24"/>
      <c r="H7143" s="22"/>
      <c r="I7143" s="22"/>
      <c r="J7143" s="22"/>
      <c r="K7143" s="22"/>
      <c r="L7143" s="66"/>
      <c r="M7143" s="67"/>
      <c r="N7143" s="22"/>
      <c r="O7143" s="22"/>
      <c r="P7143" s="25"/>
      <c r="Q7143" s="26"/>
    </row>
    <row r="7144" spans="1:17" x14ac:dyDescent="0.25">
      <c r="A7144" s="20"/>
      <c r="B7144" s="21"/>
      <c r="C7144" s="22"/>
      <c r="D7144" s="23"/>
      <c r="E7144" s="22"/>
      <c r="F7144" s="23"/>
      <c r="G7144" s="24"/>
      <c r="H7144" s="22"/>
      <c r="I7144" s="22"/>
      <c r="J7144" s="22"/>
      <c r="K7144" s="22"/>
      <c r="L7144" s="66"/>
      <c r="M7144" s="67"/>
      <c r="N7144" s="22"/>
      <c r="O7144" s="22"/>
      <c r="P7144" s="25"/>
      <c r="Q7144" s="26"/>
    </row>
    <row r="7145" spans="1:17" x14ac:dyDescent="0.25">
      <c r="A7145" s="20"/>
      <c r="B7145" s="21"/>
      <c r="C7145" s="22"/>
      <c r="D7145" s="23"/>
      <c r="E7145" s="22"/>
      <c r="F7145" s="23"/>
      <c r="G7145" s="24"/>
      <c r="H7145" s="22"/>
      <c r="I7145" s="22"/>
      <c r="J7145" s="22"/>
      <c r="K7145" s="22"/>
      <c r="L7145" s="66"/>
      <c r="M7145" s="67"/>
      <c r="N7145" s="22"/>
      <c r="O7145" s="22"/>
      <c r="P7145" s="25"/>
      <c r="Q7145" s="26"/>
    </row>
    <row r="7146" spans="1:17" x14ac:dyDescent="0.25">
      <c r="A7146" s="20"/>
      <c r="B7146" s="21"/>
      <c r="C7146" s="22"/>
      <c r="D7146" s="23"/>
      <c r="E7146" s="22"/>
      <c r="F7146" s="23"/>
      <c r="G7146" s="24"/>
      <c r="H7146" s="22"/>
      <c r="I7146" s="22"/>
      <c r="J7146" s="22"/>
      <c r="K7146" s="22"/>
      <c r="L7146" s="66"/>
      <c r="M7146" s="67"/>
      <c r="N7146" s="22"/>
      <c r="O7146" s="22"/>
      <c r="P7146" s="25"/>
      <c r="Q7146" s="26"/>
    </row>
    <row r="7147" spans="1:17" x14ac:dyDescent="0.25">
      <c r="A7147" s="20"/>
      <c r="B7147" s="21"/>
      <c r="C7147" s="22"/>
      <c r="D7147" s="23"/>
      <c r="E7147" s="22"/>
      <c r="F7147" s="23"/>
      <c r="G7147" s="24"/>
      <c r="H7147" s="22"/>
      <c r="I7147" s="22"/>
      <c r="J7147" s="22"/>
      <c r="K7147" s="22"/>
      <c r="L7147" s="66"/>
      <c r="M7147" s="67"/>
      <c r="N7147" s="22"/>
      <c r="O7147" s="22"/>
      <c r="P7147" s="25"/>
      <c r="Q7147" s="26"/>
    </row>
    <row r="7148" spans="1:17" x14ac:dyDescent="0.25">
      <c r="A7148" s="20"/>
      <c r="B7148" s="21"/>
      <c r="C7148" s="22"/>
      <c r="D7148" s="23"/>
      <c r="E7148" s="22"/>
      <c r="F7148" s="23"/>
      <c r="G7148" s="24"/>
      <c r="H7148" s="22"/>
      <c r="I7148" s="22"/>
      <c r="J7148" s="22"/>
      <c r="K7148" s="22"/>
      <c r="L7148" s="66"/>
      <c r="M7148" s="67"/>
      <c r="N7148" s="22"/>
      <c r="O7148" s="22"/>
      <c r="P7148" s="25"/>
      <c r="Q7148" s="26"/>
    </row>
    <row r="7149" spans="1:17" x14ac:dyDescent="0.25">
      <c r="A7149" s="20"/>
      <c r="B7149" s="21"/>
      <c r="C7149" s="22"/>
      <c r="D7149" s="23"/>
      <c r="E7149" s="22"/>
      <c r="F7149" s="23"/>
      <c r="G7149" s="24"/>
      <c r="H7149" s="22"/>
      <c r="I7149" s="22"/>
      <c r="J7149" s="22"/>
      <c r="K7149" s="22"/>
      <c r="L7149" s="66"/>
      <c r="M7149" s="67"/>
      <c r="N7149" s="22"/>
      <c r="O7149" s="22"/>
      <c r="P7149" s="25"/>
      <c r="Q7149" s="26"/>
    </row>
    <row r="7150" spans="1:17" x14ac:dyDescent="0.25">
      <c r="A7150" s="20"/>
      <c r="B7150" s="21"/>
      <c r="C7150" s="22"/>
      <c r="D7150" s="23"/>
      <c r="E7150" s="22"/>
      <c r="F7150" s="23"/>
      <c r="G7150" s="24"/>
      <c r="H7150" s="22"/>
      <c r="I7150" s="22"/>
      <c r="J7150" s="22"/>
      <c r="K7150" s="22"/>
      <c r="L7150" s="66"/>
      <c r="M7150" s="67"/>
      <c r="N7150" s="22"/>
      <c r="O7150" s="22"/>
      <c r="P7150" s="25"/>
      <c r="Q7150" s="26"/>
    </row>
    <row r="7151" spans="1:17" x14ac:dyDescent="0.25">
      <c r="A7151" s="20"/>
      <c r="B7151" s="21"/>
      <c r="C7151" s="22"/>
      <c r="D7151" s="23"/>
      <c r="E7151" s="22"/>
      <c r="F7151" s="23"/>
      <c r="G7151" s="24"/>
      <c r="H7151" s="22"/>
      <c r="I7151" s="22"/>
      <c r="J7151" s="22"/>
      <c r="K7151" s="22"/>
      <c r="L7151" s="66"/>
      <c r="M7151" s="67"/>
      <c r="N7151" s="22"/>
      <c r="O7151" s="22"/>
      <c r="P7151" s="25"/>
      <c r="Q7151" s="26"/>
    </row>
    <row r="7152" spans="1:17" x14ac:dyDescent="0.25">
      <c r="A7152" s="20"/>
      <c r="B7152" s="21"/>
      <c r="C7152" s="22"/>
      <c r="D7152" s="23"/>
      <c r="E7152" s="22"/>
      <c r="F7152" s="23"/>
      <c r="G7152" s="24"/>
      <c r="H7152" s="22"/>
      <c r="I7152" s="22"/>
      <c r="J7152" s="22"/>
      <c r="K7152" s="22"/>
      <c r="L7152" s="66"/>
      <c r="M7152" s="67"/>
      <c r="N7152" s="22"/>
      <c r="O7152" s="22"/>
      <c r="P7152" s="25"/>
      <c r="Q7152" s="26"/>
    </row>
    <row r="7153" spans="1:17" x14ac:dyDescent="0.25">
      <c r="A7153" s="20"/>
      <c r="B7153" s="21"/>
      <c r="C7153" s="22"/>
      <c r="D7153" s="23"/>
      <c r="E7153" s="22"/>
      <c r="F7153" s="23"/>
      <c r="G7153" s="24"/>
      <c r="H7153" s="22"/>
      <c r="I7153" s="22"/>
      <c r="J7153" s="22"/>
      <c r="K7153" s="22"/>
      <c r="L7153" s="66"/>
      <c r="M7153" s="67"/>
      <c r="N7153" s="22"/>
      <c r="O7153" s="22"/>
      <c r="P7153" s="25"/>
      <c r="Q7153" s="26"/>
    </row>
    <row r="7154" spans="1:17" x14ac:dyDescent="0.25">
      <c r="A7154" s="20"/>
      <c r="B7154" s="21"/>
      <c r="C7154" s="22"/>
      <c r="D7154" s="23"/>
      <c r="E7154" s="22"/>
      <c r="F7154" s="23"/>
      <c r="G7154" s="24"/>
      <c r="H7154" s="22"/>
      <c r="I7154" s="22"/>
      <c r="J7154" s="22"/>
      <c r="K7154" s="22"/>
      <c r="L7154" s="66"/>
      <c r="M7154" s="67"/>
      <c r="N7154" s="22"/>
      <c r="O7154" s="22"/>
      <c r="P7154" s="25"/>
      <c r="Q7154" s="26"/>
    </row>
    <row r="7155" spans="1:17" x14ac:dyDescent="0.25">
      <c r="A7155" s="20"/>
      <c r="B7155" s="21"/>
      <c r="C7155" s="22"/>
      <c r="D7155" s="23"/>
      <c r="E7155" s="22"/>
      <c r="F7155" s="23"/>
      <c r="G7155" s="24"/>
      <c r="H7155" s="22"/>
      <c r="I7155" s="22"/>
      <c r="J7155" s="22"/>
      <c r="K7155" s="22"/>
      <c r="L7155" s="66"/>
      <c r="M7155" s="67"/>
      <c r="N7155" s="22"/>
      <c r="O7155" s="22"/>
      <c r="P7155" s="25"/>
      <c r="Q7155" s="26"/>
    </row>
    <row r="7156" spans="1:17" x14ac:dyDescent="0.25">
      <c r="A7156" s="20"/>
      <c r="B7156" s="21"/>
      <c r="C7156" s="22"/>
      <c r="D7156" s="23"/>
      <c r="E7156" s="22"/>
      <c r="F7156" s="23"/>
      <c r="G7156" s="24"/>
      <c r="H7156" s="22"/>
      <c r="I7156" s="22"/>
      <c r="J7156" s="22"/>
      <c r="K7156" s="22"/>
      <c r="L7156" s="66"/>
      <c r="M7156" s="67"/>
      <c r="N7156" s="22"/>
      <c r="O7156" s="22"/>
      <c r="P7156" s="25"/>
      <c r="Q7156" s="26"/>
    </row>
    <row r="7157" spans="1:17" x14ac:dyDescent="0.25">
      <c r="A7157" s="20"/>
      <c r="B7157" s="21"/>
      <c r="C7157" s="22"/>
      <c r="D7157" s="23"/>
      <c r="E7157" s="22"/>
      <c r="F7157" s="23"/>
      <c r="G7157" s="24"/>
      <c r="H7157" s="22"/>
      <c r="I7157" s="22"/>
      <c r="J7157" s="22"/>
      <c r="K7157" s="22"/>
      <c r="L7157" s="66"/>
      <c r="M7157" s="67"/>
      <c r="N7157" s="22"/>
      <c r="O7157" s="22"/>
      <c r="P7157" s="25"/>
      <c r="Q7157" s="26"/>
    </row>
    <row r="7158" spans="1:17" x14ac:dyDescent="0.25">
      <c r="A7158" s="20"/>
      <c r="B7158" s="21"/>
      <c r="C7158" s="22"/>
      <c r="D7158" s="23"/>
      <c r="E7158" s="22"/>
      <c r="F7158" s="23"/>
      <c r="G7158" s="24"/>
      <c r="H7158" s="22"/>
      <c r="I7158" s="22"/>
      <c r="J7158" s="22"/>
      <c r="K7158" s="22"/>
      <c r="L7158" s="66"/>
      <c r="M7158" s="67"/>
      <c r="N7158" s="22"/>
      <c r="O7158" s="22"/>
      <c r="P7158" s="25"/>
      <c r="Q7158" s="26"/>
    </row>
    <row r="7159" spans="1:17" x14ac:dyDescent="0.25">
      <c r="A7159" s="20"/>
      <c r="B7159" s="21"/>
      <c r="C7159" s="22"/>
      <c r="D7159" s="23"/>
      <c r="E7159" s="22"/>
      <c r="F7159" s="23"/>
      <c r="G7159" s="24"/>
      <c r="H7159" s="22"/>
      <c r="I7159" s="22"/>
      <c r="J7159" s="22"/>
      <c r="K7159" s="22"/>
      <c r="L7159" s="66"/>
      <c r="M7159" s="67"/>
      <c r="N7159" s="22"/>
      <c r="O7159" s="22"/>
      <c r="P7159" s="25"/>
      <c r="Q7159" s="26"/>
    </row>
    <row r="7160" spans="1:17" x14ac:dyDescent="0.25">
      <c r="A7160" s="20"/>
      <c r="B7160" s="21"/>
      <c r="C7160" s="22"/>
      <c r="D7160" s="23"/>
      <c r="E7160" s="22"/>
      <c r="F7160" s="23"/>
      <c r="G7160" s="24"/>
      <c r="H7160" s="22"/>
      <c r="I7160" s="22"/>
      <c r="J7160" s="22"/>
      <c r="K7160" s="22"/>
      <c r="L7160" s="66"/>
      <c r="M7160" s="67"/>
      <c r="N7160" s="22"/>
      <c r="O7160" s="22"/>
      <c r="P7160" s="25"/>
      <c r="Q7160" s="26"/>
    </row>
    <row r="7161" spans="1:17" x14ac:dyDescent="0.25">
      <c r="A7161" s="20"/>
      <c r="B7161" s="21"/>
      <c r="C7161" s="22"/>
      <c r="D7161" s="23"/>
      <c r="E7161" s="22"/>
      <c r="F7161" s="23"/>
      <c r="G7161" s="24"/>
      <c r="H7161" s="22"/>
      <c r="I7161" s="22"/>
      <c r="J7161" s="22"/>
      <c r="K7161" s="22"/>
      <c r="L7161" s="66"/>
      <c r="M7161" s="67"/>
      <c r="N7161" s="22"/>
      <c r="O7161" s="22"/>
      <c r="P7161" s="25"/>
      <c r="Q7161" s="26"/>
    </row>
    <row r="7162" spans="1:17" x14ac:dyDescent="0.25">
      <c r="A7162" s="20"/>
      <c r="B7162" s="21"/>
      <c r="C7162" s="22"/>
      <c r="D7162" s="23"/>
      <c r="E7162" s="22"/>
      <c r="F7162" s="23"/>
      <c r="G7162" s="24"/>
      <c r="H7162" s="22"/>
      <c r="I7162" s="22"/>
      <c r="J7162" s="22"/>
      <c r="K7162" s="22"/>
      <c r="L7162" s="66"/>
      <c r="M7162" s="67"/>
      <c r="N7162" s="22"/>
      <c r="O7162" s="22"/>
      <c r="P7162" s="25"/>
      <c r="Q7162" s="26"/>
    </row>
    <row r="7163" spans="1:17" x14ac:dyDescent="0.25">
      <c r="A7163" s="20"/>
      <c r="B7163" s="21"/>
      <c r="C7163" s="22"/>
      <c r="D7163" s="23"/>
      <c r="E7163" s="22"/>
      <c r="F7163" s="23"/>
      <c r="G7163" s="24"/>
      <c r="H7163" s="22"/>
      <c r="I7163" s="22"/>
      <c r="J7163" s="22"/>
      <c r="K7163" s="22"/>
      <c r="L7163" s="66"/>
      <c r="M7163" s="67"/>
      <c r="N7163" s="22"/>
      <c r="O7163" s="22"/>
      <c r="P7163" s="25"/>
      <c r="Q7163" s="26"/>
    </row>
    <row r="7164" spans="1:17" x14ac:dyDescent="0.25">
      <c r="A7164" s="20"/>
      <c r="B7164" s="21"/>
      <c r="C7164" s="22"/>
      <c r="D7164" s="23"/>
      <c r="E7164" s="22"/>
      <c r="F7164" s="23"/>
      <c r="G7164" s="24"/>
      <c r="H7164" s="22"/>
      <c r="I7164" s="22"/>
      <c r="J7164" s="22"/>
      <c r="K7164" s="22"/>
      <c r="L7164" s="66"/>
      <c r="M7164" s="67"/>
      <c r="N7164" s="22"/>
      <c r="O7164" s="22"/>
      <c r="P7164" s="25"/>
      <c r="Q7164" s="26"/>
    </row>
    <row r="7165" spans="1:17" x14ac:dyDescent="0.25">
      <c r="A7165" s="20"/>
      <c r="B7165" s="21"/>
      <c r="C7165" s="22"/>
      <c r="D7165" s="23"/>
      <c r="E7165" s="22"/>
      <c r="F7165" s="23"/>
      <c r="G7165" s="24"/>
      <c r="H7165" s="22"/>
      <c r="I7165" s="22"/>
      <c r="J7165" s="22"/>
      <c r="K7165" s="22"/>
      <c r="L7165" s="66"/>
      <c r="M7165" s="67"/>
      <c r="N7165" s="22"/>
      <c r="O7165" s="22"/>
      <c r="P7165" s="25"/>
      <c r="Q7165" s="26"/>
    </row>
    <row r="7166" spans="1:17" x14ac:dyDescent="0.25">
      <c r="A7166" s="20"/>
      <c r="B7166" s="21"/>
      <c r="C7166" s="22"/>
      <c r="D7166" s="23"/>
      <c r="E7166" s="22"/>
      <c r="F7166" s="23"/>
      <c r="G7166" s="24"/>
      <c r="H7166" s="22"/>
      <c r="I7166" s="22"/>
      <c r="J7166" s="22"/>
      <c r="K7166" s="22"/>
      <c r="L7166" s="66"/>
      <c r="M7166" s="67"/>
      <c r="N7166" s="22"/>
      <c r="O7166" s="22"/>
      <c r="P7166" s="25"/>
      <c r="Q7166" s="26"/>
    </row>
    <row r="7167" spans="1:17" x14ac:dyDescent="0.25">
      <c r="A7167" s="20"/>
      <c r="B7167" s="21"/>
      <c r="C7167" s="22"/>
      <c r="D7167" s="23"/>
      <c r="E7167" s="22"/>
      <c r="F7167" s="23"/>
      <c r="G7167" s="24"/>
      <c r="H7167" s="22"/>
      <c r="I7167" s="22"/>
      <c r="J7167" s="22"/>
      <c r="K7167" s="22"/>
      <c r="L7167" s="66"/>
      <c r="M7167" s="67"/>
      <c r="N7167" s="22"/>
      <c r="O7167" s="22"/>
      <c r="P7167" s="25"/>
      <c r="Q7167" s="26"/>
    </row>
    <row r="7168" spans="1:17" x14ac:dyDescent="0.25">
      <c r="A7168" s="20"/>
      <c r="B7168" s="21"/>
      <c r="C7168" s="22"/>
      <c r="D7168" s="23"/>
      <c r="E7168" s="22"/>
      <c r="F7168" s="23"/>
      <c r="G7168" s="24"/>
      <c r="H7168" s="22"/>
      <c r="I7168" s="22"/>
      <c r="J7168" s="22"/>
      <c r="K7168" s="22"/>
      <c r="L7168" s="66"/>
      <c r="M7168" s="67"/>
      <c r="N7168" s="22"/>
      <c r="O7168" s="22"/>
      <c r="P7168" s="25"/>
      <c r="Q7168" s="26"/>
    </row>
    <row r="7169" spans="1:17" x14ac:dyDescent="0.25">
      <c r="A7169" s="20"/>
      <c r="B7169" s="21"/>
      <c r="C7169" s="22"/>
      <c r="D7169" s="23"/>
      <c r="E7169" s="22"/>
      <c r="F7169" s="23"/>
      <c r="G7169" s="24"/>
      <c r="H7169" s="22"/>
      <c r="I7169" s="22"/>
      <c r="J7169" s="22"/>
      <c r="K7169" s="22"/>
      <c r="L7169" s="66"/>
      <c r="M7169" s="67"/>
      <c r="N7169" s="22"/>
      <c r="O7169" s="22"/>
      <c r="P7169" s="25"/>
      <c r="Q7169" s="26"/>
    </row>
    <row r="7170" spans="1:17" x14ac:dyDescent="0.25">
      <c r="A7170" s="20"/>
      <c r="B7170" s="21"/>
      <c r="C7170" s="22"/>
      <c r="D7170" s="23"/>
      <c r="E7170" s="22"/>
      <c r="F7170" s="23"/>
      <c r="G7170" s="24"/>
      <c r="H7170" s="22"/>
      <c r="I7170" s="22"/>
      <c r="J7170" s="22"/>
      <c r="K7170" s="22"/>
      <c r="L7170" s="66"/>
      <c r="M7170" s="67"/>
      <c r="N7170" s="22"/>
      <c r="O7170" s="22"/>
      <c r="P7170" s="25"/>
      <c r="Q7170" s="26"/>
    </row>
    <row r="7171" spans="1:17" x14ac:dyDescent="0.25">
      <c r="A7171" s="20"/>
      <c r="B7171" s="21"/>
      <c r="C7171" s="22"/>
      <c r="D7171" s="23"/>
      <c r="E7171" s="22"/>
      <c r="F7171" s="23"/>
      <c r="G7171" s="24"/>
      <c r="H7171" s="22"/>
      <c r="I7171" s="22"/>
      <c r="J7171" s="22"/>
      <c r="K7171" s="22"/>
      <c r="L7171" s="66"/>
      <c r="M7171" s="67"/>
      <c r="N7171" s="22"/>
      <c r="O7171" s="22"/>
      <c r="P7171" s="25"/>
      <c r="Q7171" s="26"/>
    </row>
    <row r="7172" spans="1:17" x14ac:dyDescent="0.25">
      <c r="A7172" s="20"/>
      <c r="B7172" s="21"/>
      <c r="C7172" s="22"/>
      <c r="D7172" s="23"/>
      <c r="E7172" s="22"/>
      <c r="F7172" s="23"/>
      <c r="G7172" s="24"/>
      <c r="H7172" s="22"/>
      <c r="I7172" s="22"/>
      <c r="J7172" s="22"/>
      <c r="K7172" s="22"/>
      <c r="L7172" s="66"/>
      <c r="M7172" s="67"/>
      <c r="N7172" s="22"/>
      <c r="O7172" s="22"/>
      <c r="P7172" s="25"/>
      <c r="Q7172" s="26"/>
    </row>
    <row r="7173" spans="1:17" x14ac:dyDescent="0.25">
      <c r="A7173" s="20"/>
      <c r="B7173" s="21"/>
      <c r="C7173" s="22"/>
      <c r="D7173" s="23"/>
      <c r="E7173" s="22"/>
      <c r="F7173" s="23"/>
      <c r="G7173" s="24"/>
      <c r="H7173" s="22"/>
      <c r="I7173" s="22"/>
      <c r="J7173" s="22"/>
      <c r="K7173" s="22"/>
      <c r="L7173" s="66"/>
      <c r="M7173" s="67"/>
      <c r="N7173" s="22"/>
      <c r="O7173" s="22"/>
      <c r="P7173" s="25"/>
      <c r="Q7173" s="26"/>
    </row>
    <row r="7174" spans="1:17" x14ac:dyDescent="0.25">
      <c r="A7174" s="20"/>
      <c r="B7174" s="21"/>
      <c r="C7174" s="22"/>
      <c r="D7174" s="23"/>
      <c r="E7174" s="22"/>
      <c r="F7174" s="23"/>
      <c r="G7174" s="24"/>
      <c r="H7174" s="22"/>
      <c r="I7174" s="22"/>
      <c r="J7174" s="22"/>
      <c r="K7174" s="22"/>
      <c r="L7174" s="66"/>
      <c r="M7174" s="67"/>
      <c r="N7174" s="22"/>
      <c r="O7174" s="22"/>
      <c r="P7174" s="25"/>
      <c r="Q7174" s="26"/>
    </row>
    <row r="7175" spans="1:17" x14ac:dyDescent="0.25">
      <c r="A7175" s="20"/>
      <c r="B7175" s="21"/>
      <c r="C7175" s="22"/>
      <c r="D7175" s="23"/>
      <c r="E7175" s="22"/>
      <c r="F7175" s="23"/>
      <c r="G7175" s="24"/>
      <c r="H7175" s="22"/>
      <c r="I7175" s="22"/>
      <c r="J7175" s="22"/>
      <c r="K7175" s="22"/>
      <c r="L7175" s="66"/>
      <c r="M7175" s="67"/>
      <c r="N7175" s="22"/>
      <c r="O7175" s="22"/>
      <c r="P7175" s="25"/>
      <c r="Q7175" s="26"/>
    </row>
    <row r="7176" spans="1:17" x14ac:dyDescent="0.25">
      <c r="A7176" s="20"/>
      <c r="B7176" s="21"/>
      <c r="C7176" s="22"/>
      <c r="D7176" s="23"/>
      <c r="E7176" s="22"/>
      <c r="F7176" s="23"/>
      <c r="G7176" s="24"/>
      <c r="H7176" s="22"/>
      <c r="I7176" s="22"/>
      <c r="J7176" s="22"/>
      <c r="K7176" s="22"/>
      <c r="L7176" s="66"/>
      <c r="M7176" s="67"/>
      <c r="N7176" s="22"/>
      <c r="O7176" s="22"/>
      <c r="P7176" s="25"/>
      <c r="Q7176" s="26"/>
    </row>
    <row r="7177" spans="1:17" x14ac:dyDescent="0.25">
      <c r="A7177" s="20"/>
      <c r="B7177" s="21"/>
      <c r="C7177" s="22"/>
      <c r="D7177" s="23"/>
      <c r="E7177" s="22"/>
      <c r="F7177" s="23"/>
      <c r="G7177" s="24"/>
      <c r="H7177" s="22"/>
      <c r="I7177" s="22"/>
      <c r="J7177" s="22"/>
      <c r="K7177" s="22"/>
      <c r="L7177" s="66"/>
      <c r="M7177" s="67"/>
      <c r="N7177" s="22"/>
      <c r="O7177" s="22"/>
      <c r="P7177" s="25"/>
      <c r="Q7177" s="26"/>
    </row>
    <row r="7178" spans="1:17" x14ac:dyDescent="0.25">
      <c r="A7178" s="20"/>
      <c r="B7178" s="21"/>
      <c r="C7178" s="22"/>
      <c r="D7178" s="23"/>
      <c r="E7178" s="22"/>
      <c r="F7178" s="23"/>
      <c r="G7178" s="24"/>
      <c r="H7178" s="22"/>
      <c r="I7178" s="22"/>
      <c r="J7178" s="22"/>
      <c r="K7178" s="22"/>
      <c r="L7178" s="66"/>
      <c r="M7178" s="67"/>
      <c r="N7178" s="22"/>
      <c r="O7178" s="22"/>
      <c r="P7178" s="25"/>
      <c r="Q7178" s="26"/>
    </row>
    <row r="7179" spans="1:17" x14ac:dyDescent="0.25">
      <c r="A7179" s="20"/>
      <c r="B7179" s="21"/>
      <c r="C7179" s="22"/>
      <c r="D7179" s="23"/>
      <c r="E7179" s="22"/>
      <c r="F7179" s="23"/>
      <c r="G7179" s="24"/>
      <c r="H7179" s="22"/>
      <c r="I7179" s="22"/>
      <c r="J7179" s="22"/>
      <c r="K7179" s="22"/>
      <c r="L7179" s="66"/>
      <c r="M7179" s="67"/>
      <c r="N7179" s="22"/>
      <c r="O7179" s="22"/>
      <c r="P7179" s="25"/>
      <c r="Q7179" s="26"/>
    </row>
    <row r="7180" spans="1:17" x14ac:dyDescent="0.25">
      <c r="A7180" s="20"/>
      <c r="B7180" s="21"/>
      <c r="C7180" s="22"/>
      <c r="D7180" s="23"/>
      <c r="E7180" s="22"/>
      <c r="F7180" s="23"/>
      <c r="G7180" s="24"/>
      <c r="H7180" s="22"/>
      <c r="I7180" s="22"/>
      <c r="J7180" s="22"/>
      <c r="K7180" s="22"/>
      <c r="L7180" s="66"/>
      <c r="M7180" s="67"/>
      <c r="N7180" s="22"/>
      <c r="O7180" s="22"/>
      <c r="P7180" s="25"/>
      <c r="Q7180" s="26"/>
    </row>
    <row r="7181" spans="1:17" x14ac:dyDescent="0.25">
      <c r="A7181" s="20"/>
      <c r="B7181" s="21"/>
      <c r="C7181" s="22"/>
      <c r="D7181" s="23"/>
      <c r="E7181" s="22"/>
      <c r="F7181" s="23"/>
      <c r="G7181" s="24"/>
      <c r="H7181" s="22"/>
      <c r="I7181" s="22"/>
      <c r="J7181" s="22"/>
      <c r="K7181" s="22"/>
      <c r="L7181" s="66"/>
      <c r="M7181" s="67"/>
      <c r="N7181" s="22"/>
      <c r="O7181" s="22"/>
      <c r="P7181" s="25"/>
      <c r="Q7181" s="26"/>
    </row>
    <row r="7182" spans="1:17" x14ac:dyDescent="0.25">
      <c r="A7182" s="20"/>
      <c r="B7182" s="21"/>
      <c r="C7182" s="22"/>
      <c r="D7182" s="23"/>
      <c r="E7182" s="22"/>
      <c r="F7182" s="23"/>
      <c r="G7182" s="24"/>
      <c r="H7182" s="22"/>
      <c r="I7182" s="22"/>
      <c r="J7182" s="22"/>
      <c r="K7182" s="22"/>
      <c r="L7182" s="66"/>
      <c r="M7182" s="67"/>
      <c r="N7182" s="22"/>
      <c r="O7182" s="22"/>
      <c r="P7182" s="25"/>
      <c r="Q7182" s="26"/>
    </row>
    <row r="7183" spans="1:17" x14ac:dyDescent="0.25">
      <c r="A7183" s="20"/>
      <c r="B7183" s="21"/>
      <c r="C7183" s="22"/>
      <c r="D7183" s="23"/>
      <c r="E7183" s="22"/>
      <c r="F7183" s="23"/>
      <c r="G7183" s="24"/>
      <c r="H7183" s="22"/>
      <c r="I7183" s="22"/>
      <c r="J7183" s="22"/>
      <c r="K7183" s="22"/>
      <c r="L7183" s="66"/>
      <c r="M7183" s="67"/>
      <c r="N7183" s="22"/>
      <c r="O7183" s="22"/>
      <c r="P7183" s="25"/>
      <c r="Q7183" s="26"/>
    </row>
    <row r="7184" spans="1:17" x14ac:dyDescent="0.25">
      <c r="A7184" s="20"/>
      <c r="B7184" s="21"/>
      <c r="C7184" s="22"/>
      <c r="D7184" s="23"/>
      <c r="E7184" s="22"/>
      <c r="F7184" s="23"/>
      <c r="G7184" s="24"/>
      <c r="H7184" s="22"/>
      <c r="I7184" s="22"/>
      <c r="J7184" s="22"/>
      <c r="K7184" s="22"/>
      <c r="L7184" s="66"/>
      <c r="M7184" s="67"/>
      <c r="N7184" s="22"/>
      <c r="O7184" s="22"/>
      <c r="P7184" s="25"/>
      <c r="Q7184" s="26"/>
    </row>
    <row r="7185" spans="1:17" x14ac:dyDescent="0.25">
      <c r="A7185" s="20"/>
      <c r="B7185" s="21"/>
      <c r="C7185" s="22"/>
      <c r="D7185" s="23"/>
      <c r="E7185" s="22"/>
      <c r="F7185" s="23"/>
      <c r="G7185" s="24"/>
      <c r="H7185" s="22"/>
      <c r="I7185" s="22"/>
      <c r="J7185" s="22"/>
      <c r="K7185" s="22"/>
      <c r="L7185" s="66"/>
      <c r="M7185" s="67"/>
      <c r="N7185" s="22"/>
      <c r="O7185" s="22"/>
      <c r="P7185" s="25"/>
      <c r="Q7185" s="26"/>
    </row>
    <row r="7186" spans="1:17" x14ac:dyDescent="0.25">
      <c r="A7186" s="20"/>
      <c r="B7186" s="21"/>
      <c r="C7186" s="22"/>
      <c r="D7186" s="23"/>
      <c r="E7186" s="22"/>
      <c r="F7186" s="23"/>
      <c r="G7186" s="24"/>
      <c r="H7186" s="22"/>
      <c r="I7186" s="22"/>
      <c r="J7186" s="22"/>
      <c r="K7186" s="22"/>
      <c r="L7186" s="66"/>
      <c r="M7186" s="67"/>
      <c r="N7186" s="22"/>
      <c r="O7186" s="22"/>
      <c r="P7186" s="25"/>
      <c r="Q7186" s="26"/>
    </row>
    <row r="7187" spans="1:17" x14ac:dyDescent="0.25">
      <c r="A7187" s="20"/>
      <c r="B7187" s="21"/>
      <c r="C7187" s="22"/>
      <c r="D7187" s="23"/>
      <c r="E7187" s="22"/>
      <c r="F7187" s="23"/>
      <c r="G7187" s="24"/>
      <c r="H7187" s="22"/>
      <c r="I7187" s="22"/>
      <c r="J7187" s="22"/>
      <c r="K7187" s="22"/>
      <c r="L7187" s="66"/>
      <c r="M7187" s="67"/>
      <c r="N7187" s="22"/>
      <c r="O7187" s="22"/>
      <c r="P7187" s="25"/>
      <c r="Q7187" s="26"/>
    </row>
    <row r="7188" spans="1:17" x14ac:dyDescent="0.25">
      <c r="A7188" s="20"/>
      <c r="B7188" s="21"/>
      <c r="C7188" s="22"/>
      <c r="D7188" s="23"/>
      <c r="E7188" s="22"/>
      <c r="F7188" s="23"/>
      <c r="G7188" s="24"/>
      <c r="H7188" s="22"/>
      <c r="I7188" s="22"/>
      <c r="J7188" s="22"/>
      <c r="K7188" s="22"/>
      <c r="L7188" s="66"/>
      <c r="M7188" s="67"/>
      <c r="N7188" s="22"/>
      <c r="O7188" s="22"/>
      <c r="P7188" s="25"/>
      <c r="Q7188" s="26"/>
    </row>
    <row r="7189" spans="1:17" x14ac:dyDescent="0.25">
      <c r="A7189" s="20"/>
      <c r="B7189" s="21"/>
      <c r="C7189" s="22"/>
      <c r="D7189" s="23"/>
      <c r="E7189" s="22"/>
      <c r="F7189" s="23"/>
      <c r="G7189" s="24"/>
      <c r="H7189" s="22"/>
      <c r="I7189" s="22"/>
      <c r="J7189" s="22"/>
      <c r="K7189" s="22"/>
      <c r="L7189" s="66"/>
      <c r="M7189" s="67"/>
      <c r="N7189" s="22"/>
      <c r="O7189" s="22"/>
      <c r="P7189" s="25"/>
      <c r="Q7189" s="26"/>
    </row>
    <row r="7190" spans="1:17" x14ac:dyDescent="0.25">
      <c r="A7190" s="20"/>
      <c r="B7190" s="21"/>
      <c r="C7190" s="22"/>
      <c r="D7190" s="23"/>
      <c r="E7190" s="22"/>
      <c r="F7190" s="23"/>
      <c r="G7190" s="24"/>
      <c r="H7190" s="22"/>
      <c r="I7190" s="22"/>
      <c r="J7190" s="22"/>
      <c r="K7190" s="22"/>
      <c r="L7190" s="66"/>
      <c r="M7190" s="67"/>
      <c r="N7190" s="22"/>
      <c r="O7190" s="22"/>
      <c r="P7190" s="25"/>
      <c r="Q7190" s="26"/>
    </row>
    <row r="7191" spans="1:17" x14ac:dyDescent="0.25">
      <c r="A7191" s="20"/>
      <c r="B7191" s="21"/>
      <c r="C7191" s="22"/>
      <c r="D7191" s="23"/>
      <c r="E7191" s="22"/>
      <c r="F7191" s="23"/>
      <c r="G7191" s="24"/>
      <c r="H7191" s="22"/>
      <c r="I7191" s="22"/>
      <c r="J7191" s="22"/>
      <c r="K7191" s="22"/>
      <c r="L7191" s="66"/>
      <c r="M7191" s="67"/>
      <c r="N7191" s="22"/>
      <c r="O7191" s="22"/>
      <c r="P7191" s="25"/>
      <c r="Q7191" s="26"/>
    </row>
    <row r="7192" spans="1:17" x14ac:dyDescent="0.25">
      <c r="A7192" s="20"/>
      <c r="B7192" s="21"/>
      <c r="C7192" s="22"/>
      <c r="D7192" s="23"/>
      <c r="E7192" s="22"/>
      <c r="F7192" s="23"/>
      <c r="G7192" s="24"/>
      <c r="H7192" s="22"/>
      <c r="I7192" s="22"/>
      <c r="J7192" s="22"/>
      <c r="K7192" s="22"/>
      <c r="L7192" s="66"/>
      <c r="M7192" s="67"/>
      <c r="N7192" s="22"/>
      <c r="O7192" s="22"/>
      <c r="P7192" s="25"/>
      <c r="Q7192" s="26"/>
    </row>
    <row r="7193" spans="1:17" x14ac:dyDescent="0.25">
      <c r="A7193" s="20"/>
      <c r="B7193" s="21"/>
      <c r="C7193" s="22"/>
      <c r="D7193" s="23"/>
      <c r="E7193" s="22"/>
      <c r="F7193" s="23"/>
      <c r="G7193" s="24"/>
      <c r="H7193" s="22"/>
      <c r="I7193" s="22"/>
      <c r="J7193" s="22"/>
      <c r="K7193" s="22"/>
      <c r="L7193" s="66"/>
      <c r="M7193" s="67"/>
      <c r="N7193" s="22"/>
      <c r="O7193" s="22"/>
      <c r="P7193" s="25"/>
      <c r="Q7193" s="26"/>
    </row>
    <row r="7194" spans="1:17" x14ac:dyDescent="0.25">
      <c r="A7194" s="20"/>
      <c r="B7194" s="21"/>
      <c r="C7194" s="22"/>
      <c r="D7194" s="23"/>
      <c r="E7194" s="22"/>
      <c r="F7194" s="23"/>
      <c r="G7194" s="24"/>
      <c r="H7194" s="22"/>
      <c r="I7194" s="22"/>
      <c r="J7194" s="22"/>
      <c r="K7194" s="22"/>
      <c r="L7194" s="66"/>
      <c r="M7194" s="67"/>
      <c r="N7194" s="22"/>
      <c r="O7194" s="22"/>
      <c r="P7194" s="25"/>
      <c r="Q7194" s="26"/>
    </row>
    <row r="7195" spans="1:17" x14ac:dyDescent="0.25">
      <c r="A7195" s="20"/>
      <c r="B7195" s="21"/>
      <c r="C7195" s="22"/>
      <c r="D7195" s="23"/>
      <c r="E7195" s="22"/>
      <c r="F7195" s="23"/>
      <c r="G7195" s="24"/>
      <c r="H7195" s="22"/>
      <c r="I7195" s="22"/>
      <c r="J7195" s="22"/>
      <c r="K7195" s="22"/>
      <c r="L7195" s="66"/>
      <c r="M7195" s="67"/>
      <c r="N7195" s="22"/>
      <c r="O7195" s="22"/>
      <c r="P7195" s="25"/>
      <c r="Q7195" s="26"/>
    </row>
    <row r="7196" spans="1:17" x14ac:dyDescent="0.25">
      <c r="A7196" s="20"/>
      <c r="B7196" s="21"/>
      <c r="C7196" s="22"/>
      <c r="D7196" s="23"/>
      <c r="E7196" s="22"/>
      <c r="F7196" s="23"/>
      <c r="G7196" s="24"/>
      <c r="H7196" s="22"/>
      <c r="I7196" s="22"/>
      <c r="J7196" s="22"/>
      <c r="K7196" s="22"/>
      <c r="L7196" s="66"/>
      <c r="M7196" s="67"/>
      <c r="N7196" s="22"/>
      <c r="O7196" s="22"/>
      <c r="P7196" s="25"/>
      <c r="Q7196" s="26"/>
    </row>
    <row r="7197" spans="1:17" x14ac:dyDescent="0.25">
      <c r="A7197" s="20"/>
      <c r="B7197" s="21"/>
      <c r="C7197" s="22"/>
      <c r="D7197" s="23"/>
      <c r="E7197" s="22"/>
      <c r="F7197" s="23"/>
      <c r="G7197" s="24"/>
      <c r="H7197" s="22"/>
      <c r="I7197" s="22"/>
      <c r="J7197" s="22"/>
      <c r="K7197" s="22"/>
      <c r="L7197" s="66"/>
      <c r="M7197" s="67"/>
      <c r="N7197" s="22"/>
      <c r="O7197" s="22"/>
      <c r="P7197" s="25"/>
      <c r="Q7197" s="26"/>
    </row>
    <row r="7198" spans="1:17" x14ac:dyDescent="0.25">
      <c r="A7198" s="20"/>
      <c r="B7198" s="21"/>
      <c r="C7198" s="22"/>
      <c r="D7198" s="23"/>
      <c r="E7198" s="22"/>
      <c r="F7198" s="23"/>
      <c r="G7198" s="24"/>
      <c r="H7198" s="22"/>
      <c r="I7198" s="22"/>
      <c r="J7198" s="22"/>
      <c r="K7198" s="22"/>
      <c r="L7198" s="66"/>
      <c r="M7198" s="67"/>
      <c r="N7198" s="22"/>
      <c r="O7198" s="22"/>
      <c r="P7198" s="25"/>
      <c r="Q7198" s="26"/>
    </row>
    <row r="7199" spans="1:17" x14ac:dyDescent="0.25">
      <c r="A7199" s="20"/>
      <c r="B7199" s="21"/>
      <c r="C7199" s="22"/>
      <c r="D7199" s="23"/>
      <c r="E7199" s="22"/>
      <c r="F7199" s="23"/>
      <c r="G7199" s="24"/>
      <c r="H7199" s="22"/>
      <c r="I7199" s="22"/>
      <c r="J7199" s="22"/>
      <c r="K7199" s="22"/>
      <c r="L7199" s="66"/>
      <c r="M7199" s="67"/>
      <c r="N7199" s="22"/>
      <c r="O7199" s="22"/>
      <c r="P7199" s="25"/>
      <c r="Q7199" s="26"/>
    </row>
    <row r="7200" spans="1:17" x14ac:dyDescent="0.25">
      <c r="A7200" s="20"/>
      <c r="B7200" s="21"/>
      <c r="C7200" s="22"/>
      <c r="D7200" s="23"/>
      <c r="E7200" s="22"/>
      <c r="F7200" s="23"/>
      <c r="G7200" s="24"/>
      <c r="H7200" s="22"/>
      <c r="I7200" s="22"/>
      <c r="J7200" s="22"/>
      <c r="K7200" s="22"/>
      <c r="L7200" s="66"/>
      <c r="M7200" s="67"/>
      <c r="N7200" s="22"/>
      <c r="O7200" s="22"/>
      <c r="P7200" s="25"/>
      <c r="Q7200" s="26"/>
    </row>
    <row r="7201" spans="1:17" x14ac:dyDescent="0.25">
      <c r="A7201" s="20"/>
      <c r="B7201" s="21"/>
      <c r="C7201" s="22"/>
      <c r="D7201" s="23"/>
      <c r="E7201" s="22"/>
      <c r="F7201" s="23"/>
      <c r="G7201" s="24"/>
      <c r="H7201" s="22"/>
      <c r="I7201" s="22"/>
      <c r="J7201" s="22"/>
      <c r="K7201" s="22"/>
      <c r="L7201" s="66"/>
      <c r="M7201" s="67"/>
      <c r="N7201" s="22"/>
      <c r="O7201" s="22"/>
      <c r="P7201" s="25"/>
      <c r="Q7201" s="26"/>
    </row>
    <row r="7202" spans="1:17" x14ac:dyDescent="0.25">
      <c r="A7202" s="20"/>
      <c r="B7202" s="21"/>
      <c r="C7202" s="22"/>
      <c r="D7202" s="23"/>
      <c r="E7202" s="22"/>
      <c r="F7202" s="23"/>
      <c r="G7202" s="24"/>
      <c r="H7202" s="22"/>
      <c r="I7202" s="22"/>
      <c r="J7202" s="22"/>
      <c r="K7202" s="22"/>
      <c r="L7202" s="66"/>
      <c r="M7202" s="67"/>
      <c r="N7202" s="22"/>
      <c r="O7202" s="22"/>
      <c r="P7202" s="25"/>
      <c r="Q7202" s="26"/>
    </row>
    <row r="7203" spans="1:17" x14ac:dyDescent="0.25">
      <c r="A7203" s="20"/>
      <c r="B7203" s="21"/>
      <c r="C7203" s="22"/>
      <c r="D7203" s="23"/>
      <c r="E7203" s="22"/>
      <c r="F7203" s="23"/>
      <c r="G7203" s="24"/>
      <c r="H7203" s="22"/>
      <c r="I7203" s="22"/>
      <c r="J7203" s="22"/>
      <c r="K7203" s="22"/>
      <c r="L7203" s="66"/>
      <c r="M7203" s="67"/>
      <c r="N7203" s="22"/>
      <c r="O7203" s="22"/>
      <c r="P7203" s="25"/>
      <c r="Q7203" s="26"/>
    </row>
    <row r="7204" spans="1:17" x14ac:dyDescent="0.25">
      <c r="A7204" s="20"/>
      <c r="B7204" s="21"/>
      <c r="C7204" s="22"/>
      <c r="D7204" s="23"/>
      <c r="E7204" s="22"/>
      <c r="F7204" s="23"/>
      <c r="G7204" s="24"/>
      <c r="H7204" s="22"/>
      <c r="I7204" s="22"/>
      <c r="J7204" s="22"/>
      <c r="K7204" s="22"/>
      <c r="L7204" s="66"/>
      <c r="M7204" s="67"/>
      <c r="N7204" s="22"/>
      <c r="O7204" s="22"/>
      <c r="P7204" s="25"/>
      <c r="Q7204" s="26"/>
    </row>
    <row r="7205" spans="1:17" x14ac:dyDescent="0.25">
      <c r="A7205" s="20"/>
      <c r="B7205" s="21"/>
      <c r="C7205" s="22"/>
      <c r="D7205" s="23"/>
      <c r="E7205" s="22"/>
      <c r="F7205" s="23"/>
      <c r="G7205" s="24"/>
      <c r="H7205" s="22"/>
      <c r="I7205" s="22"/>
      <c r="J7205" s="22"/>
      <c r="K7205" s="22"/>
      <c r="L7205" s="66"/>
      <c r="M7205" s="67"/>
      <c r="N7205" s="22"/>
      <c r="O7205" s="22"/>
      <c r="P7205" s="25"/>
      <c r="Q7205" s="26"/>
    </row>
    <row r="7206" spans="1:17" x14ac:dyDescent="0.25">
      <c r="A7206" s="20"/>
      <c r="B7206" s="21"/>
      <c r="C7206" s="22"/>
      <c r="D7206" s="23"/>
      <c r="E7206" s="22"/>
      <c r="F7206" s="23"/>
      <c r="G7206" s="24"/>
      <c r="H7206" s="22"/>
      <c r="I7206" s="22"/>
      <c r="J7206" s="22"/>
      <c r="K7206" s="22"/>
      <c r="L7206" s="66"/>
      <c r="M7206" s="67"/>
      <c r="N7206" s="22"/>
      <c r="O7206" s="22"/>
      <c r="P7206" s="25"/>
      <c r="Q7206" s="26"/>
    </row>
    <row r="7207" spans="1:17" x14ac:dyDescent="0.25">
      <c r="A7207" s="20"/>
      <c r="B7207" s="21"/>
      <c r="C7207" s="22"/>
      <c r="D7207" s="23"/>
      <c r="E7207" s="22"/>
      <c r="F7207" s="23"/>
      <c r="G7207" s="24"/>
      <c r="H7207" s="22"/>
      <c r="I7207" s="22"/>
      <c r="J7207" s="22"/>
      <c r="K7207" s="22"/>
      <c r="L7207" s="66"/>
      <c r="M7207" s="67"/>
      <c r="N7207" s="22"/>
      <c r="O7207" s="22"/>
      <c r="P7207" s="25"/>
      <c r="Q7207" s="26"/>
    </row>
    <row r="7208" spans="1:17" x14ac:dyDescent="0.25">
      <c r="A7208" s="20"/>
      <c r="B7208" s="21"/>
      <c r="C7208" s="22"/>
      <c r="D7208" s="23"/>
      <c r="E7208" s="22"/>
      <c r="F7208" s="23"/>
      <c r="G7208" s="24"/>
      <c r="H7208" s="22"/>
      <c r="I7208" s="22"/>
      <c r="J7208" s="22"/>
      <c r="K7208" s="22"/>
      <c r="L7208" s="66"/>
      <c r="M7208" s="67"/>
      <c r="N7208" s="22"/>
      <c r="O7208" s="22"/>
      <c r="P7208" s="25"/>
      <c r="Q7208" s="26"/>
    </row>
    <row r="7209" spans="1:17" x14ac:dyDescent="0.25">
      <c r="A7209" s="20"/>
      <c r="B7209" s="21"/>
      <c r="C7209" s="22"/>
      <c r="D7209" s="23"/>
      <c r="E7209" s="22"/>
      <c r="F7209" s="23"/>
      <c r="G7209" s="24"/>
      <c r="H7209" s="22"/>
      <c r="I7209" s="22"/>
      <c r="J7209" s="22"/>
      <c r="K7209" s="22"/>
      <c r="L7209" s="66"/>
      <c r="M7209" s="67"/>
      <c r="N7209" s="22"/>
      <c r="O7209" s="22"/>
      <c r="P7209" s="25"/>
      <c r="Q7209" s="26"/>
    </row>
    <row r="7210" spans="1:17" x14ac:dyDescent="0.25">
      <c r="A7210" s="20"/>
      <c r="B7210" s="21"/>
      <c r="C7210" s="22"/>
      <c r="D7210" s="23"/>
      <c r="E7210" s="22"/>
      <c r="F7210" s="23"/>
      <c r="G7210" s="24"/>
      <c r="H7210" s="22"/>
      <c r="I7210" s="22"/>
      <c r="J7210" s="22"/>
      <c r="K7210" s="22"/>
      <c r="L7210" s="66"/>
      <c r="M7210" s="67"/>
      <c r="N7210" s="22"/>
      <c r="O7210" s="22"/>
      <c r="P7210" s="25"/>
      <c r="Q7210" s="26"/>
    </row>
    <row r="7211" spans="1:17" x14ac:dyDescent="0.25">
      <c r="A7211" s="20"/>
      <c r="B7211" s="21"/>
      <c r="C7211" s="22"/>
      <c r="D7211" s="23"/>
      <c r="E7211" s="22"/>
      <c r="F7211" s="23"/>
      <c r="G7211" s="24"/>
      <c r="H7211" s="22"/>
      <c r="I7211" s="22"/>
      <c r="J7211" s="22"/>
      <c r="K7211" s="22"/>
      <c r="L7211" s="66"/>
      <c r="M7211" s="67"/>
      <c r="N7211" s="22"/>
      <c r="O7211" s="22"/>
      <c r="P7211" s="25"/>
      <c r="Q7211" s="26"/>
    </row>
    <row r="7212" spans="1:17" x14ac:dyDescent="0.25">
      <c r="A7212" s="20"/>
      <c r="B7212" s="21"/>
      <c r="C7212" s="22"/>
      <c r="D7212" s="23"/>
      <c r="E7212" s="22"/>
      <c r="F7212" s="23"/>
      <c r="G7212" s="24"/>
      <c r="H7212" s="22"/>
      <c r="I7212" s="22"/>
      <c r="J7212" s="22"/>
      <c r="K7212" s="22"/>
      <c r="L7212" s="66"/>
      <c r="M7212" s="67"/>
      <c r="N7212" s="22"/>
      <c r="O7212" s="22"/>
      <c r="P7212" s="25"/>
      <c r="Q7212" s="26"/>
    </row>
    <row r="7213" spans="1:17" x14ac:dyDescent="0.25">
      <c r="A7213" s="20"/>
      <c r="B7213" s="21"/>
      <c r="C7213" s="22"/>
      <c r="D7213" s="23"/>
      <c r="E7213" s="22"/>
      <c r="F7213" s="23"/>
      <c r="G7213" s="24"/>
      <c r="H7213" s="22"/>
      <c r="I7213" s="22"/>
      <c r="J7213" s="22"/>
      <c r="K7213" s="22"/>
      <c r="L7213" s="66"/>
      <c r="M7213" s="67"/>
      <c r="N7213" s="22"/>
      <c r="O7213" s="22"/>
      <c r="P7213" s="25"/>
      <c r="Q7213" s="26"/>
    </row>
    <row r="7214" spans="1:17" x14ac:dyDescent="0.25">
      <c r="A7214" s="20"/>
      <c r="B7214" s="21"/>
      <c r="C7214" s="22"/>
      <c r="D7214" s="23"/>
      <c r="E7214" s="22"/>
      <c r="F7214" s="23"/>
      <c r="G7214" s="24"/>
      <c r="H7214" s="22"/>
      <c r="I7214" s="22"/>
      <c r="J7214" s="22"/>
      <c r="K7214" s="22"/>
      <c r="L7214" s="66"/>
      <c r="M7214" s="67"/>
      <c r="N7214" s="22"/>
      <c r="O7214" s="22"/>
      <c r="P7214" s="25"/>
      <c r="Q7214" s="26"/>
    </row>
    <row r="7215" spans="1:17" x14ac:dyDescent="0.25">
      <c r="A7215" s="20"/>
      <c r="B7215" s="21"/>
      <c r="C7215" s="22"/>
      <c r="D7215" s="23"/>
      <c r="E7215" s="22"/>
      <c r="F7215" s="23"/>
      <c r="G7215" s="24"/>
      <c r="H7215" s="22"/>
      <c r="I7215" s="22"/>
      <c r="J7215" s="22"/>
      <c r="K7215" s="22"/>
      <c r="L7215" s="66"/>
      <c r="M7215" s="67"/>
      <c r="N7215" s="22"/>
      <c r="O7215" s="22"/>
      <c r="P7215" s="25"/>
      <c r="Q7215" s="26"/>
    </row>
    <row r="7216" spans="1:17" x14ac:dyDescent="0.25">
      <c r="A7216" s="20"/>
      <c r="B7216" s="21"/>
      <c r="C7216" s="22"/>
      <c r="D7216" s="23"/>
      <c r="E7216" s="22"/>
      <c r="F7216" s="23"/>
      <c r="G7216" s="24"/>
      <c r="H7216" s="22"/>
      <c r="I7216" s="22"/>
      <c r="J7216" s="22"/>
      <c r="K7216" s="22"/>
      <c r="L7216" s="66"/>
      <c r="M7216" s="67"/>
      <c r="N7216" s="22"/>
      <c r="O7216" s="22"/>
      <c r="P7216" s="25"/>
      <c r="Q7216" s="26"/>
    </row>
    <row r="7217" spans="1:17" x14ac:dyDescent="0.25">
      <c r="A7217" s="20"/>
      <c r="B7217" s="21"/>
      <c r="C7217" s="22"/>
      <c r="D7217" s="23"/>
      <c r="E7217" s="22"/>
      <c r="F7217" s="23"/>
      <c r="G7217" s="24"/>
      <c r="H7217" s="22"/>
      <c r="I7217" s="22"/>
      <c r="J7217" s="22"/>
      <c r="K7217" s="22"/>
      <c r="L7217" s="66"/>
      <c r="M7217" s="67"/>
      <c r="N7217" s="22"/>
      <c r="O7217" s="22"/>
      <c r="P7217" s="25"/>
      <c r="Q7217" s="26"/>
    </row>
    <row r="7218" spans="1:17" x14ac:dyDescent="0.25">
      <c r="A7218" s="20"/>
      <c r="B7218" s="21"/>
      <c r="C7218" s="22"/>
      <c r="D7218" s="23"/>
      <c r="E7218" s="22"/>
      <c r="F7218" s="23"/>
      <c r="G7218" s="24"/>
      <c r="H7218" s="22"/>
      <c r="I7218" s="22"/>
      <c r="J7218" s="22"/>
      <c r="K7218" s="22"/>
      <c r="L7218" s="66"/>
      <c r="M7218" s="67"/>
      <c r="N7218" s="22"/>
      <c r="O7218" s="22"/>
      <c r="P7218" s="25"/>
      <c r="Q7218" s="26"/>
    </row>
    <row r="7219" spans="1:17" x14ac:dyDescent="0.25">
      <c r="A7219" s="20"/>
      <c r="B7219" s="21"/>
      <c r="C7219" s="22"/>
      <c r="D7219" s="23"/>
      <c r="E7219" s="22"/>
      <c r="F7219" s="23"/>
      <c r="G7219" s="24"/>
      <c r="H7219" s="22"/>
      <c r="I7219" s="22"/>
      <c r="J7219" s="22"/>
      <c r="K7219" s="22"/>
      <c r="L7219" s="66"/>
      <c r="M7219" s="67"/>
      <c r="N7219" s="22"/>
      <c r="O7219" s="22"/>
      <c r="P7219" s="25"/>
      <c r="Q7219" s="26"/>
    </row>
    <row r="7220" spans="1:17" x14ac:dyDescent="0.25">
      <c r="A7220" s="20"/>
      <c r="B7220" s="21"/>
      <c r="C7220" s="22"/>
      <c r="D7220" s="23"/>
      <c r="E7220" s="22"/>
      <c r="F7220" s="23"/>
      <c r="G7220" s="24"/>
      <c r="H7220" s="22"/>
      <c r="I7220" s="22"/>
      <c r="J7220" s="22"/>
      <c r="K7220" s="22"/>
      <c r="L7220" s="66"/>
      <c r="M7220" s="67"/>
      <c r="N7220" s="22"/>
      <c r="O7220" s="22"/>
      <c r="P7220" s="25"/>
      <c r="Q7220" s="26"/>
    </row>
    <row r="7221" spans="1:17" x14ac:dyDescent="0.25">
      <c r="A7221" s="20"/>
      <c r="B7221" s="21"/>
      <c r="C7221" s="22"/>
      <c r="D7221" s="23"/>
      <c r="E7221" s="22"/>
      <c r="F7221" s="23"/>
      <c r="G7221" s="24"/>
      <c r="H7221" s="22"/>
      <c r="I7221" s="22"/>
      <c r="J7221" s="22"/>
      <c r="K7221" s="22"/>
      <c r="L7221" s="66"/>
      <c r="M7221" s="67"/>
      <c r="N7221" s="22"/>
      <c r="O7221" s="22"/>
      <c r="P7221" s="25"/>
      <c r="Q7221" s="26"/>
    </row>
    <row r="7222" spans="1:17" x14ac:dyDescent="0.25">
      <c r="A7222" s="20"/>
      <c r="B7222" s="21"/>
      <c r="C7222" s="22"/>
      <c r="D7222" s="23"/>
      <c r="E7222" s="22"/>
      <c r="F7222" s="23"/>
      <c r="G7222" s="24"/>
      <c r="H7222" s="22"/>
      <c r="I7222" s="22"/>
      <c r="J7222" s="22"/>
      <c r="K7222" s="22"/>
      <c r="L7222" s="66"/>
      <c r="M7222" s="67"/>
      <c r="N7222" s="22"/>
      <c r="O7222" s="22"/>
      <c r="P7222" s="25"/>
      <c r="Q7222" s="26"/>
    </row>
    <row r="7223" spans="1:17" x14ac:dyDescent="0.25">
      <c r="A7223" s="20"/>
      <c r="B7223" s="21"/>
      <c r="C7223" s="22"/>
      <c r="D7223" s="23"/>
      <c r="E7223" s="22"/>
      <c r="F7223" s="23"/>
      <c r="G7223" s="24"/>
      <c r="H7223" s="22"/>
      <c r="I7223" s="22"/>
      <c r="J7223" s="22"/>
      <c r="K7223" s="22"/>
      <c r="L7223" s="66"/>
      <c r="M7223" s="67"/>
      <c r="N7223" s="22"/>
      <c r="O7223" s="22"/>
      <c r="P7223" s="25"/>
      <c r="Q7223" s="26"/>
    </row>
    <row r="7224" spans="1:17" x14ac:dyDescent="0.25">
      <c r="A7224" s="20"/>
      <c r="B7224" s="21"/>
      <c r="C7224" s="22"/>
      <c r="D7224" s="23"/>
      <c r="E7224" s="22"/>
      <c r="F7224" s="23"/>
      <c r="G7224" s="24"/>
      <c r="H7224" s="22"/>
      <c r="I7224" s="22"/>
      <c r="J7224" s="22"/>
      <c r="K7224" s="22"/>
      <c r="L7224" s="66"/>
      <c r="M7224" s="67"/>
      <c r="N7224" s="22"/>
      <c r="O7224" s="22"/>
      <c r="P7224" s="25"/>
      <c r="Q7224" s="26"/>
    </row>
    <row r="7225" spans="1:17" x14ac:dyDescent="0.25">
      <c r="A7225" s="20"/>
      <c r="B7225" s="21"/>
      <c r="C7225" s="22"/>
      <c r="D7225" s="23"/>
      <c r="E7225" s="22"/>
      <c r="F7225" s="23"/>
      <c r="G7225" s="24"/>
      <c r="H7225" s="22"/>
      <c r="I7225" s="22"/>
      <c r="J7225" s="22"/>
      <c r="K7225" s="22"/>
      <c r="L7225" s="66"/>
      <c r="M7225" s="67"/>
      <c r="N7225" s="22"/>
      <c r="O7225" s="22"/>
      <c r="P7225" s="25"/>
      <c r="Q7225" s="26"/>
    </row>
    <row r="7226" spans="1:17" x14ac:dyDescent="0.25">
      <c r="A7226" s="20"/>
      <c r="B7226" s="21"/>
      <c r="C7226" s="22"/>
      <c r="D7226" s="23"/>
      <c r="E7226" s="22"/>
      <c r="F7226" s="23"/>
      <c r="G7226" s="24"/>
      <c r="H7226" s="22"/>
      <c r="I7226" s="22"/>
      <c r="J7226" s="22"/>
      <c r="K7226" s="22"/>
      <c r="L7226" s="66"/>
      <c r="M7226" s="67"/>
      <c r="N7226" s="22"/>
      <c r="O7226" s="22"/>
      <c r="P7226" s="25"/>
      <c r="Q7226" s="26"/>
    </row>
    <row r="7227" spans="1:17" x14ac:dyDescent="0.25">
      <c r="A7227" s="20"/>
      <c r="B7227" s="21"/>
      <c r="C7227" s="22"/>
      <c r="D7227" s="23"/>
      <c r="E7227" s="22"/>
      <c r="F7227" s="23"/>
      <c r="G7227" s="24"/>
      <c r="H7227" s="22"/>
      <c r="I7227" s="22"/>
      <c r="J7227" s="22"/>
      <c r="K7227" s="22"/>
      <c r="L7227" s="66"/>
      <c r="M7227" s="67"/>
      <c r="N7227" s="22"/>
      <c r="O7227" s="22"/>
      <c r="P7227" s="25"/>
      <c r="Q7227" s="26"/>
    </row>
    <row r="7228" spans="1:17" x14ac:dyDescent="0.25">
      <c r="A7228" s="20"/>
      <c r="B7228" s="21"/>
      <c r="C7228" s="22"/>
      <c r="D7228" s="23"/>
      <c r="E7228" s="22"/>
      <c r="F7228" s="23"/>
      <c r="G7228" s="24"/>
      <c r="H7228" s="22"/>
      <c r="I7228" s="22"/>
      <c r="J7228" s="22"/>
      <c r="K7228" s="22"/>
      <c r="L7228" s="66"/>
      <c r="M7228" s="67"/>
      <c r="N7228" s="22"/>
      <c r="O7228" s="22"/>
      <c r="P7228" s="25"/>
      <c r="Q7228" s="26"/>
    </row>
    <row r="7229" spans="1:17" x14ac:dyDescent="0.25">
      <c r="A7229" s="20"/>
      <c r="B7229" s="21"/>
      <c r="C7229" s="22"/>
      <c r="D7229" s="23"/>
      <c r="E7229" s="22"/>
      <c r="F7229" s="23"/>
      <c r="G7229" s="24"/>
      <c r="H7229" s="22"/>
      <c r="I7229" s="22"/>
      <c r="J7229" s="22"/>
      <c r="K7229" s="22"/>
      <c r="L7229" s="66"/>
      <c r="M7229" s="67"/>
      <c r="N7229" s="22"/>
      <c r="O7229" s="22"/>
      <c r="P7229" s="25"/>
      <c r="Q7229" s="26"/>
    </row>
    <row r="7230" spans="1:17" x14ac:dyDescent="0.25">
      <c r="A7230" s="20"/>
      <c r="B7230" s="21"/>
      <c r="C7230" s="22"/>
      <c r="D7230" s="23"/>
      <c r="E7230" s="22"/>
      <c r="F7230" s="23"/>
      <c r="G7230" s="24"/>
      <c r="H7230" s="22"/>
      <c r="I7230" s="22"/>
      <c r="J7230" s="22"/>
      <c r="K7230" s="22"/>
      <c r="L7230" s="66"/>
      <c r="M7230" s="67"/>
      <c r="N7230" s="22"/>
      <c r="O7230" s="22"/>
      <c r="P7230" s="25"/>
      <c r="Q7230" s="26"/>
    </row>
    <row r="7231" spans="1:17" x14ac:dyDescent="0.25">
      <c r="A7231" s="20"/>
      <c r="B7231" s="21"/>
      <c r="C7231" s="22"/>
      <c r="D7231" s="23"/>
      <c r="E7231" s="22"/>
      <c r="F7231" s="23"/>
      <c r="G7231" s="24"/>
      <c r="H7231" s="22"/>
      <c r="I7231" s="22"/>
      <c r="J7231" s="22"/>
      <c r="K7231" s="22"/>
      <c r="L7231" s="66"/>
      <c r="M7231" s="67"/>
      <c r="N7231" s="22"/>
      <c r="O7231" s="22"/>
      <c r="P7231" s="25"/>
      <c r="Q7231" s="26"/>
    </row>
    <row r="7232" spans="1:17" x14ac:dyDescent="0.25">
      <c r="A7232" s="20"/>
      <c r="B7232" s="21"/>
      <c r="C7232" s="22"/>
      <c r="D7232" s="23"/>
      <c r="E7232" s="22"/>
      <c r="F7232" s="23"/>
      <c r="G7232" s="24"/>
      <c r="H7232" s="22"/>
      <c r="I7232" s="22"/>
      <c r="J7232" s="22"/>
      <c r="K7232" s="22"/>
      <c r="L7232" s="66"/>
      <c r="M7232" s="67"/>
      <c r="N7232" s="22"/>
      <c r="O7232" s="22"/>
      <c r="P7232" s="25"/>
      <c r="Q7232" s="26"/>
    </row>
    <row r="7233" spans="1:17" x14ac:dyDescent="0.25">
      <c r="A7233" s="20"/>
      <c r="B7233" s="21"/>
      <c r="C7233" s="22"/>
      <c r="D7233" s="23"/>
      <c r="E7233" s="22"/>
      <c r="F7233" s="23"/>
      <c r="G7233" s="24"/>
      <c r="H7233" s="22"/>
      <c r="I7233" s="22"/>
      <c r="J7233" s="22"/>
      <c r="K7233" s="22"/>
      <c r="L7233" s="66"/>
      <c r="M7233" s="67"/>
      <c r="N7233" s="22"/>
      <c r="O7233" s="22"/>
      <c r="P7233" s="25"/>
      <c r="Q7233" s="26"/>
    </row>
    <row r="7234" spans="1:17" x14ac:dyDescent="0.25">
      <c r="A7234" s="20"/>
      <c r="B7234" s="21"/>
      <c r="C7234" s="22"/>
      <c r="D7234" s="23"/>
      <c r="E7234" s="22"/>
      <c r="F7234" s="23"/>
      <c r="G7234" s="24"/>
      <c r="H7234" s="22"/>
      <c r="I7234" s="22"/>
      <c r="J7234" s="22"/>
      <c r="K7234" s="22"/>
      <c r="L7234" s="66"/>
      <c r="M7234" s="67"/>
      <c r="N7234" s="22"/>
      <c r="O7234" s="22"/>
      <c r="P7234" s="25"/>
      <c r="Q7234" s="26"/>
    </row>
    <row r="7235" spans="1:17" x14ac:dyDescent="0.25">
      <c r="A7235" s="20"/>
      <c r="B7235" s="21"/>
      <c r="C7235" s="22"/>
      <c r="D7235" s="23"/>
      <c r="E7235" s="22"/>
      <c r="F7235" s="23"/>
      <c r="G7235" s="24"/>
      <c r="H7235" s="22"/>
      <c r="I7235" s="22"/>
      <c r="J7235" s="22"/>
      <c r="K7235" s="22"/>
      <c r="L7235" s="66"/>
      <c r="M7235" s="67"/>
      <c r="N7235" s="22"/>
      <c r="O7235" s="22"/>
      <c r="P7235" s="25"/>
      <c r="Q7235" s="26"/>
    </row>
    <row r="7236" spans="1:17" x14ac:dyDescent="0.25">
      <c r="A7236" s="20"/>
      <c r="B7236" s="21"/>
      <c r="C7236" s="22"/>
      <c r="D7236" s="23"/>
      <c r="E7236" s="22"/>
      <c r="F7236" s="23"/>
      <c r="G7236" s="24"/>
      <c r="H7236" s="22"/>
      <c r="I7236" s="22"/>
      <c r="J7236" s="22"/>
      <c r="K7236" s="22"/>
      <c r="L7236" s="66"/>
      <c r="M7236" s="67"/>
      <c r="N7236" s="22"/>
      <c r="O7236" s="22"/>
      <c r="P7236" s="25"/>
      <c r="Q7236" s="26"/>
    </row>
    <row r="7237" spans="1:17" x14ac:dyDescent="0.25">
      <c r="A7237" s="20"/>
      <c r="B7237" s="21"/>
      <c r="C7237" s="22"/>
      <c r="D7237" s="23"/>
      <c r="E7237" s="22"/>
      <c r="F7237" s="23"/>
      <c r="G7237" s="24"/>
      <c r="H7237" s="22"/>
      <c r="I7237" s="22"/>
      <c r="J7237" s="22"/>
      <c r="K7237" s="22"/>
      <c r="L7237" s="66"/>
      <c r="M7237" s="67"/>
      <c r="N7237" s="22"/>
      <c r="O7237" s="22"/>
      <c r="P7237" s="25"/>
      <c r="Q7237" s="26"/>
    </row>
    <row r="7238" spans="1:17" x14ac:dyDescent="0.25">
      <c r="A7238" s="20"/>
      <c r="B7238" s="21"/>
      <c r="C7238" s="22"/>
      <c r="D7238" s="23"/>
      <c r="E7238" s="22"/>
      <c r="F7238" s="23"/>
      <c r="G7238" s="24"/>
      <c r="H7238" s="22"/>
      <c r="I7238" s="22"/>
      <c r="J7238" s="22"/>
      <c r="K7238" s="22"/>
      <c r="L7238" s="66"/>
      <c r="M7238" s="67"/>
      <c r="N7238" s="22"/>
      <c r="O7238" s="22"/>
      <c r="P7238" s="25"/>
      <c r="Q7238" s="26"/>
    </row>
    <row r="7239" spans="1:17" x14ac:dyDescent="0.25">
      <c r="A7239" s="20"/>
      <c r="B7239" s="21"/>
      <c r="C7239" s="22"/>
      <c r="D7239" s="23"/>
      <c r="E7239" s="22"/>
      <c r="F7239" s="23"/>
      <c r="G7239" s="24"/>
      <c r="H7239" s="22"/>
      <c r="I7239" s="22"/>
      <c r="J7239" s="22"/>
      <c r="K7239" s="22"/>
      <c r="L7239" s="66"/>
      <c r="M7239" s="67"/>
      <c r="N7239" s="22"/>
      <c r="O7239" s="22"/>
      <c r="P7239" s="25"/>
      <c r="Q7239" s="26"/>
    </row>
    <row r="7240" spans="1:17" x14ac:dyDescent="0.25">
      <c r="A7240" s="20"/>
      <c r="B7240" s="21"/>
      <c r="C7240" s="22"/>
      <c r="D7240" s="23"/>
      <c r="E7240" s="22"/>
      <c r="F7240" s="23"/>
      <c r="G7240" s="24"/>
      <c r="H7240" s="22"/>
      <c r="I7240" s="22"/>
      <c r="J7240" s="22"/>
      <c r="K7240" s="22"/>
      <c r="L7240" s="66"/>
      <c r="M7240" s="67"/>
      <c r="N7240" s="22"/>
      <c r="O7240" s="22"/>
      <c r="P7240" s="25"/>
      <c r="Q7240" s="26"/>
    </row>
    <row r="7241" spans="1:17" x14ac:dyDescent="0.25">
      <c r="A7241" s="20"/>
      <c r="B7241" s="21"/>
      <c r="C7241" s="22"/>
      <c r="D7241" s="23"/>
      <c r="E7241" s="22"/>
      <c r="F7241" s="23"/>
      <c r="G7241" s="24"/>
      <c r="H7241" s="22"/>
      <c r="I7241" s="22"/>
      <c r="J7241" s="22"/>
      <c r="K7241" s="22"/>
      <c r="L7241" s="66"/>
      <c r="M7241" s="67"/>
      <c r="N7241" s="22"/>
      <c r="O7241" s="22"/>
      <c r="P7241" s="25"/>
      <c r="Q7241" s="26"/>
    </row>
    <row r="7242" spans="1:17" x14ac:dyDescent="0.25">
      <c r="A7242" s="20"/>
      <c r="B7242" s="21"/>
      <c r="C7242" s="22"/>
      <c r="D7242" s="23"/>
      <c r="E7242" s="22"/>
      <c r="F7242" s="23"/>
      <c r="G7242" s="24"/>
      <c r="H7242" s="22"/>
      <c r="I7242" s="22"/>
      <c r="J7242" s="22"/>
      <c r="K7242" s="22"/>
      <c r="L7242" s="66"/>
      <c r="M7242" s="67"/>
      <c r="N7242" s="22"/>
      <c r="O7242" s="22"/>
      <c r="P7242" s="25"/>
      <c r="Q7242" s="26"/>
    </row>
    <row r="7243" spans="1:17" x14ac:dyDescent="0.25">
      <c r="A7243" s="20"/>
      <c r="B7243" s="21"/>
      <c r="C7243" s="22"/>
      <c r="D7243" s="23"/>
      <c r="E7243" s="22"/>
      <c r="F7243" s="23"/>
      <c r="G7243" s="24"/>
      <c r="H7243" s="22"/>
      <c r="I7243" s="22"/>
      <c r="J7243" s="22"/>
      <c r="K7243" s="22"/>
      <c r="L7243" s="66"/>
      <c r="M7243" s="67"/>
      <c r="N7243" s="22"/>
      <c r="O7243" s="22"/>
      <c r="P7243" s="25"/>
      <c r="Q7243" s="26"/>
    </row>
    <row r="7244" spans="1:17" x14ac:dyDescent="0.25">
      <c r="A7244" s="20"/>
      <c r="B7244" s="21"/>
      <c r="C7244" s="22"/>
      <c r="D7244" s="23"/>
      <c r="E7244" s="22"/>
      <c r="F7244" s="23"/>
      <c r="G7244" s="24"/>
      <c r="H7244" s="22"/>
      <c r="I7244" s="22"/>
      <c r="J7244" s="22"/>
      <c r="K7244" s="22"/>
      <c r="L7244" s="66"/>
      <c r="M7244" s="67"/>
      <c r="N7244" s="22"/>
      <c r="O7244" s="22"/>
      <c r="P7244" s="25"/>
      <c r="Q7244" s="26"/>
    </row>
    <row r="7245" spans="1:17" x14ac:dyDescent="0.25">
      <c r="A7245" s="20"/>
      <c r="B7245" s="21"/>
      <c r="C7245" s="22"/>
      <c r="D7245" s="23"/>
      <c r="E7245" s="22"/>
      <c r="F7245" s="23"/>
      <c r="G7245" s="24"/>
      <c r="H7245" s="22"/>
      <c r="I7245" s="22"/>
      <c r="J7245" s="22"/>
      <c r="K7245" s="22"/>
      <c r="L7245" s="66"/>
      <c r="M7245" s="67"/>
      <c r="N7245" s="22"/>
      <c r="O7245" s="22"/>
      <c r="P7245" s="25"/>
      <c r="Q7245" s="26"/>
    </row>
    <row r="7246" spans="1:17" x14ac:dyDescent="0.25">
      <c r="A7246" s="20"/>
      <c r="B7246" s="21"/>
      <c r="C7246" s="22"/>
      <c r="D7246" s="23"/>
      <c r="E7246" s="22"/>
      <c r="F7246" s="23"/>
      <c r="G7246" s="24"/>
      <c r="H7246" s="22"/>
      <c r="I7246" s="22"/>
      <c r="J7246" s="22"/>
      <c r="K7246" s="22"/>
      <c r="L7246" s="66"/>
      <c r="M7246" s="67"/>
      <c r="N7246" s="22"/>
      <c r="O7246" s="22"/>
      <c r="P7246" s="25"/>
      <c r="Q7246" s="26"/>
    </row>
    <row r="7247" spans="1:17" x14ac:dyDescent="0.25">
      <c r="A7247" s="20"/>
      <c r="B7247" s="21"/>
      <c r="C7247" s="22"/>
      <c r="D7247" s="23"/>
      <c r="E7247" s="22"/>
      <c r="F7247" s="23"/>
      <c r="G7247" s="24"/>
      <c r="H7247" s="22"/>
      <c r="I7247" s="22"/>
      <c r="J7247" s="22"/>
      <c r="K7247" s="22"/>
      <c r="L7247" s="66"/>
      <c r="M7247" s="67"/>
      <c r="N7247" s="22"/>
      <c r="O7247" s="22"/>
      <c r="P7247" s="25"/>
      <c r="Q7247" s="26"/>
    </row>
    <row r="7248" spans="1:17" x14ac:dyDescent="0.25">
      <c r="A7248" s="20"/>
      <c r="B7248" s="21"/>
      <c r="C7248" s="22"/>
      <c r="D7248" s="23"/>
      <c r="E7248" s="22"/>
      <c r="F7248" s="23"/>
      <c r="G7248" s="24"/>
      <c r="H7248" s="22"/>
      <c r="I7248" s="22"/>
      <c r="J7248" s="22"/>
      <c r="K7248" s="22"/>
      <c r="L7248" s="66"/>
      <c r="M7248" s="67"/>
      <c r="N7248" s="22"/>
      <c r="O7248" s="22"/>
      <c r="P7248" s="25"/>
      <c r="Q7248" s="26"/>
    </row>
    <row r="7249" spans="1:17" x14ac:dyDescent="0.25">
      <c r="A7249" s="20"/>
      <c r="B7249" s="21"/>
      <c r="C7249" s="22"/>
      <c r="D7249" s="23"/>
      <c r="E7249" s="22"/>
      <c r="F7249" s="23"/>
      <c r="G7249" s="24"/>
      <c r="H7249" s="22"/>
      <c r="I7249" s="22"/>
      <c r="J7249" s="22"/>
      <c r="K7249" s="22"/>
      <c r="L7249" s="66"/>
      <c r="M7249" s="67"/>
      <c r="N7249" s="22"/>
      <c r="O7249" s="22"/>
      <c r="P7249" s="25"/>
      <c r="Q7249" s="26"/>
    </row>
    <row r="7250" spans="1:17" x14ac:dyDescent="0.25">
      <c r="A7250" s="20"/>
      <c r="B7250" s="21"/>
      <c r="C7250" s="22"/>
      <c r="D7250" s="23"/>
      <c r="E7250" s="22"/>
      <c r="F7250" s="23"/>
      <c r="G7250" s="24"/>
      <c r="H7250" s="22"/>
      <c r="I7250" s="22"/>
      <c r="J7250" s="22"/>
      <c r="K7250" s="22"/>
      <c r="L7250" s="66"/>
      <c r="M7250" s="67"/>
      <c r="N7250" s="22"/>
      <c r="O7250" s="22"/>
      <c r="P7250" s="25"/>
      <c r="Q7250" s="26"/>
    </row>
    <row r="7251" spans="1:17" x14ac:dyDescent="0.25">
      <c r="A7251" s="20"/>
      <c r="B7251" s="21"/>
      <c r="C7251" s="22"/>
      <c r="D7251" s="23"/>
      <c r="E7251" s="22"/>
      <c r="F7251" s="23"/>
      <c r="G7251" s="24"/>
      <c r="H7251" s="22"/>
      <c r="I7251" s="22"/>
      <c r="J7251" s="22"/>
      <c r="K7251" s="22"/>
      <c r="L7251" s="66"/>
      <c r="M7251" s="67"/>
      <c r="N7251" s="22"/>
      <c r="O7251" s="22"/>
      <c r="P7251" s="25"/>
      <c r="Q7251" s="26"/>
    </row>
    <row r="7252" spans="1:17" x14ac:dyDescent="0.25">
      <c r="A7252" s="20"/>
      <c r="B7252" s="21"/>
      <c r="C7252" s="22"/>
      <c r="D7252" s="23"/>
      <c r="E7252" s="22"/>
      <c r="F7252" s="23"/>
      <c r="G7252" s="24"/>
      <c r="H7252" s="22"/>
      <c r="I7252" s="22"/>
      <c r="J7252" s="22"/>
      <c r="K7252" s="22"/>
      <c r="L7252" s="66"/>
      <c r="M7252" s="67"/>
      <c r="N7252" s="22"/>
      <c r="O7252" s="22"/>
      <c r="P7252" s="25"/>
      <c r="Q7252" s="26"/>
    </row>
    <row r="7253" spans="1:17" x14ac:dyDescent="0.25">
      <c r="A7253" s="20"/>
      <c r="B7253" s="21"/>
      <c r="C7253" s="22"/>
      <c r="D7253" s="23"/>
      <c r="E7253" s="22"/>
      <c r="F7253" s="23"/>
      <c r="G7253" s="24"/>
      <c r="H7253" s="22"/>
      <c r="I7253" s="22"/>
      <c r="J7253" s="22"/>
      <c r="K7253" s="22"/>
      <c r="L7253" s="66"/>
      <c r="M7253" s="67"/>
      <c r="N7253" s="22"/>
      <c r="O7253" s="22"/>
      <c r="P7253" s="25"/>
      <c r="Q7253" s="26"/>
    </row>
    <row r="7254" spans="1:17" x14ac:dyDescent="0.25">
      <c r="A7254" s="20"/>
      <c r="B7254" s="21"/>
      <c r="C7254" s="22"/>
      <c r="D7254" s="23"/>
      <c r="E7254" s="22"/>
      <c r="F7254" s="23"/>
      <c r="G7254" s="24"/>
      <c r="H7254" s="22"/>
      <c r="I7254" s="22"/>
      <c r="J7254" s="22"/>
      <c r="K7254" s="22"/>
      <c r="L7254" s="66"/>
      <c r="M7254" s="67"/>
      <c r="N7254" s="22"/>
      <c r="O7254" s="22"/>
      <c r="P7254" s="25"/>
      <c r="Q7254" s="26"/>
    </row>
    <row r="7255" spans="1:17" x14ac:dyDescent="0.25">
      <c r="A7255" s="20"/>
      <c r="B7255" s="21"/>
      <c r="C7255" s="22"/>
      <c r="D7255" s="23"/>
      <c r="E7255" s="22"/>
      <c r="F7255" s="23"/>
      <c r="G7255" s="24"/>
      <c r="H7255" s="22"/>
      <c r="I7255" s="22"/>
      <c r="J7255" s="22"/>
      <c r="K7255" s="22"/>
      <c r="L7255" s="66"/>
      <c r="M7255" s="67"/>
      <c r="N7255" s="22"/>
      <c r="O7255" s="22"/>
      <c r="P7255" s="25"/>
      <c r="Q7255" s="26"/>
    </row>
    <row r="7256" spans="1:17" x14ac:dyDescent="0.25">
      <c r="A7256" s="20"/>
      <c r="B7256" s="21"/>
      <c r="C7256" s="22"/>
      <c r="D7256" s="23"/>
      <c r="E7256" s="22"/>
      <c r="F7256" s="23"/>
      <c r="G7256" s="24"/>
      <c r="H7256" s="22"/>
      <c r="I7256" s="22"/>
      <c r="J7256" s="22"/>
      <c r="K7256" s="22"/>
      <c r="L7256" s="66"/>
      <c r="M7256" s="67"/>
      <c r="N7256" s="22"/>
      <c r="O7256" s="22"/>
      <c r="P7256" s="25"/>
      <c r="Q7256" s="26"/>
    </row>
    <row r="7257" spans="1:17" x14ac:dyDescent="0.25">
      <c r="A7257" s="20"/>
      <c r="B7257" s="21"/>
      <c r="C7257" s="22"/>
      <c r="D7257" s="23"/>
      <c r="E7257" s="22"/>
      <c r="F7257" s="23"/>
      <c r="G7257" s="24"/>
      <c r="H7257" s="22"/>
      <c r="I7257" s="22"/>
      <c r="J7257" s="22"/>
      <c r="K7257" s="22"/>
      <c r="L7257" s="66"/>
      <c r="M7257" s="67"/>
      <c r="N7257" s="22"/>
      <c r="O7257" s="22"/>
      <c r="P7257" s="25"/>
      <c r="Q7257" s="26"/>
    </row>
    <row r="7258" spans="1:17" x14ac:dyDescent="0.25">
      <c r="A7258" s="20"/>
      <c r="B7258" s="21"/>
      <c r="C7258" s="22"/>
      <c r="D7258" s="23"/>
      <c r="E7258" s="22"/>
      <c r="F7258" s="23"/>
      <c r="G7258" s="24"/>
      <c r="H7258" s="22"/>
      <c r="I7258" s="22"/>
      <c r="J7258" s="22"/>
      <c r="K7258" s="22"/>
      <c r="L7258" s="66"/>
      <c r="M7258" s="67"/>
      <c r="N7258" s="22"/>
      <c r="O7258" s="22"/>
      <c r="P7258" s="25"/>
      <c r="Q7258" s="26"/>
    </row>
    <row r="7259" spans="1:17" x14ac:dyDescent="0.25">
      <c r="A7259" s="20"/>
      <c r="B7259" s="21"/>
      <c r="C7259" s="22"/>
      <c r="D7259" s="23"/>
      <c r="E7259" s="22"/>
      <c r="F7259" s="23"/>
      <c r="G7259" s="24"/>
      <c r="H7259" s="22"/>
      <c r="I7259" s="22"/>
      <c r="J7259" s="22"/>
      <c r="K7259" s="22"/>
      <c r="L7259" s="66"/>
      <c r="M7259" s="67"/>
      <c r="N7259" s="22"/>
      <c r="O7259" s="22"/>
      <c r="P7259" s="25"/>
      <c r="Q7259" s="26"/>
    </row>
    <row r="7260" spans="1:17" x14ac:dyDescent="0.25">
      <c r="A7260" s="20"/>
      <c r="B7260" s="21"/>
      <c r="C7260" s="22"/>
      <c r="D7260" s="23"/>
      <c r="E7260" s="22"/>
      <c r="F7260" s="23"/>
      <c r="G7260" s="24"/>
      <c r="H7260" s="22"/>
      <c r="I7260" s="22"/>
      <c r="J7260" s="22"/>
      <c r="K7260" s="22"/>
      <c r="L7260" s="66"/>
      <c r="M7260" s="67"/>
      <c r="N7260" s="22"/>
      <c r="O7260" s="22"/>
      <c r="P7260" s="25"/>
      <c r="Q7260" s="26"/>
    </row>
    <row r="7261" spans="1:17" x14ac:dyDescent="0.25">
      <c r="A7261" s="20"/>
      <c r="B7261" s="21"/>
      <c r="C7261" s="22"/>
      <c r="D7261" s="23"/>
      <c r="E7261" s="22"/>
      <c r="F7261" s="23"/>
      <c r="G7261" s="24"/>
      <c r="H7261" s="22"/>
      <c r="I7261" s="22"/>
      <c r="J7261" s="22"/>
      <c r="K7261" s="22"/>
      <c r="L7261" s="66"/>
      <c r="M7261" s="67"/>
      <c r="N7261" s="22"/>
      <c r="O7261" s="22"/>
      <c r="P7261" s="25"/>
      <c r="Q7261" s="26"/>
    </row>
    <row r="7262" spans="1:17" x14ac:dyDescent="0.25">
      <c r="A7262" s="20"/>
      <c r="B7262" s="21"/>
      <c r="C7262" s="22"/>
      <c r="D7262" s="23"/>
      <c r="E7262" s="22"/>
      <c r="F7262" s="23"/>
      <c r="G7262" s="24"/>
      <c r="H7262" s="22"/>
      <c r="I7262" s="22"/>
      <c r="J7262" s="22"/>
      <c r="K7262" s="22"/>
      <c r="L7262" s="66"/>
      <c r="M7262" s="67"/>
      <c r="N7262" s="22"/>
      <c r="O7262" s="22"/>
      <c r="P7262" s="25"/>
      <c r="Q7262" s="26"/>
    </row>
    <row r="7263" spans="1:17" x14ac:dyDescent="0.25">
      <c r="A7263" s="20"/>
      <c r="B7263" s="21"/>
      <c r="C7263" s="22"/>
      <c r="D7263" s="23"/>
      <c r="E7263" s="22"/>
      <c r="F7263" s="23"/>
      <c r="G7263" s="24"/>
      <c r="H7263" s="22"/>
      <c r="I7263" s="22"/>
      <c r="J7263" s="22"/>
      <c r="K7263" s="22"/>
      <c r="L7263" s="66"/>
      <c r="M7263" s="67"/>
      <c r="N7263" s="22"/>
      <c r="O7263" s="22"/>
      <c r="P7263" s="25"/>
      <c r="Q7263" s="26"/>
    </row>
    <row r="7264" spans="1:17" x14ac:dyDescent="0.25">
      <c r="A7264" s="20"/>
      <c r="B7264" s="21"/>
      <c r="C7264" s="22"/>
      <c r="D7264" s="23"/>
      <c r="E7264" s="22"/>
      <c r="F7264" s="23"/>
      <c r="G7264" s="24"/>
      <c r="H7264" s="22"/>
      <c r="I7264" s="22"/>
      <c r="J7264" s="22"/>
      <c r="K7264" s="22"/>
      <c r="L7264" s="66"/>
      <c r="M7264" s="67"/>
      <c r="N7264" s="22"/>
      <c r="O7264" s="22"/>
      <c r="P7264" s="25"/>
      <c r="Q7264" s="26"/>
    </row>
    <row r="7265" spans="1:17" x14ac:dyDescent="0.25">
      <c r="A7265" s="20"/>
      <c r="B7265" s="21"/>
      <c r="C7265" s="22"/>
      <c r="D7265" s="23"/>
      <c r="E7265" s="22"/>
      <c r="F7265" s="23"/>
      <c r="G7265" s="24"/>
      <c r="H7265" s="22"/>
      <c r="I7265" s="22"/>
      <c r="J7265" s="22"/>
      <c r="K7265" s="22"/>
      <c r="L7265" s="66"/>
      <c r="M7265" s="67"/>
      <c r="N7265" s="22"/>
      <c r="O7265" s="22"/>
      <c r="P7265" s="25"/>
      <c r="Q7265" s="26"/>
    </row>
    <row r="7266" spans="1:17" x14ac:dyDescent="0.25">
      <c r="A7266" s="20"/>
      <c r="B7266" s="21"/>
      <c r="C7266" s="22"/>
      <c r="D7266" s="23"/>
      <c r="E7266" s="22"/>
      <c r="F7266" s="23"/>
      <c r="G7266" s="24"/>
      <c r="H7266" s="22"/>
      <c r="I7266" s="22"/>
      <c r="J7266" s="22"/>
      <c r="K7266" s="22"/>
      <c r="L7266" s="66"/>
      <c r="M7266" s="67"/>
      <c r="N7266" s="22"/>
      <c r="O7266" s="22"/>
      <c r="P7266" s="25"/>
      <c r="Q7266" s="26"/>
    </row>
    <row r="7267" spans="1:17" x14ac:dyDescent="0.25">
      <c r="A7267" s="20"/>
      <c r="B7267" s="21"/>
      <c r="C7267" s="22"/>
      <c r="D7267" s="23"/>
      <c r="E7267" s="22"/>
      <c r="F7267" s="23"/>
      <c r="G7267" s="24"/>
      <c r="H7267" s="22"/>
      <c r="I7267" s="22"/>
      <c r="J7267" s="22"/>
      <c r="K7267" s="22"/>
      <c r="L7267" s="66"/>
      <c r="M7267" s="67"/>
      <c r="N7267" s="22"/>
      <c r="O7267" s="22"/>
      <c r="P7267" s="25"/>
      <c r="Q7267" s="26"/>
    </row>
    <row r="7268" spans="1:17" x14ac:dyDescent="0.25">
      <c r="A7268" s="20"/>
      <c r="B7268" s="21"/>
      <c r="C7268" s="22"/>
      <c r="D7268" s="23"/>
      <c r="E7268" s="22"/>
      <c r="F7268" s="23"/>
      <c r="G7268" s="24"/>
      <c r="H7268" s="22"/>
      <c r="I7268" s="22"/>
      <c r="J7268" s="22"/>
      <c r="K7268" s="22"/>
      <c r="L7268" s="66"/>
      <c r="M7268" s="67"/>
      <c r="N7268" s="22"/>
      <c r="O7268" s="22"/>
      <c r="P7268" s="25"/>
      <c r="Q7268" s="26"/>
    </row>
    <row r="7269" spans="1:17" x14ac:dyDescent="0.25">
      <c r="A7269" s="20"/>
      <c r="B7269" s="21"/>
      <c r="C7269" s="22"/>
      <c r="D7269" s="23"/>
      <c r="E7269" s="22"/>
      <c r="F7269" s="23"/>
      <c r="G7269" s="24"/>
      <c r="H7269" s="22"/>
      <c r="I7269" s="22"/>
      <c r="J7269" s="22"/>
      <c r="K7269" s="22"/>
      <c r="L7269" s="66"/>
      <c r="M7269" s="67"/>
      <c r="N7269" s="22"/>
      <c r="O7269" s="22"/>
      <c r="P7269" s="25"/>
      <c r="Q7269" s="26"/>
    </row>
    <row r="7270" spans="1:17" x14ac:dyDescent="0.25">
      <c r="A7270" s="20"/>
      <c r="B7270" s="21"/>
      <c r="C7270" s="22"/>
      <c r="D7270" s="23"/>
      <c r="E7270" s="22"/>
      <c r="F7270" s="23"/>
      <c r="G7270" s="24"/>
      <c r="H7270" s="22"/>
      <c r="I7270" s="22"/>
      <c r="J7270" s="22"/>
      <c r="K7270" s="22"/>
      <c r="L7270" s="66"/>
      <c r="M7270" s="67"/>
      <c r="N7270" s="22"/>
      <c r="O7270" s="22"/>
      <c r="P7270" s="25"/>
      <c r="Q7270" s="26"/>
    </row>
    <row r="7271" spans="1:17" x14ac:dyDescent="0.25">
      <c r="A7271" s="20"/>
      <c r="B7271" s="21"/>
      <c r="C7271" s="22"/>
      <c r="D7271" s="23"/>
      <c r="E7271" s="22"/>
      <c r="F7271" s="23"/>
      <c r="G7271" s="24"/>
      <c r="H7271" s="22"/>
      <c r="I7271" s="22"/>
      <c r="J7271" s="22"/>
      <c r="K7271" s="22"/>
      <c r="L7271" s="66"/>
      <c r="M7271" s="67"/>
      <c r="N7271" s="22"/>
      <c r="O7271" s="22"/>
      <c r="P7271" s="25"/>
      <c r="Q7271" s="26"/>
    </row>
    <row r="7272" spans="1:17" x14ac:dyDescent="0.25">
      <c r="A7272" s="20"/>
      <c r="B7272" s="21"/>
      <c r="C7272" s="22"/>
      <c r="D7272" s="23"/>
      <c r="E7272" s="22"/>
      <c r="F7272" s="23"/>
      <c r="G7272" s="24"/>
      <c r="H7272" s="22"/>
      <c r="I7272" s="22"/>
      <c r="J7272" s="22"/>
      <c r="K7272" s="22"/>
      <c r="L7272" s="66"/>
      <c r="M7272" s="67"/>
      <c r="N7272" s="22"/>
      <c r="O7272" s="22"/>
      <c r="P7272" s="25"/>
      <c r="Q7272" s="26"/>
    </row>
    <row r="7273" spans="1:17" x14ac:dyDescent="0.25">
      <c r="A7273" s="20"/>
      <c r="B7273" s="21"/>
      <c r="C7273" s="22"/>
      <c r="D7273" s="23"/>
      <c r="E7273" s="22"/>
      <c r="F7273" s="23"/>
      <c r="G7273" s="24"/>
      <c r="H7273" s="22"/>
      <c r="I7273" s="22"/>
      <c r="J7273" s="22"/>
      <c r="K7273" s="22"/>
      <c r="L7273" s="66"/>
      <c r="M7273" s="67"/>
      <c r="N7273" s="22"/>
      <c r="O7273" s="22"/>
      <c r="P7273" s="25"/>
      <c r="Q7273" s="26"/>
    </row>
    <row r="7274" spans="1:17" x14ac:dyDescent="0.25">
      <c r="A7274" s="20"/>
      <c r="B7274" s="21"/>
      <c r="C7274" s="22"/>
      <c r="D7274" s="23"/>
      <c r="E7274" s="22"/>
      <c r="F7274" s="23"/>
      <c r="G7274" s="24"/>
      <c r="H7274" s="22"/>
      <c r="I7274" s="22"/>
      <c r="J7274" s="22"/>
      <c r="K7274" s="22"/>
      <c r="L7274" s="66"/>
      <c r="M7274" s="67"/>
      <c r="N7274" s="22"/>
      <c r="O7274" s="22"/>
      <c r="P7274" s="25"/>
      <c r="Q7274" s="26"/>
    </row>
    <row r="7275" spans="1:17" x14ac:dyDescent="0.25">
      <c r="A7275" s="20"/>
      <c r="B7275" s="21"/>
      <c r="C7275" s="22"/>
      <c r="D7275" s="23"/>
      <c r="E7275" s="22"/>
      <c r="F7275" s="23"/>
      <c r="G7275" s="24"/>
      <c r="H7275" s="22"/>
      <c r="I7275" s="22"/>
      <c r="J7275" s="22"/>
      <c r="K7275" s="22"/>
      <c r="L7275" s="66"/>
      <c r="M7275" s="67"/>
      <c r="N7275" s="22"/>
      <c r="O7275" s="22"/>
      <c r="P7275" s="25"/>
      <c r="Q7275" s="26"/>
    </row>
    <row r="7276" spans="1:17" x14ac:dyDescent="0.25">
      <c r="A7276" s="20"/>
      <c r="B7276" s="21"/>
      <c r="C7276" s="22"/>
      <c r="D7276" s="23"/>
      <c r="E7276" s="22"/>
      <c r="F7276" s="23"/>
      <c r="G7276" s="24"/>
      <c r="H7276" s="22"/>
      <c r="I7276" s="22"/>
      <c r="J7276" s="22"/>
      <c r="K7276" s="22"/>
      <c r="L7276" s="66"/>
      <c r="M7276" s="67"/>
      <c r="N7276" s="22"/>
      <c r="O7276" s="22"/>
      <c r="P7276" s="25"/>
      <c r="Q7276" s="26"/>
    </row>
    <row r="7277" spans="1:17" x14ac:dyDescent="0.25">
      <c r="A7277" s="20"/>
      <c r="B7277" s="21"/>
      <c r="C7277" s="22"/>
      <c r="D7277" s="23"/>
      <c r="E7277" s="22"/>
      <c r="F7277" s="23"/>
      <c r="G7277" s="24"/>
      <c r="H7277" s="22"/>
      <c r="I7277" s="22"/>
      <c r="J7277" s="22"/>
      <c r="K7277" s="22"/>
      <c r="L7277" s="66"/>
      <c r="M7277" s="67"/>
      <c r="N7277" s="22"/>
      <c r="O7277" s="22"/>
      <c r="P7277" s="25"/>
      <c r="Q7277" s="26"/>
    </row>
    <row r="7278" spans="1:17" x14ac:dyDescent="0.25">
      <c r="A7278" s="20"/>
      <c r="B7278" s="21"/>
      <c r="C7278" s="22"/>
      <c r="D7278" s="23"/>
      <c r="E7278" s="22"/>
      <c r="F7278" s="23"/>
      <c r="G7278" s="24"/>
      <c r="H7278" s="22"/>
      <c r="I7278" s="22"/>
      <c r="J7278" s="22"/>
      <c r="K7278" s="22"/>
      <c r="L7278" s="66"/>
      <c r="M7278" s="67"/>
      <c r="N7278" s="22"/>
      <c r="O7278" s="22"/>
      <c r="P7278" s="25"/>
      <c r="Q7278" s="26"/>
    </row>
    <row r="7279" spans="1:17" x14ac:dyDescent="0.25">
      <c r="A7279" s="20"/>
      <c r="B7279" s="21"/>
      <c r="C7279" s="22"/>
      <c r="D7279" s="23"/>
      <c r="E7279" s="22"/>
      <c r="F7279" s="23"/>
      <c r="G7279" s="24"/>
      <c r="H7279" s="22"/>
      <c r="I7279" s="22"/>
      <c r="J7279" s="22"/>
      <c r="K7279" s="22"/>
      <c r="L7279" s="66"/>
      <c r="M7279" s="67"/>
      <c r="N7279" s="22"/>
      <c r="O7279" s="22"/>
      <c r="P7279" s="25"/>
      <c r="Q7279" s="26"/>
    </row>
    <row r="7280" spans="1:17" x14ac:dyDescent="0.25">
      <c r="A7280" s="20"/>
      <c r="B7280" s="21"/>
      <c r="C7280" s="22"/>
      <c r="D7280" s="23"/>
      <c r="E7280" s="22"/>
      <c r="F7280" s="23"/>
      <c r="G7280" s="24"/>
      <c r="H7280" s="22"/>
      <c r="I7280" s="22"/>
      <c r="J7280" s="22"/>
      <c r="K7280" s="22"/>
      <c r="L7280" s="66"/>
      <c r="M7280" s="67"/>
      <c r="N7280" s="22"/>
      <c r="O7280" s="22"/>
      <c r="P7280" s="25"/>
      <c r="Q7280" s="26"/>
    </row>
    <row r="7281" spans="1:17" x14ac:dyDescent="0.25">
      <c r="A7281" s="20"/>
      <c r="B7281" s="21"/>
      <c r="C7281" s="22"/>
      <c r="D7281" s="23"/>
      <c r="E7281" s="22"/>
      <c r="F7281" s="23"/>
      <c r="G7281" s="24"/>
      <c r="H7281" s="22"/>
      <c r="I7281" s="22"/>
      <c r="J7281" s="22"/>
      <c r="K7281" s="22"/>
      <c r="L7281" s="66"/>
      <c r="M7281" s="67"/>
      <c r="N7281" s="22"/>
      <c r="O7281" s="22"/>
      <c r="P7281" s="25"/>
      <c r="Q7281" s="26"/>
    </row>
    <row r="7282" spans="1:17" x14ac:dyDescent="0.25">
      <c r="A7282" s="20"/>
      <c r="B7282" s="21"/>
      <c r="C7282" s="22"/>
      <c r="D7282" s="23"/>
      <c r="E7282" s="22"/>
      <c r="F7282" s="23"/>
      <c r="G7282" s="24"/>
      <c r="H7282" s="22"/>
      <c r="I7282" s="22"/>
      <c r="J7282" s="22"/>
      <c r="K7282" s="22"/>
      <c r="L7282" s="66"/>
      <c r="M7282" s="67"/>
      <c r="N7282" s="22"/>
      <c r="O7282" s="22"/>
      <c r="P7282" s="25"/>
      <c r="Q7282" s="26"/>
    </row>
    <row r="7283" spans="1:17" x14ac:dyDescent="0.25">
      <c r="A7283" s="20"/>
      <c r="B7283" s="21"/>
      <c r="C7283" s="22"/>
      <c r="D7283" s="23"/>
      <c r="E7283" s="22"/>
      <c r="F7283" s="23"/>
      <c r="G7283" s="24"/>
      <c r="H7283" s="22"/>
      <c r="I7283" s="22"/>
      <c r="J7283" s="22"/>
      <c r="K7283" s="22"/>
      <c r="L7283" s="66"/>
      <c r="M7283" s="67"/>
      <c r="N7283" s="22"/>
      <c r="O7283" s="22"/>
      <c r="P7283" s="25"/>
      <c r="Q7283" s="26"/>
    </row>
    <row r="7284" spans="1:17" x14ac:dyDescent="0.25">
      <c r="A7284" s="20"/>
      <c r="B7284" s="21"/>
      <c r="C7284" s="22"/>
      <c r="D7284" s="23"/>
      <c r="E7284" s="22"/>
      <c r="F7284" s="23"/>
      <c r="G7284" s="24"/>
      <c r="H7284" s="22"/>
      <c r="I7284" s="22"/>
      <c r="J7284" s="22"/>
      <c r="K7284" s="22"/>
      <c r="L7284" s="66"/>
      <c r="M7284" s="67"/>
      <c r="N7284" s="22"/>
      <c r="O7284" s="22"/>
      <c r="P7284" s="25"/>
      <c r="Q7284" s="26"/>
    </row>
    <row r="7285" spans="1:17" x14ac:dyDescent="0.25">
      <c r="A7285" s="20"/>
      <c r="B7285" s="21"/>
      <c r="C7285" s="22"/>
      <c r="D7285" s="23"/>
      <c r="E7285" s="22"/>
      <c r="F7285" s="23"/>
      <c r="G7285" s="24"/>
      <c r="H7285" s="22"/>
      <c r="I7285" s="22"/>
      <c r="J7285" s="22"/>
      <c r="K7285" s="22"/>
      <c r="L7285" s="66"/>
      <c r="M7285" s="67"/>
      <c r="N7285" s="22"/>
      <c r="O7285" s="22"/>
      <c r="P7285" s="25"/>
      <c r="Q7285" s="26"/>
    </row>
    <row r="7286" spans="1:17" x14ac:dyDescent="0.25">
      <c r="A7286" s="20"/>
      <c r="B7286" s="21"/>
      <c r="C7286" s="22"/>
      <c r="D7286" s="23"/>
      <c r="E7286" s="22"/>
      <c r="F7286" s="23"/>
      <c r="G7286" s="24"/>
      <c r="H7286" s="22"/>
      <c r="I7286" s="22"/>
      <c r="J7286" s="22"/>
      <c r="K7286" s="22"/>
      <c r="L7286" s="66"/>
      <c r="M7286" s="67"/>
      <c r="N7286" s="22"/>
      <c r="O7286" s="22"/>
      <c r="P7286" s="25"/>
      <c r="Q7286" s="26"/>
    </row>
    <row r="7287" spans="1:17" x14ac:dyDescent="0.25">
      <c r="A7287" s="20"/>
      <c r="B7287" s="21"/>
      <c r="C7287" s="22"/>
      <c r="D7287" s="23"/>
      <c r="E7287" s="22"/>
      <c r="F7287" s="23"/>
      <c r="G7287" s="24"/>
      <c r="H7287" s="22"/>
      <c r="I7287" s="22"/>
      <c r="J7287" s="22"/>
      <c r="K7287" s="22"/>
      <c r="L7287" s="66"/>
      <c r="M7287" s="67"/>
      <c r="N7287" s="22"/>
      <c r="O7287" s="22"/>
      <c r="P7287" s="25"/>
      <c r="Q7287" s="26"/>
    </row>
    <row r="7288" spans="1:17" x14ac:dyDescent="0.25">
      <c r="A7288" s="20"/>
      <c r="B7288" s="21"/>
      <c r="C7288" s="22"/>
      <c r="D7288" s="23"/>
      <c r="E7288" s="22"/>
      <c r="F7288" s="23"/>
      <c r="G7288" s="24"/>
      <c r="H7288" s="22"/>
      <c r="I7288" s="22"/>
      <c r="J7288" s="22"/>
      <c r="K7288" s="22"/>
      <c r="L7288" s="66"/>
      <c r="M7288" s="67"/>
      <c r="N7288" s="22"/>
      <c r="O7288" s="22"/>
      <c r="P7288" s="25"/>
      <c r="Q7288" s="26"/>
    </row>
    <row r="7289" spans="1:17" x14ac:dyDescent="0.25">
      <c r="A7289" s="20"/>
      <c r="B7289" s="21"/>
      <c r="C7289" s="22"/>
      <c r="D7289" s="23"/>
      <c r="E7289" s="22"/>
      <c r="F7289" s="23"/>
      <c r="G7289" s="24"/>
      <c r="H7289" s="22"/>
      <c r="I7289" s="22"/>
      <c r="J7289" s="22"/>
      <c r="K7289" s="22"/>
      <c r="L7289" s="66"/>
      <c r="M7289" s="67"/>
      <c r="N7289" s="22"/>
      <c r="O7289" s="22"/>
      <c r="P7289" s="25"/>
      <c r="Q7289" s="26"/>
    </row>
    <row r="7290" spans="1:17" x14ac:dyDescent="0.25">
      <c r="A7290" s="20"/>
      <c r="B7290" s="21"/>
      <c r="C7290" s="22"/>
      <c r="D7290" s="23"/>
      <c r="E7290" s="22"/>
      <c r="F7290" s="23"/>
      <c r="G7290" s="24"/>
      <c r="H7290" s="22"/>
      <c r="I7290" s="22"/>
      <c r="J7290" s="22"/>
      <c r="K7290" s="22"/>
      <c r="L7290" s="66"/>
      <c r="M7290" s="67"/>
      <c r="N7290" s="22"/>
      <c r="O7290" s="22"/>
      <c r="P7290" s="25"/>
      <c r="Q7290" s="26"/>
    </row>
    <row r="7291" spans="1:17" x14ac:dyDescent="0.25">
      <c r="A7291" s="20"/>
      <c r="B7291" s="21"/>
      <c r="C7291" s="22"/>
      <c r="D7291" s="23"/>
      <c r="E7291" s="22"/>
      <c r="F7291" s="23"/>
      <c r="G7291" s="24"/>
      <c r="H7291" s="22"/>
      <c r="I7291" s="22"/>
      <c r="J7291" s="22"/>
      <c r="K7291" s="22"/>
      <c r="L7291" s="66"/>
      <c r="M7291" s="67"/>
      <c r="N7291" s="22"/>
      <c r="O7291" s="22"/>
      <c r="P7291" s="25"/>
      <c r="Q7291" s="26"/>
    </row>
    <row r="7292" spans="1:17" x14ac:dyDescent="0.25">
      <c r="A7292" s="20"/>
      <c r="B7292" s="21"/>
      <c r="C7292" s="22"/>
      <c r="D7292" s="23"/>
      <c r="E7292" s="22"/>
      <c r="F7292" s="23"/>
      <c r="G7292" s="24"/>
      <c r="H7292" s="22"/>
      <c r="I7292" s="22"/>
      <c r="J7292" s="22"/>
      <c r="K7292" s="22"/>
      <c r="L7292" s="66"/>
      <c r="M7292" s="67"/>
      <c r="N7292" s="22"/>
      <c r="O7292" s="22"/>
      <c r="P7292" s="25"/>
      <c r="Q7292" s="26"/>
    </row>
    <row r="7293" spans="1:17" x14ac:dyDescent="0.25">
      <c r="A7293" s="20"/>
      <c r="B7293" s="21"/>
      <c r="C7293" s="22"/>
      <c r="D7293" s="23"/>
      <c r="E7293" s="22"/>
      <c r="F7293" s="23"/>
      <c r="G7293" s="24"/>
      <c r="H7293" s="22"/>
      <c r="I7293" s="22"/>
      <c r="J7293" s="22"/>
      <c r="K7293" s="22"/>
      <c r="L7293" s="66"/>
      <c r="M7293" s="67"/>
      <c r="N7293" s="22"/>
      <c r="O7293" s="22"/>
      <c r="P7293" s="25"/>
      <c r="Q7293" s="26"/>
    </row>
    <row r="7294" spans="1:17" x14ac:dyDescent="0.25">
      <c r="A7294" s="20"/>
      <c r="B7294" s="21"/>
      <c r="C7294" s="22"/>
      <c r="D7294" s="23"/>
      <c r="E7294" s="22"/>
      <c r="F7294" s="23"/>
      <c r="G7294" s="24"/>
      <c r="H7294" s="22"/>
      <c r="I7294" s="22"/>
      <c r="J7294" s="22"/>
      <c r="K7294" s="22"/>
      <c r="L7294" s="66"/>
      <c r="M7294" s="67"/>
      <c r="N7294" s="22"/>
      <c r="O7294" s="22"/>
      <c r="P7294" s="25"/>
      <c r="Q7294" s="26"/>
    </row>
    <row r="7295" spans="1:17" x14ac:dyDescent="0.25">
      <c r="A7295" s="20"/>
      <c r="B7295" s="21"/>
      <c r="C7295" s="22"/>
      <c r="D7295" s="23"/>
      <c r="E7295" s="22"/>
      <c r="F7295" s="23"/>
      <c r="G7295" s="24"/>
      <c r="H7295" s="22"/>
      <c r="I7295" s="22"/>
      <c r="J7295" s="22"/>
      <c r="K7295" s="22"/>
      <c r="L7295" s="66"/>
      <c r="M7295" s="67"/>
      <c r="N7295" s="22"/>
      <c r="O7295" s="22"/>
      <c r="P7295" s="25"/>
      <c r="Q7295" s="26"/>
    </row>
    <row r="7296" spans="1:17" x14ac:dyDescent="0.25">
      <c r="A7296" s="20"/>
      <c r="B7296" s="21"/>
      <c r="C7296" s="22"/>
      <c r="D7296" s="23"/>
      <c r="E7296" s="22"/>
      <c r="F7296" s="23"/>
      <c r="G7296" s="24"/>
      <c r="H7296" s="22"/>
      <c r="I7296" s="22"/>
      <c r="J7296" s="22"/>
      <c r="K7296" s="22"/>
      <c r="L7296" s="66"/>
      <c r="M7296" s="67"/>
      <c r="N7296" s="22"/>
      <c r="O7296" s="22"/>
      <c r="P7296" s="25"/>
      <c r="Q7296" s="26"/>
    </row>
    <row r="7297" spans="1:17" x14ac:dyDescent="0.25">
      <c r="A7297" s="20"/>
      <c r="B7297" s="21"/>
      <c r="C7297" s="22"/>
      <c r="D7297" s="23"/>
      <c r="E7297" s="22"/>
      <c r="F7297" s="23"/>
      <c r="G7297" s="24"/>
      <c r="H7297" s="22"/>
      <c r="I7297" s="22"/>
      <c r="J7297" s="22"/>
      <c r="K7297" s="22"/>
      <c r="L7297" s="66"/>
      <c r="M7297" s="67"/>
      <c r="N7297" s="22"/>
      <c r="O7297" s="22"/>
      <c r="P7297" s="25"/>
      <c r="Q7297" s="26"/>
    </row>
    <row r="7298" spans="1:17" x14ac:dyDescent="0.25">
      <c r="A7298" s="20"/>
      <c r="B7298" s="21"/>
      <c r="C7298" s="22"/>
      <c r="D7298" s="23"/>
      <c r="E7298" s="22"/>
      <c r="F7298" s="23"/>
      <c r="G7298" s="24"/>
      <c r="H7298" s="22"/>
      <c r="I7298" s="22"/>
      <c r="J7298" s="22"/>
      <c r="K7298" s="22"/>
      <c r="L7298" s="66"/>
      <c r="M7298" s="67"/>
      <c r="N7298" s="22"/>
      <c r="O7298" s="22"/>
      <c r="P7298" s="25"/>
      <c r="Q7298" s="26"/>
    </row>
    <row r="7299" spans="1:17" x14ac:dyDescent="0.25">
      <c r="A7299" s="20"/>
      <c r="B7299" s="21"/>
      <c r="C7299" s="22"/>
      <c r="D7299" s="23"/>
      <c r="E7299" s="22"/>
      <c r="F7299" s="23"/>
      <c r="G7299" s="24"/>
      <c r="H7299" s="22"/>
      <c r="I7299" s="22"/>
      <c r="J7299" s="22"/>
      <c r="K7299" s="22"/>
      <c r="L7299" s="66"/>
      <c r="M7299" s="67"/>
      <c r="N7299" s="22"/>
      <c r="O7299" s="22"/>
      <c r="P7299" s="25"/>
      <c r="Q7299" s="26"/>
    </row>
    <row r="7300" spans="1:17" x14ac:dyDescent="0.25">
      <c r="A7300" s="20"/>
      <c r="B7300" s="21"/>
      <c r="C7300" s="22"/>
      <c r="D7300" s="23"/>
      <c r="E7300" s="22"/>
      <c r="F7300" s="23"/>
      <c r="G7300" s="24"/>
      <c r="H7300" s="22"/>
      <c r="I7300" s="22"/>
      <c r="J7300" s="22"/>
      <c r="K7300" s="22"/>
      <c r="L7300" s="66"/>
      <c r="M7300" s="67"/>
      <c r="N7300" s="22"/>
      <c r="O7300" s="22"/>
      <c r="P7300" s="25"/>
      <c r="Q7300" s="26"/>
    </row>
    <row r="7301" spans="1:17" x14ac:dyDescent="0.25">
      <c r="A7301" s="20"/>
      <c r="B7301" s="21"/>
      <c r="C7301" s="22"/>
      <c r="D7301" s="23"/>
      <c r="E7301" s="22"/>
      <c r="F7301" s="23"/>
      <c r="G7301" s="24"/>
      <c r="H7301" s="22"/>
      <c r="I7301" s="22"/>
      <c r="J7301" s="22"/>
      <c r="K7301" s="22"/>
      <c r="L7301" s="66"/>
      <c r="M7301" s="67"/>
      <c r="N7301" s="22"/>
      <c r="O7301" s="22"/>
      <c r="P7301" s="25"/>
      <c r="Q7301" s="26"/>
    </row>
    <row r="7302" spans="1:17" x14ac:dyDescent="0.25">
      <c r="A7302" s="20"/>
      <c r="B7302" s="21"/>
      <c r="C7302" s="22"/>
      <c r="D7302" s="23"/>
      <c r="E7302" s="22"/>
      <c r="F7302" s="23"/>
      <c r="G7302" s="24"/>
      <c r="H7302" s="22"/>
      <c r="I7302" s="22"/>
      <c r="J7302" s="22"/>
      <c r="K7302" s="22"/>
      <c r="L7302" s="66"/>
      <c r="M7302" s="67"/>
      <c r="N7302" s="22"/>
      <c r="O7302" s="22"/>
      <c r="P7302" s="25"/>
      <c r="Q7302" s="26"/>
    </row>
    <row r="7303" spans="1:17" x14ac:dyDescent="0.25">
      <c r="A7303" s="20"/>
      <c r="B7303" s="21"/>
      <c r="C7303" s="22"/>
      <c r="D7303" s="23"/>
      <c r="E7303" s="22"/>
      <c r="F7303" s="23"/>
      <c r="G7303" s="24"/>
      <c r="H7303" s="22"/>
      <c r="I7303" s="22"/>
      <c r="J7303" s="22"/>
      <c r="K7303" s="22"/>
      <c r="L7303" s="66"/>
      <c r="M7303" s="67"/>
      <c r="N7303" s="22"/>
      <c r="O7303" s="22"/>
      <c r="P7303" s="25"/>
      <c r="Q7303" s="26"/>
    </row>
    <row r="7304" spans="1:17" x14ac:dyDescent="0.25">
      <c r="A7304" s="20"/>
      <c r="B7304" s="21"/>
      <c r="C7304" s="22"/>
      <c r="D7304" s="23"/>
      <c r="E7304" s="22"/>
      <c r="F7304" s="23"/>
      <c r="G7304" s="24"/>
      <c r="H7304" s="22"/>
      <c r="I7304" s="22"/>
      <c r="J7304" s="22"/>
      <c r="K7304" s="22"/>
      <c r="L7304" s="66"/>
      <c r="M7304" s="67"/>
      <c r="N7304" s="22"/>
      <c r="O7304" s="22"/>
      <c r="P7304" s="25"/>
      <c r="Q7304" s="26"/>
    </row>
    <row r="7305" spans="1:17" x14ac:dyDescent="0.25">
      <c r="A7305" s="20"/>
      <c r="B7305" s="21"/>
      <c r="C7305" s="22"/>
      <c r="D7305" s="23"/>
      <c r="E7305" s="22"/>
      <c r="F7305" s="23"/>
      <c r="G7305" s="24"/>
      <c r="H7305" s="22"/>
      <c r="I7305" s="22"/>
      <c r="J7305" s="22"/>
      <c r="K7305" s="22"/>
      <c r="L7305" s="66"/>
      <c r="M7305" s="67"/>
      <c r="N7305" s="22"/>
      <c r="O7305" s="22"/>
      <c r="P7305" s="25"/>
      <c r="Q7305" s="26"/>
    </row>
    <row r="7306" spans="1:17" x14ac:dyDescent="0.25">
      <c r="A7306" s="20"/>
      <c r="B7306" s="21"/>
      <c r="C7306" s="22"/>
      <c r="D7306" s="23"/>
      <c r="E7306" s="22"/>
      <c r="F7306" s="23"/>
      <c r="G7306" s="24"/>
      <c r="H7306" s="22"/>
      <c r="I7306" s="22"/>
      <c r="J7306" s="22"/>
      <c r="K7306" s="22"/>
      <c r="L7306" s="66"/>
      <c r="M7306" s="67"/>
      <c r="N7306" s="22"/>
      <c r="O7306" s="22"/>
      <c r="P7306" s="25"/>
      <c r="Q7306" s="26"/>
    </row>
    <row r="7307" spans="1:17" x14ac:dyDescent="0.25">
      <c r="A7307" s="20"/>
      <c r="B7307" s="21"/>
      <c r="C7307" s="22"/>
      <c r="D7307" s="23"/>
      <c r="E7307" s="22"/>
      <c r="F7307" s="23"/>
      <c r="G7307" s="24"/>
      <c r="H7307" s="22"/>
      <c r="I7307" s="22"/>
      <c r="J7307" s="22"/>
      <c r="K7307" s="22"/>
      <c r="L7307" s="66"/>
      <c r="M7307" s="67"/>
      <c r="N7307" s="22"/>
      <c r="O7307" s="22"/>
      <c r="P7307" s="25"/>
      <c r="Q7307" s="26"/>
    </row>
    <row r="7308" spans="1:17" x14ac:dyDescent="0.25">
      <c r="A7308" s="20"/>
      <c r="B7308" s="21"/>
      <c r="C7308" s="22"/>
      <c r="D7308" s="23"/>
      <c r="E7308" s="22"/>
      <c r="F7308" s="23"/>
      <c r="G7308" s="24"/>
      <c r="H7308" s="22"/>
      <c r="I7308" s="22"/>
      <c r="J7308" s="22"/>
      <c r="K7308" s="22"/>
      <c r="L7308" s="66"/>
      <c r="M7308" s="67"/>
      <c r="N7308" s="22"/>
      <c r="O7308" s="22"/>
      <c r="P7308" s="25"/>
      <c r="Q7308" s="26"/>
    </row>
    <row r="7309" spans="1:17" x14ac:dyDescent="0.25">
      <c r="A7309" s="20"/>
      <c r="B7309" s="21"/>
      <c r="C7309" s="22"/>
      <c r="D7309" s="23"/>
      <c r="E7309" s="22"/>
      <c r="F7309" s="23"/>
      <c r="G7309" s="24"/>
      <c r="H7309" s="22"/>
      <c r="I7309" s="22"/>
      <c r="J7309" s="22"/>
      <c r="K7309" s="22"/>
      <c r="L7309" s="66"/>
      <c r="M7309" s="67"/>
      <c r="N7309" s="22"/>
      <c r="O7309" s="22"/>
      <c r="P7309" s="25"/>
      <c r="Q7309" s="26"/>
    </row>
    <row r="7310" spans="1:17" x14ac:dyDescent="0.25">
      <c r="A7310" s="20"/>
      <c r="B7310" s="21"/>
      <c r="C7310" s="22"/>
      <c r="D7310" s="23"/>
      <c r="E7310" s="22"/>
      <c r="F7310" s="23"/>
      <c r="G7310" s="24"/>
      <c r="H7310" s="22"/>
      <c r="I7310" s="22"/>
      <c r="J7310" s="22"/>
      <c r="K7310" s="22"/>
      <c r="L7310" s="66"/>
      <c r="M7310" s="67"/>
      <c r="N7310" s="22"/>
      <c r="O7310" s="22"/>
      <c r="P7310" s="25"/>
      <c r="Q7310" s="26"/>
    </row>
    <row r="7311" spans="1:17" x14ac:dyDescent="0.25">
      <c r="A7311" s="20"/>
      <c r="B7311" s="21"/>
      <c r="C7311" s="22"/>
      <c r="D7311" s="23"/>
      <c r="E7311" s="22"/>
      <c r="F7311" s="23"/>
      <c r="G7311" s="24"/>
      <c r="H7311" s="22"/>
      <c r="I7311" s="22"/>
      <c r="J7311" s="22"/>
      <c r="K7311" s="22"/>
      <c r="L7311" s="66"/>
      <c r="M7311" s="67"/>
      <c r="N7311" s="22"/>
      <c r="O7311" s="22"/>
      <c r="P7311" s="25"/>
      <c r="Q7311" s="26"/>
    </row>
    <row r="7312" spans="1:17" x14ac:dyDescent="0.25">
      <c r="A7312" s="20"/>
      <c r="B7312" s="21"/>
      <c r="C7312" s="22"/>
      <c r="D7312" s="23"/>
      <c r="E7312" s="22"/>
      <c r="F7312" s="23"/>
      <c r="G7312" s="24"/>
      <c r="H7312" s="22"/>
      <c r="I7312" s="22"/>
      <c r="J7312" s="22"/>
      <c r="K7312" s="22"/>
      <c r="L7312" s="66"/>
      <c r="M7312" s="67"/>
      <c r="N7312" s="22"/>
      <c r="O7312" s="22"/>
      <c r="P7312" s="25"/>
      <c r="Q7312" s="26"/>
    </row>
    <row r="7313" spans="1:17" x14ac:dyDescent="0.25">
      <c r="A7313" s="20"/>
      <c r="B7313" s="21"/>
      <c r="C7313" s="22"/>
      <c r="D7313" s="23"/>
      <c r="E7313" s="22"/>
      <c r="F7313" s="23"/>
      <c r="G7313" s="24"/>
      <c r="H7313" s="22"/>
      <c r="I7313" s="22"/>
      <c r="J7313" s="22"/>
      <c r="K7313" s="22"/>
      <c r="L7313" s="66"/>
      <c r="M7313" s="67"/>
      <c r="N7313" s="22"/>
      <c r="O7313" s="22"/>
      <c r="P7313" s="25"/>
      <c r="Q7313" s="26"/>
    </row>
    <row r="7314" spans="1:17" x14ac:dyDescent="0.25">
      <c r="A7314" s="20"/>
      <c r="B7314" s="21"/>
      <c r="C7314" s="22"/>
      <c r="D7314" s="23"/>
      <c r="E7314" s="22"/>
      <c r="F7314" s="23"/>
      <c r="G7314" s="24"/>
      <c r="H7314" s="22"/>
      <c r="I7314" s="22"/>
      <c r="J7314" s="22"/>
      <c r="K7314" s="22"/>
      <c r="L7314" s="66"/>
      <c r="M7314" s="67"/>
      <c r="N7314" s="22"/>
      <c r="O7314" s="22"/>
      <c r="P7314" s="25"/>
      <c r="Q7314" s="26"/>
    </row>
    <row r="7315" spans="1:17" x14ac:dyDescent="0.25">
      <c r="A7315" s="20"/>
      <c r="B7315" s="21"/>
      <c r="C7315" s="22"/>
      <c r="D7315" s="23"/>
      <c r="E7315" s="22"/>
      <c r="F7315" s="23"/>
      <c r="G7315" s="24"/>
      <c r="H7315" s="22"/>
      <c r="I7315" s="22"/>
      <c r="J7315" s="22"/>
      <c r="K7315" s="22"/>
      <c r="L7315" s="66"/>
      <c r="M7315" s="67"/>
      <c r="N7315" s="22"/>
      <c r="O7315" s="22"/>
      <c r="P7315" s="25"/>
      <c r="Q7315" s="26"/>
    </row>
    <row r="7316" spans="1:17" x14ac:dyDescent="0.25">
      <c r="A7316" s="20"/>
      <c r="B7316" s="21"/>
      <c r="C7316" s="22"/>
      <c r="D7316" s="23"/>
      <c r="E7316" s="22"/>
      <c r="F7316" s="23"/>
      <c r="G7316" s="24"/>
      <c r="H7316" s="22"/>
      <c r="I7316" s="22"/>
      <c r="J7316" s="22"/>
      <c r="K7316" s="22"/>
      <c r="L7316" s="66"/>
      <c r="M7316" s="67"/>
      <c r="N7316" s="22"/>
      <c r="O7316" s="22"/>
      <c r="P7316" s="25"/>
      <c r="Q7316" s="26"/>
    </row>
    <row r="7317" spans="1:17" x14ac:dyDescent="0.25">
      <c r="A7317" s="20"/>
      <c r="B7317" s="21"/>
      <c r="C7317" s="22"/>
      <c r="D7317" s="23"/>
      <c r="E7317" s="22"/>
      <c r="F7317" s="23"/>
      <c r="G7317" s="24"/>
      <c r="H7317" s="22"/>
      <c r="I7317" s="22"/>
      <c r="J7317" s="22"/>
      <c r="K7317" s="22"/>
      <c r="L7317" s="66"/>
      <c r="M7317" s="67"/>
      <c r="N7317" s="22"/>
      <c r="O7317" s="22"/>
      <c r="P7317" s="25"/>
      <c r="Q7317" s="26"/>
    </row>
    <row r="7318" spans="1:17" x14ac:dyDescent="0.25">
      <c r="A7318" s="20"/>
      <c r="B7318" s="21"/>
      <c r="C7318" s="22"/>
      <c r="D7318" s="23"/>
      <c r="E7318" s="22"/>
      <c r="F7318" s="23"/>
      <c r="G7318" s="24"/>
      <c r="H7318" s="22"/>
      <c r="I7318" s="22"/>
      <c r="J7318" s="22"/>
      <c r="K7318" s="22"/>
      <c r="L7318" s="66"/>
      <c r="M7318" s="67"/>
      <c r="N7318" s="22"/>
      <c r="O7318" s="22"/>
      <c r="P7318" s="25"/>
      <c r="Q7318" s="26"/>
    </row>
    <row r="7319" spans="1:17" x14ac:dyDescent="0.25">
      <c r="A7319" s="20"/>
      <c r="B7319" s="21"/>
      <c r="C7319" s="22"/>
      <c r="D7319" s="23"/>
      <c r="E7319" s="22"/>
      <c r="F7319" s="23"/>
      <c r="G7319" s="24"/>
      <c r="H7319" s="22"/>
      <c r="I7319" s="22"/>
      <c r="J7319" s="22"/>
      <c r="K7319" s="22"/>
      <c r="L7319" s="66"/>
      <c r="M7319" s="67"/>
      <c r="N7319" s="22"/>
      <c r="O7319" s="22"/>
      <c r="P7319" s="25"/>
      <c r="Q7319" s="26"/>
    </row>
    <row r="7320" spans="1:17" x14ac:dyDescent="0.25">
      <c r="A7320" s="20"/>
      <c r="B7320" s="21"/>
      <c r="C7320" s="22"/>
      <c r="D7320" s="23"/>
      <c r="E7320" s="22"/>
      <c r="F7320" s="23"/>
      <c r="G7320" s="24"/>
      <c r="H7320" s="22"/>
      <c r="I7320" s="22"/>
      <c r="J7320" s="22"/>
      <c r="K7320" s="22"/>
      <c r="L7320" s="66"/>
      <c r="M7320" s="67"/>
      <c r="N7320" s="22"/>
      <c r="O7320" s="22"/>
      <c r="P7320" s="25"/>
      <c r="Q7320" s="26"/>
    </row>
    <row r="7321" spans="1:17" x14ac:dyDescent="0.25">
      <c r="A7321" s="20"/>
      <c r="B7321" s="21"/>
      <c r="C7321" s="22"/>
      <c r="D7321" s="23"/>
      <c r="E7321" s="22"/>
      <c r="F7321" s="23"/>
      <c r="G7321" s="24"/>
      <c r="H7321" s="22"/>
      <c r="I7321" s="22"/>
      <c r="J7321" s="22"/>
      <c r="K7321" s="22"/>
      <c r="L7321" s="66"/>
      <c r="M7321" s="67"/>
      <c r="N7321" s="22"/>
      <c r="O7321" s="22"/>
      <c r="P7321" s="25"/>
      <c r="Q7321" s="26"/>
    </row>
    <row r="7322" spans="1:17" x14ac:dyDescent="0.25">
      <c r="A7322" s="20"/>
      <c r="B7322" s="21"/>
      <c r="C7322" s="22"/>
      <c r="D7322" s="23"/>
      <c r="E7322" s="22"/>
      <c r="F7322" s="23"/>
      <c r="G7322" s="24"/>
      <c r="H7322" s="22"/>
      <c r="I7322" s="22"/>
      <c r="J7322" s="22"/>
      <c r="K7322" s="22"/>
      <c r="L7322" s="66"/>
      <c r="M7322" s="67"/>
      <c r="N7322" s="22"/>
      <c r="O7322" s="22"/>
      <c r="P7322" s="25"/>
      <c r="Q7322" s="26"/>
    </row>
    <row r="7323" spans="1:17" x14ac:dyDescent="0.25">
      <c r="A7323" s="20"/>
      <c r="B7323" s="21"/>
      <c r="C7323" s="22"/>
      <c r="D7323" s="23"/>
      <c r="E7323" s="22"/>
      <c r="F7323" s="23"/>
      <c r="G7323" s="24"/>
      <c r="H7323" s="22"/>
      <c r="I7323" s="22"/>
      <c r="J7323" s="22"/>
      <c r="K7323" s="22"/>
      <c r="L7323" s="66"/>
      <c r="M7323" s="67"/>
      <c r="N7323" s="22"/>
      <c r="O7323" s="22"/>
      <c r="P7323" s="25"/>
      <c r="Q7323" s="26"/>
    </row>
    <row r="7324" spans="1:17" x14ac:dyDescent="0.25">
      <c r="A7324" s="20"/>
      <c r="B7324" s="21"/>
      <c r="C7324" s="22"/>
      <c r="D7324" s="23"/>
      <c r="E7324" s="22"/>
      <c r="F7324" s="23"/>
      <c r="G7324" s="24"/>
      <c r="H7324" s="22"/>
      <c r="I7324" s="22"/>
      <c r="J7324" s="22"/>
      <c r="K7324" s="22"/>
      <c r="L7324" s="66"/>
      <c r="M7324" s="67"/>
      <c r="N7324" s="22"/>
      <c r="O7324" s="22"/>
      <c r="P7324" s="25"/>
      <c r="Q7324" s="26"/>
    </row>
    <row r="7325" spans="1:17" x14ac:dyDescent="0.25">
      <c r="A7325" s="20"/>
      <c r="B7325" s="21"/>
      <c r="C7325" s="22"/>
      <c r="D7325" s="23"/>
      <c r="E7325" s="22"/>
      <c r="F7325" s="23"/>
      <c r="G7325" s="24"/>
      <c r="H7325" s="22"/>
      <c r="I7325" s="22"/>
      <c r="J7325" s="22"/>
      <c r="K7325" s="22"/>
      <c r="L7325" s="66"/>
      <c r="M7325" s="67"/>
      <c r="N7325" s="22"/>
      <c r="O7325" s="22"/>
      <c r="P7325" s="25"/>
      <c r="Q7325" s="26"/>
    </row>
    <row r="7326" spans="1:17" x14ac:dyDescent="0.25">
      <c r="A7326" s="20"/>
      <c r="B7326" s="21"/>
      <c r="C7326" s="22"/>
      <c r="D7326" s="23"/>
      <c r="E7326" s="22"/>
      <c r="F7326" s="23"/>
      <c r="G7326" s="24"/>
      <c r="H7326" s="22"/>
      <c r="I7326" s="22"/>
      <c r="J7326" s="22"/>
      <c r="K7326" s="22"/>
      <c r="L7326" s="66"/>
      <c r="M7326" s="67"/>
      <c r="N7326" s="22"/>
      <c r="O7326" s="22"/>
      <c r="P7326" s="25"/>
      <c r="Q7326" s="26"/>
    </row>
    <row r="7327" spans="1:17" x14ac:dyDescent="0.25">
      <c r="A7327" s="20"/>
      <c r="B7327" s="21"/>
      <c r="C7327" s="22"/>
      <c r="D7327" s="23"/>
      <c r="E7327" s="22"/>
      <c r="F7327" s="23"/>
      <c r="G7327" s="24"/>
      <c r="H7327" s="22"/>
      <c r="I7327" s="22"/>
      <c r="J7327" s="22"/>
      <c r="K7327" s="22"/>
      <c r="L7327" s="66"/>
      <c r="M7327" s="67"/>
      <c r="N7327" s="22"/>
      <c r="O7327" s="22"/>
      <c r="P7327" s="25"/>
      <c r="Q7327" s="26"/>
    </row>
    <row r="7328" spans="1:17" x14ac:dyDescent="0.25">
      <c r="A7328" s="20"/>
      <c r="B7328" s="21"/>
      <c r="C7328" s="22"/>
      <c r="D7328" s="23"/>
      <c r="E7328" s="22"/>
      <c r="F7328" s="23"/>
      <c r="G7328" s="24"/>
      <c r="H7328" s="22"/>
      <c r="I7328" s="22"/>
      <c r="J7328" s="22"/>
      <c r="K7328" s="22"/>
      <c r="L7328" s="66"/>
      <c r="M7328" s="67"/>
      <c r="N7328" s="22"/>
      <c r="O7328" s="22"/>
      <c r="P7328" s="25"/>
      <c r="Q7328" s="26"/>
    </row>
    <row r="7329" spans="1:17" x14ac:dyDescent="0.25">
      <c r="A7329" s="20"/>
      <c r="B7329" s="21"/>
      <c r="C7329" s="22"/>
      <c r="D7329" s="23"/>
      <c r="E7329" s="22"/>
      <c r="F7329" s="23"/>
      <c r="G7329" s="24"/>
      <c r="H7329" s="22"/>
      <c r="I7329" s="22"/>
      <c r="J7329" s="22"/>
      <c r="K7329" s="22"/>
      <c r="L7329" s="66"/>
      <c r="M7329" s="67"/>
      <c r="N7329" s="22"/>
      <c r="O7329" s="22"/>
      <c r="P7329" s="25"/>
      <c r="Q7329" s="26"/>
    </row>
    <row r="7330" spans="1:17" x14ac:dyDescent="0.25">
      <c r="A7330" s="20"/>
      <c r="B7330" s="21"/>
      <c r="C7330" s="22"/>
      <c r="D7330" s="23"/>
      <c r="E7330" s="22"/>
      <c r="F7330" s="23"/>
      <c r="G7330" s="24"/>
      <c r="H7330" s="22"/>
      <c r="I7330" s="22"/>
      <c r="J7330" s="22"/>
      <c r="K7330" s="22"/>
      <c r="L7330" s="66"/>
      <c r="M7330" s="67"/>
      <c r="N7330" s="22"/>
      <c r="O7330" s="22"/>
      <c r="P7330" s="25"/>
      <c r="Q7330" s="26"/>
    </row>
    <row r="7331" spans="1:17" x14ac:dyDescent="0.25">
      <c r="A7331" s="20"/>
      <c r="B7331" s="21"/>
      <c r="C7331" s="22"/>
      <c r="D7331" s="23"/>
      <c r="E7331" s="22"/>
      <c r="F7331" s="23"/>
      <c r="G7331" s="24"/>
      <c r="H7331" s="22"/>
      <c r="I7331" s="22"/>
      <c r="J7331" s="22"/>
      <c r="K7331" s="22"/>
      <c r="L7331" s="66"/>
      <c r="M7331" s="67"/>
      <c r="N7331" s="22"/>
      <c r="O7331" s="22"/>
      <c r="P7331" s="25"/>
      <c r="Q7331" s="26"/>
    </row>
    <row r="7332" spans="1:17" x14ac:dyDescent="0.25">
      <c r="A7332" s="20"/>
      <c r="B7332" s="21"/>
      <c r="C7332" s="22"/>
      <c r="D7332" s="23"/>
      <c r="E7332" s="22"/>
      <c r="F7332" s="23"/>
      <c r="G7332" s="24"/>
      <c r="H7332" s="22"/>
      <c r="I7332" s="22"/>
      <c r="J7332" s="22"/>
      <c r="K7332" s="22"/>
      <c r="L7332" s="66"/>
      <c r="M7332" s="67"/>
      <c r="N7332" s="22"/>
      <c r="O7332" s="22"/>
      <c r="P7332" s="25"/>
      <c r="Q7332" s="26"/>
    </row>
    <row r="7333" spans="1:17" x14ac:dyDescent="0.25">
      <c r="A7333" s="20"/>
      <c r="B7333" s="21"/>
      <c r="C7333" s="22"/>
      <c r="D7333" s="23"/>
      <c r="E7333" s="22"/>
      <c r="F7333" s="23"/>
      <c r="G7333" s="24"/>
      <c r="H7333" s="22"/>
      <c r="I7333" s="22"/>
      <c r="J7333" s="22"/>
      <c r="K7333" s="22"/>
      <c r="L7333" s="66"/>
      <c r="M7333" s="67"/>
      <c r="N7333" s="22"/>
      <c r="O7333" s="22"/>
      <c r="P7333" s="25"/>
      <c r="Q7333" s="26"/>
    </row>
    <row r="7334" spans="1:17" x14ac:dyDescent="0.25">
      <c r="A7334" s="20"/>
      <c r="B7334" s="21"/>
      <c r="C7334" s="22"/>
      <c r="D7334" s="23"/>
      <c r="E7334" s="22"/>
      <c r="F7334" s="23"/>
      <c r="G7334" s="24"/>
      <c r="H7334" s="22"/>
      <c r="I7334" s="22"/>
      <c r="J7334" s="22"/>
      <c r="K7334" s="22"/>
      <c r="L7334" s="66"/>
      <c r="M7334" s="67"/>
      <c r="N7334" s="22"/>
      <c r="O7334" s="22"/>
      <c r="P7334" s="25"/>
      <c r="Q7334" s="26"/>
    </row>
    <row r="7335" spans="1:17" x14ac:dyDescent="0.25">
      <c r="A7335" s="20"/>
      <c r="B7335" s="21"/>
      <c r="C7335" s="22"/>
      <c r="D7335" s="23"/>
      <c r="E7335" s="22"/>
      <c r="F7335" s="23"/>
      <c r="G7335" s="24"/>
      <c r="H7335" s="22"/>
      <c r="I7335" s="22"/>
      <c r="J7335" s="22"/>
      <c r="K7335" s="22"/>
      <c r="L7335" s="66"/>
      <c r="M7335" s="67"/>
      <c r="N7335" s="22"/>
      <c r="O7335" s="22"/>
      <c r="P7335" s="25"/>
      <c r="Q7335" s="26"/>
    </row>
    <row r="7336" spans="1:17" x14ac:dyDescent="0.25">
      <c r="A7336" s="20"/>
      <c r="B7336" s="21"/>
      <c r="C7336" s="22"/>
      <c r="D7336" s="23"/>
      <c r="E7336" s="22"/>
      <c r="F7336" s="23"/>
      <c r="G7336" s="24"/>
      <c r="H7336" s="22"/>
      <c r="I7336" s="22"/>
      <c r="J7336" s="22"/>
      <c r="K7336" s="22"/>
      <c r="L7336" s="66"/>
      <c r="M7336" s="67"/>
      <c r="N7336" s="22"/>
      <c r="O7336" s="22"/>
      <c r="P7336" s="25"/>
      <c r="Q7336" s="26"/>
    </row>
    <row r="7337" spans="1:17" x14ac:dyDescent="0.25">
      <c r="A7337" s="20"/>
      <c r="B7337" s="21"/>
      <c r="C7337" s="22"/>
      <c r="D7337" s="23"/>
      <c r="E7337" s="22"/>
      <c r="F7337" s="23"/>
      <c r="G7337" s="24"/>
      <c r="H7337" s="22"/>
      <c r="I7337" s="22"/>
      <c r="J7337" s="22"/>
      <c r="K7337" s="22"/>
      <c r="L7337" s="66"/>
      <c r="M7337" s="67"/>
      <c r="N7337" s="22"/>
      <c r="O7337" s="22"/>
      <c r="P7337" s="25"/>
      <c r="Q7337" s="26"/>
    </row>
    <row r="7338" spans="1:17" x14ac:dyDescent="0.25">
      <c r="A7338" s="20"/>
      <c r="B7338" s="21"/>
      <c r="C7338" s="22"/>
      <c r="D7338" s="23"/>
      <c r="E7338" s="22"/>
      <c r="F7338" s="23"/>
      <c r="G7338" s="24"/>
      <c r="H7338" s="22"/>
      <c r="I7338" s="22"/>
      <c r="J7338" s="22"/>
      <c r="K7338" s="22"/>
      <c r="L7338" s="66"/>
      <c r="M7338" s="67"/>
      <c r="N7338" s="22"/>
      <c r="O7338" s="22"/>
      <c r="P7338" s="25"/>
      <c r="Q7338" s="26"/>
    </row>
    <row r="7339" spans="1:17" x14ac:dyDescent="0.25">
      <c r="A7339" s="20"/>
      <c r="B7339" s="21"/>
      <c r="C7339" s="22"/>
      <c r="D7339" s="23"/>
      <c r="E7339" s="22"/>
      <c r="F7339" s="23"/>
      <c r="G7339" s="24"/>
      <c r="H7339" s="22"/>
      <c r="I7339" s="22"/>
      <c r="J7339" s="22"/>
      <c r="K7339" s="22"/>
      <c r="L7339" s="66"/>
      <c r="M7339" s="67"/>
      <c r="N7339" s="22"/>
      <c r="O7339" s="22"/>
      <c r="P7339" s="25"/>
      <c r="Q7339" s="26"/>
    </row>
    <row r="7340" spans="1:17" x14ac:dyDescent="0.25">
      <c r="A7340" s="20"/>
      <c r="B7340" s="21"/>
      <c r="C7340" s="22"/>
      <c r="D7340" s="23"/>
      <c r="E7340" s="22"/>
      <c r="F7340" s="23"/>
      <c r="G7340" s="24"/>
      <c r="H7340" s="22"/>
      <c r="I7340" s="22"/>
      <c r="J7340" s="22"/>
      <c r="K7340" s="22"/>
      <c r="L7340" s="66"/>
      <c r="M7340" s="67"/>
      <c r="N7340" s="22"/>
      <c r="O7340" s="22"/>
      <c r="P7340" s="25"/>
      <c r="Q7340" s="26"/>
    </row>
    <row r="7341" spans="1:17" x14ac:dyDescent="0.25">
      <c r="A7341" s="20"/>
      <c r="B7341" s="21"/>
      <c r="C7341" s="22"/>
      <c r="D7341" s="23"/>
      <c r="E7341" s="22"/>
      <c r="F7341" s="23"/>
      <c r="G7341" s="24"/>
      <c r="H7341" s="22"/>
      <c r="I7341" s="22"/>
      <c r="J7341" s="22"/>
      <c r="K7341" s="22"/>
      <c r="L7341" s="66"/>
      <c r="M7341" s="67"/>
      <c r="N7341" s="22"/>
      <c r="O7341" s="22"/>
      <c r="P7341" s="25"/>
      <c r="Q7341" s="26"/>
    </row>
    <row r="7342" spans="1:17" x14ac:dyDescent="0.25">
      <c r="A7342" s="20"/>
      <c r="B7342" s="21"/>
      <c r="C7342" s="22"/>
      <c r="D7342" s="23"/>
      <c r="E7342" s="22"/>
      <c r="F7342" s="23"/>
      <c r="G7342" s="24"/>
      <c r="H7342" s="22"/>
      <c r="I7342" s="22"/>
      <c r="J7342" s="22"/>
      <c r="K7342" s="22"/>
      <c r="L7342" s="66"/>
      <c r="M7342" s="67"/>
      <c r="N7342" s="22"/>
      <c r="O7342" s="22"/>
      <c r="P7342" s="25"/>
      <c r="Q7342" s="26"/>
    </row>
    <row r="7343" spans="1:17" x14ac:dyDescent="0.25">
      <c r="A7343" s="20"/>
      <c r="B7343" s="21"/>
      <c r="C7343" s="22"/>
      <c r="D7343" s="23"/>
      <c r="E7343" s="22"/>
      <c r="F7343" s="23"/>
      <c r="G7343" s="24"/>
      <c r="H7343" s="22"/>
      <c r="I7343" s="22"/>
      <c r="J7343" s="22"/>
      <c r="K7343" s="22"/>
      <c r="L7343" s="66"/>
      <c r="M7343" s="67"/>
      <c r="N7343" s="22"/>
      <c r="O7343" s="22"/>
      <c r="P7343" s="25"/>
      <c r="Q7343" s="26"/>
    </row>
    <row r="7344" spans="1:17" x14ac:dyDescent="0.25">
      <c r="A7344" s="20"/>
      <c r="B7344" s="21"/>
      <c r="C7344" s="22"/>
      <c r="D7344" s="23"/>
      <c r="E7344" s="22"/>
      <c r="F7344" s="23"/>
      <c r="G7344" s="24"/>
      <c r="H7344" s="22"/>
      <c r="I7344" s="22"/>
      <c r="J7344" s="22"/>
      <c r="K7344" s="22"/>
      <c r="L7344" s="66"/>
      <c r="M7344" s="67"/>
      <c r="N7344" s="22"/>
      <c r="O7344" s="22"/>
      <c r="P7344" s="25"/>
      <c r="Q7344" s="26"/>
    </row>
    <row r="7345" spans="1:17" x14ac:dyDescent="0.25">
      <c r="A7345" s="20"/>
      <c r="B7345" s="21"/>
      <c r="C7345" s="22"/>
      <c r="D7345" s="23"/>
      <c r="E7345" s="22"/>
      <c r="F7345" s="23"/>
      <c r="G7345" s="24"/>
      <c r="H7345" s="22"/>
      <c r="I7345" s="22"/>
      <c r="J7345" s="22"/>
      <c r="K7345" s="22"/>
      <c r="L7345" s="66"/>
      <c r="M7345" s="67"/>
      <c r="N7345" s="22"/>
      <c r="O7345" s="22"/>
      <c r="P7345" s="25"/>
      <c r="Q7345" s="26"/>
    </row>
    <row r="7346" spans="1:17" x14ac:dyDescent="0.25">
      <c r="A7346" s="20"/>
      <c r="B7346" s="21"/>
      <c r="C7346" s="22"/>
      <c r="D7346" s="23"/>
      <c r="E7346" s="22"/>
      <c r="F7346" s="23"/>
      <c r="G7346" s="24"/>
      <c r="H7346" s="22"/>
      <c r="I7346" s="22"/>
      <c r="J7346" s="22"/>
      <c r="K7346" s="22"/>
      <c r="L7346" s="66"/>
      <c r="M7346" s="67"/>
      <c r="N7346" s="22"/>
      <c r="O7346" s="22"/>
      <c r="P7346" s="25"/>
      <c r="Q7346" s="26"/>
    </row>
    <row r="7347" spans="1:17" x14ac:dyDescent="0.25">
      <c r="A7347" s="20"/>
      <c r="B7347" s="21"/>
      <c r="C7347" s="22"/>
      <c r="D7347" s="23"/>
      <c r="E7347" s="22"/>
      <c r="F7347" s="23"/>
      <c r="G7347" s="24"/>
      <c r="H7347" s="22"/>
      <c r="I7347" s="22"/>
      <c r="J7347" s="22"/>
      <c r="K7347" s="22"/>
      <c r="L7347" s="66"/>
      <c r="M7347" s="67"/>
      <c r="N7347" s="22"/>
      <c r="O7347" s="22"/>
      <c r="P7347" s="25"/>
      <c r="Q7347" s="26"/>
    </row>
    <row r="7348" spans="1:17" x14ac:dyDescent="0.25">
      <c r="A7348" s="20"/>
      <c r="B7348" s="21"/>
      <c r="C7348" s="22"/>
      <c r="D7348" s="23"/>
      <c r="E7348" s="22"/>
      <c r="F7348" s="23"/>
      <c r="G7348" s="24"/>
      <c r="H7348" s="22"/>
      <c r="I7348" s="22"/>
      <c r="J7348" s="22"/>
      <c r="K7348" s="22"/>
      <c r="L7348" s="66"/>
      <c r="M7348" s="67"/>
      <c r="N7348" s="22"/>
      <c r="O7348" s="22"/>
      <c r="P7348" s="25"/>
      <c r="Q7348" s="26"/>
    </row>
    <row r="7349" spans="1:17" x14ac:dyDescent="0.25">
      <c r="A7349" s="20"/>
      <c r="B7349" s="21"/>
      <c r="C7349" s="22"/>
      <c r="D7349" s="23"/>
      <c r="E7349" s="22"/>
      <c r="F7349" s="23"/>
      <c r="G7349" s="24"/>
      <c r="H7349" s="22"/>
      <c r="I7349" s="22"/>
      <c r="J7349" s="22"/>
      <c r="K7349" s="22"/>
      <c r="L7349" s="66"/>
      <c r="M7349" s="67"/>
      <c r="N7349" s="22"/>
      <c r="O7349" s="22"/>
      <c r="P7349" s="25"/>
      <c r="Q7349" s="26"/>
    </row>
    <row r="7350" spans="1:17" x14ac:dyDescent="0.25">
      <c r="A7350" s="20"/>
      <c r="B7350" s="21"/>
      <c r="C7350" s="22"/>
      <c r="D7350" s="23"/>
      <c r="E7350" s="22"/>
      <c r="F7350" s="23"/>
      <c r="G7350" s="24"/>
      <c r="H7350" s="22"/>
      <c r="I7350" s="22"/>
      <c r="J7350" s="22"/>
      <c r="K7350" s="22"/>
      <c r="L7350" s="66"/>
      <c r="M7350" s="67"/>
      <c r="N7350" s="22"/>
      <c r="O7350" s="22"/>
      <c r="P7350" s="25"/>
      <c r="Q7350" s="26"/>
    </row>
    <row r="7351" spans="1:17" x14ac:dyDescent="0.25">
      <c r="A7351" s="20"/>
      <c r="B7351" s="21"/>
      <c r="C7351" s="22"/>
      <c r="D7351" s="23"/>
      <c r="E7351" s="22"/>
      <c r="F7351" s="23"/>
      <c r="G7351" s="24"/>
      <c r="H7351" s="22"/>
      <c r="I7351" s="22"/>
      <c r="J7351" s="22"/>
      <c r="K7351" s="22"/>
      <c r="L7351" s="66"/>
      <c r="M7351" s="67"/>
      <c r="N7351" s="22"/>
      <c r="O7351" s="22"/>
      <c r="P7351" s="25"/>
      <c r="Q7351" s="26"/>
    </row>
    <row r="7352" spans="1:17" x14ac:dyDescent="0.25">
      <c r="A7352" s="20"/>
      <c r="B7352" s="21"/>
      <c r="C7352" s="22"/>
      <c r="D7352" s="23"/>
      <c r="E7352" s="22"/>
      <c r="F7352" s="23"/>
      <c r="G7352" s="24"/>
      <c r="H7352" s="22"/>
      <c r="I7352" s="22"/>
      <c r="J7352" s="22"/>
      <c r="K7352" s="22"/>
      <c r="L7352" s="66"/>
      <c r="M7352" s="67"/>
      <c r="N7352" s="22"/>
      <c r="O7352" s="22"/>
      <c r="P7352" s="25"/>
      <c r="Q7352" s="26"/>
    </row>
    <row r="7353" spans="1:17" x14ac:dyDescent="0.25">
      <c r="A7353" s="20"/>
      <c r="B7353" s="21"/>
      <c r="C7353" s="22"/>
      <c r="D7353" s="23"/>
      <c r="E7353" s="22"/>
      <c r="F7353" s="23"/>
      <c r="G7353" s="24"/>
      <c r="H7353" s="22"/>
      <c r="I7353" s="22"/>
      <c r="J7353" s="22"/>
      <c r="K7353" s="22"/>
      <c r="L7353" s="66"/>
      <c r="M7353" s="67"/>
      <c r="N7353" s="22"/>
      <c r="O7353" s="22"/>
      <c r="P7353" s="25"/>
      <c r="Q7353" s="26"/>
    </row>
    <row r="7354" spans="1:17" x14ac:dyDescent="0.25">
      <c r="A7354" s="20"/>
      <c r="B7354" s="21"/>
      <c r="C7354" s="22"/>
      <c r="D7354" s="23"/>
      <c r="E7354" s="22"/>
      <c r="F7354" s="23"/>
      <c r="G7354" s="24"/>
      <c r="H7354" s="22"/>
      <c r="I7354" s="22"/>
      <c r="J7354" s="22"/>
      <c r="K7354" s="22"/>
      <c r="L7354" s="66"/>
      <c r="M7354" s="67"/>
      <c r="N7354" s="22"/>
      <c r="O7354" s="22"/>
      <c r="P7354" s="25"/>
      <c r="Q7354" s="26"/>
    </row>
    <row r="7355" spans="1:17" x14ac:dyDescent="0.25">
      <c r="A7355" s="20"/>
      <c r="B7355" s="21"/>
      <c r="C7355" s="22"/>
      <c r="D7355" s="23"/>
      <c r="E7355" s="22"/>
      <c r="F7355" s="23"/>
      <c r="G7355" s="24"/>
      <c r="H7355" s="22"/>
      <c r="I7355" s="22"/>
      <c r="J7355" s="22"/>
      <c r="K7355" s="22"/>
      <c r="L7355" s="66"/>
      <c r="M7355" s="67"/>
      <c r="N7355" s="22"/>
      <c r="O7355" s="22"/>
      <c r="P7355" s="25"/>
      <c r="Q7355" s="26"/>
    </row>
    <row r="7356" spans="1:17" x14ac:dyDescent="0.25">
      <c r="A7356" s="20"/>
      <c r="B7356" s="21"/>
      <c r="C7356" s="22"/>
      <c r="D7356" s="23"/>
      <c r="E7356" s="22"/>
      <c r="F7356" s="23"/>
      <c r="G7356" s="24"/>
      <c r="H7356" s="22"/>
      <c r="I7356" s="22"/>
      <c r="J7356" s="22"/>
      <c r="K7356" s="22"/>
      <c r="L7356" s="66"/>
      <c r="M7356" s="67"/>
      <c r="N7356" s="22"/>
      <c r="O7356" s="22"/>
      <c r="P7356" s="25"/>
      <c r="Q7356" s="26"/>
    </row>
    <row r="7357" spans="1:17" x14ac:dyDescent="0.25">
      <c r="A7357" s="20"/>
      <c r="B7357" s="21"/>
      <c r="C7357" s="22"/>
      <c r="D7357" s="23"/>
      <c r="E7357" s="22"/>
      <c r="F7357" s="23"/>
      <c r="G7357" s="24"/>
      <c r="H7357" s="22"/>
      <c r="I7357" s="22"/>
      <c r="J7357" s="22"/>
      <c r="K7357" s="22"/>
      <c r="L7357" s="66"/>
      <c r="M7357" s="67"/>
      <c r="N7357" s="22"/>
      <c r="O7357" s="22"/>
      <c r="P7357" s="25"/>
      <c r="Q7357" s="26"/>
    </row>
    <row r="7358" spans="1:17" x14ac:dyDescent="0.25">
      <c r="A7358" s="20"/>
      <c r="B7358" s="21"/>
      <c r="C7358" s="22"/>
      <c r="D7358" s="23"/>
      <c r="E7358" s="22"/>
      <c r="F7358" s="23"/>
      <c r="G7358" s="24"/>
      <c r="H7358" s="22"/>
      <c r="I7358" s="22"/>
      <c r="J7358" s="22"/>
      <c r="K7358" s="22"/>
      <c r="L7358" s="66"/>
      <c r="M7358" s="67"/>
      <c r="N7358" s="22"/>
      <c r="O7358" s="22"/>
      <c r="P7358" s="25"/>
      <c r="Q7358" s="26"/>
    </row>
    <row r="7359" spans="1:17" x14ac:dyDescent="0.25">
      <c r="A7359" s="20"/>
      <c r="B7359" s="21"/>
      <c r="C7359" s="22"/>
      <c r="D7359" s="23"/>
      <c r="E7359" s="22"/>
      <c r="F7359" s="23"/>
      <c r="G7359" s="24"/>
      <c r="H7359" s="22"/>
      <c r="I7359" s="22"/>
      <c r="J7359" s="22"/>
      <c r="K7359" s="22"/>
      <c r="L7359" s="66"/>
      <c r="M7359" s="67"/>
      <c r="N7359" s="22"/>
      <c r="O7359" s="22"/>
      <c r="P7359" s="25"/>
      <c r="Q7359" s="26"/>
    </row>
    <row r="7360" spans="1:17" x14ac:dyDescent="0.25">
      <c r="A7360" s="20"/>
      <c r="B7360" s="21"/>
      <c r="C7360" s="22"/>
      <c r="D7360" s="23"/>
      <c r="E7360" s="22"/>
      <c r="F7360" s="23"/>
      <c r="G7360" s="24"/>
      <c r="H7360" s="22"/>
      <c r="I7360" s="22"/>
      <c r="J7360" s="22"/>
      <c r="K7360" s="22"/>
      <c r="L7360" s="66"/>
      <c r="M7360" s="67"/>
      <c r="N7360" s="22"/>
      <c r="O7360" s="22"/>
      <c r="P7360" s="25"/>
      <c r="Q7360" s="26"/>
    </row>
    <row r="7361" spans="1:17" x14ac:dyDescent="0.25">
      <c r="A7361" s="20"/>
      <c r="B7361" s="21"/>
      <c r="C7361" s="22"/>
      <c r="D7361" s="23"/>
      <c r="E7361" s="22"/>
      <c r="F7361" s="23"/>
      <c r="G7361" s="24"/>
      <c r="H7361" s="22"/>
      <c r="I7361" s="22"/>
      <c r="J7361" s="22"/>
      <c r="K7361" s="22"/>
      <c r="L7361" s="66"/>
      <c r="M7361" s="67"/>
      <c r="N7361" s="22"/>
      <c r="O7361" s="22"/>
      <c r="P7361" s="25"/>
      <c r="Q7361" s="26"/>
    </row>
    <row r="7362" spans="1:17" x14ac:dyDescent="0.25">
      <c r="A7362" s="20"/>
      <c r="B7362" s="21"/>
      <c r="C7362" s="22"/>
      <c r="D7362" s="23"/>
      <c r="E7362" s="22"/>
      <c r="F7362" s="23"/>
      <c r="G7362" s="24"/>
      <c r="H7362" s="22"/>
      <c r="I7362" s="22"/>
      <c r="J7362" s="22"/>
      <c r="K7362" s="22"/>
      <c r="L7362" s="66"/>
      <c r="M7362" s="67"/>
      <c r="N7362" s="22"/>
      <c r="O7362" s="22"/>
      <c r="P7362" s="25"/>
      <c r="Q7362" s="26"/>
    </row>
    <row r="7363" spans="1:17" x14ac:dyDescent="0.25">
      <c r="A7363" s="20"/>
      <c r="B7363" s="21"/>
      <c r="C7363" s="22"/>
      <c r="D7363" s="23"/>
      <c r="E7363" s="22"/>
      <c r="F7363" s="23"/>
      <c r="G7363" s="24"/>
      <c r="H7363" s="22"/>
      <c r="I7363" s="22"/>
      <c r="J7363" s="22"/>
      <c r="K7363" s="22"/>
      <c r="L7363" s="66"/>
      <c r="M7363" s="67"/>
      <c r="N7363" s="22"/>
      <c r="O7363" s="22"/>
      <c r="P7363" s="25"/>
      <c r="Q7363" s="26"/>
    </row>
    <row r="7364" spans="1:17" x14ac:dyDescent="0.25">
      <c r="A7364" s="20"/>
      <c r="B7364" s="21"/>
      <c r="C7364" s="22"/>
      <c r="D7364" s="23"/>
      <c r="E7364" s="22"/>
      <c r="F7364" s="23"/>
      <c r="G7364" s="24"/>
      <c r="H7364" s="22"/>
      <c r="I7364" s="22"/>
      <c r="J7364" s="22"/>
      <c r="K7364" s="22"/>
      <c r="L7364" s="66"/>
      <c r="M7364" s="67"/>
      <c r="N7364" s="22"/>
      <c r="O7364" s="22"/>
      <c r="P7364" s="25"/>
      <c r="Q7364" s="26"/>
    </row>
    <row r="7365" spans="1:17" x14ac:dyDescent="0.25">
      <c r="A7365" s="20"/>
      <c r="B7365" s="21"/>
      <c r="C7365" s="22"/>
      <c r="D7365" s="23"/>
      <c r="E7365" s="22"/>
      <c r="F7365" s="23"/>
      <c r="G7365" s="24"/>
      <c r="H7365" s="22"/>
      <c r="I7365" s="22"/>
      <c r="J7365" s="22"/>
      <c r="K7365" s="22"/>
      <c r="L7365" s="66"/>
      <c r="M7365" s="67"/>
      <c r="N7365" s="22"/>
      <c r="O7365" s="22"/>
      <c r="P7365" s="25"/>
      <c r="Q7365" s="26"/>
    </row>
    <row r="7366" spans="1:17" x14ac:dyDescent="0.25">
      <c r="A7366" s="20"/>
      <c r="B7366" s="21"/>
      <c r="C7366" s="22"/>
      <c r="D7366" s="23"/>
      <c r="E7366" s="22"/>
      <c r="F7366" s="23"/>
      <c r="G7366" s="24"/>
      <c r="H7366" s="22"/>
      <c r="I7366" s="22"/>
      <c r="J7366" s="22"/>
      <c r="K7366" s="22"/>
      <c r="L7366" s="66"/>
      <c r="M7366" s="67"/>
      <c r="N7366" s="22"/>
      <c r="O7366" s="22"/>
      <c r="P7366" s="25"/>
      <c r="Q7366" s="26"/>
    </row>
    <row r="7367" spans="1:17" x14ac:dyDescent="0.25">
      <c r="A7367" s="20"/>
      <c r="B7367" s="21"/>
      <c r="C7367" s="22"/>
      <c r="D7367" s="23"/>
      <c r="E7367" s="22"/>
      <c r="F7367" s="23"/>
      <c r="G7367" s="24"/>
      <c r="H7367" s="22"/>
      <c r="I7367" s="22"/>
      <c r="J7367" s="22"/>
      <c r="K7367" s="22"/>
      <c r="L7367" s="66"/>
      <c r="M7367" s="67"/>
      <c r="N7367" s="22"/>
      <c r="O7367" s="22"/>
      <c r="P7367" s="25"/>
      <c r="Q7367" s="26"/>
    </row>
    <row r="7368" spans="1:17" x14ac:dyDescent="0.25">
      <c r="A7368" s="20"/>
      <c r="B7368" s="21"/>
      <c r="C7368" s="22"/>
      <c r="D7368" s="23"/>
      <c r="E7368" s="22"/>
      <c r="F7368" s="23"/>
      <c r="G7368" s="24"/>
      <c r="H7368" s="22"/>
      <c r="I7368" s="22"/>
      <c r="J7368" s="22"/>
      <c r="K7368" s="22"/>
      <c r="L7368" s="66"/>
      <c r="M7368" s="67"/>
      <c r="N7368" s="22"/>
      <c r="O7368" s="22"/>
      <c r="P7368" s="25"/>
      <c r="Q7368" s="26"/>
    </row>
    <row r="7369" spans="1:17" x14ac:dyDescent="0.25">
      <c r="A7369" s="20"/>
      <c r="B7369" s="21"/>
      <c r="C7369" s="22"/>
      <c r="D7369" s="23"/>
      <c r="E7369" s="22"/>
      <c r="F7369" s="23"/>
      <c r="G7369" s="24"/>
      <c r="H7369" s="22"/>
      <c r="I7369" s="22"/>
      <c r="J7369" s="22"/>
      <c r="K7369" s="22"/>
      <c r="L7369" s="66"/>
      <c r="M7369" s="67"/>
      <c r="N7369" s="22"/>
      <c r="O7369" s="22"/>
      <c r="P7369" s="25"/>
      <c r="Q7369" s="26"/>
    </row>
    <row r="7370" spans="1:17" x14ac:dyDescent="0.25">
      <c r="A7370" s="20"/>
      <c r="B7370" s="21"/>
      <c r="C7370" s="22"/>
      <c r="D7370" s="23"/>
      <c r="E7370" s="22"/>
      <c r="F7370" s="23"/>
      <c r="G7370" s="24"/>
      <c r="H7370" s="22"/>
      <c r="I7370" s="22"/>
      <c r="J7370" s="22"/>
      <c r="K7370" s="22"/>
      <c r="L7370" s="66"/>
      <c r="M7370" s="67"/>
      <c r="N7370" s="22"/>
      <c r="O7370" s="22"/>
      <c r="P7370" s="25"/>
      <c r="Q7370" s="26"/>
    </row>
    <row r="7371" spans="1:17" x14ac:dyDescent="0.25">
      <c r="A7371" s="20"/>
      <c r="B7371" s="21"/>
      <c r="C7371" s="22"/>
      <c r="D7371" s="23"/>
      <c r="E7371" s="22"/>
      <c r="F7371" s="23"/>
      <c r="G7371" s="24"/>
      <c r="H7371" s="22"/>
      <c r="I7371" s="22"/>
      <c r="J7371" s="22"/>
      <c r="K7371" s="22"/>
      <c r="L7371" s="66"/>
      <c r="M7371" s="67"/>
      <c r="N7371" s="22"/>
      <c r="O7371" s="22"/>
      <c r="P7371" s="25"/>
      <c r="Q7371" s="26"/>
    </row>
    <row r="7372" spans="1:17" x14ac:dyDescent="0.25">
      <c r="A7372" s="20"/>
      <c r="B7372" s="21"/>
      <c r="C7372" s="22"/>
      <c r="D7372" s="23"/>
      <c r="E7372" s="22"/>
      <c r="F7372" s="23"/>
      <c r="G7372" s="24"/>
      <c r="H7372" s="22"/>
      <c r="I7372" s="22"/>
      <c r="J7372" s="22"/>
      <c r="K7372" s="22"/>
      <c r="L7372" s="66"/>
      <c r="M7372" s="67"/>
      <c r="N7372" s="22"/>
      <c r="O7372" s="22"/>
      <c r="P7372" s="25"/>
      <c r="Q7372" s="26"/>
    </row>
    <row r="7373" spans="1:17" x14ac:dyDescent="0.25">
      <c r="A7373" s="20"/>
      <c r="B7373" s="21"/>
      <c r="C7373" s="22"/>
      <c r="D7373" s="23"/>
      <c r="E7373" s="22"/>
      <c r="F7373" s="23"/>
      <c r="G7373" s="24"/>
      <c r="H7373" s="22"/>
      <c r="I7373" s="22"/>
      <c r="J7373" s="22"/>
      <c r="K7373" s="22"/>
      <c r="L7373" s="66"/>
      <c r="M7373" s="67"/>
      <c r="N7373" s="22"/>
      <c r="O7373" s="22"/>
      <c r="P7373" s="25"/>
      <c r="Q7373" s="26"/>
    </row>
    <row r="7374" spans="1:17" x14ac:dyDescent="0.25">
      <c r="A7374" s="20"/>
      <c r="B7374" s="21"/>
      <c r="C7374" s="22"/>
      <c r="D7374" s="23"/>
      <c r="E7374" s="22"/>
      <c r="F7374" s="23"/>
      <c r="G7374" s="24"/>
      <c r="H7374" s="22"/>
      <c r="I7374" s="22"/>
      <c r="J7374" s="22"/>
      <c r="K7374" s="22"/>
      <c r="L7374" s="66"/>
      <c r="M7374" s="67"/>
      <c r="N7374" s="22"/>
      <c r="O7374" s="22"/>
      <c r="P7374" s="25"/>
      <c r="Q7374" s="26"/>
    </row>
    <row r="7375" spans="1:17" x14ac:dyDescent="0.25">
      <c r="A7375" s="20"/>
      <c r="B7375" s="21"/>
      <c r="C7375" s="22"/>
      <c r="D7375" s="23"/>
      <c r="E7375" s="22"/>
      <c r="F7375" s="23"/>
      <c r="G7375" s="24"/>
      <c r="H7375" s="22"/>
      <c r="I7375" s="22"/>
      <c r="J7375" s="22"/>
      <c r="K7375" s="22"/>
      <c r="L7375" s="66"/>
      <c r="M7375" s="67"/>
      <c r="N7375" s="22"/>
      <c r="O7375" s="22"/>
      <c r="P7375" s="25"/>
      <c r="Q7375" s="26"/>
    </row>
    <row r="7376" spans="1:17" x14ac:dyDescent="0.25">
      <c r="A7376" s="20"/>
      <c r="B7376" s="21"/>
      <c r="C7376" s="22"/>
      <c r="D7376" s="23"/>
      <c r="E7376" s="22"/>
      <c r="F7376" s="23"/>
      <c r="G7376" s="24"/>
      <c r="H7376" s="22"/>
      <c r="I7376" s="22"/>
      <c r="J7376" s="22"/>
      <c r="K7376" s="22"/>
      <c r="L7376" s="66"/>
      <c r="M7376" s="67"/>
      <c r="N7376" s="22"/>
      <c r="O7376" s="22"/>
      <c r="P7376" s="25"/>
      <c r="Q7376" s="26"/>
    </row>
    <row r="7377" spans="1:17" x14ac:dyDescent="0.25">
      <c r="A7377" s="20"/>
      <c r="B7377" s="21"/>
      <c r="C7377" s="22"/>
      <c r="D7377" s="23"/>
      <c r="E7377" s="22"/>
      <c r="F7377" s="23"/>
      <c r="G7377" s="24"/>
      <c r="H7377" s="22"/>
      <c r="I7377" s="22"/>
      <c r="J7377" s="22"/>
      <c r="K7377" s="22"/>
      <c r="L7377" s="66"/>
      <c r="M7377" s="67"/>
      <c r="N7377" s="22"/>
      <c r="O7377" s="22"/>
      <c r="P7377" s="25"/>
      <c r="Q7377" s="26"/>
    </row>
    <row r="7378" spans="1:17" x14ac:dyDescent="0.25">
      <c r="A7378" s="20"/>
      <c r="B7378" s="21"/>
      <c r="C7378" s="22"/>
      <c r="D7378" s="23"/>
      <c r="E7378" s="22"/>
      <c r="F7378" s="23"/>
      <c r="G7378" s="24"/>
      <c r="H7378" s="22"/>
      <c r="I7378" s="22"/>
      <c r="J7378" s="22"/>
      <c r="K7378" s="22"/>
      <c r="L7378" s="66"/>
      <c r="M7378" s="67"/>
      <c r="N7378" s="22"/>
      <c r="O7378" s="22"/>
      <c r="P7378" s="25"/>
      <c r="Q7378" s="26"/>
    </row>
    <row r="7379" spans="1:17" x14ac:dyDescent="0.25">
      <c r="A7379" s="20"/>
      <c r="B7379" s="21"/>
      <c r="C7379" s="22"/>
      <c r="D7379" s="23"/>
      <c r="E7379" s="22"/>
      <c r="F7379" s="23"/>
      <c r="G7379" s="24"/>
      <c r="H7379" s="22"/>
      <c r="I7379" s="22"/>
      <c r="J7379" s="22"/>
      <c r="K7379" s="22"/>
      <c r="L7379" s="66"/>
      <c r="M7379" s="67"/>
      <c r="N7379" s="22"/>
      <c r="O7379" s="22"/>
      <c r="P7379" s="25"/>
      <c r="Q7379" s="26"/>
    </row>
    <row r="7380" spans="1:17" x14ac:dyDescent="0.25">
      <c r="A7380" s="20"/>
      <c r="B7380" s="21"/>
      <c r="C7380" s="22"/>
      <c r="D7380" s="23"/>
      <c r="E7380" s="22"/>
      <c r="F7380" s="23"/>
      <c r="G7380" s="24"/>
      <c r="H7380" s="22"/>
      <c r="I7380" s="22"/>
      <c r="J7380" s="22"/>
      <c r="K7380" s="22"/>
      <c r="L7380" s="66"/>
      <c r="M7380" s="67"/>
      <c r="N7380" s="22"/>
      <c r="O7380" s="22"/>
      <c r="P7380" s="25"/>
      <c r="Q7380" s="26"/>
    </row>
    <row r="7381" spans="1:17" x14ac:dyDescent="0.25">
      <c r="A7381" s="20"/>
      <c r="B7381" s="21"/>
      <c r="C7381" s="22"/>
      <c r="D7381" s="23"/>
      <c r="E7381" s="22"/>
      <c r="F7381" s="23"/>
      <c r="G7381" s="24"/>
      <c r="H7381" s="22"/>
      <c r="I7381" s="22"/>
      <c r="J7381" s="22"/>
      <c r="K7381" s="22"/>
      <c r="L7381" s="66"/>
      <c r="M7381" s="67"/>
      <c r="N7381" s="22"/>
      <c r="O7381" s="22"/>
      <c r="P7381" s="25"/>
      <c r="Q7381" s="26"/>
    </row>
    <row r="7382" spans="1:17" x14ac:dyDescent="0.25">
      <c r="A7382" s="20"/>
      <c r="B7382" s="21"/>
      <c r="C7382" s="22"/>
      <c r="D7382" s="23"/>
      <c r="E7382" s="22"/>
      <c r="F7382" s="23"/>
      <c r="G7382" s="24"/>
      <c r="H7382" s="22"/>
      <c r="I7382" s="22"/>
      <c r="J7382" s="22"/>
      <c r="K7382" s="22"/>
      <c r="L7382" s="66"/>
      <c r="M7382" s="67"/>
      <c r="N7382" s="22"/>
      <c r="O7382" s="22"/>
      <c r="P7382" s="25"/>
      <c r="Q7382" s="26"/>
    </row>
    <row r="7383" spans="1:17" x14ac:dyDescent="0.25">
      <c r="A7383" s="20"/>
      <c r="B7383" s="21"/>
      <c r="C7383" s="22"/>
      <c r="D7383" s="23"/>
      <c r="E7383" s="22"/>
      <c r="F7383" s="23"/>
      <c r="G7383" s="24"/>
      <c r="H7383" s="22"/>
      <c r="I7383" s="22"/>
      <c r="J7383" s="22"/>
      <c r="K7383" s="22"/>
      <c r="L7383" s="66"/>
      <c r="M7383" s="67"/>
      <c r="N7383" s="22"/>
      <c r="O7383" s="22"/>
      <c r="P7383" s="25"/>
      <c r="Q7383" s="26"/>
    </row>
    <row r="7384" spans="1:17" x14ac:dyDescent="0.25">
      <c r="A7384" s="20"/>
      <c r="B7384" s="21"/>
      <c r="C7384" s="22"/>
      <c r="D7384" s="23"/>
      <c r="E7384" s="22"/>
      <c r="F7384" s="23"/>
      <c r="G7384" s="24"/>
      <c r="H7384" s="22"/>
      <c r="I7384" s="22"/>
      <c r="J7384" s="22"/>
      <c r="K7384" s="22"/>
      <c r="L7384" s="66"/>
      <c r="M7384" s="67"/>
      <c r="N7384" s="22"/>
      <c r="O7384" s="22"/>
      <c r="P7384" s="25"/>
      <c r="Q7384" s="26"/>
    </row>
    <row r="7385" spans="1:17" x14ac:dyDescent="0.25">
      <c r="A7385" s="20"/>
      <c r="B7385" s="21"/>
      <c r="C7385" s="22"/>
      <c r="D7385" s="23"/>
      <c r="E7385" s="22"/>
      <c r="F7385" s="23"/>
      <c r="G7385" s="24"/>
      <c r="H7385" s="22"/>
      <c r="I7385" s="22"/>
      <c r="J7385" s="22"/>
      <c r="K7385" s="22"/>
      <c r="L7385" s="66"/>
      <c r="M7385" s="67"/>
      <c r="N7385" s="22"/>
      <c r="O7385" s="22"/>
      <c r="P7385" s="25"/>
      <c r="Q7385" s="26"/>
    </row>
    <row r="7386" spans="1:17" x14ac:dyDescent="0.25">
      <c r="A7386" s="20"/>
      <c r="B7386" s="21"/>
      <c r="C7386" s="22"/>
      <c r="D7386" s="23"/>
      <c r="E7386" s="22"/>
      <c r="F7386" s="23"/>
      <c r="G7386" s="24"/>
      <c r="H7386" s="22"/>
      <c r="I7386" s="22"/>
      <c r="J7386" s="22"/>
      <c r="K7386" s="22"/>
      <c r="L7386" s="66"/>
      <c r="M7386" s="67"/>
      <c r="N7386" s="22"/>
      <c r="O7386" s="22"/>
      <c r="P7386" s="25"/>
      <c r="Q7386" s="26"/>
    </row>
    <row r="7387" spans="1:17" x14ac:dyDescent="0.25">
      <c r="A7387" s="20"/>
      <c r="B7387" s="21"/>
      <c r="C7387" s="22"/>
      <c r="D7387" s="23"/>
      <c r="E7387" s="22"/>
      <c r="F7387" s="23"/>
      <c r="G7387" s="24"/>
      <c r="H7387" s="22"/>
      <c r="I7387" s="22"/>
      <c r="J7387" s="22"/>
      <c r="K7387" s="22"/>
      <c r="L7387" s="66"/>
      <c r="M7387" s="67"/>
      <c r="N7387" s="22"/>
      <c r="O7387" s="22"/>
      <c r="P7387" s="25"/>
      <c r="Q7387" s="26"/>
    </row>
    <row r="7388" spans="1:17" x14ac:dyDescent="0.25">
      <c r="A7388" s="20"/>
      <c r="B7388" s="21"/>
      <c r="C7388" s="22"/>
      <c r="D7388" s="23"/>
      <c r="E7388" s="22"/>
      <c r="F7388" s="23"/>
      <c r="G7388" s="24"/>
      <c r="H7388" s="22"/>
      <c r="I7388" s="22"/>
      <c r="J7388" s="22"/>
      <c r="K7388" s="22"/>
      <c r="L7388" s="66"/>
      <c r="M7388" s="67"/>
      <c r="N7388" s="22"/>
      <c r="O7388" s="22"/>
      <c r="P7388" s="25"/>
      <c r="Q7388" s="26"/>
    </row>
    <row r="7389" spans="1:17" x14ac:dyDescent="0.25">
      <c r="A7389" s="20"/>
      <c r="B7389" s="21"/>
      <c r="C7389" s="22"/>
      <c r="D7389" s="23"/>
      <c r="E7389" s="22"/>
      <c r="F7389" s="23"/>
      <c r="G7389" s="24"/>
      <c r="H7389" s="22"/>
      <c r="I7389" s="22"/>
      <c r="J7389" s="22"/>
      <c r="K7389" s="22"/>
      <c r="L7389" s="66"/>
      <c r="M7389" s="67"/>
      <c r="N7389" s="22"/>
      <c r="O7389" s="22"/>
      <c r="P7389" s="25"/>
      <c r="Q7389" s="26"/>
    </row>
    <row r="7390" spans="1:17" x14ac:dyDescent="0.25">
      <c r="A7390" s="20"/>
      <c r="B7390" s="21"/>
      <c r="C7390" s="22"/>
      <c r="D7390" s="23"/>
      <c r="E7390" s="22"/>
      <c r="F7390" s="23"/>
      <c r="G7390" s="24"/>
      <c r="H7390" s="22"/>
      <c r="I7390" s="22"/>
      <c r="J7390" s="22"/>
      <c r="K7390" s="22"/>
      <c r="L7390" s="66"/>
      <c r="M7390" s="67"/>
      <c r="N7390" s="22"/>
      <c r="O7390" s="22"/>
      <c r="P7390" s="25"/>
      <c r="Q7390" s="26"/>
    </row>
    <row r="7391" spans="1:17" x14ac:dyDescent="0.25">
      <c r="A7391" s="20"/>
      <c r="B7391" s="21"/>
      <c r="C7391" s="22"/>
      <c r="D7391" s="23"/>
      <c r="E7391" s="22"/>
      <c r="F7391" s="23"/>
      <c r="G7391" s="24"/>
      <c r="H7391" s="22"/>
      <c r="I7391" s="22"/>
      <c r="J7391" s="22"/>
      <c r="K7391" s="22"/>
      <c r="L7391" s="66"/>
      <c r="M7391" s="67"/>
      <c r="N7391" s="22"/>
      <c r="O7391" s="22"/>
      <c r="P7391" s="25"/>
      <c r="Q7391" s="26"/>
    </row>
    <row r="7392" spans="1:17" x14ac:dyDescent="0.25">
      <c r="A7392" s="20"/>
      <c r="B7392" s="21"/>
      <c r="C7392" s="22"/>
      <c r="D7392" s="23"/>
      <c r="E7392" s="22"/>
      <c r="F7392" s="23"/>
      <c r="G7392" s="24"/>
      <c r="H7392" s="22"/>
      <c r="I7392" s="22"/>
      <c r="J7392" s="22"/>
      <c r="K7392" s="22"/>
      <c r="L7392" s="66"/>
      <c r="M7392" s="67"/>
      <c r="N7392" s="22"/>
      <c r="O7392" s="22"/>
      <c r="P7392" s="25"/>
      <c r="Q7392" s="26"/>
    </row>
    <row r="7393" spans="1:17" x14ac:dyDescent="0.25">
      <c r="A7393" s="20"/>
      <c r="B7393" s="21"/>
      <c r="C7393" s="22"/>
      <c r="D7393" s="23"/>
      <c r="E7393" s="22"/>
      <c r="F7393" s="23"/>
      <c r="G7393" s="24"/>
      <c r="H7393" s="22"/>
      <c r="I7393" s="22"/>
      <c r="J7393" s="22"/>
      <c r="K7393" s="22"/>
      <c r="L7393" s="66"/>
      <c r="M7393" s="67"/>
      <c r="N7393" s="22"/>
      <c r="O7393" s="22"/>
      <c r="P7393" s="25"/>
      <c r="Q7393" s="26"/>
    </row>
    <row r="7394" spans="1:17" x14ac:dyDescent="0.25">
      <c r="A7394" s="20"/>
      <c r="B7394" s="21"/>
      <c r="C7394" s="22"/>
      <c r="D7394" s="23"/>
      <c r="E7394" s="22"/>
      <c r="F7394" s="23"/>
      <c r="G7394" s="24"/>
      <c r="H7394" s="22"/>
      <c r="I7394" s="22"/>
      <c r="J7394" s="22"/>
      <c r="K7394" s="22"/>
      <c r="L7394" s="66"/>
      <c r="M7394" s="67"/>
      <c r="N7394" s="22"/>
      <c r="O7394" s="22"/>
      <c r="P7394" s="25"/>
      <c r="Q7394" s="26"/>
    </row>
    <row r="7395" spans="1:17" x14ac:dyDescent="0.25">
      <c r="A7395" s="20"/>
      <c r="B7395" s="21"/>
      <c r="C7395" s="22"/>
      <c r="D7395" s="23"/>
      <c r="E7395" s="22"/>
      <c r="F7395" s="23"/>
      <c r="G7395" s="24"/>
      <c r="H7395" s="22"/>
      <c r="I7395" s="22"/>
      <c r="J7395" s="22"/>
      <c r="K7395" s="22"/>
      <c r="L7395" s="66"/>
      <c r="M7395" s="67"/>
      <c r="N7395" s="22"/>
      <c r="O7395" s="22"/>
      <c r="P7395" s="25"/>
      <c r="Q7395" s="26"/>
    </row>
    <row r="7396" spans="1:17" x14ac:dyDescent="0.25">
      <c r="A7396" s="20"/>
      <c r="B7396" s="21"/>
      <c r="C7396" s="22"/>
      <c r="D7396" s="23"/>
      <c r="E7396" s="22"/>
      <c r="F7396" s="23"/>
      <c r="G7396" s="24"/>
      <c r="H7396" s="22"/>
      <c r="I7396" s="22"/>
      <c r="J7396" s="22"/>
      <c r="K7396" s="22"/>
      <c r="L7396" s="66"/>
      <c r="M7396" s="67"/>
      <c r="N7396" s="22"/>
      <c r="O7396" s="22"/>
      <c r="P7396" s="25"/>
      <c r="Q7396" s="26"/>
    </row>
    <row r="7397" spans="1:17" x14ac:dyDescent="0.25">
      <c r="A7397" s="20"/>
      <c r="B7397" s="21"/>
      <c r="C7397" s="22"/>
      <c r="D7397" s="23"/>
      <c r="E7397" s="22"/>
      <c r="F7397" s="23"/>
      <c r="G7397" s="24"/>
      <c r="H7397" s="22"/>
      <c r="I7397" s="22"/>
      <c r="J7397" s="22"/>
      <c r="K7397" s="22"/>
      <c r="L7397" s="66"/>
      <c r="M7397" s="67"/>
      <c r="N7397" s="22"/>
      <c r="O7397" s="22"/>
      <c r="P7397" s="25"/>
      <c r="Q7397" s="26"/>
    </row>
    <row r="7398" spans="1:17" x14ac:dyDescent="0.25">
      <c r="A7398" s="20"/>
      <c r="B7398" s="21"/>
      <c r="C7398" s="22"/>
      <c r="D7398" s="23"/>
      <c r="E7398" s="22"/>
      <c r="F7398" s="23"/>
      <c r="G7398" s="24"/>
      <c r="H7398" s="22"/>
      <c r="I7398" s="22"/>
      <c r="J7398" s="22"/>
      <c r="K7398" s="22"/>
      <c r="L7398" s="66"/>
      <c r="M7398" s="67"/>
      <c r="N7398" s="22"/>
      <c r="O7398" s="22"/>
      <c r="P7398" s="25"/>
      <c r="Q7398" s="26"/>
    </row>
    <row r="7399" spans="1:17" x14ac:dyDescent="0.25">
      <c r="A7399" s="20"/>
      <c r="B7399" s="21"/>
      <c r="C7399" s="22"/>
      <c r="D7399" s="23"/>
      <c r="E7399" s="22"/>
      <c r="F7399" s="23"/>
      <c r="G7399" s="24"/>
      <c r="H7399" s="22"/>
      <c r="I7399" s="22"/>
      <c r="J7399" s="22"/>
      <c r="K7399" s="22"/>
      <c r="L7399" s="66"/>
      <c r="M7399" s="67"/>
      <c r="N7399" s="22"/>
      <c r="O7399" s="22"/>
      <c r="P7399" s="25"/>
      <c r="Q7399" s="26"/>
    </row>
    <row r="7400" spans="1:17" x14ac:dyDescent="0.25">
      <c r="A7400" s="20"/>
      <c r="B7400" s="21"/>
      <c r="C7400" s="22"/>
      <c r="D7400" s="23"/>
      <c r="E7400" s="22"/>
      <c r="F7400" s="23"/>
      <c r="G7400" s="24"/>
      <c r="H7400" s="22"/>
      <c r="I7400" s="22"/>
      <c r="J7400" s="22"/>
      <c r="K7400" s="22"/>
      <c r="L7400" s="66"/>
      <c r="M7400" s="67"/>
      <c r="N7400" s="22"/>
      <c r="O7400" s="22"/>
      <c r="P7400" s="25"/>
      <c r="Q7400" s="26"/>
    </row>
    <row r="7401" spans="1:17" x14ac:dyDescent="0.25">
      <c r="A7401" s="20"/>
      <c r="B7401" s="21"/>
      <c r="C7401" s="22"/>
      <c r="D7401" s="23"/>
      <c r="E7401" s="22"/>
      <c r="F7401" s="23"/>
      <c r="G7401" s="24"/>
      <c r="H7401" s="22"/>
      <c r="I7401" s="22"/>
      <c r="J7401" s="22"/>
      <c r="K7401" s="22"/>
      <c r="L7401" s="66"/>
      <c r="M7401" s="67"/>
      <c r="N7401" s="22"/>
      <c r="O7401" s="22"/>
      <c r="P7401" s="25"/>
      <c r="Q7401" s="26"/>
    </row>
    <row r="7402" spans="1:17" x14ac:dyDescent="0.25">
      <c r="A7402" s="20"/>
      <c r="B7402" s="21"/>
      <c r="C7402" s="22"/>
      <c r="D7402" s="23"/>
      <c r="E7402" s="22"/>
      <c r="F7402" s="23"/>
      <c r="G7402" s="24"/>
      <c r="H7402" s="22"/>
      <c r="I7402" s="22"/>
      <c r="J7402" s="22"/>
      <c r="K7402" s="22"/>
      <c r="L7402" s="66"/>
      <c r="M7402" s="67"/>
      <c r="N7402" s="22"/>
      <c r="O7402" s="22"/>
      <c r="P7402" s="25"/>
      <c r="Q7402" s="26"/>
    </row>
    <row r="7403" spans="1:17" x14ac:dyDescent="0.25">
      <c r="A7403" s="20"/>
      <c r="B7403" s="21"/>
      <c r="C7403" s="22"/>
      <c r="D7403" s="23"/>
      <c r="E7403" s="22"/>
      <c r="F7403" s="23"/>
      <c r="G7403" s="24"/>
      <c r="H7403" s="22"/>
      <c r="I7403" s="22"/>
      <c r="J7403" s="22"/>
      <c r="K7403" s="22"/>
      <c r="L7403" s="66"/>
      <c r="M7403" s="67"/>
      <c r="N7403" s="22"/>
      <c r="O7403" s="22"/>
      <c r="P7403" s="25"/>
      <c r="Q7403" s="26"/>
    </row>
    <row r="7404" spans="1:17" x14ac:dyDescent="0.25">
      <c r="A7404" s="20"/>
      <c r="B7404" s="21"/>
      <c r="C7404" s="22"/>
      <c r="D7404" s="23"/>
      <c r="E7404" s="22"/>
      <c r="F7404" s="23"/>
      <c r="G7404" s="24"/>
      <c r="H7404" s="22"/>
      <c r="I7404" s="22"/>
      <c r="J7404" s="22"/>
      <c r="K7404" s="22"/>
      <c r="L7404" s="66"/>
      <c r="M7404" s="67"/>
      <c r="N7404" s="22"/>
      <c r="O7404" s="22"/>
      <c r="P7404" s="25"/>
      <c r="Q7404" s="26"/>
    </row>
    <row r="7405" spans="1:17" x14ac:dyDescent="0.25">
      <c r="A7405" s="20"/>
      <c r="B7405" s="21"/>
      <c r="C7405" s="22"/>
      <c r="D7405" s="23"/>
      <c r="E7405" s="22"/>
      <c r="F7405" s="23"/>
      <c r="G7405" s="24"/>
      <c r="H7405" s="22"/>
      <c r="I7405" s="22"/>
      <c r="J7405" s="22"/>
      <c r="K7405" s="22"/>
      <c r="L7405" s="66"/>
      <c r="M7405" s="67"/>
      <c r="N7405" s="22"/>
      <c r="O7405" s="22"/>
      <c r="P7405" s="25"/>
      <c r="Q7405" s="26"/>
    </row>
    <row r="7406" spans="1:17" x14ac:dyDescent="0.25">
      <c r="A7406" s="20"/>
      <c r="B7406" s="21"/>
      <c r="C7406" s="22"/>
      <c r="D7406" s="23"/>
      <c r="E7406" s="22"/>
      <c r="F7406" s="23"/>
      <c r="G7406" s="24"/>
      <c r="H7406" s="22"/>
      <c r="I7406" s="22"/>
      <c r="J7406" s="22"/>
      <c r="K7406" s="22"/>
      <c r="L7406" s="66"/>
      <c r="M7406" s="67"/>
      <c r="N7406" s="22"/>
      <c r="O7406" s="22"/>
      <c r="P7406" s="25"/>
      <c r="Q7406" s="26"/>
    </row>
    <row r="7407" spans="1:17" x14ac:dyDescent="0.25">
      <c r="A7407" s="20"/>
      <c r="B7407" s="21"/>
      <c r="C7407" s="22"/>
      <c r="D7407" s="23"/>
      <c r="E7407" s="22"/>
      <c r="F7407" s="23"/>
      <c r="G7407" s="24"/>
      <c r="H7407" s="22"/>
      <c r="I7407" s="22"/>
      <c r="J7407" s="22"/>
      <c r="K7407" s="22"/>
      <c r="L7407" s="66"/>
      <c r="M7407" s="67"/>
      <c r="N7407" s="22"/>
      <c r="O7407" s="22"/>
      <c r="P7407" s="25"/>
      <c r="Q7407" s="26"/>
    </row>
    <row r="7408" spans="1:17" x14ac:dyDescent="0.25">
      <c r="A7408" s="20"/>
      <c r="B7408" s="21"/>
      <c r="C7408" s="22"/>
      <c r="D7408" s="23"/>
      <c r="E7408" s="22"/>
      <c r="F7408" s="23"/>
      <c r="G7408" s="24"/>
      <c r="H7408" s="22"/>
      <c r="I7408" s="22"/>
      <c r="J7408" s="22"/>
      <c r="K7408" s="22"/>
      <c r="L7408" s="66"/>
      <c r="M7408" s="67"/>
      <c r="N7408" s="22"/>
      <c r="O7408" s="22"/>
      <c r="P7408" s="25"/>
      <c r="Q7408" s="26"/>
    </row>
    <row r="7409" spans="1:17" x14ac:dyDescent="0.25">
      <c r="A7409" s="20"/>
      <c r="B7409" s="21"/>
      <c r="C7409" s="22"/>
      <c r="D7409" s="23"/>
      <c r="E7409" s="22"/>
      <c r="F7409" s="23"/>
      <c r="G7409" s="24"/>
      <c r="H7409" s="22"/>
      <c r="I7409" s="22"/>
      <c r="J7409" s="22"/>
      <c r="K7409" s="22"/>
      <c r="L7409" s="66"/>
      <c r="M7409" s="67"/>
      <c r="N7409" s="22"/>
      <c r="O7409" s="22"/>
      <c r="P7409" s="25"/>
      <c r="Q7409" s="26"/>
    </row>
    <row r="7410" spans="1:17" x14ac:dyDescent="0.25">
      <c r="A7410" s="20"/>
      <c r="B7410" s="21"/>
      <c r="C7410" s="22"/>
      <c r="D7410" s="23"/>
      <c r="E7410" s="22"/>
      <c r="F7410" s="23"/>
      <c r="G7410" s="24"/>
      <c r="H7410" s="22"/>
      <c r="I7410" s="22"/>
      <c r="J7410" s="22"/>
      <c r="K7410" s="22"/>
      <c r="L7410" s="66"/>
      <c r="M7410" s="67"/>
      <c r="N7410" s="22"/>
      <c r="O7410" s="22"/>
      <c r="P7410" s="25"/>
      <c r="Q7410" s="26"/>
    </row>
    <row r="7411" spans="1:17" x14ac:dyDescent="0.25">
      <c r="A7411" s="20"/>
      <c r="B7411" s="21"/>
      <c r="C7411" s="22"/>
      <c r="D7411" s="23"/>
      <c r="E7411" s="22"/>
      <c r="F7411" s="23"/>
      <c r="G7411" s="24"/>
      <c r="H7411" s="22"/>
      <c r="I7411" s="22"/>
      <c r="J7411" s="22"/>
      <c r="K7411" s="22"/>
      <c r="L7411" s="66"/>
      <c r="M7411" s="67"/>
      <c r="N7411" s="22"/>
      <c r="O7411" s="22"/>
      <c r="P7411" s="25"/>
      <c r="Q7411" s="26"/>
    </row>
    <row r="7412" spans="1:17" x14ac:dyDescent="0.25">
      <c r="A7412" s="20"/>
      <c r="B7412" s="21"/>
      <c r="C7412" s="22"/>
      <c r="D7412" s="23"/>
      <c r="E7412" s="22"/>
      <c r="F7412" s="23"/>
      <c r="G7412" s="24"/>
      <c r="H7412" s="22"/>
      <c r="I7412" s="22"/>
      <c r="J7412" s="22"/>
      <c r="K7412" s="22"/>
      <c r="L7412" s="66"/>
      <c r="M7412" s="67"/>
      <c r="N7412" s="22"/>
      <c r="O7412" s="22"/>
      <c r="P7412" s="25"/>
      <c r="Q7412" s="26"/>
    </row>
    <row r="7413" spans="1:17" x14ac:dyDescent="0.25">
      <c r="A7413" s="20"/>
      <c r="B7413" s="21"/>
      <c r="C7413" s="22"/>
      <c r="D7413" s="23"/>
      <c r="E7413" s="22"/>
      <c r="F7413" s="23"/>
      <c r="G7413" s="24"/>
      <c r="H7413" s="22"/>
      <c r="I7413" s="22"/>
      <c r="J7413" s="22"/>
      <c r="K7413" s="22"/>
      <c r="L7413" s="66"/>
      <c r="M7413" s="67"/>
      <c r="N7413" s="22"/>
      <c r="O7413" s="22"/>
      <c r="P7413" s="25"/>
      <c r="Q7413" s="26"/>
    </row>
    <row r="7414" spans="1:17" x14ac:dyDescent="0.25">
      <c r="A7414" s="20"/>
      <c r="B7414" s="21"/>
      <c r="C7414" s="22"/>
      <c r="D7414" s="23"/>
      <c r="E7414" s="22"/>
      <c r="F7414" s="23"/>
      <c r="G7414" s="24"/>
      <c r="H7414" s="22"/>
      <c r="I7414" s="22"/>
      <c r="J7414" s="22"/>
      <c r="K7414" s="22"/>
      <c r="L7414" s="66"/>
      <c r="M7414" s="67"/>
      <c r="N7414" s="22"/>
      <c r="O7414" s="22"/>
      <c r="P7414" s="25"/>
      <c r="Q7414" s="26"/>
    </row>
    <row r="7415" spans="1:17" x14ac:dyDescent="0.25">
      <c r="A7415" s="20"/>
      <c r="B7415" s="21"/>
      <c r="C7415" s="22"/>
      <c r="D7415" s="23"/>
      <c r="E7415" s="22"/>
      <c r="F7415" s="23"/>
      <c r="G7415" s="24"/>
      <c r="H7415" s="22"/>
      <c r="I7415" s="22"/>
      <c r="J7415" s="22"/>
      <c r="K7415" s="22"/>
      <c r="L7415" s="66"/>
      <c r="M7415" s="67"/>
      <c r="N7415" s="22"/>
      <c r="O7415" s="22"/>
      <c r="P7415" s="25"/>
      <c r="Q7415" s="26"/>
    </row>
    <row r="7416" spans="1:17" x14ac:dyDescent="0.25">
      <c r="A7416" s="20"/>
      <c r="B7416" s="21"/>
      <c r="C7416" s="22"/>
      <c r="D7416" s="23"/>
      <c r="E7416" s="22"/>
      <c r="F7416" s="23"/>
      <c r="G7416" s="24"/>
      <c r="H7416" s="22"/>
      <c r="I7416" s="22"/>
      <c r="J7416" s="22"/>
      <c r="K7416" s="22"/>
      <c r="L7416" s="66"/>
      <c r="M7416" s="67"/>
      <c r="N7416" s="22"/>
      <c r="O7416" s="22"/>
      <c r="P7416" s="25"/>
      <c r="Q7416" s="26"/>
    </row>
    <row r="7417" spans="1:17" x14ac:dyDescent="0.25">
      <c r="A7417" s="20"/>
      <c r="B7417" s="21"/>
      <c r="C7417" s="22"/>
      <c r="D7417" s="23"/>
      <c r="E7417" s="22"/>
      <c r="F7417" s="23"/>
      <c r="G7417" s="24"/>
      <c r="H7417" s="22"/>
      <c r="I7417" s="22"/>
      <c r="J7417" s="22"/>
      <c r="K7417" s="22"/>
      <c r="L7417" s="66"/>
      <c r="M7417" s="67"/>
      <c r="N7417" s="22"/>
      <c r="O7417" s="22"/>
      <c r="P7417" s="25"/>
      <c r="Q7417" s="26"/>
    </row>
    <row r="7418" spans="1:17" x14ac:dyDescent="0.25">
      <c r="A7418" s="20"/>
      <c r="B7418" s="21"/>
      <c r="C7418" s="22"/>
      <c r="D7418" s="23"/>
      <c r="E7418" s="22"/>
      <c r="F7418" s="23"/>
      <c r="G7418" s="24"/>
      <c r="H7418" s="22"/>
      <c r="I7418" s="22"/>
      <c r="J7418" s="22"/>
      <c r="K7418" s="22"/>
      <c r="L7418" s="66"/>
      <c r="M7418" s="67"/>
      <c r="N7418" s="22"/>
      <c r="O7418" s="22"/>
      <c r="P7418" s="25"/>
      <c r="Q7418" s="26"/>
    </row>
    <row r="7419" spans="1:17" x14ac:dyDescent="0.25">
      <c r="A7419" s="20"/>
      <c r="B7419" s="21"/>
      <c r="C7419" s="22"/>
      <c r="D7419" s="23"/>
      <c r="E7419" s="22"/>
      <c r="F7419" s="23"/>
      <c r="G7419" s="24"/>
      <c r="H7419" s="22"/>
      <c r="I7419" s="22"/>
      <c r="J7419" s="22"/>
      <c r="K7419" s="22"/>
      <c r="L7419" s="66"/>
      <c r="M7419" s="67"/>
      <c r="N7419" s="22"/>
      <c r="O7419" s="22"/>
      <c r="P7419" s="25"/>
      <c r="Q7419" s="26"/>
    </row>
    <row r="7420" spans="1:17" x14ac:dyDescent="0.25">
      <c r="A7420" s="20"/>
      <c r="B7420" s="21"/>
      <c r="C7420" s="22"/>
      <c r="D7420" s="23"/>
      <c r="E7420" s="22"/>
      <c r="F7420" s="23"/>
      <c r="G7420" s="24"/>
      <c r="H7420" s="22"/>
      <c r="I7420" s="22"/>
      <c r="J7420" s="22"/>
      <c r="K7420" s="22"/>
      <c r="L7420" s="66"/>
      <c r="M7420" s="67"/>
      <c r="N7420" s="22"/>
      <c r="O7420" s="22"/>
      <c r="P7420" s="25"/>
      <c r="Q7420" s="26"/>
    </row>
    <row r="7421" spans="1:17" x14ac:dyDescent="0.25">
      <c r="A7421" s="20"/>
      <c r="B7421" s="21"/>
      <c r="C7421" s="22"/>
      <c r="D7421" s="23"/>
      <c r="E7421" s="22"/>
      <c r="F7421" s="23"/>
      <c r="G7421" s="24"/>
      <c r="H7421" s="22"/>
      <c r="I7421" s="22"/>
      <c r="J7421" s="22"/>
      <c r="K7421" s="22"/>
      <c r="L7421" s="66"/>
      <c r="M7421" s="67"/>
      <c r="N7421" s="22"/>
      <c r="O7421" s="22"/>
      <c r="P7421" s="25"/>
      <c r="Q7421" s="26"/>
    </row>
    <row r="7422" spans="1:17" x14ac:dyDescent="0.25">
      <c r="A7422" s="20"/>
      <c r="B7422" s="21"/>
      <c r="C7422" s="22"/>
      <c r="D7422" s="23"/>
      <c r="E7422" s="22"/>
      <c r="F7422" s="23"/>
      <c r="G7422" s="24"/>
      <c r="H7422" s="22"/>
      <c r="I7422" s="22"/>
      <c r="J7422" s="22"/>
      <c r="K7422" s="22"/>
      <c r="L7422" s="66"/>
      <c r="M7422" s="67"/>
      <c r="N7422" s="22"/>
      <c r="O7422" s="22"/>
      <c r="P7422" s="25"/>
      <c r="Q7422" s="26"/>
    </row>
    <row r="7423" spans="1:17" x14ac:dyDescent="0.25">
      <c r="A7423" s="20"/>
      <c r="B7423" s="21"/>
      <c r="C7423" s="22"/>
      <c r="D7423" s="23"/>
      <c r="E7423" s="22"/>
      <c r="F7423" s="23"/>
      <c r="G7423" s="24"/>
      <c r="H7423" s="22"/>
      <c r="I7423" s="22"/>
      <c r="J7423" s="22"/>
      <c r="K7423" s="22"/>
      <c r="L7423" s="66"/>
      <c r="M7423" s="67"/>
      <c r="N7423" s="22"/>
      <c r="O7423" s="22"/>
      <c r="P7423" s="25"/>
      <c r="Q7423" s="26"/>
    </row>
    <row r="7424" spans="1:17" x14ac:dyDescent="0.25">
      <c r="A7424" s="20"/>
      <c r="B7424" s="21"/>
      <c r="C7424" s="22"/>
      <c r="D7424" s="23"/>
      <c r="E7424" s="22"/>
      <c r="F7424" s="23"/>
      <c r="G7424" s="24"/>
      <c r="H7424" s="22"/>
      <c r="I7424" s="22"/>
      <c r="J7424" s="22"/>
      <c r="K7424" s="22"/>
      <c r="L7424" s="66"/>
      <c r="M7424" s="67"/>
      <c r="N7424" s="22"/>
      <c r="O7424" s="22"/>
      <c r="P7424" s="25"/>
      <c r="Q7424" s="26"/>
    </row>
    <row r="7425" spans="1:17" x14ac:dyDescent="0.25">
      <c r="A7425" s="20"/>
      <c r="B7425" s="21"/>
      <c r="C7425" s="22"/>
      <c r="D7425" s="23"/>
      <c r="E7425" s="22"/>
      <c r="F7425" s="23"/>
      <c r="G7425" s="24"/>
      <c r="H7425" s="22"/>
      <c r="I7425" s="22"/>
      <c r="J7425" s="22"/>
      <c r="K7425" s="22"/>
      <c r="L7425" s="66"/>
      <c r="M7425" s="67"/>
      <c r="N7425" s="22"/>
      <c r="O7425" s="22"/>
      <c r="P7425" s="25"/>
      <c r="Q7425" s="26"/>
    </row>
    <row r="7426" spans="1:17" x14ac:dyDescent="0.25">
      <c r="A7426" s="20"/>
      <c r="B7426" s="21"/>
      <c r="C7426" s="22"/>
      <c r="D7426" s="23"/>
      <c r="E7426" s="22"/>
      <c r="F7426" s="23"/>
      <c r="G7426" s="24"/>
      <c r="H7426" s="22"/>
      <c r="I7426" s="22"/>
      <c r="J7426" s="22"/>
      <c r="K7426" s="22"/>
      <c r="L7426" s="66"/>
      <c r="M7426" s="67"/>
      <c r="N7426" s="22"/>
      <c r="O7426" s="22"/>
      <c r="P7426" s="25"/>
      <c r="Q7426" s="26"/>
    </row>
    <row r="7427" spans="1:17" x14ac:dyDescent="0.25">
      <c r="A7427" s="20"/>
      <c r="B7427" s="21"/>
      <c r="C7427" s="22"/>
      <c r="D7427" s="23"/>
      <c r="E7427" s="22"/>
      <c r="F7427" s="23"/>
      <c r="G7427" s="24"/>
      <c r="H7427" s="22"/>
      <c r="I7427" s="22"/>
      <c r="J7427" s="22"/>
      <c r="K7427" s="22"/>
      <c r="L7427" s="66"/>
      <c r="M7427" s="67"/>
      <c r="N7427" s="22"/>
      <c r="O7427" s="22"/>
      <c r="P7427" s="25"/>
      <c r="Q7427" s="26"/>
    </row>
    <row r="7428" spans="1:17" x14ac:dyDescent="0.25">
      <c r="A7428" s="20"/>
      <c r="B7428" s="21"/>
      <c r="C7428" s="22"/>
      <c r="D7428" s="23"/>
      <c r="E7428" s="22"/>
      <c r="F7428" s="23"/>
      <c r="G7428" s="24"/>
      <c r="H7428" s="22"/>
      <c r="I7428" s="22"/>
      <c r="J7428" s="22"/>
      <c r="K7428" s="22"/>
      <c r="L7428" s="66"/>
      <c r="M7428" s="67"/>
      <c r="N7428" s="22"/>
      <c r="O7428" s="22"/>
      <c r="P7428" s="25"/>
      <c r="Q7428" s="26"/>
    </row>
    <row r="7429" spans="1:17" x14ac:dyDescent="0.25">
      <c r="A7429" s="20"/>
      <c r="B7429" s="21"/>
      <c r="C7429" s="22"/>
      <c r="D7429" s="23"/>
      <c r="E7429" s="22"/>
      <c r="F7429" s="23"/>
      <c r="G7429" s="24"/>
      <c r="H7429" s="22"/>
      <c r="I7429" s="22"/>
      <c r="J7429" s="22"/>
      <c r="K7429" s="22"/>
      <c r="L7429" s="66"/>
      <c r="M7429" s="67"/>
      <c r="N7429" s="22"/>
      <c r="O7429" s="22"/>
      <c r="P7429" s="25"/>
      <c r="Q7429" s="26"/>
    </row>
    <row r="7430" spans="1:17" x14ac:dyDescent="0.25">
      <c r="A7430" s="20"/>
      <c r="B7430" s="21"/>
      <c r="C7430" s="22"/>
      <c r="D7430" s="23"/>
      <c r="E7430" s="22"/>
      <c r="F7430" s="23"/>
      <c r="G7430" s="24"/>
      <c r="H7430" s="22"/>
      <c r="I7430" s="22"/>
      <c r="J7430" s="22"/>
      <c r="K7430" s="22"/>
      <c r="L7430" s="66"/>
      <c r="M7430" s="67"/>
      <c r="N7430" s="22"/>
      <c r="O7430" s="22"/>
      <c r="P7430" s="25"/>
      <c r="Q7430" s="26"/>
    </row>
    <row r="7431" spans="1:17" x14ac:dyDescent="0.25">
      <c r="A7431" s="20"/>
      <c r="B7431" s="21"/>
      <c r="C7431" s="22"/>
      <c r="D7431" s="23"/>
      <c r="E7431" s="22"/>
      <c r="F7431" s="23"/>
      <c r="G7431" s="24"/>
      <c r="H7431" s="22"/>
      <c r="I7431" s="22"/>
      <c r="J7431" s="22"/>
      <c r="K7431" s="22"/>
      <c r="L7431" s="66"/>
      <c r="M7431" s="67"/>
      <c r="N7431" s="22"/>
      <c r="O7431" s="22"/>
      <c r="P7431" s="25"/>
      <c r="Q7431" s="26"/>
    </row>
    <row r="7432" spans="1:17" x14ac:dyDescent="0.25">
      <c r="A7432" s="20"/>
      <c r="B7432" s="21"/>
      <c r="C7432" s="22"/>
      <c r="D7432" s="23"/>
      <c r="E7432" s="22"/>
      <c r="F7432" s="23"/>
      <c r="G7432" s="24"/>
      <c r="H7432" s="22"/>
      <c r="I7432" s="22"/>
      <c r="J7432" s="22"/>
      <c r="K7432" s="22"/>
      <c r="L7432" s="66"/>
      <c r="M7432" s="67"/>
      <c r="N7432" s="22"/>
      <c r="O7432" s="22"/>
      <c r="P7432" s="25"/>
      <c r="Q7432" s="26"/>
    </row>
    <row r="7433" spans="1:17" x14ac:dyDescent="0.25">
      <c r="A7433" s="20"/>
      <c r="B7433" s="21"/>
      <c r="C7433" s="22"/>
      <c r="D7433" s="23"/>
      <c r="E7433" s="22"/>
      <c r="F7433" s="23"/>
      <c r="G7433" s="24"/>
      <c r="H7433" s="22"/>
      <c r="I7433" s="22"/>
      <c r="J7433" s="22"/>
      <c r="K7433" s="22"/>
      <c r="L7433" s="66"/>
      <c r="M7433" s="67"/>
      <c r="N7433" s="22"/>
      <c r="O7433" s="22"/>
      <c r="P7433" s="25"/>
      <c r="Q7433" s="26"/>
    </row>
    <row r="7434" spans="1:17" x14ac:dyDescent="0.25">
      <c r="A7434" s="20"/>
      <c r="B7434" s="21"/>
      <c r="C7434" s="22"/>
      <c r="D7434" s="23"/>
      <c r="E7434" s="22"/>
      <c r="F7434" s="23"/>
      <c r="G7434" s="24"/>
      <c r="H7434" s="22"/>
      <c r="I7434" s="22"/>
      <c r="J7434" s="22"/>
      <c r="K7434" s="22"/>
      <c r="L7434" s="66"/>
      <c r="M7434" s="67"/>
      <c r="N7434" s="22"/>
      <c r="O7434" s="22"/>
      <c r="P7434" s="25"/>
      <c r="Q7434" s="26"/>
    </row>
    <row r="7435" spans="1:17" x14ac:dyDescent="0.25">
      <c r="A7435" s="20"/>
      <c r="B7435" s="21"/>
      <c r="C7435" s="22"/>
      <c r="D7435" s="23"/>
      <c r="E7435" s="22"/>
      <c r="F7435" s="23"/>
      <c r="G7435" s="24"/>
      <c r="H7435" s="22"/>
      <c r="I7435" s="22"/>
      <c r="J7435" s="22"/>
      <c r="K7435" s="22"/>
      <c r="L7435" s="66"/>
      <c r="M7435" s="67"/>
      <c r="N7435" s="22"/>
      <c r="O7435" s="22"/>
      <c r="P7435" s="25"/>
      <c r="Q7435" s="26"/>
    </row>
    <row r="7436" spans="1:17" x14ac:dyDescent="0.25">
      <c r="A7436" s="20"/>
      <c r="B7436" s="21"/>
      <c r="C7436" s="22"/>
      <c r="D7436" s="23"/>
      <c r="E7436" s="22"/>
      <c r="F7436" s="23"/>
      <c r="G7436" s="24"/>
      <c r="H7436" s="22"/>
      <c r="I7436" s="22"/>
      <c r="J7436" s="22"/>
      <c r="K7436" s="22"/>
      <c r="L7436" s="66"/>
      <c r="M7436" s="67"/>
      <c r="N7436" s="22"/>
      <c r="O7436" s="22"/>
      <c r="P7436" s="25"/>
      <c r="Q7436" s="26"/>
    </row>
    <row r="7437" spans="1:17" x14ac:dyDescent="0.25">
      <c r="A7437" s="20"/>
      <c r="B7437" s="21"/>
      <c r="C7437" s="22"/>
      <c r="D7437" s="23"/>
      <c r="E7437" s="22"/>
      <c r="F7437" s="23"/>
      <c r="G7437" s="24"/>
      <c r="H7437" s="22"/>
      <c r="I7437" s="22"/>
      <c r="J7437" s="22"/>
      <c r="K7437" s="22"/>
      <c r="L7437" s="66"/>
      <c r="M7437" s="67"/>
      <c r="N7437" s="22"/>
      <c r="O7437" s="22"/>
      <c r="P7437" s="25"/>
      <c r="Q7437" s="26"/>
    </row>
    <row r="7438" spans="1:17" x14ac:dyDescent="0.25">
      <c r="A7438" s="20"/>
      <c r="B7438" s="21"/>
      <c r="C7438" s="22"/>
      <c r="D7438" s="23"/>
      <c r="E7438" s="22"/>
      <c r="F7438" s="23"/>
      <c r="G7438" s="24"/>
      <c r="H7438" s="22"/>
      <c r="I7438" s="22"/>
      <c r="J7438" s="22"/>
      <c r="K7438" s="22"/>
      <c r="L7438" s="66"/>
      <c r="M7438" s="67"/>
      <c r="N7438" s="22"/>
      <c r="O7438" s="22"/>
      <c r="P7438" s="25"/>
      <c r="Q7438" s="26"/>
    </row>
    <row r="7439" spans="1:17" x14ac:dyDescent="0.25">
      <c r="A7439" s="20"/>
      <c r="B7439" s="21"/>
      <c r="C7439" s="22"/>
      <c r="D7439" s="23"/>
      <c r="E7439" s="22"/>
      <c r="F7439" s="23"/>
      <c r="G7439" s="24"/>
      <c r="H7439" s="22"/>
      <c r="I7439" s="22"/>
      <c r="J7439" s="22"/>
      <c r="K7439" s="22"/>
      <c r="L7439" s="66"/>
      <c r="M7439" s="67"/>
      <c r="N7439" s="22"/>
      <c r="O7439" s="22"/>
      <c r="P7439" s="25"/>
      <c r="Q7439" s="26"/>
    </row>
    <row r="7440" spans="1:17" x14ac:dyDescent="0.25">
      <c r="A7440" s="20"/>
      <c r="B7440" s="21"/>
      <c r="C7440" s="22"/>
      <c r="D7440" s="23"/>
      <c r="E7440" s="22"/>
      <c r="F7440" s="23"/>
      <c r="G7440" s="24"/>
      <c r="H7440" s="22"/>
      <c r="I7440" s="22"/>
      <c r="J7440" s="22"/>
      <c r="K7440" s="22"/>
      <c r="L7440" s="66"/>
      <c r="M7440" s="67"/>
      <c r="N7440" s="22"/>
      <c r="O7440" s="22"/>
      <c r="P7440" s="25"/>
      <c r="Q7440" s="26"/>
    </row>
    <row r="7441" spans="1:17" x14ac:dyDescent="0.25">
      <c r="A7441" s="20"/>
      <c r="B7441" s="21"/>
      <c r="C7441" s="22"/>
      <c r="D7441" s="23"/>
      <c r="E7441" s="22"/>
      <c r="F7441" s="23"/>
      <c r="G7441" s="24"/>
      <c r="H7441" s="22"/>
      <c r="I7441" s="22"/>
      <c r="J7441" s="22"/>
      <c r="K7441" s="22"/>
      <c r="L7441" s="66"/>
      <c r="M7441" s="67"/>
      <c r="N7441" s="22"/>
      <c r="O7441" s="22"/>
      <c r="P7441" s="25"/>
      <c r="Q7441" s="26"/>
    </row>
    <row r="7442" spans="1:17" x14ac:dyDescent="0.25">
      <c r="A7442" s="20"/>
      <c r="B7442" s="21"/>
      <c r="C7442" s="22"/>
      <c r="D7442" s="23"/>
      <c r="E7442" s="22"/>
      <c r="F7442" s="23"/>
      <c r="G7442" s="24"/>
      <c r="H7442" s="22"/>
      <c r="I7442" s="22"/>
      <c r="J7442" s="22"/>
      <c r="K7442" s="22"/>
      <c r="L7442" s="66"/>
      <c r="M7442" s="67"/>
      <c r="N7442" s="22"/>
      <c r="O7442" s="22"/>
      <c r="P7442" s="25"/>
      <c r="Q7442" s="26"/>
    </row>
    <row r="7443" spans="1:17" x14ac:dyDescent="0.25">
      <c r="A7443" s="20"/>
      <c r="B7443" s="21"/>
      <c r="C7443" s="22"/>
      <c r="D7443" s="23"/>
      <c r="E7443" s="22"/>
      <c r="F7443" s="23"/>
      <c r="G7443" s="24"/>
      <c r="H7443" s="22"/>
      <c r="I7443" s="22"/>
      <c r="J7443" s="22"/>
      <c r="K7443" s="22"/>
      <c r="L7443" s="66"/>
      <c r="M7443" s="67"/>
      <c r="N7443" s="22"/>
      <c r="O7443" s="22"/>
      <c r="P7443" s="25"/>
      <c r="Q7443" s="26"/>
    </row>
    <row r="7444" spans="1:17" x14ac:dyDescent="0.25">
      <c r="A7444" s="20"/>
      <c r="B7444" s="21"/>
      <c r="C7444" s="22"/>
      <c r="D7444" s="23"/>
      <c r="E7444" s="22"/>
      <c r="F7444" s="23"/>
      <c r="G7444" s="24"/>
      <c r="H7444" s="22"/>
      <c r="I7444" s="22"/>
      <c r="J7444" s="22"/>
      <c r="K7444" s="22"/>
      <c r="L7444" s="66"/>
      <c r="M7444" s="67"/>
      <c r="N7444" s="22"/>
      <c r="O7444" s="22"/>
      <c r="P7444" s="25"/>
      <c r="Q7444" s="26"/>
    </row>
    <row r="7445" spans="1:17" x14ac:dyDescent="0.25">
      <c r="A7445" s="20"/>
      <c r="B7445" s="21"/>
      <c r="C7445" s="22"/>
      <c r="D7445" s="23"/>
      <c r="E7445" s="22"/>
      <c r="F7445" s="23"/>
      <c r="G7445" s="24"/>
      <c r="H7445" s="22"/>
      <c r="I7445" s="22"/>
      <c r="J7445" s="22"/>
      <c r="K7445" s="22"/>
      <c r="L7445" s="66"/>
      <c r="M7445" s="67"/>
      <c r="N7445" s="22"/>
      <c r="O7445" s="22"/>
      <c r="P7445" s="25"/>
      <c r="Q7445" s="26"/>
    </row>
    <row r="7446" spans="1:17" x14ac:dyDescent="0.25">
      <c r="A7446" s="20"/>
      <c r="B7446" s="21"/>
      <c r="C7446" s="22"/>
      <c r="D7446" s="23"/>
      <c r="E7446" s="22"/>
      <c r="F7446" s="23"/>
      <c r="G7446" s="24"/>
      <c r="H7446" s="22"/>
      <c r="I7446" s="22"/>
      <c r="J7446" s="22"/>
      <c r="K7446" s="22"/>
      <c r="L7446" s="66"/>
      <c r="M7446" s="67"/>
      <c r="N7446" s="22"/>
      <c r="O7446" s="22"/>
      <c r="P7446" s="25"/>
      <c r="Q7446" s="26"/>
    </row>
    <row r="7447" spans="1:17" x14ac:dyDescent="0.25">
      <c r="A7447" s="20"/>
      <c r="B7447" s="21"/>
      <c r="C7447" s="22"/>
      <c r="D7447" s="23"/>
      <c r="E7447" s="22"/>
      <c r="F7447" s="23"/>
      <c r="G7447" s="24"/>
      <c r="H7447" s="22"/>
      <c r="I7447" s="22"/>
      <c r="J7447" s="22"/>
      <c r="K7447" s="22"/>
      <c r="L7447" s="66"/>
      <c r="M7447" s="67"/>
      <c r="N7447" s="22"/>
      <c r="O7447" s="22"/>
      <c r="P7447" s="25"/>
      <c r="Q7447" s="26"/>
    </row>
    <row r="7448" spans="1:17" x14ac:dyDescent="0.25">
      <c r="A7448" s="20"/>
      <c r="B7448" s="21"/>
      <c r="C7448" s="22"/>
      <c r="D7448" s="23"/>
      <c r="E7448" s="22"/>
      <c r="F7448" s="23"/>
      <c r="G7448" s="24"/>
      <c r="H7448" s="22"/>
      <c r="I7448" s="22"/>
      <c r="J7448" s="22"/>
      <c r="K7448" s="22"/>
      <c r="L7448" s="66"/>
      <c r="M7448" s="67"/>
      <c r="N7448" s="22"/>
      <c r="O7448" s="22"/>
      <c r="P7448" s="25"/>
      <c r="Q7448" s="26"/>
    </row>
    <row r="7449" spans="1:17" x14ac:dyDescent="0.25">
      <c r="A7449" s="20"/>
      <c r="B7449" s="21"/>
      <c r="C7449" s="22"/>
      <c r="D7449" s="23"/>
      <c r="E7449" s="22"/>
      <c r="F7449" s="23"/>
      <c r="G7449" s="24"/>
      <c r="H7449" s="22"/>
      <c r="I7449" s="22"/>
      <c r="J7449" s="22"/>
      <c r="K7449" s="22"/>
      <c r="L7449" s="66"/>
      <c r="M7449" s="67"/>
      <c r="N7449" s="22"/>
      <c r="O7449" s="22"/>
      <c r="P7449" s="25"/>
      <c r="Q7449" s="26"/>
    </row>
    <row r="7450" spans="1:17" x14ac:dyDescent="0.25">
      <c r="A7450" s="20"/>
      <c r="B7450" s="21"/>
      <c r="C7450" s="22"/>
      <c r="D7450" s="23"/>
      <c r="E7450" s="22"/>
      <c r="F7450" s="23"/>
      <c r="G7450" s="24"/>
      <c r="H7450" s="22"/>
      <c r="I7450" s="22"/>
      <c r="J7450" s="22"/>
      <c r="K7450" s="22"/>
      <c r="L7450" s="66"/>
      <c r="M7450" s="67"/>
      <c r="N7450" s="22"/>
      <c r="O7450" s="22"/>
      <c r="P7450" s="25"/>
      <c r="Q7450" s="26"/>
    </row>
    <row r="7451" spans="1:17" x14ac:dyDescent="0.25">
      <c r="A7451" s="20"/>
      <c r="B7451" s="21"/>
      <c r="C7451" s="22"/>
      <c r="D7451" s="23"/>
      <c r="E7451" s="22"/>
      <c r="F7451" s="23"/>
      <c r="G7451" s="24"/>
      <c r="H7451" s="22"/>
      <c r="I7451" s="22"/>
      <c r="J7451" s="22"/>
      <c r="K7451" s="22"/>
      <c r="L7451" s="66"/>
      <c r="M7451" s="67"/>
      <c r="N7451" s="22"/>
      <c r="O7451" s="22"/>
      <c r="P7451" s="25"/>
      <c r="Q7451" s="26"/>
    </row>
    <row r="7452" spans="1:17" x14ac:dyDescent="0.25">
      <c r="A7452" s="20"/>
      <c r="B7452" s="21"/>
      <c r="C7452" s="22"/>
      <c r="D7452" s="23"/>
      <c r="E7452" s="22"/>
      <c r="F7452" s="23"/>
      <c r="G7452" s="24"/>
      <c r="H7452" s="22"/>
      <c r="I7452" s="22"/>
      <c r="J7452" s="22"/>
      <c r="K7452" s="22"/>
      <c r="L7452" s="66"/>
      <c r="M7452" s="67"/>
      <c r="N7452" s="22"/>
      <c r="O7452" s="22"/>
      <c r="P7452" s="25"/>
      <c r="Q7452" s="26"/>
    </row>
    <row r="7453" spans="1:17" x14ac:dyDescent="0.25">
      <c r="A7453" s="20"/>
      <c r="B7453" s="21"/>
      <c r="C7453" s="22"/>
      <c r="D7453" s="23"/>
      <c r="E7453" s="22"/>
      <c r="F7453" s="23"/>
      <c r="G7453" s="24"/>
      <c r="H7453" s="22"/>
      <c r="I7453" s="22"/>
      <c r="J7453" s="22"/>
      <c r="K7453" s="22"/>
      <c r="L7453" s="66"/>
      <c r="M7453" s="67"/>
      <c r="N7453" s="22"/>
      <c r="O7453" s="22"/>
      <c r="P7453" s="25"/>
      <c r="Q7453" s="26"/>
    </row>
    <row r="7454" spans="1:17" x14ac:dyDescent="0.25">
      <c r="A7454" s="20"/>
      <c r="B7454" s="21"/>
      <c r="C7454" s="22"/>
      <c r="D7454" s="23"/>
      <c r="E7454" s="22"/>
      <c r="F7454" s="23"/>
      <c r="G7454" s="24"/>
      <c r="H7454" s="22"/>
      <c r="I7454" s="22"/>
      <c r="J7454" s="22"/>
      <c r="K7454" s="22"/>
      <c r="L7454" s="66"/>
      <c r="M7454" s="67"/>
      <c r="N7454" s="22"/>
      <c r="O7454" s="22"/>
      <c r="P7454" s="25"/>
      <c r="Q7454" s="26"/>
    </row>
    <row r="7455" spans="1:17" x14ac:dyDescent="0.25">
      <c r="A7455" s="20"/>
      <c r="B7455" s="21"/>
      <c r="C7455" s="22"/>
      <c r="D7455" s="23"/>
      <c r="E7455" s="22"/>
      <c r="F7455" s="23"/>
      <c r="G7455" s="24"/>
      <c r="H7455" s="22"/>
      <c r="I7455" s="22"/>
      <c r="J7455" s="22"/>
      <c r="K7455" s="22"/>
      <c r="L7455" s="66"/>
      <c r="M7455" s="67"/>
      <c r="N7455" s="22"/>
      <c r="O7455" s="22"/>
      <c r="P7455" s="25"/>
      <c r="Q7455" s="26"/>
    </row>
    <row r="7456" spans="1:17" x14ac:dyDescent="0.25">
      <c r="A7456" s="20"/>
      <c r="B7456" s="21"/>
      <c r="C7456" s="22"/>
      <c r="D7456" s="23"/>
      <c r="E7456" s="22"/>
      <c r="F7456" s="23"/>
      <c r="G7456" s="24"/>
      <c r="H7456" s="22"/>
      <c r="I7456" s="22"/>
      <c r="J7456" s="22"/>
      <c r="K7456" s="22"/>
      <c r="L7456" s="66"/>
      <c r="M7456" s="67"/>
      <c r="N7456" s="22"/>
      <c r="O7456" s="22"/>
      <c r="P7456" s="25"/>
      <c r="Q7456" s="26"/>
    </row>
    <row r="7457" spans="1:17" x14ac:dyDescent="0.25">
      <c r="A7457" s="20"/>
      <c r="B7457" s="21"/>
      <c r="C7457" s="22"/>
      <c r="D7457" s="23"/>
      <c r="E7457" s="22"/>
      <c r="F7457" s="23"/>
      <c r="G7457" s="24"/>
      <c r="H7457" s="22"/>
      <c r="I7457" s="22"/>
      <c r="J7457" s="22"/>
      <c r="K7457" s="22"/>
      <c r="L7457" s="66"/>
      <c r="M7457" s="67"/>
      <c r="N7457" s="22"/>
      <c r="O7457" s="22"/>
      <c r="P7457" s="25"/>
      <c r="Q7457" s="26"/>
    </row>
    <row r="7458" spans="1:17" x14ac:dyDescent="0.25">
      <c r="A7458" s="20"/>
      <c r="B7458" s="21"/>
      <c r="C7458" s="22"/>
      <c r="D7458" s="23"/>
      <c r="E7458" s="22"/>
      <c r="F7458" s="23"/>
      <c r="G7458" s="24"/>
      <c r="H7458" s="22"/>
      <c r="I7458" s="22"/>
      <c r="J7458" s="22"/>
      <c r="K7458" s="22"/>
      <c r="L7458" s="66"/>
      <c r="M7458" s="67"/>
      <c r="N7458" s="22"/>
      <c r="O7458" s="22"/>
      <c r="P7458" s="25"/>
      <c r="Q7458" s="26"/>
    </row>
    <row r="7459" spans="1:17" x14ac:dyDescent="0.25">
      <c r="A7459" s="20"/>
      <c r="B7459" s="21"/>
      <c r="C7459" s="22"/>
      <c r="D7459" s="23"/>
      <c r="E7459" s="22"/>
      <c r="F7459" s="23"/>
      <c r="G7459" s="24"/>
      <c r="H7459" s="22"/>
      <c r="I7459" s="22"/>
      <c r="J7459" s="22"/>
      <c r="K7459" s="22"/>
      <c r="L7459" s="66"/>
      <c r="M7459" s="67"/>
      <c r="N7459" s="22"/>
      <c r="O7459" s="22"/>
      <c r="P7459" s="25"/>
      <c r="Q7459" s="26"/>
    </row>
    <row r="7460" spans="1:17" x14ac:dyDescent="0.25">
      <c r="A7460" s="20"/>
      <c r="B7460" s="21"/>
      <c r="C7460" s="22"/>
      <c r="D7460" s="23"/>
      <c r="E7460" s="22"/>
      <c r="F7460" s="23"/>
      <c r="G7460" s="24"/>
      <c r="H7460" s="22"/>
      <c r="I7460" s="22"/>
      <c r="J7460" s="22"/>
      <c r="K7460" s="22"/>
      <c r="L7460" s="66"/>
      <c r="M7460" s="67"/>
      <c r="N7460" s="22"/>
      <c r="O7460" s="22"/>
      <c r="P7460" s="25"/>
      <c r="Q7460" s="26"/>
    </row>
    <row r="7461" spans="1:17" x14ac:dyDescent="0.25">
      <c r="A7461" s="20"/>
      <c r="B7461" s="21"/>
      <c r="C7461" s="22"/>
      <c r="D7461" s="23"/>
      <c r="E7461" s="22"/>
      <c r="F7461" s="23"/>
      <c r="G7461" s="24"/>
      <c r="H7461" s="22"/>
      <c r="I7461" s="22"/>
      <c r="J7461" s="22"/>
      <c r="K7461" s="22"/>
      <c r="L7461" s="66"/>
      <c r="M7461" s="67"/>
      <c r="N7461" s="22"/>
      <c r="O7461" s="22"/>
      <c r="P7461" s="25"/>
      <c r="Q7461" s="26"/>
    </row>
    <row r="7462" spans="1:17" x14ac:dyDescent="0.25">
      <c r="A7462" s="20"/>
      <c r="B7462" s="21"/>
      <c r="C7462" s="22"/>
      <c r="D7462" s="23"/>
      <c r="E7462" s="22"/>
      <c r="F7462" s="23"/>
      <c r="G7462" s="24"/>
      <c r="H7462" s="22"/>
      <c r="I7462" s="22"/>
      <c r="J7462" s="22"/>
      <c r="K7462" s="22"/>
      <c r="L7462" s="66"/>
      <c r="M7462" s="67"/>
      <c r="N7462" s="22"/>
      <c r="O7462" s="22"/>
      <c r="P7462" s="25"/>
      <c r="Q7462" s="26"/>
    </row>
    <row r="7463" spans="1:17" x14ac:dyDescent="0.25">
      <c r="A7463" s="20"/>
      <c r="B7463" s="21"/>
      <c r="C7463" s="22"/>
      <c r="D7463" s="23"/>
      <c r="E7463" s="22"/>
      <c r="F7463" s="23"/>
      <c r="G7463" s="24"/>
      <c r="H7463" s="22"/>
      <c r="I7463" s="22"/>
      <c r="J7463" s="22"/>
      <c r="K7463" s="22"/>
      <c r="L7463" s="66"/>
      <c r="M7463" s="67"/>
      <c r="N7463" s="22"/>
      <c r="O7463" s="22"/>
      <c r="P7463" s="25"/>
      <c r="Q7463" s="26"/>
    </row>
    <row r="7464" spans="1:17" x14ac:dyDescent="0.25">
      <c r="A7464" s="20"/>
      <c r="B7464" s="21"/>
      <c r="C7464" s="22"/>
      <c r="D7464" s="23"/>
      <c r="E7464" s="22"/>
      <c r="F7464" s="23"/>
      <c r="G7464" s="24"/>
      <c r="H7464" s="22"/>
      <c r="I7464" s="22"/>
      <c r="J7464" s="22"/>
      <c r="K7464" s="22"/>
      <c r="L7464" s="66"/>
      <c r="M7464" s="67"/>
      <c r="N7464" s="22"/>
      <c r="O7464" s="22"/>
      <c r="P7464" s="25"/>
      <c r="Q7464" s="26"/>
    </row>
    <row r="7465" spans="1:17" x14ac:dyDescent="0.25">
      <c r="A7465" s="20"/>
      <c r="B7465" s="21"/>
      <c r="C7465" s="22"/>
      <c r="D7465" s="23"/>
      <c r="E7465" s="22"/>
      <c r="F7465" s="23"/>
      <c r="G7465" s="24"/>
      <c r="H7465" s="22"/>
      <c r="I7465" s="22"/>
      <c r="J7465" s="22"/>
      <c r="K7465" s="22"/>
      <c r="L7465" s="66"/>
      <c r="M7465" s="67"/>
      <c r="N7465" s="22"/>
      <c r="O7465" s="22"/>
      <c r="P7465" s="25"/>
      <c r="Q7465" s="26"/>
    </row>
    <row r="7466" spans="1:17" x14ac:dyDescent="0.25">
      <c r="A7466" s="20"/>
      <c r="B7466" s="21"/>
      <c r="C7466" s="22"/>
      <c r="D7466" s="23"/>
      <c r="E7466" s="22"/>
      <c r="F7466" s="23"/>
      <c r="G7466" s="24"/>
      <c r="H7466" s="22"/>
      <c r="I7466" s="22"/>
      <c r="J7466" s="22"/>
      <c r="K7466" s="22"/>
      <c r="L7466" s="66"/>
      <c r="M7466" s="67"/>
      <c r="N7466" s="22"/>
      <c r="O7466" s="22"/>
      <c r="P7466" s="25"/>
      <c r="Q7466" s="26"/>
    </row>
    <row r="7467" spans="1:17" x14ac:dyDescent="0.25">
      <c r="A7467" s="20"/>
      <c r="B7467" s="21"/>
      <c r="C7467" s="22"/>
      <c r="D7467" s="23"/>
      <c r="E7467" s="22"/>
      <c r="F7467" s="23"/>
      <c r="G7467" s="24"/>
      <c r="H7467" s="22"/>
      <c r="I7467" s="22"/>
      <c r="J7467" s="22"/>
      <c r="K7467" s="22"/>
      <c r="L7467" s="66"/>
      <c r="M7467" s="67"/>
      <c r="N7467" s="22"/>
      <c r="O7467" s="22"/>
      <c r="P7467" s="25"/>
      <c r="Q7467" s="26"/>
    </row>
    <row r="7468" spans="1:17" x14ac:dyDescent="0.25">
      <c r="A7468" s="20"/>
      <c r="B7468" s="21"/>
      <c r="C7468" s="22"/>
      <c r="D7468" s="23"/>
      <c r="E7468" s="22"/>
      <c r="F7468" s="23"/>
      <c r="G7468" s="24"/>
      <c r="H7468" s="22"/>
      <c r="I7468" s="22"/>
      <c r="J7468" s="22"/>
      <c r="K7468" s="22"/>
      <c r="L7468" s="66"/>
      <c r="M7468" s="67"/>
      <c r="N7468" s="22"/>
      <c r="O7468" s="22"/>
      <c r="P7468" s="25"/>
      <c r="Q7468" s="26"/>
    </row>
    <row r="7469" spans="1:17" x14ac:dyDescent="0.25">
      <c r="A7469" s="20"/>
      <c r="B7469" s="21"/>
      <c r="C7469" s="22"/>
      <c r="D7469" s="23"/>
      <c r="E7469" s="22"/>
      <c r="F7469" s="23"/>
      <c r="G7469" s="24"/>
      <c r="H7469" s="22"/>
      <c r="I7469" s="22"/>
      <c r="J7469" s="22"/>
      <c r="K7469" s="22"/>
      <c r="L7469" s="66"/>
      <c r="M7469" s="67"/>
      <c r="N7469" s="22"/>
      <c r="O7469" s="22"/>
      <c r="P7469" s="25"/>
      <c r="Q7469" s="26"/>
    </row>
    <row r="7470" spans="1:17" x14ac:dyDescent="0.25">
      <c r="A7470" s="20"/>
      <c r="B7470" s="21"/>
      <c r="C7470" s="22"/>
      <c r="D7470" s="23"/>
      <c r="E7470" s="22"/>
      <c r="F7470" s="23"/>
      <c r="G7470" s="24"/>
      <c r="H7470" s="22"/>
      <c r="I7470" s="22"/>
      <c r="J7470" s="22"/>
      <c r="K7470" s="22"/>
      <c r="L7470" s="66"/>
      <c r="M7470" s="67"/>
      <c r="N7470" s="22"/>
      <c r="O7470" s="22"/>
      <c r="P7470" s="25"/>
      <c r="Q7470" s="26"/>
    </row>
    <row r="7471" spans="1:17" x14ac:dyDescent="0.25">
      <c r="A7471" s="20"/>
      <c r="B7471" s="21"/>
      <c r="C7471" s="22"/>
      <c r="D7471" s="23"/>
      <c r="E7471" s="22"/>
      <c r="F7471" s="23"/>
      <c r="G7471" s="24"/>
      <c r="H7471" s="22"/>
      <c r="I7471" s="22"/>
      <c r="J7471" s="22"/>
      <c r="K7471" s="22"/>
      <c r="L7471" s="66"/>
      <c r="M7471" s="67"/>
      <c r="N7471" s="22"/>
      <c r="O7471" s="22"/>
      <c r="P7471" s="25"/>
      <c r="Q7471" s="26"/>
    </row>
    <row r="7472" spans="1:17" x14ac:dyDescent="0.25">
      <c r="A7472" s="20"/>
      <c r="B7472" s="21"/>
      <c r="C7472" s="22"/>
      <c r="D7472" s="23"/>
      <c r="E7472" s="22"/>
      <c r="F7472" s="23"/>
      <c r="G7472" s="24"/>
      <c r="H7472" s="22"/>
      <c r="I7472" s="22"/>
      <c r="J7472" s="22"/>
      <c r="K7472" s="22"/>
      <c r="L7472" s="66"/>
      <c r="M7472" s="67"/>
      <c r="N7472" s="22"/>
      <c r="O7472" s="22"/>
      <c r="P7472" s="25"/>
      <c r="Q7472" s="26"/>
    </row>
    <row r="7473" spans="1:17" x14ac:dyDescent="0.25">
      <c r="A7473" s="20"/>
      <c r="B7473" s="21"/>
      <c r="C7473" s="22"/>
      <c r="D7473" s="23"/>
      <c r="E7473" s="22"/>
      <c r="F7473" s="23"/>
      <c r="G7473" s="24"/>
      <c r="H7473" s="22"/>
      <c r="I7473" s="22"/>
      <c r="J7473" s="22"/>
      <c r="K7473" s="22"/>
      <c r="L7473" s="66"/>
      <c r="M7473" s="67"/>
      <c r="N7473" s="22"/>
      <c r="O7473" s="22"/>
      <c r="P7473" s="25"/>
      <c r="Q7473" s="26"/>
    </row>
    <row r="7474" spans="1:17" x14ac:dyDescent="0.25">
      <c r="A7474" s="20"/>
      <c r="B7474" s="21"/>
      <c r="C7474" s="22"/>
      <c r="D7474" s="23"/>
      <c r="E7474" s="22"/>
      <c r="F7474" s="23"/>
      <c r="G7474" s="24"/>
      <c r="H7474" s="22"/>
      <c r="I7474" s="22"/>
      <c r="J7474" s="22"/>
      <c r="K7474" s="22"/>
      <c r="L7474" s="66"/>
      <c r="M7474" s="67"/>
      <c r="N7474" s="22"/>
      <c r="O7474" s="22"/>
      <c r="P7474" s="25"/>
      <c r="Q7474" s="26"/>
    </row>
    <row r="7475" spans="1:17" x14ac:dyDescent="0.25">
      <c r="A7475" s="20"/>
      <c r="B7475" s="21"/>
      <c r="C7475" s="22"/>
      <c r="D7475" s="23"/>
      <c r="E7475" s="22"/>
      <c r="F7475" s="23"/>
      <c r="G7475" s="24"/>
      <c r="H7475" s="22"/>
      <c r="I7475" s="22"/>
      <c r="J7475" s="22"/>
      <c r="K7475" s="22"/>
      <c r="L7475" s="66"/>
      <c r="M7475" s="67"/>
      <c r="N7475" s="22"/>
      <c r="O7475" s="22"/>
      <c r="P7475" s="25"/>
      <c r="Q7475" s="26"/>
    </row>
    <row r="7476" spans="1:17" x14ac:dyDescent="0.25">
      <c r="A7476" s="20"/>
      <c r="B7476" s="21"/>
      <c r="C7476" s="22"/>
      <c r="D7476" s="23"/>
      <c r="E7476" s="22"/>
      <c r="F7476" s="23"/>
      <c r="G7476" s="24"/>
      <c r="H7476" s="22"/>
      <c r="I7476" s="22"/>
      <c r="J7476" s="22"/>
      <c r="K7476" s="22"/>
      <c r="L7476" s="66"/>
      <c r="M7476" s="67"/>
      <c r="N7476" s="22"/>
      <c r="O7476" s="22"/>
      <c r="P7476" s="25"/>
      <c r="Q7476" s="26"/>
    </row>
    <row r="7477" spans="1:17" x14ac:dyDescent="0.25">
      <c r="A7477" s="20"/>
      <c r="B7477" s="21"/>
      <c r="C7477" s="22"/>
      <c r="D7477" s="23"/>
      <c r="E7477" s="22"/>
      <c r="F7477" s="23"/>
      <c r="G7477" s="24"/>
      <c r="H7477" s="22"/>
      <c r="I7477" s="22"/>
      <c r="J7477" s="22"/>
      <c r="K7477" s="22"/>
      <c r="L7477" s="66"/>
      <c r="M7477" s="67"/>
      <c r="N7477" s="22"/>
      <c r="O7477" s="22"/>
      <c r="P7477" s="25"/>
      <c r="Q7477" s="26"/>
    </row>
    <row r="7478" spans="1:17" x14ac:dyDescent="0.25">
      <c r="A7478" s="20"/>
      <c r="B7478" s="21"/>
      <c r="C7478" s="22"/>
      <c r="D7478" s="23"/>
      <c r="E7478" s="22"/>
      <c r="F7478" s="23"/>
      <c r="G7478" s="24"/>
      <c r="H7478" s="22"/>
      <c r="I7478" s="22"/>
      <c r="J7478" s="22"/>
      <c r="K7478" s="22"/>
      <c r="L7478" s="66"/>
      <c r="M7478" s="67"/>
      <c r="N7478" s="22"/>
      <c r="O7478" s="22"/>
      <c r="P7478" s="25"/>
      <c r="Q7478" s="26"/>
    </row>
    <row r="7479" spans="1:17" x14ac:dyDescent="0.25">
      <c r="A7479" s="20"/>
      <c r="B7479" s="21"/>
      <c r="C7479" s="22"/>
      <c r="D7479" s="23"/>
      <c r="E7479" s="22"/>
      <c r="F7479" s="23"/>
      <c r="G7479" s="24"/>
      <c r="H7479" s="22"/>
      <c r="I7479" s="22"/>
      <c r="J7479" s="22"/>
      <c r="K7479" s="22"/>
      <c r="L7479" s="66"/>
      <c r="M7479" s="67"/>
      <c r="N7479" s="22"/>
      <c r="O7479" s="22"/>
      <c r="P7479" s="25"/>
      <c r="Q7479" s="26"/>
    </row>
    <row r="7480" spans="1:17" x14ac:dyDescent="0.25">
      <c r="A7480" s="20"/>
      <c r="B7480" s="21"/>
      <c r="C7480" s="22"/>
      <c r="D7480" s="23"/>
      <c r="E7480" s="22"/>
      <c r="F7480" s="23"/>
      <c r="G7480" s="24"/>
      <c r="H7480" s="22"/>
      <c r="I7480" s="22"/>
      <c r="J7480" s="22"/>
      <c r="K7480" s="22"/>
      <c r="L7480" s="66"/>
      <c r="M7480" s="67"/>
      <c r="N7480" s="22"/>
      <c r="O7480" s="22"/>
      <c r="P7480" s="25"/>
      <c r="Q7480" s="26"/>
    </row>
    <row r="7481" spans="1:17" x14ac:dyDescent="0.25">
      <c r="A7481" s="20"/>
      <c r="B7481" s="21"/>
      <c r="C7481" s="22"/>
      <c r="D7481" s="23"/>
      <c r="E7481" s="22"/>
      <c r="F7481" s="23"/>
      <c r="G7481" s="24"/>
      <c r="H7481" s="22"/>
      <c r="I7481" s="22"/>
      <c r="J7481" s="22"/>
      <c r="K7481" s="22"/>
      <c r="L7481" s="66"/>
      <c r="M7481" s="67"/>
      <c r="N7481" s="22"/>
      <c r="O7481" s="22"/>
      <c r="P7481" s="25"/>
      <c r="Q7481" s="26"/>
    </row>
    <row r="7482" spans="1:17" x14ac:dyDescent="0.25">
      <c r="A7482" s="20"/>
      <c r="B7482" s="21"/>
      <c r="C7482" s="22"/>
      <c r="D7482" s="23"/>
      <c r="E7482" s="22"/>
      <c r="F7482" s="23"/>
      <c r="G7482" s="24"/>
      <c r="H7482" s="22"/>
      <c r="I7482" s="22"/>
      <c r="J7482" s="22"/>
      <c r="K7482" s="22"/>
      <c r="L7482" s="66"/>
      <c r="M7482" s="67"/>
      <c r="N7482" s="22"/>
      <c r="O7482" s="22"/>
      <c r="P7482" s="25"/>
      <c r="Q7482" s="26"/>
    </row>
    <row r="7483" spans="1:17" x14ac:dyDescent="0.25">
      <c r="A7483" s="20"/>
      <c r="B7483" s="21"/>
      <c r="C7483" s="22"/>
      <c r="D7483" s="23"/>
      <c r="E7483" s="22"/>
      <c r="F7483" s="23"/>
      <c r="G7483" s="24"/>
      <c r="H7483" s="22"/>
      <c r="I7483" s="22"/>
      <c r="J7483" s="22"/>
      <c r="K7483" s="22"/>
      <c r="L7483" s="66"/>
      <c r="M7483" s="67"/>
      <c r="N7483" s="22"/>
      <c r="O7483" s="22"/>
      <c r="P7483" s="25"/>
      <c r="Q7483" s="26"/>
    </row>
    <row r="7484" spans="1:17" x14ac:dyDescent="0.25">
      <c r="A7484" s="20"/>
      <c r="B7484" s="21"/>
      <c r="C7484" s="22"/>
      <c r="D7484" s="23"/>
      <c r="E7484" s="22"/>
      <c r="F7484" s="23"/>
      <c r="G7484" s="24"/>
      <c r="H7484" s="22"/>
      <c r="I7484" s="22"/>
      <c r="J7484" s="22"/>
      <c r="K7484" s="22"/>
      <c r="L7484" s="66"/>
      <c r="M7484" s="67"/>
      <c r="N7484" s="22"/>
      <c r="O7484" s="22"/>
      <c r="P7484" s="25"/>
      <c r="Q7484" s="26"/>
    </row>
    <row r="7485" spans="1:17" x14ac:dyDescent="0.25">
      <c r="A7485" s="20"/>
      <c r="B7485" s="21"/>
      <c r="C7485" s="22"/>
      <c r="D7485" s="23"/>
      <c r="E7485" s="22"/>
      <c r="F7485" s="23"/>
      <c r="G7485" s="24"/>
      <c r="H7485" s="22"/>
      <c r="I7485" s="22"/>
      <c r="J7485" s="22"/>
      <c r="K7485" s="22"/>
      <c r="L7485" s="66"/>
      <c r="M7485" s="67"/>
      <c r="N7485" s="22"/>
      <c r="O7485" s="22"/>
      <c r="P7485" s="25"/>
      <c r="Q7485" s="26"/>
    </row>
    <row r="7486" spans="1:17" x14ac:dyDescent="0.25">
      <c r="A7486" s="20"/>
      <c r="B7486" s="21"/>
      <c r="C7486" s="22"/>
      <c r="D7486" s="23"/>
      <c r="E7486" s="22"/>
      <c r="F7486" s="23"/>
      <c r="G7486" s="24"/>
      <c r="H7486" s="22"/>
      <c r="I7486" s="22"/>
      <c r="J7486" s="22"/>
      <c r="K7486" s="22"/>
      <c r="L7486" s="66"/>
      <c r="M7486" s="67"/>
      <c r="N7486" s="22"/>
      <c r="O7486" s="22"/>
      <c r="P7486" s="25"/>
      <c r="Q7486" s="26"/>
    </row>
    <row r="7487" spans="1:17" x14ac:dyDescent="0.25">
      <c r="A7487" s="20"/>
      <c r="B7487" s="21"/>
      <c r="C7487" s="22"/>
      <c r="D7487" s="23"/>
      <c r="E7487" s="22"/>
      <c r="F7487" s="23"/>
      <c r="G7487" s="24"/>
      <c r="H7487" s="22"/>
      <c r="I7487" s="22"/>
      <c r="J7487" s="22"/>
      <c r="K7487" s="22"/>
      <c r="L7487" s="66"/>
      <c r="M7487" s="67"/>
      <c r="N7487" s="22"/>
      <c r="O7487" s="22"/>
      <c r="P7487" s="25"/>
      <c r="Q7487" s="26"/>
    </row>
    <row r="7488" spans="1:17" x14ac:dyDescent="0.25">
      <c r="A7488" s="20"/>
      <c r="B7488" s="21"/>
      <c r="C7488" s="22"/>
      <c r="D7488" s="23"/>
      <c r="E7488" s="22"/>
      <c r="F7488" s="23"/>
      <c r="G7488" s="24"/>
      <c r="H7488" s="22"/>
      <c r="I7488" s="22"/>
      <c r="J7488" s="22"/>
      <c r="K7488" s="22"/>
      <c r="L7488" s="66"/>
      <c r="M7488" s="67"/>
      <c r="N7488" s="22"/>
      <c r="O7488" s="22"/>
      <c r="P7488" s="25"/>
      <c r="Q7488" s="26"/>
    </row>
    <row r="7489" spans="1:17" x14ac:dyDescent="0.25">
      <c r="A7489" s="20"/>
      <c r="B7489" s="21"/>
      <c r="C7489" s="22"/>
      <c r="D7489" s="23"/>
      <c r="E7489" s="22"/>
      <c r="F7489" s="23"/>
      <c r="G7489" s="24"/>
      <c r="H7489" s="22"/>
      <c r="I7489" s="22"/>
      <c r="J7489" s="22"/>
      <c r="K7489" s="22"/>
      <c r="L7489" s="66"/>
      <c r="M7489" s="67"/>
      <c r="N7489" s="22"/>
      <c r="O7489" s="22"/>
      <c r="P7489" s="25"/>
      <c r="Q7489" s="26"/>
    </row>
    <row r="7490" spans="1:17" x14ac:dyDescent="0.25">
      <c r="A7490" s="20"/>
      <c r="B7490" s="21"/>
      <c r="C7490" s="22"/>
      <c r="D7490" s="23"/>
      <c r="E7490" s="22"/>
      <c r="F7490" s="23"/>
      <c r="G7490" s="24"/>
      <c r="H7490" s="22"/>
      <c r="I7490" s="22"/>
      <c r="J7490" s="22"/>
      <c r="K7490" s="22"/>
      <c r="L7490" s="66"/>
      <c r="M7490" s="67"/>
      <c r="N7490" s="22"/>
      <c r="O7490" s="22"/>
      <c r="P7490" s="25"/>
      <c r="Q7490" s="26"/>
    </row>
    <row r="7491" spans="1:17" x14ac:dyDescent="0.25">
      <c r="A7491" s="20"/>
      <c r="B7491" s="21"/>
      <c r="C7491" s="22"/>
      <c r="D7491" s="23"/>
      <c r="E7491" s="22"/>
      <c r="F7491" s="23"/>
      <c r="G7491" s="24"/>
      <c r="H7491" s="22"/>
      <c r="I7491" s="22"/>
      <c r="J7491" s="22"/>
      <c r="K7491" s="22"/>
      <c r="L7491" s="66"/>
      <c r="M7491" s="67"/>
      <c r="N7491" s="22"/>
      <c r="O7491" s="22"/>
      <c r="P7491" s="25"/>
      <c r="Q7491" s="26"/>
    </row>
    <row r="7492" spans="1:17" x14ac:dyDescent="0.25">
      <c r="A7492" s="20"/>
      <c r="B7492" s="21"/>
      <c r="C7492" s="22"/>
      <c r="D7492" s="23"/>
      <c r="E7492" s="22"/>
      <c r="F7492" s="23"/>
      <c r="G7492" s="24"/>
      <c r="H7492" s="22"/>
      <c r="I7492" s="22"/>
      <c r="J7492" s="22"/>
      <c r="K7492" s="22"/>
      <c r="L7492" s="66"/>
      <c r="M7492" s="67"/>
      <c r="N7492" s="22"/>
      <c r="O7492" s="22"/>
      <c r="P7492" s="25"/>
      <c r="Q7492" s="26"/>
    </row>
    <row r="7493" spans="1:17" x14ac:dyDescent="0.25">
      <c r="A7493" s="20"/>
      <c r="B7493" s="21"/>
      <c r="C7493" s="22"/>
      <c r="D7493" s="23"/>
      <c r="E7493" s="22"/>
      <c r="F7493" s="23"/>
      <c r="G7493" s="24"/>
      <c r="H7493" s="22"/>
      <c r="I7493" s="22"/>
      <c r="J7493" s="22"/>
      <c r="K7493" s="22"/>
      <c r="L7493" s="66"/>
      <c r="M7493" s="67"/>
      <c r="N7493" s="22"/>
      <c r="O7493" s="22"/>
      <c r="P7493" s="25"/>
      <c r="Q7493" s="26"/>
    </row>
    <row r="7494" spans="1:17" x14ac:dyDescent="0.25">
      <c r="A7494" s="20"/>
      <c r="B7494" s="21"/>
      <c r="C7494" s="22"/>
      <c r="D7494" s="23"/>
      <c r="E7494" s="22"/>
      <c r="F7494" s="23"/>
      <c r="G7494" s="24"/>
      <c r="H7494" s="22"/>
      <c r="I7494" s="22"/>
      <c r="J7494" s="22"/>
      <c r="K7494" s="22"/>
      <c r="L7494" s="66"/>
      <c r="M7494" s="67"/>
      <c r="N7494" s="22"/>
      <c r="O7494" s="22"/>
      <c r="P7494" s="25"/>
      <c r="Q7494" s="26"/>
    </row>
    <row r="7495" spans="1:17" x14ac:dyDescent="0.25">
      <c r="A7495" s="20"/>
      <c r="B7495" s="21"/>
      <c r="C7495" s="22"/>
      <c r="D7495" s="23"/>
      <c r="E7495" s="22"/>
      <c r="F7495" s="23"/>
      <c r="G7495" s="24"/>
      <c r="H7495" s="22"/>
      <c r="I7495" s="22"/>
      <c r="J7495" s="22"/>
      <c r="K7495" s="22"/>
      <c r="L7495" s="66"/>
      <c r="M7495" s="67"/>
      <c r="N7495" s="22"/>
      <c r="O7495" s="22"/>
      <c r="P7495" s="25"/>
      <c r="Q7495" s="26"/>
    </row>
    <row r="7496" spans="1:17" x14ac:dyDescent="0.25">
      <c r="A7496" s="20"/>
      <c r="B7496" s="21"/>
      <c r="C7496" s="22"/>
      <c r="D7496" s="23"/>
      <c r="E7496" s="22"/>
      <c r="F7496" s="23"/>
      <c r="G7496" s="24"/>
      <c r="H7496" s="22"/>
      <c r="I7496" s="22"/>
      <c r="J7496" s="22"/>
      <c r="K7496" s="22"/>
      <c r="L7496" s="66"/>
      <c r="M7496" s="67"/>
      <c r="N7496" s="22"/>
      <c r="O7496" s="22"/>
      <c r="P7496" s="25"/>
      <c r="Q7496" s="26"/>
    </row>
    <row r="7497" spans="1:17" x14ac:dyDescent="0.25">
      <c r="A7497" s="20"/>
      <c r="B7497" s="21"/>
      <c r="C7497" s="22"/>
      <c r="D7497" s="23"/>
      <c r="E7497" s="22"/>
      <c r="F7497" s="23"/>
      <c r="G7497" s="24"/>
      <c r="H7497" s="22"/>
      <c r="I7497" s="22"/>
      <c r="J7497" s="22"/>
      <c r="K7497" s="22"/>
      <c r="L7497" s="66"/>
      <c r="M7497" s="67"/>
      <c r="N7497" s="22"/>
      <c r="O7497" s="22"/>
      <c r="P7497" s="25"/>
      <c r="Q7497" s="26"/>
    </row>
    <row r="7498" spans="1:17" x14ac:dyDescent="0.25">
      <c r="A7498" s="20"/>
      <c r="B7498" s="21"/>
      <c r="C7498" s="22"/>
      <c r="D7498" s="23"/>
      <c r="E7498" s="22"/>
      <c r="F7498" s="23"/>
      <c r="G7498" s="24"/>
      <c r="H7498" s="22"/>
      <c r="I7498" s="22"/>
      <c r="J7498" s="22"/>
      <c r="K7498" s="22"/>
      <c r="L7498" s="66"/>
      <c r="M7498" s="67"/>
      <c r="N7498" s="22"/>
      <c r="O7498" s="22"/>
      <c r="P7498" s="25"/>
      <c r="Q7498" s="26"/>
    </row>
    <row r="7499" spans="1:17" x14ac:dyDescent="0.25">
      <c r="A7499" s="20"/>
      <c r="B7499" s="21"/>
      <c r="C7499" s="22"/>
      <c r="D7499" s="23"/>
      <c r="E7499" s="22"/>
      <c r="F7499" s="23"/>
      <c r="G7499" s="24"/>
      <c r="H7499" s="22"/>
      <c r="I7499" s="22"/>
      <c r="J7499" s="22"/>
      <c r="K7499" s="22"/>
      <c r="L7499" s="66"/>
      <c r="M7499" s="67"/>
      <c r="N7499" s="22"/>
      <c r="O7499" s="22"/>
      <c r="P7499" s="25"/>
      <c r="Q7499" s="26"/>
    </row>
    <row r="7500" spans="1:17" x14ac:dyDescent="0.25">
      <c r="A7500" s="20"/>
      <c r="B7500" s="21"/>
      <c r="C7500" s="22"/>
      <c r="D7500" s="23"/>
      <c r="E7500" s="22"/>
      <c r="F7500" s="23"/>
      <c r="G7500" s="24"/>
      <c r="H7500" s="22"/>
      <c r="I7500" s="22"/>
      <c r="J7500" s="22"/>
      <c r="K7500" s="22"/>
      <c r="L7500" s="66"/>
      <c r="M7500" s="67"/>
      <c r="N7500" s="22"/>
      <c r="O7500" s="22"/>
      <c r="P7500" s="25"/>
      <c r="Q7500" s="26"/>
    </row>
    <row r="7501" spans="1:17" x14ac:dyDescent="0.25">
      <c r="A7501" s="20"/>
      <c r="B7501" s="21"/>
      <c r="C7501" s="22"/>
      <c r="D7501" s="23"/>
      <c r="E7501" s="22"/>
      <c r="F7501" s="23"/>
      <c r="G7501" s="24"/>
      <c r="H7501" s="22"/>
      <c r="I7501" s="22"/>
      <c r="J7501" s="22"/>
      <c r="K7501" s="22"/>
      <c r="L7501" s="66"/>
      <c r="M7501" s="67"/>
      <c r="N7501" s="22"/>
      <c r="O7501" s="22"/>
      <c r="P7501" s="25"/>
      <c r="Q7501" s="26"/>
    </row>
    <row r="7502" spans="1:17" x14ac:dyDescent="0.25">
      <c r="A7502" s="20"/>
      <c r="B7502" s="21"/>
      <c r="C7502" s="22"/>
      <c r="D7502" s="23"/>
      <c r="E7502" s="22"/>
      <c r="F7502" s="23"/>
      <c r="G7502" s="24"/>
      <c r="H7502" s="22"/>
      <c r="I7502" s="22"/>
      <c r="J7502" s="22"/>
      <c r="K7502" s="22"/>
      <c r="L7502" s="66"/>
      <c r="M7502" s="67"/>
      <c r="N7502" s="22"/>
      <c r="O7502" s="22"/>
      <c r="P7502" s="25"/>
      <c r="Q7502" s="26"/>
    </row>
    <row r="7503" spans="1:17" x14ac:dyDescent="0.25">
      <c r="A7503" s="20"/>
      <c r="B7503" s="21"/>
      <c r="C7503" s="22"/>
      <c r="D7503" s="23"/>
      <c r="E7503" s="22"/>
      <c r="F7503" s="23"/>
      <c r="G7503" s="24"/>
      <c r="H7503" s="22"/>
      <c r="I7503" s="22"/>
      <c r="J7503" s="22"/>
      <c r="K7503" s="22"/>
      <c r="L7503" s="66"/>
      <c r="M7503" s="67"/>
      <c r="N7503" s="22"/>
      <c r="O7503" s="22"/>
      <c r="P7503" s="25"/>
      <c r="Q7503" s="26"/>
    </row>
    <row r="7504" spans="1:17" x14ac:dyDescent="0.25">
      <c r="A7504" s="20"/>
      <c r="B7504" s="21"/>
      <c r="C7504" s="22"/>
      <c r="D7504" s="23"/>
      <c r="E7504" s="22"/>
      <c r="F7504" s="23"/>
      <c r="G7504" s="24"/>
      <c r="H7504" s="22"/>
      <c r="I7504" s="22"/>
      <c r="J7504" s="22"/>
      <c r="K7504" s="22"/>
      <c r="L7504" s="66"/>
      <c r="M7504" s="67"/>
      <c r="N7504" s="22"/>
      <c r="O7504" s="22"/>
      <c r="P7504" s="25"/>
      <c r="Q7504" s="26"/>
    </row>
    <row r="7505" spans="1:17" x14ac:dyDescent="0.25">
      <c r="A7505" s="20"/>
      <c r="B7505" s="21"/>
      <c r="C7505" s="22"/>
      <c r="D7505" s="23"/>
      <c r="E7505" s="22"/>
      <c r="F7505" s="23"/>
      <c r="G7505" s="24"/>
      <c r="H7505" s="22"/>
      <c r="I7505" s="22"/>
      <c r="J7505" s="22"/>
      <c r="K7505" s="22"/>
      <c r="L7505" s="66"/>
      <c r="M7505" s="67"/>
      <c r="N7505" s="22"/>
      <c r="O7505" s="22"/>
      <c r="P7505" s="25"/>
      <c r="Q7505" s="26"/>
    </row>
    <row r="7506" spans="1:17" x14ac:dyDescent="0.25">
      <c r="A7506" s="20"/>
      <c r="B7506" s="21"/>
      <c r="C7506" s="22"/>
      <c r="D7506" s="23"/>
      <c r="E7506" s="22"/>
      <c r="F7506" s="23"/>
      <c r="G7506" s="24"/>
      <c r="H7506" s="22"/>
      <c r="I7506" s="22"/>
      <c r="J7506" s="22"/>
      <c r="K7506" s="22"/>
      <c r="L7506" s="66"/>
      <c r="M7506" s="67"/>
      <c r="N7506" s="22"/>
      <c r="O7506" s="22"/>
      <c r="P7506" s="25"/>
      <c r="Q7506" s="26"/>
    </row>
    <row r="7507" spans="1:17" x14ac:dyDescent="0.25">
      <c r="A7507" s="20"/>
      <c r="B7507" s="21"/>
      <c r="C7507" s="22"/>
      <c r="D7507" s="23"/>
      <c r="E7507" s="22"/>
      <c r="F7507" s="23"/>
      <c r="G7507" s="24"/>
      <c r="H7507" s="22"/>
      <c r="I7507" s="22"/>
      <c r="J7507" s="22"/>
      <c r="K7507" s="22"/>
      <c r="L7507" s="66"/>
      <c r="M7507" s="67"/>
      <c r="N7507" s="22"/>
      <c r="O7507" s="22"/>
      <c r="P7507" s="25"/>
      <c r="Q7507" s="26"/>
    </row>
    <row r="7508" spans="1:17" x14ac:dyDescent="0.25">
      <c r="A7508" s="20"/>
      <c r="B7508" s="21"/>
      <c r="C7508" s="22"/>
      <c r="D7508" s="23"/>
      <c r="E7508" s="22"/>
      <c r="F7508" s="23"/>
      <c r="G7508" s="24"/>
      <c r="H7508" s="22"/>
      <c r="I7508" s="22"/>
      <c r="J7508" s="22"/>
      <c r="K7508" s="22"/>
      <c r="L7508" s="66"/>
      <c r="M7508" s="67"/>
      <c r="N7508" s="22"/>
      <c r="O7508" s="22"/>
      <c r="P7508" s="25"/>
      <c r="Q7508" s="26"/>
    </row>
    <row r="7509" spans="1:17" x14ac:dyDescent="0.25">
      <c r="A7509" s="20"/>
      <c r="B7509" s="21"/>
      <c r="C7509" s="22"/>
      <c r="D7509" s="23"/>
      <c r="E7509" s="22"/>
      <c r="F7509" s="23"/>
      <c r="G7509" s="24"/>
      <c r="H7509" s="22"/>
      <c r="I7509" s="22"/>
      <c r="J7509" s="22"/>
      <c r="K7509" s="22"/>
      <c r="L7509" s="66"/>
      <c r="M7509" s="67"/>
      <c r="N7509" s="22"/>
      <c r="O7509" s="22"/>
      <c r="P7509" s="25"/>
      <c r="Q7509" s="26"/>
    </row>
    <row r="7510" spans="1:17" x14ac:dyDescent="0.25">
      <c r="A7510" s="20"/>
      <c r="B7510" s="21"/>
      <c r="C7510" s="22"/>
      <c r="D7510" s="23"/>
      <c r="E7510" s="22"/>
      <c r="F7510" s="23"/>
      <c r="G7510" s="24"/>
      <c r="H7510" s="22"/>
      <c r="I7510" s="22"/>
      <c r="J7510" s="22"/>
      <c r="K7510" s="22"/>
      <c r="L7510" s="66"/>
      <c r="M7510" s="67"/>
      <c r="N7510" s="22"/>
      <c r="O7510" s="22"/>
      <c r="P7510" s="25"/>
      <c r="Q7510" s="26"/>
    </row>
    <row r="7511" spans="1:17" x14ac:dyDescent="0.25">
      <c r="A7511" s="20"/>
      <c r="B7511" s="21"/>
      <c r="C7511" s="22"/>
      <c r="D7511" s="23"/>
      <c r="E7511" s="22"/>
      <c r="F7511" s="23"/>
      <c r="G7511" s="24"/>
      <c r="H7511" s="22"/>
      <c r="I7511" s="22"/>
      <c r="J7511" s="22"/>
      <c r="K7511" s="22"/>
      <c r="L7511" s="66"/>
      <c r="M7511" s="67"/>
      <c r="N7511" s="22"/>
      <c r="O7511" s="22"/>
      <c r="P7511" s="25"/>
      <c r="Q7511" s="26"/>
    </row>
    <row r="7512" spans="1:17" x14ac:dyDescent="0.25">
      <c r="A7512" s="20"/>
      <c r="B7512" s="21"/>
      <c r="C7512" s="22"/>
      <c r="D7512" s="23"/>
      <c r="E7512" s="22"/>
      <c r="F7512" s="23"/>
      <c r="G7512" s="24"/>
      <c r="H7512" s="22"/>
      <c r="I7512" s="22"/>
      <c r="J7512" s="22"/>
      <c r="K7512" s="22"/>
      <c r="L7512" s="66"/>
      <c r="M7512" s="67"/>
      <c r="N7512" s="22"/>
      <c r="O7512" s="22"/>
      <c r="P7512" s="25"/>
      <c r="Q7512" s="26"/>
    </row>
    <row r="7513" spans="1:17" x14ac:dyDescent="0.25">
      <c r="A7513" s="20"/>
      <c r="B7513" s="21"/>
      <c r="C7513" s="22"/>
      <c r="D7513" s="23"/>
      <c r="E7513" s="22"/>
      <c r="F7513" s="23"/>
      <c r="G7513" s="24"/>
      <c r="H7513" s="22"/>
      <c r="I7513" s="22"/>
      <c r="J7513" s="22"/>
      <c r="K7513" s="22"/>
      <c r="L7513" s="66"/>
      <c r="M7513" s="67"/>
      <c r="N7513" s="22"/>
      <c r="O7513" s="22"/>
      <c r="P7513" s="25"/>
      <c r="Q7513" s="26"/>
    </row>
    <row r="7514" spans="1:17" x14ac:dyDescent="0.25">
      <c r="A7514" s="20"/>
      <c r="B7514" s="21"/>
      <c r="C7514" s="22"/>
      <c r="D7514" s="23"/>
      <c r="E7514" s="22"/>
      <c r="F7514" s="23"/>
      <c r="G7514" s="24"/>
      <c r="H7514" s="22"/>
      <c r="I7514" s="22"/>
      <c r="J7514" s="22"/>
      <c r="K7514" s="22"/>
      <c r="L7514" s="66"/>
      <c r="M7514" s="67"/>
      <c r="N7514" s="22"/>
      <c r="O7514" s="22"/>
      <c r="P7514" s="25"/>
      <c r="Q7514" s="26"/>
    </row>
    <row r="7515" spans="1:17" x14ac:dyDescent="0.25">
      <c r="A7515" s="20"/>
      <c r="B7515" s="21"/>
      <c r="C7515" s="22"/>
      <c r="D7515" s="23"/>
      <c r="E7515" s="22"/>
      <c r="F7515" s="23"/>
      <c r="G7515" s="24"/>
      <c r="H7515" s="22"/>
      <c r="I7515" s="22"/>
      <c r="J7515" s="22"/>
      <c r="K7515" s="22"/>
      <c r="L7515" s="66"/>
      <c r="M7515" s="67"/>
      <c r="N7515" s="22"/>
      <c r="O7515" s="22"/>
      <c r="P7515" s="25"/>
      <c r="Q7515" s="26"/>
    </row>
    <row r="7516" spans="1:17" x14ac:dyDescent="0.25">
      <c r="A7516" s="20"/>
      <c r="B7516" s="21"/>
      <c r="C7516" s="22"/>
      <c r="D7516" s="23"/>
      <c r="E7516" s="22"/>
      <c r="F7516" s="23"/>
      <c r="G7516" s="24"/>
      <c r="H7516" s="22"/>
      <c r="I7516" s="22"/>
      <c r="J7516" s="22"/>
      <c r="K7516" s="22"/>
      <c r="L7516" s="66"/>
      <c r="M7516" s="67"/>
      <c r="N7516" s="22"/>
      <c r="O7516" s="22"/>
      <c r="P7516" s="25"/>
      <c r="Q7516" s="26"/>
    </row>
    <row r="7517" spans="1:17" x14ac:dyDescent="0.25">
      <c r="A7517" s="20"/>
      <c r="B7517" s="21"/>
      <c r="C7517" s="22"/>
      <c r="D7517" s="23"/>
      <c r="E7517" s="22"/>
      <c r="F7517" s="23"/>
      <c r="G7517" s="24"/>
      <c r="H7517" s="22"/>
      <c r="I7517" s="22"/>
      <c r="J7517" s="22"/>
      <c r="K7517" s="22"/>
      <c r="L7517" s="66"/>
      <c r="M7517" s="67"/>
      <c r="N7517" s="22"/>
      <c r="O7517" s="22"/>
      <c r="P7517" s="25"/>
      <c r="Q7517" s="26"/>
    </row>
    <row r="7518" spans="1:17" x14ac:dyDescent="0.25">
      <c r="A7518" s="20"/>
      <c r="B7518" s="21"/>
      <c r="C7518" s="22"/>
      <c r="D7518" s="23"/>
      <c r="E7518" s="22"/>
      <c r="F7518" s="23"/>
      <c r="G7518" s="24"/>
      <c r="H7518" s="22"/>
      <c r="I7518" s="22"/>
      <c r="J7518" s="22"/>
      <c r="K7518" s="22"/>
      <c r="L7518" s="66"/>
      <c r="M7518" s="67"/>
      <c r="N7518" s="22"/>
      <c r="O7518" s="22"/>
      <c r="P7518" s="25"/>
      <c r="Q7518" s="26"/>
    </row>
    <row r="7519" spans="1:17" x14ac:dyDescent="0.25">
      <c r="A7519" s="20"/>
      <c r="B7519" s="21"/>
      <c r="C7519" s="22"/>
      <c r="D7519" s="23"/>
      <c r="E7519" s="22"/>
      <c r="F7519" s="23"/>
      <c r="G7519" s="24"/>
      <c r="H7519" s="22"/>
      <c r="I7519" s="22"/>
      <c r="J7519" s="22"/>
      <c r="K7519" s="22"/>
      <c r="L7519" s="66"/>
      <c r="M7519" s="67"/>
      <c r="N7519" s="22"/>
      <c r="O7519" s="22"/>
      <c r="P7519" s="25"/>
      <c r="Q7519" s="26"/>
    </row>
    <row r="7520" spans="1:17" x14ac:dyDescent="0.25">
      <c r="A7520" s="20"/>
      <c r="B7520" s="21"/>
      <c r="C7520" s="22"/>
      <c r="D7520" s="23"/>
      <c r="E7520" s="22"/>
      <c r="F7520" s="23"/>
      <c r="G7520" s="24"/>
      <c r="H7520" s="22"/>
      <c r="I7520" s="22"/>
      <c r="J7520" s="22"/>
      <c r="K7520" s="22"/>
      <c r="L7520" s="66"/>
      <c r="M7520" s="67"/>
      <c r="N7520" s="22"/>
      <c r="O7520" s="22"/>
      <c r="P7520" s="25"/>
      <c r="Q7520" s="26"/>
    </row>
    <row r="7521" spans="1:17" x14ac:dyDescent="0.25">
      <c r="A7521" s="20"/>
      <c r="B7521" s="21"/>
      <c r="C7521" s="22"/>
      <c r="D7521" s="23"/>
      <c r="E7521" s="22"/>
      <c r="F7521" s="23"/>
      <c r="G7521" s="24"/>
      <c r="H7521" s="22"/>
      <c r="I7521" s="22"/>
      <c r="J7521" s="22"/>
      <c r="K7521" s="22"/>
      <c r="L7521" s="66"/>
      <c r="M7521" s="67"/>
      <c r="N7521" s="22"/>
      <c r="O7521" s="22"/>
      <c r="P7521" s="25"/>
      <c r="Q7521" s="26"/>
    </row>
    <row r="7522" spans="1:17" x14ac:dyDescent="0.25">
      <c r="A7522" s="20"/>
      <c r="B7522" s="21"/>
      <c r="C7522" s="22"/>
      <c r="D7522" s="23"/>
      <c r="E7522" s="22"/>
      <c r="F7522" s="23"/>
      <c r="G7522" s="24"/>
      <c r="H7522" s="22"/>
      <c r="I7522" s="22"/>
      <c r="J7522" s="22"/>
      <c r="K7522" s="22"/>
      <c r="L7522" s="66"/>
      <c r="M7522" s="67"/>
      <c r="N7522" s="22"/>
      <c r="O7522" s="22"/>
      <c r="P7522" s="25"/>
      <c r="Q7522" s="26"/>
    </row>
    <row r="7523" spans="1:17" x14ac:dyDescent="0.25">
      <c r="A7523" s="20"/>
      <c r="B7523" s="21"/>
      <c r="C7523" s="22"/>
      <c r="D7523" s="23"/>
      <c r="E7523" s="22"/>
      <c r="F7523" s="23"/>
      <c r="G7523" s="24"/>
      <c r="H7523" s="22"/>
      <c r="I7523" s="22"/>
      <c r="J7523" s="22"/>
      <c r="K7523" s="22"/>
      <c r="L7523" s="66"/>
      <c r="M7523" s="67"/>
      <c r="N7523" s="22"/>
      <c r="O7523" s="22"/>
      <c r="P7523" s="25"/>
      <c r="Q7523" s="26"/>
    </row>
    <row r="7524" spans="1:17" x14ac:dyDescent="0.25">
      <c r="A7524" s="20"/>
      <c r="B7524" s="21"/>
      <c r="C7524" s="22"/>
      <c r="D7524" s="23"/>
      <c r="E7524" s="22"/>
      <c r="F7524" s="23"/>
      <c r="G7524" s="24"/>
      <c r="H7524" s="22"/>
      <c r="I7524" s="22"/>
      <c r="J7524" s="22"/>
      <c r="K7524" s="22"/>
      <c r="L7524" s="66"/>
      <c r="M7524" s="67"/>
      <c r="N7524" s="22"/>
      <c r="O7524" s="22"/>
      <c r="P7524" s="25"/>
      <c r="Q7524" s="26"/>
    </row>
    <row r="7525" spans="1:17" x14ac:dyDescent="0.25">
      <c r="A7525" s="20"/>
      <c r="B7525" s="21"/>
      <c r="C7525" s="22"/>
      <c r="D7525" s="23"/>
      <c r="E7525" s="22"/>
      <c r="F7525" s="23"/>
      <c r="G7525" s="24"/>
      <c r="H7525" s="22"/>
      <c r="I7525" s="22"/>
      <c r="J7525" s="22"/>
      <c r="K7525" s="22"/>
      <c r="L7525" s="66"/>
      <c r="M7525" s="67"/>
      <c r="N7525" s="22"/>
      <c r="O7525" s="22"/>
      <c r="P7525" s="25"/>
      <c r="Q7525" s="26"/>
    </row>
    <row r="7526" spans="1:17" x14ac:dyDescent="0.25">
      <c r="A7526" s="20"/>
      <c r="B7526" s="21"/>
      <c r="C7526" s="22"/>
      <c r="D7526" s="23"/>
      <c r="E7526" s="22"/>
      <c r="F7526" s="23"/>
      <c r="G7526" s="24"/>
      <c r="H7526" s="22"/>
      <c r="I7526" s="22"/>
      <c r="J7526" s="22"/>
      <c r="K7526" s="22"/>
      <c r="L7526" s="66"/>
      <c r="M7526" s="67"/>
      <c r="N7526" s="22"/>
      <c r="O7526" s="22"/>
      <c r="P7526" s="25"/>
      <c r="Q7526" s="26"/>
    </row>
    <row r="7527" spans="1:17" x14ac:dyDescent="0.25">
      <c r="A7527" s="20"/>
      <c r="B7527" s="21"/>
      <c r="C7527" s="22"/>
      <c r="D7527" s="23"/>
      <c r="E7527" s="22"/>
      <c r="F7527" s="23"/>
      <c r="G7527" s="24"/>
      <c r="H7527" s="22"/>
      <c r="I7527" s="22"/>
      <c r="J7527" s="22"/>
      <c r="K7527" s="22"/>
      <c r="L7527" s="66"/>
      <c r="M7527" s="67"/>
      <c r="N7527" s="22"/>
      <c r="O7527" s="22"/>
      <c r="P7527" s="25"/>
      <c r="Q7527" s="26"/>
    </row>
    <row r="7528" spans="1:17" x14ac:dyDescent="0.25">
      <c r="A7528" s="20"/>
      <c r="B7528" s="21"/>
      <c r="C7528" s="22"/>
      <c r="D7528" s="23"/>
      <c r="E7528" s="22"/>
      <c r="F7528" s="23"/>
      <c r="G7528" s="24"/>
      <c r="H7528" s="22"/>
      <c r="I7528" s="22"/>
      <c r="J7528" s="22"/>
      <c r="K7528" s="22"/>
      <c r="L7528" s="66"/>
      <c r="M7528" s="67"/>
      <c r="N7528" s="22"/>
      <c r="O7528" s="22"/>
      <c r="P7528" s="25"/>
      <c r="Q7528" s="26"/>
    </row>
    <row r="7529" spans="1:17" x14ac:dyDescent="0.25">
      <c r="A7529" s="20"/>
      <c r="B7529" s="21"/>
      <c r="C7529" s="22"/>
      <c r="D7529" s="23"/>
      <c r="E7529" s="22"/>
      <c r="F7529" s="23"/>
      <c r="G7529" s="24"/>
      <c r="H7529" s="22"/>
      <c r="I7529" s="22"/>
      <c r="J7529" s="22"/>
      <c r="K7529" s="22"/>
      <c r="L7529" s="66"/>
      <c r="M7529" s="67"/>
      <c r="N7529" s="22"/>
      <c r="O7529" s="22"/>
      <c r="P7529" s="25"/>
      <c r="Q7529" s="26"/>
    </row>
    <row r="7530" spans="1:17" x14ac:dyDescent="0.25">
      <c r="A7530" s="20"/>
      <c r="B7530" s="21"/>
      <c r="C7530" s="22"/>
      <c r="D7530" s="23"/>
      <c r="E7530" s="22"/>
      <c r="F7530" s="23"/>
      <c r="G7530" s="24"/>
      <c r="H7530" s="22"/>
      <c r="I7530" s="22"/>
      <c r="J7530" s="22"/>
      <c r="K7530" s="22"/>
      <c r="L7530" s="66"/>
      <c r="M7530" s="67"/>
      <c r="N7530" s="22"/>
      <c r="O7530" s="22"/>
      <c r="P7530" s="25"/>
      <c r="Q7530" s="26"/>
    </row>
    <row r="7531" spans="1:17" x14ac:dyDescent="0.25">
      <c r="A7531" s="20"/>
      <c r="B7531" s="21"/>
      <c r="C7531" s="22"/>
      <c r="D7531" s="23"/>
      <c r="E7531" s="22"/>
      <c r="F7531" s="23"/>
      <c r="G7531" s="24"/>
      <c r="H7531" s="22"/>
      <c r="I7531" s="22"/>
      <c r="J7531" s="22"/>
      <c r="K7531" s="22"/>
      <c r="L7531" s="66"/>
      <c r="M7531" s="67"/>
      <c r="N7531" s="22"/>
      <c r="O7531" s="22"/>
      <c r="P7531" s="25"/>
      <c r="Q7531" s="26"/>
    </row>
    <row r="7532" spans="1:17" x14ac:dyDescent="0.25">
      <c r="A7532" s="20"/>
      <c r="B7532" s="21"/>
      <c r="C7532" s="22"/>
      <c r="D7532" s="23"/>
      <c r="E7532" s="22"/>
      <c r="F7532" s="23"/>
      <c r="G7532" s="24"/>
      <c r="H7532" s="22"/>
      <c r="I7532" s="22"/>
      <c r="J7532" s="22"/>
      <c r="K7532" s="22"/>
      <c r="L7532" s="66"/>
      <c r="M7532" s="67"/>
      <c r="N7532" s="22"/>
      <c r="O7532" s="22"/>
      <c r="P7532" s="25"/>
      <c r="Q7532" s="26"/>
    </row>
    <row r="7533" spans="1:17" x14ac:dyDescent="0.25">
      <c r="A7533" s="20"/>
      <c r="B7533" s="21"/>
      <c r="C7533" s="22"/>
      <c r="D7533" s="23"/>
      <c r="E7533" s="22"/>
      <c r="F7533" s="23"/>
      <c r="G7533" s="24"/>
      <c r="H7533" s="22"/>
      <c r="I7533" s="22"/>
      <c r="J7533" s="22"/>
      <c r="K7533" s="22"/>
      <c r="L7533" s="66"/>
      <c r="M7533" s="67"/>
      <c r="N7533" s="22"/>
      <c r="O7533" s="22"/>
      <c r="P7533" s="25"/>
      <c r="Q7533" s="26"/>
    </row>
    <row r="7534" spans="1:17" x14ac:dyDescent="0.25">
      <c r="A7534" s="20"/>
      <c r="B7534" s="21"/>
      <c r="C7534" s="22"/>
      <c r="D7534" s="23"/>
      <c r="E7534" s="22"/>
      <c r="F7534" s="23"/>
      <c r="G7534" s="24"/>
      <c r="H7534" s="22"/>
      <c r="I7534" s="22"/>
      <c r="J7534" s="22"/>
      <c r="K7534" s="22"/>
      <c r="L7534" s="66"/>
      <c r="M7534" s="67"/>
      <c r="N7534" s="22"/>
      <c r="O7534" s="22"/>
      <c r="P7534" s="25"/>
      <c r="Q7534" s="26"/>
    </row>
    <row r="7535" spans="1:17" x14ac:dyDescent="0.25">
      <c r="A7535" s="20"/>
      <c r="B7535" s="21"/>
      <c r="C7535" s="22"/>
      <c r="D7535" s="23"/>
      <c r="E7535" s="22"/>
      <c r="F7535" s="23"/>
      <c r="G7535" s="24"/>
      <c r="H7535" s="22"/>
      <c r="I7535" s="22"/>
      <c r="J7535" s="22"/>
      <c r="K7535" s="22"/>
      <c r="L7535" s="66"/>
      <c r="M7535" s="67"/>
      <c r="N7535" s="22"/>
      <c r="O7535" s="22"/>
      <c r="P7535" s="25"/>
      <c r="Q7535" s="26"/>
    </row>
    <row r="7536" spans="1:17" x14ac:dyDescent="0.25">
      <c r="A7536" s="20"/>
      <c r="B7536" s="21"/>
      <c r="C7536" s="22"/>
      <c r="D7536" s="23"/>
      <c r="E7536" s="22"/>
      <c r="F7536" s="23"/>
      <c r="G7536" s="24"/>
      <c r="H7536" s="22"/>
      <c r="I7536" s="22"/>
      <c r="J7536" s="22"/>
      <c r="K7536" s="22"/>
      <c r="L7536" s="66"/>
      <c r="M7536" s="67"/>
      <c r="N7536" s="22"/>
      <c r="O7536" s="22"/>
      <c r="P7536" s="25"/>
      <c r="Q7536" s="26"/>
    </row>
    <row r="7537" spans="1:17" x14ac:dyDescent="0.25">
      <c r="A7537" s="20"/>
      <c r="B7537" s="21"/>
      <c r="C7537" s="22"/>
      <c r="D7537" s="23"/>
      <c r="E7537" s="22"/>
      <c r="F7537" s="23"/>
      <c r="G7537" s="24"/>
      <c r="H7537" s="22"/>
      <c r="I7537" s="22"/>
      <c r="J7537" s="22"/>
      <c r="K7537" s="22"/>
      <c r="L7537" s="66"/>
      <c r="M7537" s="67"/>
      <c r="N7537" s="22"/>
      <c r="O7537" s="22"/>
      <c r="P7537" s="25"/>
      <c r="Q7537" s="26"/>
    </row>
    <row r="7538" spans="1:17" x14ac:dyDescent="0.25">
      <c r="A7538" s="20"/>
      <c r="B7538" s="21"/>
      <c r="C7538" s="22"/>
      <c r="D7538" s="23"/>
      <c r="E7538" s="22"/>
      <c r="F7538" s="23"/>
      <c r="G7538" s="24"/>
      <c r="H7538" s="22"/>
      <c r="I7538" s="22"/>
      <c r="J7538" s="22"/>
      <c r="K7538" s="22"/>
      <c r="L7538" s="66"/>
      <c r="M7538" s="67"/>
      <c r="N7538" s="22"/>
      <c r="O7538" s="22"/>
      <c r="P7538" s="25"/>
      <c r="Q7538" s="26"/>
    </row>
    <row r="7539" spans="1:17" x14ac:dyDescent="0.25">
      <c r="A7539" s="20"/>
      <c r="B7539" s="21"/>
      <c r="C7539" s="22"/>
      <c r="D7539" s="23"/>
      <c r="E7539" s="22"/>
      <c r="F7539" s="23"/>
      <c r="G7539" s="24"/>
      <c r="H7539" s="22"/>
      <c r="I7539" s="22"/>
      <c r="J7539" s="22"/>
      <c r="K7539" s="22"/>
      <c r="L7539" s="66"/>
      <c r="M7539" s="67"/>
      <c r="N7539" s="22"/>
      <c r="O7539" s="22"/>
      <c r="P7539" s="25"/>
      <c r="Q7539" s="26"/>
    </row>
    <row r="7540" spans="1:17" x14ac:dyDescent="0.25">
      <c r="A7540" s="20"/>
      <c r="B7540" s="21"/>
      <c r="C7540" s="22"/>
      <c r="D7540" s="23"/>
      <c r="E7540" s="22"/>
      <c r="F7540" s="23"/>
      <c r="G7540" s="24"/>
      <c r="H7540" s="22"/>
      <c r="I7540" s="22"/>
      <c r="J7540" s="22"/>
      <c r="K7540" s="22"/>
      <c r="L7540" s="66"/>
      <c r="M7540" s="67"/>
      <c r="N7540" s="22"/>
      <c r="O7540" s="22"/>
      <c r="P7540" s="25"/>
      <c r="Q7540" s="26"/>
    </row>
    <row r="7541" spans="1:17" x14ac:dyDescent="0.25">
      <c r="A7541" s="20"/>
      <c r="B7541" s="21"/>
      <c r="C7541" s="22"/>
      <c r="D7541" s="23"/>
      <c r="E7541" s="22"/>
      <c r="F7541" s="23"/>
      <c r="G7541" s="24"/>
      <c r="H7541" s="22"/>
      <c r="I7541" s="22"/>
      <c r="J7541" s="22"/>
      <c r="K7541" s="22"/>
      <c r="L7541" s="66"/>
      <c r="M7541" s="67"/>
      <c r="N7541" s="22"/>
      <c r="O7541" s="22"/>
      <c r="P7541" s="25"/>
      <c r="Q7541" s="26"/>
    </row>
    <row r="7542" spans="1:17" x14ac:dyDescent="0.25">
      <c r="A7542" s="20"/>
      <c r="B7542" s="21"/>
      <c r="C7542" s="22"/>
      <c r="D7542" s="23"/>
      <c r="E7542" s="22"/>
      <c r="F7542" s="23"/>
      <c r="G7542" s="24"/>
      <c r="H7542" s="22"/>
      <c r="I7542" s="22"/>
      <c r="J7542" s="22"/>
      <c r="K7542" s="22"/>
      <c r="L7542" s="66"/>
      <c r="M7542" s="67"/>
      <c r="N7542" s="22"/>
      <c r="O7542" s="22"/>
      <c r="P7542" s="25"/>
      <c r="Q7542" s="26"/>
    </row>
    <row r="7543" spans="1:17" x14ac:dyDescent="0.25">
      <c r="A7543" s="20"/>
      <c r="B7543" s="21"/>
      <c r="C7543" s="22"/>
      <c r="D7543" s="23"/>
      <c r="E7543" s="22"/>
      <c r="F7543" s="23"/>
      <c r="G7543" s="24"/>
      <c r="H7543" s="22"/>
      <c r="I7543" s="22"/>
      <c r="J7543" s="22"/>
      <c r="K7543" s="22"/>
      <c r="L7543" s="66"/>
      <c r="M7543" s="67"/>
      <c r="N7543" s="22"/>
      <c r="O7543" s="22"/>
      <c r="P7543" s="25"/>
      <c r="Q7543" s="26"/>
    </row>
    <row r="7544" spans="1:17" x14ac:dyDescent="0.25">
      <c r="A7544" s="20"/>
      <c r="B7544" s="21"/>
      <c r="C7544" s="22"/>
      <c r="D7544" s="23"/>
      <c r="E7544" s="22"/>
      <c r="F7544" s="23"/>
      <c r="G7544" s="24"/>
      <c r="H7544" s="22"/>
      <c r="I7544" s="22"/>
      <c r="J7544" s="22"/>
      <c r="K7544" s="22"/>
      <c r="L7544" s="66"/>
      <c r="M7544" s="67"/>
      <c r="N7544" s="22"/>
      <c r="O7544" s="22"/>
      <c r="P7544" s="25"/>
      <c r="Q7544" s="26"/>
    </row>
    <row r="7545" spans="1:17" x14ac:dyDescent="0.25">
      <c r="A7545" s="20"/>
      <c r="B7545" s="21"/>
      <c r="C7545" s="22"/>
      <c r="D7545" s="23"/>
      <c r="E7545" s="22"/>
      <c r="F7545" s="23"/>
      <c r="G7545" s="24"/>
      <c r="H7545" s="22"/>
      <c r="I7545" s="22"/>
      <c r="J7545" s="22"/>
      <c r="K7545" s="22"/>
      <c r="L7545" s="66"/>
      <c r="M7545" s="67"/>
      <c r="N7545" s="22"/>
      <c r="O7545" s="22"/>
      <c r="P7545" s="25"/>
      <c r="Q7545" s="26"/>
    </row>
    <row r="7546" spans="1:17" x14ac:dyDescent="0.25">
      <c r="A7546" s="20"/>
      <c r="B7546" s="21"/>
      <c r="C7546" s="22"/>
      <c r="D7546" s="23"/>
      <c r="E7546" s="22"/>
      <c r="F7546" s="23"/>
      <c r="G7546" s="24"/>
      <c r="H7546" s="22"/>
      <c r="I7546" s="22"/>
      <c r="J7546" s="22"/>
      <c r="K7546" s="22"/>
      <c r="L7546" s="66"/>
      <c r="M7546" s="67"/>
      <c r="N7546" s="22"/>
      <c r="O7546" s="22"/>
      <c r="P7546" s="25"/>
      <c r="Q7546" s="26"/>
    </row>
    <row r="7547" spans="1:17" x14ac:dyDescent="0.25">
      <c r="A7547" s="20"/>
      <c r="B7547" s="21"/>
      <c r="C7547" s="22"/>
      <c r="D7547" s="23"/>
      <c r="E7547" s="22"/>
      <c r="F7547" s="23"/>
      <c r="G7547" s="24"/>
      <c r="H7547" s="22"/>
      <c r="I7547" s="22"/>
      <c r="J7547" s="22"/>
      <c r="K7547" s="22"/>
      <c r="L7547" s="66"/>
      <c r="M7547" s="67"/>
      <c r="N7547" s="22"/>
      <c r="O7547" s="22"/>
      <c r="P7547" s="25"/>
      <c r="Q7547" s="26"/>
    </row>
    <row r="7548" spans="1:17" x14ac:dyDescent="0.25">
      <c r="A7548" s="20"/>
      <c r="B7548" s="21"/>
      <c r="C7548" s="22"/>
      <c r="D7548" s="23"/>
      <c r="E7548" s="22"/>
      <c r="F7548" s="23"/>
      <c r="G7548" s="24"/>
      <c r="H7548" s="22"/>
      <c r="I7548" s="22"/>
      <c r="J7548" s="22"/>
      <c r="K7548" s="22"/>
      <c r="L7548" s="66"/>
      <c r="M7548" s="67"/>
      <c r="N7548" s="22"/>
      <c r="O7548" s="22"/>
      <c r="P7548" s="25"/>
      <c r="Q7548" s="26"/>
    </row>
    <row r="7549" spans="1:17" x14ac:dyDescent="0.25">
      <c r="A7549" s="20"/>
      <c r="B7549" s="21"/>
      <c r="C7549" s="22"/>
      <c r="D7549" s="23"/>
      <c r="E7549" s="22"/>
      <c r="F7549" s="23"/>
      <c r="G7549" s="24"/>
      <c r="H7549" s="22"/>
      <c r="I7549" s="22"/>
      <c r="J7549" s="22"/>
      <c r="K7549" s="22"/>
      <c r="L7549" s="66"/>
      <c r="M7549" s="67"/>
      <c r="N7549" s="22"/>
      <c r="O7549" s="22"/>
      <c r="P7549" s="25"/>
      <c r="Q7549" s="26"/>
    </row>
    <row r="7550" spans="1:17" x14ac:dyDescent="0.25">
      <c r="A7550" s="20"/>
      <c r="B7550" s="21"/>
      <c r="C7550" s="22"/>
      <c r="D7550" s="23"/>
      <c r="E7550" s="22"/>
      <c r="F7550" s="23"/>
      <c r="G7550" s="24"/>
      <c r="H7550" s="22"/>
      <c r="I7550" s="22"/>
      <c r="J7550" s="22"/>
      <c r="K7550" s="22"/>
      <c r="L7550" s="66"/>
      <c r="M7550" s="67"/>
      <c r="N7550" s="22"/>
      <c r="O7550" s="22"/>
      <c r="P7550" s="25"/>
      <c r="Q7550" s="26"/>
    </row>
    <row r="7551" spans="1:17" x14ac:dyDescent="0.25">
      <c r="A7551" s="20"/>
      <c r="B7551" s="21"/>
      <c r="C7551" s="22"/>
      <c r="D7551" s="23"/>
      <c r="E7551" s="22"/>
      <c r="F7551" s="23"/>
      <c r="G7551" s="24"/>
      <c r="H7551" s="22"/>
      <c r="I7551" s="22"/>
      <c r="J7551" s="22"/>
      <c r="K7551" s="22"/>
      <c r="L7551" s="66"/>
      <c r="M7551" s="67"/>
      <c r="N7551" s="22"/>
      <c r="O7551" s="22"/>
      <c r="P7551" s="25"/>
      <c r="Q7551" s="26"/>
    </row>
    <row r="7552" spans="1:17" x14ac:dyDescent="0.25">
      <c r="A7552" s="20"/>
      <c r="B7552" s="21"/>
      <c r="C7552" s="22"/>
      <c r="D7552" s="23"/>
      <c r="E7552" s="22"/>
      <c r="F7552" s="23"/>
      <c r="G7552" s="24"/>
      <c r="H7552" s="22"/>
      <c r="I7552" s="22"/>
      <c r="J7552" s="22"/>
      <c r="K7552" s="22"/>
      <c r="L7552" s="66"/>
      <c r="M7552" s="67"/>
      <c r="N7552" s="22"/>
      <c r="O7552" s="22"/>
      <c r="P7552" s="25"/>
      <c r="Q7552" s="26"/>
    </row>
    <row r="7553" spans="1:17" x14ac:dyDescent="0.25">
      <c r="A7553" s="20"/>
      <c r="B7553" s="21"/>
      <c r="C7553" s="22"/>
      <c r="D7553" s="23"/>
      <c r="E7553" s="22"/>
      <c r="F7553" s="23"/>
      <c r="G7553" s="24"/>
      <c r="H7553" s="22"/>
      <c r="I7553" s="22"/>
      <c r="J7553" s="22"/>
      <c r="K7553" s="22"/>
      <c r="L7553" s="66"/>
      <c r="M7553" s="67"/>
      <c r="N7553" s="22"/>
      <c r="O7553" s="22"/>
      <c r="P7553" s="25"/>
      <c r="Q7553" s="26"/>
    </row>
    <row r="7554" spans="1:17" x14ac:dyDescent="0.25">
      <c r="A7554" s="20"/>
      <c r="B7554" s="21"/>
      <c r="C7554" s="22"/>
      <c r="D7554" s="23"/>
      <c r="E7554" s="22"/>
      <c r="F7554" s="23"/>
      <c r="G7554" s="24"/>
      <c r="H7554" s="22"/>
      <c r="I7554" s="22"/>
      <c r="J7554" s="22"/>
      <c r="K7554" s="22"/>
      <c r="L7554" s="66"/>
      <c r="M7554" s="67"/>
      <c r="N7554" s="22"/>
      <c r="O7554" s="22"/>
      <c r="P7554" s="25"/>
      <c r="Q7554" s="26"/>
    </row>
    <row r="7555" spans="1:17" x14ac:dyDescent="0.25">
      <c r="A7555" s="20"/>
      <c r="B7555" s="21"/>
      <c r="C7555" s="22"/>
      <c r="D7555" s="23"/>
      <c r="E7555" s="22"/>
      <c r="F7555" s="23"/>
      <c r="G7555" s="24"/>
      <c r="H7555" s="22"/>
      <c r="I7555" s="22"/>
      <c r="J7555" s="22"/>
      <c r="K7555" s="22"/>
      <c r="L7555" s="66"/>
      <c r="M7555" s="67"/>
      <c r="N7555" s="22"/>
      <c r="O7555" s="22"/>
      <c r="P7555" s="25"/>
      <c r="Q7555" s="26"/>
    </row>
    <row r="7556" spans="1:17" x14ac:dyDescent="0.25">
      <c r="A7556" s="20"/>
      <c r="B7556" s="21"/>
      <c r="C7556" s="22"/>
      <c r="D7556" s="23"/>
      <c r="E7556" s="22"/>
      <c r="F7556" s="23"/>
      <c r="G7556" s="24"/>
      <c r="H7556" s="22"/>
      <c r="I7556" s="22"/>
      <c r="J7556" s="22"/>
      <c r="K7556" s="22"/>
      <c r="L7556" s="66"/>
      <c r="M7556" s="67"/>
      <c r="N7556" s="22"/>
      <c r="O7556" s="22"/>
      <c r="P7556" s="25"/>
      <c r="Q7556" s="26"/>
    </row>
    <row r="7557" spans="1:17" x14ac:dyDescent="0.25">
      <c r="A7557" s="20"/>
      <c r="B7557" s="21"/>
      <c r="C7557" s="22"/>
      <c r="D7557" s="23"/>
      <c r="E7557" s="22"/>
      <c r="F7557" s="23"/>
      <c r="G7557" s="24"/>
      <c r="H7557" s="22"/>
      <c r="I7557" s="22"/>
      <c r="J7557" s="22"/>
      <c r="K7557" s="22"/>
      <c r="L7557" s="66"/>
      <c r="M7557" s="67"/>
      <c r="N7557" s="22"/>
      <c r="O7557" s="22"/>
      <c r="P7557" s="25"/>
      <c r="Q7557" s="26"/>
    </row>
    <row r="7558" spans="1:17" x14ac:dyDescent="0.25">
      <c r="A7558" s="20"/>
      <c r="B7558" s="21"/>
      <c r="C7558" s="22"/>
      <c r="D7558" s="23"/>
      <c r="E7558" s="22"/>
      <c r="F7558" s="23"/>
      <c r="G7558" s="24"/>
      <c r="H7558" s="22"/>
      <c r="I7558" s="22"/>
      <c r="J7558" s="22"/>
      <c r="K7558" s="22"/>
      <c r="L7558" s="66"/>
      <c r="M7558" s="67"/>
      <c r="N7558" s="22"/>
      <c r="O7558" s="22"/>
      <c r="P7558" s="25"/>
      <c r="Q7558" s="26"/>
    </row>
    <row r="7559" spans="1:17" x14ac:dyDescent="0.25">
      <c r="A7559" s="20"/>
      <c r="B7559" s="21"/>
      <c r="C7559" s="22"/>
      <c r="D7559" s="23"/>
      <c r="E7559" s="22"/>
      <c r="F7559" s="23"/>
      <c r="G7559" s="24"/>
      <c r="H7559" s="22"/>
      <c r="I7559" s="22"/>
      <c r="J7559" s="22"/>
      <c r="K7559" s="22"/>
      <c r="L7559" s="66"/>
      <c r="M7559" s="67"/>
      <c r="N7559" s="22"/>
      <c r="O7559" s="22"/>
      <c r="P7559" s="25"/>
      <c r="Q7559" s="26"/>
    </row>
    <row r="7560" spans="1:17" x14ac:dyDescent="0.25">
      <c r="A7560" s="20"/>
      <c r="B7560" s="21"/>
      <c r="C7560" s="22"/>
      <c r="D7560" s="23"/>
      <c r="E7560" s="22"/>
      <c r="F7560" s="23"/>
      <c r="G7560" s="24"/>
      <c r="H7560" s="22"/>
      <c r="I7560" s="22"/>
      <c r="J7560" s="22"/>
      <c r="K7560" s="22"/>
      <c r="L7560" s="66"/>
      <c r="M7560" s="67"/>
      <c r="N7560" s="22"/>
      <c r="O7560" s="22"/>
      <c r="P7560" s="25"/>
      <c r="Q7560" s="26"/>
    </row>
    <row r="7561" spans="1:17" x14ac:dyDescent="0.25">
      <c r="A7561" s="20"/>
      <c r="B7561" s="21"/>
      <c r="C7561" s="22"/>
      <c r="D7561" s="23"/>
      <c r="E7561" s="22"/>
      <c r="F7561" s="23"/>
      <c r="G7561" s="24"/>
      <c r="H7561" s="22"/>
      <c r="I7561" s="22"/>
      <c r="J7561" s="22"/>
      <c r="K7561" s="22"/>
      <c r="L7561" s="66"/>
      <c r="M7561" s="67"/>
      <c r="N7561" s="22"/>
      <c r="O7561" s="22"/>
      <c r="P7561" s="25"/>
      <c r="Q7561" s="26"/>
    </row>
    <row r="7562" spans="1:17" x14ac:dyDescent="0.25">
      <c r="A7562" s="20"/>
      <c r="B7562" s="21"/>
      <c r="C7562" s="22"/>
      <c r="D7562" s="23"/>
      <c r="E7562" s="22"/>
      <c r="F7562" s="23"/>
      <c r="G7562" s="24"/>
      <c r="H7562" s="22"/>
      <c r="I7562" s="22"/>
      <c r="J7562" s="22"/>
      <c r="K7562" s="22"/>
      <c r="L7562" s="66"/>
      <c r="M7562" s="67"/>
      <c r="N7562" s="22"/>
      <c r="O7562" s="22"/>
      <c r="P7562" s="25"/>
      <c r="Q7562" s="26"/>
    </row>
    <row r="7563" spans="1:17" x14ac:dyDescent="0.25">
      <c r="A7563" s="20"/>
      <c r="B7563" s="21"/>
      <c r="C7563" s="22"/>
      <c r="D7563" s="23"/>
      <c r="E7563" s="22"/>
      <c r="F7563" s="23"/>
      <c r="G7563" s="24"/>
      <c r="H7563" s="22"/>
      <c r="I7563" s="22"/>
      <c r="J7563" s="22"/>
      <c r="K7563" s="22"/>
      <c r="L7563" s="66"/>
      <c r="M7563" s="67"/>
      <c r="N7563" s="22"/>
      <c r="O7563" s="22"/>
      <c r="P7563" s="25"/>
      <c r="Q7563" s="26"/>
    </row>
    <row r="7564" spans="1:17" x14ac:dyDescent="0.25">
      <c r="A7564" s="20"/>
      <c r="B7564" s="21"/>
      <c r="C7564" s="22"/>
      <c r="D7564" s="23"/>
      <c r="E7564" s="22"/>
      <c r="F7564" s="23"/>
      <c r="G7564" s="24"/>
      <c r="H7564" s="22"/>
      <c r="I7564" s="22"/>
      <c r="J7564" s="22"/>
      <c r="K7564" s="22"/>
      <c r="L7564" s="66"/>
      <c r="M7564" s="67"/>
      <c r="N7564" s="22"/>
      <c r="O7564" s="22"/>
      <c r="P7564" s="25"/>
      <c r="Q7564" s="26"/>
    </row>
    <row r="7565" spans="1:17" x14ac:dyDescent="0.25">
      <c r="A7565" s="20"/>
      <c r="B7565" s="21"/>
      <c r="C7565" s="22"/>
      <c r="D7565" s="23"/>
      <c r="E7565" s="22"/>
      <c r="F7565" s="23"/>
      <c r="G7565" s="24"/>
      <c r="H7565" s="22"/>
      <c r="I7565" s="22"/>
      <c r="J7565" s="22"/>
      <c r="K7565" s="22"/>
      <c r="L7565" s="66"/>
      <c r="M7565" s="67"/>
      <c r="N7565" s="22"/>
      <c r="O7565" s="22"/>
      <c r="P7565" s="25"/>
      <c r="Q7565" s="26"/>
    </row>
    <row r="7566" spans="1:17" x14ac:dyDescent="0.25">
      <c r="A7566" s="20"/>
      <c r="B7566" s="21"/>
      <c r="C7566" s="22"/>
      <c r="D7566" s="23"/>
      <c r="E7566" s="22"/>
      <c r="F7566" s="23"/>
      <c r="G7566" s="24"/>
      <c r="H7566" s="22"/>
      <c r="I7566" s="22"/>
      <c r="J7566" s="22"/>
      <c r="K7566" s="22"/>
      <c r="L7566" s="66"/>
      <c r="M7566" s="67"/>
      <c r="N7566" s="22"/>
      <c r="O7566" s="22"/>
      <c r="P7566" s="25"/>
      <c r="Q7566" s="26"/>
    </row>
    <row r="7567" spans="1:17" x14ac:dyDescent="0.25">
      <c r="A7567" s="20"/>
      <c r="B7567" s="21"/>
      <c r="C7567" s="22"/>
      <c r="D7567" s="23"/>
      <c r="E7567" s="22"/>
      <c r="F7567" s="23"/>
      <c r="G7567" s="24"/>
      <c r="H7567" s="22"/>
      <c r="I7567" s="22"/>
      <c r="J7567" s="22"/>
      <c r="K7567" s="22"/>
      <c r="L7567" s="66"/>
      <c r="M7567" s="67"/>
      <c r="N7567" s="22"/>
      <c r="O7567" s="22"/>
      <c r="P7567" s="25"/>
      <c r="Q7567" s="26"/>
    </row>
    <row r="7568" spans="1:17" x14ac:dyDescent="0.25">
      <c r="A7568" s="20"/>
      <c r="B7568" s="21"/>
      <c r="C7568" s="22"/>
      <c r="D7568" s="23"/>
      <c r="E7568" s="22"/>
      <c r="F7568" s="23"/>
      <c r="G7568" s="24"/>
      <c r="H7568" s="22"/>
      <c r="I7568" s="22"/>
      <c r="J7568" s="22"/>
      <c r="K7568" s="22"/>
      <c r="L7568" s="66"/>
      <c r="M7568" s="67"/>
      <c r="N7568" s="22"/>
      <c r="O7568" s="22"/>
      <c r="P7568" s="25"/>
      <c r="Q7568" s="26"/>
    </row>
    <row r="7569" spans="1:17" x14ac:dyDescent="0.25">
      <c r="A7569" s="20"/>
      <c r="B7569" s="21"/>
      <c r="C7569" s="22"/>
      <c r="D7569" s="23"/>
      <c r="E7569" s="22"/>
      <c r="F7569" s="23"/>
      <c r="G7569" s="24"/>
      <c r="H7569" s="22"/>
      <c r="I7569" s="22"/>
      <c r="J7569" s="22"/>
      <c r="K7569" s="22"/>
      <c r="L7569" s="66"/>
      <c r="M7569" s="67"/>
      <c r="N7569" s="22"/>
      <c r="O7569" s="22"/>
      <c r="P7569" s="25"/>
      <c r="Q7569" s="26"/>
    </row>
    <row r="7570" spans="1:17" x14ac:dyDescent="0.25">
      <c r="A7570" s="20"/>
      <c r="B7570" s="21"/>
      <c r="C7570" s="22"/>
      <c r="D7570" s="23"/>
      <c r="E7570" s="22"/>
      <c r="F7570" s="23"/>
      <c r="G7570" s="24"/>
      <c r="H7570" s="22"/>
      <c r="I7570" s="22"/>
      <c r="J7570" s="22"/>
      <c r="K7570" s="22"/>
      <c r="L7570" s="66"/>
      <c r="M7570" s="67"/>
      <c r="N7570" s="22"/>
      <c r="O7570" s="22"/>
      <c r="P7570" s="25"/>
      <c r="Q7570" s="26"/>
    </row>
    <row r="7571" spans="1:17" x14ac:dyDescent="0.25">
      <c r="A7571" s="20"/>
      <c r="B7571" s="21"/>
      <c r="C7571" s="22"/>
      <c r="D7571" s="23"/>
      <c r="E7571" s="22"/>
      <c r="F7571" s="23"/>
      <c r="G7571" s="24"/>
      <c r="H7571" s="22"/>
      <c r="I7571" s="22"/>
      <c r="J7571" s="22"/>
      <c r="K7571" s="22"/>
      <c r="L7571" s="66"/>
      <c r="M7571" s="67"/>
      <c r="N7571" s="22"/>
      <c r="O7571" s="22"/>
      <c r="P7571" s="25"/>
      <c r="Q7571" s="26"/>
    </row>
    <row r="7572" spans="1:17" x14ac:dyDescent="0.25">
      <c r="A7572" s="20"/>
      <c r="B7572" s="21"/>
      <c r="C7572" s="22"/>
      <c r="D7572" s="23"/>
      <c r="E7572" s="22"/>
      <c r="F7572" s="23"/>
      <c r="G7572" s="24"/>
      <c r="H7572" s="22"/>
      <c r="I7572" s="22"/>
      <c r="J7572" s="22"/>
      <c r="K7572" s="22"/>
      <c r="L7572" s="66"/>
      <c r="M7572" s="67"/>
      <c r="N7572" s="22"/>
      <c r="O7572" s="22"/>
      <c r="P7572" s="25"/>
      <c r="Q7572" s="26"/>
    </row>
    <row r="7573" spans="1:17" x14ac:dyDescent="0.25">
      <c r="A7573" s="20"/>
      <c r="B7573" s="21"/>
      <c r="C7573" s="22"/>
      <c r="D7573" s="23"/>
      <c r="E7573" s="22"/>
      <c r="F7573" s="23"/>
      <c r="G7573" s="24"/>
      <c r="H7573" s="22"/>
      <c r="I7573" s="22"/>
      <c r="J7573" s="22"/>
      <c r="K7573" s="22"/>
      <c r="L7573" s="66"/>
      <c r="M7573" s="67"/>
      <c r="N7573" s="22"/>
      <c r="O7573" s="22"/>
      <c r="P7573" s="25"/>
      <c r="Q7573" s="26"/>
    </row>
    <row r="7574" spans="1:17" x14ac:dyDescent="0.25">
      <c r="A7574" s="20"/>
      <c r="B7574" s="21"/>
      <c r="C7574" s="22"/>
      <c r="D7574" s="23"/>
      <c r="E7574" s="22"/>
      <c r="F7574" s="23"/>
      <c r="G7574" s="24"/>
      <c r="H7574" s="22"/>
      <c r="I7574" s="22"/>
      <c r="J7574" s="22"/>
      <c r="K7574" s="22"/>
      <c r="L7574" s="66"/>
      <c r="M7574" s="67"/>
      <c r="N7574" s="22"/>
      <c r="O7574" s="22"/>
      <c r="P7574" s="25"/>
      <c r="Q7574" s="26"/>
    </row>
    <row r="7575" spans="1:17" x14ac:dyDescent="0.25">
      <c r="A7575" s="20"/>
      <c r="B7575" s="21"/>
      <c r="C7575" s="22"/>
      <c r="D7575" s="23"/>
      <c r="E7575" s="22"/>
      <c r="F7575" s="23"/>
      <c r="G7575" s="24"/>
      <c r="H7575" s="22"/>
      <c r="I7575" s="22"/>
      <c r="J7575" s="22"/>
      <c r="K7575" s="22"/>
      <c r="L7575" s="66"/>
      <c r="M7575" s="67"/>
      <c r="N7575" s="22"/>
      <c r="O7575" s="22"/>
      <c r="P7575" s="25"/>
      <c r="Q7575" s="26"/>
    </row>
    <row r="7576" spans="1:17" x14ac:dyDescent="0.25">
      <c r="A7576" s="20"/>
      <c r="B7576" s="21"/>
      <c r="C7576" s="22"/>
      <c r="D7576" s="23"/>
      <c r="E7576" s="22"/>
      <c r="F7576" s="23"/>
      <c r="G7576" s="24"/>
      <c r="H7576" s="22"/>
      <c r="I7576" s="22"/>
      <c r="J7576" s="22"/>
      <c r="K7576" s="22"/>
      <c r="L7576" s="66"/>
      <c r="M7576" s="67"/>
      <c r="N7576" s="22"/>
      <c r="O7576" s="22"/>
      <c r="P7576" s="25"/>
      <c r="Q7576" s="26"/>
    </row>
    <row r="7577" spans="1:17" x14ac:dyDescent="0.25">
      <c r="A7577" s="20"/>
      <c r="B7577" s="21"/>
      <c r="C7577" s="22"/>
      <c r="D7577" s="23"/>
      <c r="E7577" s="22"/>
      <c r="F7577" s="23"/>
      <c r="G7577" s="24"/>
      <c r="H7577" s="22"/>
      <c r="I7577" s="22"/>
      <c r="J7577" s="22"/>
      <c r="K7577" s="22"/>
      <c r="L7577" s="66"/>
      <c r="M7577" s="67"/>
      <c r="N7577" s="22"/>
      <c r="O7577" s="22"/>
      <c r="P7577" s="25"/>
      <c r="Q7577" s="26"/>
    </row>
    <row r="7578" spans="1:17" x14ac:dyDescent="0.25">
      <c r="A7578" s="20"/>
      <c r="B7578" s="21"/>
      <c r="C7578" s="22"/>
      <c r="D7578" s="23"/>
      <c r="E7578" s="22"/>
      <c r="F7578" s="23"/>
      <c r="G7578" s="24"/>
      <c r="H7578" s="22"/>
      <c r="I7578" s="22"/>
      <c r="J7578" s="22"/>
      <c r="K7578" s="22"/>
      <c r="L7578" s="66"/>
      <c r="M7578" s="67"/>
      <c r="N7578" s="22"/>
      <c r="O7578" s="22"/>
      <c r="P7578" s="25"/>
      <c r="Q7578" s="26"/>
    </row>
    <row r="7579" spans="1:17" x14ac:dyDescent="0.25">
      <c r="A7579" s="20"/>
      <c r="B7579" s="21"/>
      <c r="C7579" s="22"/>
      <c r="D7579" s="23"/>
      <c r="E7579" s="22"/>
      <c r="F7579" s="23"/>
      <c r="G7579" s="24"/>
      <c r="H7579" s="22"/>
      <c r="I7579" s="22"/>
      <c r="J7579" s="22"/>
      <c r="K7579" s="22"/>
      <c r="L7579" s="66"/>
      <c r="M7579" s="67"/>
      <c r="N7579" s="22"/>
      <c r="O7579" s="22"/>
      <c r="P7579" s="25"/>
      <c r="Q7579" s="26"/>
    </row>
    <row r="7580" spans="1:17" x14ac:dyDescent="0.25">
      <c r="A7580" s="20"/>
      <c r="B7580" s="21"/>
      <c r="C7580" s="22"/>
      <c r="D7580" s="23"/>
      <c r="E7580" s="22"/>
      <c r="F7580" s="23"/>
      <c r="G7580" s="24"/>
      <c r="H7580" s="22"/>
      <c r="I7580" s="22"/>
      <c r="J7580" s="22"/>
      <c r="K7580" s="22"/>
      <c r="L7580" s="66"/>
      <c r="M7580" s="67"/>
      <c r="N7580" s="22"/>
      <c r="O7580" s="22"/>
      <c r="P7580" s="25"/>
      <c r="Q7580" s="26"/>
    </row>
    <row r="7581" spans="1:17" x14ac:dyDescent="0.25">
      <c r="A7581" s="20"/>
      <c r="B7581" s="21"/>
      <c r="C7581" s="22"/>
      <c r="D7581" s="23"/>
      <c r="E7581" s="22"/>
      <c r="F7581" s="23"/>
      <c r="G7581" s="24"/>
      <c r="H7581" s="22"/>
      <c r="I7581" s="22"/>
      <c r="J7581" s="22"/>
      <c r="K7581" s="22"/>
      <c r="L7581" s="66"/>
      <c r="M7581" s="67"/>
      <c r="N7581" s="22"/>
      <c r="O7581" s="22"/>
      <c r="P7581" s="25"/>
      <c r="Q7581" s="26"/>
    </row>
    <row r="7582" spans="1:17" x14ac:dyDescent="0.25">
      <c r="A7582" s="20"/>
      <c r="B7582" s="21"/>
      <c r="C7582" s="22"/>
      <c r="D7582" s="23"/>
      <c r="E7582" s="22"/>
      <c r="F7582" s="23"/>
      <c r="G7582" s="24"/>
      <c r="H7582" s="22"/>
      <c r="I7582" s="22"/>
      <c r="J7582" s="22"/>
      <c r="K7582" s="22"/>
      <c r="L7582" s="66"/>
      <c r="M7582" s="67"/>
      <c r="N7582" s="22"/>
      <c r="O7582" s="22"/>
      <c r="P7582" s="25"/>
      <c r="Q7582" s="26"/>
    </row>
    <row r="7583" spans="1:17" x14ac:dyDescent="0.25">
      <c r="A7583" s="20"/>
      <c r="B7583" s="21"/>
      <c r="C7583" s="22"/>
      <c r="D7583" s="23"/>
      <c r="E7583" s="22"/>
      <c r="F7583" s="23"/>
      <c r="G7583" s="24"/>
      <c r="H7583" s="22"/>
      <c r="I7583" s="22"/>
      <c r="J7583" s="22"/>
      <c r="K7583" s="22"/>
      <c r="L7583" s="66"/>
      <c r="M7583" s="67"/>
      <c r="N7583" s="22"/>
      <c r="O7583" s="22"/>
      <c r="P7583" s="25"/>
      <c r="Q7583" s="26"/>
    </row>
    <row r="7584" spans="1:17" x14ac:dyDescent="0.25">
      <c r="A7584" s="20"/>
      <c r="B7584" s="21"/>
      <c r="C7584" s="22"/>
      <c r="D7584" s="23"/>
      <c r="E7584" s="22"/>
      <c r="F7584" s="23"/>
      <c r="G7584" s="24"/>
      <c r="H7584" s="22"/>
      <c r="I7584" s="22"/>
      <c r="J7584" s="22"/>
      <c r="K7584" s="22"/>
      <c r="L7584" s="66"/>
      <c r="M7584" s="67"/>
      <c r="N7584" s="22"/>
      <c r="O7584" s="22"/>
      <c r="P7584" s="25"/>
      <c r="Q7584" s="26"/>
    </row>
    <row r="7585" spans="1:17" x14ac:dyDescent="0.25">
      <c r="A7585" s="20"/>
      <c r="B7585" s="21"/>
      <c r="C7585" s="22"/>
      <c r="D7585" s="23"/>
      <c r="E7585" s="22"/>
      <c r="F7585" s="23"/>
      <c r="G7585" s="24"/>
      <c r="H7585" s="22"/>
      <c r="I7585" s="22"/>
      <c r="J7585" s="22"/>
      <c r="K7585" s="22"/>
      <c r="L7585" s="66"/>
      <c r="M7585" s="67"/>
      <c r="N7585" s="22"/>
      <c r="O7585" s="22"/>
      <c r="P7585" s="25"/>
      <c r="Q7585" s="26"/>
    </row>
    <row r="7586" spans="1:17" x14ac:dyDescent="0.25">
      <c r="A7586" s="20"/>
      <c r="B7586" s="21"/>
      <c r="C7586" s="22"/>
      <c r="D7586" s="23"/>
      <c r="E7586" s="22"/>
      <c r="F7586" s="23"/>
      <c r="G7586" s="24"/>
      <c r="H7586" s="22"/>
      <c r="I7586" s="22"/>
      <c r="J7586" s="22"/>
      <c r="K7586" s="22"/>
      <c r="L7586" s="66"/>
      <c r="M7586" s="67"/>
      <c r="N7586" s="22"/>
      <c r="O7586" s="22"/>
      <c r="P7586" s="25"/>
      <c r="Q7586" s="26"/>
    </row>
    <row r="7587" spans="1:17" x14ac:dyDescent="0.25">
      <c r="A7587" s="20"/>
      <c r="B7587" s="21"/>
      <c r="C7587" s="22"/>
      <c r="D7587" s="23"/>
      <c r="E7587" s="22"/>
      <c r="F7587" s="23"/>
      <c r="G7587" s="24"/>
      <c r="H7587" s="22"/>
      <c r="I7587" s="22"/>
      <c r="J7587" s="22"/>
      <c r="K7587" s="22"/>
      <c r="L7587" s="66"/>
      <c r="M7587" s="67"/>
      <c r="N7587" s="22"/>
      <c r="O7587" s="22"/>
      <c r="P7587" s="25"/>
      <c r="Q7587" s="26"/>
    </row>
    <row r="7588" spans="1:17" x14ac:dyDescent="0.25">
      <c r="A7588" s="20"/>
      <c r="B7588" s="21"/>
      <c r="C7588" s="22"/>
      <c r="D7588" s="23"/>
      <c r="E7588" s="22"/>
      <c r="F7588" s="23"/>
      <c r="G7588" s="24"/>
      <c r="H7588" s="22"/>
      <c r="I7588" s="22"/>
      <c r="J7588" s="22"/>
      <c r="K7588" s="22"/>
      <c r="L7588" s="66"/>
      <c r="M7588" s="67"/>
      <c r="N7588" s="22"/>
      <c r="O7588" s="22"/>
      <c r="P7588" s="25"/>
      <c r="Q7588" s="26"/>
    </row>
    <row r="7589" spans="1:17" x14ac:dyDescent="0.25">
      <c r="A7589" s="20"/>
      <c r="B7589" s="21"/>
      <c r="C7589" s="22"/>
      <c r="D7589" s="23"/>
      <c r="E7589" s="22"/>
      <c r="F7589" s="23"/>
      <c r="G7589" s="24"/>
      <c r="H7589" s="22"/>
      <c r="I7589" s="22"/>
      <c r="J7589" s="22"/>
      <c r="K7589" s="22"/>
      <c r="L7589" s="66"/>
      <c r="M7589" s="67"/>
      <c r="N7589" s="22"/>
      <c r="O7589" s="22"/>
      <c r="P7589" s="25"/>
      <c r="Q7589" s="26"/>
    </row>
    <row r="7590" spans="1:17" x14ac:dyDescent="0.25">
      <c r="A7590" s="20"/>
      <c r="B7590" s="21"/>
      <c r="C7590" s="22"/>
      <c r="D7590" s="23"/>
      <c r="E7590" s="22"/>
      <c r="F7590" s="23"/>
      <c r="G7590" s="24"/>
      <c r="H7590" s="22"/>
      <c r="I7590" s="22"/>
      <c r="J7590" s="22"/>
      <c r="K7590" s="22"/>
      <c r="L7590" s="66"/>
      <c r="M7590" s="67"/>
      <c r="N7590" s="22"/>
      <c r="O7590" s="22"/>
      <c r="P7590" s="25"/>
      <c r="Q7590" s="26"/>
    </row>
    <row r="7591" spans="1:17" x14ac:dyDescent="0.25">
      <c r="A7591" s="20"/>
      <c r="B7591" s="21"/>
      <c r="C7591" s="22"/>
      <c r="D7591" s="23"/>
      <c r="E7591" s="22"/>
      <c r="F7591" s="23"/>
      <c r="G7591" s="24"/>
      <c r="H7591" s="22"/>
      <c r="I7591" s="22"/>
      <c r="J7591" s="22"/>
      <c r="K7591" s="22"/>
      <c r="L7591" s="66"/>
      <c r="M7591" s="67"/>
      <c r="N7591" s="22"/>
      <c r="O7591" s="22"/>
      <c r="P7591" s="25"/>
      <c r="Q7591" s="26"/>
    </row>
    <row r="7592" spans="1:17" x14ac:dyDescent="0.25">
      <c r="A7592" s="20"/>
      <c r="B7592" s="21"/>
      <c r="C7592" s="22"/>
      <c r="D7592" s="23"/>
      <c r="E7592" s="22"/>
      <c r="F7592" s="23"/>
      <c r="G7592" s="24"/>
      <c r="H7592" s="22"/>
      <c r="I7592" s="22"/>
      <c r="J7592" s="22"/>
      <c r="K7592" s="22"/>
      <c r="L7592" s="66"/>
      <c r="M7592" s="67"/>
      <c r="N7592" s="22"/>
      <c r="O7592" s="22"/>
      <c r="P7592" s="25"/>
      <c r="Q7592" s="26"/>
    </row>
    <row r="7593" spans="1:17" x14ac:dyDescent="0.25">
      <c r="A7593" s="20"/>
      <c r="B7593" s="21"/>
      <c r="C7593" s="22"/>
      <c r="D7593" s="23"/>
      <c r="E7593" s="22"/>
      <c r="F7593" s="23"/>
      <c r="G7593" s="24"/>
      <c r="H7593" s="22"/>
      <c r="I7593" s="22"/>
      <c r="J7593" s="22"/>
      <c r="K7593" s="22"/>
      <c r="L7593" s="66"/>
      <c r="M7593" s="67"/>
      <c r="N7593" s="22"/>
      <c r="O7593" s="22"/>
      <c r="P7593" s="25"/>
      <c r="Q7593" s="26"/>
    </row>
    <row r="7594" spans="1:17" x14ac:dyDescent="0.25">
      <c r="A7594" s="20"/>
      <c r="B7594" s="21"/>
      <c r="C7594" s="22"/>
      <c r="D7594" s="23"/>
      <c r="E7594" s="22"/>
      <c r="F7594" s="23"/>
      <c r="G7594" s="24"/>
      <c r="H7594" s="22"/>
      <c r="I7594" s="22"/>
      <c r="J7594" s="22"/>
      <c r="K7594" s="22"/>
      <c r="L7594" s="66"/>
      <c r="M7594" s="67"/>
      <c r="N7594" s="22"/>
      <c r="O7594" s="22"/>
      <c r="P7594" s="25"/>
      <c r="Q7594" s="26"/>
    </row>
    <row r="7595" spans="1:17" x14ac:dyDescent="0.25">
      <c r="A7595" s="20"/>
      <c r="B7595" s="21"/>
      <c r="C7595" s="22"/>
      <c r="D7595" s="23"/>
      <c r="E7595" s="22"/>
      <c r="F7595" s="23"/>
      <c r="G7595" s="24"/>
      <c r="H7595" s="22"/>
      <c r="I7595" s="22"/>
      <c r="J7595" s="22"/>
      <c r="K7595" s="22"/>
      <c r="L7595" s="66"/>
      <c r="M7595" s="67"/>
      <c r="N7595" s="22"/>
      <c r="O7595" s="22"/>
      <c r="P7595" s="25"/>
      <c r="Q7595" s="26"/>
    </row>
    <row r="7596" spans="1:17" x14ac:dyDescent="0.25">
      <c r="A7596" s="20"/>
      <c r="B7596" s="21"/>
      <c r="C7596" s="22"/>
      <c r="D7596" s="23"/>
      <c r="E7596" s="22"/>
      <c r="F7596" s="23"/>
      <c r="G7596" s="24"/>
      <c r="H7596" s="22"/>
      <c r="I7596" s="22"/>
      <c r="J7596" s="22"/>
      <c r="K7596" s="22"/>
      <c r="L7596" s="66"/>
      <c r="M7596" s="67"/>
      <c r="N7596" s="22"/>
      <c r="O7596" s="22"/>
      <c r="P7596" s="25"/>
      <c r="Q7596" s="26"/>
    </row>
    <row r="7597" spans="1:17" x14ac:dyDescent="0.25">
      <c r="A7597" s="20"/>
      <c r="B7597" s="21"/>
      <c r="C7597" s="22"/>
      <c r="D7597" s="23"/>
      <c r="E7597" s="22"/>
      <c r="F7597" s="23"/>
      <c r="G7597" s="24"/>
      <c r="H7597" s="22"/>
      <c r="I7597" s="22"/>
      <c r="J7597" s="22"/>
      <c r="K7597" s="22"/>
      <c r="L7597" s="66"/>
      <c r="M7597" s="67"/>
      <c r="N7597" s="22"/>
      <c r="O7597" s="22"/>
      <c r="P7597" s="25"/>
      <c r="Q7597" s="26"/>
    </row>
    <row r="7598" spans="1:17" x14ac:dyDescent="0.25">
      <c r="A7598" s="20"/>
      <c r="B7598" s="21"/>
      <c r="C7598" s="22"/>
      <c r="D7598" s="23"/>
      <c r="E7598" s="22"/>
      <c r="F7598" s="23"/>
      <c r="G7598" s="24"/>
      <c r="H7598" s="22"/>
      <c r="I7598" s="22"/>
      <c r="J7598" s="22"/>
      <c r="K7598" s="22"/>
      <c r="L7598" s="66"/>
      <c r="M7598" s="67"/>
      <c r="N7598" s="22"/>
      <c r="O7598" s="22"/>
      <c r="P7598" s="25"/>
      <c r="Q7598" s="26"/>
    </row>
    <row r="7599" spans="1:17" x14ac:dyDescent="0.25">
      <c r="A7599" s="20"/>
      <c r="B7599" s="21"/>
      <c r="C7599" s="22"/>
      <c r="D7599" s="23"/>
      <c r="E7599" s="22"/>
      <c r="F7599" s="23"/>
      <c r="G7599" s="24"/>
      <c r="H7599" s="22"/>
      <c r="I7599" s="22"/>
      <c r="J7599" s="22"/>
      <c r="K7599" s="22"/>
      <c r="L7599" s="66"/>
      <c r="M7599" s="67"/>
      <c r="N7599" s="22"/>
      <c r="O7599" s="22"/>
      <c r="P7599" s="25"/>
      <c r="Q7599" s="26"/>
    </row>
    <row r="7600" spans="1:17" x14ac:dyDescent="0.25">
      <c r="A7600" s="20"/>
      <c r="B7600" s="21"/>
      <c r="C7600" s="22"/>
      <c r="D7600" s="23"/>
      <c r="E7600" s="22"/>
      <c r="F7600" s="23"/>
      <c r="G7600" s="24"/>
      <c r="H7600" s="22"/>
      <c r="I7600" s="22"/>
      <c r="J7600" s="22"/>
      <c r="K7600" s="22"/>
      <c r="L7600" s="66"/>
      <c r="M7600" s="67"/>
      <c r="N7600" s="22"/>
      <c r="O7600" s="22"/>
      <c r="P7600" s="25"/>
      <c r="Q7600" s="26"/>
    </row>
    <row r="7601" spans="1:17" x14ac:dyDescent="0.25">
      <c r="A7601" s="20"/>
      <c r="B7601" s="21"/>
      <c r="C7601" s="22"/>
      <c r="D7601" s="23"/>
      <c r="E7601" s="22"/>
      <c r="F7601" s="23"/>
      <c r="G7601" s="24"/>
      <c r="H7601" s="22"/>
      <c r="I7601" s="22"/>
      <c r="J7601" s="22"/>
      <c r="K7601" s="22"/>
      <c r="L7601" s="66"/>
      <c r="M7601" s="67"/>
      <c r="N7601" s="22"/>
      <c r="O7601" s="22"/>
      <c r="P7601" s="25"/>
      <c r="Q7601" s="26"/>
    </row>
    <row r="7602" spans="1:17" x14ac:dyDescent="0.25">
      <c r="A7602" s="20"/>
      <c r="B7602" s="21"/>
      <c r="C7602" s="22"/>
      <c r="D7602" s="23"/>
      <c r="E7602" s="22"/>
      <c r="F7602" s="23"/>
      <c r="G7602" s="24"/>
      <c r="H7602" s="22"/>
      <c r="I7602" s="22"/>
      <c r="J7602" s="22"/>
      <c r="K7602" s="22"/>
      <c r="L7602" s="66"/>
      <c r="M7602" s="67"/>
      <c r="N7602" s="22"/>
      <c r="O7602" s="22"/>
      <c r="P7602" s="25"/>
      <c r="Q7602" s="26"/>
    </row>
    <row r="7603" spans="1:17" x14ac:dyDescent="0.25">
      <c r="A7603" s="20"/>
      <c r="B7603" s="21"/>
      <c r="C7603" s="22"/>
      <c r="D7603" s="23"/>
      <c r="E7603" s="22"/>
      <c r="F7603" s="23"/>
      <c r="G7603" s="24"/>
      <c r="H7603" s="22"/>
      <c r="I7603" s="22"/>
      <c r="J7603" s="22"/>
      <c r="K7603" s="22"/>
      <c r="L7603" s="66"/>
      <c r="M7603" s="67"/>
      <c r="N7603" s="22"/>
      <c r="O7603" s="22"/>
      <c r="P7603" s="25"/>
      <c r="Q7603" s="26"/>
    </row>
    <row r="7604" spans="1:17" x14ac:dyDescent="0.25">
      <c r="A7604" s="20"/>
      <c r="B7604" s="21"/>
      <c r="C7604" s="22"/>
      <c r="D7604" s="23"/>
      <c r="E7604" s="22"/>
      <c r="F7604" s="23"/>
      <c r="G7604" s="24"/>
      <c r="H7604" s="22"/>
      <c r="I7604" s="22"/>
      <c r="J7604" s="22"/>
      <c r="K7604" s="22"/>
      <c r="L7604" s="66"/>
      <c r="M7604" s="67"/>
      <c r="N7604" s="22"/>
      <c r="O7604" s="22"/>
      <c r="P7604" s="25"/>
      <c r="Q7604" s="26"/>
    </row>
    <row r="7605" spans="1:17" x14ac:dyDescent="0.25">
      <c r="A7605" s="20"/>
      <c r="B7605" s="21"/>
      <c r="C7605" s="22"/>
      <c r="D7605" s="23"/>
      <c r="E7605" s="22"/>
      <c r="F7605" s="23"/>
      <c r="G7605" s="24"/>
      <c r="H7605" s="22"/>
      <c r="I7605" s="22"/>
      <c r="J7605" s="22"/>
      <c r="K7605" s="22"/>
      <c r="L7605" s="66"/>
      <c r="M7605" s="67"/>
      <c r="N7605" s="22"/>
      <c r="O7605" s="22"/>
      <c r="P7605" s="25"/>
      <c r="Q7605" s="26"/>
    </row>
    <row r="7606" spans="1:17" x14ac:dyDescent="0.25">
      <c r="A7606" s="20"/>
      <c r="B7606" s="21"/>
      <c r="C7606" s="22"/>
      <c r="D7606" s="23"/>
      <c r="E7606" s="22"/>
      <c r="F7606" s="23"/>
      <c r="G7606" s="24"/>
      <c r="H7606" s="22"/>
      <c r="I7606" s="22"/>
      <c r="J7606" s="22"/>
      <c r="K7606" s="22"/>
      <c r="L7606" s="66"/>
      <c r="M7606" s="67"/>
      <c r="N7606" s="22"/>
      <c r="O7606" s="22"/>
      <c r="P7606" s="25"/>
      <c r="Q7606" s="26"/>
    </row>
    <row r="7607" spans="1:17" x14ac:dyDescent="0.25">
      <c r="A7607" s="20"/>
      <c r="B7607" s="21"/>
      <c r="C7607" s="22"/>
      <c r="D7607" s="23"/>
      <c r="E7607" s="22"/>
      <c r="F7607" s="23"/>
      <c r="G7607" s="24"/>
      <c r="H7607" s="22"/>
      <c r="I7607" s="22"/>
      <c r="J7607" s="22"/>
      <c r="K7607" s="22"/>
      <c r="L7607" s="66"/>
      <c r="M7607" s="67"/>
      <c r="N7607" s="22"/>
      <c r="O7607" s="22"/>
      <c r="P7607" s="25"/>
      <c r="Q7607" s="26"/>
    </row>
    <row r="7608" spans="1:17" x14ac:dyDescent="0.25">
      <c r="A7608" s="20"/>
      <c r="B7608" s="21"/>
      <c r="C7608" s="22"/>
      <c r="D7608" s="23"/>
      <c r="E7608" s="22"/>
      <c r="F7608" s="23"/>
      <c r="G7608" s="24"/>
      <c r="H7608" s="22"/>
      <c r="I7608" s="22"/>
      <c r="J7608" s="22"/>
      <c r="K7608" s="22"/>
      <c r="L7608" s="66"/>
      <c r="M7608" s="67"/>
      <c r="N7608" s="22"/>
      <c r="O7608" s="22"/>
      <c r="P7608" s="25"/>
      <c r="Q7608" s="26"/>
    </row>
    <row r="7609" spans="1:17" x14ac:dyDescent="0.25">
      <c r="A7609" s="20"/>
      <c r="B7609" s="21"/>
      <c r="C7609" s="22"/>
      <c r="D7609" s="23"/>
      <c r="E7609" s="22"/>
      <c r="F7609" s="23"/>
      <c r="G7609" s="24"/>
      <c r="H7609" s="22"/>
      <c r="I7609" s="22"/>
      <c r="J7609" s="22"/>
      <c r="K7609" s="22"/>
      <c r="L7609" s="66"/>
      <c r="M7609" s="67"/>
      <c r="N7609" s="22"/>
      <c r="O7609" s="22"/>
      <c r="P7609" s="25"/>
      <c r="Q7609" s="26"/>
    </row>
    <row r="7610" spans="1:17" x14ac:dyDescent="0.25">
      <c r="A7610" s="20"/>
      <c r="B7610" s="21"/>
      <c r="C7610" s="22"/>
      <c r="D7610" s="23"/>
      <c r="E7610" s="22"/>
      <c r="F7610" s="23"/>
      <c r="G7610" s="24"/>
      <c r="H7610" s="22"/>
      <c r="I7610" s="22"/>
      <c r="J7610" s="22"/>
      <c r="K7610" s="22"/>
      <c r="L7610" s="66"/>
      <c r="M7610" s="67"/>
      <c r="N7610" s="22"/>
      <c r="O7610" s="22"/>
      <c r="P7610" s="25"/>
      <c r="Q7610" s="26"/>
    </row>
    <row r="7611" spans="1:17" x14ac:dyDescent="0.25">
      <c r="A7611" s="20"/>
      <c r="B7611" s="21"/>
      <c r="C7611" s="22"/>
      <c r="D7611" s="23"/>
      <c r="E7611" s="22"/>
      <c r="F7611" s="23"/>
      <c r="G7611" s="24"/>
      <c r="H7611" s="22"/>
      <c r="I7611" s="22"/>
      <c r="J7611" s="22"/>
      <c r="K7611" s="22"/>
      <c r="L7611" s="66"/>
      <c r="M7611" s="67"/>
      <c r="N7611" s="22"/>
      <c r="O7611" s="22"/>
      <c r="P7611" s="25"/>
      <c r="Q7611" s="26"/>
    </row>
    <row r="7612" spans="1:17" x14ac:dyDescent="0.25">
      <c r="A7612" s="20"/>
      <c r="B7612" s="21"/>
      <c r="C7612" s="22"/>
      <c r="D7612" s="23"/>
      <c r="E7612" s="22"/>
      <c r="F7612" s="23"/>
      <c r="G7612" s="24"/>
      <c r="H7612" s="22"/>
      <c r="I7612" s="22"/>
      <c r="J7612" s="22"/>
      <c r="K7612" s="22"/>
      <c r="L7612" s="66"/>
      <c r="M7612" s="67"/>
      <c r="N7612" s="22"/>
      <c r="O7612" s="22"/>
      <c r="P7612" s="25"/>
      <c r="Q7612" s="26"/>
    </row>
    <row r="7613" spans="1:17" x14ac:dyDescent="0.25">
      <c r="A7613" s="20"/>
      <c r="B7613" s="21"/>
      <c r="C7613" s="22"/>
      <c r="D7613" s="23"/>
      <c r="E7613" s="22"/>
      <c r="F7613" s="23"/>
      <c r="G7613" s="24"/>
      <c r="H7613" s="22"/>
      <c r="I7613" s="22"/>
      <c r="J7613" s="22"/>
      <c r="K7613" s="22"/>
      <c r="L7613" s="66"/>
      <c r="M7613" s="67"/>
      <c r="N7613" s="22"/>
      <c r="O7613" s="22"/>
      <c r="P7613" s="25"/>
      <c r="Q7613" s="26"/>
    </row>
    <row r="7614" spans="1:17" x14ac:dyDescent="0.25">
      <c r="A7614" s="20"/>
      <c r="B7614" s="21"/>
      <c r="C7614" s="22"/>
      <c r="D7614" s="23"/>
      <c r="E7614" s="22"/>
      <c r="F7614" s="23"/>
      <c r="G7614" s="24"/>
      <c r="H7614" s="22"/>
      <c r="I7614" s="22"/>
      <c r="J7614" s="22"/>
      <c r="K7614" s="22"/>
      <c r="L7614" s="66"/>
      <c r="M7614" s="67"/>
      <c r="N7614" s="22"/>
      <c r="O7614" s="22"/>
      <c r="P7614" s="25"/>
      <c r="Q7614" s="26"/>
    </row>
    <row r="7615" spans="1:17" x14ac:dyDescent="0.25">
      <c r="A7615" s="20"/>
      <c r="B7615" s="21"/>
      <c r="C7615" s="22"/>
      <c r="D7615" s="23"/>
      <c r="E7615" s="22"/>
      <c r="F7615" s="23"/>
      <c r="G7615" s="24"/>
      <c r="H7615" s="22"/>
      <c r="I7615" s="22"/>
      <c r="J7615" s="22"/>
      <c r="K7615" s="22"/>
      <c r="L7615" s="66"/>
      <c r="M7615" s="67"/>
      <c r="N7615" s="22"/>
      <c r="O7615" s="22"/>
      <c r="P7615" s="25"/>
      <c r="Q7615" s="26"/>
    </row>
    <row r="7616" spans="1:17" x14ac:dyDescent="0.25">
      <c r="A7616" s="20"/>
      <c r="B7616" s="21"/>
      <c r="C7616" s="22"/>
      <c r="D7616" s="23"/>
      <c r="E7616" s="22"/>
      <c r="F7616" s="23"/>
      <c r="G7616" s="24"/>
      <c r="H7616" s="22"/>
      <c r="I7616" s="22"/>
      <c r="J7616" s="22"/>
      <c r="K7616" s="22"/>
      <c r="L7616" s="66"/>
      <c r="M7616" s="67"/>
      <c r="N7616" s="22"/>
      <c r="O7616" s="22"/>
      <c r="P7616" s="25"/>
      <c r="Q7616" s="26"/>
    </row>
    <row r="7617" spans="1:17" x14ac:dyDescent="0.25">
      <c r="A7617" s="20"/>
      <c r="B7617" s="21"/>
      <c r="C7617" s="22"/>
      <c r="D7617" s="23"/>
      <c r="E7617" s="22"/>
      <c r="F7617" s="23"/>
      <c r="G7617" s="24"/>
      <c r="H7617" s="22"/>
      <c r="I7617" s="22"/>
      <c r="J7617" s="22"/>
      <c r="K7617" s="22"/>
      <c r="L7617" s="66"/>
      <c r="M7617" s="67"/>
      <c r="N7617" s="22"/>
      <c r="O7617" s="22"/>
      <c r="P7617" s="25"/>
      <c r="Q7617" s="26"/>
    </row>
    <row r="7618" spans="1:17" x14ac:dyDescent="0.25">
      <c r="A7618" s="20"/>
      <c r="B7618" s="21"/>
      <c r="C7618" s="22"/>
      <c r="D7618" s="23"/>
      <c r="E7618" s="22"/>
      <c r="F7618" s="23"/>
      <c r="G7618" s="24"/>
      <c r="H7618" s="22"/>
      <c r="I7618" s="22"/>
      <c r="J7618" s="22"/>
      <c r="K7618" s="22"/>
      <c r="L7618" s="66"/>
      <c r="M7618" s="67"/>
      <c r="N7618" s="22"/>
      <c r="O7618" s="22"/>
      <c r="P7618" s="25"/>
      <c r="Q7618" s="26"/>
    </row>
    <row r="7619" spans="1:17" x14ac:dyDescent="0.25">
      <c r="A7619" s="20"/>
      <c r="B7619" s="21"/>
      <c r="C7619" s="22"/>
      <c r="D7619" s="23"/>
      <c r="E7619" s="22"/>
      <c r="F7619" s="23"/>
      <c r="G7619" s="24"/>
      <c r="H7619" s="22"/>
      <c r="I7619" s="22"/>
      <c r="J7619" s="22"/>
      <c r="K7619" s="22"/>
      <c r="L7619" s="66"/>
      <c r="M7619" s="67"/>
      <c r="N7619" s="22"/>
      <c r="O7619" s="22"/>
      <c r="P7619" s="25"/>
      <c r="Q7619" s="26"/>
    </row>
    <row r="7620" spans="1:17" x14ac:dyDescent="0.25">
      <c r="A7620" s="20"/>
      <c r="B7620" s="21"/>
      <c r="C7620" s="22"/>
      <c r="D7620" s="23"/>
      <c r="E7620" s="22"/>
      <c r="F7620" s="23"/>
      <c r="G7620" s="24"/>
      <c r="H7620" s="22"/>
      <c r="I7620" s="22"/>
      <c r="J7620" s="22"/>
      <c r="K7620" s="22"/>
      <c r="L7620" s="66"/>
      <c r="M7620" s="67"/>
      <c r="N7620" s="22"/>
      <c r="O7620" s="22"/>
      <c r="P7620" s="25"/>
      <c r="Q7620" s="26"/>
    </row>
    <row r="7621" spans="1:17" x14ac:dyDescent="0.25">
      <c r="A7621" s="20"/>
      <c r="B7621" s="21"/>
      <c r="C7621" s="22"/>
      <c r="D7621" s="23"/>
      <c r="E7621" s="22"/>
      <c r="F7621" s="23"/>
      <c r="G7621" s="24"/>
      <c r="H7621" s="22"/>
      <c r="I7621" s="22"/>
      <c r="J7621" s="22"/>
      <c r="K7621" s="22"/>
      <c r="L7621" s="66"/>
      <c r="M7621" s="67"/>
      <c r="N7621" s="22"/>
      <c r="O7621" s="22"/>
      <c r="P7621" s="25"/>
      <c r="Q7621" s="26"/>
    </row>
    <row r="7622" spans="1:17" x14ac:dyDescent="0.25">
      <c r="A7622" s="20"/>
      <c r="B7622" s="21"/>
      <c r="C7622" s="22"/>
      <c r="D7622" s="23"/>
      <c r="E7622" s="22"/>
      <c r="F7622" s="23"/>
      <c r="G7622" s="24"/>
      <c r="H7622" s="22"/>
      <c r="I7622" s="22"/>
      <c r="J7622" s="22"/>
      <c r="K7622" s="22"/>
      <c r="L7622" s="66"/>
      <c r="M7622" s="67"/>
      <c r="N7622" s="22"/>
      <c r="O7622" s="22"/>
      <c r="P7622" s="25"/>
      <c r="Q7622" s="26"/>
    </row>
    <row r="7623" spans="1:17" x14ac:dyDescent="0.25">
      <c r="A7623" s="20"/>
      <c r="B7623" s="21"/>
      <c r="C7623" s="22"/>
      <c r="D7623" s="23"/>
      <c r="E7623" s="22"/>
      <c r="F7623" s="23"/>
      <c r="G7623" s="24"/>
      <c r="H7623" s="22"/>
      <c r="I7623" s="22"/>
      <c r="J7623" s="22"/>
      <c r="K7623" s="22"/>
      <c r="L7623" s="66"/>
      <c r="M7623" s="67"/>
      <c r="N7623" s="22"/>
      <c r="O7623" s="22"/>
      <c r="P7623" s="25"/>
      <c r="Q7623" s="26"/>
    </row>
    <row r="7624" spans="1:17" x14ac:dyDescent="0.25">
      <c r="A7624" s="20"/>
      <c r="B7624" s="21"/>
      <c r="C7624" s="22"/>
      <c r="D7624" s="23"/>
      <c r="E7624" s="22"/>
      <c r="F7624" s="23"/>
      <c r="G7624" s="24"/>
      <c r="H7624" s="22"/>
      <c r="I7624" s="22"/>
      <c r="J7624" s="22"/>
      <c r="K7624" s="22"/>
      <c r="L7624" s="66"/>
      <c r="M7624" s="67"/>
      <c r="N7624" s="22"/>
      <c r="O7624" s="22"/>
      <c r="P7624" s="25"/>
      <c r="Q7624" s="26"/>
    </row>
    <row r="7625" spans="1:17" x14ac:dyDescent="0.25">
      <c r="A7625" s="20"/>
      <c r="B7625" s="21"/>
      <c r="C7625" s="22"/>
      <c r="D7625" s="23"/>
      <c r="E7625" s="22"/>
      <c r="F7625" s="23"/>
      <c r="G7625" s="24"/>
      <c r="H7625" s="22"/>
      <c r="I7625" s="22"/>
      <c r="J7625" s="22"/>
      <c r="K7625" s="22"/>
      <c r="L7625" s="66"/>
      <c r="M7625" s="67"/>
      <c r="N7625" s="22"/>
      <c r="O7625" s="22"/>
      <c r="P7625" s="25"/>
      <c r="Q7625" s="26"/>
    </row>
    <row r="7626" spans="1:17" x14ac:dyDescent="0.25">
      <c r="A7626" s="20"/>
      <c r="B7626" s="21"/>
      <c r="C7626" s="22"/>
      <c r="D7626" s="23"/>
      <c r="E7626" s="22"/>
      <c r="F7626" s="23"/>
      <c r="G7626" s="24"/>
      <c r="H7626" s="22"/>
      <c r="I7626" s="22"/>
      <c r="J7626" s="22"/>
      <c r="K7626" s="22"/>
      <c r="L7626" s="66"/>
      <c r="M7626" s="67"/>
      <c r="N7626" s="22"/>
      <c r="O7626" s="22"/>
      <c r="P7626" s="25"/>
      <c r="Q7626" s="26"/>
    </row>
    <row r="7627" spans="1:17" x14ac:dyDescent="0.25">
      <c r="A7627" s="20"/>
      <c r="B7627" s="21"/>
      <c r="C7627" s="22"/>
      <c r="D7627" s="23"/>
      <c r="E7627" s="22"/>
      <c r="F7627" s="23"/>
      <c r="G7627" s="24"/>
      <c r="H7627" s="22"/>
      <c r="I7627" s="22"/>
      <c r="J7627" s="22"/>
      <c r="K7627" s="22"/>
      <c r="L7627" s="66"/>
      <c r="M7627" s="67"/>
      <c r="N7627" s="22"/>
      <c r="O7627" s="22"/>
      <c r="P7627" s="25"/>
      <c r="Q7627" s="26"/>
    </row>
    <row r="7628" spans="1:17" x14ac:dyDescent="0.25">
      <c r="A7628" s="20"/>
      <c r="B7628" s="21"/>
      <c r="C7628" s="22"/>
      <c r="D7628" s="23"/>
      <c r="E7628" s="22"/>
      <c r="F7628" s="23"/>
      <c r="G7628" s="24"/>
      <c r="H7628" s="22"/>
      <c r="I7628" s="22"/>
      <c r="J7628" s="22"/>
      <c r="K7628" s="22"/>
      <c r="L7628" s="66"/>
      <c r="M7628" s="67"/>
      <c r="N7628" s="22"/>
      <c r="O7628" s="22"/>
      <c r="P7628" s="25"/>
      <c r="Q7628" s="26"/>
    </row>
    <row r="7629" spans="1:17" x14ac:dyDescent="0.25">
      <c r="A7629" s="20"/>
      <c r="B7629" s="21"/>
      <c r="C7629" s="22"/>
      <c r="D7629" s="23"/>
      <c r="E7629" s="22"/>
      <c r="F7629" s="23"/>
      <c r="G7629" s="24"/>
      <c r="H7629" s="22"/>
      <c r="I7629" s="22"/>
      <c r="J7629" s="22"/>
      <c r="K7629" s="22"/>
      <c r="L7629" s="66"/>
      <c r="M7629" s="67"/>
      <c r="N7629" s="22"/>
      <c r="O7629" s="22"/>
      <c r="P7629" s="25"/>
      <c r="Q7629" s="26"/>
    </row>
    <row r="7630" spans="1:17" x14ac:dyDescent="0.25">
      <c r="A7630" s="20"/>
      <c r="B7630" s="21"/>
      <c r="C7630" s="22"/>
      <c r="D7630" s="23"/>
      <c r="E7630" s="22"/>
      <c r="F7630" s="23"/>
      <c r="G7630" s="24"/>
      <c r="H7630" s="22"/>
      <c r="I7630" s="22"/>
      <c r="J7630" s="22"/>
      <c r="K7630" s="22"/>
      <c r="L7630" s="66"/>
      <c r="M7630" s="67"/>
      <c r="N7630" s="22"/>
      <c r="O7630" s="22"/>
      <c r="P7630" s="25"/>
      <c r="Q7630" s="26"/>
    </row>
    <row r="7631" spans="1:17" x14ac:dyDescent="0.25">
      <c r="A7631" s="20"/>
      <c r="B7631" s="21"/>
      <c r="C7631" s="22"/>
      <c r="D7631" s="23"/>
      <c r="E7631" s="22"/>
      <c r="F7631" s="23"/>
      <c r="G7631" s="24"/>
      <c r="H7631" s="22"/>
      <c r="I7631" s="22"/>
      <c r="J7631" s="22"/>
      <c r="K7631" s="22"/>
      <c r="L7631" s="66"/>
      <c r="M7631" s="67"/>
      <c r="N7631" s="22"/>
      <c r="O7631" s="22"/>
      <c r="P7631" s="25"/>
      <c r="Q7631" s="26"/>
    </row>
    <row r="7632" spans="1:17" x14ac:dyDescent="0.25">
      <c r="A7632" s="20"/>
      <c r="B7632" s="21"/>
      <c r="C7632" s="22"/>
      <c r="D7632" s="23"/>
      <c r="E7632" s="22"/>
      <c r="F7632" s="23"/>
      <c r="G7632" s="24"/>
      <c r="H7632" s="22"/>
      <c r="I7632" s="22"/>
      <c r="J7632" s="22"/>
      <c r="K7632" s="22"/>
      <c r="L7632" s="66"/>
      <c r="M7632" s="67"/>
      <c r="N7632" s="22"/>
      <c r="O7632" s="22"/>
      <c r="P7632" s="25"/>
      <c r="Q7632" s="26"/>
    </row>
    <row r="7633" spans="1:17" x14ac:dyDescent="0.25">
      <c r="A7633" s="20"/>
      <c r="B7633" s="21"/>
      <c r="C7633" s="22"/>
      <c r="D7633" s="23"/>
      <c r="E7633" s="22"/>
      <c r="F7633" s="23"/>
      <c r="G7633" s="24"/>
      <c r="H7633" s="22"/>
      <c r="I7633" s="22"/>
      <c r="J7633" s="22"/>
      <c r="K7633" s="22"/>
      <c r="L7633" s="66"/>
      <c r="M7633" s="67"/>
      <c r="N7633" s="22"/>
      <c r="O7633" s="22"/>
      <c r="P7633" s="25"/>
      <c r="Q7633" s="26"/>
    </row>
    <row r="7634" spans="1:17" x14ac:dyDescent="0.25">
      <c r="A7634" s="20"/>
      <c r="B7634" s="21"/>
      <c r="C7634" s="22"/>
      <c r="D7634" s="23"/>
      <c r="E7634" s="22"/>
      <c r="F7634" s="23"/>
      <c r="G7634" s="24"/>
      <c r="H7634" s="22"/>
      <c r="I7634" s="22"/>
      <c r="J7634" s="22"/>
      <c r="K7634" s="22"/>
      <c r="L7634" s="66"/>
      <c r="M7634" s="67"/>
      <c r="N7634" s="22"/>
      <c r="O7634" s="22"/>
      <c r="P7634" s="25"/>
      <c r="Q7634" s="26"/>
    </row>
    <row r="7635" spans="1:17" x14ac:dyDescent="0.25">
      <c r="A7635" s="20"/>
      <c r="B7635" s="21"/>
      <c r="C7635" s="22"/>
      <c r="D7635" s="23"/>
      <c r="E7635" s="22"/>
      <c r="F7635" s="23"/>
      <c r="G7635" s="24"/>
      <c r="H7635" s="22"/>
      <c r="I7635" s="22"/>
      <c r="J7635" s="22"/>
      <c r="K7635" s="22"/>
      <c r="L7635" s="66"/>
      <c r="M7635" s="67"/>
      <c r="N7635" s="22"/>
      <c r="O7635" s="22"/>
      <c r="P7635" s="25"/>
      <c r="Q7635" s="26"/>
    </row>
    <row r="7636" spans="1:17" x14ac:dyDescent="0.25">
      <c r="A7636" s="20"/>
      <c r="B7636" s="21"/>
      <c r="C7636" s="22"/>
      <c r="D7636" s="23"/>
      <c r="E7636" s="22"/>
      <c r="F7636" s="23"/>
      <c r="G7636" s="24"/>
      <c r="H7636" s="22"/>
      <c r="I7636" s="22"/>
      <c r="J7636" s="22"/>
      <c r="K7636" s="22"/>
      <c r="L7636" s="66"/>
      <c r="M7636" s="67"/>
      <c r="N7636" s="22"/>
      <c r="O7636" s="22"/>
      <c r="P7636" s="25"/>
      <c r="Q7636" s="26"/>
    </row>
    <row r="7637" spans="1:17" x14ac:dyDescent="0.25">
      <c r="A7637" s="20"/>
      <c r="B7637" s="21"/>
      <c r="C7637" s="22"/>
      <c r="D7637" s="23"/>
      <c r="E7637" s="22"/>
      <c r="F7637" s="23"/>
      <c r="G7637" s="24"/>
      <c r="H7637" s="22"/>
      <c r="I7637" s="22"/>
      <c r="J7637" s="22"/>
      <c r="K7637" s="22"/>
      <c r="L7637" s="66"/>
      <c r="M7637" s="67"/>
      <c r="N7637" s="22"/>
      <c r="O7637" s="22"/>
      <c r="P7637" s="25"/>
      <c r="Q7637" s="26"/>
    </row>
    <row r="7638" spans="1:17" x14ac:dyDescent="0.25">
      <c r="A7638" s="20"/>
      <c r="B7638" s="21"/>
      <c r="C7638" s="22"/>
      <c r="D7638" s="23"/>
      <c r="E7638" s="22"/>
      <c r="F7638" s="23"/>
      <c r="G7638" s="24"/>
      <c r="H7638" s="22"/>
      <c r="I7638" s="22"/>
      <c r="J7638" s="22"/>
      <c r="K7638" s="22"/>
      <c r="L7638" s="66"/>
      <c r="M7638" s="67"/>
      <c r="N7638" s="22"/>
      <c r="O7638" s="22"/>
      <c r="P7638" s="25"/>
      <c r="Q7638" s="26"/>
    </row>
    <row r="7639" spans="1:17" x14ac:dyDescent="0.25">
      <c r="A7639" s="20"/>
      <c r="B7639" s="21"/>
      <c r="C7639" s="22"/>
      <c r="D7639" s="23"/>
      <c r="E7639" s="22"/>
      <c r="F7639" s="23"/>
      <c r="G7639" s="24"/>
      <c r="H7639" s="22"/>
      <c r="I7639" s="22"/>
      <c r="J7639" s="22"/>
      <c r="K7639" s="22"/>
      <c r="L7639" s="66"/>
      <c r="M7639" s="67"/>
      <c r="N7639" s="22"/>
      <c r="O7639" s="22"/>
      <c r="P7639" s="25"/>
      <c r="Q7639" s="26"/>
    </row>
    <row r="7640" spans="1:17" x14ac:dyDescent="0.25">
      <c r="A7640" s="20"/>
      <c r="B7640" s="21"/>
      <c r="C7640" s="22"/>
      <c r="D7640" s="23"/>
      <c r="E7640" s="22"/>
      <c r="F7640" s="23"/>
      <c r="G7640" s="24"/>
      <c r="H7640" s="22"/>
      <c r="I7640" s="22"/>
      <c r="J7640" s="22"/>
      <c r="K7640" s="22"/>
      <c r="L7640" s="66"/>
      <c r="M7640" s="67"/>
      <c r="N7640" s="22"/>
      <c r="O7640" s="22"/>
      <c r="P7640" s="25"/>
      <c r="Q7640" s="26"/>
    </row>
    <row r="7641" spans="1:17" x14ac:dyDescent="0.25">
      <c r="A7641" s="20"/>
      <c r="B7641" s="21"/>
      <c r="C7641" s="22"/>
      <c r="D7641" s="23"/>
      <c r="E7641" s="22"/>
      <c r="F7641" s="23"/>
      <c r="G7641" s="24"/>
      <c r="H7641" s="22"/>
      <c r="I7641" s="22"/>
      <c r="J7641" s="22"/>
      <c r="K7641" s="22"/>
      <c r="L7641" s="66"/>
      <c r="M7641" s="67"/>
      <c r="N7641" s="22"/>
      <c r="O7641" s="22"/>
      <c r="P7641" s="25"/>
      <c r="Q7641" s="26"/>
    </row>
    <row r="7642" spans="1:17" x14ac:dyDescent="0.25">
      <c r="A7642" s="20"/>
      <c r="B7642" s="21"/>
      <c r="C7642" s="22"/>
      <c r="D7642" s="23"/>
      <c r="E7642" s="22"/>
      <c r="F7642" s="23"/>
      <c r="G7642" s="24"/>
      <c r="H7642" s="22"/>
      <c r="I7642" s="22"/>
      <c r="J7642" s="22"/>
      <c r="K7642" s="22"/>
      <c r="L7642" s="66"/>
      <c r="M7642" s="67"/>
      <c r="N7642" s="22"/>
      <c r="O7642" s="22"/>
      <c r="P7642" s="25"/>
      <c r="Q7642" s="26"/>
    </row>
    <row r="7643" spans="1:17" x14ac:dyDescent="0.25">
      <c r="A7643" s="20"/>
      <c r="B7643" s="21"/>
      <c r="C7643" s="22"/>
      <c r="D7643" s="23"/>
      <c r="E7643" s="22"/>
      <c r="F7643" s="23"/>
      <c r="G7643" s="24"/>
      <c r="H7643" s="22"/>
      <c r="I7643" s="22"/>
      <c r="J7643" s="22"/>
      <c r="K7643" s="22"/>
      <c r="L7643" s="66"/>
      <c r="M7643" s="67"/>
      <c r="N7643" s="22"/>
      <c r="O7643" s="22"/>
      <c r="P7643" s="25"/>
      <c r="Q7643" s="26"/>
    </row>
    <row r="7644" spans="1:17" x14ac:dyDescent="0.25">
      <c r="A7644" s="20"/>
      <c r="B7644" s="21"/>
      <c r="C7644" s="22"/>
      <c r="D7644" s="23"/>
      <c r="E7644" s="22"/>
      <c r="F7644" s="23"/>
      <c r="G7644" s="24"/>
      <c r="H7644" s="22"/>
      <c r="I7644" s="22"/>
      <c r="J7644" s="22"/>
      <c r="K7644" s="22"/>
      <c r="L7644" s="66"/>
      <c r="M7644" s="67"/>
      <c r="N7644" s="22"/>
      <c r="O7644" s="22"/>
      <c r="P7644" s="25"/>
      <c r="Q7644" s="26"/>
    </row>
    <row r="7645" spans="1:17" x14ac:dyDescent="0.25">
      <c r="A7645" s="20"/>
      <c r="B7645" s="21"/>
      <c r="C7645" s="22"/>
      <c r="D7645" s="23"/>
      <c r="E7645" s="22"/>
      <c r="F7645" s="23"/>
      <c r="G7645" s="24"/>
      <c r="H7645" s="22"/>
      <c r="I7645" s="22"/>
      <c r="J7645" s="22"/>
      <c r="K7645" s="22"/>
      <c r="L7645" s="66"/>
      <c r="M7645" s="67"/>
      <c r="N7645" s="22"/>
      <c r="O7645" s="22"/>
      <c r="P7645" s="25"/>
      <c r="Q7645" s="26"/>
    </row>
    <row r="7646" spans="1:17" x14ac:dyDescent="0.25">
      <c r="A7646" s="20"/>
      <c r="B7646" s="21"/>
      <c r="C7646" s="22"/>
      <c r="D7646" s="23"/>
      <c r="E7646" s="22"/>
      <c r="F7646" s="23"/>
      <c r="G7646" s="24"/>
      <c r="H7646" s="22"/>
      <c r="I7646" s="22"/>
      <c r="J7646" s="22"/>
      <c r="K7646" s="22"/>
      <c r="L7646" s="66"/>
      <c r="M7646" s="67"/>
      <c r="N7646" s="22"/>
      <c r="O7646" s="22"/>
      <c r="P7646" s="25"/>
      <c r="Q7646" s="26"/>
    </row>
    <row r="7647" spans="1:17" x14ac:dyDescent="0.25">
      <c r="A7647" s="20"/>
      <c r="B7647" s="21"/>
      <c r="C7647" s="22"/>
      <c r="D7647" s="23"/>
      <c r="E7647" s="22"/>
      <c r="F7647" s="23"/>
      <c r="G7647" s="24"/>
      <c r="H7647" s="22"/>
      <c r="I7647" s="22"/>
      <c r="J7647" s="22"/>
      <c r="K7647" s="22"/>
      <c r="L7647" s="66"/>
      <c r="M7647" s="67"/>
      <c r="N7647" s="22"/>
      <c r="O7647" s="22"/>
      <c r="P7647" s="25"/>
      <c r="Q7647" s="26"/>
    </row>
    <row r="7648" spans="1:17" x14ac:dyDescent="0.25">
      <c r="A7648" s="20"/>
      <c r="B7648" s="21"/>
      <c r="C7648" s="22"/>
      <c r="D7648" s="23"/>
      <c r="E7648" s="22"/>
      <c r="F7648" s="23"/>
      <c r="G7648" s="24"/>
      <c r="H7648" s="22"/>
      <c r="I7648" s="22"/>
      <c r="J7648" s="22"/>
      <c r="K7648" s="22"/>
      <c r="L7648" s="66"/>
      <c r="M7648" s="67"/>
      <c r="N7648" s="22"/>
      <c r="O7648" s="22"/>
      <c r="P7648" s="25"/>
      <c r="Q7648" s="26"/>
    </row>
    <row r="7649" spans="1:17" x14ac:dyDescent="0.25">
      <c r="A7649" s="20"/>
      <c r="B7649" s="21"/>
      <c r="C7649" s="22"/>
      <c r="D7649" s="23"/>
      <c r="E7649" s="22"/>
      <c r="F7649" s="23"/>
      <c r="G7649" s="24"/>
      <c r="H7649" s="22"/>
      <c r="I7649" s="22"/>
      <c r="J7649" s="22"/>
      <c r="K7649" s="22"/>
      <c r="L7649" s="66"/>
      <c r="M7649" s="67"/>
      <c r="N7649" s="22"/>
      <c r="O7649" s="22"/>
      <c r="P7649" s="25"/>
      <c r="Q7649" s="26"/>
    </row>
    <row r="7650" spans="1:17" x14ac:dyDescent="0.25">
      <c r="A7650" s="20"/>
      <c r="B7650" s="21"/>
      <c r="C7650" s="22"/>
      <c r="D7650" s="23"/>
      <c r="E7650" s="22"/>
      <c r="F7650" s="23"/>
      <c r="G7650" s="24"/>
      <c r="H7650" s="22"/>
      <c r="I7650" s="22"/>
      <c r="J7650" s="22"/>
      <c r="K7650" s="22"/>
      <c r="L7650" s="66"/>
      <c r="M7650" s="67"/>
      <c r="N7650" s="22"/>
      <c r="O7650" s="22"/>
      <c r="P7650" s="25"/>
      <c r="Q7650" s="26"/>
    </row>
    <row r="7651" spans="1:17" x14ac:dyDescent="0.25">
      <c r="A7651" s="20"/>
      <c r="B7651" s="21"/>
      <c r="C7651" s="22"/>
      <c r="D7651" s="23"/>
      <c r="E7651" s="22"/>
      <c r="F7651" s="23"/>
      <c r="G7651" s="24"/>
      <c r="H7651" s="22"/>
      <c r="I7651" s="22"/>
      <c r="J7651" s="22"/>
      <c r="K7651" s="22"/>
      <c r="L7651" s="66"/>
      <c r="M7651" s="67"/>
      <c r="N7651" s="22"/>
      <c r="O7651" s="22"/>
      <c r="P7651" s="25"/>
      <c r="Q7651" s="26"/>
    </row>
    <row r="7652" spans="1:17" x14ac:dyDescent="0.25">
      <c r="A7652" s="20"/>
      <c r="B7652" s="21"/>
      <c r="C7652" s="22"/>
      <c r="D7652" s="23"/>
      <c r="E7652" s="22"/>
      <c r="F7652" s="23"/>
      <c r="G7652" s="24"/>
      <c r="H7652" s="22"/>
      <c r="I7652" s="22"/>
      <c r="J7652" s="22"/>
      <c r="K7652" s="22"/>
      <c r="L7652" s="66"/>
      <c r="M7652" s="67"/>
      <c r="N7652" s="22"/>
      <c r="O7652" s="22"/>
      <c r="P7652" s="25"/>
      <c r="Q7652" s="26"/>
    </row>
    <row r="7653" spans="1:17" x14ac:dyDescent="0.25">
      <c r="A7653" s="20"/>
      <c r="B7653" s="21"/>
      <c r="C7653" s="22"/>
      <c r="D7653" s="23"/>
      <c r="E7653" s="22"/>
      <c r="F7653" s="23"/>
      <c r="G7653" s="24"/>
      <c r="H7653" s="22"/>
      <c r="I7653" s="22"/>
      <c r="J7653" s="22"/>
      <c r="K7653" s="22"/>
      <c r="L7653" s="66"/>
      <c r="M7653" s="67"/>
      <c r="N7653" s="22"/>
      <c r="O7653" s="22"/>
      <c r="P7653" s="25"/>
      <c r="Q7653" s="26"/>
    </row>
    <row r="7654" spans="1:17" x14ac:dyDescent="0.25">
      <c r="A7654" s="20"/>
      <c r="B7654" s="21"/>
      <c r="C7654" s="22"/>
      <c r="D7654" s="23"/>
      <c r="E7654" s="22"/>
      <c r="F7654" s="23"/>
      <c r="G7654" s="24"/>
      <c r="H7654" s="22"/>
      <c r="I7654" s="22"/>
      <c r="J7654" s="22"/>
      <c r="K7654" s="22"/>
      <c r="L7654" s="66"/>
      <c r="M7654" s="67"/>
      <c r="N7654" s="22"/>
      <c r="O7654" s="22"/>
      <c r="P7654" s="25"/>
      <c r="Q7654" s="26"/>
    </row>
    <row r="7655" spans="1:17" x14ac:dyDescent="0.25">
      <c r="A7655" s="20"/>
      <c r="B7655" s="21"/>
      <c r="C7655" s="22"/>
      <c r="D7655" s="23"/>
      <c r="E7655" s="22"/>
      <c r="F7655" s="23"/>
      <c r="G7655" s="24"/>
      <c r="H7655" s="22"/>
      <c r="I7655" s="22"/>
      <c r="J7655" s="22"/>
      <c r="K7655" s="22"/>
      <c r="L7655" s="66"/>
      <c r="M7655" s="67"/>
      <c r="N7655" s="22"/>
      <c r="O7655" s="22"/>
      <c r="P7655" s="25"/>
      <c r="Q7655" s="26"/>
    </row>
    <row r="7656" spans="1:17" x14ac:dyDescent="0.25">
      <c r="A7656" s="20"/>
      <c r="B7656" s="21"/>
      <c r="C7656" s="22"/>
      <c r="D7656" s="23"/>
      <c r="E7656" s="22"/>
      <c r="F7656" s="23"/>
      <c r="G7656" s="24"/>
      <c r="H7656" s="22"/>
      <c r="I7656" s="22"/>
      <c r="J7656" s="22"/>
      <c r="K7656" s="22"/>
      <c r="L7656" s="66"/>
      <c r="M7656" s="67"/>
      <c r="N7656" s="22"/>
      <c r="O7656" s="22"/>
      <c r="P7656" s="25"/>
      <c r="Q7656" s="26"/>
    </row>
    <row r="7657" spans="1:17" x14ac:dyDescent="0.25">
      <c r="A7657" s="20"/>
      <c r="B7657" s="21"/>
      <c r="C7657" s="22"/>
      <c r="D7657" s="23"/>
      <c r="E7657" s="22"/>
      <c r="F7657" s="23"/>
      <c r="G7657" s="24"/>
      <c r="H7657" s="22"/>
      <c r="I7657" s="22"/>
      <c r="J7657" s="22"/>
      <c r="K7657" s="22"/>
      <c r="L7657" s="66"/>
      <c r="M7657" s="67"/>
      <c r="N7657" s="22"/>
      <c r="O7657" s="22"/>
      <c r="P7657" s="25"/>
      <c r="Q7657" s="26"/>
    </row>
    <row r="7658" spans="1:17" x14ac:dyDescent="0.25">
      <c r="A7658" s="20"/>
      <c r="B7658" s="21"/>
      <c r="C7658" s="22"/>
      <c r="D7658" s="23"/>
      <c r="E7658" s="22"/>
      <c r="F7658" s="23"/>
      <c r="G7658" s="24"/>
      <c r="H7658" s="22"/>
      <c r="I7658" s="22"/>
      <c r="J7658" s="22"/>
      <c r="K7658" s="22"/>
      <c r="L7658" s="66"/>
      <c r="M7658" s="67"/>
      <c r="N7658" s="22"/>
      <c r="O7658" s="22"/>
      <c r="P7658" s="25"/>
      <c r="Q7658" s="26"/>
    </row>
    <row r="7659" spans="1:17" x14ac:dyDescent="0.25">
      <c r="A7659" s="20"/>
      <c r="B7659" s="21"/>
      <c r="C7659" s="22"/>
      <c r="D7659" s="23"/>
      <c r="E7659" s="22"/>
      <c r="F7659" s="23"/>
      <c r="G7659" s="24"/>
      <c r="H7659" s="22"/>
      <c r="I7659" s="22"/>
      <c r="J7659" s="22"/>
      <c r="K7659" s="22"/>
      <c r="L7659" s="66"/>
      <c r="M7659" s="67"/>
      <c r="N7659" s="22"/>
      <c r="O7659" s="22"/>
      <c r="P7659" s="25"/>
      <c r="Q7659" s="26"/>
    </row>
    <row r="7660" spans="1:17" x14ac:dyDescent="0.25">
      <c r="A7660" s="20"/>
      <c r="B7660" s="21"/>
      <c r="C7660" s="22"/>
      <c r="D7660" s="23"/>
      <c r="E7660" s="22"/>
      <c r="F7660" s="23"/>
      <c r="G7660" s="24"/>
      <c r="H7660" s="22"/>
      <c r="I7660" s="22"/>
      <c r="J7660" s="22"/>
      <c r="K7660" s="22"/>
      <c r="L7660" s="66"/>
      <c r="M7660" s="67"/>
      <c r="N7660" s="22"/>
      <c r="O7660" s="22"/>
      <c r="P7660" s="25"/>
      <c r="Q7660" s="26"/>
    </row>
    <row r="7661" spans="1:17" x14ac:dyDescent="0.25">
      <c r="A7661" s="20"/>
      <c r="B7661" s="21"/>
      <c r="C7661" s="22"/>
      <c r="D7661" s="23"/>
      <c r="E7661" s="22"/>
      <c r="F7661" s="23"/>
      <c r="G7661" s="24"/>
      <c r="H7661" s="22"/>
      <c r="I7661" s="22"/>
      <c r="J7661" s="22"/>
      <c r="K7661" s="22"/>
      <c r="L7661" s="66"/>
      <c r="M7661" s="67"/>
      <c r="N7661" s="22"/>
      <c r="O7661" s="22"/>
      <c r="P7661" s="25"/>
      <c r="Q7661" s="26"/>
    </row>
    <row r="7662" spans="1:17" x14ac:dyDescent="0.25">
      <c r="A7662" s="20"/>
      <c r="B7662" s="21"/>
      <c r="C7662" s="22"/>
      <c r="D7662" s="23"/>
      <c r="E7662" s="22"/>
      <c r="F7662" s="23"/>
      <c r="G7662" s="24"/>
      <c r="H7662" s="22"/>
      <c r="I7662" s="22"/>
      <c r="J7662" s="22"/>
      <c r="K7662" s="22"/>
      <c r="L7662" s="66"/>
      <c r="M7662" s="67"/>
      <c r="N7662" s="22"/>
      <c r="O7662" s="22"/>
      <c r="P7662" s="25"/>
      <c r="Q7662" s="26"/>
    </row>
    <row r="7663" spans="1:17" x14ac:dyDescent="0.25">
      <c r="A7663" s="20"/>
      <c r="B7663" s="21"/>
      <c r="C7663" s="22"/>
      <c r="D7663" s="23"/>
      <c r="E7663" s="22"/>
      <c r="F7663" s="23"/>
      <c r="G7663" s="24"/>
      <c r="H7663" s="22"/>
      <c r="I7663" s="22"/>
      <c r="J7663" s="22"/>
      <c r="K7663" s="22"/>
      <c r="L7663" s="66"/>
      <c r="M7663" s="67"/>
      <c r="N7663" s="22"/>
      <c r="O7663" s="22"/>
      <c r="P7663" s="25"/>
      <c r="Q7663" s="26"/>
    </row>
    <row r="7664" spans="1:17" x14ac:dyDescent="0.25">
      <c r="A7664" s="20"/>
      <c r="B7664" s="21"/>
      <c r="C7664" s="22"/>
      <c r="D7664" s="23"/>
      <c r="E7664" s="22"/>
      <c r="F7664" s="23"/>
      <c r="G7664" s="24"/>
      <c r="H7664" s="22"/>
      <c r="I7664" s="22"/>
      <c r="J7664" s="22"/>
      <c r="K7664" s="22"/>
      <c r="L7664" s="66"/>
      <c r="M7664" s="67"/>
      <c r="N7664" s="22"/>
      <c r="O7664" s="22"/>
      <c r="P7664" s="25"/>
      <c r="Q7664" s="26"/>
    </row>
    <row r="7665" spans="1:17" x14ac:dyDescent="0.25">
      <c r="A7665" s="20"/>
      <c r="B7665" s="21"/>
      <c r="C7665" s="22"/>
      <c r="D7665" s="23"/>
      <c r="E7665" s="22"/>
      <c r="F7665" s="23"/>
      <c r="G7665" s="24"/>
      <c r="H7665" s="22"/>
      <c r="I7665" s="22"/>
      <c r="J7665" s="22"/>
      <c r="K7665" s="22"/>
      <c r="L7665" s="66"/>
      <c r="M7665" s="67"/>
      <c r="N7665" s="22"/>
      <c r="O7665" s="22"/>
      <c r="P7665" s="25"/>
      <c r="Q7665" s="26"/>
    </row>
    <row r="7666" spans="1:17" x14ac:dyDescent="0.25">
      <c r="A7666" s="20"/>
      <c r="B7666" s="21"/>
      <c r="C7666" s="22"/>
      <c r="D7666" s="23"/>
      <c r="E7666" s="22"/>
      <c r="F7666" s="23"/>
      <c r="G7666" s="24"/>
      <c r="H7666" s="22"/>
      <c r="I7666" s="22"/>
      <c r="J7666" s="22"/>
      <c r="K7666" s="22"/>
      <c r="L7666" s="66"/>
      <c r="M7666" s="67"/>
      <c r="N7666" s="22"/>
      <c r="O7666" s="22"/>
      <c r="P7666" s="25"/>
      <c r="Q7666" s="26"/>
    </row>
    <row r="7667" spans="1:17" x14ac:dyDescent="0.25">
      <c r="A7667" s="20"/>
      <c r="B7667" s="21"/>
      <c r="C7667" s="22"/>
      <c r="D7667" s="23"/>
      <c r="E7667" s="22"/>
      <c r="F7667" s="23"/>
      <c r="G7667" s="24"/>
      <c r="H7667" s="22"/>
      <c r="I7667" s="22"/>
      <c r="J7667" s="22"/>
      <c r="K7667" s="22"/>
      <c r="L7667" s="66"/>
      <c r="M7667" s="67"/>
      <c r="N7667" s="22"/>
      <c r="O7667" s="22"/>
      <c r="P7667" s="25"/>
      <c r="Q7667" s="26"/>
    </row>
    <row r="7668" spans="1:17" x14ac:dyDescent="0.25">
      <c r="A7668" s="20"/>
      <c r="B7668" s="21"/>
      <c r="C7668" s="22"/>
      <c r="D7668" s="23"/>
      <c r="E7668" s="22"/>
      <c r="F7668" s="23"/>
      <c r="G7668" s="24"/>
      <c r="H7668" s="22"/>
      <c r="I7668" s="22"/>
      <c r="J7668" s="22"/>
      <c r="K7668" s="22"/>
      <c r="L7668" s="66"/>
      <c r="M7668" s="67"/>
      <c r="N7668" s="22"/>
      <c r="O7668" s="22"/>
      <c r="P7668" s="25"/>
      <c r="Q7668" s="26"/>
    </row>
    <row r="7669" spans="1:17" x14ac:dyDescent="0.25">
      <c r="A7669" s="20"/>
      <c r="B7669" s="21"/>
      <c r="C7669" s="22"/>
      <c r="D7669" s="23"/>
      <c r="E7669" s="22"/>
      <c r="F7669" s="23"/>
      <c r="G7669" s="24"/>
      <c r="H7669" s="22"/>
      <c r="I7669" s="22"/>
      <c r="J7669" s="22"/>
      <c r="K7669" s="22"/>
      <c r="L7669" s="66"/>
      <c r="M7669" s="67"/>
      <c r="N7669" s="22"/>
      <c r="O7669" s="22"/>
      <c r="P7669" s="25"/>
      <c r="Q7669" s="26"/>
    </row>
    <row r="7670" spans="1:17" x14ac:dyDescent="0.25">
      <c r="A7670" s="20"/>
      <c r="B7670" s="21"/>
      <c r="C7670" s="22"/>
      <c r="D7670" s="23"/>
      <c r="E7670" s="22"/>
      <c r="F7670" s="23"/>
      <c r="G7670" s="24"/>
      <c r="H7670" s="22"/>
      <c r="I7670" s="22"/>
      <c r="J7670" s="22"/>
      <c r="K7670" s="22"/>
      <c r="L7670" s="66"/>
      <c r="M7670" s="67"/>
      <c r="N7670" s="22"/>
      <c r="O7670" s="22"/>
      <c r="P7670" s="25"/>
      <c r="Q7670" s="26"/>
    </row>
    <row r="7671" spans="1:17" x14ac:dyDescent="0.25">
      <c r="A7671" s="20"/>
      <c r="B7671" s="21"/>
      <c r="C7671" s="22"/>
      <c r="D7671" s="23"/>
      <c r="E7671" s="22"/>
      <c r="F7671" s="23"/>
      <c r="G7671" s="24"/>
      <c r="H7671" s="22"/>
      <c r="I7671" s="22"/>
      <c r="J7671" s="22"/>
      <c r="K7671" s="22"/>
      <c r="L7671" s="66"/>
      <c r="M7671" s="67"/>
      <c r="N7671" s="22"/>
      <c r="O7671" s="22"/>
      <c r="P7671" s="25"/>
      <c r="Q7671" s="26"/>
    </row>
    <row r="7672" spans="1:17" x14ac:dyDescent="0.25">
      <c r="A7672" s="20"/>
      <c r="B7672" s="21"/>
      <c r="C7672" s="22"/>
      <c r="D7672" s="23"/>
      <c r="E7672" s="22"/>
      <c r="F7672" s="23"/>
      <c r="G7672" s="24"/>
      <c r="H7672" s="22"/>
      <c r="I7672" s="22"/>
      <c r="J7672" s="22"/>
      <c r="K7672" s="22"/>
      <c r="L7672" s="66"/>
      <c r="M7672" s="67"/>
      <c r="N7672" s="22"/>
      <c r="O7672" s="22"/>
      <c r="P7672" s="25"/>
      <c r="Q7672" s="26"/>
    </row>
    <row r="7673" spans="1:17" x14ac:dyDescent="0.25">
      <c r="A7673" s="20"/>
      <c r="B7673" s="21"/>
      <c r="C7673" s="22"/>
      <c r="D7673" s="23"/>
      <c r="E7673" s="22"/>
      <c r="F7673" s="23"/>
      <c r="G7673" s="24"/>
      <c r="H7673" s="22"/>
      <c r="I7673" s="22"/>
      <c r="J7673" s="22"/>
      <c r="K7673" s="22"/>
      <c r="L7673" s="66"/>
      <c r="M7673" s="67"/>
      <c r="N7673" s="22"/>
      <c r="O7673" s="22"/>
      <c r="P7673" s="25"/>
      <c r="Q7673" s="26"/>
    </row>
    <row r="7674" spans="1:17" x14ac:dyDescent="0.25">
      <c r="A7674" s="20"/>
      <c r="B7674" s="21"/>
      <c r="C7674" s="22"/>
      <c r="D7674" s="23"/>
      <c r="E7674" s="22"/>
      <c r="F7674" s="23"/>
      <c r="G7674" s="24"/>
      <c r="H7674" s="22"/>
      <c r="I7674" s="22"/>
      <c r="J7674" s="22"/>
      <c r="K7674" s="22"/>
      <c r="L7674" s="66"/>
      <c r="M7674" s="67"/>
      <c r="N7674" s="22"/>
      <c r="O7674" s="22"/>
      <c r="P7674" s="25"/>
      <c r="Q7674" s="26"/>
    </row>
    <row r="7675" spans="1:17" x14ac:dyDescent="0.25">
      <c r="A7675" s="20"/>
      <c r="B7675" s="21"/>
      <c r="C7675" s="22"/>
      <c r="D7675" s="23"/>
      <c r="E7675" s="22"/>
      <c r="F7675" s="23"/>
      <c r="G7675" s="24"/>
      <c r="H7675" s="22"/>
      <c r="I7675" s="22"/>
      <c r="J7675" s="22"/>
      <c r="K7675" s="22"/>
      <c r="L7675" s="66"/>
      <c r="M7675" s="67"/>
      <c r="N7675" s="22"/>
      <c r="O7675" s="22"/>
      <c r="P7675" s="25"/>
      <c r="Q7675" s="26"/>
    </row>
    <row r="7676" spans="1:17" x14ac:dyDescent="0.25">
      <c r="A7676" s="20"/>
      <c r="B7676" s="21"/>
      <c r="C7676" s="22"/>
      <c r="D7676" s="23"/>
      <c r="E7676" s="22"/>
      <c r="F7676" s="23"/>
      <c r="G7676" s="24"/>
      <c r="H7676" s="22"/>
      <c r="I7676" s="22"/>
      <c r="J7676" s="22"/>
      <c r="K7676" s="22"/>
      <c r="L7676" s="66"/>
      <c r="M7676" s="67"/>
      <c r="N7676" s="22"/>
      <c r="O7676" s="22"/>
      <c r="P7676" s="25"/>
      <c r="Q7676" s="26"/>
    </row>
    <row r="7677" spans="1:17" x14ac:dyDescent="0.25">
      <c r="A7677" s="20"/>
      <c r="B7677" s="21"/>
      <c r="C7677" s="22"/>
      <c r="D7677" s="23"/>
      <c r="E7677" s="22"/>
      <c r="F7677" s="23"/>
      <c r="G7677" s="24"/>
      <c r="H7677" s="22"/>
      <c r="I7677" s="22"/>
      <c r="J7677" s="22"/>
      <c r="K7677" s="22"/>
      <c r="L7677" s="66"/>
      <c r="M7677" s="67"/>
      <c r="N7677" s="22"/>
      <c r="O7677" s="22"/>
      <c r="P7677" s="25"/>
      <c r="Q7677" s="26"/>
    </row>
    <row r="7678" spans="1:17" x14ac:dyDescent="0.25">
      <c r="A7678" s="20"/>
      <c r="B7678" s="21"/>
      <c r="C7678" s="22"/>
      <c r="D7678" s="23"/>
      <c r="E7678" s="22"/>
      <c r="F7678" s="23"/>
      <c r="G7678" s="24"/>
      <c r="H7678" s="22"/>
      <c r="I7678" s="22"/>
      <c r="J7678" s="22"/>
      <c r="K7678" s="22"/>
      <c r="L7678" s="66"/>
      <c r="M7678" s="67"/>
      <c r="N7678" s="22"/>
      <c r="O7678" s="22"/>
      <c r="P7678" s="25"/>
      <c r="Q7678" s="26"/>
    </row>
    <row r="7679" spans="1:17" x14ac:dyDescent="0.25">
      <c r="A7679" s="20"/>
      <c r="B7679" s="21"/>
      <c r="C7679" s="22"/>
      <c r="D7679" s="23"/>
      <c r="E7679" s="22"/>
      <c r="F7679" s="23"/>
      <c r="G7679" s="24"/>
      <c r="H7679" s="22"/>
      <c r="I7679" s="22"/>
      <c r="J7679" s="22"/>
      <c r="K7679" s="22"/>
      <c r="L7679" s="66"/>
      <c r="M7679" s="67"/>
      <c r="N7679" s="22"/>
      <c r="O7679" s="22"/>
      <c r="P7679" s="25"/>
      <c r="Q7679" s="26"/>
    </row>
    <row r="7680" spans="1:17" x14ac:dyDescent="0.25">
      <c r="A7680" s="20"/>
      <c r="B7680" s="21"/>
      <c r="C7680" s="22"/>
      <c r="D7680" s="23"/>
      <c r="E7680" s="22"/>
      <c r="F7680" s="23"/>
      <c r="G7680" s="24"/>
      <c r="H7680" s="22"/>
      <c r="I7680" s="22"/>
      <c r="J7680" s="22"/>
      <c r="K7680" s="22"/>
      <c r="L7680" s="66"/>
      <c r="M7680" s="67"/>
      <c r="N7680" s="22"/>
      <c r="O7680" s="22"/>
      <c r="P7680" s="25"/>
      <c r="Q7680" s="26"/>
    </row>
    <row r="7681" spans="1:17" x14ac:dyDescent="0.25">
      <c r="A7681" s="20"/>
      <c r="B7681" s="21"/>
      <c r="C7681" s="22"/>
      <c r="D7681" s="23"/>
      <c r="E7681" s="22"/>
      <c r="F7681" s="23"/>
      <c r="G7681" s="24"/>
      <c r="H7681" s="22"/>
      <c r="I7681" s="22"/>
      <c r="J7681" s="22"/>
      <c r="K7681" s="22"/>
      <c r="L7681" s="66"/>
      <c r="M7681" s="67"/>
      <c r="N7681" s="22"/>
      <c r="O7681" s="22"/>
      <c r="P7681" s="25"/>
      <c r="Q7681" s="26"/>
    </row>
    <row r="7682" spans="1:17" x14ac:dyDescent="0.25">
      <c r="A7682" s="20"/>
      <c r="B7682" s="21"/>
      <c r="C7682" s="22"/>
      <c r="D7682" s="23"/>
      <c r="E7682" s="22"/>
      <c r="F7682" s="23"/>
      <c r="G7682" s="24"/>
      <c r="H7682" s="22"/>
      <c r="I7682" s="22"/>
      <c r="J7682" s="22"/>
      <c r="K7682" s="22"/>
      <c r="L7682" s="66"/>
      <c r="M7682" s="67"/>
      <c r="N7682" s="22"/>
      <c r="O7682" s="22"/>
      <c r="P7682" s="25"/>
      <c r="Q7682" s="26"/>
    </row>
    <row r="7683" spans="1:17" x14ac:dyDescent="0.25">
      <c r="A7683" s="20"/>
      <c r="B7683" s="21"/>
      <c r="C7683" s="22"/>
      <c r="D7683" s="23"/>
      <c r="E7683" s="22"/>
      <c r="F7683" s="23"/>
      <c r="G7683" s="24"/>
      <c r="H7683" s="22"/>
      <c r="I7683" s="22"/>
      <c r="J7683" s="22"/>
      <c r="K7683" s="22"/>
      <c r="L7683" s="66"/>
      <c r="M7683" s="67"/>
      <c r="N7683" s="22"/>
      <c r="O7683" s="22"/>
      <c r="P7683" s="25"/>
      <c r="Q7683" s="26"/>
    </row>
    <row r="7684" spans="1:17" x14ac:dyDescent="0.25">
      <c r="A7684" s="20"/>
      <c r="B7684" s="21"/>
      <c r="C7684" s="22"/>
      <c r="D7684" s="23"/>
      <c r="E7684" s="22"/>
      <c r="F7684" s="23"/>
      <c r="G7684" s="24"/>
      <c r="H7684" s="22"/>
      <c r="I7684" s="22"/>
      <c r="J7684" s="22"/>
      <c r="K7684" s="22"/>
      <c r="L7684" s="66"/>
      <c r="M7684" s="67"/>
      <c r="N7684" s="22"/>
      <c r="O7684" s="22"/>
      <c r="P7684" s="25"/>
      <c r="Q7684" s="26"/>
    </row>
    <row r="7685" spans="1:17" x14ac:dyDescent="0.25">
      <c r="A7685" s="20"/>
      <c r="B7685" s="21"/>
      <c r="C7685" s="22"/>
      <c r="D7685" s="23"/>
      <c r="E7685" s="22"/>
      <c r="F7685" s="23"/>
      <c r="G7685" s="24"/>
      <c r="H7685" s="22"/>
      <c r="I7685" s="22"/>
      <c r="J7685" s="22"/>
      <c r="K7685" s="22"/>
      <c r="L7685" s="66"/>
      <c r="M7685" s="67"/>
      <c r="N7685" s="22"/>
      <c r="O7685" s="22"/>
      <c r="P7685" s="25"/>
      <c r="Q7685" s="26"/>
    </row>
    <row r="7686" spans="1:17" x14ac:dyDescent="0.25">
      <c r="A7686" s="20"/>
      <c r="B7686" s="21"/>
      <c r="C7686" s="22"/>
      <c r="D7686" s="23"/>
      <c r="E7686" s="22"/>
      <c r="F7686" s="23"/>
      <c r="G7686" s="24"/>
      <c r="H7686" s="22"/>
      <c r="I7686" s="22"/>
      <c r="J7686" s="22"/>
      <c r="K7686" s="22"/>
      <c r="L7686" s="66"/>
      <c r="M7686" s="67"/>
      <c r="N7686" s="22"/>
      <c r="O7686" s="22"/>
      <c r="P7686" s="25"/>
      <c r="Q7686" s="26"/>
    </row>
    <row r="7687" spans="1:17" x14ac:dyDescent="0.25">
      <c r="A7687" s="20"/>
      <c r="B7687" s="21"/>
      <c r="C7687" s="22"/>
      <c r="D7687" s="23"/>
      <c r="E7687" s="22"/>
      <c r="F7687" s="23"/>
      <c r="G7687" s="24"/>
      <c r="H7687" s="22"/>
      <c r="I7687" s="22"/>
      <c r="J7687" s="22"/>
      <c r="K7687" s="22"/>
      <c r="L7687" s="66"/>
      <c r="M7687" s="67"/>
      <c r="N7687" s="22"/>
      <c r="O7687" s="22"/>
      <c r="P7687" s="25"/>
      <c r="Q7687" s="26"/>
    </row>
    <row r="7688" spans="1:17" x14ac:dyDescent="0.25">
      <c r="A7688" s="20"/>
      <c r="B7688" s="21"/>
      <c r="C7688" s="22"/>
      <c r="D7688" s="23"/>
      <c r="E7688" s="22"/>
      <c r="F7688" s="23"/>
      <c r="G7688" s="24"/>
      <c r="H7688" s="22"/>
      <c r="I7688" s="22"/>
      <c r="J7688" s="22"/>
      <c r="K7688" s="22"/>
      <c r="L7688" s="66"/>
      <c r="M7688" s="67"/>
      <c r="N7688" s="22"/>
      <c r="O7688" s="22"/>
      <c r="P7688" s="25"/>
      <c r="Q7688" s="26"/>
    </row>
    <row r="7689" spans="1:17" x14ac:dyDescent="0.25">
      <c r="A7689" s="20"/>
      <c r="B7689" s="21"/>
      <c r="C7689" s="22"/>
      <c r="D7689" s="23"/>
      <c r="E7689" s="22"/>
      <c r="F7689" s="23"/>
      <c r="G7689" s="24"/>
      <c r="H7689" s="22"/>
      <c r="I7689" s="22"/>
      <c r="J7689" s="22"/>
      <c r="K7689" s="22"/>
      <c r="L7689" s="66"/>
      <c r="M7689" s="67"/>
      <c r="N7689" s="22"/>
      <c r="O7689" s="22"/>
      <c r="P7689" s="25"/>
      <c r="Q7689" s="26"/>
    </row>
    <row r="7690" spans="1:17" x14ac:dyDescent="0.25">
      <c r="A7690" s="20"/>
      <c r="B7690" s="21"/>
      <c r="C7690" s="22"/>
      <c r="D7690" s="23"/>
      <c r="E7690" s="22"/>
      <c r="F7690" s="23"/>
      <c r="G7690" s="24"/>
      <c r="H7690" s="22"/>
      <c r="I7690" s="22"/>
      <c r="J7690" s="22"/>
      <c r="K7690" s="22"/>
      <c r="L7690" s="66"/>
      <c r="M7690" s="67"/>
      <c r="N7690" s="22"/>
      <c r="O7690" s="22"/>
      <c r="P7690" s="25"/>
      <c r="Q7690" s="26"/>
    </row>
    <row r="7691" spans="1:17" x14ac:dyDescent="0.25">
      <c r="A7691" s="20"/>
      <c r="B7691" s="21"/>
      <c r="C7691" s="22"/>
      <c r="D7691" s="23"/>
      <c r="E7691" s="22"/>
      <c r="F7691" s="23"/>
      <c r="G7691" s="24"/>
      <c r="H7691" s="22"/>
      <c r="I7691" s="22"/>
      <c r="J7691" s="22"/>
      <c r="K7691" s="22"/>
      <c r="L7691" s="66"/>
      <c r="M7691" s="67"/>
      <c r="N7691" s="22"/>
      <c r="O7691" s="22"/>
      <c r="P7691" s="25"/>
      <c r="Q7691" s="26"/>
    </row>
    <row r="7692" spans="1:17" x14ac:dyDescent="0.25">
      <c r="A7692" s="20"/>
      <c r="B7692" s="21"/>
      <c r="C7692" s="22"/>
      <c r="D7692" s="23"/>
      <c r="E7692" s="22"/>
      <c r="F7692" s="23"/>
      <c r="G7692" s="24"/>
      <c r="H7692" s="22"/>
      <c r="I7692" s="22"/>
      <c r="J7692" s="22"/>
      <c r="K7692" s="22"/>
      <c r="L7692" s="66"/>
      <c r="M7692" s="67"/>
      <c r="N7692" s="22"/>
      <c r="O7692" s="22"/>
      <c r="P7692" s="25"/>
      <c r="Q7692" s="26"/>
    </row>
    <row r="7693" spans="1:17" x14ac:dyDescent="0.25">
      <c r="A7693" s="20"/>
      <c r="B7693" s="21"/>
      <c r="C7693" s="22"/>
      <c r="D7693" s="23"/>
      <c r="E7693" s="22"/>
      <c r="F7693" s="23"/>
      <c r="G7693" s="24"/>
      <c r="H7693" s="22"/>
      <c r="I7693" s="22"/>
      <c r="J7693" s="22"/>
      <c r="K7693" s="22"/>
      <c r="L7693" s="66"/>
      <c r="M7693" s="67"/>
      <c r="N7693" s="22"/>
      <c r="O7693" s="22"/>
      <c r="P7693" s="25"/>
      <c r="Q7693" s="26"/>
    </row>
    <row r="7694" spans="1:17" x14ac:dyDescent="0.25">
      <c r="A7694" s="20"/>
      <c r="B7694" s="21"/>
      <c r="C7694" s="22"/>
      <c r="D7694" s="23"/>
      <c r="E7694" s="22"/>
      <c r="F7694" s="23"/>
      <c r="G7694" s="24"/>
      <c r="H7694" s="22"/>
      <c r="I7694" s="22"/>
      <c r="J7694" s="22"/>
      <c r="K7694" s="22"/>
      <c r="L7694" s="66"/>
      <c r="M7694" s="67"/>
      <c r="N7694" s="22"/>
      <c r="O7694" s="22"/>
      <c r="P7694" s="25"/>
      <c r="Q7694" s="26"/>
    </row>
    <row r="7695" spans="1:17" x14ac:dyDescent="0.25">
      <c r="A7695" s="20"/>
      <c r="B7695" s="21"/>
      <c r="C7695" s="22"/>
      <c r="D7695" s="23"/>
      <c r="E7695" s="22"/>
      <c r="F7695" s="23"/>
      <c r="G7695" s="24"/>
      <c r="H7695" s="22"/>
      <c r="I7695" s="22"/>
      <c r="J7695" s="22"/>
      <c r="K7695" s="22"/>
      <c r="L7695" s="66"/>
      <c r="M7695" s="67"/>
      <c r="N7695" s="22"/>
      <c r="O7695" s="22"/>
      <c r="P7695" s="25"/>
      <c r="Q7695" s="26"/>
    </row>
    <row r="7696" spans="1:17" x14ac:dyDescent="0.25">
      <c r="A7696" s="20"/>
      <c r="B7696" s="21"/>
      <c r="C7696" s="22"/>
      <c r="D7696" s="23"/>
      <c r="E7696" s="22"/>
      <c r="F7696" s="23"/>
      <c r="G7696" s="24"/>
      <c r="H7696" s="22"/>
      <c r="I7696" s="22"/>
      <c r="J7696" s="22"/>
      <c r="K7696" s="22"/>
      <c r="L7696" s="66"/>
      <c r="M7696" s="67"/>
      <c r="N7696" s="22"/>
      <c r="O7696" s="22"/>
      <c r="P7696" s="25"/>
      <c r="Q7696" s="26"/>
    </row>
    <row r="7697" spans="1:17" x14ac:dyDescent="0.25">
      <c r="A7697" s="20"/>
      <c r="B7697" s="21"/>
      <c r="C7697" s="22"/>
      <c r="D7697" s="23"/>
      <c r="E7697" s="22"/>
      <c r="F7697" s="23"/>
      <c r="G7697" s="24"/>
      <c r="H7697" s="22"/>
      <c r="I7697" s="22"/>
      <c r="J7697" s="22"/>
      <c r="K7697" s="22"/>
      <c r="L7697" s="66"/>
      <c r="M7697" s="67"/>
      <c r="N7697" s="22"/>
      <c r="O7697" s="22"/>
      <c r="P7697" s="25"/>
      <c r="Q7697" s="26"/>
    </row>
    <row r="7698" spans="1:17" x14ac:dyDescent="0.25">
      <c r="A7698" s="20"/>
      <c r="B7698" s="21"/>
      <c r="C7698" s="22"/>
      <c r="D7698" s="23"/>
      <c r="E7698" s="22"/>
      <c r="F7698" s="23"/>
      <c r="G7698" s="24"/>
      <c r="H7698" s="22"/>
      <c r="I7698" s="22"/>
      <c r="J7698" s="22"/>
      <c r="K7698" s="22"/>
      <c r="L7698" s="66"/>
      <c r="M7698" s="67"/>
      <c r="N7698" s="22"/>
      <c r="O7698" s="22"/>
      <c r="P7698" s="25"/>
      <c r="Q7698" s="26"/>
    </row>
    <row r="7699" spans="1:17" x14ac:dyDescent="0.25">
      <c r="A7699" s="20"/>
      <c r="B7699" s="21"/>
      <c r="C7699" s="22"/>
      <c r="D7699" s="23"/>
      <c r="E7699" s="22"/>
      <c r="F7699" s="23"/>
      <c r="G7699" s="24"/>
      <c r="H7699" s="22"/>
      <c r="I7699" s="22"/>
      <c r="J7699" s="22"/>
      <c r="K7699" s="22"/>
      <c r="L7699" s="66"/>
      <c r="M7699" s="67"/>
      <c r="N7699" s="22"/>
      <c r="O7699" s="22"/>
      <c r="P7699" s="25"/>
      <c r="Q7699" s="26"/>
    </row>
    <row r="7700" spans="1:17" x14ac:dyDescent="0.25">
      <c r="A7700" s="20"/>
      <c r="B7700" s="21"/>
      <c r="C7700" s="22"/>
      <c r="D7700" s="23"/>
      <c r="E7700" s="22"/>
      <c r="F7700" s="23"/>
      <c r="G7700" s="24"/>
      <c r="H7700" s="22"/>
      <c r="I7700" s="22"/>
      <c r="J7700" s="22"/>
      <c r="K7700" s="22"/>
      <c r="L7700" s="66"/>
      <c r="M7700" s="67"/>
      <c r="N7700" s="22"/>
      <c r="O7700" s="22"/>
      <c r="P7700" s="25"/>
      <c r="Q7700" s="26"/>
    </row>
    <row r="7701" spans="1:17" x14ac:dyDescent="0.25">
      <c r="A7701" s="20"/>
      <c r="B7701" s="21"/>
      <c r="C7701" s="22"/>
      <c r="D7701" s="23"/>
      <c r="E7701" s="22"/>
      <c r="F7701" s="23"/>
      <c r="G7701" s="24"/>
      <c r="H7701" s="22"/>
      <c r="I7701" s="22"/>
      <c r="J7701" s="22"/>
      <c r="K7701" s="22"/>
      <c r="L7701" s="66"/>
      <c r="M7701" s="67"/>
      <c r="N7701" s="22"/>
      <c r="O7701" s="22"/>
      <c r="P7701" s="25"/>
      <c r="Q7701" s="26"/>
    </row>
    <row r="7702" spans="1:17" x14ac:dyDescent="0.25">
      <c r="A7702" s="20"/>
      <c r="B7702" s="21"/>
      <c r="C7702" s="22"/>
      <c r="D7702" s="23"/>
      <c r="E7702" s="22"/>
      <c r="F7702" s="23"/>
      <c r="G7702" s="24"/>
      <c r="H7702" s="22"/>
      <c r="I7702" s="22"/>
      <c r="J7702" s="22"/>
      <c r="K7702" s="22"/>
      <c r="L7702" s="66"/>
      <c r="M7702" s="67"/>
      <c r="N7702" s="22"/>
      <c r="O7702" s="22"/>
      <c r="P7702" s="25"/>
      <c r="Q7702" s="26"/>
    </row>
    <row r="7703" spans="1:17" x14ac:dyDescent="0.25">
      <c r="A7703" s="20"/>
      <c r="B7703" s="21"/>
      <c r="C7703" s="22"/>
      <c r="D7703" s="23"/>
      <c r="E7703" s="22"/>
      <c r="F7703" s="23"/>
      <c r="G7703" s="24"/>
      <c r="H7703" s="22"/>
      <c r="I7703" s="22"/>
      <c r="J7703" s="22"/>
      <c r="K7703" s="22"/>
      <c r="L7703" s="66"/>
      <c r="M7703" s="67"/>
      <c r="N7703" s="22"/>
      <c r="O7703" s="22"/>
      <c r="P7703" s="25"/>
      <c r="Q7703" s="26"/>
    </row>
    <row r="7704" spans="1:17" x14ac:dyDescent="0.25">
      <c r="A7704" s="20"/>
      <c r="B7704" s="21"/>
      <c r="C7704" s="22"/>
      <c r="D7704" s="23"/>
      <c r="E7704" s="22"/>
      <c r="F7704" s="23"/>
      <c r="G7704" s="24"/>
      <c r="H7704" s="22"/>
      <c r="I7704" s="22"/>
      <c r="J7704" s="22"/>
      <c r="K7704" s="22"/>
      <c r="L7704" s="66"/>
      <c r="M7704" s="67"/>
      <c r="N7704" s="22"/>
      <c r="O7704" s="22"/>
      <c r="P7704" s="25"/>
      <c r="Q7704" s="26"/>
    </row>
    <row r="7705" spans="1:17" x14ac:dyDescent="0.25">
      <c r="A7705" s="20"/>
      <c r="B7705" s="21"/>
      <c r="C7705" s="22"/>
      <c r="D7705" s="23"/>
      <c r="E7705" s="22"/>
      <c r="F7705" s="23"/>
      <c r="G7705" s="24"/>
      <c r="H7705" s="22"/>
      <c r="I7705" s="22"/>
      <c r="J7705" s="22"/>
      <c r="K7705" s="22"/>
      <c r="L7705" s="66"/>
      <c r="M7705" s="67"/>
      <c r="N7705" s="22"/>
      <c r="O7705" s="22"/>
      <c r="P7705" s="25"/>
      <c r="Q7705" s="26"/>
    </row>
    <row r="7706" spans="1:17" x14ac:dyDescent="0.25">
      <c r="A7706" s="20"/>
      <c r="B7706" s="21"/>
      <c r="C7706" s="22"/>
      <c r="D7706" s="23"/>
      <c r="E7706" s="22"/>
      <c r="F7706" s="23"/>
      <c r="G7706" s="24"/>
      <c r="H7706" s="22"/>
      <c r="I7706" s="22"/>
      <c r="J7706" s="22"/>
      <c r="K7706" s="22"/>
      <c r="L7706" s="66"/>
      <c r="M7706" s="67"/>
      <c r="N7706" s="22"/>
      <c r="O7706" s="22"/>
      <c r="P7706" s="25"/>
      <c r="Q7706" s="26"/>
    </row>
    <row r="7707" spans="1:17" x14ac:dyDescent="0.25">
      <c r="A7707" s="20"/>
      <c r="B7707" s="21"/>
      <c r="C7707" s="22"/>
      <c r="D7707" s="23"/>
      <c r="E7707" s="22"/>
      <c r="F7707" s="23"/>
      <c r="G7707" s="24"/>
      <c r="H7707" s="22"/>
      <c r="I7707" s="22"/>
      <c r="J7707" s="22"/>
      <c r="K7707" s="22"/>
      <c r="L7707" s="66"/>
      <c r="M7707" s="67"/>
      <c r="N7707" s="22"/>
      <c r="O7707" s="22"/>
      <c r="P7707" s="25"/>
      <c r="Q7707" s="26"/>
    </row>
    <row r="7708" spans="1:17" x14ac:dyDescent="0.25">
      <c r="A7708" s="20"/>
      <c r="B7708" s="21"/>
      <c r="C7708" s="22"/>
      <c r="D7708" s="23"/>
      <c r="E7708" s="22"/>
      <c r="F7708" s="23"/>
      <c r="G7708" s="24"/>
      <c r="H7708" s="22"/>
      <c r="I7708" s="22"/>
      <c r="J7708" s="22"/>
      <c r="K7708" s="22"/>
      <c r="L7708" s="66"/>
      <c r="M7708" s="67"/>
      <c r="N7708" s="22"/>
      <c r="O7708" s="22"/>
      <c r="P7708" s="25"/>
      <c r="Q7708" s="26"/>
    </row>
    <row r="7709" spans="1:17" x14ac:dyDescent="0.25">
      <c r="A7709" s="20"/>
      <c r="B7709" s="21"/>
      <c r="C7709" s="22"/>
      <c r="D7709" s="23"/>
      <c r="E7709" s="22"/>
      <c r="F7709" s="23"/>
      <c r="G7709" s="24"/>
      <c r="H7709" s="22"/>
      <c r="I7709" s="22"/>
      <c r="J7709" s="22"/>
      <c r="K7709" s="22"/>
      <c r="L7709" s="66"/>
      <c r="M7709" s="67"/>
      <c r="N7709" s="22"/>
      <c r="O7709" s="22"/>
      <c r="P7709" s="25"/>
      <c r="Q7709" s="26"/>
    </row>
    <row r="7710" spans="1:17" x14ac:dyDescent="0.25">
      <c r="A7710" s="20"/>
      <c r="B7710" s="21"/>
      <c r="C7710" s="22"/>
      <c r="D7710" s="23"/>
      <c r="E7710" s="22"/>
      <c r="F7710" s="23"/>
      <c r="G7710" s="24"/>
      <c r="H7710" s="22"/>
      <c r="I7710" s="22"/>
      <c r="J7710" s="22"/>
      <c r="K7710" s="22"/>
      <c r="L7710" s="66"/>
      <c r="M7710" s="67"/>
      <c r="N7710" s="22"/>
      <c r="O7710" s="22"/>
      <c r="P7710" s="25"/>
      <c r="Q7710" s="26"/>
    </row>
    <row r="7711" spans="1:17" x14ac:dyDescent="0.25">
      <c r="A7711" s="20"/>
      <c r="B7711" s="21"/>
      <c r="C7711" s="22"/>
      <c r="D7711" s="23"/>
      <c r="E7711" s="22"/>
      <c r="F7711" s="23"/>
      <c r="G7711" s="24"/>
      <c r="H7711" s="22"/>
      <c r="I7711" s="22"/>
      <c r="J7711" s="22"/>
      <c r="K7711" s="22"/>
      <c r="L7711" s="66"/>
      <c r="M7711" s="67"/>
      <c r="N7711" s="22"/>
      <c r="O7711" s="22"/>
      <c r="P7711" s="25"/>
      <c r="Q7711" s="26"/>
    </row>
    <row r="7712" spans="1:17" x14ac:dyDescent="0.25">
      <c r="A7712" s="20"/>
      <c r="B7712" s="21"/>
      <c r="C7712" s="22"/>
      <c r="D7712" s="23"/>
      <c r="E7712" s="22"/>
      <c r="F7712" s="23"/>
      <c r="G7712" s="24"/>
      <c r="H7712" s="22"/>
      <c r="I7712" s="22"/>
      <c r="J7712" s="22"/>
      <c r="K7712" s="22"/>
      <c r="L7712" s="66"/>
      <c r="M7712" s="67"/>
      <c r="N7712" s="22"/>
      <c r="O7712" s="22"/>
      <c r="P7712" s="25"/>
      <c r="Q7712" s="26"/>
    </row>
    <row r="7713" spans="1:17" x14ac:dyDescent="0.25">
      <c r="A7713" s="20"/>
      <c r="B7713" s="21"/>
      <c r="C7713" s="22"/>
      <c r="D7713" s="23"/>
      <c r="E7713" s="22"/>
      <c r="F7713" s="23"/>
      <c r="G7713" s="24"/>
      <c r="H7713" s="22"/>
      <c r="I7713" s="22"/>
      <c r="J7713" s="22"/>
      <c r="K7713" s="22"/>
      <c r="L7713" s="66"/>
      <c r="M7713" s="67"/>
      <c r="N7713" s="22"/>
      <c r="O7713" s="22"/>
      <c r="P7713" s="25"/>
      <c r="Q7713" s="26"/>
    </row>
    <row r="7714" spans="1:17" x14ac:dyDescent="0.25">
      <c r="A7714" s="20"/>
      <c r="B7714" s="21"/>
      <c r="C7714" s="22"/>
      <c r="D7714" s="23"/>
      <c r="E7714" s="22"/>
      <c r="F7714" s="23"/>
      <c r="G7714" s="24"/>
      <c r="H7714" s="22"/>
      <c r="I7714" s="22"/>
      <c r="J7714" s="22"/>
      <c r="K7714" s="22"/>
      <c r="L7714" s="66"/>
      <c r="M7714" s="67"/>
      <c r="N7714" s="22"/>
      <c r="O7714" s="22"/>
      <c r="P7714" s="25"/>
      <c r="Q7714" s="26"/>
    </row>
    <row r="7715" spans="1:17" x14ac:dyDescent="0.25">
      <c r="A7715" s="20"/>
      <c r="B7715" s="21"/>
      <c r="C7715" s="22"/>
      <c r="D7715" s="23"/>
      <c r="E7715" s="22"/>
      <c r="F7715" s="23"/>
      <c r="G7715" s="24"/>
      <c r="H7715" s="22"/>
      <c r="I7715" s="22"/>
      <c r="J7715" s="22"/>
      <c r="K7715" s="22"/>
      <c r="L7715" s="66"/>
      <c r="M7715" s="67"/>
      <c r="N7715" s="22"/>
      <c r="O7715" s="22"/>
      <c r="P7715" s="25"/>
      <c r="Q7715" s="26"/>
    </row>
    <row r="7716" spans="1:17" x14ac:dyDescent="0.25">
      <c r="A7716" s="20"/>
      <c r="B7716" s="21"/>
      <c r="C7716" s="22"/>
      <c r="D7716" s="23"/>
      <c r="E7716" s="22"/>
      <c r="F7716" s="23"/>
      <c r="G7716" s="24"/>
      <c r="H7716" s="22"/>
      <c r="I7716" s="22"/>
      <c r="J7716" s="22"/>
      <c r="K7716" s="22"/>
      <c r="L7716" s="66"/>
      <c r="M7716" s="67"/>
      <c r="N7716" s="22"/>
      <c r="O7716" s="22"/>
      <c r="P7716" s="25"/>
      <c r="Q7716" s="26"/>
    </row>
    <row r="7717" spans="1:17" x14ac:dyDescent="0.25">
      <c r="A7717" s="20"/>
      <c r="B7717" s="21"/>
      <c r="C7717" s="22"/>
      <c r="D7717" s="23"/>
      <c r="E7717" s="22"/>
      <c r="F7717" s="23"/>
      <c r="G7717" s="24"/>
      <c r="H7717" s="22"/>
      <c r="I7717" s="22"/>
      <c r="J7717" s="22"/>
      <c r="K7717" s="22"/>
      <c r="L7717" s="66"/>
      <c r="M7717" s="67"/>
      <c r="N7717" s="22"/>
      <c r="O7717" s="22"/>
      <c r="P7717" s="25"/>
      <c r="Q7717" s="26"/>
    </row>
    <row r="7718" spans="1:17" x14ac:dyDescent="0.25">
      <c r="A7718" s="20"/>
      <c r="B7718" s="21"/>
      <c r="C7718" s="22"/>
      <c r="D7718" s="23"/>
      <c r="E7718" s="22"/>
      <c r="F7718" s="23"/>
      <c r="G7718" s="24"/>
      <c r="H7718" s="22"/>
      <c r="I7718" s="22"/>
      <c r="J7718" s="22"/>
      <c r="K7718" s="22"/>
      <c r="L7718" s="66"/>
      <c r="M7718" s="67"/>
      <c r="N7718" s="22"/>
      <c r="O7718" s="22"/>
      <c r="P7718" s="25"/>
      <c r="Q7718" s="26"/>
    </row>
    <row r="7719" spans="1:17" x14ac:dyDescent="0.25">
      <c r="A7719" s="20"/>
      <c r="B7719" s="21"/>
      <c r="C7719" s="22"/>
      <c r="D7719" s="23"/>
      <c r="E7719" s="22"/>
      <c r="F7719" s="23"/>
      <c r="G7719" s="24"/>
      <c r="H7719" s="22"/>
      <c r="I7719" s="22"/>
      <c r="J7719" s="22"/>
      <c r="K7719" s="22"/>
      <c r="L7719" s="66"/>
      <c r="M7719" s="67"/>
      <c r="N7719" s="22"/>
      <c r="O7719" s="22"/>
      <c r="P7719" s="25"/>
      <c r="Q7719" s="26"/>
    </row>
    <row r="7720" spans="1:17" x14ac:dyDescent="0.25">
      <c r="A7720" s="20"/>
      <c r="B7720" s="21"/>
      <c r="C7720" s="22"/>
      <c r="D7720" s="23"/>
      <c r="E7720" s="22"/>
      <c r="F7720" s="23"/>
      <c r="G7720" s="24"/>
      <c r="H7720" s="22"/>
      <c r="I7720" s="22"/>
      <c r="J7720" s="22"/>
      <c r="K7720" s="22"/>
      <c r="L7720" s="66"/>
      <c r="M7720" s="67"/>
      <c r="N7720" s="22"/>
      <c r="O7720" s="22"/>
      <c r="P7720" s="25"/>
      <c r="Q7720" s="26"/>
    </row>
    <row r="7721" spans="1:17" x14ac:dyDescent="0.25">
      <c r="A7721" s="20"/>
      <c r="B7721" s="21"/>
      <c r="C7721" s="22"/>
      <c r="D7721" s="23"/>
      <c r="E7721" s="22"/>
      <c r="F7721" s="23"/>
      <c r="G7721" s="24"/>
      <c r="H7721" s="22"/>
      <c r="I7721" s="22"/>
      <c r="J7721" s="22"/>
      <c r="K7721" s="22"/>
      <c r="L7721" s="66"/>
      <c r="M7721" s="67"/>
      <c r="N7721" s="22"/>
      <c r="O7721" s="22"/>
      <c r="P7721" s="25"/>
      <c r="Q7721" s="26"/>
    </row>
    <row r="7722" spans="1:17" x14ac:dyDescent="0.25">
      <c r="A7722" s="20"/>
      <c r="B7722" s="21"/>
      <c r="C7722" s="22"/>
      <c r="D7722" s="23"/>
      <c r="E7722" s="22"/>
      <c r="F7722" s="23"/>
      <c r="G7722" s="24"/>
      <c r="H7722" s="22"/>
      <c r="I7722" s="22"/>
      <c r="J7722" s="22"/>
      <c r="K7722" s="22"/>
      <c r="L7722" s="66"/>
      <c r="M7722" s="67"/>
      <c r="N7722" s="22"/>
      <c r="O7722" s="22"/>
      <c r="P7722" s="25"/>
      <c r="Q7722" s="26"/>
    </row>
    <row r="7723" spans="1:17" x14ac:dyDescent="0.25">
      <c r="A7723" s="20"/>
      <c r="B7723" s="21"/>
      <c r="C7723" s="22"/>
      <c r="D7723" s="23"/>
      <c r="E7723" s="22"/>
      <c r="F7723" s="23"/>
      <c r="G7723" s="24"/>
      <c r="H7723" s="22"/>
      <c r="I7723" s="22"/>
      <c r="J7723" s="22"/>
      <c r="K7723" s="22"/>
      <c r="L7723" s="66"/>
      <c r="M7723" s="67"/>
      <c r="N7723" s="22"/>
      <c r="O7723" s="22"/>
      <c r="P7723" s="25"/>
      <c r="Q7723" s="26"/>
    </row>
    <row r="7724" spans="1:17" x14ac:dyDescent="0.25">
      <c r="A7724" s="20"/>
      <c r="B7724" s="21"/>
      <c r="C7724" s="22"/>
      <c r="D7724" s="23"/>
      <c r="E7724" s="22"/>
      <c r="F7724" s="23"/>
      <c r="G7724" s="24"/>
      <c r="H7724" s="22"/>
      <c r="I7724" s="22"/>
      <c r="J7724" s="22"/>
      <c r="K7724" s="22"/>
      <c r="L7724" s="66"/>
      <c r="M7724" s="67"/>
      <c r="N7724" s="22"/>
      <c r="O7724" s="22"/>
      <c r="P7724" s="25"/>
      <c r="Q7724" s="26"/>
    </row>
    <row r="7725" spans="1:17" x14ac:dyDescent="0.25">
      <c r="A7725" s="20"/>
      <c r="B7725" s="21"/>
      <c r="C7725" s="22"/>
      <c r="D7725" s="23"/>
      <c r="E7725" s="22"/>
      <c r="F7725" s="23"/>
      <c r="G7725" s="24"/>
      <c r="H7725" s="22"/>
      <c r="I7725" s="22"/>
      <c r="J7725" s="22"/>
      <c r="K7725" s="22"/>
      <c r="L7725" s="66"/>
      <c r="M7725" s="67"/>
      <c r="N7725" s="22"/>
      <c r="O7725" s="22"/>
      <c r="P7725" s="25"/>
      <c r="Q7725" s="26"/>
    </row>
    <row r="7726" spans="1:17" x14ac:dyDescent="0.25">
      <c r="A7726" s="20"/>
      <c r="B7726" s="21"/>
      <c r="C7726" s="22"/>
      <c r="D7726" s="23"/>
      <c r="E7726" s="22"/>
      <c r="F7726" s="23"/>
      <c r="G7726" s="24"/>
      <c r="H7726" s="22"/>
      <c r="I7726" s="22"/>
      <c r="J7726" s="22"/>
      <c r="K7726" s="22"/>
      <c r="L7726" s="66"/>
      <c r="M7726" s="67"/>
      <c r="N7726" s="22"/>
      <c r="O7726" s="22"/>
      <c r="P7726" s="25"/>
      <c r="Q7726" s="26"/>
    </row>
    <row r="7727" spans="1:17" x14ac:dyDescent="0.25">
      <c r="A7727" s="20"/>
      <c r="B7727" s="21"/>
      <c r="C7727" s="22"/>
      <c r="D7727" s="23"/>
      <c r="E7727" s="22"/>
      <c r="F7727" s="23"/>
      <c r="G7727" s="24"/>
      <c r="H7727" s="22"/>
      <c r="I7727" s="22"/>
      <c r="J7727" s="22"/>
      <c r="K7727" s="22"/>
      <c r="L7727" s="66"/>
      <c r="M7727" s="67"/>
      <c r="N7727" s="22"/>
      <c r="O7727" s="22"/>
      <c r="P7727" s="25"/>
      <c r="Q7727" s="26"/>
    </row>
    <row r="7728" spans="1:17" x14ac:dyDescent="0.25">
      <c r="A7728" s="20"/>
      <c r="B7728" s="21"/>
      <c r="C7728" s="22"/>
      <c r="D7728" s="23"/>
      <c r="E7728" s="22"/>
      <c r="F7728" s="23"/>
      <c r="G7728" s="24"/>
      <c r="H7728" s="22"/>
      <c r="I7728" s="22"/>
      <c r="J7728" s="22"/>
      <c r="K7728" s="22"/>
      <c r="L7728" s="66"/>
      <c r="M7728" s="67"/>
      <c r="N7728" s="22"/>
      <c r="O7728" s="22"/>
      <c r="P7728" s="25"/>
      <c r="Q7728" s="26"/>
    </row>
    <row r="7729" spans="1:17" x14ac:dyDescent="0.25">
      <c r="A7729" s="20"/>
      <c r="B7729" s="21"/>
      <c r="C7729" s="22"/>
      <c r="D7729" s="23"/>
      <c r="E7729" s="22"/>
      <c r="F7729" s="23"/>
      <c r="G7729" s="24"/>
      <c r="H7729" s="22"/>
      <c r="I7729" s="22"/>
      <c r="J7729" s="22"/>
      <c r="K7729" s="22"/>
      <c r="L7729" s="66"/>
      <c r="M7729" s="67"/>
      <c r="N7729" s="22"/>
      <c r="O7729" s="22"/>
      <c r="P7729" s="25"/>
      <c r="Q7729" s="26"/>
    </row>
    <row r="7730" spans="1:17" x14ac:dyDescent="0.25">
      <c r="A7730" s="20"/>
      <c r="B7730" s="21"/>
      <c r="C7730" s="22"/>
      <c r="D7730" s="23"/>
      <c r="E7730" s="22"/>
      <c r="F7730" s="23"/>
      <c r="G7730" s="24"/>
      <c r="H7730" s="22"/>
      <c r="I7730" s="22"/>
      <c r="J7730" s="22"/>
      <c r="K7730" s="22"/>
      <c r="L7730" s="66"/>
      <c r="M7730" s="67"/>
      <c r="N7730" s="22"/>
      <c r="O7730" s="22"/>
      <c r="P7730" s="25"/>
      <c r="Q7730" s="26"/>
    </row>
    <row r="7731" spans="1:17" x14ac:dyDescent="0.25">
      <c r="A7731" s="20"/>
      <c r="B7731" s="21"/>
      <c r="C7731" s="22"/>
      <c r="D7731" s="23"/>
      <c r="E7731" s="22"/>
      <c r="F7731" s="23"/>
      <c r="G7731" s="24"/>
      <c r="H7731" s="22"/>
      <c r="I7731" s="22"/>
      <c r="J7731" s="22"/>
      <c r="K7731" s="22"/>
      <c r="L7731" s="66"/>
      <c r="M7731" s="67"/>
      <c r="N7731" s="22"/>
      <c r="O7731" s="22"/>
      <c r="P7731" s="25"/>
      <c r="Q7731" s="26"/>
    </row>
    <row r="7732" spans="1:17" x14ac:dyDescent="0.25">
      <c r="A7732" s="20"/>
      <c r="B7732" s="21"/>
      <c r="C7732" s="22"/>
      <c r="D7732" s="23"/>
      <c r="E7732" s="22"/>
      <c r="F7732" s="23"/>
      <c r="G7732" s="24"/>
      <c r="H7732" s="22"/>
      <c r="I7732" s="22"/>
      <c r="J7732" s="22"/>
      <c r="K7732" s="22"/>
      <c r="L7732" s="66"/>
      <c r="M7732" s="67"/>
      <c r="N7732" s="22"/>
      <c r="O7732" s="22"/>
      <c r="P7732" s="25"/>
      <c r="Q7732" s="26"/>
    </row>
    <row r="7733" spans="1:17" x14ac:dyDescent="0.25">
      <c r="A7733" s="20"/>
      <c r="B7733" s="21"/>
      <c r="C7733" s="22"/>
      <c r="D7733" s="23"/>
      <c r="E7733" s="22"/>
      <c r="F7733" s="23"/>
      <c r="G7733" s="24"/>
      <c r="H7733" s="22"/>
      <c r="I7733" s="22"/>
      <c r="J7733" s="22"/>
      <c r="K7733" s="22"/>
      <c r="L7733" s="66"/>
      <c r="M7733" s="67"/>
      <c r="N7733" s="22"/>
      <c r="O7733" s="22"/>
      <c r="P7733" s="25"/>
      <c r="Q7733" s="26"/>
    </row>
    <row r="7734" spans="1:17" x14ac:dyDescent="0.25">
      <c r="A7734" s="20"/>
      <c r="B7734" s="21"/>
      <c r="C7734" s="22"/>
      <c r="D7734" s="23"/>
      <c r="E7734" s="22"/>
      <c r="F7734" s="23"/>
      <c r="G7734" s="24"/>
      <c r="H7734" s="22"/>
      <c r="I7734" s="22"/>
      <c r="J7734" s="22"/>
      <c r="K7734" s="22"/>
      <c r="L7734" s="66"/>
      <c r="M7734" s="67"/>
      <c r="N7734" s="22"/>
      <c r="O7734" s="22"/>
      <c r="P7734" s="25"/>
      <c r="Q7734" s="26"/>
    </row>
    <row r="7735" spans="1:17" x14ac:dyDescent="0.25">
      <c r="A7735" s="20"/>
      <c r="B7735" s="21"/>
      <c r="C7735" s="22"/>
      <c r="D7735" s="23"/>
      <c r="E7735" s="22"/>
      <c r="F7735" s="23"/>
      <c r="G7735" s="24"/>
      <c r="H7735" s="22"/>
      <c r="I7735" s="22"/>
      <c r="J7735" s="22"/>
      <c r="K7735" s="22"/>
      <c r="L7735" s="66"/>
      <c r="M7735" s="67"/>
      <c r="N7735" s="22"/>
      <c r="O7735" s="22"/>
      <c r="P7735" s="25"/>
      <c r="Q7735" s="26"/>
    </row>
    <row r="7736" spans="1:17" x14ac:dyDescent="0.25">
      <c r="A7736" s="20"/>
      <c r="B7736" s="21"/>
      <c r="C7736" s="22"/>
      <c r="D7736" s="23"/>
      <c r="E7736" s="22"/>
      <c r="F7736" s="23"/>
      <c r="G7736" s="24"/>
      <c r="H7736" s="22"/>
      <c r="I7736" s="22"/>
      <c r="J7736" s="22"/>
      <c r="K7736" s="22"/>
      <c r="L7736" s="66"/>
      <c r="M7736" s="67"/>
      <c r="N7736" s="22"/>
      <c r="O7736" s="22"/>
      <c r="P7736" s="25"/>
      <c r="Q7736" s="26"/>
    </row>
    <row r="7737" spans="1:17" x14ac:dyDescent="0.25">
      <c r="A7737" s="20"/>
      <c r="B7737" s="21"/>
      <c r="C7737" s="22"/>
      <c r="D7737" s="23"/>
      <c r="E7737" s="22"/>
      <c r="F7737" s="23"/>
      <c r="G7737" s="24"/>
      <c r="H7737" s="22"/>
      <c r="I7737" s="22"/>
      <c r="J7737" s="22"/>
      <c r="K7737" s="22"/>
      <c r="L7737" s="66"/>
      <c r="M7737" s="67"/>
      <c r="N7737" s="22"/>
      <c r="O7737" s="22"/>
      <c r="P7737" s="25"/>
      <c r="Q7737" s="26"/>
    </row>
    <row r="7738" spans="1:17" x14ac:dyDescent="0.25">
      <c r="A7738" s="20"/>
      <c r="B7738" s="21"/>
      <c r="C7738" s="22"/>
      <c r="D7738" s="23"/>
      <c r="E7738" s="22"/>
      <c r="F7738" s="23"/>
      <c r="G7738" s="24"/>
      <c r="H7738" s="22"/>
      <c r="I7738" s="22"/>
      <c r="J7738" s="22"/>
      <c r="K7738" s="22"/>
      <c r="L7738" s="66"/>
      <c r="M7738" s="67"/>
      <c r="N7738" s="22"/>
      <c r="O7738" s="22"/>
      <c r="P7738" s="25"/>
      <c r="Q7738" s="26"/>
    </row>
    <row r="7739" spans="1:17" x14ac:dyDescent="0.25">
      <c r="A7739" s="20"/>
      <c r="B7739" s="21"/>
      <c r="C7739" s="22"/>
      <c r="D7739" s="23"/>
      <c r="E7739" s="22"/>
      <c r="F7739" s="23"/>
      <c r="G7739" s="24"/>
      <c r="H7739" s="22"/>
      <c r="I7739" s="22"/>
      <c r="J7739" s="22"/>
      <c r="K7739" s="22"/>
      <c r="L7739" s="66"/>
      <c r="M7739" s="67"/>
      <c r="N7739" s="22"/>
      <c r="O7739" s="22"/>
      <c r="P7739" s="25"/>
      <c r="Q7739" s="26"/>
    </row>
    <row r="7740" spans="1:17" x14ac:dyDescent="0.25">
      <c r="A7740" s="20"/>
      <c r="B7740" s="21"/>
      <c r="C7740" s="22"/>
      <c r="D7740" s="23"/>
      <c r="E7740" s="22"/>
      <c r="F7740" s="23"/>
      <c r="G7740" s="24"/>
      <c r="H7740" s="22"/>
      <c r="I7740" s="22"/>
      <c r="J7740" s="22"/>
      <c r="K7740" s="22"/>
      <c r="L7740" s="66"/>
      <c r="M7740" s="67"/>
      <c r="N7740" s="22"/>
      <c r="O7740" s="22"/>
      <c r="P7740" s="25"/>
      <c r="Q7740" s="26"/>
    </row>
    <row r="7741" spans="1:17" x14ac:dyDescent="0.25">
      <c r="A7741" s="20"/>
      <c r="B7741" s="21"/>
      <c r="C7741" s="22"/>
      <c r="D7741" s="23"/>
      <c r="E7741" s="22"/>
      <c r="F7741" s="23"/>
      <c r="G7741" s="24"/>
      <c r="H7741" s="22"/>
      <c r="I7741" s="22"/>
      <c r="J7741" s="22"/>
      <c r="K7741" s="22"/>
      <c r="L7741" s="66"/>
      <c r="M7741" s="67"/>
      <c r="N7741" s="22"/>
      <c r="O7741" s="22"/>
      <c r="P7741" s="25"/>
      <c r="Q7741" s="26"/>
    </row>
    <row r="7742" spans="1:17" x14ac:dyDescent="0.25">
      <c r="A7742" s="20"/>
      <c r="B7742" s="21"/>
      <c r="C7742" s="22"/>
      <c r="D7742" s="23"/>
      <c r="E7742" s="22"/>
      <c r="F7742" s="23"/>
      <c r="G7742" s="24"/>
      <c r="H7742" s="22"/>
      <c r="I7742" s="22"/>
      <c r="J7742" s="22"/>
      <c r="K7742" s="22"/>
      <c r="L7742" s="66"/>
      <c r="M7742" s="67"/>
      <c r="N7742" s="22"/>
      <c r="O7742" s="22"/>
      <c r="P7742" s="25"/>
      <c r="Q7742" s="26"/>
    </row>
    <row r="7743" spans="1:17" x14ac:dyDescent="0.25">
      <c r="A7743" s="20"/>
      <c r="B7743" s="21"/>
      <c r="C7743" s="22"/>
      <c r="D7743" s="23"/>
      <c r="E7743" s="22"/>
      <c r="F7743" s="23"/>
      <c r="G7743" s="24"/>
      <c r="H7743" s="22"/>
      <c r="I7743" s="22"/>
      <c r="J7743" s="22"/>
      <c r="K7743" s="22"/>
      <c r="L7743" s="66"/>
      <c r="M7743" s="67"/>
      <c r="N7743" s="22"/>
      <c r="O7743" s="22"/>
      <c r="P7743" s="25"/>
      <c r="Q7743" s="26"/>
    </row>
    <row r="7744" spans="1:17" x14ac:dyDescent="0.25">
      <c r="A7744" s="20"/>
      <c r="B7744" s="21"/>
      <c r="C7744" s="22"/>
      <c r="D7744" s="23"/>
      <c r="E7744" s="22"/>
      <c r="F7744" s="23"/>
      <c r="G7744" s="24"/>
      <c r="H7744" s="22"/>
      <c r="I7744" s="22"/>
      <c r="J7744" s="22"/>
      <c r="K7744" s="22"/>
      <c r="L7744" s="66"/>
      <c r="M7744" s="67"/>
      <c r="N7744" s="22"/>
      <c r="O7744" s="22"/>
      <c r="P7744" s="25"/>
      <c r="Q7744" s="26"/>
    </row>
    <row r="7745" spans="1:17" x14ac:dyDescent="0.25">
      <c r="A7745" s="20"/>
      <c r="B7745" s="21"/>
      <c r="C7745" s="22"/>
      <c r="D7745" s="23"/>
      <c r="E7745" s="22"/>
      <c r="F7745" s="23"/>
      <c r="G7745" s="24"/>
      <c r="H7745" s="22"/>
      <c r="I7745" s="22"/>
      <c r="J7745" s="22"/>
      <c r="K7745" s="22"/>
      <c r="L7745" s="66"/>
      <c r="M7745" s="67"/>
      <c r="N7745" s="22"/>
      <c r="O7745" s="22"/>
      <c r="P7745" s="25"/>
      <c r="Q7745" s="26"/>
    </row>
    <row r="7746" spans="1:17" x14ac:dyDescent="0.25">
      <c r="A7746" s="20"/>
      <c r="B7746" s="21"/>
      <c r="C7746" s="22"/>
      <c r="D7746" s="23"/>
      <c r="E7746" s="22"/>
      <c r="F7746" s="23"/>
      <c r="G7746" s="24"/>
      <c r="H7746" s="22"/>
      <c r="I7746" s="22"/>
      <c r="J7746" s="22"/>
      <c r="K7746" s="22"/>
      <c r="L7746" s="66"/>
      <c r="M7746" s="67"/>
      <c r="N7746" s="22"/>
      <c r="O7746" s="22"/>
      <c r="P7746" s="25"/>
      <c r="Q7746" s="26"/>
    </row>
    <row r="7747" spans="1:17" x14ac:dyDescent="0.25">
      <c r="A7747" s="20"/>
      <c r="B7747" s="21"/>
      <c r="C7747" s="22"/>
      <c r="D7747" s="23"/>
      <c r="E7747" s="22"/>
      <c r="F7747" s="23"/>
      <c r="G7747" s="24"/>
      <c r="H7747" s="22"/>
      <c r="I7747" s="22"/>
      <c r="J7747" s="22"/>
      <c r="K7747" s="22"/>
      <c r="L7747" s="66"/>
      <c r="M7747" s="67"/>
      <c r="N7747" s="22"/>
      <c r="O7747" s="22"/>
      <c r="P7747" s="25"/>
      <c r="Q7747" s="26"/>
    </row>
    <row r="7748" spans="1:17" x14ac:dyDescent="0.25">
      <c r="A7748" s="20"/>
      <c r="B7748" s="21"/>
      <c r="C7748" s="22"/>
      <c r="D7748" s="23"/>
      <c r="E7748" s="22"/>
      <c r="F7748" s="23"/>
      <c r="G7748" s="24"/>
      <c r="H7748" s="22"/>
      <c r="I7748" s="22"/>
      <c r="J7748" s="22"/>
      <c r="K7748" s="22"/>
      <c r="L7748" s="66"/>
      <c r="M7748" s="67"/>
      <c r="N7748" s="22"/>
      <c r="O7748" s="22"/>
      <c r="P7748" s="25"/>
      <c r="Q7748" s="26"/>
    </row>
    <row r="7749" spans="1:17" x14ac:dyDescent="0.25">
      <c r="A7749" s="20"/>
      <c r="B7749" s="21"/>
      <c r="C7749" s="22"/>
      <c r="D7749" s="23"/>
      <c r="E7749" s="22"/>
      <c r="F7749" s="23"/>
      <c r="G7749" s="24"/>
      <c r="H7749" s="22"/>
      <c r="I7749" s="22"/>
      <c r="J7749" s="22"/>
      <c r="K7749" s="22"/>
      <c r="L7749" s="66"/>
      <c r="M7749" s="67"/>
      <c r="N7749" s="22"/>
      <c r="O7749" s="22"/>
      <c r="P7749" s="25"/>
      <c r="Q7749" s="26"/>
    </row>
    <row r="7750" spans="1:17" x14ac:dyDescent="0.25">
      <c r="A7750" s="20"/>
      <c r="B7750" s="21"/>
      <c r="C7750" s="22"/>
      <c r="D7750" s="23"/>
      <c r="E7750" s="22"/>
      <c r="F7750" s="23"/>
      <c r="G7750" s="24"/>
      <c r="H7750" s="22"/>
      <c r="I7750" s="22"/>
      <c r="J7750" s="22"/>
      <c r="K7750" s="22"/>
      <c r="L7750" s="66"/>
      <c r="M7750" s="67"/>
      <c r="N7750" s="22"/>
      <c r="O7750" s="22"/>
      <c r="P7750" s="25"/>
      <c r="Q7750" s="26"/>
    </row>
    <row r="7751" spans="1:17" x14ac:dyDescent="0.25">
      <c r="A7751" s="20"/>
      <c r="B7751" s="21"/>
      <c r="C7751" s="22"/>
      <c r="D7751" s="23"/>
      <c r="E7751" s="22"/>
      <c r="F7751" s="23"/>
      <c r="G7751" s="24"/>
      <c r="H7751" s="22"/>
      <c r="I7751" s="22"/>
      <c r="J7751" s="22"/>
      <c r="K7751" s="22"/>
      <c r="L7751" s="66"/>
      <c r="M7751" s="67"/>
      <c r="N7751" s="22"/>
      <c r="O7751" s="22"/>
      <c r="P7751" s="25"/>
      <c r="Q7751" s="26"/>
    </row>
    <row r="7752" spans="1:17" x14ac:dyDescent="0.25">
      <c r="A7752" s="20"/>
      <c r="B7752" s="21"/>
      <c r="C7752" s="22"/>
      <c r="D7752" s="23"/>
      <c r="E7752" s="22"/>
      <c r="F7752" s="23"/>
      <c r="G7752" s="24"/>
      <c r="H7752" s="22"/>
      <c r="I7752" s="22"/>
      <c r="J7752" s="22"/>
      <c r="K7752" s="22"/>
      <c r="L7752" s="66"/>
      <c r="M7752" s="67"/>
      <c r="N7752" s="22"/>
      <c r="O7752" s="22"/>
      <c r="P7752" s="25"/>
      <c r="Q7752" s="26"/>
    </row>
    <row r="7753" spans="1:17" x14ac:dyDescent="0.25">
      <c r="A7753" s="20"/>
      <c r="B7753" s="21"/>
      <c r="C7753" s="22"/>
      <c r="D7753" s="23"/>
      <c r="E7753" s="22"/>
      <c r="F7753" s="23"/>
      <c r="G7753" s="24"/>
      <c r="H7753" s="22"/>
      <c r="I7753" s="22"/>
      <c r="J7753" s="22"/>
      <c r="K7753" s="22"/>
      <c r="L7753" s="66"/>
      <c r="M7753" s="67"/>
      <c r="N7753" s="22"/>
      <c r="O7753" s="22"/>
      <c r="P7753" s="25"/>
      <c r="Q7753" s="26"/>
    </row>
    <row r="7754" spans="1:17" x14ac:dyDescent="0.25">
      <c r="A7754" s="20"/>
      <c r="B7754" s="21"/>
      <c r="C7754" s="22"/>
      <c r="D7754" s="23"/>
      <c r="E7754" s="22"/>
      <c r="F7754" s="23"/>
      <c r="G7754" s="24"/>
      <c r="H7754" s="22"/>
      <c r="I7754" s="22"/>
      <c r="J7754" s="22"/>
      <c r="K7754" s="22"/>
      <c r="L7754" s="66"/>
      <c r="M7754" s="67"/>
      <c r="N7754" s="22"/>
      <c r="O7754" s="22"/>
      <c r="P7754" s="25"/>
      <c r="Q7754" s="26"/>
    </row>
    <row r="7755" spans="1:17" x14ac:dyDescent="0.25">
      <c r="A7755" s="20"/>
      <c r="B7755" s="21"/>
      <c r="C7755" s="22"/>
      <c r="D7755" s="23"/>
      <c r="E7755" s="22"/>
      <c r="F7755" s="23"/>
      <c r="G7755" s="24"/>
      <c r="H7755" s="22"/>
      <c r="I7755" s="22"/>
      <c r="J7755" s="22"/>
      <c r="K7755" s="22"/>
      <c r="L7755" s="66"/>
      <c r="M7755" s="67"/>
      <c r="N7755" s="22"/>
      <c r="O7755" s="22"/>
      <c r="P7755" s="25"/>
      <c r="Q7755" s="26"/>
    </row>
    <row r="7756" spans="1:17" x14ac:dyDescent="0.25">
      <c r="A7756" s="20"/>
      <c r="B7756" s="21"/>
      <c r="C7756" s="22"/>
      <c r="D7756" s="23"/>
      <c r="E7756" s="22"/>
      <c r="F7756" s="23"/>
      <c r="G7756" s="24"/>
      <c r="H7756" s="22"/>
      <c r="I7756" s="22"/>
      <c r="J7756" s="22"/>
      <c r="K7756" s="22"/>
      <c r="L7756" s="66"/>
      <c r="M7756" s="67"/>
      <c r="N7756" s="22"/>
      <c r="O7756" s="22"/>
      <c r="P7756" s="25"/>
      <c r="Q7756" s="26"/>
    </row>
    <row r="7757" spans="1:17" x14ac:dyDescent="0.25">
      <c r="A7757" s="20"/>
      <c r="B7757" s="21"/>
      <c r="C7757" s="22"/>
      <c r="D7757" s="23"/>
      <c r="E7757" s="22"/>
      <c r="F7757" s="23"/>
      <c r="G7757" s="24"/>
      <c r="H7757" s="22"/>
      <c r="I7757" s="22"/>
      <c r="J7757" s="22"/>
      <c r="K7757" s="22"/>
      <c r="L7757" s="66"/>
      <c r="M7757" s="67"/>
      <c r="N7757" s="22"/>
      <c r="O7757" s="22"/>
      <c r="P7757" s="25"/>
      <c r="Q7757" s="26"/>
    </row>
    <row r="7758" spans="1:17" x14ac:dyDescent="0.25">
      <c r="A7758" s="20"/>
      <c r="B7758" s="21"/>
      <c r="C7758" s="22"/>
      <c r="D7758" s="23"/>
      <c r="E7758" s="22"/>
      <c r="F7758" s="23"/>
      <c r="G7758" s="24"/>
      <c r="H7758" s="22"/>
      <c r="I7758" s="22"/>
      <c r="J7758" s="22"/>
      <c r="K7758" s="22"/>
      <c r="L7758" s="66"/>
      <c r="M7758" s="67"/>
      <c r="N7758" s="22"/>
      <c r="O7758" s="22"/>
      <c r="P7758" s="25"/>
      <c r="Q7758" s="26"/>
    </row>
    <row r="7759" spans="1:17" x14ac:dyDescent="0.25">
      <c r="A7759" s="20"/>
      <c r="B7759" s="21"/>
      <c r="C7759" s="22"/>
      <c r="D7759" s="23"/>
      <c r="E7759" s="22"/>
      <c r="F7759" s="23"/>
      <c r="G7759" s="24"/>
      <c r="H7759" s="22"/>
      <c r="I7759" s="22"/>
      <c r="J7759" s="22"/>
      <c r="K7759" s="22"/>
      <c r="L7759" s="66"/>
      <c r="M7759" s="67"/>
      <c r="N7759" s="22"/>
      <c r="O7759" s="22"/>
      <c r="P7759" s="25"/>
      <c r="Q7759" s="26"/>
    </row>
    <row r="7760" spans="1:17" x14ac:dyDescent="0.25">
      <c r="A7760" s="20"/>
      <c r="B7760" s="21"/>
      <c r="C7760" s="22"/>
      <c r="D7760" s="23"/>
      <c r="E7760" s="22"/>
      <c r="F7760" s="23"/>
      <c r="G7760" s="24"/>
      <c r="H7760" s="22"/>
      <c r="I7760" s="22"/>
      <c r="J7760" s="22"/>
      <c r="K7760" s="22"/>
      <c r="L7760" s="66"/>
      <c r="M7760" s="67"/>
      <c r="N7760" s="22"/>
      <c r="O7760" s="22"/>
      <c r="P7760" s="25"/>
      <c r="Q7760" s="26"/>
    </row>
    <row r="7761" spans="1:17" x14ac:dyDescent="0.25">
      <c r="A7761" s="20"/>
      <c r="B7761" s="21"/>
      <c r="C7761" s="22"/>
      <c r="D7761" s="23"/>
      <c r="E7761" s="22"/>
      <c r="F7761" s="23"/>
      <c r="G7761" s="24"/>
      <c r="H7761" s="22"/>
      <c r="I7761" s="22"/>
      <c r="J7761" s="22"/>
      <c r="K7761" s="22"/>
      <c r="L7761" s="66"/>
      <c r="M7761" s="67"/>
      <c r="N7761" s="22"/>
      <c r="O7761" s="22"/>
      <c r="P7761" s="25"/>
      <c r="Q7761" s="26"/>
    </row>
    <row r="7762" spans="1:17" x14ac:dyDescent="0.25">
      <c r="A7762" s="20"/>
      <c r="B7762" s="21"/>
      <c r="C7762" s="22"/>
      <c r="D7762" s="23"/>
      <c r="E7762" s="22"/>
      <c r="F7762" s="23"/>
      <c r="G7762" s="24"/>
      <c r="H7762" s="22"/>
      <c r="I7762" s="22"/>
      <c r="J7762" s="22"/>
      <c r="K7762" s="22"/>
      <c r="L7762" s="66"/>
      <c r="M7762" s="67"/>
      <c r="N7762" s="22"/>
      <c r="O7762" s="22"/>
      <c r="P7762" s="25"/>
      <c r="Q7762" s="26"/>
    </row>
    <row r="7763" spans="1:17" x14ac:dyDescent="0.25">
      <c r="A7763" s="20"/>
      <c r="B7763" s="21"/>
      <c r="C7763" s="22"/>
      <c r="D7763" s="23"/>
      <c r="E7763" s="22"/>
      <c r="F7763" s="23"/>
      <c r="G7763" s="24"/>
      <c r="H7763" s="22"/>
      <c r="I7763" s="22"/>
      <c r="J7763" s="22"/>
      <c r="K7763" s="22"/>
      <c r="L7763" s="66"/>
      <c r="M7763" s="67"/>
      <c r="N7763" s="22"/>
      <c r="O7763" s="22"/>
      <c r="P7763" s="25"/>
      <c r="Q7763" s="26"/>
    </row>
    <row r="7764" spans="1:17" x14ac:dyDescent="0.25">
      <c r="A7764" s="20"/>
      <c r="B7764" s="21"/>
      <c r="C7764" s="22"/>
      <c r="D7764" s="23"/>
      <c r="E7764" s="22"/>
      <c r="F7764" s="23"/>
      <c r="G7764" s="24"/>
      <c r="H7764" s="22"/>
      <c r="I7764" s="22"/>
      <c r="J7764" s="22"/>
      <c r="K7764" s="22"/>
      <c r="L7764" s="66"/>
      <c r="M7764" s="67"/>
      <c r="N7764" s="22"/>
      <c r="O7764" s="22"/>
      <c r="P7764" s="25"/>
      <c r="Q7764" s="26"/>
    </row>
    <row r="7765" spans="1:17" x14ac:dyDescent="0.25">
      <c r="A7765" s="20"/>
      <c r="B7765" s="21"/>
      <c r="C7765" s="22"/>
      <c r="D7765" s="23"/>
      <c r="E7765" s="22"/>
      <c r="F7765" s="23"/>
      <c r="G7765" s="24"/>
      <c r="H7765" s="22"/>
      <c r="I7765" s="22"/>
      <c r="J7765" s="22"/>
      <c r="K7765" s="22"/>
      <c r="L7765" s="66"/>
      <c r="M7765" s="67"/>
      <c r="N7765" s="22"/>
      <c r="O7765" s="22"/>
      <c r="P7765" s="25"/>
      <c r="Q7765" s="26"/>
    </row>
    <row r="7766" spans="1:17" x14ac:dyDescent="0.25">
      <c r="A7766" s="20"/>
      <c r="B7766" s="21"/>
      <c r="C7766" s="22"/>
      <c r="D7766" s="23"/>
      <c r="E7766" s="22"/>
      <c r="F7766" s="23"/>
      <c r="G7766" s="24"/>
      <c r="H7766" s="22"/>
      <c r="I7766" s="22"/>
      <c r="J7766" s="22"/>
      <c r="K7766" s="22"/>
      <c r="L7766" s="66"/>
      <c r="M7766" s="67"/>
      <c r="N7766" s="22"/>
      <c r="O7766" s="22"/>
      <c r="P7766" s="25"/>
      <c r="Q7766" s="26"/>
    </row>
    <row r="7767" spans="1:17" x14ac:dyDescent="0.25">
      <c r="A7767" s="20"/>
      <c r="B7767" s="21"/>
      <c r="C7767" s="22"/>
      <c r="D7767" s="23"/>
      <c r="E7767" s="22"/>
      <c r="F7767" s="23"/>
      <c r="G7767" s="24"/>
      <c r="H7767" s="22"/>
      <c r="I7767" s="22"/>
      <c r="J7767" s="22"/>
      <c r="K7767" s="22"/>
      <c r="L7767" s="66"/>
      <c r="M7767" s="67"/>
      <c r="N7767" s="22"/>
      <c r="O7767" s="22"/>
      <c r="P7767" s="25"/>
      <c r="Q7767" s="26"/>
    </row>
    <row r="7768" spans="1:17" x14ac:dyDescent="0.25">
      <c r="A7768" s="20"/>
      <c r="B7768" s="21"/>
      <c r="C7768" s="22"/>
      <c r="D7768" s="23"/>
      <c r="E7768" s="22"/>
      <c r="F7768" s="23"/>
      <c r="G7768" s="24"/>
      <c r="H7768" s="22"/>
      <c r="I7768" s="22"/>
      <c r="J7768" s="22"/>
      <c r="K7768" s="22"/>
      <c r="L7768" s="66"/>
      <c r="M7768" s="67"/>
      <c r="N7768" s="22"/>
      <c r="O7768" s="22"/>
      <c r="P7768" s="25"/>
      <c r="Q7768" s="26"/>
    </row>
    <row r="7769" spans="1:17" x14ac:dyDescent="0.25">
      <c r="A7769" s="20"/>
      <c r="B7769" s="21"/>
      <c r="C7769" s="22"/>
      <c r="D7769" s="23"/>
      <c r="E7769" s="22"/>
      <c r="F7769" s="23"/>
      <c r="G7769" s="24"/>
      <c r="H7769" s="22"/>
      <c r="I7769" s="22"/>
      <c r="J7769" s="22"/>
      <c r="K7769" s="22"/>
      <c r="L7769" s="66"/>
      <c r="M7769" s="67"/>
      <c r="N7769" s="22"/>
      <c r="O7769" s="22"/>
      <c r="P7769" s="25"/>
      <c r="Q7769" s="26"/>
    </row>
    <row r="7770" spans="1:17" x14ac:dyDescent="0.25">
      <c r="A7770" s="20"/>
      <c r="B7770" s="21"/>
      <c r="C7770" s="22"/>
      <c r="D7770" s="23"/>
      <c r="E7770" s="22"/>
      <c r="F7770" s="23"/>
      <c r="G7770" s="24"/>
      <c r="H7770" s="22"/>
      <c r="I7770" s="22"/>
      <c r="J7770" s="22"/>
      <c r="K7770" s="22"/>
      <c r="L7770" s="66"/>
      <c r="M7770" s="67"/>
      <c r="N7770" s="22"/>
      <c r="O7770" s="22"/>
      <c r="P7770" s="25"/>
      <c r="Q7770" s="26"/>
    </row>
    <row r="7771" spans="1:17" x14ac:dyDescent="0.25">
      <c r="A7771" s="20"/>
      <c r="B7771" s="21"/>
      <c r="C7771" s="22"/>
      <c r="D7771" s="23"/>
      <c r="E7771" s="22"/>
      <c r="F7771" s="23"/>
      <c r="G7771" s="24"/>
      <c r="H7771" s="22"/>
      <c r="I7771" s="22"/>
      <c r="J7771" s="22"/>
      <c r="K7771" s="22"/>
      <c r="L7771" s="66"/>
      <c r="M7771" s="67"/>
      <c r="N7771" s="22"/>
      <c r="O7771" s="22"/>
      <c r="P7771" s="25"/>
      <c r="Q7771" s="26"/>
    </row>
    <row r="7772" spans="1:17" x14ac:dyDescent="0.25">
      <c r="A7772" s="20"/>
      <c r="B7772" s="21"/>
      <c r="C7772" s="22"/>
      <c r="D7772" s="23"/>
      <c r="E7772" s="22"/>
      <c r="F7772" s="23"/>
      <c r="G7772" s="24"/>
      <c r="H7772" s="22"/>
      <c r="I7772" s="22"/>
      <c r="J7772" s="22"/>
      <c r="K7772" s="22"/>
      <c r="L7772" s="66"/>
      <c r="M7772" s="67"/>
      <c r="N7772" s="22"/>
      <c r="O7772" s="22"/>
      <c r="P7772" s="25"/>
      <c r="Q7772" s="26"/>
    </row>
    <row r="7773" spans="1:17" x14ac:dyDescent="0.25">
      <c r="A7773" s="20"/>
      <c r="B7773" s="21"/>
      <c r="C7773" s="22"/>
      <c r="D7773" s="23"/>
      <c r="E7773" s="22"/>
      <c r="F7773" s="23"/>
      <c r="G7773" s="24"/>
      <c r="H7773" s="22"/>
      <c r="I7773" s="22"/>
      <c r="J7773" s="22"/>
      <c r="K7773" s="22"/>
      <c r="L7773" s="66"/>
      <c r="M7773" s="67"/>
      <c r="N7773" s="22"/>
      <c r="O7773" s="22"/>
      <c r="P7773" s="25"/>
      <c r="Q7773" s="26"/>
    </row>
    <row r="7774" spans="1:17" x14ac:dyDescent="0.25">
      <c r="A7774" s="20"/>
      <c r="B7774" s="21"/>
      <c r="C7774" s="22"/>
      <c r="D7774" s="23"/>
      <c r="E7774" s="22"/>
      <c r="F7774" s="23"/>
      <c r="G7774" s="24"/>
      <c r="H7774" s="22"/>
      <c r="I7774" s="22"/>
      <c r="J7774" s="22"/>
      <c r="K7774" s="22"/>
      <c r="L7774" s="66"/>
      <c r="M7774" s="67"/>
      <c r="N7774" s="22"/>
      <c r="O7774" s="22"/>
      <c r="P7774" s="25"/>
      <c r="Q7774" s="26"/>
    </row>
    <row r="7775" spans="1:17" x14ac:dyDescent="0.25">
      <c r="A7775" s="20"/>
      <c r="B7775" s="21"/>
      <c r="C7775" s="22"/>
      <c r="D7775" s="23"/>
      <c r="E7775" s="22"/>
      <c r="F7775" s="23"/>
      <c r="G7775" s="24"/>
      <c r="H7775" s="22"/>
      <c r="I7775" s="22"/>
      <c r="J7775" s="22"/>
      <c r="K7775" s="22"/>
      <c r="L7775" s="66"/>
      <c r="M7775" s="67"/>
      <c r="N7775" s="22"/>
      <c r="O7775" s="22"/>
      <c r="P7775" s="25"/>
      <c r="Q7775" s="26"/>
    </row>
    <row r="7776" spans="1:17" x14ac:dyDescent="0.25">
      <c r="A7776" s="20"/>
      <c r="B7776" s="21"/>
      <c r="C7776" s="22"/>
      <c r="D7776" s="23"/>
      <c r="E7776" s="22"/>
      <c r="F7776" s="23"/>
      <c r="G7776" s="24"/>
      <c r="H7776" s="22"/>
      <c r="I7776" s="22"/>
      <c r="J7776" s="22"/>
      <c r="K7776" s="22"/>
      <c r="L7776" s="66"/>
      <c r="M7776" s="67"/>
      <c r="N7776" s="22"/>
      <c r="O7776" s="22"/>
      <c r="P7776" s="25"/>
      <c r="Q7776" s="26"/>
    </row>
    <row r="7777" spans="1:17" x14ac:dyDescent="0.25">
      <c r="A7777" s="20"/>
      <c r="B7777" s="21"/>
      <c r="C7777" s="22"/>
      <c r="D7777" s="23"/>
      <c r="E7777" s="22"/>
      <c r="F7777" s="23"/>
      <c r="G7777" s="24"/>
      <c r="H7777" s="22"/>
      <c r="I7777" s="22"/>
      <c r="J7777" s="22"/>
      <c r="K7777" s="22"/>
      <c r="L7777" s="66"/>
      <c r="M7777" s="67"/>
      <c r="N7777" s="22"/>
      <c r="O7777" s="22"/>
      <c r="P7777" s="25"/>
      <c r="Q7777" s="26"/>
    </row>
    <row r="7778" spans="1:17" x14ac:dyDescent="0.25">
      <c r="A7778" s="20"/>
      <c r="B7778" s="21"/>
      <c r="C7778" s="22"/>
      <c r="D7778" s="23"/>
      <c r="E7778" s="22"/>
      <c r="F7778" s="23"/>
      <c r="G7778" s="24"/>
      <c r="H7778" s="22"/>
      <c r="I7778" s="22"/>
      <c r="J7778" s="22"/>
      <c r="K7778" s="22"/>
      <c r="L7778" s="66"/>
      <c r="M7778" s="67"/>
      <c r="N7778" s="22"/>
      <c r="O7778" s="22"/>
      <c r="P7778" s="25"/>
      <c r="Q7778" s="26"/>
    </row>
    <row r="7779" spans="1:17" x14ac:dyDescent="0.25">
      <c r="A7779" s="20"/>
      <c r="B7779" s="21"/>
      <c r="C7779" s="22"/>
      <c r="D7779" s="23"/>
      <c r="E7779" s="22"/>
      <c r="F7779" s="23"/>
      <c r="G7779" s="24"/>
      <c r="H7779" s="22"/>
      <c r="I7779" s="22"/>
      <c r="J7779" s="22"/>
      <c r="K7779" s="22"/>
      <c r="L7779" s="66"/>
      <c r="M7779" s="67"/>
      <c r="N7779" s="22"/>
      <c r="O7779" s="22"/>
      <c r="P7779" s="25"/>
      <c r="Q7779" s="26"/>
    </row>
    <row r="7780" spans="1:17" x14ac:dyDescent="0.25">
      <c r="A7780" s="20"/>
      <c r="B7780" s="21"/>
      <c r="C7780" s="22"/>
      <c r="D7780" s="23"/>
      <c r="E7780" s="22"/>
      <c r="F7780" s="23"/>
      <c r="G7780" s="24"/>
      <c r="H7780" s="22"/>
      <c r="I7780" s="22"/>
      <c r="J7780" s="22"/>
      <c r="K7780" s="22"/>
      <c r="L7780" s="66"/>
      <c r="M7780" s="67"/>
      <c r="N7780" s="22"/>
      <c r="O7780" s="22"/>
      <c r="P7780" s="25"/>
      <c r="Q7780" s="26"/>
    </row>
    <row r="7781" spans="1:17" x14ac:dyDescent="0.25">
      <c r="A7781" s="20"/>
      <c r="B7781" s="21"/>
      <c r="C7781" s="22"/>
      <c r="D7781" s="23"/>
      <c r="E7781" s="22"/>
      <c r="F7781" s="23"/>
      <c r="G7781" s="24"/>
      <c r="H7781" s="22"/>
      <c r="I7781" s="22"/>
      <c r="J7781" s="22"/>
      <c r="K7781" s="22"/>
      <c r="L7781" s="66"/>
      <c r="M7781" s="67"/>
      <c r="N7781" s="22"/>
      <c r="O7781" s="22"/>
      <c r="P7781" s="25"/>
      <c r="Q7781" s="26"/>
    </row>
    <row r="7782" spans="1:17" x14ac:dyDescent="0.25">
      <c r="A7782" s="20"/>
      <c r="B7782" s="21"/>
      <c r="C7782" s="22"/>
      <c r="D7782" s="23"/>
      <c r="E7782" s="22"/>
      <c r="F7782" s="23"/>
      <c r="G7782" s="24"/>
      <c r="H7782" s="22"/>
      <c r="I7782" s="22"/>
      <c r="J7782" s="22"/>
      <c r="K7782" s="22"/>
      <c r="L7782" s="66"/>
      <c r="M7782" s="67"/>
      <c r="N7782" s="22"/>
      <c r="O7782" s="22"/>
      <c r="P7782" s="25"/>
      <c r="Q7782" s="26"/>
    </row>
    <row r="7783" spans="1:17" x14ac:dyDescent="0.25">
      <c r="A7783" s="20"/>
      <c r="B7783" s="21"/>
      <c r="C7783" s="22"/>
      <c r="D7783" s="23"/>
      <c r="E7783" s="22"/>
      <c r="F7783" s="23"/>
      <c r="G7783" s="24"/>
      <c r="H7783" s="22"/>
      <c r="I7783" s="22"/>
      <c r="J7783" s="22"/>
      <c r="K7783" s="22"/>
      <c r="L7783" s="66"/>
      <c r="M7783" s="67"/>
      <c r="N7783" s="22"/>
      <c r="O7783" s="22"/>
      <c r="P7783" s="25"/>
      <c r="Q7783" s="26"/>
    </row>
    <row r="7784" spans="1:17" x14ac:dyDescent="0.25">
      <c r="A7784" s="20"/>
      <c r="B7784" s="21"/>
      <c r="C7784" s="22"/>
      <c r="D7784" s="23"/>
      <c r="E7784" s="22"/>
      <c r="F7784" s="23"/>
      <c r="G7784" s="24"/>
      <c r="H7784" s="22"/>
      <c r="I7784" s="22"/>
      <c r="J7784" s="22"/>
      <c r="K7784" s="22"/>
      <c r="L7784" s="66"/>
      <c r="M7784" s="67"/>
      <c r="N7784" s="22"/>
      <c r="O7784" s="22"/>
      <c r="P7784" s="25"/>
      <c r="Q7784" s="26"/>
    </row>
    <row r="7785" spans="1:17" x14ac:dyDescent="0.25">
      <c r="A7785" s="20"/>
      <c r="B7785" s="21"/>
      <c r="C7785" s="22"/>
      <c r="D7785" s="23"/>
      <c r="E7785" s="22"/>
      <c r="F7785" s="23"/>
      <c r="G7785" s="24"/>
      <c r="H7785" s="22"/>
      <c r="I7785" s="22"/>
      <c r="J7785" s="22"/>
      <c r="K7785" s="22"/>
      <c r="L7785" s="66"/>
      <c r="M7785" s="67"/>
      <c r="N7785" s="22"/>
      <c r="O7785" s="22"/>
      <c r="P7785" s="25"/>
      <c r="Q7785" s="26"/>
    </row>
    <row r="7786" spans="1:17" x14ac:dyDescent="0.25">
      <c r="A7786" s="20"/>
      <c r="B7786" s="21"/>
      <c r="C7786" s="22"/>
      <c r="D7786" s="23"/>
      <c r="E7786" s="22"/>
      <c r="F7786" s="23"/>
      <c r="G7786" s="24"/>
      <c r="H7786" s="22"/>
      <c r="I7786" s="22"/>
      <c r="J7786" s="22"/>
      <c r="K7786" s="22"/>
      <c r="L7786" s="66"/>
      <c r="M7786" s="67"/>
      <c r="N7786" s="22"/>
      <c r="O7786" s="22"/>
      <c r="P7786" s="25"/>
      <c r="Q7786" s="26"/>
    </row>
    <row r="7787" spans="1:17" x14ac:dyDescent="0.25">
      <c r="A7787" s="20"/>
      <c r="B7787" s="21"/>
      <c r="C7787" s="22"/>
      <c r="D7787" s="23"/>
      <c r="E7787" s="22"/>
      <c r="F7787" s="23"/>
      <c r="G7787" s="24"/>
      <c r="H7787" s="22"/>
      <c r="I7787" s="22"/>
      <c r="J7787" s="22"/>
      <c r="K7787" s="22"/>
      <c r="L7787" s="66"/>
      <c r="M7787" s="67"/>
      <c r="N7787" s="22"/>
      <c r="O7787" s="22"/>
      <c r="P7787" s="25"/>
      <c r="Q7787" s="26"/>
    </row>
    <row r="7788" spans="1:17" x14ac:dyDescent="0.25">
      <c r="A7788" s="20"/>
      <c r="B7788" s="21"/>
      <c r="C7788" s="22"/>
      <c r="D7788" s="23"/>
      <c r="E7788" s="22"/>
      <c r="F7788" s="23"/>
      <c r="G7788" s="24"/>
      <c r="H7788" s="22"/>
      <c r="I7788" s="22"/>
      <c r="J7788" s="22"/>
      <c r="K7788" s="22"/>
      <c r="L7788" s="66"/>
      <c r="M7788" s="67"/>
      <c r="N7788" s="22"/>
      <c r="O7788" s="22"/>
      <c r="P7788" s="25"/>
      <c r="Q7788" s="26"/>
    </row>
    <row r="7789" spans="1:17" x14ac:dyDescent="0.25">
      <c r="A7789" s="20"/>
      <c r="B7789" s="21"/>
      <c r="C7789" s="22"/>
      <c r="D7789" s="23"/>
      <c r="E7789" s="22"/>
      <c r="F7789" s="23"/>
      <c r="G7789" s="24"/>
      <c r="H7789" s="22"/>
      <c r="I7789" s="22"/>
      <c r="J7789" s="22"/>
      <c r="K7789" s="22"/>
      <c r="L7789" s="66"/>
      <c r="M7789" s="67"/>
      <c r="N7789" s="22"/>
      <c r="O7789" s="22"/>
      <c r="P7789" s="25"/>
      <c r="Q7789" s="26"/>
    </row>
    <row r="7790" spans="1:17" x14ac:dyDescent="0.25">
      <c r="A7790" s="20"/>
      <c r="B7790" s="21"/>
      <c r="C7790" s="22"/>
      <c r="D7790" s="23"/>
      <c r="E7790" s="22"/>
      <c r="F7790" s="23"/>
      <c r="G7790" s="24"/>
      <c r="H7790" s="22"/>
      <c r="I7790" s="22"/>
      <c r="J7790" s="22"/>
      <c r="K7790" s="22"/>
      <c r="L7790" s="66"/>
      <c r="M7790" s="67"/>
      <c r="N7790" s="22"/>
      <c r="O7790" s="22"/>
      <c r="P7790" s="25"/>
      <c r="Q7790" s="26"/>
    </row>
    <row r="7791" spans="1:17" x14ac:dyDescent="0.25">
      <c r="A7791" s="20"/>
      <c r="B7791" s="21"/>
      <c r="C7791" s="22"/>
      <c r="D7791" s="23"/>
      <c r="E7791" s="22"/>
      <c r="F7791" s="23"/>
      <c r="G7791" s="24"/>
      <c r="H7791" s="22"/>
      <c r="I7791" s="22"/>
      <c r="J7791" s="22"/>
      <c r="K7791" s="22"/>
      <c r="L7791" s="66"/>
      <c r="M7791" s="67"/>
      <c r="N7791" s="22"/>
      <c r="O7791" s="22"/>
      <c r="P7791" s="25"/>
      <c r="Q7791" s="26"/>
    </row>
    <row r="7792" spans="1:17" x14ac:dyDescent="0.25">
      <c r="A7792" s="20"/>
      <c r="B7792" s="21"/>
      <c r="C7792" s="22"/>
      <c r="D7792" s="23"/>
      <c r="E7792" s="22"/>
      <c r="F7792" s="23"/>
      <c r="G7792" s="24"/>
      <c r="H7792" s="22"/>
      <c r="I7792" s="22"/>
      <c r="J7792" s="22"/>
      <c r="K7792" s="22"/>
      <c r="L7792" s="66"/>
      <c r="M7792" s="67"/>
      <c r="N7792" s="22"/>
      <c r="O7792" s="22"/>
      <c r="P7792" s="25"/>
      <c r="Q7792" s="26"/>
    </row>
    <row r="7793" spans="1:17" x14ac:dyDescent="0.25">
      <c r="A7793" s="20"/>
      <c r="B7793" s="21"/>
      <c r="C7793" s="22"/>
      <c r="D7793" s="23"/>
      <c r="E7793" s="22"/>
      <c r="F7793" s="23"/>
      <c r="G7793" s="24"/>
      <c r="H7793" s="22"/>
      <c r="I7793" s="22"/>
      <c r="J7793" s="22"/>
      <c r="K7793" s="22"/>
      <c r="L7793" s="66"/>
      <c r="M7793" s="67"/>
      <c r="N7793" s="22"/>
      <c r="O7793" s="22"/>
      <c r="P7793" s="25"/>
      <c r="Q7793" s="26"/>
    </row>
    <row r="7794" spans="1:17" x14ac:dyDescent="0.25">
      <c r="A7794" s="20"/>
      <c r="B7794" s="21"/>
      <c r="C7794" s="22"/>
      <c r="D7794" s="23"/>
      <c r="E7794" s="22"/>
      <c r="F7794" s="23"/>
      <c r="G7794" s="24"/>
      <c r="H7794" s="22"/>
      <c r="I7794" s="22"/>
      <c r="J7794" s="22"/>
      <c r="K7794" s="22"/>
      <c r="L7794" s="66"/>
      <c r="M7794" s="67"/>
      <c r="N7794" s="22"/>
      <c r="O7794" s="22"/>
      <c r="P7794" s="25"/>
      <c r="Q7794" s="26"/>
    </row>
    <row r="7795" spans="1:17" x14ac:dyDescent="0.25">
      <c r="A7795" s="20"/>
      <c r="B7795" s="21"/>
      <c r="C7795" s="22"/>
      <c r="D7795" s="23"/>
      <c r="E7795" s="22"/>
      <c r="F7795" s="23"/>
      <c r="G7795" s="24"/>
      <c r="H7795" s="22"/>
      <c r="I7795" s="22"/>
      <c r="J7795" s="22"/>
      <c r="K7795" s="22"/>
      <c r="L7795" s="66"/>
      <c r="M7795" s="67"/>
      <c r="N7795" s="22"/>
      <c r="O7795" s="22"/>
      <c r="P7795" s="25"/>
      <c r="Q7795" s="26"/>
    </row>
    <row r="7796" spans="1:17" x14ac:dyDescent="0.25">
      <c r="A7796" s="20"/>
      <c r="B7796" s="21"/>
      <c r="C7796" s="22"/>
      <c r="D7796" s="23"/>
      <c r="E7796" s="22"/>
      <c r="F7796" s="23"/>
      <c r="G7796" s="24"/>
      <c r="H7796" s="22"/>
      <c r="I7796" s="22"/>
      <c r="J7796" s="22"/>
      <c r="K7796" s="22"/>
      <c r="L7796" s="66"/>
      <c r="M7796" s="67"/>
      <c r="N7796" s="22"/>
      <c r="O7796" s="22"/>
      <c r="P7796" s="25"/>
      <c r="Q7796" s="26"/>
    </row>
    <row r="7797" spans="1:17" x14ac:dyDescent="0.25">
      <c r="A7797" s="20"/>
      <c r="B7797" s="21"/>
      <c r="C7797" s="22"/>
      <c r="D7797" s="23"/>
      <c r="E7797" s="22"/>
      <c r="F7797" s="23"/>
      <c r="G7797" s="24"/>
      <c r="H7797" s="22"/>
      <c r="I7797" s="22"/>
      <c r="J7797" s="22"/>
      <c r="K7797" s="22"/>
      <c r="L7797" s="66"/>
      <c r="M7797" s="67"/>
      <c r="N7797" s="22"/>
      <c r="O7797" s="22"/>
      <c r="P7797" s="25"/>
      <c r="Q7797" s="26"/>
    </row>
    <row r="7798" spans="1:17" x14ac:dyDescent="0.25">
      <c r="A7798" s="20"/>
      <c r="B7798" s="21"/>
      <c r="C7798" s="22"/>
      <c r="D7798" s="23"/>
      <c r="E7798" s="22"/>
      <c r="F7798" s="23"/>
      <c r="G7798" s="24"/>
      <c r="H7798" s="22"/>
      <c r="I7798" s="22"/>
      <c r="J7798" s="22"/>
      <c r="K7798" s="22"/>
      <c r="L7798" s="66"/>
      <c r="M7798" s="67"/>
      <c r="N7798" s="22"/>
      <c r="O7798" s="22"/>
      <c r="P7798" s="25"/>
      <c r="Q7798" s="26"/>
    </row>
    <row r="7799" spans="1:17" x14ac:dyDescent="0.25">
      <c r="A7799" s="20"/>
      <c r="B7799" s="21"/>
      <c r="C7799" s="22"/>
      <c r="D7799" s="23"/>
      <c r="E7799" s="22"/>
      <c r="F7799" s="23"/>
      <c r="G7799" s="24"/>
      <c r="H7799" s="22"/>
      <c r="I7799" s="22"/>
      <c r="J7799" s="22"/>
      <c r="K7799" s="22"/>
      <c r="L7799" s="66"/>
      <c r="M7799" s="67"/>
      <c r="N7799" s="22"/>
      <c r="O7799" s="22"/>
      <c r="P7799" s="25"/>
      <c r="Q7799" s="26"/>
    </row>
    <row r="7800" spans="1:17" x14ac:dyDescent="0.25">
      <c r="A7800" s="20"/>
      <c r="B7800" s="21"/>
      <c r="C7800" s="22"/>
      <c r="D7800" s="23"/>
      <c r="E7800" s="22"/>
      <c r="F7800" s="23"/>
      <c r="G7800" s="24"/>
      <c r="H7800" s="22"/>
      <c r="I7800" s="22"/>
      <c r="J7800" s="22"/>
      <c r="K7800" s="22"/>
      <c r="L7800" s="66"/>
      <c r="M7800" s="67"/>
      <c r="N7800" s="22"/>
      <c r="O7800" s="22"/>
      <c r="P7800" s="25"/>
      <c r="Q7800" s="26"/>
    </row>
    <row r="7801" spans="1:17" x14ac:dyDescent="0.25">
      <c r="A7801" s="20"/>
      <c r="B7801" s="21"/>
      <c r="C7801" s="22"/>
      <c r="D7801" s="23"/>
      <c r="E7801" s="22"/>
      <c r="F7801" s="23"/>
      <c r="G7801" s="24"/>
      <c r="H7801" s="22"/>
      <c r="I7801" s="22"/>
      <c r="J7801" s="22"/>
      <c r="K7801" s="22"/>
      <c r="L7801" s="66"/>
      <c r="M7801" s="67"/>
      <c r="N7801" s="22"/>
      <c r="O7801" s="22"/>
      <c r="P7801" s="25"/>
      <c r="Q7801" s="26"/>
    </row>
    <row r="7802" spans="1:17" x14ac:dyDescent="0.25">
      <c r="A7802" s="20"/>
      <c r="B7802" s="21"/>
      <c r="C7802" s="22"/>
      <c r="D7802" s="23"/>
      <c r="E7802" s="22"/>
      <c r="F7802" s="23"/>
      <c r="G7802" s="24"/>
      <c r="H7802" s="22"/>
      <c r="I7802" s="22"/>
      <c r="J7802" s="22"/>
      <c r="K7802" s="22"/>
      <c r="L7802" s="66"/>
      <c r="M7802" s="67"/>
      <c r="N7802" s="22"/>
      <c r="O7802" s="22"/>
      <c r="P7802" s="25"/>
      <c r="Q7802" s="26"/>
    </row>
    <row r="7803" spans="1:17" x14ac:dyDescent="0.25">
      <c r="A7803" s="20"/>
      <c r="B7803" s="21"/>
      <c r="C7803" s="22"/>
      <c r="D7803" s="23"/>
      <c r="E7803" s="22"/>
      <c r="F7803" s="23"/>
      <c r="G7803" s="24"/>
      <c r="H7803" s="22"/>
      <c r="I7803" s="22"/>
      <c r="J7803" s="22"/>
      <c r="K7803" s="22"/>
      <c r="L7803" s="66"/>
      <c r="M7803" s="67"/>
      <c r="N7803" s="22"/>
      <c r="O7803" s="22"/>
      <c r="P7803" s="25"/>
      <c r="Q7803" s="26"/>
    </row>
    <row r="7804" spans="1:17" x14ac:dyDescent="0.25">
      <c r="A7804" s="20"/>
      <c r="B7804" s="21"/>
      <c r="C7804" s="22"/>
      <c r="D7804" s="23"/>
      <c r="E7804" s="22"/>
      <c r="F7804" s="23"/>
      <c r="G7804" s="24"/>
      <c r="H7804" s="22"/>
      <c r="I7804" s="22"/>
      <c r="J7804" s="22"/>
      <c r="K7804" s="22"/>
      <c r="L7804" s="66"/>
      <c r="M7804" s="67"/>
      <c r="N7804" s="22"/>
      <c r="O7804" s="22"/>
      <c r="P7804" s="25"/>
      <c r="Q7804" s="26"/>
    </row>
    <row r="7805" spans="1:17" x14ac:dyDescent="0.25">
      <c r="A7805" s="20"/>
      <c r="B7805" s="21"/>
      <c r="C7805" s="22"/>
      <c r="D7805" s="23"/>
      <c r="E7805" s="22"/>
      <c r="F7805" s="23"/>
      <c r="G7805" s="24"/>
      <c r="H7805" s="22"/>
      <c r="I7805" s="22"/>
      <c r="J7805" s="22"/>
      <c r="K7805" s="22"/>
      <c r="L7805" s="66"/>
      <c r="M7805" s="67"/>
      <c r="N7805" s="22"/>
      <c r="O7805" s="22"/>
      <c r="P7805" s="25"/>
      <c r="Q7805" s="26"/>
    </row>
    <row r="7806" spans="1:17" x14ac:dyDescent="0.25">
      <c r="A7806" s="20"/>
      <c r="B7806" s="21"/>
      <c r="C7806" s="22"/>
      <c r="D7806" s="23"/>
      <c r="E7806" s="22"/>
      <c r="F7806" s="23"/>
      <c r="G7806" s="24"/>
      <c r="H7806" s="22"/>
      <c r="I7806" s="22"/>
      <c r="J7806" s="22"/>
      <c r="K7806" s="22"/>
      <c r="L7806" s="66"/>
      <c r="M7806" s="67"/>
      <c r="N7806" s="22"/>
      <c r="O7806" s="22"/>
      <c r="P7806" s="25"/>
      <c r="Q7806" s="26"/>
    </row>
    <row r="7807" spans="1:17" x14ac:dyDescent="0.25">
      <c r="A7807" s="20"/>
      <c r="B7807" s="21"/>
      <c r="C7807" s="22"/>
      <c r="D7807" s="23"/>
      <c r="E7807" s="22"/>
      <c r="F7807" s="23"/>
      <c r="G7807" s="24"/>
      <c r="H7807" s="22"/>
      <c r="I7807" s="22"/>
      <c r="J7807" s="22"/>
      <c r="K7807" s="22"/>
      <c r="L7807" s="66"/>
      <c r="M7807" s="67"/>
      <c r="N7807" s="22"/>
      <c r="O7807" s="22"/>
      <c r="P7807" s="25"/>
      <c r="Q7807" s="26"/>
    </row>
    <row r="7808" spans="1:17" x14ac:dyDescent="0.25">
      <c r="A7808" s="20"/>
      <c r="B7808" s="21"/>
      <c r="C7808" s="22"/>
      <c r="D7808" s="23"/>
      <c r="E7808" s="22"/>
      <c r="F7808" s="23"/>
      <c r="G7808" s="24"/>
      <c r="H7808" s="22"/>
      <c r="I7808" s="22"/>
      <c r="J7808" s="22"/>
      <c r="K7808" s="22"/>
      <c r="L7808" s="66"/>
      <c r="M7808" s="67"/>
      <c r="N7808" s="22"/>
      <c r="O7808" s="22"/>
      <c r="P7808" s="25"/>
      <c r="Q7808" s="26"/>
    </row>
    <row r="7809" spans="1:17" x14ac:dyDescent="0.25">
      <c r="A7809" s="20"/>
      <c r="B7809" s="21"/>
      <c r="C7809" s="22"/>
      <c r="D7809" s="23"/>
      <c r="E7809" s="22"/>
      <c r="F7809" s="23"/>
      <c r="G7809" s="24"/>
      <c r="H7809" s="22"/>
      <c r="I7809" s="22"/>
      <c r="J7809" s="22"/>
      <c r="K7809" s="22"/>
      <c r="L7809" s="66"/>
      <c r="M7809" s="67"/>
      <c r="N7809" s="22"/>
      <c r="O7809" s="22"/>
      <c r="P7809" s="25"/>
      <c r="Q7809" s="26"/>
    </row>
    <row r="7810" spans="1:17" x14ac:dyDescent="0.25">
      <c r="A7810" s="20"/>
      <c r="B7810" s="21"/>
      <c r="C7810" s="22"/>
      <c r="D7810" s="23"/>
      <c r="E7810" s="22"/>
      <c r="F7810" s="23"/>
      <c r="G7810" s="24"/>
      <c r="H7810" s="22"/>
      <c r="I7810" s="22"/>
      <c r="J7810" s="22"/>
      <c r="K7810" s="22"/>
      <c r="L7810" s="66"/>
      <c r="M7810" s="67"/>
      <c r="N7810" s="22"/>
      <c r="O7810" s="22"/>
      <c r="P7810" s="25"/>
      <c r="Q7810" s="26"/>
    </row>
    <row r="7811" spans="1:17" x14ac:dyDescent="0.25">
      <c r="A7811" s="20"/>
      <c r="B7811" s="21"/>
      <c r="C7811" s="22"/>
      <c r="D7811" s="23"/>
      <c r="E7811" s="22"/>
      <c r="F7811" s="23"/>
      <c r="G7811" s="24"/>
      <c r="H7811" s="22"/>
      <c r="I7811" s="22"/>
      <c r="J7811" s="22"/>
      <c r="K7811" s="22"/>
      <c r="L7811" s="66"/>
      <c r="M7811" s="67"/>
      <c r="N7811" s="22"/>
      <c r="O7811" s="22"/>
      <c r="P7811" s="25"/>
      <c r="Q7811" s="26"/>
    </row>
    <row r="7812" spans="1:17" x14ac:dyDescent="0.25">
      <c r="A7812" s="20"/>
      <c r="B7812" s="21"/>
      <c r="C7812" s="22"/>
      <c r="D7812" s="23"/>
      <c r="E7812" s="22"/>
      <c r="F7812" s="23"/>
      <c r="G7812" s="24"/>
      <c r="H7812" s="22"/>
      <c r="I7812" s="22"/>
      <c r="J7812" s="22"/>
      <c r="K7812" s="22"/>
      <c r="L7812" s="66"/>
      <c r="M7812" s="67"/>
      <c r="N7812" s="22"/>
      <c r="O7812" s="22"/>
      <c r="P7812" s="25"/>
      <c r="Q7812" s="26"/>
    </row>
    <row r="7813" spans="1:17" x14ac:dyDescent="0.25">
      <c r="A7813" s="20"/>
      <c r="B7813" s="21"/>
      <c r="C7813" s="22"/>
      <c r="D7813" s="23"/>
      <c r="E7813" s="22"/>
      <c r="F7813" s="23"/>
      <c r="G7813" s="24"/>
      <c r="H7813" s="22"/>
      <c r="I7813" s="22"/>
      <c r="J7813" s="22"/>
      <c r="K7813" s="22"/>
      <c r="L7813" s="66"/>
      <c r="M7813" s="67"/>
      <c r="N7813" s="22"/>
      <c r="O7813" s="22"/>
      <c r="P7813" s="25"/>
      <c r="Q7813" s="26"/>
    </row>
    <row r="7814" spans="1:17" x14ac:dyDescent="0.25">
      <c r="A7814" s="20"/>
      <c r="B7814" s="21"/>
      <c r="C7814" s="22"/>
      <c r="D7814" s="23"/>
      <c r="E7814" s="22"/>
      <c r="F7814" s="23"/>
      <c r="G7814" s="24"/>
      <c r="H7814" s="22"/>
      <c r="I7814" s="22"/>
      <c r="J7814" s="22"/>
      <c r="K7814" s="22"/>
      <c r="L7814" s="66"/>
      <c r="M7814" s="67"/>
      <c r="N7814" s="22"/>
      <c r="O7814" s="22"/>
      <c r="P7814" s="25"/>
      <c r="Q7814" s="26"/>
    </row>
    <row r="7815" spans="1:17" x14ac:dyDescent="0.25">
      <c r="A7815" s="20"/>
      <c r="B7815" s="21"/>
      <c r="C7815" s="22"/>
      <c r="D7815" s="23"/>
      <c r="E7815" s="22"/>
      <c r="F7815" s="23"/>
      <c r="G7815" s="24"/>
      <c r="H7815" s="22"/>
      <c r="I7815" s="22"/>
      <c r="J7815" s="22"/>
      <c r="K7815" s="22"/>
      <c r="L7815" s="66"/>
      <c r="M7815" s="67"/>
      <c r="N7815" s="22"/>
      <c r="O7815" s="22"/>
      <c r="P7815" s="25"/>
      <c r="Q7815" s="26"/>
    </row>
    <row r="7816" spans="1:17" x14ac:dyDescent="0.25">
      <c r="A7816" s="20"/>
      <c r="B7816" s="21"/>
      <c r="C7816" s="22"/>
      <c r="D7816" s="23"/>
      <c r="E7816" s="22"/>
      <c r="F7816" s="23"/>
      <c r="G7816" s="24"/>
      <c r="H7816" s="22"/>
      <c r="I7816" s="22"/>
      <c r="J7816" s="22"/>
      <c r="K7816" s="22"/>
      <c r="L7816" s="66"/>
      <c r="M7816" s="67"/>
      <c r="N7816" s="22"/>
      <c r="O7816" s="22"/>
      <c r="P7816" s="25"/>
      <c r="Q7816" s="26"/>
    </row>
    <row r="7817" spans="1:17" x14ac:dyDescent="0.25">
      <c r="A7817" s="20"/>
      <c r="B7817" s="21"/>
      <c r="C7817" s="22"/>
      <c r="D7817" s="23"/>
      <c r="E7817" s="22"/>
      <c r="F7817" s="23"/>
      <c r="G7817" s="24"/>
      <c r="H7817" s="22"/>
      <c r="I7817" s="22"/>
      <c r="J7817" s="22"/>
      <c r="K7817" s="22"/>
      <c r="L7817" s="66"/>
      <c r="M7817" s="67"/>
      <c r="N7817" s="22"/>
      <c r="O7817" s="22"/>
      <c r="P7817" s="25"/>
      <c r="Q7817" s="26"/>
    </row>
    <row r="7818" spans="1:17" x14ac:dyDescent="0.25">
      <c r="A7818" s="20"/>
      <c r="B7818" s="21"/>
      <c r="C7818" s="22"/>
      <c r="D7818" s="23"/>
      <c r="E7818" s="22"/>
      <c r="F7818" s="23"/>
      <c r="G7818" s="24"/>
      <c r="H7818" s="22"/>
      <c r="I7818" s="22"/>
      <c r="J7818" s="22"/>
      <c r="K7818" s="22"/>
      <c r="L7818" s="66"/>
      <c r="M7818" s="67"/>
      <c r="N7818" s="22"/>
      <c r="O7818" s="22"/>
      <c r="P7818" s="25"/>
      <c r="Q7818" s="26"/>
    </row>
    <row r="7819" spans="1:17" x14ac:dyDescent="0.25">
      <c r="A7819" s="20"/>
      <c r="B7819" s="21"/>
      <c r="C7819" s="22"/>
      <c r="D7819" s="23"/>
      <c r="E7819" s="22"/>
      <c r="F7819" s="23"/>
      <c r="G7819" s="24"/>
      <c r="H7819" s="22"/>
      <c r="I7819" s="22"/>
      <c r="J7819" s="22"/>
      <c r="K7819" s="22"/>
      <c r="L7819" s="66"/>
      <c r="M7819" s="67"/>
      <c r="N7819" s="22"/>
      <c r="O7819" s="22"/>
      <c r="P7819" s="25"/>
      <c r="Q7819" s="26"/>
    </row>
    <row r="7820" spans="1:17" x14ac:dyDescent="0.25">
      <c r="A7820" s="20"/>
      <c r="B7820" s="21"/>
      <c r="C7820" s="22"/>
      <c r="D7820" s="23"/>
      <c r="E7820" s="22"/>
      <c r="F7820" s="23"/>
      <c r="G7820" s="24"/>
      <c r="H7820" s="22"/>
      <c r="I7820" s="22"/>
      <c r="J7820" s="22"/>
      <c r="K7820" s="22"/>
      <c r="L7820" s="66"/>
      <c r="M7820" s="67"/>
      <c r="N7820" s="22"/>
      <c r="O7820" s="22"/>
      <c r="P7820" s="25"/>
      <c r="Q7820" s="26"/>
    </row>
    <row r="7821" spans="1:17" x14ac:dyDescent="0.25">
      <c r="A7821" s="20"/>
      <c r="B7821" s="21"/>
      <c r="C7821" s="22"/>
      <c r="D7821" s="23"/>
      <c r="E7821" s="22"/>
      <c r="F7821" s="23"/>
      <c r="G7821" s="24"/>
      <c r="H7821" s="22"/>
      <c r="I7821" s="22"/>
      <c r="J7821" s="22"/>
      <c r="K7821" s="22"/>
      <c r="L7821" s="66"/>
      <c r="M7821" s="67"/>
      <c r="N7821" s="22"/>
      <c r="O7821" s="22"/>
      <c r="P7821" s="25"/>
      <c r="Q7821" s="26"/>
    </row>
    <row r="7822" spans="1:17" x14ac:dyDescent="0.25">
      <c r="A7822" s="20"/>
      <c r="B7822" s="21"/>
      <c r="C7822" s="22"/>
      <c r="D7822" s="23"/>
      <c r="E7822" s="22"/>
      <c r="F7822" s="23"/>
      <c r="G7822" s="24"/>
      <c r="H7822" s="22"/>
      <c r="I7822" s="22"/>
      <c r="J7822" s="22"/>
      <c r="K7822" s="22"/>
      <c r="L7822" s="66"/>
      <c r="M7822" s="67"/>
      <c r="N7822" s="22"/>
      <c r="O7822" s="22"/>
      <c r="P7822" s="25"/>
      <c r="Q7822" s="26"/>
    </row>
    <row r="7823" spans="1:17" x14ac:dyDescent="0.25">
      <c r="A7823" s="20"/>
      <c r="B7823" s="21"/>
      <c r="C7823" s="22"/>
      <c r="D7823" s="23"/>
      <c r="E7823" s="22"/>
      <c r="F7823" s="23"/>
      <c r="G7823" s="24"/>
      <c r="H7823" s="22"/>
      <c r="I7823" s="22"/>
      <c r="J7823" s="22"/>
      <c r="K7823" s="22"/>
      <c r="L7823" s="66"/>
      <c r="M7823" s="67"/>
      <c r="N7823" s="22"/>
      <c r="O7823" s="22"/>
      <c r="P7823" s="25"/>
      <c r="Q7823" s="26"/>
    </row>
    <row r="7824" spans="1:17" x14ac:dyDescent="0.25">
      <c r="A7824" s="20"/>
      <c r="B7824" s="21"/>
      <c r="C7824" s="22"/>
      <c r="D7824" s="23"/>
      <c r="E7824" s="22"/>
      <c r="F7824" s="23"/>
      <c r="G7824" s="24"/>
      <c r="H7824" s="22"/>
      <c r="I7824" s="22"/>
      <c r="J7824" s="22"/>
      <c r="K7824" s="22"/>
      <c r="L7824" s="66"/>
      <c r="M7824" s="67"/>
      <c r="N7824" s="22"/>
      <c r="O7824" s="22"/>
      <c r="P7824" s="25"/>
      <c r="Q7824" s="26"/>
    </row>
    <row r="7825" spans="1:17" x14ac:dyDescent="0.25">
      <c r="A7825" s="20"/>
      <c r="B7825" s="21"/>
      <c r="C7825" s="22"/>
      <c r="D7825" s="23"/>
      <c r="E7825" s="22"/>
      <c r="F7825" s="23"/>
      <c r="G7825" s="24"/>
      <c r="H7825" s="22"/>
      <c r="I7825" s="22"/>
      <c r="J7825" s="22"/>
      <c r="K7825" s="22"/>
      <c r="L7825" s="66"/>
      <c r="M7825" s="67"/>
      <c r="N7825" s="22"/>
      <c r="O7825" s="22"/>
      <c r="P7825" s="25"/>
      <c r="Q7825" s="26"/>
    </row>
    <row r="7826" spans="1:17" x14ac:dyDescent="0.25">
      <c r="A7826" s="20"/>
      <c r="B7826" s="21"/>
      <c r="C7826" s="22"/>
      <c r="D7826" s="23"/>
      <c r="E7826" s="22"/>
      <c r="F7826" s="23"/>
      <c r="G7826" s="24"/>
      <c r="H7826" s="22"/>
      <c r="I7826" s="22"/>
      <c r="J7826" s="22"/>
      <c r="K7826" s="22"/>
      <c r="L7826" s="66"/>
      <c r="M7826" s="67"/>
      <c r="N7826" s="22"/>
      <c r="O7826" s="22"/>
      <c r="P7826" s="25"/>
      <c r="Q7826" s="26"/>
    </row>
    <row r="7827" spans="1:17" x14ac:dyDescent="0.25">
      <c r="A7827" s="20"/>
      <c r="B7827" s="21"/>
      <c r="C7827" s="22"/>
      <c r="D7827" s="23"/>
      <c r="E7827" s="22"/>
      <c r="F7827" s="23"/>
      <c r="G7827" s="24"/>
      <c r="H7827" s="22"/>
      <c r="I7827" s="22"/>
      <c r="J7827" s="22"/>
      <c r="K7827" s="22"/>
      <c r="L7827" s="66"/>
      <c r="M7827" s="67"/>
      <c r="N7827" s="22"/>
      <c r="O7827" s="22"/>
      <c r="P7827" s="25"/>
      <c r="Q7827" s="26"/>
    </row>
    <row r="7828" spans="1:17" x14ac:dyDescent="0.25">
      <c r="A7828" s="20"/>
      <c r="B7828" s="21"/>
      <c r="C7828" s="22"/>
      <c r="D7828" s="23"/>
      <c r="E7828" s="22"/>
      <c r="F7828" s="23"/>
      <c r="G7828" s="24"/>
      <c r="H7828" s="22"/>
      <c r="I7828" s="22"/>
      <c r="J7828" s="22"/>
      <c r="K7828" s="22"/>
      <c r="L7828" s="66"/>
      <c r="M7828" s="67"/>
      <c r="N7828" s="22"/>
      <c r="O7828" s="22"/>
      <c r="P7828" s="25"/>
      <c r="Q7828" s="26"/>
    </row>
    <row r="7829" spans="1:17" x14ac:dyDescent="0.25">
      <c r="A7829" s="20"/>
      <c r="B7829" s="21"/>
      <c r="C7829" s="22"/>
      <c r="D7829" s="23"/>
      <c r="E7829" s="22"/>
      <c r="F7829" s="23"/>
      <c r="G7829" s="24"/>
      <c r="H7829" s="22"/>
      <c r="I7829" s="22"/>
      <c r="J7829" s="22"/>
      <c r="K7829" s="22"/>
      <c r="L7829" s="66"/>
      <c r="M7829" s="67"/>
      <c r="N7829" s="22"/>
      <c r="O7829" s="22"/>
      <c r="P7829" s="25"/>
      <c r="Q7829" s="26"/>
    </row>
    <row r="7830" spans="1:17" x14ac:dyDescent="0.25">
      <c r="A7830" s="20"/>
      <c r="B7830" s="21"/>
      <c r="C7830" s="22"/>
      <c r="D7830" s="23"/>
      <c r="E7830" s="22"/>
      <c r="F7830" s="23"/>
      <c r="G7830" s="24"/>
      <c r="H7830" s="22"/>
      <c r="I7830" s="22"/>
      <c r="J7830" s="22"/>
      <c r="K7830" s="22"/>
      <c r="L7830" s="66"/>
      <c r="M7830" s="67"/>
      <c r="N7830" s="22"/>
      <c r="O7830" s="22"/>
      <c r="P7830" s="25"/>
      <c r="Q7830" s="26"/>
    </row>
    <row r="7831" spans="1:17" x14ac:dyDescent="0.25">
      <c r="A7831" s="20"/>
      <c r="B7831" s="21"/>
      <c r="C7831" s="22"/>
      <c r="D7831" s="23"/>
      <c r="E7831" s="22"/>
      <c r="F7831" s="23"/>
      <c r="G7831" s="24"/>
      <c r="H7831" s="22"/>
      <c r="I7831" s="22"/>
      <c r="J7831" s="22"/>
      <c r="K7831" s="22"/>
      <c r="L7831" s="66"/>
      <c r="M7831" s="67"/>
      <c r="N7831" s="22"/>
      <c r="O7831" s="22"/>
      <c r="P7831" s="25"/>
      <c r="Q7831" s="26"/>
    </row>
    <row r="7832" spans="1:17" x14ac:dyDescent="0.25">
      <c r="A7832" s="20"/>
      <c r="B7832" s="21"/>
      <c r="C7832" s="22"/>
      <c r="D7832" s="23"/>
      <c r="E7832" s="22"/>
      <c r="F7832" s="23"/>
      <c r="G7832" s="24"/>
      <c r="H7832" s="22"/>
      <c r="I7832" s="22"/>
      <c r="J7832" s="22"/>
      <c r="K7832" s="22"/>
      <c r="L7832" s="66"/>
      <c r="M7832" s="67"/>
      <c r="N7832" s="22"/>
      <c r="O7832" s="22"/>
      <c r="P7832" s="25"/>
      <c r="Q7832" s="26"/>
    </row>
    <row r="7833" spans="1:17" x14ac:dyDescent="0.25">
      <c r="A7833" s="20"/>
      <c r="B7833" s="21"/>
      <c r="C7833" s="22"/>
      <c r="D7833" s="23"/>
      <c r="E7833" s="22"/>
      <c r="F7833" s="23"/>
      <c r="G7833" s="24"/>
      <c r="H7833" s="22"/>
      <c r="I7833" s="22"/>
      <c r="J7833" s="22"/>
      <c r="K7833" s="22"/>
      <c r="L7833" s="66"/>
      <c r="M7833" s="67"/>
      <c r="N7833" s="22"/>
      <c r="O7833" s="22"/>
      <c r="P7833" s="25"/>
      <c r="Q7833" s="26"/>
    </row>
    <row r="7834" spans="1:17" x14ac:dyDescent="0.25">
      <c r="A7834" s="20"/>
      <c r="B7834" s="21"/>
      <c r="C7834" s="22"/>
      <c r="D7834" s="23"/>
      <c r="E7834" s="22"/>
      <c r="F7834" s="23"/>
      <c r="G7834" s="24"/>
      <c r="H7834" s="22"/>
      <c r="I7834" s="22"/>
      <c r="J7834" s="22"/>
      <c r="K7834" s="22"/>
      <c r="L7834" s="66"/>
      <c r="M7834" s="67"/>
      <c r="N7834" s="22"/>
      <c r="O7834" s="22"/>
      <c r="P7834" s="25"/>
      <c r="Q7834" s="26"/>
    </row>
    <row r="7835" spans="1:17" x14ac:dyDescent="0.25">
      <c r="A7835" s="20"/>
      <c r="B7835" s="21"/>
      <c r="C7835" s="22"/>
      <c r="D7835" s="23"/>
      <c r="E7835" s="22"/>
      <c r="F7835" s="23"/>
      <c r="G7835" s="24"/>
      <c r="H7835" s="22"/>
      <c r="I7835" s="22"/>
      <c r="J7835" s="22"/>
      <c r="K7835" s="22"/>
      <c r="L7835" s="66"/>
      <c r="M7835" s="67"/>
      <c r="N7835" s="22"/>
      <c r="O7835" s="22"/>
      <c r="P7835" s="25"/>
      <c r="Q7835" s="26"/>
    </row>
    <row r="7836" spans="1:17" x14ac:dyDescent="0.25">
      <c r="A7836" s="20"/>
      <c r="B7836" s="21"/>
      <c r="C7836" s="22"/>
      <c r="D7836" s="23"/>
      <c r="E7836" s="22"/>
      <c r="F7836" s="23"/>
      <c r="G7836" s="24"/>
      <c r="H7836" s="22"/>
      <c r="I7836" s="22"/>
      <c r="J7836" s="22"/>
      <c r="K7836" s="22"/>
      <c r="L7836" s="66"/>
      <c r="M7836" s="67"/>
      <c r="N7836" s="22"/>
      <c r="O7836" s="22"/>
      <c r="P7836" s="25"/>
      <c r="Q7836" s="26"/>
    </row>
    <row r="7837" spans="1:17" x14ac:dyDescent="0.25">
      <c r="A7837" s="20"/>
      <c r="B7837" s="21"/>
      <c r="C7837" s="22"/>
      <c r="D7837" s="23"/>
      <c r="E7837" s="22"/>
      <c r="F7837" s="23"/>
      <c r="G7837" s="24"/>
      <c r="H7837" s="22"/>
      <c r="I7837" s="22"/>
      <c r="J7837" s="22"/>
      <c r="K7837" s="22"/>
      <c r="L7837" s="66"/>
      <c r="M7837" s="67"/>
      <c r="N7837" s="22"/>
      <c r="O7837" s="22"/>
      <c r="P7837" s="25"/>
      <c r="Q7837" s="26"/>
    </row>
    <row r="7838" spans="1:17" x14ac:dyDescent="0.25">
      <c r="A7838" s="20"/>
      <c r="B7838" s="21"/>
      <c r="C7838" s="22"/>
      <c r="D7838" s="23"/>
      <c r="E7838" s="22"/>
      <c r="F7838" s="23"/>
      <c r="G7838" s="24"/>
      <c r="H7838" s="22"/>
      <c r="I7838" s="22"/>
      <c r="J7838" s="22"/>
      <c r="K7838" s="22"/>
      <c r="L7838" s="66"/>
      <c r="M7838" s="67"/>
      <c r="N7838" s="22"/>
      <c r="O7838" s="22"/>
      <c r="P7838" s="25"/>
      <c r="Q7838" s="26"/>
    </row>
    <row r="7839" spans="1:17" x14ac:dyDescent="0.25">
      <c r="A7839" s="20"/>
      <c r="B7839" s="21"/>
      <c r="C7839" s="22"/>
      <c r="D7839" s="23"/>
      <c r="E7839" s="22"/>
      <c r="F7839" s="23"/>
      <c r="G7839" s="24"/>
      <c r="H7839" s="22"/>
      <c r="I7839" s="22"/>
      <c r="J7839" s="22"/>
      <c r="K7839" s="22"/>
      <c r="L7839" s="66"/>
      <c r="M7839" s="67"/>
      <c r="N7839" s="22"/>
      <c r="O7839" s="22"/>
      <c r="P7839" s="25"/>
      <c r="Q7839" s="26"/>
    </row>
    <row r="7840" spans="1:17" x14ac:dyDescent="0.25">
      <c r="A7840" s="20"/>
      <c r="B7840" s="21"/>
      <c r="C7840" s="22"/>
      <c r="D7840" s="23"/>
      <c r="E7840" s="22"/>
      <c r="F7840" s="23"/>
      <c r="G7840" s="24"/>
      <c r="H7840" s="22"/>
      <c r="I7840" s="22"/>
      <c r="J7840" s="22"/>
      <c r="K7840" s="22"/>
      <c r="L7840" s="66"/>
      <c r="M7840" s="67"/>
      <c r="N7840" s="22"/>
      <c r="O7840" s="22"/>
      <c r="P7840" s="25"/>
      <c r="Q7840" s="26"/>
    </row>
    <row r="7841" spans="1:17" x14ac:dyDescent="0.25">
      <c r="A7841" s="20"/>
      <c r="B7841" s="21"/>
      <c r="C7841" s="22"/>
      <c r="D7841" s="23"/>
      <c r="E7841" s="22"/>
      <c r="F7841" s="23"/>
      <c r="G7841" s="24"/>
      <c r="H7841" s="22"/>
      <c r="I7841" s="22"/>
      <c r="J7841" s="22"/>
      <c r="K7841" s="22"/>
      <c r="L7841" s="66"/>
      <c r="M7841" s="67"/>
      <c r="N7841" s="22"/>
      <c r="O7841" s="22"/>
      <c r="P7841" s="25"/>
      <c r="Q7841" s="26"/>
    </row>
    <row r="7842" spans="1:17" x14ac:dyDescent="0.25">
      <c r="A7842" s="20"/>
      <c r="B7842" s="21"/>
      <c r="C7842" s="22"/>
      <c r="D7842" s="23"/>
      <c r="E7842" s="22"/>
      <c r="F7842" s="23"/>
      <c r="G7842" s="24"/>
      <c r="H7842" s="22"/>
      <c r="I7842" s="22"/>
      <c r="J7842" s="22"/>
      <c r="K7842" s="22"/>
      <c r="L7842" s="66"/>
      <c r="M7842" s="67"/>
      <c r="N7842" s="22"/>
      <c r="O7842" s="22"/>
      <c r="P7842" s="25"/>
      <c r="Q7842" s="26"/>
    </row>
    <row r="7843" spans="1:17" x14ac:dyDescent="0.25">
      <c r="A7843" s="20"/>
      <c r="B7843" s="21"/>
      <c r="C7843" s="22"/>
      <c r="D7843" s="23"/>
      <c r="E7843" s="22"/>
      <c r="F7843" s="23"/>
      <c r="G7843" s="24"/>
      <c r="H7843" s="22"/>
      <c r="I7843" s="22"/>
      <c r="J7843" s="22"/>
      <c r="K7843" s="22"/>
      <c r="L7843" s="66"/>
      <c r="M7843" s="67"/>
      <c r="N7843" s="22"/>
      <c r="O7843" s="22"/>
      <c r="P7843" s="25"/>
      <c r="Q7843" s="26"/>
    </row>
    <row r="7844" spans="1:17" x14ac:dyDescent="0.25">
      <c r="A7844" s="20"/>
      <c r="B7844" s="21"/>
      <c r="C7844" s="22"/>
      <c r="D7844" s="23"/>
      <c r="E7844" s="22"/>
      <c r="F7844" s="23"/>
      <c r="G7844" s="24"/>
      <c r="H7844" s="22"/>
      <c r="I7844" s="22"/>
      <c r="J7844" s="22"/>
      <c r="K7844" s="22"/>
      <c r="L7844" s="66"/>
      <c r="M7844" s="67"/>
      <c r="N7844" s="22"/>
      <c r="O7844" s="22"/>
      <c r="P7844" s="25"/>
      <c r="Q7844" s="26"/>
    </row>
    <row r="7845" spans="1:17" x14ac:dyDescent="0.25">
      <c r="A7845" s="20"/>
      <c r="B7845" s="21"/>
      <c r="C7845" s="22"/>
      <c r="D7845" s="23"/>
      <c r="E7845" s="22"/>
      <c r="F7845" s="23"/>
      <c r="G7845" s="24"/>
      <c r="H7845" s="22"/>
      <c r="I7845" s="22"/>
      <c r="J7845" s="22"/>
      <c r="K7845" s="22"/>
      <c r="L7845" s="66"/>
      <c r="M7845" s="67"/>
      <c r="N7845" s="22"/>
      <c r="O7845" s="22"/>
      <c r="P7845" s="25"/>
      <c r="Q7845" s="26"/>
    </row>
    <row r="7846" spans="1:17" x14ac:dyDescent="0.25">
      <c r="A7846" s="20"/>
      <c r="B7846" s="21"/>
      <c r="C7846" s="22"/>
      <c r="D7846" s="23"/>
      <c r="E7846" s="22"/>
      <c r="F7846" s="23"/>
      <c r="G7846" s="24"/>
      <c r="H7846" s="22"/>
      <c r="I7846" s="22"/>
      <c r="J7846" s="22"/>
      <c r="K7846" s="22"/>
      <c r="L7846" s="66"/>
      <c r="M7846" s="67"/>
      <c r="N7846" s="22"/>
      <c r="O7846" s="22"/>
      <c r="P7846" s="25"/>
      <c r="Q7846" s="26"/>
    </row>
    <row r="7847" spans="1:17" x14ac:dyDescent="0.25">
      <c r="A7847" s="20"/>
      <c r="B7847" s="21"/>
      <c r="C7847" s="22"/>
      <c r="D7847" s="23"/>
      <c r="E7847" s="22"/>
      <c r="F7847" s="23"/>
      <c r="G7847" s="24"/>
      <c r="H7847" s="22"/>
      <c r="I7847" s="22"/>
      <c r="J7847" s="22"/>
      <c r="K7847" s="22"/>
      <c r="L7847" s="66"/>
      <c r="M7847" s="67"/>
      <c r="N7847" s="22"/>
      <c r="O7847" s="22"/>
      <c r="P7847" s="25"/>
      <c r="Q7847" s="26"/>
    </row>
    <row r="7848" spans="1:17" x14ac:dyDescent="0.25">
      <c r="A7848" s="20"/>
      <c r="B7848" s="21"/>
      <c r="C7848" s="22"/>
      <c r="D7848" s="23"/>
      <c r="E7848" s="22"/>
      <c r="F7848" s="23"/>
      <c r="G7848" s="24"/>
      <c r="H7848" s="22"/>
      <c r="I7848" s="22"/>
      <c r="J7848" s="22"/>
      <c r="K7848" s="22"/>
      <c r="L7848" s="66"/>
      <c r="M7848" s="67"/>
      <c r="N7848" s="22"/>
      <c r="O7848" s="22"/>
      <c r="P7848" s="25"/>
      <c r="Q7848" s="26"/>
    </row>
    <row r="7849" spans="1:17" x14ac:dyDescent="0.25">
      <c r="A7849" s="20"/>
      <c r="B7849" s="21"/>
      <c r="C7849" s="22"/>
      <c r="D7849" s="23"/>
      <c r="E7849" s="22"/>
      <c r="F7849" s="23"/>
      <c r="G7849" s="24"/>
      <c r="H7849" s="22"/>
      <c r="I7849" s="22"/>
      <c r="J7849" s="22"/>
      <c r="K7849" s="22"/>
      <c r="L7849" s="66"/>
      <c r="M7849" s="67"/>
      <c r="N7849" s="22"/>
      <c r="O7849" s="22"/>
      <c r="P7849" s="25"/>
      <c r="Q7849" s="26"/>
    </row>
    <row r="7850" spans="1:17" x14ac:dyDescent="0.25">
      <c r="A7850" s="20"/>
      <c r="B7850" s="21"/>
      <c r="C7850" s="22"/>
      <c r="D7850" s="23"/>
      <c r="E7850" s="22"/>
      <c r="F7850" s="23"/>
      <c r="G7850" s="24"/>
      <c r="H7850" s="22"/>
      <c r="I7850" s="22"/>
      <c r="J7850" s="22"/>
      <c r="K7850" s="22"/>
      <c r="L7850" s="66"/>
      <c r="M7850" s="67"/>
      <c r="N7850" s="22"/>
      <c r="O7850" s="22"/>
      <c r="P7850" s="25"/>
      <c r="Q7850" s="26"/>
    </row>
    <row r="7851" spans="1:17" x14ac:dyDescent="0.25">
      <c r="A7851" s="20"/>
      <c r="B7851" s="21"/>
      <c r="C7851" s="22"/>
      <c r="D7851" s="23"/>
      <c r="E7851" s="22"/>
      <c r="F7851" s="23"/>
      <c r="G7851" s="24"/>
      <c r="H7851" s="22"/>
      <c r="I7851" s="22"/>
      <c r="J7851" s="22"/>
      <c r="K7851" s="22"/>
      <c r="L7851" s="66"/>
      <c r="M7851" s="67"/>
      <c r="N7851" s="22"/>
      <c r="O7851" s="22"/>
      <c r="P7851" s="25"/>
      <c r="Q7851" s="26"/>
    </row>
    <row r="7852" spans="1:17" x14ac:dyDescent="0.25">
      <c r="A7852" s="20"/>
      <c r="B7852" s="21"/>
      <c r="C7852" s="22"/>
      <c r="D7852" s="23"/>
      <c r="E7852" s="22"/>
      <c r="F7852" s="23"/>
      <c r="G7852" s="24"/>
      <c r="H7852" s="22"/>
      <c r="I7852" s="22"/>
      <c r="J7852" s="22"/>
      <c r="K7852" s="22"/>
      <c r="L7852" s="66"/>
      <c r="M7852" s="67"/>
      <c r="N7852" s="22"/>
      <c r="O7852" s="22"/>
      <c r="P7852" s="25"/>
      <c r="Q7852" s="26"/>
    </row>
    <row r="7853" spans="1:17" x14ac:dyDescent="0.25">
      <c r="A7853" s="20"/>
      <c r="B7853" s="21"/>
      <c r="C7853" s="22"/>
      <c r="D7853" s="23"/>
      <c r="E7853" s="22"/>
      <c r="F7853" s="23"/>
      <c r="G7853" s="24"/>
      <c r="H7853" s="22"/>
      <c r="I7853" s="22"/>
      <c r="J7853" s="22"/>
      <c r="K7853" s="22"/>
      <c r="L7853" s="66"/>
      <c r="M7853" s="67"/>
      <c r="N7853" s="22"/>
      <c r="O7853" s="22"/>
      <c r="P7853" s="25"/>
      <c r="Q7853" s="26"/>
    </row>
    <row r="7854" spans="1:17" x14ac:dyDescent="0.25">
      <c r="A7854" s="20"/>
      <c r="B7854" s="21"/>
      <c r="C7854" s="22"/>
      <c r="D7854" s="23"/>
      <c r="E7854" s="22"/>
      <c r="F7854" s="23"/>
      <c r="G7854" s="24"/>
      <c r="H7854" s="22"/>
      <c r="I7854" s="22"/>
      <c r="J7854" s="22"/>
      <c r="K7854" s="22"/>
      <c r="L7854" s="66"/>
      <c r="M7854" s="67"/>
      <c r="N7854" s="22"/>
      <c r="O7854" s="22"/>
      <c r="P7854" s="25"/>
      <c r="Q7854" s="26"/>
    </row>
    <row r="7855" spans="1:17" x14ac:dyDescent="0.25">
      <c r="A7855" s="20"/>
      <c r="B7855" s="21"/>
      <c r="C7855" s="22"/>
      <c r="D7855" s="23"/>
      <c r="E7855" s="22"/>
      <c r="F7855" s="23"/>
      <c r="G7855" s="24"/>
      <c r="H7855" s="22"/>
      <c r="I7855" s="22"/>
      <c r="J7855" s="22"/>
      <c r="K7855" s="22"/>
      <c r="L7855" s="66"/>
      <c r="M7855" s="67"/>
      <c r="N7855" s="22"/>
      <c r="O7855" s="22"/>
      <c r="P7855" s="25"/>
      <c r="Q7855" s="26"/>
    </row>
    <row r="7856" spans="1:17" x14ac:dyDescent="0.25">
      <c r="A7856" s="20"/>
      <c r="B7856" s="21"/>
      <c r="C7856" s="22"/>
      <c r="D7856" s="23"/>
      <c r="E7856" s="22"/>
      <c r="F7856" s="23"/>
      <c r="G7856" s="24"/>
      <c r="H7856" s="22"/>
      <c r="I7856" s="22"/>
      <c r="J7856" s="22"/>
      <c r="K7856" s="22"/>
      <c r="L7856" s="66"/>
      <c r="M7856" s="67"/>
      <c r="N7856" s="22"/>
      <c r="O7856" s="22"/>
      <c r="P7856" s="25"/>
      <c r="Q7856" s="26"/>
    </row>
    <row r="7857" spans="1:17" x14ac:dyDescent="0.25">
      <c r="A7857" s="20"/>
      <c r="B7857" s="21"/>
      <c r="C7857" s="22"/>
      <c r="D7857" s="23"/>
      <c r="E7857" s="22"/>
      <c r="F7857" s="23"/>
      <c r="G7857" s="24"/>
      <c r="H7857" s="22"/>
      <c r="I7857" s="22"/>
      <c r="J7857" s="22"/>
      <c r="K7857" s="22"/>
      <c r="L7857" s="66"/>
      <c r="M7857" s="67"/>
      <c r="N7857" s="22"/>
      <c r="O7857" s="22"/>
      <c r="P7857" s="25"/>
      <c r="Q7857" s="26"/>
    </row>
    <row r="7858" spans="1:17" x14ac:dyDescent="0.25">
      <c r="A7858" s="20"/>
      <c r="B7858" s="21"/>
      <c r="C7858" s="22"/>
      <c r="D7858" s="23"/>
      <c r="E7858" s="22"/>
      <c r="F7858" s="23"/>
      <c r="G7858" s="24"/>
      <c r="H7858" s="22"/>
      <c r="I7858" s="22"/>
      <c r="J7858" s="22"/>
      <c r="K7858" s="22"/>
      <c r="L7858" s="66"/>
      <c r="M7858" s="67"/>
      <c r="N7858" s="22"/>
      <c r="O7858" s="22"/>
      <c r="P7858" s="25"/>
      <c r="Q7858" s="26"/>
    </row>
    <row r="7859" spans="1:17" x14ac:dyDescent="0.25">
      <c r="A7859" s="20"/>
      <c r="B7859" s="21"/>
      <c r="C7859" s="22"/>
      <c r="D7859" s="23"/>
      <c r="E7859" s="22"/>
      <c r="F7859" s="23"/>
      <c r="G7859" s="24"/>
      <c r="H7859" s="22"/>
      <c r="I7859" s="22"/>
      <c r="J7859" s="22"/>
      <c r="K7859" s="22"/>
      <c r="L7859" s="66"/>
      <c r="M7859" s="67"/>
      <c r="N7859" s="22"/>
      <c r="O7859" s="22"/>
      <c r="P7859" s="25"/>
      <c r="Q7859" s="26"/>
    </row>
    <row r="7860" spans="1:17" x14ac:dyDescent="0.25">
      <c r="A7860" s="20"/>
      <c r="B7860" s="21"/>
      <c r="C7860" s="22"/>
      <c r="D7860" s="23"/>
      <c r="E7860" s="22"/>
      <c r="F7860" s="23"/>
      <c r="G7860" s="24"/>
      <c r="H7860" s="22"/>
      <c r="I7860" s="22"/>
      <c r="J7860" s="22"/>
      <c r="K7860" s="22"/>
      <c r="L7860" s="66"/>
      <c r="M7860" s="67"/>
      <c r="N7860" s="22"/>
      <c r="O7860" s="22"/>
      <c r="P7860" s="25"/>
      <c r="Q7860" s="26"/>
    </row>
    <row r="7861" spans="1:17" x14ac:dyDescent="0.25">
      <c r="A7861" s="20"/>
      <c r="B7861" s="21"/>
      <c r="C7861" s="22"/>
      <c r="D7861" s="23"/>
      <c r="E7861" s="22"/>
      <c r="F7861" s="23"/>
      <c r="G7861" s="24"/>
      <c r="H7861" s="22"/>
      <c r="I7861" s="22"/>
      <c r="J7861" s="22"/>
      <c r="K7861" s="22"/>
      <c r="L7861" s="66"/>
      <c r="M7861" s="67"/>
      <c r="N7861" s="22"/>
      <c r="O7861" s="22"/>
      <c r="P7861" s="25"/>
      <c r="Q7861" s="26"/>
    </row>
    <row r="7862" spans="1:17" x14ac:dyDescent="0.25">
      <c r="A7862" s="20"/>
      <c r="B7862" s="21"/>
      <c r="C7862" s="22"/>
      <c r="D7862" s="23"/>
      <c r="E7862" s="22"/>
      <c r="F7862" s="23"/>
      <c r="G7862" s="24"/>
      <c r="H7862" s="22"/>
      <c r="I7862" s="22"/>
      <c r="J7862" s="22"/>
      <c r="K7862" s="22"/>
      <c r="L7862" s="66"/>
      <c r="M7862" s="67"/>
      <c r="N7862" s="22"/>
      <c r="O7862" s="22"/>
      <c r="P7862" s="25"/>
      <c r="Q7862" s="26"/>
    </row>
    <row r="7863" spans="1:17" x14ac:dyDescent="0.25">
      <c r="A7863" s="20"/>
      <c r="B7863" s="21"/>
      <c r="C7863" s="22"/>
      <c r="D7863" s="23"/>
      <c r="E7863" s="22"/>
      <c r="F7863" s="23"/>
      <c r="G7863" s="24"/>
      <c r="H7863" s="22"/>
      <c r="I7863" s="22"/>
      <c r="J7863" s="22"/>
      <c r="K7863" s="22"/>
      <c r="L7863" s="66"/>
      <c r="M7863" s="67"/>
      <c r="N7863" s="22"/>
      <c r="O7863" s="22"/>
      <c r="P7863" s="25"/>
      <c r="Q7863" s="26"/>
    </row>
    <row r="7864" spans="1:17" x14ac:dyDescent="0.25">
      <c r="A7864" s="20"/>
      <c r="B7864" s="21"/>
      <c r="C7864" s="22"/>
      <c r="D7864" s="23"/>
      <c r="E7864" s="22"/>
      <c r="F7864" s="23"/>
      <c r="G7864" s="24"/>
      <c r="H7864" s="22"/>
      <c r="I7864" s="22"/>
      <c r="J7864" s="22"/>
      <c r="K7864" s="22"/>
      <c r="L7864" s="66"/>
      <c r="M7864" s="67"/>
      <c r="N7864" s="22"/>
      <c r="O7864" s="22"/>
      <c r="P7864" s="25"/>
      <c r="Q7864" s="26"/>
    </row>
    <row r="7865" spans="1:17" x14ac:dyDescent="0.25">
      <c r="A7865" s="20"/>
      <c r="B7865" s="21"/>
      <c r="C7865" s="22"/>
      <c r="D7865" s="23"/>
      <c r="E7865" s="22"/>
      <c r="F7865" s="23"/>
      <c r="G7865" s="24"/>
      <c r="H7865" s="22"/>
      <c r="I7865" s="22"/>
      <c r="J7865" s="22"/>
      <c r="K7865" s="22"/>
      <c r="L7865" s="66"/>
      <c r="M7865" s="67"/>
      <c r="N7865" s="22"/>
      <c r="O7865" s="22"/>
      <c r="P7865" s="25"/>
      <c r="Q7865" s="26"/>
    </row>
    <row r="7866" spans="1:17" x14ac:dyDescent="0.25">
      <c r="A7866" s="20"/>
      <c r="B7866" s="21"/>
      <c r="C7866" s="22"/>
      <c r="D7866" s="23"/>
      <c r="E7866" s="22"/>
      <c r="F7866" s="23"/>
      <c r="G7866" s="24"/>
      <c r="H7866" s="22"/>
      <c r="I7866" s="22"/>
      <c r="J7866" s="22"/>
      <c r="K7866" s="22"/>
      <c r="L7866" s="66"/>
      <c r="M7866" s="67"/>
      <c r="N7866" s="22"/>
      <c r="O7866" s="22"/>
      <c r="P7866" s="25"/>
      <c r="Q7866" s="26"/>
    </row>
    <row r="7867" spans="1:17" x14ac:dyDescent="0.25">
      <c r="A7867" s="20"/>
      <c r="B7867" s="21"/>
      <c r="C7867" s="22"/>
      <c r="D7867" s="23"/>
      <c r="E7867" s="22"/>
      <c r="F7867" s="23"/>
      <c r="G7867" s="24"/>
      <c r="H7867" s="22"/>
      <c r="I7867" s="22"/>
      <c r="J7867" s="22"/>
      <c r="K7867" s="22"/>
      <c r="L7867" s="66"/>
      <c r="M7867" s="67"/>
      <c r="N7867" s="22"/>
      <c r="O7867" s="22"/>
      <c r="P7867" s="25"/>
      <c r="Q7867" s="26"/>
    </row>
    <row r="7868" spans="1:17" x14ac:dyDescent="0.25">
      <c r="A7868" s="20"/>
      <c r="B7868" s="21"/>
      <c r="C7868" s="22"/>
      <c r="D7868" s="23"/>
      <c r="E7868" s="22"/>
      <c r="F7868" s="23"/>
      <c r="G7868" s="24"/>
      <c r="H7868" s="22"/>
      <c r="I7868" s="22"/>
      <c r="J7868" s="22"/>
      <c r="K7868" s="22"/>
      <c r="L7868" s="66"/>
      <c r="M7868" s="67"/>
      <c r="N7868" s="22"/>
      <c r="O7868" s="22"/>
      <c r="P7868" s="25"/>
      <c r="Q7868" s="26"/>
    </row>
    <row r="7869" spans="1:17" x14ac:dyDescent="0.25">
      <c r="A7869" s="20"/>
      <c r="B7869" s="21"/>
      <c r="C7869" s="22"/>
      <c r="D7869" s="23"/>
      <c r="E7869" s="22"/>
      <c r="F7869" s="23"/>
      <c r="G7869" s="24"/>
      <c r="H7869" s="22"/>
      <c r="I7869" s="22"/>
      <c r="J7869" s="22"/>
      <c r="K7869" s="22"/>
      <c r="L7869" s="66"/>
      <c r="M7869" s="67"/>
      <c r="N7869" s="22"/>
      <c r="O7869" s="22"/>
      <c r="P7869" s="25"/>
      <c r="Q7869" s="26"/>
    </row>
    <row r="7870" spans="1:17" x14ac:dyDescent="0.25">
      <c r="A7870" s="20"/>
      <c r="B7870" s="21"/>
      <c r="C7870" s="22"/>
      <c r="D7870" s="23"/>
      <c r="E7870" s="22"/>
      <c r="F7870" s="23"/>
      <c r="G7870" s="24"/>
      <c r="H7870" s="22"/>
      <c r="I7870" s="22"/>
      <c r="J7870" s="22"/>
      <c r="K7870" s="22"/>
      <c r="L7870" s="66"/>
      <c r="M7870" s="67"/>
      <c r="N7870" s="22"/>
      <c r="O7870" s="22"/>
      <c r="P7870" s="25"/>
      <c r="Q7870" s="26"/>
    </row>
    <row r="7871" spans="1:17" x14ac:dyDescent="0.25">
      <c r="A7871" s="20"/>
      <c r="B7871" s="21"/>
      <c r="C7871" s="22"/>
      <c r="D7871" s="23"/>
      <c r="E7871" s="22"/>
      <c r="F7871" s="23"/>
      <c r="G7871" s="24"/>
      <c r="H7871" s="22"/>
      <c r="I7871" s="22"/>
      <c r="J7871" s="22"/>
      <c r="K7871" s="22"/>
      <c r="L7871" s="66"/>
      <c r="M7871" s="67"/>
      <c r="N7871" s="22"/>
      <c r="O7871" s="22"/>
      <c r="P7871" s="25"/>
      <c r="Q7871" s="26"/>
    </row>
    <row r="7872" spans="1:17" x14ac:dyDescent="0.25">
      <c r="A7872" s="20"/>
      <c r="B7872" s="21"/>
      <c r="C7872" s="22"/>
      <c r="D7872" s="23"/>
      <c r="E7872" s="22"/>
      <c r="F7872" s="23"/>
      <c r="G7872" s="24"/>
      <c r="H7872" s="22"/>
      <c r="I7872" s="22"/>
      <c r="J7872" s="22"/>
      <c r="K7872" s="22"/>
      <c r="L7872" s="66"/>
      <c r="M7872" s="67"/>
      <c r="N7872" s="22"/>
      <c r="O7872" s="22"/>
      <c r="P7872" s="25"/>
      <c r="Q7872" s="26"/>
    </row>
    <row r="7873" spans="1:17" x14ac:dyDescent="0.25">
      <c r="A7873" s="20"/>
      <c r="B7873" s="21"/>
      <c r="C7873" s="22"/>
      <c r="D7873" s="23"/>
      <c r="E7873" s="22"/>
      <c r="F7873" s="23"/>
      <c r="G7873" s="24"/>
      <c r="H7873" s="22"/>
      <c r="I7873" s="22"/>
      <c r="J7873" s="22"/>
      <c r="K7873" s="22"/>
      <c r="L7873" s="66"/>
      <c r="M7873" s="67"/>
      <c r="N7873" s="22"/>
      <c r="O7873" s="22"/>
      <c r="P7873" s="25"/>
      <c r="Q7873" s="26"/>
    </row>
    <row r="7874" spans="1:17" x14ac:dyDescent="0.25">
      <c r="A7874" s="20"/>
      <c r="B7874" s="21"/>
      <c r="C7874" s="22"/>
      <c r="D7874" s="23"/>
      <c r="E7874" s="22"/>
      <c r="F7874" s="23"/>
      <c r="G7874" s="24"/>
      <c r="H7874" s="22"/>
      <c r="I7874" s="22"/>
      <c r="J7874" s="22"/>
      <c r="K7874" s="22"/>
      <c r="L7874" s="66"/>
      <c r="M7874" s="67"/>
      <c r="N7874" s="22"/>
      <c r="O7874" s="22"/>
      <c r="P7874" s="25"/>
      <c r="Q7874" s="26"/>
    </row>
    <row r="7875" spans="1:17" x14ac:dyDescent="0.25">
      <c r="A7875" s="20"/>
      <c r="B7875" s="21"/>
      <c r="C7875" s="22"/>
      <c r="D7875" s="23"/>
      <c r="E7875" s="22"/>
      <c r="F7875" s="23"/>
      <c r="G7875" s="24"/>
      <c r="H7875" s="22"/>
      <c r="I7875" s="22"/>
      <c r="J7875" s="22"/>
      <c r="K7875" s="22"/>
      <c r="L7875" s="66"/>
      <c r="M7875" s="67"/>
      <c r="N7875" s="22"/>
      <c r="O7875" s="22"/>
      <c r="P7875" s="25"/>
      <c r="Q7875" s="26"/>
    </row>
    <row r="7876" spans="1:17" x14ac:dyDescent="0.25">
      <c r="A7876" s="20"/>
      <c r="B7876" s="21"/>
      <c r="C7876" s="22"/>
      <c r="D7876" s="23"/>
      <c r="E7876" s="22"/>
      <c r="F7876" s="23"/>
      <c r="G7876" s="24"/>
      <c r="H7876" s="22"/>
      <c r="I7876" s="22"/>
      <c r="J7876" s="22"/>
      <c r="K7876" s="22"/>
      <c r="L7876" s="66"/>
      <c r="M7876" s="67"/>
      <c r="N7876" s="22"/>
      <c r="O7876" s="22"/>
      <c r="P7876" s="25"/>
      <c r="Q7876" s="26"/>
    </row>
    <row r="7877" spans="1:17" x14ac:dyDescent="0.25">
      <c r="A7877" s="20"/>
      <c r="B7877" s="21"/>
      <c r="C7877" s="22"/>
      <c r="D7877" s="23"/>
      <c r="E7877" s="22"/>
      <c r="F7877" s="23"/>
      <c r="G7877" s="24"/>
      <c r="H7877" s="22"/>
      <c r="I7877" s="22"/>
      <c r="J7877" s="22"/>
      <c r="K7877" s="22"/>
      <c r="L7877" s="66"/>
      <c r="M7877" s="67"/>
      <c r="N7877" s="22"/>
      <c r="O7877" s="22"/>
      <c r="P7877" s="25"/>
      <c r="Q7877" s="26"/>
    </row>
    <row r="7878" spans="1:17" x14ac:dyDescent="0.25">
      <c r="A7878" s="20"/>
      <c r="B7878" s="21"/>
      <c r="C7878" s="22"/>
      <c r="D7878" s="23"/>
      <c r="E7878" s="22"/>
      <c r="F7878" s="23"/>
      <c r="G7878" s="24"/>
      <c r="H7878" s="22"/>
      <c r="I7878" s="22"/>
      <c r="J7878" s="22"/>
      <c r="K7878" s="22"/>
      <c r="L7878" s="66"/>
      <c r="M7878" s="67"/>
      <c r="N7878" s="22"/>
      <c r="O7878" s="22"/>
      <c r="P7878" s="25"/>
      <c r="Q7878" s="26"/>
    </row>
    <row r="7879" spans="1:17" x14ac:dyDescent="0.25">
      <c r="A7879" s="20"/>
      <c r="B7879" s="21"/>
      <c r="C7879" s="22"/>
      <c r="D7879" s="23"/>
      <c r="E7879" s="22"/>
      <c r="F7879" s="23"/>
      <c r="G7879" s="24"/>
      <c r="H7879" s="22"/>
      <c r="I7879" s="22"/>
      <c r="J7879" s="22"/>
      <c r="K7879" s="22"/>
      <c r="L7879" s="66"/>
      <c r="M7879" s="67"/>
      <c r="N7879" s="22"/>
      <c r="O7879" s="22"/>
      <c r="P7879" s="25"/>
      <c r="Q7879" s="26"/>
    </row>
    <row r="7880" spans="1:17" x14ac:dyDescent="0.25">
      <c r="A7880" s="20"/>
      <c r="B7880" s="21"/>
      <c r="C7880" s="22"/>
      <c r="D7880" s="23"/>
      <c r="E7880" s="22"/>
      <c r="F7880" s="23"/>
      <c r="G7880" s="24"/>
      <c r="H7880" s="22"/>
      <c r="I7880" s="22"/>
      <c r="J7880" s="22"/>
      <c r="K7880" s="22"/>
      <c r="L7880" s="66"/>
      <c r="M7880" s="67"/>
      <c r="N7880" s="22"/>
      <c r="O7880" s="22"/>
      <c r="P7880" s="25"/>
      <c r="Q7880" s="26"/>
    </row>
    <row r="7881" spans="1:17" x14ac:dyDescent="0.25">
      <c r="A7881" s="20"/>
      <c r="B7881" s="21"/>
      <c r="C7881" s="22"/>
      <c r="D7881" s="23"/>
      <c r="E7881" s="22"/>
      <c r="F7881" s="23"/>
      <c r="G7881" s="24"/>
      <c r="H7881" s="22"/>
      <c r="I7881" s="22"/>
      <c r="J7881" s="22"/>
      <c r="K7881" s="22"/>
      <c r="L7881" s="66"/>
      <c r="M7881" s="67"/>
      <c r="N7881" s="22"/>
      <c r="O7881" s="22"/>
      <c r="P7881" s="25"/>
      <c r="Q7881" s="26"/>
    </row>
    <row r="7882" spans="1:17" x14ac:dyDescent="0.25">
      <c r="A7882" s="20"/>
      <c r="B7882" s="21"/>
      <c r="C7882" s="22"/>
      <c r="D7882" s="23"/>
      <c r="E7882" s="22"/>
      <c r="F7882" s="23"/>
      <c r="G7882" s="24"/>
      <c r="H7882" s="22"/>
      <c r="I7882" s="22"/>
      <c r="J7882" s="22"/>
      <c r="K7882" s="22"/>
      <c r="L7882" s="66"/>
      <c r="M7882" s="67"/>
      <c r="N7882" s="22"/>
      <c r="O7882" s="22"/>
      <c r="P7882" s="25"/>
      <c r="Q7882" s="26"/>
    </row>
    <row r="7883" spans="1:17" x14ac:dyDescent="0.25">
      <c r="A7883" s="20"/>
      <c r="B7883" s="21"/>
      <c r="C7883" s="22"/>
      <c r="D7883" s="23"/>
      <c r="E7883" s="22"/>
      <c r="F7883" s="23"/>
      <c r="G7883" s="24"/>
      <c r="H7883" s="22"/>
      <c r="I7883" s="22"/>
      <c r="J7883" s="22"/>
      <c r="K7883" s="22"/>
      <c r="L7883" s="66"/>
      <c r="M7883" s="67"/>
      <c r="N7883" s="22"/>
      <c r="O7883" s="22"/>
      <c r="P7883" s="25"/>
      <c r="Q7883" s="26"/>
    </row>
    <row r="7884" spans="1:17" x14ac:dyDescent="0.25">
      <c r="A7884" s="20"/>
      <c r="B7884" s="21"/>
      <c r="C7884" s="22"/>
      <c r="D7884" s="23"/>
      <c r="E7884" s="22"/>
      <c r="F7884" s="23"/>
      <c r="G7884" s="24"/>
      <c r="H7884" s="22"/>
      <c r="I7884" s="22"/>
      <c r="J7884" s="22"/>
      <c r="K7884" s="22"/>
      <c r="L7884" s="66"/>
      <c r="M7884" s="67"/>
      <c r="N7884" s="22"/>
      <c r="O7884" s="22"/>
      <c r="P7884" s="25"/>
      <c r="Q7884" s="26"/>
    </row>
    <row r="7885" spans="1:17" x14ac:dyDescent="0.25">
      <c r="A7885" s="20"/>
      <c r="B7885" s="21"/>
      <c r="C7885" s="22"/>
      <c r="D7885" s="23"/>
      <c r="E7885" s="22"/>
      <c r="F7885" s="23"/>
      <c r="G7885" s="24"/>
      <c r="H7885" s="22"/>
      <c r="I7885" s="22"/>
      <c r="J7885" s="22"/>
      <c r="K7885" s="22"/>
      <c r="L7885" s="66"/>
      <c r="M7885" s="67"/>
      <c r="N7885" s="22"/>
      <c r="O7885" s="22"/>
      <c r="P7885" s="25"/>
      <c r="Q7885" s="26"/>
    </row>
    <row r="7886" spans="1:17" x14ac:dyDescent="0.25">
      <c r="A7886" s="20"/>
      <c r="B7886" s="21"/>
      <c r="C7886" s="22"/>
      <c r="D7886" s="23"/>
      <c r="E7886" s="22"/>
      <c r="F7886" s="23"/>
      <c r="G7886" s="24"/>
      <c r="H7886" s="22"/>
      <c r="I7886" s="22"/>
      <c r="J7886" s="22"/>
      <c r="K7886" s="22"/>
      <c r="L7886" s="66"/>
      <c r="M7886" s="67"/>
      <c r="N7886" s="22"/>
      <c r="O7886" s="22"/>
      <c r="P7886" s="25"/>
      <c r="Q7886" s="26"/>
    </row>
    <row r="7887" spans="1:17" x14ac:dyDescent="0.25">
      <c r="A7887" s="20"/>
      <c r="B7887" s="21"/>
      <c r="C7887" s="22"/>
      <c r="D7887" s="23"/>
      <c r="E7887" s="22"/>
      <c r="F7887" s="23"/>
      <c r="G7887" s="24"/>
      <c r="H7887" s="22"/>
      <c r="I7887" s="22"/>
      <c r="J7887" s="22"/>
      <c r="K7887" s="22"/>
      <c r="L7887" s="66"/>
      <c r="M7887" s="67"/>
      <c r="N7887" s="22"/>
      <c r="O7887" s="22"/>
      <c r="P7887" s="25"/>
      <c r="Q7887" s="26"/>
    </row>
    <row r="7888" spans="1:17" x14ac:dyDescent="0.25">
      <c r="A7888" s="20"/>
      <c r="B7888" s="21"/>
      <c r="C7888" s="22"/>
      <c r="D7888" s="23"/>
      <c r="E7888" s="22"/>
      <c r="F7888" s="23"/>
      <c r="G7888" s="24"/>
      <c r="H7888" s="22"/>
      <c r="I7888" s="22"/>
      <c r="J7888" s="22"/>
      <c r="K7888" s="22"/>
      <c r="L7888" s="66"/>
      <c r="M7888" s="67"/>
      <c r="N7888" s="22"/>
      <c r="O7888" s="22"/>
      <c r="P7888" s="25"/>
      <c r="Q7888" s="26"/>
    </row>
    <row r="7889" spans="1:17" x14ac:dyDescent="0.25">
      <c r="A7889" s="20"/>
      <c r="B7889" s="21"/>
      <c r="C7889" s="22"/>
      <c r="D7889" s="23"/>
      <c r="E7889" s="22"/>
      <c r="F7889" s="23"/>
      <c r="G7889" s="24"/>
      <c r="H7889" s="22"/>
      <c r="I7889" s="22"/>
      <c r="J7889" s="22"/>
      <c r="K7889" s="22"/>
      <c r="L7889" s="66"/>
      <c r="M7889" s="67"/>
      <c r="N7889" s="22"/>
      <c r="O7889" s="22"/>
      <c r="P7889" s="25"/>
      <c r="Q7889" s="26"/>
    </row>
    <row r="7890" spans="1:17" x14ac:dyDescent="0.25">
      <c r="A7890" s="20"/>
      <c r="B7890" s="21"/>
      <c r="C7890" s="22"/>
      <c r="D7890" s="23"/>
      <c r="E7890" s="22"/>
      <c r="F7890" s="23"/>
      <c r="G7890" s="24"/>
      <c r="H7890" s="22"/>
      <c r="I7890" s="22"/>
      <c r="J7890" s="22"/>
      <c r="K7890" s="22"/>
      <c r="L7890" s="66"/>
      <c r="M7890" s="67"/>
      <c r="N7890" s="22"/>
      <c r="O7890" s="22"/>
      <c r="P7890" s="25"/>
      <c r="Q7890" s="26"/>
    </row>
    <row r="7891" spans="1:17" x14ac:dyDescent="0.25">
      <c r="A7891" s="20"/>
      <c r="B7891" s="21"/>
      <c r="C7891" s="22"/>
      <c r="D7891" s="23"/>
      <c r="E7891" s="22"/>
      <c r="F7891" s="23"/>
      <c r="G7891" s="24"/>
      <c r="H7891" s="22"/>
      <c r="I7891" s="22"/>
      <c r="J7891" s="22"/>
      <c r="K7891" s="22"/>
      <c r="L7891" s="66"/>
      <c r="M7891" s="67"/>
      <c r="N7891" s="22"/>
      <c r="O7891" s="22"/>
      <c r="P7891" s="25"/>
      <c r="Q7891" s="26"/>
    </row>
    <row r="7892" spans="1:17" x14ac:dyDescent="0.25">
      <c r="A7892" s="20"/>
      <c r="B7892" s="21"/>
      <c r="C7892" s="22"/>
      <c r="D7892" s="23"/>
      <c r="E7892" s="22"/>
      <c r="F7892" s="23"/>
      <c r="G7892" s="24"/>
      <c r="H7892" s="22"/>
      <c r="I7892" s="22"/>
      <c r="J7892" s="22"/>
      <c r="K7892" s="22"/>
      <c r="L7892" s="66"/>
      <c r="M7892" s="67"/>
      <c r="N7892" s="22"/>
      <c r="O7892" s="22"/>
      <c r="P7892" s="25"/>
      <c r="Q7892" s="26"/>
    </row>
    <row r="7893" spans="1:17" x14ac:dyDescent="0.25">
      <c r="A7893" s="20"/>
      <c r="B7893" s="21"/>
      <c r="C7893" s="22"/>
      <c r="D7893" s="23"/>
      <c r="E7893" s="22"/>
      <c r="F7893" s="23"/>
      <c r="G7893" s="24"/>
      <c r="H7893" s="22"/>
      <c r="I7893" s="22"/>
      <c r="J7893" s="22"/>
      <c r="K7893" s="22"/>
      <c r="L7893" s="66"/>
      <c r="M7893" s="67"/>
      <c r="N7893" s="22"/>
      <c r="O7893" s="22"/>
      <c r="P7893" s="25"/>
      <c r="Q7893" s="26"/>
    </row>
    <row r="7894" spans="1:17" x14ac:dyDescent="0.25">
      <c r="A7894" s="20"/>
      <c r="B7894" s="21"/>
      <c r="C7894" s="22"/>
      <c r="D7894" s="23"/>
      <c r="E7894" s="22"/>
      <c r="F7894" s="23"/>
      <c r="G7894" s="24"/>
      <c r="H7894" s="22"/>
      <c r="I7894" s="22"/>
      <c r="J7894" s="22"/>
      <c r="K7894" s="22"/>
      <c r="L7894" s="66"/>
      <c r="M7894" s="67"/>
      <c r="N7894" s="22"/>
      <c r="O7894" s="22"/>
      <c r="P7894" s="25"/>
      <c r="Q7894" s="26"/>
    </row>
    <row r="7895" spans="1:17" x14ac:dyDescent="0.25">
      <c r="A7895" s="20"/>
      <c r="B7895" s="21"/>
      <c r="C7895" s="22"/>
      <c r="D7895" s="23"/>
      <c r="E7895" s="22"/>
      <c r="F7895" s="23"/>
      <c r="G7895" s="24"/>
      <c r="H7895" s="22"/>
      <c r="I7895" s="22"/>
      <c r="J7895" s="22"/>
      <c r="K7895" s="22"/>
      <c r="L7895" s="66"/>
      <c r="M7895" s="67"/>
      <c r="N7895" s="22"/>
      <c r="O7895" s="22"/>
      <c r="P7895" s="25"/>
      <c r="Q7895" s="26"/>
    </row>
    <row r="7896" spans="1:17" x14ac:dyDescent="0.25">
      <c r="A7896" s="20"/>
      <c r="B7896" s="21"/>
      <c r="C7896" s="22"/>
      <c r="D7896" s="23"/>
      <c r="E7896" s="22"/>
      <c r="F7896" s="23"/>
      <c r="G7896" s="24"/>
      <c r="H7896" s="22"/>
      <c r="I7896" s="22"/>
      <c r="J7896" s="22"/>
      <c r="K7896" s="22"/>
      <c r="L7896" s="66"/>
      <c r="M7896" s="67"/>
      <c r="N7896" s="22"/>
      <c r="O7896" s="22"/>
      <c r="P7896" s="25"/>
      <c r="Q7896" s="26"/>
    </row>
    <row r="7897" spans="1:17" x14ac:dyDescent="0.25">
      <c r="A7897" s="20"/>
      <c r="B7897" s="21"/>
      <c r="C7897" s="22"/>
      <c r="D7897" s="23"/>
      <c r="E7897" s="22"/>
      <c r="F7897" s="23"/>
      <c r="G7897" s="24"/>
      <c r="H7897" s="22"/>
      <c r="I7897" s="22"/>
      <c r="J7897" s="22"/>
      <c r="K7897" s="22"/>
      <c r="L7897" s="66"/>
      <c r="M7897" s="67"/>
      <c r="N7897" s="22"/>
      <c r="O7897" s="22"/>
      <c r="P7897" s="25"/>
      <c r="Q7897" s="26"/>
    </row>
    <row r="7898" spans="1:17" x14ac:dyDescent="0.25">
      <c r="A7898" s="20"/>
      <c r="B7898" s="21"/>
      <c r="C7898" s="22"/>
      <c r="D7898" s="23"/>
      <c r="E7898" s="22"/>
      <c r="F7898" s="23"/>
      <c r="G7898" s="24"/>
      <c r="H7898" s="22"/>
      <c r="I7898" s="22"/>
      <c r="J7898" s="22"/>
      <c r="K7898" s="22"/>
      <c r="L7898" s="66"/>
      <c r="M7898" s="67"/>
      <c r="N7898" s="22"/>
      <c r="O7898" s="22"/>
      <c r="P7898" s="25"/>
      <c r="Q7898" s="26"/>
    </row>
    <row r="7899" spans="1:17" x14ac:dyDescent="0.25">
      <c r="A7899" s="20"/>
      <c r="B7899" s="21"/>
      <c r="C7899" s="22"/>
      <c r="D7899" s="23"/>
      <c r="E7899" s="22"/>
      <c r="F7899" s="23"/>
      <c r="G7899" s="24"/>
      <c r="H7899" s="22"/>
      <c r="I7899" s="22"/>
      <c r="J7899" s="22"/>
      <c r="K7899" s="22"/>
      <c r="L7899" s="66"/>
      <c r="M7899" s="67"/>
      <c r="N7899" s="22"/>
      <c r="O7899" s="22"/>
      <c r="P7899" s="25"/>
      <c r="Q7899" s="26"/>
    </row>
    <row r="7900" spans="1:17" x14ac:dyDescent="0.25">
      <c r="A7900" s="20"/>
      <c r="B7900" s="21"/>
      <c r="C7900" s="22"/>
      <c r="D7900" s="23"/>
      <c r="E7900" s="22"/>
      <c r="F7900" s="23"/>
      <c r="G7900" s="24"/>
      <c r="H7900" s="22"/>
      <c r="I7900" s="22"/>
      <c r="J7900" s="22"/>
      <c r="K7900" s="22"/>
      <c r="L7900" s="66"/>
      <c r="M7900" s="67"/>
      <c r="N7900" s="22"/>
      <c r="O7900" s="22"/>
      <c r="P7900" s="25"/>
      <c r="Q7900" s="26"/>
    </row>
    <row r="7901" spans="1:17" x14ac:dyDescent="0.25">
      <c r="A7901" s="20"/>
      <c r="B7901" s="21"/>
      <c r="C7901" s="22"/>
      <c r="D7901" s="23"/>
      <c r="E7901" s="22"/>
      <c r="F7901" s="23"/>
      <c r="G7901" s="24"/>
      <c r="H7901" s="22"/>
      <c r="I7901" s="22"/>
      <c r="J7901" s="22"/>
      <c r="K7901" s="22"/>
      <c r="L7901" s="66"/>
      <c r="M7901" s="67"/>
      <c r="N7901" s="22"/>
      <c r="O7901" s="22"/>
      <c r="P7901" s="25"/>
      <c r="Q7901" s="26"/>
    </row>
    <row r="7902" spans="1:17" x14ac:dyDescent="0.25">
      <c r="A7902" s="20"/>
      <c r="B7902" s="21"/>
      <c r="C7902" s="22"/>
      <c r="D7902" s="23"/>
      <c r="E7902" s="22"/>
      <c r="F7902" s="23"/>
      <c r="G7902" s="24"/>
      <c r="H7902" s="22"/>
      <c r="I7902" s="22"/>
      <c r="J7902" s="22"/>
      <c r="K7902" s="22"/>
      <c r="L7902" s="66"/>
      <c r="M7902" s="67"/>
      <c r="N7902" s="22"/>
      <c r="O7902" s="22"/>
      <c r="P7902" s="25"/>
      <c r="Q7902" s="26"/>
    </row>
    <row r="7903" spans="1:17" x14ac:dyDescent="0.25">
      <c r="A7903" s="20"/>
      <c r="B7903" s="21"/>
      <c r="C7903" s="22"/>
      <c r="D7903" s="23"/>
      <c r="E7903" s="22"/>
      <c r="F7903" s="23"/>
      <c r="G7903" s="24"/>
      <c r="H7903" s="22"/>
      <c r="I7903" s="22"/>
      <c r="J7903" s="22"/>
      <c r="K7903" s="22"/>
      <c r="L7903" s="66"/>
      <c r="M7903" s="67"/>
      <c r="N7903" s="22"/>
      <c r="O7903" s="22"/>
      <c r="P7903" s="25"/>
      <c r="Q7903" s="26"/>
    </row>
    <row r="7904" spans="1:17" x14ac:dyDescent="0.25">
      <c r="A7904" s="20"/>
      <c r="B7904" s="21"/>
      <c r="C7904" s="22"/>
      <c r="D7904" s="23"/>
      <c r="E7904" s="22"/>
      <c r="F7904" s="23"/>
      <c r="G7904" s="24"/>
      <c r="H7904" s="22"/>
      <c r="I7904" s="22"/>
      <c r="J7904" s="22"/>
      <c r="K7904" s="22"/>
      <c r="L7904" s="66"/>
      <c r="M7904" s="67"/>
      <c r="N7904" s="22"/>
      <c r="O7904" s="22"/>
      <c r="P7904" s="25"/>
      <c r="Q7904" s="26"/>
    </row>
    <row r="7905" spans="1:17" x14ac:dyDescent="0.25">
      <c r="A7905" s="20"/>
      <c r="B7905" s="21"/>
      <c r="C7905" s="22"/>
      <c r="D7905" s="23"/>
      <c r="E7905" s="22"/>
      <c r="F7905" s="23"/>
      <c r="G7905" s="24"/>
      <c r="H7905" s="22"/>
      <c r="I7905" s="22"/>
      <c r="J7905" s="22"/>
      <c r="K7905" s="22"/>
      <c r="L7905" s="66"/>
      <c r="M7905" s="67"/>
      <c r="N7905" s="22"/>
      <c r="O7905" s="22"/>
      <c r="P7905" s="25"/>
      <c r="Q7905" s="26"/>
    </row>
    <row r="7906" spans="1:17" x14ac:dyDescent="0.25">
      <c r="A7906" s="20"/>
      <c r="B7906" s="21"/>
      <c r="C7906" s="22"/>
      <c r="D7906" s="23"/>
      <c r="E7906" s="22"/>
      <c r="F7906" s="23"/>
      <c r="G7906" s="24"/>
      <c r="H7906" s="22"/>
      <c r="I7906" s="22"/>
      <c r="J7906" s="22"/>
      <c r="K7906" s="22"/>
      <c r="L7906" s="66"/>
      <c r="M7906" s="67"/>
      <c r="N7906" s="22"/>
      <c r="O7906" s="22"/>
      <c r="P7906" s="25"/>
      <c r="Q7906" s="26"/>
    </row>
    <row r="7907" spans="1:17" x14ac:dyDescent="0.25">
      <c r="A7907" s="20"/>
      <c r="B7907" s="21"/>
      <c r="C7907" s="22"/>
      <c r="D7907" s="23"/>
      <c r="E7907" s="22"/>
      <c r="F7907" s="23"/>
      <c r="G7907" s="24"/>
      <c r="H7907" s="22"/>
      <c r="I7907" s="22"/>
      <c r="J7907" s="22"/>
      <c r="K7907" s="22"/>
      <c r="L7907" s="66"/>
      <c r="M7907" s="67"/>
      <c r="N7907" s="22"/>
      <c r="O7907" s="22"/>
      <c r="P7907" s="25"/>
      <c r="Q7907" s="26"/>
    </row>
    <row r="7908" spans="1:17" x14ac:dyDescent="0.25">
      <c r="A7908" s="20"/>
      <c r="B7908" s="21"/>
      <c r="C7908" s="22"/>
      <c r="D7908" s="23"/>
      <c r="E7908" s="22"/>
      <c r="F7908" s="23"/>
      <c r="G7908" s="24"/>
      <c r="H7908" s="22"/>
      <c r="I7908" s="22"/>
      <c r="J7908" s="22"/>
      <c r="K7908" s="22"/>
      <c r="L7908" s="66"/>
      <c r="M7908" s="67"/>
      <c r="N7908" s="22"/>
      <c r="O7908" s="22"/>
      <c r="P7908" s="25"/>
      <c r="Q7908" s="26"/>
    </row>
    <row r="7909" spans="1:17" x14ac:dyDescent="0.25">
      <c r="A7909" s="20"/>
      <c r="B7909" s="21"/>
      <c r="C7909" s="22"/>
      <c r="D7909" s="23"/>
      <c r="E7909" s="22"/>
      <c r="F7909" s="23"/>
      <c r="G7909" s="24"/>
      <c r="H7909" s="22"/>
      <c r="I7909" s="22"/>
      <c r="J7909" s="22"/>
      <c r="K7909" s="22"/>
      <c r="L7909" s="66"/>
      <c r="M7909" s="67"/>
      <c r="N7909" s="22"/>
      <c r="O7909" s="22"/>
      <c r="P7909" s="25"/>
      <c r="Q7909" s="26"/>
    </row>
    <row r="7910" spans="1:17" x14ac:dyDescent="0.25">
      <c r="A7910" s="20"/>
      <c r="B7910" s="21"/>
      <c r="C7910" s="22"/>
      <c r="D7910" s="23"/>
      <c r="E7910" s="22"/>
      <c r="F7910" s="23"/>
      <c r="G7910" s="24"/>
      <c r="H7910" s="22"/>
      <c r="I7910" s="22"/>
      <c r="J7910" s="22"/>
      <c r="K7910" s="22"/>
      <c r="L7910" s="66"/>
      <c r="M7910" s="67"/>
      <c r="N7910" s="22"/>
      <c r="O7910" s="22"/>
      <c r="P7910" s="25"/>
      <c r="Q7910" s="26"/>
    </row>
    <row r="7911" spans="1:17" x14ac:dyDescent="0.25">
      <c r="A7911" s="20"/>
      <c r="B7911" s="21"/>
      <c r="C7911" s="22"/>
      <c r="D7911" s="23"/>
      <c r="E7911" s="22"/>
      <c r="F7911" s="23"/>
      <c r="G7911" s="24"/>
      <c r="H7911" s="22"/>
      <c r="I7911" s="22"/>
      <c r="J7911" s="22"/>
      <c r="K7911" s="22"/>
      <c r="L7911" s="66"/>
      <c r="M7911" s="67"/>
      <c r="N7911" s="22"/>
      <c r="O7911" s="22"/>
      <c r="P7911" s="25"/>
      <c r="Q7911" s="26"/>
    </row>
    <row r="7912" spans="1:17" x14ac:dyDescent="0.25">
      <c r="A7912" s="20"/>
      <c r="B7912" s="21"/>
      <c r="C7912" s="22"/>
      <c r="D7912" s="23"/>
      <c r="E7912" s="22"/>
      <c r="F7912" s="23"/>
      <c r="G7912" s="24"/>
      <c r="H7912" s="22"/>
      <c r="I7912" s="22"/>
      <c r="J7912" s="22"/>
      <c r="K7912" s="22"/>
      <c r="L7912" s="66"/>
      <c r="M7912" s="67"/>
      <c r="N7912" s="22"/>
      <c r="O7912" s="22"/>
      <c r="P7912" s="25"/>
      <c r="Q7912" s="26"/>
    </row>
    <row r="7913" spans="1:17" x14ac:dyDescent="0.25">
      <c r="A7913" s="20"/>
      <c r="B7913" s="21"/>
      <c r="C7913" s="22"/>
      <c r="D7913" s="23"/>
      <c r="E7913" s="22"/>
      <c r="F7913" s="23"/>
      <c r="G7913" s="24"/>
      <c r="H7913" s="22"/>
      <c r="I7913" s="22"/>
      <c r="J7913" s="22"/>
      <c r="K7913" s="22"/>
      <c r="L7913" s="66"/>
      <c r="M7913" s="67"/>
      <c r="N7913" s="22"/>
      <c r="O7913" s="22"/>
      <c r="P7913" s="25"/>
      <c r="Q7913" s="26"/>
    </row>
    <row r="7914" spans="1:17" x14ac:dyDescent="0.25">
      <c r="A7914" s="20"/>
      <c r="B7914" s="21"/>
      <c r="C7914" s="22"/>
      <c r="D7914" s="23"/>
      <c r="E7914" s="22"/>
      <c r="F7914" s="23"/>
      <c r="G7914" s="24"/>
      <c r="H7914" s="22"/>
      <c r="I7914" s="22"/>
      <c r="J7914" s="22"/>
      <c r="K7914" s="22"/>
      <c r="L7914" s="66"/>
      <c r="M7914" s="67"/>
      <c r="N7914" s="22"/>
      <c r="O7914" s="22"/>
      <c r="P7914" s="25"/>
      <c r="Q7914" s="26"/>
    </row>
    <row r="7915" spans="1:17" x14ac:dyDescent="0.25">
      <c r="A7915" s="20"/>
      <c r="B7915" s="21"/>
      <c r="C7915" s="22"/>
      <c r="D7915" s="23"/>
      <c r="E7915" s="22"/>
      <c r="F7915" s="23"/>
      <c r="G7915" s="24"/>
      <c r="H7915" s="22"/>
      <c r="I7915" s="22"/>
      <c r="J7915" s="22"/>
      <c r="K7915" s="22"/>
      <c r="L7915" s="66"/>
      <c r="M7915" s="67"/>
      <c r="N7915" s="22"/>
      <c r="O7915" s="22"/>
      <c r="P7915" s="25"/>
      <c r="Q7915" s="26"/>
    </row>
    <row r="7916" spans="1:17" x14ac:dyDescent="0.25">
      <c r="A7916" s="20"/>
      <c r="B7916" s="21"/>
      <c r="C7916" s="22"/>
      <c r="D7916" s="23"/>
      <c r="E7916" s="22"/>
      <c r="F7916" s="23"/>
      <c r="G7916" s="24"/>
      <c r="H7916" s="22"/>
      <c r="I7916" s="22"/>
      <c r="J7916" s="22"/>
      <c r="K7916" s="22"/>
      <c r="L7916" s="66"/>
      <c r="M7916" s="67"/>
      <c r="N7916" s="22"/>
      <c r="O7916" s="22"/>
      <c r="P7916" s="25"/>
      <c r="Q7916" s="26"/>
    </row>
    <row r="7917" spans="1:17" x14ac:dyDescent="0.25">
      <c r="A7917" s="20"/>
      <c r="B7917" s="21"/>
      <c r="C7917" s="22"/>
      <c r="D7917" s="23"/>
      <c r="E7917" s="22"/>
      <c r="F7917" s="23"/>
      <c r="G7917" s="24"/>
      <c r="H7917" s="22"/>
      <c r="I7917" s="22"/>
      <c r="J7917" s="22"/>
      <c r="K7917" s="22"/>
      <c r="L7917" s="66"/>
      <c r="M7917" s="67"/>
      <c r="N7917" s="22"/>
      <c r="O7917" s="22"/>
      <c r="P7917" s="25"/>
      <c r="Q7917" s="26"/>
    </row>
    <row r="7918" spans="1:17" x14ac:dyDescent="0.25">
      <c r="A7918" s="20"/>
      <c r="B7918" s="21"/>
      <c r="C7918" s="22"/>
      <c r="D7918" s="23"/>
      <c r="E7918" s="22"/>
      <c r="F7918" s="23"/>
      <c r="G7918" s="24"/>
      <c r="H7918" s="22"/>
      <c r="I7918" s="22"/>
      <c r="J7918" s="22"/>
      <c r="K7918" s="22"/>
      <c r="L7918" s="66"/>
      <c r="M7918" s="67"/>
      <c r="N7918" s="22"/>
      <c r="O7918" s="22"/>
      <c r="P7918" s="25"/>
      <c r="Q7918" s="26"/>
    </row>
    <row r="7919" spans="1:17" x14ac:dyDescent="0.25">
      <c r="A7919" s="20"/>
      <c r="B7919" s="21"/>
      <c r="C7919" s="22"/>
      <c r="D7919" s="23"/>
      <c r="E7919" s="22"/>
      <c r="F7919" s="23"/>
      <c r="G7919" s="24"/>
      <c r="H7919" s="22"/>
      <c r="I7919" s="22"/>
      <c r="J7919" s="22"/>
      <c r="K7919" s="22"/>
      <c r="L7919" s="66"/>
      <c r="M7919" s="67"/>
      <c r="N7919" s="22"/>
      <c r="O7919" s="22"/>
      <c r="P7919" s="25"/>
      <c r="Q7919" s="26"/>
    </row>
    <row r="7920" spans="1:17" x14ac:dyDescent="0.25">
      <c r="A7920" s="20"/>
      <c r="B7920" s="21"/>
      <c r="C7920" s="22"/>
      <c r="D7920" s="23"/>
      <c r="E7920" s="22"/>
      <c r="F7920" s="23"/>
      <c r="G7920" s="24"/>
      <c r="H7920" s="22"/>
      <c r="I7920" s="22"/>
      <c r="J7920" s="22"/>
      <c r="K7920" s="22"/>
      <c r="L7920" s="66"/>
      <c r="M7920" s="67"/>
      <c r="N7920" s="22"/>
      <c r="O7920" s="22"/>
      <c r="P7920" s="25"/>
      <c r="Q7920" s="26"/>
    </row>
    <row r="7921" spans="1:17" x14ac:dyDescent="0.25">
      <c r="A7921" s="20"/>
      <c r="B7921" s="21"/>
      <c r="C7921" s="22"/>
      <c r="D7921" s="23"/>
      <c r="E7921" s="22"/>
      <c r="F7921" s="23"/>
      <c r="G7921" s="24"/>
      <c r="H7921" s="22"/>
      <c r="I7921" s="22"/>
      <c r="J7921" s="22"/>
      <c r="K7921" s="22"/>
      <c r="L7921" s="66"/>
      <c r="M7921" s="67"/>
      <c r="N7921" s="22"/>
      <c r="O7921" s="22"/>
      <c r="P7921" s="25"/>
      <c r="Q7921" s="26"/>
    </row>
    <row r="7922" spans="1:17" x14ac:dyDescent="0.25">
      <c r="A7922" s="20"/>
      <c r="B7922" s="21"/>
      <c r="C7922" s="22"/>
      <c r="D7922" s="23"/>
      <c r="E7922" s="22"/>
      <c r="F7922" s="23"/>
      <c r="G7922" s="24"/>
      <c r="H7922" s="22"/>
      <c r="I7922" s="22"/>
      <c r="J7922" s="22"/>
      <c r="K7922" s="22"/>
      <c r="L7922" s="66"/>
      <c r="M7922" s="67"/>
      <c r="N7922" s="22"/>
      <c r="O7922" s="22"/>
      <c r="P7922" s="25"/>
      <c r="Q7922" s="26"/>
    </row>
    <row r="7923" spans="1:17" x14ac:dyDescent="0.25">
      <c r="A7923" s="20"/>
      <c r="B7923" s="21"/>
      <c r="C7923" s="22"/>
      <c r="D7923" s="23"/>
      <c r="E7923" s="22"/>
      <c r="F7923" s="23"/>
      <c r="G7923" s="24"/>
      <c r="H7923" s="22"/>
      <c r="I7923" s="22"/>
      <c r="J7923" s="22"/>
      <c r="K7923" s="22"/>
      <c r="L7923" s="66"/>
      <c r="M7923" s="67"/>
      <c r="N7923" s="22"/>
      <c r="O7923" s="22"/>
      <c r="P7923" s="25"/>
      <c r="Q7923" s="26"/>
    </row>
    <row r="7924" spans="1:17" x14ac:dyDescent="0.25">
      <c r="A7924" s="20"/>
      <c r="B7924" s="21"/>
      <c r="C7924" s="22"/>
      <c r="D7924" s="23"/>
      <c r="E7924" s="22"/>
      <c r="F7924" s="23"/>
      <c r="G7924" s="24"/>
      <c r="H7924" s="22"/>
      <c r="I7924" s="22"/>
      <c r="J7924" s="22"/>
      <c r="K7924" s="22"/>
      <c r="L7924" s="66"/>
      <c r="M7924" s="67"/>
      <c r="N7924" s="22"/>
      <c r="O7924" s="22"/>
      <c r="P7924" s="25"/>
      <c r="Q7924" s="26"/>
    </row>
    <row r="7925" spans="1:17" x14ac:dyDescent="0.25">
      <c r="A7925" s="20"/>
      <c r="B7925" s="21"/>
      <c r="C7925" s="22"/>
      <c r="D7925" s="23"/>
      <c r="E7925" s="22"/>
      <c r="F7925" s="23"/>
      <c r="G7925" s="24"/>
      <c r="H7925" s="22"/>
      <c r="I7925" s="22"/>
      <c r="J7925" s="22"/>
      <c r="K7925" s="22"/>
      <c r="L7925" s="66"/>
      <c r="M7925" s="67"/>
      <c r="N7925" s="22"/>
      <c r="O7925" s="22"/>
      <c r="P7925" s="25"/>
      <c r="Q7925" s="26"/>
    </row>
    <row r="7926" spans="1:17" x14ac:dyDescent="0.25">
      <c r="A7926" s="20"/>
      <c r="B7926" s="21"/>
      <c r="C7926" s="22"/>
      <c r="D7926" s="23"/>
      <c r="E7926" s="22"/>
      <c r="F7926" s="23"/>
      <c r="G7926" s="24"/>
      <c r="H7926" s="22"/>
      <c r="I7926" s="22"/>
      <c r="J7926" s="22"/>
      <c r="K7926" s="22"/>
      <c r="L7926" s="66"/>
      <c r="M7926" s="67"/>
      <c r="N7926" s="22"/>
      <c r="O7926" s="22"/>
      <c r="P7926" s="25"/>
      <c r="Q7926" s="26"/>
    </row>
    <row r="7927" spans="1:17" x14ac:dyDescent="0.25">
      <c r="A7927" s="20"/>
      <c r="B7927" s="21"/>
      <c r="C7927" s="22"/>
      <c r="D7927" s="23"/>
      <c r="E7927" s="22"/>
      <c r="F7927" s="23"/>
      <c r="G7927" s="24"/>
      <c r="H7927" s="22"/>
      <c r="I7927" s="22"/>
      <c r="J7927" s="22"/>
      <c r="K7927" s="22"/>
      <c r="L7927" s="66"/>
      <c r="M7927" s="67"/>
      <c r="N7927" s="22"/>
      <c r="O7927" s="22"/>
      <c r="P7927" s="25"/>
      <c r="Q7927" s="26"/>
    </row>
    <row r="7928" spans="1:17" x14ac:dyDescent="0.25">
      <c r="A7928" s="20"/>
      <c r="B7928" s="21"/>
      <c r="C7928" s="22"/>
      <c r="D7928" s="23"/>
      <c r="E7928" s="22"/>
      <c r="F7928" s="23"/>
      <c r="G7928" s="24"/>
      <c r="H7928" s="22"/>
      <c r="I7928" s="22"/>
      <c r="J7928" s="22"/>
      <c r="K7928" s="22"/>
      <c r="L7928" s="66"/>
      <c r="M7928" s="67"/>
      <c r="N7928" s="22"/>
      <c r="O7928" s="22"/>
      <c r="P7928" s="25"/>
      <c r="Q7928" s="26"/>
    </row>
    <row r="7929" spans="1:17" x14ac:dyDescent="0.25">
      <c r="A7929" s="20"/>
      <c r="B7929" s="21"/>
      <c r="C7929" s="22"/>
      <c r="D7929" s="23"/>
      <c r="E7929" s="22"/>
      <c r="F7929" s="23"/>
      <c r="G7929" s="24"/>
      <c r="H7929" s="22"/>
      <c r="I7929" s="22"/>
      <c r="J7929" s="22"/>
      <c r="K7929" s="22"/>
      <c r="L7929" s="66"/>
      <c r="M7929" s="67"/>
      <c r="N7929" s="22"/>
      <c r="O7929" s="22"/>
      <c r="P7929" s="25"/>
      <c r="Q7929" s="26"/>
    </row>
    <row r="7930" spans="1:17" x14ac:dyDescent="0.25">
      <c r="A7930" s="20"/>
      <c r="B7930" s="21"/>
      <c r="C7930" s="22"/>
      <c r="D7930" s="23"/>
      <c r="E7930" s="22"/>
      <c r="F7930" s="23"/>
      <c r="G7930" s="24"/>
      <c r="H7930" s="22"/>
      <c r="I7930" s="22"/>
      <c r="J7930" s="22"/>
      <c r="K7930" s="22"/>
      <c r="L7930" s="66"/>
      <c r="M7930" s="67"/>
      <c r="N7930" s="22"/>
      <c r="O7930" s="22"/>
      <c r="P7930" s="25"/>
      <c r="Q7930" s="26"/>
    </row>
    <row r="7931" spans="1:17" x14ac:dyDescent="0.25">
      <c r="A7931" s="20"/>
      <c r="B7931" s="21"/>
      <c r="C7931" s="22"/>
      <c r="D7931" s="23"/>
      <c r="E7931" s="22"/>
      <c r="F7931" s="23"/>
      <c r="G7931" s="24"/>
      <c r="H7931" s="22"/>
      <c r="I7931" s="22"/>
      <c r="J7931" s="22"/>
      <c r="K7931" s="22"/>
      <c r="L7931" s="66"/>
      <c r="M7931" s="67"/>
      <c r="N7931" s="22"/>
      <c r="O7931" s="22"/>
      <c r="P7931" s="25"/>
      <c r="Q7931" s="26"/>
    </row>
    <row r="7932" spans="1:17" x14ac:dyDescent="0.25">
      <c r="A7932" s="20"/>
      <c r="B7932" s="21"/>
      <c r="C7932" s="22"/>
      <c r="D7932" s="23"/>
      <c r="E7932" s="22"/>
      <c r="F7932" s="23"/>
      <c r="G7932" s="24"/>
      <c r="H7932" s="22"/>
      <c r="I7932" s="22"/>
      <c r="J7932" s="22"/>
      <c r="K7932" s="22"/>
      <c r="L7932" s="66"/>
      <c r="M7932" s="67"/>
      <c r="N7932" s="22"/>
      <c r="O7932" s="22"/>
      <c r="P7932" s="25"/>
      <c r="Q7932" s="26"/>
    </row>
    <row r="7933" spans="1:17" x14ac:dyDescent="0.25">
      <c r="A7933" s="20"/>
      <c r="B7933" s="21"/>
      <c r="C7933" s="22"/>
      <c r="D7933" s="23"/>
      <c r="E7933" s="22"/>
      <c r="F7933" s="23"/>
      <c r="G7933" s="24"/>
      <c r="H7933" s="22"/>
      <c r="I7933" s="22"/>
      <c r="J7933" s="22"/>
      <c r="K7933" s="22"/>
      <c r="L7933" s="66"/>
      <c r="M7933" s="67"/>
      <c r="N7933" s="22"/>
      <c r="O7933" s="22"/>
      <c r="P7933" s="25"/>
      <c r="Q7933" s="26"/>
    </row>
    <row r="7934" spans="1:17" x14ac:dyDescent="0.25">
      <c r="A7934" s="20"/>
      <c r="B7934" s="21"/>
      <c r="C7934" s="22"/>
      <c r="D7934" s="23"/>
      <c r="E7934" s="22"/>
      <c r="F7934" s="23"/>
      <c r="G7934" s="24"/>
      <c r="H7934" s="22"/>
      <c r="I7934" s="22"/>
      <c r="J7934" s="22"/>
      <c r="K7934" s="22"/>
      <c r="L7934" s="66"/>
      <c r="M7934" s="67"/>
      <c r="N7934" s="22"/>
      <c r="O7934" s="22"/>
      <c r="P7934" s="25"/>
      <c r="Q7934" s="26"/>
    </row>
    <row r="7935" spans="1:17" x14ac:dyDescent="0.25">
      <c r="A7935" s="20"/>
      <c r="B7935" s="21"/>
      <c r="C7935" s="22"/>
      <c r="D7935" s="23"/>
      <c r="E7935" s="22"/>
      <c r="F7935" s="23"/>
      <c r="G7935" s="24"/>
      <c r="H7935" s="22"/>
      <c r="I7935" s="22"/>
      <c r="J7935" s="22"/>
      <c r="K7935" s="22"/>
      <c r="L7935" s="66"/>
      <c r="M7935" s="67"/>
      <c r="N7935" s="22"/>
      <c r="O7935" s="22"/>
      <c r="P7935" s="25"/>
      <c r="Q7935" s="26"/>
    </row>
    <row r="7936" spans="1:17" x14ac:dyDescent="0.25">
      <c r="A7936" s="20"/>
      <c r="B7936" s="21"/>
      <c r="C7936" s="22"/>
      <c r="D7936" s="23"/>
      <c r="E7936" s="22"/>
      <c r="F7936" s="23"/>
      <c r="G7936" s="24"/>
      <c r="H7936" s="22"/>
      <c r="I7936" s="22"/>
      <c r="J7936" s="22"/>
      <c r="K7936" s="22"/>
      <c r="L7936" s="66"/>
      <c r="M7936" s="67"/>
      <c r="N7936" s="22"/>
      <c r="O7936" s="22"/>
      <c r="P7936" s="25"/>
      <c r="Q7936" s="26"/>
    </row>
    <row r="7937" spans="1:17" x14ac:dyDescent="0.25">
      <c r="A7937" s="20"/>
      <c r="B7937" s="21"/>
      <c r="C7937" s="22"/>
      <c r="D7937" s="23"/>
      <c r="E7937" s="22"/>
      <c r="F7937" s="23"/>
      <c r="G7937" s="24"/>
      <c r="H7937" s="22"/>
      <c r="I7937" s="22"/>
      <c r="J7937" s="22"/>
      <c r="K7937" s="22"/>
      <c r="L7937" s="66"/>
      <c r="M7937" s="67"/>
      <c r="N7937" s="22"/>
      <c r="O7937" s="22"/>
      <c r="P7937" s="25"/>
      <c r="Q7937" s="26"/>
    </row>
    <row r="7938" spans="1:17" x14ac:dyDescent="0.25">
      <c r="A7938" s="20"/>
      <c r="B7938" s="21"/>
      <c r="C7938" s="22"/>
      <c r="D7938" s="23"/>
      <c r="E7938" s="22"/>
      <c r="F7938" s="23"/>
      <c r="G7938" s="24"/>
      <c r="H7938" s="22"/>
      <c r="I7938" s="22"/>
      <c r="J7938" s="22"/>
      <c r="K7938" s="22"/>
      <c r="L7938" s="66"/>
      <c r="M7938" s="67"/>
      <c r="N7938" s="22"/>
      <c r="O7938" s="22"/>
      <c r="P7938" s="25"/>
      <c r="Q7938" s="26"/>
    </row>
    <row r="7939" spans="1:17" x14ac:dyDescent="0.25">
      <c r="A7939" s="20"/>
      <c r="B7939" s="21"/>
      <c r="C7939" s="22"/>
      <c r="D7939" s="23"/>
      <c r="E7939" s="22"/>
      <c r="F7939" s="23"/>
      <c r="G7939" s="24"/>
      <c r="H7939" s="22"/>
      <c r="I7939" s="22"/>
      <c r="J7939" s="22"/>
      <c r="K7939" s="22"/>
      <c r="L7939" s="66"/>
      <c r="M7939" s="67"/>
      <c r="N7939" s="22"/>
      <c r="O7939" s="22"/>
      <c r="P7939" s="25"/>
      <c r="Q7939" s="26"/>
    </row>
    <row r="7940" spans="1:17" x14ac:dyDescent="0.25">
      <c r="A7940" s="20"/>
      <c r="B7940" s="21"/>
      <c r="C7940" s="22"/>
      <c r="D7940" s="23"/>
      <c r="E7940" s="22"/>
      <c r="F7940" s="23"/>
      <c r="G7940" s="24"/>
      <c r="H7940" s="22"/>
      <c r="I7940" s="22"/>
      <c r="J7940" s="22"/>
      <c r="K7940" s="22"/>
      <c r="L7940" s="66"/>
      <c r="M7940" s="67"/>
      <c r="N7940" s="22"/>
      <c r="O7940" s="22"/>
      <c r="P7940" s="25"/>
      <c r="Q7940" s="26"/>
    </row>
    <row r="7941" spans="1:17" x14ac:dyDescent="0.25">
      <c r="A7941" s="20"/>
      <c r="B7941" s="21"/>
      <c r="C7941" s="22"/>
      <c r="D7941" s="23"/>
      <c r="E7941" s="22"/>
      <c r="F7941" s="23"/>
      <c r="G7941" s="24"/>
      <c r="H7941" s="22"/>
      <c r="I7941" s="22"/>
      <c r="J7941" s="22"/>
      <c r="K7941" s="22"/>
      <c r="L7941" s="66"/>
      <c r="M7941" s="67"/>
      <c r="N7941" s="22"/>
      <c r="O7941" s="22"/>
      <c r="P7941" s="25"/>
      <c r="Q7941" s="26"/>
    </row>
    <row r="7942" spans="1:17" x14ac:dyDescent="0.25">
      <c r="A7942" s="20"/>
      <c r="B7942" s="21"/>
      <c r="C7942" s="22"/>
      <c r="D7942" s="23"/>
      <c r="E7942" s="22"/>
      <c r="F7942" s="23"/>
      <c r="G7942" s="24"/>
      <c r="H7942" s="22"/>
      <c r="I7942" s="22"/>
      <c r="J7942" s="22"/>
      <c r="K7942" s="22"/>
      <c r="L7942" s="66"/>
      <c r="M7942" s="67"/>
      <c r="N7942" s="22"/>
      <c r="O7942" s="22"/>
      <c r="P7942" s="25"/>
      <c r="Q7942" s="26"/>
    </row>
    <row r="7943" spans="1:17" x14ac:dyDescent="0.25">
      <c r="A7943" s="20"/>
      <c r="B7943" s="21"/>
      <c r="C7943" s="22"/>
      <c r="D7943" s="23"/>
      <c r="E7943" s="22"/>
      <c r="F7943" s="23"/>
      <c r="G7943" s="24"/>
      <c r="H7943" s="22"/>
      <c r="I7943" s="22"/>
      <c r="J7943" s="22"/>
      <c r="K7943" s="22"/>
      <c r="L7943" s="66"/>
      <c r="M7943" s="67"/>
      <c r="N7943" s="22"/>
      <c r="O7943" s="22"/>
      <c r="P7943" s="25"/>
      <c r="Q7943" s="26"/>
    </row>
    <row r="7944" spans="1:17" x14ac:dyDescent="0.25">
      <c r="A7944" s="20"/>
      <c r="B7944" s="21"/>
      <c r="C7944" s="22"/>
      <c r="D7944" s="23"/>
      <c r="E7944" s="22"/>
      <c r="F7944" s="23"/>
      <c r="G7944" s="24"/>
      <c r="H7944" s="22"/>
      <c r="I7944" s="22"/>
      <c r="J7944" s="22"/>
      <c r="K7944" s="22"/>
      <c r="L7944" s="66"/>
      <c r="M7944" s="67"/>
      <c r="N7944" s="22"/>
      <c r="O7944" s="22"/>
      <c r="P7944" s="25"/>
      <c r="Q7944" s="26"/>
    </row>
    <row r="7945" spans="1:17" x14ac:dyDescent="0.25">
      <c r="A7945" s="20"/>
      <c r="B7945" s="21"/>
      <c r="C7945" s="22"/>
      <c r="D7945" s="23"/>
      <c r="E7945" s="22"/>
      <c r="F7945" s="23"/>
      <c r="G7945" s="24"/>
      <c r="H7945" s="22"/>
      <c r="I7945" s="22"/>
      <c r="J7945" s="22"/>
      <c r="K7945" s="22"/>
      <c r="L7945" s="66"/>
      <c r="M7945" s="67"/>
      <c r="N7945" s="22"/>
      <c r="O7945" s="22"/>
      <c r="P7945" s="25"/>
      <c r="Q7945" s="26"/>
    </row>
    <row r="7946" spans="1:17" x14ac:dyDescent="0.25">
      <c r="A7946" s="20"/>
      <c r="B7946" s="21"/>
      <c r="C7946" s="22"/>
      <c r="D7946" s="23"/>
      <c r="E7946" s="22"/>
      <c r="F7946" s="23"/>
      <c r="G7946" s="24"/>
      <c r="H7946" s="22"/>
      <c r="I7946" s="22"/>
      <c r="J7946" s="22"/>
      <c r="K7946" s="22"/>
      <c r="L7946" s="66"/>
      <c r="M7946" s="67"/>
      <c r="N7946" s="22"/>
      <c r="O7946" s="22"/>
      <c r="P7946" s="25"/>
      <c r="Q7946" s="26"/>
    </row>
    <row r="7947" spans="1:17" x14ac:dyDescent="0.25">
      <c r="A7947" s="20"/>
      <c r="B7947" s="21"/>
      <c r="C7947" s="22"/>
      <c r="D7947" s="23"/>
      <c r="E7947" s="22"/>
      <c r="F7947" s="23"/>
      <c r="G7947" s="24"/>
      <c r="H7947" s="22"/>
      <c r="I7947" s="22"/>
      <c r="J7947" s="22"/>
      <c r="K7947" s="22"/>
      <c r="L7947" s="66"/>
      <c r="M7947" s="67"/>
      <c r="N7947" s="22"/>
      <c r="O7947" s="22"/>
      <c r="P7947" s="25"/>
      <c r="Q7947" s="26"/>
    </row>
    <row r="7948" spans="1:17" x14ac:dyDescent="0.25">
      <c r="A7948" s="20"/>
      <c r="B7948" s="21"/>
      <c r="C7948" s="22"/>
      <c r="D7948" s="23"/>
      <c r="E7948" s="22"/>
      <c r="F7948" s="23"/>
      <c r="G7948" s="24"/>
      <c r="H7948" s="22"/>
      <c r="I7948" s="22"/>
      <c r="J7948" s="22"/>
      <c r="K7948" s="22"/>
      <c r="L7948" s="66"/>
      <c r="M7948" s="67"/>
      <c r="N7948" s="22"/>
      <c r="O7948" s="22"/>
      <c r="P7948" s="25"/>
      <c r="Q7948" s="26"/>
    </row>
    <row r="7949" spans="1:17" x14ac:dyDescent="0.25">
      <c r="A7949" s="20"/>
      <c r="B7949" s="21"/>
      <c r="C7949" s="22"/>
      <c r="D7949" s="23"/>
      <c r="E7949" s="22"/>
      <c r="F7949" s="23"/>
      <c r="G7949" s="24"/>
      <c r="H7949" s="22"/>
      <c r="I7949" s="22"/>
      <c r="J7949" s="22"/>
      <c r="K7949" s="22"/>
      <c r="L7949" s="66"/>
      <c r="M7949" s="67"/>
      <c r="N7949" s="22"/>
      <c r="O7949" s="22"/>
      <c r="P7949" s="25"/>
      <c r="Q7949" s="26"/>
    </row>
    <row r="7950" spans="1:17" x14ac:dyDescent="0.25">
      <c r="A7950" s="20"/>
      <c r="B7950" s="21"/>
      <c r="C7950" s="22"/>
      <c r="D7950" s="23"/>
      <c r="E7950" s="22"/>
      <c r="F7950" s="23"/>
      <c r="G7950" s="24"/>
      <c r="H7950" s="22"/>
      <c r="I7950" s="22"/>
      <c r="J7950" s="22"/>
      <c r="K7950" s="22"/>
      <c r="L7950" s="66"/>
      <c r="M7950" s="67"/>
      <c r="N7950" s="22"/>
      <c r="O7950" s="22"/>
      <c r="P7950" s="25"/>
      <c r="Q7950" s="26"/>
    </row>
    <row r="7951" spans="1:17" x14ac:dyDescent="0.25">
      <c r="A7951" s="20"/>
      <c r="B7951" s="21"/>
      <c r="C7951" s="22"/>
      <c r="D7951" s="23"/>
      <c r="E7951" s="22"/>
      <c r="F7951" s="23"/>
      <c r="G7951" s="24"/>
      <c r="H7951" s="22"/>
      <c r="I7951" s="22"/>
      <c r="J7951" s="22"/>
      <c r="K7951" s="22"/>
      <c r="L7951" s="66"/>
      <c r="M7951" s="67"/>
      <c r="N7951" s="22"/>
      <c r="O7951" s="22"/>
      <c r="P7951" s="25"/>
      <c r="Q7951" s="26"/>
    </row>
    <row r="7952" spans="1:17" x14ac:dyDescent="0.25">
      <c r="A7952" s="20"/>
      <c r="B7952" s="21"/>
      <c r="C7952" s="22"/>
      <c r="D7952" s="23"/>
      <c r="E7952" s="22"/>
      <c r="F7952" s="23"/>
      <c r="G7952" s="24"/>
      <c r="H7952" s="22"/>
      <c r="I7952" s="22"/>
      <c r="J7952" s="22"/>
      <c r="K7952" s="22"/>
      <c r="L7952" s="66"/>
      <c r="M7952" s="67"/>
      <c r="N7952" s="22"/>
      <c r="O7952" s="22"/>
      <c r="P7952" s="25"/>
      <c r="Q7952" s="26"/>
    </row>
    <row r="7953" spans="1:17" x14ac:dyDescent="0.25">
      <c r="A7953" s="20"/>
      <c r="B7953" s="21"/>
      <c r="C7953" s="22"/>
      <c r="D7953" s="23"/>
      <c r="E7953" s="22"/>
      <c r="F7953" s="23"/>
      <c r="G7953" s="24"/>
      <c r="H7953" s="22"/>
      <c r="I7953" s="22"/>
      <c r="J7953" s="22"/>
      <c r="K7953" s="22"/>
      <c r="L7953" s="66"/>
      <c r="M7953" s="67"/>
      <c r="N7953" s="22"/>
      <c r="O7953" s="22"/>
      <c r="P7953" s="25"/>
      <c r="Q7953" s="26"/>
    </row>
    <row r="7954" spans="1:17" x14ac:dyDescent="0.25">
      <c r="A7954" s="20"/>
      <c r="B7954" s="21"/>
      <c r="C7954" s="22"/>
      <c r="D7954" s="23"/>
      <c r="E7954" s="22"/>
      <c r="F7954" s="23"/>
      <c r="G7954" s="24"/>
      <c r="H7954" s="22"/>
      <c r="I7954" s="22"/>
      <c r="J7954" s="22"/>
      <c r="K7954" s="22"/>
      <c r="L7954" s="66"/>
      <c r="M7954" s="67"/>
      <c r="N7954" s="22"/>
      <c r="O7954" s="22"/>
      <c r="P7954" s="25"/>
      <c r="Q7954" s="26"/>
    </row>
    <row r="7955" spans="1:17" x14ac:dyDescent="0.25">
      <c r="A7955" s="20"/>
      <c r="B7955" s="21"/>
      <c r="C7955" s="22"/>
      <c r="D7955" s="23"/>
      <c r="E7955" s="22"/>
      <c r="F7955" s="23"/>
      <c r="G7955" s="24"/>
      <c r="H7955" s="22"/>
      <c r="I7955" s="22"/>
      <c r="J7955" s="22"/>
      <c r="K7955" s="22"/>
      <c r="L7955" s="66"/>
      <c r="M7955" s="67"/>
      <c r="N7955" s="22"/>
      <c r="O7955" s="22"/>
      <c r="P7955" s="25"/>
      <c r="Q7955" s="26"/>
    </row>
    <row r="7956" spans="1:17" x14ac:dyDescent="0.25">
      <c r="A7956" s="20"/>
      <c r="B7956" s="21"/>
      <c r="C7956" s="22"/>
      <c r="D7956" s="23"/>
      <c r="E7956" s="22"/>
      <c r="F7956" s="23"/>
      <c r="G7956" s="24"/>
      <c r="H7956" s="22"/>
      <c r="I7956" s="22"/>
      <c r="J7956" s="22"/>
      <c r="K7956" s="22"/>
      <c r="L7956" s="66"/>
      <c r="M7956" s="67"/>
      <c r="N7956" s="22"/>
      <c r="O7956" s="22"/>
      <c r="P7956" s="25"/>
      <c r="Q7956" s="26"/>
    </row>
    <row r="7957" spans="1:17" x14ac:dyDescent="0.25">
      <c r="A7957" s="20"/>
      <c r="B7957" s="21"/>
      <c r="C7957" s="22"/>
      <c r="D7957" s="23"/>
      <c r="E7957" s="22"/>
      <c r="F7957" s="23"/>
      <c r="G7957" s="24"/>
      <c r="H7957" s="22"/>
      <c r="I7957" s="22"/>
      <c r="J7957" s="22"/>
      <c r="K7957" s="22"/>
      <c r="L7957" s="66"/>
      <c r="M7957" s="67"/>
      <c r="N7957" s="22"/>
      <c r="O7957" s="22"/>
      <c r="P7957" s="25"/>
      <c r="Q7957" s="26"/>
    </row>
    <row r="7958" spans="1:17" x14ac:dyDescent="0.25">
      <c r="A7958" s="20"/>
      <c r="B7958" s="21"/>
      <c r="C7958" s="22"/>
      <c r="D7958" s="23"/>
      <c r="E7958" s="22"/>
      <c r="F7958" s="23"/>
      <c r="G7958" s="24"/>
      <c r="H7958" s="22"/>
      <c r="I7958" s="22"/>
      <c r="J7958" s="22"/>
      <c r="K7958" s="22"/>
      <c r="L7958" s="66"/>
      <c r="M7958" s="67"/>
      <c r="N7958" s="22"/>
      <c r="O7958" s="22"/>
      <c r="P7958" s="25"/>
      <c r="Q7958" s="26"/>
    </row>
    <row r="7959" spans="1:17" x14ac:dyDescent="0.25">
      <c r="A7959" s="20"/>
      <c r="B7959" s="21"/>
      <c r="C7959" s="22"/>
      <c r="D7959" s="23"/>
      <c r="E7959" s="22"/>
      <c r="F7959" s="23"/>
      <c r="G7959" s="24"/>
      <c r="H7959" s="22"/>
      <c r="I7959" s="22"/>
      <c r="J7959" s="22"/>
      <c r="K7959" s="22"/>
      <c r="L7959" s="66"/>
      <c r="M7959" s="67"/>
      <c r="N7959" s="22"/>
      <c r="O7959" s="22"/>
      <c r="P7959" s="25"/>
      <c r="Q7959" s="26"/>
    </row>
    <row r="7960" spans="1:17" x14ac:dyDescent="0.25">
      <c r="A7960" s="20"/>
      <c r="B7960" s="21"/>
      <c r="C7960" s="22"/>
      <c r="D7960" s="23"/>
      <c r="E7960" s="22"/>
      <c r="F7960" s="23"/>
      <c r="G7960" s="24"/>
      <c r="H7960" s="22"/>
      <c r="I7960" s="22"/>
      <c r="J7960" s="22"/>
      <c r="K7960" s="22"/>
      <c r="L7960" s="66"/>
      <c r="M7960" s="67"/>
      <c r="N7960" s="22"/>
      <c r="O7960" s="22"/>
      <c r="P7960" s="25"/>
      <c r="Q7960" s="26"/>
    </row>
    <row r="7961" spans="1:17" x14ac:dyDescent="0.25">
      <c r="A7961" s="20"/>
      <c r="B7961" s="21"/>
      <c r="C7961" s="22"/>
      <c r="D7961" s="23"/>
      <c r="E7961" s="22"/>
      <c r="F7961" s="23"/>
      <c r="G7961" s="24"/>
      <c r="H7961" s="22"/>
      <c r="I7961" s="22"/>
      <c r="J7961" s="22"/>
      <c r="K7961" s="22"/>
      <c r="L7961" s="66"/>
      <c r="M7961" s="67"/>
      <c r="N7961" s="22"/>
      <c r="O7961" s="22"/>
      <c r="P7961" s="25"/>
      <c r="Q7961" s="26"/>
    </row>
    <row r="7962" spans="1:17" x14ac:dyDescent="0.25">
      <c r="A7962" s="20"/>
      <c r="B7962" s="21"/>
      <c r="C7962" s="22"/>
      <c r="D7962" s="23"/>
      <c r="E7962" s="22"/>
      <c r="F7962" s="23"/>
      <c r="G7962" s="24"/>
      <c r="H7962" s="22"/>
      <c r="I7962" s="22"/>
      <c r="J7962" s="22"/>
      <c r="K7962" s="22"/>
      <c r="L7962" s="66"/>
      <c r="M7962" s="67"/>
      <c r="N7962" s="22"/>
      <c r="O7962" s="22"/>
      <c r="P7962" s="25"/>
      <c r="Q7962" s="26"/>
    </row>
    <row r="7963" spans="1:17" x14ac:dyDescent="0.25">
      <c r="A7963" s="20"/>
      <c r="B7963" s="21"/>
      <c r="C7963" s="22"/>
      <c r="D7963" s="23"/>
      <c r="E7963" s="22"/>
      <c r="F7963" s="23"/>
      <c r="G7963" s="24"/>
      <c r="H7963" s="22"/>
      <c r="I7963" s="22"/>
      <c r="J7963" s="22"/>
      <c r="K7963" s="22"/>
      <c r="L7963" s="66"/>
      <c r="M7963" s="67"/>
      <c r="N7963" s="22"/>
      <c r="O7963" s="22"/>
      <c r="P7963" s="25"/>
      <c r="Q7963" s="26"/>
    </row>
    <row r="7964" spans="1:17" x14ac:dyDescent="0.25">
      <c r="A7964" s="20"/>
      <c r="B7964" s="21"/>
      <c r="C7964" s="22"/>
      <c r="D7964" s="23"/>
      <c r="E7964" s="22"/>
      <c r="F7964" s="23"/>
      <c r="G7964" s="24"/>
      <c r="H7964" s="22"/>
      <c r="I7964" s="22"/>
      <c r="J7964" s="22"/>
      <c r="K7964" s="22"/>
      <c r="L7964" s="66"/>
      <c r="M7964" s="67"/>
      <c r="N7964" s="22"/>
      <c r="O7964" s="22"/>
      <c r="P7964" s="25"/>
      <c r="Q7964" s="26"/>
    </row>
    <row r="7965" spans="1:17" x14ac:dyDescent="0.25">
      <c r="A7965" s="20"/>
      <c r="B7965" s="21"/>
      <c r="C7965" s="22"/>
      <c r="D7965" s="23"/>
      <c r="E7965" s="22"/>
      <c r="F7965" s="23"/>
      <c r="G7965" s="24"/>
      <c r="H7965" s="22"/>
      <c r="I7965" s="22"/>
      <c r="J7965" s="22"/>
      <c r="K7965" s="22"/>
      <c r="L7965" s="66"/>
      <c r="M7965" s="67"/>
      <c r="N7965" s="22"/>
      <c r="O7965" s="22"/>
      <c r="P7965" s="25"/>
      <c r="Q7965" s="26"/>
    </row>
    <row r="7966" spans="1:17" x14ac:dyDescent="0.25">
      <c r="A7966" s="20"/>
      <c r="B7966" s="21"/>
      <c r="C7966" s="22"/>
      <c r="D7966" s="23"/>
      <c r="E7966" s="22"/>
      <c r="F7966" s="23"/>
      <c r="G7966" s="24"/>
      <c r="H7966" s="22"/>
      <c r="I7966" s="22"/>
      <c r="J7966" s="22"/>
      <c r="K7966" s="22"/>
      <c r="L7966" s="66"/>
      <c r="M7966" s="67"/>
      <c r="N7966" s="22"/>
      <c r="O7966" s="22"/>
      <c r="P7966" s="25"/>
      <c r="Q7966" s="26"/>
    </row>
    <row r="7967" spans="1:17" x14ac:dyDescent="0.25">
      <c r="A7967" s="20"/>
      <c r="B7967" s="21"/>
      <c r="C7967" s="22"/>
      <c r="D7967" s="23"/>
      <c r="E7967" s="22"/>
      <c r="F7967" s="23"/>
      <c r="G7967" s="24"/>
      <c r="H7967" s="22"/>
      <c r="I7967" s="22"/>
      <c r="J7967" s="22"/>
      <c r="K7967" s="22"/>
      <c r="L7967" s="66"/>
      <c r="M7967" s="67"/>
      <c r="N7967" s="22"/>
      <c r="O7967" s="22"/>
      <c r="P7967" s="25"/>
      <c r="Q7967" s="26"/>
    </row>
    <row r="7968" spans="1:17" x14ac:dyDescent="0.25">
      <c r="A7968" s="20"/>
      <c r="B7968" s="21"/>
      <c r="C7968" s="22"/>
      <c r="D7968" s="23"/>
      <c r="E7968" s="22"/>
      <c r="F7968" s="23"/>
      <c r="G7968" s="24"/>
      <c r="H7968" s="22"/>
      <c r="I7968" s="22"/>
      <c r="J7968" s="22"/>
      <c r="K7968" s="22"/>
      <c r="L7968" s="66"/>
      <c r="M7968" s="67"/>
      <c r="N7968" s="22"/>
      <c r="O7968" s="22"/>
      <c r="P7968" s="25"/>
      <c r="Q7968" s="26"/>
    </row>
    <row r="7969" spans="1:17" x14ac:dyDescent="0.25">
      <c r="A7969" s="20"/>
      <c r="B7969" s="21"/>
      <c r="C7969" s="22"/>
      <c r="D7969" s="23"/>
      <c r="E7969" s="22"/>
      <c r="F7969" s="23"/>
      <c r="G7969" s="24"/>
      <c r="H7969" s="22"/>
      <c r="I7969" s="22"/>
      <c r="J7969" s="22"/>
      <c r="K7969" s="22"/>
      <c r="L7969" s="66"/>
      <c r="M7969" s="67"/>
      <c r="N7969" s="22"/>
      <c r="O7969" s="22"/>
      <c r="P7969" s="25"/>
      <c r="Q7969" s="26"/>
    </row>
    <row r="7970" spans="1:17" x14ac:dyDescent="0.25">
      <c r="A7970" s="20"/>
      <c r="B7970" s="21"/>
      <c r="C7970" s="22"/>
      <c r="D7970" s="23"/>
      <c r="E7970" s="22"/>
      <c r="F7970" s="23"/>
      <c r="G7970" s="24"/>
      <c r="H7970" s="22"/>
      <c r="I7970" s="22"/>
      <c r="J7970" s="22"/>
      <c r="K7970" s="22"/>
      <c r="L7970" s="66"/>
      <c r="M7970" s="67"/>
      <c r="N7970" s="22"/>
      <c r="O7970" s="22"/>
      <c r="P7970" s="25"/>
      <c r="Q7970" s="26"/>
    </row>
    <row r="7971" spans="1:17" x14ac:dyDescent="0.25">
      <c r="A7971" s="20"/>
      <c r="B7971" s="21"/>
      <c r="C7971" s="22"/>
      <c r="D7971" s="23"/>
      <c r="E7971" s="22"/>
      <c r="F7971" s="23"/>
      <c r="G7971" s="24"/>
      <c r="H7971" s="22"/>
      <c r="I7971" s="22"/>
      <c r="J7971" s="22"/>
      <c r="K7971" s="22"/>
      <c r="L7971" s="66"/>
      <c r="M7971" s="67"/>
      <c r="N7971" s="22"/>
      <c r="O7971" s="22"/>
      <c r="P7971" s="25"/>
      <c r="Q7971" s="26"/>
    </row>
    <row r="7972" spans="1:17" x14ac:dyDescent="0.25">
      <c r="A7972" s="20"/>
      <c r="B7972" s="21"/>
      <c r="C7972" s="22"/>
      <c r="D7972" s="23"/>
      <c r="E7972" s="22"/>
      <c r="F7972" s="23"/>
      <c r="G7972" s="24"/>
      <c r="H7972" s="22"/>
      <c r="I7972" s="22"/>
      <c r="J7972" s="22"/>
      <c r="K7972" s="22"/>
      <c r="L7972" s="66"/>
      <c r="M7972" s="67"/>
      <c r="N7972" s="22"/>
      <c r="O7972" s="22"/>
      <c r="P7972" s="25"/>
      <c r="Q7972" s="26"/>
    </row>
    <row r="7973" spans="1:17" x14ac:dyDescent="0.25">
      <c r="A7973" s="20"/>
      <c r="B7973" s="21"/>
      <c r="C7973" s="22"/>
      <c r="D7973" s="23"/>
      <c r="E7973" s="22"/>
      <c r="F7973" s="23"/>
      <c r="G7973" s="24"/>
      <c r="H7973" s="22"/>
      <c r="I7973" s="22"/>
      <c r="J7973" s="22"/>
      <c r="K7973" s="22"/>
      <c r="L7973" s="66"/>
      <c r="M7973" s="67"/>
      <c r="N7973" s="22"/>
      <c r="O7973" s="22"/>
      <c r="P7973" s="25"/>
      <c r="Q7973" s="26"/>
    </row>
    <row r="7974" spans="1:17" x14ac:dyDescent="0.25">
      <c r="A7974" s="20"/>
      <c r="B7974" s="21"/>
      <c r="C7974" s="22"/>
      <c r="D7974" s="23"/>
      <c r="E7974" s="22"/>
      <c r="F7974" s="23"/>
      <c r="G7974" s="24"/>
      <c r="H7974" s="22"/>
      <c r="I7974" s="22"/>
      <c r="J7974" s="22"/>
      <c r="K7974" s="22"/>
      <c r="L7974" s="66"/>
      <c r="M7974" s="67"/>
      <c r="N7974" s="22"/>
      <c r="O7974" s="22"/>
      <c r="P7974" s="25"/>
      <c r="Q7974" s="26"/>
    </row>
    <row r="7975" spans="1:17" x14ac:dyDescent="0.25">
      <c r="A7975" s="20"/>
      <c r="B7975" s="21"/>
      <c r="C7975" s="22"/>
      <c r="D7975" s="23"/>
      <c r="E7975" s="22"/>
      <c r="F7975" s="23"/>
      <c r="G7975" s="24"/>
      <c r="H7975" s="22"/>
      <c r="I7975" s="22"/>
      <c r="J7975" s="22"/>
      <c r="K7975" s="22"/>
      <c r="L7975" s="66"/>
      <c r="M7975" s="67"/>
      <c r="N7975" s="22"/>
      <c r="O7975" s="22"/>
      <c r="P7975" s="25"/>
      <c r="Q7975" s="26"/>
    </row>
    <row r="7976" spans="1:17" x14ac:dyDescent="0.25">
      <c r="A7976" s="20"/>
      <c r="B7976" s="21"/>
      <c r="C7976" s="22"/>
      <c r="D7976" s="23"/>
      <c r="E7976" s="22"/>
      <c r="F7976" s="23"/>
      <c r="G7976" s="24"/>
      <c r="H7976" s="22"/>
      <c r="I7976" s="22"/>
      <c r="J7976" s="22"/>
      <c r="K7976" s="22"/>
      <c r="L7976" s="66"/>
      <c r="M7976" s="67"/>
      <c r="N7976" s="22"/>
      <c r="O7976" s="22"/>
      <c r="P7976" s="25"/>
      <c r="Q7976" s="26"/>
    </row>
    <row r="7977" spans="1:17" x14ac:dyDescent="0.25">
      <c r="A7977" s="20"/>
      <c r="B7977" s="21"/>
      <c r="C7977" s="22"/>
      <c r="D7977" s="23"/>
      <c r="E7977" s="22"/>
      <c r="F7977" s="23"/>
      <c r="G7977" s="24"/>
      <c r="H7977" s="22"/>
      <c r="I7977" s="22"/>
      <c r="J7977" s="22"/>
      <c r="K7977" s="22"/>
      <c r="L7977" s="66"/>
      <c r="M7977" s="67"/>
      <c r="N7977" s="22"/>
      <c r="O7977" s="22"/>
      <c r="P7977" s="25"/>
      <c r="Q7977" s="26"/>
    </row>
    <row r="7978" spans="1:17" x14ac:dyDescent="0.25">
      <c r="A7978" s="20"/>
      <c r="B7978" s="21"/>
      <c r="C7978" s="22"/>
      <c r="D7978" s="23"/>
      <c r="E7978" s="22"/>
      <c r="F7978" s="23"/>
      <c r="G7978" s="24"/>
      <c r="H7978" s="22"/>
      <c r="I7978" s="22"/>
      <c r="J7978" s="22"/>
      <c r="K7978" s="22"/>
      <c r="L7978" s="66"/>
      <c r="M7978" s="67"/>
      <c r="N7978" s="22"/>
      <c r="O7978" s="22"/>
      <c r="P7978" s="25"/>
      <c r="Q7978" s="26"/>
    </row>
    <row r="7979" spans="1:17" x14ac:dyDescent="0.25">
      <c r="A7979" s="20"/>
      <c r="B7979" s="21"/>
      <c r="C7979" s="22"/>
      <c r="D7979" s="23"/>
      <c r="E7979" s="22"/>
      <c r="F7979" s="23"/>
      <c r="G7979" s="24"/>
      <c r="H7979" s="22"/>
      <c r="I7979" s="22"/>
      <c r="J7979" s="22"/>
      <c r="K7979" s="22"/>
      <c r="L7979" s="66"/>
      <c r="M7979" s="67"/>
      <c r="N7979" s="22"/>
      <c r="O7979" s="22"/>
      <c r="P7979" s="25"/>
      <c r="Q7979" s="26"/>
    </row>
    <row r="7980" spans="1:17" x14ac:dyDescent="0.25">
      <c r="A7980" s="20"/>
      <c r="B7980" s="21"/>
      <c r="C7980" s="22"/>
      <c r="D7980" s="23"/>
      <c r="E7980" s="22"/>
      <c r="F7980" s="23"/>
      <c r="G7980" s="24"/>
      <c r="H7980" s="22"/>
      <c r="I7980" s="22"/>
      <c r="J7980" s="22"/>
      <c r="K7980" s="22"/>
      <c r="L7980" s="66"/>
      <c r="M7980" s="67"/>
      <c r="N7980" s="22"/>
      <c r="O7980" s="22"/>
      <c r="P7980" s="25"/>
      <c r="Q7980" s="26"/>
    </row>
    <row r="7981" spans="1:17" x14ac:dyDescent="0.25">
      <c r="A7981" s="20"/>
      <c r="B7981" s="21"/>
      <c r="C7981" s="22"/>
      <c r="D7981" s="23"/>
      <c r="E7981" s="22"/>
      <c r="F7981" s="23"/>
      <c r="G7981" s="24"/>
      <c r="H7981" s="22"/>
      <c r="I7981" s="22"/>
      <c r="J7981" s="22"/>
      <c r="K7981" s="22"/>
      <c r="L7981" s="66"/>
      <c r="M7981" s="67"/>
      <c r="N7981" s="22"/>
      <c r="O7981" s="22"/>
      <c r="P7981" s="25"/>
      <c r="Q7981" s="26"/>
    </row>
    <row r="7982" spans="1:17" x14ac:dyDescent="0.25">
      <c r="A7982" s="20"/>
      <c r="B7982" s="21"/>
      <c r="C7982" s="22"/>
      <c r="D7982" s="23"/>
      <c r="E7982" s="22"/>
      <c r="F7982" s="23"/>
      <c r="G7982" s="24"/>
      <c r="H7982" s="22"/>
      <c r="I7982" s="22"/>
      <c r="J7982" s="22"/>
      <c r="K7982" s="22"/>
      <c r="L7982" s="66"/>
      <c r="M7982" s="67"/>
      <c r="N7982" s="22"/>
      <c r="O7982" s="22"/>
      <c r="P7982" s="25"/>
      <c r="Q7982" s="26"/>
    </row>
    <row r="7983" spans="1:17" x14ac:dyDescent="0.25">
      <c r="A7983" s="20"/>
      <c r="B7983" s="21"/>
      <c r="C7983" s="22"/>
      <c r="D7983" s="23"/>
      <c r="E7983" s="22"/>
      <c r="F7983" s="23"/>
      <c r="G7983" s="24"/>
      <c r="H7983" s="22"/>
      <c r="I7983" s="22"/>
      <c r="J7983" s="22"/>
      <c r="K7983" s="22"/>
      <c r="L7983" s="66"/>
      <c r="M7983" s="67"/>
      <c r="N7983" s="22"/>
      <c r="O7983" s="22"/>
      <c r="P7983" s="25"/>
      <c r="Q7983" s="26"/>
    </row>
    <row r="7984" spans="1:17" x14ac:dyDescent="0.25">
      <c r="A7984" s="20"/>
      <c r="B7984" s="21"/>
      <c r="C7984" s="22"/>
      <c r="D7984" s="23"/>
      <c r="E7984" s="22"/>
      <c r="F7984" s="23"/>
      <c r="G7984" s="24"/>
      <c r="H7984" s="22"/>
      <c r="I7984" s="22"/>
      <c r="J7984" s="22"/>
      <c r="K7984" s="22"/>
      <c r="L7984" s="66"/>
      <c r="M7984" s="67"/>
      <c r="N7984" s="22"/>
      <c r="O7984" s="22"/>
      <c r="P7984" s="25"/>
      <c r="Q7984" s="26"/>
    </row>
    <row r="7985" spans="1:17" x14ac:dyDescent="0.25">
      <c r="A7985" s="20"/>
      <c r="B7985" s="21"/>
      <c r="C7985" s="22"/>
      <c r="D7985" s="23"/>
      <c r="E7985" s="22"/>
      <c r="F7985" s="23"/>
      <c r="G7985" s="24"/>
      <c r="H7985" s="22"/>
      <c r="I7985" s="22"/>
      <c r="J7985" s="22"/>
      <c r="K7985" s="22"/>
      <c r="L7985" s="66"/>
      <c r="M7985" s="67"/>
      <c r="N7985" s="22"/>
      <c r="O7985" s="22"/>
      <c r="P7985" s="25"/>
      <c r="Q7985" s="26"/>
    </row>
    <row r="7986" spans="1:17" x14ac:dyDescent="0.25">
      <c r="A7986" s="20"/>
      <c r="B7986" s="21"/>
      <c r="C7986" s="22"/>
      <c r="D7986" s="23"/>
      <c r="E7986" s="22"/>
      <c r="F7986" s="23"/>
      <c r="G7986" s="24"/>
      <c r="H7986" s="22"/>
      <c r="I7986" s="22"/>
      <c r="J7986" s="22"/>
      <c r="K7986" s="22"/>
      <c r="L7986" s="66"/>
      <c r="M7986" s="67"/>
      <c r="N7986" s="22"/>
      <c r="O7986" s="22"/>
      <c r="P7986" s="25"/>
      <c r="Q7986" s="26"/>
    </row>
    <row r="7987" spans="1:17" x14ac:dyDescent="0.25">
      <c r="A7987" s="20"/>
      <c r="B7987" s="21"/>
      <c r="C7987" s="22"/>
      <c r="D7987" s="23"/>
      <c r="E7987" s="22"/>
      <c r="F7987" s="23"/>
      <c r="G7987" s="24"/>
      <c r="H7987" s="22"/>
      <c r="I7987" s="22"/>
      <c r="J7987" s="22"/>
      <c r="K7987" s="22"/>
      <c r="L7987" s="66"/>
      <c r="M7987" s="67"/>
      <c r="N7987" s="22"/>
      <c r="O7987" s="22"/>
      <c r="P7987" s="25"/>
      <c r="Q7987" s="26"/>
    </row>
    <row r="7988" spans="1:17" x14ac:dyDescent="0.25">
      <c r="A7988" s="20"/>
      <c r="B7988" s="21"/>
      <c r="C7988" s="22"/>
      <c r="D7988" s="23"/>
      <c r="E7988" s="22"/>
      <c r="F7988" s="23"/>
      <c r="G7988" s="24"/>
      <c r="H7988" s="22"/>
      <c r="I7988" s="22"/>
      <c r="J7988" s="22"/>
      <c r="K7988" s="22"/>
      <c r="L7988" s="66"/>
      <c r="M7988" s="67"/>
      <c r="N7988" s="22"/>
      <c r="O7988" s="22"/>
      <c r="P7988" s="25"/>
      <c r="Q7988" s="26"/>
    </row>
    <row r="7989" spans="1:17" x14ac:dyDescent="0.25">
      <c r="A7989" s="20"/>
      <c r="B7989" s="21"/>
      <c r="C7989" s="22"/>
      <c r="D7989" s="23"/>
      <c r="E7989" s="22"/>
      <c r="F7989" s="23"/>
      <c r="G7989" s="24"/>
      <c r="H7989" s="22"/>
      <c r="I7989" s="22"/>
      <c r="J7989" s="22"/>
      <c r="K7989" s="22"/>
      <c r="L7989" s="66"/>
      <c r="M7989" s="67"/>
      <c r="N7989" s="22"/>
      <c r="O7989" s="22"/>
      <c r="P7989" s="25"/>
      <c r="Q7989" s="26"/>
    </row>
    <row r="7990" spans="1:17" x14ac:dyDescent="0.25">
      <c r="A7990" s="20"/>
      <c r="B7990" s="21"/>
      <c r="C7990" s="22"/>
      <c r="D7990" s="23"/>
      <c r="E7990" s="22"/>
      <c r="F7990" s="23"/>
      <c r="G7990" s="24"/>
      <c r="H7990" s="22"/>
      <c r="I7990" s="22"/>
      <c r="J7990" s="22"/>
      <c r="K7990" s="22"/>
      <c r="L7990" s="66"/>
      <c r="M7990" s="67"/>
      <c r="N7990" s="22"/>
      <c r="O7990" s="22"/>
      <c r="P7990" s="25"/>
      <c r="Q7990" s="26"/>
    </row>
    <row r="7991" spans="1:17" x14ac:dyDescent="0.25">
      <c r="A7991" s="20"/>
      <c r="B7991" s="21"/>
      <c r="C7991" s="22"/>
      <c r="D7991" s="23"/>
      <c r="E7991" s="22"/>
      <c r="F7991" s="23"/>
      <c r="G7991" s="24"/>
      <c r="H7991" s="22"/>
      <c r="I7991" s="22"/>
      <c r="J7991" s="22"/>
      <c r="K7991" s="22"/>
      <c r="L7991" s="66"/>
      <c r="M7991" s="67"/>
      <c r="N7991" s="22"/>
      <c r="O7991" s="22"/>
      <c r="P7991" s="25"/>
      <c r="Q7991" s="26"/>
    </row>
    <row r="7992" spans="1:17" x14ac:dyDescent="0.25">
      <c r="A7992" s="20"/>
      <c r="B7992" s="21"/>
      <c r="C7992" s="22"/>
      <c r="D7992" s="23"/>
      <c r="E7992" s="22"/>
      <c r="F7992" s="23"/>
      <c r="G7992" s="24"/>
      <c r="H7992" s="22"/>
      <c r="I7992" s="22"/>
      <c r="J7992" s="22"/>
      <c r="K7992" s="22"/>
      <c r="L7992" s="66"/>
      <c r="M7992" s="67"/>
      <c r="N7992" s="22"/>
      <c r="O7992" s="22"/>
      <c r="P7992" s="25"/>
      <c r="Q7992" s="26"/>
    </row>
    <row r="7993" spans="1:17" x14ac:dyDescent="0.25">
      <c r="A7993" s="20"/>
      <c r="B7993" s="21"/>
      <c r="C7993" s="22"/>
      <c r="D7993" s="23"/>
      <c r="E7993" s="22"/>
      <c r="F7993" s="23"/>
      <c r="G7993" s="24"/>
      <c r="H7993" s="22"/>
      <c r="I7993" s="22"/>
      <c r="J7993" s="22"/>
      <c r="K7993" s="22"/>
      <c r="L7993" s="66"/>
      <c r="M7993" s="67"/>
      <c r="N7993" s="22"/>
      <c r="O7993" s="22"/>
      <c r="P7993" s="25"/>
      <c r="Q7993" s="26"/>
    </row>
    <row r="7994" spans="1:17" x14ac:dyDescent="0.25">
      <c r="A7994" s="20"/>
      <c r="B7994" s="21"/>
      <c r="C7994" s="22"/>
      <c r="D7994" s="23"/>
      <c r="E7994" s="22"/>
      <c r="F7994" s="23"/>
      <c r="G7994" s="24"/>
      <c r="H7994" s="22"/>
      <c r="I7994" s="22"/>
      <c r="J7994" s="22"/>
      <c r="K7994" s="22"/>
      <c r="L7994" s="66"/>
      <c r="M7994" s="67"/>
      <c r="N7994" s="22"/>
      <c r="O7994" s="22"/>
      <c r="P7994" s="25"/>
      <c r="Q7994" s="26"/>
    </row>
    <row r="7995" spans="1:17" x14ac:dyDescent="0.25">
      <c r="A7995" s="20"/>
      <c r="B7995" s="21"/>
      <c r="C7995" s="22"/>
      <c r="D7995" s="23"/>
      <c r="E7995" s="22"/>
      <c r="F7995" s="23"/>
      <c r="G7995" s="24"/>
      <c r="H7995" s="22"/>
      <c r="I7995" s="22"/>
      <c r="J7995" s="22"/>
      <c r="K7995" s="22"/>
      <c r="L7995" s="66"/>
      <c r="M7995" s="67"/>
      <c r="N7995" s="22"/>
      <c r="O7995" s="22"/>
      <c r="P7995" s="25"/>
      <c r="Q7995" s="26"/>
    </row>
    <row r="7996" spans="1:17" x14ac:dyDescent="0.25">
      <c r="A7996" s="20"/>
      <c r="B7996" s="21"/>
      <c r="C7996" s="22"/>
      <c r="D7996" s="23"/>
      <c r="E7996" s="22"/>
      <c r="F7996" s="23"/>
      <c r="G7996" s="24"/>
      <c r="H7996" s="22"/>
      <c r="I7996" s="22"/>
      <c r="J7996" s="22"/>
      <c r="K7996" s="22"/>
      <c r="L7996" s="66"/>
      <c r="M7996" s="67"/>
      <c r="N7996" s="22"/>
      <c r="O7996" s="22"/>
      <c r="P7996" s="25"/>
      <c r="Q7996" s="26"/>
    </row>
    <row r="7997" spans="1:17" x14ac:dyDescent="0.25">
      <c r="A7997" s="20"/>
      <c r="B7997" s="21"/>
      <c r="C7997" s="22"/>
      <c r="D7997" s="23"/>
      <c r="E7997" s="22"/>
      <c r="F7997" s="23"/>
      <c r="G7997" s="24"/>
      <c r="H7997" s="22"/>
      <c r="I7997" s="22"/>
      <c r="J7997" s="22"/>
      <c r="K7997" s="22"/>
      <c r="L7997" s="66"/>
      <c r="M7997" s="67"/>
      <c r="N7997" s="22"/>
      <c r="O7997" s="22"/>
      <c r="P7997" s="25"/>
      <c r="Q7997" s="26"/>
    </row>
    <row r="7998" spans="1:17" x14ac:dyDescent="0.25">
      <c r="A7998" s="20"/>
      <c r="B7998" s="21"/>
      <c r="C7998" s="22"/>
      <c r="D7998" s="23"/>
      <c r="E7998" s="22"/>
      <c r="F7998" s="23"/>
      <c r="G7998" s="24"/>
      <c r="H7998" s="22"/>
      <c r="I7998" s="22"/>
      <c r="J7998" s="22"/>
      <c r="K7998" s="22"/>
      <c r="L7998" s="66"/>
      <c r="M7998" s="67"/>
      <c r="N7998" s="22"/>
      <c r="O7998" s="22"/>
      <c r="P7998" s="25"/>
      <c r="Q7998" s="26"/>
    </row>
    <row r="7999" spans="1:17" x14ac:dyDescent="0.25">
      <c r="A7999" s="20"/>
      <c r="B7999" s="21"/>
      <c r="C7999" s="22"/>
      <c r="D7999" s="23"/>
      <c r="E7999" s="22"/>
      <c r="F7999" s="23"/>
      <c r="G7999" s="24"/>
      <c r="H7999" s="22"/>
      <c r="I7999" s="22"/>
      <c r="J7999" s="22"/>
      <c r="K7999" s="22"/>
      <c r="L7999" s="66"/>
      <c r="M7999" s="67"/>
      <c r="N7999" s="22"/>
      <c r="O7999" s="22"/>
      <c r="P7999" s="25"/>
      <c r="Q7999" s="26"/>
    </row>
    <row r="8000" spans="1:17" x14ac:dyDescent="0.25">
      <c r="A8000" s="20"/>
      <c r="B8000" s="21"/>
      <c r="C8000" s="22"/>
      <c r="D8000" s="23"/>
      <c r="E8000" s="22"/>
      <c r="F8000" s="23"/>
      <c r="G8000" s="24"/>
      <c r="H8000" s="22"/>
      <c r="I8000" s="22"/>
      <c r="J8000" s="22"/>
      <c r="K8000" s="22"/>
      <c r="L8000" s="66"/>
      <c r="M8000" s="67"/>
      <c r="N8000" s="22"/>
      <c r="O8000" s="22"/>
      <c r="P8000" s="25"/>
      <c r="Q8000" s="26"/>
    </row>
    <row r="8001" spans="1:17" x14ac:dyDescent="0.25">
      <c r="A8001" s="20"/>
      <c r="B8001" s="21"/>
      <c r="C8001" s="22"/>
      <c r="D8001" s="23"/>
      <c r="E8001" s="22"/>
      <c r="F8001" s="23"/>
      <c r="G8001" s="24"/>
      <c r="H8001" s="22"/>
      <c r="I8001" s="22"/>
      <c r="J8001" s="22"/>
      <c r="K8001" s="22"/>
      <c r="L8001" s="66"/>
      <c r="M8001" s="67"/>
      <c r="N8001" s="22"/>
      <c r="O8001" s="22"/>
      <c r="P8001" s="25"/>
      <c r="Q8001" s="26"/>
    </row>
    <row r="8002" spans="1:17" x14ac:dyDescent="0.25">
      <c r="A8002" s="20"/>
      <c r="B8002" s="21"/>
      <c r="C8002" s="22"/>
      <c r="D8002" s="23"/>
      <c r="E8002" s="22"/>
      <c r="F8002" s="23"/>
      <c r="G8002" s="24"/>
      <c r="H8002" s="22"/>
      <c r="I8002" s="22"/>
      <c r="J8002" s="22"/>
      <c r="K8002" s="22"/>
      <c r="L8002" s="66"/>
      <c r="M8002" s="67"/>
      <c r="N8002" s="22"/>
      <c r="O8002" s="22"/>
      <c r="P8002" s="25"/>
      <c r="Q8002" s="26"/>
    </row>
    <row r="8003" spans="1:17" x14ac:dyDescent="0.25">
      <c r="A8003" s="20"/>
      <c r="B8003" s="21"/>
      <c r="C8003" s="22"/>
      <c r="D8003" s="23"/>
      <c r="E8003" s="22"/>
      <c r="F8003" s="23"/>
      <c r="G8003" s="24"/>
      <c r="H8003" s="22"/>
      <c r="I8003" s="22"/>
      <c r="J8003" s="22"/>
      <c r="K8003" s="22"/>
      <c r="L8003" s="66"/>
      <c r="M8003" s="67"/>
      <c r="N8003" s="22"/>
      <c r="O8003" s="22"/>
      <c r="P8003" s="25"/>
      <c r="Q8003" s="26"/>
    </row>
    <row r="8004" spans="1:17" x14ac:dyDescent="0.25">
      <c r="A8004" s="20"/>
      <c r="B8004" s="21"/>
      <c r="C8004" s="22"/>
      <c r="D8004" s="23"/>
      <c r="E8004" s="22"/>
      <c r="F8004" s="23"/>
      <c r="G8004" s="24"/>
      <c r="H8004" s="22"/>
      <c r="I8004" s="22"/>
      <c r="J8004" s="22"/>
      <c r="K8004" s="22"/>
      <c r="L8004" s="66"/>
      <c r="M8004" s="67"/>
      <c r="N8004" s="22"/>
      <c r="O8004" s="22"/>
      <c r="P8004" s="25"/>
      <c r="Q8004" s="26"/>
    </row>
    <row r="8005" spans="1:17" x14ac:dyDescent="0.25">
      <c r="A8005" s="20"/>
      <c r="B8005" s="21"/>
      <c r="C8005" s="22"/>
      <c r="D8005" s="23"/>
      <c r="E8005" s="22"/>
      <c r="F8005" s="23"/>
      <c r="G8005" s="24"/>
      <c r="H8005" s="22"/>
      <c r="I8005" s="22"/>
      <c r="J8005" s="22"/>
      <c r="K8005" s="22"/>
      <c r="L8005" s="66"/>
      <c r="M8005" s="67"/>
      <c r="N8005" s="22"/>
      <c r="O8005" s="22"/>
      <c r="P8005" s="25"/>
      <c r="Q8005" s="26"/>
    </row>
    <row r="8006" spans="1:17" x14ac:dyDescent="0.25">
      <c r="A8006" s="20"/>
      <c r="B8006" s="21"/>
      <c r="C8006" s="22"/>
      <c r="D8006" s="23"/>
      <c r="E8006" s="22"/>
      <c r="F8006" s="23"/>
      <c r="G8006" s="24"/>
      <c r="H8006" s="22"/>
      <c r="I8006" s="22"/>
      <c r="J8006" s="22"/>
      <c r="K8006" s="22"/>
      <c r="L8006" s="66"/>
      <c r="M8006" s="67"/>
      <c r="N8006" s="22"/>
      <c r="O8006" s="22"/>
      <c r="P8006" s="25"/>
      <c r="Q8006" s="26"/>
    </row>
    <row r="8007" spans="1:17" x14ac:dyDescent="0.25">
      <c r="A8007" s="20"/>
      <c r="B8007" s="21"/>
      <c r="C8007" s="22"/>
      <c r="D8007" s="23"/>
      <c r="E8007" s="22"/>
      <c r="F8007" s="23"/>
      <c r="G8007" s="24"/>
      <c r="H8007" s="22"/>
      <c r="I8007" s="22"/>
      <c r="J8007" s="22"/>
      <c r="K8007" s="22"/>
      <c r="L8007" s="66"/>
      <c r="M8007" s="67"/>
      <c r="N8007" s="22"/>
      <c r="O8007" s="22"/>
      <c r="P8007" s="25"/>
      <c r="Q8007" s="26"/>
    </row>
    <row r="8008" spans="1:17" x14ac:dyDescent="0.25">
      <c r="A8008" s="20"/>
      <c r="B8008" s="21"/>
      <c r="C8008" s="22"/>
      <c r="D8008" s="23"/>
      <c r="E8008" s="22"/>
      <c r="F8008" s="23"/>
      <c r="G8008" s="24"/>
      <c r="H8008" s="22"/>
      <c r="I8008" s="22"/>
      <c r="J8008" s="22"/>
      <c r="K8008" s="22"/>
      <c r="L8008" s="66"/>
      <c r="M8008" s="67"/>
      <c r="N8008" s="22"/>
      <c r="O8008" s="22"/>
      <c r="P8008" s="25"/>
      <c r="Q8008" s="26"/>
    </row>
    <row r="8009" spans="1:17" x14ac:dyDescent="0.25">
      <c r="A8009" s="20"/>
      <c r="B8009" s="21"/>
      <c r="C8009" s="22"/>
      <c r="D8009" s="23"/>
      <c r="E8009" s="22"/>
      <c r="F8009" s="23"/>
      <c r="G8009" s="24"/>
      <c r="H8009" s="22"/>
      <c r="I8009" s="22"/>
      <c r="J8009" s="22"/>
      <c r="K8009" s="22"/>
      <c r="L8009" s="66"/>
      <c r="M8009" s="67"/>
      <c r="N8009" s="22"/>
      <c r="O8009" s="22"/>
      <c r="P8009" s="25"/>
      <c r="Q8009" s="26"/>
    </row>
    <row r="8010" spans="1:17" x14ac:dyDescent="0.25">
      <c r="A8010" s="20"/>
      <c r="B8010" s="21"/>
      <c r="C8010" s="22"/>
      <c r="D8010" s="23"/>
      <c r="E8010" s="22"/>
      <c r="F8010" s="23"/>
      <c r="G8010" s="24"/>
      <c r="H8010" s="22"/>
      <c r="I8010" s="22"/>
      <c r="J8010" s="22"/>
      <c r="K8010" s="22"/>
      <c r="L8010" s="66"/>
      <c r="M8010" s="67"/>
      <c r="N8010" s="22"/>
      <c r="O8010" s="22"/>
      <c r="P8010" s="25"/>
      <c r="Q8010" s="26"/>
    </row>
    <row r="8011" spans="1:17" x14ac:dyDescent="0.25">
      <c r="A8011" s="20"/>
      <c r="B8011" s="21"/>
      <c r="C8011" s="22"/>
      <c r="D8011" s="23"/>
      <c r="E8011" s="22"/>
      <c r="F8011" s="23"/>
      <c r="G8011" s="24"/>
      <c r="H8011" s="22"/>
      <c r="I8011" s="22"/>
      <c r="J8011" s="22"/>
      <c r="K8011" s="22"/>
      <c r="L8011" s="66"/>
      <c r="M8011" s="67"/>
      <c r="N8011" s="22"/>
      <c r="O8011" s="22"/>
      <c r="P8011" s="25"/>
      <c r="Q8011" s="26"/>
    </row>
    <row r="8012" spans="1:17" x14ac:dyDescent="0.25">
      <c r="A8012" s="20"/>
      <c r="B8012" s="21"/>
      <c r="C8012" s="22"/>
      <c r="D8012" s="23"/>
      <c r="E8012" s="22"/>
      <c r="F8012" s="23"/>
      <c r="G8012" s="24"/>
      <c r="H8012" s="22"/>
      <c r="I8012" s="22"/>
      <c r="J8012" s="22"/>
      <c r="K8012" s="22"/>
      <c r="L8012" s="66"/>
      <c r="M8012" s="67"/>
      <c r="N8012" s="22"/>
      <c r="O8012" s="22"/>
      <c r="P8012" s="25"/>
      <c r="Q8012" s="26"/>
    </row>
    <row r="8013" spans="1:17" x14ac:dyDescent="0.25">
      <c r="A8013" s="20"/>
      <c r="B8013" s="21"/>
      <c r="C8013" s="22"/>
      <c r="D8013" s="23"/>
      <c r="E8013" s="22"/>
      <c r="F8013" s="23"/>
      <c r="G8013" s="24"/>
      <c r="H8013" s="22"/>
      <c r="I8013" s="22"/>
      <c r="J8013" s="22"/>
      <c r="K8013" s="22"/>
      <c r="L8013" s="66"/>
      <c r="M8013" s="67"/>
      <c r="N8013" s="22"/>
      <c r="O8013" s="22"/>
      <c r="P8013" s="25"/>
      <c r="Q8013" s="26"/>
    </row>
    <row r="8014" spans="1:17" x14ac:dyDescent="0.25">
      <c r="A8014" s="20"/>
      <c r="B8014" s="21"/>
      <c r="C8014" s="22"/>
      <c r="D8014" s="23"/>
      <c r="E8014" s="22"/>
      <c r="F8014" s="23"/>
      <c r="G8014" s="24"/>
      <c r="H8014" s="22"/>
      <c r="I8014" s="22"/>
      <c r="J8014" s="22"/>
      <c r="K8014" s="22"/>
      <c r="L8014" s="66"/>
      <c r="M8014" s="67"/>
      <c r="N8014" s="22"/>
      <c r="O8014" s="22"/>
      <c r="P8014" s="25"/>
      <c r="Q8014" s="26"/>
    </row>
    <row r="8015" spans="1:17" x14ac:dyDescent="0.25">
      <c r="A8015" s="20"/>
      <c r="B8015" s="21"/>
      <c r="C8015" s="22"/>
      <c r="D8015" s="23"/>
      <c r="E8015" s="22"/>
      <c r="F8015" s="23"/>
      <c r="G8015" s="24"/>
      <c r="H8015" s="22"/>
      <c r="I8015" s="22"/>
      <c r="J8015" s="22"/>
      <c r="K8015" s="22"/>
      <c r="L8015" s="66"/>
      <c r="M8015" s="67"/>
      <c r="N8015" s="22"/>
      <c r="O8015" s="22"/>
      <c r="P8015" s="25"/>
      <c r="Q8015" s="26"/>
    </row>
    <row r="8016" spans="1:17" x14ac:dyDescent="0.25">
      <c r="A8016" s="20"/>
      <c r="B8016" s="21"/>
      <c r="C8016" s="22"/>
      <c r="D8016" s="23"/>
      <c r="E8016" s="22"/>
      <c r="F8016" s="23"/>
      <c r="G8016" s="24"/>
      <c r="H8016" s="22"/>
      <c r="I8016" s="22"/>
      <c r="J8016" s="22"/>
      <c r="K8016" s="22"/>
      <c r="L8016" s="66"/>
      <c r="M8016" s="67"/>
      <c r="N8016" s="22"/>
      <c r="O8016" s="22"/>
      <c r="P8016" s="25"/>
      <c r="Q8016" s="26"/>
    </row>
    <row r="8017" spans="1:17" x14ac:dyDescent="0.25">
      <c r="A8017" s="20"/>
      <c r="B8017" s="21"/>
      <c r="C8017" s="22"/>
      <c r="D8017" s="23"/>
      <c r="E8017" s="22"/>
      <c r="F8017" s="23"/>
      <c r="G8017" s="24"/>
      <c r="H8017" s="22"/>
      <c r="I8017" s="22"/>
      <c r="J8017" s="22"/>
      <c r="K8017" s="22"/>
      <c r="L8017" s="66"/>
      <c r="M8017" s="67"/>
      <c r="N8017" s="22"/>
      <c r="O8017" s="22"/>
      <c r="P8017" s="25"/>
      <c r="Q8017" s="26"/>
    </row>
    <row r="8018" spans="1:17" x14ac:dyDescent="0.25">
      <c r="A8018" s="20"/>
      <c r="B8018" s="21"/>
      <c r="C8018" s="22"/>
      <c r="D8018" s="23"/>
      <c r="E8018" s="22"/>
      <c r="F8018" s="23"/>
      <c r="G8018" s="24"/>
      <c r="H8018" s="22"/>
      <c r="I8018" s="22"/>
      <c r="J8018" s="22"/>
      <c r="K8018" s="22"/>
      <c r="L8018" s="66"/>
      <c r="M8018" s="67"/>
      <c r="N8018" s="22"/>
      <c r="O8018" s="22"/>
      <c r="P8018" s="25"/>
      <c r="Q8018" s="26"/>
    </row>
    <row r="8019" spans="1:17" x14ac:dyDescent="0.25">
      <c r="A8019" s="20"/>
      <c r="B8019" s="21"/>
      <c r="C8019" s="22"/>
      <c r="D8019" s="23"/>
      <c r="E8019" s="22"/>
      <c r="F8019" s="23"/>
      <c r="G8019" s="24"/>
      <c r="H8019" s="22"/>
      <c r="I8019" s="22"/>
      <c r="J8019" s="22"/>
      <c r="K8019" s="22"/>
      <c r="L8019" s="66"/>
      <c r="M8019" s="67"/>
      <c r="N8019" s="22"/>
      <c r="O8019" s="22"/>
      <c r="P8019" s="25"/>
      <c r="Q8019" s="26"/>
    </row>
    <row r="8020" spans="1:17" x14ac:dyDescent="0.25">
      <c r="A8020" s="20"/>
      <c r="B8020" s="21"/>
      <c r="C8020" s="22"/>
      <c r="D8020" s="23"/>
      <c r="E8020" s="22"/>
      <c r="F8020" s="23"/>
      <c r="G8020" s="24"/>
      <c r="H8020" s="22"/>
      <c r="I8020" s="22"/>
      <c r="J8020" s="22"/>
      <c r="K8020" s="22"/>
      <c r="L8020" s="66"/>
      <c r="M8020" s="67"/>
      <c r="N8020" s="22"/>
      <c r="O8020" s="22"/>
      <c r="P8020" s="25"/>
      <c r="Q8020" s="26"/>
    </row>
    <row r="8021" spans="1:17" x14ac:dyDescent="0.25">
      <c r="A8021" s="20"/>
      <c r="B8021" s="21"/>
      <c r="C8021" s="22"/>
      <c r="D8021" s="23"/>
      <c r="E8021" s="22"/>
      <c r="F8021" s="23"/>
      <c r="G8021" s="24"/>
      <c r="H8021" s="22"/>
      <c r="I8021" s="22"/>
      <c r="J8021" s="22"/>
      <c r="K8021" s="22"/>
      <c r="L8021" s="66"/>
      <c r="M8021" s="67"/>
      <c r="N8021" s="22"/>
      <c r="O8021" s="22"/>
      <c r="P8021" s="25"/>
      <c r="Q8021" s="26"/>
    </row>
    <row r="8022" spans="1:17" x14ac:dyDescent="0.25">
      <c r="A8022" s="20"/>
      <c r="B8022" s="21"/>
      <c r="C8022" s="22"/>
      <c r="D8022" s="23"/>
      <c r="E8022" s="22"/>
      <c r="F8022" s="23"/>
      <c r="G8022" s="24"/>
      <c r="H8022" s="22"/>
      <c r="I8022" s="22"/>
      <c r="J8022" s="22"/>
      <c r="K8022" s="22"/>
      <c r="L8022" s="66"/>
      <c r="M8022" s="67"/>
      <c r="N8022" s="22"/>
      <c r="O8022" s="22"/>
      <c r="P8022" s="25"/>
      <c r="Q8022" s="26"/>
    </row>
    <row r="8023" spans="1:17" x14ac:dyDescent="0.25">
      <c r="A8023" s="20"/>
      <c r="B8023" s="21"/>
      <c r="C8023" s="22"/>
      <c r="D8023" s="23"/>
      <c r="E8023" s="22"/>
      <c r="F8023" s="23"/>
      <c r="G8023" s="24"/>
      <c r="H8023" s="22"/>
      <c r="I8023" s="22"/>
      <c r="J8023" s="22"/>
      <c r="K8023" s="22"/>
      <c r="L8023" s="66"/>
      <c r="M8023" s="67"/>
      <c r="N8023" s="22"/>
      <c r="O8023" s="22"/>
      <c r="P8023" s="25"/>
      <c r="Q8023" s="26"/>
    </row>
    <row r="8024" spans="1:17" x14ac:dyDescent="0.25">
      <c r="A8024" s="20"/>
      <c r="B8024" s="21"/>
      <c r="C8024" s="22"/>
      <c r="D8024" s="23"/>
      <c r="E8024" s="22"/>
      <c r="F8024" s="23"/>
      <c r="G8024" s="24"/>
      <c r="H8024" s="22"/>
      <c r="I8024" s="22"/>
      <c r="J8024" s="22"/>
      <c r="K8024" s="22"/>
      <c r="L8024" s="66"/>
      <c r="M8024" s="67"/>
      <c r="N8024" s="22"/>
      <c r="O8024" s="22"/>
      <c r="P8024" s="25"/>
      <c r="Q8024" s="26"/>
    </row>
    <row r="8025" spans="1:17" x14ac:dyDescent="0.25">
      <c r="A8025" s="20"/>
      <c r="B8025" s="21"/>
      <c r="C8025" s="22"/>
      <c r="D8025" s="23"/>
      <c r="E8025" s="22"/>
      <c r="F8025" s="23"/>
      <c r="G8025" s="24"/>
      <c r="H8025" s="22"/>
      <c r="I8025" s="22"/>
      <c r="J8025" s="22"/>
      <c r="K8025" s="22"/>
      <c r="L8025" s="66"/>
      <c r="M8025" s="67"/>
      <c r="N8025" s="22"/>
      <c r="O8025" s="22"/>
      <c r="P8025" s="25"/>
      <c r="Q8025" s="26"/>
    </row>
    <row r="8026" spans="1:17" x14ac:dyDescent="0.25">
      <c r="A8026" s="20"/>
      <c r="B8026" s="21"/>
      <c r="C8026" s="22"/>
      <c r="D8026" s="23"/>
      <c r="E8026" s="22"/>
      <c r="F8026" s="23"/>
      <c r="G8026" s="24"/>
      <c r="H8026" s="22"/>
      <c r="I8026" s="22"/>
      <c r="J8026" s="22"/>
      <c r="K8026" s="22"/>
      <c r="L8026" s="66"/>
      <c r="M8026" s="67"/>
      <c r="N8026" s="22"/>
      <c r="O8026" s="22"/>
      <c r="P8026" s="25"/>
      <c r="Q8026" s="26"/>
    </row>
    <row r="8027" spans="1:17" x14ac:dyDescent="0.25">
      <c r="A8027" s="20"/>
      <c r="B8027" s="21"/>
      <c r="C8027" s="22"/>
      <c r="D8027" s="23"/>
      <c r="E8027" s="22"/>
      <c r="F8027" s="23"/>
      <c r="G8027" s="24"/>
      <c r="H8027" s="22"/>
      <c r="I8027" s="22"/>
      <c r="J8027" s="22"/>
      <c r="K8027" s="22"/>
      <c r="L8027" s="66"/>
      <c r="M8027" s="67"/>
      <c r="N8027" s="22"/>
      <c r="O8027" s="22"/>
      <c r="P8027" s="25"/>
      <c r="Q8027" s="26"/>
    </row>
    <row r="8028" spans="1:17" x14ac:dyDescent="0.25">
      <c r="A8028" s="20"/>
      <c r="B8028" s="21"/>
      <c r="C8028" s="22"/>
      <c r="D8028" s="23"/>
      <c r="E8028" s="22"/>
      <c r="F8028" s="23"/>
      <c r="G8028" s="24"/>
      <c r="H8028" s="22"/>
      <c r="I8028" s="22"/>
      <c r="J8028" s="22"/>
      <c r="K8028" s="22"/>
      <c r="L8028" s="66"/>
      <c r="M8028" s="67"/>
      <c r="N8028" s="22"/>
      <c r="O8028" s="22"/>
      <c r="P8028" s="25"/>
      <c r="Q8028" s="26"/>
    </row>
    <row r="8029" spans="1:17" x14ac:dyDescent="0.25">
      <c r="A8029" s="20"/>
      <c r="B8029" s="21"/>
      <c r="C8029" s="22"/>
      <c r="D8029" s="23"/>
      <c r="E8029" s="22"/>
      <c r="F8029" s="23"/>
      <c r="G8029" s="24"/>
      <c r="H8029" s="22"/>
      <c r="I8029" s="22"/>
      <c r="J8029" s="22"/>
      <c r="K8029" s="22"/>
      <c r="L8029" s="66"/>
      <c r="M8029" s="67"/>
      <c r="N8029" s="22"/>
      <c r="O8029" s="22"/>
      <c r="P8029" s="25"/>
      <c r="Q8029" s="26"/>
    </row>
    <row r="8030" spans="1:17" x14ac:dyDescent="0.25">
      <c r="A8030" s="20"/>
      <c r="B8030" s="21"/>
      <c r="C8030" s="22"/>
      <c r="D8030" s="23"/>
      <c r="E8030" s="22"/>
      <c r="F8030" s="23"/>
      <c r="G8030" s="24"/>
      <c r="H8030" s="22"/>
      <c r="I8030" s="22"/>
      <c r="J8030" s="22"/>
      <c r="K8030" s="22"/>
      <c r="L8030" s="66"/>
      <c r="M8030" s="67"/>
      <c r="N8030" s="22"/>
      <c r="O8030" s="22"/>
      <c r="P8030" s="25"/>
      <c r="Q8030" s="26"/>
    </row>
    <row r="8031" spans="1:17" x14ac:dyDescent="0.25">
      <c r="A8031" s="20"/>
      <c r="B8031" s="21"/>
      <c r="C8031" s="22"/>
      <c r="D8031" s="23"/>
      <c r="E8031" s="22"/>
      <c r="F8031" s="23"/>
      <c r="G8031" s="24"/>
      <c r="H8031" s="22"/>
      <c r="I8031" s="22"/>
      <c r="J8031" s="22"/>
      <c r="K8031" s="22"/>
      <c r="L8031" s="66"/>
      <c r="M8031" s="67"/>
      <c r="N8031" s="22"/>
      <c r="O8031" s="22"/>
      <c r="P8031" s="25"/>
      <c r="Q8031" s="26"/>
    </row>
    <row r="8032" spans="1:17" x14ac:dyDescent="0.25">
      <c r="A8032" s="20"/>
      <c r="B8032" s="21"/>
      <c r="C8032" s="22"/>
      <c r="D8032" s="23"/>
      <c r="E8032" s="22"/>
      <c r="F8032" s="23"/>
      <c r="G8032" s="24"/>
      <c r="H8032" s="22"/>
      <c r="I8032" s="22"/>
      <c r="J8032" s="22"/>
      <c r="K8032" s="22"/>
      <c r="L8032" s="66"/>
      <c r="M8032" s="67"/>
      <c r="N8032" s="22"/>
      <c r="O8032" s="22"/>
      <c r="P8032" s="25"/>
      <c r="Q8032" s="26"/>
    </row>
    <row r="8033" spans="1:17" x14ac:dyDescent="0.25">
      <c r="A8033" s="20"/>
      <c r="B8033" s="21"/>
      <c r="C8033" s="22"/>
      <c r="D8033" s="23"/>
      <c r="E8033" s="22"/>
      <c r="F8033" s="23"/>
      <c r="G8033" s="24"/>
      <c r="H8033" s="22"/>
      <c r="I8033" s="22"/>
      <c r="J8033" s="22"/>
      <c r="K8033" s="22"/>
      <c r="L8033" s="66"/>
      <c r="M8033" s="67"/>
      <c r="N8033" s="22"/>
      <c r="O8033" s="22"/>
      <c r="P8033" s="25"/>
      <c r="Q8033" s="26"/>
    </row>
    <row r="8034" spans="1:17" x14ac:dyDescent="0.25">
      <c r="A8034" s="20"/>
      <c r="B8034" s="21"/>
      <c r="C8034" s="22"/>
      <c r="D8034" s="23"/>
      <c r="E8034" s="22"/>
      <c r="F8034" s="23"/>
      <c r="G8034" s="24"/>
      <c r="H8034" s="22"/>
      <c r="I8034" s="22"/>
      <c r="J8034" s="22"/>
      <c r="K8034" s="22"/>
      <c r="L8034" s="66"/>
      <c r="M8034" s="67"/>
      <c r="N8034" s="22"/>
      <c r="O8034" s="22"/>
      <c r="P8034" s="25"/>
      <c r="Q8034" s="26"/>
    </row>
    <row r="8035" spans="1:17" x14ac:dyDescent="0.25">
      <c r="A8035" s="20"/>
      <c r="B8035" s="21"/>
      <c r="C8035" s="22"/>
      <c r="D8035" s="23"/>
      <c r="E8035" s="22"/>
      <c r="F8035" s="23"/>
      <c r="G8035" s="24"/>
      <c r="H8035" s="22"/>
      <c r="I8035" s="22"/>
      <c r="J8035" s="22"/>
      <c r="K8035" s="22"/>
      <c r="L8035" s="66"/>
      <c r="M8035" s="67"/>
      <c r="N8035" s="22"/>
      <c r="O8035" s="22"/>
      <c r="P8035" s="25"/>
      <c r="Q8035" s="26"/>
    </row>
    <row r="8036" spans="1:17" x14ac:dyDescent="0.25">
      <c r="A8036" s="20"/>
      <c r="B8036" s="21"/>
      <c r="C8036" s="22"/>
      <c r="D8036" s="23"/>
      <c r="E8036" s="22"/>
      <c r="F8036" s="23"/>
      <c r="G8036" s="24"/>
      <c r="H8036" s="22"/>
      <c r="I8036" s="22"/>
      <c r="J8036" s="22"/>
      <c r="K8036" s="22"/>
      <c r="L8036" s="66"/>
      <c r="M8036" s="67"/>
      <c r="N8036" s="22"/>
      <c r="O8036" s="22"/>
      <c r="P8036" s="25"/>
      <c r="Q8036" s="26"/>
    </row>
    <row r="8037" spans="1:17" x14ac:dyDescent="0.25">
      <c r="A8037" s="20"/>
      <c r="B8037" s="21"/>
      <c r="C8037" s="22"/>
      <c r="D8037" s="23"/>
      <c r="E8037" s="22"/>
      <c r="F8037" s="23"/>
      <c r="G8037" s="24"/>
      <c r="H8037" s="22"/>
      <c r="I8037" s="22"/>
      <c r="J8037" s="22"/>
      <c r="K8037" s="22"/>
      <c r="L8037" s="66"/>
      <c r="M8037" s="67"/>
      <c r="N8037" s="22"/>
      <c r="O8037" s="22"/>
      <c r="P8037" s="25"/>
      <c r="Q8037" s="26"/>
    </row>
    <row r="8038" spans="1:17" x14ac:dyDescent="0.25">
      <c r="A8038" s="20"/>
      <c r="B8038" s="21"/>
      <c r="C8038" s="22"/>
      <c r="D8038" s="23"/>
      <c r="E8038" s="22"/>
      <c r="F8038" s="23"/>
      <c r="G8038" s="24"/>
      <c r="H8038" s="22"/>
      <c r="I8038" s="22"/>
      <c r="J8038" s="22"/>
      <c r="K8038" s="22"/>
      <c r="L8038" s="66"/>
      <c r="M8038" s="67"/>
      <c r="N8038" s="22"/>
      <c r="O8038" s="22"/>
      <c r="P8038" s="25"/>
      <c r="Q8038" s="26"/>
    </row>
    <row r="8039" spans="1:17" x14ac:dyDescent="0.25">
      <c r="A8039" s="20"/>
      <c r="B8039" s="21"/>
      <c r="C8039" s="22"/>
      <c r="D8039" s="23"/>
      <c r="E8039" s="22"/>
      <c r="F8039" s="23"/>
      <c r="G8039" s="24"/>
      <c r="H8039" s="22"/>
      <c r="I8039" s="22"/>
      <c r="J8039" s="22"/>
      <c r="K8039" s="22"/>
      <c r="L8039" s="66"/>
      <c r="M8039" s="67"/>
      <c r="N8039" s="22"/>
      <c r="O8039" s="22"/>
      <c r="P8039" s="25"/>
      <c r="Q8039" s="26"/>
    </row>
    <row r="8040" spans="1:17" x14ac:dyDescent="0.25">
      <c r="A8040" s="20"/>
      <c r="B8040" s="21"/>
      <c r="C8040" s="22"/>
      <c r="D8040" s="23"/>
      <c r="E8040" s="22"/>
      <c r="F8040" s="23"/>
      <c r="G8040" s="24"/>
      <c r="H8040" s="22"/>
      <c r="I8040" s="22"/>
      <c r="J8040" s="22"/>
      <c r="K8040" s="22"/>
      <c r="L8040" s="66"/>
      <c r="M8040" s="67"/>
      <c r="N8040" s="22"/>
      <c r="O8040" s="22"/>
      <c r="P8040" s="25"/>
      <c r="Q8040" s="26"/>
    </row>
    <row r="8041" spans="1:17" x14ac:dyDescent="0.25">
      <c r="A8041" s="20"/>
      <c r="B8041" s="21"/>
      <c r="C8041" s="22"/>
      <c r="D8041" s="23"/>
      <c r="E8041" s="22"/>
      <c r="F8041" s="23"/>
      <c r="G8041" s="24"/>
      <c r="H8041" s="22"/>
      <c r="I8041" s="22"/>
      <c r="J8041" s="22"/>
      <c r="K8041" s="22"/>
      <c r="L8041" s="66"/>
      <c r="M8041" s="67"/>
      <c r="N8041" s="22"/>
      <c r="O8041" s="22"/>
      <c r="P8041" s="25"/>
      <c r="Q8041" s="26"/>
    </row>
    <row r="8042" spans="1:17" x14ac:dyDescent="0.25">
      <c r="A8042" s="20"/>
      <c r="B8042" s="21"/>
      <c r="C8042" s="22"/>
      <c r="D8042" s="23"/>
      <c r="E8042" s="22"/>
      <c r="F8042" s="23"/>
      <c r="G8042" s="24"/>
      <c r="H8042" s="22"/>
      <c r="I8042" s="22"/>
      <c r="J8042" s="22"/>
      <c r="K8042" s="22"/>
      <c r="L8042" s="66"/>
      <c r="M8042" s="67"/>
      <c r="N8042" s="22"/>
      <c r="O8042" s="22"/>
      <c r="P8042" s="25"/>
      <c r="Q8042" s="26"/>
    </row>
    <row r="8043" spans="1:17" x14ac:dyDescent="0.25">
      <c r="A8043" s="20"/>
      <c r="B8043" s="21"/>
      <c r="C8043" s="22"/>
      <c r="D8043" s="23"/>
      <c r="E8043" s="22"/>
      <c r="F8043" s="23"/>
      <c r="G8043" s="24"/>
      <c r="H8043" s="22"/>
      <c r="I8043" s="22"/>
      <c r="J8043" s="22"/>
      <c r="K8043" s="22"/>
      <c r="L8043" s="66"/>
      <c r="M8043" s="67"/>
      <c r="N8043" s="22"/>
      <c r="O8043" s="22"/>
      <c r="P8043" s="25"/>
      <c r="Q8043" s="26"/>
    </row>
    <row r="8044" spans="1:17" x14ac:dyDescent="0.25">
      <c r="A8044" s="20"/>
      <c r="B8044" s="21"/>
      <c r="C8044" s="22"/>
      <c r="D8044" s="23"/>
      <c r="E8044" s="22"/>
      <c r="F8044" s="23"/>
      <c r="G8044" s="24"/>
      <c r="H8044" s="22"/>
      <c r="I8044" s="22"/>
      <c r="J8044" s="22"/>
      <c r="K8044" s="22"/>
      <c r="L8044" s="66"/>
      <c r="M8044" s="67"/>
      <c r="N8044" s="22"/>
      <c r="O8044" s="22"/>
      <c r="P8044" s="25"/>
      <c r="Q8044" s="26"/>
    </row>
    <row r="8045" spans="1:17" x14ac:dyDescent="0.25">
      <c r="A8045" s="20"/>
      <c r="B8045" s="21"/>
      <c r="C8045" s="22"/>
      <c r="D8045" s="23"/>
      <c r="E8045" s="22"/>
      <c r="F8045" s="23"/>
      <c r="G8045" s="24"/>
      <c r="H8045" s="22"/>
      <c r="I8045" s="22"/>
      <c r="J8045" s="22"/>
      <c r="K8045" s="22"/>
      <c r="L8045" s="66"/>
      <c r="M8045" s="67"/>
      <c r="N8045" s="22"/>
      <c r="O8045" s="22"/>
      <c r="P8045" s="25"/>
      <c r="Q8045" s="26"/>
    </row>
    <row r="8046" spans="1:17" x14ac:dyDescent="0.25">
      <c r="A8046" s="20"/>
      <c r="B8046" s="21"/>
      <c r="C8046" s="22"/>
      <c r="D8046" s="23"/>
      <c r="E8046" s="22"/>
      <c r="F8046" s="23"/>
      <c r="G8046" s="24"/>
      <c r="H8046" s="22"/>
      <c r="I8046" s="22"/>
      <c r="J8046" s="22"/>
      <c r="K8046" s="22"/>
      <c r="L8046" s="66"/>
      <c r="M8046" s="67"/>
      <c r="N8046" s="22"/>
      <c r="O8046" s="22"/>
      <c r="P8046" s="25"/>
      <c r="Q8046" s="26"/>
    </row>
    <row r="8047" spans="1:17" x14ac:dyDescent="0.25">
      <c r="A8047" s="20"/>
      <c r="B8047" s="21"/>
      <c r="C8047" s="22"/>
      <c r="D8047" s="23"/>
      <c r="E8047" s="22"/>
      <c r="F8047" s="23"/>
      <c r="G8047" s="24"/>
      <c r="H8047" s="22"/>
      <c r="I8047" s="22"/>
      <c r="J8047" s="22"/>
      <c r="K8047" s="22"/>
      <c r="L8047" s="66"/>
      <c r="M8047" s="67"/>
      <c r="N8047" s="22"/>
      <c r="O8047" s="22"/>
      <c r="P8047" s="25"/>
      <c r="Q8047" s="26"/>
    </row>
    <row r="8048" spans="1:17" x14ac:dyDescent="0.25">
      <c r="A8048" s="20"/>
      <c r="B8048" s="21"/>
      <c r="C8048" s="22"/>
      <c r="D8048" s="23"/>
      <c r="E8048" s="22"/>
      <c r="F8048" s="23"/>
      <c r="G8048" s="24"/>
      <c r="H8048" s="22"/>
      <c r="I8048" s="22"/>
      <c r="J8048" s="22"/>
      <c r="K8048" s="22"/>
      <c r="L8048" s="66"/>
      <c r="M8048" s="67"/>
      <c r="N8048" s="22"/>
      <c r="O8048" s="22"/>
      <c r="P8048" s="25"/>
      <c r="Q8048" s="26"/>
    </row>
    <row r="8049" spans="1:17" x14ac:dyDescent="0.25">
      <c r="A8049" s="20"/>
      <c r="B8049" s="21"/>
      <c r="C8049" s="22"/>
      <c r="D8049" s="23"/>
      <c r="E8049" s="22"/>
      <c r="F8049" s="23"/>
      <c r="G8049" s="24"/>
      <c r="H8049" s="22"/>
      <c r="I8049" s="22"/>
      <c r="J8049" s="22"/>
      <c r="K8049" s="22"/>
      <c r="L8049" s="66"/>
      <c r="M8049" s="67"/>
      <c r="N8049" s="22"/>
      <c r="O8049" s="22"/>
      <c r="P8049" s="25"/>
      <c r="Q8049" s="26"/>
    </row>
    <row r="8050" spans="1:17" x14ac:dyDescent="0.25">
      <c r="A8050" s="20"/>
      <c r="B8050" s="21"/>
      <c r="C8050" s="22"/>
      <c r="D8050" s="23"/>
      <c r="E8050" s="22"/>
      <c r="F8050" s="23"/>
      <c r="G8050" s="24"/>
      <c r="H8050" s="22"/>
      <c r="I8050" s="22"/>
      <c r="J8050" s="22"/>
      <c r="K8050" s="22"/>
      <c r="L8050" s="66"/>
      <c r="M8050" s="67"/>
      <c r="N8050" s="22"/>
      <c r="O8050" s="22"/>
      <c r="P8050" s="25"/>
      <c r="Q8050" s="26"/>
    </row>
    <row r="8051" spans="1:17" x14ac:dyDescent="0.25">
      <c r="A8051" s="20"/>
      <c r="B8051" s="21"/>
      <c r="C8051" s="22"/>
      <c r="D8051" s="23"/>
      <c r="E8051" s="22"/>
      <c r="F8051" s="23"/>
      <c r="G8051" s="24"/>
      <c r="H8051" s="22"/>
      <c r="I8051" s="22"/>
      <c r="J8051" s="22"/>
      <c r="K8051" s="22"/>
      <c r="L8051" s="66"/>
      <c r="M8051" s="67"/>
      <c r="N8051" s="22"/>
      <c r="O8051" s="22"/>
      <c r="P8051" s="25"/>
      <c r="Q8051" s="26"/>
    </row>
    <row r="8052" spans="1:17" x14ac:dyDescent="0.25">
      <c r="A8052" s="20"/>
      <c r="B8052" s="21"/>
      <c r="C8052" s="22"/>
      <c r="D8052" s="23"/>
      <c r="E8052" s="22"/>
      <c r="F8052" s="23"/>
      <c r="G8052" s="24"/>
      <c r="H8052" s="22"/>
      <c r="I8052" s="22"/>
      <c r="J8052" s="22"/>
      <c r="K8052" s="22"/>
      <c r="L8052" s="66"/>
      <c r="M8052" s="67"/>
      <c r="N8052" s="22"/>
      <c r="O8052" s="22"/>
      <c r="P8052" s="25"/>
      <c r="Q8052" s="26"/>
    </row>
    <row r="8053" spans="1:17" x14ac:dyDescent="0.25">
      <c r="A8053" s="20"/>
      <c r="B8053" s="21"/>
      <c r="C8053" s="22"/>
      <c r="D8053" s="23"/>
      <c r="E8053" s="22"/>
      <c r="F8053" s="23"/>
      <c r="G8053" s="24"/>
      <c r="H8053" s="22"/>
      <c r="I8053" s="22"/>
      <c r="J8053" s="22"/>
      <c r="K8053" s="22"/>
      <c r="L8053" s="66"/>
      <c r="M8053" s="67"/>
      <c r="N8053" s="22"/>
      <c r="O8053" s="22"/>
      <c r="P8053" s="25"/>
      <c r="Q8053" s="26"/>
    </row>
    <row r="8054" spans="1:17" x14ac:dyDescent="0.25">
      <c r="A8054" s="20"/>
      <c r="B8054" s="21"/>
      <c r="C8054" s="22"/>
      <c r="D8054" s="23"/>
      <c r="E8054" s="22"/>
      <c r="F8054" s="23"/>
      <c r="G8054" s="24"/>
      <c r="H8054" s="22"/>
      <c r="I8054" s="22"/>
      <c r="J8054" s="22"/>
      <c r="K8054" s="22"/>
      <c r="L8054" s="66"/>
      <c r="M8054" s="67"/>
      <c r="N8054" s="22"/>
      <c r="O8054" s="22"/>
      <c r="P8054" s="25"/>
      <c r="Q8054" s="26"/>
    </row>
    <row r="8055" spans="1:17" x14ac:dyDescent="0.25">
      <c r="A8055" s="20"/>
      <c r="B8055" s="21"/>
      <c r="C8055" s="22"/>
      <c r="D8055" s="23"/>
      <c r="E8055" s="22"/>
      <c r="F8055" s="23"/>
      <c r="G8055" s="24"/>
      <c r="H8055" s="22"/>
      <c r="I8055" s="22"/>
      <c r="J8055" s="22"/>
      <c r="K8055" s="22"/>
      <c r="L8055" s="66"/>
      <c r="M8055" s="67"/>
      <c r="N8055" s="22"/>
      <c r="O8055" s="22"/>
      <c r="P8055" s="25"/>
      <c r="Q8055" s="26"/>
    </row>
    <row r="8056" spans="1:17" x14ac:dyDescent="0.25">
      <c r="A8056" s="20"/>
      <c r="B8056" s="21"/>
      <c r="C8056" s="22"/>
      <c r="D8056" s="23"/>
      <c r="E8056" s="22"/>
      <c r="F8056" s="23"/>
      <c r="G8056" s="24"/>
      <c r="H8056" s="22"/>
      <c r="I8056" s="22"/>
      <c r="J8056" s="22"/>
      <c r="K8056" s="22"/>
      <c r="L8056" s="66"/>
      <c r="M8056" s="67"/>
      <c r="N8056" s="22"/>
      <c r="O8056" s="22"/>
      <c r="P8056" s="25"/>
      <c r="Q8056" s="26"/>
    </row>
    <row r="8057" spans="1:17" x14ac:dyDescent="0.25">
      <c r="A8057" s="20"/>
      <c r="B8057" s="21"/>
      <c r="C8057" s="22"/>
      <c r="D8057" s="23"/>
      <c r="E8057" s="22"/>
      <c r="F8057" s="23"/>
      <c r="G8057" s="24"/>
      <c r="H8057" s="22"/>
      <c r="I8057" s="22"/>
      <c r="J8057" s="22"/>
      <c r="K8057" s="22"/>
      <c r="L8057" s="66"/>
      <c r="M8057" s="67"/>
      <c r="N8057" s="22"/>
      <c r="O8057" s="22"/>
      <c r="P8057" s="25"/>
      <c r="Q8057" s="26"/>
    </row>
    <row r="8058" spans="1:17" x14ac:dyDescent="0.25">
      <c r="A8058" s="20"/>
      <c r="B8058" s="21"/>
      <c r="C8058" s="22"/>
      <c r="D8058" s="23"/>
      <c r="E8058" s="22"/>
      <c r="F8058" s="23"/>
      <c r="G8058" s="24"/>
      <c r="H8058" s="22"/>
      <c r="I8058" s="22"/>
      <c r="J8058" s="22"/>
      <c r="K8058" s="22"/>
      <c r="L8058" s="66"/>
      <c r="M8058" s="67"/>
      <c r="N8058" s="22"/>
      <c r="O8058" s="22"/>
      <c r="P8058" s="25"/>
      <c r="Q8058" s="26"/>
    </row>
    <row r="8059" spans="1:17" x14ac:dyDescent="0.25">
      <c r="A8059" s="20"/>
      <c r="B8059" s="21"/>
      <c r="C8059" s="22"/>
      <c r="D8059" s="23"/>
      <c r="E8059" s="22"/>
      <c r="F8059" s="23"/>
      <c r="G8059" s="24"/>
      <c r="H8059" s="22"/>
      <c r="I8059" s="22"/>
      <c r="J8059" s="22"/>
      <c r="K8059" s="22"/>
      <c r="L8059" s="66"/>
      <c r="M8059" s="67"/>
      <c r="N8059" s="22"/>
      <c r="O8059" s="22"/>
      <c r="P8059" s="25"/>
      <c r="Q8059" s="26"/>
    </row>
    <row r="8060" spans="1:17" x14ac:dyDescent="0.25">
      <c r="A8060" s="20"/>
      <c r="B8060" s="21"/>
      <c r="C8060" s="22"/>
      <c r="D8060" s="23"/>
      <c r="E8060" s="22"/>
      <c r="F8060" s="23"/>
      <c r="G8060" s="24"/>
      <c r="H8060" s="22"/>
      <c r="I8060" s="22"/>
      <c r="J8060" s="22"/>
      <c r="K8060" s="22"/>
      <c r="L8060" s="66"/>
      <c r="M8060" s="67"/>
      <c r="N8060" s="22"/>
      <c r="O8060" s="22"/>
      <c r="P8060" s="25"/>
      <c r="Q8060" s="26"/>
    </row>
    <row r="8061" spans="1:17" x14ac:dyDescent="0.25">
      <c r="A8061" s="20"/>
      <c r="B8061" s="21"/>
      <c r="C8061" s="22"/>
      <c r="D8061" s="23"/>
      <c r="E8061" s="22"/>
      <c r="F8061" s="23"/>
      <c r="G8061" s="24"/>
      <c r="H8061" s="22"/>
      <c r="I8061" s="22"/>
      <c r="J8061" s="22"/>
      <c r="K8061" s="22"/>
      <c r="L8061" s="66"/>
      <c r="M8061" s="67"/>
      <c r="N8061" s="22"/>
      <c r="O8061" s="22"/>
      <c r="P8061" s="25"/>
      <c r="Q8061" s="26"/>
    </row>
    <row r="8062" spans="1:17" x14ac:dyDescent="0.25">
      <c r="A8062" s="20"/>
      <c r="B8062" s="21"/>
      <c r="C8062" s="22"/>
      <c r="D8062" s="23"/>
      <c r="E8062" s="22"/>
      <c r="F8062" s="23"/>
      <c r="G8062" s="24"/>
      <c r="H8062" s="22"/>
      <c r="I8062" s="22"/>
      <c r="J8062" s="22"/>
      <c r="K8062" s="22"/>
      <c r="L8062" s="66"/>
      <c r="M8062" s="67"/>
      <c r="N8062" s="22"/>
      <c r="O8062" s="22"/>
      <c r="P8062" s="25"/>
      <c r="Q8062" s="26"/>
    </row>
    <row r="8063" spans="1:17" x14ac:dyDescent="0.25">
      <c r="A8063" s="20"/>
      <c r="B8063" s="21"/>
      <c r="C8063" s="22"/>
      <c r="D8063" s="23"/>
      <c r="E8063" s="22"/>
      <c r="F8063" s="23"/>
      <c r="G8063" s="24"/>
      <c r="H8063" s="22"/>
      <c r="I8063" s="22"/>
      <c r="J8063" s="22"/>
      <c r="K8063" s="22"/>
      <c r="L8063" s="66"/>
      <c r="M8063" s="67"/>
      <c r="N8063" s="22"/>
      <c r="O8063" s="22"/>
      <c r="P8063" s="25"/>
      <c r="Q8063" s="26"/>
    </row>
    <row r="8064" spans="1:17" x14ac:dyDescent="0.25">
      <c r="A8064" s="20"/>
      <c r="B8064" s="21"/>
      <c r="C8064" s="22"/>
      <c r="D8064" s="23"/>
      <c r="E8064" s="22"/>
      <c r="F8064" s="23"/>
      <c r="G8064" s="24"/>
      <c r="H8064" s="22"/>
      <c r="I8064" s="22"/>
      <c r="J8064" s="22"/>
      <c r="K8064" s="22"/>
      <c r="L8064" s="66"/>
      <c r="M8064" s="67"/>
      <c r="N8064" s="22"/>
      <c r="O8064" s="22"/>
      <c r="P8064" s="25"/>
      <c r="Q8064" s="26"/>
    </row>
    <row r="8065" spans="1:17" x14ac:dyDescent="0.25">
      <c r="A8065" s="20"/>
      <c r="B8065" s="21"/>
      <c r="C8065" s="22"/>
      <c r="D8065" s="23"/>
      <c r="E8065" s="22"/>
      <c r="F8065" s="23"/>
      <c r="G8065" s="24"/>
      <c r="H8065" s="22"/>
      <c r="I8065" s="22"/>
      <c r="J8065" s="22"/>
      <c r="K8065" s="22"/>
      <c r="L8065" s="66"/>
      <c r="M8065" s="67"/>
      <c r="N8065" s="22"/>
      <c r="O8065" s="22"/>
      <c r="P8065" s="25"/>
      <c r="Q8065" s="26"/>
    </row>
    <row r="8066" spans="1:17" x14ac:dyDescent="0.25">
      <c r="A8066" s="20"/>
      <c r="B8066" s="21"/>
      <c r="C8066" s="22"/>
      <c r="D8066" s="23"/>
      <c r="E8066" s="22"/>
      <c r="F8066" s="23"/>
      <c r="G8066" s="24"/>
      <c r="H8066" s="22"/>
      <c r="I8066" s="22"/>
      <c r="J8066" s="22"/>
      <c r="K8066" s="22"/>
      <c r="L8066" s="66"/>
      <c r="M8066" s="67"/>
      <c r="N8066" s="22"/>
      <c r="O8066" s="22"/>
      <c r="P8066" s="25"/>
      <c r="Q8066" s="26"/>
    </row>
    <row r="8067" spans="1:17" x14ac:dyDescent="0.25">
      <c r="A8067" s="20"/>
      <c r="B8067" s="21"/>
      <c r="C8067" s="22"/>
      <c r="D8067" s="23"/>
      <c r="E8067" s="22"/>
      <c r="F8067" s="23"/>
      <c r="G8067" s="24"/>
      <c r="H8067" s="22"/>
      <c r="I8067" s="22"/>
      <c r="J8067" s="22"/>
      <c r="K8067" s="22"/>
      <c r="L8067" s="66"/>
      <c r="M8067" s="67"/>
      <c r="N8067" s="22"/>
      <c r="O8067" s="22"/>
      <c r="P8067" s="25"/>
      <c r="Q8067" s="26"/>
    </row>
    <row r="8068" spans="1:17" x14ac:dyDescent="0.25">
      <c r="A8068" s="20"/>
      <c r="B8068" s="21"/>
      <c r="C8068" s="22"/>
      <c r="D8068" s="23"/>
      <c r="E8068" s="22"/>
      <c r="F8068" s="23"/>
      <c r="G8068" s="24"/>
      <c r="H8068" s="22"/>
      <c r="I8068" s="22"/>
      <c r="J8068" s="22"/>
      <c r="K8068" s="22"/>
      <c r="L8068" s="66"/>
      <c r="M8068" s="67"/>
      <c r="N8068" s="22"/>
      <c r="O8068" s="22"/>
      <c r="P8068" s="25"/>
      <c r="Q8068" s="26"/>
    </row>
    <row r="8069" spans="1:17" x14ac:dyDescent="0.25">
      <c r="A8069" s="20"/>
      <c r="B8069" s="21"/>
      <c r="C8069" s="22"/>
      <c r="D8069" s="23"/>
      <c r="E8069" s="22"/>
      <c r="F8069" s="23"/>
      <c r="G8069" s="24"/>
      <c r="H8069" s="22"/>
      <c r="I8069" s="22"/>
      <c r="J8069" s="22"/>
      <c r="K8069" s="22"/>
      <c r="L8069" s="66"/>
      <c r="M8069" s="67"/>
      <c r="N8069" s="22"/>
      <c r="O8069" s="22"/>
      <c r="P8069" s="25"/>
      <c r="Q8069" s="26"/>
    </row>
    <row r="8070" spans="1:17" x14ac:dyDescent="0.25">
      <c r="A8070" s="20"/>
      <c r="B8070" s="21"/>
      <c r="C8070" s="22"/>
      <c r="D8070" s="23"/>
      <c r="E8070" s="22"/>
      <c r="F8070" s="23"/>
      <c r="G8070" s="24"/>
      <c r="H8070" s="22"/>
      <c r="I8070" s="22"/>
      <c r="J8070" s="22"/>
      <c r="K8070" s="22"/>
      <c r="L8070" s="66"/>
      <c r="M8070" s="67"/>
      <c r="N8070" s="22"/>
      <c r="O8070" s="22"/>
      <c r="P8070" s="25"/>
      <c r="Q8070" s="26"/>
    </row>
    <row r="8071" spans="1:17" x14ac:dyDescent="0.25">
      <c r="A8071" s="20"/>
      <c r="B8071" s="21"/>
      <c r="C8071" s="22"/>
      <c r="D8071" s="23"/>
      <c r="E8071" s="22"/>
      <c r="F8071" s="23"/>
      <c r="G8071" s="24"/>
      <c r="H8071" s="22"/>
      <c r="I8071" s="22"/>
      <c r="J8071" s="22"/>
      <c r="K8071" s="22"/>
      <c r="L8071" s="66"/>
      <c r="M8071" s="67"/>
      <c r="N8071" s="22"/>
      <c r="O8071" s="22"/>
      <c r="P8071" s="25"/>
      <c r="Q8071" s="26"/>
    </row>
    <row r="8072" spans="1:17" x14ac:dyDescent="0.25">
      <c r="A8072" s="20"/>
      <c r="B8072" s="21"/>
      <c r="C8072" s="22"/>
      <c r="D8072" s="23"/>
      <c r="E8072" s="22"/>
      <c r="F8072" s="23"/>
      <c r="G8072" s="24"/>
      <c r="H8072" s="22"/>
      <c r="I8072" s="22"/>
      <c r="J8072" s="22"/>
      <c r="K8072" s="22"/>
      <c r="L8072" s="66"/>
      <c r="M8072" s="67"/>
      <c r="N8072" s="22"/>
      <c r="O8072" s="22"/>
      <c r="P8072" s="25"/>
      <c r="Q8072" s="26"/>
    </row>
    <row r="8073" spans="1:17" x14ac:dyDescent="0.25">
      <c r="A8073" s="20"/>
      <c r="B8073" s="21"/>
      <c r="C8073" s="22"/>
      <c r="D8073" s="23"/>
      <c r="E8073" s="22"/>
      <c r="F8073" s="23"/>
      <c r="G8073" s="24"/>
      <c r="H8073" s="22"/>
      <c r="I8073" s="22"/>
      <c r="J8073" s="22"/>
      <c r="K8073" s="22"/>
      <c r="L8073" s="66"/>
      <c r="M8073" s="67"/>
      <c r="N8073" s="22"/>
      <c r="O8073" s="22"/>
      <c r="P8073" s="25"/>
      <c r="Q8073" s="26"/>
    </row>
    <row r="8074" spans="1:17" x14ac:dyDescent="0.25">
      <c r="A8074" s="20"/>
      <c r="B8074" s="21"/>
      <c r="C8074" s="22"/>
      <c r="D8074" s="23"/>
      <c r="E8074" s="22"/>
      <c r="F8074" s="23"/>
      <c r="G8074" s="24"/>
      <c r="H8074" s="22"/>
      <c r="I8074" s="22"/>
      <c r="J8074" s="22"/>
      <c r="K8074" s="22"/>
      <c r="L8074" s="66"/>
      <c r="M8074" s="67"/>
      <c r="N8074" s="22"/>
      <c r="O8074" s="22"/>
      <c r="P8074" s="25"/>
      <c r="Q8074" s="26"/>
    </row>
    <row r="8075" spans="1:17" x14ac:dyDescent="0.25">
      <c r="A8075" s="20"/>
      <c r="B8075" s="21"/>
      <c r="C8075" s="22"/>
      <c r="D8075" s="23"/>
      <c r="E8075" s="22"/>
      <c r="F8075" s="23"/>
      <c r="G8075" s="24"/>
      <c r="H8075" s="22"/>
      <c r="I8075" s="22"/>
      <c r="J8075" s="22"/>
      <c r="K8075" s="22"/>
      <c r="L8075" s="66"/>
      <c r="M8075" s="67"/>
      <c r="N8075" s="22"/>
      <c r="O8075" s="22"/>
      <c r="P8075" s="25"/>
      <c r="Q8075" s="26"/>
    </row>
    <row r="8076" spans="1:17" x14ac:dyDescent="0.25">
      <c r="A8076" s="20"/>
      <c r="B8076" s="21"/>
      <c r="C8076" s="22"/>
      <c r="D8076" s="23"/>
      <c r="E8076" s="22"/>
      <c r="F8076" s="23"/>
      <c r="G8076" s="24"/>
      <c r="H8076" s="22"/>
      <c r="I8076" s="22"/>
      <c r="J8076" s="22"/>
      <c r="K8076" s="22"/>
      <c r="L8076" s="66"/>
      <c r="M8076" s="67"/>
      <c r="N8076" s="22"/>
      <c r="O8076" s="22"/>
      <c r="P8076" s="25"/>
      <c r="Q8076" s="26"/>
    </row>
    <row r="8077" spans="1:17" x14ac:dyDescent="0.25">
      <c r="A8077" s="20"/>
      <c r="B8077" s="21"/>
      <c r="C8077" s="22"/>
      <c r="D8077" s="23"/>
      <c r="E8077" s="22"/>
      <c r="F8077" s="23"/>
      <c r="G8077" s="24"/>
      <c r="H8077" s="22"/>
      <c r="I8077" s="22"/>
      <c r="J8077" s="22"/>
      <c r="K8077" s="22"/>
      <c r="L8077" s="66"/>
      <c r="M8077" s="67"/>
      <c r="N8077" s="22"/>
      <c r="O8077" s="22"/>
      <c r="P8077" s="25"/>
      <c r="Q8077" s="26"/>
    </row>
    <row r="8078" spans="1:17" x14ac:dyDescent="0.25">
      <c r="A8078" s="20"/>
      <c r="B8078" s="21"/>
      <c r="C8078" s="22"/>
      <c r="D8078" s="23"/>
      <c r="E8078" s="22"/>
      <c r="F8078" s="23"/>
      <c r="G8078" s="24"/>
      <c r="H8078" s="22"/>
      <c r="I8078" s="22"/>
      <c r="J8078" s="22"/>
      <c r="K8078" s="22"/>
      <c r="L8078" s="66"/>
      <c r="M8078" s="67"/>
      <c r="N8078" s="22"/>
      <c r="O8078" s="22"/>
      <c r="P8078" s="25"/>
      <c r="Q8078" s="26"/>
    </row>
    <row r="8079" spans="1:17" x14ac:dyDescent="0.25">
      <c r="A8079" s="20"/>
      <c r="B8079" s="21"/>
      <c r="C8079" s="22"/>
      <c r="D8079" s="23"/>
      <c r="E8079" s="22"/>
      <c r="F8079" s="23"/>
      <c r="G8079" s="24"/>
      <c r="H8079" s="22"/>
      <c r="I8079" s="22"/>
      <c r="J8079" s="22"/>
      <c r="K8079" s="22"/>
      <c r="L8079" s="66"/>
      <c r="M8079" s="67"/>
      <c r="N8079" s="22"/>
      <c r="O8079" s="22"/>
      <c r="P8079" s="25"/>
      <c r="Q8079" s="26"/>
    </row>
    <row r="8080" spans="1:17" x14ac:dyDescent="0.25">
      <c r="A8080" s="20"/>
      <c r="B8080" s="21"/>
      <c r="C8080" s="22"/>
      <c r="D8080" s="23"/>
      <c r="E8080" s="22"/>
      <c r="F8080" s="23"/>
      <c r="G8080" s="24"/>
      <c r="H8080" s="22"/>
      <c r="I8080" s="22"/>
      <c r="J8080" s="22"/>
      <c r="K8080" s="22"/>
      <c r="L8080" s="66"/>
      <c r="M8080" s="67"/>
      <c r="N8080" s="22"/>
      <c r="O8080" s="22"/>
      <c r="P8080" s="25"/>
      <c r="Q8080" s="26"/>
    </row>
    <row r="8081" spans="1:17" x14ac:dyDescent="0.25">
      <c r="A8081" s="20"/>
      <c r="B8081" s="21"/>
      <c r="C8081" s="22"/>
      <c r="D8081" s="23"/>
      <c r="E8081" s="22"/>
      <c r="F8081" s="23"/>
      <c r="G8081" s="24"/>
      <c r="H8081" s="22"/>
      <c r="I8081" s="22"/>
      <c r="J8081" s="22"/>
      <c r="K8081" s="22"/>
      <c r="L8081" s="66"/>
      <c r="M8081" s="67"/>
      <c r="N8081" s="22"/>
      <c r="O8081" s="22"/>
      <c r="P8081" s="25"/>
      <c r="Q8081" s="26"/>
    </row>
    <row r="8082" spans="1:17" x14ac:dyDescent="0.25">
      <c r="A8082" s="20"/>
      <c r="B8082" s="21"/>
      <c r="C8082" s="22"/>
      <c r="D8082" s="23"/>
      <c r="E8082" s="22"/>
      <c r="F8082" s="23"/>
      <c r="G8082" s="24"/>
      <c r="H8082" s="22"/>
      <c r="I8082" s="22"/>
      <c r="J8082" s="22"/>
      <c r="K8082" s="22"/>
      <c r="L8082" s="66"/>
      <c r="M8082" s="67"/>
      <c r="N8082" s="22"/>
      <c r="O8082" s="22"/>
      <c r="P8082" s="25"/>
      <c r="Q8082" s="26"/>
    </row>
    <row r="8083" spans="1:17" x14ac:dyDescent="0.25">
      <c r="A8083" s="20"/>
      <c r="B8083" s="21"/>
      <c r="C8083" s="22"/>
      <c r="D8083" s="23"/>
      <c r="E8083" s="22"/>
      <c r="F8083" s="23"/>
      <c r="G8083" s="24"/>
      <c r="H8083" s="22"/>
      <c r="I8083" s="22"/>
      <c r="J8083" s="22"/>
      <c r="K8083" s="22"/>
      <c r="L8083" s="66"/>
      <c r="M8083" s="67"/>
      <c r="N8083" s="22"/>
      <c r="O8083" s="22"/>
      <c r="P8083" s="25"/>
      <c r="Q8083" s="26"/>
    </row>
    <row r="8084" spans="1:17" x14ac:dyDescent="0.25">
      <c r="A8084" s="20"/>
      <c r="B8084" s="21"/>
      <c r="C8084" s="22"/>
      <c r="D8084" s="23"/>
      <c r="E8084" s="22"/>
      <c r="F8084" s="23"/>
      <c r="G8084" s="24"/>
      <c r="H8084" s="22"/>
      <c r="I8084" s="22"/>
      <c r="J8084" s="22"/>
      <c r="K8084" s="22"/>
      <c r="L8084" s="66"/>
      <c r="M8084" s="67"/>
      <c r="N8084" s="22"/>
      <c r="O8084" s="22"/>
      <c r="P8084" s="25"/>
      <c r="Q8084" s="26"/>
    </row>
    <row r="8085" spans="1:17" x14ac:dyDescent="0.25">
      <c r="A8085" s="20"/>
      <c r="B8085" s="21"/>
      <c r="C8085" s="22"/>
      <c r="D8085" s="23"/>
      <c r="E8085" s="22"/>
      <c r="F8085" s="23"/>
      <c r="G8085" s="24"/>
      <c r="H8085" s="22"/>
      <c r="I8085" s="22"/>
      <c r="J8085" s="22"/>
      <c r="K8085" s="22"/>
      <c r="L8085" s="66"/>
      <c r="M8085" s="67"/>
      <c r="N8085" s="22"/>
      <c r="O8085" s="22"/>
      <c r="P8085" s="25"/>
      <c r="Q8085" s="26"/>
    </row>
    <row r="8086" spans="1:17" x14ac:dyDescent="0.25">
      <c r="A8086" s="20"/>
      <c r="B8086" s="21"/>
      <c r="C8086" s="22"/>
      <c r="D8086" s="23"/>
      <c r="E8086" s="22"/>
      <c r="F8086" s="23"/>
      <c r="G8086" s="24"/>
      <c r="H8086" s="22"/>
      <c r="I8086" s="22"/>
      <c r="J8086" s="22"/>
      <c r="K8086" s="22"/>
      <c r="L8086" s="66"/>
      <c r="M8086" s="67"/>
      <c r="N8086" s="22"/>
      <c r="O8086" s="22"/>
      <c r="P8086" s="25"/>
      <c r="Q8086" s="26"/>
    </row>
    <row r="8087" spans="1:17" x14ac:dyDescent="0.25">
      <c r="A8087" s="20"/>
      <c r="B8087" s="21"/>
      <c r="C8087" s="22"/>
      <c r="D8087" s="23"/>
      <c r="E8087" s="22"/>
      <c r="F8087" s="23"/>
      <c r="G8087" s="24"/>
      <c r="H8087" s="22"/>
      <c r="I8087" s="22"/>
      <c r="J8087" s="22"/>
      <c r="K8087" s="22"/>
      <c r="L8087" s="66"/>
      <c r="M8087" s="67"/>
      <c r="N8087" s="22"/>
      <c r="O8087" s="22"/>
      <c r="P8087" s="25"/>
      <c r="Q8087" s="26"/>
    </row>
    <row r="8088" spans="1:17" x14ac:dyDescent="0.25">
      <c r="A8088" s="20"/>
      <c r="B8088" s="21"/>
      <c r="C8088" s="22"/>
      <c r="D8088" s="23"/>
      <c r="E8088" s="22"/>
      <c r="F8088" s="23"/>
      <c r="G8088" s="24"/>
      <c r="H8088" s="22"/>
      <c r="I8088" s="22"/>
      <c r="J8088" s="22"/>
      <c r="K8088" s="22"/>
      <c r="L8088" s="66"/>
      <c r="M8088" s="67"/>
      <c r="N8088" s="22"/>
      <c r="O8088" s="22"/>
      <c r="P8088" s="25"/>
      <c r="Q8088" s="26"/>
    </row>
    <row r="8089" spans="1:17" x14ac:dyDescent="0.25">
      <c r="A8089" s="20"/>
      <c r="B8089" s="21"/>
      <c r="C8089" s="22"/>
      <c r="D8089" s="23"/>
      <c r="E8089" s="22"/>
      <c r="F8089" s="23"/>
      <c r="G8089" s="24"/>
      <c r="H8089" s="22"/>
      <c r="I8089" s="22"/>
      <c r="J8089" s="22"/>
      <c r="K8089" s="22"/>
      <c r="L8089" s="66"/>
      <c r="M8089" s="67"/>
      <c r="N8089" s="22"/>
      <c r="O8089" s="22"/>
      <c r="P8089" s="25"/>
      <c r="Q8089" s="26"/>
    </row>
    <row r="8090" spans="1:17" x14ac:dyDescent="0.25">
      <c r="A8090" s="20"/>
      <c r="B8090" s="21"/>
      <c r="C8090" s="22"/>
      <c r="D8090" s="23"/>
      <c r="E8090" s="22"/>
      <c r="F8090" s="23"/>
      <c r="G8090" s="24"/>
      <c r="H8090" s="22"/>
      <c r="I8090" s="22"/>
      <c r="J8090" s="22"/>
      <c r="K8090" s="22"/>
      <c r="L8090" s="66"/>
      <c r="M8090" s="67"/>
      <c r="N8090" s="22"/>
      <c r="O8090" s="22"/>
      <c r="P8090" s="25"/>
      <c r="Q8090" s="26"/>
    </row>
    <row r="8091" spans="1:17" x14ac:dyDescent="0.25">
      <c r="A8091" s="20"/>
      <c r="B8091" s="21"/>
      <c r="C8091" s="22"/>
      <c r="D8091" s="23"/>
      <c r="E8091" s="22"/>
      <c r="F8091" s="23"/>
      <c r="G8091" s="24"/>
      <c r="H8091" s="22"/>
      <c r="I8091" s="22"/>
      <c r="J8091" s="22"/>
      <c r="K8091" s="22"/>
      <c r="L8091" s="66"/>
      <c r="M8091" s="67"/>
      <c r="N8091" s="22"/>
      <c r="O8091" s="22"/>
      <c r="P8091" s="25"/>
      <c r="Q8091" s="26"/>
    </row>
    <row r="8092" spans="1:17" x14ac:dyDescent="0.25">
      <c r="A8092" s="20"/>
      <c r="B8092" s="21"/>
      <c r="C8092" s="22"/>
      <c r="D8092" s="23"/>
      <c r="E8092" s="22"/>
      <c r="F8092" s="23"/>
      <c r="G8092" s="24"/>
      <c r="H8092" s="22"/>
      <c r="I8092" s="22"/>
      <c r="J8092" s="22"/>
      <c r="K8092" s="22"/>
      <c r="L8092" s="66"/>
      <c r="M8092" s="67"/>
      <c r="N8092" s="22"/>
      <c r="O8092" s="22"/>
      <c r="P8092" s="25"/>
      <c r="Q8092" s="26"/>
    </row>
    <row r="8093" spans="1:17" x14ac:dyDescent="0.25">
      <c r="A8093" s="20"/>
      <c r="B8093" s="21"/>
      <c r="C8093" s="22"/>
      <c r="D8093" s="23"/>
      <c r="E8093" s="22"/>
      <c r="F8093" s="23"/>
      <c r="G8093" s="24"/>
      <c r="H8093" s="22"/>
      <c r="I8093" s="22"/>
      <c r="J8093" s="22"/>
      <c r="K8093" s="22"/>
      <c r="L8093" s="66"/>
      <c r="M8093" s="67"/>
      <c r="N8093" s="22"/>
      <c r="O8093" s="22"/>
      <c r="P8093" s="25"/>
      <c r="Q8093" s="26"/>
    </row>
    <row r="8094" spans="1:17" x14ac:dyDescent="0.25">
      <c r="A8094" s="20"/>
      <c r="B8094" s="21"/>
      <c r="C8094" s="22"/>
      <c r="D8094" s="23"/>
      <c r="E8094" s="22"/>
      <c r="F8094" s="23"/>
      <c r="G8094" s="24"/>
      <c r="H8094" s="22"/>
      <c r="I8094" s="22"/>
      <c r="J8094" s="22"/>
      <c r="K8094" s="22"/>
      <c r="L8094" s="66"/>
      <c r="M8094" s="67"/>
      <c r="N8094" s="22"/>
      <c r="O8094" s="22"/>
      <c r="P8094" s="25"/>
      <c r="Q8094" s="26"/>
    </row>
    <row r="8095" spans="1:17" x14ac:dyDescent="0.25">
      <c r="A8095" s="20"/>
      <c r="B8095" s="21"/>
      <c r="C8095" s="22"/>
      <c r="D8095" s="23"/>
      <c r="E8095" s="22"/>
      <c r="F8095" s="23"/>
      <c r="G8095" s="24"/>
      <c r="H8095" s="22"/>
      <c r="I8095" s="22"/>
      <c r="J8095" s="22"/>
      <c r="K8095" s="22"/>
      <c r="L8095" s="66"/>
      <c r="M8095" s="67"/>
      <c r="N8095" s="22"/>
      <c r="O8095" s="22"/>
      <c r="P8095" s="25"/>
      <c r="Q8095" s="26"/>
    </row>
    <row r="8096" spans="1:17" x14ac:dyDescent="0.25">
      <c r="A8096" s="20"/>
      <c r="B8096" s="21"/>
      <c r="C8096" s="22"/>
      <c r="D8096" s="23"/>
      <c r="E8096" s="22"/>
      <c r="F8096" s="23"/>
      <c r="G8096" s="24"/>
      <c r="H8096" s="22"/>
      <c r="I8096" s="22"/>
      <c r="J8096" s="22"/>
      <c r="K8096" s="22"/>
      <c r="L8096" s="66"/>
      <c r="M8096" s="67"/>
      <c r="N8096" s="22"/>
      <c r="O8096" s="22"/>
      <c r="P8096" s="25"/>
      <c r="Q8096" s="26"/>
    </row>
    <row r="8097" spans="1:17" x14ac:dyDescent="0.25">
      <c r="A8097" s="20"/>
      <c r="B8097" s="21"/>
      <c r="C8097" s="22"/>
      <c r="D8097" s="23"/>
      <c r="E8097" s="22"/>
      <c r="F8097" s="23"/>
      <c r="G8097" s="24"/>
      <c r="H8097" s="22"/>
      <c r="I8097" s="22"/>
      <c r="J8097" s="22"/>
      <c r="K8097" s="22"/>
      <c r="L8097" s="66"/>
      <c r="M8097" s="67"/>
      <c r="N8097" s="22"/>
      <c r="O8097" s="22"/>
      <c r="P8097" s="25"/>
      <c r="Q8097" s="26"/>
    </row>
    <row r="8098" spans="1:17" x14ac:dyDescent="0.25">
      <c r="A8098" s="20"/>
      <c r="B8098" s="21"/>
      <c r="C8098" s="22"/>
      <c r="D8098" s="23"/>
      <c r="E8098" s="22"/>
      <c r="F8098" s="23"/>
      <c r="G8098" s="24"/>
      <c r="H8098" s="22"/>
      <c r="I8098" s="22"/>
      <c r="J8098" s="22"/>
      <c r="K8098" s="22"/>
      <c r="L8098" s="66"/>
      <c r="M8098" s="67"/>
      <c r="N8098" s="22"/>
      <c r="O8098" s="22"/>
      <c r="P8098" s="25"/>
      <c r="Q8098" s="26"/>
    </row>
    <row r="8099" spans="1:17" x14ac:dyDescent="0.25">
      <c r="A8099" s="20"/>
      <c r="B8099" s="21"/>
      <c r="C8099" s="22"/>
      <c r="D8099" s="23"/>
      <c r="E8099" s="22"/>
      <c r="F8099" s="23"/>
      <c r="G8099" s="24"/>
      <c r="H8099" s="22"/>
      <c r="I8099" s="22"/>
      <c r="J8099" s="22"/>
      <c r="K8099" s="22"/>
      <c r="L8099" s="66"/>
      <c r="M8099" s="67"/>
      <c r="N8099" s="22"/>
      <c r="O8099" s="22"/>
      <c r="P8099" s="25"/>
      <c r="Q8099" s="26"/>
    </row>
    <row r="8100" spans="1:17" x14ac:dyDescent="0.25">
      <c r="A8100" s="20"/>
      <c r="B8100" s="21"/>
      <c r="C8100" s="22"/>
      <c r="D8100" s="23"/>
      <c r="E8100" s="22"/>
      <c r="F8100" s="23"/>
      <c r="G8100" s="24"/>
      <c r="H8100" s="22"/>
      <c r="I8100" s="22"/>
      <c r="J8100" s="22"/>
      <c r="K8100" s="22"/>
      <c r="L8100" s="66"/>
      <c r="M8100" s="67"/>
      <c r="N8100" s="22"/>
      <c r="O8100" s="22"/>
      <c r="P8100" s="25"/>
      <c r="Q8100" s="26"/>
    </row>
    <row r="8101" spans="1:17" x14ac:dyDescent="0.25">
      <c r="A8101" s="20"/>
      <c r="B8101" s="21"/>
      <c r="C8101" s="22"/>
      <c r="D8101" s="23"/>
      <c r="E8101" s="22"/>
      <c r="F8101" s="23"/>
      <c r="G8101" s="24"/>
      <c r="H8101" s="22"/>
      <c r="I8101" s="22"/>
      <c r="J8101" s="22"/>
      <c r="K8101" s="22"/>
      <c r="L8101" s="66"/>
      <c r="M8101" s="67"/>
      <c r="N8101" s="22"/>
      <c r="O8101" s="22"/>
      <c r="P8101" s="25"/>
      <c r="Q8101" s="26"/>
    </row>
    <row r="8102" spans="1:17" x14ac:dyDescent="0.25">
      <c r="A8102" s="20"/>
      <c r="B8102" s="21"/>
      <c r="C8102" s="22"/>
      <c r="D8102" s="23"/>
      <c r="E8102" s="22"/>
      <c r="F8102" s="23"/>
      <c r="G8102" s="24"/>
      <c r="H8102" s="22"/>
      <c r="I8102" s="22"/>
      <c r="J8102" s="22"/>
      <c r="K8102" s="22"/>
      <c r="L8102" s="66"/>
      <c r="M8102" s="67"/>
      <c r="N8102" s="22"/>
      <c r="O8102" s="22"/>
      <c r="P8102" s="25"/>
      <c r="Q8102" s="26"/>
    </row>
    <row r="8103" spans="1:17" x14ac:dyDescent="0.25">
      <c r="A8103" s="20"/>
      <c r="B8103" s="21"/>
      <c r="C8103" s="22"/>
      <c r="D8103" s="23"/>
      <c r="E8103" s="22"/>
      <c r="F8103" s="23"/>
      <c r="G8103" s="24"/>
      <c r="H8103" s="22"/>
      <c r="I8103" s="22"/>
      <c r="J8103" s="22"/>
      <c r="K8103" s="22"/>
      <c r="L8103" s="66"/>
      <c r="M8103" s="67"/>
      <c r="N8103" s="22"/>
      <c r="O8103" s="22"/>
      <c r="P8103" s="25"/>
      <c r="Q8103" s="26"/>
    </row>
    <row r="8104" spans="1:17" x14ac:dyDescent="0.25">
      <c r="A8104" s="20"/>
      <c r="B8104" s="21"/>
      <c r="C8104" s="22"/>
      <c r="D8104" s="23"/>
      <c r="E8104" s="22"/>
      <c r="F8104" s="23"/>
      <c r="G8104" s="24"/>
      <c r="H8104" s="22"/>
      <c r="I8104" s="22"/>
      <c r="J8104" s="22"/>
      <c r="K8104" s="22"/>
      <c r="L8104" s="66"/>
      <c r="M8104" s="67"/>
      <c r="N8104" s="22"/>
      <c r="O8104" s="22"/>
      <c r="P8104" s="25"/>
      <c r="Q8104" s="26"/>
    </row>
    <row r="8105" spans="1:17" x14ac:dyDescent="0.25">
      <c r="A8105" s="20"/>
      <c r="B8105" s="21"/>
      <c r="C8105" s="22"/>
      <c r="D8105" s="23"/>
      <c r="E8105" s="22"/>
      <c r="F8105" s="23"/>
      <c r="G8105" s="24"/>
      <c r="H8105" s="22"/>
      <c r="I8105" s="22"/>
      <c r="J8105" s="22"/>
      <c r="K8105" s="22"/>
      <c r="L8105" s="66"/>
      <c r="M8105" s="67"/>
      <c r="N8105" s="22"/>
      <c r="O8105" s="22"/>
      <c r="P8105" s="25"/>
      <c r="Q8105" s="26"/>
    </row>
    <row r="8106" spans="1:17" x14ac:dyDescent="0.25">
      <c r="A8106" s="20"/>
      <c r="B8106" s="21"/>
      <c r="C8106" s="22"/>
      <c r="D8106" s="23"/>
      <c r="E8106" s="22"/>
      <c r="F8106" s="23"/>
      <c r="G8106" s="24"/>
      <c r="H8106" s="22"/>
      <c r="I8106" s="22"/>
      <c r="J8106" s="22"/>
      <c r="K8106" s="22"/>
      <c r="L8106" s="66"/>
      <c r="M8106" s="67"/>
      <c r="N8106" s="22"/>
      <c r="O8106" s="22"/>
      <c r="P8106" s="25"/>
      <c r="Q8106" s="26"/>
    </row>
    <row r="8107" spans="1:17" x14ac:dyDescent="0.25">
      <c r="A8107" s="20"/>
      <c r="B8107" s="21"/>
      <c r="C8107" s="22"/>
      <c r="D8107" s="23"/>
      <c r="E8107" s="22"/>
      <c r="F8107" s="23"/>
      <c r="G8107" s="24"/>
      <c r="H8107" s="22"/>
      <c r="I8107" s="22"/>
      <c r="J8107" s="22"/>
      <c r="K8107" s="22"/>
      <c r="L8107" s="66"/>
      <c r="M8107" s="67"/>
      <c r="N8107" s="22"/>
      <c r="O8107" s="22"/>
      <c r="P8107" s="25"/>
      <c r="Q8107" s="26"/>
    </row>
    <row r="8108" spans="1:17" x14ac:dyDescent="0.25">
      <c r="A8108" s="20"/>
      <c r="B8108" s="21"/>
      <c r="C8108" s="22"/>
      <c r="D8108" s="23"/>
      <c r="E8108" s="22"/>
      <c r="F8108" s="23"/>
      <c r="G8108" s="24"/>
      <c r="H8108" s="22"/>
      <c r="I8108" s="22"/>
      <c r="J8108" s="22"/>
      <c r="K8108" s="22"/>
      <c r="L8108" s="66"/>
      <c r="M8108" s="67"/>
      <c r="N8108" s="22"/>
      <c r="O8108" s="22"/>
      <c r="P8108" s="25"/>
      <c r="Q8108" s="26"/>
    </row>
    <row r="8109" spans="1:17" x14ac:dyDescent="0.25">
      <c r="A8109" s="20"/>
      <c r="B8109" s="21"/>
      <c r="C8109" s="22"/>
      <c r="D8109" s="23"/>
      <c r="E8109" s="22"/>
      <c r="F8109" s="23"/>
      <c r="G8109" s="24"/>
      <c r="H8109" s="22"/>
      <c r="I8109" s="22"/>
      <c r="J8109" s="22"/>
      <c r="K8109" s="22"/>
      <c r="L8109" s="66"/>
      <c r="M8109" s="67"/>
      <c r="N8109" s="22"/>
      <c r="O8109" s="22"/>
      <c r="P8109" s="25"/>
      <c r="Q8109" s="26"/>
    </row>
    <row r="8110" spans="1:17" x14ac:dyDescent="0.25">
      <c r="A8110" s="20"/>
      <c r="B8110" s="21"/>
      <c r="C8110" s="22"/>
      <c r="D8110" s="23"/>
      <c r="E8110" s="22"/>
      <c r="F8110" s="23"/>
      <c r="G8110" s="24"/>
      <c r="H8110" s="22"/>
      <c r="I8110" s="22"/>
      <c r="J8110" s="22"/>
      <c r="K8110" s="22"/>
      <c r="L8110" s="66"/>
      <c r="M8110" s="67"/>
      <c r="N8110" s="22"/>
      <c r="O8110" s="22"/>
      <c r="P8110" s="25"/>
      <c r="Q8110" s="26"/>
    </row>
    <row r="8111" spans="1:17" x14ac:dyDescent="0.25">
      <c r="A8111" s="20"/>
      <c r="B8111" s="21"/>
      <c r="C8111" s="22"/>
      <c r="D8111" s="23"/>
      <c r="E8111" s="22"/>
      <c r="F8111" s="23"/>
      <c r="G8111" s="24"/>
      <c r="H8111" s="22"/>
      <c r="I8111" s="22"/>
      <c r="J8111" s="22"/>
      <c r="K8111" s="22"/>
      <c r="L8111" s="66"/>
      <c r="M8111" s="67"/>
      <c r="N8111" s="22"/>
      <c r="O8111" s="22"/>
      <c r="P8111" s="25"/>
      <c r="Q8111" s="26"/>
    </row>
    <row r="8112" spans="1:17" x14ac:dyDescent="0.25">
      <c r="A8112" s="20"/>
      <c r="B8112" s="21"/>
      <c r="C8112" s="22"/>
      <c r="D8112" s="23"/>
      <c r="E8112" s="22"/>
      <c r="F8112" s="23"/>
      <c r="G8112" s="24"/>
      <c r="H8112" s="22"/>
      <c r="I8112" s="22"/>
      <c r="J8112" s="22"/>
      <c r="K8112" s="22"/>
      <c r="L8112" s="66"/>
      <c r="M8112" s="67"/>
      <c r="N8112" s="22"/>
      <c r="O8112" s="22"/>
      <c r="P8112" s="25"/>
      <c r="Q8112" s="26"/>
    </row>
    <row r="8113" spans="1:17" x14ac:dyDescent="0.25">
      <c r="A8113" s="20"/>
      <c r="B8113" s="21"/>
      <c r="C8113" s="22"/>
      <c r="D8113" s="23"/>
      <c r="E8113" s="22"/>
      <c r="F8113" s="23"/>
      <c r="G8113" s="24"/>
      <c r="H8113" s="22"/>
      <c r="I8113" s="22"/>
      <c r="J8113" s="22"/>
      <c r="K8113" s="22"/>
      <c r="L8113" s="66"/>
      <c r="M8113" s="67"/>
      <c r="N8113" s="22"/>
      <c r="O8113" s="22"/>
      <c r="P8113" s="25"/>
      <c r="Q8113" s="26"/>
    </row>
    <row r="8114" spans="1:17" x14ac:dyDescent="0.25">
      <c r="A8114" s="20"/>
      <c r="B8114" s="21"/>
      <c r="C8114" s="22"/>
      <c r="D8114" s="23"/>
      <c r="E8114" s="22"/>
      <c r="F8114" s="23"/>
      <c r="G8114" s="24"/>
      <c r="H8114" s="22"/>
      <c r="I8114" s="22"/>
      <c r="J8114" s="22"/>
      <c r="K8114" s="22"/>
      <c r="L8114" s="66"/>
      <c r="M8114" s="67"/>
      <c r="N8114" s="22"/>
      <c r="O8114" s="22"/>
      <c r="P8114" s="25"/>
      <c r="Q8114" s="26"/>
    </row>
    <row r="8115" spans="1:17" x14ac:dyDescent="0.25">
      <c r="A8115" s="20"/>
      <c r="B8115" s="21"/>
      <c r="C8115" s="22"/>
      <c r="D8115" s="23"/>
      <c r="E8115" s="22"/>
      <c r="F8115" s="23"/>
      <c r="G8115" s="24"/>
      <c r="H8115" s="22"/>
      <c r="I8115" s="22"/>
      <c r="J8115" s="22"/>
      <c r="K8115" s="22"/>
      <c r="L8115" s="66"/>
      <c r="M8115" s="67"/>
      <c r="N8115" s="22"/>
      <c r="O8115" s="22"/>
      <c r="P8115" s="25"/>
      <c r="Q8115" s="26"/>
    </row>
    <row r="8116" spans="1:17" x14ac:dyDescent="0.25">
      <c r="A8116" s="20"/>
      <c r="B8116" s="21"/>
      <c r="C8116" s="22"/>
      <c r="D8116" s="23"/>
      <c r="E8116" s="22"/>
      <c r="F8116" s="23"/>
      <c r="G8116" s="24"/>
      <c r="H8116" s="22"/>
      <c r="I8116" s="22"/>
      <c r="J8116" s="22"/>
      <c r="K8116" s="22"/>
      <c r="L8116" s="66"/>
      <c r="M8116" s="67"/>
      <c r="N8116" s="22"/>
      <c r="O8116" s="22"/>
      <c r="P8116" s="25"/>
      <c r="Q8116" s="26"/>
    </row>
    <row r="8117" spans="1:17" x14ac:dyDescent="0.25">
      <c r="A8117" s="20"/>
      <c r="B8117" s="21"/>
      <c r="C8117" s="22"/>
      <c r="D8117" s="23"/>
      <c r="E8117" s="22"/>
      <c r="F8117" s="23"/>
      <c r="G8117" s="24"/>
      <c r="H8117" s="22"/>
      <c r="I8117" s="22"/>
      <c r="J8117" s="22"/>
      <c r="K8117" s="22"/>
      <c r="L8117" s="66"/>
      <c r="M8117" s="67"/>
      <c r="N8117" s="22"/>
      <c r="O8117" s="22"/>
      <c r="P8117" s="25"/>
      <c r="Q8117" s="26"/>
    </row>
    <row r="8118" spans="1:17" x14ac:dyDescent="0.25">
      <c r="A8118" s="20"/>
      <c r="B8118" s="21"/>
      <c r="C8118" s="22"/>
      <c r="D8118" s="23"/>
      <c r="E8118" s="22"/>
      <c r="F8118" s="23"/>
      <c r="G8118" s="24"/>
      <c r="H8118" s="22"/>
      <c r="I8118" s="22"/>
      <c r="J8118" s="22"/>
      <c r="K8118" s="22"/>
      <c r="L8118" s="66"/>
      <c r="M8118" s="67"/>
      <c r="N8118" s="22"/>
      <c r="O8118" s="22"/>
      <c r="P8118" s="25"/>
      <c r="Q8118" s="26"/>
    </row>
    <row r="8119" spans="1:17" x14ac:dyDescent="0.25">
      <c r="A8119" s="20"/>
      <c r="B8119" s="21"/>
      <c r="C8119" s="22"/>
      <c r="D8119" s="23"/>
      <c r="E8119" s="22"/>
      <c r="F8119" s="23"/>
      <c r="G8119" s="24"/>
      <c r="H8119" s="22"/>
      <c r="I8119" s="22"/>
      <c r="J8119" s="22"/>
      <c r="K8119" s="22"/>
      <c r="L8119" s="66"/>
      <c r="M8119" s="67"/>
      <c r="N8119" s="22"/>
      <c r="O8119" s="22"/>
      <c r="P8119" s="25"/>
      <c r="Q8119" s="26"/>
    </row>
    <row r="8120" spans="1:17" x14ac:dyDescent="0.25">
      <c r="A8120" s="20"/>
      <c r="B8120" s="21"/>
      <c r="C8120" s="22"/>
      <c r="D8120" s="23"/>
      <c r="E8120" s="22"/>
      <c r="F8120" s="23"/>
      <c r="G8120" s="24"/>
      <c r="H8120" s="22"/>
      <c r="I8120" s="22"/>
      <c r="J8120" s="22"/>
      <c r="K8120" s="22"/>
      <c r="L8120" s="66"/>
      <c r="M8120" s="67"/>
      <c r="N8120" s="22"/>
      <c r="O8120" s="22"/>
      <c r="P8120" s="25"/>
      <c r="Q8120" s="26"/>
    </row>
    <row r="8121" spans="1:17" x14ac:dyDescent="0.25">
      <c r="A8121" s="20"/>
      <c r="B8121" s="21"/>
      <c r="C8121" s="22"/>
      <c r="D8121" s="23"/>
      <c r="E8121" s="22"/>
      <c r="F8121" s="23"/>
      <c r="G8121" s="24"/>
      <c r="H8121" s="22"/>
      <c r="I8121" s="22"/>
      <c r="J8121" s="22"/>
      <c r="K8121" s="22"/>
      <c r="L8121" s="66"/>
      <c r="M8121" s="67"/>
      <c r="N8121" s="22"/>
      <c r="O8121" s="22"/>
      <c r="P8121" s="25"/>
      <c r="Q8121" s="26"/>
    </row>
    <row r="8122" spans="1:17" x14ac:dyDescent="0.25">
      <c r="A8122" s="20"/>
      <c r="B8122" s="21"/>
      <c r="C8122" s="22"/>
      <c r="D8122" s="23"/>
      <c r="E8122" s="22"/>
      <c r="F8122" s="23"/>
      <c r="G8122" s="24"/>
      <c r="H8122" s="22"/>
      <c r="I8122" s="22"/>
      <c r="J8122" s="22"/>
      <c r="K8122" s="22"/>
      <c r="L8122" s="66"/>
      <c r="M8122" s="67"/>
      <c r="N8122" s="22"/>
      <c r="O8122" s="22"/>
      <c r="P8122" s="25"/>
      <c r="Q8122" s="26"/>
    </row>
    <row r="8123" spans="1:17" x14ac:dyDescent="0.25">
      <c r="A8123" s="20"/>
      <c r="B8123" s="21"/>
      <c r="C8123" s="22"/>
      <c r="D8123" s="23"/>
      <c r="E8123" s="22"/>
      <c r="F8123" s="23"/>
      <c r="G8123" s="24"/>
      <c r="H8123" s="22"/>
      <c r="I8123" s="22"/>
      <c r="J8123" s="22"/>
      <c r="K8123" s="22"/>
      <c r="L8123" s="66"/>
      <c r="M8123" s="67"/>
      <c r="N8123" s="22"/>
      <c r="O8123" s="22"/>
      <c r="P8123" s="25"/>
      <c r="Q8123" s="26"/>
    </row>
    <row r="8124" spans="1:17" x14ac:dyDescent="0.25">
      <c r="A8124" s="20"/>
      <c r="B8124" s="21"/>
      <c r="C8124" s="22"/>
      <c r="D8124" s="23"/>
      <c r="E8124" s="22"/>
      <c r="F8124" s="23"/>
      <c r="G8124" s="24"/>
      <c r="H8124" s="22"/>
      <c r="I8124" s="22"/>
      <c r="J8124" s="22"/>
      <c r="K8124" s="22"/>
      <c r="L8124" s="66"/>
      <c r="M8124" s="67"/>
      <c r="N8124" s="22"/>
      <c r="O8124" s="22"/>
      <c r="P8124" s="25"/>
      <c r="Q8124" s="26"/>
    </row>
    <row r="8125" spans="1:17" x14ac:dyDescent="0.25">
      <c r="A8125" s="20"/>
      <c r="B8125" s="21"/>
      <c r="C8125" s="22"/>
      <c r="D8125" s="23"/>
      <c r="E8125" s="22"/>
      <c r="F8125" s="23"/>
      <c r="G8125" s="24"/>
      <c r="H8125" s="22"/>
      <c r="I8125" s="22"/>
      <c r="J8125" s="22"/>
      <c r="K8125" s="22"/>
      <c r="L8125" s="66"/>
      <c r="M8125" s="67"/>
      <c r="N8125" s="22"/>
      <c r="O8125" s="22"/>
      <c r="P8125" s="25"/>
      <c r="Q8125" s="26"/>
    </row>
    <row r="8126" spans="1:17" x14ac:dyDescent="0.25">
      <c r="A8126" s="20"/>
      <c r="B8126" s="21"/>
      <c r="C8126" s="22"/>
      <c r="D8126" s="23"/>
      <c r="E8126" s="22"/>
      <c r="F8126" s="23"/>
      <c r="G8126" s="24"/>
      <c r="H8126" s="22"/>
      <c r="I8126" s="22"/>
      <c r="J8126" s="22"/>
      <c r="K8126" s="22"/>
      <c r="L8126" s="66"/>
      <c r="M8126" s="67"/>
      <c r="N8126" s="22"/>
      <c r="O8126" s="22"/>
      <c r="P8126" s="25"/>
      <c r="Q8126" s="26"/>
    </row>
    <row r="8127" spans="1:17" x14ac:dyDescent="0.25">
      <c r="A8127" s="20"/>
      <c r="B8127" s="21"/>
      <c r="C8127" s="22"/>
      <c r="D8127" s="23"/>
      <c r="E8127" s="22"/>
      <c r="F8127" s="23"/>
      <c r="G8127" s="24"/>
      <c r="H8127" s="22"/>
      <c r="I8127" s="22"/>
      <c r="J8127" s="22"/>
      <c r="K8127" s="22"/>
      <c r="L8127" s="66"/>
      <c r="M8127" s="67"/>
      <c r="N8127" s="22"/>
      <c r="O8127" s="22"/>
      <c r="P8127" s="25"/>
      <c r="Q8127" s="26"/>
    </row>
    <row r="8128" spans="1:17" x14ac:dyDescent="0.25">
      <c r="A8128" s="20"/>
      <c r="B8128" s="21"/>
      <c r="C8128" s="22"/>
      <c r="D8128" s="23"/>
      <c r="E8128" s="22"/>
      <c r="F8128" s="23"/>
      <c r="G8128" s="24"/>
      <c r="H8128" s="22"/>
      <c r="I8128" s="22"/>
      <c r="J8128" s="22"/>
      <c r="K8128" s="22"/>
      <c r="L8128" s="66"/>
      <c r="M8128" s="67"/>
      <c r="N8128" s="22"/>
      <c r="O8128" s="22"/>
      <c r="P8128" s="25"/>
      <c r="Q8128" s="26"/>
    </row>
    <row r="8129" spans="1:17" x14ac:dyDescent="0.25">
      <c r="A8129" s="20"/>
      <c r="B8129" s="21"/>
      <c r="C8129" s="22"/>
      <c r="D8129" s="23"/>
      <c r="E8129" s="22"/>
      <c r="F8129" s="23"/>
      <c r="G8129" s="24"/>
      <c r="H8129" s="22"/>
      <c r="I8129" s="22"/>
      <c r="J8129" s="22"/>
      <c r="K8129" s="22"/>
      <c r="L8129" s="66"/>
      <c r="M8129" s="67"/>
      <c r="N8129" s="22"/>
      <c r="O8129" s="22"/>
      <c r="P8129" s="25"/>
      <c r="Q8129" s="26"/>
    </row>
    <row r="8130" spans="1:17" x14ac:dyDescent="0.25">
      <c r="A8130" s="20"/>
      <c r="B8130" s="21"/>
      <c r="C8130" s="22"/>
      <c r="D8130" s="23"/>
      <c r="E8130" s="22"/>
      <c r="F8130" s="23"/>
      <c r="G8130" s="24"/>
      <c r="H8130" s="22"/>
      <c r="I8130" s="22"/>
      <c r="J8130" s="22"/>
      <c r="K8130" s="22"/>
      <c r="L8130" s="66"/>
      <c r="M8130" s="67"/>
      <c r="N8130" s="22"/>
      <c r="O8130" s="22"/>
      <c r="P8130" s="25"/>
      <c r="Q8130" s="26"/>
    </row>
    <row r="8131" spans="1:17" x14ac:dyDescent="0.25">
      <c r="A8131" s="20"/>
      <c r="B8131" s="21"/>
      <c r="C8131" s="22"/>
      <c r="D8131" s="23"/>
      <c r="E8131" s="22"/>
      <c r="F8131" s="23"/>
      <c r="G8131" s="24"/>
      <c r="H8131" s="22"/>
      <c r="I8131" s="22"/>
      <c r="J8131" s="22"/>
      <c r="K8131" s="22"/>
      <c r="L8131" s="66"/>
      <c r="M8131" s="67"/>
      <c r="N8131" s="22"/>
      <c r="O8131" s="22"/>
      <c r="P8131" s="25"/>
      <c r="Q8131" s="26"/>
    </row>
    <row r="8132" spans="1:17" x14ac:dyDescent="0.25">
      <c r="A8132" s="20"/>
      <c r="B8132" s="21"/>
      <c r="C8132" s="22"/>
      <c r="D8132" s="23"/>
      <c r="E8132" s="22"/>
      <c r="F8132" s="23"/>
      <c r="G8132" s="24"/>
      <c r="H8132" s="22"/>
      <c r="I8132" s="22"/>
      <c r="J8132" s="22"/>
      <c r="K8132" s="22"/>
      <c r="L8132" s="66"/>
      <c r="M8132" s="67"/>
      <c r="N8132" s="22"/>
      <c r="O8132" s="22"/>
      <c r="P8132" s="25"/>
      <c r="Q8132" s="26"/>
    </row>
    <row r="8133" spans="1:17" x14ac:dyDescent="0.25">
      <c r="A8133" s="20"/>
      <c r="B8133" s="21"/>
      <c r="C8133" s="22"/>
      <c r="D8133" s="23"/>
      <c r="E8133" s="22"/>
      <c r="F8133" s="23"/>
      <c r="G8133" s="24"/>
      <c r="H8133" s="22"/>
      <c r="I8133" s="22"/>
      <c r="J8133" s="22"/>
      <c r="K8133" s="22"/>
      <c r="L8133" s="66"/>
      <c r="M8133" s="67"/>
      <c r="N8133" s="22"/>
      <c r="O8133" s="22"/>
      <c r="P8133" s="25"/>
      <c r="Q8133" s="26"/>
    </row>
    <row r="8134" spans="1:17" x14ac:dyDescent="0.25">
      <c r="A8134" s="20"/>
      <c r="B8134" s="21"/>
      <c r="C8134" s="22"/>
      <c r="D8134" s="23"/>
      <c r="E8134" s="22"/>
      <c r="F8134" s="23"/>
      <c r="G8134" s="24"/>
      <c r="H8134" s="22"/>
      <c r="I8134" s="22"/>
      <c r="J8134" s="22"/>
      <c r="K8134" s="22"/>
      <c r="L8134" s="66"/>
      <c r="M8134" s="67"/>
      <c r="N8134" s="22"/>
      <c r="O8134" s="22"/>
      <c r="P8134" s="25"/>
      <c r="Q8134" s="26"/>
    </row>
    <row r="8135" spans="1:17" x14ac:dyDescent="0.25">
      <c r="A8135" s="20"/>
      <c r="B8135" s="21"/>
      <c r="C8135" s="22"/>
      <c r="D8135" s="23"/>
      <c r="E8135" s="22"/>
      <c r="F8135" s="23"/>
      <c r="G8135" s="24"/>
      <c r="H8135" s="22"/>
      <c r="I8135" s="22"/>
      <c r="J8135" s="22"/>
      <c r="K8135" s="22"/>
      <c r="L8135" s="66"/>
      <c r="M8135" s="67"/>
      <c r="N8135" s="22"/>
      <c r="O8135" s="22"/>
      <c r="P8135" s="25"/>
      <c r="Q8135" s="26"/>
    </row>
    <row r="8136" spans="1:17" x14ac:dyDescent="0.25">
      <c r="A8136" s="20"/>
      <c r="B8136" s="21"/>
      <c r="C8136" s="22"/>
      <c r="D8136" s="23"/>
      <c r="E8136" s="22"/>
      <c r="F8136" s="23"/>
      <c r="G8136" s="24"/>
      <c r="H8136" s="22"/>
      <c r="I8136" s="22"/>
      <c r="J8136" s="22"/>
      <c r="K8136" s="22"/>
      <c r="L8136" s="66"/>
      <c r="M8136" s="67"/>
      <c r="N8136" s="22"/>
      <c r="O8136" s="22"/>
      <c r="P8136" s="25"/>
      <c r="Q8136" s="26"/>
    </row>
    <row r="8137" spans="1:17" x14ac:dyDescent="0.25">
      <c r="A8137" s="20"/>
      <c r="B8137" s="21"/>
      <c r="C8137" s="22"/>
      <c r="D8137" s="23"/>
      <c r="E8137" s="22"/>
      <c r="F8137" s="23"/>
      <c r="G8137" s="24"/>
      <c r="H8137" s="22"/>
      <c r="I8137" s="22"/>
      <c r="J8137" s="22"/>
      <c r="K8137" s="22"/>
      <c r="L8137" s="66"/>
      <c r="M8137" s="67"/>
      <c r="N8137" s="22"/>
      <c r="O8137" s="22"/>
      <c r="P8137" s="25"/>
      <c r="Q8137" s="26"/>
    </row>
    <row r="8138" spans="1:17" x14ac:dyDescent="0.25">
      <c r="A8138" s="20"/>
      <c r="B8138" s="21"/>
      <c r="C8138" s="22"/>
      <c r="D8138" s="23"/>
      <c r="E8138" s="22"/>
      <c r="F8138" s="23"/>
      <c r="G8138" s="24"/>
      <c r="H8138" s="22"/>
      <c r="I8138" s="22"/>
      <c r="J8138" s="22"/>
      <c r="K8138" s="22"/>
      <c r="L8138" s="66"/>
      <c r="M8138" s="67"/>
      <c r="N8138" s="22"/>
      <c r="O8138" s="22"/>
      <c r="P8138" s="25"/>
      <c r="Q8138" s="26"/>
    </row>
    <row r="8139" spans="1:17" x14ac:dyDescent="0.25">
      <c r="A8139" s="20"/>
      <c r="B8139" s="21"/>
      <c r="C8139" s="22"/>
      <c r="D8139" s="23"/>
      <c r="E8139" s="22"/>
      <c r="F8139" s="23"/>
      <c r="G8139" s="24"/>
      <c r="H8139" s="22"/>
      <c r="I8139" s="22"/>
      <c r="J8139" s="22"/>
      <c r="K8139" s="22"/>
      <c r="L8139" s="66"/>
      <c r="M8139" s="67"/>
      <c r="N8139" s="22"/>
      <c r="O8139" s="22"/>
      <c r="P8139" s="25"/>
      <c r="Q8139" s="26"/>
    </row>
    <row r="8140" spans="1:17" x14ac:dyDescent="0.25">
      <c r="A8140" s="20"/>
      <c r="B8140" s="21"/>
      <c r="C8140" s="22"/>
      <c r="D8140" s="23"/>
      <c r="E8140" s="22"/>
      <c r="F8140" s="23"/>
      <c r="G8140" s="24"/>
      <c r="H8140" s="22"/>
      <c r="I8140" s="22"/>
      <c r="J8140" s="22"/>
      <c r="K8140" s="22"/>
      <c r="L8140" s="66"/>
      <c r="M8140" s="67"/>
      <c r="N8140" s="22"/>
      <c r="O8140" s="22"/>
      <c r="P8140" s="25"/>
      <c r="Q8140" s="26"/>
    </row>
    <row r="8141" spans="1:17" x14ac:dyDescent="0.25">
      <c r="A8141" s="20"/>
      <c r="B8141" s="21"/>
      <c r="C8141" s="22"/>
      <c r="D8141" s="23"/>
      <c r="E8141" s="22"/>
      <c r="F8141" s="23"/>
      <c r="G8141" s="24"/>
      <c r="H8141" s="22"/>
      <c r="I8141" s="22"/>
      <c r="J8141" s="22"/>
      <c r="K8141" s="22"/>
      <c r="L8141" s="66"/>
      <c r="M8141" s="67"/>
      <c r="N8141" s="22"/>
      <c r="O8141" s="22"/>
      <c r="P8141" s="25"/>
      <c r="Q8141" s="26"/>
    </row>
    <row r="8142" spans="1:17" x14ac:dyDescent="0.25">
      <c r="A8142" s="20"/>
      <c r="B8142" s="21"/>
      <c r="C8142" s="22"/>
      <c r="D8142" s="23"/>
      <c r="E8142" s="22"/>
      <c r="F8142" s="23"/>
      <c r="G8142" s="24"/>
      <c r="H8142" s="22"/>
      <c r="I8142" s="22"/>
      <c r="J8142" s="22"/>
      <c r="K8142" s="22"/>
      <c r="L8142" s="66"/>
      <c r="M8142" s="67"/>
      <c r="N8142" s="22"/>
      <c r="O8142" s="22"/>
      <c r="P8142" s="25"/>
      <c r="Q8142" s="26"/>
    </row>
    <row r="8143" spans="1:17" x14ac:dyDescent="0.25">
      <c r="A8143" s="20"/>
      <c r="B8143" s="21"/>
      <c r="C8143" s="22"/>
      <c r="D8143" s="23"/>
      <c r="E8143" s="22"/>
      <c r="F8143" s="23"/>
      <c r="G8143" s="24"/>
      <c r="H8143" s="22"/>
      <c r="I8143" s="22"/>
      <c r="J8143" s="22"/>
      <c r="K8143" s="22"/>
      <c r="L8143" s="66"/>
      <c r="M8143" s="67"/>
      <c r="N8143" s="22"/>
      <c r="O8143" s="22"/>
      <c r="P8143" s="25"/>
      <c r="Q8143" s="26"/>
    </row>
    <row r="8144" spans="1:17" x14ac:dyDescent="0.25">
      <c r="A8144" s="20"/>
      <c r="B8144" s="21"/>
      <c r="C8144" s="22"/>
      <c r="D8144" s="23"/>
      <c r="E8144" s="22"/>
      <c r="F8144" s="23"/>
      <c r="G8144" s="24"/>
      <c r="H8144" s="22"/>
      <c r="I8144" s="22"/>
      <c r="J8144" s="22"/>
      <c r="K8144" s="22"/>
      <c r="L8144" s="66"/>
      <c r="M8144" s="67"/>
      <c r="N8144" s="22"/>
      <c r="O8144" s="22"/>
      <c r="P8144" s="25"/>
      <c r="Q8144" s="26"/>
    </row>
    <row r="8145" spans="1:17" x14ac:dyDescent="0.25">
      <c r="A8145" s="20"/>
      <c r="B8145" s="21"/>
      <c r="C8145" s="22"/>
      <c r="D8145" s="23"/>
      <c r="E8145" s="22"/>
      <c r="F8145" s="23"/>
      <c r="G8145" s="24"/>
      <c r="H8145" s="22"/>
      <c r="I8145" s="22"/>
      <c r="J8145" s="22"/>
      <c r="K8145" s="22"/>
      <c r="L8145" s="66"/>
      <c r="M8145" s="67"/>
      <c r="N8145" s="22"/>
      <c r="O8145" s="22"/>
      <c r="P8145" s="25"/>
      <c r="Q8145" s="26"/>
    </row>
    <row r="8146" spans="1:17" x14ac:dyDescent="0.25">
      <c r="A8146" s="20"/>
      <c r="B8146" s="21"/>
      <c r="C8146" s="22"/>
      <c r="D8146" s="23"/>
      <c r="E8146" s="22"/>
      <c r="F8146" s="23"/>
      <c r="G8146" s="24"/>
      <c r="H8146" s="22"/>
      <c r="I8146" s="22"/>
      <c r="J8146" s="22"/>
      <c r="K8146" s="22"/>
      <c r="L8146" s="66"/>
      <c r="M8146" s="67"/>
      <c r="N8146" s="22"/>
      <c r="O8146" s="22"/>
      <c r="P8146" s="25"/>
      <c r="Q8146" s="26"/>
    </row>
    <row r="8147" spans="1:17" x14ac:dyDescent="0.25">
      <c r="A8147" s="20"/>
      <c r="B8147" s="21"/>
      <c r="C8147" s="22"/>
      <c r="D8147" s="23"/>
      <c r="E8147" s="22"/>
      <c r="F8147" s="23"/>
      <c r="G8147" s="24"/>
      <c r="H8147" s="22"/>
      <c r="I8147" s="22"/>
      <c r="J8147" s="22"/>
      <c r="K8147" s="22"/>
      <c r="L8147" s="66"/>
      <c r="M8147" s="67"/>
      <c r="N8147" s="22"/>
      <c r="O8147" s="22"/>
      <c r="P8147" s="25"/>
      <c r="Q8147" s="26"/>
    </row>
    <row r="8148" spans="1:17" x14ac:dyDescent="0.25">
      <c r="A8148" s="20"/>
      <c r="B8148" s="21"/>
      <c r="C8148" s="22"/>
      <c r="D8148" s="23"/>
      <c r="E8148" s="22"/>
      <c r="F8148" s="23"/>
      <c r="G8148" s="24"/>
      <c r="H8148" s="22"/>
      <c r="I8148" s="22"/>
      <c r="J8148" s="22"/>
      <c r="K8148" s="22"/>
      <c r="L8148" s="66"/>
      <c r="M8148" s="67"/>
      <c r="N8148" s="22"/>
      <c r="O8148" s="22"/>
      <c r="P8148" s="25"/>
      <c r="Q8148" s="26"/>
    </row>
    <row r="8149" spans="1:17" x14ac:dyDescent="0.25">
      <c r="A8149" s="20"/>
      <c r="B8149" s="21"/>
      <c r="C8149" s="22"/>
      <c r="D8149" s="23"/>
      <c r="E8149" s="22"/>
      <c r="F8149" s="23"/>
      <c r="G8149" s="24"/>
      <c r="H8149" s="22"/>
      <c r="I8149" s="22"/>
      <c r="J8149" s="22"/>
      <c r="K8149" s="22"/>
      <c r="L8149" s="66"/>
      <c r="M8149" s="67"/>
      <c r="N8149" s="22"/>
      <c r="O8149" s="22"/>
      <c r="P8149" s="25"/>
      <c r="Q8149" s="26"/>
    </row>
    <row r="8150" spans="1:17" x14ac:dyDescent="0.25">
      <c r="A8150" s="20"/>
      <c r="B8150" s="21"/>
      <c r="C8150" s="22"/>
      <c r="D8150" s="23"/>
      <c r="E8150" s="22"/>
      <c r="F8150" s="23"/>
      <c r="G8150" s="24"/>
      <c r="H8150" s="22"/>
      <c r="I8150" s="22"/>
      <c r="J8150" s="22"/>
      <c r="K8150" s="22"/>
      <c r="L8150" s="66"/>
      <c r="M8150" s="67"/>
      <c r="N8150" s="22"/>
      <c r="O8150" s="22"/>
      <c r="P8150" s="25"/>
      <c r="Q8150" s="26"/>
    </row>
    <row r="8151" spans="1:17" x14ac:dyDescent="0.25">
      <c r="A8151" s="20"/>
      <c r="B8151" s="21"/>
      <c r="C8151" s="22"/>
      <c r="D8151" s="23"/>
      <c r="E8151" s="22"/>
      <c r="F8151" s="23"/>
      <c r="G8151" s="24"/>
      <c r="H8151" s="22"/>
      <c r="I8151" s="22"/>
      <c r="J8151" s="22"/>
      <c r="K8151" s="22"/>
      <c r="L8151" s="66"/>
      <c r="M8151" s="67"/>
      <c r="N8151" s="22"/>
      <c r="O8151" s="22"/>
      <c r="P8151" s="25"/>
      <c r="Q8151" s="26"/>
    </row>
    <row r="8152" spans="1:17" x14ac:dyDescent="0.25">
      <c r="A8152" s="20"/>
      <c r="B8152" s="21"/>
      <c r="C8152" s="22"/>
      <c r="D8152" s="23"/>
      <c r="E8152" s="22"/>
      <c r="F8152" s="23"/>
      <c r="G8152" s="24"/>
      <c r="H8152" s="22"/>
      <c r="I8152" s="22"/>
      <c r="J8152" s="22"/>
      <c r="K8152" s="22"/>
      <c r="L8152" s="66"/>
      <c r="M8152" s="67"/>
      <c r="N8152" s="22"/>
      <c r="O8152" s="22"/>
      <c r="P8152" s="25"/>
      <c r="Q8152" s="26"/>
    </row>
    <row r="8153" spans="1:17" x14ac:dyDescent="0.25">
      <c r="A8153" s="20"/>
      <c r="B8153" s="21"/>
      <c r="C8153" s="22"/>
      <c r="D8153" s="23"/>
      <c r="E8153" s="22"/>
      <c r="F8153" s="23"/>
      <c r="G8153" s="24"/>
      <c r="H8153" s="22"/>
      <c r="I8153" s="22"/>
      <c r="J8153" s="22"/>
      <c r="K8153" s="22"/>
      <c r="L8153" s="66"/>
      <c r="M8153" s="67"/>
      <c r="N8153" s="22"/>
      <c r="O8153" s="22"/>
      <c r="P8153" s="25"/>
      <c r="Q8153" s="26"/>
    </row>
    <row r="8154" spans="1:17" x14ac:dyDescent="0.25">
      <c r="A8154" s="20"/>
      <c r="B8154" s="21"/>
      <c r="C8154" s="22"/>
      <c r="D8154" s="23"/>
      <c r="E8154" s="22"/>
      <c r="F8154" s="23"/>
      <c r="G8154" s="24"/>
      <c r="H8154" s="22"/>
      <c r="I8154" s="22"/>
      <c r="J8154" s="22"/>
      <c r="K8154" s="22"/>
      <c r="L8154" s="66"/>
      <c r="M8154" s="67"/>
      <c r="N8154" s="22"/>
      <c r="O8154" s="22"/>
      <c r="P8154" s="25"/>
      <c r="Q8154" s="26"/>
    </row>
    <row r="8155" spans="1:17" x14ac:dyDescent="0.25">
      <c r="A8155" s="20"/>
      <c r="B8155" s="21"/>
      <c r="C8155" s="22"/>
      <c r="D8155" s="23"/>
      <c r="E8155" s="22"/>
      <c r="F8155" s="23"/>
      <c r="G8155" s="24"/>
      <c r="H8155" s="22"/>
      <c r="I8155" s="22"/>
      <c r="J8155" s="22"/>
      <c r="K8155" s="22"/>
      <c r="L8155" s="66"/>
      <c r="M8155" s="67"/>
      <c r="N8155" s="22"/>
      <c r="O8155" s="22"/>
      <c r="P8155" s="25"/>
      <c r="Q8155" s="26"/>
    </row>
    <row r="8156" spans="1:17" x14ac:dyDescent="0.25">
      <c r="A8156" s="20"/>
      <c r="B8156" s="21"/>
      <c r="C8156" s="22"/>
      <c r="D8156" s="23"/>
      <c r="E8156" s="22"/>
      <c r="F8156" s="23"/>
      <c r="G8156" s="24"/>
      <c r="H8156" s="22"/>
      <c r="I8156" s="22"/>
      <c r="J8156" s="22"/>
      <c r="K8156" s="22"/>
      <c r="L8156" s="66"/>
      <c r="M8156" s="67"/>
      <c r="N8156" s="22"/>
      <c r="O8156" s="22"/>
      <c r="P8156" s="25"/>
      <c r="Q8156" s="26"/>
    </row>
    <row r="8157" spans="1:17" x14ac:dyDescent="0.25">
      <c r="A8157" s="20"/>
      <c r="B8157" s="21"/>
      <c r="C8157" s="22"/>
      <c r="D8157" s="23"/>
      <c r="E8157" s="22"/>
      <c r="F8157" s="23"/>
      <c r="G8157" s="24"/>
      <c r="H8157" s="22"/>
      <c r="I8157" s="22"/>
      <c r="J8157" s="22"/>
      <c r="K8157" s="22"/>
      <c r="L8157" s="66"/>
      <c r="M8157" s="67"/>
      <c r="N8157" s="22"/>
      <c r="O8157" s="22"/>
      <c r="P8157" s="25"/>
      <c r="Q8157" s="26"/>
    </row>
    <row r="8158" spans="1:17" x14ac:dyDescent="0.25">
      <c r="A8158" s="20"/>
      <c r="B8158" s="21"/>
      <c r="C8158" s="22"/>
      <c r="D8158" s="23"/>
      <c r="E8158" s="22"/>
      <c r="F8158" s="23"/>
      <c r="G8158" s="24"/>
      <c r="H8158" s="22"/>
      <c r="I8158" s="22"/>
      <c r="J8158" s="22"/>
      <c r="K8158" s="22"/>
      <c r="L8158" s="66"/>
      <c r="M8158" s="67"/>
      <c r="N8158" s="22"/>
      <c r="O8158" s="22"/>
      <c r="P8158" s="25"/>
      <c r="Q8158" s="26"/>
    </row>
    <row r="8159" spans="1:17" x14ac:dyDescent="0.25">
      <c r="A8159" s="20"/>
      <c r="B8159" s="21"/>
      <c r="C8159" s="22"/>
      <c r="D8159" s="23"/>
      <c r="E8159" s="22"/>
      <c r="F8159" s="23"/>
      <c r="G8159" s="24"/>
      <c r="H8159" s="22"/>
      <c r="I8159" s="22"/>
      <c r="J8159" s="22"/>
      <c r="K8159" s="22"/>
      <c r="L8159" s="66"/>
      <c r="M8159" s="67"/>
      <c r="N8159" s="22"/>
      <c r="O8159" s="22"/>
      <c r="P8159" s="25"/>
      <c r="Q8159" s="26"/>
    </row>
    <row r="8160" spans="1:17" x14ac:dyDescent="0.25">
      <c r="A8160" s="20"/>
      <c r="B8160" s="21"/>
      <c r="C8160" s="22"/>
      <c r="D8160" s="23"/>
      <c r="E8160" s="22"/>
      <c r="F8160" s="23"/>
      <c r="G8160" s="24"/>
      <c r="H8160" s="22"/>
      <c r="I8160" s="22"/>
      <c r="J8160" s="22"/>
      <c r="K8160" s="22"/>
      <c r="L8160" s="66"/>
      <c r="M8160" s="67"/>
      <c r="N8160" s="22"/>
      <c r="O8160" s="22"/>
      <c r="P8160" s="25"/>
      <c r="Q8160" s="26"/>
    </row>
    <row r="8161" spans="1:17" x14ac:dyDescent="0.25">
      <c r="A8161" s="20"/>
      <c r="B8161" s="21"/>
      <c r="C8161" s="22"/>
      <c r="D8161" s="23"/>
      <c r="E8161" s="22"/>
      <c r="F8161" s="23"/>
      <c r="G8161" s="24"/>
      <c r="H8161" s="22"/>
      <c r="I8161" s="22"/>
      <c r="J8161" s="22"/>
      <c r="K8161" s="22"/>
      <c r="L8161" s="66"/>
      <c r="M8161" s="67"/>
      <c r="N8161" s="22"/>
      <c r="O8161" s="22"/>
      <c r="P8161" s="25"/>
      <c r="Q8161" s="26"/>
    </row>
    <row r="8162" spans="1:17" x14ac:dyDescent="0.25">
      <c r="A8162" s="20"/>
      <c r="B8162" s="21"/>
      <c r="C8162" s="22"/>
      <c r="D8162" s="23"/>
      <c r="E8162" s="22"/>
      <c r="F8162" s="23"/>
      <c r="G8162" s="24"/>
      <c r="H8162" s="22"/>
      <c r="I8162" s="22"/>
      <c r="J8162" s="22"/>
      <c r="K8162" s="22"/>
      <c r="L8162" s="66"/>
      <c r="M8162" s="67"/>
      <c r="N8162" s="22"/>
      <c r="O8162" s="22"/>
      <c r="P8162" s="25"/>
      <c r="Q8162" s="26"/>
    </row>
    <row r="8163" spans="1:17" x14ac:dyDescent="0.25">
      <c r="A8163" s="20"/>
      <c r="B8163" s="21"/>
      <c r="C8163" s="22"/>
      <c r="D8163" s="23"/>
      <c r="E8163" s="22"/>
      <c r="F8163" s="23"/>
      <c r="G8163" s="24"/>
      <c r="H8163" s="22"/>
      <c r="I8163" s="22"/>
      <c r="J8163" s="22"/>
      <c r="K8163" s="22"/>
      <c r="L8163" s="66"/>
      <c r="M8163" s="67"/>
      <c r="N8163" s="22"/>
      <c r="O8163" s="22"/>
      <c r="P8163" s="25"/>
      <c r="Q8163" s="26"/>
    </row>
    <row r="8164" spans="1:17" x14ac:dyDescent="0.25">
      <c r="A8164" s="20"/>
      <c r="B8164" s="21"/>
      <c r="C8164" s="22"/>
      <c r="D8164" s="23"/>
      <c r="E8164" s="22"/>
      <c r="F8164" s="23"/>
      <c r="G8164" s="24"/>
      <c r="H8164" s="22"/>
      <c r="I8164" s="22"/>
      <c r="J8164" s="22"/>
      <c r="K8164" s="22"/>
      <c r="L8164" s="66"/>
      <c r="M8164" s="67"/>
      <c r="N8164" s="22"/>
      <c r="O8164" s="22"/>
      <c r="P8164" s="25"/>
      <c r="Q8164" s="26"/>
    </row>
    <row r="8165" spans="1:17" x14ac:dyDescent="0.25">
      <c r="A8165" s="20"/>
      <c r="B8165" s="21"/>
      <c r="C8165" s="22"/>
      <c r="D8165" s="23"/>
      <c r="E8165" s="22"/>
      <c r="F8165" s="23"/>
      <c r="G8165" s="24"/>
      <c r="H8165" s="22"/>
      <c r="I8165" s="22"/>
      <c r="J8165" s="22"/>
      <c r="K8165" s="22"/>
      <c r="L8165" s="66"/>
      <c r="M8165" s="67"/>
      <c r="N8165" s="22"/>
      <c r="O8165" s="22"/>
      <c r="P8165" s="25"/>
      <c r="Q8165" s="26"/>
    </row>
    <row r="8166" spans="1:17" x14ac:dyDescent="0.25">
      <c r="A8166" s="20"/>
      <c r="B8166" s="21"/>
      <c r="C8166" s="22"/>
      <c r="D8166" s="23"/>
      <c r="E8166" s="22"/>
      <c r="F8166" s="23"/>
      <c r="G8166" s="24"/>
      <c r="H8166" s="22"/>
      <c r="I8166" s="22"/>
      <c r="J8166" s="22"/>
      <c r="K8166" s="22"/>
      <c r="L8166" s="66"/>
      <c r="M8166" s="67"/>
      <c r="N8166" s="22"/>
      <c r="O8166" s="22"/>
      <c r="P8166" s="25"/>
      <c r="Q8166" s="26"/>
    </row>
    <row r="8167" spans="1:17" x14ac:dyDescent="0.25">
      <c r="A8167" s="20"/>
      <c r="B8167" s="21"/>
      <c r="C8167" s="22"/>
      <c r="D8167" s="23"/>
      <c r="E8167" s="22"/>
      <c r="F8167" s="23"/>
      <c r="G8167" s="24"/>
      <c r="H8167" s="22"/>
      <c r="I8167" s="22"/>
      <c r="J8167" s="22"/>
      <c r="K8167" s="22"/>
      <c r="L8167" s="66"/>
      <c r="M8167" s="67"/>
      <c r="N8167" s="22"/>
      <c r="O8167" s="22"/>
      <c r="P8167" s="25"/>
      <c r="Q8167" s="26"/>
    </row>
    <row r="8168" spans="1:17" x14ac:dyDescent="0.25">
      <c r="A8168" s="20"/>
      <c r="B8168" s="21"/>
      <c r="C8168" s="22"/>
      <c r="D8168" s="23"/>
      <c r="E8168" s="22"/>
      <c r="F8168" s="23"/>
      <c r="G8168" s="24"/>
      <c r="H8168" s="22"/>
      <c r="I8168" s="22"/>
      <c r="J8168" s="22"/>
      <c r="K8168" s="22"/>
      <c r="L8168" s="66"/>
      <c r="M8168" s="67"/>
      <c r="N8168" s="22"/>
      <c r="O8168" s="22"/>
      <c r="P8168" s="25"/>
      <c r="Q8168" s="26"/>
    </row>
    <row r="8169" spans="1:17" x14ac:dyDescent="0.25">
      <c r="A8169" s="20"/>
      <c r="B8169" s="21"/>
      <c r="C8169" s="22"/>
      <c r="D8169" s="23"/>
      <c r="E8169" s="22"/>
      <c r="F8169" s="23"/>
      <c r="G8169" s="24"/>
      <c r="H8169" s="22"/>
      <c r="I8169" s="22"/>
      <c r="J8169" s="22"/>
      <c r="K8169" s="22"/>
      <c r="L8169" s="66"/>
      <c r="M8169" s="67"/>
      <c r="N8169" s="22"/>
      <c r="O8169" s="22"/>
      <c r="P8169" s="25"/>
      <c r="Q8169" s="26"/>
    </row>
    <row r="8170" spans="1:17" x14ac:dyDescent="0.25">
      <c r="A8170" s="20"/>
      <c r="B8170" s="21"/>
      <c r="C8170" s="22"/>
      <c r="D8170" s="23"/>
      <c r="E8170" s="22"/>
      <c r="F8170" s="23"/>
      <c r="G8170" s="24"/>
      <c r="H8170" s="22"/>
      <c r="I8170" s="22"/>
      <c r="J8170" s="22"/>
      <c r="K8170" s="22"/>
      <c r="L8170" s="66"/>
      <c r="M8170" s="67"/>
      <c r="N8170" s="22"/>
      <c r="O8170" s="22"/>
      <c r="P8170" s="25"/>
      <c r="Q8170" s="26"/>
    </row>
    <row r="8171" spans="1:17" x14ac:dyDescent="0.25">
      <c r="A8171" s="20"/>
      <c r="B8171" s="21"/>
      <c r="C8171" s="22"/>
      <c r="D8171" s="23"/>
      <c r="E8171" s="22"/>
      <c r="F8171" s="23"/>
      <c r="G8171" s="24"/>
      <c r="H8171" s="22"/>
      <c r="I8171" s="22"/>
      <c r="J8171" s="22"/>
      <c r="K8171" s="22"/>
      <c r="L8171" s="66"/>
      <c r="M8171" s="67"/>
      <c r="N8171" s="22"/>
      <c r="O8171" s="22"/>
      <c r="P8171" s="25"/>
      <c r="Q8171" s="26"/>
    </row>
    <row r="8172" spans="1:17" x14ac:dyDescent="0.25">
      <c r="A8172" s="20"/>
      <c r="B8172" s="21"/>
      <c r="C8172" s="22"/>
      <c r="D8172" s="23"/>
      <c r="E8172" s="22"/>
      <c r="F8172" s="23"/>
      <c r="G8172" s="24"/>
      <c r="H8172" s="22"/>
      <c r="I8172" s="22"/>
      <c r="J8172" s="22"/>
      <c r="K8172" s="22"/>
      <c r="L8172" s="66"/>
      <c r="M8172" s="67"/>
      <c r="N8172" s="22"/>
      <c r="O8172" s="22"/>
      <c r="P8172" s="25"/>
      <c r="Q8172" s="26"/>
    </row>
    <row r="8173" spans="1:17" x14ac:dyDescent="0.25">
      <c r="A8173" s="20"/>
      <c r="B8173" s="21"/>
      <c r="C8173" s="22"/>
      <c r="D8173" s="23"/>
      <c r="E8173" s="22"/>
      <c r="F8173" s="23"/>
      <c r="G8173" s="24"/>
      <c r="H8173" s="22"/>
      <c r="I8173" s="22"/>
      <c r="J8173" s="22"/>
      <c r="K8173" s="22"/>
      <c r="L8173" s="66"/>
      <c r="M8173" s="67"/>
      <c r="N8173" s="22"/>
      <c r="O8173" s="22"/>
      <c r="P8173" s="25"/>
      <c r="Q8173" s="26"/>
    </row>
    <row r="8174" spans="1:17" x14ac:dyDescent="0.25">
      <c r="A8174" s="20"/>
      <c r="B8174" s="21"/>
      <c r="C8174" s="22"/>
      <c r="D8174" s="23"/>
      <c r="E8174" s="22"/>
      <c r="F8174" s="23"/>
      <c r="G8174" s="24"/>
      <c r="H8174" s="22"/>
      <c r="I8174" s="22"/>
      <c r="J8174" s="22"/>
      <c r="K8174" s="22"/>
      <c r="L8174" s="66"/>
      <c r="M8174" s="67"/>
      <c r="N8174" s="22"/>
      <c r="O8174" s="22"/>
      <c r="P8174" s="25"/>
      <c r="Q8174" s="26"/>
    </row>
    <row r="8175" spans="1:17" x14ac:dyDescent="0.25">
      <c r="A8175" s="20"/>
      <c r="B8175" s="21"/>
      <c r="C8175" s="22"/>
      <c r="D8175" s="23"/>
      <c r="E8175" s="22"/>
      <c r="F8175" s="23"/>
      <c r="G8175" s="24"/>
      <c r="H8175" s="22"/>
      <c r="I8175" s="22"/>
      <c r="J8175" s="22"/>
      <c r="K8175" s="22"/>
      <c r="L8175" s="66"/>
      <c r="M8175" s="67"/>
      <c r="N8175" s="22"/>
      <c r="O8175" s="22"/>
      <c r="P8175" s="25"/>
      <c r="Q8175" s="26"/>
    </row>
    <row r="8176" spans="1:17" x14ac:dyDescent="0.25">
      <c r="A8176" s="20"/>
      <c r="B8176" s="21"/>
      <c r="C8176" s="22"/>
      <c r="D8176" s="23"/>
      <c r="E8176" s="22"/>
      <c r="F8176" s="23"/>
      <c r="G8176" s="24"/>
      <c r="H8176" s="22"/>
      <c r="I8176" s="22"/>
      <c r="J8176" s="22"/>
      <c r="K8176" s="22"/>
      <c r="L8176" s="66"/>
      <c r="M8176" s="67"/>
      <c r="N8176" s="22"/>
      <c r="O8176" s="22"/>
      <c r="P8176" s="25"/>
      <c r="Q8176" s="26"/>
    </row>
    <row r="8177" spans="1:17" x14ac:dyDescent="0.25">
      <c r="A8177" s="20"/>
      <c r="B8177" s="21"/>
      <c r="C8177" s="22"/>
      <c r="D8177" s="23"/>
      <c r="E8177" s="22"/>
      <c r="F8177" s="23"/>
      <c r="G8177" s="24"/>
      <c r="H8177" s="22"/>
      <c r="I8177" s="22"/>
      <c r="J8177" s="22"/>
      <c r="K8177" s="22"/>
      <c r="L8177" s="66"/>
      <c r="M8177" s="67"/>
      <c r="N8177" s="22"/>
      <c r="O8177" s="22"/>
      <c r="P8177" s="25"/>
      <c r="Q8177" s="26"/>
    </row>
    <row r="8178" spans="1:17" x14ac:dyDescent="0.25">
      <c r="A8178" s="20"/>
      <c r="B8178" s="21"/>
      <c r="C8178" s="22"/>
      <c r="D8178" s="23"/>
      <c r="E8178" s="22"/>
      <c r="F8178" s="23"/>
      <c r="G8178" s="24"/>
      <c r="H8178" s="22"/>
      <c r="I8178" s="22"/>
      <c r="J8178" s="22"/>
      <c r="K8178" s="22"/>
      <c r="L8178" s="66"/>
      <c r="M8178" s="67"/>
      <c r="N8178" s="22"/>
      <c r="O8178" s="22"/>
      <c r="P8178" s="25"/>
      <c r="Q8178" s="26"/>
    </row>
    <row r="8179" spans="1:17" x14ac:dyDescent="0.25">
      <c r="A8179" s="20"/>
      <c r="B8179" s="21"/>
      <c r="C8179" s="22"/>
      <c r="D8179" s="23"/>
      <c r="E8179" s="22"/>
      <c r="F8179" s="23"/>
      <c r="G8179" s="24"/>
      <c r="H8179" s="22"/>
      <c r="I8179" s="22"/>
      <c r="J8179" s="22"/>
      <c r="K8179" s="22"/>
      <c r="L8179" s="66"/>
      <c r="M8179" s="67"/>
      <c r="N8179" s="22"/>
      <c r="O8179" s="22"/>
      <c r="P8179" s="25"/>
      <c r="Q8179" s="26"/>
    </row>
    <row r="8180" spans="1:17" x14ac:dyDescent="0.25">
      <c r="A8180" s="20"/>
      <c r="B8180" s="21"/>
      <c r="C8180" s="22"/>
      <c r="D8180" s="23"/>
      <c r="E8180" s="22"/>
      <c r="F8180" s="23"/>
      <c r="G8180" s="24"/>
      <c r="H8180" s="22"/>
      <c r="I8180" s="22"/>
      <c r="J8180" s="22"/>
      <c r="K8180" s="22"/>
      <c r="L8180" s="66"/>
      <c r="M8180" s="67"/>
      <c r="N8180" s="22"/>
      <c r="O8180" s="22"/>
      <c r="P8180" s="25"/>
      <c r="Q8180" s="26"/>
    </row>
    <row r="8181" spans="1:17" x14ac:dyDescent="0.25">
      <c r="A8181" s="20"/>
      <c r="B8181" s="21"/>
      <c r="C8181" s="22"/>
      <c r="D8181" s="23"/>
      <c r="E8181" s="22"/>
      <c r="F8181" s="23"/>
      <c r="G8181" s="24"/>
      <c r="H8181" s="22"/>
      <c r="I8181" s="22"/>
      <c r="J8181" s="22"/>
      <c r="K8181" s="22"/>
      <c r="L8181" s="66"/>
      <c r="M8181" s="67"/>
      <c r="N8181" s="22"/>
      <c r="O8181" s="22"/>
      <c r="P8181" s="25"/>
      <c r="Q8181" s="26"/>
    </row>
    <row r="8182" spans="1:17" x14ac:dyDescent="0.25">
      <c r="A8182" s="20"/>
      <c r="B8182" s="21"/>
      <c r="C8182" s="22"/>
      <c r="D8182" s="23"/>
      <c r="E8182" s="22"/>
      <c r="F8182" s="23"/>
      <c r="G8182" s="24"/>
      <c r="H8182" s="22"/>
      <c r="I8182" s="22"/>
      <c r="J8182" s="22"/>
      <c r="K8182" s="22"/>
      <c r="L8182" s="66"/>
      <c r="M8182" s="67"/>
      <c r="N8182" s="22"/>
      <c r="O8182" s="22"/>
      <c r="P8182" s="25"/>
      <c r="Q8182" s="26"/>
    </row>
    <row r="8183" spans="1:17" x14ac:dyDescent="0.25">
      <c r="A8183" s="20"/>
      <c r="B8183" s="21"/>
      <c r="C8183" s="22"/>
      <c r="D8183" s="23"/>
      <c r="E8183" s="22"/>
      <c r="F8183" s="23"/>
      <c r="G8183" s="24"/>
      <c r="H8183" s="22"/>
      <c r="I8183" s="22"/>
      <c r="J8183" s="22"/>
      <c r="K8183" s="22"/>
      <c r="L8183" s="66"/>
      <c r="M8183" s="67"/>
      <c r="N8183" s="22"/>
      <c r="O8183" s="22"/>
      <c r="P8183" s="25"/>
      <c r="Q8183" s="26"/>
    </row>
    <row r="8184" spans="1:17" x14ac:dyDescent="0.25">
      <c r="A8184" s="20"/>
      <c r="B8184" s="21"/>
      <c r="C8184" s="22"/>
      <c r="D8184" s="23"/>
      <c r="E8184" s="22"/>
      <c r="F8184" s="23"/>
      <c r="G8184" s="24"/>
      <c r="H8184" s="22"/>
      <c r="I8184" s="22"/>
      <c r="J8184" s="22"/>
      <c r="K8184" s="22"/>
      <c r="L8184" s="66"/>
      <c r="M8184" s="67"/>
      <c r="N8184" s="22"/>
      <c r="O8184" s="22"/>
      <c r="P8184" s="25"/>
      <c r="Q8184" s="26"/>
    </row>
    <row r="8185" spans="1:17" x14ac:dyDescent="0.25">
      <c r="A8185" s="20"/>
      <c r="B8185" s="21"/>
      <c r="C8185" s="22"/>
      <c r="D8185" s="23"/>
      <c r="E8185" s="22"/>
      <c r="F8185" s="23"/>
      <c r="G8185" s="24"/>
      <c r="H8185" s="22"/>
      <c r="I8185" s="22"/>
      <c r="J8185" s="22"/>
      <c r="K8185" s="22"/>
      <c r="L8185" s="66"/>
      <c r="M8185" s="67"/>
      <c r="N8185" s="22"/>
      <c r="O8185" s="22"/>
      <c r="P8185" s="25"/>
      <c r="Q8185" s="26"/>
    </row>
    <row r="8186" spans="1:17" x14ac:dyDescent="0.25">
      <c r="A8186" s="20"/>
      <c r="B8186" s="21"/>
      <c r="C8186" s="22"/>
      <c r="D8186" s="23"/>
      <c r="E8186" s="22"/>
      <c r="F8186" s="23"/>
      <c r="G8186" s="24"/>
      <c r="H8186" s="22"/>
      <c r="I8186" s="22"/>
      <c r="J8186" s="22"/>
      <c r="K8186" s="22"/>
      <c r="L8186" s="66"/>
      <c r="M8186" s="67"/>
      <c r="N8186" s="22"/>
      <c r="O8186" s="22"/>
      <c r="P8186" s="25"/>
      <c r="Q8186" s="26"/>
    </row>
    <row r="8187" spans="1:17" x14ac:dyDescent="0.25">
      <c r="A8187" s="20"/>
      <c r="B8187" s="21"/>
      <c r="C8187" s="22"/>
      <c r="D8187" s="23"/>
      <c r="E8187" s="22"/>
      <c r="F8187" s="23"/>
      <c r="G8187" s="24"/>
      <c r="H8187" s="22"/>
      <c r="I8187" s="22"/>
      <c r="J8187" s="22"/>
      <c r="K8187" s="22"/>
      <c r="L8187" s="66"/>
      <c r="M8187" s="67"/>
      <c r="N8187" s="22"/>
      <c r="O8187" s="22"/>
      <c r="P8187" s="25"/>
      <c r="Q8187" s="26"/>
    </row>
    <row r="8188" spans="1:17" x14ac:dyDescent="0.25">
      <c r="A8188" s="20"/>
      <c r="B8188" s="21"/>
      <c r="C8188" s="22"/>
      <c r="D8188" s="23"/>
      <c r="E8188" s="22"/>
      <c r="F8188" s="23"/>
      <c r="G8188" s="24"/>
      <c r="H8188" s="22"/>
      <c r="I8188" s="22"/>
      <c r="J8188" s="22"/>
      <c r="K8188" s="22"/>
      <c r="L8188" s="66"/>
      <c r="M8188" s="67"/>
      <c r="N8188" s="22"/>
      <c r="O8188" s="22"/>
      <c r="P8188" s="25"/>
      <c r="Q8188" s="26"/>
    </row>
    <row r="8189" spans="1:17" x14ac:dyDescent="0.25">
      <c r="A8189" s="20"/>
      <c r="B8189" s="21"/>
      <c r="C8189" s="22"/>
      <c r="D8189" s="23"/>
      <c r="E8189" s="22"/>
      <c r="F8189" s="23"/>
      <c r="G8189" s="24"/>
      <c r="H8189" s="22"/>
      <c r="I8189" s="22"/>
      <c r="J8189" s="22"/>
      <c r="K8189" s="22"/>
      <c r="L8189" s="66"/>
      <c r="M8189" s="67"/>
      <c r="N8189" s="22"/>
      <c r="O8189" s="22"/>
      <c r="P8189" s="25"/>
      <c r="Q8189" s="26"/>
    </row>
    <row r="8190" spans="1:17" x14ac:dyDescent="0.25">
      <c r="A8190" s="20"/>
      <c r="B8190" s="21"/>
      <c r="C8190" s="22"/>
      <c r="D8190" s="23"/>
      <c r="E8190" s="22"/>
      <c r="F8190" s="23"/>
      <c r="G8190" s="24"/>
      <c r="H8190" s="22"/>
      <c r="I8190" s="22"/>
      <c r="J8190" s="22"/>
      <c r="K8190" s="22"/>
      <c r="L8190" s="66"/>
      <c r="M8190" s="67"/>
      <c r="N8190" s="22"/>
      <c r="O8190" s="22"/>
      <c r="P8190" s="25"/>
      <c r="Q8190" s="26"/>
    </row>
    <row r="8191" spans="1:17" x14ac:dyDescent="0.25">
      <c r="A8191" s="20"/>
      <c r="B8191" s="21"/>
      <c r="C8191" s="22"/>
      <c r="D8191" s="23"/>
      <c r="E8191" s="22"/>
      <c r="F8191" s="23"/>
      <c r="G8191" s="24"/>
      <c r="H8191" s="22"/>
      <c r="I8191" s="22"/>
      <c r="J8191" s="22"/>
      <c r="K8191" s="22"/>
      <c r="L8191" s="66"/>
      <c r="M8191" s="67"/>
      <c r="N8191" s="22"/>
      <c r="O8191" s="22"/>
      <c r="P8191" s="25"/>
      <c r="Q8191" s="26"/>
    </row>
    <row r="8192" spans="1:17" x14ac:dyDescent="0.25">
      <c r="A8192" s="20"/>
      <c r="B8192" s="21"/>
      <c r="C8192" s="22"/>
      <c r="D8192" s="23"/>
      <c r="E8192" s="22"/>
      <c r="F8192" s="23"/>
      <c r="G8192" s="24"/>
      <c r="H8192" s="22"/>
      <c r="I8192" s="22"/>
      <c r="J8192" s="22"/>
      <c r="K8192" s="22"/>
      <c r="L8192" s="66"/>
      <c r="M8192" s="67"/>
      <c r="N8192" s="22"/>
      <c r="O8192" s="22"/>
      <c r="P8192" s="25"/>
      <c r="Q8192" s="26"/>
    </row>
    <row r="8193" spans="1:17" x14ac:dyDescent="0.25">
      <c r="A8193" s="20"/>
      <c r="B8193" s="21"/>
      <c r="C8193" s="22"/>
      <c r="D8193" s="23"/>
      <c r="E8193" s="22"/>
      <c r="F8193" s="23"/>
      <c r="G8193" s="24"/>
      <c r="H8193" s="22"/>
      <c r="I8193" s="22"/>
      <c r="J8193" s="22"/>
      <c r="K8193" s="22"/>
      <c r="L8193" s="66"/>
      <c r="M8193" s="67"/>
      <c r="N8193" s="22"/>
      <c r="O8193" s="22"/>
      <c r="P8193" s="25"/>
      <c r="Q8193" s="26"/>
    </row>
    <row r="8194" spans="1:17" x14ac:dyDescent="0.25">
      <c r="A8194" s="20"/>
      <c r="B8194" s="21"/>
      <c r="C8194" s="22"/>
      <c r="D8194" s="23"/>
      <c r="E8194" s="22"/>
      <c r="F8194" s="23"/>
      <c r="G8194" s="24"/>
      <c r="H8194" s="22"/>
      <c r="I8194" s="22"/>
      <c r="J8194" s="22"/>
      <c r="K8194" s="22"/>
      <c r="L8194" s="66"/>
      <c r="M8194" s="67"/>
      <c r="N8194" s="22"/>
      <c r="O8194" s="22"/>
      <c r="P8194" s="25"/>
      <c r="Q8194" s="26"/>
    </row>
    <row r="8195" spans="1:17" x14ac:dyDescent="0.25">
      <c r="A8195" s="20"/>
      <c r="B8195" s="21"/>
      <c r="C8195" s="22"/>
      <c r="D8195" s="23"/>
      <c r="E8195" s="22"/>
      <c r="F8195" s="23"/>
      <c r="G8195" s="24"/>
      <c r="H8195" s="22"/>
      <c r="I8195" s="22"/>
      <c r="J8195" s="22"/>
      <c r="K8195" s="22"/>
      <c r="L8195" s="66"/>
      <c r="M8195" s="67"/>
      <c r="N8195" s="22"/>
      <c r="O8195" s="22"/>
      <c r="P8195" s="25"/>
      <c r="Q8195" s="26"/>
    </row>
    <row r="8196" spans="1:17" x14ac:dyDescent="0.25">
      <c r="A8196" s="20"/>
      <c r="B8196" s="21"/>
      <c r="C8196" s="22"/>
      <c r="D8196" s="23"/>
      <c r="E8196" s="22"/>
      <c r="F8196" s="23"/>
      <c r="G8196" s="24"/>
      <c r="H8196" s="22"/>
      <c r="I8196" s="22"/>
      <c r="J8196" s="22"/>
      <c r="K8196" s="22"/>
      <c r="L8196" s="66"/>
      <c r="M8196" s="67"/>
      <c r="N8196" s="22"/>
      <c r="O8196" s="22"/>
      <c r="P8196" s="25"/>
      <c r="Q8196" s="26"/>
    </row>
    <row r="8197" spans="1:17" x14ac:dyDescent="0.25">
      <c r="A8197" s="20"/>
      <c r="B8197" s="21"/>
      <c r="C8197" s="22"/>
      <c r="D8197" s="23"/>
      <c r="E8197" s="22"/>
      <c r="F8197" s="23"/>
      <c r="G8197" s="24"/>
      <c r="H8197" s="22"/>
      <c r="I8197" s="22"/>
      <c r="J8197" s="22"/>
      <c r="K8197" s="22"/>
      <c r="L8197" s="66"/>
      <c r="M8197" s="67"/>
      <c r="N8197" s="22"/>
      <c r="O8197" s="22"/>
      <c r="P8197" s="25"/>
      <c r="Q8197" s="26"/>
    </row>
    <row r="8198" spans="1:17" x14ac:dyDescent="0.25">
      <c r="A8198" s="20"/>
      <c r="B8198" s="21"/>
      <c r="C8198" s="22"/>
      <c r="D8198" s="23"/>
      <c r="E8198" s="22"/>
      <c r="F8198" s="23"/>
      <c r="G8198" s="24"/>
      <c r="H8198" s="22"/>
      <c r="I8198" s="22"/>
      <c r="J8198" s="22"/>
      <c r="K8198" s="22"/>
      <c r="L8198" s="66"/>
      <c r="M8198" s="67"/>
      <c r="N8198" s="22"/>
      <c r="O8198" s="22"/>
      <c r="P8198" s="25"/>
      <c r="Q8198" s="26"/>
    </row>
    <row r="8199" spans="1:17" x14ac:dyDescent="0.25">
      <c r="A8199" s="20"/>
      <c r="B8199" s="21"/>
      <c r="C8199" s="22"/>
      <c r="D8199" s="23"/>
      <c r="E8199" s="22"/>
      <c r="F8199" s="23"/>
      <c r="G8199" s="24"/>
      <c r="H8199" s="22"/>
      <c r="I8199" s="22"/>
      <c r="J8199" s="22"/>
      <c r="K8199" s="22"/>
      <c r="L8199" s="66"/>
      <c r="M8199" s="67"/>
      <c r="N8199" s="22"/>
      <c r="O8199" s="22"/>
      <c r="P8199" s="25"/>
      <c r="Q8199" s="26"/>
    </row>
    <row r="8200" spans="1:17" x14ac:dyDescent="0.25">
      <c r="A8200" s="20"/>
      <c r="B8200" s="21"/>
      <c r="C8200" s="22"/>
      <c r="D8200" s="23"/>
      <c r="E8200" s="22"/>
      <c r="F8200" s="23"/>
      <c r="G8200" s="24"/>
      <c r="H8200" s="22"/>
      <c r="I8200" s="22"/>
      <c r="J8200" s="22"/>
      <c r="K8200" s="22"/>
      <c r="L8200" s="66"/>
      <c r="M8200" s="67"/>
      <c r="N8200" s="22"/>
      <c r="O8200" s="22"/>
      <c r="P8200" s="25"/>
      <c r="Q8200" s="26"/>
    </row>
    <row r="8201" spans="1:17" x14ac:dyDescent="0.25">
      <c r="A8201" s="20"/>
      <c r="B8201" s="21"/>
      <c r="C8201" s="22"/>
      <c r="D8201" s="23"/>
      <c r="E8201" s="22"/>
      <c r="F8201" s="23"/>
      <c r="G8201" s="24"/>
      <c r="H8201" s="22"/>
      <c r="I8201" s="22"/>
      <c r="J8201" s="22"/>
      <c r="K8201" s="22"/>
      <c r="L8201" s="66"/>
      <c r="M8201" s="67"/>
      <c r="N8201" s="22"/>
      <c r="O8201" s="22"/>
      <c r="P8201" s="25"/>
      <c r="Q8201" s="26"/>
    </row>
    <row r="8202" spans="1:17" x14ac:dyDescent="0.25">
      <c r="A8202" s="20"/>
      <c r="B8202" s="21"/>
      <c r="C8202" s="22"/>
      <c r="D8202" s="23"/>
      <c r="E8202" s="22"/>
      <c r="F8202" s="23"/>
      <c r="G8202" s="24"/>
      <c r="H8202" s="22"/>
      <c r="I8202" s="22"/>
      <c r="J8202" s="22"/>
      <c r="K8202" s="22"/>
      <c r="L8202" s="66"/>
      <c r="M8202" s="67"/>
      <c r="N8202" s="22"/>
      <c r="O8202" s="22"/>
      <c r="P8202" s="25"/>
      <c r="Q8202" s="26"/>
    </row>
    <row r="8203" spans="1:17" x14ac:dyDescent="0.25">
      <c r="A8203" s="20"/>
      <c r="B8203" s="21"/>
      <c r="C8203" s="22"/>
      <c r="D8203" s="23"/>
      <c r="E8203" s="22"/>
      <c r="F8203" s="23"/>
      <c r="G8203" s="24"/>
      <c r="H8203" s="22"/>
      <c r="I8203" s="22"/>
      <c r="J8203" s="22"/>
      <c r="K8203" s="22"/>
      <c r="L8203" s="66"/>
      <c r="M8203" s="67"/>
      <c r="N8203" s="22"/>
      <c r="O8203" s="22"/>
      <c r="P8203" s="25"/>
      <c r="Q8203" s="26"/>
    </row>
    <row r="8204" spans="1:17" x14ac:dyDescent="0.25">
      <c r="A8204" s="20"/>
      <c r="B8204" s="21"/>
      <c r="C8204" s="22"/>
      <c r="D8204" s="23"/>
      <c r="E8204" s="22"/>
      <c r="F8204" s="23"/>
      <c r="G8204" s="24"/>
      <c r="H8204" s="22"/>
      <c r="I8204" s="22"/>
      <c r="J8204" s="22"/>
      <c r="K8204" s="22"/>
      <c r="L8204" s="66"/>
      <c r="M8204" s="67"/>
      <c r="N8204" s="22"/>
      <c r="O8204" s="22"/>
      <c r="P8204" s="25"/>
      <c r="Q8204" s="26"/>
    </row>
    <row r="8205" spans="1:17" x14ac:dyDescent="0.25">
      <c r="A8205" s="20"/>
      <c r="B8205" s="21"/>
      <c r="C8205" s="22"/>
      <c r="D8205" s="23"/>
      <c r="E8205" s="22"/>
      <c r="F8205" s="23"/>
      <c r="G8205" s="24"/>
      <c r="H8205" s="22"/>
      <c r="I8205" s="22"/>
      <c r="J8205" s="22"/>
      <c r="K8205" s="22"/>
      <c r="L8205" s="66"/>
      <c r="M8205" s="67"/>
      <c r="N8205" s="22"/>
      <c r="O8205" s="22"/>
      <c r="P8205" s="25"/>
      <c r="Q8205" s="26"/>
    </row>
    <row r="8206" spans="1:17" x14ac:dyDescent="0.25">
      <c r="A8206" s="20"/>
      <c r="B8206" s="21"/>
      <c r="C8206" s="22"/>
      <c r="D8206" s="23"/>
      <c r="E8206" s="22"/>
      <c r="F8206" s="23"/>
      <c r="G8206" s="24"/>
      <c r="H8206" s="22"/>
      <c r="I8206" s="22"/>
      <c r="J8206" s="22"/>
      <c r="K8206" s="22"/>
      <c r="L8206" s="66"/>
      <c r="M8206" s="67"/>
      <c r="N8206" s="22"/>
      <c r="O8206" s="22"/>
      <c r="P8206" s="25"/>
      <c r="Q8206" s="26"/>
    </row>
    <row r="8207" spans="1:17" x14ac:dyDescent="0.25">
      <c r="A8207" s="20"/>
      <c r="B8207" s="21"/>
      <c r="C8207" s="22"/>
      <c r="D8207" s="23"/>
      <c r="E8207" s="22"/>
      <c r="F8207" s="23"/>
      <c r="G8207" s="24"/>
      <c r="H8207" s="22"/>
      <c r="I8207" s="22"/>
      <c r="J8207" s="22"/>
      <c r="K8207" s="22"/>
      <c r="L8207" s="66"/>
      <c r="M8207" s="67"/>
      <c r="N8207" s="22"/>
      <c r="O8207" s="22"/>
      <c r="P8207" s="25"/>
      <c r="Q8207" s="26"/>
    </row>
    <row r="8208" spans="1:17" x14ac:dyDescent="0.25">
      <c r="A8208" s="20"/>
      <c r="B8208" s="21"/>
      <c r="C8208" s="22"/>
      <c r="D8208" s="23"/>
      <c r="E8208" s="22"/>
      <c r="F8208" s="23"/>
      <c r="G8208" s="24"/>
      <c r="H8208" s="22"/>
      <c r="I8208" s="22"/>
      <c r="J8208" s="22"/>
      <c r="K8208" s="22"/>
      <c r="L8208" s="66"/>
      <c r="M8208" s="67"/>
      <c r="N8208" s="22"/>
      <c r="O8208" s="22"/>
      <c r="P8208" s="25"/>
      <c r="Q8208" s="26"/>
    </row>
    <row r="8209" spans="1:17" x14ac:dyDescent="0.25">
      <c r="A8209" s="20"/>
      <c r="B8209" s="21"/>
      <c r="C8209" s="22"/>
      <c r="D8209" s="23"/>
      <c r="E8209" s="22"/>
      <c r="F8209" s="23"/>
      <c r="G8209" s="24"/>
      <c r="H8209" s="22"/>
      <c r="I8209" s="22"/>
      <c r="J8209" s="22"/>
      <c r="K8209" s="22"/>
      <c r="L8209" s="66"/>
      <c r="M8209" s="67"/>
      <c r="N8209" s="22"/>
      <c r="O8209" s="22"/>
      <c r="P8209" s="25"/>
      <c r="Q8209" s="26"/>
    </row>
    <row r="8210" spans="1:17" x14ac:dyDescent="0.25">
      <c r="A8210" s="20"/>
      <c r="B8210" s="21"/>
      <c r="C8210" s="22"/>
      <c r="D8210" s="23"/>
      <c r="E8210" s="22"/>
      <c r="F8210" s="23"/>
      <c r="G8210" s="24"/>
      <c r="H8210" s="22"/>
      <c r="I8210" s="22"/>
      <c r="J8210" s="22"/>
      <c r="K8210" s="22"/>
      <c r="L8210" s="66"/>
      <c r="M8210" s="67"/>
      <c r="N8210" s="22"/>
      <c r="O8210" s="22"/>
      <c r="P8210" s="25"/>
      <c r="Q8210" s="26"/>
    </row>
    <row r="8211" spans="1:17" x14ac:dyDescent="0.25">
      <c r="A8211" s="20"/>
      <c r="B8211" s="21"/>
      <c r="C8211" s="22"/>
      <c r="D8211" s="23"/>
      <c r="E8211" s="22"/>
      <c r="F8211" s="23"/>
      <c r="G8211" s="24"/>
      <c r="H8211" s="22"/>
      <c r="I8211" s="22"/>
      <c r="J8211" s="22"/>
      <c r="K8211" s="22"/>
      <c r="L8211" s="66"/>
      <c r="M8211" s="67"/>
      <c r="N8211" s="22"/>
      <c r="O8211" s="22"/>
      <c r="P8211" s="25"/>
      <c r="Q8211" s="26"/>
    </row>
    <row r="8212" spans="1:17" x14ac:dyDescent="0.25">
      <c r="A8212" s="20"/>
      <c r="B8212" s="21"/>
      <c r="C8212" s="22"/>
      <c r="D8212" s="23"/>
      <c r="E8212" s="22"/>
      <c r="F8212" s="23"/>
      <c r="G8212" s="24"/>
      <c r="H8212" s="22"/>
      <c r="I8212" s="22"/>
      <c r="J8212" s="22"/>
      <c r="K8212" s="22"/>
      <c r="L8212" s="66"/>
      <c r="M8212" s="67"/>
      <c r="N8212" s="22"/>
      <c r="O8212" s="22"/>
      <c r="P8212" s="25"/>
      <c r="Q8212" s="26"/>
    </row>
    <row r="8213" spans="1:17" x14ac:dyDescent="0.25">
      <c r="A8213" s="20"/>
      <c r="B8213" s="21"/>
      <c r="C8213" s="22"/>
      <c r="D8213" s="23"/>
      <c r="E8213" s="22"/>
      <c r="F8213" s="23"/>
      <c r="G8213" s="24"/>
      <c r="H8213" s="22"/>
      <c r="I8213" s="22"/>
      <c r="J8213" s="22"/>
      <c r="K8213" s="22"/>
      <c r="L8213" s="66"/>
      <c r="M8213" s="67"/>
      <c r="N8213" s="22"/>
      <c r="O8213" s="22"/>
      <c r="P8213" s="25"/>
      <c r="Q8213" s="26"/>
    </row>
    <row r="8214" spans="1:17" x14ac:dyDescent="0.25">
      <c r="A8214" s="20"/>
      <c r="B8214" s="21"/>
      <c r="C8214" s="22"/>
      <c r="D8214" s="23"/>
      <c r="E8214" s="22"/>
      <c r="F8214" s="23"/>
      <c r="G8214" s="24"/>
      <c r="H8214" s="22"/>
      <c r="I8214" s="22"/>
      <c r="J8214" s="22"/>
      <c r="K8214" s="22"/>
      <c r="L8214" s="66"/>
      <c r="M8214" s="67"/>
      <c r="N8214" s="22"/>
      <c r="O8214" s="22"/>
      <c r="P8214" s="25"/>
      <c r="Q8214" s="26"/>
    </row>
    <row r="8215" spans="1:17" x14ac:dyDescent="0.25">
      <c r="A8215" s="20"/>
      <c r="B8215" s="21"/>
      <c r="C8215" s="22"/>
      <c r="D8215" s="23"/>
      <c r="E8215" s="22"/>
      <c r="F8215" s="23"/>
      <c r="G8215" s="24"/>
      <c r="H8215" s="22"/>
      <c r="I8215" s="22"/>
      <c r="J8215" s="22"/>
      <c r="K8215" s="22"/>
      <c r="L8215" s="66"/>
      <c r="M8215" s="67"/>
      <c r="N8215" s="22"/>
      <c r="O8215" s="22"/>
      <c r="P8215" s="25"/>
      <c r="Q8215" s="26"/>
    </row>
    <row r="8216" spans="1:17" x14ac:dyDescent="0.25">
      <c r="A8216" s="20"/>
      <c r="B8216" s="21"/>
      <c r="C8216" s="22"/>
      <c r="D8216" s="23"/>
      <c r="E8216" s="22"/>
      <c r="F8216" s="23"/>
      <c r="G8216" s="24"/>
      <c r="H8216" s="22"/>
      <c r="I8216" s="22"/>
      <c r="J8216" s="22"/>
      <c r="K8216" s="22"/>
      <c r="L8216" s="66"/>
      <c r="M8216" s="67"/>
      <c r="N8216" s="22"/>
      <c r="O8216" s="22"/>
      <c r="P8216" s="25"/>
      <c r="Q8216" s="26"/>
    </row>
    <row r="8217" spans="1:17" x14ac:dyDescent="0.25">
      <c r="A8217" s="20"/>
      <c r="B8217" s="21"/>
      <c r="C8217" s="22"/>
      <c r="D8217" s="23"/>
      <c r="E8217" s="22"/>
      <c r="F8217" s="23"/>
      <c r="G8217" s="24"/>
      <c r="H8217" s="22"/>
      <c r="I8217" s="22"/>
      <c r="J8217" s="22"/>
      <c r="K8217" s="22"/>
      <c r="L8217" s="66"/>
      <c r="M8217" s="67"/>
      <c r="N8217" s="22"/>
      <c r="O8217" s="22"/>
      <c r="P8217" s="25"/>
      <c r="Q8217" s="26"/>
    </row>
    <row r="8218" spans="1:17" x14ac:dyDescent="0.25">
      <c r="A8218" s="20"/>
      <c r="B8218" s="21"/>
      <c r="C8218" s="22"/>
      <c r="D8218" s="23"/>
      <c r="E8218" s="22"/>
      <c r="F8218" s="23"/>
      <c r="G8218" s="24"/>
      <c r="H8218" s="22"/>
      <c r="I8218" s="22"/>
      <c r="J8218" s="22"/>
      <c r="K8218" s="22"/>
      <c r="L8218" s="66"/>
      <c r="M8218" s="67"/>
      <c r="N8218" s="22"/>
      <c r="O8218" s="22"/>
      <c r="P8218" s="25"/>
      <c r="Q8218" s="26"/>
    </row>
    <row r="8219" spans="1:17" x14ac:dyDescent="0.25">
      <c r="A8219" s="20"/>
      <c r="B8219" s="21"/>
      <c r="C8219" s="22"/>
      <c r="D8219" s="23"/>
      <c r="E8219" s="22"/>
      <c r="F8219" s="23"/>
      <c r="G8219" s="24"/>
      <c r="H8219" s="22"/>
      <c r="I8219" s="22"/>
      <c r="J8219" s="22"/>
      <c r="K8219" s="22"/>
      <c r="L8219" s="66"/>
      <c r="M8219" s="67"/>
      <c r="N8219" s="22"/>
      <c r="O8219" s="22"/>
      <c r="P8219" s="25"/>
      <c r="Q8219" s="26"/>
    </row>
    <row r="8220" spans="1:17" x14ac:dyDescent="0.25">
      <c r="A8220" s="20"/>
      <c r="B8220" s="21"/>
      <c r="C8220" s="22"/>
      <c r="D8220" s="23"/>
      <c r="E8220" s="22"/>
      <c r="F8220" s="23"/>
      <c r="G8220" s="24"/>
      <c r="H8220" s="22"/>
      <c r="I8220" s="22"/>
      <c r="J8220" s="22"/>
      <c r="K8220" s="22"/>
      <c r="L8220" s="66"/>
      <c r="M8220" s="67"/>
      <c r="N8220" s="22"/>
      <c r="O8220" s="22"/>
      <c r="P8220" s="25"/>
      <c r="Q8220" s="26"/>
    </row>
    <row r="8221" spans="1:17" x14ac:dyDescent="0.25">
      <c r="A8221" s="20"/>
      <c r="B8221" s="21"/>
      <c r="C8221" s="22"/>
      <c r="D8221" s="23"/>
      <c r="E8221" s="22"/>
      <c r="F8221" s="23"/>
      <c r="G8221" s="24"/>
      <c r="H8221" s="22"/>
      <c r="I8221" s="22"/>
      <c r="J8221" s="22"/>
      <c r="K8221" s="22"/>
      <c r="L8221" s="66"/>
      <c r="M8221" s="67"/>
      <c r="N8221" s="22"/>
      <c r="O8221" s="22"/>
      <c r="P8221" s="25"/>
      <c r="Q8221" s="26"/>
    </row>
    <row r="8222" spans="1:17" x14ac:dyDescent="0.25">
      <c r="A8222" s="20"/>
      <c r="B8222" s="21"/>
      <c r="C8222" s="22"/>
      <c r="D8222" s="23"/>
      <c r="E8222" s="22"/>
      <c r="F8222" s="23"/>
      <c r="G8222" s="24"/>
      <c r="H8222" s="22"/>
      <c r="I8222" s="22"/>
      <c r="J8222" s="22"/>
      <c r="K8222" s="22"/>
      <c r="L8222" s="66"/>
      <c r="M8222" s="67"/>
      <c r="N8222" s="22"/>
      <c r="O8222" s="22"/>
      <c r="P8222" s="25"/>
      <c r="Q8222" s="26"/>
    </row>
    <row r="8223" spans="1:17" x14ac:dyDescent="0.25">
      <c r="A8223" s="20"/>
      <c r="B8223" s="21"/>
      <c r="C8223" s="22"/>
      <c r="D8223" s="23"/>
      <c r="E8223" s="22"/>
      <c r="F8223" s="23"/>
      <c r="G8223" s="24"/>
      <c r="H8223" s="22"/>
      <c r="I8223" s="22"/>
      <c r="J8223" s="22"/>
      <c r="K8223" s="22"/>
      <c r="L8223" s="66"/>
      <c r="M8223" s="67"/>
      <c r="N8223" s="22"/>
      <c r="O8223" s="22"/>
      <c r="P8223" s="25"/>
      <c r="Q8223" s="26"/>
    </row>
    <row r="8224" spans="1:17" x14ac:dyDescent="0.25">
      <c r="A8224" s="20"/>
      <c r="B8224" s="21"/>
      <c r="C8224" s="22"/>
      <c r="D8224" s="23"/>
      <c r="E8224" s="22"/>
      <c r="F8224" s="23"/>
      <c r="G8224" s="24"/>
      <c r="H8224" s="22"/>
      <c r="I8224" s="22"/>
      <c r="J8224" s="22"/>
      <c r="K8224" s="22"/>
      <c r="L8224" s="66"/>
      <c r="M8224" s="67"/>
      <c r="N8224" s="22"/>
      <c r="O8224" s="22"/>
      <c r="P8224" s="25"/>
      <c r="Q8224" s="26"/>
    </row>
    <row r="8225" spans="1:17" x14ac:dyDescent="0.25">
      <c r="A8225" s="20"/>
      <c r="B8225" s="21"/>
      <c r="C8225" s="22"/>
      <c r="D8225" s="23"/>
      <c r="E8225" s="22"/>
      <c r="F8225" s="23"/>
      <c r="G8225" s="24"/>
      <c r="H8225" s="22"/>
      <c r="I8225" s="22"/>
      <c r="J8225" s="22"/>
      <c r="K8225" s="22"/>
      <c r="L8225" s="66"/>
      <c r="M8225" s="67"/>
      <c r="N8225" s="22"/>
      <c r="O8225" s="22"/>
      <c r="P8225" s="25"/>
      <c r="Q8225" s="26"/>
    </row>
    <row r="8226" spans="1:17" x14ac:dyDescent="0.25">
      <c r="A8226" s="20"/>
      <c r="B8226" s="21"/>
      <c r="C8226" s="22"/>
      <c r="D8226" s="23"/>
      <c r="E8226" s="22"/>
      <c r="F8226" s="23"/>
      <c r="G8226" s="24"/>
      <c r="H8226" s="22"/>
      <c r="I8226" s="22"/>
      <c r="J8226" s="22"/>
      <c r="K8226" s="22"/>
      <c r="L8226" s="66"/>
      <c r="M8226" s="67"/>
      <c r="N8226" s="22"/>
      <c r="O8226" s="22"/>
      <c r="P8226" s="25"/>
      <c r="Q8226" s="26"/>
    </row>
    <row r="8227" spans="1:17" x14ac:dyDescent="0.25">
      <c r="A8227" s="20"/>
      <c r="B8227" s="21"/>
      <c r="C8227" s="22"/>
      <c r="D8227" s="23"/>
      <c r="E8227" s="22"/>
      <c r="F8227" s="23"/>
      <c r="G8227" s="24"/>
      <c r="H8227" s="22"/>
      <c r="I8227" s="22"/>
      <c r="J8227" s="22"/>
      <c r="K8227" s="22"/>
      <c r="L8227" s="66"/>
      <c r="M8227" s="67"/>
      <c r="N8227" s="22"/>
      <c r="O8227" s="22"/>
      <c r="P8227" s="25"/>
      <c r="Q8227" s="26"/>
    </row>
    <row r="8228" spans="1:17" x14ac:dyDescent="0.25">
      <c r="A8228" s="20"/>
      <c r="B8228" s="21"/>
      <c r="C8228" s="22"/>
      <c r="D8228" s="23"/>
      <c r="E8228" s="22"/>
      <c r="F8228" s="23"/>
      <c r="G8228" s="24"/>
      <c r="H8228" s="22"/>
      <c r="I8228" s="22"/>
      <c r="J8228" s="22"/>
      <c r="K8228" s="22"/>
      <c r="L8228" s="66"/>
      <c r="M8228" s="67"/>
      <c r="N8228" s="22"/>
      <c r="O8228" s="22"/>
      <c r="P8228" s="25"/>
      <c r="Q8228" s="26"/>
    </row>
    <row r="8229" spans="1:17" x14ac:dyDescent="0.25">
      <c r="A8229" s="20"/>
      <c r="B8229" s="21"/>
      <c r="C8229" s="22"/>
      <c r="D8229" s="23"/>
      <c r="E8229" s="22"/>
      <c r="F8229" s="23"/>
      <c r="G8229" s="24"/>
      <c r="H8229" s="22"/>
      <c r="I8229" s="22"/>
      <c r="J8229" s="22"/>
      <c r="K8229" s="22"/>
      <c r="L8229" s="66"/>
      <c r="M8229" s="67"/>
      <c r="N8229" s="22"/>
      <c r="O8229" s="22"/>
      <c r="P8229" s="25"/>
      <c r="Q8229" s="26"/>
    </row>
    <row r="8230" spans="1:17" x14ac:dyDescent="0.25">
      <c r="A8230" s="20"/>
      <c r="B8230" s="21"/>
      <c r="C8230" s="22"/>
      <c r="D8230" s="23"/>
      <c r="E8230" s="22"/>
      <c r="F8230" s="23"/>
      <c r="G8230" s="24"/>
      <c r="H8230" s="22"/>
      <c r="I8230" s="22"/>
      <c r="J8230" s="22"/>
      <c r="K8230" s="22"/>
      <c r="L8230" s="66"/>
      <c r="M8230" s="67"/>
      <c r="N8230" s="22"/>
      <c r="O8230" s="22"/>
      <c r="P8230" s="25"/>
      <c r="Q8230" s="26"/>
    </row>
    <row r="8231" spans="1:17" x14ac:dyDescent="0.25">
      <c r="A8231" s="20"/>
      <c r="B8231" s="21"/>
      <c r="C8231" s="22"/>
      <c r="D8231" s="23"/>
      <c r="E8231" s="22"/>
      <c r="F8231" s="23"/>
      <c r="G8231" s="24"/>
      <c r="H8231" s="22"/>
      <c r="I8231" s="22"/>
      <c r="J8231" s="22"/>
      <c r="K8231" s="22"/>
      <c r="L8231" s="66"/>
      <c r="M8231" s="67"/>
      <c r="N8231" s="22"/>
      <c r="O8231" s="22"/>
      <c r="P8231" s="25"/>
      <c r="Q8231" s="26"/>
    </row>
    <row r="8232" spans="1:17" x14ac:dyDescent="0.25">
      <c r="A8232" s="20"/>
      <c r="B8232" s="21"/>
      <c r="C8232" s="22"/>
      <c r="D8232" s="23"/>
      <c r="E8232" s="22"/>
      <c r="F8232" s="23"/>
      <c r="G8232" s="24"/>
      <c r="H8232" s="22"/>
      <c r="I8232" s="22"/>
      <c r="J8232" s="22"/>
      <c r="K8232" s="22"/>
      <c r="L8232" s="66"/>
      <c r="M8232" s="67"/>
      <c r="N8232" s="22"/>
      <c r="O8232" s="22"/>
      <c r="P8232" s="25"/>
      <c r="Q8232" s="26"/>
    </row>
    <row r="8233" spans="1:17" x14ac:dyDescent="0.25">
      <c r="A8233" s="20"/>
      <c r="B8233" s="21"/>
      <c r="C8233" s="22"/>
      <c r="D8233" s="23"/>
      <c r="E8233" s="22"/>
      <c r="F8233" s="23"/>
      <c r="G8233" s="24"/>
      <c r="H8233" s="22"/>
      <c r="I8233" s="22"/>
      <c r="J8233" s="22"/>
      <c r="K8233" s="22"/>
      <c r="L8233" s="66"/>
      <c r="M8233" s="67"/>
      <c r="N8233" s="22"/>
      <c r="O8233" s="22"/>
      <c r="P8233" s="25"/>
      <c r="Q8233" s="26"/>
    </row>
    <row r="8234" spans="1:17" x14ac:dyDescent="0.25">
      <c r="A8234" s="20"/>
      <c r="B8234" s="21"/>
      <c r="C8234" s="22"/>
      <c r="D8234" s="23"/>
      <c r="E8234" s="22"/>
      <c r="F8234" s="23"/>
      <c r="G8234" s="24"/>
      <c r="H8234" s="22"/>
      <c r="I8234" s="22"/>
      <c r="J8234" s="22"/>
      <c r="K8234" s="22"/>
      <c r="L8234" s="66"/>
      <c r="M8234" s="67"/>
      <c r="N8234" s="22"/>
      <c r="O8234" s="22"/>
      <c r="P8234" s="25"/>
      <c r="Q8234" s="26"/>
    </row>
    <row r="8235" spans="1:17" x14ac:dyDescent="0.25">
      <c r="A8235" s="20"/>
      <c r="B8235" s="21"/>
      <c r="C8235" s="22"/>
      <c r="D8235" s="23"/>
      <c r="E8235" s="22"/>
      <c r="F8235" s="23"/>
      <c r="G8235" s="24"/>
      <c r="H8235" s="22"/>
      <c r="I8235" s="22"/>
      <c r="J8235" s="22"/>
      <c r="K8235" s="22"/>
      <c r="L8235" s="66"/>
      <c r="M8235" s="67"/>
      <c r="N8235" s="22"/>
      <c r="O8235" s="22"/>
      <c r="P8235" s="25"/>
      <c r="Q8235" s="26"/>
    </row>
    <row r="8236" spans="1:17" x14ac:dyDescent="0.25">
      <c r="A8236" s="20"/>
      <c r="B8236" s="21"/>
      <c r="C8236" s="22"/>
      <c r="D8236" s="23"/>
      <c r="E8236" s="22"/>
      <c r="F8236" s="23"/>
      <c r="G8236" s="24"/>
      <c r="H8236" s="22"/>
      <c r="I8236" s="22"/>
      <c r="J8236" s="22"/>
      <c r="K8236" s="22"/>
      <c r="L8236" s="66"/>
      <c r="M8236" s="67"/>
      <c r="N8236" s="22"/>
      <c r="O8236" s="22"/>
      <c r="P8236" s="25"/>
      <c r="Q8236" s="26"/>
    </row>
    <row r="8237" spans="1:17" x14ac:dyDescent="0.25">
      <c r="A8237" s="20"/>
      <c r="B8237" s="21"/>
      <c r="C8237" s="22"/>
      <c r="D8237" s="23"/>
      <c r="E8237" s="22"/>
      <c r="F8237" s="23"/>
      <c r="G8237" s="24"/>
      <c r="H8237" s="22"/>
      <c r="I8237" s="22"/>
      <c r="J8237" s="22"/>
      <c r="K8237" s="22"/>
      <c r="L8237" s="66"/>
      <c r="M8237" s="67"/>
      <c r="N8237" s="22"/>
      <c r="O8237" s="22"/>
      <c r="P8237" s="25"/>
      <c r="Q8237" s="26"/>
    </row>
    <row r="8238" spans="1:17" x14ac:dyDescent="0.25">
      <c r="A8238" s="20"/>
      <c r="B8238" s="21"/>
      <c r="C8238" s="22"/>
      <c r="D8238" s="23"/>
      <c r="E8238" s="22"/>
      <c r="F8238" s="23"/>
      <c r="G8238" s="24"/>
      <c r="H8238" s="22"/>
      <c r="I8238" s="22"/>
      <c r="J8238" s="22"/>
      <c r="K8238" s="22"/>
      <c r="L8238" s="66"/>
      <c r="M8238" s="67"/>
      <c r="N8238" s="22"/>
      <c r="O8238" s="22"/>
      <c r="P8238" s="25"/>
      <c r="Q8238" s="26"/>
    </row>
    <row r="8239" spans="1:17" x14ac:dyDescent="0.25">
      <c r="A8239" s="20"/>
      <c r="B8239" s="21"/>
      <c r="C8239" s="22"/>
      <c r="D8239" s="23"/>
      <c r="E8239" s="22"/>
      <c r="F8239" s="23"/>
      <c r="G8239" s="24"/>
      <c r="H8239" s="22"/>
      <c r="I8239" s="22"/>
      <c r="J8239" s="22"/>
      <c r="K8239" s="22"/>
      <c r="L8239" s="66"/>
      <c r="M8239" s="67"/>
      <c r="N8239" s="22"/>
      <c r="O8239" s="22"/>
      <c r="P8239" s="25"/>
      <c r="Q8239" s="26"/>
    </row>
    <row r="8240" spans="1:17" x14ac:dyDescent="0.25">
      <c r="A8240" s="20"/>
      <c r="B8240" s="21"/>
      <c r="C8240" s="22"/>
      <c r="D8240" s="23"/>
      <c r="E8240" s="22"/>
      <c r="F8240" s="23"/>
      <c r="G8240" s="24"/>
      <c r="H8240" s="22"/>
      <c r="I8240" s="22"/>
      <c r="J8240" s="22"/>
      <c r="K8240" s="22"/>
      <c r="L8240" s="66"/>
      <c r="M8240" s="67"/>
      <c r="N8240" s="22"/>
      <c r="O8240" s="22"/>
      <c r="P8240" s="25"/>
      <c r="Q8240" s="26"/>
    </row>
    <row r="8241" spans="1:17" x14ac:dyDescent="0.25">
      <c r="A8241" s="20"/>
      <c r="B8241" s="21"/>
      <c r="C8241" s="22"/>
      <c r="D8241" s="23"/>
      <c r="E8241" s="22"/>
      <c r="F8241" s="23"/>
      <c r="G8241" s="24"/>
      <c r="H8241" s="22"/>
      <c r="I8241" s="22"/>
      <c r="J8241" s="22"/>
      <c r="K8241" s="22"/>
      <c r="L8241" s="66"/>
      <c r="M8241" s="67"/>
      <c r="N8241" s="22"/>
      <c r="O8241" s="22"/>
      <c r="P8241" s="25"/>
      <c r="Q8241" s="26"/>
    </row>
    <row r="8242" spans="1:17" x14ac:dyDescent="0.25">
      <c r="A8242" s="20"/>
      <c r="B8242" s="21"/>
      <c r="C8242" s="22"/>
      <c r="D8242" s="23"/>
      <c r="E8242" s="22"/>
      <c r="F8242" s="23"/>
      <c r="G8242" s="24"/>
      <c r="H8242" s="22"/>
      <c r="I8242" s="22"/>
      <c r="J8242" s="22"/>
      <c r="K8242" s="22"/>
      <c r="L8242" s="66"/>
      <c r="M8242" s="67"/>
      <c r="N8242" s="22"/>
      <c r="O8242" s="22"/>
      <c r="P8242" s="25"/>
      <c r="Q8242" s="26"/>
    </row>
    <row r="8243" spans="1:17" x14ac:dyDescent="0.25">
      <c r="A8243" s="20"/>
      <c r="B8243" s="21"/>
      <c r="C8243" s="22"/>
      <c r="D8243" s="23"/>
      <c r="E8243" s="22"/>
      <c r="F8243" s="23"/>
      <c r="G8243" s="24"/>
      <c r="H8243" s="22"/>
      <c r="I8243" s="22"/>
      <c r="J8243" s="22"/>
      <c r="K8243" s="22"/>
      <c r="L8243" s="66"/>
      <c r="M8243" s="67"/>
      <c r="N8243" s="22"/>
      <c r="O8243" s="22"/>
      <c r="P8243" s="25"/>
      <c r="Q8243" s="26"/>
    </row>
    <row r="8244" spans="1:17" x14ac:dyDescent="0.25">
      <c r="A8244" s="20"/>
      <c r="B8244" s="21"/>
      <c r="C8244" s="22"/>
      <c r="D8244" s="23"/>
      <c r="E8244" s="22"/>
      <c r="F8244" s="23"/>
      <c r="G8244" s="24"/>
      <c r="H8244" s="22"/>
      <c r="I8244" s="22"/>
      <c r="J8244" s="22"/>
      <c r="K8244" s="22"/>
      <c r="L8244" s="66"/>
      <c r="M8244" s="67"/>
      <c r="N8244" s="22"/>
      <c r="O8244" s="22"/>
      <c r="P8244" s="25"/>
      <c r="Q8244" s="26"/>
    </row>
    <row r="8245" spans="1:17" x14ac:dyDescent="0.25">
      <c r="A8245" s="20"/>
      <c r="B8245" s="21"/>
      <c r="C8245" s="22"/>
      <c r="D8245" s="23"/>
      <c r="E8245" s="22"/>
      <c r="F8245" s="23"/>
      <c r="G8245" s="24"/>
      <c r="H8245" s="22"/>
      <c r="I8245" s="22"/>
      <c r="J8245" s="22"/>
      <c r="K8245" s="22"/>
      <c r="L8245" s="66"/>
      <c r="M8245" s="67"/>
      <c r="N8245" s="22"/>
      <c r="O8245" s="22"/>
      <c r="P8245" s="25"/>
      <c r="Q8245" s="26"/>
    </row>
    <row r="8246" spans="1:17" x14ac:dyDescent="0.25">
      <c r="A8246" s="20"/>
      <c r="B8246" s="21"/>
      <c r="C8246" s="22"/>
      <c r="D8246" s="23"/>
      <c r="E8246" s="22"/>
      <c r="F8246" s="23"/>
      <c r="G8246" s="24"/>
      <c r="H8246" s="22"/>
      <c r="I8246" s="22"/>
      <c r="J8246" s="22"/>
      <c r="K8246" s="22"/>
      <c r="L8246" s="66"/>
      <c r="M8246" s="67"/>
      <c r="N8246" s="22"/>
      <c r="O8246" s="22"/>
      <c r="P8246" s="25"/>
      <c r="Q8246" s="26"/>
    </row>
    <row r="8247" spans="1:17" x14ac:dyDescent="0.25">
      <c r="A8247" s="20"/>
      <c r="B8247" s="21"/>
      <c r="C8247" s="22"/>
      <c r="D8247" s="23"/>
      <c r="E8247" s="22"/>
      <c r="F8247" s="23"/>
      <c r="G8247" s="24"/>
      <c r="H8247" s="22"/>
      <c r="I8247" s="22"/>
      <c r="J8247" s="22"/>
      <c r="K8247" s="22"/>
      <c r="L8247" s="66"/>
      <c r="M8247" s="67"/>
      <c r="N8247" s="22"/>
      <c r="O8247" s="22"/>
      <c r="P8247" s="25"/>
      <c r="Q8247" s="26"/>
    </row>
    <row r="8248" spans="1:17" x14ac:dyDescent="0.25">
      <c r="A8248" s="20"/>
      <c r="B8248" s="21"/>
      <c r="C8248" s="22"/>
      <c r="D8248" s="23"/>
      <c r="E8248" s="22"/>
      <c r="F8248" s="23"/>
      <c r="G8248" s="24"/>
      <c r="H8248" s="22"/>
      <c r="I8248" s="22"/>
      <c r="J8248" s="22"/>
      <c r="K8248" s="22"/>
      <c r="L8248" s="66"/>
      <c r="M8248" s="67"/>
      <c r="N8248" s="22"/>
      <c r="O8248" s="22"/>
      <c r="P8248" s="25"/>
      <c r="Q8248" s="26"/>
    </row>
    <row r="8249" spans="1:17" x14ac:dyDescent="0.25">
      <c r="A8249" s="20"/>
      <c r="B8249" s="21"/>
      <c r="C8249" s="22"/>
      <c r="D8249" s="23"/>
      <c r="E8249" s="22"/>
      <c r="F8249" s="23"/>
      <c r="G8249" s="24"/>
      <c r="H8249" s="22"/>
      <c r="I8249" s="22"/>
      <c r="J8249" s="22"/>
      <c r="K8249" s="22"/>
      <c r="L8249" s="66"/>
      <c r="M8249" s="67"/>
      <c r="N8249" s="22"/>
      <c r="O8249" s="22"/>
      <c r="P8249" s="25"/>
      <c r="Q8249" s="26"/>
    </row>
    <row r="8250" spans="1:17" x14ac:dyDescent="0.25">
      <c r="A8250" s="20"/>
      <c r="B8250" s="21"/>
      <c r="C8250" s="22"/>
      <c r="D8250" s="23"/>
      <c r="E8250" s="22"/>
      <c r="F8250" s="23"/>
      <c r="G8250" s="24"/>
      <c r="H8250" s="22"/>
      <c r="I8250" s="22"/>
      <c r="J8250" s="22"/>
      <c r="K8250" s="22"/>
      <c r="L8250" s="66"/>
      <c r="M8250" s="67"/>
      <c r="N8250" s="22"/>
      <c r="O8250" s="22"/>
      <c r="P8250" s="25"/>
      <c r="Q8250" s="26"/>
    </row>
    <row r="8251" spans="1:17" x14ac:dyDescent="0.25">
      <c r="A8251" s="20"/>
      <c r="B8251" s="21"/>
      <c r="C8251" s="22"/>
      <c r="D8251" s="23"/>
      <c r="E8251" s="22"/>
      <c r="F8251" s="23"/>
      <c r="G8251" s="24"/>
      <c r="H8251" s="22"/>
      <c r="I8251" s="22"/>
      <c r="J8251" s="22"/>
      <c r="K8251" s="22"/>
      <c r="L8251" s="66"/>
      <c r="M8251" s="67"/>
      <c r="N8251" s="22"/>
      <c r="O8251" s="22"/>
      <c r="P8251" s="25"/>
      <c r="Q8251" s="26"/>
    </row>
    <row r="8252" spans="1:17" x14ac:dyDescent="0.25">
      <c r="A8252" s="20"/>
      <c r="B8252" s="21"/>
      <c r="C8252" s="22"/>
      <c r="D8252" s="23"/>
      <c r="E8252" s="22"/>
      <c r="F8252" s="23"/>
      <c r="G8252" s="24"/>
      <c r="H8252" s="22"/>
      <c r="I8252" s="22"/>
      <c r="J8252" s="22"/>
      <c r="K8252" s="22"/>
      <c r="L8252" s="66"/>
      <c r="M8252" s="67"/>
      <c r="N8252" s="22"/>
      <c r="O8252" s="22"/>
      <c r="P8252" s="25"/>
      <c r="Q8252" s="26"/>
    </row>
    <row r="8253" spans="1:17" x14ac:dyDescent="0.25">
      <c r="A8253" s="20"/>
      <c r="B8253" s="21"/>
      <c r="C8253" s="22"/>
      <c r="D8253" s="23"/>
      <c r="E8253" s="22"/>
      <c r="F8253" s="23"/>
      <c r="G8253" s="24"/>
      <c r="H8253" s="22"/>
      <c r="I8253" s="22"/>
      <c r="J8253" s="22"/>
      <c r="K8253" s="22"/>
      <c r="L8253" s="66"/>
      <c r="M8253" s="67"/>
      <c r="N8253" s="22"/>
      <c r="O8253" s="22"/>
      <c r="P8253" s="25"/>
      <c r="Q8253" s="26"/>
    </row>
    <row r="8254" spans="1:17" x14ac:dyDescent="0.25">
      <c r="A8254" s="20"/>
      <c r="B8254" s="21"/>
      <c r="C8254" s="22"/>
      <c r="D8254" s="23"/>
      <c r="E8254" s="22"/>
      <c r="F8254" s="23"/>
      <c r="G8254" s="24"/>
      <c r="H8254" s="22"/>
      <c r="I8254" s="22"/>
      <c r="J8254" s="22"/>
      <c r="K8254" s="22"/>
      <c r="L8254" s="66"/>
      <c r="M8254" s="67"/>
      <c r="N8254" s="22"/>
      <c r="O8254" s="22"/>
      <c r="P8254" s="25"/>
      <c r="Q8254" s="26"/>
    </row>
    <row r="8255" spans="1:17" x14ac:dyDescent="0.25">
      <c r="A8255" s="20"/>
      <c r="B8255" s="21"/>
      <c r="C8255" s="22"/>
      <c r="D8255" s="23"/>
      <c r="E8255" s="22"/>
      <c r="F8255" s="23"/>
      <c r="G8255" s="24"/>
      <c r="H8255" s="22"/>
      <c r="I8255" s="22"/>
      <c r="J8255" s="22"/>
      <c r="K8255" s="22"/>
      <c r="L8255" s="66"/>
      <c r="M8255" s="67"/>
      <c r="N8255" s="22"/>
      <c r="O8255" s="22"/>
      <c r="P8255" s="25"/>
      <c r="Q8255" s="26"/>
    </row>
    <row r="8256" spans="1:17" x14ac:dyDescent="0.25">
      <c r="A8256" s="20"/>
      <c r="B8256" s="21"/>
      <c r="C8256" s="22"/>
      <c r="D8256" s="23"/>
      <c r="E8256" s="22"/>
      <c r="F8256" s="23"/>
      <c r="G8256" s="24"/>
      <c r="H8256" s="22"/>
      <c r="I8256" s="22"/>
      <c r="J8256" s="22"/>
      <c r="K8256" s="22"/>
      <c r="L8256" s="66"/>
      <c r="M8256" s="67"/>
      <c r="N8256" s="22"/>
      <c r="O8256" s="22"/>
      <c r="P8256" s="25"/>
      <c r="Q8256" s="26"/>
    </row>
    <row r="8257" spans="1:17" x14ac:dyDescent="0.25">
      <c r="A8257" s="20"/>
      <c r="B8257" s="21"/>
      <c r="C8257" s="22"/>
      <c r="D8257" s="23"/>
      <c r="E8257" s="22"/>
      <c r="F8257" s="23"/>
      <c r="G8257" s="24"/>
      <c r="H8257" s="22"/>
      <c r="I8257" s="22"/>
      <c r="J8257" s="22"/>
      <c r="K8257" s="22"/>
      <c r="L8257" s="66"/>
      <c r="M8257" s="67"/>
      <c r="N8257" s="22"/>
      <c r="O8257" s="22"/>
      <c r="P8257" s="25"/>
      <c r="Q8257" s="26"/>
    </row>
    <row r="8258" spans="1:17" x14ac:dyDescent="0.25">
      <c r="A8258" s="20"/>
      <c r="B8258" s="21"/>
      <c r="C8258" s="22"/>
      <c r="D8258" s="23"/>
      <c r="E8258" s="22"/>
      <c r="F8258" s="23"/>
      <c r="G8258" s="24"/>
      <c r="H8258" s="22"/>
      <c r="I8258" s="22"/>
      <c r="J8258" s="22"/>
      <c r="K8258" s="22"/>
      <c r="L8258" s="66"/>
      <c r="M8258" s="67"/>
      <c r="N8258" s="22"/>
      <c r="O8258" s="22"/>
      <c r="P8258" s="25"/>
      <c r="Q8258" s="26"/>
    </row>
    <row r="8259" spans="1:17" x14ac:dyDescent="0.25">
      <c r="A8259" s="20"/>
      <c r="B8259" s="21"/>
      <c r="C8259" s="22"/>
      <c r="D8259" s="23"/>
      <c r="E8259" s="22"/>
      <c r="F8259" s="23"/>
      <c r="G8259" s="24"/>
      <c r="H8259" s="22"/>
      <c r="I8259" s="22"/>
      <c r="J8259" s="22"/>
      <c r="K8259" s="22"/>
      <c r="L8259" s="66"/>
      <c r="M8259" s="67"/>
      <c r="N8259" s="22"/>
      <c r="O8259" s="22"/>
      <c r="P8259" s="25"/>
      <c r="Q8259" s="26"/>
    </row>
    <row r="8260" spans="1:17" x14ac:dyDescent="0.25">
      <c r="A8260" s="20"/>
      <c r="B8260" s="21"/>
      <c r="C8260" s="22"/>
      <c r="D8260" s="23"/>
      <c r="E8260" s="22"/>
      <c r="F8260" s="23"/>
      <c r="G8260" s="24"/>
      <c r="H8260" s="22"/>
      <c r="I8260" s="22"/>
      <c r="J8260" s="22"/>
      <c r="K8260" s="22"/>
      <c r="L8260" s="66"/>
      <c r="M8260" s="67"/>
      <c r="N8260" s="22"/>
      <c r="O8260" s="22"/>
      <c r="P8260" s="25"/>
      <c r="Q8260" s="26"/>
    </row>
    <row r="8261" spans="1:17" x14ac:dyDescent="0.25">
      <c r="A8261" s="20"/>
      <c r="B8261" s="21"/>
      <c r="C8261" s="22"/>
      <c r="D8261" s="23"/>
      <c r="E8261" s="22"/>
      <c r="F8261" s="23"/>
      <c r="G8261" s="24"/>
      <c r="H8261" s="22"/>
      <c r="I8261" s="22"/>
      <c r="J8261" s="22"/>
      <c r="K8261" s="22"/>
      <c r="L8261" s="66"/>
      <c r="M8261" s="67"/>
      <c r="N8261" s="22"/>
      <c r="O8261" s="22"/>
      <c r="P8261" s="25"/>
      <c r="Q8261" s="26"/>
    </row>
    <row r="8262" spans="1:17" x14ac:dyDescent="0.25">
      <c r="A8262" s="20"/>
      <c r="B8262" s="21"/>
      <c r="C8262" s="22"/>
      <c r="D8262" s="23"/>
      <c r="E8262" s="22"/>
      <c r="F8262" s="23"/>
      <c r="G8262" s="24"/>
      <c r="H8262" s="22"/>
      <c r="I8262" s="22"/>
      <c r="J8262" s="22"/>
      <c r="K8262" s="22"/>
      <c r="L8262" s="66"/>
      <c r="M8262" s="67"/>
      <c r="N8262" s="22"/>
      <c r="O8262" s="22"/>
      <c r="P8262" s="25"/>
      <c r="Q8262" s="26"/>
    </row>
    <row r="8263" spans="1:17" x14ac:dyDescent="0.25">
      <c r="A8263" s="20"/>
      <c r="B8263" s="21"/>
      <c r="C8263" s="22"/>
      <c r="D8263" s="23"/>
      <c r="E8263" s="22"/>
      <c r="F8263" s="23"/>
      <c r="G8263" s="24"/>
      <c r="H8263" s="22"/>
      <c r="I8263" s="22"/>
      <c r="J8263" s="22"/>
      <c r="K8263" s="22"/>
      <c r="L8263" s="66"/>
      <c r="M8263" s="67"/>
      <c r="N8263" s="22"/>
      <c r="O8263" s="22"/>
      <c r="P8263" s="25"/>
      <c r="Q8263" s="26"/>
    </row>
    <row r="8264" spans="1:17" x14ac:dyDescent="0.25">
      <c r="A8264" s="20"/>
      <c r="B8264" s="21"/>
      <c r="C8264" s="22"/>
      <c r="D8264" s="23"/>
      <c r="E8264" s="22"/>
      <c r="F8264" s="23"/>
      <c r="G8264" s="24"/>
      <c r="H8264" s="22"/>
      <c r="I8264" s="22"/>
      <c r="J8264" s="22"/>
      <c r="K8264" s="22"/>
      <c r="L8264" s="66"/>
      <c r="M8264" s="67"/>
      <c r="N8264" s="22"/>
      <c r="O8264" s="22"/>
      <c r="P8264" s="25"/>
      <c r="Q8264" s="26"/>
    </row>
    <row r="8265" spans="1:17" x14ac:dyDescent="0.25">
      <c r="A8265" s="20"/>
      <c r="B8265" s="21"/>
      <c r="C8265" s="22"/>
      <c r="D8265" s="23"/>
      <c r="E8265" s="22"/>
      <c r="F8265" s="23"/>
      <c r="G8265" s="24"/>
      <c r="H8265" s="22"/>
      <c r="I8265" s="22"/>
      <c r="J8265" s="22"/>
      <c r="K8265" s="22"/>
      <c r="L8265" s="66"/>
      <c r="M8265" s="67"/>
      <c r="N8265" s="22"/>
      <c r="O8265" s="22"/>
      <c r="P8265" s="25"/>
      <c r="Q8265" s="26"/>
    </row>
    <row r="8266" spans="1:17" x14ac:dyDescent="0.25">
      <c r="A8266" s="20"/>
      <c r="B8266" s="21"/>
      <c r="C8266" s="22"/>
      <c r="D8266" s="23"/>
      <c r="E8266" s="22"/>
      <c r="F8266" s="23"/>
      <c r="G8266" s="24"/>
      <c r="H8266" s="22"/>
      <c r="I8266" s="22"/>
      <c r="J8266" s="22"/>
      <c r="K8266" s="22"/>
      <c r="L8266" s="66"/>
      <c r="M8266" s="67"/>
      <c r="N8266" s="22"/>
      <c r="O8266" s="22"/>
      <c r="P8266" s="25"/>
      <c r="Q8266" s="26"/>
    </row>
    <row r="8267" spans="1:17" x14ac:dyDescent="0.25">
      <c r="A8267" s="20"/>
      <c r="B8267" s="21"/>
      <c r="C8267" s="22"/>
      <c r="D8267" s="23"/>
      <c r="E8267" s="22"/>
      <c r="F8267" s="23"/>
      <c r="G8267" s="24"/>
      <c r="H8267" s="22"/>
      <c r="I8267" s="22"/>
      <c r="J8267" s="22"/>
      <c r="K8267" s="22"/>
      <c r="L8267" s="66"/>
      <c r="M8267" s="67"/>
      <c r="N8267" s="22"/>
      <c r="O8267" s="22"/>
      <c r="P8267" s="25"/>
      <c r="Q8267" s="26"/>
    </row>
    <row r="8268" spans="1:17" x14ac:dyDescent="0.25">
      <c r="A8268" s="20"/>
      <c r="B8268" s="21"/>
      <c r="C8268" s="22"/>
      <c r="D8268" s="23"/>
      <c r="E8268" s="22"/>
      <c r="F8268" s="23"/>
      <c r="G8268" s="24"/>
      <c r="H8268" s="22"/>
      <c r="I8268" s="22"/>
      <c r="J8268" s="22"/>
      <c r="K8268" s="22"/>
      <c r="L8268" s="66"/>
      <c r="M8268" s="67"/>
      <c r="N8268" s="22"/>
      <c r="O8268" s="22"/>
      <c r="P8268" s="25"/>
      <c r="Q8268" s="26"/>
    </row>
    <row r="8269" spans="1:17" x14ac:dyDescent="0.25">
      <c r="A8269" s="20"/>
      <c r="B8269" s="21"/>
      <c r="C8269" s="22"/>
      <c r="D8269" s="23"/>
      <c r="E8269" s="22"/>
      <c r="F8269" s="23"/>
      <c r="G8269" s="24"/>
      <c r="H8269" s="22"/>
      <c r="I8269" s="22"/>
      <c r="J8269" s="22"/>
      <c r="K8269" s="22"/>
      <c r="L8269" s="66"/>
      <c r="M8269" s="67"/>
      <c r="N8269" s="22"/>
      <c r="O8269" s="22"/>
      <c r="P8269" s="25"/>
      <c r="Q8269" s="26"/>
    </row>
    <row r="8270" spans="1:17" x14ac:dyDescent="0.25">
      <c r="A8270" s="20"/>
      <c r="B8270" s="21"/>
      <c r="C8270" s="22"/>
      <c r="D8270" s="23"/>
      <c r="E8270" s="22"/>
      <c r="F8270" s="23"/>
      <c r="G8270" s="24"/>
      <c r="H8270" s="22"/>
      <c r="I8270" s="22"/>
      <c r="J8270" s="22"/>
      <c r="K8270" s="22"/>
      <c r="L8270" s="66"/>
      <c r="M8270" s="67"/>
      <c r="N8270" s="22"/>
      <c r="O8270" s="22"/>
      <c r="P8270" s="25"/>
      <c r="Q8270" s="26"/>
    </row>
    <row r="8271" spans="1:17" x14ac:dyDescent="0.25">
      <c r="A8271" s="20"/>
      <c r="B8271" s="21"/>
      <c r="C8271" s="22"/>
      <c r="D8271" s="23"/>
      <c r="E8271" s="22"/>
      <c r="F8271" s="23"/>
      <c r="G8271" s="24"/>
      <c r="H8271" s="22"/>
      <c r="I8271" s="22"/>
      <c r="J8271" s="22"/>
      <c r="K8271" s="22"/>
      <c r="L8271" s="66"/>
      <c r="M8271" s="67"/>
      <c r="N8271" s="22"/>
      <c r="O8271" s="22"/>
      <c r="P8271" s="25"/>
      <c r="Q8271" s="26"/>
    </row>
    <row r="8272" spans="1:17" x14ac:dyDescent="0.25">
      <c r="A8272" s="20"/>
      <c r="B8272" s="21"/>
      <c r="C8272" s="22"/>
      <c r="D8272" s="23"/>
      <c r="E8272" s="22"/>
      <c r="F8272" s="23"/>
      <c r="G8272" s="24"/>
      <c r="H8272" s="22"/>
      <c r="I8272" s="22"/>
      <c r="J8272" s="22"/>
      <c r="K8272" s="22"/>
      <c r="L8272" s="66"/>
      <c r="M8272" s="67"/>
      <c r="N8272" s="22"/>
      <c r="O8272" s="22"/>
      <c r="P8272" s="25"/>
      <c r="Q8272" s="26"/>
    </row>
    <row r="8273" spans="1:17" x14ac:dyDescent="0.25">
      <c r="A8273" s="20"/>
      <c r="B8273" s="21"/>
      <c r="C8273" s="22"/>
      <c r="D8273" s="23"/>
      <c r="E8273" s="22"/>
      <c r="F8273" s="23"/>
      <c r="G8273" s="24"/>
      <c r="H8273" s="22"/>
      <c r="I8273" s="22"/>
      <c r="J8273" s="22"/>
      <c r="K8273" s="22"/>
      <c r="L8273" s="66"/>
      <c r="M8273" s="67"/>
      <c r="N8273" s="22"/>
      <c r="O8273" s="22"/>
      <c r="P8273" s="25"/>
      <c r="Q8273" s="26"/>
    </row>
    <row r="8274" spans="1:17" x14ac:dyDescent="0.25">
      <c r="A8274" s="20"/>
      <c r="B8274" s="21"/>
      <c r="C8274" s="22"/>
      <c r="D8274" s="23"/>
      <c r="E8274" s="22"/>
      <c r="F8274" s="23"/>
      <c r="G8274" s="24"/>
      <c r="H8274" s="22"/>
      <c r="I8274" s="22"/>
      <c r="J8274" s="22"/>
      <c r="K8274" s="22"/>
      <c r="L8274" s="66"/>
      <c r="M8274" s="67"/>
      <c r="N8274" s="22"/>
      <c r="O8274" s="22"/>
      <c r="P8274" s="25"/>
      <c r="Q8274" s="26"/>
    </row>
    <row r="8275" spans="1:17" x14ac:dyDescent="0.25">
      <c r="A8275" s="20"/>
      <c r="B8275" s="21"/>
      <c r="C8275" s="22"/>
      <c r="D8275" s="23"/>
      <c r="E8275" s="22"/>
      <c r="F8275" s="23"/>
      <c r="G8275" s="24"/>
      <c r="H8275" s="22"/>
      <c r="I8275" s="22"/>
      <c r="J8275" s="22"/>
      <c r="K8275" s="22"/>
      <c r="L8275" s="66"/>
      <c r="M8275" s="67"/>
      <c r="N8275" s="22"/>
      <c r="O8275" s="22"/>
      <c r="P8275" s="25"/>
      <c r="Q8275" s="26"/>
    </row>
    <row r="8276" spans="1:17" x14ac:dyDescent="0.25">
      <c r="A8276" s="20"/>
      <c r="B8276" s="21"/>
      <c r="C8276" s="22"/>
      <c r="D8276" s="23"/>
      <c r="E8276" s="22"/>
      <c r="F8276" s="23"/>
      <c r="G8276" s="24"/>
      <c r="H8276" s="22"/>
      <c r="I8276" s="22"/>
      <c r="J8276" s="22"/>
      <c r="K8276" s="22"/>
      <c r="L8276" s="66"/>
      <c r="M8276" s="67"/>
      <c r="N8276" s="22"/>
      <c r="O8276" s="22"/>
      <c r="P8276" s="25"/>
      <c r="Q8276" s="26"/>
    </row>
    <row r="8277" spans="1:17" x14ac:dyDescent="0.25">
      <c r="A8277" s="20"/>
      <c r="B8277" s="21"/>
      <c r="C8277" s="22"/>
      <c r="D8277" s="23"/>
      <c r="E8277" s="22"/>
      <c r="F8277" s="23"/>
      <c r="G8277" s="24"/>
      <c r="H8277" s="22"/>
      <c r="I8277" s="22"/>
      <c r="J8277" s="22"/>
      <c r="K8277" s="22"/>
      <c r="L8277" s="66"/>
      <c r="M8277" s="67"/>
      <c r="N8277" s="22"/>
      <c r="O8277" s="22"/>
      <c r="P8277" s="25"/>
      <c r="Q8277" s="26"/>
    </row>
    <row r="8278" spans="1:17" x14ac:dyDescent="0.25">
      <c r="A8278" s="20"/>
      <c r="B8278" s="21"/>
      <c r="C8278" s="22"/>
      <c r="D8278" s="23"/>
      <c r="E8278" s="22"/>
      <c r="F8278" s="23"/>
      <c r="G8278" s="24"/>
      <c r="H8278" s="22"/>
      <c r="I8278" s="22"/>
      <c r="J8278" s="22"/>
      <c r="K8278" s="22"/>
      <c r="L8278" s="66"/>
      <c r="M8278" s="67"/>
      <c r="N8278" s="22"/>
      <c r="O8278" s="22"/>
      <c r="P8278" s="25"/>
      <c r="Q8278" s="26"/>
    </row>
    <row r="8279" spans="1:17" x14ac:dyDescent="0.25">
      <c r="A8279" s="20"/>
      <c r="B8279" s="21"/>
      <c r="C8279" s="22"/>
      <c r="D8279" s="23"/>
      <c r="E8279" s="22"/>
      <c r="F8279" s="23"/>
      <c r="G8279" s="24"/>
      <c r="H8279" s="22"/>
      <c r="I8279" s="22"/>
      <c r="J8279" s="22"/>
      <c r="K8279" s="22"/>
      <c r="L8279" s="66"/>
      <c r="M8279" s="67"/>
      <c r="N8279" s="22"/>
      <c r="O8279" s="22"/>
      <c r="P8279" s="25"/>
      <c r="Q8279" s="26"/>
    </row>
    <row r="8280" spans="1:17" x14ac:dyDescent="0.25">
      <c r="A8280" s="20"/>
      <c r="B8280" s="21"/>
      <c r="C8280" s="22"/>
      <c r="D8280" s="23"/>
      <c r="E8280" s="22"/>
      <c r="F8280" s="23"/>
      <c r="G8280" s="24"/>
      <c r="H8280" s="22"/>
      <c r="I8280" s="22"/>
      <c r="J8280" s="22"/>
      <c r="K8280" s="22"/>
      <c r="L8280" s="66"/>
      <c r="M8280" s="67"/>
      <c r="N8280" s="22"/>
      <c r="O8280" s="22"/>
      <c r="P8280" s="25"/>
      <c r="Q8280" s="26"/>
    </row>
    <row r="8281" spans="1:17" x14ac:dyDescent="0.25">
      <c r="A8281" s="20"/>
      <c r="B8281" s="21"/>
      <c r="C8281" s="22"/>
      <c r="D8281" s="23"/>
      <c r="E8281" s="22"/>
      <c r="F8281" s="23"/>
      <c r="G8281" s="24"/>
      <c r="H8281" s="22"/>
      <c r="I8281" s="22"/>
      <c r="J8281" s="22"/>
      <c r="K8281" s="22"/>
      <c r="L8281" s="66"/>
      <c r="M8281" s="67"/>
      <c r="N8281" s="22"/>
      <c r="O8281" s="22"/>
      <c r="P8281" s="25"/>
      <c r="Q8281" s="26"/>
    </row>
    <row r="8282" spans="1:17" x14ac:dyDescent="0.25">
      <c r="A8282" s="20"/>
      <c r="B8282" s="21"/>
      <c r="C8282" s="22"/>
      <c r="D8282" s="23"/>
      <c r="E8282" s="22"/>
      <c r="F8282" s="23"/>
      <c r="G8282" s="24"/>
      <c r="H8282" s="22"/>
      <c r="I8282" s="22"/>
      <c r="J8282" s="22"/>
      <c r="K8282" s="22"/>
      <c r="L8282" s="66"/>
      <c r="M8282" s="67"/>
      <c r="N8282" s="22"/>
      <c r="O8282" s="22"/>
      <c r="P8282" s="25"/>
      <c r="Q8282" s="26"/>
    </row>
    <row r="8283" spans="1:17" x14ac:dyDescent="0.25">
      <c r="A8283" s="20"/>
      <c r="B8283" s="21"/>
      <c r="C8283" s="22"/>
      <c r="D8283" s="23"/>
      <c r="E8283" s="22"/>
      <c r="F8283" s="23"/>
      <c r="G8283" s="24"/>
      <c r="H8283" s="22"/>
      <c r="I8283" s="22"/>
      <c r="J8283" s="22"/>
      <c r="K8283" s="22"/>
      <c r="L8283" s="66"/>
      <c r="M8283" s="67"/>
      <c r="N8283" s="22"/>
      <c r="O8283" s="22"/>
      <c r="P8283" s="25"/>
      <c r="Q8283" s="26"/>
    </row>
    <row r="8284" spans="1:17" x14ac:dyDescent="0.25">
      <c r="A8284" s="20"/>
      <c r="B8284" s="21"/>
      <c r="C8284" s="22"/>
      <c r="D8284" s="23"/>
      <c r="E8284" s="22"/>
      <c r="F8284" s="23"/>
      <c r="G8284" s="24"/>
      <c r="H8284" s="22"/>
      <c r="I8284" s="22"/>
      <c r="J8284" s="22"/>
      <c r="K8284" s="22"/>
      <c r="L8284" s="66"/>
      <c r="M8284" s="67"/>
      <c r="N8284" s="22"/>
      <c r="O8284" s="22"/>
      <c r="P8284" s="25"/>
      <c r="Q8284" s="26"/>
    </row>
    <row r="8285" spans="1:17" x14ac:dyDescent="0.25">
      <c r="A8285" s="20"/>
      <c r="B8285" s="21"/>
      <c r="C8285" s="22"/>
      <c r="D8285" s="23"/>
      <c r="E8285" s="22"/>
      <c r="F8285" s="23"/>
      <c r="G8285" s="24"/>
      <c r="H8285" s="22"/>
      <c r="I8285" s="22"/>
      <c r="J8285" s="22"/>
      <c r="K8285" s="22"/>
      <c r="L8285" s="66"/>
      <c r="M8285" s="67"/>
      <c r="N8285" s="22"/>
      <c r="O8285" s="22"/>
      <c r="P8285" s="25"/>
      <c r="Q8285" s="26"/>
    </row>
    <row r="8286" spans="1:17" x14ac:dyDescent="0.25">
      <c r="A8286" s="20"/>
      <c r="B8286" s="21"/>
      <c r="C8286" s="22"/>
      <c r="D8286" s="23"/>
      <c r="E8286" s="22"/>
      <c r="F8286" s="23"/>
      <c r="G8286" s="24"/>
      <c r="H8286" s="22"/>
      <c r="I8286" s="22"/>
      <c r="J8286" s="22"/>
      <c r="K8286" s="22"/>
      <c r="L8286" s="66"/>
      <c r="M8286" s="67"/>
      <c r="N8286" s="22"/>
      <c r="O8286" s="22"/>
      <c r="P8286" s="25"/>
      <c r="Q8286" s="26"/>
    </row>
    <row r="8287" spans="1:17" x14ac:dyDescent="0.25">
      <c r="A8287" s="20"/>
      <c r="B8287" s="21"/>
      <c r="C8287" s="22"/>
      <c r="D8287" s="23"/>
      <c r="E8287" s="22"/>
      <c r="F8287" s="23"/>
      <c r="G8287" s="24"/>
      <c r="H8287" s="22"/>
      <c r="I8287" s="22"/>
      <c r="J8287" s="22"/>
      <c r="K8287" s="22"/>
      <c r="L8287" s="66"/>
      <c r="M8287" s="67"/>
      <c r="N8287" s="22"/>
      <c r="O8287" s="22"/>
      <c r="P8287" s="25"/>
      <c r="Q8287" s="26"/>
    </row>
    <row r="8288" spans="1:17" x14ac:dyDescent="0.25">
      <c r="A8288" s="20"/>
      <c r="B8288" s="21"/>
      <c r="C8288" s="22"/>
      <c r="D8288" s="23"/>
      <c r="E8288" s="22"/>
      <c r="F8288" s="23"/>
      <c r="G8288" s="24"/>
      <c r="H8288" s="22"/>
      <c r="I8288" s="22"/>
      <c r="J8288" s="22"/>
      <c r="K8288" s="22"/>
      <c r="L8288" s="66"/>
      <c r="M8288" s="67"/>
      <c r="N8288" s="22"/>
      <c r="O8288" s="22"/>
      <c r="P8288" s="25"/>
      <c r="Q8288" s="26"/>
    </row>
    <row r="8289" spans="1:17" x14ac:dyDescent="0.25">
      <c r="A8289" s="20"/>
      <c r="B8289" s="21"/>
      <c r="C8289" s="22"/>
      <c r="D8289" s="23"/>
      <c r="E8289" s="22"/>
      <c r="F8289" s="23"/>
      <c r="G8289" s="24"/>
      <c r="H8289" s="22"/>
      <c r="I8289" s="22"/>
      <c r="J8289" s="22"/>
      <c r="K8289" s="22"/>
      <c r="L8289" s="66"/>
      <c r="M8289" s="67"/>
      <c r="N8289" s="22"/>
      <c r="O8289" s="22"/>
      <c r="P8289" s="25"/>
      <c r="Q8289" s="26"/>
    </row>
    <row r="8290" spans="1:17" x14ac:dyDescent="0.25">
      <c r="A8290" s="20"/>
      <c r="B8290" s="21"/>
      <c r="C8290" s="22"/>
      <c r="D8290" s="23"/>
      <c r="E8290" s="22"/>
      <c r="F8290" s="23"/>
      <c r="G8290" s="24"/>
      <c r="H8290" s="22"/>
      <c r="I8290" s="22"/>
      <c r="J8290" s="22"/>
      <c r="K8290" s="22"/>
      <c r="L8290" s="66"/>
      <c r="M8290" s="67"/>
      <c r="N8290" s="22"/>
      <c r="O8290" s="22"/>
      <c r="P8290" s="25"/>
      <c r="Q8290" s="26"/>
    </row>
    <row r="8291" spans="1:17" x14ac:dyDescent="0.25">
      <c r="A8291" s="20"/>
      <c r="B8291" s="21"/>
      <c r="C8291" s="22"/>
      <c r="D8291" s="23"/>
      <c r="E8291" s="22"/>
      <c r="F8291" s="23"/>
      <c r="G8291" s="24"/>
      <c r="H8291" s="22"/>
      <c r="I8291" s="22"/>
      <c r="J8291" s="22"/>
      <c r="K8291" s="22"/>
      <c r="L8291" s="66"/>
      <c r="M8291" s="67"/>
      <c r="N8291" s="22"/>
      <c r="O8291" s="22"/>
      <c r="P8291" s="25"/>
      <c r="Q8291" s="26"/>
    </row>
    <row r="8292" spans="1:17" x14ac:dyDescent="0.25">
      <c r="A8292" s="20"/>
      <c r="B8292" s="21"/>
      <c r="C8292" s="22"/>
      <c r="D8292" s="23"/>
      <c r="E8292" s="22"/>
      <c r="F8292" s="23"/>
      <c r="G8292" s="24"/>
      <c r="H8292" s="22"/>
      <c r="I8292" s="22"/>
      <c r="J8292" s="22"/>
      <c r="K8292" s="22"/>
      <c r="L8292" s="66"/>
      <c r="M8292" s="67"/>
      <c r="N8292" s="22"/>
      <c r="O8292" s="22"/>
      <c r="P8292" s="25"/>
      <c r="Q8292" s="26"/>
    </row>
    <row r="8293" spans="1:17" x14ac:dyDescent="0.25">
      <c r="A8293" s="20"/>
      <c r="B8293" s="21"/>
      <c r="C8293" s="22"/>
      <c r="D8293" s="23"/>
      <c r="E8293" s="22"/>
      <c r="F8293" s="23"/>
      <c r="G8293" s="24"/>
      <c r="H8293" s="22"/>
      <c r="I8293" s="22"/>
      <c r="J8293" s="22"/>
      <c r="K8293" s="22"/>
      <c r="L8293" s="66"/>
      <c r="M8293" s="67"/>
      <c r="N8293" s="22"/>
      <c r="O8293" s="22"/>
      <c r="P8293" s="25"/>
      <c r="Q8293" s="26"/>
    </row>
    <row r="8294" spans="1:17" x14ac:dyDescent="0.25">
      <c r="A8294" s="20"/>
      <c r="B8294" s="21"/>
      <c r="C8294" s="22"/>
      <c r="D8294" s="23"/>
      <c r="E8294" s="22"/>
      <c r="F8294" s="23"/>
      <c r="G8294" s="24"/>
      <c r="H8294" s="22"/>
      <c r="I8294" s="22"/>
      <c r="J8294" s="22"/>
      <c r="K8294" s="22"/>
      <c r="L8294" s="66"/>
      <c r="M8294" s="67"/>
      <c r="N8294" s="22"/>
      <c r="O8294" s="22"/>
      <c r="P8294" s="25"/>
      <c r="Q8294" s="26"/>
    </row>
    <row r="8295" spans="1:17" x14ac:dyDescent="0.25">
      <c r="A8295" s="20"/>
      <c r="B8295" s="21"/>
      <c r="C8295" s="22"/>
      <c r="D8295" s="23"/>
      <c r="E8295" s="22"/>
      <c r="F8295" s="23"/>
      <c r="G8295" s="24"/>
      <c r="H8295" s="22"/>
      <c r="I8295" s="22"/>
      <c r="J8295" s="22"/>
      <c r="K8295" s="22"/>
      <c r="L8295" s="66"/>
      <c r="M8295" s="67"/>
      <c r="N8295" s="22"/>
      <c r="O8295" s="22"/>
      <c r="P8295" s="25"/>
      <c r="Q8295" s="26"/>
    </row>
    <row r="8296" spans="1:17" x14ac:dyDescent="0.25">
      <c r="A8296" s="20"/>
      <c r="B8296" s="21"/>
      <c r="C8296" s="22"/>
      <c r="D8296" s="23"/>
      <c r="E8296" s="22"/>
      <c r="F8296" s="23"/>
      <c r="G8296" s="24"/>
      <c r="H8296" s="22"/>
      <c r="I8296" s="22"/>
      <c r="J8296" s="22"/>
      <c r="K8296" s="22"/>
      <c r="L8296" s="66"/>
      <c r="M8296" s="67"/>
      <c r="N8296" s="22"/>
      <c r="O8296" s="22"/>
      <c r="P8296" s="25"/>
      <c r="Q8296" s="26"/>
    </row>
    <row r="8297" spans="1:17" x14ac:dyDescent="0.25">
      <c r="A8297" s="20"/>
      <c r="B8297" s="21"/>
      <c r="C8297" s="22"/>
      <c r="D8297" s="23"/>
      <c r="E8297" s="22"/>
      <c r="F8297" s="23"/>
      <c r="G8297" s="24"/>
      <c r="H8297" s="22"/>
      <c r="I8297" s="22"/>
      <c r="J8297" s="22"/>
      <c r="K8297" s="22"/>
      <c r="L8297" s="66"/>
      <c r="M8297" s="67"/>
      <c r="N8297" s="22"/>
      <c r="O8297" s="22"/>
      <c r="P8297" s="25"/>
      <c r="Q8297" s="26"/>
    </row>
    <row r="8298" spans="1:17" x14ac:dyDescent="0.25">
      <c r="A8298" s="20"/>
      <c r="B8298" s="21"/>
      <c r="C8298" s="22"/>
      <c r="D8298" s="23"/>
      <c r="E8298" s="22"/>
      <c r="F8298" s="23"/>
      <c r="G8298" s="24"/>
      <c r="H8298" s="22"/>
      <c r="I8298" s="22"/>
      <c r="J8298" s="22"/>
      <c r="K8298" s="22"/>
      <c r="L8298" s="66"/>
      <c r="M8298" s="67"/>
      <c r="N8298" s="22"/>
      <c r="O8298" s="22"/>
      <c r="P8298" s="25"/>
      <c r="Q8298" s="26"/>
    </row>
    <row r="8299" spans="1:17" x14ac:dyDescent="0.25">
      <c r="A8299" s="20"/>
      <c r="B8299" s="21"/>
      <c r="C8299" s="22"/>
      <c r="D8299" s="23"/>
      <c r="E8299" s="22"/>
      <c r="F8299" s="23"/>
      <c r="G8299" s="24"/>
      <c r="H8299" s="22"/>
      <c r="I8299" s="22"/>
      <c r="J8299" s="22"/>
      <c r="K8299" s="22"/>
      <c r="L8299" s="66"/>
      <c r="M8299" s="67"/>
      <c r="N8299" s="22"/>
      <c r="O8299" s="22"/>
      <c r="P8299" s="25"/>
      <c r="Q8299" s="26"/>
    </row>
    <row r="8300" spans="1:17" x14ac:dyDescent="0.25">
      <c r="A8300" s="20"/>
      <c r="B8300" s="21"/>
      <c r="C8300" s="22"/>
      <c r="D8300" s="23"/>
      <c r="E8300" s="22"/>
      <c r="F8300" s="23"/>
      <c r="G8300" s="24"/>
      <c r="H8300" s="22"/>
      <c r="I8300" s="22"/>
      <c r="J8300" s="22"/>
      <c r="K8300" s="22"/>
      <c r="L8300" s="66"/>
      <c r="M8300" s="67"/>
      <c r="N8300" s="22"/>
      <c r="O8300" s="22"/>
      <c r="P8300" s="25"/>
      <c r="Q8300" s="26"/>
    </row>
    <row r="8301" spans="1:17" x14ac:dyDescent="0.25">
      <c r="A8301" s="20"/>
      <c r="B8301" s="21"/>
      <c r="C8301" s="22"/>
      <c r="D8301" s="23"/>
      <c r="E8301" s="22"/>
      <c r="F8301" s="23"/>
      <c r="G8301" s="24"/>
      <c r="H8301" s="22"/>
      <c r="I8301" s="22"/>
      <c r="J8301" s="22"/>
      <c r="K8301" s="22"/>
      <c r="L8301" s="66"/>
      <c r="M8301" s="67"/>
      <c r="N8301" s="22"/>
      <c r="O8301" s="22"/>
      <c r="P8301" s="25"/>
      <c r="Q8301" s="26"/>
    </row>
    <row r="8302" spans="1:17" x14ac:dyDescent="0.25">
      <c r="A8302" s="20"/>
      <c r="B8302" s="21"/>
      <c r="C8302" s="22"/>
      <c r="D8302" s="23"/>
      <c r="E8302" s="22"/>
      <c r="F8302" s="23"/>
      <c r="G8302" s="24"/>
      <c r="H8302" s="22"/>
      <c r="I8302" s="22"/>
      <c r="J8302" s="22"/>
      <c r="K8302" s="22"/>
      <c r="L8302" s="66"/>
      <c r="M8302" s="67"/>
      <c r="N8302" s="22"/>
      <c r="O8302" s="22"/>
      <c r="P8302" s="25"/>
      <c r="Q8302" s="26"/>
    </row>
    <row r="8303" spans="1:17" x14ac:dyDescent="0.25">
      <c r="A8303" s="20"/>
      <c r="B8303" s="21"/>
      <c r="C8303" s="22"/>
      <c r="D8303" s="23"/>
      <c r="E8303" s="22"/>
      <c r="F8303" s="23"/>
      <c r="G8303" s="24"/>
      <c r="H8303" s="22"/>
      <c r="I8303" s="22"/>
      <c r="J8303" s="22"/>
      <c r="K8303" s="22"/>
      <c r="L8303" s="66"/>
      <c r="M8303" s="67"/>
      <c r="N8303" s="22"/>
      <c r="O8303" s="22"/>
      <c r="P8303" s="25"/>
      <c r="Q8303" s="26"/>
    </row>
    <row r="8304" spans="1:17" x14ac:dyDescent="0.25">
      <c r="A8304" s="20"/>
      <c r="B8304" s="21"/>
      <c r="C8304" s="22"/>
      <c r="D8304" s="23"/>
      <c r="E8304" s="22"/>
      <c r="F8304" s="23"/>
      <c r="G8304" s="24"/>
      <c r="H8304" s="22"/>
      <c r="I8304" s="22"/>
      <c r="J8304" s="22"/>
      <c r="K8304" s="22"/>
      <c r="L8304" s="66"/>
      <c r="M8304" s="67"/>
      <c r="N8304" s="22"/>
      <c r="O8304" s="22"/>
      <c r="P8304" s="25"/>
      <c r="Q8304" s="26"/>
    </row>
    <row r="8305" spans="1:17" x14ac:dyDescent="0.25">
      <c r="A8305" s="20"/>
      <c r="B8305" s="21"/>
      <c r="C8305" s="22"/>
      <c r="D8305" s="23"/>
      <c r="E8305" s="22"/>
      <c r="F8305" s="23"/>
      <c r="G8305" s="24"/>
      <c r="H8305" s="22"/>
      <c r="I8305" s="22"/>
      <c r="J8305" s="22"/>
      <c r="K8305" s="22"/>
      <c r="L8305" s="66"/>
      <c r="M8305" s="67"/>
      <c r="N8305" s="22"/>
      <c r="O8305" s="22"/>
      <c r="P8305" s="25"/>
      <c r="Q8305" s="26"/>
    </row>
    <row r="8306" spans="1:17" x14ac:dyDescent="0.25">
      <c r="A8306" s="20"/>
      <c r="B8306" s="21"/>
      <c r="C8306" s="22"/>
      <c r="D8306" s="23"/>
      <c r="E8306" s="22"/>
      <c r="F8306" s="23"/>
      <c r="G8306" s="24"/>
      <c r="H8306" s="22"/>
      <c r="I8306" s="22"/>
      <c r="J8306" s="22"/>
      <c r="K8306" s="22"/>
      <c r="L8306" s="66"/>
      <c r="M8306" s="67"/>
      <c r="N8306" s="22"/>
      <c r="O8306" s="22"/>
      <c r="P8306" s="25"/>
      <c r="Q8306" s="26"/>
    </row>
    <row r="8307" spans="1:17" x14ac:dyDescent="0.25">
      <c r="A8307" s="20"/>
      <c r="B8307" s="21"/>
      <c r="C8307" s="22"/>
      <c r="D8307" s="23"/>
      <c r="E8307" s="22"/>
      <c r="F8307" s="23"/>
      <c r="G8307" s="24"/>
      <c r="H8307" s="22"/>
      <c r="I8307" s="22"/>
      <c r="J8307" s="22"/>
      <c r="K8307" s="22"/>
      <c r="L8307" s="66"/>
      <c r="M8307" s="67"/>
      <c r="N8307" s="22"/>
      <c r="O8307" s="22"/>
      <c r="P8307" s="25"/>
      <c r="Q8307" s="26"/>
    </row>
    <row r="8308" spans="1:17" x14ac:dyDescent="0.25">
      <c r="A8308" s="20"/>
      <c r="B8308" s="21"/>
      <c r="C8308" s="22"/>
      <c r="D8308" s="23"/>
      <c r="E8308" s="22"/>
      <c r="F8308" s="23"/>
      <c r="G8308" s="24"/>
      <c r="H8308" s="22"/>
      <c r="I8308" s="22"/>
      <c r="J8308" s="22"/>
      <c r="K8308" s="22"/>
      <c r="L8308" s="66"/>
      <c r="M8308" s="67"/>
      <c r="N8308" s="22"/>
      <c r="O8308" s="22"/>
      <c r="P8308" s="25"/>
      <c r="Q8308" s="26"/>
    </row>
    <row r="8309" spans="1:17" x14ac:dyDescent="0.25">
      <c r="A8309" s="20"/>
      <c r="B8309" s="21"/>
      <c r="C8309" s="22"/>
      <c r="D8309" s="23"/>
      <c r="E8309" s="22"/>
      <c r="F8309" s="23"/>
      <c r="G8309" s="24"/>
      <c r="H8309" s="22"/>
      <c r="I8309" s="22"/>
      <c r="J8309" s="22"/>
      <c r="K8309" s="22"/>
      <c r="L8309" s="66"/>
      <c r="M8309" s="67"/>
      <c r="N8309" s="22"/>
      <c r="O8309" s="22"/>
      <c r="P8309" s="25"/>
      <c r="Q8309" s="26"/>
    </row>
    <row r="8310" spans="1:17" x14ac:dyDescent="0.25">
      <c r="A8310" s="20"/>
      <c r="B8310" s="21"/>
      <c r="C8310" s="22"/>
      <c r="D8310" s="23"/>
      <c r="E8310" s="22"/>
      <c r="F8310" s="23"/>
      <c r="G8310" s="24"/>
      <c r="H8310" s="22"/>
      <c r="I8310" s="22"/>
      <c r="J8310" s="22"/>
      <c r="K8310" s="22"/>
      <c r="L8310" s="66"/>
      <c r="M8310" s="67"/>
      <c r="N8310" s="22"/>
      <c r="O8310" s="22"/>
      <c r="P8310" s="25"/>
      <c r="Q8310" s="26"/>
    </row>
    <row r="8311" spans="1:17" x14ac:dyDescent="0.25">
      <c r="A8311" s="20"/>
      <c r="B8311" s="21"/>
      <c r="C8311" s="22"/>
      <c r="D8311" s="23"/>
      <c r="E8311" s="22"/>
      <c r="F8311" s="23"/>
      <c r="G8311" s="24"/>
      <c r="H8311" s="22"/>
      <c r="I8311" s="22"/>
      <c r="J8311" s="22"/>
      <c r="K8311" s="22"/>
      <c r="L8311" s="66"/>
      <c r="M8311" s="67"/>
      <c r="N8311" s="22"/>
      <c r="O8311" s="22"/>
      <c r="P8311" s="25"/>
      <c r="Q8311" s="26"/>
    </row>
    <row r="8312" spans="1:17" x14ac:dyDescent="0.25">
      <c r="A8312" s="20"/>
      <c r="B8312" s="21"/>
      <c r="C8312" s="22"/>
      <c r="D8312" s="23"/>
      <c r="E8312" s="22"/>
      <c r="F8312" s="23"/>
      <c r="G8312" s="24"/>
      <c r="H8312" s="22"/>
      <c r="I8312" s="22"/>
      <c r="J8312" s="22"/>
      <c r="K8312" s="22"/>
      <c r="L8312" s="66"/>
      <c r="M8312" s="67"/>
      <c r="N8312" s="22"/>
      <c r="O8312" s="22"/>
      <c r="P8312" s="25"/>
      <c r="Q8312" s="26"/>
    </row>
    <row r="8313" spans="1:17" x14ac:dyDescent="0.25">
      <c r="A8313" s="20"/>
      <c r="B8313" s="21"/>
      <c r="C8313" s="22"/>
      <c r="D8313" s="23"/>
      <c r="E8313" s="22"/>
      <c r="F8313" s="23"/>
      <c r="G8313" s="24"/>
      <c r="H8313" s="22"/>
      <c r="I8313" s="22"/>
      <c r="J8313" s="22"/>
      <c r="K8313" s="22"/>
      <c r="L8313" s="66"/>
      <c r="M8313" s="67"/>
      <c r="N8313" s="22"/>
      <c r="O8313" s="22"/>
      <c r="P8313" s="25"/>
      <c r="Q8313" s="26"/>
    </row>
    <row r="8314" spans="1:17" x14ac:dyDescent="0.25">
      <c r="A8314" s="20"/>
      <c r="B8314" s="21"/>
      <c r="C8314" s="22"/>
      <c r="D8314" s="23"/>
      <c r="E8314" s="22"/>
      <c r="F8314" s="23"/>
      <c r="G8314" s="24"/>
      <c r="H8314" s="22"/>
      <c r="I8314" s="22"/>
      <c r="J8314" s="22"/>
      <c r="K8314" s="22"/>
      <c r="L8314" s="66"/>
      <c r="M8314" s="67"/>
      <c r="N8314" s="22"/>
      <c r="O8314" s="22"/>
      <c r="P8314" s="25"/>
      <c r="Q8314" s="26"/>
    </row>
    <row r="8315" spans="1:17" x14ac:dyDescent="0.25">
      <c r="A8315" s="20"/>
      <c r="B8315" s="21"/>
      <c r="C8315" s="22"/>
      <c r="D8315" s="23"/>
      <c r="E8315" s="22"/>
      <c r="F8315" s="23"/>
      <c r="G8315" s="24"/>
      <c r="H8315" s="22"/>
      <c r="I8315" s="22"/>
      <c r="J8315" s="22"/>
      <c r="K8315" s="22"/>
      <c r="L8315" s="66"/>
      <c r="M8315" s="67"/>
      <c r="N8315" s="22"/>
      <c r="O8315" s="22"/>
      <c r="P8315" s="25"/>
      <c r="Q8315" s="26"/>
    </row>
    <row r="8316" spans="1:17" x14ac:dyDescent="0.25">
      <c r="A8316" s="20"/>
      <c r="B8316" s="21"/>
      <c r="C8316" s="22"/>
      <c r="D8316" s="23"/>
      <c r="E8316" s="22"/>
      <c r="F8316" s="23"/>
      <c r="G8316" s="24"/>
      <c r="H8316" s="22"/>
      <c r="I8316" s="22"/>
      <c r="J8316" s="22"/>
      <c r="K8316" s="22"/>
      <c r="L8316" s="66"/>
      <c r="M8316" s="67"/>
      <c r="N8316" s="22"/>
      <c r="O8316" s="22"/>
      <c r="P8316" s="25"/>
      <c r="Q8316" s="26"/>
    </row>
    <row r="8317" spans="1:17" x14ac:dyDescent="0.25">
      <c r="A8317" s="20"/>
      <c r="B8317" s="21"/>
      <c r="C8317" s="22"/>
      <c r="D8317" s="23"/>
      <c r="E8317" s="22"/>
      <c r="F8317" s="23"/>
      <c r="G8317" s="24"/>
      <c r="H8317" s="22"/>
      <c r="I8317" s="22"/>
      <c r="J8317" s="22"/>
      <c r="K8317" s="22"/>
      <c r="L8317" s="66"/>
      <c r="M8317" s="67"/>
      <c r="N8317" s="22"/>
      <c r="O8317" s="22"/>
      <c r="P8317" s="25"/>
      <c r="Q8317" s="26"/>
    </row>
    <row r="8318" spans="1:17" x14ac:dyDescent="0.25">
      <c r="A8318" s="20"/>
      <c r="B8318" s="21"/>
      <c r="C8318" s="22"/>
      <c r="D8318" s="23"/>
      <c r="E8318" s="22"/>
      <c r="F8318" s="23"/>
      <c r="G8318" s="24"/>
      <c r="H8318" s="22"/>
      <c r="I8318" s="22"/>
      <c r="J8318" s="22"/>
      <c r="K8318" s="22"/>
      <c r="L8318" s="66"/>
      <c r="M8318" s="67"/>
      <c r="N8318" s="22"/>
      <c r="O8318" s="22"/>
      <c r="P8318" s="25"/>
      <c r="Q8318" s="26"/>
    </row>
    <row r="8319" spans="1:17" x14ac:dyDescent="0.25">
      <c r="A8319" s="20"/>
      <c r="B8319" s="21"/>
      <c r="C8319" s="22"/>
      <c r="D8319" s="23"/>
      <c r="E8319" s="22"/>
      <c r="F8319" s="23"/>
      <c r="G8319" s="24"/>
      <c r="H8319" s="22"/>
      <c r="I8319" s="22"/>
      <c r="J8319" s="22"/>
      <c r="K8319" s="22"/>
      <c r="L8319" s="66"/>
      <c r="M8319" s="67"/>
      <c r="N8319" s="22"/>
      <c r="O8319" s="22"/>
      <c r="P8319" s="25"/>
      <c r="Q8319" s="26"/>
    </row>
    <row r="8320" spans="1:17" x14ac:dyDescent="0.25">
      <c r="A8320" s="20"/>
      <c r="B8320" s="21"/>
      <c r="C8320" s="22"/>
      <c r="D8320" s="23"/>
      <c r="E8320" s="22"/>
      <c r="F8320" s="23"/>
      <c r="G8320" s="24"/>
      <c r="H8320" s="22"/>
      <c r="I8320" s="22"/>
      <c r="J8320" s="22"/>
      <c r="K8320" s="22"/>
      <c r="L8320" s="66"/>
      <c r="M8320" s="67"/>
      <c r="N8320" s="22"/>
      <c r="O8320" s="22"/>
      <c r="P8320" s="25"/>
      <c r="Q8320" s="26"/>
    </row>
    <row r="8321" spans="1:17" x14ac:dyDescent="0.25">
      <c r="A8321" s="20"/>
      <c r="B8321" s="21"/>
      <c r="C8321" s="22"/>
      <c r="D8321" s="23"/>
      <c r="E8321" s="22"/>
      <c r="F8321" s="23"/>
      <c r="G8321" s="24"/>
      <c r="H8321" s="22"/>
      <c r="I8321" s="22"/>
      <c r="J8321" s="22"/>
      <c r="K8321" s="22"/>
      <c r="L8321" s="66"/>
      <c r="M8321" s="67"/>
      <c r="N8321" s="22"/>
      <c r="O8321" s="22"/>
      <c r="P8321" s="25"/>
      <c r="Q8321" s="26"/>
    </row>
    <row r="8322" spans="1:17" x14ac:dyDescent="0.25">
      <c r="A8322" s="20"/>
      <c r="B8322" s="21"/>
      <c r="C8322" s="22"/>
      <c r="D8322" s="23"/>
      <c r="E8322" s="22"/>
      <c r="F8322" s="23"/>
      <c r="G8322" s="24"/>
      <c r="H8322" s="22"/>
      <c r="I8322" s="22"/>
      <c r="J8322" s="22"/>
      <c r="K8322" s="22"/>
      <c r="L8322" s="66"/>
      <c r="M8322" s="67"/>
      <c r="N8322" s="22"/>
      <c r="O8322" s="22"/>
      <c r="P8322" s="25"/>
      <c r="Q8322" s="26"/>
    </row>
    <row r="8323" spans="1:17" x14ac:dyDescent="0.25">
      <c r="A8323" s="20"/>
      <c r="B8323" s="21"/>
      <c r="C8323" s="22"/>
      <c r="D8323" s="23"/>
      <c r="E8323" s="22"/>
      <c r="F8323" s="23"/>
      <c r="G8323" s="24"/>
      <c r="H8323" s="22"/>
      <c r="I8323" s="22"/>
      <c r="J8323" s="22"/>
      <c r="K8323" s="22"/>
      <c r="L8323" s="66"/>
      <c r="M8323" s="67"/>
      <c r="N8323" s="22"/>
      <c r="O8323" s="22"/>
      <c r="P8323" s="25"/>
      <c r="Q8323" s="26"/>
    </row>
    <row r="8324" spans="1:17" x14ac:dyDescent="0.25">
      <c r="A8324" s="20"/>
      <c r="B8324" s="21"/>
      <c r="C8324" s="22"/>
      <c r="D8324" s="23"/>
      <c r="E8324" s="22"/>
      <c r="F8324" s="23"/>
      <c r="G8324" s="24"/>
      <c r="H8324" s="22"/>
      <c r="I8324" s="22"/>
      <c r="J8324" s="22"/>
      <c r="K8324" s="22"/>
      <c r="L8324" s="66"/>
      <c r="M8324" s="67"/>
      <c r="N8324" s="22"/>
      <c r="O8324" s="22"/>
      <c r="P8324" s="25"/>
      <c r="Q8324" s="26"/>
    </row>
    <row r="8325" spans="1:17" x14ac:dyDescent="0.25">
      <c r="A8325" s="20"/>
      <c r="B8325" s="21"/>
      <c r="C8325" s="22"/>
      <c r="D8325" s="23"/>
      <c r="E8325" s="22"/>
      <c r="F8325" s="23"/>
      <c r="G8325" s="24"/>
      <c r="H8325" s="22"/>
      <c r="I8325" s="22"/>
      <c r="J8325" s="22"/>
      <c r="K8325" s="22"/>
      <c r="L8325" s="66"/>
      <c r="M8325" s="67"/>
      <c r="N8325" s="22"/>
      <c r="O8325" s="22"/>
      <c r="P8325" s="25"/>
      <c r="Q8325" s="26"/>
    </row>
    <row r="8326" spans="1:17" x14ac:dyDescent="0.25">
      <c r="A8326" s="20"/>
      <c r="B8326" s="21"/>
      <c r="C8326" s="22"/>
      <c r="D8326" s="23"/>
      <c r="E8326" s="22"/>
      <c r="F8326" s="23"/>
      <c r="G8326" s="24"/>
      <c r="H8326" s="22"/>
      <c r="I8326" s="22"/>
      <c r="J8326" s="22"/>
      <c r="K8326" s="22"/>
      <c r="L8326" s="66"/>
      <c r="M8326" s="67"/>
      <c r="N8326" s="22"/>
      <c r="O8326" s="22"/>
      <c r="P8326" s="25"/>
      <c r="Q8326" s="26"/>
    </row>
    <row r="8327" spans="1:17" x14ac:dyDescent="0.25">
      <c r="A8327" s="20"/>
      <c r="B8327" s="21"/>
      <c r="C8327" s="22"/>
      <c r="D8327" s="23"/>
      <c r="E8327" s="22"/>
      <c r="F8327" s="23"/>
      <c r="G8327" s="24"/>
      <c r="H8327" s="22"/>
      <c r="I8327" s="22"/>
      <c r="J8327" s="22"/>
      <c r="K8327" s="22"/>
      <c r="L8327" s="66"/>
      <c r="M8327" s="67"/>
      <c r="N8327" s="22"/>
      <c r="O8327" s="22"/>
      <c r="P8327" s="25"/>
      <c r="Q8327" s="26"/>
    </row>
    <row r="8328" spans="1:17" x14ac:dyDescent="0.25">
      <c r="A8328" s="20"/>
      <c r="B8328" s="21"/>
      <c r="C8328" s="22"/>
      <c r="D8328" s="23"/>
      <c r="E8328" s="22"/>
      <c r="F8328" s="23"/>
      <c r="G8328" s="24"/>
      <c r="H8328" s="22"/>
      <c r="I8328" s="22"/>
      <c r="J8328" s="22"/>
      <c r="K8328" s="22"/>
      <c r="L8328" s="66"/>
      <c r="M8328" s="67"/>
      <c r="N8328" s="22"/>
      <c r="O8328" s="22"/>
      <c r="P8328" s="25"/>
      <c r="Q8328" s="26"/>
    </row>
    <row r="8329" spans="1:17" x14ac:dyDescent="0.25">
      <c r="A8329" s="20"/>
      <c r="B8329" s="21"/>
      <c r="C8329" s="22"/>
      <c r="D8329" s="23"/>
      <c r="E8329" s="22"/>
      <c r="F8329" s="23"/>
      <c r="G8329" s="24"/>
      <c r="H8329" s="22"/>
      <c r="I8329" s="22"/>
      <c r="J8329" s="22"/>
      <c r="K8329" s="22"/>
      <c r="L8329" s="66"/>
      <c r="M8329" s="67"/>
      <c r="N8329" s="22"/>
      <c r="O8329" s="22"/>
      <c r="P8329" s="25"/>
      <c r="Q8329" s="26"/>
    </row>
    <row r="8330" spans="1:17" x14ac:dyDescent="0.25">
      <c r="A8330" s="20"/>
      <c r="B8330" s="21"/>
      <c r="C8330" s="22"/>
      <c r="D8330" s="23"/>
      <c r="E8330" s="22"/>
      <c r="F8330" s="23"/>
      <c r="G8330" s="24"/>
      <c r="H8330" s="22"/>
      <c r="I8330" s="22"/>
      <c r="J8330" s="22"/>
      <c r="K8330" s="22"/>
      <c r="L8330" s="66"/>
      <c r="M8330" s="67"/>
      <c r="N8330" s="22"/>
      <c r="O8330" s="22"/>
      <c r="P8330" s="25"/>
      <c r="Q8330" s="26"/>
    </row>
    <row r="8331" spans="1:17" x14ac:dyDescent="0.25">
      <c r="A8331" s="20"/>
      <c r="B8331" s="21"/>
      <c r="C8331" s="22"/>
      <c r="D8331" s="23"/>
      <c r="E8331" s="22"/>
      <c r="F8331" s="23"/>
      <c r="G8331" s="24"/>
      <c r="H8331" s="22"/>
      <c r="I8331" s="22"/>
      <c r="J8331" s="22"/>
      <c r="K8331" s="22"/>
      <c r="L8331" s="66"/>
      <c r="M8331" s="67"/>
      <c r="N8331" s="22"/>
      <c r="O8331" s="22"/>
      <c r="P8331" s="25"/>
      <c r="Q8331" s="26"/>
    </row>
    <row r="8332" spans="1:17" x14ac:dyDescent="0.25">
      <c r="A8332" s="20"/>
      <c r="B8332" s="21"/>
      <c r="C8332" s="22"/>
      <c r="D8332" s="23"/>
      <c r="E8332" s="22"/>
      <c r="F8332" s="23"/>
      <c r="G8332" s="24"/>
      <c r="H8332" s="22"/>
      <c r="I8332" s="22"/>
      <c r="J8332" s="22"/>
      <c r="K8332" s="22"/>
      <c r="L8332" s="66"/>
      <c r="M8332" s="67"/>
      <c r="N8332" s="22"/>
      <c r="O8332" s="22"/>
      <c r="P8332" s="25"/>
      <c r="Q8332" s="26"/>
    </row>
    <row r="8333" spans="1:17" x14ac:dyDescent="0.25">
      <c r="A8333" s="20"/>
      <c r="B8333" s="21"/>
      <c r="C8333" s="22"/>
      <c r="D8333" s="23"/>
      <c r="E8333" s="22"/>
      <c r="F8333" s="23"/>
      <c r="G8333" s="24"/>
      <c r="H8333" s="22"/>
      <c r="I8333" s="22"/>
      <c r="J8333" s="22"/>
      <c r="K8333" s="22"/>
      <c r="L8333" s="66"/>
      <c r="M8333" s="67"/>
      <c r="N8333" s="22"/>
      <c r="O8333" s="22"/>
      <c r="P8333" s="25"/>
      <c r="Q8333" s="26"/>
    </row>
    <row r="8334" spans="1:17" x14ac:dyDescent="0.25">
      <c r="A8334" s="20"/>
      <c r="B8334" s="21"/>
      <c r="C8334" s="22"/>
      <c r="D8334" s="23"/>
      <c r="E8334" s="22"/>
      <c r="F8334" s="23"/>
      <c r="G8334" s="24"/>
      <c r="H8334" s="22"/>
      <c r="I8334" s="22"/>
      <c r="J8334" s="22"/>
      <c r="K8334" s="22"/>
      <c r="L8334" s="66"/>
      <c r="M8334" s="67"/>
      <c r="N8334" s="22"/>
      <c r="O8334" s="22"/>
      <c r="P8334" s="25"/>
      <c r="Q8334" s="26"/>
    </row>
    <row r="8335" spans="1:17" x14ac:dyDescent="0.25">
      <c r="A8335" s="20"/>
      <c r="B8335" s="21"/>
      <c r="C8335" s="22"/>
      <c r="D8335" s="23"/>
      <c r="E8335" s="22"/>
      <c r="F8335" s="23"/>
      <c r="G8335" s="24"/>
      <c r="H8335" s="22"/>
      <c r="I8335" s="22"/>
      <c r="J8335" s="22"/>
      <c r="K8335" s="22"/>
      <c r="L8335" s="66"/>
      <c r="M8335" s="67"/>
      <c r="N8335" s="22"/>
      <c r="O8335" s="22"/>
      <c r="P8335" s="25"/>
      <c r="Q8335" s="26"/>
    </row>
    <row r="8336" spans="1:17" x14ac:dyDescent="0.25">
      <c r="A8336" s="20"/>
      <c r="B8336" s="21"/>
      <c r="C8336" s="22"/>
      <c r="D8336" s="23"/>
      <c r="E8336" s="22"/>
      <c r="F8336" s="23"/>
      <c r="G8336" s="24"/>
      <c r="H8336" s="22"/>
      <c r="I8336" s="22"/>
      <c r="J8336" s="22"/>
      <c r="K8336" s="22"/>
      <c r="L8336" s="66"/>
      <c r="M8336" s="67"/>
      <c r="N8336" s="22"/>
      <c r="O8336" s="22"/>
      <c r="P8336" s="25"/>
      <c r="Q8336" s="26"/>
    </row>
    <row r="8337" spans="1:17" x14ac:dyDescent="0.25">
      <c r="A8337" s="20"/>
      <c r="B8337" s="21"/>
      <c r="C8337" s="22"/>
      <c r="D8337" s="23"/>
      <c r="E8337" s="22"/>
      <c r="F8337" s="23"/>
      <c r="G8337" s="24"/>
      <c r="H8337" s="22"/>
      <c r="I8337" s="22"/>
      <c r="J8337" s="22"/>
      <c r="K8337" s="22"/>
      <c r="L8337" s="66"/>
      <c r="M8337" s="67"/>
      <c r="N8337" s="22"/>
      <c r="O8337" s="22"/>
      <c r="P8337" s="25"/>
      <c r="Q8337" s="26"/>
    </row>
    <row r="8338" spans="1:17" x14ac:dyDescent="0.25">
      <c r="A8338" s="20"/>
      <c r="B8338" s="21"/>
      <c r="C8338" s="22"/>
      <c r="D8338" s="23"/>
      <c r="E8338" s="22"/>
      <c r="F8338" s="23"/>
      <c r="G8338" s="24"/>
      <c r="H8338" s="22"/>
      <c r="I8338" s="22"/>
      <c r="J8338" s="22"/>
      <c r="K8338" s="22"/>
      <c r="L8338" s="66"/>
      <c r="M8338" s="67"/>
      <c r="N8338" s="22"/>
      <c r="O8338" s="22"/>
      <c r="P8338" s="25"/>
      <c r="Q8338" s="26"/>
    </row>
    <row r="8339" spans="1:17" x14ac:dyDescent="0.25">
      <c r="A8339" s="20"/>
      <c r="B8339" s="21"/>
      <c r="C8339" s="22"/>
      <c r="D8339" s="23"/>
      <c r="E8339" s="22"/>
      <c r="F8339" s="23"/>
      <c r="G8339" s="24"/>
      <c r="H8339" s="22"/>
      <c r="I8339" s="22"/>
      <c r="J8339" s="22"/>
      <c r="K8339" s="22"/>
      <c r="L8339" s="66"/>
      <c r="M8339" s="67"/>
      <c r="N8339" s="22"/>
      <c r="O8339" s="22"/>
      <c r="P8339" s="25"/>
      <c r="Q8339" s="26"/>
    </row>
    <row r="8340" spans="1:17" x14ac:dyDescent="0.25">
      <c r="A8340" s="20"/>
      <c r="B8340" s="21"/>
      <c r="C8340" s="22"/>
      <c r="D8340" s="23"/>
      <c r="E8340" s="22"/>
      <c r="F8340" s="23"/>
      <c r="G8340" s="24"/>
      <c r="H8340" s="22"/>
      <c r="I8340" s="22"/>
      <c r="J8340" s="22"/>
      <c r="K8340" s="22"/>
      <c r="L8340" s="66"/>
      <c r="M8340" s="67"/>
      <c r="N8340" s="22"/>
      <c r="O8340" s="22"/>
      <c r="P8340" s="25"/>
      <c r="Q8340" s="26"/>
    </row>
    <row r="8341" spans="1:17" x14ac:dyDescent="0.25">
      <c r="A8341" s="20"/>
      <c r="B8341" s="21"/>
      <c r="C8341" s="22"/>
      <c r="D8341" s="23"/>
      <c r="E8341" s="22"/>
      <c r="F8341" s="23"/>
      <c r="G8341" s="24"/>
      <c r="H8341" s="22"/>
      <c r="I8341" s="22"/>
      <c r="J8341" s="22"/>
      <c r="K8341" s="22"/>
      <c r="L8341" s="66"/>
      <c r="M8341" s="67"/>
      <c r="N8341" s="22"/>
      <c r="O8341" s="22"/>
      <c r="P8341" s="25"/>
      <c r="Q8341" s="26"/>
    </row>
    <row r="8342" spans="1:17" x14ac:dyDescent="0.25">
      <c r="A8342" s="20"/>
      <c r="B8342" s="21"/>
      <c r="C8342" s="22"/>
      <c r="D8342" s="23"/>
      <c r="E8342" s="22"/>
      <c r="F8342" s="23"/>
      <c r="G8342" s="24"/>
      <c r="H8342" s="22"/>
      <c r="I8342" s="22"/>
      <c r="J8342" s="22"/>
      <c r="K8342" s="22"/>
      <c r="L8342" s="66"/>
      <c r="M8342" s="67"/>
      <c r="N8342" s="22"/>
      <c r="O8342" s="22"/>
      <c r="P8342" s="25"/>
      <c r="Q8342" s="26"/>
    </row>
    <row r="8343" spans="1:17" x14ac:dyDescent="0.25">
      <c r="A8343" s="20"/>
      <c r="B8343" s="21"/>
      <c r="C8343" s="22"/>
      <c r="D8343" s="23"/>
      <c r="E8343" s="22"/>
      <c r="F8343" s="23"/>
      <c r="G8343" s="24"/>
      <c r="H8343" s="22"/>
      <c r="I8343" s="22"/>
      <c r="J8343" s="22"/>
      <c r="K8343" s="22"/>
      <c r="L8343" s="66"/>
      <c r="M8343" s="67"/>
      <c r="N8343" s="22"/>
      <c r="O8343" s="22"/>
      <c r="P8343" s="25"/>
      <c r="Q8343" s="26"/>
    </row>
    <row r="8344" spans="1:17" x14ac:dyDescent="0.25">
      <c r="A8344" s="20"/>
      <c r="B8344" s="21"/>
      <c r="C8344" s="22"/>
      <c r="D8344" s="23"/>
      <c r="E8344" s="22"/>
      <c r="F8344" s="23"/>
      <c r="G8344" s="24"/>
      <c r="H8344" s="22"/>
      <c r="I8344" s="22"/>
      <c r="J8344" s="22"/>
      <c r="K8344" s="22"/>
      <c r="L8344" s="66"/>
      <c r="M8344" s="67"/>
      <c r="N8344" s="22"/>
      <c r="O8344" s="22"/>
      <c r="P8344" s="25"/>
      <c r="Q8344" s="26"/>
    </row>
    <row r="8345" spans="1:17" x14ac:dyDescent="0.25">
      <c r="A8345" s="20"/>
      <c r="B8345" s="21"/>
      <c r="C8345" s="22"/>
      <c r="D8345" s="23"/>
      <c r="E8345" s="22"/>
      <c r="F8345" s="23"/>
      <c r="G8345" s="24"/>
      <c r="H8345" s="22"/>
      <c r="I8345" s="22"/>
      <c r="J8345" s="22"/>
      <c r="K8345" s="22"/>
      <c r="L8345" s="66"/>
      <c r="M8345" s="67"/>
      <c r="N8345" s="22"/>
      <c r="O8345" s="22"/>
      <c r="P8345" s="25"/>
      <c r="Q8345" s="26"/>
    </row>
    <row r="8346" spans="1:17" x14ac:dyDescent="0.25">
      <c r="A8346" s="20"/>
      <c r="B8346" s="21"/>
      <c r="C8346" s="22"/>
      <c r="D8346" s="23"/>
      <c r="E8346" s="22"/>
      <c r="F8346" s="23"/>
      <c r="G8346" s="24"/>
      <c r="H8346" s="22"/>
      <c r="I8346" s="22"/>
      <c r="J8346" s="22"/>
      <c r="K8346" s="22"/>
      <c r="L8346" s="66"/>
      <c r="M8346" s="67"/>
      <c r="N8346" s="22"/>
      <c r="O8346" s="22"/>
      <c r="P8346" s="25"/>
      <c r="Q8346" s="26"/>
    </row>
    <row r="8347" spans="1:17" x14ac:dyDescent="0.25">
      <c r="A8347" s="20"/>
      <c r="B8347" s="21"/>
      <c r="C8347" s="22"/>
      <c r="D8347" s="23"/>
      <c r="E8347" s="22"/>
      <c r="F8347" s="23"/>
      <c r="G8347" s="24"/>
      <c r="H8347" s="22"/>
      <c r="I8347" s="22"/>
      <c r="J8347" s="22"/>
      <c r="K8347" s="22"/>
      <c r="L8347" s="66"/>
      <c r="M8347" s="67"/>
      <c r="N8347" s="22"/>
      <c r="O8347" s="22"/>
      <c r="P8347" s="25"/>
      <c r="Q8347" s="26"/>
    </row>
    <row r="8348" spans="1:17" x14ac:dyDescent="0.25">
      <c r="A8348" s="20"/>
      <c r="B8348" s="21"/>
      <c r="C8348" s="22"/>
      <c r="D8348" s="23"/>
      <c r="E8348" s="22"/>
      <c r="F8348" s="23"/>
      <c r="G8348" s="24"/>
      <c r="H8348" s="22"/>
      <c r="I8348" s="22"/>
      <c r="J8348" s="22"/>
      <c r="K8348" s="22"/>
      <c r="L8348" s="66"/>
      <c r="M8348" s="67"/>
      <c r="N8348" s="22"/>
      <c r="O8348" s="22"/>
      <c r="P8348" s="25"/>
      <c r="Q8348" s="26"/>
    </row>
    <row r="8349" spans="1:17" x14ac:dyDescent="0.25">
      <c r="A8349" s="20"/>
      <c r="B8349" s="21"/>
      <c r="C8349" s="22"/>
      <c r="D8349" s="23"/>
      <c r="E8349" s="22"/>
      <c r="F8349" s="23"/>
      <c r="G8349" s="24"/>
      <c r="H8349" s="22"/>
      <c r="I8349" s="22"/>
      <c r="J8349" s="22"/>
      <c r="K8349" s="22"/>
      <c r="L8349" s="66"/>
      <c r="M8349" s="67"/>
      <c r="N8349" s="22"/>
      <c r="O8349" s="22"/>
      <c r="P8349" s="25"/>
      <c r="Q8349" s="26"/>
    </row>
    <row r="8350" spans="1:17" x14ac:dyDescent="0.25">
      <c r="A8350" s="20"/>
      <c r="B8350" s="21"/>
      <c r="C8350" s="22"/>
      <c r="D8350" s="23"/>
      <c r="E8350" s="22"/>
      <c r="F8350" s="23"/>
      <c r="G8350" s="24"/>
      <c r="H8350" s="22"/>
      <c r="I8350" s="22"/>
      <c r="J8350" s="22"/>
      <c r="K8350" s="22"/>
      <c r="L8350" s="66"/>
      <c r="M8350" s="67"/>
      <c r="N8350" s="22"/>
      <c r="O8350" s="22"/>
      <c r="P8350" s="25"/>
      <c r="Q8350" s="26"/>
    </row>
    <row r="8351" spans="1:17" x14ac:dyDescent="0.25">
      <c r="A8351" s="20"/>
      <c r="B8351" s="21"/>
      <c r="C8351" s="22"/>
      <c r="D8351" s="23"/>
      <c r="E8351" s="22"/>
      <c r="F8351" s="23"/>
      <c r="G8351" s="24"/>
      <c r="H8351" s="22"/>
      <c r="I8351" s="22"/>
      <c r="J8351" s="22"/>
      <c r="K8351" s="22"/>
      <c r="L8351" s="66"/>
      <c r="M8351" s="67"/>
      <c r="N8351" s="22"/>
      <c r="O8351" s="22"/>
      <c r="P8351" s="25"/>
      <c r="Q8351" s="26"/>
    </row>
    <row r="8352" spans="1:17" x14ac:dyDescent="0.25">
      <c r="A8352" s="20"/>
      <c r="B8352" s="21"/>
      <c r="C8352" s="22"/>
      <c r="D8352" s="23"/>
      <c r="E8352" s="22"/>
      <c r="F8352" s="23"/>
      <c r="G8352" s="24"/>
      <c r="H8352" s="22"/>
      <c r="I8352" s="22"/>
      <c r="J8352" s="22"/>
      <c r="K8352" s="22"/>
      <c r="L8352" s="66"/>
      <c r="M8352" s="67"/>
      <c r="N8352" s="22"/>
      <c r="O8352" s="22"/>
      <c r="P8352" s="25"/>
      <c r="Q8352" s="26"/>
    </row>
    <row r="8353" spans="1:17" x14ac:dyDescent="0.25">
      <c r="A8353" s="20"/>
      <c r="B8353" s="21"/>
      <c r="C8353" s="22"/>
      <c r="D8353" s="23"/>
      <c r="E8353" s="22"/>
      <c r="F8353" s="23"/>
      <c r="G8353" s="24"/>
      <c r="H8353" s="22"/>
      <c r="I8353" s="22"/>
      <c r="J8353" s="22"/>
      <c r="K8353" s="22"/>
      <c r="L8353" s="66"/>
      <c r="M8353" s="67"/>
      <c r="N8353" s="22"/>
      <c r="O8353" s="22"/>
      <c r="P8353" s="25"/>
      <c r="Q8353" s="26"/>
    </row>
    <row r="8354" spans="1:17" x14ac:dyDescent="0.25">
      <c r="A8354" s="20"/>
      <c r="B8354" s="21"/>
      <c r="C8354" s="22"/>
      <c r="D8354" s="23"/>
      <c r="E8354" s="22"/>
      <c r="F8354" s="23"/>
      <c r="G8354" s="24"/>
      <c r="H8354" s="22"/>
      <c r="I8354" s="22"/>
      <c r="J8354" s="22"/>
      <c r="K8354" s="22"/>
      <c r="L8354" s="66"/>
      <c r="M8354" s="67"/>
      <c r="N8354" s="22"/>
      <c r="O8354" s="22"/>
      <c r="P8354" s="25"/>
      <c r="Q8354" s="26"/>
    </row>
    <row r="8355" spans="1:17" x14ac:dyDescent="0.25">
      <c r="A8355" s="20"/>
      <c r="B8355" s="21"/>
      <c r="C8355" s="22"/>
      <c r="D8355" s="23"/>
      <c r="E8355" s="22"/>
      <c r="F8355" s="23"/>
      <c r="G8355" s="24"/>
      <c r="H8355" s="22"/>
      <c r="I8355" s="22"/>
      <c r="J8355" s="22"/>
      <c r="K8355" s="22"/>
      <c r="L8355" s="66"/>
      <c r="M8355" s="67"/>
      <c r="N8355" s="22"/>
      <c r="O8355" s="22"/>
      <c r="P8355" s="25"/>
      <c r="Q8355" s="26"/>
    </row>
    <row r="8356" spans="1:17" x14ac:dyDescent="0.25">
      <c r="A8356" s="20"/>
      <c r="B8356" s="21"/>
      <c r="C8356" s="22"/>
      <c r="D8356" s="23"/>
      <c r="E8356" s="22"/>
      <c r="F8356" s="23"/>
      <c r="G8356" s="24"/>
      <c r="H8356" s="22"/>
      <c r="I8356" s="22"/>
      <c r="J8356" s="22"/>
      <c r="K8356" s="22"/>
      <c r="L8356" s="66"/>
      <c r="M8356" s="67"/>
      <c r="N8356" s="22"/>
      <c r="O8356" s="22"/>
      <c r="P8356" s="25"/>
      <c r="Q8356" s="26"/>
    </row>
    <row r="8357" spans="1:17" x14ac:dyDescent="0.25">
      <c r="A8357" s="20"/>
      <c r="B8357" s="21"/>
      <c r="C8357" s="22"/>
      <c r="D8357" s="23"/>
      <c r="E8357" s="22"/>
      <c r="F8357" s="23"/>
      <c r="G8357" s="24"/>
      <c r="H8357" s="22"/>
      <c r="I8357" s="22"/>
      <c r="J8357" s="22"/>
      <c r="K8357" s="22"/>
      <c r="L8357" s="66"/>
      <c r="M8357" s="67"/>
      <c r="N8357" s="22"/>
      <c r="O8357" s="22"/>
      <c r="P8357" s="25"/>
      <c r="Q8357" s="26"/>
    </row>
    <row r="8358" spans="1:17" x14ac:dyDescent="0.25">
      <c r="A8358" s="20"/>
      <c r="B8358" s="21"/>
      <c r="C8358" s="22"/>
      <c r="D8358" s="23"/>
      <c r="E8358" s="22"/>
      <c r="F8358" s="23"/>
      <c r="G8358" s="24"/>
      <c r="H8358" s="22"/>
      <c r="I8358" s="22"/>
      <c r="J8358" s="22"/>
      <c r="K8358" s="22"/>
      <c r="L8358" s="66"/>
      <c r="M8358" s="67"/>
      <c r="N8358" s="22"/>
      <c r="O8358" s="22"/>
      <c r="P8358" s="25"/>
      <c r="Q8358" s="26"/>
    </row>
    <row r="8359" spans="1:17" x14ac:dyDescent="0.25">
      <c r="A8359" s="20"/>
      <c r="B8359" s="21"/>
      <c r="C8359" s="22"/>
      <c r="D8359" s="23"/>
      <c r="E8359" s="22"/>
      <c r="F8359" s="23"/>
      <c r="G8359" s="24"/>
      <c r="H8359" s="22"/>
      <c r="I8359" s="22"/>
      <c r="J8359" s="22"/>
      <c r="K8359" s="22"/>
      <c r="L8359" s="66"/>
      <c r="M8359" s="67"/>
      <c r="N8359" s="22"/>
      <c r="O8359" s="22"/>
      <c r="P8359" s="25"/>
      <c r="Q8359" s="26"/>
    </row>
    <row r="8360" spans="1:17" x14ac:dyDescent="0.25">
      <c r="A8360" s="20"/>
      <c r="B8360" s="21"/>
      <c r="C8360" s="22"/>
      <c r="D8360" s="23"/>
      <c r="E8360" s="22"/>
      <c r="F8360" s="23"/>
      <c r="G8360" s="24"/>
      <c r="H8360" s="22"/>
      <c r="I8360" s="22"/>
      <c r="J8360" s="22"/>
      <c r="K8360" s="22"/>
      <c r="L8360" s="66"/>
      <c r="M8360" s="67"/>
      <c r="N8360" s="22"/>
      <c r="O8360" s="22"/>
      <c r="P8360" s="25"/>
      <c r="Q8360" s="26"/>
    </row>
    <row r="8361" spans="1:17" x14ac:dyDescent="0.25">
      <c r="A8361" s="20"/>
      <c r="B8361" s="21"/>
      <c r="C8361" s="22"/>
      <c r="D8361" s="23"/>
      <c r="E8361" s="22"/>
      <c r="F8361" s="23"/>
      <c r="G8361" s="24"/>
      <c r="H8361" s="22"/>
      <c r="I8361" s="22"/>
      <c r="J8361" s="22"/>
      <c r="K8361" s="22"/>
      <c r="L8361" s="66"/>
      <c r="M8361" s="67"/>
      <c r="N8361" s="22"/>
      <c r="O8361" s="22"/>
      <c r="P8361" s="25"/>
      <c r="Q8361" s="26"/>
    </row>
    <row r="8362" spans="1:17" x14ac:dyDescent="0.25">
      <c r="A8362" s="20"/>
      <c r="B8362" s="21"/>
      <c r="C8362" s="22"/>
      <c r="D8362" s="23"/>
      <c r="E8362" s="22"/>
      <c r="F8362" s="23"/>
      <c r="G8362" s="24"/>
      <c r="H8362" s="22"/>
      <c r="I8362" s="22"/>
      <c r="J8362" s="22"/>
      <c r="K8362" s="22"/>
      <c r="L8362" s="66"/>
      <c r="M8362" s="67"/>
      <c r="N8362" s="22"/>
      <c r="O8362" s="22"/>
      <c r="P8362" s="25"/>
      <c r="Q8362" s="26"/>
    </row>
    <row r="8363" spans="1:17" x14ac:dyDescent="0.25">
      <c r="A8363" s="20"/>
      <c r="B8363" s="21"/>
      <c r="C8363" s="22"/>
      <c r="D8363" s="23"/>
      <c r="E8363" s="22"/>
      <c r="F8363" s="23"/>
      <c r="G8363" s="24"/>
      <c r="H8363" s="22"/>
      <c r="I8363" s="22"/>
      <c r="J8363" s="22"/>
      <c r="K8363" s="22"/>
      <c r="L8363" s="66"/>
      <c r="M8363" s="67"/>
      <c r="N8363" s="22"/>
      <c r="O8363" s="22"/>
      <c r="P8363" s="25"/>
      <c r="Q8363" s="26"/>
    </row>
    <row r="8364" spans="1:17" x14ac:dyDescent="0.25">
      <c r="A8364" s="20"/>
      <c r="B8364" s="21"/>
      <c r="C8364" s="22"/>
      <c r="D8364" s="23"/>
      <c r="E8364" s="22"/>
      <c r="F8364" s="23"/>
      <c r="G8364" s="24"/>
      <c r="H8364" s="22"/>
      <c r="I8364" s="22"/>
      <c r="J8364" s="22"/>
      <c r="K8364" s="22"/>
      <c r="L8364" s="66"/>
      <c r="M8364" s="67"/>
      <c r="N8364" s="22"/>
      <c r="O8364" s="22"/>
      <c r="P8364" s="25"/>
      <c r="Q8364" s="26"/>
    </row>
    <row r="8365" spans="1:17" x14ac:dyDescent="0.25">
      <c r="A8365" s="20"/>
      <c r="B8365" s="21"/>
      <c r="C8365" s="22"/>
      <c r="D8365" s="23"/>
      <c r="E8365" s="22"/>
      <c r="F8365" s="23"/>
      <c r="G8365" s="24"/>
      <c r="H8365" s="22"/>
      <c r="I8365" s="22"/>
      <c r="J8365" s="22"/>
      <c r="K8365" s="22"/>
      <c r="L8365" s="66"/>
      <c r="M8365" s="67"/>
      <c r="N8365" s="22"/>
      <c r="O8365" s="22"/>
      <c r="P8365" s="25"/>
      <c r="Q8365" s="26"/>
    </row>
    <row r="8366" spans="1:17" x14ac:dyDescent="0.25">
      <c r="A8366" s="20"/>
      <c r="B8366" s="21"/>
      <c r="C8366" s="22"/>
      <c r="D8366" s="23"/>
      <c r="E8366" s="22"/>
      <c r="F8366" s="23"/>
      <c r="G8366" s="24"/>
      <c r="H8366" s="22"/>
      <c r="I8366" s="22"/>
      <c r="J8366" s="22"/>
      <c r="K8366" s="22"/>
      <c r="L8366" s="66"/>
      <c r="M8366" s="67"/>
      <c r="N8366" s="22"/>
      <c r="O8366" s="22"/>
      <c r="P8366" s="25"/>
      <c r="Q8366" s="26"/>
    </row>
    <row r="8367" spans="1:17" x14ac:dyDescent="0.25">
      <c r="A8367" s="20"/>
      <c r="B8367" s="21"/>
      <c r="C8367" s="22"/>
      <c r="D8367" s="23"/>
      <c r="E8367" s="22"/>
      <c r="F8367" s="23"/>
      <c r="G8367" s="24"/>
      <c r="H8367" s="22"/>
      <c r="I8367" s="22"/>
      <c r="J8367" s="22"/>
      <c r="K8367" s="22"/>
      <c r="L8367" s="66"/>
      <c r="M8367" s="67"/>
      <c r="N8367" s="22"/>
      <c r="O8367" s="22"/>
      <c r="P8367" s="25"/>
      <c r="Q8367" s="26"/>
    </row>
    <row r="8368" spans="1:17" x14ac:dyDescent="0.25">
      <c r="A8368" s="20"/>
      <c r="B8368" s="21"/>
      <c r="C8368" s="22"/>
      <c r="D8368" s="23"/>
      <c r="E8368" s="22"/>
      <c r="F8368" s="23"/>
      <c r="G8368" s="24"/>
      <c r="H8368" s="22"/>
      <c r="I8368" s="22"/>
      <c r="J8368" s="22"/>
      <c r="K8368" s="22"/>
      <c r="L8368" s="66"/>
      <c r="M8368" s="67"/>
      <c r="N8368" s="22"/>
      <c r="O8368" s="22"/>
      <c r="P8368" s="25"/>
      <c r="Q8368" s="26"/>
    </row>
    <row r="8369" spans="1:17" x14ac:dyDescent="0.25">
      <c r="A8369" s="20"/>
      <c r="B8369" s="21"/>
      <c r="C8369" s="22"/>
      <c r="D8369" s="23"/>
      <c r="E8369" s="22"/>
      <c r="F8369" s="23"/>
      <c r="G8369" s="24"/>
      <c r="H8369" s="22"/>
      <c r="I8369" s="22"/>
      <c r="J8369" s="22"/>
      <c r="K8369" s="22"/>
      <c r="L8369" s="66"/>
      <c r="M8369" s="67"/>
      <c r="N8369" s="22"/>
      <c r="O8369" s="22"/>
      <c r="P8369" s="25"/>
      <c r="Q8369" s="26"/>
    </row>
    <row r="8370" spans="1:17" x14ac:dyDescent="0.25">
      <c r="A8370" s="20"/>
      <c r="B8370" s="21"/>
      <c r="C8370" s="22"/>
      <c r="D8370" s="23"/>
      <c r="E8370" s="22"/>
      <c r="F8370" s="23"/>
      <c r="G8370" s="24"/>
      <c r="H8370" s="22"/>
      <c r="I8370" s="22"/>
      <c r="J8370" s="22"/>
      <c r="K8370" s="22"/>
      <c r="L8370" s="66"/>
      <c r="M8370" s="67"/>
      <c r="N8370" s="22"/>
      <c r="O8370" s="22"/>
      <c r="P8370" s="25"/>
      <c r="Q8370" s="26"/>
    </row>
    <row r="8371" spans="1:17" x14ac:dyDescent="0.25">
      <c r="A8371" s="20"/>
      <c r="B8371" s="21"/>
      <c r="C8371" s="22"/>
      <c r="D8371" s="23"/>
      <c r="E8371" s="22"/>
      <c r="F8371" s="23"/>
      <c r="G8371" s="24"/>
      <c r="H8371" s="22"/>
      <c r="I8371" s="22"/>
      <c r="J8371" s="22"/>
      <c r="K8371" s="22"/>
      <c r="L8371" s="66"/>
      <c r="M8371" s="67"/>
      <c r="N8371" s="22"/>
      <c r="O8371" s="22"/>
      <c r="P8371" s="25"/>
      <c r="Q8371" s="26"/>
    </row>
    <row r="8372" spans="1:17" x14ac:dyDescent="0.25">
      <c r="A8372" s="20"/>
      <c r="B8372" s="21"/>
      <c r="C8372" s="22"/>
      <c r="D8372" s="23"/>
      <c r="E8372" s="22"/>
      <c r="F8372" s="23"/>
      <c r="G8372" s="24"/>
      <c r="H8372" s="22"/>
      <c r="I8372" s="22"/>
      <c r="J8372" s="22"/>
      <c r="K8372" s="22"/>
      <c r="L8372" s="66"/>
      <c r="M8372" s="67"/>
      <c r="N8372" s="22"/>
      <c r="O8372" s="22"/>
      <c r="P8372" s="25"/>
      <c r="Q8372" s="26"/>
    </row>
    <row r="8373" spans="1:17" x14ac:dyDescent="0.25">
      <c r="A8373" s="20"/>
      <c r="B8373" s="21"/>
      <c r="C8373" s="22"/>
      <c r="D8373" s="23"/>
      <c r="E8373" s="22"/>
      <c r="F8373" s="23"/>
      <c r="G8373" s="24"/>
      <c r="H8373" s="22"/>
      <c r="I8373" s="22"/>
      <c r="J8373" s="22"/>
      <c r="K8373" s="22"/>
      <c r="L8373" s="66"/>
      <c r="M8373" s="67"/>
      <c r="N8373" s="22"/>
      <c r="O8373" s="22"/>
      <c r="P8373" s="25"/>
      <c r="Q8373" s="26"/>
    </row>
    <row r="8374" spans="1:17" x14ac:dyDescent="0.25">
      <c r="A8374" s="20"/>
      <c r="B8374" s="21"/>
      <c r="C8374" s="22"/>
      <c r="D8374" s="23"/>
      <c r="E8374" s="22"/>
      <c r="F8374" s="23"/>
      <c r="G8374" s="24"/>
      <c r="H8374" s="22"/>
      <c r="I8374" s="22"/>
      <c r="J8374" s="22"/>
      <c r="K8374" s="22"/>
      <c r="L8374" s="66"/>
      <c r="M8374" s="67"/>
      <c r="N8374" s="22"/>
      <c r="O8374" s="22"/>
      <c r="P8374" s="25"/>
      <c r="Q8374" s="26"/>
    </row>
    <row r="8375" spans="1:17" x14ac:dyDescent="0.25">
      <c r="A8375" s="20"/>
      <c r="B8375" s="21"/>
      <c r="C8375" s="22"/>
      <c r="D8375" s="23"/>
      <c r="E8375" s="22"/>
      <c r="F8375" s="23"/>
      <c r="G8375" s="24"/>
      <c r="H8375" s="22"/>
      <c r="I8375" s="22"/>
      <c r="J8375" s="22"/>
      <c r="K8375" s="22"/>
      <c r="L8375" s="66"/>
      <c r="M8375" s="67"/>
      <c r="N8375" s="22"/>
      <c r="O8375" s="22"/>
      <c r="P8375" s="25"/>
      <c r="Q8375" s="26"/>
    </row>
    <row r="8376" spans="1:17" x14ac:dyDescent="0.25">
      <c r="A8376" s="20"/>
      <c r="B8376" s="21"/>
      <c r="C8376" s="22"/>
      <c r="D8376" s="23"/>
      <c r="E8376" s="22"/>
      <c r="F8376" s="23"/>
      <c r="G8376" s="24"/>
      <c r="H8376" s="22"/>
      <c r="I8376" s="22"/>
      <c r="J8376" s="22"/>
      <c r="K8376" s="22"/>
      <c r="L8376" s="66"/>
      <c r="M8376" s="67"/>
      <c r="N8376" s="22"/>
      <c r="O8376" s="22"/>
      <c r="P8376" s="25"/>
      <c r="Q8376" s="26"/>
    </row>
    <row r="8377" spans="1:17" x14ac:dyDescent="0.25">
      <c r="A8377" s="20"/>
      <c r="B8377" s="21"/>
      <c r="C8377" s="22"/>
      <c r="D8377" s="23"/>
      <c r="E8377" s="22"/>
      <c r="F8377" s="23"/>
      <c r="G8377" s="24"/>
      <c r="H8377" s="22"/>
      <c r="I8377" s="22"/>
      <c r="J8377" s="22"/>
      <c r="K8377" s="22"/>
      <c r="L8377" s="66"/>
      <c r="M8377" s="67"/>
      <c r="N8377" s="22"/>
      <c r="O8377" s="22"/>
      <c r="P8377" s="25"/>
      <c r="Q8377" s="26"/>
    </row>
    <row r="8378" spans="1:17" x14ac:dyDescent="0.25">
      <c r="A8378" s="20"/>
      <c r="B8378" s="21"/>
      <c r="C8378" s="22"/>
      <c r="D8378" s="23"/>
      <c r="E8378" s="22"/>
      <c r="F8378" s="23"/>
      <c r="G8378" s="24"/>
      <c r="H8378" s="22"/>
      <c r="I8378" s="22"/>
      <c r="J8378" s="22"/>
      <c r="K8378" s="22"/>
      <c r="L8378" s="66"/>
      <c r="M8378" s="67"/>
      <c r="N8378" s="22"/>
      <c r="O8378" s="22"/>
      <c r="P8378" s="25"/>
      <c r="Q8378" s="26"/>
    </row>
    <row r="8379" spans="1:17" x14ac:dyDescent="0.25">
      <c r="A8379" s="20"/>
      <c r="B8379" s="21"/>
      <c r="C8379" s="22"/>
      <c r="D8379" s="23"/>
      <c r="E8379" s="22"/>
      <c r="F8379" s="23"/>
      <c r="G8379" s="24"/>
      <c r="H8379" s="22"/>
      <c r="I8379" s="22"/>
      <c r="J8379" s="22"/>
      <c r="K8379" s="22"/>
      <c r="L8379" s="66"/>
      <c r="M8379" s="67"/>
      <c r="N8379" s="22"/>
      <c r="O8379" s="22"/>
      <c r="P8379" s="25"/>
      <c r="Q8379" s="26"/>
    </row>
    <row r="8380" spans="1:17" x14ac:dyDescent="0.25">
      <c r="A8380" s="20"/>
      <c r="B8380" s="21"/>
      <c r="C8380" s="22"/>
      <c r="D8380" s="23"/>
      <c r="E8380" s="22"/>
      <c r="F8380" s="23"/>
      <c r="G8380" s="24"/>
      <c r="H8380" s="22"/>
      <c r="I8380" s="22"/>
      <c r="J8380" s="22"/>
      <c r="K8380" s="22"/>
      <c r="L8380" s="66"/>
      <c r="M8380" s="67"/>
      <c r="N8380" s="22"/>
      <c r="O8380" s="22"/>
      <c r="P8380" s="25"/>
      <c r="Q8380" s="26"/>
    </row>
    <row r="8381" spans="1:17" x14ac:dyDescent="0.25">
      <c r="A8381" s="20"/>
      <c r="B8381" s="21"/>
      <c r="C8381" s="22"/>
      <c r="D8381" s="23"/>
      <c r="E8381" s="22"/>
      <c r="F8381" s="23"/>
      <c r="G8381" s="24"/>
      <c r="H8381" s="22"/>
      <c r="I8381" s="22"/>
      <c r="J8381" s="22"/>
      <c r="K8381" s="22"/>
      <c r="L8381" s="66"/>
      <c r="M8381" s="67"/>
      <c r="N8381" s="22"/>
      <c r="O8381" s="22"/>
      <c r="P8381" s="25"/>
      <c r="Q8381" s="26"/>
    </row>
    <row r="8382" spans="1:17" x14ac:dyDescent="0.25">
      <c r="A8382" s="20"/>
      <c r="B8382" s="21"/>
      <c r="C8382" s="22"/>
      <c r="D8382" s="23"/>
      <c r="E8382" s="22"/>
      <c r="F8382" s="23"/>
      <c r="G8382" s="24"/>
      <c r="H8382" s="22"/>
      <c r="I8382" s="22"/>
      <c r="J8382" s="22"/>
      <c r="K8382" s="22"/>
      <c r="L8382" s="66"/>
      <c r="M8382" s="67"/>
      <c r="N8382" s="22"/>
      <c r="O8382" s="22"/>
      <c r="P8382" s="25"/>
      <c r="Q8382" s="26"/>
    </row>
    <row r="8383" spans="1:17" x14ac:dyDescent="0.25">
      <c r="A8383" s="20"/>
      <c r="B8383" s="21"/>
      <c r="C8383" s="22"/>
      <c r="D8383" s="23"/>
      <c r="E8383" s="22"/>
      <c r="F8383" s="23"/>
      <c r="G8383" s="24"/>
      <c r="H8383" s="22"/>
      <c r="I8383" s="22"/>
      <c r="J8383" s="22"/>
      <c r="K8383" s="22"/>
      <c r="L8383" s="66"/>
      <c r="M8383" s="67"/>
      <c r="N8383" s="22"/>
      <c r="O8383" s="22"/>
      <c r="P8383" s="25"/>
      <c r="Q8383" s="26"/>
    </row>
    <row r="8384" spans="1:17" x14ac:dyDescent="0.25">
      <c r="A8384" s="20"/>
      <c r="B8384" s="21"/>
      <c r="C8384" s="22"/>
      <c r="D8384" s="23"/>
      <c r="E8384" s="22"/>
      <c r="F8384" s="23"/>
      <c r="G8384" s="24"/>
      <c r="H8384" s="22"/>
      <c r="I8384" s="22"/>
      <c r="J8384" s="22"/>
      <c r="K8384" s="22"/>
      <c r="L8384" s="66"/>
      <c r="M8384" s="67"/>
      <c r="N8384" s="22"/>
      <c r="O8384" s="22"/>
      <c r="P8384" s="25"/>
      <c r="Q8384" s="26"/>
    </row>
    <row r="8385" spans="1:17" x14ac:dyDescent="0.25">
      <c r="A8385" s="20"/>
      <c r="B8385" s="21"/>
      <c r="C8385" s="22"/>
      <c r="D8385" s="23"/>
      <c r="E8385" s="22"/>
      <c r="F8385" s="23"/>
      <c r="G8385" s="24"/>
      <c r="H8385" s="22"/>
      <c r="I8385" s="22"/>
      <c r="J8385" s="22"/>
      <c r="K8385" s="22"/>
      <c r="L8385" s="66"/>
      <c r="M8385" s="67"/>
      <c r="N8385" s="22"/>
      <c r="O8385" s="22"/>
      <c r="P8385" s="25"/>
      <c r="Q8385" s="26"/>
    </row>
    <row r="8386" spans="1:17" x14ac:dyDescent="0.25">
      <c r="A8386" s="20"/>
      <c r="B8386" s="21"/>
      <c r="C8386" s="22"/>
      <c r="D8386" s="23"/>
      <c r="E8386" s="22"/>
      <c r="F8386" s="23"/>
      <c r="G8386" s="24"/>
      <c r="H8386" s="22"/>
      <c r="I8386" s="22"/>
      <c r="J8386" s="22"/>
      <c r="K8386" s="22"/>
      <c r="L8386" s="66"/>
      <c r="M8386" s="67"/>
      <c r="N8386" s="22"/>
      <c r="O8386" s="22"/>
      <c r="P8386" s="25"/>
      <c r="Q8386" s="26"/>
    </row>
    <row r="8387" spans="1:17" x14ac:dyDescent="0.25">
      <c r="A8387" s="20"/>
      <c r="B8387" s="21"/>
      <c r="C8387" s="22"/>
      <c r="D8387" s="23"/>
      <c r="E8387" s="22"/>
      <c r="F8387" s="23"/>
      <c r="G8387" s="24"/>
      <c r="H8387" s="22"/>
      <c r="I8387" s="22"/>
      <c r="J8387" s="22"/>
      <c r="K8387" s="22"/>
      <c r="L8387" s="66"/>
      <c r="M8387" s="67"/>
      <c r="N8387" s="22"/>
      <c r="O8387" s="22"/>
      <c r="P8387" s="25"/>
      <c r="Q8387" s="26"/>
    </row>
    <row r="8388" spans="1:17" x14ac:dyDescent="0.25">
      <c r="A8388" s="20"/>
      <c r="B8388" s="21"/>
      <c r="C8388" s="22"/>
      <c r="D8388" s="23"/>
      <c r="E8388" s="22"/>
      <c r="F8388" s="23"/>
      <c r="G8388" s="24"/>
      <c r="H8388" s="22"/>
      <c r="I8388" s="22"/>
      <c r="J8388" s="22"/>
      <c r="K8388" s="22"/>
      <c r="L8388" s="66"/>
      <c r="M8388" s="67"/>
      <c r="N8388" s="22"/>
      <c r="O8388" s="22"/>
      <c r="P8388" s="25"/>
      <c r="Q8388" s="26"/>
    </row>
    <row r="8389" spans="1:17" x14ac:dyDescent="0.25">
      <c r="A8389" s="20"/>
      <c r="B8389" s="21"/>
      <c r="C8389" s="22"/>
      <c r="D8389" s="23"/>
      <c r="E8389" s="22"/>
      <c r="F8389" s="23"/>
      <c r="G8389" s="24"/>
      <c r="H8389" s="22"/>
      <c r="I8389" s="22"/>
      <c r="J8389" s="22"/>
      <c r="K8389" s="22"/>
      <c r="L8389" s="66"/>
      <c r="M8389" s="67"/>
      <c r="N8389" s="22"/>
      <c r="O8389" s="22"/>
      <c r="P8389" s="25"/>
      <c r="Q8389" s="26"/>
    </row>
    <row r="8390" spans="1:17" x14ac:dyDescent="0.25">
      <c r="A8390" s="20"/>
      <c r="B8390" s="21"/>
      <c r="C8390" s="22"/>
      <c r="D8390" s="23"/>
      <c r="E8390" s="22"/>
      <c r="F8390" s="23"/>
      <c r="G8390" s="24"/>
      <c r="H8390" s="22"/>
      <c r="I8390" s="22"/>
      <c r="J8390" s="22"/>
      <c r="K8390" s="22"/>
      <c r="L8390" s="66"/>
      <c r="M8390" s="67"/>
      <c r="N8390" s="22"/>
      <c r="O8390" s="22"/>
      <c r="P8390" s="25"/>
      <c r="Q8390" s="26"/>
    </row>
    <row r="8391" spans="1:17" x14ac:dyDescent="0.25">
      <c r="A8391" s="20"/>
      <c r="B8391" s="21"/>
      <c r="C8391" s="22"/>
      <c r="D8391" s="23"/>
      <c r="E8391" s="22"/>
      <c r="F8391" s="23"/>
      <c r="G8391" s="24"/>
      <c r="H8391" s="22"/>
      <c r="I8391" s="22"/>
      <c r="J8391" s="22"/>
      <c r="K8391" s="22"/>
      <c r="L8391" s="66"/>
      <c r="M8391" s="67"/>
      <c r="N8391" s="22"/>
      <c r="O8391" s="22"/>
      <c r="P8391" s="25"/>
      <c r="Q8391" s="26"/>
    </row>
    <row r="8392" spans="1:17" x14ac:dyDescent="0.25">
      <c r="A8392" s="20"/>
      <c r="B8392" s="21"/>
      <c r="C8392" s="22"/>
      <c r="D8392" s="23"/>
      <c r="E8392" s="22"/>
      <c r="F8392" s="23"/>
      <c r="G8392" s="24"/>
      <c r="H8392" s="22"/>
      <c r="I8392" s="22"/>
      <c r="J8392" s="22"/>
      <c r="K8392" s="22"/>
      <c r="L8392" s="66"/>
      <c r="M8392" s="67"/>
      <c r="N8392" s="22"/>
      <c r="O8392" s="22"/>
      <c r="P8392" s="25"/>
      <c r="Q8392" s="26"/>
    </row>
    <row r="8393" spans="1:17" x14ac:dyDescent="0.25">
      <c r="A8393" s="20"/>
      <c r="B8393" s="21"/>
      <c r="C8393" s="22"/>
      <c r="D8393" s="23"/>
      <c r="E8393" s="22"/>
      <c r="F8393" s="23"/>
      <c r="G8393" s="24"/>
      <c r="H8393" s="22"/>
      <c r="I8393" s="22"/>
      <c r="J8393" s="22"/>
      <c r="K8393" s="22"/>
      <c r="L8393" s="66"/>
      <c r="M8393" s="67"/>
      <c r="N8393" s="22"/>
      <c r="O8393" s="22"/>
      <c r="P8393" s="25"/>
      <c r="Q8393" s="26"/>
    </row>
    <row r="8394" spans="1:17" x14ac:dyDescent="0.25">
      <c r="A8394" s="20"/>
      <c r="B8394" s="21"/>
      <c r="C8394" s="22"/>
      <c r="D8394" s="23"/>
      <c r="E8394" s="22"/>
      <c r="F8394" s="23"/>
      <c r="G8394" s="24"/>
      <c r="H8394" s="22"/>
      <c r="I8394" s="22"/>
      <c r="J8394" s="22"/>
      <c r="K8394" s="22"/>
      <c r="L8394" s="66"/>
      <c r="M8394" s="67"/>
      <c r="N8394" s="22"/>
      <c r="O8394" s="22"/>
      <c r="P8394" s="25"/>
      <c r="Q8394" s="26"/>
    </row>
    <row r="8395" spans="1:17" x14ac:dyDescent="0.25">
      <c r="A8395" s="20"/>
      <c r="B8395" s="21"/>
      <c r="C8395" s="22"/>
      <c r="D8395" s="23"/>
      <c r="E8395" s="22"/>
      <c r="F8395" s="23"/>
      <c r="G8395" s="24"/>
      <c r="H8395" s="22"/>
      <c r="I8395" s="22"/>
      <c r="J8395" s="22"/>
      <c r="K8395" s="22"/>
      <c r="L8395" s="66"/>
      <c r="M8395" s="67"/>
      <c r="N8395" s="22"/>
      <c r="O8395" s="22"/>
      <c r="P8395" s="25"/>
      <c r="Q8395" s="26"/>
    </row>
    <row r="8396" spans="1:17" x14ac:dyDescent="0.25">
      <c r="A8396" s="20"/>
      <c r="B8396" s="21"/>
      <c r="C8396" s="22"/>
      <c r="D8396" s="23"/>
      <c r="E8396" s="22"/>
      <c r="F8396" s="23"/>
      <c r="G8396" s="24"/>
      <c r="H8396" s="22"/>
      <c r="I8396" s="22"/>
      <c r="J8396" s="22"/>
      <c r="K8396" s="22"/>
      <c r="L8396" s="66"/>
      <c r="M8396" s="67"/>
      <c r="N8396" s="22"/>
      <c r="O8396" s="22"/>
      <c r="P8396" s="25"/>
      <c r="Q8396" s="26"/>
    </row>
    <row r="8397" spans="1:17" x14ac:dyDescent="0.25">
      <c r="A8397" s="20"/>
      <c r="B8397" s="21"/>
      <c r="C8397" s="22"/>
      <c r="D8397" s="23"/>
      <c r="E8397" s="22"/>
      <c r="F8397" s="23"/>
      <c r="G8397" s="24"/>
      <c r="H8397" s="22"/>
      <c r="I8397" s="22"/>
      <c r="J8397" s="22"/>
      <c r="K8397" s="22"/>
      <c r="L8397" s="66"/>
      <c r="M8397" s="67"/>
      <c r="N8397" s="22"/>
      <c r="O8397" s="22"/>
      <c r="P8397" s="25"/>
      <c r="Q8397" s="26"/>
    </row>
    <row r="8398" spans="1:17" x14ac:dyDescent="0.25">
      <c r="A8398" s="20"/>
      <c r="B8398" s="21"/>
      <c r="C8398" s="22"/>
      <c r="D8398" s="23"/>
      <c r="E8398" s="22"/>
      <c r="F8398" s="23"/>
      <c r="G8398" s="24"/>
      <c r="H8398" s="22"/>
      <c r="I8398" s="22"/>
      <c r="J8398" s="22"/>
      <c r="K8398" s="22"/>
      <c r="L8398" s="66"/>
      <c r="M8398" s="67"/>
      <c r="N8398" s="22"/>
      <c r="O8398" s="22"/>
      <c r="P8398" s="25"/>
      <c r="Q8398" s="26"/>
    </row>
    <row r="8399" spans="1:17" x14ac:dyDescent="0.25">
      <c r="A8399" s="20"/>
      <c r="B8399" s="21"/>
      <c r="C8399" s="22"/>
      <c r="D8399" s="23"/>
      <c r="E8399" s="22"/>
      <c r="F8399" s="23"/>
      <c r="G8399" s="24"/>
      <c r="H8399" s="22"/>
      <c r="I8399" s="22"/>
      <c r="J8399" s="22"/>
      <c r="K8399" s="22"/>
      <c r="L8399" s="66"/>
      <c r="M8399" s="67"/>
      <c r="N8399" s="22"/>
      <c r="O8399" s="22"/>
      <c r="P8399" s="25"/>
      <c r="Q8399" s="26"/>
    </row>
    <row r="8400" spans="1:17" x14ac:dyDescent="0.25">
      <c r="A8400" s="20"/>
      <c r="B8400" s="21"/>
      <c r="C8400" s="22"/>
      <c r="D8400" s="23"/>
      <c r="E8400" s="22"/>
      <c r="F8400" s="23"/>
      <c r="G8400" s="24"/>
      <c r="H8400" s="22"/>
      <c r="I8400" s="22"/>
      <c r="J8400" s="22"/>
      <c r="K8400" s="22"/>
      <c r="L8400" s="66"/>
      <c r="M8400" s="67"/>
      <c r="N8400" s="22"/>
      <c r="O8400" s="22"/>
      <c r="P8400" s="25"/>
      <c r="Q8400" s="26"/>
    </row>
    <row r="8401" spans="1:17" x14ac:dyDescent="0.25">
      <c r="A8401" s="20"/>
      <c r="B8401" s="21"/>
      <c r="C8401" s="22"/>
      <c r="D8401" s="23"/>
      <c r="E8401" s="22"/>
      <c r="F8401" s="23"/>
      <c r="G8401" s="24"/>
      <c r="H8401" s="22"/>
      <c r="I8401" s="22"/>
      <c r="J8401" s="22"/>
      <c r="K8401" s="22"/>
      <c r="L8401" s="66"/>
      <c r="M8401" s="67"/>
      <c r="N8401" s="22"/>
      <c r="O8401" s="22"/>
      <c r="P8401" s="25"/>
      <c r="Q8401" s="26"/>
    </row>
    <row r="8402" spans="1:17" x14ac:dyDescent="0.25">
      <c r="A8402" s="20"/>
      <c r="B8402" s="21"/>
      <c r="C8402" s="22"/>
      <c r="D8402" s="23"/>
      <c r="E8402" s="22"/>
      <c r="F8402" s="23"/>
      <c r="G8402" s="24"/>
      <c r="H8402" s="22"/>
      <c r="I8402" s="22"/>
      <c r="J8402" s="22"/>
      <c r="K8402" s="22"/>
      <c r="L8402" s="66"/>
      <c r="M8402" s="67"/>
      <c r="N8402" s="22"/>
      <c r="O8402" s="22"/>
      <c r="P8402" s="25"/>
      <c r="Q8402" s="26"/>
    </row>
    <row r="8403" spans="1:17" x14ac:dyDescent="0.25">
      <c r="A8403" s="20"/>
      <c r="B8403" s="21"/>
      <c r="C8403" s="22"/>
      <c r="D8403" s="23"/>
      <c r="E8403" s="22"/>
      <c r="F8403" s="23"/>
      <c r="G8403" s="24"/>
      <c r="H8403" s="22"/>
      <c r="I8403" s="22"/>
      <c r="J8403" s="22"/>
      <c r="K8403" s="22"/>
      <c r="L8403" s="66"/>
      <c r="M8403" s="67"/>
      <c r="N8403" s="22"/>
      <c r="O8403" s="22"/>
      <c r="P8403" s="25"/>
      <c r="Q8403" s="26"/>
    </row>
    <row r="8404" spans="1:17" x14ac:dyDescent="0.25">
      <c r="A8404" s="20"/>
      <c r="B8404" s="21"/>
      <c r="C8404" s="22"/>
      <c r="D8404" s="23"/>
      <c r="E8404" s="22"/>
      <c r="F8404" s="23"/>
      <c r="G8404" s="24"/>
      <c r="H8404" s="22"/>
      <c r="I8404" s="22"/>
      <c r="J8404" s="22"/>
      <c r="K8404" s="22"/>
      <c r="L8404" s="66"/>
      <c r="M8404" s="67"/>
      <c r="N8404" s="22"/>
      <c r="O8404" s="22"/>
      <c r="P8404" s="25"/>
      <c r="Q8404" s="26"/>
    </row>
    <row r="8405" spans="1:17" x14ac:dyDescent="0.25">
      <c r="A8405" s="20"/>
      <c r="B8405" s="21"/>
      <c r="C8405" s="22"/>
      <c r="D8405" s="23"/>
      <c r="E8405" s="22"/>
      <c r="F8405" s="23"/>
      <c r="G8405" s="24"/>
      <c r="H8405" s="22"/>
      <c r="I8405" s="22"/>
      <c r="J8405" s="22"/>
      <c r="K8405" s="22"/>
      <c r="L8405" s="66"/>
      <c r="M8405" s="67"/>
      <c r="N8405" s="22"/>
      <c r="O8405" s="22"/>
      <c r="P8405" s="25"/>
      <c r="Q8405" s="26"/>
    </row>
    <row r="8406" spans="1:17" x14ac:dyDescent="0.25">
      <c r="A8406" s="20"/>
      <c r="B8406" s="21"/>
      <c r="C8406" s="22"/>
      <c r="D8406" s="23"/>
      <c r="E8406" s="22"/>
      <c r="F8406" s="23"/>
      <c r="G8406" s="24"/>
      <c r="H8406" s="22"/>
      <c r="I8406" s="22"/>
      <c r="J8406" s="22"/>
      <c r="K8406" s="22"/>
      <c r="L8406" s="66"/>
      <c r="M8406" s="67"/>
      <c r="N8406" s="22"/>
      <c r="O8406" s="22"/>
      <c r="P8406" s="25"/>
      <c r="Q8406" s="26"/>
    </row>
    <row r="8407" spans="1:17" x14ac:dyDescent="0.25">
      <c r="A8407" s="20"/>
      <c r="B8407" s="21"/>
      <c r="C8407" s="22"/>
      <c r="D8407" s="23"/>
      <c r="E8407" s="22"/>
      <c r="F8407" s="23"/>
      <c r="G8407" s="24"/>
      <c r="H8407" s="22"/>
      <c r="I8407" s="22"/>
      <c r="J8407" s="22"/>
      <c r="K8407" s="22"/>
      <c r="L8407" s="66"/>
      <c r="M8407" s="67"/>
      <c r="N8407" s="22"/>
      <c r="O8407" s="22"/>
      <c r="P8407" s="25"/>
      <c r="Q8407" s="26"/>
    </row>
    <row r="8408" spans="1:17" x14ac:dyDescent="0.25">
      <c r="A8408" s="20"/>
      <c r="B8408" s="21"/>
      <c r="C8408" s="22"/>
      <c r="D8408" s="23"/>
      <c r="E8408" s="22"/>
      <c r="F8408" s="23"/>
      <c r="G8408" s="24"/>
      <c r="H8408" s="22"/>
      <c r="I8408" s="22"/>
      <c r="J8408" s="22"/>
      <c r="K8408" s="22"/>
      <c r="L8408" s="66"/>
      <c r="M8408" s="67"/>
      <c r="N8408" s="22"/>
      <c r="O8408" s="22"/>
      <c r="P8408" s="25"/>
      <c r="Q8408" s="26"/>
    </row>
    <row r="8409" spans="1:17" x14ac:dyDescent="0.25">
      <c r="A8409" s="20"/>
      <c r="B8409" s="21"/>
      <c r="C8409" s="22"/>
      <c r="D8409" s="23"/>
      <c r="E8409" s="22"/>
      <c r="F8409" s="23"/>
      <c r="G8409" s="24"/>
      <c r="H8409" s="22"/>
      <c r="I8409" s="22"/>
      <c r="J8409" s="22"/>
      <c r="K8409" s="22"/>
      <c r="L8409" s="66"/>
      <c r="M8409" s="67"/>
      <c r="N8409" s="22"/>
      <c r="O8409" s="22"/>
      <c r="P8409" s="25"/>
      <c r="Q8409" s="26"/>
    </row>
    <row r="8410" spans="1:17" x14ac:dyDescent="0.25">
      <c r="A8410" s="20"/>
      <c r="B8410" s="21"/>
      <c r="C8410" s="22"/>
      <c r="D8410" s="23"/>
      <c r="E8410" s="22"/>
      <c r="F8410" s="23"/>
      <c r="G8410" s="24"/>
      <c r="H8410" s="22"/>
      <c r="I8410" s="22"/>
      <c r="J8410" s="22"/>
      <c r="K8410" s="22"/>
      <c r="L8410" s="66"/>
      <c r="M8410" s="67"/>
      <c r="N8410" s="22"/>
      <c r="O8410" s="22"/>
      <c r="P8410" s="25"/>
      <c r="Q8410" s="26"/>
    </row>
    <row r="8411" spans="1:17" x14ac:dyDescent="0.25">
      <c r="A8411" s="20"/>
      <c r="B8411" s="21"/>
      <c r="C8411" s="22"/>
      <c r="D8411" s="23"/>
      <c r="E8411" s="22"/>
      <c r="F8411" s="23"/>
      <c r="G8411" s="24"/>
      <c r="H8411" s="22"/>
      <c r="I8411" s="22"/>
      <c r="J8411" s="22"/>
      <c r="K8411" s="22"/>
      <c r="L8411" s="66"/>
      <c r="M8411" s="67"/>
      <c r="N8411" s="22"/>
      <c r="O8411" s="22"/>
      <c r="P8411" s="25"/>
      <c r="Q8411" s="26"/>
    </row>
    <row r="8412" spans="1:17" x14ac:dyDescent="0.25">
      <c r="A8412" s="20"/>
      <c r="B8412" s="21"/>
      <c r="C8412" s="22"/>
      <c r="D8412" s="23"/>
      <c r="E8412" s="22"/>
      <c r="F8412" s="23"/>
      <c r="G8412" s="24"/>
      <c r="H8412" s="22"/>
      <c r="I8412" s="22"/>
      <c r="J8412" s="22"/>
      <c r="K8412" s="22"/>
      <c r="L8412" s="66"/>
      <c r="M8412" s="67"/>
      <c r="N8412" s="22"/>
      <c r="O8412" s="22"/>
      <c r="P8412" s="25"/>
      <c r="Q8412" s="26"/>
    </row>
    <row r="8413" spans="1:17" x14ac:dyDescent="0.25">
      <c r="A8413" s="20"/>
      <c r="B8413" s="21"/>
      <c r="C8413" s="22"/>
      <c r="D8413" s="23"/>
      <c r="E8413" s="22"/>
      <c r="F8413" s="23"/>
      <c r="G8413" s="24"/>
      <c r="H8413" s="22"/>
      <c r="I8413" s="22"/>
      <c r="J8413" s="22"/>
      <c r="K8413" s="22"/>
      <c r="L8413" s="66"/>
      <c r="M8413" s="67"/>
      <c r="N8413" s="22"/>
      <c r="O8413" s="22"/>
      <c r="P8413" s="25"/>
      <c r="Q8413" s="26"/>
    </row>
    <row r="8414" spans="1:17" x14ac:dyDescent="0.25">
      <c r="A8414" s="20"/>
      <c r="B8414" s="21"/>
      <c r="C8414" s="22"/>
      <c r="D8414" s="23"/>
      <c r="E8414" s="22"/>
      <c r="F8414" s="23"/>
      <c r="G8414" s="24"/>
      <c r="H8414" s="22"/>
      <c r="I8414" s="22"/>
      <c r="J8414" s="22"/>
      <c r="K8414" s="22"/>
      <c r="L8414" s="66"/>
      <c r="M8414" s="67"/>
      <c r="N8414" s="22"/>
      <c r="O8414" s="22"/>
      <c r="P8414" s="25"/>
      <c r="Q8414" s="26"/>
    </row>
    <row r="8415" spans="1:17" x14ac:dyDescent="0.25">
      <c r="A8415" s="20"/>
      <c r="B8415" s="21"/>
      <c r="C8415" s="22"/>
      <c r="D8415" s="23"/>
      <c r="E8415" s="22"/>
      <c r="F8415" s="23"/>
      <c r="G8415" s="24"/>
      <c r="H8415" s="22"/>
      <c r="I8415" s="22"/>
      <c r="J8415" s="22"/>
      <c r="K8415" s="22"/>
      <c r="L8415" s="66"/>
      <c r="M8415" s="67"/>
      <c r="N8415" s="22"/>
      <c r="O8415" s="22"/>
      <c r="P8415" s="25"/>
      <c r="Q8415" s="26"/>
    </row>
    <row r="8416" spans="1:17" x14ac:dyDescent="0.25">
      <c r="A8416" s="20"/>
      <c r="B8416" s="21"/>
      <c r="C8416" s="22"/>
      <c r="D8416" s="23"/>
      <c r="E8416" s="22"/>
      <c r="F8416" s="23"/>
      <c r="G8416" s="24"/>
      <c r="H8416" s="22"/>
      <c r="I8416" s="22"/>
      <c r="J8416" s="22"/>
      <c r="K8416" s="22"/>
      <c r="L8416" s="66"/>
      <c r="M8416" s="67"/>
      <c r="N8416" s="22"/>
      <c r="O8416" s="22"/>
      <c r="P8416" s="25"/>
      <c r="Q8416" s="26"/>
    </row>
    <row r="8417" spans="1:17" x14ac:dyDescent="0.25">
      <c r="A8417" s="20"/>
      <c r="B8417" s="21"/>
      <c r="C8417" s="22"/>
      <c r="D8417" s="23"/>
      <c r="E8417" s="22"/>
      <c r="F8417" s="23"/>
      <c r="G8417" s="24"/>
      <c r="H8417" s="22"/>
      <c r="I8417" s="22"/>
      <c r="J8417" s="22"/>
      <c r="K8417" s="22"/>
      <c r="L8417" s="66"/>
      <c r="M8417" s="67"/>
      <c r="N8417" s="22"/>
      <c r="O8417" s="22"/>
      <c r="P8417" s="25"/>
      <c r="Q8417" s="26"/>
    </row>
    <row r="8418" spans="1:17" x14ac:dyDescent="0.25">
      <c r="A8418" s="20"/>
      <c r="B8418" s="21"/>
      <c r="C8418" s="22"/>
      <c r="D8418" s="23"/>
      <c r="E8418" s="22"/>
      <c r="F8418" s="23"/>
      <c r="G8418" s="24"/>
      <c r="H8418" s="22"/>
      <c r="I8418" s="22"/>
      <c r="J8418" s="22"/>
      <c r="K8418" s="22"/>
      <c r="L8418" s="66"/>
      <c r="M8418" s="67"/>
      <c r="N8418" s="22"/>
      <c r="O8418" s="22"/>
      <c r="P8418" s="25"/>
      <c r="Q8418" s="26"/>
    </row>
    <row r="8419" spans="1:17" x14ac:dyDescent="0.25">
      <c r="A8419" s="20"/>
      <c r="B8419" s="21"/>
      <c r="C8419" s="22"/>
      <c r="D8419" s="23"/>
      <c r="E8419" s="22"/>
      <c r="F8419" s="23"/>
      <c r="G8419" s="24"/>
      <c r="H8419" s="22"/>
      <c r="I8419" s="22"/>
      <c r="J8419" s="22"/>
      <c r="K8419" s="22"/>
      <c r="L8419" s="66"/>
      <c r="M8419" s="67"/>
      <c r="N8419" s="22"/>
      <c r="O8419" s="22"/>
      <c r="P8419" s="25"/>
      <c r="Q8419" s="26"/>
    </row>
    <row r="8420" spans="1:17" x14ac:dyDescent="0.25">
      <c r="A8420" s="20"/>
      <c r="B8420" s="21"/>
      <c r="C8420" s="22"/>
      <c r="D8420" s="23"/>
      <c r="E8420" s="22"/>
      <c r="F8420" s="23"/>
      <c r="G8420" s="24"/>
      <c r="H8420" s="22"/>
      <c r="I8420" s="22"/>
      <c r="J8420" s="22"/>
      <c r="K8420" s="22"/>
      <c r="L8420" s="66"/>
      <c r="M8420" s="67"/>
      <c r="N8420" s="22"/>
      <c r="O8420" s="22"/>
      <c r="P8420" s="25"/>
      <c r="Q8420" s="26"/>
    </row>
    <row r="8421" spans="1:17" x14ac:dyDescent="0.25">
      <c r="A8421" s="20"/>
      <c r="B8421" s="21"/>
      <c r="C8421" s="22"/>
      <c r="D8421" s="23"/>
      <c r="E8421" s="22"/>
      <c r="F8421" s="23"/>
      <c r="G8421" s="24"/>
      <c r="H8421" s="22"/>
      <c r="I8421" s="22"/>
      <c r="J8421" s="22"/>
      <c r="K8421" s="22"/>
      <c r="L8421" s="66"/>
      <c r="M8421" s="67"/>
      <c r="N8421" s="22"/>
      <c r="O8421" s="22"/>
      <c r="P8421" s="25"/>
      <c r="Q8421" s="26"/>
    </row>
    <row r="8422" spans="1:17" x14ac:dyDescent="0.25">
      <c r="A8422" s="20"/>
      <c r="B8422" s="21"/>
      <c r="C8422" s="22"/>
      <c r="D8422" s="23"/>
      <c r="E8422" s="22"/>
      <c r="F8422" s="23"/>
      <c r="G8422" s="24"/>
      <c r="H8422" s="22"/>
      <c r="I8422" s="22"/>
      <c r="J8422" s="22"/>
      <c r="K8422" s="22"/>
      <c r="L8422" s="66"/>
      <c r="M8422" s="67"/>
      <c r="N8422" s="22"/>
      <c r="O8422" s="22"/>
      <c r="P8422" s="25"/>
      <c r="Q8422" s="26"/>
    </row>
    <row r="8423" spans="1:17" x14ac:dyDescent="0.25">
      <c r="A8423" s="20"/>
      <c r="B8423" s="21"/>
      <c r="C8423" s="22"/>
      <c r="D8423" s="23"/>
      <c r="E8423" s="22"/>
      <c r="F8423" s="23"/>
      <c r="G8423" s="24"/>
      <c r="H8423" s="22"/>
      <c r="I8423" s="22"/>
      <c r="J8423" s="22"/>
      <c r="K8423" s="22"/>
      <c r="L8423" s="66"/>
      <c r="M8423" s="67"/>
      <c r="N8423" s="22"/>
      <c r="O8423" s="22"/>
      <c r="P8423" s="25"/>
      <c r="Q8423" s="26"/>
    </row>
    <row r="8424" spans="1:17" x14ac:dyDescent="0.25">
      <c r="A8424" s="20"/>
      <c r="B8424" s="21"/>
      <c r="C8424" s="22"/>
      <c r="D8424" s="23"/>
      <c r="E8424" s="22"/>
      <c r="F8424" s="23"/>
      <c r="G8424" s="24"/>
      <c r="H8424" s="22"/>
      <c r="I8424" s="22"/>
      <c r="J8424" s="22"/>
      <c r="K8424" s="22"/>
      <c r="L8424" s="66"/>
      <c r="M8424" s="67"/>
      <c r="N8424" s="22"/>
      <c r="O8424" s="22"/>
      <c r="P8424" s="25"/>
      <c r="Q8424" s="26"/>
    </row>
    <row r="8425" spans="1:17" x14ac:dyDescent="0.25">
      <c r="A8425" s="20"/>
      <c r="B8425" s="21"/>
      <c r="C8425" s="22"/>
      <c r="D8425" s="23"/>
      <c r="E8425" s="22"/>
      <c r="F8425" s="23"/>
      <c r="G8425" s="24"/>
      <c r="H8425" s="22"/>
      <c r="I8425" s="22"/>
      <c r="J8425" s="22"/>
      <c r="K8425" s="22"/>
      <c r="L8425" s="66"/>
      <c r="M8425" s="67"/>
      <c r="N8425" s="22"/>
      <c r="O8425" s="22"/>
      <c r="P8425" s="25"/>
      <c r="Q8425" s="26"/>
    </row>
    <row r="8426" spans="1:17" x14ac:dyDescent="0.25">
      <c r="A8426" s="20"/>
      <c r="B8426" s="21"/>
      <c r="C8426" s="22"/>
      <c r="D8426" s="23"/>
      <c r="E8426" s="22"/>
      <c r="F8426" s="23"/>
      <c r="G8426" s="24"/>
      <c r="H8426" s="22"/>
      <c r="I8426" s="22"/>
      <c r="J8426" s="22"/>
      <c r="K8426" s="22"/>
      <c r="L8426" s="66"/>
      <c r="M8426" s="67"/>
      <c r="N8426" s="22"/>
      <c r="O8426" s="22"/>
      <c r="P8426" s="25"/>
      <c r="Q8426" s="26"/>
    </row>
    <row r="8427" spans="1:17" x14ac:dyDescent="0.25">
      <c r="A8427" s="20"/>
      <c r="B8427" s="21"/>
      <c r="C8427" s="22"/>
      <c r="D8427" s="23"/>
      <c r="E8427" s="22"/>
      <c r="F8427" s="23"/>
      <c r="G8427" s="24"/>
      <c r="H8427" s="22"/>
      <c r="I8427" s="22"/>
      <c r="J8427" s="22"/>
      <c r="K8427" s="22"/>
      <c r="L8427" s="66"/>
      <c r="M8427" s="67"/>
      <c r="N8427" s="22"/>
      <c r="O8427" s="22"/>
      <c r="P8427" s="25"/>
      <c r="Q8427" s="26"/>
    </row>
    <row r="8428" spans="1:17" x14ac:dyDescent="0.25">
      <c r="A8428" s="20"/>
      <c r="B8428" s="21"/>
      <c r="C8428" s="22"/>
      <c r="D8428" s="23"/>
      <c r="E8428" s="22"/>
      <c r="F8428" s="23"/>
      <c r="G8428" s="24"/>
      <c r="H8428" s="22"/>
      <c r="I8428" s="22"/>
      <c r="J8428" s="22"/>
      <c r="K8428" s="22"/>
      <c r="L8428" s="66"/>
      <c r="M8428" s="67"/>
      <c r="N8428" s="22"/>
      <c r="O8428" s="22"/>
      <c r="P8428" s="25"/>
      <c r="Q8428" s="26"/>
    </row>
    <row r="8429" spans="1:17" x14ac:dyDescent="0.25">
      <c r="A8429" s="20"/>
      <c r="B8429" s="21"/>
      <c r="C8429" s="22"/>
      <c r="D8429" s="23"/>
      <c r="E8429" s="22"/>
      <c r="F8429" s="23"/>
      <c r="G8429" s="24"/>
      <c r="H8429" s="22"/>
      <c r="I8429" s="22"/>
      <c r="J8429" s="22"/>
      <c r="K8429" s="22"/>
      <c r="L8429" s="66"/>
      <c r="M8429" s="67"/>
      <c r="N8429" s="22"/>
      <c r="O8429" s="22"/>
      <c r="P8429" s="25"/>
      <c r="Q8429" s="26"/>
    </row>
    <row r="8430" spans="1:17" x14ac:dyDescent="0.25">
      <c r="A8430" s="20"/>
      <c r="B8430" s="21"/>
      <c r="C8430" s="22"/>
      <c r="D8430" s="23"/>
      <c r="E8430" s="22"/>
      <c r="F8430" s="23"/>
      <c r="G8430" s="24"/>
      <c r="H8430" s="22"/>
      <c r="I8430" s="22"/>
      <c r="J8430" s="22"/>
      <c r="K8430" s="22"/>
      <c r="L8430" s="66"/>
      <c r="M8430" s="67"/>
      <c r="N8430" s="22"/>
      <c r="O8430" s="22"/>
      <c r="P8430" s="25"/>
      <c r="Q8430" s="26"/>
    </row>
    <row r="8431" spans="1:17" x14ac:dyDescent="0.25">
      <c r="A8431" s="20"/>
      <c r="B8431" s="21"/>
      <c r="C8431" s="22"/>
      <c r="D8431" s="23"/>
      <c r="E8431" s="22"/>
      <c r="F8431" s="23"/>
      <c r="G8431" s="24"/>
      <c r="H8431" s="22"/>
      <c r="I8431" s="22"/>
      <c r="J8431" s="22"/>
      <c r="K8431" s="22"/>
      <c r="L8431" s="66"/>
      <c r="M8431" s="67"/>
      <c r="N8431" s="22"/>
      <c r="O8431" s="22"/>
      <c r="P8431" s="25"/>
      <c r="Q8431" s="26"/>
    </row>
    <row r="8432" spans="1:17" x14ac:dyDescent="0.25">
      <c r="A8432" s="20"/>
      <c r="B8432" s="21"/>
      <c r="C8432" s="22"/>
      <c r="D8432" s="23"/>
      <c r="E8432" s="22"/>
      <c r="F8432" s="23"/>
      <c r="G8432" s="24"/>
      <c r="H8432" s="22"/>
      <c r="I8432" s="22"/>
      <c r="J8432" s="22"/>
      <c r="K8432" s="22"/>
      <c r="L8432" s="66"/>
      <c r="M8432" s="67"/>
      <c r="N8432" s="22"/>
      <c r="O8432" s="22"/>
      <c r="P8432" s="25"/>
      <c r="Q8432" s="26"/>
    </row>
    <row r="8433" spans="1:17" x14ac:dyDescent="0.25">
      <c r="A8433" s="20"/>
      <c r="B8433" s="21"/>
      <c r="C8433" s="22"/>
      <c r="D8433" s="23"/>
      <c r="E8433" s="22"/>
      <c r="F8433" s="23"/>
      <c r="G8433" s="24"/>
      <c r="H8433" s="22"/>
      <c r="I8433" s="22"/>
      <c r="J8433" s="22"/>
      <c r="K8433" s="22"/>
      <c r="L8433" s="66"/>
      <c r="M8433" s="67"/>
      <c r="N8433" s="22"/>
      <c r="O8433" s="22"/>
      <c r="P8433" s="25"/>
      <c r="Q8433" s="26"/>
    </row>
    <row r="8434" spans="1:17" x14ac:dyDescent="0.25">
      <c r="A8434" s="20"/>
      <c r="B8434" s="21"/>
      <c r="C8434" s="22"/>
      <c r="D8434" s="23"/>
      <c r="E8434" s="22"/>
      <c r="F8434" s="23"/>
      <c r="G8434" s="24"/>
      <c r="H8434" s="22"/>
      <c r="I8434" s="22"/>
      <c r="J8434" s="22"/>
      <c r="K8434" s="22"/>
      <c r="L8434" s="66"/>
      <c r="M8434" s="67"/>
      <c r="N8434" s="22"/>
      <c r="O8434" s="22"/>
      <c r="P8434" s="25"/>
      <c r="Q8434" s="26"/>
    </row>
    <row r="8435" spans="1:17" x14ac:dyDescent="0.25">
      <c r="A8435" s="20"/>
      <c r="B8435" s="21"/>
      <c r="C8435" s="22"/>
      <c r="D8435" s="23"/>
      <c r="E8435" s="22"/>
      <c r="F8435" s="23"/>
      <c r="G8435" s="24"/>
      <c r="H8435" s="22"/>
      <c r="I8435" s="22"/>
      <c r="J8435" s="22"/>
      <c r="K8435" s="22"/>
      <c r="L8435" s="66"/>
      <c r="M8435" s="67"/>
      <c r="N8435" s="22"/>
      <c r="O8435" s="22"/>
      <c r="P8435" s="25"/>
      <c r="Q8435" s="26"/>
    </row>
    <row r="8436" spans="1:17" x14ac:dyDescent="0.25">
      <c r="A8436" s="20"/>
      <c r="B8436" s="21"/>
      <c r="C8436" s="22"/>
      <c r="D8436" s="23"/>
      <c r="E8436" s="22"/>
      <c r="F8436" s="23"/>
      <c r="G8436" s="24"/>
      <c r="H8436" s="22"/>
      <c r="I8436" s="22"/>
      <c r="J8436" s="22"/>
      <c r="K8436" s="22"/>
      <c r="L8436" s="66"/>
      <c r="M8436" s="67"/>
      <c r="N8436" s="22"/>
      <c r="O8436" s="22"/>
      <c r="P8436" s="25"/>
      <c r="Q8436" s="26"/>
    </row>
    <row r="8437" spans="1:17" x14ac:dyDescent="0.25">
      <c r="A8437" s="20"/>
      <c r="B8437" s="21"/>
      <c r="C8437" s="22"/>
      <c r="D8437" s="23"/>
      <c r="E8437" s="22"/>
      <c r="F8437" s="23"/>
      <c r="G8437" s="24"/>
      <c r="H8437" s="22"/>
      <c r="I8437" s="22"/>
      <c r="J8437" s="22"/>
      <c r="K8437" s="22"/>
      <c r="L8437" s="66"/>
      <c r="M8437" s="67"/>
      <c r="N8437" s="22"/>
      <c r="O8437" s="22"/>
      <c r="P8437" s="25"/>
      <c r="Q8437" s="26"/>
    </row>
    <row r="8438" spans="1:17" x14ac:dyDescent="0.25">
      <c r="A8438" s="20"/>
      <c r="B8438" s="21"/>
      <c r="C8438" s="22"/>
      <c r="D8438" s="23"/>
      <c r="E8438" s="22"/>
      <c r="F8438" s="23"/>
      <c r="G8438" s="24"/>
      <c r="H8438" s="22"/>
      <c r="I8438" s="22"/>
      <c r="J8438" s="22"/>
      <c r="K8438" s="22"/>
      <c r="L8438" s="66"/>
      <c r="M8438" s="67"/>
      <c r="N8438" s="22"/>
      <c r="O8438" s="22"/>
      <c r="P8438" s="25"/>
      <c r="Q8438" s="26"/>
    </row>
    <row r="8439" spans="1:17" x14ac:dyDescent="0.25">
      <c r="A8439" s="20"/>
      <c r="B8439" s="21"/>
      <c r="C8439" s="22"/>
      <c r="D8439" s="23"/>
      <c r="E8439" s="22"/>
      <c r="F8439" s="23"/>
      <c r="G8439" s="24"/>
      <c r="H8439" s="22"/>
      <c r="I8439" s="22"/>
      <c r="J8439" s="22"/>
      <c r="K8439" s="22"/>
      <c r="L8439" s="66"/>
      <c r="M8439" s="67"/>
      <c r="N8439" s="22"/>
      <c r="O8439" s="22"/>
      <c r="P8439" s="25"/>
      <c r="Q8439" s="26"/>
    </row>
    <row r="8440" spans="1:17" x14ac:dyDescent="0.25">
      <c r="A8440" s="20"/>
      <c r="B8440" s="21"/>
      <c r="C8440" s="22"/>
      <c r="D8440" s="23"/>
      <c r="E8440" s="22"/>
      <c r="F8440" s="23"/>
      <c r="G8440" s="24"/>
      <c r="H8440" s="22"/>
      <c r="I8440" s="22"/>
      <c r="J8440" s="22"/>
      <c r="K8440" s="22"/>
      <c r="L8440" s="66"/>
      <c r="M8440" s="67"/>
      <c r="N8440" s="22"/>
      <c r="O8440" s="22"/>
      <c r="P8440" s="25"/>
      <c r="Q8440" s="26"/>
    </row>
    <row r="8441" spans="1:17" x14ac:dyDescent="0.25">
      <c r="A8441" s="20"/>
      <c r="B8441" s="21"/>
      <c r="C8441" s="22"/>
      <c r="D8441" s="23"/>
      <c r="E8441" s="22"/>
      <c r="F8441" s="23"/>
      <c r="G8441" s="24"/>
      <c r="H8441" s="22"/>
      <c r="I8441" s="22"/>
      <c r="J8441" s="22"/>
      <c r="K8441" s="22"/>
      <c r="L8441" s="66"/>
      <c r="M8441" s="67"/>
      <c r="N8441" s="22"/>
      <c r="O8441" s="22"/>
      <c r="P8441" s="25"/>
      <c r="Q8441" s="26"/>
    </row>
    <row r="8442" spans="1:17" x14ac:dyDescent="0.25">
      <c r="A8442" s="20"/>
      <c r="B8442" s="21"/>
      <c r="C8442" s="22"/>
      <c r="D8442" s="23"/>
      <c r="E8442" s="22"/>
      <c r="F8442" s="23"/>
      <c r="G8442" s="24"/>
      <c r="H8442" s="22"/>
      <c r="I8442" s="22"/>
      <c r="J8442" s="22"/>
      <c r="K8442" s="22"/>
      <c r="L8442" s="66"/>
      <c r="M8442" s="67"/>
      <c r="N8442" s="22"/>
      <c r="O8442" s="22"/>
      <c r="P8442" s="25"/>
      <c r="Q8442" s="26"/>
    </row>
    <row r="8443" spans="1:17" x14ac:dyDescent="0.25">
      <c r="A8443" s="20"/>
      <c r="B8443" s="21"/>
      <c r="C8443" s="22"/>
      <c r="D8443" s="23"/>
      <c r="E8443" s="22"/>
      <c r="F8443" s="23"/>
      <c r="G8443" s="24"/>
      <c r="H8443" s="22"/>
      <c r="I8443" s="22"/>
      <c r="J8443" s="22"/>
      <c r="K8443" s="22"/>
      <c r="L8443" s="66"/>
      <c r="M8443" s="67"/>
      <c r="N8443" s="22"/>
      <c r="O8443" s="22"/>
      <c r="P8443" s="25"/>
      <c r="Q8443" s="26"/>
    </row>
    <row r="8444" spans="1:17" x14ac:dyDescent="0.25">
      <c r="A8444" s="20"/>
      <c r="B8444" s="21"/>
      <c r="C8444" s="22"/>
      <c r="D8444" s="23"/>
      <c r="E8444" s="22"/>
      <c r="F8444" s="23"/>
      <c r="G8444" s="24"/>
      <c r="H8444" s="22"/>
      <c r="I8444" s="22"/>
      <c r="J8444" s="22"/>
      <c r="K8444" s="22"/>
      <c r="L8444" s="66"/>
      <c r="M8444" s="67"/>
      <c r="N8444" s="22"/>
      <c r="O8444" s="22"/>
      <c r="P8444" s="25"/>
      <c r="Q8444" s="26"/>
    </row>
    <row r="8445" spans="1:17" x14ac:dyDescent="0.25">
      <c r="A8445" s="20"/>
      <c r="B8445" s="21"/>
      <c r="C8445" s="22"/>
      <c r="D8445" s="23"/>
      <c r="E8445" s="22"/>
      <c r="F8445" s="23"/>
      <c r="G8445" s="24"/>
      <c r="H8445" s="22"/>
      <c r="I8445" s="22"/>
      <c r="J8445" s="22"/>
      <c r="K8445" s="22"/>
      <c r="L8445" s="66"/>
      <c r="M8445" s="67"/>
      <c r="N8445" s="22"/>
      <c r="O8445" s="22"/>
      <c r="P8445" s="25"/>
      <c r="Q8445" s="26"/>
    </row>
    <row r="8446" spans="1:17" x14ac:dyDescent="0.25">
      <c r="A8446" s="20"/>
      <c r="B8446" s="21"/>
      <c r="C8446" s="22"/>
      <c r="D8446" s="23"/>
      <c r="E8446" s="22"/>
      <c r="F8446" s="23"/>
      <c r="G8446" s="24"/>
      <c r="H8446" s="22"/>
      <c r="I8446" s="22"/>
      <c r="J8446" s="22"/>
      <c r="K8446" s="22"/>
      <c r="L8446" s="66"/>
      <c r="M8446" s="67"/>
      <c r="N8446" s="22"/>
      <c r="O8446" s="22"/>
      <c r="P8446" s="25"/>
      <c r="Q8446" s="26"/>
    </row>
    <row r="8447" spans="1:17" x14ac:dyDescent="0.25">
      <c r="A8447" s="20"/>
      <c r="B8447" s="21"/>
      <c r="C8447" s="22"/>
      <c r="D8447" s="23"/>
      <c r="E8447" s="22"/>
      <c r="F8447" s="23"/>
      <c r="G8447" s="24"/>
      <c r="H8447" s="22"/>
      <c r="I8447" s="22"/>
      <c r="J8447" s="22"/>
      <c r="K8447" s="22"/>
      <c r="L8447" s="66"/>
      <c r="M8447" s="67"/>
      <c r="N8447" s="22"/>
      <c r="O8447" s="22"/>
      <c r="P8447" s="25"/>
      <c r="Q8447" s="26"/>
    </row>
    <row r="8448" spans="1:17" x14ac:dyDescent="0.25">
      <c r="A8448" s="20"/>
      <c r="B8448" s="21"/>
      <c r="C8448" s="22"/>
      <c r="D8448" s="23"/>
      <c r="E8448" s="22"/>
      <c r="F8448" s="23"/>
      <c r="G8448" s="24"/>
      <c r="H8448" s="22"/>
      <c r="I8448" s="22"/>
      <c r="J8448" s="22"/>
      <c r="K8448" s="22"/>
      <c r="L8448" s="66"/>
      <c r="M8448" s="67"/>
      <c r="N8448" s="22"/>
      <c r="O8448" s="22"/>
      <c r="P8448" s="25"/>
      <c r="Q8448" s="26"/>
    </row>
    <row r="8449" spans="1:17" x14ac:dyDescent="0.25">
      <c r="A8449" s="20"/>
      <c r="B8449" s="21"/>
      <c r="C8449" s="22"/>
      <c r="D8449" s="23"/>
      <c r="E8449" s="22"/>
      <c r="F8449" s="23"/>
      <c r="G8449" s="24"/>
      <c r="H8449" s="22"/>
      <c r="I8449" s="22"/>
      <c r="J8449" s="22"/>
      <c r="K8449" s="22"/>
      <c r="L8449" s="66"/>
      <c r="M8449" s="67"/>
      <c r="N8449" s="22"/>
      <c r="O8449" s="22"/>
      <c r="P8449" s="25"/>
      <c r="Q8449" s="26"/>
    </row>
    <row r="8450" spans="1:17" x14ac:dyDescent="0.25">
      <c r="A8450" s="20"/>
      <c r="B8450" s="21"/>
      <c r="C8450" s="22"/>
      <c r="D8450" s="23"/>
      <c r="E8450" s="22"/>
      <c r="F8450" s="23"/>
      <c r="G8450" s="24"/>
      <c r="H8450" s="22"/>
      <c r="I8450" s="22"/>
      <c r="J8450" s="22"/>
      <c r="K8450" s="22"/>
      <c r="L8450" s="66"/>
      <c r="M8450" s="67"/>
      <c r="N8450" s="22"/>
      <c r="O8450" s="22"/>
      <c r="P8450" s="25"/>
      <c r="Q8450" s="26"/>
    </row>
    <row r="8451" spans="1:17" x14ac:dyDescent="0.25">
      <c r="A8451" s="20"/>
      <c r="B8451" s="21"/>
      <c r="C8451" s="22"/>
      <c r="D8451" s="23"/>
      <c r="E8451" s="22"/>
      <c r="F8451" s="23"/>
      <c r="G8451" s="24"/>
      <c r="H8451" s="22"/>
      <c r="I8451" s="22"/>
      <c r="J8451" s="22"/>
      <c r="K8451" s="22"/>
      <c r="L8451" s="66"/>
      <c r="M8451" s="67"/>
      <c r="N8451" s="22"/>
      <c r="O8451" s="22"/>
      <c r="P8451" s="25"/>
      <c r="Q8451" s="26"/>
    </row>
    <row r="8452" spans="1:17" x14ac:dyDescent="0.25">
      <c r="A8452" s="20"/>
      <c r="B8452" s="21"/>
      <c r="C8452" s="22"/>
      <c r="D8452" s="23"/>
      <c r="E8452" s="22"/>
      <c r="F8452" s="23"/>
      <c r="G8452" s="24"/>
      <c r="H8452" s="22"/>
      <c r="I8452" s="22"/>
      <c r="J8452" s="22"/>
      <c r="K8452" s="22"/>
      <c r="L8452" s="66"/>
      <c r="M8452" s="67"/>
      <c r="N8452" s="22"/>
      <c r="O8452" s="22"/>
      <c r="P8452" s="25"/>
      <c r="Q8452" s="26"/>
    </row>
    <row r="8453" spans="1:17" x14ac:dyDescent="0.25">
      <c r="A8453" s="20"/>
      <c r="B8453" s="21"/>
      <c r="C8453" s="22"/>
      <c r="D8453" s="23"/>
      <c r="E8453" s="22"/>
      <c r="F8453" s="23"/>
      <c r="G8453" s="24"/>
      <c r="H8453" s="22"/>
      <c r="I8453" s="22"/>
      <c r="J8453" s="22"/>
      <c r="K8453" s="22"/>
      <c r="L8453" s="66"/>
      <c r="M8453" s="67"/>
      <c r="N8453" s="22"/>
      <c r="O8453" s="22"/>
      <c r="P8453" s="25"/>
      <c r="Q8453" s="26"/>
    </row>
    <row r="8454" spans="1:17" x14ac:dyDescent="0.25">
      <c r="A8454" s="20"/>
      <c r="B8454" s="21"/>
      <c r="C8454" s="22"/>
      <c r="D8454" s="23"/>
      <c r="E8454" s="22"/>
      <c r="F8454" s="23"/>
      <c r="G8454" s="24"/>
      <c r="H8454" s="22"/>
      <c r="I8454" s="22"/>
      <c r="J8454" s="22"/>
      <c r="K8454" s="22"/>
      <c r="L8454" s="66"/>
      <c r="M8454" s="67"/>
      <c r="N8454" s="22"/>
      <c r="O8454" s="22"/>
      <c r="P8454" s="25"/>
      <c r="Q8454" s="26"/>
    </row>
    <row r="8455" spans="1:17" x14ac:dyDescent="0.25">
      <c r="A8455" s="20"/>
      <c r="B8455" s="21"/>
      <c r="C8455" s="22"/>
      <c r="D8455" s="23"/>
      <c r="E8455" s="22"/>
      <c r="F8455" s="23"/>
      <c r="G8455" s="24"/>
      <c r="H8455" s="22"/>
      <c r="I8455" s="22"/>
      <c r="J8455" s="22"/>
      <c r="K8455" s="22"/>
      <c r="L8455" s="66"/>
      <c r="M8455" s="67"/>
      <c r="N8455" s="22"/>
      <c r="O8455" s="22"/>
      <c r="P8455" s="25"/>
      <c r="Q8455" s="26"/>
    </row>
    <row r="8456" spans="1:17" x14ac:dyDescent="0.25">
      <c r="A8456" s="20"/>
      <c r="B8456" s="21"/>
      <c r="C8456" s="22"/>
      <c r="D8456" s="23"/>
      <c r="E8456" s="22"/>
      <c r="F8456" s="23"/>
      <c r="G8456" s="24"/>
      <c r="H8456" s="22"/>
      <c r="I8456" s="22"/>
      <c r="J8456" s="22"/>
      <c r="K8456" s="22"/>
      <c r="L8456" s="66"/>
      <c r="M8456" s="67"/>
      <c r="N8456" s="22"/>
      <c r="O8456" s="22"/>
      <c r="P8456" s="25"/>
      <c r="Q8456" s="26"/>
    </row>
    <row r="8457" spans="1:17" x14ac:dyDescent="0.25">
      <c r="A8457" s="20"/>
      <c r="B8457" s="21"/>
      <c r="C8457" s="22"/>
      <c r="D8457" s="23"/>
      <c r="E8457" s="22"/>
      <c r="F8457" s="23"/>
      <c r="G8457" s="24"/>
      <c r="H8457" s="22"/>
      <c r="I8457" s="22"/>
      <c r="J8457" s="22"/>
      <c r="K8457" s="22"/>
      <c r="L8457" s="66"/>
      <c r="M8457" s="67"/>
      <c r="N8457" s="22"/>
      <c r="O8457" s="22"/>
      <c r="P8457" s="25"/>
      <c r="Q8457" s="26"/>
    </row>
    <row r="8458" spans="1:17" x14ac:dyDescent="0.25">
      <c r="A8458" s="20"/>
      <c r="B8458" s="21"/>
      <c r="C8458" s="22"/>
      <c r="D8458" s="23"/>
      <c r="E8458" s="22"/>
      <c r="F8458" s="23"/>
      <c r="G8458" s="24"/>
      <c r="H8458" s="22"/>
      <c r="I8458" s="22"/>
      <c r="J8458" s="22"/>
      <c r="K8458" s="22"/>
      <c r="L8458" s="66"/>
      <c r="M8458" s="67"/>
      <c r="N8458" s="22"/>
      <c r="O8458" s="22"/>
      <c r="P8458" s="25"/>
      <c r="Q8458" s="26"/>
    </row>
    <row r="8459" spans="1:17" x14ac:dyDescent="0.25">
      <c r="A8459" s="20"/>
      <c r="B8459" s="21"/>
      <c r="C8459" s="22"/>
      <c r="D8459" s="23"/>
      <c r="E8459" s="22"/>
      <c r="F8459" s="23"/>
      <c r="G8459" s="24"/>
      <c r="H8459" s="22"/>
      <c r="I8459" s="22"/>
      <c r="J8459" s="22"/>
      <c r="K8459" s="22"/>
      <c r="L8459" s="66"/>
      <c r="M8459" s="67"/>
      <c r="N8459" s="22"/>
      <c r="O8459" s="22"/>
      <c r="P8459" s="25"/>
      <c r="Q8459" s="26"/>
    </row>
    <row r="8460" spans="1:17" x14ac:dyDescent="0.25">
      <c r="A8460" s="20"/>
      <c r="B8460" s="21"/>
      <c r="C8460" s="22"/>
      <c r="D8460" s="23"/>
      <c r="E8460" s="22"/>
      <c r="F8460" s="23"/>
      <c r="G8460" s="24"/>
      <c r="H8460" s="22"/>
      <c r="I8460" s="22"/>
      <c r="J8460" s="22"/>
      <c r="K8460" s="22"/>
      <c r="L8460" s="66"/>
      <c r="M8460" s="67"/>
      <c r="N8460" s="22"/>
      <c r="O8460" s="22"/>
      <c r="P8460" s="25"/>
      <c r="Q8460" s="26"/>
    </row>
    <row r="8461" spans="1:17" x14ac:dyDescent="0.25">
      <c r="A8461" s="20"/>
      <c r="B8461" s="21"/>
      <c r="C8461" s="22"/>
      <c r="D8461" s="23"/>
      <c r="E8461" s="22"/>
      <c r="F8461" s="23"/>
      <c r="G8461" s="24"/>
      <c r="H8461" s="22"/>
      <c r="I8461" s="22"/>
      <c r="J8461" s="22"/>
      <c r="K8461" s="22"/>
      <c r="L8461" s="66"/>
      <c r="M8461" s="67"/>
      <c r="N8461" s="22"/>
      <c r="O8461" s="22"/>
      <c r="P8461" s="25"/>
      <c r="Q8461" s="26"/>
    </row>
    <row r="8462" spans="1:17" x14ac:dyDescent="0.25">
      <c r="A8462" s="20"/>
      <c r="B8462" s="21"/>
      <c r="C8462" s="22"/>
      <c r="D8462" s="23"/>
      <c r="E8462" s="22"/>
      <c r="F8462" s="23"/>
      <c r="G8462" s="24"/>
      <c r="H8462" s="22"/>
      <c r="I8462" s="22"/>
      <c r="J8462" s="22"/>
      <c r="K8462" s="22"/>
      <c r="L8462" s="66"/>
      <c r="M8462" s="67"/>
      <c r="N8462" s="22"/>
      <c r="O8462" s="22"/>
      <c r="P8462" s="25"/>
      <c r="Q8462" s="26"/>
    </row>
    <row r="8463" spans="1:17" x14ac:dyDescent="0.25">
      <c r="A8463" s="20"/>
      <c r="B8463" s="21"/>
      <c r="C8463" s="22"/>
      <c r="D8463" s="23"/>
      <c r="E8463" s="22"/>
      <c r="F8463" s="23"/>
      <c r="G8463" s="24"/>
      <c r="H8463" s="22"/>
      <c r="I8463" s="22"/>
      <c r="J8463" s="22"/>
      <c r="K8463" s="22"/>
      <c r="L8463" s="66"/>
      <c r="M8463" s="67"/>
      <c r="N8463" s="22"/>
      <c r="O8463" s="22"/>
      <c r="P8463" s="25"/>
      <c r="Q8463" s="26"/>
    </row>
    <row r="8464" spans="1:17" x14ac:dyDescent="0.25">
      <c r="A8464" s="20"/>
      <c r="B8464" s="21"/>
      <c r="C8464" s="22"/>
      <c r="D8464" s="23"/>
      <c r="E8464" s="22"/>
      <c r="F8464" s="23"/>
      <c r="G8464" s="24"/>
      <c r="H8464" s="22"/>
      <c r="I8464" s="22"/>
      <c r="J8464" s="22"/>
      <c r="K8464" s="22"/>
      <c r="L8464" s="66"/>
      <c r="M8464" s="67"/>
      <c r="N8464" s="22"/>
      <c r="O8464" s="22"/>
      <c r="P8464" s="25"/>
      <c r="Q8464" s="26"/>
    </row>
    <row r="8465" spans="1:17" x14ac:dyDescent="0.25">
      <c r="A8465" s="20"/>
      <c r="B8465" s="21"/>
      <c r="C8465" s="22"/>
      <c r="D8465" s="23"/>
      <c r="E8465" s="22"/>
      <c r="F8465" s="23"/>
      <c r="G8465" s="24"/>
      <c r="H8465" s="22"/>
      <c r="I8465" s="22"/>
      <c r="J8465" s="22"/>
      <c r="K8465" s="22"/>
      <c r="L8465" s="66"/>
      <c r="M8465" s="67"/>
      <c r="N8465" s="22"/>
      <c r="O8465" s="22"/>
      <c r="P8465" s="25"/>
      <c r="Q8465" s="26"/>
    </row>
    <row r="8466" spans="1:17" x14ac:dyDescent="0.25">
      <c r="A8466" s="20"/>
      <c r="B8466" s="21"/>
      <c r="C8466" s="22"/>
      <c r="D8466" s="23"/>
      <c r="E8466" s="22"/>
      <c r="F8466" s="23"/>
      <c r="G8466" s="24"/>
      <c r="H8466" s="22"/>
      <c r="I8466" s="22"/>
      <c r="J8466" s="22"/>
      <c r="K8466" s="22"/>
      <c r="L8466" s="66"/>
      <c r="M8466" s="67"/>
      <c r="N8466" s="22"/>
      <c r="O8466" s="22"/>
      <c r="P8466" s="25"/>
      <c r="Q8466" s="26"/>
    </row>
    <row r="8467" spans="1:17" x14ac:dyDescent="0.25">
      <c r="A8467" s="20"/>
      <c r="B8467" s="21"/>
      <c r="C8467" s="22"/>
      <c r="D8467" s="23"/>
      <c r="E8467" s="22"/>
      <c r="F8467" s="23"/>
      <c r="G8467" s="24"/>
      <c r="H8467" s="22"/>
      <c r="I8467" s="22"/>
      <c r="J8467" s="22"/>
      <c r="K8467" s="22"/>
      <c r="L8467" s="66"/>
      <c r="M8467" s="67"/>
      <c r="N8467" s="22"/>
      <c r="O8467" s="22"/>
      <c r="P8467" s="25"/>
      <c r="Q8467" s="26"/>
    </row>
    <row r="8468" spans="1:17" x14ac:dyDescent="0.25">
      <c r="A8468" s="20"/>
      <c r="B8468" s="21"/>
      <c r="C8468" s="22"/>
      <c r="D8468" s="23"/>
      <c r="E8468" s="22"/>
      <c r="F8468" s="23"/>
      <c r="G8468" s="24"/>
      <c r="H8468" s="22"/>
      <c r="I8468" s="22"/>
      <c r="J8468" s="22"/>
      <c r="K8468" s="22"/>
      <c r="L8468" s="66"/>
      <c r="M8468" s="67"/>
      <c r="N8468" s="22"/>
      <c r="O8468" s="22"/>
      <c r="P8468" s="25"/>
      <c r="Q8468" s="26"/>
    </row>
    <row r="8469" spans="1:17" x14ac:dyDescent="0.25">
      <c r="A8469" s="20"/>
      <c r="B8469" s="21"/>
      <c r="C8469" s="22"/>
      <c r="D8469" s="23"/>
      <c r="E8469" s="22"/>
      <c r="F8469" s="23"/>
      <c r="G8469" s="24"/>
      <c r="H8469" s="22"/>
      <c r="I8469" s="22"/>
      <c r="J8469" s="22"/>
      <c r="K8469" s="22"/>
      <c r="L8469" s="66"/>
      <c r="M8469" s="67"/>
      <c r="N8469" s="22"/>
      <c r="O8469" s="22"/>
      <c r="P8469" s="25"/>
      <c r="Q8469" s="26"/>
    </row>
    <row r="8470" spans="1:17" x14ac:dyDescent="0.25">
      <c r="A8470" s="20"/>
      <c r="B8470" s="21"/>
      <c r="C8470" s="22"/>
      <c r="D8470" s="23"/>
      <c r="E8470" s="22"/>
      <c r="F8470" s="23"/>
      <c r="G8470" s="24"/>
      <c r="H8470" s="22"/>
      <c r="I8470" s="22"/>
      <c r="J8470" s="22"/>
      <c r="K8470" s="22"/>
      <c r="L8470" s="66"/>
      <c r="M8470" s="67"/>
      <c r="N8470" s="22"/>
      <c r="O8470" s="22"/>
      <c r="P8470" s="25"/>
      <c r="Q8470" s="26"/>
    </row>
    <row r="8471" spans="1:17" x14ac:dyDescent="0.25">
      <c r="A8471" s="20"/>
      <c r="B8471" s="21"/>
      <c r="C8471" s="22"/>
      <c r="D8471" s="23"/>
      <c r="E8471" s="22"/>
      <c r="F8471" s="23"/>
      <c r="G8471" s="24"/>
      <c r="H8471" s="22"/>
      <c r="I8471" s="22"/>
      <c r="J8471" s="22"/>
      <c r="K8471" s="22"/>
      <c r="L8471" s="66"/>
      <c r="M8471" s="67"/>
      <c r="N8471" s="22"/>
      <c r="O8471" s="22"/>
      <c r="P8471" s="25"/>
      <c r="Q8471" s="26"/>
    </row>
    <row r="8472" spans="1:17" x14ac:dyDescent="0.25">
      <c r="A8472" s="20"/>
      <c r="B8472" s="21"/>
      <c r="C8472" s="22"/>
      <c r="D8472" s="23"/>
      <c r="E8472" s="22"/>
      <c r="F8472" s="23"/>
      <c r="G8472" s="24"/>
      <c r="H8472" s="22"/>
      <c r="I8472" s="22"/>
      <c r="J8472" s="22"/>
      <c r="K8472" s="22"/>
      <c r="L8472" s="66"/>
      <c r="M8472" s="67"/>
      <c r="N8472" s="22"/>
      <c r="O8472" s="22"/>
      <c r="P8472" s="25"/>
      <c r="Q8472" s="26"/>
    </row>
    <row r="8473" spans="1:17" x14ac:dyDescent="0.25">
      <c r="A8473" s="20"/>
      <c r="B8473" s="21"/>
      <c r="C8473" s="22"/>
      <c r="D8473" s="23"/>
      <c r="E8473" s="22"/>
      <c r="F8473" s="23"/>
      <c r="G8473" s="24"/>
      <c r="H8473" s="22"/>
      <c r="I8473" s="22"/>
      <c r="J8473" s="22"/>
      <c r="K8473" s="22"/>
      <c r="L8473" s="66"/>
      <c r="M8473" s="67"/>
      <c r="N8473" s="22"/>
      <c r="O8473" s="22"/>
      <c r="P8473" s="25"/>
      <c r="Q8473" s="26"/>
    </row>
    <row r="8474" spans="1:17" x14ac:dyDescent="0.25">
      <c r="A8474" s="20"/>
      <c r="B8474" s="21"/>
      <c r="C8474" s="22"/>
      <c r="D8474" s="23"/>
      <c r="E8474" s="22"/>
      <c r="F8474" s="23"/>
      <c r="G8474" s="24"/>
      <c r="H8474" s="22"/>
      <c r="I8474" s="22"/>
      <c r="J8474" s="22"/>
      <c r="K8474" s="22"/>
      <c r="L8474" s="66"/>
      <c r="M8474" s="67"/>
      <c r="N8474" s="22"/>
      <c r="O8474" s="22"/>
      <c r="P8474" s="25"/>
      <c r="Q8474" s="26"/>
    </row>
    <row r="8475" spans="1:17" x14ac:dyDescent="0.25">
      <c r="A8475" s="20"/>
      <c r="B8475" s="21"/>
      <c r="C8475" s="22"/>
      <c r="D8475" s="23"/>
      <c r="E8475" s="22"/>
      <c r="F8475" s="23"/>
      <c r="G8475" s="24"/>
      <c r="H8475" s="22"/>
      <c r="I8475" s="22"/>
      <c r="J8475" s="22"/>
      <c r="K8475" s="22"/>
      <c r="L8475" s="66"/>
      <c r="M8475" s="67"/>
      <c r="N8475" s="22"/>
      <c r="O8475" s="22"/>
      <c r="P8475" s="25"/>
      <c r="Q8475" s="26"/>
    </row>
    <row r="8476" spans="1:17" x14ac:dyDescent="0.25">
      <c r="A8476" s="20"/>
      <c r="B8476" s="21"/>
      <c r="C8476" s="22"/>
      <c r="D8476" s="23"/>
      <c r="E8476" s="22"/>
      <c r="F8476" s="23"/>
      <c r="G8476" s="24"/>
      <c r="H8476" s="22"/>
      <c r="I8476" s="22"/>
      <c r="J8476" s="22"/>
      <c r="K8476" s="22"/>
      <c r="L8476" s="66"/>
      <c r="M8476" s="67"/>
      <c r="N8476" s="22"/>
      <c r="O8476" s="22"/>
      <c r="P8476" s="25"/>
      <c r="Q8476" s="26"/>
    </row>
    <row r="8477" spans="1:17" x14ac:dyDescent="0.25">
      <c r="A8477" s="20"/>
      <c r="B8477" s="21"/>
      <c r="C8477" s="22"/>
      <c r="D8477" s="23"/>
      <c r="E8477" s="22"/>
      <c r="F8477" s="23"/>
      <c r="G8477" s="24"/>
      <c r="H8477" s="22"/>
      <c r="I8477" s="22"/>
      <c r="J8477" s="22"/>
      <c r="K8477" s="22"/>
      <c r="L8477" s="66"/>
      <c r="M8477" s="67"/>
      <c r="N8477" s="22"/>
      <c r="O8477" s="22"/>
      <c r="P8477" s="25"/>
      <c r="Q8477" s="26"/>
    </row>
    <row r="8478" spans="1:17" x14ac:dyDescent="0.25">
      <c r="A8478" s="20"/>
      <c r="B8478" s="21"/>
      <c r="C8478" s="22"/>
      <c r="D8478" s="23"/>
      <c r="E8478" s="22"/>
      <c r="F8478" s="23"/>
      <c r="G8478" s="24"/>
      <c r="H8478" s="22"/>
      <c r="I8478" s="22"/>
      <c r="J8478" s="22"/>
      <c r="K8478" s="22"/>
      <c r="L8478" s="66"/>
      <c r="M8478" s="67"/>
      <c r="N8478" s="22"/>
      <c r="O8478" s="22"/>
      <c r="P8478" s="25"/>
      <c r="Q8478" s="26"/>
    </row>
    <row r="8479" spans="1:17" x14ac:dyDescent="0.25">
      <c r="A8479" s="20"/>
      <c r="B8479" s="21"/>
      <c r="C8479" s="22"/>
      <c r="D8479" s="23"/>
      <c r="E8479" s="22"/>
      <c r="F8479" s="23"/>
      <c r="G8479" s="24"/>
      <c r="H8479" s="22"/>
      <c r="I8479" s="22"/>
      <c r="J8479" s="22"/>
      <c r="K8479" s="22"/>
      <c r="L8479" s="66"/>
      <c r="M8479" s="67"/>
      <c r="N8479" s="22"/>
      <c r="O8479" s="22"/>
      <c r="P8479" s="25"/>
      <c r="Q8479" s="26"/>
    </row>
    <row r="8480" spans="1:17" x14ac:dyDescent="0.25">
      <c r="A8480" s="20"/>
      <c r="B8480" s="21"/>
      <c r="C8480" s="22"/>
      <c r="D8480" s="23"/>
      <c r="E8480" s="22"/>
      <c r="F8480" s="23"/>
      <c r="G8480" s="24"/>
      <c r="H8480" s="22"/>
      <c r="I8480" s="22"/>
      <c r="J8480" s="22"/>
      <c r="K8480" s="22"/>
      <c r="L8480" s="66"/>
      <c r="M8480" s="67"/>
      <c r="N8480" s="22"/>
      <c r="O8480" s="22"/>
      <c r="P8480" s="25"/>
      <c r="Q8480" s="26"/>
    </row>
    <row r="8481" spans="1:17" x14ac:dyDescent="0.25">
      <c r="A8481" s="20"/>
      <c r="B8481" s="21"/>
      <c r="C8481" s="22"/>
      <c r="D8481" s="23"/>
      <c r="E8481" s="22"/>
      <c r="F8481" s="23"/>
      <c r="G8481" s="24"/>
      <c r="H8481" s="22"/>
      <c r="I8481" s="22"/>
      <c r="J8481" s="22"/>
      <c r="K8481" s="22"/>
      <c r="L8481" s="66"/>
      <c r="M8481" s="67"/>
      <c r="N8481" s="22"/>
      <c r="O8481" s="22"/>
      <c r="P8481" s="25"/>
      <c r="Q8481" s="26"/>
    </row>
    <row r="8482" spans="1:17" x14ac:dyDescent="0.25">
      <c r="A8482" s="20"/>
      <c r="B8482" s="21"/>
      <c r="C8482" s="22"/>
      <c r="D8482" s="23"/>
      <c r="E8482" s="22"/>
      <c r="F8482" s="23"/>
      <c r="G8482" s="24"/>
      <c r="H8482" s="22"/>
      <c r="I8482" s="22"/>
      <c r="J8482" s="22"/>
      <c r="K8482" s="22"/>
      <c r="L8482" s="66"/>
      <c r="M8482" s="67"/>
      <c r="N8482" s="22"/>
      <c r="O8482" s="22"/>
      <c r="P8482" s="25"/>
      <c r="Q8482" s="26"/>
    </row>
    <row r="8483" spans="1:17" x14ac:dyDescent="0.25">
      <c r="A8483" s="20"/>
      <c r="B8483" s="21"/>
      <c r="C8483" s="22"/>
      <c r="D8483" s="23"/>
      <c r="E8483" s="22"/>
      <c r="F8483" s="23"/>
      <c r="G8483" s="24"/>
      <c r="H8483" s="22"/>
      <c r="I8483" s="22"/>
      <c r="J8483" s="22"/>
      <c r="K8483" s="22"/>
      <c r="L8483" s="66"/>
      <c r="M8483" s="67"/>
      <c r="N8483" s="22"/>
      <c r="O8483" s="22"/>
      <c r="P8483" s="25"/>
      <c r="Q8483" s="26"/>
    </row>
    <row r="8484" spans="1:17" x14ac:dyDescent="0.25">
      <c r="A8484" s="20"/>
      <c r="B8484" s="21"/>
      <c r="C8484" s="22"/>
      <c r="D8484" s="23"/>
      <c r="E8484" s="22"/>
      <c r="F8484" s="23"/>
      <c r="G8484" s="24"/>
      <c r="H8484" s="22"/>
      <c r="I8484" s="22"/>
      <c r="J8484" s="22"/>
      <c r="K8484" s="22"/>
      <c r="L8484" s="66"/>
      <c r="M8484" s="67"/>
      <c r="N8484" s="22"/>
      <c r="O8484" s="22"/>
      <c r="P8484" s="25"/>
      <c r="Q8484" s="26"/>
    </row>
    <row r="8485" spans="1:17" x14ac:dyDescent="0.25">
      <c r="A8485" s="20"/>
      <c r="B8485" s="21"/>
      <c r="C8485" s="22"/>
      <c r="D8485" s="23"/>
      <c r="E8485" s="22"/>
      <c r="F8485" s="23"/>
      <c r="G8485" s="24"/>
      <c r="H8485" s="22"/>
      <c r="I8485" s="22"/>
      <c r="J8485" s="22"/>
      <c r="K8485" s="22"/>
      <c r="L8485" s="66"/>
      <c r="M8485" s="67"/>
      <c r="N8485" s="22"/>
      <c r="O8485" s="22"/>
      <c r="P8485" s="25"/>
      <c r="Q8485" s="26"/>
    </row>
    <row r="8486" spans="1:17" x14ac:dyDescent="0.25">
      <c r="A8486" s="20"/>
      <c r="B8486" s="21"/>
      <c r="C8486" s="22"/>
      <c r="D8486" s="23"/>
      <c r="E8486" s="22"/>
      <c r="F8486" s="23"/>
      <c r="G8486" s="24"/>
      <c r="H8486" s="22"/>
      <c r="I8486" s="22"/>
      <c r="J8486" s="22"/>
      <c r="K8486" s="22"/>
      <c r="L8486" s="66"/>
      <c r="M8486" s="67"/>
      <c r="N8486" s="22"/>
      <c r="O8486" s="22"/>
      <c r="P8486" s="25"/>
      <c r="Q8486" s="26"/>
    </row>
    <row r="8487" spans="1:17" x14ac:dyDescent="0.25">
      <c r="A8487" s="20"/>
      <c r="B8487" s="21"/>
      <c r="C8487" s="22"/>
      <c r="D8487" s="23"/>
      <c r="E8487" s="22"/>
      <c r="F8487" s="23"/>
      <c r="G8487" s="24"/>
      <c r="H8487" s="22"/>
      <c r="I8487" s="22"/>
      <c r="J8487" s="22"/>
      <c r="K8487" s="22"/>
      <c r="L8487" s="66"/>
      <c r="M8487" s="67"/>
      <c r="N8487" s="22"/>
      <c r="O8487" s="22"/>
      <c r="P8487" s="25"/>
      <c r="Q8487" s="26"/>
    </row>
    <row r="8488" spans="1:17" x14ac:dyDescent="0.25">
      <c r="A8488" s="20"/>
      <c r="B8488" s="21"/>
      <c r="C8488" s="22"/>
      <c r="D8488" s="23"/>
      <c r="E8488" s="22"/>
      <c r="F8488" s="23"/>
      <c r="G8488" s="24"/>
      <c r="H8488" s="22"/>
      <c r="I8488" s="22"/>
      <c r="J8488" s="22"/>
      <c r="K8488" s="22"/>
      <c r="L8488" s="66"/>
      <c r="M8488" s="67"/>
      <c r="N8488" s="22"/>
      <c r="O8488" s="22"/>
      <c r="P8488" s="25"/>
      <c r="Q8488" s="26"/>
    </row>
    <row r="8489" spans="1:17" x14ac:dyDescent="0.25">
      <c r="A8489" s="20"/>
      <c r="B8489" s="21"/>
      <c r="C8489" s="22"/>
      <c r="D8489" s="23"/>
      <c r="E8489" s="22"/>
      <c r="F8489" s="23"/>
      <c r="G8489" s="24"/>
      <c r="H8489" s="22"/>
      <c r="I8489" s="22"/>
      <c r="J8489" s="22"/>
      <c r="K8489" s="22"/>
      <c r="L8489" s="66"/>
      <c r="M8489" s="67"/>
      <c r="N8489" s="22"/>
      <c r="O8489" s="22"/>
      <c r="P8489" s="25"/>
      <c r="Q8489" s="26"/>
    </row>
    <row r="8490" spans="1:17" x14ac:dyDescent="0.25">
      <c r="A8490" s="20"/>
      <c r="B8490" s="21"/>
      <c r="C8490" s="22"/>
      <c r="D8490" s="23"/>
      <c r="E8490" s="22"/>
      <c r="F8490" s="23"/>
      <c r="G8490" s="24"/>
      <c r="H8490" s="22"/>
      <c r="I8490" s="22"/>
      <c r="J8490" s="22"/>
      <c r="K8490" s="22"/>
      <c r="L8490" s="66"/>
      <c r="M8490" s="67"/>
      <c r="N8490" s="22"/>
      <c r="O8490" s="22"/>
      <c r="P8490" s="25"/>
      <c r="Q8490" s="26"/>
    </row>
    <row r="8491" spans="1:17" x14ac:dyDescent="0.25">
      <c r="A8491" s="20"/>
      <c r="B8491" s="21"/>
      <c r="C8491" s="22"/>
      <c r="D8491" s="23"/>
      <c r="E8491" s="22"/>
      <c r="F8491" s="23"/>
      <c r="G8491" s="24"/>
      <c r="H8491" s="22"/>
      <c r="I8491" s="22"/>
      <c r="J8491" s="22"/>
      <c r="K8491" s="22"/>
      <c r="L8491" s="66"/>
      <c r="M8491" s="67"/>
      <c r="N8491" s="22"/>
      <c r="O8491" s="22"/>
      <c r="P8491" s="25"/>
      <c r="Q8491" s="26"/>
    </row>
    <row r="8492" spans="1:17" x14ac:dyDescent="0.25">
      <c r="A8492" s="20"/>
      <c r="B8492" s="21"/>
      <c r="C8492" s="22"/>
      <c r="D8492" s="23"/>
      <c r="E8492" s="22"/>
      <c r="F8492" s="23"/>
      <c r="G8492" s="24"/>
      <c r="H8492" s="22"/>
      <c r="I8492" s="22"/>
      <c r="J8492" s="22"/>
      <c r="K8492" s="22"/>
      <c r="L8492" s="66"/>
      <c r="M8492" s="67"/>
      <c r="N8492" s="22"/>
      <c r="O8492" s="22"/>
      <c r="P8492" s="25"/>
      <c r="Q8492" s="26"/>
    </row>
    <row r="8493" spans="1:17" x14ac:dyDescent="0.25">
      <c r="A8493" s="20"/>
      <c r="B8493" s="21"/>
      <c r="C8493" s="22"/>
      <c r="D8493" s="23"/>
      <c r="E8493" s="22"/>
      <c r="F8493" s="23"/>
      <c r="G8493" s="24"/>
      <c r="H8493" s="22"/>
      <c r="I8493" s="22"/>
      <c r="J8493" s="22"/>
      <c r="K8493" s="22"/>
      <c r="L8493" s="66"/>
      <c r="M8493" s="67"/>
      <c r="N8493" s="22"/>
      <c r="O8493" s="22"/>
      <c r="P8493" s="25"/>
      <c r="Q8493" s="26"/>
    </row>
    <row r="8494" spans="1:17" x14ac:dyDescent="0.25">
      <c r="A8494" s="20"/>
      <c r="B8494" s="21"/>
      <c r="C8494" s="22"/>
      <c r="D8494" s="23"/>
      <c r="E8494" s="22"/>
      <c r="F8494" s="23"/>
      <c r="G8494" s="24"/>
      <c r="H8494" s="22"/>
      <c r="I8494" s="22"/>
      <c r="J8494" s="22"/>
      <c r="K8494" s="22"/>
      <c r="L8494" s="66"/>
      <c r="M8494" s="67"/>
      <c r="N8494" s="22"/>
      <c r="O8494" s="22"/>
      <c r="P8494" s="25"/>
      <c r="Q8494" s="26"/>
    </row>
    <row r="8495" spans="1:17" x14ac:dyDescent="0.25">
      <c r="A8495" s="20"/>
      <c r="B8495" s="21"/>
      <c r="C8495" s="22"/>
      <c r="D8495" s="23"/>
      <c r="E8495" s="22"/>
      <c r="F8495" s="23"/>
      <c r="G8495" s="24"/>
      <c r="H8495" s="22"/>
      <c r="I8495" s="22"/>
      <c r="J8495" s="22"/>
      <c r="K8495" s="22"/>
      <c r="L8495" s="66"/>
      <c r="M8495" s="67"/>
      <c r="N8495" s="22"/>
      <c r="O8495" s="22"/>
      <c r="P8495" s="25"/>
      <c r="Q8495" s="26"/>
    </row>
    <row r="8496" spans="1:17" x14ac:dyDescent="0.25">
      <c r="A8496" s="20"/>
      <c r="B8496" s="21"/>
      <c r="C8496" s="22"/>
      <c r="D8496" s="23"/>
      <c r="E8496" s="22"/>
      <c r="F8496" s="23"/>
      <c r="G8496" s="24"/>
      <c r="H8496" s="22"/>
      <c r="I8496" s="22"/>
      <c r="J8496" s="22"/>
      <c r="K8496" s="22"/>
      <c r="L8496" s="66"/>
      <c r="M8496" s="67"/>
      <c r="N8496" s="22"/>
      <c r="O8496" s="22"/>
      <c r="P8496" s="25"/>
      <c r="Q8496" s="26"/>
    </row>
    <row r="8497" spans="1:17" x14ac:dyDescent="0.25">
      <c r="A8497" s="20"/>
      <c r="B8497" s="21"/>
      <c r="C8497" s="22"/>
      <c r="D8497" s="23"/>
      <c r="E8497" s="22"/>
      <c r="F8497" s="23"/>
      <c r="G8497" s="24"/>
      <c r="H8497" s="22"/>
      <c r="I8497" s="22"/>
      <c r="J8497" s="22"/>
      <c r="K8497" s="22"/>
      <c r="L8497" s="66"/>
      <c r="M8497" s="67"/>
      <c r="N8497" s="22"/>
      <c r="O8497" s="22"/>
      <c r="P8497" s="25"/>
      <c r="Q8497" s="26"/>
    </row>
    <row r="8498" spans="1:17" x14ac:dyDescent="0.25">
      <c r="A8498" s="20"/>
      <c r="B8498" s="21"/>
      <c r="C8498" s="22"/>
      <c r="D8498" s="23"/>
      <c r="E8498" s="22"/>
      <c r="F8498" s="23"/>
      <c r="G8498" s="24"/>
      <c r="H8498" s="22"/>
      <c r="I8498" s="22"/>
      <c r="J8498" s="22"/>
      <c r="K8498" s="22"/>
      <c r="L8498" s="66"/>
      <c r="M8498" s="67"/>
      <c r="N8498" s="22"/>
      <c r="O8498" s="22"/>
      <c r="P8498" s="25"/>
      <c r="Q8498" s="26"/>
    </row>
    <row r="8499" spans="1:17" x14ac:dyDescent="0.25">
      <c r="A8499" s="20"/>
      <c r="B8499" s="21"/>
      <c r="C8499" s="22"/>
      <c r="D8499" s="23"/>
      <c r="E8499" s="22"/>
      <c r="F8499" s="23"/>
      <c r="G8499" s="24"/>
      <c r="H8499" s="22"/>
      <c r="I8499" s="22"/>
      <c r="J8499" s="22"/>
      <c r="K8499" s="22"/>
      <c r="L8499" s="66"/>
      <c r="M8499" s="67"/>
      <c r="N8499" s="22"/>
      <c r="O8499" s="22"/>
      <c r="P8499" s="25"/>
      <c r="Q8499" s="26"/>
    </row>
    <row r="8500" spans="1:17" x14ac:dyDescent="0.25">
      <c r="A8500" s="20"/>
      <c r="B8500" s="21"/>
      <c r="C8500" s="22"/>
      <c r="D8500" s="23"/>
      <c r="E8500" s="22"/>
      <c r="F8500" s="23"/>
      <c r="G8500" s="24"/>
      <c r="H8500" s="22"/>
      <c r="I8500" s="22"/>
      <c r="J8500" s="22"/>
      <c r="K8500" s="22"/>
      <c r="L8500" s="66"/>
      <c r="M8500" s="67"/>
      <c r="N8500" s="22"/>
      <c r="O8500" s="22"/>
      <c r="P8500" s="25"/>
      <c r="Q8500" s="26"/>
    </row>
    <row r="8501" spans="1:17" x14ac:dyDescent="0.25">
      <c r="A8501" s="20"/>
      <c r="B8501" s="21"/>
      <c r="C8501" s="22"/>
      <c r="D8501" s="23"/>
      <c r="E8501" s="22"/>
      <c r="F8501" s="23"/>
      <c r="G8501" s="24"/>
      <c r="H8501" s="22"/>
      <c r="I8501" s="22"/>
      <c r="J8501" s="22"/>
      <c r="K8501" s="22"/>
      <c r="L8501" s="66"/>
      <c r="M8501" s="67"/>
      <c r="N8501" s="22"/>
      <c r="O8501" s="22"/>
      <c r="P8501" s="25"/>
      <c r="Q8501" s="26"/>
    </row>
    <row r="8502" spans="1:17" x14ac:dyDescent="0.25">
      <c r="A8502" s="20"/>
      <c r="B8502" s="21"/>
      <c r="C8502" s="22"/>
      <c r="D8502" s="23"/>
      <c r="E8502" s="22"/>
      <c r="F8502" s="23"/>
      <c r="G8502" s="24"/>
      <c r="H8502" s="22"/>
      <c r="I8502" s="22"/>
      <c r="J8502" s="22"/>
      <c r="K8502" s="22"/>
      <c r="L8502" s="66"/>
      <c r="M8502" s="67"/>
      <c r="N8502" s="22"/>
      <c r="O8502" s="22"/>
      <c r="P8502" s="25"/>
      <c r="Q8502" s="26"/>
    </row>
    <row r="8503" spans="1:17" x14ac:dyDescent="0.25">
      <c r="A8503" s="20"/>
      <c r="B8503" s="21"/>
      <c r="C8503" s="22"/>
      <c r="D8503" s="23"/>
      <c r="E8503" s="22"/>
      <c r="F8503" s="23"/>
      <c r="G8503" s="24"/>
      <c r="H8503" s="22"/>
      <c r="I8503" s="22"/>
      <c r="J8503" s="22"/>
      <c r="K8503" s="22"/>
      <c r="L8503" s="66"/>
      <c r="M8503" s="67"/>
      <c r="N8503" s="22"/>
      <c r="O8503" s="22"/>
      <c r="P8503" s="25"/>
      <c r="Q8503" s="26"/>
    </row>
    <row r="8504" spans="1:17" x14ac:dyDescent="0.25">
      <c r="A8504" s="20"/>
      <c r="B8504" s="21"/>
      <c r="C8504" s="22"/>
      <c r="D8504" s="23"/>
      <c r="E8504" s="22"/>
      <c r="F8504" s="23"/>
      <c r="G8504" s="24"/>
      <c r="H8504" s="22"/>
      <c r="I8504" s="22"/>
      <c r="J8504" s="22"/>
      <c r="K8504" s="22"/>
      <c r="L8504" s="66"/>
      <c r="M8504" s="67"/>
      <c r="N8504" s="22"/>
      <c r="O8504" s="22"/>
      <c r="P8504" s="25"/>
      <c r="Q8504" s="26"/>
    </row>
    <row r="8505" spans="1:17" x14ac:dyDescent="0.25">
      <c r="A8505" s="20"/>
      <c r="B8505" s="21"/>
      <c r="C8505" s="22"/>
      <c r="D8505" s="23"/>
      <c r="E8505" s="22"/>
      <c r="F8505" s="23"/>
      <c r="G8505" s="24"/>
      <c r="H8505" s="22"/>
      <c r="I8505" s="22"/>
      <c r="J8505" s="22"/>
      <c r="K8505" s="22"/>
      <c r="L8505" s="66"/>
      <c r="M8505" s="67"/>
      <c r="N8505" s="22"/>
      <c r="O8505" s="22"/>
      <c r="P8505" s="25"/>
      <c r="Q8505" s="26"/>
    </row>
    <row r="8506" spans="1:17" x14ac:dyDescent="0.25">
      <c r="A8506" s="20"/>
      <c r="B8506" s="21"/>
      <c r="C8506" s="22"/>
      <c r="D8506" s="23"/>
      <c r="E8506" s="22"/>
      <c r="F8506" s="23"/>
      <c r="G8506" s="24"/>
      <c r="H8506" s="22"/>
      <c r="I8506" s="22"/>
      <c r="J8506" s="22"/>
      <c r="K8506" s="22"/>
      <c r="L8506" s="66"/>
      <c r="M8506" s="67"/>
      <c r="N8506" s="22"/>
      <c r="O8506" s="22"/>
      <c r="P8506" s="25"/>
      <c r="Q8506" s="26"/>
    </row>
    <row r="8507" spans="1:17" x14ac:dyDescent="0.25">
      <c r="A8507" s="20"/>
      <c r="B8507" s="21"/>
      <c r="C8507" s="22"/>
      <c r="D8507" s="23"/>
      <c r="E8507" s="22"/>
      <c r="F8507" s="23"/>
      <c r="G8507" s="24"/>
      <c r="H8507" s="22"/>
      <c r="I8507" s="22"/>
      <c r="J8507" s="22"/>
      <c r="K8507" s="22"/>
      <c r="L8507" s="66"/>
      <c r="M8507" s="67"/>
      <c r="N8507" s="22"/>
      <c r="O8507" s="22"/>
      <c r="P8507" s="25"/>
      <c r="Q8507" s="26"/>
    </row>
    <row r="8508" spans="1:17" x14ac:dyDescent="0.25">
      <c r="A8508" s="20"/>
      <c r="B8508" s="21"/>
      <c r="C8508" s="22"/>
      <c r="D8508" s="23"/>
      <c r="E8508" s="22"/>
      <c r="F8508" s="23"/>
      <c r="G8508" s="24"/>
      <c r="H8508" s="22"/>
      <c r="I8508" s="22"/>
      <c r="J8508" s="22"/>
      <c r="K8508" s="22"/>
      <c r="L8508" s="66"/>
      <c r="M8508" s="67"/>
      <c r="N8508" s="22"/>
      <c r="O8508" s="22"/>
      <c r="P8508" s="25"/>
      <c r="Q8508" s="26"/>
    </row>
    <row r="8509" spans="1:17" x14ac:dyDescent="0.25">
      <c r="A8509" s="20"/>
      <c r="B8509" s="21"/>
      <c r="C8509" s="22"/>
      <c r="D8509" s="23"/>
      <c r="E8509" s="22"/>
      <c r="F8509" s="23"/>
      <c r="G8509" s="24"/>
      <c r="H8509" s="22"/>
      <c r="I8509" s="22"/>
      <c r="J8509" s="22"/>
      <c r="K8509" s="22"/>
      <c r="L8509" s="66"/>
      <c r="M8509" s="67"/>
      <c r="N8509" s="22"/>
      <c r="O8509" s="22"/>
      <c r="P8509" s="25"/>
      <c r="Q8509" s="26"/>
    </row>
    <row r="8510" spans="1:17" x14ac:dyDescent="0.25">
      <c r="A8510" s="20"/>
      <c r="B8510" s="21"/>
      <c r="C8510" s="22"/>
      <c r="D8510" s="23"/>
      <c r="E8510" s="22"/>
      <c r="F8510" s="23"/>
      <c r="G8510" s="24"/>
      <c r="H8510" s="22"/>
      <c r="I8510" s="22"/>
      <c r="J8510" s="22"/>
      <c r="K8510" s="22"/>
      <c r="L8510" s="66"/>
      <c r="M8510" s="67"/>
      <c r="N8510" s="22"/>
      <c r="O8510" s="22"/>
      <c r="P8510" s="25"/>
      <c r="Q8510" s="26"/>
    </row>
    <row r="8511" spans="1:17" x14ac:dyDescent="0.25">
      <c r="A8511" s="20"/>
      <c r="B8511" s="21"/>
      <c r="C8511" s="22"/>
      <c r="D8511" s="23"/>
      <c r="E8511" s="22"/>
      <c r="F8511" s="23"/>
      <c r="G8511" s="24"/>
      <c r="H8511" s="22"/>
      <c r="I8511" s="22"/>
      <c r="J8511" s="22"/>
      <c r="K8511" s="22"/>
      <c r="L8511" s="66"/>
      <c r="M8511" s="67"/>
      <c r="N8511" s="22"/>
      <c r="O8511" s="22"/>
      <c r="P8511" s="25"/>
      <c r="Q8511" s="26"/>
    </row>
    <row r="8512" spans="1:17" x14ac:dyDescent="0.25">
      <c r="A8512" s="20"/>
      <c r="B8512" s="21"/>
      <c r="C8512" s="22"/>
      <c r="D8512" s="23"/>
      <c r="E8512" s="22"/>
      <c r="F8512" s="23"/>
      <c r="G8512" s="24"/>
      <c r="H8512" s="22"/>
      <c r="I8512" s="22"/>
      <c r="J8512" s="22"/>
      <c r="K8512" s="22"/>
      <c r="L8512" s="66"/>
      <c r="M8512" s="67"/>
      <c r="N8512" s="22"/>
      <c r="O8512" s="22"/>
      <c r="P8512" s="25"/>
      <c r="Q8512" s="26"/>
    </row>
    <row r="8513" spans="1:17" x14ac:dyDescent="0.25">
      <c r="A8513" s="20"/>
      <c r="B8513" s="21"/>
      <c r="C8513" s="22"/>
      <c r="D8513" s="23"/>
      <c r="E8513" s="22"/>
      <c r="F8513" s="23"/>
      <c r="G8513" s="24"/>
      <c r="H8513" s="22"/>
      <c r="I8513" s="22"/>
      <c r="J8513" s="22"/>
      <c r="K8513" s="22"/>
      <c r="L8513" s="66"/>
      <c r="M8513" s="67"/>
      <c r="N8513" s="22"/>
      <c r="O8513" s="22"/>
      <c r="P8513" s="25"/>
      <c r="Q8513" s="26"/>
    </row>
    <row r="8514" spans="1:17" x14ac:dyDescent="0.25">
      <c r="A8514" s="20"/>
      <c r="B8514" s="21"/>
      <c r="C8514" s="22"/>
      <c r="D8514" s="23"/>
      <c r="E8514" s="22"/>
      <c r="F8514" s="23"/>
      <c r="G8514" s="24"/>
      <c r="H8514" s="22"/>
      <c r="I8514" s="22"/>
      <c r="J8514" s="22"/>
      <c r="K8514" s="22"/>
      <c r="L8514" s="66"/>
      <c r="M8514" s="67"/>
      <c r="N8514" s="22"/>
      <c r="O8514" s="22"/>
      <c r="P8514" s="25"/>
      <c r="Q8514" s="26"/>
    </row>
    <row r="8515" spans="1:17" x14ac:dyDescent="0.25">
      <c r="A8515" s="20"/>
      <c r="B8515" s="21"/>
      <c r="C8515" s="22"/>
      <c r="D8515" s="23"/>
      <c r="E8515" s="22"/>
      <c r="F8515" s="23"/>
      <c r="G8515" s="24"/>
      <c r="H8515" s="22"/>
      <c r="I8515" s="22"/>
      <c r="J8515" s="22"/>
      <c r="K8515" s="22"/>
      <c r="L8515" s="66"/>
      <c r="M8515" s="67"/>
      <c r="N8515" s="22"/>
      <c r="O8515" s="22"/>
      <c r="P8515" s="25"/>
      <c r="Q8515" s="26"/>
    </row>
    <row r="8516" spans="1:17" x14ac:dyDescent="0.25">
      <c r="A8516" s="20"/>
      <c r="B8516" s="21"/>
      <c r="C8516" s="22"/>
      <c r="D8516" s="23"/>
      <c r="E8516" s="22"/>
      <c r="F8516" s="23"/>
      <c r="G8516" s="24"/>
      <c r="H8516" s="22"/>
      <c r="I8516" s="22"/>
      <c r="J8516" s="22"/>
      <c r="K8516" s="22"/>
      <c r="L8516" s="66"/>
      <c r="M8516" s="67"/>
      <c r="N8516" s="22"/>
      <c r="O8516" s="22"/>
      <c r="P8516" s="25"/>
      <c r="Q8516" s="26"/>
    </row>
    <row r="8517" spans="1:17" x14ac:dyDescent="0.25">
      <c r="A8517" s="20"/>
      <c r="B8517" s="21"/>
      <c r="C8517" s="22"/>
      <c r="D8517" s="23"/>
      <c r="E8517" s="22"/>
      <c r="F8517" s="23"/>
      <c r="G8517" s="24"/>
      <c r="H8517" s="22"/>
      <c r="I8517" s="22"/>
      <c r="J8517" s="22"/>
      <c r="K8517" s="22"/>
      <c r="L8517" s="66"/>
      <c r="M8517" s="67"/>
      <c r="N8517" s="22"/>
      <c r="O8517" s="22"/>
      <c r="P8517" s="25"/>
      <c r="Q8517" s="26"/>
    </row>
    <row r="8518" spans="1:17" x14ac:dyDescent="0.25">
      <c r="A8518" s="20"/>
      <c r="B8518" s="21"/>
      <c r="C8518" s="22"/>
      <c r="D8518" s="23"/>
      <c r="E8518" s="22"/>
      <c r="F8518" s="23"/>
      <c r="G8518" s="24"/>
      <c r="H8518" s="22"/>
      <c r="I8518" s="22"/>
      <c r="J8518" s="22"/>
      <c r="K8518" s="22"/>
      <c r="L8518" s="66"/>
      <c r="M8518" s="67"/>
      <c r="N8518" s="22"/>
      <c r="O8518" s="22"/>
      <c r="P8518" s="25"/>
      <c r="Q8518" s="26"/>
    </row>
    <row r="8519" spans="1:17" x14ac:dyDescent="0.25">
      <c r="A8519" s="20"/>
      <c r="B8519" s="21"/>
      <c r="C8519" s="22"/>
      <c r="D8519" s="23"/>
      <c r="E8519" s="22"/>
      <c r="F8519" s="23"/>
      <c r="G8519" s="24"/>
      <c r="H8519" s="22"/>
      <c r="I8519" s="22"/>
      <c r="J8519" s="22"/>
      <c r="K8519" s="22"/>
      <c r="L8519" s="66"/>
      <c r="M8519" s="67"/>
      <c r="N8519" s="22"/>
      <c r="O8519" s="22"/>
      <c r="P8519" s="25"/>
      <c r="Q8519" s="26"/>
    </row>
    <row r="8520" spans="1:17" x14ac:dyDescent="0.25">
      <c r="A8520" s="20"/>
      <c r="B8520" s="21"/>
      <c r="C8520" s="22"/>
      <c r="D8520" s="23"/>
      <c r="E8520" s="22"/>
      <c r="F8520" s="23"/>
      <c r="G8520" s="24"/>
      <c r="H8520" s="22"/>
      <c r="I8520" s="22"/>
      <c r="J8520" s="22"/>
      <c r="K8520" s="22"/>
      <c r="L8520" s="66"/>
      <c r="M8520" s="67"/>
      <c r="N8520" s="22"/>
      <c r="O8520" s="22"/>
      <c r="P8520" s="25"/>
      <c r="Q8520" s="26"/>
    </row>
    <row r="8521" spans="1:17" x14ac:dyDescent="0.25">
      <c r="A8521" s="20"/>
      <c r="B8521" s="21"/>
      <c r="C8521" s="22"/>
      <c r="D8521" s="23"/>
      <c r="E8521" s="22"/>
      <c r="F8521" s="23"/>
      <c r="G8521" s="24"/>
      <c r="H8521" s="22"/>
      <c r="I8521" s="22"/>
      <c r="J8521" s="22"/>
      <c r="K8521" s="22"/>
      <c r="L8521" s="66"/>
      <c r="M8521" s="67"/>
      <c r="N8521" s="22"/>
      <c r="O8521" s="22"/>
      <c r="P8521" s="25"/>
      <c r="Q8521" s="26"/>
    </row>
    <row r="8522" spans="1:17" x14ac:dyDescent="0.25">
      <c r="A8522" s="20"/>
      <c r="B8522" s="21"/>
      <c r="C8522" s="22"/>
      <c r="D8522" s="23"/>
      <c r="E8522" s="22"/>
      <c r="F8522" s="23"/>
      <c r="G8522" s="24"/>
      <c r="H8522" s="22"/>
      <c r="I8522" s="22"/>
      <c r="J8522" s="22"/>
      <c r="K8522" s="22"/>
      <c r="L8522" s="66"/>
      <c r="M8522" s="67"/>
      <c r="N8522" s="22"/>
      <c r="O8522" s="22"/>
      <c r="P8522" s="25"/>
      <c r="Q8522" s="26"/>
    </row>
    <row r="8523" spans="1:17" x14ac:dyDescent="0.25">
      <c r="A8523" s="20"/>
      <c r="B8523" s="21"/>
      <c r="C8523" s="22"/>
      <c r="D8523" s="23"/>
      <c r="E8523" s="22"/>
      <c r="F8523" s="23"/>
      <c r="G8523" s="24"/>
      <c r="H8523" s="22"/>
      <c r="I8523" s="22"/>
      <c r="J8523" s="22"/>
      <c r="K8523" s="22"/>
      <c r="L8523" s="66"/>
      <c r="M8523" s="67"/>
      <c r="N8523" s="22"/>
      <c r="O8523" s="22"/>
      <c r="P8523" s="25"/>
      <c r="Q8523" s="26"/>
    </row>
    <row r="8524" spans="1:17" x14ac:dyDescent="0.25">
      <c r="A8524" s="20"/>
      <c r="B8524" s="21"/>
      <c r="C8524" s="22"/>
      <c r="D8524" s="23"/>
      <c r="E8524" s="22"/>
      <c r="F8524" s="23"/>
      <c r="G8524" s="24"/>
      <c r="H8524" s="22"/>
      <c r="I8524" s="22"/>
      <c r="J8524" s="22"/>
      <c r="K8524" s="22"/>
      <c r="L8524" s="66"/>
      <c r="M8524" s="67"/>
      <c r="N8524" s="22"/>
      <c r="O8524" s="22"/>
      <c r="P8524" s="25"/>
      <c r="Q8524" s="26"/>
    </row>
    <row r="8525" spans="1:17" x14ac:dyDescent="0.25">
      <c r="A8525" s="20"/>
      <c r="B8525" s="21"/>
      <c r="C8525" s="22"/>
      <c r="D8525" s="23"/>
      <c r="E8525" s="22"/>
      <c r="F8525" s="23"/>
      <c r="G8525" s="24"/>
      <c r="H8525" s="22"/>
      <c r="I8525" s="22"/>
      <c r="J8525" s="22"/>
      <c r="K8525" s="22"/>
      <c r="L8525" s="66"/>
      <c r="M8525" s="67"/>
      <c r="N8525" s="22"/>
      <c r="O8525" s="22"/>
      <c r="P8525" s="25"/>
      <c r="Q8525" s="26"/>
    </row>
    <row r="8526" spans="1:17" x14ac:dyDescent="0.25">
      <c r="A8526" s="20"/>
      <c r="B8526" s="21"/>
      <c r="C8526" s="22"/>
      <c r="D8526" s="23"/>
      <c r="E8526" s="22"/>
      <c r="F8526" s="23"/>
      <c r="G8526" s="24"/>
      <c r="H8526" s="22"/>
      <c r="I8526" s="22"/>
      <c r="J8526" s="22"/>
      <c r="K8526" s="22"/>
      <c r="L8526" s="66"/>
      <c r="M8526" s="67"/>
      <c r="N8526" s="22"/>
      <c r="O8526" s="22"/>
      <c r="P8526" s="25"/>
      <c r="Q8526" s="26"/>
    </row>
    <row r="8527" spans="1:17" x14ac:dyDescent="0.25">
      <c r="A8527" s="20"/>
      <c r="B8527" s="21"/>
      <c r="C8527" s="22"/>
      <c r="D8527" s="23"/>
      <c r="E8527" s="22"/>
      <c r="F8527" s="23"/>
      <c r="G8527" s="24"/>
      <c r="H8527" s="22"/>
      <c r="I8527" s="22"/>
      <c r="J8527" s="22"/>
      <c r="K8527" s="22"/>
      <c r="L8527" s="66"/>
      <c r="M8527" s="67"/>
      <c r="N8527" s="22"/>
      <c r="O8527" s="22"/>
      <c r="P8527" s="25"/>
      <c r="Q8527" s="26"/>
    </row>
    <row r="8528" spans="1:17" x14ac:dyDescent="0.25">
      <c r="A8528" s="20"/>
      <c r="B8528" s="21"/>
      <c r="C8528" s="22"/>
      <c r="D8528" s="23"/>
      <c r="E8528" s="22"/>
      <c r="F8528" s="23"/>
      <c r="G8528" s="24"/>
      <c r="H8528" s="22"/>
      <c r="I8528" s="22"/>
      <c r="J8528" s="22"/>
      <c r="K8528" s="22"/>
      <c r="L8528" s="66"/>
      <c r="M8528" s="67"/>
      <c r="N8528" s="22"/>
      <c r="O8528" s="22"/>
      <c r="P8528" s="25"/>
      <c r="Q8528" s="26"/>
    </row>
    <row r="8529" spans="1:17" x14ac:dyDescent="0.25">
      <c r="A8529" s="20"/>
      <c r="B8529" s="21"/>
      <c r="C8529" s="22"/>
      <c r="D8529" s="23"/>
      <c r="E8529" s="22"/>
      <c r="F8529" s="23"/>
      <c r="G8529" s="24"/>
      <c r="H8529" s="22"/>
      <c r="I8529" s="22"/>
      <c r="J8529" s="22"/>
      <c r="K8529" s="22"/>
      <c r="L8529" s="66"/>
      <c r="M8529" s="67"/>
      <c r="N8529" s="22"/>
      <c r="O8529" s="22"/>
      <c r="P8529" s="25"/>
      <c r="Q8529" s="26"/>
    </row>
    <row r="8530" spans="1:17" x14ac:dyDescent="0.25">
      <c r="A8530" s="20"/>
      <c r="B8530" s="21"/>
      <c r="C8530" s="22"/>
      <c r="D8530" s="23"/>
      <c r="E8530" s="22"/>
      <c r="F8530" s="23"/>
      <c r="G8530" s="24"/>
      <c r="H8530" s="22"/>
      <c r="I8530" s="22"/>
      <c r="J8530" s="22"/>
      <c r="K8530" s="22"/>
      <c r="L8530" s="66"/>
      <c r="M8530" s="67"/>
      <c r="N8530" s="22"/>
      <c r="O8530" s="22"/>
      <c r="P8530" s="25"/>
      <c r="Q8530" s="26"/>
    </row>
    <row r="8531" spans="1:17" x14ac:dyDescent="0.25">
      <c r="A8531" s="20"/>
      <c r="B8531" s="21"/>
      <c r="C8531" s="22"/>
      <c r="D8531" s="23"/>
      <c r="E8531" s="22"/>
      <c r="F8531" s="23"/>
      <c r="G8531" s="24"/>
      <c r="H8531" s="22"/>
      <c r="I8531" s="22"/>
      <c r="J8531" s="22"/>
      <c r="K8531" s="22"/>
      <c r="L8531" s="66"/>
      <c r="M8531" s="67"/>
      <c r="N8531" s="22"/>
      <c r="O8531" s="22"/>
      <c r="P8531" s="25"/>
      <c r="Q8531" s="26"/>
    </row>
    <row r="8532" spans="1:17" x14ac:dyDescent="0.25">
      <c r="A8532" s="20"/>
      <c r="B8532" s="21"/>
      <c r="C8532" s="22"/>
      <c r="D8532" s="23"/>
      <c r="E8532" s="22"/>
      <c r="F8532" s="23"/>
      <c r="G8532" s="24"/>
      <c r="H8532" s="22"/>
      <c r="I8532" s="22"/>
      <c r="J8532" s="22"/>
      <c r="K8532" s="22"/>
      <c r="L8532" s="66"/>
      <c r="M8532" s="67"/>
      <c r="N8532" s="22"/>
      <c r="O8532" s="22"/>
      <c r="P8532" s="25"/>
      <c r="Q8532" s="26"/>
    </row>
    <row r="8533" spans="1:17" x14ac:dyDescent="0.25">
      <c r="A8533" s="20"/>
      <c r="B8533" s="21"/>
      <c r="C8533" s="22"/>
      <c r="D8533" s="23"/>
      <c r="E8533" s="22"/>
      <c r="F8533" s="23"/>
      <c r="G8533" s="24"/>
      <c r="H8533" s="22"/>
      <c r="I8533" s="22"/>
      <c r="J8533" s="22"/>
      <c r="K8533" s="22"/>
      <c r="L8533" s="66"/>
      <c r="M8533" s="67"/>
      <c r="N8533" s="22"/>
      <c r="O8533" s="22"/>
      <c r="P8533" s="25"/>
      <c r="Q8533" s="26"/>
    </row>
    <row r="8534" spans="1:17" x14ac:dyDescent="0.25">
      <c r="A8534" s="20"/>
      <c r="B8534" s="21"/>
      <c r="C8534" s="22"/>
      <c r="D8534" s="23"/>
      <c r="E8534" s="22"/>
      <c r="F8534" s="23"/>
      <c r="G8534" s="24"/>
      <c r="H8534" s="22"/>
      <c r="I8534" s="22"/>
      <c r="J8534" s="22"/>
      <c r="K8534" s="22"/>
      <c r="L8534" s="66"/>
      <c r="M8534" s="67"/>
      <c r="N8534" s="22"/>
      <c r="O8534" s="22"/>
      <c r="P8534" s="25"/>
      <c r="Q8534" s="26"/>
    </row>
    <row r="8535" spans="1:17" x14ac:dyDescent="0.25">
      <c r="A8535" s="20"/>
      <c r="B8535" s="21"/>
      <c r="C8535" s="22"/>
      <c r="D8535" s="23"/>
      <c r="E8535" s="22"/>
      <c r="F8535" s="23"/>
      <c r="G8535" s="24"/>
      <c r="H8535" s="22"/>
      <c r="I8535" s="22"/>
      <c r="J8535" s="22"/>
      <c r="K8535" s="22"/>
      <c r="L8535" s="66"/>
      <c r="M8535" s="67"/>
      <c r="N8535" s="22"/>
      <c r="O8535" s="22"/>
      <c r="P8535" s="25"/>
      <c r="Q8535" s="26"/>
    </row>
    <row r="8536" spans="1:17" x14ac:dyDescent="0.25">
      <c r="A8536" s="20"/>
      <c r="B8536" s="21"/>
      <c r="C8536" s="22"/>
      <c r="D8536" s="23"/>
      <c r="E8536" s="22"/>
      <c r="F8536" s="23"/>
      <c r="G8536" s="24"/>
      <c r="H8536" s="22"/>
      <c r="I8536" s="22"/>
      <c r="J8536" s="22"/>
      <c r="K8536" s="22"/>
      <c r="L8536" s="66"/>
      <c r="M8536" s="67"/>
      <c r="N8536" s="22"/>
      <c r="O8536" s="22"/>
      <c r="P8536" s="25"/>
      <c r="Q8536" s="26"/>
    </row>
    <row r="8537" spans="1:17" x14ac:dyDescent="0.25">
      <c r="A8537" s="20"/>
      <c r="B8537" s="21"/>
      <c r="C8537" s="22"/>
      <c r="D8537" s="23"/>
      <c r="E8537" s="22"/>
      <c r="F8537" s="23"/>
      <c r="G8537" s="24"/>
      <c r="H8537" s="22"/>
      <c r="I8537" s="22"/>
      <c r="J8537" s="22"/>
      <c r="K8537" s="22"/>
      <c r="L8537" s="66"/>
      <c r="M8537" s="67"/>
      <c r="N8537" s="22"/>
      <c r="O8537" s="22"/>
      <c r="P8537" s="25"/>
      <c r="Q8537" s="26"/>
    </row>
    <row r="8538" spans="1:17" x14ac:dyDescent="0.25">
      <c r="A8538" s="20"/>
      <c r="B8538" s="21"/>
      <c r="C8538" s="22"/>
      <c r="D8538" s="23"/>
      <c r="E8538" s="22"/>
      <c r="F8538" s="23"/>
      <c r="G8538" s="24"/>
      <c r="H8538" s="22"/>
      <c r="I8538" s="22"/>
      <c r="J8538" s="22"/>
      <c r="K8538" s="22"/>
      <c r="L8538" s="66"/>
      <c r="M8538" s="67"/>
      <c r="N8538" s="22"/>
      <c r="O8538" s="22"/>
      <c r="P8538" s="25"/>
      <c r="Q8538" s="26"/>
    </row>
    <row r="8539" spans="1:17" x14ac:dyDescent="0.25">
      <c r="A8539" s="20"/>
      <c r="B8539" s="21"/>
      <c r="C8539" s="22"/>
      <c r="D8539" s="23"/>
      <c r="E8539" s="22"/>
      <c r="F8539" s="23"/>
      <c r="G8539" s="24"/>
      <c r="H8539" s="22"/>
      <c r="I8539" s="22"/>
      <c r="J8539" s="22"/>
      <c r="K8539" s="22"/>
      <c r="L8539" s="66"/>
      <c r="M8539" s="67"/>
      <c r="N8539" s="22"/>
      <c r="O8539" s="22"/>
      <c r="P8539" s="25"/>
      <c r="Q8539" s="26"/>
    </row>
    <row r="8540" spans="1:17" x14ac:dyDescent="0.25">
      <c r="A8540" s="20"/>
      <c r="B8540" s="21"/>
      <c r="C8540" s="22"/>
      <c r="D8540" s="23"/>
      <c r="E8540" s="22"/>
      <c r="F8540" s="23"/>
      <c r="G8540" s="24"/>
      <c r="H8540" s="22"/>
      <c r="I8540" s="22"/>
      <c r="J8540" s="22"/>
      <c r="K8540" s="22"/>
      <c r="L8540" s="66"/>
      <c r="M8540" s="67"/>
      <c r="N8540" s="22"/>
      <c r="O8540" s="22"/>
      <c r="P8540" s="25"/>
      <c r="Q8540" s="26"/>
    </row>
    <row r="8541" spans="1:17" x14ac:dyDescent="0.25">
      <c r="A8541" s="20"/>
      <c r="B8541" s="21"/>
      <c r="C8541" s="22"/>
      <c r="D8541" s="23"/>
      <c r="E8541" s="22"/>
      <c r="F8541" s="23"/>
      <c r="G8541" s="24"/>
      <c r="H8541" s="22"/>
      <c r="I8541" s="22"/>
      <c r="J8541" s="22"/>
      <c r="K8541" s="22"/>
      <c r="L8541" s="66"/>
      <c r="M8541" s="67"/>
      <c r="N8541" s="22"/>
      <c r="O8541" s="22"/>
      <c r="P8541" s="25"/>
      <c r="Q8541" s="26"/>
    </row>
    <row r="8542" spans="1:17" x14ac:dyDescent="0.25">
      <c r="A8542" s="20"/>
      <c r="B8542" s="21"/>
      <c r="C8542" s="22"/>
      <c r="D8542" s="23"/>
      <c r="E8542" s="22"/>
      <c r="F8542" s="23"/>
      <c r="G8542" s="24"/>
      <c r="H8542" s="22"/>
      <c r="I8542" s="22"/>
      <c r="J8542" s="22"/>
      <c r="K8542" s="22"/>
      <c r="L8542" s="66"/>
      <c r="M8542" s="67"/>
      <c r="N8542" s="22"/>
      <c r="O8542" s="22"/>
      <c r="P8542" s="25"/>
      <c r="Q8542" s="26"/>
    </row>
    <row r="8543" spans="1:17" x14ac:dyDescent="0.25">
      <c r="A8543" s="20"/>
      <c r="B8543" s="21"/>
      <c r="C8543" s="22"/>
      <c r="D8543" s="23"/>
      <c r="E8543" s="22"/>
      <c r="F8543" s="23"/>
      <c r="G8543" s="24"/>
      <c r="H8543" s="22"/>
      <c r="I8543" s="22"/>
      <c r="J8543" s="22"/>
      <c r="K8543" s="22"/>
      <c r="L8543" s="66"/>
      <c r="M8543" s="67"/>
      <c r="N8543" s="22"/>
      <c r="O8543" s="22"/>
      <c r="P8543" s="25"/>
      <c r="Q8543" s="26"/>
    </row>
    <row r="8544" spans="1:17" x14ac:dyDescent="0.25">
      <c r="A8544" s="20"/>
      <c r="B8544" s="21"/>
      <c r="C8544" s="22"/>
      <c r="D8544" s="23"/>
      <c r="E8544" s="22"/>
      <c r="F8544" s="23"/>
      <c r="G8544" s="24"/>
      <c r="H8544" s="22"/>
      <c r="I8544" s="22"/>
      <c r="J8544" s="22"/>
      <c r="K8544" s="22"/>
      <c r="L8544" s="66"/>
      <c r="M8544" s="67"/>
      <c r="N8544" s="22"/>
      <c r="O8544" s="22"/>
      <c r="P8544" s="25"/>
      <c r="Q8544" s="26"/>
    </row>
    <row r="8545" spans="1:17" x14ac:dyDescent="0.25">
      <c r="A8545" s="20"/>
      <c r="B8545" s="21"/>
      <c r="C8545" s="22"/>
      <c r="D8545" s="23"/>
      <c r="E8545" s="22"/>
      <c r="F8545" s="23"/>
      <c r="G8545" s="24"/>
      <c r="H8545" s="22"/>
      <c r="I8545" s="22"/>
      <c r="J8545" s="22"/>
      <c r="K8545" s="22"/>
      <c r="L8545" s="66"/>
      <c r="M8545" s="67"/>
      <c r="N8545" s="22"/>
      <c r="O8545" s="22"/>
      <c r="P8545" s="25"/>
      <c r="Q8545" s="26"/>
    </row>
    <row r="8546" spans="1:17" x14ac:dyDescent="0.25">
      <c r="A8546" s="20"/>
      <c r="B8546" s="21"/>
      <c r="C8546" s="22"/>
      <c r="D8546" s="23"/>
      <c r="E8546" s="22"/>
      <c r="F8546" s="23"/>
      <c r="G8546" s="24"/>
      <c r="H8546" s="22"/>
      <c r="I8546" s="22"/>
      <c r="J8546" s="22"/>
      <c r="K8546" s="22"/>
      <c r="L8546" s="66"/>
      <c r="M8546" s="67"/>
      <c r="N8546" s="22"/>
      <c r="O8546" s="22"/>
      <c r="P8546" s="25"/>
      <c r="Q8546" s="26"/>
    </row>
    <row r="8547" spans="1:17" x14ac:dyDescent="0.25">
      <c r="A8547" s="20"/>
      <c r="B8547" s="21"/>
      <c r="C8547" s="22"/>
      <c r="D8547" s="23"/>
      <c r="E8547" s="22"/>
      <c r="F8547" s="23"/>
      <c r="G8547" s="24"/>
      <c r="H8547" s="22"/>
      <c r="I8547" s="22"/>
      <c r="J8547" s="22"/>
      <c r="K8547" s="22"/>
      <c r="L8547" s="66"/>
      <c r="M8547" s="67"/>
      <c r="N8547" s="22"/>
      <c r="O8547" s="22"/>
      <c r="P8547" s="25"/>
      <c r="Q8547" s="26"/>
    </row>
    <row r="8548" spans="1:17" x14ac:dyDescent="0.25">
      <c r="A8548" s="20"/>
      <c r="B8548" s="21"/>
      <c r="C8548" s="22"/>
      <c r="D8548" s="23"/>
      <c r="E8548" s="22"/>
      <c r="F8548" s="23"/>
      <c r="G8548" s="24"/>
      <c r="H8548" s="22"/>
      <c r="I8548" s="22"/>
      <c r="J8548" s="22"/>
      <c r="K8548" s="22"/>
      <c r="L8548" s="66"/>
      <c r="M8548" s="67"/>
      <c r="N8548" s="22"/>
      <c r="O8548" s="22"/>
      <c r="P8548" s="25"/>
      <c r="Q8548" s="26"/>
    </row>
    <row r="8549" spans="1:17" x14ac:dyDescent="0.25">
      <c r="A8549" s="20"/>
      <c r="B8549" s="21"/>
      <c r="C8549" s="22"/>
      <c r="D8549" s="23"/>
      <c r="E8549" s="22"/>
      <c r="F8549" s="23"/>
      <c r="G8549" s="24"/>
      <c r="H8549" s="22"/>
      <c r="I8549" s="22"/>
      <c r="J8549" s="22"/>
      <c r="K8549" s="22"/>
      <c r="L8549" s="66"/>
      <c r="M8549" s="67"/>
      <c r="N8549" s="22"/>
      <c r="O8549" s="22"/>
      <c r="P8549" s="25"/>
      <c r="Q8549" s="26"/>
    </row>
    <row r="8550" spans="1:17" x14ac:dyDescent="0.25">
      <c r="A8550" s="20"/>
      <c r="B8550" s="21"/>
      <c r="C8550" s="22"/>
      <c r="D8550" s="23"/>
      <c r="E8550" s="22"/>
      <c r="F8550" s="23"/>
      <c r="G8550" s="24"/>
      <c r="H8550" s="22"/>
      <c r="I8550" s="22"/>
      <c r="J8550" s="22"/>
      <c r="K8550" s="22"/>
      <c r="L8550" s="66"/>
      <c r="M8550" s="67"/>
      <c r="N8550" s="22"/>
      <c r="O8550" s="22"/>
      <c r="P8550" s="25"/>
      <c r="Q8550" s="26"/>
    </row>
    <row r="8551" spans="1:17" x14ac:dyDescent="0.25">
      <c r="A8551" s="20"/>
      <c r="B8551" s="21"/>
      <c r="C8551" s="22"/>
      <c r="D8551" s="23"/>
      <c r="E8551" s="22"/>
      <c r="F8551" s="23"/>
      <c r="G8551" s="24"/>
      <c r="H8551" s="22"/>
      <c r="I8551" s="22"/>
      <c r="J8551" s="22"/>
      <c r="K8551" s="22"/>
      <c r="L8551" s="66"/>
      <c r="M8551" s="67"/>
      <c r="N8551" s="22"/>
      <c r="O8551" s="22"/>
      <c r="P8551" s="25"/>
      <c r="Q8551" s="26"/>
    </row>
    <row r="8552" spans="1:17" x14ac:dyDescent="0.25">
      <c r="A8552" s="20"/>
      <c r="B8552" s="21"/>
      <c r="C8552" s="22"/>
      <c r="D8552" s="23"/>
      <c r="E8552" s="22"/>
      <c r="F8552" s="23"/>
      <c r="G8552" s="24"/>
      <c r="H8552" s="22"/>
      <c r="I8552" s="22"/>
      <c r="J8552" s="22"/>
      <c r="K8552" s="22"/>
      <c r="L8552" s="66"/>
      <c r="M8552" s="67"/>
      <c r="N8552" s="22"/>
      <c r="O8552" s="22"/>
      <c r="P8552" s="25"/>
      <c r="Q8552" s="26"/>
    </row>
    <row r="8553" spans="1:17" x14ac:dyDescent="0.25">
      <c r="A8553" s="20"/>
      <c r="B8553" s="21"/>
      <c r="C8553" s="22"/>
      <c r="D8553" s="23"/>
      <c r="E8553" s="22"/>
      <c r="F8553" s="23"/>
      <c r="G8553" s="24"/>
      <c r="H8553" s="22"/>
      <c r="I8553" s="22"/>
      <c r="J8553" s="22"/>
      <c r="K8553" s="22"/>
      <c r="L8553" s="66"/>
      <c r="M8553" s="67"/>
      <c r="N8553" s="22"/>
      <c r="O8553" s="22"/>
      <c r="P8553" s="25"/>
      <c r="Q8553" s="26"/>
    </row>
    <row r="8554" spans="1:17" x14ac:dyDescent="0.25">
      <c r="A8554" s="20"/>
      <c r="B8554" s="21"/>
      <c r="C8554" s="22"/>
      <c r="D8554" s="23"/>
      <c r="E8554" s="22"/>
      <c r="F8554" s="23"/>
      <c r="G8554" s="24"/>
      <c r="H8554" s="22"/>
      <c r="I8554" s="22"/>
      <c r="J8554" s="22"/>
      <c r="K8554" s="22"/>
      <c r="L8554" s="66"/>
      <c r="M8554" s="67"/>
      <c r="N8554" s="22"/>
      <c r="O8554" s="22"/>
      <c r="P8554" s="25"/>
      <c r="Q8554" s="26"/>
    </row>
    <row r="8555" spans="1:17" x14ac:dyDescent="0.25">
      <c r="A8555" s="20"/>
      <c r="B8555" s="21"/>
      <c r="C8555" s="22"/>
      <c r="D8555" s="23"/>
      <c r="E8555" s="22"/>
      <c r="F8555" s="23"/>
      <c r="G8555" s="24"/>
      <c r="H8555" s="22"/>
      <c r="I8555" s="22"/>
      <c r="J8555" s="22"/>
      <c r="K8555" s="22"/>
      <c r="L8555" s="66"/>
      <c r="M8555" s="67"/>
      <c r="N8555" s="22"/>
      <c r="O8555" s="22"/>
      <c r="P8555" s="25"/>
      <c r="Q8555" s="26"/>
    </row>
    <row r="8556" spans="1:17" x14ac:dyDescent="0.25">
      <c r="A8556" s="20"/>
      <c r="B8556" s="21"/>
      <c r="C8556" s="22"/>
      <c r="D8556" s="23"/>
      <c r="E8556" s="22"/>
      <c r="F8556" s="23"/>
      <c r="G8556" s="24"/>
      <c r="H8556" s="22"/>
      <c r="I8556" s="22"/>
      <c r="J8556" s="22"/>
      <c r="K8556" s="22"/>
      <c r="L8556" s="66"/>
      <c r="M8556" s="67"/>
      <c r="N8556" s="22"/>
      <c r="O8556" s="22"/>
      <c r="P8556" s="25"/>
      <c r="Q8556" s="26"/>
    </row>
    <row r="8557" spans="1:17" x14ac:dyDescent="0.25">
      <c r="A8557" s="20"/>
      <c r="B8557" s="21"/>
      <c r="C8557" s="22"/>
      <c r="D8557" s="23"/>
      <c r="E8557" s="22"/>
      <c r="F8557" s="23"/>
      <c r="G8557" s="24"/>
      <c r="H8557" s="22"/>
      <c r="I8557" s="22"/>
      <c r="J8557" s="22"/>
      <c r="K8557" s="22"/>
      <c r="L8557" s="66"/>
      <c r="M8557" s="67"/>
      <c r="N8557" s="22"/>
      <c r="O8557" s="22"/>
      <c r="P8557" s="25"/>
      <c r="Q8557" s="26"/>
    </row>
    <row r="8558" spans="1:17" x14ac:dyDescent="0.25">
      <c r="A8558" s="20"/>
      <c r="B8558" s="21"/>
      <c r="C8558" s="22"/>
      <c r="D8558" s="23"/>
      <c r="E8558" s="22"/>
      <c r="F8558" s="23"/>
      <c r="G8558" s="24"/>
      <c r="H8558" s="22"/>
      <c r="I8558" s="22"/>
      <c r="J8558" s="22"/>
      <c r="K8558" s="22"/>
      <c r="L8558" s="66"/>
      <c r="M8558" s="67"/>
      <c r="N8558" s="22"/>
      <c r="O8558" s="22"/>
      <c r="P8558" s="25"/>
      <c r="Q8558" s="26"/>
    </row>
    <row r="8559" spans="1:17" x14ac:dyDescent="0.25">
      <c r="A8559" s="20"/>
      <c r="B8559" s="21"/>
      <c r="C8559" s="22"/>
      <c r="D8559" s="23"/>
      <c r="E8559" s="22"/>
      <c r="F8559" s="23"/>
      <c r="G8559" s="24"/>
      <c r="H8559" s="22"/>
      <c r="I8559" s="22"/>
      <c r="J8559" s="22"/>
      <c r="K8559" s="22"/>
      <c r="L8559" s="66"/>
      <c r="M8559" s="67"/>
      <c r="N8559" s="22"/>
      <c r="O8559" s="22"/>
      <c r="P8559" s="25"/>
      <c r="Q8559" s="26"/>
    </row>
    <row r="8560" spans="1:17" x14ac:dyDescent="0.25">
      <c r="A8560" s="20"/>
      <c r="B8560" s="21"/>
      <c r="C8560" s="22"/>
      <c r="D8560" s="23"/>
      <c r="E8560" s="22"/>
      <c r="F8560" s="23"/>
      <c r="G8560" s="24"/>
      <c r="H8560" s="22"/>
      <c r="I8560" s="22"/>
      <c r="J8560" s="22"/>
      <c r="K8560" s="22"/>
      <c r="L8560" s="66"/>
      <c r="M8560" s="67"/>
      <c r="N8560" s="22"/>
      <c r="O8560" s="22"/>
      <c r="P8560" s="25"/>
      <c r="Q8560" s="26"/>
    </row>
    <row r="8561" spans="1:17" x14ac:dyDescent="0.25">
      <c r="A8561" s="20"/>
      <c r="B8561" s="21"/>
      <c r="C8561" s="22"/>
      <c r="D8561" s="23"/>
      <c r="E8561" s="22"/>
      <c r="F8561" s="23"/>
      <c r="G8561" s="24"/>
      <c r="H8561" s="22"/>
      <c r="I8561" s="22"/>
      <c r="J8561" s="22"/>
      <c r="K8561" s="22"/>
      <c r="L8561" s="66"/>
      <c r="M8561" s="67"/>
      <c r="N8561" s="22"/>
      <c r="O8561" s="22"/>
      <c r="P8561" s="25"/>
      <c r="Q8561" s="26"/>
    </row>
    <row r="8562" spans="1:17" x14ac:dyDescent="0.25">
      <c r="A8562" s="20"/>
      <c r="B8562" s="21"/>
      <c r="C8562" s="22"/>
      <c r="D8562" s="23"/>
      <c r="E8562" s="22"/>
      <c r="F8562" s="23"/>
      <c r="G8562" s="24"/>
      <c r="H8562" s="22"/>
      <c r="I8562" s="22"/>
      <c r="J8562" s="22"/>
      <c r="K8562" s="22"/>
      <c r="L8562" s="66"/>
      <c r="M8562" s="67"/>
      <c r="N8562" s="22"/>
      <c r="O8562" s="22"/>
      <c r="P8562" s="25"/>
      <c r="Q8562" s="26"/>
    </row>
    <row r="8563" spans="1:17" x14ac:dyDescent="0.25">
      <c r="A8563" s="20"/>
      <c r="B8563" s="21"/>
      <c r="C8563" s="22"/>
      <c r="D8563" s="23"/>
      <c r="E8563" s="22"/>
      <c r="F8563" s="23"/>
      <c r="G8563" s="24"/>
      <c r="H8563" s="22"/>
      <c r="I8563" s="22"/>
      <c r="J8563" s="22"/>
      <c r="K8563" s="22"/>
      <c r="L8563" s="66"/>
      <c r="M8563" s="67"/>
      <c r="N8563" s="22"/>
      <c r="O8563" s="22"/>
      <c r="P8563" s="25"/>
      <c r="Q8563" s="26"/>
    </row>
    <row r="8564" spans="1:17" x14ac:dyDescent="0.25">
      <c r="A8564" s="20"/>
      <c r="B8564" s="21"/>
      <c r="C8564" s="22"/>
      <c r="D8564" s="23"/>
      <c r="E8564" s="22"/>
      <c r="F8564" s="23"/>
      <c r="G8564" s="24"/>
      <c r="H8564" s="22"/>
      <c r="I8564" s="22"/>
      <c r="J8564" s="22"/>
      <c r="K8564" s="22"/>
      <c r="L8564" s="66"/>
      <c r="M8564" s="67"/>
      <c r="N8564" s="22"/>
      <c r="O8564" s="22"/>
      <c r="P8564" s="25"/>
      <c r="Q8564" s="26"/>
    </row>
    <row r="8565" spans="1:17" x14ac:dyDescent="0.25">
      <c r="A8565" s="20"/>
      <c r="B8565" s="21"/>
      <c r="C8565" s="22"/>
      <c r="D8565" s="23"/>
      <c r="E8565" s="22"/>
      <c r="F8565" s="23"/>
      <c r="G8565" s="24"/>
      <c r="H8565" s="22"/>
      <c r="I8565" s="22"/>
      <c r="J8565" s="22"/>
      <c r="K8565" s="22"/>
      <c r="L8565" s="66"/>
      <c r="M8565" s="67"/>
      <c r="N8565" s="22"/>
      <c r="O8565" s="22"/>
      <c r="P8565" s="25"/>
      <c r="Q8565" s="26"/>
    </row>
    <row r="8566" spans="1:17" x14ac:dyDescent="0.25">
      <c r="A8566" s="20"/>
      <c r="B8566" s="21"/>
      <c r="C8566" s="22"/>
      <c r="D8566" s="23"/>
      <c r="E8566" s="22"/>
      <c r="F8566" s="23"/>
      <c r="G8566" s="24"/>
      <c r="H8566" s="22"/>
      <c r="I8566" s="22"/>
      <c r="J8566" s="22"/>
      <c r="K8566" s="22"/>
      <c r="L8566" s="66"/>
      <c r="M8566" s="67"/>
      <c r="N8566" s="22"/>
      <c r="O8566" s="22"/>
      <c r="P8566" s="25"/>
      <c r="Q8566" s="26"/>
    </row>
    <row r="8567" spans="1:17" x14ac:dyDescent="0.25">
      <c r="A8567" s="20"/>
      <c r="B8567" s="21"/>
      <c r="C8567" s="22"/>
      <c r="D8567" s="23"/>
      <c r="E8567" s="22"/>
      <c r="F8567" s="23"/>
      <c r="G8567" s="24"/>
      <c r="H8567" s="22"/>
      <c r="I8567" s="22"/>
      <c r="J8567" s="22"/>
      <c r="K8567" s="22"/>
      <c r="L8567" s="66"/>
      <c r="M8567" s="67"/>
      <c r="N8567" s="22"/>
      <c r="O8567" s="22"/>
      <c r="P8567" s="25"/>
      <c r="Q8567" s="26"/>
    </row>
    <row r="8568" spans="1:17" x14ac:dyDescent="0.25">
      <c r="A8568" s="20"/>
      <c r="B8568" s="21"/>
      <c r="C8568" s="22"/>
      <c r="D8568" s="23"/>
      <c r="E8568" s="22"/>
      <c r="F8568" s="23"/>
      <c r="G8568" s="24"/>
      <c r="H8568" s="22"/>
      <c r="I8568" s="22"/>
      <c r="J8568" s="22"/>
      <c r="K8568" s="22"/>
      <c r="L8568" s="66"/>
      <c r="M8568" s="67"/>
      <c r="N8568" s="22"/>
      <c r="O8568" s="22"/>
      <c r="P8568" s="25"/>
      <c r="Q8568" s="26"/>
    </row>
    <row r="8569" spans="1:17" x14ac:dyDescent="0.25">
      <c r="A8569" s="20"/>
      <c r="B8569" s="21"/>
      <c r="C8569" s="22"/>
      <c r="D8569" s="23"/>
      <c r="E8569" s="22"/>
      <c r="F8569" s="23"/>
      <c r="G8569" s="24"/>
      <c r="H8569" s="22"/>
      <c r="I8569" s="22"/>
      <c r="J8569" s="22"/>
      <c r="K8569" s="22"/>
      <c r="L8569" s="66"/>
      <c r="M8569" s="67"/>
      <c r="N8569" s="22"/>
      <c r="O8569" s="22"/>
      <c r="P8569" s="25"/>
      <c r="Q8569" s="26"/>
    </row>
    <row r="8570" spans="1:17" x14ac:dyDescent="0.25">
      <c r="A8570" s="20"/>
      <c r="B8570" s="21"/>
      <c r="C8570" s="22"/>
      <c r="D8570" s="23"/>
      <c r="E8570" s="22"/>
      <c r="F8570" s="23"/>
      <c r="G8570" s="24"/>
      <c r="H8570" s="22"/>
      <c r="I8570" s="22"/>
      <c r="J8570" s="22"/>
      <c r="K8570" s="22"/>
      <c r="L8570" s="66"/>
      <c r="M8570" s="67"/>
      <c r="N8570" s="22"/>
      <c r="O8570" s="22"/>
      <c r="P8570" s="25"/>
      <c r="Q8570" s="26"/>
    </row>
    <row r="8571" spans="1:17" x14ac:dyDescent="0.25">
      <c r="A8571" s="20"/>
      <c r="B8571" s="21"/>
      <c r="C8571" s="22"/>
      <c r="D8571" s="23"/>
      <c r="E8571" s="22"/>
      <c r="F8571" s="23"/>
      <c r="G8571" s="24"/>
      <c r="H8571" s="22"/>
      <c r="I8571" s="22"/>
      <c r="J8571" s="22"/>
      <c r="K8571" s="22"/>
      <c r="L8571" s="66"/>
      <c r="M8571" s="67"/>
      <c r="N8571" s="22"/>
      <c r="O8571" s="22"/>
      <c r="P8571" s="25"/>
      <c r="Q8571" s="26"/>
    </row>
    <row r="8572" spans="1:17" x14ac:dyDescent="0.25">
      <c r="A8572" s="20"/>
      <c r="B8572" s="21"/>
      <c r="C8572" s="22"/>
      <c r="D8572" s="23"/>
      <c r="E8572" s="22"/>
      <c r="F8572" s="23"/>
      <c r="G8572" s="24"/>
      <c r="H8572" s="22"/>
      <c r="I8572" s="22"/>
      <c r="J8572" s="22"/>
      <c r="K8572" s="22"/>
      <c r="L8572" s="66"/>
      <c r="M8572" s="67"/>
      <c r="N8572" s="22"/>
      <c r="O8572" s="22"/>
      <c r="P8572" s="25"/>
      <c r="Q8572" s="26"/>
    </row>
    <row r="8573" spans="1:17" x14ac:dyDescent="0.25">
      <c r="A8573" s="20"/>
      <c r="B8573" s="21"/>
      <c r="C8573" s="22"/>
      <c r="D8573" s="23"/>
      <c r="E8573" s="22"/>
      <c r="F8573" s="23"/>
      <c r="G8573" s="24"/>
      <c r="H8573" s="22"/>
      <c r="I8573" s="22"/>
      <c r="J8573" s="22"/>
      <c r="K8573" s="22"/>
      <c r="L8573" s="66"/>
      <c r="M8573" s="67"/>
      <c r="N8573" s="22"/>
      <c r="O8573" s="22"/>
      <c r="P8573" s="25"/>
      <c r="Q8573" s="26"/>
    </row>
    <row r="8574" spans="1:17" x14ac:dyDescent="0.25">
      <c r="A8574" s="20"/>
      <c r="B8574" s="21"/>
      <c r="C8574" s="22"/>
      <c r="D8574" s="23"/>
      <c r="E8574" s="22"/>
      <c r="F8574" s="23"/>
      <c r="G8574" s="24"/>
      <c r="H8574" s="22"/>
      <c r="I8574" s="22"/>
      <c r="J8574" s="22"/>
      <c r="K8574" s="22"/>
      <c r="L8574" s="66"/>
      <c r="M8574" s="67"/>
      <c r="N8574" s="22"/>
      <c r="O8574" s="22"/>
      <c r="P8574" s="25"/>
      <c r="Q8574" s="26"/>
    </row>
    <row r="8575" spans="1:17" x14ac:dyDescent="0.25">
      <c r="A8575" s="20"/>
      <c r="B8575" s="21"/>
      <c r="C8575" s="22"/>
      <c r="D8575" s="23"/>
      <c r="E8575" s="22"/>
      <c r="F8575" s="23"/>
      <c r="G8575" s="24"/>
      <c r="H8575" s="22"/>
      <c r="I8575" s="22"/>
      <c r="J8575" s="22"/>
      <c r="K8575" s="22"/>
      <c r="L8575" s="66"/>
      <c r="M8575" s="67"/>
      <c r="N8575" s="22"/>
      <c r="O8575" s="22"/>
      <c r="P8575" s="25"/>
      <c r="Q8575" s="26"/>
    </row>
    <row r="8576" spans="1:17" x14ac:dyDescent="0.25">
      <c r="A8576" s="20"/>
      <c r="B8576" s="21"/>
      <c r="C8576" s="22"/>
      <c r="D8576" s="23"/>
      <c r="E8576" s="22"/>
      <c r="F8576" s="23"/>
      <c r="G8576" s="24"/>
      <c r="H8576" s="22"/>
      <c r="I8576" s="22"/>
      <c r="J8576" s="22"/>
      <c r="K8576" s="22"/>
      <c r="L8576" s="66"/>
      <c r="M8576" s="67"/>
      <c r="N8576" s="22"/>
      <c r="O8576" s="22"/>
      <c r="P8576" s="25"/>
      <c r="Q8576" s="26"/>
    </row>
    <row r="8577" spans="1:17" x14ac:dyDescent="0.25">
      <c r="A8577" s="20"/>
      <c r="B8577" s="21"/>
      <c r="C8577" s="22"/>
      <c r="D8577" s="23"/>
      <c r="E8577" s="22"/>
      <c r="F8577" s="23"/>
      <c r="G8577" s="24"/>
      <c r="H8577" s="22"/>
      <c r="I8577" s="22"/>
      <c r="J8577" s="22"/>
      <c r="K8577" s="22"/>
      <c r="L8577" s="66"/>
      <c r="M8577" s="67"/>
      <c r="N8577" s="22"/>
      <c r="O8577" s="22"/>
      <c r="P8577" s="25"/>
      <c r="Q8577" s="26"/>
    </row>
    <row r="8578" spans="1:17" x14ac:dyDescent="0.25">
      <c r="A8578" s="20"/>
      <c r="B8578" s="21"/>
      <c r="C8578" s="22"/>
      <c r="D8578" s="23"/>
      <c r="E8578" s="22"/>
      <c r="F8578" s="23"/>
      <c r="G8578" s="24"/>
      <c r="H8578" s="22"/>
      <c r="I8578" s="22"/>
      <c r="J8578" s="22"/>
      <c r="K8578" s="22"/>
      <c r="L8578" s="66"/>
      <c r="M8578" s="67"/>
      <c r="N8578" s="22"/>
      <c r="O8578" s="22"/>
      <c r="P8578" s="25"/>
      <c r="Q8578" s="26"/>
    </row>
    <row r="8579" spans="1:17" x14ac:dyDescent="0.25">
      <c r="A8579" s="20"/>
      <c r="B8579" s="21"/>
      <c r="C8579" s="22"/>
      <c r="D8579" s="23"/>
      <c r="E8579" s="22"/>
      <c r="F8579" s="23"/>
      <c r="G8579" s="24"/>
      <c r="H8579" s="22"/>
      <c r="I8579" s="22"/>
      <c r="J8579" s="22"/>
      <c r="K8579" s="22"/>
      <c r="L8579" s="66"/>
      <c r="M8579" s="67"/>
      <c r="N8579" s="22"/>
      <c r="O8579" s="22"/>
      <c r="P8579" s="25"/>
      <c r="Q8579" s="26"/>
    </row>
    <row r="8580" spans="1:17" x14ac:dyDescent="0.25">
      <c r="A8580" s="20"/>
      <c r="B8580" s="21"/>
      <c r="C8580" s="22"/>
      <c r="D8580" s="23"/>
      <c r="E8580" s="22"/>
      <c r="F8580" s="23"/>
      <c r="G8580" s="24"/>
      <c r="H8580" s="22"/>
      <c r="I8580" s="22"/>
      <c r="J8580" s="22"/>
      <c r="K8580" s="22"/>
      <c r="L8580" s="66"/>
      <c r="M8580" s="67"/>
      <c r="N8580" s="22"/>
      <c r="O8580" s="22"/>
      <c r="P8580" s="25"/>
      <c r="Q8580" s="26"/>
    </row>
    <row r="8581" spans="1:17" x14ac:dyDescent="0.25">
      <c r="A8581" s="20"/>
      <c r="B8581" s="21"/>
      <c r="C8581" s="22"/>
      <c r="D8581" s="23"/>
      <c r="E8581" s="22"/>
      <c r="F8581" s="23"/>
      <c r="G8581" s="24"/>
      <c r="H8581" s="22"/>
      <c r="I8581" s="22"/>
      <c r="J8581" s="22"/>
      <c r="K8581" s="22"/>
      <c r="L8581" s="66"/>
      <c r="M8581" s="67"/>
      <c r="N8581" s="22"/>
      <c r="O8581" s="22"/>
      <c r="P8581" s="25"/>
      <c r="Q8581" s="26"/>
    </row>
    <row r="8582" spans="1:17" x14ac:dyDescent="0.25">
      <c r="A8582" s="20"/>
      <c r="B8582" s="21"/>
      <c r="C8582" s="22"/>
      <c r="D8582" s="23"/>
      <c r="E8582" s="22"/>
      <c r="F8582" s="23"/>
      <c r="G8582" s="24"/>
      <c r="H8582" s="22"/>
      <c r="I8582" s="22"/>
      <c r="J8582" s="22"/>
      <c r="K8582" s="22"/>
      <c r="L8582" s="66"/>
      <c r="M8582" s="67"/>
      <c r="N8582" s="22"/>
      <c r="O8582" s="22"/>
      <c r="P8582" s="25"/>
      <c r="Q8582" s="26"/>
    </row>
    <row r="8583" spans="1:17" x14ac:dyDescent="0.25">
      <c r="A8583" s="20"/>
      <c r="B8583" s="21"/>
      <c r="C8583" s="22"/>
      <c r="D8583" s="23"/>
      <c r="E8583" s="22"/>
      <c r="F8583" s="23"/>
      <c r="G8583" s="24"/>
      <c r="H8583" s="22"/>
      <c r="I8583" s="22"/>
      <c r="J8583" s="22"/>
      <c r="K8583" s="22"/>
      <c r="L8583" s="66"/>
      <c r="M8583" s="67"/>
      <c r="N8583" s="22"/>
      <c r="O8583" s="22"/>
      <c r="P8583" s="25"/>
      <c r="Q8583" s="26"/>
    </row>
    <row r="8584" spans="1:17" x14ac:dyDescent="0.25">
      <c r="A8584" s="20"/>
      <c r="B8584" s="21"/>
      <c r="C8584" s="22"/>
      <c r="D8584" s="23"/>
      <c r="E8584" s="22"/>
      <c r="F8584" s="23"/>
      <c r="G8584" s="24"/>
      <c r="H8584" s="22"/>
      <c r="I8584" s="22"/>
      <c r="J8584" s="22"/>
      <c r="K8584" s="22"/>
      <c r="L8584" s="66"/>
      <c r="M8584" s="67"/>
      <c r="N8584" s="22"/>
      <c r="O8584" s="22"/>
      <c r="P8584" s="25"/>
      <c r="Q8584" s="26"/>
    </row>
    <row r="8585" spans="1:17" x14ac:dyDescent="0.25">
      <c r="A8585" s="20"/>
      <c r="B8585" s="21"/>
      <c r="C8585" s="22"/>
      <c r="D8585" s="23"/>
      <c r="E8585" s="22"/>
      <c r="F8585" s="23"/>
      <c r="G8585" s="24"/>
      <c r="H8585" s="22"/>
      <c r="I8585" s="22"/>
      <c r="J8585" s="22"/>
      <c r="K8585" s="22"/>
      <c r="L8585" s="66"/>
      <c r="M8585" s="67"/>
      <c r="N8585" s="22"/>
      <c r="O8585" s="22"/>
      <c r="P8585" s="25"/>
      <c r="Q8585" s="26"/>
    </row>
    <row r="8586" spans="1:17" x14ac:dyDescent="0.25">
      <c r="A8586" s="20"/>
      <c r="B8586" s="21"/>
      <c r="C8586" s="22"/>
      <c r="D8586" s="23"/>
      <c r="E8586" s="22"/>
      <c r="F8586" s="23"/>
      <c r="G8586" s="24"/>
      <c r="H8586" s="22"/>
      <c r="I8586" s="22"/>
      <c r="J8586" s="22"/>
      <c r="K8586" s="22"/>
      <c r="L8586" s="66"/>
      <c r="M8586" s="67"/>
      <c r="N8586" s="22"/>
      <c r="O8586" s="22"/>
      <c r="P8586" s="25"/>
      <c r="Q8586" s="26"/>
    </row>
    <row r="8587" spans="1:17" x14ac:dyDescent="0.25">
      <c r="A8587" s="20"/>
      <c r="B8587" s="21"/>
      <c r="C8587" s="22"/>
      <c r="D8587" s="23"/>
      <c r="E8587" s="22"/>
      <c r="F8587" s="23"/>
      <c r="G8587" s="24"/>
      <c r="H8587" s="22"/>
      <c r="I8587" s="22"/>
      <c r="J8587" s="22"/>
      <c r="K8587" s="22"/>
      <c r="L8587" s="66"/>
      <c r="M8587" s="67"/>
      <c r="N8587" s="22"/>
      <c r="O8587" s="22"/>
      <c r="P8587" s="25"/>
      <c r="Q8587" s="26"/>
    </row>
    <row r="8588" spans="1:17" x14ac:dyDescent="0.25">
      <c r="A8588" s="20"/>
      <c r="B8588" s="21"/>
      <c r="C8588" s="22"/>
      <c r="D8588" s="23"/>
      <c r="E8588" s="22"/>
      <c r="F8588" s="23"/>
      <c r="G8588" s="24"/>
      <c r="H8588" s="22"/>
      <c r="I8588" s="22"/>
      <c r="J8588" s="22"/>
      <c r="K8588" s="22"/>
      <c r="L8588" s="66"/>
      <c r="M8588" s="67"/>
      <c r="N8588" s="22"/>
      <c r="O8588" s="22"/>
      <c r="P8588" s="25"/>
      <c r="Q8588" s="26"/>
    </row>
    <row r="8589" spans="1:17" x14ac:dyDescent="0.25">
      <c r="A8589" s="20"/>
      <c r="B8589" s="21"/>
      <c r="C8589" s="22"/>
      <c r="D8589" s="23"/>
      <c r="E8589" s="22"/>
      <c r="F8589" s="23"/>
      <c r="G8589" s="24"/>
      <c r="H8589" s="22"/>
      <c r="I8589" s="22"/>
      <c r="J8589" s="22"/>
      <c r="K8589" s="22"/>
      <c r="L8589" s="66"/>
      <c r="M8589" s="67"/>
      <c r="N8589" s="22"/>
      <c r="O8589" s="22"/>
      <c r="P8589" s="25"/>
      <c r="Q8589" s="26"/>
    </row>
    <row r="8590" spans="1:17" x14ac:dyDescent="0.25">
      <c r="A8590" s="20"/>
      <c r="B8590" s="21"/>
      <c r="C8590" s="22"/>
      <c r="D8590" s="23"/>
      <c r="E8590" s="22"/>
      <c r="F8590" s="23"/>
      <c r="G8590" s="24"/>
      <c r="H8590" s="22"/>
      <c r="I8590" s="22"/>
      <c r="J8590" s="22"/>
      <c r="K8590" s="22"/>
      <c r="L8590" s="66"/>
      <c r="M8590" s="67"/>
      <c r="N8590" s="22"/>
      <c r="O8590" s="22"/>
      <c r="P8590" s="25"/>
      <c r="Q8590" s="26"/>
    </row>
    <row r="8591" spans="1:17" x14ac:dyDescent="0.25">
      <c r="A8591" s="20"/>
      <c r="B8591" s="21"/>
      <c r="C8591" s="22"/>
      <c r="D8591" s="23"/>
      <c r="E8591" s="22"/>
      <c r="F8591" s="23"/>
      <c r="G8591" s="24"/>
      <c r="H8591" s="22"/>
      <c r="I8591" s="22"/>
      <c r="J8591" s="22"/>
      <c r="K8591" s="22"/>
      <c r="L8591" s="66"/>
      <c r="M8591" s="67"/>
      <c r="N8591" s="22"/>
      <c r="O8591" s="22"/>
      <c r="P8591" s="25"/>
      <c r="Q8591" s="26"/>
    </row>
    <row r="8592" spans="1:17" x14ac:dyDescent="0.25">
      <c r="A8592" s="20"/>
      <c r="B8592" s="21"/>
      <c r="C8592" s="22"/>
      <c r="D8592" s="23"/>
      <c r="E8592" s="22"/>
      <c r="F8592" s="23"/>
      <c r="G8592" s="24"/>
      <c r="H8592" s="22"/>
      <c r="I8592" s="22"/>
      <c r="J8592" s="22"/>
      <c r="K8592" s="22"/>
      <c r="L8592" s="66"/>
      <c r="M8592" s="67"/>
      <c r="N8592" s="22"/>
      <c r="O8592" s="22"/>
      <c r="P8592" s="25"/>
      <c r="Q8592" s="26"/>
    </row>
    <row r="8593" spans="1:17" x14ac:dyDescent="0.25">
      <c r="A8593" s="20"/>
      <c r="B8593" s="21"/>
      <c r="C8593" s="22"/>
      <c r="D8593" s="23"/>
      <c r="E8593" s="22"/>
      <c r="F8593" s="23"/>
      <c r="G8593" s="24"/>
      <c r="H8593" s="22"/>
      <c r="I8593" s="22"/>
      <c r="J8593" s="22"/>
      <c r="K8593" s="22"/>
      <c r="L8593" s="66"/>
      <c r="M8593" s="67"/>
      <c r="N8593" s="22"/>
      <c r="O8593" s="22"/>
      <c r="P8593" s="25"/>
      <c r="Q8593" s="26"/>
    </row>
    <row r="8594" spans="1:17" x14ac:dyDescent="0.25">
      <c r="A8594" s="20"/>
      <c r="B8594" s="21"/>
      <c r="C8594" s="22"/>
      <c r="D8594" s="23"/>
      <c r="E8594" s="22"/>
      <c r="F8594" s="23"/>
      <c r="G8594" s="24"/>
      <c r="H8594" s="22"/>
      <c r="I8594" s="22"/>
      <c r="J8594" s="22"/>
      <c r="K8594" s="22"/>
      <c r="L8594" s="66"/>
      <c r="M8594" s="67"/>
      <c r="N8594" s="22"/>
      <c r="O8594" s="22"/>
      <c r="P8594" s="25"/>
      <c r="Q8594" s="26"/>
    </row>
    <row r="8595" spans="1:17" x14ac:dyDescent="0.25">
      <c r="A8595" s="20"/>
      <c r="B8595" s="21"/>
      <c r="C8595" s="22"/>
      <c r="D8595" s="23"/>
      <c r="E8595" s="22"/>
      <c r="F8595" s="23"/>
      <c r="G8595" s="24"/>
      <c r="H8595" s="22"/>
      <c r="I8595" s="22"/>
      <c r="J8595" s="22"/>
      <c r="K8595" s="22"/>
      <c r="L8595" s="66"/>
      <c r="M8595" s="67"/>
      <c r="N8595" s="22"/>
      <c r="O8595" s="22"/>
      <c r="P8595" s="25"/>
      <c r="Q8595" s="26"/>
    </row>
    <row r="8596" spans="1:17" x14ac:dyDescent="0.25">
      <c r="A8596" s="20"/>
      <c r="B8596" s="21"/>
      <c r="C8596" s="22"/>
      <c r="D8596" s="23"/>
      <c r="E8596" s="22"/>
      <c r="F8596" s="23"/>
      <c r="G8596" s="24"/>
      <c r="H8596" s="22"/>
      <c r="I8596" s="22"/>
      <c r="J8596" s="22"/>
      <c r="K8596" s="22"/>
      <c r="L8596" s="66"/>
      <c r="M8596" s="67"/>
      <c r="N8596" s="22"/>
      <c r="O8596" s="22"/>
      <c r="P8596" s="25"/>
      <c r="Q8596" s="26"/>
    </row>
    <row r="8597" spans="1:17" x14ac:dyDescent="0.25">
      <c r="A8597" s="20"/>
      <c r="B8597" s="21"/>
      <c r="C8597" s="22"/>
      <c r="D8597" s="23"/>
      <c r="E8597" s="22"/>
      <c r="F8597" s="23"/>
      <c r="G8597" s="24"/>
      <c r="H8597" s="22"/>
      <c r="I8597" s="22"/>
      <c r="J8597" s="22"/>
      <c r="K8597" s="22"/>
      <c r="L8597" s="66"/>
      <c r="M8597" s="67"/>
      <c r="N8597" s="22"/>
      <c r="O8597" s="22"/>
      <c r="P8597" s="25"/>
      <c r="Q8597" s="26"/>
    </row>
    <row r="8598" spans="1:17" x14ac:dyDescent="0.25">
      <c r="A8598" s="20"/>
      <c r="B8598" s="21"/>
      <c r="C8598" s="22"/>
      <c r="D8598" s="23"/>
      <c r="E8598" s="22"/>
      <c r="F8598" s="23"/>
      <c r="G8598" s="24"/>
      <c r="H8598" s="22"/>
      <c r="I8598" s="22"/>
      <c r="J8598" s="22"/>
      <c r="K8598" s="22"/>
      <c r="L8598" s="66"/>
      <c r="M8598" s="67"/>
      <c r="N8598" s="22"/>
      <c r="O8598" s="22"/>
      <c r="P8598" s="25"/>
      <c r="Q8598" s="26"/>
    </row>
    <row r="8599" spans="1:17" x14ac:dyDescent="0.25">
      <c r="A8599" s="20"/>
      <c r="B8599" s="21"/>
      <c r="C8599" s="22"/>
      <c r="D8599" s="23"/>
      <c r="E8599" s="22"/>
      <c r="F8599" s="23"/>
      <c r="G8599" s="24"/>
      <c r="H8599" s="22"/>
      <c r="I8599" s="22"/>
      <c r="J8599" s="22"/>
      <c r="K8599" s="22"/>
      <c r="L8599" s="66"/>
      <c r="M8599" s="67"/>
      <c r="N8599" s="22"/>
      <c r="O8599" s="22"/>
      <c r="P8599" s="25"/>
      <c r="Q8599" s="26"/>
    </row>
    <row r="8600" spans="1:17" x14ac:dyDescent="0.25">
      <c r="A8600" s="20"/>
      <c r="B8600" s="21"/>
      <c r="C8600" s="22"/>
      <c r="D8600" s="23"/>
      <c r="E8600" s="22"/>
      <c r="F8600" s="23"/>
      <c r="G8600" s="24"/>
      <c r="H8600" s="22"/>
      <c r="I8600" s="22"/>
      <c r="J8600" s="22"/>
      <c r="K8600" s="22"/>
      <c r="L8600" s="66"/>
      <c r="M8600" s="67"/>
      <c r="N8600" s="22"/>
      <c r="O8600" s="22"/>
      <c r="P8600" s="25"/>
      <c r="Q8600" s="26"/>
    </row>
    <row r="8601" spans="1:17" x14ac:dyDescent="0.25">
      <c r="A8601" s="20"/>
      <c r="B8601" s="21"/>
      <c r="C8601" s="22"/>
      <c r="D8601" s="23"/>
      <c r="E8601" s="22"/>
      <c r="F8601" s="23"/>
      <c r="G8601" s="24"/>
      <c r="H8601" s="22"/>
      <c r="I8601" s="22"/>
      <c r="J8601" s="22"/>
      <c r="K8601" s="22"/>
      <c r="L8601" s="66"/>
      <c r="M8601" s="67"/>
      <c r="N8601" s="22"/>
      <c r="O8601" s="22"/>
      <c r="P8601" s="25"/>
      <c r="Q8601" s="26"/>
    </row>
    <row r="8602" spans="1:17" x14ac:dyDescent="0.25">
      <c r="A8602" s="20"/>
      <c r="B8602" s="21"/>
      <c r="C8602" s="22"/>
      <c r="D8602" s="23"/>
      <c r="E8602" s="22"/>
      <c r="F8602" s="23"/>
      <c r="G8602" s="24"/>
      <c r="H8602" s="22"/>
      <c r="I8602" s="22"/>
      <c r="J8602" s="22"/>
      <c r="K8602" s="22"/>
      <c r="L8602" s="66"/>
      <c r="M8602" s="67"/>
      <c r="N8602" s="22"/>
      <c r="O8602" s="22"/>
      <c r="P8602" s="25"/>
      <c r="Q8602" s="26"/>
    </row>
    <row r="8603" spans="1:17" x14ac:dyDescent="0.25">
      <c r="A8603" s="20"/>
      <c r="B8603" s="21"/>
      <c r="C8603" s="22"/>
      <c r="D8603" s="23"/>
      <c r="E8603" s="22"/>
      <c r="F8603" s="23"/>
      <c r="G8603" s="24"/>
      <c r="H8603" s="22"/>
      <c r="I8603" s="22"/>
      <c r="J8603" s="22"/>
      <c r="K8603" s="22"/>
      <c r="L8603" s="66"/>
      <c r="M8603" s="67"/>
      <c r="N8603" s="22"/>
      <c r="O8603" s="22"/>
      <c r="P8603" s="25"/>
      <c r="Q8603" s="26"/>
    </row>
    <row r="8604" spans="1:17" x14ac:dyDescent="0.25">
      <c r="A8604" s="20"/>
      <c r="B8604" s="21"/>
      <c r="C8604" s="22"/>
      <c r="D8604" s="23"/>
      <c r="E8604" s="22"/>
      <c r="F8604" s="23"/>
      <c r="G8604" s="24"/>
      <c r="H8604" s="22"/>
      <c r="I8604" s="22"/>
      <c r="J8604" s="22"/>
      <c r="K8604" s="22"/>
      <c r="L8604" s="66"/>
      <c r="M8604" s="67"/>
      <c r="N8604" s="22"/>
      <c r="O8604" s="22"/>
      <c r="P8604" s="25"/>
      <c r="Q8604" s="26"/>
    </row>
    <row r="8605" spans="1:17" x14ac:dyDescent="0.25">
      <c r="A8605" s="20"/>
      <c r="B8605" s="21"/>
      <c r="C8605" s="22"/>
      <c r="D8605" s="23"/>
      <c r="E8605" s="22"/>
      <c r="F8605" s="23"/>
      <c r="G8605" s="24"/>
      <c r="H8605" s="22"/>
      <c r="I8605" s="22"/>
      <c r="J8605" s="22"/>
      <c r="K8605" s="22"/>
      <c r="L8605" s="66"/>
      <c r="M8605" s="67"/>
      <c r="N8605" s="22"/>
      <c r="O8605" s="22"/>
      <c r="P8605" s="25"/>
      <c r="Q8605" s="26"/>
    </row>
    <row r="8606" spans="1:17" x14ac:dyDescent="0.25">
      <c r="A8606" s="20"/>
      <c r="B8606" s="21"/>
      <c r="C8606" s="22"/>
      <c r="D8606" s="23"/>
      <c r="E8606" s="22"/>
      <c r="F8606" s="23"/>
      <c r="G8606" s="24"/>
      <c r="H8606" s="22"/>
      <c r="I8606" s="22"/>
      <c r="J8606" s="22"/>
      <c r="K8606" s="22"/>
      <c r="L8606" s="66"/>
      <c r="M8606" s="67"/>
      <c r="N8606" s="22"/>
      <c r="O8606" s="22"/>
      <c r="P8606" s="25"/>
      <c r="Q8606" s="26"/>
    </row>
    <row r="8607" spans="1:17" x14ac:dyDescent="0.25">
      <c r="A8607" s="20"/>
      <c r="B8607" s="21"/>
      <c r="C8607" s="22"/>
      <c r="D8607" s="23"/>
      <c r="E8607" s="22"/>
      <c r="F8607" s="23"/>
      <c r="G8607" s="24"/>
      <c r="H8607" s="22"/>
      <c r="I8607" s="22"/>
      <c r="J8607" s="22"/>
      <c r="K8607" s="22"/>
      <c r="L8607" s="66"/>
      <c r="M8607" s="67"/>
      <c r="N8607" s="22"/>
      <c r="O8607" s="22"/>
      <c r="P8607" s="25"/>
      <c r="Q8607" s="26"/>
    </row>
    <row r="8608" spans="1:17" x14ac:dyDescent="0.25">
      <c r="A8608" s="20"/>
      <c r="B8608" s="21"/>
      <c r="C8608" s="22"/>
      <c r="D8608" s="23"/>
      <c r="E8608" s="22"/>
      <c r="F8608" s="23"/>
      <c r="G8608" s="24"/>
      <c r="H8608" s="22"/>
      <c r="I8608" s="22"/>
      <c r="J8608" s="22"/>
      <c r="K8608" s="22"/>
      <c r="L8608" s="66"/>
      <c r="M8608" s="67"/>
      <c r="N8608" s="22"/>
      <c r="O8608" s="22"/>
      <c r="P8608" s="25"/>
      <c r="Q8608" s="26"/>
    </row>
    <row r="8609" spans="1:17" x14ac:dyDescent="0.25">
      <c r="A8609" s="20"/>
      <c r="B8609" s="21"/>
      <c r="C8609" s="22"/>
      <c r="D8609" s="23"/>
      <c r="E8609" s="22"/>
      <c r="F8609" s="23"/>
      <c r="G8609" s="24"/>
      <c r="H8609" s="22"/>
      <c r="I8609" s="22"/>
      <c r="J8609" s="22"/>
      <c r="K8609" s="22"/>
      <c r="L8609" s="66"/>
      <c r="M8609" s="67"/>
      <c r="N8609" s="22"/>
      <c r="O8609" s="22"/>
      <c r="P8609" s="25"/>
      <c r="Q8609" s="26"/>
    </row>
    <row r="8610" spans="1:17" x14ac:dyDescent="0.25">
      <c r="A8610" s="20"/>
      <c r="B8610" s="21"/>
      <c r="C8610" s="22"/>
      <c r="D8610" s="23"/>
      <c r="E8610" s="22"/>
      <c r="F8610" s="23"/>
      <c r="G8610" s="24"/>
      <c r="H8610" s="22"/>
      <c r="I8610" s="22"/>
      <c r="J8610" s="22"/>
      <c r="K8610" s="22"/>
      <c r="L8610" s="66"/>
      <c r="M8610" s="67"/>
      <c r="N8610" s="22"/>
      <c r="O8610" s="22"/>
      <c r="P8610" s="25"/>
      <c r="Q8610" s="26"/>
    </row>
    <row r="8611" spans="1:17" x14ac:dyDescent="0.25">
      <c r="A8611" s="20"/>
      <c r="B8611" s="21"/>
      <c r="C8611" s="22"/>
      <c r="D8611" s="23"/>
      <c r="E8611" s="22"/>
      <c r="F8611" s="23"/>
      <c r="G8611" s="24"/>
      <c r="H8611" s="22"/>
      <c r="I8611" s="22"/>
      <c r="J8611" s="22"/>
      <c r="K8611" s="22"/>
      <c r="L8611" s="66"/>
      <c r="M8611" s="67"/>
      <c r="N8611" s="22"/>
      <c r="O8611" s="22"/>
      <c r="P8611" s="25"/>
      <c r="Q8611" s="26"/>
    </row>
    <row r="8612" spans="1:17" x14ac:dyDescent="0.25">
      <c r="A8612" s="20"/>
      <c r="B8612" s="21"/>
      <c r="C8612" s="22"/>
      <c r="D8612" s="23"/>
      <c r="E8612" s="22"/>
      <c r="F8612" s="23"/>
      <c r="G8612" s="24"/>
      <c r="H8612" s="22"/>
      <c r="I8612" s="22"/>
      <c r="J8612" s="22"/>
      <c r="K8612" s="22"/>
      <c r="L8612" s="66"/>
      <c r="M8612" s="67"/>
      <c r="N8612" s="22"/>
      <c r="O8612" s="22"/>
      <c r="P8612" s="25"/>
      <c r="Q8612" s="26"/>
    </row>
    <row r="8613" spans="1:17" x14ac:dyDescent="0.25">
      <c r="A8613" s="20"/>
      <c r="B8613" s="21"/>
      <c r="C8613" s="22"/>
      <c r="D8613" s="23"/>
      <c r="E8613" s="22"/>
      <c r="F8613" s="23"/>
      <c r="G8613" s="24"/>
      <c r="H8613" s="22"/>
      <c r="I8613" s="22"/>
      <c r="J8613" s="22"/>
      <c r="K8613" s="22"/>
      <c r="L8613" s="66"/>
      <c r="M8613" s="67"/>
      <c r="N8613" s="22"/>
      <c r="O8613" s="22"/>
      <c r="P8613" s="25"/>
      <c r="Q8613" s="26"/>
    </row>
    <row r="8614" spans="1:17" x14ac:dyDescent="0.25">
      <c r="A8614" s="20"/>
      <c r="B8614" s="21"/>
      <c r="C8614" s="22"/>
      <c r="D8614" s="23"/>
      <c r="E8614" s="22"/>
      <c r="F8614" s="23"/>
      <c r="G8614" s="24"/>
      <c r="H8614" s="22"/>
      <c r="I8614" s="22"/>
      <c r="J8614" s="22"/>
      <c r="K8614" s="22"/>
      <c r="L8614" s="66"/>
      <c r="M8614" s="67"/>
      <c r="N8614" s="22"/>
      <c r="O8614" s="22"/>
      <c r="P8614" s="25"/>
      <c r="Q8614" s="26"/>
    </row>
    <row r="8615" spans="1:17" x14ac:dyDescent="0.25">
      <c r="A8615" s="20"/>
      <c r="B8615" s="21"/>
      <c r="C8615" s="22"/>
      <c r="D8615" s="23"/>
      <c r="E8615" s="22"/>
      <c r="F8615" s="23"/>
      <c r="G8615" s="24"/>
      <c r="H8615" s="22"/>
      <c r="I8615" s="22"/>
      <c r="J8615" s="22"/>
      <c r="K8615" s="22"/>
      <c r="L8615" s="66"/>
      <c r="M8615" s="67"/>
      <c r="N8615" s="22"/>
      <c r="O8615" s="22"/>
      <c r="P8615" s="25"/>
      <c r="Q8615" s="26"/>
    </row>
    <row r="8616" spans="1:17" x14ac:dyDescent="0.25">
      <c r="A8616" s="20"/>
      <c r="B8616" s="21"/>
      <c r="C8616" s="22"/>
      <c r="D8616" s="23"/>
      <c r="E8616" s="22"/>
      <c r="F8616" s="23"/>
      <c r="G8616" s="24"/>
      <c r="H8616" s="22"/>
      <c r="I8616" s="22"/>
      <c r="J8616" s="22"/>
      <c r="K8616" s="22"/>
      <c r="L8616" s="66"/>
      <c r="M8616" s="67"/>
      <c r="N8616" s="22"/>
      <c r="O8616" s="22"/>
      <c r="P8616" s="25"/>
      <c r="Q8616" s="26"/>
    </row>
    <row r="8617" spans="1:17" x14ac:dyDescent="0.25">
      <c r="A8617" s="20"/>
      <c r="B8617" s="21"/>
      <c r="C8617" s="22"/>
      <c r="D8617" s="23"/>
      <c r="E8617" s="22"/>
      <c r="F8617" s="23"/>
      <c r="G8617" s="24"/>
      <c r="H8617" s="22"/>
      <c r="I8617" s="22"/>
      <c r="J8617" s="22"/>
      <c r="K8617" s="22"/>
      <c r="L8617" s="66"/>
      <c r="M8617" s="67"/>
      <c r="N8617" s="22"/>
      <c r="O8617" s="22"/>
      <c r="P8617" s="25"/>
      <c r="Q8617" s="26"/>
    </row>
    <row r="8618" spans="1:17" x14ac:dyDescent="0.25">
      <c r="A8618" s="20"/>
      <c r="B8618" s="21"/>
      <c r="C8618" s="22"/>
      <c r="D8618" s="23"/>
      <c r="E8618" s="22"/>
      <c r="F8618" s="23"/>
      <c r="G8618" s="24"/>
      <c r="H8618" s="22"/>
      <c r="I8618" s="22"/>
      <c r="J8618" s="22"/>
      <c r="K8618" s="22"/>
      <c r="L8618" s="66"/>
      <c r="M8618" s="67"/>
      <c r="N8618" s="22"/>
      <c r="O8618" s="22"/>
      <c r="P8618" s="25"/>
      <c r="Q8618" s="26"/>
    </row>
    <row r="8619" spans="1:17" x14ac:dyDescent="0.25">
      <c r="A8619" s="20"/>
      <c r="B8619" s="21"/>
      <c r="C8619" s="22"/>
      <c r="D8619" s="23"/>
      <c r="E8619" s="22"/>
      <c r="F8619" s="23"/>
      <c r="G8619" s="24"/>
      <c r="H8619" s="22"/>
      <c r="I8619" s="22"/>
      <c r="J8619" s="22"/>
      <c r="K8619" s="22"/>
      <c r="L8619" s="66"/>
      <c r="M8619" s="67"/>
      <c r="N8619" s="22"/>
      <c r="O8619" s="22"/>
      <c r="P8619" s="25"/>
      <c r="Q8619" s="26"/>
    </row>
    <row r="8620" spans="1:17" x14ac:dyDescent="0.25">
      <c r="A8620" s="20"/>
      <c r="B8620" s="21"/>
      <c r="C8620" s="22"/>
      <c r="D8620" s="23"/>
      <c r="E8620" s="22"/>
      <c r="F8620" s="23"/>
      <c r="G8620" s="24"/>
      <c r="H8620" s="22"/>
      <c r="I8620" s="22"/>
      <c r="J8620" s="22"/>
      <c r="K8620" s="22"/>
      <c r="L8620" s="66"/>
      <c r="M8620" s="67"/>
      <c r="N8620" s="22"/>
      <c r="O8620" s="22"/>
      <c r="P8620" s="25"/>
      <c r="Q8620" s="26"/>
    </row>
    <row r="8621" spans="1:17" x14ac:dyDescent="0.25">
      <c r="A8621" s="20"/>
      <c r="B8621" s="21"/>
      <c r="C8621" s="22"/>
      <c r="D8621" s="23"/>
      <c r="E8621" s="22"/>
      <c r="F8621" s="23"/>
      <c r="G8621" s="24"/>
      <c r="H8621" s="22"/>
      <c r="I8621" s="22"/>
      <c r="J8621" s="22"/>
      <c r="K8621" s="22"/>
      <c r="L8621" s="66"/>
      <c r="M8621" s="67"/>
      <c r="N8621" s="22"/>
      <c r="O8621" s="22"/>
      <c r="P8621" s="25"/>
      <c r="Q8621" s="26"/>
    </row>
    <row r="8622" spans="1:17" x14ac:dyDescent="0.25">
      <c r="A8622" s="20"/>
      <c r="B8622" s="21"/>
      <c r="C8622" s="22"/>
      <c r="D8622" s="23"/>
      <c r="E8622" s="22"/>
      <c r="F8622" s="23"/>
      <c r="G8622" s="24"/>
      <c r="H8622" s="22"/>
      <c r="I8622" s="22"/>
      <c r="J8622" s="22"/>
      <c r="K8622" s="22"/>
      <c r="L8622" s="66"/>
      <c r="M8622" s="67"/>
      <c r="N8622" s="22"/>
      <c r="O8622" s="22"/>
      <c r="P8622" s="25"/>
      <c r="Q8622" s="26"/>
    </row>
    <row r="8623" spans="1:17" x14ac:dyDescent="0.25">
      <c r="A8623" s="20"/>
      <c r="B8623" s="21"/>
      <c r="C8623" s="22"/>
      <c r="D8623" s="23"/>
      <c r="E8623" s="22"/>
      <c r="F8623" s="23"/>
      <c r="G8623" s="24"/>
      <c r="H8623" s="22"/>
      <c r="I8623" s="22"/>
      <c r="J8623" s="22"/>
      <c r="K8623" s="22"/>
      <c r="L8623" s="66"/>
      <c r="M8623" s="67"/>
      <c r="N8623" s="22"/>
      <c r="O8623" s="22"/>
      <c r="P8623" s="25"/>
      <c r="Q8623" s="26"/>
    </row>
    <row r="8624" spans="1:17" x14ac:dyDescent="0.25">
      <c r="A8624" s="20"/>
      <c r="B8624" s="21"/>
      <c r="C8624" s="22"/>
      <c r="D8624" s="23"/>
      <c r="E8624" s="22"/>
      <c r="F8624" s="23"/>
      <c r="G8624" s="24"/>
      <c r="H8624" s="22"/>
      <c r="I8624" s="22"/>
      <c r="J8624" s="22"/>
      <c r="K8624" s="22"/>
      <c r="L8624" s="66"/>
      <c r="M8624" s="67"/>
      <c r="N8624" s="22"/>
      <c r="O8624" s="22"/>
      <c r="P8624" s="25"/>
      <c r="Q8624" s="26"/>
    </row>
    <row r="8625" spans="1:17" x14ac:dyDescent="0.25">
      <c r="A8625" s="20"/>
      <c r="B8625" s="21"/>
      <c r="C8625" s="22"/>
      <c r="D8625" s="23"/>
      <c r="E8625" s="22"/>
      <c r="F8625" s="23"/>
      <c r="G8625" s="24"/>
      <c r="H8625" s="22"/>
      <c r="I8625" s="22"/>
      <c r="J8625" s="22"/>
      <c r="K8625" s="22"/>
      <c r="L8625" s="66"/>
      <c r="M8625" s="67"/>
      <c r="N8625" s="22"/>
      <c r="O8625" s="22"/>
      <c r="P8625" s="25"/>
      <c r="Q8625" s="26"/>
    </row>
    <row r="8626" spans="1:17" x14ac:dyDescent="0.25">
      <c r="A8626" s="20"/>
      <c r="B8626" s="21"/>
      <c r="C8626" s="22"/>
      <c r="D8626" s="23"/>
      <c r="E8626" s="22"/>
      <c r="F8626" s="23"/>
      <c r="G8626" s="24"/>
      <c r="H8626" s="22"/>
      <c r="I8626" s="22"/>
      <c r="J8626" s="22"/>
      <c r="K8626" s="22"/>
      <c r="L8626" s="66"/>
      <c r="M8626" s="67"/>
      <c r="N8626" s="22"/>
      <c r="O8626" s="22"/>
      <c r="P8626" s="25"/>
      <c r="Q8626" s="26"/>
    </row>
    <row r="8627" spans="1:17" x14ac:dyDescent="0.25">
      <c r="A8627" s="20"/>
      <c r="B8627" s="21"/>
      <c r="C8627" s="22"/>
      <c r="D8627" s="23"/>
      <c r="E8627" s="22"/>
      <c r="F8627" s="23"/>
      <c r="G8627" s="24"/>
      <c r="H8627" s="22"/>
      <c r="I8627" s="22"/>
      <c r="J8627" s="22"/>
      <c r="K8627" s="22"/>
      <c r="L8627" s="66"/>
      <c r="M8627" s="67"/>
      <c r="N8627" s="22"/>
      <c r="O8627" s="22"/>
      <c r="P8627" s="25"/>
      <c r="Q8627" s="26"/>
    </row>
    <row r="8628" spans="1:17" x14ac:dyDescent="0.25">
      <c r="A8628" s="20"/>
      <c r="B8628" s="21"/>
      <c r="C8628" s="22"/>
      <c r="D8628" s="23"/>
      <c r="E8628" s="22"/>
      <c r="F8628" s="23"/>
      <c r="G8628" s="24"/>
      <c r="H8628" s="22"/>
      <c r="I8628" s="22"/>
      <c r="J8628" s="22"/>
      <c r="K8628" s="22"/>
      <c r="L8628" s="66"/>
      <c r="M8628" s="67"/>
      <c r="N8628" s="22"/>
      <c r="O8628" s="22"/>
      <c r="P8628" s="25"/>
      <c r="Q8628" s="26"/>
    </row>
    <row r="8629" spans="1:17" x14ac:dyDescent="0.25">
      <c r="A8629" s="20"/>
      <c r="B8629" s="21"/>
      <c r="C8629" s="22"/>
      <c r="D8629" s="23"/>
      <c r="E8629" s="22"/>
      <c r="F8629" s="23"/>
      <c r="G8629" s="24"/>
      <c r="H8629" s="22"/>
      <c r="I8629" s="22"/>
      <c r="J8629" s="22"/>
      <c r="K8629" s="22"/>
      <c r="L8629" s="66"/>
      <c r="M8629" s="67"/>
      <c r="N8629" s="22"/>
      <c r="O8629" s="22"/>
      <c r="P8629" s="25"/>
      <c r="Q8629" s="26"/>
    </row>
    <row r="8630" spans="1:17" x14ac:dyDescent="0.25">
      <c r="A8630" s="20"/>
      <c r="B8630" s="21"/>
      <c r="C8630" s="22"/>
      <c r="D8630" s="23"/>
      <c r="E8630" s="22"/>
      <c r="F8630" s="23"/>
      <c r="G8630" s="24"/>
      <c r="H8630" s="22"/>
      <c r="I8630" s="22"/>
      <c r="J8630" s="22"/>
      <c r="K8630" s="22"/>
      <c r="L8630" s="66"/>
      <c r="M8630" s="67"/>
      <c r="N8630" s="22"/>
      <c r="O8630" s="22"/>
      <c r="P8630" s="25"/>
      <c r="Q8630" s="26"/>
    </row>
    <row r="8631" spans="1:17" x14ac:dyDescent="0.25">
      <c r="A8631" s="20"/>
      <c r="B8631" s="21"/>
      <c r="C8631" s="22"/>
      <c r="D8631" s="23"/>
      <c r="E8631" s="22"/>
      <c r="F8631" s="23"/>
      <c r="G8631" s="24"/>
      <c r="H8631" s="22"/>
      <c r="I8631" s="22"/>
      <c r="J8631" s="22"/>
      <c r="K8631" s="22"/>
      <c r="L8631" s="66"/>
      <c r="M8631" s="67"/>
      <c r="N8631" s="22"/>
      <c r="O8631" s="22"/>
      <c r="P8631" s="25"/>
      <c r="Q8631" s="26"/>
    </row>
    <row r="8632" spans="1:17" x14ac:dyDescent="0.25">
      <c r="A8632" s="20"/>
      <c r="B8632" s="21"/>
      <c r="C8632" s="22"/>
      <c r="D8632" s="23"/>
      <c r="E8632" s="22"/>
      <c r="F8632" s="23"/>
      <c r="G8632" s="24"/>
      <c r="H8632" s="22"/>
      <c r="I8632" s="22"/>
      <c r="J8632" s="22"/>
      <c r="K8632" s="22"/>
      <c r="L8632" s="66"/>
      <c r="M8632" s="67"/>
      <c r="N8632" s="22"/>
      <c r="O8632" s="22"/>
      <c r="P8632" s="25"/>
      <c r="Q8632" s="26"/>
    </row>
    <row r="8633" spans="1:17" x14ac:dyDescent="0.25">
      <c r="A8633" s="20"/>
      <c r="B8633" s="21"/>
      <c r="C8633" s="22"/>
      <c r="D8633" s="23"/>
      <c r="E8633" s="22"/>
      <c r="F8633" s="23"/>
      <c r="G8633" s="24"/>
      <c r="H8633" s="22"/>
      <c r="I8633" s="22"/>
      <c r="J8633" s="22"/>
      <c r="K8633" s="22"/>
      <c r="L8633" s="66"/>
      <c r="M8633" s="67"/>
      <c r="N8633" s="22"/>
      <c r="O8633" s="22"/>
      <c r="P8633" s="25"/>
      <c r="Q8633" s="26"/>
    </row>
    <row r="8634" spans="1:17" x14ac:dyDescent="0.25">
      <c r="A8634" s="20"/>
      <c r="B8634" s="21"/>
      <c r="C8634" s="22"/>
      <c r="D8634" s="23"/>
      <c r="E8634" s="22"/>
      <c r="F8634" s="23"/>
      <c r="G8634" s="24"/>
      <c r="H8634" s="22"/>
      <c r="I8634" s="22"/>
      <c r="J8634" s="22"/>
      <c r="K8634" s="22"/>
      <c r="L8634" s="66"/>
      <c r="M8634" s="67"/>
      <c r="N8634" s="22"/>
      <c r="O8634" s="22"/>
      <c r="P8634" s="25"/>
      <c r="Q8634" s="26"/>
    </row>
    <row r="8635" spans="1:17" x14ac:dyDescent="0.25">
      <c r="A8635" s="20"/>
      <c r="B8635" s="21"/>
      <c r="C8635" s="22"/>
      <c r="D8635" s="23"/>
      <c r="E8635" s="22"/>
      <c r="F8635" s="23"/>
      <c r="G8635" s="24"/>
      <c r="H8635" s="22"/>
      <c r="I8635" s="22"/>
      <c r="J8635" s="22"/>
      <c r="K8635" s="22"/>
      <c r="L8635" s="66"/>
      <c r="M8635" s="67"/>
      <c r="N8635" s="22"/>
      <c r="O8635" s="22"/>
      <c r="P8635" s="25"/>
      <c r="Q8635" s="26"/>
    </row>
    <row r="8636" spans="1:17" x14ac:dyDescent="0.25">
      <c r="A8636" s="20"/>
      <c r="B8636" s="21"/>
      <c r="C8636" s="22"/>
      <c r="D8636" s="23"/>
      <c r="E8636" s="22"/>
      <c r="F8636" s="23"/>
      <c r="G8636" s="24"/>
      <c r="H8636" s="22"/>
      <c r="I8636" s="22"/>
      <c r="J8636" s="22"/>
      <c r="K8636" s="22"/>
      <c r="L8636" s="66"/>
      <c r="M8636" s="67"/>
      <c r="N8636" s="22"/>
      <c r="O8636" s="22"/>
      <c r="P8636" s="25"/>
      <c r="Q8636" s="26"/>
    </row>
    <row r="8637" spans="1:17" x14ac:dyDescent="0.25">
      <c r="A8637" s="20"/>
      <c r="B8637" s="21"/>
      <c r="C8637" s="22"/>
      <c r="D8637" s="23"/>
      <c r="E8637" s="22"/>
      <c r="F8637" s="23"/>
      <c r="G8637" s="24"/>
      <c r="H8637" s="22"/>
      <c r="I8637" s="22"/>
      <c r="J8637" s="22"/>
      <c r="K8637" s="22"/>
      <c r="L8637" s="66"/>
      <c r="M8637" s="67"/>
      <c r="N8637" s="22"/>
      <c r="O8637" s="22"/>
      <c r="P8637" s="25"/>
      <c r="Q8637" s="26"/>
    </row>
    <row r="8638" spans="1:17" x14ac:dyDescent="0.25">
      <c r="A8638" s="20"/>
      <c r="B8638" s="21"/>
      <c r="C8638" s="22"/>
      <c r="D8638" s="23"/>
      <c r="E8638" s="22"/>
      <c r="F8638" s="23"/>
      <c r="G8638" s="24"/>
      <c r="H8638" s="22"/>
      <c r="I8638" s="22"/>
      <c r="J8638" s="22"/>
      <c r="K8638" s="22"/>
      <c r="L8638" s="66"/>
      <c r="M8638" s="67"/>
      <c r="N8638" s="22"/>
      <c r="O8638" s="22"/>
      <c r="P8638" s="25"/>
      <c r="Q8638" s="26"/>
    </row>
    <row r="8639" spans="1:17" x14ac:dyDescent="0.25">
      <c r="A8639" s="20"/>
      <c r="B8639" s="21"/>
      <c r="C8639" s="22"/>
      <c r="D8639" s="23"/>
      <c r="E8639" s="22"/>
      <c r="F8639" s="23"/>
      <c r="G8639" s="24"/>
      <c r="H8639" s="22"/>
      <c r="I8639" s="22"/>
      <c r="J8639" s="22"/>
      <c r="K8639" s="22"/>
      <c r="L8639" s="66"/>
      <c r="M8639" s="67"/>
      <c r="N8639" s="22"/>
      <c r="O8639" s="22"/>
      <c r="P8639" s="25"/>
      <c r="Q8639" s="26"/>
    </row>
    <row r="8640" spans="1:17" x14ac:dyDescent="0.25">
      <c r="A8640" s="20"/>
      <c r="B8640" s="21"/>
      <c r="C8640" s="22"/>
      <c r="D8640" s="23"/>
      <c r="E8640" s="22"/>
      <c r="F8640" s="23"/>
      <c r="G8640" s="24"/>
      <c r="H8640" s="22"/>
      <c r="I8640" s="22"/>
      <c r="J8640" s="22"/>
      <c r="K8640" s="22"/>
      <c r="L8640" s="66"/>
      <c r="M8640" s="67"/>
      <c r="N8640" s="22"/>
      <c r="O8640" s="22"/>
      <c r="P8640" s="25"/>
      <c r="Q8640" s="26"/>
    </row>
    <row r="8641" spans="1:17" x14ac:dyDescent="0.25">
      <c r="A8641" s="20"/>
      <c r="B8641" s="21"/>
      <c r="C8641" s="22"/>
      <c r="D8641" s="23"/>
      <c r="E8641" s="22"/>
      <c r="F8641" s="23"/>
      <c r="G8641" s="24"/>
      <c r="H8641" s="22"/>
      <c r="I8641" s="22"/>
      <c r="J8641" s="22"/>
      <c r="K8641" s="22"/>
      <c r="L8641" s="66"/>
      <c r="M8641" s="67"/>
      <c r="N8641" s="22"/>
      <c r="O8641" s="22"/>
      <c r="P8641" s="25"/>
      <c r="Q8641" s="26"/>
    </row>
    <row r="8642" spans="1:17" x14ac:dyDescent="0.25">
      <c r="A8642" s="20"/>
      <c r="B8642" s="21"/>
      <c r="C8642" s="22"/>
      <c r="D8642" s="23"/>
      <c r="E8642" s="22"/>
      <c r="F8642" s="23"/>
      <c r="G8642" s="24"/>
      <c r="H8642" s="22"/>
      <c r="I8642" s="22"/>
      <c r="J8642" s="22"/>
      <c r="K8642" s="22"/>
      <c r="L8642" s="66"/>
      <c r="M8642" s="67"/>
      <c r="N8642" s="22"/>
      <c r="O8642" s="22"/>
      <c r="P8642" s="25"/>
      <c r="Q8642" s="26"/>
    </row>
    <row r="8643" spans="1:17" x14ac:dyDescent="0.25">
      <c r="A8643" s="20"/>
      <c r="B8643" s="21"/>
      <c r="C8643" s="22"/>
      <c r="D8643" s="23"/>
      <c r="E8643" s="22"/>
      <c r="F8643" s="23"/>
      <c r="G8643" s="24"/>
      <c r="H8643" s="22"/>
      <c r="I8643" s="22"/>
      <c r="J8643" s="22"/>
      <c r="K8643" s="22"/>
      <c r="L8643" s="66"/>
      <c r="M8643" s="67"/>
      <c r="N8643" s="22"/>
      <c r="O8643" s="22"/>
      <c r="P8643" s="25"/>
      <c r="Q8643" s="26"/>
    </row>
    <row r="8644" spans="1:17" x14ac:dyDescent="0.25">
      <c r="A8644" s="20"/>
      <c r="B8644" s="21"/>
      <c r="C8644" s="22"/>
      <c r="D8644" s="23"/>
      <c r="E8644" s="22"/>
      <c r="F8644" s="23"/>
      <c r="G8644" s="24"/>
      <c r="H8644" s="22"/>
      <c r="I8644" s="22"/>
      <c r="J8644" s="22"/>
      <c r="K8644" s="22"/>
      <c r="L8644" s="66"/>
      <c r="M8644" s="67"/>
      <c r="N8644" s="22"/>
      <c r="O8644" s="22"/>
      <c r="P8644" s="25"/>
      <c r="Q8644" s="26"/>
    </row>
    <row r="8645" spans="1:17" x14ac:dyDescent="0.25">
      <c r="A8645" s="20"/>
      <c r="B8645" s="21"/>
      <c r="C8645" s="22"/>
      <c r="D8645" s="23"/>
      <c r="E8645" s="22"/>
      <c r="F8645" s="23"/>
      <c r="G8645" s="24"/>
      <c r="H8645" s="22"/>
      <c r="I8645" s="22"/>
      <c r="J8645" s="22"/>
      <c r="K8645" s="22"/>
      <c r="L8645" s="66"/>
      <c r="M8645" s="67"/>
      <c r="N8645" s="22"/>
      <c r="O8645" s="22"/>
      <c r="P8645" s="25"/>
      <c r="Q8645" s="26"/>
    </row>
    <row r="8646" spans="1:17" x14ac:dyDescent="0.25">
      <c r="A8646" s="20"/>
      <c r="B8646" s="21"/>
      <c r="C8646" s="22"/>
      <c r="D8646" s="23"/>
      <c r="E8646" s="22"/>
      <c r="F8646" s="23"/>
      <c r="G8646" s="24"/>
      <c r="H8646" s="22"/>
      <c r="I8646" s="22"/>
      <c r="J8646" s="22"/>
      <c r="K8646" s="22"/>
      <c r="L8646" s="66"/>
      <c r="M8646" s="67"/>
      <c r="N8646" s="22"/>
      <c r="O8646" s="22"/>
      <c r="P8646" s="25"/>
      <c r="Q8646" s="26"/>
    </row>
    <row r="8647" spans="1:17" x14ac:dyDescent="0.25">
      <c r="A8647" s="20"/>
      <c r="B8647" s="21"/>
      <c r="C8647" s="22"/>
      <c r="D8647" s="23"/>
      <c r="E8647" s="22"/>
      <c r="F8647" s="23"/>
      <c r="G8647" s="24"/>
      <c r="H8647" s="22"/>
      <c r="I8647" s="22"/>
      <c r="J8647" s="22"/>
      <c r="K8647" s="22"/>
      <c r="L8647" s="66"/>
      <c r="M8647" s="67"/>
      <c r="N8647" s="22"/>
      <c r="O8647" s="22"/>
      <c r="P8647" s="25"/>
      <c r="Q8647" s="26"/>
    </row>
    <row r="8648" spans="1:17" x14ac:dyDescent="0.25">
      <c r="A8648" s="20"/>
      <c r="B8648" s="21"/>
      <c r="C8648" s="22"/>
      <c r="D8648" s="23"/>
      <c r="E8648" s="22"/>
      <c r="F8648" s="23"/>
      <c r="G8648" s="24"/>
      <c r="H8648" s="22"/>
      <c r="I8648" s="22"/>
      <c r="J8648" s="22"/>
      <c r="K8648" s="22"/>
      <c r="L8648" s="66"/>
      <c r="M8648" s="67"/>
      <c r="N8648" s="22"/>
      <c r="O8648" s="22"/>
      <c r="P8648" s="25"/>
      <c r="Q8648" s="26"/>
    </row>
    <row r="8649" spans="1:17" x14ac:dyDescent="0.25">
      <c r="A8649" s="20"/>
      <c r="B8649" s="21"/>
      <c r="C8649" s="22"/>
      <c r="D8649" s="23"/>
      <c r="E8649" s="22"/>
      <c r="F8649" s="23"/>
      <c r="G8649" s="24"/>
      <c r="H8649" s="22"/>
      <c r="I8649" s="22"/>
      <c r="J8649" s="22"/>
      <c r="K8649" s="22"/>
      <c r="L8649" s="66"/>
      <c r="M8649" s="67"/>
      <c r="N8649" s="22"/>
      <c r="O8649" s="22"/>
      <c r="P8649" s="25"/>
      <c r="Q8649" s="26"/>
    </row>
    <row r="8650" spans="1:17" x14ac:dyDescent="0.25">
      <c r="A8650" s="20"/>
      <c r="B8650" s="21"/>
      <c r="C8650" s="22"/>
      <c r="D8650" s="23"/>
      <c r="E8650" s="22"/>
      <c r="F8650" s="23"/>
      <c r="G8650" s="24"/>
      <c r="H8650" s="22"/>
      <c r="I8650" s="22"/>
      <c r="J8650" s="22"/>
      <c r="K8650" s="22"/>
      <c r="L8650" s="66"/>
      <c r="M8650" s="67"/>
      <c r="N8650" s="22"/>
      <c r="O8650" s="22"/>
      <c r="P8650" s="25"/>
      <c r="Q8650" s="26"/>
    </row>
    <row r="8651" spans="1:17" x14ac:dyDescent="0.25">
      <c r="A8651" s="20"/>
      <c r="B8651" s="21"/>
      <c r="C8651" s="22"/>
      <c r="D8651" s="23"/>
      <c r="E8651" s="22"/>
      <c r="F8651" s="23"/>
      <c r="G8651" s="24"/>
      <c r="H8651" s="22"/>
      <c r="I8651" s="22"/>
      <c r="J8651" s="22"/>
      <c r="K8651" s="22"/>
      <c r="L8651" s="66"/>
      <c r="M8651" s="67"/>
      <c r="N8651" s="22"/>
      <c r="O8651" s="22"/>
      <c r="P8651" s="25"/>
      <c r="Q8651" s="26"/>
    </row>
    <row r="8652" spans="1:17" x14ac:dyDescent="0.25">
      <c r="A8652" s="20"/>
      <c r="B8652" s="21"/>
      <c r="C8652" s="22"/>
      <c r="D8652" s="23"/>
      <c r="E8652" s="22"/>
      <c r="F8652" s="23"/>
      <c r="G8652" s="24"/>
      <c r="H8652" s="22"/>
      <c r="I8652" s="22"/>
      <c r="J8652" s="22"/>
      <c r="K8652" s="22"/>
      <c r="L8652" s="66"/>
      <c r="M8652" s="67"/>
      <c r="N8652" s="22"/>
      <c r="O8652" s="22"/>
      <c r="P8652" s="25"/>
      <c r="Q8652" s="26"/>
    </row>
    <row r="8653" spans="1:17" x14ac:dyDescent="0.25">
      <c r="A8653" s="20"/>
      <c r="B8653" s="21"/>
      <c r="C8653" s="22"/>
      <c r="D8653" s="23"/>
      <c r="E8653" s="22"/>
      <c r="F8653" s="23"/>
      <c r="G8653" s="24"/>
      <c r="H8653" s="22"/>
      <c r="I8653" s="22"/>
      <c r="J8653" s="22"/>
      <c r="K8653" s="22"/>
      <c r="L8653" s="66"/>
      <c r="M8653" s="67"/>
      <c r="N8653" s="22"/>
      <c r="O8653" s="22"/>
      <c r="P8653" s="25"/>
      <c r="Q8653" s="26"/>
    </row>
    <row r="8654" spans="1:17" x14ac:dyDescent="0.25">
      <c r="A8654" s="20"/>
      <c r="B8654" s="21"/>
      <c r="C8654" s="22"/>
      <c r="D8654" s="23"/>
      <c r="E8654" s="22"/>
      <c r="F8654" s="23"/>
      <c r="G8654" s="24"/>
      <c r="H8654" s="22"/>
      <c r="I8654" s="22"/>
      <c r="J8654" s="22"/>
      <c r="K8654" s="22"/>
      <c r="L8654" s="66"/>
      <c r="M8654" s="67"/>
      <c r="N8654" s="22"/>
      <c r="O8654" s="22"/>
      <c r="P8654" s="25"/>
      <c r="Q8654" s="26"/>
    </row>
    <row r="8655" spans="1:17" x14ac:dyDescent="0.25">
      <c r="A8655" s="20"/>
      <c r="B8655" s="21"/>
      <c r="C8655" s="22"/>
      <c r="D8655" s="23"/>
      <c r="E8655" s="22"/>
      <c r="F8655" s="23"/>
      <c r="G8655" s="24"/>
      <c r="H8655" s="22"/>
      <c r="I8655" s="22"/>
      <c r="J8655" s="22"/>
      <c r="K8655" s="22"/>
      <c r="L8655" s="66"/>
      <c r="M8655" s="67"/>
      <c r="N8655" s="22"/>
      <c r="O8655" s="22"/>
      <c r="P8655" s="25"/>
      <c r="Q8655" s="26"/>
    </row>
    <row r="8656" spans="1:17" x14ac:dyDescent="0.25">
      <c r="A8656" s="20"/>
      <c r="B8656" s="21"/>
      <c r="C8656" s="22"/>
      <c r="D8656" s="23"/>
      <c r="E8656" s="22"/>
      <c r="F8656" s="23"/>
      <c r="G8656" s="24"/>
      <c r="H8656" s="22"/>
      <c r="I8656" s="22"/>
      <c r="J8656" s="22"/>
      <c r="K8656" s="22"/>
      <c r="L8656" s="66"/>
      <c r="M8656" s="67"/>
      <c r="N8656" s="22"/>
      <c r="O8656" s="22"/>
      <c r="P8656" s="25"/>
      <c r="Q8656" s="26"/>
    </row>
    <row r="8657" spans="1:17" x14ac:dyDescent="0.25">
      <c r="A8657" s="20"/>
      <c r="B8657" s="21"/>
      <c r="C8657" s="22"/>
      <c r="D8657" s="23"/>
      <c r="E8657" s="22"/>
      <c r="F8657" s="23"/>
      <c r="G8657" s="24"/>
      <c r="H8657" s="22"/>
      <c r="I8657" s="22"/>
      <c r="J8657" s="22"/>
      <c r="K8657" s="22"/>
      <c r="L8657" s="66"/>
      <c r="M8657" s="67"/>
      <c r="N8657" s="22"/>
      <c r="O8657" s="22"/>
      <c r="P8657" s="25"/>
      <c r="Q8657" s="26"/>
    </row>
    <row r="8658" spans="1:17" x14ac:dyDescent="0.25">
      <c r="A8658" s="20"/>
      <c r="B8658" s="21"/>
      <c r="C8658" s="22"/>
      <c r="D8658" s="23"/>
      <c r="E8658" s="22"/>
      <c r="F8658" s="23"/>
      <c r="G8658" s="24"/>
      <c r="H8658" s="22"/>
      <c r="I8658" s="22"/>
      <c r="J8658" s="22"/>
      <c r="K8658" s="22"/>
      <c r="L8658" s="66"/>
      <c r="M8658" s="67"/>
      <c r="N8658" s="22"/>
      <c r="O8658" s="22"/>
      <c r="P8658" s="25"/>
      <c r="Q8658" s="26"/>
    </row>
    <row r="8659" spans="1:17" x14ac:dyDescent="0.25">
      <c r="A8659" s="20"/>
      <c r="B8659" s="21"/>
      <c r="C8659" s="22"/>
      <c r="D8659" s="23"/>
      <c r="E8659" s="22"/>
      <c r="F8659" s="23"/>
      <c r="G8659" s="24"/>
      <c r="H8659" s="22"/>
      <c r="I8659" s="22"/>
      <c r="J8659" s="22"/>
      <c r="K8659" s="22"/>
      <c r="L8659" s="66"/>
      <c r="M8659" s="67"/>
      <c r="N8659" s="22"/>
      <c r="O8659" s="22"/>
      <c r="P8659" s="25"/>
      <c r="Q8659" s="26"/>
    </row>
    <row r="8660" spans="1:17" x14ac:dyDescent="0.25">
      <c r="A8660" s="20"/>
      <c r="B8660" s="21"/>
      <c r="C8660" s="22"/>
      <c r="D8660" s="23"/>
      <c r="E8660" s="22"/>
      <c r="F8660" s="23"/>
      <c r="G8660" s="24"/>
      <c r="H8660" s="22"/>
      <c r="I8660" s="22"/>
      <c r="J8660" s="22"/>
      <c r="K8660" s="22"/>
      <c r="L8660" s="66"/>
      <c r="M8660" s="67"/>
      <c r="N8660" s="22"/>
      <c r="O8660" s="22"/>
      <c r="P8660" s="25"/>
      <c r="Q8660" s="26"/>
    </row>
    <row r="8661" spans="1:17" x14ac:dyDescent="0.25">
      <c r="A8661" s="20"/>
      <c r="B8661" s="21"/>
      <c r="C8661" s="22"/>
      <c r="D8661" s="23"/>
      <c r="E8661" s="22"/>
      <c r="F8661" s="23"/>
      <c r="G8661" s="24"/>
      <c r="H8661" s="22"/>
      <c r="I8661" s="22"/>
      <c r="J8661" s="22"/>
      <c r="K8661" s="22"/>
      <c r="L8661" s="66"/>
      <c r="M8661" s="67"/>
      <c r="N8661" s="22"/>
      <c r="O8661" s="22"/>
      <c r="P8661" s="25"/>
      <c r="Q8661" s="26"/>
    </row>
    <row r="8662" spans="1:17" x14ac:dyDescent="0.25">
      <c r="A8662" s="20"/>
      <c r="B8662" s="21"/>
      <c r="C8662" s="22"/>
      <c r="D8662" s="23"/>
      <c r="E8662" s="22"/>
      <c r="F8662" s="23"/>
      <c r="G8662" s="24"/>
      <c r="H8662" s="22"/>
      <c r="I8662" s="22"/>
      <c r="J8662" s="22"/>
      <c r="K8662" s="22"/>
      <c r="L8662" s="66"/>
      <c r="M8662" s="67"/>
      <c r="N8662" s="22"/>
      <c r="O8662" s="22"/>
      <c r="P8662" s="25"/>
      <c r="Q8662" s="26"/>
    </row>
    <row r="8663" spans="1:17" x14ac:dyDescent="0.25">
      <c r="A8663" s="20"/>
      <c r="B8663" s="21"/>
      <c r="C8663" s="22"/>
      <c r="D8663" s="23"/>
      <c r="E8663" s="22"/>
      <c r="F8663" s="23"/>
      <c r="G8663" s="24"/>
      <c r="H8663" s="22"/>
      <c r="I8663" s="22"/>
      <c r="J8663" s="22"/>
      <c r="K8663" s="22"/>
      <c r="L8663" s="66"/>
      <c r="M8663" s="67"/>
      <c r="N8663" s="22"/>
      <c r="O8663" s="22"/>
      <c r="P8663" s="25"/>
      <c r="Q8663" s="26"/>
    </row>
    <row r="8664" spans="1:17" x14ac:dyDescent="0.25">
      <c r="A8664" s="20"/>
      <c r="B8664" s="21"/>
      <c r="C8664" s="22"/>
      <c r="D8664" s="23"/>
      <c r="E8664" s="22"/>
      <c r="F8664" s="23"/>
      <c r="G8664" s="24"/>
      <c r="H8664" s="22"/>
      <c r="I8664" s="22"/>
      <c r="J8664" s="22"/>
      <c r="K8664" s="22"/>
      <c r="L8664" s="66"/>
      <c r="M8664" s="67"/>
      <c r="N8664" s="22"/>
      <c r="O8664" s="22"/>
      <c r="P8664" s="25"/>
      <c r="Q8664" s="26"/>
    </row>
    <row r="8665" spans="1:17" x14ac:dyDescent="0.25">
      <c r="A8665" s="20"/>
      <c r="B8665" s="21"/>
      <c r="C8665" s="22"/>
      <c r="D8665" s="23"/>
      <c r="E8665" s="22"/>
      <c r="F8665" s="23"/>
      <c r="G8665" s="24"/>
      <c r="H8665" s="22"/>
      <c r="I8665" s="22"/>
      <c r="J8665" s="22"/>
      <c r="K8665" s="22"/>
      <c r="L8665" s="66"/>
      <c r="M8665" s="67"/>
      <c r="N8665" s="22"/>
      <c r="O8665" s="22"/>
      <c r="P8665" s="25"/>
      <c r="Q8665" s="26"/>
    </row>
    <row r="8666" spans="1:17" x14ac:dyDescent="0.25">
      <c r="A8666" s="20"/>
      <c r="B8666" s="21"/>
      <c r="C8666" s="22"/>
      <c r="D8666" s="23"/>
      <c r="E8666" s="22"/>
      <c r="F8666" s="23"/>
      <c r="G8666" s="24"/>
      <c r="H8666" s="22"/>
      <c r="I8666" s="22"/>
      <c r="J8666" s="22"/>
      <c r="K8666" s="22"/>
      <c r="L8666" s="66"/>
      <c r="M8666" s="67"/>
      <c r="N8666" s="22"/>
      <c r="O8666" s="22"/>
      <c r="P8666" s="25"/>
      <c r="Q8666" s="26"/>
    </row>
    <row r="8667" spans="1:17" x14ac:dyDescent="0.25">
      <c r="A8667" s="20"/>
      <c r="B8667" s="21"/>
      <c r="C8667" s="22"/>
      <c r="D8667" s="23"/>
      <c r="E8667" s="22"/>
      <c r="F8667" s="23"/>
      <c r="G8667" s="24"/>
      <c r="H8667" s="22"/>
      <c r="I8667" s="22"/>
      <c r="J8667" s="22"/>
      <c r="K8667" s="22"/>
      <c r="L8667" s="66"/>
      <c r="M8667" s="67"/>
      <c r="N8667" s="22"/>
      <c r="O8667" s="22"/>
      <c r="P8667" s="25"/>
      <c r="Q8667" s="26"/>
    </row>
    <row r="8668" spans="1:17" x14ac:dyDescent="0.25">
      <c r="A8668" s="20"/>
      <c r="B8668" s="21"/>
      <c r="C8668" s="22"/>
      <c r="D8668" s="23"/>
      <c r="E8668" s="22"/>
      <c r="F8668" s="23"/>
      <c r="G8668" s="24"/>
      <c r="H8668" s="22"/>
      <c r="I8668" s="22"/>
      <c r="J8668" s="22"/>
      <c r="K8668" s="22"/>
      <c r="L8668" s="66"/>
      <c r="M8668" s="67"/>
      <c r="N8668" s="22"/>
      <c r="O8668" s="22"/>
      <c r="P8668" s="25"/>
      <c r="Q8668" s="26"/>
    </row>
    <row r="8669" spans="1:17" x14ac:dyDescent="0.25">
      <c r="A8669" s="20"/>
      <c r="B8669" s="21"/>
      <c r="C8669" s="22"/>
      <c r="D8669" s="23"/>
      <c r="E8669" s="22"/>
      <c r="F8669" s="23"/>
      <c r="G8669" s="24"/>
      <c r="H8669" s="22"/>
      <c r="I8669" s="22"/>
      <c r="J8669" s="22"/>
      <c r="K8669" s="22"/>
      <c r="L8669" s="66"/>
      <c r="M8669" s="67"/>
      <c r="N8669" s="22"/>
      <c r="O8669" s="22"/>
      <c r="P8669" s="25"/>
      <c r="Q8669" s="26"/>
    </row>
    <row r="8670" spans="1:17" x14ac:dyDescent="0.25">
      <c r="A8670" s="20"/>
      <c r="B8670" s="21"/>
      <c r="C8670" s="22"/>
      <c r="D8670" s="23"/>
      <c r="E8670" s="22"/>
      <c r="F8670" s="23"/>
      <c r="G8670" s="24"/>
      <c r="H8670" s="22"/>
      <c r="I8670" s="22"/>
      <c r="J8670" s="22"/>
      <c r="K8670" s="22"/>
      <c r="L8670" s="66"/>
      <c r="M8670" s="67"/>
      <c r="N8670" s="22"/>
      <c r="O8670" s="22"/>
      <c r="P8670" s="25"/>
      <c r="Q8670" s="26"/>
    </row>
    <row r="8671" spans="1:17" x14ac:dyDescent="0.25">
      <c r="A8671" s="20"/>
      <c r="B8671" s="21"/>
      <c r="C8671" s="22"/>
      <c r="D8671" s="23"/>
      <c r="E8671" s="22"/>
      <c r="F8671" s="23"/>
      <c r="G8671" s="24"/>
      <c r="H8671" s="22"/>
      <c r="I8671" s="22"/>
      <c r="J8671" s="22"/>
      <c r="K8671" s="22"/>
      <c r="L8671" s="66"/>
      <c r="M8671" s="67"/>
      <c r="N8671" s="22"/>
      <c r="O8671" s="22"/>
      <c r="P8671" s="25"/>
      <c r="Q8671" s="26"/>
    </row>
    <row r="8672" spans="1:17" x14ac:dyDescent="0.25">
      <c r="A8672" s="20"/>
      <c r="B8672" s="21"/>
      <c r="C8672" s="22"/>
      <c r="D8672" s="23"/>
      <c r="E8672" s="22"/>
      <c r="F8672" s="23"/>
      <c r="G8672" s="24"/>
      <c r="H8672" s="22"/>
      <c r="I8672" s="22"/>
      <c r="J8672" s="22"/>
      <c r="K8672" s="22"/>
      <c r="L8672" s="66"/>
      <c r="M8672" s="67"/>
      <c r="N8672" s="22"/>
      <c r="O8672" s="22"/>
      <c r="P8672" s="25"/>
      <c r="Q8672" s="26"/>
    </row>
    <row r="8673" spans="1:17" x14ac:dyDescent="0.25">
      <c r="A8673" s="20"/>
      <c r="B8673" s="21"/>
      <c r="C8673" s="22"/>
      <c r="D8673" s="23"/>
      <c r="E8673" s="22"/>
      <c r="F8673" s="23"/>
      <c r="G8673" s="24"/>
      <c r="H8673" s="22"/>
      <c r="I8673" s="22"/>
      <c r="J8673" s="22"/>
      <c r="K8673" s="22"/>
      <c r="L8673" s="66"/>
      <c r="M8673" s="67"/>
      <c r="N8673" s="22"/>
      <c r="O8673" s="22"/>
      <c r="P8673" s="25"/>
      <c r="Q8673" s="26"/>
    </row>
    <row r="8674" spans="1:17" x14ac:dyDescent="0.25">
      <c r="A8674" s="20"/>
      <c r="B8674" s="21"/>
      <c r="C8674" s="22"/>
      <c r="D8674" s="23"/>
      <c r="E8674" s="22"/>
      <c r="F8674" s="23"/>
      <c r="G8674" s="24"/>
      <c r="H8674" s="22"/>
      <c r="I8674" s="22"/>
      <c r="J8674" s="22"/>
      <c r="K8674" s="22"/>
      <c r="L8674" s="66"/>
      <c r="M8674" s="67"/>
      <c r="N8674" s="22"/>
      <c r="O8674" s="22"/>
      <c r="P8674" s="25"/>
      <c r="Q8674" s="26"/>
    </row>
    <row r="8675" spans="1:17" x14ac:dyDescent="0.25">
      <c r="A8675" s="20"/>
      <c r="B8675" s="21"/>
      <c r="C8675" s="22"/>
      <c r="D8675" s="23"/>
      <c r="E8675" s="22"/>
      <c r="F8675" s="23"/>
      <c r="G8675" s="24"/>
      <c r="H8675" s="22"/>
      <c r="I8675" s="22"/>
      <c r="J8675" s="22"/>
      <c r="K8675" s="22"/>
      <c r="L8675" s="66"/>
      <c r="M8675" s="67"/>
      <c r="N8675" s="22"/>
      <c r="O8675" s="22"/>
      <c r="P8675" s="25"/>
      <c r="Q8675" s="26"/>
    </row>
    <row r="8676" spans="1:17" x14ac:dyDescent="0.25">
      <c r="A8676" s="20"/>
      <c r="B8676" s="21"/>
      <c r="C8676" s="22"/>
      <c r="D8676" s="23"/>
      <c r="E8676" s="22"/>
      <c r="F8676" s="23"/>
      <c r="G8676" s="24"/>
      <c r="H8676" s="22"/>
      <c r="I8676" s="22"/>
      <c r="J8676" s="22"/>
      <c r="K8676" s="22"/>
      <c r="L8676" s="66"/>
      <c r="M8676" s="67"/>
      <c r="N8676" s="22"/>
      <c r="O8676" s="22"/>
      <c r="P8676" s="25"/>
      <c r="Q8676" s="26"/>
    </row>
    <row r="8677" spans="1:17" x14ac:dyDescent="0.25">
      <c r="A8677" s="20"/>
      <c r="B8677" s="21"/>
      <c r="C8677" s="22"/>
      <c r="D8677" s="23"/>
      <c r="E8677" s="22"/>
      <c r="F8677" s="23"/>
      <c r="G8677" s="24"/>
      <c r="H8677" s="22"/>
      <c r="I8677" s="22"/>
      <c r="J8677" s="22"/>
      <c r="K8677" s="22"/>
      <c r="L8677" s="66"/>
      <c r="M8677" s="67"/>
      <c r="N8677" s="22"/>
      <c r="O8677" s="22"/>
      <c r="P8677" s="25"/>
      <c r="Q8677" s="26"/>
    </row>
    <row r="8678" spans="1:17" x14ac:dyDescent="0.25">
      <c r="A8678" s="20"/>
      <c r="B8678" s="21"/>
      <c r="C8678" s="22"/>
      <c r="D8678" s="23"/>
      <c r="E8678" s="22"/>
      <c r="F8678" s="23"/>
      <c r="G8678" s="24"/>
      <c r="H8678" s="22"/>
      <c r="I8678" s="22"/>
      <c r="J8678" s="22"/>
      <c r="K8678" s="22"/>
      <c r="L8678" s="66"/>
      <c r="M8678" s="67"/>
      <c r="N8678" s="22"/>
      <c r="O8678" s="22"/>
      <c r="P8678" s="25"/>
      <c r="Q8678" s="26"/>
    </row>
    <row r="8679" spans="1:17" x14ac:dyDescent="0.25">
      <c r="A8679" s="20"/>
      <c r="B8679" s="21"/>
      <c r="C8679" s="22"/>
      <c r="D8679" s="23"/>
      <c r="E8679" s="22"/>
      <c r="F8679" s="23"/>
      <c r="G8679" s="24"/>
      <c r="H8679" s="22"/>
      <c r="I8679" s="22"/>
      <c r="J8679" s="22"/>
      <c r="K8679" s="22"/>
      <c r="L8679" s="66"/>
      <c r="M8679" s="67"/>
      <c r="N8679" s="22"/>
      <c r="O8679" s="22"/>
      <c r="P8679" s="25"/>
      <c r="Q8679" s="26"/>
    </row>
    <row r="8680" spans="1:17" x14ac:dyDescent="0.25">
      <c r="A8680" s="20"/>
      <c r="B8680" s="21"/>
      <c r="C8680" s="22"/>
      <c r="D8680" s="23"/>
      <c r="E8680" s="22"/>
      <c r="F8680" s="23"/>
      <c r="G8680" s="24"/>
      <c r="H8680" s="22"/>
      <c r="I8680" s="22"/>
      <c r="J8680" s="22"/>
      <c r="K8680" s="22"/>
      <c r="L8680" s="66"/>
      <c r="M8680" s="67"/>
      <c r="N8680" s="22"/>
      <c r="O8680" s="22"/>
      <c r="P8680" s="25"/>
      <c r="Q8680" s="26"/>
    </row>
    <row r="8681" spans="1:17" x14ac:dyDescent="0.25">
      <c r="A8681" s="20"/>
      <c r="B8681" s="21"/>
      <c r="C8681" s="22"/>
      <c r="D8681" s="23"/>
      <c r="E8681" s="22"/>
      <c r="F8681" s="23"/>
      <c r="G8681" s="24"/>
      <c r="H8681" s="22"/>
      <c r="I8681" s="22"/>
      <c r="J8681" s="22"/>
      <c r="K8681" s="22"/>
      <c r="L8681" s="66"/>
      <c r="M8681" s="67"/>
      <c r="N8681" s="22"/>
      <c r="O8681" s="22"/>
      <c r="P8681" s="25"/>
      <c r="Q8681" s="26"/>
    </row>
    <row r="8682" spans="1:17" x14ac:dyDescent="0.25">
      <c r="A8682" s="20"/>
      <c r="B8682" s="21"/>
      <c r="C8682" s="22"/>
      <c r="D8682" s="23"/>
      <c r="E8682" s="22"/>
      <c r="F8682" s="23"/>
      <c r="G8682" s="24"/>
      <c r="H8682" s="22"/>
      <c r="I8682" s="22"/>
      <c r="J8682" s="22"/>
      <c r="K8682" s="22"/>
      <c r="L8682" s="66"/>
      <c r="M8682" s="67"/>
      <c r="N8682" s="22"/>
      <c r="O8682" s="22"/>
      <c r="P8682" s="25"/>
      <c r="Q8682" s="26"/>
    </row>
    <row r="8683" spans="1:17" x14ac:dyDescent="0.25">
      <c r="A8683" s="20"/>
      <c r="B8683" s="21"/>
      <c r="C8683" s="22"/>
      <c r="D8683" s="23"/>
      <c r="E8683" s="22"/>
      <c r="F8683" s="23"/>
      <c r="G8683" s="24"/>
      <c r="H8683" s="22"/>
      <c r="I8683" s="22"/>
      <c r="J8683" s="22"/>
      <c r="K8683" s="22"/>
      <c r="L8683" s="66"/>
      <c r="M8683" s="67"/>
      <c r="N8683" s="22"/>
      <c r="O8683" s="22"/>
      <c r="P8683" s="25"/>
      <c r="Q8683" s="26"/>
    </row>
    <row r="8684" spans="1:17" x14ac:dyDescent="0.25">
      <c r="A8684" s="20"/>
      <c r="B8684" s="21"/>
      <c r="C8684" s="22"/>
      <c r="D8684" s="23"/>
      <c r="E8684" s="22"/>
      <c r="F8684" s="23"/>
      <c r="G8684" s="24"/>
      <c r="H8684" s="22"/>
      <c r="I8684" s="22"/>
      <c r="J8684" s="22"/>
      <c r="K8684" s="22"/>
      <c r="L8684" s="66"/>
      <c r="M8684" s="67"/>
      <c r="N8684" s="22"/>
      <c r="O8684" s="22"/>
      <c r="P8684" s="25"/>
      <c r="Q8684" s="26"/>
    </row>
    <row r="8685" spans="1:17" x14ac:dyDescent="0.25">
      <c r="A8685" s="20"/>
      <c r="B8685" s="21"/>
      <c r="C8685" s="22"/>
      <c r="D8685" s="23"/>
      <c r="E8685" s="22"/>
      <c r="F8685" s="23"/>
      <c r="G8685" s="24"/>
      <c r="H8685" s="22"/>
      <c r="I8685" s="22"/>
      <c r="J8685" s="22"/>
      <c r="K8685" s="22"/>
      <c r="L8685" s="66"/>
      <c r="M8685" s="67"/>
      <c r="N8685" s="22"/>
      <c r="O8685" s="22"/>
      <c r="P8685" s="25"/>
      <c r="Q8685" s="26"/>
    </row>
    <row r="8686" spans="1:17" x14ac:dyDescent="0.25">
      <c r="A8686" s="20"/>
      <c r="B8686" s="21"/>
      <c r="C8686" s="22"/>
      <c r="D8686" s="23"/>
      <c r="E8686" s="22"/>
      <c r="F8686" s="23"/>
      <c r="G8686" s="24"/>
      <c r="H8686" s="22"/>
      <c r="I8686" s="22"/>
      <c r="J8686" s="22"/>
      <c r="K8686" s="22"/>
      <c r="L8686" s="66"/>
      <c r="M8686" s="67"/>
      <c r="N8686" s="22"/>
      <c r="O8686" s="22"/>
      <c r="P8686" s="25"/>
      <c r="Q8686" s="26"/>
    </row>
    <row r="8687" spans="1:17" x14ac:dyDescent="0.25">
      <c r="A8687" s="20"/>
      <c r="B8687" s="21"/>
      <c r="C8687" s="22"/>
      <c r="D8687" s="23"/>
      <c r="E8687" s="22"/>
      <c r="F8687" s="23"/>
      <c r="G8687" s="24"/>
      <c r="H8687" s="22"/>
      <c r="I8687" s="22"/>
      <c r="J8687" s="22"/>
      <c r="K8687" s="22"/>
      <c r="L8687" s="66"/>
      <c r="M8687" s="67"/>
      <c r="N8687" s="22"/>
      <c r="O8687" s="22"/>
      <c r="P8687" s="25"/>
      <c r="Q8687" s="26"/>
    </row>
    <row r="8688" spans="1:17" x14ac:dyDescent="0.25">
      <c r="A8688" s="20"/>
      <c r="B8688" s="21"/>
      <c r="C8688" s="22"/>
      <c r="D8688" s="23"/>
      <c r="E8688" s="22"/>
      <c r="F8688" s="23"/>
      <c r="G8688" s="24"/>
      <c r="H8688" s="22"/>
      <c r="I8688" s="22"/>
      <c r="J8688" s="22"/>
      <c r="K8688" s="22"/>
      <c r="L8688" s="66"/>
      <c r="M8688" s="67"/>
      <c r="N8688" s="22"/>
      <c r="O8688" s="22"/>
      <c r="P8688" s="25"/>
      <c r="Q8688" s="26"/>
    </row>
    <row r="8689" spans="1:17" x14ac:dyDescent="0.25">
      <c r="A8689" s="20"/>
      <c r="B8689" s="21"/>
      <c r="C8689" s="22"/>
      <c r="D8689" s="23"/>
      <c r="E8689" s="22"/>
      <c r="F8689" s="23"/>
      <c r="G8689" s="24"/>
      <c r="H8689" s="22"/>
      <c r="I8689" s="22"/>
      <c r="J8689" s="22"/>
      <c r="K8689" s="22"/>
      <c r="L8689" s="66"/>
      <c r="M8689" s="67"/>
      <c r="N8689" s="22"/>
      <c r="O8689" s="22"/>
      <c r="P8689" s="25"/>
      <c r="Q8689" s="26"/>
    </row>
    <row r="8690" spans="1:17" x14ac:dyDescent="0.25">
      <c r="A8690" s="20"/>
      <c r="B8690" s="21"/>
      <c r="C8690" s="22"/>
      <c r="D8690" s="23"/>
      <c r="E8690" s="22"/>
      <c r="F8690" s="23"/>
      <c r="G8690" s="24"/>
      <c r="H8690" s="22"/>
      <c r="I8690" s="22"/>
      <c r="J8690" s="22"/>
      <c r="K8690" s="22"/>
      <c r="L8690" s="66"/>
      <c r="M8690" s="67"/>
      <c r="N8690" s="22"/>
      <c r="O8690" s="22"/>
      <c r="P8690" s="25"/>
      <c r="Q8690" s="26"/>
    </row>
    <row r="8691" spans="1:17" x14ac:dyDescent="0.25">
      <c r="A8691" s="20"/>
      <c r="B8691" s="21"/>
      <c r="C8691" s="22"/>
      <c r="D8691" s="23"/>
      <c r="E8691" s="22"/>
      <c r="F8691" s="23"/>
      <c r="G8691" s="24"/>
      <c r="H8691" s="22"/>
      <c r="I8691" s="22"/>
      <c r="J8691" s="22"/>
      <c r="K8691" s="22"/>
      <c r="L8691" s="66"/>
      <c r="M8691" s="67"/>
      <c r="N8691" s="22"/>
      <c r="O8691" s="22"/>
      <c r="P8691" s="25"/>
      <c r="Q8691" s="26"/>
    </row>
    <row r="8692" spans="1:17" x14ac:dyDescent="0.25">
      <c r="A8692" s="20"/>
      <c r="B8692" s="21"/>
      <c r="C8692" s="22"/>
      <c r="D8692" s="23"/>
      <c r="E8692" s="22"/>
      <c r="F8692" s="23"/>
      <c r="G8692" s="24"/>
      <c r="H8692" s="22"/>
      <c r="I8692" s="22"/>
      <c r="J8692" s="22"/>
      <c r="K8692" s="22"/>
      <c r="L8692" s="66"/>
      <c r="M8692" s="67"/>
      <c r="N8692" s="22"/>
      <c r="O8692" s="22"/>
      <c r="P8692" s="25"/>
      <c r="Q8692" s="26"/>
    </row>
    <row r="8693" spans="1:17" x14ac:dyDescent="0.25">
      <c r="A8693" s="20"/>
      <c r="B8693" s="21"/>
      <c r="C8693" s="22"/>
      <c r="D8693" s="23"/>
      <c r="E8693" s="22"/>
      <c r="F8693" s="23"/>
      <c r="G8693" s="24"/>
      <c r="H8693" s="22"/>
      <c r="I8693" s="22"/>
      <c r="J8693" s="22"/>
      <c r="K8693" s="22"/>
      <c r="L8693" s="66"/>
      <c r="M8693" s="67"/>
      <c r="N8693" s="22"/>
      <c r="O8693" s="22"/>
      <c r="P8693" s="25"/>
      <c r="Q8693" s="26"/>
    </row>
    <row r="8694" spans="1:17" x14ac:dyDescent="0.25">
      <c r="A8694" s="20"/>
      <c r="B8694" s="21"/>
      <c r="C8694" s="22"/>
      <c r="D8694" s="23"/>
      <c r="E8694" s="22"/>
      <c r="F8694" s="23"/>
      <c r="G8694" s="24"/>
      <c r="H8694" s="22"/>
      <c r="I8694" s="22"/>
      <c r="J8694" s="22"/>
      <c r="K8694" s="22"/>
      <c r="L8694" s="66"/>
      <c r="M8694" s="67"/>
      <c r="N8694" s="22"/>
      <c r="O8694" s="22"/>
      <c r="P8694" s="25"/>
      <c r="Q8694" s="26"/>
    </row>
    <row r="8695" spans="1:17" x14ac:dyDescent="0.25">
      <c r="A8695" s="20"/>
      <c r="B8695" s="21"/>
      <c r="C8695" s="22"/>
      <c r="D8695" s="23"/>
      <c r="E8695" s="22"/>
      <c r="F8695" s="23"/>
      <c r="G8695" s="24"/>
      <c r="H8695" s="22"/>
      <c r="I8695" s="22"/>
      <c r="J8695" s="22"/>
      <c r="K8695" s="22"/>
      <c r="L8695" s="66"/>
      <c r="M8695" s="67"/>
      <c r="N8695" s="22"/>
      <c r="O8695" s="22"/>
      <c r="P8695" s="25"/>
      <c r="Q8695" s="26"/>
    </row>
    <row r="8696" spans="1:17" x14ac:dyDescent="0.25">
      <c r="A8696" s="20"/>
      <c r="B8696" s="21"/>
      <c r="C8696" s="22"/>
      <c r="D8696" s="23"/>
      <c r="E8696" s="22"/>
      <c r="F8696" s="23"/>
      <c r="G8696" s="24"/>
      <c r="H8696" s="22"/>
      <c r="I8696" s="22"/>
      <c r="J8696" s="22"/>
      <c r="K8696" s="22"/>
      <c r="L8696" s="66"/>
      <c r="M8696" s="67"/>
      <c r="N8696" s="22"/>
      <c r="O8696" s="22"/>
      <c r="P8696" s="25"/>
      <c r="Q8696" s="26"/>
    </row>
    <row r="8697" spans="1:17" x14ac:dyDescent="0.25">
      <c r="A8697" s="20"/>
      <c r="B8697" s="21"/>
      <c r="C8697" s="22"/>
      <c r="D8697" s="23"/>
      <c r="E8697" s="22"/>
      <c r="F8697" s="23"/>
      <c r="G8697" s="24"/>
      <c r="H8697" s="22"/>
      <c r="I8697" s="22"/>
      <c r="J8697" s="22"/>
      <c r="K8697" s="22"/>
      <c r="L8697" s="66"/>
      <c r="M8697" s="67"/>
      <c r="N8697" s="22"/>
      <c r="O8697" s="22"/>
      <c r="P8697" s="25"/>
      <c r="Q8697" s="26"/>
    </row>
    <row r="8698" spans="1:17" x14ac:dyDescent="0.25">
      <c r="A8698" s="20"/>
      <c r="B8698" s="21"/>
      <c r="C8698" s="22"/>
      <c r="D8698" s="23"/>
      <c r="E8698" s="22"/>
      <c r="F8698" s="23"/>
      <c r="G8698" s="24"/>
      <c r="H8698" s="22"/>
      <c r="I8698" s="22"/>
      <c r="J8698" s="22"/>
      <c r="K8698" s="22"/>
      <c r="L8698" s="66"/>
      <c r="M8698" s="67"/>
      <c r="N8698" s="22"/>
      <c r="O8698" s="22"/>
      <c r="P8698" s="25"/>
      <c r="Q8698" s="26"/>
    </row>
    <row r="8699" spans="1:17" x14ac:dyDescent="0.25">
      <c r="A8699" s="20"/>
      <c r="B8699" s="21"/>
      <c r="C8699" s="22"/>
      <c r="D8699" s="23"/>
      <c r="E8699" s="22"/>
      <c r="F8699" s="23"/>
      <c r="G8699" s="24"/>
      <c r="H8699" s="22"/>
      <c r="I8699" s="22"/>
      <c r="J8699" s="22"/>
      <c r="K8699" s="22"/>
      <c r="L8699" s="66"/>
      <c r="M8699" s="67"/>
      <c r="N8699" s="22"/>
      <c r="O8699" s="22"/>
      <c r="P8699" s="25"/>
      <c r="Q8699" s="26"/>
    </row>
    <row r="8700" spans="1:17" x14ac:dyDescent="0.25">
      <c r="A8700" s="20"/>
      <c r="B8700" s="21"/>
      <c r="C8700" s="22"/>
      <c r="D8700" s="23"/>
      <c r="E8700" s="22"/>
      <c r="F8700" s="23"/>
      <c r="G8700" s="24"/>
      <c r="H8700" s="22"/>
      <c r="I8700" s="22"/>
      <c r="J8700" s="22"/>
      <c r="K8700" s="22"/>
      <c r="L8700" s="66"/>
      <c r="M8700" s="67"/>
      <c r="N8700" s="22"/>
      <c r="O8700" s="22"/>
      <c r="P8700" s="25"/>
      <c r="Q8700" s="26"/>
    </row>
    <row r="8701" spans="1:17" x14ac:dyDescent="0.25">
      <c r="A8701" s="20"/>
      <c r="B8701" s="21"/>
      <c r="C8701" s="22"/>
      <c r="D8701" s="23"/>
      <c r="E8701" s="22"/>
      <c r="F8701" s="23"/>
      <c r="G8701" s="24"/>
      <c r="H8701" s="22"/>
      <c r="I8701" s="22"/>
      <c r="J8701" s="22"/>
      <c r="K8701" s="22"/>
      <c r="L8701" s="66"/>
      <c r="M8701" s="67"/>
      <c r="N8701" s="22"/>
      <c r="O8701" s="22"/>
      <c r="P8701" s="25"/>
      <c r="Q8701" s="26"/>
    </row>
    <row r="8702" spans="1:17" x14ac:dyDescent="0.25">
      <c r="A8702" s="20"/>
      <c r="B8702" s="21"/>
      <c r="C8702" s="22"/>
      <c r="D8702" s="23"/>
      <c r="E8702" s="22"/>
      <c r="F8702" s="23"/>
      <c r="G8702" s="24"/>
      <c r="H8702" s="22"/>
      <c r="I8702" s="22"/>
      <c r="J8702" s="22"/>
      <c r="K8702" s="22"/>
      <c r="L8702" s="66"/>
      <c r="M8702" s="67"/>
      <c r="N8702" s="22"/>
      <c r="O8702" s="22"/>
      <c r="P8702" s="25"/>
      <c r="Q8702" s="26"/>
    </row>
    <row r="8703" spans="1:17" x14ac:dyDescent="0.25">
      <c r="A8703" s="20"/>
      <c r="B8703" s="21"/>
      <c r="C8703" s="22"/>
      <c r="D8703" s="23"/>
      <c r="E8703" s="22"/>
      <c r="F8703" s="23"/>
      <c r="G8703" s="24"/>
      <c r="H8703" s="22"/>
      <c r="I8703" s="22"/>
      <c r="J8703" s="22"/>
      <c r="K8703" s="22"/>
      <c r="L8703" s="66"/>
      <c r="M8703" s="67"/>
      <c r="N8703" s="22"/>
      <c r="O8703" s="22"/>
      <c r="P8703" s="25"/>
      <c r="Q8703" s="26"/>
    </row>
    <row r="8704" spans="1:17" x14ac:dyDescent="0.25">
      <c r="A8704" s="20"/>
      <c r="B8704" s="21"/>
      <c r="C8704" s="22"/>
      <c r="D8704" s="23"/>
      <c r="E8704" s="22"/>
      <c r="F8704" s="23"/>
      <c r="G8704" s="24"/>
      <c r="H8704" s="22"/>
      <c r="I8704" s="22"/>
      <c r="J8704" s="22"/>
      <c r="K8704" s="22"/>
      <c r="L8704" s="66"/>
      <c r="M8704" s="67"/>
      <c r="N8704" s="22"/>
      <c r="O8704" s="22"/>
      <c r="P8704" s="25"/>
      <c r="Q8704" s="26"/>
    </row>
    <row r="8705" spans="1:17" x14ac:dyDescent="0.25">
      <c r="A8705" s="20"/>
      <c r="B8705" s="21"/>
      <c r="C8705" s="22"/>
      <c r="D8705" s="23"/>
      <c r="E8705" s="22"/>
      <c r="F8705" s="23"/>
      <c r="G8705" s="24"/>
      <c r="H8705" s="22"/>
      <c r="I8705" s="22"/>
      <c r="J8705" s="22"/>
      <c r="K8705" s="22"/>
      <c r="L8705" s="66"/>
      <c r="M8705" s="67"/>
      <c r="N8705" s="22"/>
      <c r="O8705" s="22"/>
      <c r="P8705" s="25"/>
      <c r="Q8705" s="26"/>
    </row>
    <row r="8706" spans="1:17" x14ac:dyDescent="0.25">
      <c r="A8706" s="20"/>
      <c r="B8706" s="21"/>
      <c r="C8706" s="22"/>
      <c r="D8706" s="23"/>
      <c r="E8706" s="22"/>
      <c r="F8706" s="23"/>
      <c r="G8706" s="24"/>
      <c r="H8706" s="22"/>
      <c r="I8706" s="22"/>
      <c r="J8706" s="22"/>
      <c r="K8706" s="22"/>
      <c r="L8706" s="66"/>
      <c r="M8706" s="67"/>
      <c r="N8706" s="22"/>
      <c r="O8706" s="22"/>
      <c r="P8706" s="25"/>
      <c r="Q8706" s="26"/>
    </row>
    <row r="8707" spans="1:17" x14ac:dyDescent="0.25">
      <c r="A8707" s="20"/>
      <c r="B8707" s="21"/>
      <c r="C8707" s="22"/>
      <c r="D8707" s="23"/>
      <c r="E8707" s="22"/>
      <c r="F8707" s="23"/>
      <c r="G8707" s="24"/>
      <c r="H8707" s="22"/>
      <c r="I8707" s="22"/>
      <c r="J8707" s="22"/>
      <c r="K8707" s="22"/>
      <c r="L8707" s="66"/>
      <c r="M8707" s="67"/>
      <c r="N8707" s="22"/>
      <c r="O8707" s="22"/>
      <c r="P8707" s="25"/>
      <c r="Q8707" s="26"/>
    </row>
    <row r="8708" spans="1:17" x14ac:dyDescent="0.25">
      <c r="A8708" s="20"/>
      <c r="B8708" s="21"/>
      <c r="C8708" s="22"/>
      <c r="D8708" s="23"/>
      <c r="E8708" s="22"/>
      <c r="F8708" s="23"/>
      <c r="G8708" s="24"/>
      <c r="H8708" s="22"/>
      <c r="I8708" s="22"/>
      <c r="J8708" s="22"/>
      <c r="K8708" s="22"/>
      <c r="L8708" s="66"/>
      <c r="M8708" s="67"/>
      <c r="N8708" s="22"/>
      <c r="O8708" s="22"/>
      <c r="P8708" s="25"/>
      <c r="Q8708" s="26"/>
    </row>
    <row r="8709" spans="1:17" x14ac:dyDescent="0.25">
      <c r="A8709" s="20"/>
      <c r="B8709" s="21"/>
      <c r="C8709" s="22"/>
      <c r="D8709" s="23"/>
      <c r="E8709" s="22"/>
      <c r="F8709" s="23"/>
      <c r="G8709" s="24"/>
      <c r="H8709" s="22"/>
      <c r="I8709" s="22"/>
      <c r="J8709" s="22"/>
      <c r="K8709" s="22"/>
      <c r="L8709" s="66"/>
      <c r="M8709" s="67"/>
      <c r="N8709" s="22"/>
      <c r="O8709" s="22"/>
      <c r="P8709" s="25"/>
      <c r="Q8709" s="26"/>
    </row>
    <row r="8710" spans="1:17" x14ac:dyDescent="0.25">
      <c r="A8710" s="20"/>
      <c r="B8710" s="21"/>
      <c r="C8710" s="22"/>
      <c r="D8710" s="23"/>
      <c r="E8710" s="22"/>
      <c r="F8710" s="23"/>
      <c r="G8710" s="24"/>
      <c r="H8710" s="22"/>
      <c r="I8710" s="22"/>
      <c r="J8710" s="22"/>
      <c r="K8710" s="22"/>
      <c r="L8710" s="66"/>
      <c r="M8710" s="67"/>
      <c r="N8710" s="22"/>
      <c r="O8710" s="22"/>
      <c r="P8710" s="25"/>
      <c r="Q8710" s="26"/>
    </row>
    <row r="8711" spans="1:17" x14ac:dyDescent="0.25">
      <c r="A8711" s="20"/>
      <c r="B8711" s="21"/>
      <c r="C8711" s="22"/>
      <c r="D8711" s="23"/>
      <c r="E8711" s="22"/>
      <c r="F8711" s="23"/>
      <c r="G8711" s="24"/>
      <c r="H8711" s="22"/>
      <c r="I8711" s="22"/>
      <c r="J8711" s="22"/>
      <c r="K8711" s="22"/>
      <c r="L8711" s="66"/>
      <c r="M8711" s="67"/>
      <c r="N8711" s="22"/>
      <c r="O8711" s="22"/>
      <c r="P8711" s="25"/>
      <c r="Q8711" s="26"/>
    </row>
    <row r="8712" spans="1:17" x14ac:dyDescent="0.25">
      <c r="A8712" s="20"/>
      <c r="B8712" s="21"/>
      <c r="C8712" s="22"/>
      <c r="D8712" s="23"/>
      <c r="E8712" s="22"/>
      <c r="F8712" s="23"/>
      <c r="G8712" s="24"/>
      <c r="H8712" s="22"/>
      <c r="I8712" s="22"/>
      <c r="J8712" s="22"/>
      <c r="K8712" s="22"/>
      <c r="L8712" s="66"/>
      <c r="M8712" s="67"/>
      <c r="N8712" s="22"/>
      <c r="O8712" s="22"/>
      <c r="P8712" s="25"/>
      <c r="Q8712" s="26"/>
    </row>
    <row r="8713" spans="1:17" x14ac:dyDescent="0.25">
      <c r="A8713" s="20"/>
      <c r="B8713" s="21"/>
      <c r="C8713" s="22"/>
      <c r="D8713" s="23"/>
      <c r="E8713" s="22"/>
      <c r="F8713" s="23"/>
      <c r="G8713" s="24"/>
      <c r="H8713" s="22"/>
      <c r="I8713" s="22"/>
      <c r="J8713" s="22"/>
      <c r="K8713" s="22"/>
      <c r="L8713" s="66"/>
      <c r="M8713" s="67"/>
      <c r="N8713" s="22"/>
      <c r="O8713" s="22"/>
      <c r="P8713" s="25"/>
      <c r="Q8713" s="26"/>
    </row>
    <row r="8714" spans="1:17" x14ac:dyDescent="0.25">
      <c r="A8714" s="20"/>
      <c r="B8714" s="21"/>
      <c r="C8714" s="22"/>
      <c r="D8714" s="23"/>
      <c r="E8714" s="22"/>
      <c r="F8714" s="23"/>
      <c r="G8714" s="24"/>
      <c r="H8714" s="22"/>
      <c r="I8714" s="22"/>
      <c r="J8714" s="22"/>
      <c r="K8714" s="22"/>
      <c r="L8714" s="66"/>
      <c r="M8714" s="67"/>
      <c r="N8714" s="22"/>
      <c r="O8714" s="22"/>
      <c r="P8714" s="25"/>
      <c r="Q8714" s="26"/>
    </row>
    <row r="8715" spans="1:17" x14ac:dyDescent="0.25">
      <c r="A8715" s="20"/>
      <c r="B8715" s="21"/>
      <c r="C8715" s="22"/>
      <c r="D8715" s="23"/>
      <c r="E8715" s="22"/>
      <c r="F8715" s="23"/>
      <c r="G8715" s="24"/>
      <c r="H8715" s="22"/>
      <c r="I8715" s="22"/>
      <c r="J8715" s="22"/>
      <c r="K8715" s="22"/>
      <c r="L8715" s="66"/>
      <c r="M8715" s="67"/>
      <c r="N8715" s="22"/>
      <c r="O8715" s="22"/>
      <c r="P8715" s="25"/>
      <c r="Q8715" s="26"/>
    </row>
    <row r="8716" spans="1:17" x14ac:dyDescent="0.25">
      <c r="A8716" s="20"/>
      <c r="B8716" s="21"/>
      <c r="C8716" s="22"/>
      <c r="D8716" s="23"/>
      <c r="E8716" s="22"/>
      <c r="F8716" s="23"/>
      <c r="G8716" s="24"/>
      <c r="H8716" s="22"/>
      <c r="I8716" s="22"/>
      <c r="J8716" s="22"/>
      <c r="K8716" s="22"/>
      <c r="L8716" s="66"/>
      <c r="M8716" s="67"/>
      <c r="N8716" s="22"/>
      <c r="O8716" s="22"/>
      <c r="P8716" s="25"/>
      <c r="Q8716" s="26"/>
    </row>
    <row r="8717" spans="1:17" x14ac:dyDescent="0.25">
      <c r="A8717" s="20"/>
      <c r="B8717" s="21"/>
      <c r="C8717" s="22"/>
      <c r="D8717" s="23"/>
      <c r="E8717" s="22"/>
      <c r="F8717" s="23"/>
      <c r="G8717" s="24"/>
      <c r="H8717" s="22"/>
      <c r="I8717" s="22"/>
      <c r="J8717" s="22"/>
      <c r="K8717" s="22"/>
      <c r="L8717" s="66"/>
      <c r="M8717" s="67"/>
      <c r="N8717" s="22"/>
      <c r="O8717" s="22"/>
      <c r="P8717" s="25"/>
      <c r="Q8717" s="26"/>
    </row>
    <row r="8718" spans="1:17" x14ac:dyDescent="0.25">
      <c r="A8718" s="20"/>
      <c r="B8718" s="21"/>
      <c r="C8718" s="22"/>
      <c r="D8718" s="23"/>
      <c r="E8718" s="22"/>
      <c r="F8718" s="23"/>
      <c r="G8718" s="24"/>
      <c r="H8718" s="22"/>
      <c r="I8718" s="22"/>
      <c r="J8718" s="22"/>
      <c r="K8718" s="22"/>
      <c r="L8718" s="66"/>
      <c r="M8718" s="67"/>
      <c r="N8718" s="22"/>
      <c r="O8718" s="22"/>
      <c r="P8718" s="25"/>
      <c r="Q8718" s="26"/>
    </row>
    <row r="8719" spans="1:17" x14ac:dyDescent="0.25">
      <c r="A8719" s="20"/>
      <c r="B8719" s="21"/>
      <c r="C8719" s="22"/>
      <c r="D8719" s="23"/>
      <c r="E8719" s="22"/>
      <c r="F8719" s="23"/>
      <c r="G8719" s="24"/>
      <c r="H8719" s="22"/>
      <c r="I8719" s="22"/>
      <c r="J8719" s="22"/>
      <c r="K8719" s="22"/>
      <c r="L8719" s="66"/>
      <c r="M8719" s="67"/>
      <c r="N8719" s="22"/>
      <c r="O8719" s="22"/>
      <c r="P8719" s="25"/>
      <c r="Q8719" s="26"/>
    </row>
    <row r="8720" spans="1:17" x14ac:dyDescent="0.25">
      <c r="A8720" s="20"/>
      <c r="B8720" s="21"/>
      <c r="C8720" s="22"/>
      <c r="D8720" s="23"/>
      <c r="E8720" s="22"/>
      <c r="F8720" s="23"/>
      <c r="G8720" s="24"/>
      <c r="H8720" s="22"/>
      <c r="I8720" s="22"/>
      <c r="J8720" s="22"/>
      <c r="K8720" s="22"/>
      <c r="L8720" s="66"/>
      <c r="M8720" s="67"/>
      <c r="N8720" s="22"/>
      <c r="O8720" s="22"/>
      <c r="P8720" s="25"/>
      <c r="Q8720" s="26"/>
    </row>
    <row r="8721" spans="1:17" x14ac:dyDescent="0.25">
      <c r="A8721" s="20"/>
      <c r="B8721" s="21"/>
      <c r="C8721" s="22"/>
      <c r="D8721" s="23"/>
      <c r="E8721" s="22"/>
      <c r="F8721" s="23"/>
      <c r="G8721" s="24"/>
      <c r="H8721" s="22"/>
      <c r="I8721" s="22"/>
      <c r="J8721" s="22"/>
      <c r="K8721" s="22"/>
      <c r="L8721" s="66"/>
      <c r="M8721" s="67"/>
      <c r="N8721" s="22"/>
      <c r="O8721" s="22"/>
      <c r="P8721" s="25"/>
      <c r="Q8721" s="26"/>
    </row>
    <row r="8722" spans="1:17" x14ac:dyDescent="0.25">
      <c r="A8722" s="20"/>
      <c r="B8722" s="21"/>
      <c r="C8722" s="22"/>
      <c r="D8722" s="23"/>
      <c r="E8722" s="22"/>
      <c r="F8722" s="23"/>
      <c r="G8722" s="24"/>
      <c r="H8722" s="22"/>
      <c r="I8722" s="22"/>
      <c r="J8722" s="22"/>
      <c r="K8722" s="22"/>
      <c r="L8722" s="66"/>
      <c r="M8722" s="67"/>
      <c r="N8722" s="22"/>
      <c r="O8722" s="22"/>
      <c r="P8722" s="25"/>
      <c r="Q8722" s="26"/>
    </row>
    <row r="8723" spans="1:17" x14ac:dyDescent="0.25">
      <c r="A8723" s="20"/>
      <c r="B8723" s="21"/>
      <c r="C8723" s="22"/>
      <c r="D8723" s="23"/>
      <c r="E8723" s="22"/>
      <c r="F8723" s="23"/>
      <c r="G8723" s="24"/>
      <c r="H8723" s="22"/>
      <c r="I8723" s="22"/>
      <c r="J8723" s="22"/>
      <c r="K8723" s="22"/>
      <c r="L8723" s="66"/>
      <c r="M8723" s="67"/>
      <c r="N8723" s="22"/>
      <c r="O8723" s="22"/>
      <c r="P8723" s="25"/>
      <c r="Q8723" s="26"/>
    </row>
    <row r="8724" spans="1:17" x14ac:dyDescent="0.25">
      <c r="A8724" s="20"/>
      <c r="B8724" s="21"/>
      <c r="C8724" s="22"/>
      <c r="D8724" s="23"/>
      <c r="E8724" s="22"/>
      <c r="F8724" s="23"/>
      <c r="G8724" s="24"/>
      <c r="H8724" s="22"/>
      <c r="I8724" s="22"/>
      <c r="J8724" s="22"/>
      <c r="K8724" s="22"/>
      <c r="L8724" s="66"/>
      <c r="M8724" s="67"/>
      <c r="N8724" s="22"/>
      <c r="O8724" s="22"/>
      <c r="P8724" s="25"/>
      <c r="Q8724" s="26"/>
    </row>
    <row r="8725" spans="1:17" x14ac:dyDescent="0.25">
      <c r="A8725" s="20"/>
      <c r="B8725" s="21"/>
      <c r="C8725" s="22"/>
      <c r="D8725" s="23"/>
      <c r="E8725" s="22"/>
      <c r="F8725" s="23"/>
      <c r="G8725" s="24"/>
      <c r="H8725" s="22"/>
      <c r="I8725" s="22"/>
      <c r="J8725" s="22"/>
      <c r="K8725" s="22"/>
      <c r="L8725" s="66"/>
      <c r="M8725" s="67"/>
      <c r="N8725" s="22"/>
      <c r="O8725" s="22"/>
      <c r="P8725" s="25"/>
      <c r="Q8725" s="26"/>
    </row>
    <row r="8726" spans="1:17" x14ac:dyDescent="0.25">
      <c r="A8726" s="20"/>
      <c r="B8726" s="21"/>
      <c r="C8726" s="22"/>
      <c r="D8726" s="23"/>
      <c r="E8726" s="22"/>
      <c r="F8726" s="23"/>
      <c r="G8726" s="24"/>
      <c r="H8726" s="22"/>
      <c r="I8726" s="22"/>
      <c r="J8726" s="22"/>
      <c r="K8726" s="22"/>
      <c r="L8726" s="66"/>
      <c r="M8726" s="67"/>
      <c r="N8726" s="22"/>
      <c r="O8726" s="22"/>
      <c r="P8726" s="25"/>
      <c r="Q8726" s="26"/>
    </row>
    <row r="8727" spans="1:17" x14ac:dyDescent="0.25">
      <c r="A8727" s="20"/>
      <c r="B8727" s="21"/>
      <c r="C8727" s="22"/>
      <c r="D8727" s="23"/>
      <c r="E8727" s="22"/>
      <c r="F8727" s="23"/>
      <c r="G8727" s="24"/>
      <c r="H8727" s="22"/>
      <c r="I8727" s="22"/>
      <c r="J8727" s="22"/>
      <c r="K8727" s="22"/>
      <c r="L8727" s="66"/>
      <c r="M8727" s="67"/>
      <c r="N8727" s="22"/>
      <c r="O8727" s="22"/>
      <c r="P8727" s="25"/>
      <c r="Q8727" s="26"/>
    </row>
    <row r="8728" spans="1:17" x14ac:dyDescent="0.25">
      <c r="A8728" s="20"/>
      <c r="B8728" s="21"/>
      <c r="C8728" s="22"/>
      <c r="D8728" s="23"/>
      <c r="E8728" s="22"/>
      <c r="F8728" s="23"/>
      <c r="G8728" s="24"/>
      <c r="H8728" s="22"/>
      <c r="I8728" s="22"/>
      <c r="J8728" s="22"/>
      <c r="K8728" s="22"/>
      <c r="L8728" s="66"/>
      <c r="M8728" s="67"/>
      <c r="N8728" s="22"/>
      <c r="O8728" s="22"/>
      <c r="P8728" s="25"/>
      <c r="Q8728" s="26"/>
    </row>
    <row r="8729" spans="1:17" x14ac:dyDescent="0.25">
      <c r="A8729" s="20"/>
      <c r="B8729" s="21"/>
      <c r="C8729" s="22"/>
      <c r="D8729" s="23"/>
      <c r="E8729" s="22"/>
      <c r="F8729" s="23"/>
      <c r="G8729" s="24"/>
      <c r="H8729" s="22"/>
      <c r="I8729" s="22"/>
      <c r="J8729" s="22"/>
      <c r="K8729" s="22"/>
      <c r="L8729" s="66"/>
      <c r="M8729" s="67"/>
      <c r="N8729" s="22"/>
      <c r="O8729" s="22"/>
      <c r="P8729" s="25"/>
      <c r="Q8729" s="26"/>
    </row>
    <row r="8730" spans="1:17" x14ac:dyDescent="0.25">
      <c r="A8730" s="20"/>
      <c r="B8730" s="21"/>
      <c r="C8730" s="22"/>
      <c r="D8730" s="23"/>
      <c r="E8730" s="22"/>
      <c r="F8730" s="23"/>
      <c r="G8730" s="24"/>
      <c r="H8730" s="22"/>
      <c r="I8730" s="22"/>
      <c r="J8730" s="22"/>
      <c r="K8730" s="22"/>
      <c r="L8730" s="66"/>
      <c r="M8730" s="67"/>
      <c r="N8730" s="22"/>
      <c r="O8730" s="22"/>
      <c r="P8730" s="25"/>
      <c r="Q8730" s="26"/>
    </row>
    <row r="8731" spans="1:17" x14ac:dyDescent="0.25">
      <c r="A8731" s="20"/>
      <c r="B8731" s="21"/>
      <c r="C8731" s="22"/>
      <c r="D8731" s="23"/>
      <c r="E8731" s="22"/>
      <c r="F8731" s="23"/>
      <c r="G8731" s="24"/>
      <c r="H8731" s="22"/>
      <c r="I8731" s="22"/>
      <c r="J8731" s="22"/>
      <c r="K8731" s="22"/>
      <c r="L8731" s="66"/>
      <c r="M8731" s="67"/>
      <c r="N8731" s="22"/>
      <c r="O8731" s="22"/>
      <c r="P8731" s="25"/>
      <c r="Q8731" s="26"/>
    </row>
    <row r="8732" spans="1:17" x14ac:dyDescent="0.25">
      <c r="A8732" s="20"/>
      <c r="B8732" s="21"/>
      <c r="C8732" s="22"/>
      <c r="D8732" s="23"/>
      <c r="E8732" s="22"/>
      <c r="F8732" s="23"/>
      <c r="G8732" s="24"/>
      <c r="H8732" s="22"/>
      <c r="I8732" s="22"/>
      <c r="J8732" s="22"/>
      <c r="K8732" s="22"/>
      <c r="L8732" s="66"/>
      <c r="M8732" s="67"/>
      <c r="N8732" s="22"/>
      <c r="O8732" s="22"/>
      <c r="P8732" s="25"/>
      <c r="Q8732" s="26"/>
    </row>
    <row r="8733" spans="1:17" x14ac:dyDescent="0.25">
      <c r="A8733" s="20"/>
      <c r="B8733" s="21"/>
      <c r="C8733" s="22"/>
      <c r="D8733" s="23"/>
      <c r="E8733" s="22"/>
      <c r="F8733" s="23"/>
      <c r="G8733" s="24"/>
      <c r="H8733" s="22"/>
      <c r="I8733" s="22"/>
      <c r="J8733" s="22"/>
      <c r="K8733" s="22"/>
      <c r="L8733" s="66"/>
      <c r="M8733" s="67"/>
      <c r="N8733" s="22"/>
      <c r="O8733" s="22"/>
      <c r="P8733" s="25"/>
      <c r="Q8733" s="26"/>
    </row>
    <row r="8734" spans="1:17" x14ac:dyDescent="0.25">
      <c r="A8734" s="20"/>
      <c r="B8734" s="21"/>
      <c r="C8734" s="22"/>
      <c r="D8734" s="23"/>
      <c r="E8734" s="22"/>
      <c r="F8734" s="23"/>
      <c r="G8734" s="24"/>
      <c r="H8734" s="22"/>
      <c r="I8734" s="22"/>
      <c r="J8734" s="22"/>
      <c r="K8734" s="22"/>
      <c r="L8734" s="66"/>
      <c r="M8734" s="67"/>
      <c r="N8734" s="22"/>
      <c r="O8734" s="22"/>
      <c r="P8734" s="25"/>
      <c r="Q8734" s="26"/>
    </row>
    <row r="8735" spans="1:17" x14ac:dyDescent="0.25">
      <c r="A8735" s="20"/>
      <c r="B8735" s="21"/>
      <c r="C8735" s="22"/>
      <c r="D8735" s="23"/>
      <c r="E8735" s="22"/>
      <c r="F8735" s="23"/>
      <c r="G8735" s="24"/>
      <c r="H8735" s="22"/>
      <c r="I8735" s="22"/>
      <c r="J8735" s="22"/>
      <c r="K8735" s="22"/>
      <c r="L8735" s="66"/>
      <c r="M8735" s="67"/>
      <c r="N8735" s="22"/>
      <c r="O8735" s="22"/>
      <c r="P8735" s="25"/>
      <c r="Q8735" s="26"/>
    </row>
    <row r="8736" spans="1:17" x14ac:dyDescent="0.25">
      <c r="A8736" s="20"/>
      <c r="B8736" s="21"/>
      <c r="C8736" s="22"/>
      <c r="D8736" s="23"/>
      <c r="E8736" s="22"/>
      <c r="F8736" s="23"/>
      <c r="G8736" s="24"/>
      <c r="H8736" s="22"/>
      <c r="I8736" s="22"/>
      <c r="J8736" s="22"/>
      <c r="K8736" s="22"/>
      <c r="L8736" s="66"/>
      <c r="M8736" s="67"/>
      <c r="N8736" s="22"/>
      <c r="O8736" s="22"/>
      <c r="P8736" s="25"/>
      <c r="Q8736" s="26"/>
    </row>
    <row r="8737" spans="1:17" x14ac:dyDescent="0.25">
      <c r="A8737" s="20"/>
      <c r="B8737" s="21"/>
      <c r="C8737" s="22"/>
      <c r="D8737" s="23"/>
      <c r="E8737" s="22"/>
      <c r="F8737" s="23"/>
      <c r="G8737" s="24"/>
      <c r="H8737" s="22"/>
      <c r="I8737" s="22"/>
      <c r="J8737" s="22"/>
      <c r="K8737" s="22"/>
      <c r="L8737" s="66"/>
      <c r="M8737" s="67"/>
      <c r="N8737" s="22"/>
      <c r="O8737" s="22"/>
      <c r="P8737" s="25"/>
      <c r="Q8737" s="26"/>
    </row>
    <row r="8738" spans="1:17" x14ac:dyDescent="0.25">
      <c r="A8738" s="20"/>
      <c r="B8738" s="21"/>
      <c r="C8738" s="22"/>
      <c r="D8738" s="23"/>
      <c r="E8738" s="22"/>
      <c r="F8738" s="23"/>
      <c r="G8738" s="24"/>
      <c r="H8738" s="22"/>
      <c r="I8738" s="22"/>
      <c r="J8738" s="22"/>
      <c r="K8738" s="22"/>
      <c r="L8738" s="66"/>
      <c r="M8738" s="67"/>
      <c r="N8738" s="22"/>
      <c r="O8738" s="22"/>
      <c r="P8738" s="25"/>
      <c r="Q8738" s="26"/>
    </row>
    <row r="8739" spans="1:17" x14ac:dyDescent="0.25">
      <c r="A8739" s="20"/>
      <c r="B8739" s="21"/>
      <c r="C8739" s="22"/>
      <c r="D8739" s="23"/>
      <c r="E8739" s="22"/>
      <c r="F8739" s="23"/>
      <c r="G8739" s="24"/>
      <c r="H8739" s="22"/>
      <c r="I8739" s="22"/>
      <c r="J8739" s="22"/>
      <c r="K8739" s="22"/>
      <c r="L8739" s="66"/>
      <c r="M8739" s="67"/>
      <c r="N8739" s="22"/>
      <c r="O8739" s="22"/>
      <c r="P8739" s="25"/>
      <c r="Q8739" s="26"/>
    </row>
    <row r="8740" spans="1:17" x14ac:dyDescent="0.25">
      <c r="A8740" s="20"/>
      <c r="B8740" s="21"/>
      <c r="C8740" s="22"/>
      <c r="D8740" s="23"/>
      <c r="E8740" s="22"/>
      <c r="F8740" s="23"/>
      <c r="G8740" s="24"/>
      <c r="H8740" s="22"/>
      <c r="I8740" s="22"/>
      <c r="J8740" s="22"/>
      <c r="K8740" s="22"/>
      <c r="L8740" s="66"/>
      <c r="M8740" s="67"/>
      <c r="N8740" s="22"/>
      <c r="O8740" s="22"/>
      <c r="P8740" s="25"/>
      <c r="Q8740" s="26"/>
    </row>
    <row r="8741" spans="1:17" x14ac:dyDescent="0.25">
      <c r="A8741" s="20"/>
      <c r="B8741" s="21"/>
      <c r="C8741" s="22"/>
      <c r="D8741" s="23"/>
      <c r="E8741" s="22"/>
      <c r="F8741" s="23"/>
      <c r="G8741" s="24"/>
      <c r="H8741" s="22"/>
      <c r="I8741" s="22"/>
      <c r="J8741" s="22"/>
      <c r="K8741" s="22"/>
      <c r="L8741" s="66"/>
      <c r="M8741" s="67"/>
      <c r="N8741" s="22"/>
      <c r="O8741" s="22"/>
      <c r="P8741" s="25"/>
      <c r="Q8741" s="26"/>
    </row>
    <row r="8742" spans="1:17" x14ac:dyDescent="0.25">
      <c r="A8742" s="20"/>
      <c r="B8742" s="21"/>
      <c r="C8742" s="22"/>
      <c r="D8742" s="23"/>
      <c r="E8742" s="22"/>
      <c r="F8742" s="23"/>
      <c r="G8742" s="24"/>
      <c r="H8742" s="22"/>
      <c r="I8742" s="22"/>
      <c r="J8742" s="22"/>
      <c r="K8742" s="22"/>
      <c r="L8742" s="66"/>
      <c r="M8742" s="67"/>
      <c r="N8742" s="22"/>
      <c r="O8742" s="22"/>
      <c r="P8742" s="25"/>
      <c r="Q8742" s="26"/>
    </row>
    <row r="8743" spans="1:17" x14ac:dyDescent="0.25">
      <c r="A8743" s="20"/>
      <c r="B8743" s="21"/>
      <c r="C8743" s="22"/>
      <c r="D8743" s="23"/>
      <c r="E8743" s="22"/>
      <c r="F8743" s="23"/>
      <c r="G8743" s="24"/>
      <c r="H8743" s="22"/>
      <c r="I8743" s="22"/>
      <c r="J8743" s="22"/>
      <c r="K8743" s="22"/>
      <c r="L8743" s="66"/>
      <c r="M8743" s="67"/>
      <c r="N8743" s="22"/>
      <c r="O8743" s="22"/>
      <c r="P8743" s="25"/>
      <c r="Q8743" s="26"/>
    </row>
    <row r="8744" spans="1:17" x14ac:dyDescent="0.25">
      <c r="A8744" s="20"/>
      <c r="B8744" s="21"/>
      <c r="C8744" s="22"/>
      <c r="D8744" s="23"/>
      <c r="E8744" s="22"/>
      <c r="F8744" s="23"/>
      <c r="G8744" s="24"/>
      <c r="H8744" s="22"/>
      <c r="I8744" s="22"/>
      <c r="J8744" s="22"/>
      <c r="K8744" s="22"/>
      <c r="L8744" s="66"/>
      <c r="M8744" s="67"/>
      <c r="N8744" s="22"/>
      <c r="O8744" s="22"/>
      <c r="P8744" s="25"/>
      <c r="Q8744" s="26"/>
    </row>
    <row r="8745" spans="1:17" x14ac:dyDescent="0.25">
      <c r="A8745" s="20"/>
      <c r="B8745" s="21"/>
      <c r="C8745" s="22"/>
      <c r="D8745" s="23"/>
      <c r="E8745" s="22"/>
      <c r="F8745" s="23"/>
      <c r="G8745" s="24"/>
      <c r="H8745" s="22"/>
      <c r="I8745" s="22"/>
      <c r="J8745" s="22"/>
      <c r="K8745" s="22"/>
      <c r="L8745" s="66"/>
      <c r="M8745" s="67"/>
      <c r="N8745" s="22"/>
      <c r="O8745" s="22"/>
      <c r="P8745" s="25"/>
      <c r="Q8745" s="26"/>
    </row>
    <row r="8746" spans="1:17" x14ac:dyDescent="0.25">
      <c r="A8746" s="20"/>
      <c r="B8746" s="21"/>
      <c r="C8746" s="22"/>
      <c r="D8746" s="23"/>
      <c r="E8746" s="22"/>
      <c r="F8746" s="23"/>
      <c r="G8746" s="24"/>
      <c r="H8746" s="22"/>
      <c r="I8746" s="22"/>
      <c r="J8746" s="22"/>
      <c r="K8746" s="22"/>
      <c r="L8746" s="66"/>
      <c r="M8746" s="67"/>
      <c r="N8746" s="22"/>
      <c r="O8746" s="22"/>
      <c r="P8746" s="25"/>
      <c r="Q8746" s="26"/>
    </row>
    <row r="8747" spans="1:17" x14ac:dyDescent="0.25">
      <c r="A8747" s="20"/>
      <c r="B8747" s="21"/>
      <c r="C8747" s="22"/>
      <c r="D8747" s="23"/>
      <c r="E8747" s="22"/>
      <c r="F8747" s="23"/>
      <c r="G8747" s="24"/>
      <c r="H8747" s="22"/>
      <c r="I8747" s="22"/>
      <c r="J8747" s="22"/>
      <c r="K8747" s="22"/>
      <c r="L8747" s="66"/>
      <c r="M8747" s="67"/>
      <c r="N8747" s="22"/>
      <c r="O8747" s="22"/>
      <c r="P8747" s="25"/>
      <c r="Q8747" s="26"/>
    </row>
    <row r="8748" spans="1:17" x14ac:dyDescent="0.25">
      <c r="A8748" s="20"/>
      <c r="B8748" s="21"/>
      <c r="C8748" s="22"/>
      <c r="D8748" s="23"/>
      <c r="E8748" s="22"/>
      <c r="F8748" s="23"/>
      <c r="G8748" s="24"/>
      <c r="H8748" s="22"/>
      <c r="I8748" s="22"/>
      <c r="J8748" s="22"/>
      <c r="K8748" s="22"/>
      <c r="L8748" s="66"/>
      <c r="M8748" s="67"/>
      <c r="N8748" s="22"/>
      <c r="O8748" s="22"/>
      <c r="P8748" s="25"/>
      <c r="Q8748" s="26"/>
    </row>
    <row r="8749" spans="1:17" x14ac:dyDescent="0.25">
      <c r="A8749" s="20"/>
      <c r="B8749" s="21"/>
      <c r="C8749" s="22"/>
      <c r="D8749" s="23"/>
      <c r="E8749" s="22"/>
      <c r="F8749" s="23"/>
      <c r="G8749" s="24"/>
      <c r="H8749" s="22"/>
      <c r="I8749" s="22"/>
      <c r="J8749" s="22"/>
      <c r="K8749" s="22"/>
      <c r="L8749" s="66"/>
      <c r="M8749" s="67"/>
      <c r="N8749" s="22"/>
      <c r="O8749" s="22"/>
      <c r="P8749" s="25"/>
      <c r="Q8749" s="26"/>
    </row>
    <row r="8750" spans="1:17" x14ac:dyDescent="0.25">
      <c r="A8750" s="20"/>
      <c r="B8750" s="21"/>
      <c r="C8750" s="22"/>
      <c r="D8750" s="23"/>
      <c r="E8750" s="22"/>
      <c r="F8750" s="23"/>
      <c r="G8750" s="24"/>
      <c r="H8750" s="22"/>
      <c r="I8750" s="22"/>
      <c r="J8750" s="22"/>
      <c r="K8750" s="22"/>
      <c r="L8750" s="66"/>
      <c r="M8750" s="67"/>
      <c r="N8750" s="22"/>
      <c r="O8750" s="22"/>
      <c r="P8750" s="25"/>
      <c r="Q8750" s="26"/>
    </row>
    <row r="8751" spans="1:17" x14ac:dyDescent="0.25">
      <c r="A8751" s="20"/>
      <c r="B8751" s="21"/>
      <c r="C8751" s="22"/>
      <c r="D8751" s="23"/>
      <c r="E8751" s="22"/>
      <c r="F8751" s="23"/>
      <c r="G8751" s="24"/>
      <c r="H8751" s="22"/>
      <c r="I8751" s="22"/>
      <c r="J8751" s="22"/>
      <c r="K8751" s="22"/>
      <c r="L8751" s="66"/>
      <c r="M8751" s="67"/>
      <c r="N8751" s="22"/>
      <c r="O8751" s="22"/>
      <c r="P8751" s="25"/>
      <c r="Q8751" s="26"/>
    </row>
    <row r="8752" spans="1:17" x14ac:dyDescent="0.25">
      <c r="A8752" s="20"/>
      <c r="B8752" s="21"/>
      <c r="C8752" s="22"/>
      <c r="D8752" s="23"/>
      <c r="E8752" s="22"/>
      <c r="F8752" s="23"/>
      <c r="G8752" s="24"/>
      <c r="H8752" s="22"/>
      <c r="I8752" s="22"/>
      <c r="J8752" s="22"/>
      <c r="K8752" s="22"/>
      <c r="L8752" s="66"/>
      <c r="M8752" s="67"/>
      <c r="N8752" s="22"/>
      <c r="O8752" s="22"/>
      <c r="P8752" s="25"/>
      <c r="Q8752" s="26"/>
    </row>
    <row r="8753" spans="1:17" x14ac:dyDescent="0.25">
      <c r="A8753" s="20"/>
      <c r="B8753" s="21"/>
      <c r="C8753" s="22"/>
      <c r="D8753" s="23"/>
      <c r="E8753" s="22"/>
      <c r="F8753" s="23"/>
      <c r="G8753" s="24"/>
      <c r="H8753" s="22"/>
      <c r="I8753" s="22"/>
      <c r="J8753" s="22"/>
      <c r="K8753" s="22"/>
      <c r="L8753" s="66"/>
      <c r="M8753" s="67"/>
      <c r="N8753" s="22"/>
      <c r="O8753" s="22"/>
      <c r="P8753" s="25"/>
      <c r="Q8753" s="26"/>
    </row>
    <row r="8754" spans="1:17" x14ac:dyDescent="0.25">
      <c r="A8754" s="20"/>
      <c r="B8754" s="21"/>
      <c r="C8754" s="22"/>
      <c r="D8754" s="23"/>
      <c r="E8754" s="22"/>
      <c r="F8754" s="23"/>
      <c r="G8754" s="24"/>
      <c r="H8754" s="22"/>
      <c r="I8754" s="22"/>
      <c r="J8754" s="22"/>
      <c r="K8754" s="22"/>
      <c r="L8754" s="66"/>
      <c r="M8754" s="67"/>
      <c r="N8754" s="22"/>
      <c r="O8754" s="22"/>
      <c r="P8754" s="25"/>
      <c r="Q8754" s="26"/>
    </row>
    <row r="8755" spans="1:17" x14ac:dyDescent="0.25">
      <c r="A8755" s="20"/>
      <c r="B8755" s="21"/>
      <c r="C8755" s="22"/>
      <c r="D8755" s="23"/>
      <c r="E8755" s="22"/>
      <c r="F8755" s="23"/>
      <c r="G8755" s="24"/>
      <c r="H8755" s="22"/>
      <c r="I8755" s="22"/>
      <c r="J8755" s="22"/>
      <c r="K8755" s="22"/>
      <c r="L8755" s="66"/>
      <c r="M8755" s="67"/>
      <c r="N8755" s="22"/>
      <c r="O8755" s="22"/>
      <c r="P8755" s="25"/>
      <c r="Q8755" s="26"/>
    </row>
    <row r="8756" spans="1:17" x14ac:dyDescent="0.25">
      <c r="A8756" s="20"/>
      <c r="B8756" s="21"/>
      <c r="C8756" s="22"/>
      <c r="D8756" s="23"/>
      <c r="E8756" s="22"/>
      <c r="F8756" s="23"/>
      <c r="G8756" s="24"/>
      <c r="H8756" s="22"/>
      <c r="I8756" s="22"/>
      <c r="J8756" s="22"/>
      <c r="K8756" s="22"/>
      <c r="L8756" s="66"/>
      <c r="M8756" s="67"/>
      <c r="N8756" s="22"/>
      <c r="O8756" s="22"/>
      <c r="P8756" s="25"/>
      <c r="Q8756" s="26"/>
    </row>
    <row r="8757" spans="1:17" x14ac:dyDescent="0.25">
      <c r="A8757" s="20"/>
      <c r="B8757" s="21"/>
      <c r="C8757" s="22"/>
      <c r="D8757" s="23"/>
      <c r="E8757" s="22"/>
      <c r="F8757" s="23"/>
      <c r="G8757" s="24"/>
      <c r="H8757" s="22"/>
      <c r="I8757" s="22"/>
      <c r="J8757" s="22"/>
      <c r="K8757" s="22"/>
      <c r="L8757" s="66"/>
      <c r="M8757" s="67"/>
      <c r="N8757" s="22"/>
      <c r="O8757" s="22"/>
      <c r="P8757" s="25"/>
      <c r="Q8757" s="26"/>
    </row>
    <row r="8758" spans="1:17" x14ac:dyDescent="0.25">
      <c r="A8758" s="20"/>
      <c r="B8758" s="21"/>
      <c r="C8758" s="22"/>
      <c r="D8758" s="23"/>
      <c r="E8758" s="22"/>
      <c r="F8758" s="23"/>
      <c r="G8758" s="24"/>
      <c r="H8758" s="22"/>
      <c r="I8758" s="22"/>
      <c r="J8758" s="22"/>
      <c r="K8758" s="22"/>
      <c r="L8758" s="66"/>
      <c r="M8758" s="67"/>
      <c r="N8758" s="22"/>
      <c r="O8758" s="22"/>
      <c r="P8758" s="25"/>
      <c r="Q8758" s="26"/>
    </row>
    <row r="8759" spans="1:17" x14ac:dyDescent="0.25">
      <c r="A8759" s="20"/>
      <c r="B8759" s="21"/>
      <c r="C8759" s="22"/>
      <c r="D8759" s="23"/>
      <c r="E8759" s="22"/>
      <c r="F8759" s="23"/>
      <c r="G8759" s="24"/>
      <c r="H8759" s="22"/>
      <c r="I8759" s="22"/>
      <c r="J8759" s="22"/>
      <c r="K8759" s="22"/>
      <c r="L8759" s="66"/>
      <c r="M8759" s="67"/>
      <c r="N8759" s="22"/>
      <c r="O8759" s="22"/>
      <c r="P8759" s="25"/>
      <c r="Q8759" s="26"/>
    </row>
    <row r="8760" spans="1:17" x14ac:dyDescent="0.25">
      <c r="A8760" s="20"/>
      <c r="B8760" s="21"/>
      <c r="C8760" s="22"/>
      <c r="D8760" s="23"/>
      <c r="E8760" s="22"/>
      <c r="F8760" s="23"/>
      <c r="G8760" s="24"/>
      <c r="H8760" s="22"/>
      <c r="I8760" s="22"/>
      <c r="J8760" s="22"/>
      <c r="K8760" s="22"/>
      <c r="L8760" s="66"/>
      <c r="M8760" s="67"/>
      <c r="N8760" s="22"/>
      <c r="O8760" s="22"/>
      <c r="P8760" s="25"/>
      <c r="Q8760" s="26"/>
    </row>
    <row r="8761" spans="1:17" x14ac:dyDescent="0.25">
      <c r="A8761" s="20"/>
      <c r="B8761" s="21"/>
      <c r="C8761" s="22"/>
      <c r="D8761" s="23"/>
      <c r="E8761" s="22"/>
      <c r="F8761" s="23"/>
      <c r="G8761" s="24"/>
      <c r="H8761" s="22"/>
      <c r="I8761" s="22"/>
      <c r="J8761" s="22"/>
      <c r="K8761" s="22"/>
      <c r="L8761" s="66"/>
      <c r="M8761" s="67"/>
      <c r="N8761" s="22"/>
      <c r="O8761" s="22"/>
      <c r="P8761" s="25"/>
      <c r="Q8761" s="26"/>
    </row>
    <row r="8762" spans="1:17" x14ac:dyDescent="0.25">
      <c r="A8762" s="20"/>
      <c r="B8762" s="21"/>
      <c r="C8762" s="22"/>
      <c r="D8762" s="23"/>
      <c r="E8762" s="22"/>
      <c r="F8762" s="23"/>
      <c r="G8762" s="24"/>
      <c r="H8762" s="22"/>
      <c r="I8762" s="22"/>
      <c r="J8762" s="22"/>
      <c r="K8762" s="22"/>
      <c r="L8762" s="66"/>
      <c r="M8762" s="67"/>
      <c r="N8762" s="22"/>
      <c r="O8762" s="22"/>
      <c r="P8762" s="25"/>
      <c r="Q8762" s="26"/>
    </row>
    <row r="8763" spans="1:17" x14ac:dyDescent="0.25">
      <c r="A8763" s="20"/>
      <c r="B8763" s="21"/>
      <c r="C8763" s="22"/>
      <c r="D8763" s="23"/>
      <c r="E8763" s="22"/>
      <c r="F8763" s="23"/>
      <c r="G8763" s="24"/>
      <c r="H8763" s="22"/>
      <c r="I8763" s="22"/>
      <c r="J8763" s="22"/>
      <c r="K8763" s="22"/>
      <c r="L8763" s="66"/>
      <c r="M8763" s="67"/>
      <c r="N8763" s="22"/>
      <c r="O8763" s="22"/>
      <c r="P8763" s="25"/>
      <c r="Q8763" s="26"/>
    </row>
    <row r="8764" spans="1:17" x14ac:dyDescent="0.25">
      <c r="A8764" s="20"/>
      <c r="B8764" s="21"/>
      <c r="C8764" s="22"/>
      <c r="D8764" s="23"/>
      <c r="E8764" s="22"/>
      <c r="F8764" s="23"/>
      <c r="G8764" s="24"/>
      <c r="H8764" s="22"/>
      <c r="I8764" s="22"/>
      <c r="J8764" s="22"/>
      <c r="K8764" s="22"/>
      <c r="L8764" s="66"/>
      <c r="M8764" s="67"/>
      <c r="N8764" s="22"/>
      <c r="O8764" s="22"/>
      <c r="P8764" s="25"/>
      <c r="Q8764" s="26"/>
    </row>
    <row r="8765" spans="1:17" x14ac:dyDescent="0.25">
      <c r="A8765" s="20"/>
      <c r="B8765" s="21"/>
      <c r="C8765" s="22"/>
      <c r="D8765" s="23"/>
      <c r="E8765" s="22"/>
      <c r="F8765" s="23"/>
      <c r="G8765" s="24"/>
      <c r="H8765" s="22"/>
      <c r="I8765" s="22"/>
      <c r="J8765" s="22"/>
      <c r="K8765" s="22"/>
      <c r="L8765" s="66"/>
      <c r="M8765" s="67"/>
      <c r="N8765" s="22"/>
      <c r="O8765" s="22"/>
      <c r="P8765" s="25"/>
      <c r="Q8765" s="26"/>
    </row>
    <row r="8766" spans="1:17" x14ac:dyDescent="0.25">
      <c r="A8766" s="20"/>
      <c r="B8766" s="21"/>
      <c r="C8766" s="22"/>
      <c r="D8766" s="23"/>
      <c r="E8766" s="22"/>
      <c r="F8766" s="23"/>
      <c r="G8766" s="24"/>
      <c r="H8766" s="22"/>
      <c r="I8766" s="22"/>
      <c r="J8766" s="22"/>
      <c r="K8766" s="22"/>
      <c r="L8766" s="66"/>
      <c r="M8766" s="67"/>
      <c r="N8766" s="22"/>
      <c r="O8766" s="22"/>
      <c r="P8766" s="25"/>
      <c r="Q8766" s="26"/>
    </row>
    <row r="8767" spans="1:17" x14ac:dyDescent="0.25">
      <c r="A8767" s="20"/>
      <c r="B8767" s="21"/>
      <c r="C8767" s="22"/>
      <c r="D8767" s="23"/>
      <c r="E8767" s="22"/>
      <c r="F8767" s="23"/>
      <c r="G8767" s="24"/>
      <c r="H8767" s="22"/>
      <c r="I8767" s="22"/>
      <c r="J8767" s="22"/>
      <c r="K8767" s="22"/>
      <c r="L8767" s="66"/>
      <c r="M8767" s="67"/>
      <c r="N8767" s="22"/>
      <c r="O8767" s="22"/>
      <c r="P8767" s="25"/>
      <c r="Q8767" s="26"/>
    </row>
    <row r="8768" spans="1:17" x14ac:dyDescent="0.25">
      <c r="A8768" s="20"/>
      <c r="B8768" s="21"/>
      <c r="C8768" s="22"/>
      <c r="D8768" s="23"/>
      <c r="E8768" s="22"/>
      <c r="F8768" s="23"/>
      <c r="G8768" s="24"/>
      <c r="H8768" s="22"/>
      <c r="I8768" s="22"/>
      <c r="J8768" s="22"/>
      <c r="K8768" s="22"/>
      <c r="L8768" s="66"/>
      <c r="M8768" s="67"/>
      <c r="N8768" s="22"/>
      <c r="O8768" s="22"/>
      <c r="P8768" s="25"/>
      <c r="Q8768" s="26"/>
    </row>
    <row r="8769" spans="1:17" x14ac:dyDescent="0.25">
      <c r="A8769" s="20"/>
      <c r="B8769" s="21"/>
      <c r="C8769" s="22"/>
      <c r="D8769" s="23"/>
      <c r="E8769" s="22"/>
      <c r="F8769" s="23"/>
      <c r="G8769" s="24"/>
      <c r="H8769" s="22"/>
      <c r="I8769" s="22"/>
      <c r="J8769" s="22"/>
      <c r="K8769" s="22"/>
      <c r="L8769" s="66"/>
      <c r="M8769" s="67"/>
      <c r="N8769" s="22"/>
      <c r="O8769" s="22"/>
      <c r="P8769" s="25"/>
      <c r="Q8769" s="26"/>
    </row>
    <row r="8770" spans="1:17" x14ac:dyDescent="0.25">
      <c r="A8770" s="20"/>
      <c r="B8770" s="21"/>
      <c r="C8770" s="22"/>
      <c r="D8770" s="23"/>
      <c r="E8770" s="22"/>
      <c r="F8770" s="23"/>
      <c r="G8770" s="24"/>
      <c r="H8770" s="22"/>
      <c r="I8770" s="22"/>
      <c r="J8770" s="22"/>
      <c r="K8770" s="22"/>
      <c r="L8770" s="66"/>
      <c r="M8770" s="67"/>
      <c r="N8770" s="22"/>
      <c r="O8770" s="22"/>
      <c r="P8770" s="25"/>
      <c r="Q8770" s="26"/>
    </row>
    <row r="8771" spans="1:17" x14ac:dyDescent="0.25">
      <c r="A8771" s="20"/>
      <c r="B8771" s="21"/>
      <c r="C8771" s="22"/>
      <c r="D8771" s="23"/>
      <c r="E8771" s="22"/>
      <c r="F8771" s="23"/>
      <c r="G8771" s="24"/>
      <c r="H8771" s="22"/>
      <c r="I8771" s="22"/>
      <c r="J8771" s="22"/>
      <c r="K8771" s="22"/>
      <c r="L8771" s="66"/>
      <c r="M8771" s="67"/>
      <c r="N8771" s="22"/>
      <c r="O8771" s="22"/>
      <c r="P8771" s="25"/>
      <c r="Q8771" s="26"/>
    </row>
    <row r="8772" spans="1:17" x14ac:dyDescent="0.25">
      <c r="A8772" s="20"/>
      <c r="B8772" s="21"/>
      <c r="C8772" s="22"/>
      <c r="D8772" s="23"/>
      <c r="E8772" s="22"/>
      <c r="F8772" s="23"/>
      <c r="G8772" s="24"/>
      <c r="H8772" s="22"/>
      <c r="I8772" s="22"/>
      <c r="J8772" s="22"/>
      <c r="K8772" s="22"/>
      <c r="L8772" s="66"/>
      <c r="M8772" s="67"/>
      <c r="N8772" s="22"/>
      <c r="O8772" s="22"/>
      <c r="P8772" s="25"/>
      <c r="Q8772" s="26"/>
    </row>
    <row r="8773" spans="1:17" x14ac:dyDescent="0.25">
      <c r="A8773" s="20"/>
      <c r="B8773" s="21"/>
      <c r="C8773" s="22"/>
      <c r="D8773" s="23"/>
      <c r="E8773" s="22"/>
      <c r="F8773" s="23"/>
      <c r="G8773" s="24"/>
      <c r="H8773" s="22"/>
      <c r="I8773" s="22"/>
      <c r="J8773" s="22"/>
      <c r="K8773" s="22"/>
      <c r="L8773" s="66"/>
      <c r="M8773" s="67"/>
      <c r="N8773" s="22"/>
      <c r="O8773" s="22"/>
      <c r="P8773" s="25"/>
      <c r="Q8773" s="26"/>
    </row>
    <row r="8774" spans="1:17" x14ac:dyDescent="0.25">
      <c r="A8774" s="20"/>
      <c r="B8774" s="21"/>
      <c r="C8774" s="22"/>
      <c r="D8774" s="23"/>
      <c r="E8774" s="22"/>
      <c r="F8774" s="23"/>
      <c r="G8774" s="24"/>
      <c r="H8774" s="22"/>
      <c r="I8774" s="22"/>
      <c r="J8774" s="22"/>
      <c r="K8774" s="22"/>
      <c r="L8774" s="66"/>
      <c r="M8774" s="67"/>
      <c r="N8774" s="22"/>
      <c r="O8774" s="22"/>
      <c r="P8774" s="25"/>
      <c r="Q8774" s="26"/>
    </row>
    <row r="8775" spans="1:17" x14ac:dyDescent="0.25">
      <c r="A8775" s="20"/>
      <c r="B8775" s="21"/>
      <c r="C8775" s="22"/>
      <c r="D8775" s="23"/>
      <c r="E8775" s="22"/>
      <c r="F8775" s="23"/>
      <c r="G8775" s="24"/>
      <c r="H8775" s="22"/>
      <c r="I8775" s="22"/>
      <c r="J8775" s="22"/>
      <c r="K8775" s="22"/>
      <c r="L8775" s="66"/>
      <c r="M8775" s="67"/>
      <c r="N8775" s="22"/>
      <c r="O8775" s="22"/>
      <c r="P8775" s="25"/>
      <c r="Q8775" s="26"/>
    </row>
    <row r="8776" spans="1:17" x14ac:dyDescent="0.25">
      <c r="A8776" s="20"/>
      <c r="B8776" s="21"/>
      <c r="C8776" s="22"/>
      <c r="D8776" s="23"/>
      <c r="E8776" s="22"/>
      <c r="F8776" s="23"/>
      <c r="G8776" s="24"/>
      <c r="H8776" s="22"/>
      <c r="I8776" s="22"/>
      <c r="J8776" s="22"/>
      <c r="K8776" s="22"/>
      <c r="L8776" s="66"/>
      <c r="M8776" s="67"/>
      <c r="N8776" s="22"/>
      <c r="O8776" s="22"/>
      <c r="P8776" s="25"/>
      <c r="Q8776" s="26"/>
    </row>
    <row r="8777" spans="1:17" x14ac:dyDescent="0.25">
      <c r="A8777" s="20"/>
      <c r="B8777" s="21"/>
      <c r="C8777" s="22"/>
      <c r="D8777" s="23"/>
      <c r="E8777" s="22"/>
      <c r="F8777" s="23"/>
      <c r="G8777" s="24"/>
      <c r="H8777" s="22"/>
      <c r="I8777" s="22"/>
      <c r="J8777" s="22"/>
      <c r="K8777" s="22"/>
      <c r="L8777" s="66"/>
      <c r="M8777" s="67"/>
      <c r="N8777" s="22"/>
      <c r="O8777" s="22"/>
      <c r="P8777" s="25"/>
      <c r="Q8777" s="26"/>
    </row>
    <row r="8778" spans="1:17" x14ac:dyDescent="0.25">
      <c r="A8778" s="20"/>
      <c r="B8778" s="21"/>
      <c r="C8778" s="22"/>
      <c r="D8778" s="23"/>
      <c r="E8778" s="22"/>
      <c r="F8778" s="23"/>
      <c r="G8778" s="24"/>
      <c r="H8778" s="22"/>
      <c r="I8778" s="22"/>
      <c r="J8778" s="22"/>
      <c r="K8778" s="22"/>
      <c r="L8778" s="66"/>
      <c r="M8778" s="67"/>
      <c r="N8778" s="22"/>
      <c r="O8778" s="22"/>
      <c r="P8778" s="25"/>
      <c r="Q8778" s="26"/>
    </row>
    <row r="8779" spans="1:17" x14ac:dyDescent="0.25">
      <c r="A8779" s="20"/>
      <c r="B8779" s="21"/>
      <c r="C8779" s="22"/>
      <c r="D8779" s="23"/>
      <c r="E8779" s="22"/>
      <c r="F8779" s="23"/>
      <c r="G8779" s="24"/>
      <c r="H8779" s="22"/>
      <c r="I8779" s="22"/>
      <c r="J8779" s="22"/>
      <c r="K8779" s="22"/>
      <c r="L8779" s="66"/>
      <c r="M8779" s="67"/>
      <c r="N8779" s="22"/>
      <c r="O8779" s="22"/>
      <c r="P8779" s="25"/>
      <c r="Q8779" s="26"/>
    </row>
    <row r="8780" spans="1:17" x14ac:dyDescent="0.25">
      <c r="A8780" s="20"/>
      <c r="B8780" s="21"/>
      <c r="C8780" s="22"/>
      <c r="D8780" s="23"/>
      <c r="E8780" s="22"/>
      <c r="F8780" s="23"/>
      <c r="G8780" s="24"/>
      <c r="H8780" s="22"/>
      <c r="I8780" s="22"/>
      <c r="J8780" s="22"/>
      <c r="K8780" s="22"/>
      <c r="L8780" s="66"/>
      <c r="M8780" s="67"/>
      <c r="N8780" s="22"/>
      <c r="O8780" s="22"/>
      <c r="P8780" s="25"/>
      <c r="Q8780" s="26"/>
    </row>
    <row r="8781" spans="1:17" x14ac:dyDescent="0.25">
      <c r="A8781" s="20"/>
      <c r="B8781" s="21"/>
      <c r="C8781" s="22"/>
      <c r="D8781" s="23"/>
      <c r="E8781" s="22"/>
      <c r="F8781" s="23"/>
      <c r="G8781" s="24"/>
      <c r="H8781" s="22"/>
      <c r="I8781" s="22"/>
      <c r="J8781" s="22"/>
      <c r="K8781" s="22"/>
      <c r="L8781" s="66"/>
      <c r="M8781" s="67"/>
      <c r="N8781" s="22"/>
      <c r="O8781" s="22"/>
      <c r="P8781" s="25"/>
      <c r="Q8781" s="26"/>
    </row>
    <row r="8782" spans="1:17" x14ac:dyDescent="0.25">
      <c r="A8782" s="20"/>
      <c r="B8782" s="21"/>
      <c r="C8782" s="22"/>
      <c r="D8782" s="23"/>
      <c r="E8782" s="22"/>
      <c r="F8782" s="23"/>
      <c r="G8782" s="24"/>
      <c r="H8782" s="22"/>
      <c r="I8782" s="22"/>
      <c r="J8782" s="22"/>
      <c r="K8782" s="22"/>
      <c r="L8782" s="66"/>
      <c r="M8782" s="67"/>
      <c r="N8782" s="22"/>
      <c r="O8782" s="22"/>
      <c r="P8782" s="25"/>
      <c r="Q8782" s="26"/>
    </row>
    <row r="8783" spans="1:17" x14ac:dyDescent="0.25">
      <c r="A8783" s="20"/>
      <c r="B8783" s="21"/>
      <c r="C8783" s="22"/>
      <c r="D8783" s="23"/>
      <c r="E8783" s="22"/>
      <c r="F8783" s="23"/>
      <c r="G8783" s="24"/>
      <c r="H8783" s="22"/>
      <c r="I8783" s="22"/>
      <c r="J8783" s="22"/>
      <c r="K8783" s="22"/>
      <c r="L8783" s="66"/>
      <c r="M8783" s="67"/>
      <c r="N8783" s="22"/>
      <c r="O8783" s="22"/>
      <c r="P8783" s="25"/>
      <c r="Q8783" s="26"/>
    </row>
    <row r="8784" spans="1:17" x14ac:dyDescent="0.25">
      <c r="A8784" s="20"/>
      <c r="B8784" s="21"/>
      <c r="C8784" s="22"/>
      <c r="D8784" s="23"/>
      <c r="E8784" s="22"/>
      <c r="F8784" s="23"/>
      <c r="G8784" s="24"/>
      <c r="H8784" s="22"/>
      <c r="I8784" s="22"/>
      <c r="J8784" s="22"/>
      <c r="K8784" s="22"/>
      <c r="L8784" s="66"/>
      <c r="M8784" s="67"/>
      <c r="N8784" s="22"/>
      <c r="O8784" s="22"/>
      <c r="P8784" s="25"/>
      <c r="Q8784" s="26"/>
    </row>
    <row r="8785" spans="1:17" x14ac:dyDescent="0.25">
      <c r="A8785" s="20"/>
      <c r="B8785" s="21"/>
      <c r="C8785" s="22"/>
      <c r="D8785" s="23"/>
      <c r="E8785" s="22"/>
      <c r="F8785" s="23"/>
      <c r="G8785" s="24"/>
      <c r="H8785" s="22"/>
      <c r="I8785" s="22"/>
      <c r="J8785" s="22"/>
      <c r="K8785" s="22"/>
      <c r="L8785" s="66"/>
      <c r="M8785" s="67"/>
      <c r="N8785" s="22"/>
      <c r="O8785" s="22"/>
      <c r="P8785" s="25"/>
      <c r="Q8785" s="26"/>
    </row>
    <row r="8786" spans="1:17" x14ac:dyDescent="0.25">
      <c r="A8786" s="20"/>
      <c r="B8786" s="21"/>
      <c r="C8786" s="22"/>
      <c r="D8786" s="23"/>
      <c r="E8786" s="22"/>
      <c r="F8786" s="23"/>
      <c r="G8786" s="24"/>
      <c r="H8786" s="22"/>
      <c r="I8786" s="22"/>
      <c r="J8786" s="22"/>
      <c r="K8786" s="22"/>
      <c r="L8786" s="66"/>
      <c r="M8786" s="67"/>
      <c r="N8786" s="22"/>
      <c r="O8786" s="22"/>
      <c r="P8786" s="25"/>
      <c r="Q8786" s="26"/>
    </row>
    <row r="8787" spans="1:17" x14ac:dyDescent="0.25">
      <c r="A8787" s="20"/>
      <c r="B8787" s="21"/>
      <c r="C8787" s="22"/>
      <c r="D8787" s="23"/>
      <c r="E8787" s="22"/>
      <c r="F8787" s="23"/>
      <c r="G8787" s="24"/>
      <c r="H8787" s="22"/>
      <c r="I8787" s="22"/>
      <c r="J8787" s="22"/>
      <c r="K8787" s="22"/>
      <c r="L8787" s="66"/>
      <c r="M8787" s="67"/>
      <c r="N8787" s="22"/>
      <c r="O8787" s="22"/>
      <c r="P8787" s="25"/>
      <c r="Q8787" s="26"/>
    </row>
    <row r="8788" spans="1:17" x14ac:dyDescent="0.25">
      <c r="A8788" s="20"/>
      <c r="B8788" s="21"/>
      <c r="C8788" s="22"/>
      <c r="D8788" s="23"/>
      <c r="E8788" s="22"/>
      <c r="F8788" s="23"/>
      <c r="G8788" s="24"/>
      <c r="H8788" s="22"/>
      <c r="I8788" s="22"/>
      <c r="J8788" s="22"/>
      <c r="K8788" s="22"/>
      <c r="L8788" s="66"/>
      <c r="M8788" s="67"/>
      <c r="N8788" s="22"/>
      <c r="O8788" s="22"/>
      <c r="P8788" s="25"/>
      <c r="Q8788" s="26"/>
    </row>
    <row r="8789" spans="1:17" x14ac:dyDescent="0.25">
      <c r="A8789" s="20"/>
      <c r="B8789" s="21"/>
      <c r="C8789" s="22"/>
      <c r="D8789" s="23"/>
      <c r="E8789" s="22"/>
      <c r="F8789" s="23"/>
      <c r="G8789" s="24"/>
      <c r="H8789" s="22"/>
      <c r="I8789" s="22"/>
      <c r="J8789" s="22"/>
      <c r="K8789" s="22"/>
      <c r="L8789" s="66"/>
      <c r="M8789" s="67"/>
      <c r="N8789" s="22"/>
      <c r="O8789" s="22"/>
      <c r="P8789" s="25"/>
      <c r="Q8789" s="26"/>
    </row>
    <row r="8790" spans="1:17" x14ac:dyDescent="0.25">
      <c r="A8790" s="20"/>
      <c r="B8790" s="21"/>
      <c r="C8790" s="22"/>
      <c r="D8790" s="23"/>
      <c r="E8790" s="22"/>
      <c r="F8790" s="23"/>
      <c r="G8790" s="24"/>
      <c r="H8790" s="22"/>
      <c r="I8790" s="22"/>
      <c r="J8790" s="22"/>
      <c r="K8790" s="22"/>
      <c r="L8790" s="66"/>
      <c r="M8790" s="67"/>
      <c r="N8790" s="22"/>
      <c r="O8790" s="22"/>
      <c r="P8790" s="25"/>
      <c r="Q8790" s="26"/>
    </row>
    <row r="8791" spans="1:17" x14ac:dyDescent="0.25">
      <c r="A8791" s="20"/>
      <c r="B8791" s="21"/>
      <c r="C8791" s="22"/>
      <c r="D8791" s="23"/>
      <c r="E8791" s="22"/>
      <c r="F8791" s="23"/>
      <c r="G8791" s="24"/>
      <c r="H8791" s="22"/>
      <c r="I8791" s="22"/>
      <c r="J8791" s="22"/>
      <c r="K8791" s="22"/>
      <c r="L8791" s="66"/>
      <c r="M8791" s="67"/>
      <c r="N8791" s="22"/>
      <c r="O8791" s="22"/>
      <c r="P8791" s="25"/>
      <c r="Q8791" s="26"/>
    </row>
    <row r="8792" spans="1:17" x14ac:dyDescent="0.25">
      <c r="A8792" s="20"/>
      <c r="B8792" s="21"/>
      <c r="C8792" s="22"/>
      <c r="D8792" s="23"/>
      <c r="E8792" s="22"/>
      <c r="F8792" s="23"/>
      <c r="G8792" s="24"/>
      <c r="H8792" s="22"/>
      <c r="I8792" s="22"/>
      <c r="J8792" s="22"/>
      <c r="K8792" s="22"/>
      <c r="L8792" s="66"/>
      <c r="M8792" s="67"/>
      <c r="N8792" s="22"/>
      <c r="O8792" s="22"/>
      <c r="P8792" s="25"/>
      <c r="Q8792" s="26"/>
    </row>
    <row r="8793" spans="1:17" x14ac:dyDescent="0.25">
      <c r="A8793" s="20"/>
      <c r="B8793" s="21"/>
      <c r="C8793" s="22"/>
      <c r="D8793" s="23"/>
      <c r="E8793" s="22"/>
      <c r="F8793" s="23"/>
      <c r="G8793" s="24"/>
      <c r="H8793" s="22"/>
      <c r="I8793" s="22"/>
      <c r="J8793" s="22"/>
      <c r="K8793" s="22"/>
      <c r="L8793" s="66"/>
      <c r="M8793" s="67"/>
      <c r="N8793" s="22"/>
      <c r="O8793" s="22"/>
      <c r="P8793" s="25"/>
      <c r="Q8793" s="26"/>
    </row>
    <row r="8794" spans="1:17" x14ac:dyDescent="0.25">
      <c r="A8794" s="20"/>
      <c r="B8794" s="21"/>
      <c r="C8794" s="22"/>
      <c r="D8794" s="23"/>
      <c r="E8794" s="22"/>
      <c r="F8794" s="23"/>
      <c r="G8794" s="24"/>
      <c r="H8794" s="22"/>
      <c r="I8794" s="22"/>
      <c r="J8794" s="22"/>
      <c r="K8794" s="22"/>
      <c r="L8794" s="66"/>
      <c r="M8794" s="67"/>
      <c r="N8794" s="22"/>
      <c r="O8794" s="22"/>
      <c r="P8794" s="25"/>
      <c r="Q8794" s="26"/>
    </row>
    <row r="8795" spans="1:17" x14ac:dyDescent="0.25">
      <c r="A8795" s="20"/>
      <c r="B8795" s="21"/>
      <c r="C8795" s="22"/>
      <c r="D8795" s="23"/>
      <c r="E8795" s="22"/>
      <c r="F8795" s="23"/>
      <c r="G8795" s="24"/>
      <c r="H8795" s="22"/>
      <c r="I8795" s="22"/>
      <c r="J8795" s="22"/>
      <c r="K8795" s="22"/>
      <c r="L8795" s="66"/>
      <c r="M8795" s="67"/>
      <c r="N8795" s="22"/>
      <c r="O8795" s="22"/>
      <c r="P8795" s="25"/>
      <c r="Q8795" s="26"/>
    </row>
    <row r="8796" spans="1:17" x14ac:dyDescent="0.25">
      <c r="A8796" s="20"/>
      <c r="B8796" s="21"/>
      <c r="C8796" s="22"/>
      <c r="D8796" s="23"/>
      <c r="E8796" s="22"/>
      <c r="F8796" s="23"/>
      <c r="G8796" s="24"/>
      <c r="H8796" s="22"/>
      <c r="I8796" s="22"/>
      <c r="J8796" s="22"/>
      <c r="K8796" s="22"/>
      <c r="L8796" s="66"/>
      <c r="M8796" s="67"/>
      <c r="N8796" s="22"/>
      <c r="O8796" s="22"/>
      <c r="P8796" s="25"/>
      <c r="Q8796" s="26"/>
    </row>
    <row r="8797" spans="1:17" x14ac:dyDescent="0.25">
      <c r="A8797" s="20"/>
      <c r="B8797" s="21"/>
      <c r="C8797" s="22"/>
      <c r="D8797" s="23"/>
      <c r="E8797" s="22"/>
      <c r="F8797" s="23"/>
      <c r="G8797" s="24"/>
      <c r="H8797" s="22"/>
      <c r="I8797" s="22"/>
      <c r="J8797" s="22"/>
      <c r="K8797" s="22"/>
      <c r="L8797" s="66"/>
      <c r="M8797" s="67"/>
      <c r="N8797" s="22"/>
      <c r="O8797" s="22"/>
      <c r="P8797" s="25"/>
      <c r="Q8797" s="26"/>
    </row>
    <row r="8798" spans="1:17" x14ac:dyDescent="0.25">
      <c r="A8798" s="20"/>
      <c r="B8798" s="21"/>
      <c r="C8798" s="22"/>
      <c r="D8798" s="23"/>
      <c r="E8798" s="22"/>
      <c r="F8798" s="23"/>
      <c r="G8798" s="24"/>
      <c r="H8798" s="22"/>
      <c r="I8798" s="22"/>
      <c r="J8798" s="22"/>
      <c r="K8798" s="22"/>
      <c r="L8798" s="66"/>
      <c r="M8798" s="67"/>
      <c r="N8798" s="22"/>
      <c r="O8798" s="22"/>
      <c r="P8798" s="25"/>
      <c r="Q8798" s="26"/>
    </row>
    <row r="8799" spans="1:17" x14ac:dyDescent="0.25">
      <c r="A8799" s="20"/>
      <c r="B8799" s="21"/>
      <c r="C8799" s="22"/>
      <c r="D8799" s="23"/>
      <c r="E8799" s="22"/>
      <c r="F8799" s="23"/>
      <c r="G8799" s="24"/>
      <c r="H8799" s="22"/>
      <c r="I8799" s="22"/>
      <c r="J8799" s="22"/>
      <c r="K8799" s="22"/>
      <c r="L8799" s="66"/>
      <c r="M8799" s="67"/>
      <c r="N8799" s="22"/>
      <c r="O8799" s="22"/>
      <c r="P8799" s="25"/>
      <c r="Q8799" s="26"/>
    </row>
    <row r="8800" spans="1:17" x14ac:dyDescent="0.25">
      <c r="A8800" s="20"/>
      <c r="B8800" s="21"/>
      <c r="C8800" s="22"/>
      <c r="D8800" s="23"/>
      <c r="E8800" s="22"/>
      <c r="F8800" s="23"/>
      <c r="G8800" s="24"/>
      <c r="H8800" s="22"/>
      <c r="I8800" s="22"/>
      <c r="J8800" s="22"/>
      <c r="K8800" s="22"/>
      <c r="L8800" s="66"/>
      <c r="M8800" s="67"/>
      <c r="N8800" s="22"/>
      <c r="O8800" s="22"/>
      <c r="P8800" s="25"/>
      <c r="Q8800" s="26"/>
    </row>
    <row r="8801" spans="1:17" x14ac:dyDescent="0.25">
      <c r="A8801" s="20"/>
      <c r="B8801" s="21"/>
      <c r="C8801" s="22"/>
      <c r="D8801" s="23"/>
      <c r="E8801" s="22"/>
      <c r="F8801" s="23"/>
      <c r="G8801" s="24"/>
      <c r="H8801" s="22"/>
      <c r="I8801" s="22"/>
      <c r="J8801" s="22"/>
      <c r="K8801" s="22"/>
      <c r="L8801" s="66"/>
      <c r="M8801" s="67"/>
      <c r="N8801" s="22"/>
      <c r="O8801" s="22"/>
      <c r="P8801" s="25"/>
      <c r="Q8801" s="26"/>
    </row>
    <row r="8802" spans="1:17" x14ac:dyDescent="0.25">
      <c r="A8802" s="20"/>
      <c r="B8802" s="21"/>
      <c r="C8802" s="22"/>
      <c r="D8802" s="23"/>
      <c r="E8802" s="22"/>
      <c r="F8802" s="23"/>
      <c r="G8802" s="24"/>
      <c r="H8802" s="22"/>
      <c r="I8802" s="22"/>
      <c r="J8802" s="22"/>
      <c r="K8802" s="22"/>
      <c r="L8802" s="66"/>
      <c r="M8802" s="67"/>
      <c r="N8802" s="22"/>
      <c r="O8802" s="22"/>
      <c r="P8802" s="25"/>
      <c r="Q8802" s="26"/>
    </row>
    <row r="8803" spans="1:17" x14ac:dyDescent="0.25">
      <c r="A8803" s="20"/>
      <c r="B8803" s="21"/>
      <c r="C8803" s="22"/>
      <c r="D8803" s="23"/>
      <c r="E8803" s="22"/>
      <c r="F8803" s="23"/>
      <c r="G8803" s="24"/>
      <c r="H8803" s="22"/>
      <c r="I8803" s="22"/>
      <c r="J8803" s="22"/>
      <c r="K8803" s="22"/>
      <c r="L8803" s="66"/>
      <c r="M8803" s="67"/>
      <c r="N8803" s="22"/>
      <c r="O8803" s="22"/>
      <c r="P8803" s="25"/>
      <c r="Q8803" s="26"/>
    </row>
    <row r="8804" spans="1:17" x14ac:dyDescent="0.25">
      <c r="A8804" s="20"/>
      <c r="B8804" s="21"/>
      <c r="C8804" s="22"/>
      <c r="D8804" s="23"/>
      <c r="E8804" s="22"/>
      <c r="F8804" s="23"/>
      <c r="G8804" s="24"/>
      <c r="H8804" s="22"/>
      <c r="I8804" s="22"/>
      <c r="J8804" s="22"/>
      <c r="K8804" s="22"/>
      <c r="L8804" s="66"/>
      <c r="M8804" s="67"/>
      <c r="N8804" s="22"/>
      <c r="O8804" s="22"/>
      <c r="P8804" s="25"/>
      <c r="Q8804" s="26"/>
    </row>
    <row r="8805" spans="1:17" x14ac:dyDescent="0.25">
      <c r="A8805" s="20"/>
      <c r="B8805" s="21"/>
      <c r="C8805" s="22"/>
      <c r="D8805" s="23"/>
      <c r="E8805" s="22"/>
      <c r="F8805" s="23"/>
      <c r="G8805" s="24"/>
      <c r="H8805" s="22"/>
      <c r="I8805" s="22"/>
      <c r="J8805" s="22"/>
      <c r="K8805" s="22"/>
      <c r="L8805" s="66"/>
      <c r="M8805" s="67"/>
      <c r="N8805" s="22"/>
      <c r="O8805" s="22"/>
      <c r="P8805" s="25"/>
      <c r="Q8805" s="26"/>
    </row>
    <row r="8806" spans="1:17" x14ac:dyDescent="0.25">
      <c r="A8806" s="20"/>
      <c r="B8806" s="21"/>
      <c r="C8806" s="22"/>
      <c r="D8806" s="23"/>
      <c r="E8806" s="22"/>
      <c r="F8806" s="23"/>
      <c r="G8806" s="24"/>
      <c r="H8806" s="22"/>
      <c r="I8806" s="22"/>
      <c r="J8806" s="22"/>
      <c r="K8806" s="22"/>
      <c r="L8806" s="66"/>
      <c r="M8806" s="67"/>
      <c r="N8806" s="22"/>
      <c r="O8806" s="22"/>
      <c r="P8806" s="25"/>
      <c r="Q8806" s="26"/>
    </row>
    <row r="8807" spans="1:17" x14ac:dyDescent="0.25">
      <c r="A8807" s="20"/>
      <c r="B8807" s="21"/>
      <c r="C8807" s="22"/>
      <c r="D8807" s="23"/>
      <c r="E8807" s="22"/>
      <c r="F8807" s="23"/>
      <c r="G8807" s="24"/>
      <c r="H8807" s="22"/>
      <c r="I8807" s="22"/>
      <c r="J8807" s="22"/>
      <c r="K8807" s="22"/>
      <c r="L8807" s="66"/>
      <c r="M8807" s="67"/>
      <c r="N8807" s="22"/>
      <c r="O8807" s="22"/>
      <c r="P8807" s="25"/>
      <c r="Q8807" s="26"/>
    </row>
    <row r="8808" spans="1:17" x14ac:dyDescent="0.25">
      <c r="A8808" s="20"/>
      <c r="B8808" s="21"/>
      <c r="C8808" s="22"/>
      <c r="D8808" s="23"/>
      <c r="E8808" s="22"/>
      <c r="F8808" s="23"/>
      <c r="G8808" s="24"/>
      <c r="H8808" s="22"/>
      <c r="I8808" s="22"/>
      <c r="J8808" s="22"/>
      <c r="K8808" s="22"/>
      <c r="L8808" s="66"/>
      <c r="M8808" s="67"/>
      <c r="N8808" s="22"/>
      <c r="O8808" s="22"/>
      <c r="P8808" s="25"/>
      <c r="Q8808" s="26"/>
    </row>
    <row r="8809" spans="1:17" x14ac:dyDescent="0.25">
      <c r="A8809" s="20"/>
      <c r="B8809" s="21"/>
      <c r="C8809" s="22"/>
      <c r="D8809" s="23"/>
      <c r="E8809" s="22"/>
      <c r="F8809" s="23"/>
      <c r="G8809" s="24"/>
      <c r="H8809" s="22"/>
      <c r="I8809" s="22"/>
      <c r="J8809" s="22"/>
      <c r="K8809" s="22"/>
      <c r="L8809" s="66"/>
      <c r="M8809" s="67"/>
      <c r="N8809" s="22"/>
      <c r="O8809" s="22"/>
      <c r="P8809" s="25"/>
      <c r="Q8809" s="26"/>
    </row>
    <row r="8810" spans="1:17" x14ac:dyDescent="0.25">
      <c r="A8810" s="20"/>
      <c r="B8810" s="21"/>
      <c r="C8810" s="22"/>
      <c r="D8810" s="23"/>
      <c r="E8810" s="22"/>
      <c r="F8810" s="23"/>
      <c r="G8810" s="24"/>
      <c r="H8810" s="22"/>
      <c r="I8810" s="22"/>
      <c r="J8810" s="22"/>
      <c r="K8810" s="22"/>
      <c r="L8810" s="66"/>
      <c r="M8810" s="67"/>
      <c r="N8810" s="22"/>
      <c r="O8810" s="22"/>
      <c r="P8810" s="25"/>
      <c r="Q8810" s="26"/>
    </row>
    <row r="8811" spans="1:17" x14ac:dyDescent="0.25">
      <c r="A8811" s="20"/>
      <c r="B8811" s="21"/>
      <c r="C8811" s="22"/>
      <c r="D8811" s="23"/>
      <c r="E8811" s="22"/>
      <c r="F8811" s="23"/>
      <c r="G8811" s="24"/>
      <c r="H8811" s="22"/>
      <c r="I8811" s="22"/>
      <c r="J8811" s="22"/>
      <c r="K8811" s="22"/>
      <c r="L8811" s="66"/>
      <c r="M8811" s="67"/>
      <c r="N8811" s="22"/>
      <c r="O8811" s="22"/>
      <c r="P8811" s="25"/>
      <c r="Q8811" s="26"/>
    </row>
    <row r="8812" spans="1:17" x14ac:dyDescent="0.25">
      <c r="A8812" s="20"/>
      <c r="B8812" s="21"/>
      <c r="C8812" s="22"/>
      <c r="D8812" s="23"/>
      <c r="E8812" s="22"/>
      <c r="F8812" s="23"/>
      <c r="G8812" s="24"/>
      <c r="H8812" s="22"/>
      <c r="I8812" s="22"/>
      <c r="J8812" s="22"/>
      <c r="K8812" s="22"/>
      <c r="L8812" s="66"/>
      <c r="M8812" s="67"/>
      <c r="N8812" s="22"/>
      <c r="O8812" s="22"/>
      <c r="P8812" s="25"/>
      <c r="Q8812" s="26"/>
    </row>
    <row r="8813" spans="1:17" x14ac:dyDescent="0.25">
      <c r="A8813" s="20"/>
      <c r="B8813" s="21"/>
      <c r="C8813" s="22"/>
      <c r="D8813" s="23"/>
      <c r="E8813" s="22"/>
      <c r="F8813" s="23"/>
      <c r="G8813" s="24"/>
      <c r="H8813" s="22"/>
      <c r="I8813" s="22"/>
      <c r="J8813" s="22"/>
      <c r="K8813" s="22"/>
      <c r="L8813" s="66"/>
      <c r="M8813" s="67"/>
      <c r="N8813" s="22"/>
      <c r="O8813" s="22"/>
      <c r="P8813" s="25"/>
      <c r="Q8813" s="26"/>
    </row>
    <row r="8814" spans="1:17" x14ac:dyDescent="0.25">
      <c r="A8814" s="20"/>
      <c r="B8814" s="21"/>
      <c r="C8814" s="22"/>
      <c r="D8814" s="23"/>
      <c r="E8814" s="22"/>
      <c r="F8814" s="23"/>
      <c r="G8814" s="24"/>
      <c r="H8814" s="22"/>
      <c r="I8814" s="22"/>
      <c r="J8814" s="22"/>
      <c r="K8814" s="22"/>
      <c r="L8814" s="66"/>
      <c r="M8814" s="67"/>
      <c r="N8814" s="22"/>
      <c r="O8814" s="22"/>
      <c r="P8814" s="25"/>
      <c r="Q8814" s="26"/>
    </row>
    <row r="8815" spans="1:17" x14ac:dyDescent="0.25">
      <c r="A8815" s="20"/>
      <c r="B8815" s="21"/>
      <c r="C8815" s="22"/>
      <c r="D8815" s="23"/>
      <c r="E8815" s="22"/>
      <c r="F8815" s="23"/>
      <c r="G8815" s="24"/>
      <c r="H8815" s="22"/>
      <c r="I8815" s="22"/>
      <c r="J8815" s="22"/>
      <c r="K8815" s="22"/>
      <c r="L8815" s="66"/>
      <c r="M8815" s="67"/>
      <c r="N8815" s="22"/>
      <c r="O8815" s="22"/>
      <c r="P8815" s="25"/>
      <c r="Q8815" s="26"/>
    </row>
    <row r="8816" spans="1:17" x14ac:dyDescent="0.25">
      <c r="A8816" s="20"/>
      <c r="B8816" s="21"/>
      <c r="C8816" s="22"/>
      <c r="D8816" s="23"/>
      <c r="E8816" s="22"/>
      <c r="F8816" s="23"/>
      <c r="G8816" s="24"/>
      <c r="H8816" s="22"/>
      <c r="I8816" s="22"/>
      <c r="J8816" s="22"/>
      <c r="K8816" s="22"/>
      <c r="L8816" s="66"/>
      <c r="M8816" s="67"/>
      <c r="N8816" s="22"/>
      <c r="O8816" s="22"/>
      <c r="P8816" s="25"/>
      <c r="Q8816" s="26"/>
    </row>
    <row r="8817" spans="1:17" x14ac:dyDescent="0.25">
      <c r="A8817" s="20"/>
      <c r="B8817" s="21"/>
      <c r="C8817" s="22"/>
      <c r="D8817" s="23"/>
      <c r="E8817" s="22"/>
      <c r="F8817" s="23"/>
      <c r="G8817" s="24"/>
      <c r="H8817" s="22"/>
      <c r="I8817" s="22"/>
      <c r="J8817" s="22"/>
      <c r="K8817" s="22"/>
      <c r="L8817" s="66"/>
      <c r="M8817" s="67"/>
      <c r="N8817" s="22"/>
      <c r="O8817" s="22"/>
      <c r="P8817" s="25"/>
      <c r="Q8817" s="26"/>
    </row>
    <row r="8818" spans="1:17" x14ac:dyDescent="0.25">
      <c r="A8818" s="20"/>
      <c r="B8818" s="21"/>
      <c r="C8818" s="22"/>
      <c r="D8818" s="23"/>
      <c r="E8818" s="22"/>
      <c r="F8818" s="23"/>
      <c r="G8818" s="24"/>
      <c r="H8818" s="22"/>
      <c r="I8818" s="22"/>
      <c r="J8818" s="22"/>
      <c r="K8818" s="22"/>
      <c r="L8818" s="66"/>
      <c r="M8818" s="67"/>
      <c r="N8818" s="22"/>
      <c r="O8818" s="22"/>
      <c r="P8818" s="25"/>
      <c r="Q8818" s="26"/>
    </row>
    <row r="8819" spans="1:17" x14ac:dyDescent="0.25">
      <c r="A8819" s="20"/>
      <c r="B8819" s="21"/>
      <c r="C8819" s="22"/>
      <c r="D8819" s="23"/>
      <c r="E8819" s="22"/>
      <c r="F8819" s="23"/>
      <c r="G8819" s="24"/>
      <c r="H8819" s="22"/>
      <c r="I8819" s="22"/>
      <c r="J8819" s="22"/>
      <c r="K8819" s="22"/>
      <c r="L8819" s="66"/>
      <c r="M8819" s="67"/>
      <c r="N8819" s="22"/>
      <c r="O8819" s="22"/>
      <c r="P8819" s="25"/>
      <c r="Q8819" s="26"/>
    </row>
    <row r="8820" spans="1:17" x14ac:dyDescent="0.25">
      <c r="A8820" s="20"/>
      <c r="B8820" s="21"/>
      <c r="C8820" s="22"/>
      <c r="D8820" s="23"/>
      <c r="E8820" s="22"/>
      <c r="F8820" s="23"/>
      <c r="G8820" s="24"/>
      <c r="H8820" s="22"/>
      <c r="I8820" s="22"/>
      <c r="J8820" s="22"/>
      <c r="K8820" s="22"/>
      <c r="L8820" s="66"/>
      <c r="M8820" s="67"/>
      <c r="N8820" s="22"/>
      <c r="O8820" s="22"/>
      <c r="P8820" s="25"/>
      <c r="Q8820" s="26"/>
    </row>
    <row r="8821" spans="1:17" x14ac:dyDescent="0.25">
      <c r="A8821" s="20"/>
      <c r="B8821" s="21"/>
      <c r="C8821" s="22"/>
      <c r="D8821" s="23"/>
      <c r="E8821" s="22"/>
      <c r="F8821" s="23"/>
      <c r="G8821" s="24"/>
      <c r="H8821" s="22"/>
      <c r="I8821" s="22"/>
      <c r="J8821" s="22"/>
      <c r="K8821" s="22"/>
      <c r="L8821" s="66"/>
      <c r="M8821" s="67"/>
      <c r="N8821" s="22"/>
      <c r="O8821" s="22"/>
      <c r="P8821" s="25"/>
      <c r="Q8821" s="26"/>
    </row>
    <row r="8822" spans="1:17" x14ac:dyDescent="0.25">
      <c r="A8822" s="20"/>
      <c r="B8822" s="21"/>
      <c r="C8822" s="22"/>
      <c r="D8822" s="23"/>
      <c r="E8822" s="22"/>
      <c r="F8822" s="23"/>
      <c r="G8822" s="24"/>
      <c r="H8822" s="22"/>
      <c r="I8822" s="22"/>
      <c r="J8822" s="22"/>
      <c r="K8822" s="22"/>
      <c r="L8822" s="66"/>
      <c r="M8822" s="67"/>
      <c r="N8822" s="22"/>
      <c r="O8822" s="22"/>
      <c r="P8822" s="25"/>
      <c r="Q8822" s="26"/>
    </row>
    <row r="8823" spans="1:17" x14ac:dyDescent="0.25">
      <c r="A8823" s="20"/>
      <c r="B8823" s="21"/>
      <c r="C8823" s="22"/>
      <c r="D8823" s="23"/>
      <c r="E8823" s="22"/>
      <c r="F8823" s="23"/>
      <c r="G8823" s="24"/>
      <c r="H8823" s="22"/>
      <c r="I8823" s="22"/>
      <c r="J8823" s="22"/>
      <c r="K8823" s="22"/>
      <c r="L8823" s="66"/>
      <c r="M8823" s="67"/>
      <c r="N8823" s="22"/>
      <c r="O8823" s="22"/>
      <c r="P8823" s="25"/>
      <c r="Q8823" s="26"/>
    </row>
    <row r="8824" spans="1:17" x14ac:dyDescent="0.25">
      <c r="A8824" s="20"/>
      <c r="B8824" s="21"/>
      <c r="C8824" s="22"/>
      <c r="D8824" s="23"/>
      <c r="E8824" s="22"/>
      <c r="F8824" s="23"/>
      <c r="G8824" s="24"/>
      <c r="H8824" s="22"/>
      <c r="I8824" s="22"/>
      <c r="J8824" s="22"/>
      <c r="K8824" s="22"/>
      <c r="L8824" s="66"/>
      <c r="M8824" s="67"/>
      <c r="N8824" s="22"/>
      <c r="O8824" s="22"/>
      <c r="P8824" s="25"/>
      <c r="Q8824" s="26"/>
    </row>
    <row r="8825" spans="1:17" x14ac:dyDescent="0.25">
      <c r="A8825" s="20"/>
      <c r="B8825" s="21"/>
      <c r="C8825" s="22"/>
      <c r="D8825" s="23"/>
      <c r="E8825" s="22"/>
      <c r="F8825" s="23"/>
      <c r="G8825" s="24"/>
      <c r="H8825" s="22"/>
      <c r="I8825" s="22"/>
      <c r="J8825" s="22"/>
      <c r="K8825" s="22"/>
      <c r="L8825" s="66"/>
      <c r="M8825" s="67"/>
      <c r="N8825" s="22"/>
      <c r="O8825" s="22"/>
      <c r="P8825" s="25"/>
      <c r="Q8825" s="26"/>
    </row>
    <row r="8826" spans="1:17" x14ac:dyDescent="0.25">
      <c r="A8826" s="20"/>
      <c r="B8826" s="21"/>
      <c r="C8826" s="22"/>
      <c r="D8826" s="23"/>
      <c r="E8826" s="22"/>
      <c r="F8826" s="23"/>
      <c r="G8826" s="24"/>
      <c r="H8826" s="22"/>
      <c r="I8826" s="22"/>
      <c r="J8826" s="22"/>
      <c r="K8826" s="22"/>
      <c r="L8826" s="66"/>
      <c r="M8826" s="67"/>
      <c r="N8826" s="22"/>
      <c r="O8826" s="22"/>
      <c r="P8826" s="25"/>
      <c r="Q8826" s="26"/>
    </row>
    <row r="8827" spans="1:17" x14ac:dyDescent="0.25">
      <c r="A8827" s="20"/>
      <c r="B8827" s="21"/>
      <c r="C8827" s="22"/>
      <c r="D8827" s="23"/>
      <c r="E8827" s="22"/>
      <c r="F8827" s="23"/>
      <c r="G8827" s="24"/>
      <c r="H8827" s="22"/>
      <c r="I8827" s="22"/>
      <c r="J8827" s="22"/>
      <c r="K8827" s="22"/>
      <c r="L8827" s="66"/>
      <c r="M8827" s="67"/>
      <c r="N8827" s="22"/>
      <c r="O8827" s="22"/>
      <c r="P8827" s="25"/>
      <c r="Q8827" s="26"/>
    </row>
    <row r="8828" spans="1:17" x14ac:dyDescent="0.25">
      <c r="A8828" s="20"/>
      <c r="B8828" s="21"/>
      <c r="C8828" s="22"/>
      <c r="D8828" s="23"/>
      <c r="E8828" s="22"/>
      <c r="F8828" s="23"/>
      <c r="G8828" s="24"/>
      <c r="H8828" s="22"/>
      <c r="I8828" s="22"/>
      <c r="J8828" s="22"/>
      <c r="K8828" s="22"/>
      <c r="L8828" s="66"/>
      <c r="M8828" s="67"/>
      <c r="N8828" s="22"/>
      <c r="O8828" s="22"/>
      <c r="P8828" s="25"/>
      <c r="Q8828" s="26"/>
    </row>
    <row r="8829" spans="1:17" x14ac:dyDescent="0.25">
      <c r="A8829" s="20"/>
      <c r="B8829" s="21"/>
      <c r="C8829" s="22"/>
      <c r="D8829" s="23"/>
      <c r="E8829" s="22"/>
      <c r="F8829" s="23"/>
      <c r="G8829" s="24"/>
      <c r="H8829" s="22"/>
      <c r="I8829" s="22"/>
      <c r="J8829" s="22"/>
      <c r="K8829" s="22"/>
      <c r="L8829" s="66"/>
      <c r="M8829" s="67"/>
      <c r="N8829" s="22"/>
      <c r="O8829" s="22"/>
      <c r="P8829" s="25"/>
      <c r="Q8829" s="26"/>
    </row>
    <row r="8830" spans="1:17" x14ac:dyDescent="0.25">
      <c r="A8830" s="20"/>
      <c r="B8830" s="21"/>
      <c r="C8830" s="22"/>
      <c r="D8830" s="23"/>
      <c r="E8830" s="22"/>
      <c r="F8830" s="23"/>
      <c r="G8830" s="24"/>
      <c r="H8830" s="22"/>
      <c r="I8830" s="22"/>
      <c r="J8830" s="22"/>
      <c r="K8830" s="22"/>
      <c r="L8830" s="66"/>
      <c r="M8830" s="67"/>
      <c r="N8830" s="22"/>
      <c r="O8830" s="22"/>
      <c r="P8830" s="25"/>
      <c r="Q8830" s="26"/>
    </row>
    <row r="8831" spans="1:17" x14ac:dyDescent="0.25">
      <c r="A8831" s="20"/>
      <c r="B8831" s="21"/>
      <c r="C8831" s="22"/>
      <c r="D8831" s="23"/>
      <c r="E8831" s="22"/>
      <c r="F8831" s="23"/>
      <c r="G8831" s="24"/>
      <c r="H8831" s="22"/>
      <c r="I8831" s="22"/>
      <c r="J8831" s="22"/>
      <c r="K8831" s="22"/>
      <c r="L8831" s="66"/>
      <c r="M8831" s="67"/>
      <c r="N8831" s="22"/>
      <c r="O8831" s="22"/>
      <c r="P8831" s="25"/>
      <c r="Q8831" s="26"/>
    </row>
    <row r="8832" spans="1:17" x14ac:dyDescent="0.25">
      <c r="A8832" s="20"/>
      <c r="B8832" s="21"/>
      <c r="C8832" s="22"/>
      <c r="D8832" s="23"/>
      <c r="E8832" s="22"/>
      <c r="F8832" s="23"/>
      <c r="G8832" s="24"/>
      <c r="H8832" s="22"/>
      <c r="I8832" s="22"/>
      <c r="J8832" s="22"/>
      <c r="K8832" s="22"/>
      <c r="L8832" s="66"/>
      <c r="M8832" s="67"/>
      <c r="N8832" s="22"/>
      <c r="O8832" s="22"/>
      <c r="P8832" s="25"/>
      <c r="Q8832" s="26"/>
    </row>
    <row r="8833" spans="1:17" x14ac:dyDescent="0.25">
      <c r="A8833" s="20"/>
      <c r="B8833" s="21"/>
      <c r="C8833" s="22"/>
      <c r="D8833" s="23"/>
      <c r="E8833" s="22"/>
      <c r="F8833" s="23"/>
      <c r="G8833" s="24"/>
      <c r="H8833" s="22"/>
      <c r="I8833" s="22"/>
      <c r="J8833" s="22"/>
      <c r="K8833" s="22"/>
      <c r="L8833" s="66"/>
      <c r="M8833" s="67"/>
      <c r="N8833" s="22"/>
      <c r="O8833" s="22"/>
      <c r="P8833" s="25"/>
      <c r="Q8833" s="26"/>
    </row>
    <row r="8834" spans="1:17" x14ac:dyDescent="0.25">
      <c r="A8834" s="20"/>
      <c r="B8834" s="21"/>
      <c r="C8834" s="22"/>
      <c r="D8834" s="23"/>
      <c r="E8834" s="22"/>
      <c r="F8834" s="23"/>
      <c r="G8834" s="24"/>
      <c r="H8834" s="22"/>
      <c r="I8834" s="22"/>
      <c r="J8834" s="22"/>
      <c r="K8834" s="22"/>
      <c r="L8834" s="66"/>
      <c r="M8834" s="67"/>
      <c r="N8834" s="22"/>
      <c r="O8834" s="22"/>
      <c r="P8834" s="25"/>
      <c r="Q8834" s="26"/>
    </row>
    <row r="8835" spans="1:17" x14ac:dyDescent="0.25">
      <c r="A8835" s="20"/>
      <c r="B8835" s="21"/>
      <c r="C8835" s="22"/>
      <c r="D8835" s="23"/>
      <c r="E8835" s="22"/>
      <c r="F8835" s="23"/>
      <c r="G8835" s="24"/>
      <c r="H8835" s="22"/>
      <c r="I8835" s="22"/>
      <c r="J8835" s="22"/>
      <c r="K8835" s="22"/>
      <c r="L8835" s="66"/>
      <c r="M8835" s="67"/>
      <c r="N8835" s="22"/>
      <c r="O8835" s="22"/>
      <c r="P8835" s="25"/>
      <c r="Q8835" s="26"/>
    </row>
    <row r="8836" spans="1:17" x14ac:dyDescent="0.25">
      <c r="A8836" s="20"/>
      <c r="B8836" s="21"/>
      <c r="C8836" s="22"/>
      <c r="D8836" s="23"/>
      <c r="E8836" s="22"/>
      <c r="F8836" s="23"/>
      <c r="G8836" s="24"/>
      <c r="H8836" s="22"/>
      <c r="I8836" s="22"/>
      <c r="J8836" s="22"/>
      <c r="K8836" s="22"/>
      <c r="L8836" s="66"/>
      <c r="M8836" s="67"/>
      <c r="N8836" s="22"/>
      <c r="O8836" s="22"/>
      <c r="P8836" s="25"/>
      <c r="Q8836" s="26"/>
    </row>
    <row r="8837" spans="1:17" x14ac:dyDescent="0.25">
      <c r="A8837" s="20"/>
      <c r="B8837" s="21"/>
      <c r="C8837" s="22"/>
      <c r="D8837" s="23"/>
      <c r="E8837" s="22"/>
      <c r="F8837" s="23"/>
      <c r="G8837" s="24"/>
      <c r="H8837" s="22"/>
      <c r="I8837" s="22"/>
      <c r="J8837" s="22"/>
      <c r="K8837" s="22"/>
      <c r="L8837" s="66"/>
      <c r="M8837" s="67"/>
      <c r="N8837" s="22"/>
      <c r="O8837" s="22"/>
      <c r="P8837" s="25"/>
      <c r="Q8837" s="26"/>
    </row>
    <row r="8838" spans="1:17" x14ac:dyDescent="0.25">
      <c r="A8838" s="20"/>
      <c r="B8838" s="21"/>
      <c r="C8838" s="22"/>
      <c r="D8838" s="23"/>
      <c r="E8838" s="22"/>
      <c r="F8838" s="23"/>
      <c r="G8838" s="24"/>
      <c r="H8838" s="22"/>
      <c r="I8838" s="22"/>
      <c r="J8838" s="22"/>
      <c r="K8838" s="22"/>
      <c r="L8838" s="66"/>
      <c r="M8838" s="67"/>
      <c r="N8838" s="22"/>
      <c r="O8838" s="22"/>
      <c r="P8838" s="25"/>
      <c r="Q8838" s="26"/>
    </row>
    <row r="8839" spans="1:17" x14ac:dyDescent="0.25">
      <c r="A8839" s="20"/>
      <c r="B8839" s="21"/>
      <c r="C8839" s="22"/>
      <c r="D8839" s="23"/>
      <c r="E8839" s="22"/>
      <c r="F8839" s="23"/>
      <c r="G8839" s="24"/>
      <c r="H8839" s="22"/>
      <c r="I8839" s="22"/>
      <c r="J8839" s="22"/>
      <c r="K8839" s="22"/>
      <c r="L8839" s="66"/>
      <c r="M8839" s="67"/>
      <c r="N8839" s="22"/>
      <c r="O8839" s="22"/>
      <c r="P8839" s="25"/>
      <c r="Q8839" s="26"/>
    </row>
    <row r="8840" spans="1:17" x14ac:dyDescent="0.25">
      <c r="A8840" s="20"/>
      <c r="B8840" s="21"/>
      <c r="C8840" s="22"/>
      <c r="D8840" s="23"/>
      <c r="E8840" s="22"/>
      <c r="F8840" s="23"/>
      <c r="G8840" s="24"/>
      <c r="H8840" s="22"/>
      <c r="I8840" s="22"/>
      <c r="J8840" s="22"/>
      <c r="K8840" s="22"/>
      <c r="L8840" s="66"/>
      <c r="M8840" s="67"/>
      <c r="N8840" s="22"/>
      <c r="O8840" s="22"/>
      <c r="P8840" s="25"/>
      <c r="Q8840" s="26"/>
    </row>
    <row r="8841" spans="1:17" x14ac:dyDescent="0.25">
      <c r="A8841" s="20"/>
      <c r="B8841" s="21"/>
      <c r="C8841" s="22"/>
      <c r="D8841" s="23"/>
      <c r="E8841" s="22"/>
      <c r="F8841" s="23"/>
      <c r="G8841" s="24"/>
      <c r="H8841" s="22"/>
      <c r="I8841" s="22"/>
      <c r="J8841" s="22"/>
      <c r="K8841" s="22"/>
      <c r="L8841" s="66"/>
      <c r="M8841" s="67"/>
      <c r="N8841" s="22"/>
      <c r="O8841" s="22"/>
      <c r="P8841" s="25"/>
      <c r="Q8841" s="26"/>
    </row>
    <row r="8842" spans="1:17" x14ac:dyDescent="0.25">
      <c r="A8842" s="20"/>
      <c r="B8842" s="21"/>
      <c r="C8842" s="22"/>
      <c r="D8842" s="23"/>
      <c r="E8842" s="22"/>
      <c r="F8842" s="23"/>
      <c r="G8842" s="24"/>
      <c r="H8842" s="22"/>
      <c r="I8842" s="22"/>
      <c r="J8842" s="22"/>
      <c r="K8842" s="22"/>
      <c r="L8842" s="66"/>
      <c r="M8842" s="67"/>
      <c r="N8842" s="22"/>
      <c r="O8842" s="22"/>
      <c r="P8842" s="25"/>
      <c r="Q8842" s="26"/>
    </row>
    <row r="8843" spans="1:17" x14ac:dyDescent="0.25">
      <c r="A8843" s="20"/>
      <c r="B8843" s="21"/>
      <c r="C8843" s="22"/>
      <c r="D8843" s="23"/>
      <c r="E8843" s="22"/>
      <c r="F8843" s="23"/>
      <c r="G8843" s="24"/>
      <c r="H8843" s="22"/>
      <c r="I8843" s="22"/>
      <c r="J8843" s="22"/>
      <c r="K8843" s="22"/>
      <c r="L8843" s="66"/>
      <c r="M8843" s="67"/>
      <c r="N8843" s="22"/>
      <c r="O8843" s="22"/>
      <c r="P8843" s="25"/>
      <c r="Q8843" s="26"/>
    </row>
    <row r="8844" spans="1:17" x14ac:dyDescent="0.25">
      <c r="A8844" s="20"/>
      <c r="B8844" s="21"/>
      <c r="C8844" s="22"/>
      <c r="D8844" s="23"/>
      <c r="E8844" s="22"/>
      <c r="F8844" s="23"/>
      <c r="G8844" s="24"/>
      <c r="H8844" s="22"/>
      <c r="I8844" s="22"/>
      <c r="J8844" s="22"/>
      <c r="K8844" s="22"/>
      <c r="L8844" s="66"/>
      <c r="M8844" s="67"/>
      <c r="N8844" s="22"/>
      <c r="O8844" s="22"/>
      <c r="P8844" s="25"/>
      <c r="Q8844" s="26"/>
    </row>
    <row r="8845" spans="1:17" x14ac:dyDescent="0.25">
      <c r="A8845" s="20"/>
      <c r="B8845" s="21"/>
      <c r="C8845" s="22"/>
      <c r="D8845" s="23"/>
      <c r="E8845" s="22"/>
      <c r="F8845" s="23"/>
      <c r="G8845" s="24"/>
      <c r="H8845" s="22"/>
      <c r="I8845" s="22"/>
      <c r="J8845" s="22"/>
      <c r="K8845" s="22"/>
      <c r="L8845" s="66"/>
      <c r="M8845" s="67"/>
      <c r="N8845" s="22"/>
      <c r="O8845" s="22"/>
      <c r="P8845" s="25"/>
      <c r="Q8845" s="26"/>
    </row>
    <row r="8846" spans="1:17" x14ac:dyDescent="0.25">
      <c r="A8846" s="20"/>
      <c r="B8846" s="21"/>
      <c r="C8846" s="22"/>
      <c r="D8846" s="23"/>
      <c r="E8846" s="22"/>
      <c r="F8846" s="23"/>
      <c r="G8846" s="24"/>
      <c r="H8846" s="22"/>
      <c r="I8846" s="22"/>
      <c r="J8846" s="22"/>
      <c r="K8846" s="22"/>
      <c r="L8846" s="66"/>
      <c r="M8846" s="67"/>
      <c r="N8846" s="22"/>
      <c r="O8846" s="22"/>
      <c r="P8846" s="25"/>
      <c r="Q8846" s="26"/>
    </row>
    <row r="8847" spans="1:17" x14ac:dyDescent="0.25">
      <c r="A8847" s="20"/>
      <c r="B8847" s="21"/>
      <c r="C8847" s="22"/>
      <c r="D8847" s="23"/>
      <c r="E8847" s="22"/>
      <c r="F8847" s="23"/>
      <c r="G8847" s="24"/>
      <c r="H8847" s="22"/>
      <c r="I8847" s="22"/>
      <c r="J8847" s="22"/>
      <c r="K8847" s="22"/>
      <c r="L8847" s="66"/>
      <c r="M8847" s="67"/>
      <c r="N8847" s="22"/>
      <c r="O8847" s="22"/>
      <c r="P8847" s="25"/>
      <c r="Q8847" s="26"/>
    </row>
    <row r="8848" spans="1:17" x14ac:dyDescent="0.25">
      <c r="A8848" s="20"/>
      <c r="B8848" s="21"/>
      <c r="C8848" s="22"/>
      <c r="D8848" s="23"/>
      <c r="E8848" s="22"/>
      <c r="F8848" s="23"/>
      <c r="G8848" s="24"/>
      <c r="H8848" s="22"/>
      <c r="I8848" s="22"/>
      <c r="J8848" s="22"/>
      <c r="K8848" s="22"/>
      <c r="L8848" s="66"/>
      <c r="M8848" s="67"/>
      <c r="N8848" s="22"/>
      <c r="O8848" s="22"/>
      <c r="P8848" s="25"/>
      <c r="Q8848" s="26"/>
    </row>
    <row r="8849" spans="1:17" x14ac:dyDescent="0.25">
      <c r="A8849" s="20"/>
      <c r="B8849" s="21"/>
      <c r="C8849" s="22"/>
      <c r="D8849" s="23"/>
      <c r="E8849" s="22"/>
      <c r="F8849" s="23"/>
      <c r="G8849" s="24"/>
      <c r="H8849" s="22"/>
      <c r="I8849" s="22"/>
      <c r="J8849" s="22"/>
      <c r="K8849" s="22"/>
      <c r="L8849" s="66"/>
      <c r="M8849" s="67"/>
      <c r="N8849" s="22"/>
      <c r="O8849" s="22"/>
      <c r="P8849" s="25"/>
      <c r="Q8849" s="26"/>
    </row>
    <row r="8850" spans="1:17" x14ac:dyDescent="0.25">
      <c r="A8850" s="20"/>
      <c r="B8850" s="21"/>
      <c r="C8850" s="22"/>
      <c r="D8850" s="23"/>
      <c r="E8850" s="22"/>
      <c r="F8850" s="23"/>
      <c r="G8850" s="24"/>
      <c r="H8850" s="22"/>
      <c r="I8850" s="22"/>
      <c r="J8850" s="22"/>
      <c r="K8850" s="22"/>
      <c r="L8850" s="66"/>
      <c r="M8850" s="67"/>
      <c r="N8850" s="22"/>
      <c r="O8850" s="22"/>
      <c r="P8850" s="25"/>
      <c r="Q8850" s="26"/>
    </row>
    <row r="8851" spans="1:17" x14ac:dyDescent="0.25">
      <c r="A8851" s="20"/>
      <c r="B8851" s="21"/>
      <c r="C8851" s="22"/>
      <c r="D8851" s="23"/>
      <c r="E8851" s="22"/>
      <c r="F8851" s="23"/>
      <c r="G8851" s="24"/>
      <c r="H8851" s="22"/>
      <c r="I8851" s="22"/>
      <c r="J8851" s="22"/>
      <c r="K8851" s="22"/>
      <c r="L8851" s="66"/>
      <c r="M8851" s="67"/>
      <c r="N8851" s="22"/>
      <c r="O8851" s="22"/>
      <c r="P8851" s="25"/>
      <c r="Q8851" s="26"/>
    </row>
    <row r="8852" spans="1:17" x14ac:dyDescent="0.25">
      <c r="A8852" s="20"/>
      <c r="B8852" s="21"/>
      <c r="C8852" s="22"/>
      <c r="D8852" s="23"/>
      <c r="E8852" s="22"/>
      <c r="F8852" s="23"/>
      <c r="G8852" s="24"/>
      <c r="H8852" s="22"/>
      <c r="I8852" s="22"/>
      <c r="J8852" s="22"/>
      <c r="K8852" s="22"/>
      <c r="L8852" s="66"/>
      <c r="M8852" s="67"/>
      <c r="N8852" s="22"/>
      <c r="O8852" s="22"/>
      <c r="P8852" s="25"/>
      <c r="Q8852" s="26"/>
    </row>
    <row r="8853" spans="1:17" x14ac:dyDescent="0.25">
      <c r="A8853" s="20"/>
      <c r="B8853" s="21"/>
      <c r="C8853" s="22"/>
      <c r="D8853" s="23"/>
      <c r="E8853" s="22"/>
      <c r="F8853" s="23"/>
      <c r="G8853" s="24"/>
      <c r="H8853" s="22"/>
      <c r="I8853" s="22"/>
      <c r="J8853" s="22"/>
      <c r="K8853" s="22"/>
      <c r="L8853" s="66"/>
      <c r="M8853" s="67"/>
      <c r="N8853" s="22"/>
      <c r="O8853" s="22"/>
      <c r="P8853" s="25"/>
      <c r="Q8853" s="26"/>
    </row>
    <row r="8854" spans="1:17" x14ac:dyDescent="0.25">
      <c r="A8854" s="20"/>
      <c r="B8854" s="21"/>
      <c r="C8854" s="22"/>
      <c r="D8854" s="23"/>
      <c r="E8854" s="22"/>
      <c r="F8854" s="23"/>
      <c r="G8854" s="24"/>
      <c r="H8854" s="22"/>
      <c r="I8854" s="22"/>
      <c r="J8854" s="22"/>
      <c r="K8854" s="22"/>
      <c r="L8854" s="66"/>
      <c r="M8854" s="67"/>
      <c r="N8854" s="22"/>
      <c r="O8854" s="22"/>
      <c r="P8854" s="25"/>
      <c r="Q8854" s="26"/>
    </row>
    <row r="8855" spans="1:17" x14ac:dyDescent="0.25">
      <c r="A8855" s="20"/>
      <c r="B8855" s="21"/>
      <c r="C8855" s="22"/>
      <c r="D8855" s="23"/>
      <c r="E8855" s="22"/>
      <c r="F8855" s="23"/>
      <c r="G8855" s="24"/>
      <c r="H8855" s="22"/>
      <c r="I8855" s="22"/>
      <c r="J8855" s="22"/>
      <c r="K8855" s="22"/>
      <c r="L8855" s="66"/>
      <c r="M8855" s="67"/>
      <c r="N8855" s="22"/>
      <c r="O8855" s="22"/>
      <c r="P8855" s="25"/>
      <c r="Q8855" s="26"/>
    </row>
    <row r="8856" spans="1:17" x14ac:dyDescent="0.25">
      <c r="A8856" s="20"/>
      <c r="B8856" s="21"/>
      <c r="C8856" s="22"/>
      <c r="D8856" s="23"/>
      <c r="E8856" s="22"/>
      <c r="F8856" s="23"/>
      <c r="G8856" s="24"/>
      <c r="H8856" s="22"/>
      <c r="I8856" s="22"/>
      <c r="J8856" s="22"/>
      <c r="K8856" s="22"/>
      <c r="L8856" s="66"/>
      <c r="M8856" s="67"/>
      <c r="N8856" s="22"/>
      <c r="O8856" s="22"/>
      <c r="P8856" s="25"/>
      <c r="Q8856" s="26"/>
    </row>
    <row r="8857" spans="1:17" x14ac:dyDescent="0.25">
      <c r="A8857" s="20"/>
      <c r="B8857" s="21"/>
      <c r="C8857" s="22"/>
      <c r="D8857" s="23"/>
      <c r="E8857" s="22"/>
      <c r="F8857" s="23"/>
      <c r="G8857" s="24"/>
      <c r="H8857" s="22"/>
      <c r="I8857" s="22"/>
      <c r="J8857" s="22"/>
      <c r="K8857" s="22"/>
      <c r="L8857" s="66"/>
      <c r="M8857" s="67"/>
      <c r="N8857" s="22"/>
      <c r="O8857" s="22"/>
      <c r="P8857" s="25"/>
      <c r="Q8857" s="26"/>
    </row>
    <row r="8858" spans="1:17" x14ac:dyDescent="0.25">
      <c r="A8858" s="20"/>
      <c r="B8858" s="21"/>
      <c r="C8858" s="22"/>
      <c r="D8858" s="23"/>
      <c r="E8858" s="22"/>
      <c r="F8858" s="23"/>
      <c r="G8858" s="24"/>
      <c r="H8858" s="22"/>
      <c r="I8858" s="22"/>
      <c r="J8858" s="22"/>
      <c r="K8858" s="22"/>
      <c r="L8858" s="66"/>
      <c r="M8858" s="67"/>
      <c r="N8858" s="22"/>
      <c r="O8858" s="22"/>
      <c r="P8858" s="25"/>
      <c r="Q8858" s="26"/>
    </row>
    <row r="8859" spans="1:17" x14ac:dyDescent="0.25">
      <c r="A8859" s="20"/>
      <c r="B8859" s="21"/>
      <c r="C8859" s="22"/>
      <c r="D8859" s="23"/>
      <c r="E8859" s="22"/>
      <c r="F8859" s="23"/>
      <c r="G8859" s="24"/>
      <c r="H8859" s="22"/>
      <c r="I8859" s="22"/>
      <c r="J8859" s="22"/>
      <c r="K8859" s="22"/>
      <c r="L8859" s="66"/>
      <c r="M8859" s="67"/>
      <c r="N8859" s="22"/>
      <c r="O8859" s="22"/>
      <c r="P8859" s="25"/>
      <c r="Q8859" s="26"/>
    </row>
    <row r="8860" spans="1:17" x14ac:dyDescent="0.25">
      <c r="A8860" s="20"/>
      <c r="B8860" s="21"/>
      <c r="C8860" s="22"/>
      <c r="D8860" s="23"/>
      <c r="E8860" s="22"/>
      <c r="F8860" s="23"/>
      <c r="G8860" s="24"/>
      <c r="H8860" s="22"/>
      <c r="I8860" s="22"/>
      <c r="J8860" s="22"/>
      <c r="K8860" s="22"/>
      <c r="L8860" s="66"/>
      <c r="M8860" s="67"/>
      <c r="N8860" s="22"/>
      <c r="O8860" s="22"/>
      <c r="P8860" s="25"/>
      <c r="Q8860" s="26"/>
    </row>
    <row r="8861" spans="1:17" x14ac:dyDescent="0.25">
      <c r="A8861" s="20"/>
      <c r="B8861" s="21"/>
      <c r="C8861" s="22"/>
      <c r="D8861" s="23"/>
      <c r="E8861" s="22"/>
      <c r="F8861" s="23"/>
      <c r="G8861" s="24"/>
      <c r="H8861" s="22"/>
      <c r="I8861" s="22"/>
      <c r="J8861" s="22"/>
      <c r="K8861" s="22"/>
      <c r="L8861" s="66"/>
      <c r="M8861" s="67"/>
      <c r="N8861" s="22"/>
      <c r="O8861" s="22"/>
      <c r="P8861" s="25"/>
      <c r="Q8861" s="26"/>
    </row>
    <row r="8862" spans="1:17" x14ac:dyDescent="0.25">
      <c r="A8862" s="20"/>
      <c r="B8862" s="21"/>
      <c r="C8862" s="22"/>
      <c r="D8862" s="23"/>
      <c r="E8862" s="22"/>
      <c r="F8862" s="23"/>
      <c r="G8862" s="24"/>
      <c r="H8862" s="22"/>
      <c r="I8862" s="22"/>
      <c r="J8862" s="22"/>
      <c r="K8862" s="22"/>
      <c r="L8862" s="66"/>
      <c r="M8862" s="67"/>
      <c r="N8862" s="22"/>
      <c r="O8862" s="22"/>
      <c r="P8862" s="25"/>
      <c r="Q8862" s="26"/>
    </row>
    <row r="8863" spans="1:17" x14ac:dyDescent="0.25">
      <c r="A8863" s="20"/>
      <c r="B8863" s="21"/>
      <c r="C8863" s="22"/>
      <c r="D8863" s="23"/>
      <c r="E8863" s="22"/>
      <c r="F8863" s="23"/>
      <c r="G8863" s="24"/>
      <c r="H8863" s="22"/>
      <c r="I8863" s="22"/>
      <c r="J8863" s="22"/>
      <c r="K8863" s="22"/>
      <c r="L8863" s="66"/>
      <c r="M8863" s="67"/>
      <c r="N8863" s="22"/>
      <c r="O8863" s="22"/>
      <c r="P8863" s="25"/>
      <c r="Q8863" s="26"/>
    </row>
    <row r="8864" spans="1:17" x14ac:dyDescent="0.25">
      <c r="A8864" s="20"/>
      <c r="B8864" s="21"/>
      <c r="C8864" s="22"/>
      <c r="D8864" s="23"/>
      <c r="E8864" s="22"/>
      <c r="F8864" s="23"/>
      <c r="G8864" s="24"/>
      <c r="H8864" s="22"/>
      <c r="I8864" s="22"/>
      <c r="J8864" s="22"/>
      <c r="K8864" s="22"/>
      <c r="L8864" s="66"/>
      <c r="M8864" s="67"/>
      <c r="N8864" s="22"/>
      <c r="O8864" s="22"/>
      <c r="P8864" s="25"/>
      <c r="Q8864" s="26"/>
    </row>
    <row r="8865" spans="1:17" x14ac:dyDescent="0.25">
      <c r="A8865" s="20"/>
      <c r="B8865" s="21"/>
      <c r="C8865" s="22"/>
      <c r="D8865" s="23"/>
      <c r="E8865" s="22"/>
      <c r="F8865" s="23"/>
      <c r="G8865" s="24"/>
      <c r="H8865" s="22"/>
      <c r="I8865" s="22"/>
      <c r="J8865" s="22"/>
      <c r="K8865" s="22"/>
      <c r="L8865" s="66"/>
      <c r="M8865" s="67"/>
      <c r="N8865" s="22"/>
      <c r="O8865" s="22"/>
      <c r="P8865" s="25"/>
      <c r="Q8865" s="26"/>
    </row>
    <row r="8866" spans="1:17" x14ac:dyDescent="0.25">
      <c r="A8866" s="20"/>
      <c r="B8866" s="21"/>
      <c r="C8866" s="22"/>
      <c r="D8866" s="23"/>
      <c r="E8866" s="22"/>
      <c r="F8866" s="23"/>
      <c r="G8866" s="24"/>
      <c r="H8866" s="22"/>
      <c r="I8866" s="22"/>
      <c r="J8866" s="22"/>
      <c r="K8866" s="22"/>
      <c r="L8866" s="66"/>
      <c r="M8866" s="67"/>
      <c r="N8866" s="22"/>
      <c r="O8866" s="22"/>
      <c r="P8866" s="25"/>
      <c r="Q8866" s="26"/>
    </row>
    <row r="8867" spans="1:17" x14ac:dyDescent="0.25">
      <c r="A8867" s="20"/>
      <c r="B8867" s="21"/>
      <c r="C8867" s="22"/>
      <c r="D8867" s="23"/>
      <c r="E8867" s="22"/>
      <c r="F8867" s="23"/>
      <c r="G8867" s="24"/>
      <c r="H8867" s="22"/>
      <c r="I8867" s="22"/>
      <c r="J8867" s="22"/>
      <c r="K8867" s="22"/>
      <c r="L8867" s="66"/>
      <c r="M8867" s="67"/>
      <c r="N8867" s="22"/>
      <c r="O8867" s="22"/>
      <c r="P8867" s="25"/>
      <c r="Q8867" s="26"/>
    </row>
    <row r="8868" spans="1:17" x14ac:dyDescent="0.25">
      <c r="A8868" s="20"/>
      <c r="B8868" s="21"/>
      <c r="C8868" s="22"/>
      <c r="D8868" s="23"/>
      <c r="E8868" s="22"/>
      <c r="F8868" s="23"/>
      <c r="G8868" s="24"/>
      <c r="H8868" s="22"/>
      <c r="I8868" s="22"/>
      <c r="J8868" s="22"/>
      <c r="K8868" s="22"/>
      <c r="L8868" s="66"/>
      <c r="M8868" s="67"/>
      <c r="N8868" s="22"/>
      <c r="O8868" s="22"/>
      <c r="P8868" s="25"/>
      <c r="Q8868" s="26"/>
    </row>
    <row r="8869" spans="1:17" x14ac:dyDescent="0.25">
      <c r="A8869" s="20"/>
      <c r="B8869" s="21"/>
      <c r="C8869" s="22"/>
      <c r="D8869" s="23"/>
      <c r="E8869" s="22"/>
      <c r="F8869" s="23"/>
      <c r="G8869" s="24"/>
      <c r="H8869" s="22"/>
      <c r="I8869" s="22"/>
      <c r="J8869" s="22"/>
      <c r="K8869" s="22"/>
      <c r="L8869" s="66"/>
      <c r="M8869" s="67"/>
      <c r="N8869" s="22"/>
      <c r="O8869" s="22"/>
      <c r="P8869" s="25"/>
      <c r="Q8869" s="26"/>
    </row>
    <row r="8870" spans="1:17" x14ac:dyDescent="0.25">
      <c r="A8870" s="20"/>
      <c r="B8870" s="21"/>
      <c r="C8870" s="22"/>
      <c r="D8870" s="23"/>
      <c r="E8870" s="22"/>
      <c r="F8870" s="23"/>
      <c r="G8870" s="24"/>
      <c r="H8870" s="22"/>
      <c r="I8870" s="22"/>
      <c r="J8870" s="22"/>
      <c r="K8870" s="22"/>
      <c r="L8870" s="66"/>
      <c r="M8870" s="67"/>
      <c r="N8870" s="22"/>
      <c r="O8870" s="22"/>
      <c r="P8870" s="25"/>
      <c r="Q8870" s="26"/>
    </row>
    <row r="8871" spans="1:17" x14ac:dyDescent="0.25">
      <c r="A8871" s="20"/>
      <c r="B8871" s="21"/>
      <c r="C8871" s="22"/>
      <c r="D8871" s="23"/>
      <c r="E8871" s="22"/>
      <c r="F8871" s="23"/>
      <c r="G8871" s="24"/>
      <c r="H8871" s="22"/>
      <c r="I8871" s="22"/>
      <c r="J8871" s="22"/>
      <c r="K8871" s="22"/>
      <c r="L8871" s="66"/>
      <c r="M8871" s="67"/>
      <c r="N8871" s="22"/>
      <c r="O8871" s="22"/>
      <c r="P8871" s="25"/>
      <c r="Q8871" s="26"/>
    </row>
    <row r="8872" spans="1:17" x14ac:dyDescent="0.25">
      <c r="A8872" s="20"/>
      <c r="B8872" s="21"/>
      <c r="C8872" s="22"/>
      <c r="D8872" s="23"/>
      <c r="E8872" s="22"/>
      <c r="F8872" s="23"/>
      <c r="G8872" s="24"/>
      <c r="H8872" s="22"/>
      <c r="I8872" s="22"/>
      <c r="J8872" s="22"/>
      <c r="K8872" s="22"/>
      <c r="L8872" s="66"/>
      <c r="M8872" s="67"/>
      <c r="N8872" s="22"/>
      <c r="O8872" s="22"/>
      <c r="P8872" s="25"/>
      <c r="Q8872" s="26"/>
    </row>
    <row r="8873" spans="1:17" x14ac:dyDescent="0.25">
      <c r="A8873" s="20"/>
      <c r="B8873" s="21"/>
      <c r="C8873" s="22"/>
      <c r="D8873" s="23"/>
      <c r="E8873" s="22"/>
      <c r="F8873" s="23"/>
      <c r="G8873" s="24"/>
      <c r="H8873" s="22"/>
      <c r="I8873" s="22"/>
      <c r="J8873" s="22"/>
      <c r="K8873" s="22"/>
      <c r="L8873" s="66"/>
      <c r="M8873" s="67"/>
      <c r="N8873" s="22"/>
      <c r="O8873" s="22"/>
      <c r="P8873" s="25"/>
      <c r="Q8873" s="26"/>
    </row>
    <row r="8874" spans="1:17" x14ac:dyDescent="0.25">
      <c r="A8874" s="20"/>
      <c r="B8874" s="21"/>
      <c r="C8874" s="22"/>
      <c r="D8874" s="23"/>
      <c r="E8874" s="22"/>
      <c r="F8874" s="23"/>
      <c r="G8874" s="24"/>
      <c r="H8874" s="22"/>
      <c r="I8874" s="22"/>
      <c r="J8874" s="22"/>
      <c r="K8874" s="22"/>
      <c r="L8874" s="66"/>
      <c r="M8874" s="67"/>
      <c r="N8874" s="22"/>
      <c r="O8874" s="22"/>
      <c r="P8874" s="25"/>
      <c r="Q8874" s="26"/>
    </row>
    <row r="8875" spans="1:17" x14ac:dyDescent="0.25">
      <c r="A8875" s="20"/>
      <c r="B8875" s="21"/>
      <c r="C8875" s="22"/>
      <c r="D8875" s="23"/>
      <c r="E8875" s="22"/>
      <c r="F8875" s="23"/>
      <c r="G8875" s="24"/>
      <c r="H8875" s="22"/>
      <c r="I8875" s="22"/>
      <c r="J8875" s="22"/>
      <c r="K8875" s="22"/>
      <c r="L8875" s="66"/>
      <c r="M8875" s="67"/>
      <c r="N8875" s="22"/>
      <c r="O8875" s="22"/>
      <c r="P8875" s="25"/>
      <c r="Q8875" s="26"/>
    </row>
    <row r="8876" spans="1:17" x14ac:dyDescent="0.25">
      <c r="A8876" s="20"/>
      <c r="B8876" s="21"/>
      <c r="C8876" s="22"/>
      <c r="D8876" s="23"/>
      <c r="E8876" s="22"/>
      <c r="F8876" s="23"/>
      <c r="G8876" s="24"/>
      <c r="H8876" s="22"/>
      <c r="I8876" s="22"/>
      <c r="J8876" s="22"/>
      <c r="K8876" s="22"/>
      <c r="L8876" s="66"/>
      <c r="M8876" s="67"/>
      <c r="N8876" s="22"/>
      <c r="O8876" s="22"/>
      <c r="P8876" s="25"/>
      <c r="Q8876" s="26"/>
    </row>
    <row r="8877" spans="1:17" x14ac:dyDescent="0.25">
      <c r="A8877" s="20"/>
      <c r="B8877" s="21"/>
      <c r="C8877" s="22"/>
      <c r="D8877" s="23"/>
      <c r="E8877" s="22"/>
      <c r="F8877" s="23"/>
      <c r="G8877" s="24"/>
      <c r="H8877" s="22"/>
      <c r="I8877" s="22"/>
      <c r="J8877" s="22"/>
      <c r="K8877" s="22"/>
      <c r="L8877" s="66"/>
      <c r="M8877" s="67"/>
      <c r="N8877" s="22"/>
      <c r="O8877" s="22"/>
      <c r="P8877" s="25"/>
      <c r="Q8877" s="26"/>
    </row>
    <row r="8878" spans="1:17" x14ac:dyDescent="0.25">
      <c r="A8878" s="20"/>
      <c r="B8878" s="21"/>
      <c r="C8878" s="22"/>
      <c r="D8878" s="23"/>
      <c r="E8878" s="22"/>
      <c r="F8878" s="23"/>
      <c r="G8878" s="24"/>
      <c r="H8878" s="22"/>
      <c r="I8878" s="22"/>
      <c r="J8878" s="22"/>
      <c r="K8878" s="22"/>
      <c r="L8878" s="66"/>
      <c r="M8878" s="67"/>
      <c r="N8878" s="22"/>
      <c r="O8878" s="22"/>
      <c r="P8878" s="25"/>
      <c r="Q8878" s="26"/>
    </row>
    <row r="8879" spans="1:17" x14ac:dyDescent="0.25">
      <c r="A8879" s="20"/>
      <c r="B8879" s="21"/>
      <c r="C8879" s="22"/>
      <c r="D8879" s="23"/>
      <c r="E8879" s="22"/>
      <c r="F8879" s="23"/>
      <c r="G8879" s="24"/>
      <c r="H8879" s="22"/>
      <c r="I8879" s="22"/>
      <c r="J8879" s="22"/>
      <c r="K8879" s="22"/>
      <c r="L8879" s="66"/>
      <c r="M8879" s="67"/>
      <c r="N8879" s="22"/>
      <c r="O8879" s="22"/>
      <c r="P8879" s="25"/>
      <c r="Q8879" s="26"/>
    </row>
    <row r="8880" spans="1:17" x14ac:dyDescent="0.25">
      <c r="A8880" s="20"/>
      <c r="B8880" s="21"/>
      <c r="C8880" s="22"/>
      <c r="D8880" s="23"/>
      <c r="E8880" s="22"/>
      <c r="F8880" s="23"/>
      <c r="G8880" s="24"/>
      <c r="H8880" s="22"/>
      <c r="I8880" s="22"/>
      <c r="J8880" s="22"/>
      <c r="K8880" s="22"/>
      <c r="L8880" s="66"/>
      <c r="M8880" s="67"/>
      <c r="N8880" s="22"/>
      <c r="O8880" s="22"/>
      <c r="P8880" s="25"/>
      <c r="Q8880" s="26"/>
    </row>
    <row r="8881" spans="1:17" x14ac:dyDescent="0.25">
      <c r="A8881" s="20"/>
      <c r="B8881" s="21"/>
      <c r="C8881" s="22"/>
      <c r="D8881" s="23"/>
      <c r="E8881" s="22"/>
      <c r="F8881" s="23"/>
      <c r="G8881" s="24"/>
      <c r="H8881" s="22"/>
      <c r="I8881" s="22"/>
      <c r="J8881" s="22"/>
      <c r="K8881" s="22"/>
      <c r="L8881" s="66"/>
      <c r="M8881" s="67"/>
      <c r="N8881" s="22"/>
      <c r="O8881" s="22"/>
      <c r="P8881" s="25"/>
      <c r="Q8881" s="26"/>
    </row>
    <row r="8882" spans="1:17" x14ac:dyDescent="0.25">
      <c r="A8882" s="20"/>
      <c r="B8882" s="21"/>
      <c r="C8882" s="22"/>
      <c r="D8882" s="23"/>
      <c r="E8882" s="22"/>
      <c r="F8882" s="23"/>
      <c r="G8882" s="24"/>
      <c r="H8882" s="22"/>
      <c r="I8882" s="22"/>
      <c r="J8882" s="22"/>
      <c r="K8882" s="22"/>
      <c r="L8882" s="66"/>
      <c r="M8882" s="67"/>
      <c r="N8882" s="22"/>
      <c r="O8882" s="22"/>
      <c r="P8882" s="25"/>
      <c r="Q8882" s="26"/>
    </row>
    <row r="8883" spans="1:17" x14ac:dyDescent="0.25">
      <c r="A8883" s="20"/>
      <c r="B8883" s="21"/>
      <c r="C8883" s="22"/>
      <c r="D8883" s="23"/>
      <c r="E8883" s="22"/>
      <c r="F8883" s="23"/>
      <c r="G8883" s="24"/>
      <c r="H8883" s="22"/>
      <c r="I8883" s="22"/>
      <c r="J8883" s="22"/>
      <c r="K8883" s="22"/>
      <c r="L8883" s="66"/>
      <c r="M8883" s="67"/>
      <c r="N8883" s="22"/>
      <c r="O8883" s="22"/>
      <c r="P8883" s="25"/>
      <c r="Q8883" s="26"/>
    </row>
    <row r="8884" spans="1:17" x14ac:dyDescent="0.25">
      <c r="A8884" s="20"/>
      <c r="B8884" s="21"/>
      <c r="C8884" s="22"/>
      <c r="D8884" s="23"/>
      <c r="E8884" s="22"/>
      <c r="F8884" s="23"/>
      <c r="G8884" s="24"/>
      <c r="H8884" s="22"/>
      <c r="I8884" s="22"/>
      <c r="J8884" s="22"/>
      <c r="K8884" s="22"/>
      <c r="L8884" s="66"/>
      <c r="M8884" s="67"/>
      <c r="N8884" s="22"/>
      <c r="O8884" s="22"/>
      <c r="P8884" s="25"/>
      <c r="Q8884" s="26"/>
    </row>
    <row r="8885" spans="1:17" x14ac:dyDescent="0.25">
      <c r="A8885" s="20"/>
      <c r="B8885" s="21"/>
      <c r="C8885" s="22"/>
      <c r="D8885" s="23"/>
      <c r="E8885" s="22"/>
      <c r="F8885" s="23"/>
      <c r="G8885" s="24"/>
      <c r="H8885" s="22"/>
      <c r="I8885" s="22"/>
      <c r="J8885" s="22"/>
      <c r="K8885" s="22"/>
      <c r="L8885" s="66"/>
      <c r="M8885" s="67"/>
      <c r="N8885" s="22"/>
      <c r="O8885" s="22"/>
      <c r="P8885" s="25"/>
      <c r="Q8885" s="26"/>
    </row>
    <row r="8886" spans="1:17" x14ac:dyDescent="0.25">
      <c r="A8886" s="20"/>
      <c r="B8886" s="21"/>
      <c r="C8886" s="22"/>
      <c r="D8886" s="23"/>
      <c r="E8886" s="22"/>
      <c r="F8886" s="23"/>
      <c r="G8886" s="24"/>
      <c r="H8886" s="22"/>
      <c r="I8886" s="22"/>
      <c r="J8886" s="22"/>
      <c r="K8886" s="22"/>
      <c r="L8886" s="66"/>
      <c r="M8886" s="67"/>
      <c r="N8886" s="22"/>
      <c r="O8886" s="22"/>
      <c r="P8886" s="25"/>
      <c r="Q8886" s="26"/>
    </row>
    <row r="8887" spans="1:17" x14ac:dyDescent="0.25">
      <c r="A8887" s="20"/>
      <c r="B8887" s="21"/>
      <c r="C8887" s="22"/>
      <c r="D8887" s="23"/>
      <c r="E8887" s="22"/>
      <c r="F8887" s="23"/>
      <c r="G8887" s="24"/>
      <c r="H8887" s="22"/>
      <c r="I8887" s="22"/>
      <c r="J8887" s="22"/>
      <c r="K8887" s="22"/>
      <c r="L8887" s="66"/>
      <c r="M8887" s="67"/>
      <c r="N8887" s="22"/>
      <c r="O8887" s="22"/>
      <c r="P8887" s="25"/>
      <c r="Q8887" s="26"/>
    </row>
    <row r="8888" spans="1:17" x14ac:dyDescent="0.25">
      <c r="A8888" s="20"/>
      <c r="B8888" s="21"/>
      <c r="C8888" s="22"/>
      <c r="D8888" s="23"/>
      <c r="E8888" s="22"/>
      <c r="F8888" s="23"/>
      <c r="G8888" s="24"/>
      <c r="H8888" s="22"/>
      <c r="I8888" s="22"/>
      <c r="J8888" s="22"/>
      <c r="K8888" s="22"/>
      <c r="L8888" s="66"/>
      <c r="M8888" s="67"/>
      <c r="N8888" s="22"/>
      <c r="O8888" s="22"/>
      <c r="P8888" s="25"/>
      <c r="Q8888" s="26"/>
    </row>
    <row r="8889" spans="1:17" x14ac:dyDescent="0.25">
      <c r="A8889" s="20"/>
      <c r="B8889" s="21"/>
      <c r="C8889" s="22"/>
      <c r="D8889" s="23"/>
      <c r="E8889" s="22"/>
      <c r="F8889" s="23"/>
      <c r="G8889" s="24"/>
      <c r="H8889" s="22"/>
      <c r="I8889" s="22"/>
      <c r="J8889" s="22"/>
      <c r="K8889" s="22"/>
      <c r="L8889" s="66"/>
      <c r="M8889" s="67"/>
      <c r="N8889" s="22"/>
      <c r="O8889" s="22"/>
      <c r="P8889" s="25"/>
      <c r="Q8889" s="26"/>
    </row>
    <row r="8890" spans="1:17" x14ac:dyDescent="0.25">
      <c r="A8890" s="20"/>
      <c r="B8890" s="21"/>
      <c r="C8890" s="22"/>
      <c r="D8890" s="23"/>
      <c r="E8890" s="22"/>
      <c r="F8890" s="23"/>
      <c r="G8890" s="24"/>
      <c r="H8890" s="22"/>
      <c r="I8890" s="22"/>
      <c r="J8890" s="22"/>
      <c r="K8890" s="22"/>
      <c r="L8890" s="66"/>
      <c r="M8890" s="67"/>
      <c r="N8890" s="22"/>
      <c r="O8890" s="22"/>
      <c r="P8890" s="25"/>
      <c r="Q8890" s="26"/>
    </row>
    <row r="8891" spans="1:17" x14ac:dyDescent="0.25">
      <c r="A8891" s="20"/>
      <c r="B8891" s="21"/>
      <c r="C8891" s="22"/>
      <c r="D8891" s="23"/>
      <c r="E8891" s="22"/>
      <c r="F8891" s="23"/>
      <c r="G8891" s="24"/>
      <c r="H8891" s="22"/>
      <c r="I8891" s="22"/>
      <c r="J8891" s="22"/>
      <c r="K8891" s="22"/>
      <c r="L8891" s="66"/>
      <c r="M8891" s="67"/>
      <c r="N8891" s="22"/>
      <c r="O8891" s="22"/>
      <c r="P8891" s="25"/>
      <c r="Q8891" s="26"/>
    </row>
    <row r="8892" spans="1:17" x14ac:dyDescent="0.25">
      <c r="A8892" s="20"/>
      <c r="B8892" s="21"/>
      <c r="C8892" s="22"/>
      <c r="D8892" s="23"/>
      <c r="E8892" s="22"/>
      <c r="F8892" s="23"/>
      <c r="G8892" s="24"/>
      <c r="H8892" s="22"/>
      <c r="I8892" s="22"/>
      <c r="J8892" s="22"/>
      <c r="K8892" s="22"/>
      <c r="L8892" s="66"/>
      <c r="M8892" s="67"/>
      <c r="N8892" s="22"/>
      <c r="O8892" s="22"/>
      <c r="P8892" s="25"/>
      <c r="Q8892" s="26"/>
    </row>
    <row r="8893" spans="1:17" x14ac:dyDescent="0.25">
      <c r="A8893" s="20"/>
      <c r="B8893" s="21"/>
      <c r="C8893" s="22"/>
      <c r="D8893" s="23"/>
      <c r="E8893" s="22"/>
      <c r="F8893" s="23"/>
      <c r="G8893" s="24"/>
      <c r="H8893" s="22"/>
      <c r="I8893" s="22"/>
      <c r="J8893" s="22"/>
      <c r="K8893" s="22"/>
      <c r="L8893" s="66"/>
      <c r="M8893" s="67"/>
      <c r="N8893" s="22"/>
      <c r="O8893" s="22"/>
      <c r="P8893" s="25"/>
      <c r="Q8893" s="26"/>
    </row>
    <row r="8894" spans="1:17" x14ac:dyDescent="0.25">
      <c r="A8894" s="20"/>
      <c r="B8894" s="21"/>
      <c r="C8894" s="22"/>
      <c r="D8894" s="23"/>
      <c r="E8894" s="22"/>
      <c r="F8894" s="23"/>
      <c r="G8894" s="24"/>
      <c r="H8894" s="22"/>
      <c r="I8894" s="22"/>
      <c r="J8894" s="22"/>
      <c r="K8894" s="22"/>
      <c r="L8894" s="66"/>
      <c r="M8894" s="67"/>
      <c r="N8894" s="22"/>
      <c r="O8894" s="22"/>
      <c r="P8894" s="25"/>
      <c r="Q8894" s="26"/>
    </row>
    <row r="8895" spans="1:17" x14ac:dyDescent="0.25">
      <c r="A8895" s="20"/>
      <c r="B8895" s="21"/>
      <c r="C8895" s="22"/>
      <c r="D8895" s="23"/>
      <c r="E8895" s="22"/>
      <c r="F8895" s="23"/>
      <c r="G8895" s="24"/>
      <c r="H8895" s="22"/>
      <c r="I8895" s="22"/>
      <c r="J8895" s="22"/>
      <c r="K8895" s="22"/>
      <c r="L8895" s="66"/>
      <c r="M8895" s="67"/>
      <c r="N8895" s="22"/>
      <c r="O8895" s="22"/>
      <c r="P8895" s="25"/>
      <c r="Q8895" s="26"/>
    </row>
    <row r="8896" spans="1:17" x14ac:dyDescent="0.25">
      <c r="A8896" s="20"/>
      <c r="B8896" s="21"/>
      <c r="C8896" s="22"/>
      <c r="D8896" s="23"/>
      <c r="E8896" s="22"/>
      <c r="F8896" s="23"/>
      <c r="G8896" s="24"/>
      <c r="H8896" s="22"/>
      <c r="I8896" s="22"/>
      <c r="J8896" s="22"/>
      <c r="K8896" s="22"/>
      <c r="L8896" s="66"/>
      <c r="M8896" s="67"/>
      <c r="N8896" s="22"/>
      <c r="O8896" s="22"/>
      <c r="P8896" s="25"/>
      <c r="Q8896" s="26"/>
    </row>
    <row r="8897" spans="1:17" x14ac:dyDescent="0.25">
      <c r="A8897" s="20"/>
      <c r="B8897" s="21"/>
      <c r="C8897" s="22"/>
      <c r="D8897" s="23"/>
      <c r="E8897" s="22"/>
      <c r="F8897" s="23"/>
      <c r="G8897" s="24"/>
      <c r="H8897" s="22"/>
      <c r="I8897" s="22"/>
      <c r="J8897" s="22"/>
      <c r="K8897" s="22"/>
      <c r="L8897" s="66"/>
      <c r="M8897" s="67"/>
      <c r="N8897" s="22"/>
      <c r="O8897" s="22"/>
      <c r="P8897" s="25"/>
      <c r="Q8897" s="26"/>
    </row>
    <row r="8898" spans="1:17" x14ac:dyDescent="0.25">
      <c r="A8898" s="20"/>
      <c r="B8898" s="21"/>
      <c r="C8898" s="22"/>
      <c r="D8898" s="23"/>
      <c r="E8898" s="22"/>
      <c r="F8898" s="23"/>
      <c r="G8898" s="24"/>
      <c r="H8898" s="22"/>
      <c r="I8898" s="22"/>
      <c r="J8898" s="22"/>
      <c r="K8898" s="22"/>
      <c r="L8898" s="66"/>
      <c r="M8898" s="67"/>
      <c r="N8898" s="22"/>
      <c r="O8898" s="22"/>
      <c r="P8898" s="25"/>
      <c r="Q8898" s="26"/>
    </row>
    <row r="8899" spans="1:17" x14ac:dyDescent="0.25">
      <c r="A8899" s="20"/>
      <c r="B8899" s="21"/>
      <c r="C8899" s="22"/>
      <c r="D8899" s="23"/>
      <c r="E8899" s="22"/>
      <c r="F8899" s="23"/>
      <c r="G8899" s="24"/>
      <c r="H8899" s="22"/>
      <c r="I8899" s="22"/>
      <c r="J8899" s="22"/>
      <c r="K8899" s="22"/>
      <c r="L8899" s="66"/>
      <c r="M8899" s="67"/>
      <c r="N8899" s="22"/>
      <c r="O8899" s="22"/>
      <c r="P8899" s="25"/>
      <c r="Q8899" s="26"/>
    </row>
    <row r="8900" spans="1:17" x14ac:dyDescent="0.25">
      <c r="A8900" s="20"/>
      <c r="B8900" s="21"/>
      <c r="C8900" s="22"/>
      <c r="D8900" s="23"/>
      <c r="E8900" s="22"/>
      <c r="F8900" s="23"/>
      <c r="G8900" s="24"/>
      <c r="H8900" s="22"/>
      <c r="I8900" s="22"/>
      <c r="J8900" s="22"/>
      <c r="K8900" s="22"/>
      <c r="L8900" s="66"/>
      <c r="M8900" s="67"/>
      <c r="N8900" s="22"/>
      <c r="O8900" s="22"/>
      <c r="P8900" s="25"/>
      <c r="Q8900" s="26"/>
    </row>
    <row r="8901" spans="1:17" x14ac:dyDescent="0.25">
      <c r="A8901" s="20"/>
      <c r="B8901" s="21"/>
      <c r="C8901" s="22"/>
      <c r="D8901" s="23"/>
      <c r="E8901" s="22"/>
      <c r="F8901" s="23"/>
      <c r="G8901" s="24"/>
      <c r="H8901" s="22"/>
      <c r="I8901" s="22"/>
      <c r="J8901" s="22"/>
      <c r="K8901" s="22"/>
      <c r="L8901" s="66"/>
      <c r="M8901" s="67"/>
      <c r="N8901" s="22"/>
      <c r="O8901" s="22"/>
      <c r="P8901" s="25"/>
      <c r="Q8901" s="26"/>
    </row>
    <row r="8902" spans="1:17" x14ac:dyDescent="0.25">
      <c r="A8902" s="20"/>
      <c r="B8902" s="21"/>
      <c r="C8902" s="22"/>
      <c r="D8902" s="23"/>
      <c r="E8902" s="22"/>
      <c r="F8902" s="23"/>
      <c r="G8902" s="24"/>
      <c r="H8902" s="22"/>
      <c r="I8902" s="22"/>
      <c r="J8902" s="22"/>
      <c r="K8902" s="22"/>
      <c r="L8902" s="66"/>
      <c r="M8902" s="67"/>
      <c r="N8902" s="22"/>
      <c r="O8902" s="22"/>
      <c r="P8902" s="25"/>
      <c r="Q8902" s="26"/>
    </row>
    <row r="8903" spans="1:17" x14ac:dyDescent="0.25">
      <c r="A8903" s="20"/>
      <c r="B8903" s="21"/>
      <c r="C8903" s="22"/>
      <c r="D8903" s="23"/>
      <c r="E8903" s="22"/>
      <c r="F8903" s="23"/>
      <c r="G8903" s="24"/>
      <c r="H8903" s="22"/>
      <c r="I8903" s="22"/>
      <c r="J8903" s="22"/>
      <c r="K8903" s="22"/>
      <c r="L8903" s="66"/>
      <c r="M8903" s="67"/>
      <c r="N8903" s="22"/>
      <c r="O8903" s="22"/>
      <c r="P8903" s="25"/>
      <c r="Q8903" s="26"/>
    </row>
    <row r="8904" spans="1:17" x14ac:dyDescent="0.25">
      <c r="A8904" s="20"/>
      <c r="B8904" s="21"/>
      <c r="C8904" s="22"/>
      <c r="D8904" s="23"/>
      <c r="E8904" s="22"/>
      <c r="F8904" s="23"/>
      <c r="G8904" s="24"/>
      <c r="H8904" s="22"/>
      <c r="I8904" s="22"/>
      <c r="J8904" s="22"/>
      <c r="K8904" s="22"/>
      <c r="L8904" s="66"/>
      <c r="M8904" s="67"/>
      <c r="N8904" s="22"/>
      <c r="O8904" s="22"/>
      <c r="P8904" s="25"/>
      <c r="Q8904" s="26"/>
    </row>
    <row r="8905" spans="1:17" x14ac:dyDescent="0.25">
      <c r="A8905" s="20"/>
      <c r="B8905" s="21"/>
      <c r="C8905" s="22"/>
      <c r="D8905" s="23"/>
      <c r="E8905" s="22"/>
      <c r="F8905" s="23"/>
      <c r="G8905" s="24"/>
      <c r="H8905" s="22"/>
      <c r="I8905" s="22"/>
      <c r="J8905" s="22"/>
      <c r="K8905" s="22"/>
      <c r="L8905" s="66"/>
      <c r="M8905" s="67"/>
      <c r="N8905" s="22"/>
      <c r="O8905" s="22"/>
      <c r="P8905" s="25"/>
      <c r="Q8905" s="26"/>
    </row>
    <row r="8906" spans="1:17" x14ac:dyDescent="0.25">
      <c r="A8906" s="20"/>
      <c r="B8906" s="21"/>
      <c r="C8906" s="22"/>
      <c r="D8906" s="23"/>
      <c r="E8906" s="22"/>
      <c r="F8906" s="23"/>
      <c r="G8906" s="24"/>
      <c r="H8906" s="22"/>
      <c r="I8906" s="22"/>
      <c r="J8906" s="22"/>
      <c r="K8906" s="22"/>
      <c r="L8906" s="66"/>
      <c r="M8906" s="67"/>
      <c r="N8906" s="22"/>
      <c r="O8906" s="22"/>
      <c r="P8906" s="25"/>
      <c r="Q8906" s="26"/>
    </row>
    <row r="8907" spans="1:17" x14ac:dyDescent="0.25">
      <c r="A8907" s="20"/>
      <c r="B8907" s="21"/>
      <c r="C8907" s="22"/>
      <c r="D8907" s="23"/>
      <c r="E8907" s="22"/>
      <c r="F8907" s="23"/>
      <c r="G8907" s="24"/>
      <c r="H8907" s="22"/>
      <c r="I8907" s="22"/>
      <c r="J8907" s="22"/>
      <c r="K8907" s="22"/>
      <c r="L8907" s="66"/>
      <c r="M8907" s="67"/>
      <c r="N8907" s="22"/>
      <c r="O8907" s="22"/>
      <c r="P8907" s="25"/>
      <c r="Q8907" s="26"/>
    </row>
    <row r="8908" spans="1:17" x14ac:dyDescent="0.25">
      <c r="A8908" s="20"/>
      <c r="B8908" s="21"/>
      <c r="C8908" s="22"/>
      <c r="D8908" s="23"/>
      <c r="E8908" s="22"/>
      <c r="F8908" s="23"/>
      <c r="G8908" s="24"/>
      <c r="H8908" s="22"/>
      <c r="I8908" s="22"/>
      <c r="J8908" s="22"/>
      <c r="K8908" s="22"/>
      <c r="L8908" s="66"/>
      <c r="M8908" s="67"/>
      <c r="N8908" s="22"/>
      <c r="O8908" s="22"/>
      <c r="P8908" s="25"/>
      <c r="Q8908" s="26"/>
    </row>
    <row r="8909" spans="1:17" x14ac:dyDescent="0.25">
      <c r="A8909" s="20"/>
      <c r="B8909" s="21"/>
      <c r="C8909" s="22"/>
      <c r="D8909" s="23"/>
      <c r="E8909" s="22"/>
      <c r="F8909" s="23"/>
      <c r="G8909" s="24"/>
      <c r="H8909" s="22"/>
      <c r="I8909" s="22"/>
      <c r="J8909" s="22"/>
      <c r="K8909" s="22"/>
      <c r="L8909" s="66"/>
      <c r="M8909" s="67"/>
      <c r="N8909" s="22"/>
      <c r="O8909" s="22"/>
      <c r="P8909" s="25"/>
      <c r="Q8909" s="26"/>
    </row>
    <row r="8910" spans="1:17" x14ac:dyDescent="0.25">
      <c r="A8910" s="20"/>
      <c r="B8910" s="21"/>
      <c r="C8910" s="22"/>
      <c r="D8910" s="23"/>
      <c r="E8910" s="22"/>
      <c r="F8910" s="23"/>
      <c r="G8910" s="24"/>
      <c r="H8910" s="22"/>
      <c r="I8910" s="22"/>
      <c r="J8910" s="22"/>
      <c r="K8910" s="22"/>
      <c r="L8910" s="66"/>
      <c r="M8910" s="67"/>
      <c r="N8910" s="22"/>
      <c r="O8910" s="22"/>
      <c r="P8910" s="25"/>
      <c r="Q8910" s="26"/>
    </row>
    <row r="8911" spans="1:17" x14ac:dyDescent="0.25">
      <c r="A8911" s="20"/>
      <c r="B8911" s="21"/>
      <c r="C8911" s="22"/>
      <c r="D8911" s="23"/>
      <c r="E8911" s="22"/>
      <c r="F8911" s="23"/>
      <c r="G8911" s="24"/>
      <c r="H8911" s="22"/>
      <c r="I8911" s="22"/>
      <c r="J8911" s="22"/>
      <c r="K8911" s="22"/>
      <c r="L8911" s="66"/>
      <c r="M8911" s="67"/>
      <c r="N8911" s="22"/>
      <c r="O8911" s="22"/>
      <c r="P8911" s="25"/>
      <c r="Q8911" s="26"/>
    </row>
    <row r="8912" spans="1:17" x14ac:dyDescent="0.25">
      <c r="A8912" s="20"/>
      <c r="B8912" s="21"/>
      <c r="C8912" s="22"/>
      <c r="D8912" s="23"/>
      <c r="E8912" s="22"/>
      <c r="F8912" s="23"/>
      <c r="G8912" s="24"/>
      <c r="H8912" s="22"/>
      <c r="I8912" s="22"/>
      <c r="J8912" s="22"/>
      <c r="K8912" s="22"/>
      <c r="L8912" s="66"/>
      <c r="M8912" s="67"/>
      <c r="N8912" s="22"/>
      <c r="O8912" s="22"/>
      <c r="P8912" s="25"/>
      <c r="Q8912" s="26"/>
    </row>
    <row r="8913" spans="1:17" x14ac:dyDescent="0.25">
      <c r="A8913" s="20"/>
      <c r="B8913" s="21"/>
      <c r="C8913" s="22"/>
      <c r="D8913" s="23"/>
      <c r="E8913" s="22"/>
      <c r="F8913" s="23"/>
      <c r="G8913" s="24"/>
      <c r="H8913" s="22"/>
      <c r="I8913" s="22"/>
      <c r="J8913" s="22"/>
      <c r="K8913" s="22"/>
      <c r="L8913" s="66"/>
      <c r="M8913" s="67"/>
      <c r="N8913" s="22"/>
      <c r="O8913" s="22"/>
      <c r="P8913" s="25"/>
      <c r="Q8913" s="26"/>
    </row>
    <row r="8914" spans="1:17" x14ac:dyDescent="0.25">
      <c r="A8914" s="20"/>
      <c r="B8914" s="21"/>
      <c r="C8914" s="22"/>
      <c r="D8914" s="23"/>
      <c r="E8914" s="22"/>
      <c r="F8914" s="23"/>
      <c r="G8914" s="24"/>
      <c r="H8914" s="22"/>
      <c r="I8914" s="22"/>
      <c r="J8914" s="22"/>
      <c r="K8914" s="22"/>
      <c r="L8914" s="66"/>
      <c r="M8914" s="67"/>
      <c r="N8914" s="22"/>
      <c r="O8914" s="22"/>
      <c r="P8914" s="25"/>
      <c r="Q8914" s="26"/>
    </row>
    <row r="8915" spans="1:17" x14ac:dyDescent="0.25">
      <c r="A8915" s="20"/>
      <c r="B8915" s="21"/>
      <c r="C8915" s="22"/>
      <c r="D8915" s="23"/>
      <c r="E8915" s="22"/>
      <c r="F8915" s="23"/>
      <c r="G8915" s="24"/>
      <c r="H8915" s="22"/>
      <c r="I8915" s="22"/>
      <c r="J8915" s="22"/>
      <c r="K8915" s="22"/>
      <c r="L8915" s="66"/>
      <c r="M8915" s="67"/>
      <c r="N8915" s="22"/>
      <c r="O8915" s="22"/>
      <c r="P8915" s="25"/>
      <c r="Q8915" s="26"/>
    </row>
    <row r="8916" spans="1:17" x14ac:dyDescent="0.25">
      <c r="A8916" s="20"/>
      <c r="B8916" s="21"/>
      <c r="C8916" s="22"/>
      <c r="D8916" s="23"/>
      <c r="E8916" s="22"/>
      <c r="F8916" s="23"/>
      <c r="G8916" s="24"/>
      <c r="H8916" s="22"/>
      <c r="I8916" s="22"/>
      <c r="J8916" s="22"/>
      <c r="K8916" s="22"/>
      <c r="L8916" s="66"/>
      <c r="M8916" s="67"/>
      <c r="N8916" s="22"/>
      <c r="O8916" s="22"/>
      <c r="P8916" s="25"/>
      <c r="Q8916" s="26"/>
    </row>
    <row r="8917" spans="1:17" x14ac:dyDescent="0.25">
      <c r="A8917" s="20"/>
      <c r="B8917" s="21"/>
      <c r="C8917" s="22"/>
      <c r="D8917" s="23"/>
      <c r="E8917" s="22"/>
      <c r="F8917" s="23"/>
      <c r="G8917" s="24"/>
      <c r="H8917" s="22"/>
      <c r="I8917" s="22"/>
      <c r="J8917" s="22"/>
      <c r="K8917" s="22"/>
      <c r="L8917" s="66"/>
      <c r="M8917" s="67"/>
      <c r="N8917" s="22"/>
      <c r="O8917" s="22"/>
      <c r="P8917" s="25"/>
      <c r="Q8917" s="26"/>
    </row>
    <row r="8918" spans="1:17" x14ac:dyDescent="0.25">
      <c r="A8918" s="20"/>
      <c r="B8918" s="21"/>
      <c r="C8918" s="22"/>
      <c r="D8918" s="23"/>
      <c r="E8918" s="22"/>
      <c r="F8918" s="23"/>
      <c r="G8918" s="24"/>
      <c r="H8918" s="22"/>
      <c r="I8918" s="22"/>
      <c r="J8918" s="22"/>
      <c r="K8918" s="22"/>
      <c r="L8918" s="66"/>
      <c r="M8918" s="67"/>
      <c r="N8918" s="22"/>
      <c r="O8918" s="22"/>
      <c r="P8918" s="25"/>
      <c r="Q8918" s="26"/>
    </row>
    <row r="8919" spans="1:17" x14ac:dyDescent="0.25">
      <c r="A8919" s="20"/>
      <c r="B8919" s="21"/>
      <c r="C8919" s="22"/>
      <c r="D8919" s="23"/>
      <c r="E8919" s="22"/>
      <c r="F8919" s="23"/>
      <c r="G8919" s="24"/>
      <c r="H8919" s="22"/>
      <c r="I8919" s="22"/>
      <c r="J8919" s="22"/>
      <c r="K8919" s="22"/>
      <c r="L8919" s="66"/>
      <c r="M8919" s="67"/>
      <c r="N8919" s="22"/>
      <c r="O8919" s="22"/>
      <c r="P8919" s="25"/>
      <c r="Q8919" s="26"/>
    </row>
    <row r="8920" spans="1:17" x14ac:dyDescent="0.25">
      <c r="A8920" s="20"/>
      <c r="B8920" s="21"/>
      <c r="C8920" s="22"/>
      <c r="D8920" s="23"/>
      <c r="E8920" s="22"/>
      <c r="F8920" s="23"/>
      <c r="G8920" s="24"/>
      <c r="H8920" s="22"/>
      <c r="I8920" s="22"/>
      <c r="J8920" s="22"/>
      <c r="K8920" s="22"/>
      <c r="L8920" s="66"/>
      <c r="M8920" s="67"/>
      <c r="N8920" s="22"/>
      <c r="O8920" s="22"/>
      <c r="P8920" s="25"/>
      <c r="Q8920" s="26"/>
    </row>
    <row r="8921" spans="1:17" x14ac:dyDescent="0.25">
      <c r="A8921" s="20"/>
      <c r="B8921" s="21"/>
      <c r="C8921" s="22"/>
      <c r="D8921" s="23"/>
      <c r="E8921" s="22"/>
      <c r="F8921" s="23"/>
      <c r="G8921" s="24"/>
      <c r="H8921" s="22"/>
      <c r="I8921" s="22"/>
      <c r="J8921" s="22"/>
      <c r="K8921" s="22"/>
      <c r="L8921" s="66"/>
      <c r="M8921" s="67"/>
      <c r="N8921" s="22"/>
      <c r="O8921" s="22"/>
      <c r="P8921" s="25"/>
      <c r="Q8921" s="26"/>
    </row>
    <row r="8922" spans="1:17" x14ac:dyDescent="0.25">
      <c r="A8922" s="20"/>
      <c r="B8922" s="21"/>
      <c r="C8922" s="22"/>
      <c r="D8922" s="23"/>
      <c r="E8922" s="22"/>
      <c r="F8922" s="23"/>
      <c r="G8922" s="24"/>
      <c r="H8922" s="22"/>
      <c r="I8922" s="22"/>
      <c r="J8922" s="22"/>
      <c r="K8922" s="22"/>
      <c r="L8922" s="66"/>
      <c r="M8922" s="67"/>
      <c r="N8922" s="22"/>
      <c r="O8922" s="22"/>
      <c r="P8922" s="25"/>
      <c r="Q8922" s="26"/>
    </row>
    <row r="8923" spans="1:17" x14ac:dyDescent="0.25">
      <c r="A8923" s="20"/>
      <c r="B8923" s="21"/>
      <c r="C8923" s="22"/>
      <c r="D8923" s="23"/>
      <c r="E8923" s="22"/>
      <c r="F8923" s="23"/>
      <c r="G8923" s="24"/>
      <c r="H8923" s="22"/>
      <c r="I8923" s="22"/>
      <c r="J8923" s="22"/>
      <c r="K8923" s="22"/>
      <c r="L8923" s="66"/>
      <c r="M8923" s="67"/>
      <c r="N8923" s="22"/>
      <c r="O8923" s="22"/>
      <c r="P8923" s="25"/>
      <c r="Q8923" s="26"/>
    </row>
    <row r="8924" spans="1:17" x14ac:dyDescent="0.25">
      <c r="A8924" s="20"/>
      <c r="B8924" s="21"/>
      <c r="C8924" s="22"/>
      <c r="D8924" s="23"/>
      <c r="E8924" s="22"/>
      <c r="F8924" s="23"/>
      <c r="G8924" s="24"/>
      <c r="H8924" s="22"/>
      <c r="I8924" s="22"/>
      <c r="J8924" s="22"/>
      <c r="K8924" s="22"/>
      <c r="L8924" s="66"/>
      <c r="M8924" s="67"/>
      <c r="N8924" s="22"/>
      <c r="O8924" s="22"/>
      <c r="P8924" s="25"/>
      <c r="Q8924" s="26"/>
    </row>
    <row r="8925" spans="1:17" x14ac:dyDescent="0.25">
      <c r="A8925" s="20"/>
      <c r="B8925" s="21"/>
      <c r="C8925" s="22"/>
      <c r="D8925" s="23"/>
      <c r="E8925" s="22"/>
      <c r="F8925" s="23"/>
      <c r="G8925" s="24"/>
      <c r="H8925" s="22"/>
      <c r="I8925" s="22"/>
      <c r="J8925" s="22"/>
      <c r="K8925" s="22"/>
      <c r="L8925" s="66"/>
      <c r="M8925" s="67"/>
      <c r="N8925" s="22"/>
      <c r="O8925" s="22"/>
      <c r="P8925" s="25"/>
      <c r="Q8925" s="26"/>
    </row>
    <row r="8926" spans="1:17" x14ac:dyDescent="0.25">
      <c r="A8926" s="20"/>
      <c r="B8926" s="21"/>
      <c r="C8926" s="22"/>
      <c r="D8926" s="23"/>
      <c r="E8926" s="22"/>
      <c r="F8926" s="23"/>
      <c r="G8926" s="24"/>
      <c r="H8926" s="22"/>
      <c r="I8926" s="22"/>
      <c r="J8926" s="22"/>
      <c r="K8926" s="22"/>
      <c r="L8926" s="66"/>
      <c r="M8926" s="67"/>
      <c r="N8926" s="22"/>
      <c r="O8926" s="22"/>
      <c r="P8926" s="25"/>
      <c r="Q8926" s="26"/>
    </row>
    <row r="8927" spans="1:17" x14ac:dyDescent="0.25">
      <c r="A8927" s="20"/>
      <c r="B8927" s="21"/>
      <c r="C8927" s="22"/>
      <c r="D8927" s="23"/>
      <c r="E8927" s="22"/>
      <c r="F8927" s="23"/>
      <c r="G8927" s="24"/>
      <c r="H8927" s="22"/>
      <c r="I8927" s="22"/>
      <c r="J8927" s="22"/>
      <c r="K8927" s="22"/>
      <c r="L8927" s="66"/>
      <c r="M8927" s="67"/>
      <c r="N8927" s="22"/>
      <c r="O8927" s="22"/>
      <c r="P8927" s="25"/>
      <c r="Q8927" s="26"/>
    </row>
    <row r="8928" spans="1:17" x14ac:dyDescent="0.25">
      <c r="A8928" s="20"/>
      <c r="B8928" s="21"/>
      <c r="C8928" s="22"/>
      <c r="D8928" s="23"/>
      <c r="E8928" s="22"/>
      <c r="F8928" s="23"/>
      <c r="G8928" s="24"/>
      <c r="H8928" s="22"/>
      <c r="I8928" s="22"/>
      <c r="J8928" s="22"/>
      <c r="K8928" s="22"/>
      <c r="L8928" s="66"/>
      <c r="M8928" s="67"/>
      <c r="N8928" s="22"/>
      <c r="O8928" s="22"/>
      <c r="P8928" s="25"/>
      <c r="Q8928" s="26"/>
    </row>
    <row r="8929" spans="1:17" x14ac:dyDescent="0.25">
      <c r="A8929" s="20"/>
      <c r="B8929" s="21"/>
      <c r="C8929" s="22"/>
      <c r="D8929" s="23"/>
      <c r="E8929" s="22"/>
      <c r="F8929" s="23"/>
      <c r="G8929" s="24"/>
      <c r="H8929" s="22"/>
      <c r="I8929" s="22"/>
      <c r="J8929" s="22"/>
      <c r="K8929" s="22"/>
      <c r="L8929" s="66"/>
      <c r="M8929" s="67"/>
      <c r="N8929" s="22"/>
      <c r="O8929" s="22"/>
      <c r="P8929" s="25"/>
      <c r="Q8929" s="26"/>
    </row>
    <row r="8930" spans="1:17" x14ac:dyDescent="0.25">
      <c r="A8930" s="20"/>
      <c r="B8930" s="21"/>
      <c r="C8930" s="22"/>
      <c r="D8930" s="23"/>
      <c r="E8930" s="22"/>
      <c r="F8930" s="23"/>
      <c r="G8930" s="24"/>
      <c r="H8930" s="22"/>
      <c r="I8930" s="22"/>
      <c r="J8930" s="22"/>
      <c r="K8930" s="22"/>
      <c r="L8930" s="66"/>
      <c r="M8930" s="67"/>
      <c r="N8930" s="22"/>
      <c r="O8930" s="22"/>
      <c r="P8930" s="25"/>
      <c r="Q8930" s="26"/>
    </row>
    <row r="8931" spans="1:17" x14ac:dyDescent="0.25">
      <c r="A8931" s="20"/>
      <c r="B8931" s="21"/>
      <c r="C8931" s="22"/>
      <c r="D8931" s="23"/>
      <c r="E8931" s="22"/>
      <c r="F8931" s="23"/>
      <c r="G8931" s="24"/>
      <c r="H8931" s="22"/>
      <c r="I8931" s="22"/>
      <c r="J8931" s="22"/>
      <c r="K8931" s="22"/>
      <c r="L8931" s="66"/>
      <c r="M8931" s="67"/>
      <c r="N8931" s="22"/>
      <c r="O8931" s="22"/>
      <c r="P8931" s="25"/>
      <c r="Q8931" s="26"/>
    </row>
    <row r="8932" spans="1:17" x14ac:dyDescent="0.25">
      <c r="A8932" s="20"/>
      <c r="B8932" s="21"/>
      <c r="C8932" s="22"/>
      <c r="D8932" s="23"/>
      <c r="E8932" s="22"/>
      <c r="F8932" s="23"/>
      <c r="G8932" s="24"/>
      <c r="H8932" s="22"/>
      <c r="I8932" s="22"/>
      <c r="J8932" s="22"/>
      <c r="K8932" s="22"/>
      <c r="L8932" s="66"/>
      <c r="M8932" s="67"/>
      <c r="N8932" s="22"/>
      <c r="O8932" s="22"/>
      <c r="P8932" s="25"/>
      <c r="Q8932" s="26"/>
    </row>
    <row r="8933" spans="1:17" x14ac:dyDescent="0.25">
      <c r="A8933" s="20"/>
      <c r="B8933" s="21"/>
      <c r="C8933" s="22"/>
      <c r="D8933" s="23"/>
      <c r="E8933" s="22"/>
      <c r="F8933" s="23"/>
      <c r="G8933" s="24"/>
      <c r="H8933" s="22"/>
      <c r="I8933" s="22"/>
      <c r="J8933" s="22"/>
      <c r="K8933" s="22"/>
      <c r="L8933" s="66"/>
      <c r="M8933" s="67"/>
      <c r="N8933" s="22"/>
      <c r="O8933" s="22"/>
      <c r="P8933" s="25"/>
      <c r="Q8933" s="26"/>
    </row>
    <row r="8934" spans="1:17" x14ac:dyDescent="0.25">
      <c r="A8934" s="20"/>
      <c r="B8934" s="21"/>
      <c r="C8934" s="22"/>
      <c r="D8934" s="23"/>
      <c r="E8934" s="22"/>
      <c r="F8934" s="23"/>
      <c r="G8934" s="24"/>
      <c r="H8934" s="22"/>
      <c r="I8934" s="22"/>
      <c r="J8934" s="22"/>
      <c r="K8934" s="22"/>
      <c r="L8934" s="66"/>
      <c r="M8934" s="67"/>
      <c r="N8934" s="22"/>
      <c r="O8934" s="22"/>
      <c r="P8934" s="25"/>
      <c r="Q8934" s="26"/>
    </row>
    <row r="8935" spans="1:17" x14ac:dyDescent="0.25">
      <c r="A8935" s="20"/>
      <c r="B8935" s="21"/>
      <c r="C8935" s="22"/>
      <c r="D8935" s="23"/>
      <c r="E8935" s="22"/>
      <c r="F8935" s="23"/>
      <c r="G8935" s="24"/>
      <c r="H8935" s="22"/>
      <c r="I8935" s="22"/>
      <c r="J8935" s="22"/>
      <c r="K8935" s="22"/>
      <c r="L8935" s="66"/>
      <c r="M8935" s="67"/>
      <c r="N8935" s="22"/>
      <c r="O8935" s="22"/>
      <c r="P8935" s="25"/>
      <c r="Q8935" s="26"/>
    </row>
    <row r="8936" spans="1:17" x14ac:dyDescent="0.25">
      <c r="A8936" s="20"/>
      <c r="B8936" s="21"/>
      <c r="C8936" s="22"/>
      <c r="D8936" s="23"/>
      <c r="E8936" s="22"/>
      <c r="F8936" s="23"/>
      <c r="G8936" s="24"/>
      <c r="H8936" s="22"/>
      <c r="I8936" s="22"/>
      <c r="J8936" s="22"/>
      <c r="K8936" s="22"/>
      <c r="L8936" s="66"/>
      <c r="M8936" s="67"/>
      <c r="N8936" s="22"/>
      <c r="O8936" s="22"/>
      <c r="P8936" s="25"/>
      <c r="Q8936" s="26"/>
    </row>
    <row r="8937" spans="1:17" x14ac:dyDescent="0.25">
      <c r="A8937" s="20"/>
      <c r="B8937" s="21"/>
      <c r="C8937" s="22"/>
      <c r="D8937" s="23"/>
      <c r="E8937" s="22"/>
      <c r="F8937" s="23"/>
      <c r="G8937" s="24"/>
      <c r="H8937" s="22"/>
      <c r="I8937" s="22"/>
      <c r="J8937" s="22"/>
      <c r="K8937" s="22"/>
      <c r="L8937" s="66"/>
      <c r="M8937" s="67"/>
      <c r="N8937" s="22"/>
      <c r="O8937" s="22"/>
      <c r="P8937" s="25"/>
      <c r="Q8937" s="26"/>
    </row>
    <row r="8938" spans="1:17" x14ac:dyDescent="0.25">
      <c r="A8938" s="20"/>
      <c r="B8938" s="21"/>
      <c r="C8938" s="22"/>
      <c r="D8938" s="23"/>
      <c r="E8938" s="22"/>
      <c r="F8938" s="23"/>
      <c r="G8938" s="24"/>
      <c r="H8938" s="22"/>
      <c r="I8938" s="22"/>
      <c r="J8938" s="22"/>
      <c r="K8938" s="22"/>
      <c r="L8938" s="66"/>
      <c r="M8938" s="67"/>
      <c r="N8938" s="22"/>
      <c r="O8938" s="22"/>
      <c r="P8938" s="25"/>
      <c r="Q8938" s="26"/>
    </row>
    <row r="8939" spans="1:17" x14ac:dyDescent="0.25">
      <c r="A8939" s="20"/>
      <c r="B8939" s="21"/>
      <c r="C8939" s="22"/>
      <c r="D8939" s="23"/>
      <c r="E8939" s="22"/>
      <c r="F8939" s="23"/>
      <c r="G8939" s="24"/>
      <c r="H8939" s="22"/>
      <c r="I8939" s="22"/>
      <c r="J8939" s="22"/>
      <c r="K8939" s="22"/>
      <c r="L8939" s="66"/>
      <c r="M8939" s="67"/>
      <c r="N8939" s="22"/>
      <c r="O8939" s="22"/>
      <c r="P8939" s="25"/>
      <c r="Q8939" s="26"/>
    </row>
    <row r="8940" spans="1:17" x14ac:dyDescent="0.25">
      <c r="A8940" s="20"/>
      <c r="B8940" s="21"/>
      <c r="C8940" s="22"/>
      <c r="D8940" s="23"/>
      <c r="E8940" s="22"/>
      <c r="F8940" s="23"/>
      <c r="G8940" s="24"/>
      <c r="H8940" s="22"/>
      <c r="I8940" s="22"/>
      <c r="J8940" s="22"/>
      <c r="K8940" s="22"/>
      <c r="L8940" s="66"/>
      <c r="M8940" s="67"/>
      <c r="N8940" s="22"/>
      <c r="O8940" s="22"/>
      <c r="P8940" s="25"/>
      <c r="Q8940" s="26"/>
    </row>
    <row r="8941" spans="1:17" x14ac:dyDescent="0.25">
      <c r="A8941" s="20"/>
      <c r="B8941" s="21"/>
      <c r="C8941" s="22"/>
      <c r="D8941" s="23"/>
      <c r="E8941" s="22"/>
      <c r="F8941" s="23"/>
      <c r="G8941" s="24"/>
      <c r="H8941" s="22"/>
      <c r="I8941" s="22"/>
      <c r="J8941" s="22"/>
      <c r="K8941" s="22"/>
      <c r="L8941" s="66"/>
      <c r="M8941" s="67"/>
      <c r="N8941" s="22"/>
      <c r="O8941" s="22"/>
      <c r="P8941" s="25"/>
      <c r="Q8941" s="26"/>
    </row>
    <row r="8942" spans="1:17" x14ac:dyDescent="0.25">
      <c r="A8942" s="20"/>
      <c r="B8942" s="21"/>
      <c r="C8942" s="22"/>
      <c r="D8942" s="23"/>
      <c r="E8942" s="22"/>
      <c r="F8942" s="23"/>
      <c r="G8942" s="24"/>
      <c r="H8942" s="22"/>
      <c r="I8942" s="22"/>
      <c r="J8942" s="22"/>
      <c r="K8942" s="22"/>
      <c r="L8942" s="66"/>
      <c r="M8942" s="67"/>
      <c r="N8942" s="22"/>
      <c r="O8942" s="22"/>
      <c r="P8942" s="25"/>
      <c r="Q8942" s="26"/>
    </row>
    <row r="8943" spans="1:17" x14ac:dyDescent="0.25">
      <c r="A8943" s="20"/>
      <c r="B8943" s="21"/>
      <c r="C8943" s="22"/>
      <c r="D8943" s="23"/>
      <c r="E8943" s="22"/>
      <c r="F8943" s="23"/>
      <c r="G8943" s="24"/>
      <c r="H8943" s="22"/>
      <c r="I8943" s="22"/>
      <c r="J8943" s="22"/>
      <c r="K8943" s="22"/>
      <c r="L8943" s="66"/>
      <c r="M8943" s="67"/>
      <c r="N8943" s="22"/>
      <c r="O8943" s="22"/>
      <c r="P8943" s="25"/>
      <c r="Q8943" s="26"/>
    </row>
    <row r="8944" spans="1:17" x14ac:dyDescent="0.25">
      <c r="A8944" s="20"/>
      <c r="B8944" s="21"/>
      <c r="C8944" s="22"/>
      <c r="D8944" s="23"/>
      <c r="E8944" s="22"/>
      <c r="F8944" s="23"/>
      <c r="G8944" s="24"/>
      <c r="H8944" s="22"/>
      <c r="I8944" s="22"/>
      <c r="J8944" s="22"/>
      <c r="K8944" s="22"/>
      <c r="L8944" s="66"/>
      <c r="M8944" s="67"/>
      <c r="N8944" s="22"/>
      <c r="O8944" s="22"/>
      <c r="P8944" s="25"/>
      <c r="Q8944" s="26"/>
    </row>
    <row r="8945" spans="1:17" x14ac:dyDescent="0.25">
      <c r="A8945" s="20"/>
      <c r="B8945" s="21"/>
      <c r="C8945" s="22"/>
      <c r="D8945" s="23"/>
      <c r="E8945" s="22"/>
      <c r="F8945" s="23"/>
      <c r="G8945" s="24"/>
      <c r="H8945" s="22"/>
      <c r="I8945" s="22"/>
      <c r="J8945" s="22"/>
      <c r="K8945" s="22"/>
      <c r="L8945" s="66"/>
      <c r="M8945" s="67"/>
      <c r="N8945" s="22"/>
      <c r="O8945" s="22"/>
      <c r="P8945" s="25"/>
      <c r="Q8945" s="26"/>
    </row>
    <row r="8946" spans="1:17" x14ac:dyDescent="0.25">
      <c r="A8946" s="20"/>
      <c r="B8946" s="21"/>
      <c r="C8946" s="22"/>
      <c r="D8946" s="23"/>
      <c r="E8946" s="22"/>
      <c r="F8946" s="23"/>
      <c r="G8946" s="24"/>
      <c r="H8946" s="22"/>
      <c r="I8946" s="22"/>
      <c r="J8946" s="22"/>
      <c r="K8946" s="22"/>
      <c r="L8946" s="66"/>
      <c r="M8946" s="67"/>
      <c r="N8946" s="22"/>
      <c r="O8946" s="22"/>
      <c r="P8946" s="25"/>
      <c r="Q8946" s="26"/>
    </row>
    <row r="8947" spans="1:17" x14ac:dyDescent="0.25">
      <c r="A8947" s="20"/>
      <c r="B8947" s="21"/>
      <c r="C8947" s="22"/>
      <c r="D8947" s="23"/>
      <c r="E8947" s="22"/>
      <c r="F8947" s="23"/>
      <c r="G8947" s="24"/>
      <c r="H8947" s="22"/>
      <c r="I8947" s="22"/>
      <c r="J8947" s="22"/>
      <c r="K8947" s="22"/>
      <c r="L8947" s="66"/>
      <c r="M8947" s="67"/>
      <c r="N8947" s="22"/>
      <c r="O8947" s="22"/>
      <c r="P8947" s="25"/>
      <c r="Q8947" s="26"/>
    </row>
    <row r="8948" spans="1:17" x14ac:dyDescent="0.25">
      <c r="A8948" s="20"/>
      <c r="B8948" s="21"/>
      <c r="C8948" s="22"/>
      <c r="D8948" s="23"/>
      <c r="E8948" s="22"/>
      <c r="F8948" s="23"/>
      <c r="G8948" s="24"/>
      <c r="H8948" s="22"/>
      <c r="I8948" s="22"/>
      <c r="J8948" s="22"/>
      <c r="K8948" s="22"/>
      <c r="L8948" s="66"/>
      <c r="M8948" s="67"/>
      <c r="N8948" s="22"/>
      <c r="O8948" s="22"/>
      <c r="P8948" s="25"/>
      <c r="Q8948" s="26"/>
    </row>
    <row r="8949" spans="1:17" x14ac:dyDescent="0.25">
      <c r="A8949" s="20"/>
      <c r="B8949" s="21"/>
      <c r="C8949" s="22"/>
      <c r="D8949" s="23"/>
      <c r="E8949" s="22"/>
      <c r="F8949" s="23"/>
      <c r="G8949" s="24"/>
      <c r="H8949" s="22"/>
      <c r="I8949" s="22"/>
      <c r="J8949" s="22"/>
      <c r="K8949" s="22"/>
      <c r="L8949" s="66"/>
      <c r="M8949" s="67"/>
      <c r="N8949" s="22"/>
      <c r="O8949" s="22"/>
      <c r="P8949" s="25"/>
      <c r="Q8949" s="26"/>
    </row>
    <row r="8950" spans="1:17" x14ac:dyDescent="0.25">
      <c r="A8950" s="20"/>
      <c r="B8950" s="21"/>
      <c r="C8950" s="22"/>
      <c r="D8950" s="23"/>
      <c r="E8950" s="22"/>
      <c r="F8950" s="23"/>
      <c r="G8950" s="24"/>
      <c r="H8950" s="22"/>
      <c r="I8950" s="22"/>
      <c r="J8950" s="22"/>
      <c r="K8950" s="22"/>
      <c r="L8950" s="66"/>
      <c r="M8950" s="67"/>
      <c r="N8950" s="22"/>
      <c r="O8950" s="22"/>
      <c r="P8950" s="25"/>
      <c r="Q8950" s="26"/>
    </row>
    <row r="8951" spans="1:17" x14ac:dyDescent="0.25">
      <c r="A8951" s="20"/>
      <c r="B8951" s="21"/>
      <c r="C8951" s="22"/>
      <c r="D8951" s="23"/>
      <c r="E8951" s="22"/>
      <c r="F8951" s="23"/>
      <c r="G8951" s="24"/>
      <c r="H8951" s="22"/>
      <c r="I8951" s="22"/>
      <c r="J8951" s="22"/>
      <c r="K8951" s="22"/>
      <c r="L8951" s="66"/>
      <c r="M8951" s="67"/>
      <c r="N8951" s="22"/>
      <c r="O8951" s="22"/>
      <c r="P8951" s="25"/>
      <c r="Q8951" s="26"/>
    </row>
    <row r="8952" spans="1:17" x14ac:dyDescent="0.25">
      <c r="A8952" s="20"/>
      <c r="B8952" s="21"/>
      <c r="C8952" s="22"/>
      <c r="D8952" s="23"/>
      <c r="E8952" s="22"/>
      <c r="F8952" s="23"/>
      <c r="G8952" s="24"/>
      <c r="H8952" s="22"/>
      <c r="I8952" s="22"/>
      <c r="J8952" s="22"/>
      <c r="K8952" s="22"/>
      <c r="L8952" s="66"/>
      <c r="M8952" s="67"/>
      <c r="N8952" s="22"/>
      <c r="O8952" s="22"/>
      <c r="P8952" s="25"/>
      <c r="Q8952" s="26"/>
    </row>
    <row r="8953" spans="1:17" x14ac:dyDescent="0.25">
      <c r="A8953" s="20"/>
      <c r="B8953" s="21"/>
      <c r="C8953" s="22"/>
      <c r="D8953" s="23"/>
      <c r="E8953" s="22"/>
      <c r="F8953" s="23"/>
      <c r="G8953" s="24"/>
      <c r="H8953" s="22"/>
      <c r="I8953" s="22"/>
      <c r="J8953" s="22"/>
      <c r="K8953" s="22"/>
      <c r="L8953" s="66"/>
      <c r="M8953" s="67"/>
      <c r="N8953" s="22"/>
      <c r="O8953" s="22"/>
      <c r="P8953" s="25"/>
      <c r="Q8953" s="26"/>
    </row>
    <row r="8954" spans="1:17" x14ac:dyDescent="0.25">
      <c r="A8954" s="20"/>
      <c r="B8954" s="21"/>
      <c r="C8954" s="22"/>
      <c r="D8954" s="23"/>
      <c r="E8954" s="22"/>
      <c r="F8954" s="23"/>
      <c r="G8954" s="24"/>
      <c r="H8954" s="22"/>
      <c r="I8954" s="22"/>
      <c r="J8954" s="22"/>
      <c r="K8954" s="22"/>
      <c r="L8954" s="66"/>
      <c r="M8954" s="67"/>
      <c r="N8954" s="22"/>
      <c r="O8954" s="22"/>
      <c r="P8954" s="25"/>
      <c r="Q8954" s="26"/>
    </row>
    <row r="8955" spans="1:17" x14ac:dyDescent="0.25">
      <c r="A8955" s="20"/>
      <c r="B8955" s="21"/>
      <c r="C8955" s="22"/>
      <c r="D8955" s="23"/>
      <c r="E8955" s="22"/>
      <c r="F8955" s="23"/>
      <c r="G8955" s="24"/>
      <c r="H8955" s="22"/>
      <c r="I8955" s="22"/>
      <c r="J8955" s="22"/>
      <c r="K8955" s="22"/>
      <c r="L8955" s="66"/>
      <c r="M8955" s="67"/>
      <c r="N8955" s="22"/>
      <c r="O8955" s="22"/>
      <c r="P8955" s="25"/>
      <c r="Q8955" s="26"/>
    </row>
    <row r="8956" spans="1:17" x14ac:dyDescent="0.25">
      <c r="A8956" s="20"/>
      <c r="B8956" s="21"/>
      <c r="C8956" s="22"/>
      <c r="D8956" s="23"/>
      <c r="E8956" s="22"/>
      <c r="F8956" s="23"/>
      <c r="G8956" s="24"/>
      <c r="H8956" s="22"/>
      <c r="I8956" s="22"/>
      <c r="J8956" s="22"/>
      <c r="K8956" s="22"/>
      <c r="L8956" s="66"/>
      <c r="M8956" s="67"/>
      <c r="N8956" s="22"/>
      <c r="O8956" s="22"/>
      <c r="P8956" s="25"/>
      <c r="Q8956" s="26"/>
    </row>
    <row r="8957" spans="1:17" x14ac:dyDescent="0.25">
      <c r="A8957" s="20"/>
      <c r="B8957" s="21"/>
      <c r="C8957" s="22"/>
      <c r="D8957" s="23"/>
      <c r="E8957" s="22"/>
      <c r="F8957" s="23"/>
      <c r="G8957" s="24"/>
      <c r="H8957" s="22"/>
      <c r="I8957" s="22"/>
      <c r="J8957" s="22"/>
      <c r="K8957" s="22"/>
      <c r="L8957" s="66"/>
      <c r="M8957" s="67"/>
      <c r="N8957" s="22"/>
      <c r="O8957" s="22"/>
      <c r="P8957" s="25"/>
      <c r="Q8957" s="26"/>
    </row>
    <row r="8958" spans="1:17" x14ac:dyDescent="0.25">
      <c r="A8958" s="20"/>
      <c r="B8958" s="21"/>
      <c r="C8958" s="22"/>
      <c r="D8958" s="23"/>
      <c r="E8958" s="22"/>
      <c r="F8958" s="23"/>
      <c r="G8958" s="24"/>
      <c r="H8958" s="22"/>
      <c r="I8958" s="22"/>
      <c r="J8958" s="22"/>
      <c r="K8958" s="22"/>
      <c r="L8958" s="66"/>
      <c r="M8958" s="67"/>
      <c r="N8958" s="22"/>
      <c r="O8958" s="22"/>
      <c r="P8958" s="25"/>
      <c r="Q8958" s="26"/>
    </row>
    <row r="8959" spans="1:17" x14ac:dyDescent="0.25">
      <c r="A8959" s="20"/>
      <c r="B8959" s="21"/>
      <c r="C8959" s="22"/>
      <c r="D8959" s="23"/>
      <c r="E8959" s="22"/>
      <c r="F8959" s="23"/>
      <c r="G8959" s="24"/>
      <c r="H8959" s="22"/>
      <c r="I8959" s="22"/>
      <c r="J8959" s="22"/>
      <c r="K8959" s="22"/>
      <c r="L8959" s="66"/>
      <c r="M8959" s="67"/>
      <c r="N8959" s="22"/>
      <c r="O8959" s="22"/>
      <c r="P8959" s="25"/>
      <c r="Q8959" s="26"/>
    </row>
    <row r="8960" spans="1:17" x14ac:dyDescent="0.25">
      <c r="A8960" s="20"/>
      <c r="B8960" s="21"/>
      <c r="C8960" s="22"/>
      <c r="D8960" s="23"/>
      <c r="E8960" s="22"/>
      <c r="F8960" s="23"/>
      <c r="G8960" s="24"/>
      <c r="H8960" s="22"/>
      <c r="I8960" s="22"/>
      <c r="J8960" s="22"/>
      <c r="K8960" s="22"/>
      <c r="L8960" s="66"/>
      <c r="M8960" s="67"/>
      <c r="N8960" s="22"/>
      <c r="O8960" s="22"/>
      <c r="P8960" s="25"/>
      <c r="Q8960" s="26"/>
    </row>
    <row r="8961" spans="1:17" x14ac:dyDescent="0.25">
      <c r="A8961" s="20"/>
      <c r="B8961" s="21"/>
      <c r="C8961" s="22"/>
      <c r="D8961" s="23"/>
      <c r="E8961" s="22"/>
      <c r="F8961" s="23"/>
      <c r="G8961" s="24"/>
      <c r="H8961" s="22"/>
      <c r="I8961" s="22"/>
      <c r="J8961" s="22"/>
      <c r="K8961" s="22"/>
      <c r="L8961" s="66"/>
      <c r="M8961" s="67"/>
      <c r="N8961" s="22"/>
      <c r="O8961" s="22"/>
      <c r="P8961" s="25"/>
      <c r="Q8961" s="26"/>
    </row>
    <row r="8962" spans="1:17" x14ac:dyDescent="0.25">
      <c r="A8962" s="20"/>
      <c r="B8962" s="21"/>
      <c r="C8962" s="22"/>
      <c r="D8962" s="23"/>
      <c r="E8962" s="22"/>
      <c r="F8962" s="23"/>
      <c r="G8962" s="24"/>
      <c r="H8962" s="22"/>
      <c r="I8962" s="22"/>
      <c r="J8962" s="22"/>
      <c r="K8962" s="22"/>
      <c r="L8962" s="66"/>
      <c r="M8962" s="67"/>
      <c r="N8962" s="22"/>
      <c r="O8962" s="22"/>
      <c r="P8962" s="25"/>
      <c r="Q8962" s="26"/>
    </row>
    <row r="8963" spans="1:17" x14ac:dyDescent="0.25">
      <c r="A8963" s="20"/>
      <c r="B8963" s="21"/>
      <c r="C8963" s="22"/>
      <c r="D8963" s="23"/>
      <c r="E8963" s="22"/>
      <c r="F8963" s="23"/>
      <c r="G8963" s="24"/>
      <c r="H8963" s="22"/>
      <c r="I8963" s="22"/>
      <c r="J8963" s="22"/>
      <c r="K8963" s="22"/>
      <c r="L8963" s="66"/>
      <c r="M8963" s="67"/>
      <c r="N8963" s="22"/>
      <c r="O8963" s="22"/>
      <c r="P8963" s="25"/>
      <c r="Q8963" s="26"/>
    </row>
    <row r="8964" spans="1:17" x14ac:dyDescent="0.25">
      <c r="A8964" s="20"/>
      <c r="B8964" s="21"/>
      <c r="C8964" s="22"/>
      <c r="D8964" s="23"/>
      <c r="E8964" s="22"/>
      <c r="F8964" s="23"/>
      <c r="G8964" s="24"/>
      <c r="H8964" s="22"/>
      <c r="I8964" s="22"/>
      <c r="J8964" s="22"/>
      <c r="K8964" s="22"/>
      <c r="L8964" s="66"/>
      <c r="M8964" s="67"/>
      <c r="N8964" s="22"/>
      <c r="O8964" s="22"/>
      <c r="P8964" s="25"/>
      <c r="Q8964" s="26"/>
    </row>
    <row r="8965" spans="1:17" x14ac:dyDescent="0.25">
      <c r="A8965" s="20"/>
      <c r="B8965" s="21"/>
      <c r="C8965" s="22"/>
      <c r="D8965" s="23"/>
      <c r="E8965" s="22"/>
      <c r="F8965" s="23"/>
      <c r="G8965" s="24"/>
      <c r="H8965" s="22"/>
      <c r="I8965" s="22"/>
      <c r="J8965" s="22"/>
      <c r="K8965" s="22"/>
      <c r="L8965" s="66"/>
      <c r="M8965" s="67"/>
      <c r="N8965" s="22"/>
      <c r="O8965" s="22"/>
      <c r="P8965" s="25"/>
      <c r="Q8965" s="26"/>
    </row>
    <row r="8966" spans="1:17" x14ac:dyDescent="0.25">
      <c r="A8966" s="20"/>
      <c r="B8966" s="21"/>
      <c r="C8966" s="22"/>
      <c r="D8966" s="23"/>
      <c r="E8966" s="22"/>
      <c r="F8966" s="23"/>
      <c r="G8966" s="24"/>
      <c r="H8966" s="22"/>
      <c r="I8966" s="22"/>
      <c r="J8966" s="22"/>
      <c r="K8966" s="22"/>
      <c r="L8966" s="66"/>
      <c r="M8966" s="67"/>
      <c r="N8966" s="22"/>
      <c r="O8966" s="22"/>
      <c r="P8966" s="25"/>
      <c r="Q8966" s="26"/>
    </row>
    <row r="8967" spans="1:17" x14ac:dyDescent="0.25">
      <c r="A8967" s="20"/>
      <c r="B8967" s="21"/>
      <c r="C8967" s="22"/>
      <c r="D8967" s="23"/>
      <c r="E8967" s="22"/>
      <c r="F8967" s="23"/>
      <c r="G8967" s="24"/>
      <c r="H8967" s="22"/>
      <c r="I8967" s="22"/>
      <c r="J8967" s="22"/>
      <c r="K8967" s="22"/>
      <c r="L8967" s="66"/>
      <c r="M8967" s="67"/>
      <c r="N8967" s="22"/>
      <c r="O8967" s="22"/>
      <c r="P8967" s="25"/>
      <c r="Q8967" s="26"/>
    </row>
    <row r="8968" spans="1:17" x14ac:dyDescent="0.25">
      <c r="A8968" s="20"/>
      <c r="B8968" s="21"/>
      <c r="C8968" s="22"/>
      <c r="D8968" s="23"/>
      <c r="E8968" s="22"/>
      <c r="F8968" s="23"/>
      <c r="G8968" s="24"/>
      <c r="H8968" s="22"/>
      <c r="I8968" s="22"/>
      <c r="J8968" s="22"/>
      <c r="K8968" s="22"/>
      <c r="L8968" s="66"/>
      <c r="M8968" s="67"/>
      <c r="N8968" s="22"/>
      <c r="O8968" s="22"/>
      <c r="P8968" s="25"/>
      <c r="Q8968" s="26"/>
    </row>
    <row r="8969" spans="1:17" x14ac:dyDescent="0.25">
      <c r="A8969" s="20"/>
      <c r="B8969" s="21"/>
      <c r="C8969" s="22"/>
      <c r="D8969" s="23"/>
      <c r="E8969" s="22"/>
      <c r="F8969" s="23"/>
      <c r="G8969" s="24"/>
      <c r="H8969" s="22"/>
      <c r="I8969" s="22"/>
      <c r="J8969" s="22"/>
      <c r="K8969" s="22"/>
      <c r="L8969" s="66"/>
      <c r="M8969" s="67"/>
      <c r="N8969" s="22"/>
      <c r="O8969" s="22"/>
      <c r="P8969" s="25"/>
      <c r="Q8969" s="26"/>
    </row>
    <row r="8970" spans="1:17" x14ac:dyDescent="0.25">
      <c r="A8970" s="20"/>
      <c r="B8970" s="21"/>
      <c r="C8970" s="22"/>
      <c r="D8970" s="23"/>
      <c r="E8970" s="22"/>
      <c r="F8970" s="23"/>
      <c r="G8970" s="24"/>
      <c r="H8970" s="22"/>
      <c r="I8970" s="22"/>
      <c r="J8970" s="22"/>
      <c r="K8970" s="22"/>
      <c r="L8970" s="66"/>
      <c r="M8970" s="67"/>
      <c r="N8970" s="22"/>
      <c r="O8970" s="22"/>
      <c r="P8970" s="25"/>
      <c r="Q8970" s="26"/>
    </row>
    <row r="8971" spans="1:17" x14ac:dyDescent="0.25">
      <c r="A8971" s="20"/>
      <c r="B8971" s="21"/>
      <c r="C8971" s="22"/>
      <c r="D8971" s="23"/>
      <c r="E8971" s="22"/>
      <c r="F8971" s="23"/>
      <c r="G8971" s="24"/>
      <c r="H8971" s="22"/>
      <c r="I8971" s="22"/>
      <c r="J8971" s="22"/>
      <c r="K8971" s="22"/>
      <c r="L8971" s="66"/>
      <c r="M8971" s="67"/>
      <c r="N8971" s="22"/>
      <c r="O8971" s="22"/>
      <c r="P8971" s="25"/>
      <c r="Q8971" s="26"/>
    </row>
    <row r="8972" spans="1:17" x14ac:dyDescent="0.25">
      <c r="A8972" s="20"/>
      <c r="B8972" s="21"/>
      <c r="C8972" s="22"/>
      <c r="D8972" s="23"/>
      <c r="E8972" s="22"/>
      <c r="F8972" s="23"/>
      <c r="G8972" s="24"/>
      <c r="H8972" s="22"/>
      <c r="I8972" s="22"/>
      <c r="J8972" s="22"/>
      <c r="K8972" s="22"/>
      <c r="L8972" s="66"/>
      <c r="M8972" s="67"/>
      <c r="N8972" s="22"/>
      <c r="O8972" s="22"/>
      <c r="P8972" s="25"/>
      <c r="Q8972" s="26"/>
    </row>
    <row r="8973" spans="1:17" x14ac:dyDescent="0.25">
      <c r="A8973" s="20"/>
      <c r="B8973" s="21"/>
      <c r="C8973" s="22"/>
      <c r="D8973" s="23"/>
      <c r="E8973" s="22"/>
      <c r="F8973" s="23"/>
      <c r="G8973" s="24"/>
      <c r="H8973" s="22"/>
      <c r="I8973" s="22"/>
      <c r="J8973" s="22"/>
      <c r="K8973" s="22"/>
      <c r="L8973" s="66"/>
      <c r="M8973" s="67"/>
      <c r="N8973" s="22"/>
      <c r="O8973" s="22"/>
      <c r="P8973" s="25"/>
      <c r="Q8973" s="26"/>
    </row>
    <row r="8974" spans="1:17" x14ac:dyDescent="0.25">
      <c r="A8974" s="20"/>
      <c r="B8974" s="21"/>
      <c r="C8974" s="22"/>
      <c r="D8974" s="23"/>
      <c r="E8974" s="22"/>
      <c r="F8974" s="23"/>
      <c r="G8974" s="24"/>
      <c r="H8974" s="22"/>
      <c r="I8974" s="22"/>
      <c r="J8974" s="22"/>
      <c r="K8974" s="22"/>
      <c r="L8974" s="66"/>
      <c r="M8974" s="67"/>
      <c r="N8974" s="22"/>
      <c r="O8974" s="22"/>
      <c r="P8974" s="25"/>
      <c r="Q8974" s="26"/>
    </row>
    <row r="8975" spans="1:17" x14ac:dyDescent="0.25">
      <c r="A8975" s="20"/>
      <c r="B8975" s="21"/>
      <c r="C8975" s="22"/>
      <c r="D8975" s="23"/>
      <c r="E8975" s="22"/>
      <c r="F8975" s="23"/>
      <c r="G8975" s="24"/>
      <c r="H8975" s="22"/>
      <c r="I8975" s="22"/>
      <c r="J8975" s="22"/>
      <c r="K8975" s="22"/>
      <c r="L8975" s="66"/>
      <c r="M8975" s="67"/>
      <c r="N8975" s="22"/>
      <c r="O8975" s="22"/>
      <c r="P8975" s="25"/>
      <c r="Q8975" s="26"/>
    </row>
    <row r="8976" spans="1:17" x14ac:dyDescent="0.25">
      <c r="A8976" s="20"/>
      <c r="B8976" s="21"/>
      <c r="C8976" s="22"/>
      <c r="D8976" s="23"/>
      <c r="E8976" s="22"/>
      <c r="F8976" s="23"/>
      <c r="G8976" s="24"/>
      <c r="H8976" s="22"/>
      <c r="I8976" s="22"/>
      <c r="J8976" s="22"/>
      <c r="K8976" s="22"/>
      <c r="L8976" s="66"/>
      <c r="M8976" s="67"/>
      <c r="N8976" s="22"/>
      <c r="O8976" s="22"/>
      <c r="P8976" s="25"/>
      <c r="Q8976" s="26"/>
    </row>
    <row r="8977" spans="1:17" x14ac:dyDescent="0.25">
      <c r="A8977" s="20"/>
      <c r="B8977" s="21"/>
      <c r="C8977" s="22"/>
      <c r="D8977" s="23"/>
      <c r="E8977" s="22"/>
      <c r="F8977" s="23"/>
      <c r="G8977" s="24"/>
      <c r="H8977" s="22"/>
      <c r="I8977" s="22"/>
      <c r="J8977" s="22"/>
      <c r="K8977" s="22"/>
      <c r="L8977" s="66"/>
      <c r="M8977" s="67"/>
      <c r="N8977" s="22"/>
      <c r="O8977" s="22"/>
      <c r="P8977" s="25"/>
      <c r="Q8977" s="26"/>
    </row>
    <row r="8978" spans="1:17" x14ac:dyDescent="0.25">
      <c r="A8978" s="20"/>
      <c r="B8978" s="21"/>
      <c r="C8978" s="22"/>
      <c r="D8978" s="23"/>
      <c r="E8978" s="22"/>
      <c r="F8978" s="23"/>
      <c r="G8978" s="24"/>
      <c r="H8978" s="22"/>
      <c r="I8978" s="22"/>
      <c r="J8978" s="22"/>
      <c r="K8978" s="22"/>
      <c r="L8978" s="66"/>
      <c r="M8978" s="67"/>
      <c r="N8978" s="22"/>
      <c r="O8978" s="22"/>
      <c r="P8978" s="25"/>
      <c r="Q8978" s="26"/>
    </row>
    <row r="8979" spans="1:17" x14ac:dyDescent="0.25">
      <c r="A8979" s="20"/>
      <c r="B8979" s="21"/>
      <c r="C8979" s="22"/>
      <c r="D8979" s="23"/>
      <c r="E8979" s="22"/>
      <c r="F8979" s="23"/>
      <c r="G8979" s="24"/>
      <c r="H8979" s="22"/>
      <c r="I8979" s="22"/>
      <c r="J8979" s="22"/>
      <c r="K8979" s="22"/>
      <c r="L8979" s="66"/>
      <c r="M8979" s="67"/>
      <c r="N8979" s="22"/>
      <c r="O8979" s="22"/>
      <c r="P8979" s="25"/>
      <c r="Q8979" s="26"/>
    </row>
    <row r="8980" spans="1:17" x14ac:dyDescent="0.25">
      <c r="A8980" s="20"/>
      <c r="B8980" s="21"/>
      <c r="C8980" s="22"/>
      <c r="D8980" s="23"/>
      <c r="E8980" s="22"/>
      <c r="F8980" s="23"/>
      <c r="G8980" s="24"/>
      <c r="H8980" s="22"/>
      <c r="I8980" s="22"/>
      <c r="J8980" s="22"/>
      <c r="K8980" s="22"/>
      <c r="L8980" s="66"/>
      <c r="M8980" s="67"/>
      <c r="N8980" s="22"/>
      <c r="O8980" s="22"/>
      <c r="P8980" s="25"/>
      <c r="Q8980" s="26"/>
    </row>
    <row r="8981" spans="1:17" x14ac:dyDescent="0.25">
      <c r="A8981" s="20"/>
      <c r="B8981" s="21"/>
      <c r="C8981" s="22"/>
      <c r="D8981" s="23"/>
      <c r="E8981" s="22"/>
      <c r="F8981" s="23"/>
      <c r="G8981" s="24"/>
      <c r="H8981" s="22"/>
      <c r="I8981" s="22"/>
      <c r="J8981" s="22"/>
      <c r="K8981" s="22"/>
      <c r="L8981" s="66"/>
      <c r="M8981" s="67"/>
      <c r="N8981" s="22"/>
      <c r="O8981" s="22"/>
      <c r="P8981" s="25"/>
      <c r="Q8981" s="26"/>
    </row>
    <row r="8982" spans="1:17" x14ac:dyDescent="0.25">
      <c r="A8982" s="20"/>
      <c r="B8982" s="21"/>
      <c r="C8982" s="22"/>
      <c r="D8982" s="23"/>
      <c r="E8982" s="22"/>
      <c r="F8982" s="23"/>
      <c r="G8982" s="24"/>
      <c r="H8982" s="22"/>
      <c r="I8982" s="22"/>
      <c r="J8982" s="22"/>
      <c r="K8982" s="22"/>
      <c r="L8982" s="66"/>
      <c r="M8982" s="67"/>
      <c r="N8982" s="22"/>
      <c r="O8982" s="22"/>
      <c r="P8982" s="25"/>
      <c r="Q8982" s="26"/>
    </row>
    <row r="8983" spans="1:17" x14ac:dyDescent="0.25">
      <c r="A8983" s="20"/>
      <c r="B8983" s="21"/>
      <c r="C8983" s="22"/>
      <c r="D8983" s="23"/>
      <c r="E8983" s="22"/>
      <c r="F8983" s="23"/>
      <c r="G8983" s="24"/>
      <c r="H8983" s="22"/>
      <c r="I8983" s="22"/>
      <c r="J8983" s="22"/>
      <c r="K8983" s="22"/>
      <c r="L8983" s="66"/>
      <c r="M8983" s="67"/>
      <c r="N8983" s="22"/>
      <c r="O8983" s="22"/>
      <c r="P8983" s="25"/>
      <c r="Q8983" s="26"/>
    </row>
    <row r="8984" spans="1:17" x14ac:dyDescent="0.25">
      <c r="A8984" s="20"/>
      <c r="B8984" s="21"/>
      <c r="C8984" s="22"/>
      <c r="D8984" s="23"/>
      <c r="E8984" s="22"/>
      <c r="F8984" s="23"/>
      <c r="G8984" s="24"/>
      <c r="H8984" s="22"/>
      <c r="I8984" s="22"/>
      <c r="J8984" s="22"/>
      <c r="K8984" s="22"/>
      <c r="L8984" s="66"/>
      <c r="M8984" s="67"/>
      <c r="N8984" s="22"/>
      <c r="O8984" s="22"/>
      <c r="P8984" s="25"/>
      <c r="Q8984" s="26"/>
    </row>
    <row r="8985" spans="1:17" x14ac:dyDescent="0.25">
      <c r="A8985" s="20"/>
      <c r="B8985" s="21"/>
      <c r="C8985" s="22"/>
      <c r="D8985" s="23"/>
      <c r="E8985" s="22"/>
      <c r="F8985" s="23"/>
      <c r="G8985" s="24"/>
      <c r="H8985" s="22"/>
      <c r="I8985" s="22"/>
      <c r="J8985" s="22"/>
      <c r="K8985" s="22"/>
      <c r="L8985" s="66"/>
      <c r="M8985" s="67"/>
      <c r="N8985" s="22"/>
      <c r="O8985" s="22"/>
      <c r="P8985" s="25"/>
      <c r="Q8985" s="26"/>
    </row>
    <row r="8986" spans="1:17" x14ac:dyDescent="0.25">
      <c r="A8986" s="20"/>
      <c r="B8986" s="21"/>
      <c r="C8986" s="22"/>
      <c r="D8986" s="23"/>
      <c r="E8986" s="22"/>
      <c r="F8986" s="23"/>
      <c r="G8986" s="24"/>
      <c r="H8986" s="22"/>
      <c r="I8986" s="22"/>
      <c r="J8986" s="22"/>
      <c r="K8986" s="22"/>
      <c r="L8986" s="66"/>
      <c r="M8986" s="67"/>
      <c r="N8986" s="22"/>
      <c r="O8986" s="22"/>
      <c r="P8986" s="25"/>
      <c r="Q8986" s="26"/>
    </row>
    <row r="8987" spans="1:17" x14ac:dyDescent="0.25">
      <c r="A8987" s="20"/>
      <c r="B8987" s="21"/>
      <c r="C8987" s="22"/>
      <c r="D8987" s="23"/>
      <c r="E8987" s="22"/>
      <c r="F8987" s="23"/>
      <c r="G8987" s="24"/>
      <c r="H8987" s="22"/>
      <c r="I8987" s="22"/>
      <c r="J8987" s="22"/>
      <c r="K8987" s="22"/>
      <c r="L8987" s="66"/>
      <c r="M8987" s="67"/>
      <c r="N8987" s="22"/>
      <c r="O8987" s="22"/>
      <c r="P8987" s="25"/>
      <c r="Q8987" s="26"/>
    </row>
    <row r="8988" spans="1:17" x14ac:dyDescent="0.25">
      <c r="A8988" s="20"/>
      <c r="B8988" s="21"/>
      <c r="C8988" s="22"/>
      <c r="D8988" s="23"/>
      <c r="E8988" s="22"/>
      <c r="F8988" s="23"/>
      <c r="G8988" s="24"/>
      <c r="H8988" s="22"/>
      <c r="I8988" s="22"/>
      <c r="J8988" s="22"/>
      <c r="K8988" s="22"/>
      <c r="L8988" s="66"/>
      <c r="M8988" s="67"/>
      <c r="N8988" s="22"/>
      <c r="O8988" s="22"/>
      <c r="P8988" s="25"/>
      <c r="Q8988" s="26"/>
    </row>
    <row r="8989" spans="1:17" x14ac:dyDescent="0.25">
      <c r="A8989" s="20"/>
      <c r="B8989" s="21"/>
      <c r="C8989" s="22"/>
      <c r="D8989" s="23"/>
      <c r="E8989" s="22"/>
      <c r="F8989" s="23"/>
      <c r="G8989" s="24"/>
      <c r="H8989" s="22"/>
      <c r="I8989" s="22"/>
      <c r="J8989" s="22"/>
      <c r="K8989" s="22"/>
      <c r="L8989" s="66"/>
      <c r="M8989" s="67"/>
      <c r="N8989" s="22"/>
      <c r="O8989" s="22"/>
      <c r="P8989" s="25"/>
      <c r="Q8989" s="26"/>
    </row>
    <row r="8990" spans="1:17" x14ac:dyDescent="0.25">
      <c r="A8990" s="20"/>
      <c r="B8990" s="21"/>
      <c r="C8990" s="22"/>
      <c r="D8990" s="23"/>
      <c r="E8990" s="22"/>
      <c r="F8990" s="23"/>
      <c r="G8990" s="24"/>
      <c r="H8990" s="22"/>
      <c r="I8990" s="22"/>
      <c r="J8990" s="22"/>
      <c r="K8990" s="22"/>
      <c r="L8990" s="66"/>
      <c r="M8990" s="67"/>
      <c r="N8990" s="22"/>
      <c r="O8990" s="22"/>
      <c r="P8990" s="25"/>
      <c r="Q8990" s="26"/>
    </row>
    <row r="8991" spans="1:17" x14ac:dyDescent="0.25">
      <c r="A8991" s="20"/>
      <c r="B8991" s="21"/>
      <c r="C8991" s="22"/>
      <c r="D8991" s="23"/>
      <c r="E8991" s="22"/>
      <c r="F8991" s="23"/>
      <c r="G8991" s="24"/>
      <c r="H8991" s="22"/>
      <c r="I8991" s="22"/>
      <c r="J8991" s="22"/>
      <c r="K8991" s="22"/>
      <c r="L8991" s="66"/>
      <c r="M8991" s="67"/>
      <c r="N8991" s="22"/>
      <c r="O8991" s="22"/>
      <c r="P8991" s="25"/>
      <c r="Q8991" s="26"/>
    </row>
    <row r="8992" spans="1:17" x14ac:dyDescent="0.25">
      <c r="A8992" s="20"/>
      <c r="B8992" s="21"/>
      <c r="C8992" s="22"/>
      <c r="D8992" s="23"/>
      <c r="E8992" s="22"/>
      <c r="F8992" s="23"/>
      <c r="G8992" s="24"/>
      <c r="H8992" s="22"/>
      <c r="I8992" s="22"/>
      <c r="J8992" s="22"/>
      <c r="K8992" s="22"/>
      <c r="L8992" s="66"/>
      <c r="M8992" s="67"/>
      <c r="N8992" s="22"/>
      <c r="O8992" s="22"/>
      <c r="P8992" s="25"/>
      <c r="Q8992" s="26"/>
    </row>
    <row r="8993" spans="1:17" x14ac:dyDescent="0.25">
      <c r="A8993" s="20"/>
      <c r="B8993" s="21"/>
      <c r="C8993" s="22"/>
      <c r="D8993" s="23"/>
      <c r="E8993" s="22"/>
      <c r="F8993" s="23"/>
      <c r="G8993" s="24"/>
      <c r="H8993" s="22"/>
      <c r="I8993" s="22"/>
      <c r="J8993" s="22"/>
      <c r="K8993" s="22"/>
      <c r="L8993" s="66"/>
      <c r="M8993" s="67"/>
      <c r="N8993" s="22"/>
      <c r="O8993" s="22"/>
      <c r="P8993" s="25"/>
      <c r="Q8993" s="26"/>
    </row>
    <row r="8994" spans="1:17" x14ac:dyDescent="0.25">
      <c r="A8994" s="20"/>
      <c r="B8994" s="21"/>
      <c r="C8994" s="22"/>
      <c r="D8994" s="23"/>
      <c r="E8994" s="22"/>
      <c r="F8994" s="23"/>
      <c r="G8994" s="24"/>
      <c r="H8994" s="22"/>
      <c r="I8994" s="22"/>
      <c r="J8994" s="22"/>
      <c r="K8994" s="22"/>
      <c r="L8994" s="66"/>
      <c r="M8994" s="67"/>
      <c r="N8994" s="22"/>
      <c r="O8994" s="22"/>
      <c r="P8994" s="25"/>
      <c r="Q8994" s="26"/>
    </row>
    <row r="8995" spans="1:17" x14ac:dyDescent="0.25">
      <c r="A8995" s="20"/>
      <c r="B8995" s="21"/>
      <c r="C8995" s="22"/>
      <c r="D8995" s="23"/>
      <c r="E8995" s="22"/>
      <c r="F8995" s="23"/>
      <c r="G8995" s="24"/>
      <c r="H8995" s="22"/>
      <c r="I8995" s="22"/>
      <c r="J8995" s="22"/>
      <c r="K8995" s="22"/>
      <c r="L8995" s="66"/>
      <c r="M8995" s="67"/>
      <c r="N8995" s="22"/>
      <c r="O8995" s="22"/>
      <c r="P8995" s="25"/>
      <c r="Q8995" s="26"/>
    </row>
    <row r="8996" spans="1:17" x14ac:dyDescent="0.25">
      <c r="A8996" s="20"/>
      <c r="B8996" s="21"/>
      <c r="C8996" s="22"/>
      <c r="D8996" s="23"/>
      <c r="E8996" s="22"/>
      <c r="F8996" s="23"/>
      <c r="G8996" s="24"/>
      <c r="H8996" s="22"/>
      <c r="I8996" s="22"/>
      <c r="J8996" s="22"/>
      <c r="K8996" s="22"/>
      <c r="L8996" s="66"/>
      <c r="M8996" s="67"/>
      <c r="N8996" s="22"/>
      <c r="O8996" s="22"/>
      <c r="P8996" s="25"/>
      <c r="Q8996" s="26"/>
    </row>
    <row r="8997" spans="1:17" x14ac:dyDescent="0.25">
      <c r="A8997" s="20"/>
      <c r="B8997" s="21"/>
      <c r="C8997" s="22"/>
      <c r="D8997" s="23"/>
      <c r="E8997" s="22"/>
      <c r="F8997" s="23"/>
      <c r="G8997" s="24"/>
      <c r="H8997" s="22"/>
      <c r="I8997" s="22"/>
      <c r="J8997" s="22"/>
      <c r="K8997" s="22"/>
      <c r="L8997" s="66"/>
      <c r="M8997" s="67"/>
      <c r="N8997" s="22"/>
      <c r="O8997" s="22"/>
      <c r="P8997" s="25"/>
      <c r="Q8997" s="26"/>
    </row>
    <row r="8998" spans="1:17" x14ac:dyDescent="0.25">
      <c r="A8998" s="20"/>
      <c r="B8998" s="21"/>
      <c r="C8998" s="22"/>
      <c r="D8998" s="23"/>
      <c r="E8998" s="22"/>
      <c r="F8998" s="23"/>
      <c r="G8998" s="24"/>
      <c r="H8998" s="22"/>
      <c r="I8998" s="22"/>
      <c r="J8998" s="22"/>
      <c r="K8998" s="22"/>
      <c r="L8998" s="66"/>
      <c r="M8998" s="67"/>
      <c r="N8998" s="22"/>
      <c r="O8998" s="22"/>
      <c r="P8998" s="25"/>
      <c r="Q8998" s="26"/>
    </row>
    <row r="8999" spans="1:17" x14ac:dyDescent="0.25">
      <c r="A8999" s="20"/>
      <c r="B8999" s="21"/>
      <c r="C8999" s="22"/>
      <c r="D8999" s="23"/>
      <c r="E8999" s="22"/>
      <c r="F8999" s="23"/>
      <c r="G8999" s="24"/>
      <c r="H8999" s="22"/>
      <c r="I8999" s="22"/>
      <c r="J8999" s="22"/>
      <c r="K8999" s="22"/>
      <c r="L8999" s="66"/>
      <c r="M8999" s="67"/>
      <c r="N8999" s="22"/>
      <c r="O8999" s="22"/>
      <c r="P8999" s="25"/>
      <c r="Q8999" s="26"/>
    </row>
    <row r="9000" spans="1:17" x14ac:dyDescent="0.25">
      <c r="A9000" s="20"/>
      <c r="B9000" s="21"/>
      <c r="C9000" s="22"/>
      <c r="D9000" s="23"/>
      <c r="E9000" s="22"/>
      <c r="F9000" s="23"/>
      <c r="G9000" s="24"/>
      <c r="H9000" s="22"/>
      <c r="I9000" s="22"/>
      <c r="J9000" s="22"/>
      <c r="K9000" s="22"/>
      <c r="L9000" s="66"/>
      <c r="M9000" s="67"/>
      <c r="N9000" s="22"/>
      <c r="O9000" s="22"/>
      <c r="P9000" s="25"/>
      <c r="Q9000" s="26"/>
    </row>
    <row r="9001" spans="1:17" x14ac:dyDescent="0.25">
      <c r="A9001" s="20"/>
      <c r="B9001" s="21"/>
      <c r="C9001" s="22"/>
      <c r="D9001" s="23"/>
      <c r="E9001" s="22"/>
      <c r="F9001" s="23"/>
      <c r="G9001" s="24"/>
      <c r="H9001" s="22"/>
      <c r="I9001" s="22"/>
      <c r="J9001" s="22"/>
      <c r="K9001" s="22"/>
      <c r="L9001" s="66"/>
      <c r="M9001" s="67"/>
      <c r="N9001" s="22"/>
      <c r="O9001" s="22"/>
      <c r="P9001" s="25"/>
      <c r="Q9001" s="26"/>
    </row>
    <row r="9002" spans="1:17" x14ac:dyDescent="0.25">
      <c r="A9002" s="20"/>
      <c r="B9002" s="21"/>
      <c r="C9002" s="22"/>
      <c r="D9002" s="23"/>
      <c r="E9002" s="22"/>
      <c r="F9002" s="23"/>
      <c r="G9002" s="24"/>
      <c r="H9002" s="22"/>
      <c r="I9002" s="22"/>
      <c r="J9002" s="22"/>
      <c r="K9002" s="22"/>
      <c r="L9002" s="66"/>
      <c r="M9002" s="67"/>
      <c r="N9002" s="22"/>
      <c r="O9002" s="22"/>
      <c r="P9002" s="25"/>
      <c r="Q9002" s="26"/>
    </row>
    <row r="9003" spans="1:17" x14ac:dyDescent="0.25">
      <c r="A9003" s="20"/>
      <c r="B9003" s="21"/>
      <c r="C9003" s="22"/>
      <c r="D9003" s="23"/>
      <c r="E9003" s="22"/>
      <c r="F9003" s="23"/>
      <c r="G9003" s="24"/>
      <c r="H9003" s="22"/>
      <c r="I9003" s="22"/>
      <c r="J9003" s="22"/>
      <c r="K9003" s="22"/>
      <c r="L9003" s="66"/>
      <c r="M9003" s="67"/>
      <c r="N9003" s="22"/>
      <c r="O9003" s="22"/>
      <c r="P9003" s="25"/>
      <c r="Q9003" s="26"/>
    </row>
    <row r="9004" spans="1:17" x14ac:dyDescent="0.25">
      <c r="A9004" s="20"/>
      <c r="B9004" s="21"/>
      <c r="C9004" s="22"/>
      <c r="D9004" s="23"/>
      <c r="E9004" s="22"/>
      <c r="F9004" s="23"/>
      <c r="G9004" s="24"/>
      <c r="H9004" s="22"/>
      <c r="I9004" s="22"/>
      <c r="J9004" s="22"/>
      <c r="K9004" s="22"/>
      <c r="L9004" s="66"/>
      <c r="M9004" s="67"/>
      <c r="N9004" s="22"/>
      <c r="O9004" s="22"/>
      <c r="P9004" s="25"/>
      <c r="Q9004" s="26"/>
    </row>
    <row r="9005" spans="1:17" x14ac:dyDescent="0.25">
      <c r="A9005" s="20"/>
      <c r="B9005" s="21"/>
      <c r="C9005" s="22"/>
      <c r="D9005" s="23"/>
      <c r="E9005" s="22"/>
      <c r="F9005" s="23"/>
      <c r="G9005" s="24"/>
      <c r="H9005" s="22"/>
      <c r="I9005" s="22"/>
      <c r="J9005" s="22"/>
      <c r="K9005" s="22"/>
      <c r="L9005" s="66"/>
      <c r="M9005" s="67"/>
      <c r="N9005" s="22"/>
      <c r="O9005" s="22"/>
      <c r="P9005" s="25"/>
      <c r="Q9005" s="26"/>
    </row>
    <row r="9006" spans="1:17" x14ac:dyDescent="0.25">
      <c r="A9006" s="20"/>
      <c r="B9006" s="21"/>
      <c r="C9006" s="22"/>
      <c r="D9006" s="23"/>
      <c r="E9006" s="22"/>
      <c r="F9006" s="23"/>
      <c r="G9006" s="24"/>
      <c r="H9006" s="22"/>
      <c r="I9006" s="22"/>
      <c r="J9006" s="22"/>
      <c r="K9006" s="22"/>
      <c r="L9006" s="66"/>
      <c r="M9006" s="67"/>
      <c r="N9006" s="22"/>
      <c r="O9006" s="22"/>
      <c r="P9006" s="25"/>
      <c r="Q9006" s="26"/>
    </row>
    <row r="9007" spans="1:17" x14ac:dyDescent="0.25">
      <c r="A9007" s="20"/>
      <c r="B9007" s="21"/>
      <c r="C9007" s="22"/>
      <c r="D9007" s="23"/>
      <c r="E9007" s="22"/>
      <c r="F9007" s="23"/>
      <c r="G9007" s="24"/>
      <c r="H9007" s="22"/>
      <c r="I9007" s="22"/>
      <c r="J9007" s="22"/>
      <c r="K9007" s="22"/>
      <c r="L9007" s="66"/>
      <c r="M9007" s="67"/>
      <c r="N9007" s="22"/>
      <c r="O9007" s="22"/>
      <c r="P9007" s="25"/>
      <c r="Q9007" s="26"/>
    </row>
    <row r="9008" spans="1:17" x14ac:dyDescent="0.25">
      <c r="A9008" s="20"/>
      <c r="B9008" s="21"/>
      <c r="C9008" s="22"/>
      <c r="D9008" s="23"/>
      <c r="E9008" s="22"/>
      <c r="F9008" s="23"/>
      <c r="G9008" s="24"/>
      <c r="H9008" s="22"/>
      <c r="I9008" s="22"/>
      <c r="J9008" s="22"/>
      <c r="K9008" s="22"/>
      <c r="L9008" s="66"/>
      <c r="M9008" s="67"/>
      <c r="N9008" s="22"/>
      <c r="O9008" s="22"/>
      <c r="P9008" s="25"/>
      <c r="Q9008" s="26"/>
    </row>
    <row r="9009" spans="1:17" x14ac:dyDescent="0.25">
      <c r="A9009" s="20"/>
      <c r="B9009" s="21"/>
      <c r="C9009" s="22"/>
      <c r="D9009" s="23"/>
      <c r="E9009" s="22"/>
      <c r="F9009" s="23"/>
      <c r="G9009" s="24"/>
      <c r="H9009" s="22"/>
      <c r="I9009" s="22"/>
      <c r="J9009" s="22"/>
      <c r="K9009" s="22"/>
      <c r="L9009" s="66"/>
      <c r="M9009" s="67"/>
      <c r="N9009" s="22"/>
      <c r="O9009" s="22"/>
      <c r="P9009" s="25"/>
      <c r="Q9009" s="26"/>
    </row>
    <row r="9010" spans="1:17" x14ac:dyDescent="0.25">
      <c r="A9010" s="20"/>
      <c r="B9010" s="21"/>
      <c r="C9010" s="22"/>
      <c r="D9010" s="23"/>
      <c r="E9010" s="22"/>
      <c r="F9010" s="23"/>
      <c r="G9010" s="24"/>
      <c r="H9010" s="22"/>
      <c r="I9010" s="22"/>
      <c r="J9010" s="22"/>
      <c r="K9010" s="22"/>
      <c r="L9010" s="66"/>
      <c r="M9010" s="67"/>
      <c r="N9010" s="22"/>
      <c r="O9010" s="22"/>
      <c r="P9010" s="25"/>
      <c r="Q9010" s="26"/>
    </row>
    <row r="9011" spans="1:17" x14ac:dyDescent="0.25">
      <c r="A9011" s="20"/>
      <c r="B9011" s="21"/>
      <c r="C9011" s="22"/>
      <c r="D9011" s="23"/>
      <c r="E9011" s="22"/>
      <c r="F9011" s="23"/>
      <c r="G9011" s="24"/>
      <c r="H9011" s="22"/>
      <c r="I9011" s="22"/>
      <c r="J9011" s="22"/>
      <c r="K9011" s="22"/>
      <c r="L9011" s="66"/>
      <c r="M9011" s="67"/>
      <c r="N9011" s="22"/>
      <c r="O9011" s="22"/>
      <c r="P9011" s="25"/>
      <c r="Q9011" s="26"/>
    </row>
    <row r="9012" spans="1:17" x14ac:dyDescent="0.25">
      <c r="A9012" s="20"/>
      <c r="B9012" s="21"/>
      <c r="C9012" s="22"/>
      <c r="D9012" s="23"/>
      <c r="E9012" s="22"/>
      <c r="F9012" s="23"/>
      <c r="G9012" s="24"/>
      <c r="H9012" s="22"/>
      <c r="I9012" s="22"/>
      <c r="J9012" s="22"/>
      <c r="K9012" s="22"/>
      <c r="L9012" s="66"/>
      <c r="M9012" s="67"/>
      <c r="N9012" s="22"/>
      <c r="O9012" s="22"/>
      <c r="P9012" s="25"/>
      <c r="Q9012" s="26"/>
    </row>
    <row r="9013" spans="1:17" x14ac:dyDescent="0.25">
      <c r="A9013" s="20"/>
      <c r="B9013" s="21"/>
      <c r="C9013" s="22"/>
      <c r="D9013" s="23"/>
      <c r="E9013" s="22"/>
      <c r="F9013" s="23"/>
      <c r="G9013" s="24"/>
      <c r="H9013" s="22"/>
      <c r="I9013" s="22"/>
      <c r="J9013" s="22"/>
      <c r="K9013" s="22"/>
      <c r="L9013" s="66"/>
      <c r="M9013" s="67"/>
      <c r="N9013" s="22"/>
      <c r="O9013" s="22"/>
      <c r="P9013" s="25"/>
      <c r="Q9013" s="26"/>
    </row>
    <row r="9014" spans="1:17" x14ac:dyDescent="0.25">
      <c r="A9014" s="20"/>
      <c r="B9014" s="21"/>
      <c r="C9014" s="22"/>
      <c r="D9014" s="23"/>
      <c r="E9014" s="22"/>
      <c r="F9014" s="23"/>
      <c r="G9014" s="24"/>
      <c r="H9014" s="22"/>
      <c r="I9014" s="22"/>
      <c r="J9014" s="22"/>
      <c r="K9014" s="22"/>
      <c r="L9014" s="66"/>
      <c r="M9014" s="67"/>
      <c r="N9014" s="22"/>
      <c r="O9014" s="22"/>
      <c r="P9014" s="25"/>
      <c r="Q9014" s="26"/>
    </row>
    <row r="9015" spans="1:17" x14ac:dyDescent="0.25">
      <c r="A9015" s="20"/>
      <c r="B9015" s="21"/>
      <c r="C9015" s="22"/>
      <c r="D9015" s="23"/>
      <c r="E9015" s="22"/>
      <c r="F9015" s="23"/>
      <c r="G9015" s="24"/>
      <c r="H9015" s="22"/>
      <c r="I9015" s="22"/>
      <c r="J9015" s="22"/>
      <c r="K9015" s="22"/>
      <c r="L9015" s="66"/>
      <c r="M9015" s="67"/>
      <c r="N9015" s="22"/>
      <c r="O9015" s="22"/>
      <c r="P9015" s="25"/>
      <c r="Q9015" s="26"/>
    </row>
    <row r="9016" spans="1:17" x14ac:dyDescent="0.25">
      <c r="A9016" s="20"/>
      <c r="B9016" s="21"/>
      <c r="C9016" s="22"/>
      <c r="D9016" s="23"/>
      <c r="E9016" s="22"/>
      <c r="F9016" s="23"/>
      <c r="G9016" s="24"/>
      <c r="H9016" s="22"/>
      <c r="I9016" s="22"/>
      <c r="J9016" s="22"/>
      <c r="K9016" s="22"/>
      <c r="L9016" s="66"/>
      <c r="M9016" s="67"/>
      <c r="N9016" s="22"/>
      <c r="O9016" s="22"/>
      <c r="P9016" s="25"/>
      <c r="Q9016" s="26"/>
    </row>
    <row r="9017" spans="1:17" x14ac:dyDescent="0.25">
      <c r="A9017" s="20"/>
      <c r="B9017" s="21"/>
      <c r="C9017" s="22"/>
      <c r="D9017" s="23"/>
      <c r="E9017" s="22"/>
      <c r="F9017" s="23"/>
      <c r="G9017" s="24"/>
      <c r="H9017" s="22"/>
      <c r="I9017" s="22"/>
      <c r="J9017" s="22"/>
      <c r="K9017" s="22"/>
      <c r="L9017" s="66"/>
      <c r="M9017" s="67"/>
      <c r="N9017" s="22"/>
      <c r="O9017" s="22"/>
      <c r="P9017" s="25"/>
      <c r="Q9017" s="26"/>
    </row>
    <row r="9018" spans="1:17" x14ac:dyDescent="0.25">
      <c r="A9018" s="20"/>
      <c r="B9018" s="21"/>
      <c r="C9018" s="22"/>
      <c r="D9018" s="23"/>
      <c r="E9018" s="22"/>
      <c r="F9018" s="23"/>
      <c r="G9018" s="24"/>
      <c r="H9018" s="22"/>
      <c r="I9018" s="22"/>
      <c r="J9018" s="22"/>
      <c r="K9018" s="22"/>
      <c r="L9018" s="66"/>
      <c r="M9018" s="67"/>
      <c r="N9018" s="22"/>
      <c r="O9018" s="22"/>
      <c r="P9018" s="25"/>
      <c r="Q9018" s="26"/>
    </row>
    <row r="9019" spans="1:17" x14ac:dyDescent="0.25">
      <c r="A9019" s="20"/>
      <c r="B9019" s="21"/>
      <c r="C9019" s="22"/>
      <c r="D9019" s="23"/>
      <c r="E9019" s="22"/>
      <c r="F9019" s="23"/>
      <c r="G9019" s="24"/>
      <c r="H9019" s="22"/>
      <c r="I9019" s="22"/>
      <c r="J9019" s="22"/>
      <c r="K9019" s="22"/>
      <c r="L9019" s="66"/>
      <c r="M9019" s="67"/>
      <c r="N9019" s="22"/>
      <c r="O9019" s="22"/>
      <c r="P9019" s="25"/>
      <c r="Q9019" s="26"/>
    </row>
    <row r="9020" spans="1:17" x14ac:dyDescent="0.25">
      <c r="A9020" s="20"/>
      <c r="B9020" s="21"/>
      <c r="C9020" s="22"/>
      <c r="D9020" s="23"/>
      <c r="E9020" s="22"/>
      <c r="F9020" s="23"/>
      <c r="G9020" s="24"/>
      <c r="H9020" s="22"/>
      <c r="I9020" s="22"/>
      <c r="J9020" s="22"/>
      <c r="K9020" s="22"/>
      <c r="L9020" s="66"/>
      <c r="M9020" s="67"/>
      <c r="N9020" s="22"/>
      <c r="O9020" s="22"/>
      <c r="P9020" s="25"/>
      <c r="Q9020" s="26"/>
    </row>
    <row r="9021" spans="1:17" x14ac:dyDescent="0.25">
      <c r="A9021" s="20"/>
      <c r="B9021" s="21"/>
      <c r="C9021" s="22"/>
      <c r="D9021" s="23"/>
      <c r="E9021" s="22"/>
      <c r="F9021" s="23"/>
      <c r="G9021" s="24"/>
      <c r="H9021" s="22"/>
      <c r="I9021" s="22"/>
      <c r="J9021" s="22"/>
      <c r="K9021" s="22"/>
      <c r="L9021" s="66"/>
      <c r="M9021" s="67"/>
      <c r="N9021" s="22"/>
      <c r="O9021" s="22"/>
      <c r="P9021" s="25"/>
      <c r="Q9021" s="26"/>
    </row>
    <row r="9022" spans="1:17" x14ac:dyDescent="0.25">
      <c r="A9022" s="20"/>
      <c r="B9022" s="21"/>
      <c r="C9022" s="22"/>
      <c r="D9022" s="23"/>
      <c r="E9022" s="22"/>
      <c r="F9022" s="23"/>
      <c r="G9022" s="24"/>
      <c r="H9022" s="22"/>
      <c r="I9022" s="22"/>
      <c r="J9022" s="22"/>
      <c r="K9022" s="22"/>
      <c r="L9022" s="66"/>
      <c r="M9022" s="67"/>
      <c r="N9022" s="22"/>
      <c r="O9022" s="22"/>
      <c r="P9022" s="25"/>
      <c r="Q9022" s="26"/>
    </row>
    <row r="9023" spans="1:17" x14ac:dyDescent="0.25">
      <c r="A9023" s="20"/>
      <c r="B9023" s="21"/>
      <c r="C9023" s="22"/>
      <c r="D9023" s="23"/>
      <c r="E9023" s="22"/>
      <c r="F9023" s="23"/>
      <c r="G9023" s="24"/>
      <c r="H9023" s="22"/>
      <c r="I9023" s="22"/>
      <c r="J9023" s="22"/>
      <c r="K9023" s="22"/>
      <c r="L9023" s="66"/>
      <c r="M9023" s="67"/>
      <c r="N9023" s="22"/>
      <c r="O9023" s="22"/>
      <c r="P9023" s="25"/>
      <c r="Q9023" s="26"/>
    </row>
    <row r="9024" spans="1:17" x14ac:dyDescent="0.25">
      <c r="A9024" s="20"/>
      <c r="B9024" s="21"/>
      <c r="C9024" s="22"/>
      <c r="D9024" s="23"/>
      <c r="E9024" s="22"/>
      <c r="F9024" s="23"/>
      <c r="G9024" s="24"/>
      <c r="H9024" s="22"/>
      <c r="I9024" s="22"/>
      <c r="J9024" s="22"/>
      <c r="K9024" s="22"/>
      <c r="L9024" s="66"/>
      <c r="M9024" s="67"/>
      <c r="N9024" s="22"/>
      <c r="O9024" s="22"/>
      <c r="P9024" s="25"/>
      <c r="Q9024" s="26"/>
    </row>
    <row r="9025" spans="1:17" x14ac:dyDescent="0.25">
      <c r="A9025" s="20"/>
      <c r="B9025" s="21"/>
      <c r="C9025" s="22"/>
      <c r="D9025" s="23"/>
      <c r="E9025" s="22"/>
      <c r="F9025" s="23"/>
      <c r="G9025" s="24"/>
      <c r="H9025" s="22"/>
      <c r="I9025" s="22"/>
      <c r="J9025" s="22"/>
      <c r="K9025" s="22"/>
      <c r="L9025" s="66"/>
      <c r="M9025" s="67"/>
      <c r="N9025" s="22"/>
      <c r="O9025" s="22"/>
      <c r="P9025" s="25"/>
      <c r="Q9025" s="26"/>
    </row>
    <row r="9026" spans="1:17" x14ac:dyDescent="0.25">
      <c r="A9026" s="20"/>
      <c r="B9026" s="21"/>
      <c r="C9026" s="22"/>
      <c r="D9026" s="23"/>
      <c r="E9026" s="22"/>
      <c r="F9026" s="23"/>
      <c r="G9026" s="24"/>
      <c r="H9026" s="22"/>
      <c r="I9026" s="22"/>
      <c r="J9026" s="22"/>
      <c r="K9026" s="22"/>
      <c r="L9026" s="66"/>
      <c r="M9026" s="67"/>
      <c r="N9026" s="22"/>
      <c r="O9026" s="22"/>
      <c r="P9026" s="25"/>
      <c r="Q9026" s="26"/>
    </row>
    <row r="9027" spans="1:17" x14ac:dyDescent="0.25">
      <c r="A9027" s="20"/>
      <c r="B9027" s="21"/>
      <c r="C9027" s="22"/>
      <c r="D9027" s="23"/>
      <c r="E9027" s="22"/>
      <c r="F9027" s="23"/>
      <c r="G9027" s="24"/>
      <c r="H9027" s="22"/>
      <c r="I9027" s="22"/>
      <c r="J9027" s="22"/>
      <c r="K9027" s="22"/>
      <c r="L9027" s="66"/>
      <c r="M9027" s="67"/>
      <c r="N9027" s="22"/>
      <c r="O9027" s="22"/>
      <c r="P9027" s="25"/>
      <c r="Q9027" s="26"/>
    </row>
    <row r="9028" spans="1:17" x14ac:dyDescent="0.25">
      <c r="A9028" s="20"/>
      <c r="B9028" s="21"/>
      <c r="C9028" s="22"/>
      <c r="D9028" s="23"/>
      <c r="E9028" s="22"/>
      <c r="F9028" s="23"/>
      <c r="G9028" s="24"/>
      <c r="H9028" s="22"/>
      <c r="I9028" s="22"/>
      <c r="J9028" s="22"/>
      <c r="K9028" s="22"/>
      <c r="L9028" s="66"/>
      <c r="M9028" s="67"/>
      <c r="N9028" s="22"/>
      <c r="O9028" s="22"/>
      <c r="P9028" s="25"/>
      <c r="Q9028" s="26"/>
    </row>
    <row r="9029" spans="1:17" x14ac:dyDescent="0.25">
      <c r="A9029" s="20"/>
      <c r="B9029" s="21"/>
      <c r="C9029" s="22"/>
      <c r="D9029" s="23"/>
      <c r="E9029" s="22"/>
      <c r="F9029" s="23"/>
      <c r="G9029" s="24"/>
      <c r="H9029" s="22"/>
      <c r="I9029" s="22"/>
      <c r="J9029" s="22"/>
      <c r="K9029" s="22"/>
      <c r="L9029" s="66"/>
      <c r="M9029" s="67"/>
      <c r="N9029" s="22"/>
      <c r="O9029" s="22"/>
      <c r="P9029" s="25"/>
      <c r="Q9029" s="26"/>
    </row>
    <row r="9030" spans="1:17" x14ac:dyDescent="0.25">
      <c r="A9030" s="20"/>
      <c r="B9030" s="21"/>
      <c r="C9030" s="22"/>
      <c r="D9030" s="23"/>
      <c r="E9030" s="22"/>
      <c r="F9030" s="23"/>
      <c r="G9030" s="24"/>
      <c r="H9030" s="22"/>
      <c r="I9030" s="22"/>
      <c r="J9030" s="22"/>
      <c r="K9030" s="22"/>
      <c r="L9030" s="66"/>
      <c r="M9030" s="67"/>
      <c r="N9030" s="22"/>
      <c r="O9030" s="22"/>
      <c r="P9030" s="25"/>
      <c r="Q9030" s="26"/>
    </row>
    <row r="9031" spans="1:17" x14ac:dyDescent="0.25">
      <c r="A9031" s="20"/>
      <c r="B9031" s="21"/>
      <c r="C9031" s="22"/>
      <c r="D9031" s="23"/>
      <c r="E9031" s="22"/>
      <c r="F9031" s="23"/>
      <c r="G9031" s="24"/>
      <c r="H9031" s="22"/>
      <c r="I9031" s="22"/>
      <c r="J9031" s="22"/>
      <c r="K9031" s="22"/>
      <c r="L9031" s="66"/>
      <c r="M9031" s="67"/>
      <c r="N9031" s="22"/>
      <c r="O9031" s="22"/>
      <c r="P9031" s="25"/>
      <c r="Q9031" s="26"/>
    </row>
    <row r="9032" spans="1:17" x14ac:dyDescent="0.25">
      <c r="A9032" s="20"/>
      <c r="B9032" s="21"/>
      <c r="C9032" s="22"/>
      <c r="D9032" s="23"/>
      <c r="E9032" s="22"/>
      <c r="F9032" s="23"/>
      <c r="G9032" s="24"/>
      <c r="H9032" s="22"/>
      <c r="I9032" s="22"/>
      <c r="J9032" s="22"/>
      <c r="K9032" s="22"/>
      <c r="L9032" s="66"/>
      <c r="M9032" s="67"/>
      <c r="N9032" s="22"/>
      <c r="O9032" s="22"/>
      <c r="P9032" s="25"/>
      <c r="Q9032" s="26"/>
    </row>
    <row r="9033" spans="1:17" x14ac:dyDescent="0.25">
      <c r="A9033" s="20"/>
      <c r="B9033" s="21"/>
      <c r="C9033" s="22"/>
      <c r="D9033" s="23"/>
      <c r="E9033" s="22"/>
      <c r="F9033" s="23"/>
      <c r="G9033" s="24"/>
      <c r="H9033" s="22"/>
      <c r="I9033" s="22"/>
      <c r="J9033" s="22"/>
      <c r="K9033" s="22"/>
      <c r="L9033" s="66"/>
      <c r="M9033" s="67"/>
      <c r="N9033" s="22"/>
      <c r="O9033" s="22"/>
      <c r="P9033" s="25"/>
      <c r="Q9033" s="26"/>
    </row>
    <row r="9034" spans="1:17" x14ac:dyDescent="0.25">
      <c r="A9034" s="20"/>
      <c r="B9034" s="21"/>
      <c r="C9034" s="22"/>
      <c r="D9034" s="23"/>
      <c r="E9034" s="22"/>
      <c r="F9034" s="23"/>
      <c r="G9034" s="24"/>
      <c r="H9034" s="22"/>
      <c r="I9034" s="22"/>
      <c r="J9034" s="22"/>
      <c r="K9034" s="22"/>
      <c r="L9034" s="66"/>
      <c r="M9034" s="67"/>
      <c r="N9034" s="22"/>
      <c r="O9034" s="22"/>
      <c r="P9034" s="25"/>
      <c r="Q9034" s="26"/>
    </row>
    <row r="9035" spans="1:17" x14ac:dyDescent="0.25">
      <c r="A9035" s="20"/>
      <c r="B9035" s="21"/>
      <c r="C9035" s="22"/>
      <c r="D9035" s="23"/>
      <c r="E9035" s="22"/>
      <c r="F9035" s="23"/>
      <c r="G9035" s="24"/>
      <c r="H9035" s="22"/>
      <c r="I9035" s="22"/>
      <c r="J9035" s="22"/>
      <c r="K9035" s="22"/>
      <c r="L9035" s="66"/>
      <c r="M9035" s="67"/>
      <c r="N9035" s="22"/>
      <c r="O9035" s="22"/>
      <c r="P9035" s="25"/>
      <c r="Q9035" s="26"/>
    </row>
    <row r="9036" spans="1:17" x14ac:dyDescent="0.25">
      <c r="A9036" s="20"/>
      <c r="B9036" s="21"/>
      <c r="C9036" s="22"/>
      <c r="D9036" s="23"/>
      <c r="E9036" s="22"/>
      <c r="F9036" s="23"/>
      <c r="G9036" s="24"/>
      <c r="H9036" s="22"/>
      <c r="I9036" s="22"/>
      <c r="J9036" s="22"/>
      <c r="K9036" s="22"/>
      <c r="L9036" s="66"/>
      <c r="M9036" s="67"/>
      <c r="N9036" s="22"/>
      <c r="O9036" s="22"/>
      <c r="P9036" s="25"/>
      <c r="Q9036" s="26"/>
    </row>
    <row r="9037" spans="1:17" x14ac:dyDescent="0.25">
      <c r="A9037" s="20"/>
      <c r="B9037" s="21"/>
      <c r="C9037" s="22"/>
      <c r="D9037" s="23"/>
      <c r="E9037" s="22"/>
      <c r="F9037" s="23"/>
      <c r="G9037" s="24"/>
      <c r="H9037" s="22"/>
      <c r="I9037" s="22"/>
      <c r="J9037" s="22"/>
      <c r="K9037" s="22"/>
      <c r="L9037" s="66"/>
      <c r="M9037" s="67"/>
      <c r="N9037" s="22"/>
      <c r="O9037" s="22"/>
      <c r="P9037" s="25"/>
      <c r="Q9037" s="26"/>
    </row>
    <row r="9038" spans="1:17" x14ac:dyDescent="0.25">
      <c r="A9038" s="20"/>
      <c r="B9038" s="21"/>
      <c r="C9038" s="22"/>
      <c r="D9038" s="23"/>
      <c r="E9038" s="22"/>
      <c r="F9038" s="23"/>
      <c r="G9038" s="24"/>
      <c r="H9038" s="22"/>
      <c r="I9038" s="22"/>
      <c r="J9038" s="22"/>
      <c r="K9038" s="22"/>
      <c r="L9038" s="66"/>
      <c r="M9038" s="67"/>
      <c r="N9038" s="22"/>
      <c r="O9038" s="22"/>
      <c r="P9038" s="25"/>
      <c r="Q9038" s="26"/>
    </row>
    <row r="9039" spans="1:17" x14ac:dyDescent="0.25">
      <c r="A9039" s="20"/>
      <c r="B9039" s="21"/>
      <c r="C9039" s="22"/>
      <c r="D9039" s="23"/>
      <c r="E9039" s="22"/>
      <c r="F9039" s="23"/>
      <c r="G9039" s="24"/>
      <c r="H9039" s="22"/>
      <c r="I9039" s="22"/>
      <c r="J9039" s="22"/>
      <c r="K9039" s="22"/>
      <c r="L9039" s="66"/>
      <c r="M9039" s="67"/>
      <c r="N9039" s="22"/>
      <c r="O9039" s="22"/>
      <c r="P9039" s="25"/>
      <c r="Q9039" s="26"/>
    </row>
    <row r="9040" spans="1:17" x14ac:dyDescent="0.25">
      <c r="A9040" s="20"/>
      <c r="B9040" s="21"/>
      <c r="C9040" s="22"/>
      <c r="D9040" s="23"/>
      <c r="E9040" s="22"/>
      <c r="F9040" s="23"/>
      <c r="G9040" s="24"/>
      <c r="H9040" s="22"/>
      <c r="I9040" s="22"/>
      <c r="J9040" s="22"/>
      <c r="K9040" s="22"/>
      <c r="L9040" s="66"/>
      <c r="M9040" s="67"/>
      <c r="N9040" s="22"/>
      <c r="O9040" s="22"/>
      <c r="P9040" s="25"/>
      <c r="Q9040" s="26"/>
    </row>
    <row r="9041" spans="1:17" x14ac:dyDescent="0.25">
      <c r="A9041" s="20"/>
      <c r="B9041" s="21"/>
      <c r="C9041" s="22"/>
      <c r="D9041" s="23"/>
      <c r="E9041" s="22"/>
      <c r="F9041" s="23"/>
      <c r="G9041" s="24"/>
      <c r="H9041" s="22"/>
      <c r="I9041" s="22"/>
      <c r="J9041" s="22"/>
      <c r="K9041" s="22"/>
      <c r="L9041" s="66"/>
      <c r="M9041" s="67"/>
      <c r="N9041" s="22"/>
      <c r="O9041" s="22"/>
      <c r="P9041" s="25"/>
      <c r="Q9041" s="26"/>
    </row>
    <row r="9042" spans="1:17" x14ac:dyDescent="0.25">
      <c r="A9042" s="20"/>
      <c r="B9042" s="21"/>
      <c r="C9042" s="22"/>
      <c r="D9042" s="23"/>
      <c r="E9042" s="22"/>
      <c r="F9042" s="23"/>
      <c r="G9042" s="24"/>
      <c r="H9042" s="22"/>
      <c r="I9042" s="22"/>
      <c r="J9042" s="22"/>
      <c r="K9042" s="22"/>
      <c r="L9042" s="66"/>
      <c r="M9042" s="67"/>
      <c r="N9042" s="22"/>
      <c r="O9042" s="22"/>
      <c r="P9042" s="25"/>
      <c r="Q9042" s="26"/>
    </row>
    <row r="9043" spans="1:17" x14ac:dyDescent="0.25">
      <c r="A9043" s="20"/>
      <c r="B9043" s="21"/>
      <c r="C9043" s="22"/>
      <c r="D9043" s="23"/>
      <c r="E9043" s="22"/>
      <c r="F9043" s="23"/>
      <c r="G9043" s="24"/>
      <c r="H9043" s="22"/>
      <c r="I9043" s="22"/>
      <c r="J9043" s="22"/>
      <c r="K9043" s="22"/>
      <c r="L9043" s="66"/>
      <c r="M9043" s="67"/>
      <c r="N9043" s="22"/>
      <c r="O9043" s="22"/>
      <c r="P9043" s="25"/>
      <c r="Q9043" s="26"/>
    </row>
    <row r="9044" spans="1:17" x14ac:dyDescent="0.25">
      <c r="A9044" s="20"/>
      <c r="B9044" s="21"/>
      <c r="C9044" s="22"/>
      <c r="D9044" s="23"/>
      <c r="E9044" s="22"/>
      <c r="F9044" s="23"/>
      <c r="G9044" s="24"/>
      <c r="H9044" s="22"/>
      <c r="I9044" s="22"/>
      <c r="J9044" s="22"/>
      <c r="K9044" s="22"/>
      <c r="L9044" s="66"/>
      <c r="M9044" s="67"/>
      <c r="N9044" s="22"/>
      <c r="O9044" s="22"/>
      <c r="P9044" s="25"/>
      <c r="Q9044" s="26"/>
    </row>
    <row r="9045" spans="1:17" x14ac:dyDescent="0.25">
      <c r="A9045" s="20"/>
      <c r="B9045" s="21"/>
      <c r="C9045" s="22"/>
      <c r="D9045" s="23"/>
      <c r="E9045" s="22"/>
      <c r="F9045" s="23"/>
      <c r="G9045" s="24"/>
      <c r="H9045" s="22"/>
      <c r="I9045" s="22"/>
      <c r="J9045" s="22"/>
      <c r="K9045" s="22"/>
      <c r="L9045" s="66"/>
      <c r="M9045" s="67"/>
      <c r="N9045" s="22"/>
      <c r="O9045" s="22"/>
      <c r="P9045" s="25"/>
      <c r="Q9045" s="26"/>
    </row>
    <row r="9046" spans="1:17" x14ac:dyDescent="0.25">
      <c r="A9046" s="20"/>
      <c r="B9046" s="21"/>
      <c r="C9046" s="22"/>
      <c r="D9046" s="23"/>
      <c r="E9046" s="22"/>
      <c r="F9046" s="23"/>
      <c r="G9046" s="24"/>
      <c r="H9046" s="22"/>
      <c r="I9046" s="22"/>
      <c r="J9046" s="22"/>
      <c r="K9046" s="22"/>
      <c r="L9046" s="66"/>
      <c r="M9046" s="67"/>
      <c r="N9046" s="22"/>
      <c r="O9046" s="22"/>
      <c r="P9046" s="25"/>
      <c r="Q9046" s="26"/>
    </row>
    <row r="9047" spans="1:17" x14ac:dyDescent="0.25">
      <c r="A9047" s="20"/>
      <c r="B9047" s="21"/>
      <c r="C9047" s="22"/>
      <c r="D9047" s="23"/>
      <c r="E9047" s="22"/>
      <c r="F9047" s="23"/>
      <c r="G9047" s="24"/>
      <c r="H9047" s="22"/>
      <c r="I9047" s="22"/>
      <c r="J9047" s="22"/>
      <c r="K9047" s="22"/>
      <c r="L9047" s="66"/>
      <c r="M9047" s="67"/>
      <c r="N9047" s="22"/>
      <c r="O9047" s="22"/>
      <c r="P9047" s="25"/>
      <c r="Q9047" s="26"/>
    </row>
    <row r="9048" spans="1:17" x14ac:dyDescent="0.25">
      <c r="A9048" s="20"/>
      <c r="B9048" s="21"/>
      <c r="C9048" s="22"/>
      <c r="D9048" s="23"/>
      <c r="E9048" s="22"/>
      <c r="F9048" s="23"/>
      <c r="G9048" s="24"/>
      <c r="H9048" s="22"/>
      <c r="I9048" s="22"/>
      <c r="J9048" s="22"/>
      <c r="K9048" s="22"/>
      <c r="L9048" s="66"/>
      <c r="M9048" s="67"/>
      <c r="N9048" s="22"/>
      <c r="O9048" s="22"/>
      <c r="P9048" s="25"/>
      <c r="Q9048" s="26"/>
    </row>
    <row r="9049" spans="1:17" x14ac:dyDescent="0.25">
      <c r="A9049" s="20"/>
      <c r="B9049" s="21"/>
      <c r="C9049" s="22"/>
      <c r="D9049" s="23"/>
      <c r="E9049" s="22"/>
      <c r="F9049" s="23"/>
      <c r="G9049" s="24"/>
      <c r="H9049" s="22"/>
      <c r="I9049" s="22"/>
      <c r="J9049" s="22"/>
      <c r="K9049" s="22"/>
      <c r="L9049" s="66"/>
      <c r="M9049" s="67"/>
      <c r="N9049" s="22"/>
      <c r="O9049" s="22"/>
      <c r="P9049" s="25"/>
      <c r="Q9049" s="26"/>
    </row>
    <row r="9050" spans="1:17" x14ac:dyDescent="0.25">
      <c r="A9050" s="20"/>
      <c r="B9050" s="21"/>
      <c r="C9050" s="22"/>
      <c r="D9050" s="23"/>
      <c r="E9050" s="22"/>
      <c r="F9050" s="23"/>
      <c r="G9050" s="24"/>
      <c r="H9050" s="22"/>
      <c r="I9050" s="22"/>
      <c r="J9050" s="22"/>
      <c r="K9050" s="22"/>
      <c r="L9050" s="66"/>
      <c r="M9050" s="67"/>
      <c r="N9050" s="22"/>
      <c r="O9050" s="22"/>
      <c r="P9050" s="25"/>
      <c r="Q9050" s="26"/>
    </row>
    <row r="9051" spans="1:17" x14ac:dyDescent="0.25">
      <c r="A9051" s="20"/>
      <c r="B9051" s="21"/>
      <c r="C9051" s="22"/>
      <c r="D9051" s="23"/>
      <c r="E9051" s="22"/>
      <c r="F9051" s="23"/>
      <c r="G9051" s="24"/>
      <c r="H9051" s="22"/>
      <c r="I9051" s="22"/>
      <c r="J9051" s="22"/>
      <c r="K9051" s="22"/>
      <c r="L9051" s="66"/>
      <c r="M9051" s="67"/>
      <c r="N9051" s="22"/>
      <c r="O9051" s="22"/>
      <c r="P9051" s="25"/>
      <c r="Q9051" s="26"/>
    </row>
    <row r="9052" spans="1:17" x14ac:dyDescent="0.25">
      <c r="A9052" s="20"/>
      <c r="B9052" s="21"/>
      <c r="C9052" s="22"/>
      <c r="D9052" s="23"/>
      <c r="E9052" s="22"/>
      <c r="F9052" s="23"/>
      <c r="G9052" s="24"/>
      <c r="H9052" s="22"/>
      <c r="I9052" s="22"/>
      <c r="J9052" s="22"/>
      <c r="K9052" s="22"/>
      <c r="L9052" s="66"/>
      <c r="M9052" s="67"/>
      <c r="N9052" s="22"/>
      <c r="O9052" s="22"/>
      <c r="P9052" s="25"/>
      <c r="Q9052" s="26"/>
    </row>
    <row r="9053" spans="1:17" x14ac:dyDescent="0.25">
      <c r="A9053" s="20"/>
      <c r="B9053" s="21"/>
      <c r="C9053" s="22"/>
      <c r="D9053" s="23"/>
      <c r="E9053" s="22"/>
      <c r="F9053" s="23"/>
      <c r="G9053" s="24"/>
      <c r="H9053" s="22"/>
      <c r="I9053" s="22"/>
      <c r="J9053" s="22"/>
      <c r="K9053" s="22"/>
      <c r="L9053" s="66"/>
      <c r="M9053" s="67"/>
      <c r="N9053" s="22"/>
      <c r="O9053" s="22"/>
      <c r="P9053" s="25"/>
      <c r="Q9053" s="26"/>
    </row>
    <row r="9054" spans="1:17" x14ac:dyDescent="0.25">
      <c r="A9054" s="20"/>
      <c r="B9054" s="21"/>
      <c r="C9054" s="22"/>
      <c r="D9054" s="23"/>
      <c r="E9054" s="22"/>
      <c r="F9054" s="23"/>
      <c r="G9054" s="24"/>
      <c r="H9054" s="22"/>
      <c r="I9054" s="22"/>
      <c r="J9054" s="22"/>
      <c r="K9054" s="22"/>
      <c r="L9054" s="66"/>
      <c r="M9054" s="67"/>
      <c r="N9054" s="22"/>
      <c r="O9054" s="22"/>
      <c r="P9054" s="25"/>
      <c r="Q9054" s="26"/>
    </row>
    <row r="9055" spans="1:17" x14ac:dyDescent="0.25">
      <c r="A9055" s="20"/>
      <c r="B9055" s="21"/>
      <c r="C9055" s="22"/>
      <c r="D9055" s="23"/>
      <c r="E9055" s="22"/>
      <c r="F9055" s="23"/>
      <c r="G9055" s="24"/>
      <c r="H9055" s="22"/>
      <c r="I9055" s="22"/>
      <c r="J9055" s="22"/>
      <c r="K9055" s="22"/>
      <c r="L9055" s="66"/>
      <c r="M9055" s="67"/>
      <c r="N9055" s="22"/>
      <c r="O9055" s="22"/>
      <c r="P9055" s="25"/>
      <c r="Q9055" s="26"/>
    </row>
    <row r="9056" spans="1:17" x14ac:dyDescent="0.25">
      <c r="A9056" s="20"/>
      <c r="B9056" s="21"/>
      <c r="C9056" s="22"/>
      <c r="D9056" s="23"/>
      <c r="E9056" s="22"/>
      <c r="F9056" s="23"/>
      <c r="G9056" s="24"/>
      <c r="H9056" s="22"/>
      <c r="I9056" s="22"/>
      <c r="J9056" s="22"/>
      <c r="K9056" s="22"/>
      <c r="L9056" s="66"/>
      <c r="M9056" s="67"/>
      <c r="N9056" s="22"/>
      <c r="O9056" s="22"/>
      <c r="P9056" s="25"/>
      <c r="Q9056" s="26"/>
    </row>
    <row r="9057" spans="1:17" x14ac:dyDescent="0.25">
      <c r="A9057" s="20"/>
      <c r="B9057" s="21"/>
      <c r="C9057" s="22"/>
      <c r="D9057" s="23"/>
      <c r="E9057" s="22"/>
      <c r="F9057" s="23"/>
      <c r="G9057" s="24"/>
      <c r="H9057" s="22"/>
      <c r="I9057" s="22"/>
      <c r="J9057" s="22"/>
      <c r="K9057" s="22"/>
      <c r="L9057" s="66"/>
      <c r="M9057" s="67"/>
      <c r="N9057" s="22"/>
      <c r="O9057" s="22"/>
      <c r="P9057" s="25"/>
      <c r="Q9057" s="26"/>
    </row>
    <row r="9058" spans="1:17" x14ac:dyDescent="0.25">
      <c r="A9058" s="20"/>
      <c r="B9058" s="21"/>
      <c r="C9058" s="22"/>
      <c r="D9058" s="23"/>
      <c r="E9058" s="22"/>
      <c r="F9058" s="23"/>
      <c r="G9058" s="24"/>
      <c r="H9058" s="22"/>
      <c r="I9058" s="22"/>
      <c r="J9058" s="22"/>
      <c r="K9058" s="22"/>
      <c r="L9058" s="66"/>
      <c r="M9058" s="67"/>
      <c r="N9058" s="22"/>
      <c r="O9058" s="22"/>
      <c r="P9058" s="25"/>
      <c r="Q9058" s="26"/>
    </row>
    <row r="9059" spans="1:17" x14ac:dyDescent="0.25">
      <c r="A9059" s="20"/>
      <c r="B9059" s="21"/>
      <c r="C9059" s="22"/>
      <c r="D9059" s="23"/>
      <c r="E9059" s="22"/>
      <c r="F9059" s="23"/>
      <c r="G9059" s="24"/>
      <c r="H9059" s="22"/>
      <c r="I9059" s="22"/>
      <c r="J9059" s="22"/>
      <c r="K9059" s="22"/>
      <c r="L9059" s="66"/>
      <c r="M9059" s="67"/>
      <c r="N9059" s="22"/>
      <c r="O9059" s="22"/>
      <c r="P9059" s="25"/>
      <c r="Q9059" s="26"/>
    </row>
    <row r="9060" spans="1:17" x14ac:dyDescent="0.25">
      <c r="A9060" s="20"/>
      <c r="B9060" s="21"/>
      <c r="C9060" s="22"/>
      <c r="D9060" s="23"/>
      <c r="E9060" s="22"/>
      <c r="F9060" s="23"/>
      <c r="G9060" s="24"/>
      <c r="H9060" s="22"/>
      <c r="I9060" s="22"/>
      <c r="J9060" s="22"/>
      <c r="K9060" s="22"/>
      <c r="L9060" s="66"/>
      <c r="M9060" s="67"/>
      <c r="N9060" s="22"/>
      <c r="O9060" s="22"/>
      <c r="P9060" s="25"/>
      <c r="Q9060" s="26"/>
    </row>
    <row r="9061" spans="1:17" x14ac:dyDescent="0.25">
      <c r="A9061" s="20"/>
      <c r="B9061" s="21"/>
      <c r="C9061" s="22"/>
      <c r="D9061" s="23"/>
      <c r="E9061" s="22"/>
      <c r="F9061" s="23"/>
      <c r="G9061" s="24"/>
      <c r="H9061" s="22"/>
      <c r="I9061" s="22"/>
      <c r="J9061" s="22"/>
      <c r="K9061" s="22"/>
      <c r="L9061" s="66"/>
      <c r="M9061" s="67"/>
      <c r="N9061" s="22"/>
      <c r="O9061" s="22"/>
      <c r="P9061" s="25"/>
      <c r="Q9061" s="26"/>
    </row>
    <row r="9062" spans="1:17" x14ac:dyDescent="0.25">
      <c r="A9062" s="20"/>
      <c r="B9062" s="21"/>
      <c r="C9062" s="22"/>
      <c r="D9062" s="23"/>
      <c r="E9062" s="22"/>
      <c r="F9062" s="23"/>
      <c r="G9062" s="24"/>
      <c r="H9062" s="22"/>
      <c r="I9062" s="22"/>
      <c r="J9062" s="22"/>
      <c r="K9062" s="22"/>
      <c r="L9062" s="66"/>
      <c r="M9062" s="67"/>
      <c r="N9062" s="22"/>
      <c r="O9062" s="22"/>
      <c r="P9062" s="25"/>
      <c r="Q9062" s="26"/>
    </row>
    <row r="9063" spans="1:17" x14ac:dyDescent="0.25">
      <c r="A9063" s="20"/>
      <c r="B9063" s="21"/>
      <c r="C9063" s="22"/>
      <c r="D9063" s="23"/>
      <c r="E9063" s="22"/>
      <c r="F9063" s="23"/>
      <c r="G9063" s="24"/>
      <c r="H9063" s="22"/>
      <c r="I9063" s="22"/>
      <c r="J9063" s="22"/>
      <c r="K9063" s="22"/>
      <c r="L9063" s="66"/>
      <c r="M9063" s="67"/>
      <c r="N9063" s="22"/>
      <c r="O9063" s="22"/>
      <c r="P9063" s="25"/>
      <c r="Q9063" s="26"/>
    </row>
    <row r="9064" spans="1:17" x14ac:dyDescent="0.25">
      <c r="A9064" s="20"/>
      <c r="B9064" s="21"/>
      <c r="C9064" s="22"/>
      <c r="D9064" s="23"/>
      <c r="E9064" s="22"/>
      <c r="F9064" s="23"/>
      <c r="G9064" s="24"/>
      <c r="H9064" s="22"/>
      <c r="I9064" s="22"/>
      <c r="J9064" s="22"/>
      <c r="K9064" s="22"/>
      <c r="L9064" s="66"/>
      <c r="M9064" s="67"/>
      <c r="N9064" s="22"/>
      <c r="O9064" s="22"/>
      <c r="P9064" s="25"/>
      <c r="Q9064" s="26"/>
    </row>
    <row r="9065" spans="1:17" x14ac:dyDescent="0.25">
      <c r="A9065" s="20"/>
      <c r="B9065" s="21"/>
      <c r="C9065" s="22"/>
      <c r="D9065" s="23"/>
      <c r="E9065" s="22"/>
      <c r="F9065" s="23"/>
      <c r="G9065" s="24"/>
      <c r="H9065" s="22"/>
      <c r="I9065" s="22"/>
      <c r="J9065" s="22"/>
      <c r="K9065" s="22"/>
      <c r="L9065" s="66"/>
      <c r="M9065" s="67"/>
      <c r="N9065" s="22"/>
      <c r="O9065" s="22"/>
      <c r="P9065" s="25"/>
      <c r="Q9065" s="26"/>
    </row>
    <row r="9066" spans="1:17" x14ac:dyDescent="0.25">
      <c r="A9066" s="20"/>
      <c r="B9066" s="21"/>
      <c r="C9066" s="22"/>
      <c r="D9066" s="23"/>
      <c r="E9066" s="22"/>
      <c r="F9066" s="23"/>
      <c r="G9066" s="24"/>
      <c r="H9066" s="22"/>
      <c r="I9066" s="22"/>
      <c r="J9066" s="22"/>
      <c r="K9066" s="22"/>
      <c r="L9066" s="66"/>
      <c r="M9066" s="67"/>
      <c r="N9066" s="22"/>
      <c r="O9066" s="22"/>
      <c r="P9066" s="25"/>
      <c r="Q9066" s="26"/>
    </row>
    <row r="9067" spans="1:17" x14ac:dyDescent="0.25">
      <c r="A9067" s="20"/>
      <c r="B9067" s="21"/>
      <c r="C9067" s="22"/>
      <c r="D9067" s="23"/>
      <c r="E9067" s="22"/>
      <c r="F9067" s="23"/>
      <c r="G9067" s="24"/>
      <c r="H9067" s="22"/>
      <c r="I9067" s="22"/>
      <c r="J9067" s="22"/>
      <c r="K9067" s="22"/>
      <c r="L9067" s="66"/>
      <c r="M9067" s="67"/>
      <c r="N9067" s="22"/>
      <c r="O9067" s="22"/>
      <c r="P9067" s="25"/>
      <c r="Q9067" s="26"/>
    </row>
    <row r="9068" spans="1:17" x14ac:dyDescent="0.25">
      <c r="A9068" s="20"/>
      <c r="B9068" s="21"/>
      <c r="C9068" s="22"/>
      <c r="D9068" s="23"/>
      <c r="E9068" s="22"/>
      <c r="F9068" s="23"/>
      <c r="G9068" s="24"/>
      <c r="H9068" s="22"/>
      <c r="I9068" s="22"/>
      <c r="J9068" s="22"/>
      <c r="K9068" s="22"/>
      <c r="L9068" s="66"/>
      <c r="M9068" s="67"/>
      <c r="N9068" s="22"/>
      <c r="O9068" s="22"/>
      <c r="P9068" s="25"/>
      <c r="Q9068" s="26"/>
    </row>
    <row r="9069" spans="1:17" x14ac:dyDescent="0.25">
      <c r="A9069" s="20"/>
      <c r="B9069" s="21"/>
      <c r="C9069" s="22"/>
      <c r="D9069" s="23"/>
      <c r="E9069" s="22"/>
      <c r="F9069" s="23"/>
      <c r="G9069" s="24"/>
      <c r="H9069" s="22"/>
      <c r="I9069" s="22"/>
      <c r="J9069" s="22"/>
      <c r="K9069" s="22"/>
      <c r="L9069" s="66"/>
      <c r="M9069" s="67"/>
      <c r="N9069" s="22"/>
      <c r="O9069" s="22"/>
      <c r="P9069" s="25"/>
      <c r="Q9069" s="26"/>
    </row>
    <row r="9070" spans="1:17" x14ac:dyDescent="0.25">
      <c r="A9070" s="20"/>
      <c r="B9070" s="21"/>
      <c r="C9070" s="22"/>
      <c r="D9070" s="23"/>
      <c r="E9070" s="22"/>
      <c r="F9070" s="23"/>
      <c r="G9070" s="24"/>
      <c r="H9070" s="22"/>
      <c r="I9070" s="22"/>
      <c r="J9070" s="22"/>
      <c r="K9070" s="22"/>
      <c r="L9070" s="66"/>
      <c r="M9070" s="67"/>
      <c r="N9070" s="22"/>
      <c r="O9070" s="22"/>
      <c r="P9070" s="25"/>
      <c r="Q9070" s="26"/>
    </row>
    <row r="9071" spans="1:17" x14ac:dyDescent="0.25">
      <c r="A9071" s="20"/>
      <c r="B9071" s="21"/>
      <c r="C9071" s="22"/>
      <c r="D9071" s="23"/>
      <c r="E9071" s="22"/>
      <c r="F9071" s="23"/>
      <c r="G9071" s="24"/>
      <c r="H9071" s="22"/>
      <c r="I9071" s="22"/>
      <c r="J9071" s="22"/>
      <c r="K9071" s="22"/>
      <c r="L9071" s="66"/>
      <c r="M9071" s="67"/>
      <c r="N9071" s="22"/>
      <c r="O9071" s="22"/>
      <c r="P9071" s="25"/>
      <c r="Q9071" s="26"/>
    </row>
    <row r="9072" spans="1:17" x14ac:dyDescent="0.25">
      <c r="A9072" s="20"/>
      <c r="B9072" s="21"/>
      <c r="C9072" s="22"/>
      <c r="D9072" s="23"/>
      <c r="E9072" s="22"/>
      <c r="F9072" s="23"/>
      <c r="G9072" s="24"/>
      <c r="H9072" s="22"/>
      <c r="I9072" s="22"/>
      <c r="J9072" s="22"/>
      <c r="K9072" s="22"/>
      <c r="L9072" s="66"/>
      <c r="M9072" s="67"/>
      <c r="N9072" s="22"/>
      <c r="O9072" s="22"/>
      <c r="P9072" s="25"/>
      <c r="Q9072" s="26"/>
    </row>
    <row r="9073" spans="1:17" x14ac:dyDescent="0.25">
      <c r="A9073" s="20"/>
      <c r="B9073" s="21"/>
      <c r="C9073" s="22"/>
      <c r="D9073" s="23"/>
      <c r="E9073" s="22"/>
      <c r="F9073" s="23"/>
      <c r="G9073" s="24"/>
      <c r="H9073" s="22"/>
      <c r="I9073" s="22"/>
      <c r="J9073" s="22"/>
      <c r="K9073" s="22"/>
      <c r="L9073" s="66"/>
      <c r="M9073" s="67"/>
      <c r="N9073" s="22"/>
      <c r="O9073" s="22"/>
      <c r="P9073" s="25"/>
      <c r="Q9073" s="26"/>
    </row>
    <row r="9074" spans="1:17" x14ac:dyDescent="0.25">
      <c r="A9074" s="20"/>
      <c r="B9074" s="21"/>
      <c r="C9074" s="22"/>
      <c r="D9074" s="23"/>
      <c r="E9074" s="22"/>
      <c r="F9074" s="23"/>
      <c r="G9074" s="24"/>
      <c r="H9074" s="22"/>
      <c r="I9074" s="22"/>
      <c r="J9074" s="22"/>
      <c r="K9074" s="22"/>
      <c r="L9074" s="66"/>
      <c r="M9074" s="67"/>
      <c r="N9074" s="22"/>
      <c r="O9074" s="22"/>
      <c r="P9074" s="25"/>
      <c r="Q9074" s="26"/>
    </row>
    <row r="9075" spans="1:17" x14ac:dyDescent="0.25">
      <c r="A9075" s="20"/>
      <c r="B9075" s="21"/>
      <c r="C9075" s="22"/>
      <c r="D9075" s="23"/>
      <c r="E9075" s="22"/>
      <c r="F9075" s="23"/>
      <c r="G9075" s="24"/>
      <c r="H9075" s="22"/>
      <c r="I9075" s="22"/>
      <c r="J9075" s="22"/>
      <c r="K9075" s="22"/>
      <c r="L9075" s="66"/>
      <c r="M9075" s="67"/>
      <c r="N9075" s="22"/>
      <c r="O9075" s="22"/>
      <c r="P9075" s="25"/>
      <c r="Q9075" s="26"/>
    </row>
    <row r="9076" spans="1:17" x14ac:dyDescent="0.25">
      <c r="A9076" s="20"/>
      <c r="B9076" s="21"/>
      <c r="C9076" s="22"/>
      <c r="D9076" s="23"/>
      <c r="E9076" s="22"/>
      <c r="F9076" s="23"/>
      <c r="G9076" s="24"/>
      <c r="H9076" s="22"/>
      <c r="I9076" s="22"/>
      <c r="J9076" s="22"/>
      <c r="K9076" s="22"/>
      <c r="L9076" s="66"/>
      <c r="M9076" s="67"/>
      <c r="N9076" s="22"/>
      <c r="O9076" s="22"/>
      <c r="P9076" s="25"/>
      <c r="Q9076" s="26"/>
    </row>
    <row r="9077" spans="1:17" x14ac:dyDescent="0.25">
      <c r="A9077" s="20"/>
      <c r="B9077" s="21"/>
      <c r="C9077" s="22"/>
      <c r="D9077" s="23"/>
      <c r="E9077" s="22"/>
      <c r="F9077" s="23"/>
      <c r="G9077" s="24"/>
      <c r="H9077" s="22"/>
      <c r="I9077" s="22"/>
      <c r="J9077" s="22"/>
      <c r="K9077" s="22"/>
      <c r="L9077" s="66"/>
      <c r="M9077" s="67"/>
      <c r="N9077" s="22"/>
      <c r="O9077" s="22"/>
      <c r="P9077" s="25"/>
      <c r="Q9077" s="26"/>
    </row>
    <row r="9078" spans="1:17" x14ac:dyDescent="0.25">
      <c r="A9078" s="20"/>
      <c r="B9078" s="21"/>
      <c r="C9078" s="22"/>
      <c r="D9078" s="23"/>
      <c r="E9078" s="22"/>
      <c r="F9078" s="23"/>
      <c r="G9078" s="24"/>
      <c r="H9078" s="22"/>
      <c r="I9078" s="22"/>
      <c r="J9078" s="22"/>
      <c r="K9078" s="22"/>
      <c r="L9078" s="66"/>
      <c r="M9078" s="67"/>
      <c r="N9078" s="22"/>
      <c r="O9078" s="22"/>
      <c r="P9078" s="25"/>
      <c r="Q9078" s="26"/>
    </row>
    <row r="9079" spans="1:17" x14ac:dyDescent="0.25">
      <c r="A9079" s="20"/>
      <c r="B9079" s="21"/>
      <c r="C9079" s="22"/>
      <c r="D9079" s="23"/>
      <c r="E9079" s="22"/>
      <c r="F9079" s="23"/>
      <c r="G9079" s="24"/>
      <c r="H9079" s="22"/>
      <c r="I9079" s="22"/>
      <c r="J9079" s="22"/>
      <c r="K9079" s="22"/>
      <c r="L9079" s="66"/>
      <c r="M9079" s="67"/>
      <c r="N9079" s="22"/>
      <c r="O9079" s="22"/>
      <c r="P9079" s="25"/>
      <c r="Q9079" s="26"/>
    </row>
    <row r="9080" spans="1:17" x14ac:dyDescent="0.25">
      <c r="A9080" s="20"/>
      <c r="B9080" s="21"/>
      <c r="C9080" s="22"/>
      <c r="D9080" s="23"/>
      <c r="E9080" s="22"/>
      <c r="F9080" s="23"/>
      <c r="G9080" s="24"/>
      <c r="H9080" s="22"/>
      <c r="I9080" s="22"/>
      <c r="J9080" s="22"/>
      <c r="K9080" s="22"/>
      <c r="L9080" s="66"/>
      <c r="M9080" s="67"/>
      <c r="N9080" s="22"/>
      <c r="O9080" s="22"/>
      <c r="P9080" s="25"/>
      <c r="Q9080" s="26"/>
    </row>
    <row r="9081" spans="1:17" x14ac:dyDescent="0.25">
      <c r="A9081" s="20"/>
      <c r="B9081" s="21"/>
      <c r="C9081" s="22"/>
      <c r="D9081" s="23"/>
      <c r="E9081" s="22"/>
      <c r="F9081" s="23"/>
      <c r="G9081" s="24"/>
      <c r="H9081" s="22"/>
      <c r="I9081" s="22"/>
      <c r="J9081" s="22"/>
      <c r="K9081" s="22"/>
      <c r="L9081" s="66"/>
      <c r="M9081" s="67"/>
      <c r="N9081" s="22"/>
      <c r="O9081" s="22"/>
      <c r="P9081" s="25"/>
      <c r="Q9081" s="26"/>
    </row>
    <row r="9082" spans="1:17" x14ac:dyDescent="0.25">
      <c r="A9082" s="20"/>
      <c r="B9082" s="21"/>
      <c r="C9082" s="22"/>
      <c r="D9082" s="23"/>
      <c r="E9082" s="22"/>
      <c r="F9082" s="23"/>
      <c r="G9082" s="24"/>
      <c r="H9082" s="22"/>
      <c r="I9082" s="22"/>
      <c r="J9082" s="22"/>
      <c r="K9082" s="22"/>
      <c r="L9082" s="66"/>
      <c r="M9082" s="67"/>
      <c r="N9082" s="22"/>
      <c r="O9082" s="22"/>
      <c r="P9082" s="25"/>
      <c r="Q9082" s="26"/>
    </row>
    <row r="9083" spans="1:17" x14ac:dyDescent="0.25">
      <c r="A9083" s="20"/>
      <c r="B9083" s="21"/>
      <c r="C9083" s="22"/>
      <c r="D9083" s="23"/>
      <c r="E9083" s="22"/>
      <c r="F9083" s="23"/>
      <c r="G9083" s="24"/>
      <c r="H9083" s="22"/>
      <c r="I9083" s="22"/>
      <c r="J9083" s="22"/>
      <c r="K9083" s="22"/>
      <c r="L9083" s="66"/>
      <c r="M9083" s="67"/>
      <c r="N9083" s="22"/>
      <c r="O9083" s="22"/>
      <c r="P9083" s="25"/>
      <c r="Q9083" s="26"/>
    </row>
    <row r="9084" spans="1:17" x14ac:dyDescent="0.25">
      <c r="A9084" s="20"/>
      <c r="B9084" s="21"/>
      <c r="C9084" s="22"/>
      <c r="D9084" s="23"/>
      <c r="E9084" s="22"/>
      <c r="F9084" s="23"/>
      <c r="G9084" s="24"/>
      <c r="H9084" s="22"/>
      <c r="I9084" s="22"/>
      <c r="J9084" s="22"/>
      <c r="K9084" s="22"/>
      <c r="L9084" s="66"/>
      <c r="M9084" s="67"/>
      <c r="N9084" s="22"/>
      <c r="O9084" s="22"/>
      <c r="P9084" s="25"/>
      <c r="Q9084" s="26"/>
    </row>
    <row r="9085" spans="1:17" x14ac:dyDescent="0.25">
      <c r="A9085" s="20"/>
      <c r="B9085" s="21"/>
      <c r="C9085" s="22"/>
      <c r="D9085" s="23"/>
      <c r="E9085" s="22"/>
      <c r="F9085" s="23"/>
      <c r="G9085" s="24"/>
      <c r="H9085" s="22"/>
      <c r="I9085" s="22"/>
      <c r="J9085" s="22"/>
      <c r="K9085" s="22"/>
      <c r="L9085" s="66"/>
      <c r="M9085" s="67"/>
      <c r="N9085" s="22"/>
      <c r="O9085" s="22"/>
      <c r="P9085" s="25"/>
      <c r="Q9085" s="26"/>
    </row>
    <row r="9086" spans="1:17" x14ac:dyDescent="0.25">
      <c r="A9086" s="20"/>
      <c r="B9086" s="21"/>
      <c r="C9086" s="22"/>
      <c r="D9086" s="23"/>
      <c r="E9086" s="22"/>
      <c r="F9086" s="23"/>
      <c r="G9086" s="24"/>
      <c r="H9086" s="22"/>
      <c r="I9086" s="22"/>
      <c r="J9086" s="22"/>
      <c r="K9086" s="22"/>
      <c r="L9086" s="66"/>
      <c r="M9086" s="67"/>
      <c r="N9086" s="22"/>
      <c r="O9086" s="22"/>
      <c r="P9086" s="25"/>
      <c r="Q9086" s="26"/>
    </row>
    <row r="9087" spans="1:17" x14ac:dyDescent="0.25">
      <c r="A9087" s="20"/>
      <c r="B9087" s="21"/>
      <c r="C9087" s="22"/>
      <c r="D9087" s="23"/>
      <c r="E9087" s="22"/>
      <c r="F9087" s="23"/>
      <c r="G9087" s="24"/>
      <c r="H9087" s="22"/>
      <c r="I9087" s="22"/>
      <c r="J9087" s="22"/>
      <c r="K9087" s="22"/>
      <c r="L9087" s="66"/>
      <c r="M9087" s="67"/>
      <c r="N9087" s="22"/>
      <c r="O9087" s="22"/>
      <c r="P9087" s="25"/>
      <c r="Q9087" s="26"/>
    </row>
    <row r="9088" spans="1:17" x14ac:dyDescent="0.25">
      <c r="A9088" s="20"/>
      <c r="B9088" s="21"/>
      <c r="C9088" s="22"/>
      <c r="D9088" s="23"/>
      <c r="E9088" s="22"/>
      <c r="F9088" s="23"/>
      <c r="G9088" s="24"/>
      <c r="H9088" s="22"/>
      <c r="I9088" s="22"/>
      <c r="J9088" s="22"/>
      <c r="K9088" s="22"/>
      <c r="L9088" s="66"/>
      <c r="M9088" s="67"/>
      <c r="N9088" s="22"/>
      <c r="O9088" s="22"/>
      <c r="P9088" s="25"/>
      <c r="Q9088" s="26"/>
    </row>
    <row r="9089" spans="1:17" x14ac:dyDescent="0.25">
      <c r="A9089" s="20"/>
      <c r="B9089" s="21"/>
      <c r="C9089" s="22"/>
      <c r="D9089" s="23"/>
      <c r="E9089" s="22"/>
      <c r="F9089" s="23"/>
      <c r="G9089" s="24"/>
      <c r="H9089" s="22"/>
      <c r="I9089" s="22"/>
      <c r="J9089" s="22"/>
      <c r="K9089" s="22"/>
      <c r="L9089" s="66"/>
      <c r="M9089" s="67"/>
      <c r="N9089" s="22"/>
      <c r="O9089" s="22"/>
      <c r="P9089" s="25"/>
      <c r="Q9089" s="26"/>
    </row>
    <row r="9090" spans="1:17" x14ac:dyDescent="0.25">
      <c r="A9090" s="20"/>
      <c r="B9090" s="21"/>
      <c r="C9090" s="22"/>
      <c r="D9090" s="23"/>
      <c r="E9090" s="22"/>
      <c r="F9090" s="23"/>
      <c r="G9090" s="24"/>
      <c r="H9090" s="22"/>
      <c r="I9090" s="22"/>
      <c r="J9090" s="22"/>
      <c r="K9090" s="22"/>
      <c r="L9090" s="66"/>
      <c r="M9090" s="67"/>
      <c r="N9090" s="22"/>
      <c r="O9090" s="22"/>
      <c r="P9090" s="25"/>
      <c r="Q9090" s="26"/>
    </row>
    <row r="9091" spans="1:17" x14ac:dyDescent="0.25">
      <c r="A9091" s="20"/>
      <c r="B9091" s="21"/>
      <c r="C9091" s="22"/>
      <c r="D9091" s="23"/>
      <c r="E9091" s="22"/>
      <c r="F9091" s="23"/>
      <c r="G9091" s="24"/>
      <c r="H9091" s="22"/>
      <c r="I9091" s="22"/>
      <c r="J9091" s="22"/>
      <c r="K9091" s="22"/>
      <c r="L9091" s="66"/>
      <c r="M9091" s="67"/>
      <c r="N9091" s="22"/>
      <c r="O9091" s="22"/>
      <c r="P9091" s="25"/>
      <c r="Q9091" s="26"/>
    </row>
    <row r="9092" spans="1:17" x14ac:dyDescent="0.25">
      <c r="A9092" s="20"/>
      <c r="B9092" s="21"/>
      <c r="C9092" s="22"/>
      <c r="D9092" s="23"/>
      <c r="E9092" s="22"/>
      <c r="F9092" s="23"/>
      <c r="G9092" s="24"/>
      <c r="H9092" s="22"/>
      <c r="I9092" s="22"/>
      <c r="J9092" s="22"/>
      <c r="K9092" s="22"/>
      <c r="L9092" s="66"/>
      <c r="M9092" s="67"/>
      <c r="N9092" s="22"/>
      <c r="O9092" s="22"/>
      <c r="P9092" s="25"/>
      <c r="Q9092" s="26"/>
    </row>
    <row r="9093" spans="1:17" x14ac:dyDescent="0.25">
      <c r="A9093" s="20"/>
      <c r="B9093" s="21"/>
      <c r="C9093" s="22"/>
      <c r="D9093" s="23"/>
      <c r="E9093" s="22"/>
      <c r="F9093" s="23"/>
      <c r="G9093" s="24"/>
      <c r="H9093" s="22"/>
      <c r="I9093" s="22"/>
      <c r="J9093" s="22"/>
      <c r="K9093" s="22"/>
      <c r="L9093" s="66"/>
      <c r="M9093" s="67"/>
      <c r="N9093" s="22"/>
      <c r="O9093" s="22"/>
      <c r="P9093" s="25"/>
      <c r="Q9093" s="26"/>
    </row>
    <row r="9094" spans="1:17" x14ac:dyDescent="0.25">
      <c r="A9094" s="20"/>
      <c r="B9094" s="21"/>
      <c r="C9094" s="22"/>
      <c r="D9094" s="23"/>
      <c r="E9094" s="22"/>
      <c r="F9094" s="23"/>
      <c r="G9094" s="24"/>
      <c r="H9094" s="22"/>
      <c r="I9094" s="22"/>
      <c r="J9094" s="22"/>
      <c r="K9094" s="22"/>
      <c r="L9094" s="66"/>
      <c r="M9094" s="67"/>
      <c r="N9094" s="22"/>
      <c r="O9094" s="22"/>
      <c r="P9094" s="25"/>
      <c r="Q9094" s="26"/>
    </row>
    <row r="9095" spans="1:17" x14ac:dyDescent="0.25">
      <c r="A9095" s="20"/>
      <c r="B9095" s="21"/>
      <c r="C9095" s="22"/>
      <c r="D9095" s="23"/>
      <c r="E9095" s="22"/>
      <c r="F9095" s="23"/>
      <c r="G9095" s="24"/>
      <c r="H9095" s="22"/>
      <c r="I9095" s="22"/>
      <c r="J9095" s="22"/>
      <c r="K9095" s="22"/>
      <c r="L9095" s="66"/>
      <c r="M9095" s="67"/>
      <c r="N9095" s="22"/>
      <c r="O9095" s="22"/>
      <c r="P9095" s="25"/>
      <c r="Q9095" s="26"/>
    </row>
    <row r="9096" spans="1:17" x14ac:dyDescent="0.25">
      <c r="A9096" s="20"/>
      <c r="B9096" s="21"/>
      <c r="C9096" s="22"/>
      <c r="D9096" s="23"/>
      <c r="E9096" s="22"/>
      <c r="F9096" s="23"/>
      <c r="G9096" s="24"/>
      <c r="H9096" s="22"/>
      <c r="I9096" s="22"/>
      <c r="J9096" s="22"/>
      <c r="K9096" s="22"/>
      <c r="L9096" s="66"/>
      <c r="M9096" s="67"/>
      <c r="N9096" s="22"/>
      <c r="O9096" s="22"/>
      <c r="P9096" s="25"/>
      <c r="Q9096" s="26"/>
    </row>
    <row r="9097" spans="1:17" x14ac:dyDescent="0.25">
      <c r="A9097" s="20"/>
      <c r="B9097" s="21"/>
      <c r="C9097" s="22"/>
      <c r="D9097" s="23"/>
      <c r="E9097" s="22"/>
      <c r="F9097" s="23"/>
      <c r="G9097" s="24"/>
      <c r="H9097" s="22"/>
      <c r="I9097" s="22"/>
      <c r="J9097" s="22"/>
      <c r="K9097" s="22"/>
      <c r="L9097" s="66"/>
      <c r="M9097" s="67"/>
      <c r="N9097" s="22"/>
      <c r="O9097" s="22"/>
      <c r="P9097" s="25"/>
      <c r="Q9097" s="26"/>
    </row>
    <row r="9098" spans="1:17" x14ac:dyDescent="0.25">
      <c r="A9098" s="20"/>
      <c r="B9098" s="21"/>
      <c r="C9098" s="22"/>
      <c r="D9098" s="23"/>
      <c r="E9098" s="22"/>
      <c r="F9098" s="23"/>
      <c r="G9098" s="24"/>
      <c r="H9098" s="22"/>
      <c r="I9098" s="22"/>
      <c r="J9098" s="22"/>
      <c r="K9098" s="22"/>
      <c r="L9098" s="66"/>
      <c r="M9098" s="67"/>
      <c r="N9098" s="22"/>
      <c r="O9098" s="22"/>
      <c r="P9098" s="25"/>
      <c r="Q9098" s="26"/>
    </row>
    <row r="9099" spans="1:17" x14ac:dyDescent="0.25">
      <c r="A9099" s="20"/>
      <c r="B9099" s="21"/>
      <c r="C9099" s="22"/>
      <c r="D9099" s="23"/>
      <c r="E9099" s="22"/>
      <c r="F9099" s="23"/>
      <c r="G9099" s="24"/>
      <c r="H9099" s="22"/>
      <c r="I9099" s="22"/>
      <c r="J9099" s="22"/>
      <c r="K9099" s="22"/>
      <c r="L9099" s="66"/>
      <c r="M9099" s="67"/>
      <c r="N9099" s="22"/>
      <c r="O9099" s="22"/>
      <c r="P9099" s="25"/>
      <c r="Q9099" s="26"/>
    </row>
    <row r="9100" spans="1:17" x14ac:dyDescent="0.25">
      <c r="A9100" s="20"/>
      <c r="B9100" s="21"/>
      <c r="C9100" s="22"/>
      <c r="D9100" s="23"/>
      <c r="E9100" s="22"/>
      <c r="F9100" s="23"/>
      <c r="G9100" s="24"/>
      <c r="H9100" s="22"/>
      <c r="I9100" s="22"/>
      <c r="J9100" s="22"/>
      <c r="K9100" s="22"/>
      <c r="L9100" s="66"/>
      <c r="M9100" s="67"/>
      <c r="N9100" s="22"/>
      <c r="O9100" s="22"/>
      <c r="P9100" s="25"/>
      <c r="Q9100" s="26"/>
    </row>
    <row r="9101" spans="1:17" x14ac:dyDescent="0.25">
      <c r="A9101" s="20"/>
      <c r="B9101" s="21"/>
      <c r="C9101" s="22"/>
      <c r="D9101" s="23"/>
      <c r="E9101" s="22"/>
      <c r="F9101" s="23"/>
      <c r="G9101" s="24"/>
      <c r="H9101" s="22"/>
      <c r="I9101" s="22"/>
      <c r="J9101" s="22"/>
      <c r="K9101" s="22"/>
      <c r="L9101" s="66"/>
      <c r="M9101" s="67"/>
      <c r="N9101" s="22"/>
      <c r="O9101" s="22"/>
      <c r="P9101" s="25"/>
      <c r="Q9101" s="26"/>
    </row>
    <row r="9102" spans="1:17" x14ac:dyDescent="0.25">
      <c r="A9102" s="20"/>
      <c r="B9102" s="21"/>
      <c r="C9102" s="22"/>
      <c r="D9102" s="23"/>
      <c r="E9102" s="22"/>
      <c r="F9102" s="23"/>
      <c r="G9102" s="24"/>
      <c r="H9102" s="22"/>
      <c r="I9102" s="22"/>
      <c r="J9102" s="22"/>
      <c r="K9102" s="22"/>
      <c r="L9102" s="66"/>
      <c r="M9102" s="67"/>
      <c r="N9102" s="22"/>
      <c r="O9102" s="22"/>
      <c r="P9102" s="25"/>
      <c r="Q9102" s="26"/>
    </row>
    <row r="9103" spans="1:17" x14ac:dyDescent="0.25">
      <c r="A9103" s="20"/>
      <c r="B9103" s="21"/>
      <c r="C9103" s="22"/>
      <c r="D9103" s="23"/>
      <c r="E9103" s="22"/>
      <c r="F9103" s="23"/>
      <c r="G9103" s="24"/>
      <c r="H9103" s="22"/>
      <c r="I9103" s="22"/>
      <c r="J9103" s="22"/>
      <c r="K9103" s="22"/>
      <c r="L9103" s="66"/>
      <c r="M9103" s="67"/>
      <c r="N9103" s="22"/>
      <c r="O9103" s="22"/>
      <c r="P9103" s="25"/>
      <c r="Q9103" s="26"/>
    </row>
    <row r="9104" spans="1:17" x14ac:dyDescent="0.25">
      <c r="A9104" s="20"/>
      <c r="B9104" s="21"/>
      <c r="C9104" s="22"/>
      <c r="D9104" s="23"/>
      <c r="E9104" s="22"/>
      <c r="F9104" s="23"/>
      <c r="G9104" s="24"/>
      <c r="H9104" s="22"/>
      <c r="I9104" s="22"/>
      <c r="J9104" s="22"/>
      <c r="K9104" s="22"/>
      <c r="L9104" s="66"/>
      <c r="M9104" s="67"/>
      <c r="N9104" s="22"/>
      <c r="O9104" s="22"/>
      <c r="P9104" s="25"/>
      <c r="Q9104" s="26"/>
    </row>
    <row r="9105" spans="1:17" x14ac:dyDescent="0.25">
      <c r="A9105" s="20"/>
      <c r="B9105" s="21"/>
      <c r="C9105" s="22"/>
      <c r="D9105" s="23"/>
      <c r="E9105" s="22"/>
      <c r="F9105" s="23"/>
      <c r="G9105" s="24"/>
      <c r="H9105" s="22"/>
      <c r="I9105" s="22"/>
      <c r="J9105" s="22"/>
      <c r="K9105" s="22"/>
      <c r="L9105" s="66"/>
      <c r="M9105" s="67"/>
      <c r="N9105" s="22"/>
      <c r="O9105" s="22"/>
      <c r="P9105" s="25"/>
      <c r="Q9105" s="26"/>
    </row>
    <row r="9106" spans="1:17" x14ac:dyDescent="0.25">
      <c r="A9106" s="20"/>
      <c r="B9106" s="21"/>
      <c r="C9106" s="22"/>
      <c r="D9106" s="23"/>
      <c r="E9106" s="22"/>
      <c r="F9106" s="23"/>
      <c r="G9106" s="24"/>
      <c r="H9106" s="22"/>
      <c r="I9106" s="22"/>
      <c r="J9106" s="22"/>
      <c r="K9106" s="22"/>
      <c r="L9106" s="66"/>
      <c r="M9106" s="67"/>
      <c r="N9106" s="22"/>
      <c r="O9106" s="22"/>
      <c r="P9106" s="25"/>
      <c r="Q9106" s="26"/>
    </row>
    <row r="9107" spans="1:17" x14ac:dyDescent="0.25">
      <c r="A9107" s="20"/>
      <c r="B9107" s="21"/>
      <c r="C9107" s="22"/>
      <c r="D9107" s="23"/>
      <c r="E9107" s="22"/>
      <c r="F9107" s="23"/>
      <c r="G9107" s="24"/>
      <c r="H9107" s="22"/>
      <c r="I9107" s="22"/>
      <c r="J9107" s="22"/>
      <c r="K9107" s="22"/>
      <c r="L9107" s="66"/>
      <c r="M9107" s="67"/>
      <c r="N9107" s="22"/>
      <c r="O9107" s="22"/>
      <c r="P9107" s="25"/>
      <c r="Q9107" s="26"/>
    </row>
    <row r="9108" spans="1:17" x14ac:dyDescent="0.25">
      <c r="A9108" s="20"/>
      <c r="B9108" s="21"/>
      <c r="C9108" s="22"/>
      <c r="D9108" s="23"/>
      <c r="E9108" s="22"/>
      <c r="F9108" s="23"/>
      <c r="G9108" s="24"/>
      <c r="H9108" s="22"/>
      <c r="I9108" s="22"/>
      <c r="J9108" s="22"/>
      <c r="K9108" s="22"/>
      <c r="L9108" s="66"/>
      <c r="M9108" s="67"/>
      <c r="N9108" s="22"/>
      <c r="O9108" s="22"/>
      <c r="P9108" s="25"/>
      <c r="Q9108" s="26"/>
    </row>
    <row r="9109" spans="1:17" x14ac:dyDescent="0.25">
      <c r="A9109" s="20"/>
      <c r="B9109" s="21"/>
      <c r="C9109" s="22"/>
      <c r="D9109" s="23"/>
      <c r="E9109" s="22"/>
      <c r="F9109" s="23"/>
      <c r="G9109" s="24"/>
      <c r="H9109" s="22"/>
      <c r="I9109" s="22"/>
      <c r="J9109" s="22"/>
      <c r="K9109" s="22"/>
      <c r="L9109" s="66"/>
      <c r="M9109" s="67"/>
      <c r="N9109" s="22"/>
      <c r="O9109" s="22"/>
      <c r="P9109" s="25"/>
      <c r="Q9109" s="26"/>
    </row>
    <row r="9110" spans="1:17" x14ac:dyDescent="0.25">
      <c r="A9110" s="20"/>
      <c r="B9110" s="21"/>
      <c r="C9110" s="22"/>
      <c r="D9110" s="23"/>
      <c r="E9110" s="22"/>
      <c r="F9110" s="23"/>
      <c r="G9110" s="24"/>
      <c r="H9110" s="22"/>
      <c r="I9110" s="22"/>
      <c r="J9110" s="22"/>
      <c r="K9110" s="22"/>
      <c r="L9110" s="66"/>
      <c r="M9110" s="67"/>
      <c r="N9110" s="22"/>
      <c r="O9110" s="22"/>
      <c r="P9110" s="25"/>
      <c r="Q9110" s="26"/>
    </row>
    <row r="9111" spans="1:17" x14ac:dyDescent="0.25">
      <c r="A9111" s="20"/>
      <c r="B9111" s="21"/>
      <c r="C9111" s="22"/>
      <c r="D9111" s="23"/>
      <c r="E9111" s="22"/>
      <c r="F9111" s="23"/>
      <c r="G9111" s="24"/>
      <c r="H9111" s="22"/>
      <c r="I9111" s="22"/>
      <c r="J9111" s="22"/>
      <c r="K9111" s="22"/>
      <c r="L9111" s="66"/>
      <c r="M9111" s="67"/>
      <c r="N9111" s="22"/>
      <c r="O9111" s="22"/>
      <c r="P9111" s="25"/>
      <c r="Q9111" s="26"/>
    </row>
    <row r="9112" spans="1:17" x14ac:dyDescent="0.25">
      <c r="A9112" s="20"/>
      <c r="B9112" s="21"/>
      <c r="C9112" s="22"/>
      <c r="D9112" s="23"/>
      <c r="E9112" s="22"/>
      <c r="F9112" s="23"/>
      <c r="G9112" s="24"/>
      <c r="H9112" s="22"/>
      <c r="I9112" s="22"/>
      <c r="J9112" s="22"/>
      <c r="K9112" s="22"/>
      <c r="L9112" s="66"/>
      <c r="M9112" s="67"/>
      <c r="N9112" s="22"/>
      <c r="O9112" s="22"/>
      <c r="P9112" s="25"/>
      <c r="Q9112" s="26"/>
    </row>
    <row r="9113" spans="1:17" x14ac:dyDescent="0.25">
      <c r="A9113" s="20"/>
      <c r="B9113" s="21"/>
      <c r="C9113" s="22"/>
      <c r="D9113" s="23"/>
      <c r="E9113" s="22"/>
      <c r="F9113" s="23"/>
      <c r="G9113" s="24"/>
      <c r="H9113" s="22"/>
      <c r="I9113" s="22"/>
      <c r="J9113" s="22"/>
      <c r="K9113" s="22"/>
      <c r="L9113" s="66"/>
      <c r="M9113" s="67"/>
      <c r="N9113" s="22"/>
      <c r="O9113" s="22"/>
      <c r="P9113" s="25"/>
      <c r="Q9113" s="26"/>
    </row>
    <row r="9114" spans="1:17" x14ac:dyDescent="0.25">
      <c r="A9114" s="20"/>
      <c r="B9114" s="21"/>
      <c r="C9114" s="22"/>
      <c r="D9114" s="23"/>
      <c r="E9114" s="22"/>
      <c r="F9114" s="23"/>
      <c r="G9114" s="24"/>
      <c r="H9114" s="22"/>
      <c r="I9114" s="22"/>
      <c r="J9114" s="22"/>
      <c r="K9114" s="22"/>
      <c r="L9114" s="66"/>
      <c r="M9114" s="67"/>
      <c r="N9114" s="22"/>
      <c r="O9114" s="22"/>
      <c r="P9114" s="25"/>
      <c r="Q9114" s="26"/>
    </row>
    <row r="9115" spans="1:17" x14ac:dyDescent="0.25">
      <c r="A9115" s="20"/>
      <c r="B9115" s="21"/>
      <c r="C9115" s="22"/>
      <c r="D9115" s="23"/>
      <c r="E9115" s="22"/>
      <c r="F9115" s="23"/>
      <c r="G9115" s="24"/>
      <c r="H9115" s="22"/>
      <c r="I9115" s="22"/>
      <c r="J9115" s="22"/>
      <c r="K9115" s="22"/>
      <c r="L9115" s="66"/>
      <c r="M9115" s="67"/>
      <c r="N9115" s="22"/>
      <c r="O9115" s="22"/>
      <c r="P9115" s="25"/>
      <c r="Q9115" s="26"/>
    </row>
    <row r="9116" spans="1:17" x14ac:dyDescent="0.25">
      <c r="A9116" s="20"/>
      <c r="B9116" s="21"/>
      <c r="C9116" s="22"/>
      <c r="D9116" s="23"/>
      <c r="E9116" s="22"/>
      <c r="F9116" s="23"/>
      <c r="G9116" s="24"/>
      <c r="H9116" s="22"/>
      <c r="I9116" s="22"/>
      <c r="J9116" s="22"/>
      <c r="K9116" s="22"/>
      <c r="L9116" s="66"/>
      <c r="M9116" s="67"/>
      <c r="N9116" s="22"/>
      <c r="O9116" s="22"/>
      <c r="P9116" s="25"/>
      <c r="Q9116" s="26"/>
    </row>
    <row r="9117" spans="1:17" x14ac:dyDescent="0.25">
      <c r="A9117" s="20"/>
      <c r="B9117" s="21"/>
      <c r="C9117" s="22"/>
      <c r="D9117" s="23"/>
      <c r="E9117" s="22"/>
      <c r="F9117" s="23"/>
      <c r="G9117" s="24"/>
      <c r="H9117" s="22"/>
      <c r="I9117" s="22"/>
      <c r="J9117" s="22"/>
      <c r="K9117" s="22"/>
      <c r="L9117" s="66"/>
      <c r="M9117" s="67"/>
      <c r="N9117" s="22"/>
      <c r="O9117" s="22"/>
      <c r="P9117" s="25"/>
      <c r="Q9117" s="26"/>
    </row>
    <row r="9118" spans="1:17" x14ac:dyDescent="0.25">
      <c r="A9118" s="20"/>
      <c r="B9118" s="21"/>
      <c r="C9118" s="22"/>
      <c r="D9118" s="23"/>
      <c r="E9118" s="22"/>
      <c r="F9118" s="23"/>
      <c r="G9118" s="24"/>
      <c r="H9118" s="22"/>
      <c r="I9118" s="22"/>
      <c r="J9118" s="22"/>
      <c r="K9118" s="22"/>
      <c r="L9118" s="66"/>
      <c r="M9118" s="67"/>
      <c r="N9118" s="22"/>
      <c r="O9118" s="22"/>
      <c r="P9118" s="25"/>
      <c r="Q9118" s="26"/>
    </row>
    <row r="9119" spans="1:17" x14ac:dyDescent="0.25">
      <c r="A9119" s="20"/>
      <c r="B9119" s="21"/>
      <c r="C9119" s="22"/>
      <c r="D9119" s="23"/>
      <c r="E9119" s="22"/>
      <c r="F9119" s="23"/>
      <c r="G9119" s="24"/>
      <c r="H9119" s="22"/>
      <c r="I9119" s="22"/>
      <c r="J9119" s="22"/>
      <c r="K9119" s="22"/>
      <c r="L9119" s="66"/>
      <c r="M9119" s="67"/>
      <c r="N9119" s="22"/>
      <c r="O9119" s="22"/>
      <c r="P9119" s="25"/>
      <c r="Q9119" s="26"/>
    </row>
    <row r="9120" spans="1:17" x14ac:dyDescent="0.25">
      <c r="A9120" s="20"/>
      <c r="B9120" s="21"/>
      <c r="C9120" s="22"/>
      <c r="D9120" s="23"/>
      <c r="E9120" s="22"/>
      <c r="F9120" s="23"/>
      <c r="G9120" s="24"/>
      <c r="H9120" s="22"/>
      <c r="I9120" s="22"/>
      <c r="J9120" s="22"/>
      <c r="K9120" s="22"/>
      <c r="L9120" s="66"/>
      <c r="M9120" s="67"/>
      <c r="N9120" s="22"/>
      <c r="O9120" s="22"/>
      <c r="P9120" s="25"/>
      <c r="Q9120" s="26"/>
    </row>
    <row r="9121" spans="1:17" x14ac:dyDescent="0.25">
      <c r="A9121" s="20"/>
      <c r="B9121" s="21"/>
      <c r="C9121" s="22"/>
      <c r="D9121" s="23"/>
      <c r="E9121" s="22"/>
      <c r="F9121" s="23"/>
      <c r="G9121" s="24"/>
      <c r="H9121" s="22"/>
      <c r="I9121" s="22"/>
      <c r="J9121" s="22"/>
      <c r="K9121" s="22"/>
      <c r="L9121" s="66"/>
      <c r="M9121" s="67"/>
      <c r="N9121" s="22"/>
      <c r="O9121" s="22"/>
      <c r="P9121" s="25"/>
      <c r="Q9121" s="26"/>
    </row>
    <row r="9122" spans="1:17" x14ac:dyDescent="0.25">
      <c r="A9122" s="20"/>
      <c r="B9122" s="21"/>
      <c r="C9122" s="22"/>
      <c r="D9122" s="23"/>
      <c r="E9122" s="22"/>
      <c r="F9122" s="23"/>
      <c r="G9122" s="24"/>
      <c r="H9122" s="22"/>
      <c r="I9122" s="22"/>
      <c r="J9122" s="22"/>
      <c r="K9122" s="22"/>
      <c r="L9122" s="66"/>
      <c r="M9122" s="67"/>
      <c r="N9122" s="22"/>
      <c r="O9122" s="22"/>
      <c r="P9122" s="25"/>
      <c r="Q9122" s="26"/>
    </row>
    <row r="9123" spans="1:17" x14ac:dyDescent="0.25">
      <c r="A9123" s="20"/>
      <c r="B9123" s="21"/>
      <c r="C9123" s="22"/>
      <c r="D9123" s="23"/>
      <c r="E9123" s="22"/>
      <c r="F9123" s="23"/>
      <c r="G9123" s="24"/>
      <c r="H9123" s="22"/>
      <c r="I9123" s="22"/>
      <c r="J9123" s="22"/>
      <c r="K9123" s="22"/>
      <c r="L9123" s="66"/>
      <c r="M9123" s="67"/>
      <c r="N9123" s="22"/>
      <c r="O9123" s="22"/>
      <c r="P9123" s="25"/>
      <c r="Q9123" s="26"/>
    </row>
    <row r="9124" spans="1:17" x14ac:dyDescent="0.25">
      <c r="A9124" s="20"/>
      <c r="B9124" s="21"/>
      <c r="C9124" s="22"/>
      <c r="D9124" s="23"/>
      <c r="E9124" s="22"/>
      <c r="F9124" s="23"/>
      <c r="G9124" s="24"/>
      <c r="H9124" s="22"/>
      <c r="I9124" s="22"/>
      <c r="J9124" s="22"/>
      <c r="K9124" s="22"/>
      <c r="L9124" s="66"/>
      <c r="M9124" s="67"/>
      <c r="N9124" s="22"/>
      <c r="O9124" s="22"/>
      <c r="P9124" s="25"/>
      <c r="Q9124" s="26"/>
    </row>
    <row r="9125" spans="1:17" x14ac:dyDescent="0.25">
      <c r="A9125" s="20"/>
      <c r="B9125" s="21"/>
      <c r="C9125" s="22"/>
      <c r="D9125" s="23"/>
      <c r="E9125" s="22"/>
      <c r="F9125" s="23"/>
      <c r="G9125" s="24"/>
      <c r="H9125" s="22"/>
      <c r="I9125" s="22"/>
      <c r="J9125" s="22"/>
      <c r="K9125" s="22"/>
      <c r="L9125" s="66"/>
      <c r="M9125" s="67"/>
      <c r="N9125" s="22"/>
      <c r="O9125" s="22"/>
      <c r="P9125" s="25"/>
      <c r="Q9125" s="26"/>
    </row>
    <row r="9126" spans="1:17" x14ac:dyDescent="0.25">
      <c r="A9126" s="20"/>
      <c r="B9126" s="21"/>
      <c r="C9126" s="22"/>
      <c r="D9126" s="23"/>
      <c r="E9126" s="22"/>
      <c r="F9126" s="23"/>
      <c r="G9126" s="24"/>
      <c r="H9126" s="22"/>
      <c r="I9126" s="22"/>
      <c r="J9126" s="22"/>
      <c r="K9126" s="22"/>
      <c r="L9126" s="66"/>
      <c r="M9126" s="67"/>
      <c r="N9126" s="22"/>
      <c r="O9126" s="22"/>
      <c r="P9126" s="25"/>
      <c r="Q9126" s="26"/>
    </row>
    <row r="9127" spans="1:17" x14ac:dyDescent="0.25">
      <c r="A9127" s="20"/>
      <c r="B9127" s="21"/>
      <c r="C9127" s="22"/>
      <c r="D9127" s="23"/>
      <c r="E9127" s="22"/>
      <c r="F9127" s="23"/>
      <c r="G9127" s="24"/>
      <c r="H9127" s="22"/>
      <c r="I9127" s="22"/>
      <c r="J9127" s="22"/>
      <c r="K9127" s="22"/>
      <c r="L9127" s="66"/>
      <c r="M9127" s="67"/>
      <c r="N9127" s="22"/>
      <c r="O9127" s="22"/>
      <c r="P9127" s="25"/>
      <c r="Q9127" s="26"/>
    </row>
    <row r="9128" spans="1:17" x14ac:dyDescent="0.25">
      <c r="A9128" s="20"/>
      <c r="B9128" s="21"/>
      <c r="C9128" s="22"/>
      <c r="D9128" s="23"/>
      <c r="E9128" s="22"/>
      <c r="F9128" s="23"/>
      <c r="G9128" s="24"/>
      <c r="H9128" s="22"/>
      <c r="I9128" s="22"/>
      <c r="J9128" s="22"/>
      <c r="K9128" s="22"/>
      <c r="L9128" s="66"/>
      <c r="M9128" s="67"/>
      <c r="N9128" s="22"/>
      <c r="O9128" s="22"/>
      <c r="P9128" s="25"/>
      <c r="Q9128" s="26"/>
    </row>
    <row r="9129" spans="1:17" x14ac:dyDescent="0.25">
      <c r="A9129" s="20"/>
      <c r="B9129" s="21"/>
      <c r="C9129" s="22"/>
      <c r="D9129" s="23"/>
      <c r="E9129" s="22"/>
      <c r="F9129" s="23"/>
      <c r="G9129" s="24"/>
      <c r="H9129" s="22"/>
      <c r="I9129" s="22"/>
      <c r="J9129" s="22"/>
      <c r="K9129" s="22"/>
      <c r="L9129" s="66"/>
      <c r="M9129" s="67"/>
      <c r="N9129" s="22"/>
      <c r="O9129" s="22"/>
      <c r="P9129" s="25"/>
      <c r="Q9129" s="26"/>
    </row>
    <row r="9130" spans="1:17" x14ac:dyDescent="0.25">
      <c r="A9130" s="20"/>
      <c r="B9130" s="21"/>
      <c r="C9130" s="22"/>
      <c r="D9130" s="23"/>
      <c r="E9130" s="22"/>
      <c r="F9130" s="23"/>
      <c r="G9130" s="24"/>
      <c r="H9130" s="22"/>
      <c r="I9130" s="22"/>
      <c r="J9130" s="22"/>
      <c r="K9130" s="22"/>
      <c r="L9130" s="66"/>
      <c r="M9130" s="67"/>
      <c r="N9130" s="22"/>
      <c r="O9130" s="22"/>
      <c r="P9130" s="25"/>
      <c r="Q9130" s="26"/>
    </row>
    <row r="9131" spans="1:17" x14ac:dyDescent="0.25">
      <c r="A9131" s="20"/>
      <c r="B9131" s="21"/>
      <c r="C9131" s="22"/>
      <c r="D9131" s="23"/>
      <c r="E9131" s="22"/>
      <c r="F9131" s="23"/>
      <c r="G9131" s="24"/>
      <c r="H9131" s="22"/>
      <c r="I9131" s="22"/>
      <c r="J9131" s="22"/>
      <c r="K9131" s="22"/>
      <c r="L9131" s="66"/>
      <c r="M9131" s="67"/>
      <c r="N9131" s="22"/>
      <c r="O9131" s="22"/>
      <c r="P9131" s="25"/>
      <c r="Q9131" s="26"/>
    </row>
    <row r="9132" spans="1:17" x14ac:dyDescent="0.25">
      <c r="A9132" s="20"/>
      <c r="B9132" s="21"/>
      <c r="C9132" s="22"/>
      <c r="D9132" s="23"/>
      <c r="E9132" s="22"/>
      <c r="F9132" s="23"/>
      <c r="G9132" s="24"/>
      <c r="H9132" s="22"/>
      <c r="I9132" s="22"/>
      <c r="J9132" s="22"/>
      <c r="K9132" s="22"/>
      <c r="L9132" s="66"/>
      <c r="M9132" s="67"/>
      <c r="N9132" s="22"/>
      <c r="O9132" s="22"/>
      <c r="P9132" s="25"/>
      <c r="Q9132" s="26"/>
    </row>
    <row r="9133" spans="1:17" x14ac:dyDescent="0.25">
      <c r="A9133" s="20"/>
      <c r="B9133" s="21"/>
      <c r="C9133" s="22"/>
      <c r="D9133" s="23"/>
      <c r="E9133" s="22"/>
      <c r="F9133" s="23"/>
      <c r="G9133" s="24"/>
      <c r="H9133" s="22"/>
      <c r="I9133" s="22"/>
      <c r="J9133" s="22"/>
      <c r="K9133" s="22"/>
      <c r="L9133" s="66"/>
      <c r="M9133" s="67"/>
      <c r="N9133" s="22"/>
      <c r="O9133" s="22"/>
      <c r="P9133" s="25"/>
      <c r="Q9133" s="26"/>
    </row>
    <row r="9134" spans="1:17" x14ac:dyDescent="0.25">
      <c r="A9134" s="20"/>
      <c r="B9134" s="21"/>
      <c r="C9134" s="22"/>
      <c r="D9134" s="23"/>
      <c r="E9134" s="22"/>
      <c r="F9134" s="23"/>
      <c r="G9134" s="24"/>
      <c r="H9134" s="22"/>
      <c r="I9134" s="22"/>
      <c r="J9134" s="22"/>
      <c r="K9134" s="22"/>
      <c r="L9134" s="66"/>
      <c r="M9134" s="67"/>
      <c r="N9134" s="22"/>
      <c r="O9134" s="22"/>
      <c r="P9134" s="25"/>
      <c r="Q9134" s="26"/>
    </row>
    <row r="9135" spans="1:17" x14ac:dyDescent="0.25">
      <c r="A9135" s="20"/>
      <c r="B9135" s="21"/>
      <c r="C9135" s="22"/>
      <c r="D9135" s="23"/>
      <c r="E9135" s="22"/>
      <c r="F9135" s="23"/>
      <c r="G9135" s="24"/>
      <c r="H9135" s="22"/>
      <c r="I9135" s="22"/>
      <c r="J9135" s="22"/>
      <c r="K9135" s="22"/>
      <c r="L9135" s="66"/>
      <c r="M9135" s="67"/>
      <c r="N9135" s="22"/>
      <c r="O9135" s="22"/>
      <c r="P9135" s="25"/>
      <c r="Q9135" s="26"/>
    </row>
    <row r="9136" spans="1:17" x14ac:dyDescent="0.25">
      <c r="A9136" s="20"/>
      <c r="B9136" s="21"/>
      <c r="C9136" s="22"/>
      <c r="D9136" s="23"/>
      <c r="E9136" s="22"/>
      <c r="F9136" s="23"/>
      <c r="G9136" s="24"/>
      <c r="H9136" s="22"/>
      <c r="I9136" s="22"/>
      <c r="J9136" s="22"/>
      <c r="K9136" s="22"/>
      <c r="L9136" s="66"/>
      <c r="M9136" s="67"/>
      <c r="N9136" s="22"/>
      <c r="O9136" s="22"/>
      <c r="P9136" s="25"/>
      <c r="Q9136" s="26"/>
    </row>
    <row r="9137" spans="1:17" x14ac:dyDescent="0.25">
      <c r="A9137" s="20"/>
      <c r="B9137" s="21"/>
      <c r="C9137" s="22"/>
      <c r="D9137" s="23"/>
      <c r="E9137" s="22"/>
      <c r="F9137" s="23"/>
      <c r="G9137" s="24"/>
      <c r="H9137" s="22"/>
      <c r="I9137" s="22"/>
      <c r="J9137" s="22"/>
      <c r="K9137" s="22"/>
      <c r="L9137" s="66"/>
      <c r="M9137" s="67"/>
      <c r="N9137" s="22"/>
      <c r="O9137" s="22"/>
      <c r="P9137" s="25"/>
      <c r="Q9137" s="26"/>
    </row>
    <row r="9138" spans="1:17" x14ac:dyDescent="0.25">
      <c r="A9138" s="20"/>
      <c r="B9138" s="21"/>
      <c r="C9138" s="22"/>
      <c r="D9138" s="23"/>
      <c r="E9138" s="22"/>
      <c r="F9138" s="23"/>
      <c r="G9138" s="24"/>
      <c r="H9138" s="22"/>
      <c r="I9138" s="22"/>
      <c r="J9138" s="22"/>
      <c r="K9138" s="22"/>
      <c r="L9138" s="66"/>
      <c r="M9138" s="67"/>
      <c r="N9138" s="22"/>
      <c r="O9138" s="22"/>
      <c r="P9138" s="25"/>
      <c r="Q9138" s="26"/>
    </row>
    <row r="9139" spans="1:17" x14ac:dyDescent="0.25">
      <c r="A9139" s="20"/>
      <c r="B9139" s="21"/>
      <c r="C9139" s="22"/>
      <c r="D9139" s="23"/>
      <c r="E9139" s="22"/>
      <c r="F9139" s="23"/>
      <c r="G9139" s="24"/>
      <c r="H9139" s="22"/>
      <c r="I9139" s="22"/>
      <c r="J9139" s="22"/>
      <c r="K9139" s="22"/>
      <c r="L9139" s="66"/>
      <c r="M9139" s="67"/>
      <c r="N9139" s="22"/>
      <c r="O9139" s="22"/>
      <c r="P9139" s="25"/>
      <c r="Q9139" s="26"/>
    </row>
    <row r="9140" spans="1:17" x14ac:dyDescent="0.25">
      <c r="A9140" s="20"/>
      <c r="B9140" s="21"/>
      <c r="C9140" s="22"/>
      <c r="D9140" s="23"/>
      <c r="E9140" s="22"/>
      <c r="F9140" s="23"/>
      <c r="G9140" s="24"/>
      <c r="H9140" s="22"/>
      <c r="I9140" s="22"/>
      <c r="J9140" s="22"/>
      <c r="K9140" s="22"/>
      <c r="L9140" s="66"/>
      <c r="M9140" s="67"/>
      <c r="N9140" s="22"/>
      <c r="O9140" s="22"/>
      <c r="P9140" s="25"/>
      <c r="Q9140" s="26"/>
    </row>
    <row r="9141" spans="1:17" x14ac:dyDescent="0.25">
      <c r="A9141" s="20"/>
      <c r="B9141" s="21"/>
      <c r="C9141" s="22"/>
      <c r="D9141" s="23"/>
      <c r="E9141" s="22"/>
      <c r="F9141" s="23"/>
      <c r="G9141" s="24"/>
      <c r="H9141" s="22"/>
      <c r="I9141" s="22"/>
      <c r="J9141" s="22"/>
      <c r="K9141" s="22"/>
      <c r="L9141" s="66"/>
      <c r="M9141" s="67"/>
      <c r="N9141" s="22"/>
      <c r="O9141" s="22"/>
      <c r="P9141" s="25"/>
      <c r="Q9141" s="26"/>
    </row>
    <row r="9142" spans="1:17" x14ac:dyDescent="0.25">
      <c r="A9142" s="20"/>
      <c r="B9142" s="21"/>
      <c r="C9142" s="22"/>
      <c r="D9142" s="23"/>
      <c r="E9142" s="22"/>
      <c r="F9142" s="23"/>
      <c r="G9142" s="24"/>
      <c r="H9142" s="22"/>
      <c r="I9142" s="22"/>
      <c r="J9142" s="22"/>
      <c r="K9142" s="22"/>
      <c r="L9142" s="66"/>
      <c r="M9142" s="67"/>
      <c r="N9142" s="22"/>
      <c r="O9142" s="22"/>
      <c r="P9142" s="25"/>
      <c r="Q9142" s="26"/>
    </row>
    <row r="9143" spans="1:17" x14ac:dyDescent="0.25">
      <c r="A9143" s="20"/>
      <c r="B9143" s="21"/>
      <c r="C9143" s="22"/>
      <c r="D9143" s="23"/>
      <c r="E9143" s="22"/>
      <c r="F9143" s="23"/>
      <c r="G9143" s="24"/>
      <c r="H9143" s="22"/>
      <c r="I9143" s="22"/>
      <c r="J9143" s="22"/>
      <c r="K9143" s="22"/>
      <c r="L9143" s="66"/>
      <c r="M9143" s="67"/>
      <c r="N9143" s="22"/>
      <c r="O9143" s="22"/>
      <c r="P9143" s="25"/>
      <c r="Q9143" s="26"/>
    </row>
    <row r="9144" spans="1:17" x14ac:dyDescent="0.25">
      <c r="A9144" s="20"/>
      <c r="B9144" s="21"/>
      <c r="C9144" s="22"/>
      <c r="D9144" s="23"/>
      <c r="E9144" s="22"/>
      <c r="F9144" s="23"/>
      <c r="G9144" s="24"/>
      <c r="H9144" s="22"/>
      <c r="I9144" s="22"/>
      <c r="J9144" s="22"/>
      <c r="K9144" s="22"/>
      <c r="L9144" s="66"/>
      <c r="M9144" s="67"/>
      <c r="N9144" s="22"/>
      <c r="O9144" s="22"/>
      <c r="P9144" s="25"/>
      <c r="Q9144" s="26"/>
    </row>
    <row r="9145" spans="1:17" x14ac:dyDescent="0.25">
      <c r="A9145" s="20"/>
      <c r="B9145" s="21"/>
      <c r="C9145" s="22"/>
      <c r="D9145" s="23"/>
      <c r="E9145" s="22"/>
      <c r="F9145" s="23"/>
      <c r="G9145" s="24"/>
      <c r="H9145" s="22"/>
      <c r="I9145" s="22"/>
      <c r="J9145" s="22"/>
      <c r="K9145" s="22"/>
      <c r="L9145" s="66"/>
      <c r="M9145" s="67"/>
      <c r="N9145" s="22"/>
      <c r="O9145" s="22"/>
      <c r="P9145" s="25"/>
      <c r="Q9145" s="26"/>
    </row>
    <row r="9146" spans="1:17" x14ac:dyDescent="0.25">
      <c r="A9146" s="20"/>
      <c r="B9146" s="21"/>
      <c r="C9146" s="22"/>
      <c r="D9146" s="23"/>
      <c r="E9146" s="22"/>
      <c r="F9146" s="23"/>
      <c r="G9146" s="24"/>
      <c r="H9146" s="22"/>
      <c r="I9146" s="22"/>
      <c r="J9146" s="22"/>
      <c r="K9146" s="22"/>
      <c r="L9146" s="66"/>
      <c r="M9146" s="67"/>
      <c r="N9146" s="22"/>
      <c r="O9146" s="22"/>
      <c r="P9146" s="25"/>
      <c r="Q9146" s="26"/>
    </row>
    <row r="9147" spans="1:17" x14ac:dyDescent="0.25">
      <c r="A9147" s="20"/>
      <c r="B9147" s="21"/>
      <c r="C9147" s="22"/>
      <c r="D9147" s="23"/>
      <c r="E9147" s="22"/>
      <c r="F9147" s="23"/>
      <c r="G9147" s="24"/>
      <c r="H9147" s="22"/>
      <c r="I9147" s="22"/>
      <c r="J9147" s="22"/>
      <c r="K9147" s="22"/>
      <c r="L9147" s="66"/>
      <c r="M9147" s="67"/>
      <c r="N9147" s="22"/>
      <c r="O9147" s="22"/>
      <c r="P9147" s="25"/>
      <c r="Q9147" s="26"/>
    </row>
    <row r="9148" spans="1:17" x14ac:dyDescent="0.25">
      <c r="A9148" s="20"/>
      <c r="B9148" s="21"/>
      <c r="C9148" s="22"/>
      <c r="D9148" s="23"/>
      <c r="E9148" s="22"/>
      <c r="F9148" s="23"/>
      <c r="G9148" s="24"/>
      <c r="H9148" s="22"/>
      <c r="I9148" s="22"/>
      <c r="J9148" s="22"/>
      <c r="K9148" s="22"/>
      <c r="L9148" s="66"/>
      <c r="M9148" s="67"/>
      <c r="N9148" s="22"/>
      <c r="O9148" s="22"/>
      <c r="P9148" s="25"/>
      <c r="Q9148" s="26"/>
    </row>
    <row r="9149" spans="1:17" x14ac:dyDescent="0.25">
      <c r="A9149" s="20"/>
      <c r="B9149" s="21"/>
      <c r="C9149" s="22"/>
      <c r="D9149" s="23"/>
      <c r="E9149" s="22"/>
      <c r="F9149" s="23"/>
      <c r="G9149" s="24"/>
      <c r="H9149" s="22"/>
      <c r="I9149" s="22"/>
      <c r="J9149" s="22"/>
      <c r="K9149" s="22"/>
      <c r="L9149" s="66"/>
      <c r="M9149" s="67"/>
      <c r="N9149" s="22"/>
      <c r="O9149" s="22"/>
      <c r="P9149" s="25"/>
      <c r="Q9149" s="26"/>
    </row>
    <row r="9150" spans="1:17" x14ac:dyDescent="0.25">
      <c r="A9150" s="20"/>
      <c r="B9150" s="21"/>
      <c r="C9150" s="22"/>
      <c r="D9150" s="23"/>
      <c r="E9150" s="22"/>
      <c r="F9150" s="23"/>
      <c r="G9150" s="24"/>
      <c r="H9150" s="22"/>
      <c r="I9150" s="22"/>
      <c r="J9150" s="22"/>
      <c r="K9150" s="22"/>
      <c r="L9150" s="66"/>
      <c r="M9150" s="67"/>
      <c r="N9150" s="22"/>
      <c r="O9150" s="22"/>
      <c r="P9150" s="25"/>
      <c r="Q9150" s="26"/>
    </row>
    <row r="9151" spans="1:17" x14ac:dyDescent="0.25">
      <c r="A9151" s="20"/>
      <c r="B9151" s="21"/>
      <c r="C9151" s="22"/>
      <c r="D9151" s="23"/>
      <c r="E9151" s="22"/>
      <c r="F9151" s="23"/>
      <c r="G9151" s="24"/>
      <c r="H9151" s="22"/>
      <c r="I9151" s="22"/>
      <c r="J9151" s="22"/>
      <c r="K9151" s="22"/>
      <c r="L9151" s="66"/>
      <c r="M9151" s="67"/>
      <c r="N9151" s="22"/>
      <c r="O9151" s="22"/>
      <c r="P9151" s="25"/>
      <c r="Q9151" s="26"/>
    </row>
    <row r="9152" spans="1:17" x14ac:dyDescent="0.25">
      <c r="A9152" s="20"/>
      <c r="B9152" s="21"/>
      <c r="C9152" s="22"/>
      <c r="D9152" s="23"/>
      <c r="E9152" s="22"/>
      <c r="F9152" s="23"/>
      <c r="G9152" s="24"/>
      <c r="H9152" s="22"/>
      <c r="I9152" s="22"/>
      <c r="J9152" s="22"/>
      <c r="K9152" s="22"/>
      <c r="L9152" s="66"/>
      <c r="M9152" s="67"/>
      <c r="N9152" s="22"/>
      <c r="O9152" s="22"/>
      <c r="P9152" s="25"/>
      <c r="Q9152" s="26"/>
    </row>
    <row r="9153" spans="1:17" x14ac:dyDescent="0.25">
      <c r="A9153" s="20"/>
      <c r="B9153" s="21"/>
      <c r="C9153" s="22"/>
      <c r="D9153" s="23"/>
      <c r="E9153" s="22"/>
      <c r="F9153" s="23"/>
      <c r="G9153" s="24"/>
      <c r="H9153" s="22"/>
      <c r="I9153" s="22"/>
      <c r="J9153" s="22"/>
      <c r="K9153" s="22"/>
      <c r="L9153" s="66"/>
      <c r="M9153" s="67"/>
      <c r="N9153" s="22"/>
      <c r="O9153" s="22"/>
      <c r="P9153" s="25"/>
      <c r="Q9153" s="26"/>
    </row>
    <row r="9154" spans="1:17" x14ac:dyDescent="0.25">
      <c r="A9154" s="20"/>
      <c r="B9154" s="21"/>
      <c r="C9154" s="22"/>
      <c r="D9154" s="23"/>
      <c r="E9154" s="22"/>
      <c r="F9154" s="23"/>
      <c r="G9154" s="24"/>
      <c r="H9154" s="22"/>
      <c r="I9154" s="22"/>
      <c r="J9154" s="22"/>
      <c r="K9154" s="22"/>
      <c r="L9154" s="66"/>
      <c r="M9154" s="67"/>
      <c r="N9154" s="22"/>
      <c r="O9154" s="22"/>
      <c r="P9154" s="25"/>
      <c r="Q9154" s="26"/>
    </row>
    <row r="9155" spans="1:17" x14ac:dyDescent="0.25">
      <c r="A9155" s="20"/>
      <c r="B9155" s="21"/>
      <c r="C9155" s="22"/>
      <c r="D9155" s="23"/>
      <c r="E9155" s="22"/>
      <c r="F9155" s="23"/>
      <c r="G9155" s="24"/>
      <c r="H9155" s="22"/>
      <c r="I9155" s="22"/>
      <c r="J9155" s="22"/>
      <c r="K9155" s="22"/>
      <c r="L9155" s="66"/>
      <c r="M9155" s="67"/>
      <c r="N9155" s="22"/>
      <c r="O9155" s="22"/>
      <c r="P9155" s="25"/>
      <c r="Q9155" s="26"/>
    </row>
    <row r="9156" spans="1:17" x14ac:dyDescent="0.25">
      <c r="A9156" s="20"/>
      <c r="B9156" s="21"/>
      <c r="C9156" s="22"/>
      <c r="D9156" s="23"/>
      <c r="E9156" s="22"/>
      <c r="F9156" s="23"/>
      <c r="G9156" s="24"/>
      <c r="H9156" s="22"/>
      <c r="I9156" s="22"/>
      <c r="J9156" s="22"/>
      <c r="K9156" s="22"/>
      <c r="L9156" s="66"/>
      <c r="M9156" s="67"/>
      <c r="N9156" s="22"/>
      <c r="O9156" s="22"/>
      <c r="P9156" s="25"/>
      <c r="Q9156" s="26"/>
    </row>
    <row r="9157" spans="1:17" x14ac:dyDescent="0.25">
      <c r="A9157" s="20"/>
      <c r="B9157" s="21"/>
      <c r="C9157" s="22"/>
      <c r="D9157" s="23"/>
      <c r="E9157" s="22"/>
      <c r="F9157" s="23"/>
      <c r="G9157" s="24"/>
      <c r="H9157" s="22"/>
      <c r="I9157" s="22"/>
      <c r="J9157" s="22"/>
      <c r="K9157" s="22"/>
      <c r="L9157" s="66"/>
      <c r="M9157" s="67"/>
      <c r="N9157" s="22"/>
      <c r="O9157" s="22"/>
      <c r="P9157" s="25"/>
      <c r="Q9157" s="26"/>
    </row>
    <row r="9158" spans="1:17" x14ac:dyDescent="0.25">
      <c r="A9158" s="20"/>
      <c r="B9158" s="21"/>
      <c r="C9158" s="22"/>
      <c r="D9158" s="23"/>
      <c r="E9158" s="22"/>
      <c r="F9158" s="23"/>
      <c r="G9158" s="24"/>
      <c r="H9158" s="22"/>
      <c r="I9158" s="22"/>
      <c r="J9158" s="22"/>
      <c r="K9158" s="22"/>
      <c r="L9158" s="66"/>
      <c r="M9158" s="67"/>
      <c r="N9158" s="22"/>
      <c r="O9158" s="22"/>
      <c r="P9158" s="25"/>
      <c r="Q9158" s="26"/>
    </row>
    <row r="9159" spans="1:17" x14ac:dyDescent="0.25">
      <c r="A9159" s="20"/>
      <c r="B9159" s="21"/>
      <c r="C9159" s="22"/>
      <c r="D9159" s="23"/>
      <c r="E9159" s="22"/>
      <c r="F9159" s="23"/>
      <c r="G9159" s="24"/>
      <c r="H9159" s="22"/>
      <c r="I9159" s="22"/>
      <c r="J9159" s="22"/>
      <c r="K9159" s="22"/>
      <c r="L9159" s="66"/>
      <c r="M9159" s="67"/>
      <c r="N9159" s="22"/>
      <c r="O9159" s="22"/>
      <c r="P9159" s="25"/>
      <c r="Q9159" s="26"/>
    </row>
    <row r="9160" spans="1:17" x14ac:dyDescent="0.25">
      <c r="A9160" s="20"/>
      <c r="B9160" s="21"/>
      <c r="C9160" s="22"/>
      <c r="D9160" s="23"/>
      <c r="E9160" s="22"/>
      <c r="F9160" s="23"/>
      <c r="G9160" s="24"/>
      <c r="H9160" s="22"/>
      <c r="I9160" s="22"/>
      <c r="J9160" s="22"/>
      <c r="K9160" s="22"/>
      <c r="L9160" s="66"/>
      <c r="M9160" s="67"/>
      <c r="N9160" s="22"/>
      <c r="O9160" s="22"/>
      <c r="P9160" s="25"/>
      <c r="Q9160" s="26"/>
    </row>
    <row r="9161" spans="1:17" x14ac:dyDescent="0.25">
      <c r="A9161" s="20"/>
      <c r="B9161" s="21"/>
      <c r="C9161" s="22"/>
      <c r="D9161" s="23"/>
      <c r="E9161" s="22"/>
      <c r="F9161" s="23"/>
      <c r="G9161" s="24"/>
      <c r="H9161" s="22"/>
      <c r="I9161" s="22"/>
      <c r="J9161" s="22"/>
      <c r="K9161" s="22"/>
      <c r="L9161" s="66"/>
      <c r="M9161" s="67"/>
      <c r="N9161" s="22"/>
      <c r="O9161" s="22"/>
      <c r="P9161" s="25"/>
      <c r="Q9161" s="26"/>
    </row>
    <row r="9162" spans="1:17" x14ac:dyDescent="0.25">
      <c r="A9162" s="20"/>
      <c r="B9162" s="21"/>
      <c r="C9162" s="22"/>
      <c r="D9162" s="23"/>
      <c r="E9162" s="22"/>
      <c r="F9162" s="23"/>
      <c r="G9162" s="24"/>
      <c r="H9162" s="22"/>
      <c r="I9162" s="22"/>
      <c r="J9162" s="22"/>
      <c r="K9162" s="22"/>
      <c r="L9162" s="66"/>
      <c r="M9162" s="67"/>
      <c r="N9162" s="22"/>
      <c r="O9162" s="22"/>
      <c r="P9162" s="25"/>
      <c r="Q9162" s="26"/>
    </row>
    <row r="9163" spans="1:17" x14ac:dyDescent="0.25">
      <c r="A9163" s="20"/>
      <c r="B9163" s="21"/>
      <c r="C9163" s="22"/>
      <c r="D9163" s="23"/>
      <c r="E9163" s="22"/>
      <c r="F9163" s="23"/>
      <c r="G9163" s="24"/>
      <c r="H9163" s="22"/>
      <c r="I9163" s="22"/>
      <c r="J9163" s="22"/>
      <c r="K9163" s="22"/>
      <c r="L9163" s="66"/>
      <c r="M9163" s="67"/>
      <c r="N9163" s="22"/>
      <c r="O9163" s="22"/>
      <c r="P9163" s="25"/>
      <c r="Q9163" s="26"/>
    </row>
    <row r="9164" spans="1:17" x14ac:dyDescent="0.25">
      <c r="A9164" s="20"/>
      <c r="B9164" s="21"/>
      <c r="C9164" s="22"/>
      <c r="D9164" s="23"/>
      <c r="E9164" s="22"/>
      <c r="F9164" s="23"/>
      <c r="G9164" s="24"/>
      <c r="H9164" s="22"/>
      <c r="I9164" s="22"/>
      <c r="J9164" s="22"/>
      <c r="K9164" s="22"/>
      <c r="L9164" s="66"/>
      <c r="M9164" s="67"/>
      <c r="N9164" s="22"/>
      <c r="O9164" s="22"/>
      <c r="P9164" s="25"/>
      <c r="Q9164" s="26"/>
    </row>
    <row r="9165" spans="1:17" x14ac:dyDescent="0.25">
      <c r="A9165" s="20"/>
      <c r="B9165" s="21"/>
      <c r="C9165" s="22"/>
      <c r="D9165" s="23"/>
      <c r="E9165" s="22"/>
      <c r="F9165" s="23"/>
      <c r="G9165" s="24"/>
      <c r="H9165" s="22"/>
      <c r="I9165" s="22"/>
      <c r="J9165" s="22"/>
      <c r="K9165" s="22"/>
      <c r="L9165" s="66"/>
      <c r="M9165" s="67"/>
      <c r="N9165" s="22"/>
      <c r="O9165" s="22"/>
      <c r="P9165" s="25"/>
      <c r="Q9165" s="26"/>
    </row>
    <row r="9166" spans="1:17" x14ac:dyDescent="0.25">
      <c r="A9166" s="20"/>
      <c r="B9166" s="21"/>
      <c r="C9166" s="22"/>
      <c r="D9166" s="23"/>
      <c r="E9166" s="22"/>
      <c r="F9166" s="23"/>
      <c r="G9166" s="24"/>
      <c r="H9166" s="22"/>
      <c r="I9166" s="22"/>
      <c r="J9166" s="22"/>
      <c r="K9166" s="22"/>
      <c r="L9166" s="66"/>
      <c r="M9166" s="67"/>
      <c r="N9166" s="22"/>
      <c r="O9166" s="22"/>
      <c r="P9166" s="25"/>
      <c r="Q9166" s="26"/>
    </row>
    <row r="9167" spans="1:17" x14ac:dyDescent="0.25">
      <c r="A9167" s="20"/>
      <c r="B9167" s="21"/>
      <c r="C9167" s="22"/>
      <c r="D9167" s="23"/>
      <c r="E9167" s="22"/>
      <c r="F9167" s="23"/>
      <c r="G9167" s="24"/>
      <c r="H9167" s="22"/>
      <c r="I9167" s="22"/>
      <c r="J9167" s="22"/>
      <c r="K9167" s="22"/>
      <c r="L9167" s="66"/>
      <c r="M9167" s="67"/>
      <c r="N9167" s="22"/>
      <c r="O9167" s="22"/>
      <c r="P9167" s="25"/>
      <c r="Q9167" s="26"/>
    </row>
    <row r="9168" spans="1:17" x14ac:dyDescent="0.25">
      <c r="A9168" s="20"/>
      <c r="B9168" s="21"/>
      <c r="C9168" s="22"/>
      <c r="D9168" s="23"/>
      <c r="E9168" s="22"/>
      <c r="F9168" s="23"/>
      <c r="G9168" s="24"/>
      <c r="H9168" s="22"/>
      <c r="I9168" s="22"/>
      <c r="J9168" s="22"/>
      <c r="K9168" s="22"/>
      <c r="L9168" s="66"/>
      <c r="M9168" s="67"/>
      <c r="N9168" s="22"/>
      <c r="O9168" s="22"/>
      <c r="P9168" s="25"/>
      <c r="Q9168" s="26"/>
    </row>
    <row r="9169" spans="1:17" x14ac:dyDescent="0.25">
      <c r="A9169" s="20"/>
      <c r="B9169" s="21"/>
      <c r="C9169" s="22"/>
      <c r="D9169" s="23"/>
      <c r="E9169" s="22"/>
      <c r="F9169" s="23"/>
      <c r="G9169" s="24"/>
      <c r="H9169" s="22"/>
      <c r="I9169" s="22"/>
      <c r="J9169" s="22"/>
      <c r="K9169" s="22"/>
      <c r="L9169" s="66"/>
      <c r="M9169" s="67"/>
      <c r="N9169" s="22"/>
      <c r="O9169" s="22"/>
      <c r="P9169" s="25"/>
      <c r="Q9169" s="26"/>
    </row>
    <row r="9170" spans="1:17" x14ac:dyDescent="0.25">
      <c r="A9170" s="20"/>
      <c r="B9170" s="21"/>
      <c r="C9170" s="22"/>
      <c r="D9170" s="23"/>
      <c r="E9170" s="22"/>
      <c r="F9170" s="23"/>
      <c r="G9170" s="24"/>
      <c r="H9170" s="22"/>
      <c r="I9170" s="22"/>
      <c r="J9170" s="22"/>
      <c r="K9170" s="22"/>
      <c r="L9170" s="66"/>
      <c r="M9170" s="67"/>
      <c r="N9170" s="22"/>
      <c r="O9170" s="22"/>
      <c r="P9170" s="25"/>
      <c r="Q9170" s="26"/>
    </row>
    <row r="9171" spans="1:17" x14ac:dyDescent="0.25">
      <c r="A9171" s="20"/>
      <c r="B9171" s="21"/>
      <c r="C9171" s="22"/>
      <c r="D9171" s="23"/>
      <c r="E9171" s="22"/>
      <c r="F9171" s="23"/>
      <c r="G9171" s="24"/>
      <c r="H9171" s="22"/>
      <c r="I9171" s="22"/>
      <c r="J9171" s="22"/>
      <c r="K9171" s="22"/>
      <c r="L9171" s="66"/>
      <c r="M9171" s="67"/>
      <c r="N9171" s="22"/>
      <c r="O9171" s="22"/>
      <c r="P9171" s="25"/>
      <c r="Q9171" s="26"/>
    </row>
    <row r="9172" spans="1:17" x14ac:dyDescent="0.25">
      <c r="A9172" s="20"/>
      <c r="B9172" s="21"/>
      <c r="C9172" s="22"/>
      <c r="D9172" s="23"/>
      <c r="E9172" s="22"/>
      <c r="F9172" s="23"/>
      <c r="G9172" s="24"/>
      <c r="H9172" s="22"/>
      <c r="I9172" s="22"/>
      <c r="J9172" s="22"/>
      <c r="K9172" s="22"/>
      <c r="L9172" s="66"/>
      <c r="M9172" s="67"/>
      <c r="N9172" s="22"/>
      <c r="O9172" s="22"/>
      <c r="P9172" s="25"/>
      <c r="Q9172" s="26"/>
    </row>
    <row r="9173" spans="1:17" x14ac:dyDescent="0.25">
      <c r="A9173" s="20"/>
      <c r="B9173" s="21"/>
      <c r="C9173" s="22"/>
      <c r="D9173" s="23"/>
      <c r="E9173" s="22"/>
      <c r="F9173" s="23"/>
      <c r="G9173" s="24"/>
      <c r="H9173" s="22"/>
      <c r="I9173" s="22"/>
      <c r="J9173" s="22"/>
      <c r="K9173" s="22"/>
      <c r="L9173" s="66"/>
      <c r="M9173" s="67"/>
      <c r="N9173" s="22"/>
      <c r="O9173" s="22"/>
      <c r="P9173" s="25"/>
      <c r="Q9173" s="26"/>
    </row>
    <row r="9174" spans="1:17" x14ac:dyDescent="0.25">
      <c r="A9174" s="20"/>
      <c r="B9174" s="21"/>
      <c r="C9174" s="22"/>
      <c r="D9174" s="23"/>
      <c r="E9174" s="22"/>
      <c r="F9174" s="23"/>
      <c r="G9174" s="24"/>
      <c r="H9174" s="22"/>
      <c r="I9174" s="22"/>
      <c r="J9174" s="22"/>
      <c r="K9174" s="22"/>
      <c r="L9174" s="66"/>
      <c r="M9174" s="67"/>
      <c r="N9174" s="22"/>
      <c r="O9174" s="22"/>
      <c r="P9174" s="25"/>
      <c r="Q9174" s="26"/>
    </row>
    <row r="9175" spans="1:17" x14ac:dyDescent="0.25">
      <c r="A9175" s="20"/>
      <c r="B9175" s="21"/>
      <c r="C9175" s="22"/>
      <c r="D9175" s="23"/>
      <c r="E9175" s="22"/>
      <c r="F9175" s="23"/>
      <c r="G9175" s="24"/>
      <c r="H9175" s="22"/>
      <c r="I9175" s="22"/>
      <c r="J9175" s="22"/>
      <c r="K9175" s="22"/>
      <c r="L9175" s="66"/>
      <c r="M9175" s="67"/>
      <c r="N9175" s="22"/>
      <c r="O9175" s="22"/>
      <c r="P9175" s="25"/>
      <c r="Q9175" s="26"/>
    </row>
    <row r="9176" spans="1:17" x14ac:dyDescent="0.25">
      <c r="A9176" s="20"/>
      <c r="B9176" s="21"/>
      <c r="C9176" s="22"/>
      <c r="D9176" s="23"/>
      <c r="E9176" s="22"/>
      <c r="F9176" s="23"/>
      <c r="G9176" s="24"/>
      <c r="H9176" s="22"/>
      <c r="I9176" s="22"/>
      <c r="J9176" s="22"/>
      <c r="K9176" s="22"/>
      <c r="L9176" s="66"/>
      <c r="M9176" s="67"/>
      <c r="N9176" s="22"/>
      <c r="O9176" s="22"/>
      <c r="P9176" s="25"/>
      <c r="Q9176" s="26"/>
    </row>
    <row r="9177" spans="1:17" x14ac:dyDescent="0.25">
      <c r="A9177" s="20"/>
      <c r="B9177" s="21"/>
      <c r="C9177" s="22"/>
      <c r="D9177" s="23"/>
      <c r="E9177" s="22"/>
      <c r="F9177" s="23"/>
      <c r="G9177" s="24"/>
      <c r="H9177" s="22"/>
      <c r="I9177" s="22"/>
      <c r="J9177" s="22"/>
      <c r="K9177" s="22"/>
      <c r="L9177" s="66"/>
      <c r="M9177" s="67"/>
      <c r="N9177" s="22"/>
      <c r="O9177" s="22"/>
      <c r="P9177" s="25"/>
      <c r="Q9177" s="26"/>
    </row>
    <row r="9178" spans="1:17" x14ac:dyDescent="0.25">
      <c r="A9178" s="20"/>
      <c r="B9178" s="21"/>
      <c r="C9178" s="22"/>
      <c r="D9178" s="23"/>
      <c r="E9178" s="22"/>
      <c r="F9178" s="23"/>
      <c r="G9178" s="24"/>
      <c r="H9178" s="22"/>
      <c r="I9178" s="22"/>
      <c r="J9178" s="22"/>
      <c r="K9178" s="22"/>
      <c r="L9178" s="66"/>
      <c r="M9178" s="67"/>
      <c r="N9178" s="22"/>
      <c r="O9178" s="22"/>
      <c r="P9178" s="25"/>
      <c r="Q9178" s="26"/>
    </row>
    <row r="9179" spans="1:17" x14ac:dyDescent="0.25">
      <c r="A9179" s="20"/>
      <c r="B9179" s="21"/>
      <c r="C9179" s="22"/>
      <c r="D9179" s="23"/>
      <c r="E9179" s="22"/>
      <c r="F9179" s="23"/>
      <c r="G9179" s="24"/>
      <c r="H9179" s="22"/>
      <c r="I9179" s="22"/>
      <c r="J9179" s="22"/>
      <c r="K9179" s="22"/>
      <c r="L9179" s="66"/>
      <c r="M9179" s="67"/>
      <c r="N9179" s="22"/>
      <c r="O9179" s="22"/>
      <c r="P9179" s="25"/>
      <c r="Q9179" s="26"/>
    </row>
    <row r="9180" spans="1:17" x14ac:dyDescent="0.25">
      <c r="A9180" s="20"/>
      <c r="B9180" s="21"/>
      <c r="C9180" s="22"/>
      <c r="D9180" s="23"/>
      <c r="E9180" s="22"/>
      <c r="F9180" s="23"/>
      <c r="G9180" s="24"/>
      <c r="H9180" s="22"/>
      <c r="I9180" s="22"/>
      <c r="J9180" s="22"/>
      <c r="K9180" s="22"/>
      <c r="L9180" s="66"/>
      <c r="M9180" s="67"/>
      <c r="N9180" s="22"/>
      <c r="O9180" s="22"/>
      <c r="P9180" s="25"/>
      <c r="Q9180" s="26"/>
    </row>
    <row r="9181" spans="1:17" x14ac:dyDescent="0.25">
      <c r="A9181" s="20"/>
      <c r="B9181" s="21"/>
      <c r="C9181" s="22"/>
      <c r="D9181" s="23"/>
      <c r="E9181" s="22"/>
      <c r="F9181" s="23"/>
      <c r="G9181" s="24"/>
      <c r="H9181" s="22"/>
      <c r="I9181" s="22"/>
      <c r="J9181" s="22"/>
      <c r="K9181" s="22"/>
      <c r="L9181" s="66"/>
      <c r="M9181" s="67"/>
      <c r="N9181" s="22"/>
      <c r="O9181" s="22"/>
      <c r="P9181" s="25"/>
      <c r="Q9181" s="26"/>
    </row>
    <row r="9182" spans="1:17" x14ac:dyDescent="0.25">
      <c r="A9182" s="20"/>
      <c r="B9182" s="21"/>
      <c r="C9182" s="22"/>
      <c r="D9182" s="23"/>
      <c r="E9182" s="22"/>
      <c r="F9182" s="23"/>
      <c r="G9182" s="24"/>
      <c r="H9182" s="22"/>
      <c r="I9182" s="22"/>
      <c r="J9182" s="22"/>
      <c r="K9182" s="22"/>
      <c r="L9182" s="66"/>
      <c r="M9182" s="67"/>
      <c r="N9182" s="22"/>
      <c r="O9182" s="22"/>
      <c r="P9182" s="25"/>
      <c r="Q9182" s="26"/>
    </row>
    <row r="9183" spans="1:17" x14ac:dyDescent="0.25">
      <c r="A9183" s="20"/>
      <c r="B9183" s="21"/>
      <c r="C9183" s="22"/>
      <c r="D9183" s="23"/>
      <c r="E9183" s="22"/>
      <c r="F9183" s="23"/>
      <c r="G9183" s="24"/>
      <c r="H9183" s="22"/>
      <c r="I9183" s="22"/>
      <c r="J9183" s="22"/>
      <c r="K9183" s="22"/>
      <c r="L9183" s="66"/>
      <c r="M9183" s="67"/>
      <c r="N9183" s="22"/>
      <c r="O9183" s="22"/>
      <c r="P9183" s="25"/>
      <c r="Q9183" s="26"/>
    </row>
    <row r="9184" spans="1:17" x14ac:dyDescent="0.25">
      <c r="A9184" s="20"/>
      <c r="B9184" s="21"/>
      <c r="C9184" s="22"/>
      <c r="D9184" s="23"/>
      <c r="E9184" s="22"/>
      <c r="F9184" s="23"/>
      <c r="G9184" s="24"/>
      <c r="H9184" s="22"/>
      <c r="I9184" s="22"/>
      <c r="J9184" s="22"/>
      <c r="K9184" s="22"/>
      <c r="L9184" s="66"/>
      <c r="M9184" s="67"/>
      <c r="N9184" s="22"/>
      <c r="O9184" s="22"/>
      <c r="P9184" s="25"/>
      <c r="Q9184" s="26"/>
    </row>
    <row r="9185" spans="1:17" x14ac:dyDescent="0.25">
      <c r="A9185" s="20"/>
      <c r="B9185" s="21"/>
      <c r="C9185" s="22"/>
      <c r="D9185" s="23"/>
      <c r="E9185" s="22"/>
      <c r="F9185" s="23"/>
      <c r="G9185" s="24"/>
      <c r="H9185" s="22"/>
      <c r="I9185" s="22"/>
      <c r="J9185" s="22"/>
      <c r="K9185" s="22"/>
      <c r="L9185" s="66"/>
      <c r="M9185" s="67"/>
      <c r="N9185" s="22"/>
      <c r="O9185" s="22"/>
      <c r="P9185" s="25"/>
      <c r="Q9185" s="26"/>
    </row>
    <row r="9186" spans="1:17" x14ac:dyDescent="0.25">
      <c r="A9186" s="20"/>
      <c r="B9186" s="21"/>
      <c r="C9186" s="22"/>
      <c r="D9186" s="23"/>
      <c r="E9186" s="22"/>
      <c r="F9186" s="23"/>
      <c r="G9186" s="24"/>
      <c r="H9186" s="22"/>
      <c r="I9186" s="22"/>
      <c r="J9186" s="22"/>
      <c r="K9186" s="22"/>
      <c r="L9186" s="66"/>
      <c r="M9186" s="67"/>
      <c r="N9186" s="22"/>
      <c r="O9186" s="22"/>
      <c r="P9186" s="25"/>
      <c r="Q9186" s="26"/>
    </row>
    <row r="9187" spans="1:17" x14ac:dyDescent="0.25">
      <c r="A9187" s="20"/>
      <c r="B9187" s="21"/>
      <c r="C9187" s="22"/>
      <c r="D9187" s="23"/>
      <c r="E9187" s="22"/>
      <c r="F9187" s="23"/>
      <c r="G9187" s="24"/>
      <c r="H9187" s="22"/>
      <c r="I9187" s="22"/>
      <c r="J9187" s="22"/>
      <c r="K9187" s="22"/>
      <c r="L9187" s="66"/>
      <c r="M9187" s="67"/>
      <c r="N9187" s="22"/>
      <c r="O9187" s="22"/>
      <c r="P9187" s="25"/>
      <c r="Q9187" s="26"/>
    </row>
    <row r="9188" spans="1:17" x14ac:dyDescent="0.25">
      <c r="A9188" s="20"/>
      <c r="B9188" s="21"/>
      <c r="C9188" s="22"/>
      <c r="D9188" s="23"/>
      <c r="E9188" s="22"/>
      <c r="F9188" s="23"/>
      <c r="G9188" s="24"/>
      <c r="H9188" s="22"/>
      <c r="I9188" s="22"/>
      <c r="J9188" s="22"/>
      <c r="K9188" s="22"/>
      <c r="L9188" s="66"/>
      <c r="M9188" s="67"/>
      <c r="N9188" s="22"/>
      <c r="O9188" s="22"/>
      <c r="P9188" s="25"/>
      <c r="Q9188" s="26"/>
    </row>
    <row r="9189" spans="1:17" x14ac:dyDescent="0.25">
      <c r="A9189" s="20"/>
      <c r="B9189" s="21"/>
      <c r="C9189" s="22"/>
      <c r="D9189" s="23"/>
      <c r="E9189" s="22"/>
      <c r="F9189" s="23"/>
      <c r="G9189" s="24"/>
      <c r="H9189" s="22"/>
      <c r="I9189" s="22"/>
      <c r="J9189" s="22"/>
      <c r="K9189" s="22"/>
      <c r="L9189" s="66"/>
      <c r="M9189" s="67"/>
      <c r="N9189" s="22"/>
      <c r="O9189" s="22"/>
      <c r="P9189" s="25"/>
      <c r="Q9189" s="26"/>
    </row>
    <row r="9190" spans="1:17" x14ac:dyDescent="0.25">
      <c r="A9190" s="20"/>
      <c r="B9190" s="21"/>
      <c r="C9190" s="22"/>
      <c r="D9190" s="23"/>
      <c r="E9190" s="22"/>
      <c r="F9190" s="23"/>
      <c r="G9190" s="24"/>
      <c r="H9190" s="22"/>
      <c r="I9190" s="22"/>
      <c r="J9190" s="22"/>
      <c r="K9190" s="22"/>
      <c r="L9190" s="66"/>
      <c r="M9190" s="67"/>
      <c r="N9190" s="22"/>
      <c r="O9190" s="22"/>
      <c r="P9190" s="25"/>
      <c r="Q9190" s="26"/>
    </row>
    <row r="9191" spans="1:17" x14ac:dyDescent="0.25">
      <c r="A9191" s="20"/>
      <c r="B9191" s="21"/>
      <c r="C9191" s="22"/>
      <c r="D9191" s="23"/>
      <c r="E9191" s="22"/>
      <c r="F9191" s="23"/>
      <c r="G9191" s="24"/>
      <c r="H9191" s="22"/>
      <c r="I9191" s="22"/>
      <c r="J9191" s="22"/>
      <c r="K9191" s="22"/>
      <c r="L9191" s="66"/>
      <c r="M9191" s="67"/>
      <c r="N9191" s="22"/>
      <c r="O9191" s="22"/>
      <c r="P9191" s="25"/>
      <c r="Q9191" s="26"/>
    </row>
    <row r="9192" spans="1:17" x14ac:dyDescent="0.25">
      <c r="A9192" s="20"/>
      <c r="B9192" s="21"/>
      <c r="C9192" s="22"/>
      <c r="D9192" s="23"/>
      <c r="E9192" s="22"/>
      <c r="F9192" s="23"/>
      <c r="G9192" s="24"/>
      <c r="H9192" s="22"/>
      <c r="I9192" s="22"/>
      <c r="J9192" s="22"/>
      <c r="K9192" s="22"/>
      <c r="L9192" s="66"/>
      <c r="M9192" s="67"/>
      <c r="N9192" s="22"/>
      <c r="O9192" s="22"/>
      <c r="P9192" s="25"/>
      <c r="Q9192" s="26"/>
    </row>
    <row r="9193" spans="1:17" x14ac:dyDescent="0.25">
      <c r="A9193" s="20"/>
      <c r="B9193" s="21"/>
      <c r="C9193" s="22"/>
      <c r="D9193" s="23"/>
      <c r="E9193" s="22"/>
      <c r="F9193" s="23"/>
      <c r="G9193" s="24"/>
      <c r="H9193" s="22"/>
      <c r="I9193" s="22"/>
      <c r="J9193" s="22"/>
      <c r="K9193" s="22"/>
      <c r="L9193" s="66"/>
      <c r="M9193" s="67"/>
      <c r="N9193" s="22"/>
      <c r="O9193" s="22"/>
      <c r="P9193" s="25"/>
      <c r="Q9193" s="26"/>
    </row>
    <row r="9194" spans="1:17" x14ac:dyDescent="0.25">
      <c r="A9194" s="20"/>
      <c r="B9194" s="21"/>
      <c r="C9194" s="22"/>
      <c r="D9194" s="23"/>
      <c r="E9194" s="22"/>
      <c r="F9194" s="23"/>
      <c r="G9194" s="24"/>
      <c r="H9194" s="22"/>
      <c r="I9194" s="22"/>
      <c r="J9194" s="22"/>
      <c r="K9194" s="22"/>
      <c r="L9194" s="66"/>
      <c r="M9194" s="67"/>
      <c r="N9194" s="22"/>
      <c r="O9194" s="22"/>
      <c r="P9194" s="25"/>
      <c r="Q9194" s="26"/>
    </row>
    <row r="9195" spans="1:17" x14ac:dyDescent="0.25">
      <c r="A9195" s="20"/>
      <c r="B9195" s="21"/>
      <c r="C9195" s="22"/>
      <c r="D9195" s="23"/>
      <c r="E9195" s="22"/>
      <c r="F9195" s="23"/>
      <c r="G9195" s="24"/>
      <c r="H9195" s="22"/>
      <c r="I9195" s="22"/>
      <c r="J9195" s="22"/>
      <c r="K9195" s="22"/>
      <c r="L9195" s="66"/>
      <c r="M9195" s="67"/>
      <c r="N9195" s="22"/>
      <c r="O9195" s="22"/>
      <c r="P9195" s="25"/>
      <c r="Q9195" s="26"/>
    </row>
    <row r="9196" spans="1:17" x14ac:dyDescent="0.25">
      <c r="A9196" s="20"/>
      <c r="B9196" s="21"/>
      <c r="C9196" s="22"/>
      <c r="D9196" s="23"/>
      <c r="E9196" s="22"/>
      <c r="F9196" s="23"/>
      <c r="G9196" s="24"/>
      <c r="H9196" s="22"/>
      <c r="I9196" s="22"/>
      <c r="J9196" s="22"/>
      <c r="K9196" s="22"/>
      <c r="L9196" s="66"/>
      <c r="M9196" s="67"/>
      <c r="N9196" s="22"/>
      <c r="O9196" s="22"/>
      <c r="P9196" s="25"/>
      <c r="Q9196" s="26"/>
    </row>
    <row r="9197" spans="1:17" x14ac:dyDescent="0.25">
      <c r="A9197" s="20"/>
      <c r="B9197" s="21"/>
      <c r="C9197" s="22"/>
      <c r="D9197" s="23"/>
      <c r="E9197" s="22"/>
      <c r="F9197" s="23"/>
      <c r="G9197" s="24"/>
      <c r="H9197" s="22"/>
      <c r="I9197" s="22"/>
      <c r="J9197" s="22"/>
      <c r="K9197" s="22"/>
      <c r="L9197" s="66"/>
      <c r="M9197" s="67"/>
      <c r="N9197" s="22"/>
      <c r="O9197" s="22"/>
      <c r="P9197" s="25"/>
      <c r="Q9197" s="26"/>
    </row>
    <row r="9198" spans="1:17" x14ac:dyDescent="0.25">
      <c r="A9198" s="20"/>
      <c r="B9198" s="21"/>
      <c r="C9198" s="22"/>
      <c r="D9198" s="23"/>
      <c r="E9198" s="22"/>
      <c r="F9198" s="23"/>
      <c r="G9198" s="24"/>
      <c r="H9198" s="22"/>
      <c r="I9198" s="22"/>
      <c r="J9198" s="22"/>
      <c r="K9198" s="22"/>
      <c r="L9198" s="66"/>
      <c r="M9198" s="67"/>
      <c r="N9198" s="22"/>
      <c r="O9198" s="22"/>
      <c r="P9198" s="25"/>
      <c r="Q9198" s="26"/>
    </row>
    <row r="9199" spans="1:17" x14ac:dyDescent="0.25">
      <c r="A9199" s="20"/>
      <c r="B9199" s="21"/>
      <c r="C9199" s="22"/>
      <c r="D9199" s="23"/>
      <c r="E9199" s="22"/>
      <c r="F9199" s="23"/>
      <c r="G9199" s="24"/>
      <c r="H9199" s="22"/>
      <c r="I9199" s="22"/>
      <c r="J9199" s="22"/>
      <c r="K9199" s="22"/>
      <c r="L9199" s="66"/>
      <c r="M9199" s="67"/>
      <c r="N9199" s="22"/>
      <c r="O9199" s="22"/>
      <c r="P9199" s="25"/>
      <c r="Q9199" s="26"/>
    </row>
    <row r="9200" spans="1:17" x14ac:dyDescent="0.25">
      <c r="A9200" s="20"/>
      <c r="B9200" s="21"/>
      <c r="C9200" s="22"/>
      <c r="D9200" s="23"/>
      <c r="E9200" s="22"/>
      <c r="F9200" s="23"/>
      <c r="G9200" s="24"/>
      <c r="H9200" s="22"/>
      <c r="I9200" s="22"/>
      <c r="J9200" s="22"/>
      <c r="K9200" s="22"/>
      <c r="L9200" s="66"/>
      <c r="M9200" s="67"/>
      <c r="N9200" s="22"/>
      <c r="O9200" s="22"/>
      <c r="P9200" s="25"/>
      <c r="Q9200" s="26"/>
    </row>
    <row r="9201" spans="1:17" x14ac:dyDescent="0.25">
      <c r="A9201" s="20"/>
      <c r="B9201" s="21"/>
      <c r="C9201" s="22"/>
      <c r="D9201" s="23"/>
      <c r="E9201" s="22"/>
      <c r="F9201" s="23"/>
      <c r="G9201" s="24"/>
      <c r="H9201" s="22"/>
      <c r="I9201" s="22"/>
      <c r="J9201" s="22"/>
      <c r="K9201" s="22"/>
      <c r="L9201" s="66"/>
      <c r="M9201" s="67"/>
      <c r="N9201" s="22"/>
      <c r="O9201" s="22"/>
      <c r="P9201" s="25"/>
      <c r="Q9201" s="26"/>
    </row>
    <row r="9202" spans="1:17" x14ac:dyDescent="0.25">
      <c r="A9202" s="20"/>
      <c r="B9202" s="21"/>
      <c r="C9202" s="22"/>
      <c r="D9202" s="23"/>
      <c r="E9202" s="22"/>
      <c r="F9202" s="23"/>
      <c r="G9202" s="24"/>
      <c r="H9202" s="22"/>
      <c r="I9202" s="22"/>
      <c r="J9202" s="22"/>
      <c r="K9202" s="22"/>
      <c r="L9202" s="66"/>
      <c r="M9202" s="67"/>
      <c r="N9202" s="22"/>
      <c r="O9202" s="22"/>
      <c r="P9202" s="25"/>
      <c r="Q9202" s="26"/>
    </row>
    <row r="9203" spans="1:17" x14ac:dyDescent="0.25">
      <c r="A9203" s="20"/>
      <c r="B9203" s="21"/>
      <c r="C9203" s="22"/>
      <c r="D9203" s="23"/>
      <c r="E9203" s="22"/>
      <c r="F9203" s="23"/>
      <c r="G9203" s="24"/>
      <c r="H9203" s="22"/>
      <c r="I9203" s="22"/>
      <c r="J9203" s="22"/>
      <c r="K9203" s="22"/>
      <c r="L9203" s="66"/>
      <c r="M9203" s="67"/>
      <c r="N9203" s="22"/>
      <c r="O9203" s="22"/>
      <c r="P9203" s="25"/>
      <c r="Q9203" s="26"/>
    </row>
    <row r="9204" spans="1:17" x14ac:dyDescent="0.25">
      <c r="A9204" s="20"/>
      <c r="B9204" s="21"/>
      <c r="C9204" s="22"/>
      <c r="D9204" s="23"/>
      <c r="E9204" s="22"/>
      <c r="F9204" s="23"/>
      <c r="G9204" s="24"/>
      <c r="H9204" s="22"/>
      <c r="I9204" s="22"/>
      <c r="J9204" s="22"/>
      <c r="K9204" s="22"/>
      <c r="L9204" s="66"/>
      <c r="M9204" s="67"/>
      <c r="N9204" s="22"/>
      <c r="O9204" s="22"/>
      <c r="P9204" s="25"/>
      <c r="Q9204" s="26"/>
    </row>
    <row r="9205" spans="1:17" x14ac:dyDescent="0.25">
      <c r="A9205" s="20"/>
      <c r="B9205" s="21"/>
      <c r="C9205" s="22"/>
      <c r="D9205" s="23"/>
      <c r="E9205" s="22"/>
      <c r="F9205" s="23"/>
      <c r="G9205" s="24"/>
      <c r="H9205" s="22"/>
      <c r="I9205" s="22"/>
      <c r="J9205" s="22"/>
      <c r="K9205" s="22"/>
      <c r="L9205" s="66"/>
      <c r="M9205" s="67"/>
      <c r="N9205" s="22"/>
      <c r="O9205" s="22"/>
      <c r="P9205" s="25"/>
      <c r="Q9205" s="26"/>
    </row>
    <row r="9206" spans="1:17" x14ac:dyDescent="0.25">
      <c r="A9206" s="20"/>
      <c r="B9206" s="21"/>
      <c r="C9206" s="22"/>
      <c r="D9206" s="23"/>
      <c r="E9206" s="22"/>
      <c r="F9206" s="23"/>
      <c r="G9206" s="24"/>
      <c r="H9206" s="22"/>
      <c r="I9206" s="22"/>
      <c r="J9206" s="22"/>
      <c r="K9206" s="22"/>
      <c r="L9206" s="66"/>
      <c r="M9206" s="67"/>
      <c r="N9206" s="22"/>
      <c r="O9206" s="22"/>
      <c r="P9206" s="25"/>
      <c r="Q9206" s="26"/>
    </row>
    <row r="9207" spans="1:17" x14ac:dyDescent="0.25">
      <c r="A9207" s="20"/>
      <c r="B9207" s="21"/>
      <c r="C9207" s="22"/>
      <c r="D9207" s="23"/>
      <c r="E9207" s="22"/>
      <c r="F9207" s="23"/>
      <c r="G9207" s="24"/>
      <c r="H9207" s="22"/>
      <c r="I9207" s="22"/>
      <c r="J9207" s="22"/>
      <c r="K9207" s="22"/>
      <c r="L9207" s="66"/>
      <c r="M9207" s="67"/>
      <c r="N9207" s="22"/>
      <c r="O9207" s="22"/>
      <c r="P9207" s="25"/>
      <c r="Q9207" s="26"/>
    </row>
    <row r="9208" spans="1:17" x14ac:dyDescent="0.25">
      <c r="A9208" s="20"/>
      <c r="B9208" s="21"/>
      <c r="C9208" s="22"/>
      <c r="D9208" s="23"/>
      <c r="E9208" s="22"/>
      <c r="F9208" s="23"/>
      <c r="G9208" s="24"/>
      <c r="H9208" s="22"/>
      <c r="I9208" s="22"/>
      <c r="J9208" s="22"/>
      <c r="K9208" s="22"/>
      <c r="L9208" s="66"/>
      <c r="M9208" s="67"/>
      <c r="N9208" s="22"/>
      <c r="O9208" s="22"/>
      <c r="P9208" s="25"/>
      <c r="Q9208" s="26"/>
    </row>
    <row r="9209" spans="1:17" x14ac:dyDescent="0.25">
      <c r="A9209" s="20"/>
      <c r="B9209" s="21"/>
      <c r="C9209" s="22"/>
      <c r="D9209" s="23"/>
      <c r="E9209" s="22"/>
      <c r="F9209" s="23"/>
      <c r="G9209" s="24"/>
      <c r="H9209" s="22"/>
      <c r="I9209" s="22"/>
      <c r="J9209" s="22"/>
      <c r="K9209" s="22"/>
      <c r="L9209" s="66"/>
      <c r="M9209" s="67"/>
      <c r="N9209" s="22"/>
      <c r="O9209" s="22"/>
      <c r="P9209" s="25"/>
      <c r="Q9209" s="26"/>
    </row>
    <row r="9210" spans="1:17" x14ac:dyDescent="0.25">
      <c r="A9210" s="20"/>
      <c r="B9210" s="21"/>
      <c r="C9210" s="22"/>
      <c r="D9210" s="23"/>
      <c r="E9210" s="22"/>
      <c r="F9210" s="23"/>
      <c r="G9210" s="24"/>
      <c r="H9210" s="22"/>
      <c r="I9210" s="22"/>
      <c r="J9210" s="22"/>
      <c r="K9210" s="22"/>
      <c r="L9210" s="66"/>
      <c r="M9210" s="67"/>
      <c r="N9210" s="22"/>
      <c r="O9210" s="22"/>
      <c r="P9210" s="25"/>
      <c r="Q9210" s="26"/>
    </row>
    <row r="9211" spans="1:17" x14ac:dyDescent="0.25">
      <c r="A9211" s="20"/>
      <c r="B9211" s="21"/>
      <c r="C9211" s="22"/>
      <c r="D9211" s="23"/>
      <c r="E9211" s="22"/>
      <c r="F9211" s="23"/>
      <c r="G9211" s="24"/>
      <c r="H9211" s="22"/>
      <c r="I9211" s="22"/>
      <c r="J9211" s="22"/>
      <c r="K9211" s="22"/>
      <c r="L9211" s="66"/>
      <c r="M9211" s="67"/>
      <c r="N9211" s="22"/>
      <c r="O9211" s="22"/>
      <c r="P9211" s="25"/>
      <c r="Q9211" s="26"/>
    </row>
    <row r="9212" spans="1:17" x14ac:dyDescent="0.25">
      <c r="A9212" s="20"/>
      <c r="B9212" s="21"/>
      <c r="C9212" s="22"/>
      <c r="D9212" s="23"/>
      <c r="E9212" s="22"/>
      <c r="F9212" s="23"/>
      <c r="G9212" s="24"/>
      <c r="H9212" s="22"/>
      <c r="I9212" s="22"/>
      <c r="J9212" s="22"/>
      <c r="K9212" s="22"/>
      <c r="L9212" s="66"/>
      <c r="M9212" s="67"/>
      <c r="N9212" s="22"/>
      <c r="O9212" s="22"/>
      <c r="P9212" s="25"/>
      <c r="Q9212" s="26"/>
    </row>
    <row r="9213" spans="1:17" x14ac:dyDescent="0.25">
      <c r="A9213" s="20"/>
      <c r="B9213" s="21"/>
      <c r="C9213" s="22"/>
      <c r="D9213" s="23"/>
      <c r="E9213" s="22"/>
      <c r="F9213" s="23"/>
      <c r="G9213" s="24"/>
      <c r="H9213" s="22"/>
      <c r="I9213" s="22"/>
      <c r="J9213" s="22"/>
      <c r="K9213" s="22"/>
      <c r="L9213" s="66"/>
      <c r="M9213" s="67"/>
      <c r="N9213" s="22"/>
      <c r="O9213" s="22"/>
      <c r="P9213" s="25"/>
      <c r="Q9213" s="26"/>
    </row>
    <row r="9214" spans="1:17" x14ac:dyDescent="0.25">
      <c r="A9214" s="20"/>
      <c r="B9214" s="21"/>
      <c r="C9214" s="22"/>
      <c r="D9214" s="23"/>
      <c r="E9214" s="22"/>
      <c r="F9214" s="23"/>
      <c r="G9214" s="24"/>
      <c r="H9214" s="22"/>
      <c r="I9214" s="22"/>
      <c r="J9214" s="22"/>
      <c r="K9214" s="22"/>
      <c r="L9214" s="66"/>
      <c r="M9214" s="67"/>
      <c r="N9214" s="22"/>
      <c r="O9214" s="22"/>
      <c r="P9214" s="25"/>
      <c r="Q9214" s="26"/>
    </row>
    <row r="9215" spans="1:17" x14ac:dyDescent="0.25">
      <c r="A9215" s="20"/>
      <c r="B9215" s="21"/>
      <c r="C9215" s="22"/>
      <c r="D9215" s="23"/>
      <c r="E9215" s="22"/>
      <c r="F9215" s="23"/>
      <c r="G9215" s="24"/>
      <c r="H9215" s="22"/>
      <c r="I9215" s="22"/>
      <c r="J9215" s="22"/>
      <c r="K9215" s="22"/>
      <c r="L9215" s="66"/>
      <c r="M9215" s="67"/>
      <c r="N9215" s="22"/>
      <c r="O9215" s="22"/>
      <c r="P9215" s="25"/>
      <c r="Q9215" s="26"/>
    </row>
    <row r="9216" spans="1:17" x14ac:dyDescent="0.25">
      <c r="A9216" s="20"/>
      <c r="B9216" s="21"/>
      <c r="C9216" s="22"/>
      <c r="D9216" s="23"/>
      <c r="E9216" s="22"/>
      <c r="F9216" s="23"/>
      <c r="G9216" s="24"/>
      <c r="H9216" s="22"/>
      <c r="I9216" s="22"/>
      <c r="J9216" s="22"/>
      <c r="K9216" s="22"/>
      <c r="L9216" s="66"/>
      <c r="M9216" s="67"/>
      <c r="N9216" s="22"/>
      <c r="O9216" s="22"/>
      <c r="P9216" s="25"/>
      <c r="Q9216" s="26"/>
    </row>
    <row r="9217" spans="1:17" x14ac:dyDescent="0.25">
      <c r="A9217" s="20"/>
      <c r="B9217" s="21"/>
      <c r="C9217" s="22"/>
      <c r="D9217" s="23"/>
      <c r="E9217" s="22"/>
      <c r="F9217" s="23"/>
      <c r="G9217" s="24"/>
      <c r="H9217" s="22"/>
      <c r="I9217" s="22"/>
      <c r="J9217" s="22"/>
      <c r="K9217" s="22"/>
      <c r="L9217" s="66"/>
      <c r="M9217" s="67"/>
      <c r="N9217" s="22"/>
      <c r="O9217" s="22"/>
      <c r="P9217" s="25"/>
      <c r="Q9217" s="26"/>
    </row>
    <row r="9218" spans="1:17" x14ac:dyDescent="0.25">
      <c r="A9218" s="20"/>
      <c r="B9218" s="21"/>
      <c r="C9218" s="22"/>
      <c r="D9218" s="23"/>
      <c r="E9218" s="22"/>
      <c r="F9218" s="23"/>
      <c r="G9218" s="24"/>
      <c r="H9218" s="22"/>
      <c r="I9218" s="22"/>
      <c r="J9218" s="22"/>
      <c r="K9218" s="22"/>
      <c r="L9218" s="66"/>
      <c r="M9218" s="67"/>
      <c r="N9218" s="22"/>
      <c r="O9218" s="22"/>
      <c r="P9218" s="25"/>
      <c r="Q9218" s="26"/>
    </row>
    <row r="9219" spans="1:17" x14ac:dyDescent="0.25">
      <c r="A9219" s="20"/>
      <c r="B9219" s="21"/>
      <c r="C9219" s="22"/>
      <c r="D9219" s="23"/>
      <c r="E9219" s="22"/>
      <c r="F9219" s="23"/>
      <c r="G9219" s="24"/>
      <c r="H9219" s="22"/>
      <c r="I9219" s="22"/>
      <c r="J9219" s="22"/>
      <c r="K9219" s="22"/>
      <c r="L9219" s="66"/>
      <c r="M9219" s="67"/>
      <c r="N9219" s="22"/>
      <c r="O9219" s="22"/>
      <c r="P9219" s="25"/>
      <c r="Q9219" s="26"/>
    </row>
    <row r="9220" spans="1:17" x14ac:dyDescent="0.25">
      <c r="A9220" s="20"/>
      <c r="B9220" s="21"/>
      <c r="C9220" s="22"/>
      <c r="D9220" s="23"/>
      <c r="E9220" s="22"/>
      <c r="F9220" s="23"/>
      <c r="G9220" s="24"/>
      <c r="H9220" s="22"/>
      <c r="I9220" s="22"/>
      <c r="J9220" s="22"/>
      <c r="K9220" s="22"/>
      <c r="L9220" s="66"/>
      <c r="M9220" s="67"/>
      <c r="N9220" s="22"/>
      <c r="O9220" s="22"/>
      <c r="P9220" s="25"/>
      <c r="Q9220" s="26"/>
    </row>
    <row r="9221" spans="1:17" x14ac:dyDescent="0.25">
      <c r="A9221" s="20"/>
      <c r="B9221" s="21"/>
      <c r="C9221" s="22"/>
      <c r="D9221" s="23"/>
      <c r="E9221" s="22"/>
      <c r="F9221" s="23"/>
      <c r="G9221" s="24"/>
      <c r="H9221" s="22"/>
      <c r="I9221" s="22"/>
      <c r="J9221" s="22"/>
      <c r="K9221" s="22"/>
      <c r="L9221" s="66"/>
      <c r="M9221" s="67"/>
      <c r="N9221" s="22"/>
      <c r="O9221" s="22"/>
      <c r="P9221" s="25"/>
      <c r="Q9221" s="26"/>
    </row>
    <row r="9222" spans="1:17" x14ac:dyDescent="0.25">
      <c r="A9222" s="20"/>
      <c r="B9222" s="21"/>
      <c r="C9222" s="22"/>
      <c r="D9222" s="23"/>
      <c r="E9222" s="22"/>
      <c r="F9222" s="23"/>
      <c r="G9222" s="24"/>
      <c r="H9222" s="22"/>
      <c r="I9222" s="22"/>
      <c r="J9222" s="22"/>
      <c r="K9222" s="22"/>
      <c r="L9222" s="66"/>
      <c r="M9222" s="67"/>
      <c r="N9222" s="22"/>
      <c r="O9222" s="22"/>
      <c r="P9222" s="25"/>
      <c r="Q9222" s="26"/>
    </row>
    <row r="9223" spans="1:17" x14ac:dyDescent="0.25">
      <c r="A9223" s="20"/>
      <c r="B9223" s="21"/>
      <c r="C9223" s="22"/>
      <c r="D9223" s="23"/>
      <c r="E9223" s="22"/>
      <c r="F9223" s="23"/>
      <c r="G9223" s="24"/>
      <c r="H9223" s="22"/>
      <c r="I9223" s="22"/>
      <c r="J9223" s="22"/>
      <c r="K9223" s="22"/>
      <c r="L9223" s="66"/>
      <c r="M9223" s="67"/>
      <c r="N9223" s="22"/>
      <c r="O9223" s="22"/>
      <c r="P9223" s="25"/>
      <c r="Q9223" s="26"/>
    </row>
    <row r="9224" spans="1:17" x14ac:dyDescent="0.25">
      <c r="A9224" s="20"/>
      <c r="B9224" s="21"/>
      <c r="C9224" s="22"/>
      <c r="D9224" s="23"/>
      <c r="E9224" s="22"/>
      <c r="F9224" s="23"/>
      <c r="G9224" s="24"/>
      <c r="H9224" s="22"/>
      <c r="I9224" s="22"/>
      <c r="J9224" s="22"/>
      <c r="K9224" s="22"/>
      <c r="L9224" s="66"/>
      <c r="M9224" s="67"/>
      <c r="N9224" s="22"/>
      <c r="O9224" s="22"/>
      <c r="P9224" s="25"/>
      <c r="Q9224" s="26"/>
    </row>
    <row r="9225" spans="1:17" x14ac:dyDescent="0.25">
      <c r="A9225" s="20"/>
      <c r="B9225" s="21"/>
      <c r="C9225" s="22"/>
      <c r="D9225" s="23"/>
      <c r="E9225" s="22"/>
      <c r="F9225" s="23"/>
      <c r="G9225" s="24"/>
      <c r="H9225" s="22"/>
      <c r="I9225" s="22"/>
      <c r="J9225" s="22"/>
      <c r="K9225" s="22"/>
      <c r="L9225" s="66"/>
      <c r="M9225" s="67"/>
      <c r="N9225" s="22"/>
      <c r="O9225" s="22"/>
      <c r="P9225" s="25"/>
      <c r="Q9225" s="26"/>
    </row>
    <row r="9226" spans="1:17" x14ac:dyDescent="0.25">
      <c r="A9226" s="20"/>
      <c r="B9226" s="21"/>
      <c r="C9226" s="22"/>
      <c r="D9226" s="23"/>
      <c r="E9226" s="22"/>
      <c r="F9226" s="23"/>
      <c r="G9226" s="24"/>
      <c r="H9226" s="22"/>
      <c r="I9226" s="22"/>
      <c r="J9226" s="22"/>
      <c r="K9226" s="22"/>
      <c r="L9226" s="66"/>
      <c r="M9226" s="67"/>
      <c r="N9226" s="22"/>
      <c r="O9226" s="22"/>
      <c r="P9226" s="25"/>
      <c r="Q9226" s="26"/>
    </row>
    <row r="9227" spans="1:17" x14ac:dyDescent="0.25">
      <c r="A9227" s="20"/>
      <c r="B9227" s="21"/>
      <c r="C9227" s="22"/>
      <c r="D9227" s="23"/>
      <c r="E9227" s="22"/>
      <c r="F9227" s="23"/>
      <c r="G9227" s="24"/>
      <c r="H9227" s="22"/>
      <c r="I9227" s="22"/>
      <c r="J9227" s="22"/>
      <c r="K9227" s="22"/>
      <c r="L9227" s="66"/>
      <c r="M9227" s="67"/>
      <c r="N9227" s="22"/>
      <c r="O9227" s="22"/>
      <c r="P9227" s="25"/>
      <c r="Q9227" s="26"/>
    </row>
    <row r="9228" spans="1:17" x14ac:dyDescent="0.25">
      <c r="A9228" s="20"/>
      <c r="B9228" s="21"/>
      <c r="C9228" s="22"/>
      <c r="D9228" s="23"/>
      <c r="E9228" s="22"/>
      <c r="F9228" s="23"/>
      <c r="G9228" s="24"/>
      <c r="H9228" s="22"/>
      <c r="I9228" s="22"/>
      <c r="J9228" s="22"/>
      <c r="K9228" s="22"/>
      <c r="L9228" s="66"/>
      <c r="M9228" s="67"/>
      <c r="N9228" s="22"/>
      <c r="O9228" s="22"/>
      <c r="P9228" s="25"/>
      <c r="Q9228" s="26"/>
    </row>
    <row r="9229" spans="1:17" x14ac:dyDescent="0.25">
      <c r="A9229" s="20"/>
      <c r="B9229" s="21"/>
      <c r="C9229" s="22"/>
      <c r="D9229" s="23"/>
      <c r="E9229" s="22"/>
      <c r="F9229" s="23"/>
      <c r="G9229" s="24"/>
      <c r="H9229" s="22"/>
      <c r="I9229" s="22"/>
      <c r="J9229" s="22"/>
      <c r="K9229" s="22"/>
      <c r="L9229" s="66"/>
      <c r="M9229" s="67"/>
      <c r="N9229" s="22"/>
      <c r="O9229" s="22"/>
      <c r="P9229" s="25"/>
      <c r="Q9229" s="26"/>
    </row>
    <row r="9230" spans="1:17" x14ac:dyDescent="0.25">
      <c r="A9230" s="20"/>
      <c r="B9230" s="21"/>
      <c r="C9230" s="22"/>
      <c r="D9230" s="23"/>
      <c r="E9230" s="22"/>
      <c r="F9230" s="23"/>
      <c r="G9230" s="24"/>
      <c r="H9230" s="22"/>
      <c r="I9230" s="22"/>
      <c r="J9230" s="22"/>
      <c r="K9230" s="22"/>
      <c r="L9230" s="66"/>
      <c r="M9230" s="67"/>
      <c r="N9230" s="22"/>
      <c r="O9230" s="22"/>
      <c r="P9230" s="25"/>
      <c r="Q9230" s="26"/>
    </row>
    <row r="9231" spans="1:17" x14ac:dyDescent="0.25">
      <c r="A9231" s="20"/>
      <c r="B9231" s="21"/>
      <c r="C9231" s="22"/>
      <c r="D9231" s="23"/>
      <c r="E9231" s="22"/>
      <c r="F9231" s="23"/>
      <c r="G9231" s="24"/>
      <c r="H9231" s="22"/>
      <c r="I9231" s="22"/>
      <c r="J9231" s="22"/>
      <c r="K9231" s="22"/>
      <c r="L9231" s="66"/>
      <c r="M9231" s="67"/>
      <c r="N9231" s="22"/>
      <c r="O9231" s="22"/>
      <c r="P9231" s="25"/>
      <c r="Q9231" s="26"/>
    </row>
    <row r="9232" spans="1:17" x14ac:dyDescent="0.25">
      <c r="A9232" s="20"/>
      <c r="B9232" s="21"/>
      <c r="C9232" s="22"/>
      <c r="D9232" s="23"/>
      <c r="E9232" s="22"/>
      <c r="F9232" s="23"/>
      <c r="G9232" s="24"/>
      <c r="H9232" s="22"/>
      <c r="I9232" s="22"/>
      <c r="J9232" s="22"/>
      <c r="K9232" s="22"/>
      <c r="L9232" s="66"/>
      <c r="M9232" s="67"/>
      <c r="N9232" s="22"/>
      <c r="O9232" s="22"/>
      <c r="P9232" s="25"/>
      <c r="Q9232" s="26"/>
    </row>
    <row r="9233" spans="1:17" x14ac:dyDescent="0.25">
      <c r="A9233" s="20"/>
      <c r="B9233" s="21"/>
      <c r="C9233" s="22"/>
      <c r="D9233" s="23"/>
      <c r="E9233" s="22"/>
      <c r="F9233" s="23"/>
      <c r="G9233" s="24"/>
      <c r="H9233" s="22"/>
      <c r="I9233" s="22"/>
      <c r="J9233" s="22"/>
      <c r="K9233" s="22"/>
      <c r="L9233" s="66"/>
      <c r="M9233" s="67"/>
      <c r="N9233" s="22"/>
      <c r="O9233" s="22"/>
      <c r="P9233" s="25"/>
      <c r="Q9233" s="26"/>
    </row>
    <row r="9234" spans="1:17" x14ac:dyDescent="0.25">
      <c r="A9234" s="20"/>
      <c r="B9234" s="21"/>
      <c r="C9234" s="22"/>
      <c r="D9234" s="23"/>
      <c r="E9234" s="22"/>
      <c r="F9234" s="23"/>
      <c r="G9234" s="24"/>
      <c r="H9234" s="22"/>
      <c r="I9234" s="22"/>
      <c r="J9234" s="22"/>
      <c r="K9234" s="22"/>
      <c r="L9234" s="66"/>
      <c r="M9234" s="67"/>
      <c r="N9234" s="22"/>
      <c r="O9234" s="22"/>
      <c r="P9234" s="25"/>
      <c r="Q9234" s="26"/>
    </row>
    <row r="9235" spans="1:17" x14ac:dyDescent="0.25">
      <c r="A9235" s="20"/>
      <c r="B9235" s="21"/>
      <c r="C9235" s="22"/>
      <c r="D9235" s="23"/>
      <c r="E9235" s="22"/>
      <c r="F9235" s="23"/>
      <c r="G9235" s="24"/>
      <c r="H9235" s="22"/>
      <c r="I9235" s="22"/>
      <c r="J9235" s="22"/>
      <c r="K9235" s="22"/>
      <c r="L9235" s="66"/>
      <c r="M9235" s="67"/>
      <c r="N9235" s="22"/>
      <c r="O9235" s="22"/>
      <c r="P9235" s="25"/>
      <c r="Q9235" s="26"/>
    </row>
    <row r="9236" spans="1:17" x14ac:dyDescent="0.25">
      <c r="A9236" s="20"/>
      <c r="B9236" s="21"/>
      <c r="C9236" s="22"/>
      <c r="D9236" s="23"/>
      <c r="E9236" s="22"/>
      <c r="F9236" s="23"/>
      <c r="G9236" s="24"/>
      <c r="H9236" s="22"/>
      <c r="I9236" s="22"/>
      <c r="J9236" s="22"/>
      <c r="K9236" s="22"/>
      <c r="L9236" s="66"/>
      <c r="M9236" s="67"/>
      <c r="N9236" s="22"/>
      <c r="O9236" s="22"/>
      <c r="P9236" s="25"/>
      <c r="Q9236" s="26"/>
    </row>
    <row r="9237" spans="1:17" x14ac:dyDescent="0.25">
      <c r="A9237" s="20"/>
      <c r="B9237" s="21"/>
      <c r="C9237" s="22"/>
      <c r="D9237" s="23"/>
      <c r="E9237" s="22"/>
      <c r="F9237" s="23"/>
      <c r="G9237" s="24"/>
      <c r="H9237" s="22"/>
      <c r="I9237" s="22"/>
      <c r="J9237" s="22"/>
      <c r="K9237" s="22"/>
      <c r="L9237" s="66"/>
      <c r="M9237" s="67"/>
      <c r="N9237" s="22"/>
      <c r="O9237" s="22"/>
      <c r="P9237" s="25"/>
      <c r="Q9237" s="26"/>
    </row>
    <row r="9238" spans="1:17" x14ac:dyDescent="0.25">
      <c r="A9238" s="20"/>
      <c r="B9238" s="21"/>
      <c r="C9238" s="22"/>
      <c r="D9238" s="23"/>
      <c r="E9238" s="22"/>
      <c r="F9238" s="23"/>
      <c r="G9238" s="24"/>
      <c r="H9238" s="22"/>
      <c r="I9238" s="22"/>
      <c r="J9238" s="22"/>
      <c r="K9238" s="22"/>
      <c r="L9238" s="66"/>
      <c r="M9238" s="67"/>
      <c r="N9238" s="22"/>
      <c r="O9238" s="22"/>
      <c r="P9238" s="25"/>
      <c r="Q9238" s="26"/>
    </row>
    <row r="9239" spans="1:17" x14ac:dyDescent="0.25">
      <c r="A9239" s="20"/>
      <c r="B9239" s="21"/>
      <c r="C9239" s="22"/>
      <c r="D9239" s="23"/>
      <c r="E9239" s="22"/>
      <c r="F9239" s="23"/>
      <c r="G9239" s="24"/>
      <c r="H9239" s="22"/>
      <c r="I9239" s="22"/>
      <c r="J9239" s="22"/>
      <c r="K9239" s="22"/>
      <c r="L9239" s="66"/>
      <c r="M9239" s="67"/>
      <c r="N9239" s="22"/>
      <c r="O9239" s="22"/>
      <c r="P9239" s="25"/>
      <c r="Q9239" s="26"/>
    </row>
    <row r="9240" spans="1:17" x14ac:dyDescent="0.25">
      <c r="A9240" s="20"/>
      <c r="B9240" s="21"/>
      <c r="C9240" s="22"/>
      <c r="D9240" s="23"/>
      <c r="E9240" s="22"/>
      <c r="F9240" s="23"/>
      <c r="G9240" s="24"/>
      <c r="H9240" s="22"/>
      <c r="I9240" s="22"/>
      <c r="J9240" s="22"/>
      <c r="K9240" s="22"/>
      <c r="L9240" s="66"/>
      <c r="M9240" s="67"/>
      <c r="N9240" s="22"/>
      <c r="O9240" s="22"/>
      <c r="P9240" s="25"/>
      <c r="Q9240" s="26"/>
    </row>
    <row r="9241" spans="1:17" x14ac:dyDescent="0.25">
      <c r="A9241" s="20"/>
      <c r="B9241" s="21"/>
      <c r="C9241" s="22"/>
      <c r="D9241" s="23"/>
      <c r="E9241" s="22"/>
      <c r="F9241" s="23"/>
      <c r="G9241" s="24"/>
      <c r="H9241" s="22"/>
      <c r="I9241" s="22"/>
      <c r="J9241" s="22"/>
      <c r="K9241" s="22"/>
      <c r="L9241" s="66"/>
      <c r="M9241" s="67"/>
      <c r="N9241" s="22"/>
      <c r="O9241" s="22"/>
      <c r="P9241" s="25"/>
      <c r="Q9241" s="26"/>
    </row>
    <row r="9242" spans="1:17" x14ac:dyDescent="0.25">
      <c r="A9242" s="20"/>
      <c r="B9242" s="21"/>
      <c r="C9242" s="22"/>
      <c r="D9242" s="23"/>
      <c r="E9242" s="22"/>
      <c r="F9242" s="23"/>
      <c r="G9242" s="24"/>
      <c r="H9242" s="22"/>
      <c r="I9242" s="22"/>
      <c r="J9242" s="22"/>
      <c r="K9242" s="22"/>
      <c r="L9242" s="66"/>
      <c r="M9242" s="67"/>
      <c r="N9242" s="22"/>
      <c r="O9242" s="22"/>
      <c r="P9242" s="25"/>
      <c r="Q9242" s="26"/>
    </row>
    <row r="9243" spans="1:17" x14ac:dyDescent="0.25">
      <c r="A9243" s="20"/>
      <c r="B9243" s="21"/>
      <c r="C9243" s="22"/>
      <c r="D9243" s="23"/>
      <c r="E9243" s="22"/>
      <c r="F9243" s="23"/>
      <c r="G9243" s="24"/>
      <c r="H9243" s="22"/>
      <c r="I9243" s="22"/>
      <c r="J9243" s="22"/>
      <c r="K9243" s="22"/>
      <c r="L9243" s="66"/>
      <c r="M9243" s="67"/>
      <c r="N9243" s="22"/>
      <c r="O9243" s="22"/>
      <c r="P9243" s="25"/>
      <c r="Q9243" s="26"/>
    </row>
    <row r="9244" spans="1:17" x14ac:dyDescent="0.25">
      <c r="A9244" s="20"/>
      <c r="B9244" s="21"/>
      <c r="C9244" s="22"/>
      <c r="D9244" s="23"/>
      <c r="E9244" s="22"/>
      <c r="F9244" s="23"/>
      <c r="G9244" s="24"/>
      <c r="H9244" s="22"/>
      <c r="I9244" s="22"/>
      <c r="J9244" s="22"/>
      <c r="K9244" s="22"/>
      <c r="L9244" s="66"/>
      <c r="M9244" s="67"/>
      <c r="N9244" s="22"/>
      <c r="O9244" s="22"/>
      <c r="P9244" s="25"/>
      <c r="Q9244" s="26"/>
    </row>
    <row r="9245" spans="1:17" x14ac:dyDescent="0.25">
      <c r="A9245" s="20"/>
      <c r="B9245" s="21"/>
      <c r="C9245" s="22"/>
      <c r="D9245" s="23"/>
      <c r="E9245" s="22"/>
      <c r="F9245" s="23"/>
      <c r="G9245" s="24"/>
      <c r="H9245" s="22"/>
      <c r="I9245" s="22"/>
      <c r="J9245" s="22"/>
      <c r="K9245" s="22"/>
      <c r="L9245" s="66"/>
      <c r="M9245" s="67"/>
      <c r="N9245" s="22"/>
      <c r="O9245" s="22"/>
      <c r="P9245" s="25"/>
      <c r="Q9245" s="26"/>
    </row>
    <row r="9246" spans="1:17" x14ac:dyDescent="0.25">
      <c r="A9246" s="20"/>
      <c r="B9246" s="21"/>
      <c r="C9246" s="22"/>
      <c r="D9246" s="23"/>
      <c r="E9246" s="22"/>
      <c r="F9246" s="23"/>
      <c r="G9246" s="24"/>
      <c r="H9246" s="22"/>
      <c r="I9246" s="22"/>
      <c r="J9246" s="22"/>
      <c r="K9246" s="22"/>
      <c r="L9246" s="66"/>
      <c r="M9246" s="67"/>
      <c r="N9246" s="22"/>
      <c r="O9246" s="22"/>
      <c r="P9246" s="25"/>
      <c r="Q9246" s="26"/>
    </row>
    <row r="9247" spans="1:17" x14ac:dyDescent="0.25">
      <c r="A9247" s="20"/>
      <c r="B9247" s="21"/>
      <c r="C9247" s="22"/>
      <c r="D9247" s="23"/>
      <c r="E9247" s="22"/>
      <c r="F9247" s="23"/>
      <c r="G9247" s="24"/>
      <c r="H9247" s="22"/>
      <c r="I9247" s="22"/>
      <c r="J9247" s="22"/>
      <c r="K9247" s="22"/>
      <c r="L9247" s="66"/>
      <c r="M9247" s="67"/>
      <c r="N9247" s="22"/>
      <c r="O9247" s="22"/>
      <c r="P9247" s="25"/>
      <c r="Q9247" s="26"/>
    </row>
    <row r="9248" spans="1:17" x14ac:dyDescent="0.25">
      <c r="A9248" s="20"/>
      <c r="B9248" s="21"/>
      <c r="C9248" s="22"/>
      <c r="D9248" s="23"/>
      <c r="E9248" s="22"/>
      <c r="F9248" s="23"/>
      <c r="G9248" s="24"/>
      <c r="H9248" s="22"/>
      <c r="I9248" s="22"/>
      <c r="J9248" s="22"/>
      <c r="K9248" s="22"/>
      <c r="L9248" s="66"/>
      <c r="M9248" s="67"/>
      <c r="N9248" s="22"/>
      <c r="O9248" s="22"/>
      <c r="P9248" s="25"/>
      <c r="Q9248" s="26"/>
    </row>
    <row r="9249" spans="1:17" x14ac:dyDescent="0.25">
      <c r="A9249" s="20"/>
      <c r="B9249" s="21"/>
      <c r="C9249" s="22"/>
      <c r="D9249" s="23"/>
      <c r="E9249" s="22"/>
      <c r="F9249" s="23"/>
      <c r="G9249" s="24"/>
      <c r="H9249" s="22"/>
      <c r="I9249" s="22"/>
      <c r="J9249" s="22"/>
      <c r="K9249" s="22"/>
      <c r="L9249" s="66"/>
      <c r="M9249" s="67"/>
      <c r="N9249" s="22"/>
      <c r="O9249" s="22"/>
      <c r="P9249" s="25"/>
      <c r="Q9249" s="26"/>
    </row>
    <row r="9250" spans="1:17" x14ac:dyDescent="0.25">
      <c r="A9250" s="20"/>
      <c r="B9250" s="21"/>
      <c r="C9250" s="22"/>
      <c r="D9250" s="23"/>
      <c r="E9250" s="22"/>
      <c r="F9250" s="23"/>
      <c r="G9250" s="24"/>
      <c r="H9250" s="22"/>
      <c r="I9250" s="22"/>
      <c r="J9250" s="22"/>
      <c r="K9250" s="22"/>
      <c r="L9250" s="66"/>
      <c r="M9250" s="67"/>
      <c r="N9250" s="22"/>
      <c r="O9250" s="22"/>
      <c r="P9250" s="25"/>
      <c r="Q9250" s="26"/>
    </row>
    <row r="9251" spans="1:17" x14ac:dyDescent="0.25">
      <c r="A9251" s="20"/>
      <c r="B9251" s="21"/>
      <c r="C9251" s="22"/>
      <c r="D9251" s="23"/>
      <c r="E9251" s="22"/>
      <c r="F9251" s="23"/>
      <c r="G9251" s="24"/>
      <c r="H9251" s="22"/>
      <c r="I9251" s="22"/>
      <c r="J9251" s="22"/>
      <c r="K9251" s="22"/>
      <c r="L9251" s="66"/>
      <c r="M9251" s="67"/>
      <c r="N9251" s="22"/>
      <c r="O9251" s="22"/>
      <c r="P9251" s="25"/>
      <c r="Q9251" s="26"/>
    </row>
    <row r="9252" spans="1:17" x14ac:dyDescent="0.25">
      <c r="A9252" s="20"/>
      <c r="B9252" s="21"/>
      <c r="C9252" s="22"/>
      <c r="D9252" s="23"/>
      <c r="E9252" s="22"/>
      <c r="F9252" s="23"/>
      <c r="G9252" s="24"/>
      <c r="H9252" s="22"/>
      <c r="I9252" s="22"/>
      <c r="J9252" s="22"/>
      <c r="K9252" s="22"/>
      <c r="L9252" s="66"/>
      <c r="M9252" s="67"/>
      <c r="N9252" s="22"/>
      <c r="O9252" s="22"/>
      <c r="P9252" s="25"/>
      <c r="Q9252" s="26"/>
    </row>
    <row r="9253" spans="1:17" x14ac:dyDescent="0.25">
      <c r="A9253" s="20"/>
      <c r="B9253" s="21"/>
      <c r="C9253" s="22"/>
      <c r="D9253" s="23"/>
      <c r="E9253" s="22"/>
      <c r="F9253" s="23"/>
      <c r="G9253" s="24"/>
      <c r="H9253" s="22"/>
      <c r="I9253" s="22"/>
      <c r="J9253" s="22"/>
      <c r="K9253" s="22"/>
      <c r="L9253" s="66"/>
      <c r="M9253" s="67"/>
      <c r="N9253" s="22"/>
      <c r="O9253" s="22"/>
      <c r="P9253" s="25"/>
      <c r="Q9253" s="26"/>
    </row>
    <row r="9254" spans="1:17" x14ac:dyDescent="0.25">
      <c r="A9254" s="20"/>
      <c r="B9254" s="21"/>
      <c r="C9254" s="22"/>
      <c r="D9254" s="23"/>
      <c r="E9254" s="22"/>
      <c r="F9254" s="23"/>
      <c r="G9254" s="24"/>
      <c r="H9254" s="22"/>
      <c r="I9254" s="22"/>
      <c r="J9254" s="22"/>
      <c r="K9254" s="22"/>
      <c r="L9254" s="66"/>
      <c r="M9254" s="67"/>
      <c r="N9254" s="22"/>
      <c r="O9254" s="22"/>
      <c r="P9254" s="25"/>
      <c r="Q9254" s="26"/>
    </row>
    <row r="9255" spans="1:17" x14ac:dyDescent="0.25">
      <c r="A9255" s="20"/>
      <c r="B9255" s="21"/>
      <c r="C9255" s="22"/>
      <c r="D9255" s="23"/>
      <c r="E9255" s="22"/>
      <c r="F9255" s="23"/>
      <c r="G9255" s="24"/>
      <c r="H9255" s="22"/>
      <c r="I9255" s="22"/>
      <c r="J9255" s="22"/>
      <c r="K9255" s="22"/>
      <c r="L9255" s="66"/>
      <c r="M9255" s="67"/>
      <c r="N9255" s="22"/>
      <c r="O9255" s="22"/>
      <c r="P9255" s="25"/>
      <c r="Q9255" s="26"/>
    </row>
    <row r="9256" spans="1:17" x14ac:dyDescent="0.25">
      <c r="A9256" s="20"/>
      <c r="B9256" s="21"/>
      <c r="C9256" s="22"/>
      <c r="D9256" s="23"/>
      <c r="E9256" s="22"/>
      <c r="F9256" s="23"/>
      <c r="G9256" s="24"/>
      <c r="H9256" s="22"/>
      <c r="I9256" s="22"/>
      <c r="J9256" s="22"/>
      <c r="K9256" s="22"/>
      <c r="L9256" s="66"/>
      <c r="M9256" s="67"/>
      <c r="N9256" s="22"/>
      <c r="O9256" s="22"/>
      <c r="P9256" s="25"/>
      <c r="Q9256" s="26"/>
    </row>
    <row r="9257" spans="1:17" x14ac:dyDescent="0.25">
      <c r="A9257" s="20"/>
      <c r="B9257" s="21"/>
      <c r="C9257" s="22"/>
      <c r="D9257" s="23"/>
      <c r="E9257" s="22"/>
      <c r="F9257" s="23"/>
      <c r="G9257" s="24"/>
      <c r="H9257" s="22"/>
      <c r="I9257" s="22"/>
      <c r="J9257" s="22"/>
      <c r="K9257" s="22"/>
      <c r="L9257" s="66"/>
      <c r="M9257" s="67"/>
      <c r="N9257" s="22"/>
      <c r="O9257" s="22"/>
      <c r="P9257" s="25"/>
      <c r="Q9257" s="26"/>
    </row>
    <row r="9258" spans="1:17" x14ac:dyDescent="0.25">
      <c r="A9258" s="20"/>
      <c r="B9258" s="21"/>
      <c r="C9258" s="22"/>
      <c r="D9258" s="23"/>
      <c r="E9258" s="22"/>
      <c r="F9258" s="23"/>
      <c r="G9258" s="24"/>
      <c r="H9258" s="22"/>
      <c r="I9258" s="22"/>
      <c r="J9258" s="22"/>
      <c r="K9258" s="22"/>
      <c r="L9258" s="66"/>
      <c r="M9258" s="67"/>
      <c r="N9258" s="22"/>
      <c r="O9258" s="22"/>
      <c r="P9258" s="25"/>
      <c r="Q9258" s="26"/>
    </row>
    <row r="9259" spans="1:17" x14ac:dyDescent="0.25">
      <c r="A9259" s="20"/>
      <c r="B9259" s="21"/>
      <c r="C9259" s="22"/>
      <c r="D9259" s="23"/>
      <c r="E9259" s="22"/>
      <c r="F9259" s="23"/>
      <c r="G9259" s="24"/>
      <c r="H9259" s="22"/>
      <c r="I9259" s="22"/>
      <c r="J9259" s="22"/>
      <c r="K9259" s="22"/>
      <c r="L9259" s="66"/>
      <c r="M9259" s="67"/>
      <c r="N9259" s="22"/>
      <c r="O9259" s="22"/>
      <c r="P9259" s="25"/>
      <c r="Q9259" s="26"/>
    </row>
    <row r="9260" spans="1:17" x14ac:dyDescent="0.25">
      <c r="A9260" s="20"/>
      <c r="B9260" s="21"/>
      <c r="C9260" s="22"/>
      <c r="D9260" s="23"/>
      <c r="E9260" s="22"/>
      <c r="F9260" s="23"/>
      <c r="G9260" s="24"/>
      <c r="H9260" s="22"/>
      <c r="I9260" s="22"/>
      <c r="J9260" s="22"/>
      <c r="K9260" s="22"/>
      <c r="L9260" s="66"/>
      <c r="M9260" s="67"/>
      <c r="N9260" s="22"/>
      <c r="O9260" s="22"/>
      <c r="P9260" s="25"/>
      <c r="Q9260" s="26"/>
    </row>
    <row r="9261" spans="1:17" x14ac:dyDescent="0.25">
      <c r="A9261" s="20"/>
      <c r="B9261" s="21"/>
      <c r="C9261" s="22"/>
      <c r="D9261" s="23"/>
      <c r="E9261" s="22"/>
      <c r="F9261" s="23"/>
      <c r="G9261" s="24"/>
      <c r="H9261" s="22"/>
      <c r="I9261" s="22"/>
      <c r="J9261" s="22"/>
      <c r="K9261" s="22"/>
      <c r="L9261" s="66"/>
      <c r="M9261" s="67"/>
      <c r="N9261" s="22"/>
      <c r="O9261" s="22"/>
      <c r="P9261" s="25"/>
      <c r="Q9261" s="26"/>
    </row>
    <row r="9262" spans="1:17" x14ac:dyDescent="0.25">
      <c r="A9262" s="20"/>
      <c r="B9262" s="21"/>
      <c r="C9262" s="22"/>
      <c r="D9262" s="23"/>
      <c r="E9262" s="22"/>
      <c r="F9262" s="23"/>
      <c r="G9262" s="24"/>
      <c r="H9262" s="22"/>
      <c r="I9262" s="22"/>
      <c r="J9262" s="22"/>
      <c r="K9262" s="22"/>
      <c r="L9262" s="66"/>
      <c r="M9262" s="67"/>
      <c r="N9262" s="22"/>
      <c r="O9262" s="22"/>
      <c r="P9262" s="25"/>
      <c r="Q9262" s="26"/>
    </row>
    <row r="9263" spans="1:17" x14ac:dyDescent="0.25">
      <c r="A9263" s="20"/>
      <c r="B9263" s="21"/>
      <c r="C9263" s="22"/>
      <c r="D9263" s="23"/>
      <c r="E9263" s="22"/>
      <c r="F9263" s="23"/>
      <c r="G9263" s="24"/>
      <c r="H9263" s="22"/>
      <c r="I9263" s="22"/>
      <c r="J9263" s="22"/>
      <c r="K9263" s="22"/>
      <c r="L9263" s="66"/>
      <c r="M9263" s="67"/>
      <c r="N9263" s="22"/>
      <c r="O9263" s="22"/>
      <c r="P9263" s="25"/>
      <c r="Q9263" s="26"/>
    </row>
    <row r="9264" spans="1:17" x14ac:dyDescent="0.25">
      <c r="A9264" s="20"/>
      <c r="B9264" s="21"/>
      <c r="C9264" s="22"/>
      <c r="D9264" s="23"/>
      <c r="E9264" s="22"/>
      <c r="F9264" s="23"/>
      <c r="G9264" s="24"/>
      <c r="H9264" s="22"/>
      <c r="I9264" s="22"/>
      <c r="J9264" s="22"/>
      <c r="K9264" s="22"/>
      <c r="L9264" s="66"/>
      <c r="M9264" s="67"/>
      <c r="N9264" s="22"/>
      <c r="O9264" s="22"/>
      <c r="P9264" s="25"/>
      <c r="Q9264" s="26"/>
    </row>
    <row r="9265" spans="1:17" x14ac:dyDescent="0.25">
      <c r="A9265" s="20"/>
      <c r="B9265" s="21"/>
      <c r="C9265" s="22"/>
      <c r="D9265" s="23"/>
      <c r="E9265" s="22"/>
      <c r="F9265" s="23"/>
      <c r="G9265" s="24"/>
      <c r="H9265" s="22"/>
      <c r="I9265" s="22"/>
      <c r="J9265" s="22"/>
      <c r="K9265" s="22"/>
      <c r="L9265" s="66"/>
      <c r="M9265" s="67"/>
      <c r="N9265" s="22"/>
      <c r="O9265" s="22"/>
      <c r="P9265" s="25"/>
      <c r="Q9265" s="26"/>
    </row>
    <row r="9266" spans="1:17" x14ac:dyDescent="0.25">
      <c r="A9266" s="20"/>
      <c r="B9266" s="21"/>
      <c r="C9266" s="22"/>
      <c r="D9266" s="23"/>
      <c r="E9266" s="22"/>
      <c r="F9266" s="23"/>
      <c r="G9266" s="24"/>
      <c r="H9266" s="22"/>
      <c r="I9266" s="22"/>
      <c r="J9266" s="22"/>
      <c r="K9266" s="22"/>
      <c r="L9266" s="66"/>
      <c r="M9266" s="67"/>
      <c r="N9266" s="22"/>
      <c r="O9266" s="22"/>
      <c r="P9266" s="25"/>
      <c r="Q9266" s="26"/>
    </row>
    <row r="9267" spans="1:17" x14ac:dyDescent="0.25">
      <c r="A9267" s="20"/>
      <c r="B9267" s="21"/>
      <c r="C9267" s="22"/>
      <c r="D9267" s="23"/>
      <c r="E9267" s="22"/>
      <c r="F9267" s="23"/>
      <c r="G9267" s="24"/>
      <c r="H9267" s="22"/>
      <c r="I9267" s="22"/>
      <c r="J9267" s="22"/>
      <c r="K9267" s="22"/>
      <c r="L9267" s="66"/>
      <c r="M9267" s="67"/>
      <c r="N9267" s="22"/>
      <c r="O9267" s="22"/>
      <c r="P9267" s="25"/>
      <c r="Q9267" s="26"/>
    </row>
    <row r="9268" spans="1:17" x14ac:dyDescent="0.25">
      <c r="A9268" s="20"/>
      <c r="B9268" s="21"/>
      <c r="C9268" s="22"/>
      <c r="D9268" s="23"/>
      <c r="E9268" s="22"/>
      <c r="F9268" s="23"/>
      <c r="G9268" s="24"/>
      <c r="H9268" s="22"/>
      <c r="I9268" s="22"/>
      <c r="J9268" s="22"/>
      <c r="K9268" s="22"/>
      <c r="L9268" s="66"/>
      <c r="M9268" s="67"/>
      <c r="N9268" s="22"/>
      <c r="O9268" s="22"/>
      <c r="P9268" s="25"/>
      <c r="Q9268" s="26"/>
    </row>
    <row r="9269" spans="1:17" x14ac:dyDescent="0.25">
      <c r="A9269" s="20"/>
      <c r="B9269" s="21"/>
      <c r="C9269" s="22"/>
      <c r="D9269" s="23"/>
      <c r="E9269" s="22"/>
      <c r="F9269" s="23"/>
      <c r="G9269" s="24"/>
      <c r="H9269" s="22"/>
      <c r="I9269" s="22"/>
      <c r="J9269" s="22"/>
      <c r="K9269" s="22"/>
      <c r="L9269" s="66"/>
      <c r="M9269" s="67"/>
      <c r="N9269" s="22"/>
      <c r="O9269" s="22"/>
      <c r="P9269" s="25"/>
      <c r="Q9269" s="26"/>
    </row>
    <row r="9270" spans="1:17" x14ac:dyDescent="0.25">
      <c r="A9270" s="20"/>
      <c r="B9270" s="21"/>
      <c r="C9270" s="22"/>
      <c r="D9270" s="23"/>
      <c r="E9270" s="22"/>
      <c r="F9270" s="23"/>
      <c r="G9270" s="24"/>
      <c r="H9270" s="22"/>
      <c r="I9270" s="22"/>
      <c r="J9270" s="22"/>
      <c r="K9270" s="22"/>
      <c r="L9270" s="66"/>
      <c r="M9270" s="67"/>
      <c r="N9270" s="22"/>
      <c r="O9270" s="22"/>
      <c r="P9270" s="25"/>
      <c r="Q9270" s="26"/>
    </row>
    <row r="9271" spans="1:17" x14ac:dyDescent="0.25">
      <c r="A9271" s="20"/>
      <c r="B9271" s="21"/>
      <c r="C9271" s="22"/>
      <c r="D9271" s="23"/>
      <c r="E9271" s="22"/>
      <c r="F9271" s="23"/>
      <c r="G9271" s="24"/>
      <c r="H9271" s="22"/>
      <c r="I9271" s="22"/>
      <c r="J9271" s="22"/>
      <c r="K9271" s="22"/>
      <c r="L9271" s="66"/>
      <c r="M9271" s="67"/>
      <c r="N9271" s="22"/>
      <c r="O9271" s="22"/>
      <c r="P9271" s="25"/>
      <c r="Q9271" s="26"/>
    </row>
    <row r="9272" spans="1:17" x14ac:dyDescent="0.25">
      <c r="A9272" s="20"/>
      <c r="B9272" s="21"/>
      <c r="C9272" s="22"/>
      <c r="D9272" s="23"/>
      <c r="E9272" s="22"/>
      <c r="F9272" s="23"/>
      <c r="G9272" s="24"/>
      <c r="H9272" s="22"/>
      <c r="I9272" s="22"/>
      <c r="J9272" s="22"/>
      <c r="K9272" s="22"/>
      <c r="L9272" s="66"/>
      <c r="M9272" s="67"/>
      <c r="N9272" s="22"/>
      <c r="O9272" s="22"/>
      <c r="P9272" s="25"/>
      <c r="Q9272" s="26"/>
    </row>
    <row r="9273" spans="1:17" x14ac:dyDescent="0.25">
      <c r="A9273" s="20"/>
      <c r="B9273" s="21"/>
      <c r="C9273" s="22"/>
      <c r="D9273" s="23"/>
      <c r="E9273" s="22"/>
      <c r="F9273" s="23"/>
      <c r="G9273" s="24"/>
      <c r="H9273" s="22"/>
      <c r="I9273" s="22"/>
      <c r="J9273" s="22"/>
      <c r="K9273" s="22"/>
      <c r="L9273" s="66"/>
      <c r="M9273" s="67"/>
      <c r="N9273" s="22"/>
      <c r="O9273" s="22"/>
      <c r="P9273" s="25"/>
      <c r="Q9273" s="26"/>
    </row>
    <row r="9274" spans="1:17" x14ac:dyDescent="0.25">
      <c r="A9274" s="20"/>
      <c r="B9274" s="21"/>
      <c r="C9274" s="22"/>
      <c r="D9274" s="23"/>
      <c r="E9274" s="22"/>
      <c r="F9274" s="23"/>
      <c r="G9274" s="24"/>
      <c r="H9274" s="22"/>
      <c r="I9274" s="22"/>
      <c r="J9274" s="22"/>
      <c r="K9274" s="22"/>
      <c r="L9274" s="66"/>
      <c r="M9274" s="67"/>
      <c r="N9274" s="22"/>
      <c r="O9274" s="22"/>
      <c r="P9274" s="25"/>
      <c r="Q9274" s="26"/>
    </row>
    <row r="9275" spans="1:17" x14ac:dyDescent="0.25">
      <c r="A9275" s="20"/>
      <c r="B9275" s="21"/>
      <c r="C9275" s="22"/>
      <c r="D9275" s="23"/>
      <c r="E9275" s="22"/>
      <c r="F9275" s="23"/>
      <c r="G9275" s="24"/>
      <c r="H9275" s="22"/>
      <c r="I9275" s="22"/>
      <c r="J9275" s="22"/>
      <c r="K9275" s="22"/>
      <c r="L9275" s="66"/>
      <c r="M9275" s="67"/>
      <c r="N9275" s="22"/>
      <c r="O9275" s="22"/>
      <c r="P9275" s="25"/>
      <c r="Q9275" s="26"/>
    </row>
    <row r="9276" spans="1:17" x14ac:dyDescent="0.25">
      <c r="A9276" s="20"/>
      <c r="B9276" s="21"/>
      <c r="C9276" s="22"/>
      <c r="D9276" s="23"/>
      <c r="E9276" s="22"/>
      <c r="F9276" s="23"/>
      <c r="G9276" s="24"/>
      <c r="H9276" s="22"/>
      <c r="I9276" s="22"/>
      <c r="J9276" s="22"/>
      <c r="K9276" s="22"/>
      <c r="L9276" s="66"/>
      <c r="M9276" s="67"/>
      <c r="N9276" s="22"/>
      <c r="O9276" s="22"/>
      <c r="P9276" s="25"/>
      <c r="Q9276" s="26"/>
    </row>
    <row r="9277" spans="1:17" x14ac:dyDescent="0.25">
      <c r="A9277" s="20"/>
      <c r="B9277" s="21"/>
      <c r="C9277" s="22"/>
      <c r="D9277" s="23"/>
      <c r="E9277" s="22"/>
      <c r="F9277" s="23"/>
      <c r="G9277" s="24"/>
      <c r="H9277" s="22"/>
      <c r="I9277" s="22"/>
      <c r="J9277" s="22"/>
      <c r="K9277" s="22"/>
      <c r="L9277" s="66"/>
      <c r="M9277" s="67"/>
      <c r="N9277" s="22"/>
      <c r="O9277" s="22"/>
      <c r="P9277" s="25"/>
      <c r="Q9277" s="26"/>
    </row>
    <row r="9278" spans="1:17" x14ac:dyDescent="0.25">
      <c r="A9278" s="20"/>
      <c r="B9278" s="21"/>
      <c r="C9278" s="22"/>
      <c r="D9278" s="23"/>
      <c r="E9278" s="22"/>
      <c r="F9278" s="23"/>
      <c r="G9278" s="24"/>
      <c r="H9278" s="22"/>
      <c r="I9278" s="22"/>
      <c r="J9278" s="22"/>
      <c r="K9278" s="22"/>
      <c r="L9278" s="66"/>
      <c r="M9278" s="67"/>
      <c r="N9278" s="22"/>
      <c r="O9278" s="22"/>
      <c r="P9278" s="25"/>
      <c r="Q9278" s="26"/>
    </row>
    <row r="9279" spans="1:17" x14ac:dyDescent="0.25">
      <c r="A9279" s="20"/>
      <c r="B9279" s="21"/>
      <c r="C9279" s="22"/>
      <c r="D9279" s="23"/>
      <c r="E9279" s="22"/>
      <c r="F9279" s="23"/>
      <c r="G9279" s="24"/>
      <c r="H9279" s="22"/>
      <c r="I9279" s="22"/>
      <c r="J9279" s="22"/>
      <c r="K9279" s="22"/>
      <c r="L9279" s="66"/>
      <c r="M9279" s="67"/>
      <c r="N9279" s="22"/>
      <c r="O9279" s="22"/>
      <c r="P9279" s="25"/>
      <c r="Q9279" s="26"/>
    </row>
    <row r="9280" spans="1:17" x14ac:dyDescent="0.25">
      <c r="A9280" s="20"/>
      <c r="B9280" s="21"/>
      <c r="C9280" s="22"/>
      <c r="D9280" s="23"/>
      <c r="E9280" s="22"/>
      <c r="F9280" s="23"/>
      <c r="G9280" s="24"/>
      <c r="H9280" s="22"/>
      <c r="I9280" s="22"/>
      <c r="J9280" s="22"/>
      <c r="K9280" s="22"/>
      <c r="L9280" s="66"/>
      <c r="M9280" s="67"/>
      <c r="N9280" s="22"/>
      <c r="O9280" s="22"/>
      <c r="P9280" s="25"/>
      <c r="Q9280" s="26"/>
    </row>
    <row r="9281" spans="1:17" x14ac:dyDescent="0.25">
      <c r="A9281" s="20"/>
      <c r="B9281" s="21"/>
      <c r="C9281" s="22"/>
      <c r="D9281" s="23"/>
      <c r="E9281" s="22"/>
      <c r="F9281" s="23"/>
      <c r="G9281" s="24"/>
      <c r="H9281" s="22"/>
      <c r="I9281" s="22"/>
      <c r="J9281" s="22"/>
      <c r="K9281" s="22"/>
      <c r="L9281" s="66"/>
      <c r="M9281" s="67"/>
      <c r="N9281" s="22"/>
      <c r="O9281" s="22"/>
      <c r="P9281" s="25"/>
      <c r="Q9281" s="26"/>
    </row>
    <row r="9282" spans="1:17" x14ac:dyDescent="0.25">
      <c r="A9282" s="20"/>
      <c r="B9282" s="21"/>
      <c r="C9282" s="22"/>
      <c r="D9282" s="23"/>
      <c r="E9282" s="22"/>
      <c r="F9282" s="23"/>
      <c r="G9282" s="24"/>
      <c r="H9282" s="22"/>
      <c r="I9282" s="22"/>
      <c r="J9282" s="22"/>
      <c r="K9282" s="22"/>
      <c r="L9282" s="66"/>
      <c r="M9282" s="67"/>
      <c r="N9282" s="22"/>
      <c r="O9282" s="22"/>
      <c r="P9282" s="25"/>
      <c r="Q9282" s="26"/>
    </row>
    <row r="9283" spans="1:17" x14ac:dyDescent="0.25">
      <c r="A9283" s="20"/>
      <c r="B9283" s="21"/>
      <c r="C9283" s="22"/>
      <c r="D9283" s="23"/>
      <c r="E9283" s="22"/>
      <c r="F9283" s="23"/>
      <c r="G9283" s="24"/>
      <c r="H9283" s="22"/>
      <c r="I9283" s="22"/>
      <c r="J9283" s="22"/>
      <c r="K9283" s="22"/>
      <c r="L9283" s="66"/>
      <c r="M9283" s="67"/>
      <c r="N9283" s="22"/>
      <c r="O9283" s="22"/>
      <c r="P9283" s="25"/>
      <c r="Q9283" s="26"/>
    </row>
    <row r="9284" spans="1:17" x14ac:dyDescent="0.25">
      <c r="A9284" s="20"/>
      <c r="B9284" s="21"/>
      <c r="C9284" s="22"/>
      <c r="D9284" s="23"/>
      <c r="E9284" s="22"/>
      <c r="F9284" s="23"/>
      <c r="G9284" s="24"/>
      <c r="H9284" s="22"/>
      <c r="I9284" s="22"/>
      <c r="J9284" s="22"/>
      <c r="K9284" s="22"/>
      <c r="L9284" s="66"/>
      <c r="M9284" s="67"/>
      <c r="N9284" s="22"/>
      <c r="O9284" s="22"/>
      <c r="P9284" s="25"/>
      <c r="Q9284" s="26"/>
    </row>
    <row r="9285" spans="1:17" x14ac:dyDescent="0.25">
      <c r="A9285" s="20"/>
      <c r="B9285" s="21"/>
      <c r="C9285" s="22"/>
      <c r="D9285" s="23"/>
      <c r="E9285" s="22"/>
      <c r="F9285" s="23"/>
      <c r="G9285" s="24"/>
      <c r="H9285" s="22"/>
      <c r="I9285" s="22"/>
      <c r="J9285" s="22"/>
      <c r="K9285" s="22"/>
      <c r="L9285" s="66"/>
      <c r="M9285" s="67"/>
      <c r="N9285" s="22"/>
      <c r="O9285" s="22"/>
      <c r="P9285" s="25"/>
      <c r="Q9285" s="26"/>
    </row>
    <row r="9286" spans="1:17" x14ac:dyDescent="0.25">
      <c r="A9286" s="20"/>
      <c r="B9286" s="21"/>
      <c r="C9286" s="22"/>
      <c r="D9286" s="23"/>
      <c r="E9286" s="22"/>
      <c r="F9286" s="23"/>
      <c r="G9286" s="24"/>
      <c r="H9286" s="22"/>
      <c r="I9286" s="22"/>
      <c r="J9286" s="22"/>
      <c r="K9286" s="22"/>
      <c r="L9286" s="66"/>
      <c r="M9286" s="67"/>
      <c r="N9286" s="22"/>
      <c r="O9286" s="22"/>
      <c r="P9286" s="25"/>
      <c r="Q9286" s="26"/>
    </row>
    <row r="9287" spans="1:17" x14ac:dyDescent="0.25">
      <c r="A9287" s="20"/>
      <c r="B9287" s="21"/>
      <c r="C9287" s="22"/>
      <c r="D9287" s="23"/>
      <c r="E9287" s="22"/>
      <c r="F9287" s="23"/>
      <c r="G9287" s="24"/>
      <c r="H9287" s="22"/>
      <c r="I9287" s="22"/>
      <c r="J9287" s="22"/>
      <c r="K9287" s="22"/>
      <c r="L9287" s="66"/>
      <c r="M9287" s="67"/>
      <c r="N9287" s="22"/>
      <c r="O9287" s="22"/>
      <c r="P9287" s="25"/>
      <c r="Q9287" s="26"/>
    </row>
    <row r="9288" spans="1:17" x14ac:dyDescent="0.25">
      <c r="A9288" s="20"/>
      <c r="B9288" s="21"/>
      <c r="C9288" s="22"/>
      <c r="D9288" s="23"/>
      <c r="E9288" s="22"/>
      <c r="F9288" s="23"/>
      <c r="G9288" s="24"/>
      <c r="H9288" s="22"/>
      <c r="I9288" s="22"/>
      <c r="J9288" s="22"/>
      <c r="K9288" s="22"/>
      <c r="L9288" s="66"/>
      <c r="M9288" s="67"/>
      <c r="N9288" s="22"/>
      <c r="O9288" s="22"/>
      <c r="P9288" s="25"/>
      <c r="Q9288" s="26"/>
    </row>
    <row r="9289" spans="1:17" x14ac:dyDescent="0.25">
      <c r="A9289" s="20"/>
      <c r="B9289" s="21"/>
      <c r="C9289" s="22"/>
      <c r="D9289" s="23"/>
      <c r="E9289" s="22"/>
      <c r="F9289" s="23"/>
      <c r="G9289" s="24"/>
      <c r="H9289" s="22"/>
      <c r="I9289" s="22"/>
      <c r="J9289" s="22"/>
      <c r="K9289" s="22"/>
      <c r="L9289" s="66"/>
      <c r="M9289" s="67"/>
      <c r="N9289" s="22"/>
      <c r="O9289" s="22"/>
      <c r="P9289" s="25"/>
      <c r="Q9289" s="26"/>
    </row>
    <row r="9290" spans="1:17" x14ac:dyDescent="0.25">
      <c r="A9290" s="20"/>
      <c r="B9290" s="21"/>
      <c r="C9290" s="22"/>
      <c r="D9290" s="23"/>
      <c r="E9290" s="22"/>
      <c r="F9290" s="23"/>
      <c r="G9290" s="24"/>
      <c r="H9290" s="22"/>
      <c r="I9290" s="22"/>
      <c r="J9290" s="22"/>
      <c r="K9290" s="22"/>
      <c r="L9290" s="66"/>
      <c r="M9290" s="67"/>
      <c r="N9290" s="22"/>
      <c r="O9290" s="22"/>
      <c r="P9290" s="25"/>
      <c r="Q9290" s="26"/>
    </row>
    <row r="9291" spans="1:17" x14ac:dyDescent="0.25">
      <c r="A9291" s="20"/>
      <c r="B9291" s="21"/>
      <c r="C9291" s="22"/>
      <c r="D9291" s="23"/>
      <c r="E9291" s="22"/>
      <c r="F9291" s="23"/>
      <c r="G9291" s="24"/>
      <c r="H9291" s="22"/>
      <c r="I9291" s="22"/>
      <c r="J9291" s="22"/>
      <c r="K9291" s="22"/>
      <c r="L9291" s="66"/>
      <c r="M9291" s="67"/>
      <c r="N9291" s="22"/>
      <c r="O9291" s="22"/>
      <c r="P9291" s="25"/>
      <c r="Q9291" s="26"/>
    </row>
    <row r="9292" spans="1:17" x14ac:dyDescent="0.25">
      <c r="A9292" s="20"/>
      <c r="B9292" s="21"/>
      <c r="C9292" s="22"/>
      <c r="D9292" s="23"/>
      <c r="E9292" s="22"/>
      <c r="F9292" s="23"/>
      <c r="G9292" s="24"/>
      <c r="H9292" s="22"/>
      <c r="I9292" s="22"/>
      <c r="J9292" s="22"/>
      <c r="K9292" s="22"/>
      <c r="L9292" s="66"/>
      <c r="M9292" s="67"/>
      <c r="N9292" s="22"/>
      <c r="O9292" s="22"/>
      <c r="P9292" s="25"/>
      <c r="Q9292" s="26"/>
    </row>
    <row r="9293" spans="1:17" x14ac:dyDescent="0.25">
      <c r="A9293" s="20"/>
      <c r="B9293" s="21"/>
      <c r="C9293" s="22"/>
      <c r="D9293" s="23"/>
      <c r="E9293" s="22"/>
      <c r="F9293" s="23"/>
      <c r="G9293" s="24"/>
      <c r="H9293" s="22"/>
      <c r="I9293" s="22"/>
      <c r="J9293" s="22"/>
      <c r="K9293" s="22"/>
      <c r="L9293" s="66"/>
      <c r="M9293" s="67"/>
      <c r="N9293" s="22"/>
      <c r="O9293" s="22"/>
      <c r="P9293" s="25"/>
      <c r="Q9293" s="26"/>
    </row>
    <row r="9294" spans="1:17" x14ac:dyDescent="0.25">
      <c r="A9294" s="20"/>
      <c r="B9294" s="21"/>
      <c r="C9294" s="22"/>
      <c r="D9294" s="23"/>
      <c r="E9294" s="22"/>
      <c r="F9294" s="23"/>
      <c r="G9294" s="24"/>
      <c r="H9294" s="22"/>
      <c r="I9294" s="22"/>
      <c r="J9294" s="22"/>
      <c r="K9294" s="22"/>
      <c r="L9294" s="66"/>
      <c r="M9294" s="67"/>
      <c r="N9294" s="22"/>
      <c r="O9294" s="22"/>
      <c r="P9294" s="25"/>
      <c r="Q9294" s="26"/>
    </row>
    <row r="9295" spans="1:17" x14ac:dyDescent="0.25">
      <c r="A9295" s="20"/>
      <c r="B9295" s="21"/>
      <c r="C9295" s="22"/>
      <c r="D9295" s="23"/>
      <c r="E9295" s="22"/>
      <c r="F9295" s="23"/>
      <c r="G9295" s="24"/>
      <c r="H9295" s="22"/>
      <c r="I9295" s="22"/>
      <c r="J9295" s="22"/>
      <c r="K9295" s="22"/>
      <c r="L9295" s="66"/>
      <c r="M9295" s="67"/>
      <c r="N9295" s="22"/>
      <c r="O9295" s="22"/>
      <c r="P9295" s="25"/>
      <c r="Q9295" s="26"/>
    </row>
    <row r="9296" spans="1:17" x14ac:dyDescent="0.25">
      <c r="A9296" s="20"/>
      <c r="B9296" s="21"/>
      <c r="C9296" s="22"/>
      <c r="D9296" s="23"/>
      <c r="E9296" s="22"/>
      <c r="F9296" s="23"/>
      <c r="G9296" s="24"/>
      <c r="H9296" s="22"/>
      <c r="I9296" s="22"/>
      <c r="J9296" s="22"/>
      <c r="K9296" s="22"/>
      <c r="L9296" s="66"/>
      <c r="M9296" s="67"/>
      <c r="N9296" s="22"/>
      <c r="O9296" s="22"/>
      <c r="P9296" s="25"/>
      <c r="Q9296" s="26"/>
    </row>
    <row r="9297" spans="1:17" x14ac:dyDescent="0.25">
      <c r="A9297" s="20"/>
      <c r="B9297" s="21"/>
      <c r="C9297" s="22"/>
      <c r="D9297" s="23"/>
      <c r="E9297" s="22"/>
      <c r="F9297" s="23"/>
      <c r="G9297" s="24"/>
      <c r="H9297" s="22"/>
      <c r="I9297" s="22"/>
      <c r="J9297" s="22"/>
      <c r="K9297" s="22"/>
      <c r="L9297" s="66"/>
      <c r="M9297" s="67"/>
      <c r="N9297" s="22"/>
      <c r="O9297" s="22"/>
      <c r="P9297" s="25"/>
      <c r="Q9297" s="26"/>
    </row>
    <row r="9298" spans="1:17" x14ac:dyDescent="0.25">
      <c r="A9298" s="20"/>
      <c r="B9298" s="21"/>
      <c r="C9298" s="22"/>
      <c r="D9298" s="23"/>
      <c r="E9298" s="22"/>
      <c r="F9298" s="23"/>
      <c r="G9298" s="24"/>
      <c r="H9298" s="22"/>
      <c r="I9298" s="22"/>
      <c r="J9298" s="22"/>
      <c r="K9298" s="22"/>
      <c r="L9298" s="66"/>
      <c r="M9298" s="67"/>
      <c r="N9298" s="22"/>
      <c r="O9298" s="22"/>
      <c r="P9298" s="25"/>
      <c r="Q9298" s="26"/>
    </row>
    <row r="9299" spans="1:17" x14ac:dyDescent="0.25">
      <c r="A9299" s="20"/>
      <c r="B9299" s="21"/>
      <c r="C9299" s="22"/>
      <c r="D9299" s="23"/>
      <c r="E9299" s="22"/>
      <c r="F9299" s="23"/>
      <c r="G9299" s="24"/>
      <c r="H9299" s="22"/>
      <c r="I9299" s="22"/>
      <c r="J9299" s="22"/>
      <c r="K9299" s="22"/>
      <c r="L9299" s="66"/>
      <c r="M9299" s="67"/>
      <c r="N9299" s="22"/>
      <c r="O9299" s="22"/>
      <c r="P9299" s="25"/>
      <c r="Q9299" s="26"/>
    </row>
    <row r="9300" spans="1:17" x14ac:dyDescent="0.25">
      <c r="A9300" s="20"/>
      <c r="B9300" s="21"/>
      <c r="C9300" s="22"/>
      <c r="D9300" s="23"/>
      <c r="E9300" s="22"/>
      <c r="F9300" s="23"/>
      <c r="G9300" s="24"/>
      <c r="H9300" s="22"/>
      <c r="I9300" s="22"/>
      <c r="J9300" s="22"/>
      <c r="K9300" s="22"/>
      <c r="L9300" s="66"/>
      <c r="M9300" s="67"/>
      <c r="N9300" s="22"/>
      <c r="O9300" s="22"/>
      <c r="P9300" s="25"/>
      <c r="Q9300" s="26"/>
    </row>
    <row r="9301" spans="1:17" x14ac:dyDescent="0.25">
      <c r="A9301" s="20"/>
      <c r="B9301" s="21"/>
      <c r="C9301" s="22"/>
      <c r="D9301" s="23"/>
      <c r="E9301" s="22"/>
      <c r="F9301" s="23"/>
      <c r="G9301" s="24"/>
      <c r="H9301" s="22"/>
      <c r="I9301" s="22"/>
      <c r="J9301" s="22"/>
      <c r="K9301" s="22"/>
      <c r="L9301" s="66"/>
      <c r="M9301" s="67"/>
      <c r="N9301" s="22"/>
      <c r="O9301" s="22"/>
      <c r="P9301" s="25"/>
      <c r="Q9301" s="26"/>
    </row>
    <row r="9302" spans="1:17" x14ac:dyDescent="0.25">
      <c r="A9302" s="20"/>
      <c r="B9302" s="21"/>
      <c r="C9302" s="22"/>
      <c r="D9302" s="23"/>
      <c r="E9302" s="22"/>
      <c r="F9302" s="23"/>
      <c r="G9302" s="24"/>
      <c r="H9302" s="22"/>
      <c r="I9302" s="22"/>
      <c r="J9302" s="22"/>
      <c r="K9302" s="22"/>
      <c r="L9302" s="66"/>
      <c r="M9302" s="67"/>
      <c r="N9302" s="22"/>
      <c r="O9302" s="22"/>
      <c r="P9302" s="25"/>
      <c r="Q9302" s="26"/>
    </row>
    <row r="9303" spans="1:17" x14ac:dyDescent="0.25">
      <c r="A9303" s="20"/>
      <c r="B9303" s="21"/>
      <c r="C9303" s="22"/>
      <c r="D9303" s="23"/>
      <c r="E9303" s="22"/>
      <c r="F9303" s="23"/>
      <c r="G9303" s="24"/>
      <c r="H9303" s="22"/>
      <c r="I9303" s="22"/>
      <c r="J9303" s="22"/>
      <c r="K9303" s="22"/>
      <c r="L9303" s="66"/>
      <c r="M9303" s="67"/>
      <c r="N9303" s="22"/>
      <c r="O9303" s="22"/>
      <c r="P9303" s="25"/>
      <c r="Q9303" s="26"/>
    </row>
    <row r="9304" spans="1:17" x14ac:dyDescent="0.25">
      <c r="A9304" s="20"/>
      <c r="B9304" s="21"/>
      <c r="C9304" s="22"/>
      <c r="D9304" s="23"/>
      <c r="E9304" s="22"/>
      <c r="F9304" s="23"/>
      <c r="G9304" s="24"/>
      <c r="H9304" s="22"/>
      <c r="I9304" s="22"/>
      <c r="J9304" s="22"/>
      <c r="K9304" s="22"/>
      <c r="L9304" s="66"/>
      <c r="M9304" s="67"/>
      <c r="N9304" s="22"/>
      <c r="O9304" s="22"/>
      <c r="P9304" s="25"/>
      <c r="Q9304" s="26"/>
    </row>
    <row r="9305" spans="1:17" x14ac:dyDescent="0.25">
      <c r="A9305" s="20"/>
      <c r="B9305" s="21"/>
      <c r="C9305" s="22"/>
      <c r="D9305" s="23"/>
      <c r="E9305" s="22"/>
      <c r="F9305" s="23"/>
      <c r="G9305" s="24"/>
      <c r="H9305" s="22"/>
      <c r="I9305" s="22"/>
      <c r="J9305" s="22"/>
      <c r="K9305" s="22"/>
      <c r="L9305" s="66"/>
      <c r="M9305" s="67"/>
      <c r="N9305" s="22"/>
      <c r="O9305" s="22"/>
      <c r="P9305" s="25"/>
      <c r="Q9305" s="26"/>
    </row>
    <row r="9306" spans="1:17" x14ac:dyDescent="0.25">
      <c r="A9306" s="20"/>
      <c r="B9306" s="21"/>
      <c r="C9306" s="22"/>
      <c r="D9306" s="23"/>
      <c r="E9306" s="22"/>
      <c r="F9306" s="23"/>
      <c r="G9306" s="24"/>
      <c r="H9306" s="22"/>
      <c r="I9306" s="22"/>
      <c r="J9306" s="22"/>
      <c r="K9306" s="22"/>
      <c r="L9306" s="66"/>
      <c r="M9306" s="67"/>
      <c r="N9306" s="22"/>
      <c r="O9306" s="22"/>
      <c r="P9306" s="25"/>
      <c r="Q9306" s="26"/>
    </row>
    <row r="9307" spans="1:17" x14ac:dyDescent="0.25">
      <c r="A9307" s="20"/>
      <c r="B9307" s="21"/>
      <c r="C9307" s="22"/>
      <c r="D9307" s="23"/>
      <c r="E9307" s="22"/>
      <c r="F9307" s="23"/>
      <c r="G9307" s="24"/>
      <c r="H9307" s="22"/>
      <c r="I9307" s="22"/>
      <c r="J9307" s="22"/>
      <c r="K9307" s="22"/>
      <c r="L9307" s="66"/>
      <c r="M9307" s="67"/>
      <c r="N9307" s="22"/>
      <c r="O9307" s="22"/>
      <c r="P9307" s="25"/>
      <c r="Q9307" s="26"/>
    </row>
    <row r="9308" spans="1:17" x14ac:dyDescent="0.25">
      <c r="A9308" s="20"/>
      <c r="B9308" s="21"/>
      <c r="C9308" s="22"/>
      <c r="D9308" s="23"/>
      <c r="E9308" s="22"/>
      <c r="F9308" s="23"/>
      <c r="G9308" s="24"/>
      <c r="H9308" s="22"/>
      <c r="I9308" s="22"/>
      <c r="J9308" s="22"/>
      <c r="K9308" s="22"/>
      <c r="L9308" s="66"/>
      <c r="M9308" s="67"/>
      <c r="N9308" s="22"/>
      <c r="O9308" s="22"/>
      <c r="P9308" s="25"/>
      <c r="Q9308" s="26"/>
    </row>
    <row r="9309" spans="1:17" x14ac:dyDescent="0.25">
      <c r="A9309" s="20"/>
      <c r="B9309" s="21"/>
      <c r="C9309" s="22"/>
      <c r="D9309" s="23"/>
      <c r="E9309" s="22"/>
      <c r="F9309" s="23"/>
      <c r="G9309" s="24"/>
      <c r="H9309" s="22"/>
      <c r="I9309" s="22"/>
      <c r="J9309" s="22"/>
      <c r="K9309" s="22"/>
      <c r="L9309" s="66"/>
      <c r="M9309" s="67"/>
      <c r="N9309" s="22"/>
      <c r="O9309" s="22"/>
      <c r="P9309" s="25"/>
      <c r="Q9309" s="26"/>
    </row>
    <row r="9310" spans="1:17" x14ac:dyDescent="0.25">
      <c r="A9310" s="20"/>
      <c r="B9310" s="21"/>
      <c r="C9310" s="22"/>
      <c r="D9310" s="23"/>
      <c r="E9310" s="22"/>
      <c r="F9310" s="23"/>
      <c r="G9310" s="24"/>
      <c r="H9310" s="22"/>
      <c r="I9310" s="22"/>
      <c r="J9310" s="22"/>
      <c r="K9310" s="22"/>
      <c r="L9310" s="66"/>
      <c r="M9310" s="67"/>
      <c r="N9310" s="22"/>
      <c r="O9310" s="22"/>
      <c r="P9310" s="25"/>
      <c r="Q9310" s="26"/>
    </row>
    <row r="9311" spans="1:17" x14ac:dyDescent="0.25">
      <c r="A9311" s="20"/>
      <c r="B9311" s="21"/>
      <c r="C9311" s="22"/>
      <c r="D9311" s="23"/>
      <c r="E9311" s="22"/>
      <c r="F9311" s="23"/>
      <c r="G9311" s="24"/>
      <c r="H9311" s="22"/>
      <c r="I9311" s="22"/>
      <c r="J9311" s="22"/>
      <c r="K9311" s="22"/>
      <c r="L9311" s="66"/>
      <c r="M9311" s="67"/>
      <c r="N9311" s="22"/>
      <c r="O9311" s="22"/>
      <c r="P9311" s="25"/>
      <c r="Q9311" s="26"/>
    </row>
    <row r="9312" spans="1:17" x14ac:dyDescent="0.25">
      <c r="A9312" s="20"/>
      <c r="B9312" s="21"/>
      <c r="C9312" s="22"/>
      <c r="D9312" s="23"/>
      <c r="E9312" s="22"/>
      <c r="F9312" s="23"/>
      <c r="G9312" s="24"/>
      <c r="H9312" s="22"/>
      <c r="I9312" s="22"/>
      <c r="J9312" s="22"/>
      <c r="K9312" s="22"/>
      <c r="L9312" s="66"/>
      <c r="M9312" s="67"/>
      <c r="N9312" s="22"/>
      <c r="O9312" s="22"/>
      <c r="P9312" s="25"/>
      <c r="Q9312" s="26"/>
    </row>
    <row r="9313" spans="1:17" x14ac:dyDescent="0.25">
      <c r="A9313" s="20"/>
      <c r="B9313" s="21"/>
      <c r="C9313" s="22"/>
      <c r="D9313" s="23"/>
      <c r="E9313" s="22"/>
      <c r="F9313" s="23"/>
      <c r="G9313" s="24"/>
      <c r="H9313" s="22"/>
      <c r="I9313" s="22"/>
      <c r="J9313" s="22"/>
      <c r="K9313" s="22"/>
      <c r="L9313" s="66"/>
      <c r="M9313" s="67"/>
      <c r="N9313" s="22"/>
      <c r="O9313" s="22"/>
      <c r="P9313" s="25"/>
      <c r="Q9313" s="26"/>
    </row>
    <row r="9314" spans="1:17" x14ac:dyDescent="0.25">
      <c r="A9314" s="20"/>
      <c r="B9314" s="21"/>
      <c r="C9314" s="22"/>
      <c r="D9314" s="23"/>
      <c r="E9314" s="22"/>
      <c r="F9314" s="23"/>
      <c r="G9314" s="24"/>
      <c r="H9314" s="22"/>
      <c r="I9314" s="22"/>
      <c r="J9314" s="22"/>
      <c r="K9314" s="22"/>
      <c r="L9314" s="66"/>
      <c r="M9314" s="67"/>
      <c r="N9314" s="22"/>
      <c r="O9314" s="22"/>
      <c r="P9314" s="25"/>
      <c r="Q9314" s="26"/>
    </row>
    <row r="9315" spans="1:17" x14ac:dyDescent="0.25">
      <c r="A9315" s="20"/>
      <c r="B9315" s="21"/>
      <c r="C9315" s="22"/>
      <c r="D9315" s="23"/>
      <c r="E9315" s="22"/>
      <c r="F9315" s="23"/>
      <c r="G9315" s="24"/>
      <c r="H9315" s="22"/>
      <c r="I9315" s="22"/>
      <c r="J9315" s="22"/>
      <c r="K9315" s="22"/>
      <c r="L9315" s="66"/>
      <c r="M9315" s="67"/>
      <c r="N9315" s="22"/>
      <c r="O9315" s="22"/>
      <c r="P9315" s="25"/>
      <c r="Q9315" s="26"/>
    </row>
    <row r="9316" spans="1:17" x14ac:dyDescent="0.25">
      <c r="A9316" s="20"/>
      <c r="B9316" s="21"/>
      <c r="C9316" s="22"/>
      <c r="D9316" s="23"/>
      <c r="E9316" s="22"/>
      <c r="F9316" s="23"/>
      <c r="G9316" s="24"/>
      <c r="H9316" s="22"/>
      <c r="I9316" s="22"/>
      <c r="J9316" s="22"/>
      <c r="K9316" s="22"/>
      <c r="L9316" s="66"/>
      <c r="M9316" s="67"/>
      <c r="N9316" s="22"/>
      <c r="O9316" s="22"/>
      <c r="P9316" s="25"/>
      <c r="Q9316" s="26"/>
    </row>
    <row r="9317" spans="1:17" x14ac:dyDescent="0.25">
      <c r="A9317" s="20"/>
      <c r="B9317" s="21"/>
      <c r="C9317" s="22"/>
      <c r="D9317" s="23"/>
      <c r="E9317" s="22"/>
      <c r="F9317" s="23"/>
      <c r="G9317" s="24"/>
      <c r="H9317" s="22"/>
      <c r="I9317" s="22"/>
      <c r="J9317" s="22"/>
      <c r="K9317" s="22"/>
      <c r="L9317" s="66"/>
      <c r="M9317" s="67"/>
      <c r="N9317" s="22"/>
      <c r="O9317" s="22"/>
      <c r="P9317" s="25"/>
      <c r="Q9317" s="26"/>
    </row>
    <row r="9318" spans="1:17" x14ac:dyDescent="0.25">
      <c r="A9318" s="20"/>
      <c r="B9318" s="21"/>
      <c r="C9318" s="22"/>
      <c r="D9318" s="23"/>
      <c r="E9318" s="22"/>
      <c r="F9318" s="23"/>
      <c r="G9318" s="24"/>
      <c r="H9318" s="22"/>
      <c r="I9318" s="22"/>
      <c r="J9318" s="22"/>
      <c r="K9318" s="22"/>
      <c r="L9318" s="66"/>
      <c r="M9318" s="67"/>
      <c r="N9318" s="22"/>
      <c r="O9318" s="22"/>
      <c r="P9318" s="25"/>
      <c r="Q9318" s="26"/>
    </row>
    <row r="9319" spans="1:17" x14ac:dyDescent="0.25">
      <c r="A9319" s="20"/>
      <c r="B9319" s="21"/>
      <c r="C9319" s="22"/>
      <c r="D9319" s="23"/>
      <c r="E9319" s="22"/>
      <c r="F9319" s="23"/>
      <c r="G9319" s="24"/>
      <c r="H9319" s="22"/>
      <c r="I9319" s="22"/>
      <c r="J9319" s="22"/>
      <c r="K9319" s="22"/>
      <c r="L9319" s="66"/>
      <c r="M9319" s="67"/>
      <c r="N9319" s="22"/>
      <c r="O9319" s="22"/>
      <c r="P9319" s="25"/>
      <c r="Q9319" s="26"/>
    </row>
    <row r="9320" spans="1:17" x14ac:dyDescent="0.25">
      <c r="A9320" s="20"/>
      <c r="B9320" s="21"/>
      <c r="C9320" s="22"/>
      <c r="D9320" s="23"/>
      <c r="E9320" s="22"/>
      <c r="F9320" s="23"/>
      <c r="G9320" s="24"/>
      <c r="H9320" s="22"/>
      <c r="I9320" s="22"/>
      <c r="J9320" s="22"/>
      <c r="K9320" s="22"/>
      <c r="L9320" s="66"/>
      <c r="M9320" s="67"/>
      <c r="N9320" s="22"/>
      <c r="O9320" s="22"/>
      <c r="P9320" s="25"/>
      <c r="Q9320" s="26"/>
    </row>
    <row r="9321" spans="1:17" x14ac:dyDescent="0.25">
      <c r="A9321" s="20"/>
      <c r="B9321" s="21"/>
      <c r="C9321" s="22"/>
      <c r="D9321" s="23"/>
      <c r="E9321" s="22"/>
      <c r="F9321" s="23"/>
      <c r="G9321" s="24"/>
      <c r="H9321" s="22"/>
      <c r="I9321" s="22"/>
      <c r="J9321" s="22"/>
      <c r="K9321" s="22"/>
      <c r="L9321" s="66"/>
      <c r="M9321" s="67"/>
      <c r="N9321" s="22"/>
      <c r="O9321" s="22"/>
      <c r="P9321" s="25"/>
      <c r="Q9321" s="26"/>
    </row>
    <row r="9322" spans="1:17" x14ac:dyDescent="0.25">
      <c r="A9322" s="20"/>
      <c r="B9322" s="21"/>
      <c r="C9322" s="22"/>
      <c r="D9322" s="23"/>
      <c r="E9322" s="22"/>
      <c r="F9322" s="23"/>
      <c r="G9322" s="24"/>
      <c r="H9322" s="22"/>
      <c r="I9322" s="22"/>
      <c r="J9322" s="22"/>
      <c r="K9322" s="22"/>
      <c r="L9322" s="66"/>
      <c r="M9322" s="67"/>
      <c r="N9322" s="22"/>
      <c r="O9322" s="22"/>
      <c r="P9322" s="25"/>
      <c r="Q9322" s="26"/>
    </row>
    <row r="9323" spans="1:17" x14ac:dyDescent="0.25">
      <c r="A9323" s="20"/>
      <c r="B9323" s="21"/>
      <c r="C9323" s="22"/>
      <c r="D9323" s="23"/>
      <c r="E9323" s="22"/>
      <c r="F9323" s="23"/>
      <c r="G9323" s="24"/>
      <c r="H9323" s="22"/>
      <c r="I9323" s="22"/>
      <c r="J9323" s="22"/>
      <c r="K9323" s="22"/>
      <c r="L9323" s="66"/>
      <c r="M9323" s="67"/>
      <c r="N9323" s="22"/>
      <c r="O9323" s="22"/>
      <c r="P9323" s="25"/>
      <c r="Q9323" s="26"/>
    </row>
    <row r="9324" spans="1:17" x14ac:dyDescent="0.25">
      <c r="A9324" s="20"/>
      <c r="B9324" s="21"/>
      <c r="C9324" s="22"/>
      <c r="D9324" s="23"/>
      <c r="E9324" s="22"/>
      <c r="F9324" s="23"/>
      <c r="G9324" s="24"/>
      <c r="H9324" s="22"/>
      <c r="I9324" s="22"/>
      <c r="J9324" s="22"/>
      <c r="K9324" s="22"/>
      <c r="L9324" s="66"/>
      <c r="M9324" s="67"/>
      <c r="N9324" s="22"/>
      <c r="O9324" s="22"/>
      <c r="P9324" s="25"/>
      <c r="Q9324" s="26"/>
    </row>
    <row r="9325" spans="1:17" x14ac:dyDescent="0.25">
      <c r="A9325" s="20"/>
      <c r="B9325" s="21"/>
      <c r="C9325" s="22"/>
      <c r="D9325" s="23"/>
      <c r="E9325" s="22"/>
      <c r="F9325" s="23"/>
      <c r="G9325" s="24"/>
      <c r="H9325" s="22"/>
      <c r="I9325" s="22"/>
      <c r="J9325" s="22"/>
      <c r="K9325" s="22"/>
      <c r="L9325" s="66"/>
      <c r="M9325" s="67"/>
      <c r="N9325" s="22"/>
      <c r="O9325" s="22"/>
      <c r="P9325" s="25"/>
      <c r="Q9325" s="26"/>
    </row>
    <row r="9326" spans="1:17" x14ac:dyDescent="0.25">
      <c r="A9326" s="20"/>
      <c r="B9326" s="21"/>
      <c r="C9326" s="22"/>
      <c r="D9326" s="23"/>
      <c r="E9326" s="22"/>
      <c r="F9326" s="23"/>
      <c r="G9326" s="24"/>
      <c r="H9326" s="22"/>
      <c r="I9326" s="22"/>
      <c r="J9326" s="22"/>
      <c r="K9326" s="22"/>
      <c r="L9326" s="66"/>
      <c r="M9326" s="67"/>
      <c r="N9326" s="22"/>
      <c r="O9326" s="22"/>
      <c r="P9326" s="25"/>
      <c r="Q9326" s="26"/>
    </row>
    <row r="9327" spans="1:17" x14ac:dyDescent="0.25">
      <c r="A9327" s="20"/>
      <c r="B9327" s="21"/>
      <c r="C9327" s="22"/>
      <c r="D9327" s="23"/>
      <c r="E9327" s="22"/>
      <c r="F9327" s="23"/>
      <c r="G9327" s="24"/>
      <c r="H9327" s="22"/>
      <c r="I9327" s="22"/>
      <c r="J9327" s="22"/>
      <c r="K9327" s="22"/>
      <c r="L9327" s="66"/>
      <c r="M9327" s="67"/>
      <c r="N9327" s="22"/>
      <c r="O9327" s="22"/>
      <c r="P9327" s="25"/>
      <c r="Q9327" s="26"/>
    </row>
    <row r="9328" spans="1:17" x14ac:dyDescent="0.25">
      <c r="A9328" s="20"/>
      <c r="B9328" s="21"/>
      <c r="C9328" s="22"/>
      <c r="D9328" s="23"/>
      <c r="E9328" s="22"/>
      <c r="F9328" s="23"/>
      <c r="G9328" s="24"/>
      <c r="H9328" s="22"/>
      <c r="I9328" s="22"/>
      <c r="J9328" s="22"/>
      <c r="K9328" s="22"/>
      <c r="L9328" s="66"/>
      <c r="M9328" s="67"/>
      <c r="N9328" s="22"/>
      <c r="O9328" s="22"/>
      <c r="P9328" s="25"/>
      <c r="Q9328" s="26"/>
    </row>
    <row r="9329" spans="1:17" x14ac:dyDescent="0.25">
      <c r="A9329" s="20"/>
      <c r="B9329" s="21"/>
      <c r="C9329" s="22"/>
      <c r="D9329" s="23"/>
      <c r="E9329" s="22"/>
      <c r="F9329" s="23"/>
      <c r="G9329" s="24"/>
      <c r="H9329" s="22"/>
      <c r="I9329" s="22"/>
      <c r="J9329" s="22"/>
      <c r="K9329" s="22"/>
      <c r="L9329" s="66"/>
      <c r="M9329" s="67"/>
      <c r="N9329" s="22"/>
      <c r="O9329" s="22"/>
      <c r="P9329" s="25"/>
      <c r="Q9329" s="26"/>
    </row>
    <row r="9330" spans="1:17" x14ac:dyDescent="0.25">
      <c r="A9330" s="20"/>
      <c r="B9330" s="21"/>
      <c r="C9330" s="22"/>
      <c r="D9330" s="23"/>
      <c r="E9330" s="22"/>
      <c r="F9330" s="23"/>
      <c r="G9330" s="24"/>
      <c r="H9330" s="22"/>
      <c r="I9330" s="22"/>
      <c r="J9330" s="22"/>
      <c r="K9330" s="22"/>
      <c r="L9330" s="66"/>
      <c r="M9330" s="67"/>
      <c r="N9330" s="22"/>
      <c r="O9330" s="22"/>
      <c r="P9330" s="25"/>
      <c r="Q9330" s="26"/>
    </row>
    <row r="9331" spans="1:17" x14ac:dyDescent="0.25">
      <c r="A9331" s="20"/>
      <c r="B9331" s="21"/>
      <c r="C9331" s="22"/>
      <c r="D9331" s="23"/>
      <c r="E9331" s="22"/>
      <c r="F9331" s="23"/>
      <c r="G9331" s="24"/>
      <c r="H9331" s="22"/>
      <c r="I9331" s="22"/>
      <c r="J9331" s="22"/>
      <c r="K9331" s="22"/>
      <c r="L9331" s="66"/>
      <c r="M9331" s="67"/>
      <c r="N9331" s="22"/>
      <c r="O9331" s="22"/>
      <c r="P9331" s="25"/>
      <c r="Q9331" s="26"/>
    </row>
    <row r="9332" spans="1:17" x14ac:dyDescent="0.25">
      <c r="A9332" s="20"/>
      <c r="B9332" s="21"/>
      <c r="C9332" s="22"/>
      <c r="D9332" s="23"/>
      <c r="E9332" s="22"/>
      <c r="F9332" s="23"/>
      <c r="G9332" s="24"/>
      <c r="H9332" s="22"/>
      <c r="I9332" s="22"/>
      <c r="J9332" s="22"/>
      <c r="K9332" s="22"/>
      <c r="L9332" s="66"/>
      <c r="M9332" s="67"/>
      <c r="N9332" s="22"/>
      <c r="O9332" s="22"/>
      <c r="P9332" s="25"/>
      <c r="Q9332" s="26"/>
    </row>
    <row r="9333" spans="1:17" x14ac:dyDescent="0.25">
      <c r="A9333" s="20"/>
      <c r="B9333" s="21"/>
      <c r="C9333" s="22"/>
      <c r="D9333" s="23"/>
      <c r="E9333" s="22"/>
      <c r="F9333" s="23"/>
      <c r="G9333" s="24"/>
      <c r="H9333" s="22"/>
      <c r="I9333" s="22"/>
      <c r="J9333" s="22"/>
      <c r="K9333" s="22"/>
      <c r="L9333" s="66"/>
      <c r="M9333" s="67"/>
      <c r="N9333" s="22"/>
      <c r="O9333" s="22"/>
      <c r="P9333" s="25"/>
      <c r="Q9333" s="26"/>
    </row>
    <row r="9334" spans="1:17" x14ac:dyDescent="0.25">
      <c r="A9334" s="20"/>
      <c r="B9334" s="21"/>
      <c r="C9334" s="22"/>
      <c r="D9334" s="23"/>
      <c r="E9334" s="22"/>
      <c r="F9334" s="23"/>
      <c r="G9334" s="24"/>
      <c r="H9334" s="22"/>
      <c r="I9334" s="22"/>
      <c r="J9334" s="22"/>
      <c r="K9334" s="22"/>
      <c r="L9334" s="66"/>
      <c r="M9334" s="67"/>
      <c r="N9334" s="22"/>
      <c r="O9334" s="22"/>
      <c r="P9334" s="25"/>
      <c r="Q9334" s="26"/>
    </row>
    <row r="9335" spans="1:17" x14ac:dyDescent="0.25">
      <c r="A9335" s="20"/>
      <c r="B9335" s="21"/>
      <c r="C9335" s="22"/>
      <c r="D9335" s="23"/>
      <c r="E9335" s="22"/>
      <c r="F9335" s="23"/>
      <c r="G9335" s="24"/>
      <c r="H9335" s="22"/>
      <c r="I9335" s="22"/>
      <c r="J9335" s="22"/>
      <c r="K9335" s="22"/>
      <c r="L9335" s="66"/>
      <c r="M9335" s="67"/>
      <c r="N9335" s="22"/>
      <c r="O9335" s="22"/>
      <c r="P9335" s="25"/>
      <c r="Q9335" s="26"/>
    </row>
    <row r="9336" spans="1:17" x14ac:dyDescent="0.25">
      <c r="A9336" s="20"/>
      <c r="B9336" s="21"/>
      <c r="C9336" s="22"/>
      <c r="D9336" s="23"/>
      <c r="E9336" s="22"/>
      <c r="F9336" s="23"/>
      <c r="G9336" s="24"/>
      <c r="H9336" s="22"/>
      <c r="I9336" s="22"/>
      <c r="J9336" s="22"/>
      <c r="K9336" s="22"/>
      <c r="L9336" s="66"/>
      <c r="M9336" s="67"/>
      <c r="N9336" s="22"/>
      <c r="O9336" s="22"/>
      <c r="P9336" s="25"/>
      <c r="Q9336" s="26"/>
    </row>
    <row r="9337" spans="1:17" x14ac:dyDescent="0.25">
      <c r="A9337" s="20"/>
      <c r="B9337" s="21"/>
      <c r="C9337" s="22"/>
      <c r="D9337" s="23"/>
      <c r="E9337" s="22"/>
      <c r="F9337" s="23"/>
      <c r="G9337" s="24"/>
      <c r="H9337" s="22"/>
      <c r="I9337" s="22"/>
      <c r="J9337" s="22"/>
      <c r="K9337" s="22"/>
      <c r="L9337" s="66"/>
      <c r="M9337" s="67"/>
      <c r="N9337" s="22"/>
      <c r="O9337" s="22"/>
      <c r="P9337" s="25"/>
      <c r="Q9337" s="26"/>
    </row>
    <row r="9338" spans="1:17" x14ac:dyDescent="0.25">
      <c r="A9338" s="20"/>
      <c r="B9338" s="21"/>
      <c r="C9338" s="22"/>
      <c r="D9338" s="23"/>
      <c r="E9338" s="22"/>
      <c r="F9338" s="23"/>
      <c r="G9338" s="24"/>
      <c r="H9338" s="22"/>
      <c r="I9338" s="22"/>
      <c r="J9338" s="22"/>
      <c r="K9338" s="22"/>
      <c r="L9338" s="66"/>
      <c r="M9338" s="67"/>
      <c r="N9338" s="22"/>
      <c r="O9338" s="22"/>
      <c r="P9338" s="25"/>
      <c r="Q9338" s="26"/>
    </row>
    <row r="9339" spans="1:17" x14ac:dyDescent="0.25">
      <c r="A9339" s="20"/>
      <c r="B9339" s="21"/>
      <c r="C9339" s="22"/>
      <c r="D9339" s="23"/>
      <c r="E9339" s="22"/>
      <c r="F9339" s="23"/>
      <c r="G9339" s="24"/>
      <c r="H9339" s="22"/>
      <c r="I9339" s="22"/>
      <c r="J9339" s="22"/>
      <c r="K9339" s="22"/>
      <c r="L9339" s="66"/>
      <c r="M9339" s="67"/>
      <c r="N9339" s="22"/>
      <c r="O9339" s="22"/>
      <c r="P9339" s="25"/>
      <c r="Q9339" s="26"/>
    </row>
    <row r="9340" spans="1:17" x14ac:dyDescent="0.25">
      <c r="A9340" s="20"/>
      <c r="B9340" s="21"/>
      <c r="C9340" s="22"/>
      <c r="D9340" s="23"/>
      <c r="E9340" s="22"/>
      <c r="F9340" s="23"/>
      <c r="G9340" s="24"/>
      <c r="H9340" s="22"/>
      <c r="I9340" s="22"/>
      <c r="J9340" s="22"/>
      <c r="K9340" s="22"/>
      <c r="L9340" s="66"/>
      <c r="M9340" s="67"/>
      <c r="N9340" s="22"/>
      <c r="O9340" s="22"/>
      <c r="P9340" s="25"/>
      <c r="Q9340" s="26"/>
    </row>
    <row r="9341" spans="1:17" x14ac:dyDescent="0.25">
      <c r="A9341" s="20"/>
      <c r="B9341" s="21"/>
      <c r="C9341" s="22"/>
      <c r="D9341" s="23"/>
      <c r="E9341" s="22"/>
      <c r="F9341" s="23"/>
      <c r="G9341" s="24"/>
      <c r="H9341" s="22"/>
      <c r="I9341" s="22"/>
      <c r="J9341" s="22"/>
      <c r="K9341" s="22"/>
      <c r="L9341" s="66"/>
      <c r="M9341" s="67"/>
      <c r="N9341" s="22"/>
      <c r="O9341" s="22"/>
      <c r="P9341" s="25"/>
      <c r="Q9341" s="26"/>
    </row>
    <row r="9342" spans="1:17" x14ac:dyDescent="0.25">
      <c r="A9342" s="20"/>
      <c r="B9342" s="21"/>
      <c r="C9342" s="22"/>
      <c r="D9342" s="23"/>
      <c r="E9342" s="22"/>
      <c r="F9342" s="23"/>
      <c r="G9342" s="24"/>
      <c r="H9342" s="22"/>
      <c r="I9342" s="22"/>
      <c r="J9342" s="22"/>
      <c r="K9342" s="22"/>
      <c r="L9342" s="66"/>
      <c r="M9342" s="67"/>
      <c r="N9342" s="22"/>
      <c r="O9342" s="22"/>
      <c r="P9342" s="25"/>
      <c r="Q9342" s="26"/>
    </row>
    <row r="9343" spans="1:17" x14ac:dyDescent="0.25">
      <c r="A9343" s="20"/>
      <c r="B9343" s="21"/>
      <c r="C9343" s="22"/>
      <c r="D9343" s="23"/>
      <c r="E9343" s="22"/>
      <c r="F9343" s="23"/>
      <c r="G9343" s="24"/>
      <c r="H9343" s="22"/>
      <c r="I9343" s="22"/>
      <c r="J9343" s="22"/>
      <c r="K9343" s="22"/>
      <c r="L9343" s="66"/>
      <c r="M9343" s="67"/>
      <c r="N9343" s="22"/>
      <c r="O9343" s="22"/>
      <c r="P9343" s="25"/>
      <c r="Q9343" s="26"/>
    </row>
    <row r="9344" spans="1:17" x14ac:dyDescent="0.25">
      <c r="A9344" s="20"/>
      <c r="B9344" s="21"/>
      <c r="C9344" s="22"/>
      <c r="D9344" s="23"/>
      <c r="E9344" s="22"/>
      <c r="F9344" s="23"/>
      <c r="G9344" s="24"/>
      <c r="H9344" s="22"/>
      <c r="I9344" s="22"/>
      <c r="J9344" s="22"/>
      <c r="K9344" s="22"/>
      <c r="L9344" s="66"/>
      <c r="M9344" s="67"/>
      <c r="N9344" s="22"/>
      <c r="O9344" s="22"/>
      <c r="P9344" s="25"/>
      <c r="Q9344" s="26"/>
    </row>
    <row r="9345" spans="1:17" x14ac:dyDescent="0.25">
      <c r="A9345" s="20"/>
      <c r="B9345" s="21"/>
      <c r="C9345" s="22"/>
      <c r="D9345" s="23"/>
      <c r="E9345" s="22"/>
      <c r="F9345" s="23"/>
      <c r="G9345" s="24"/>
      <c r="H9345" s="22"/>
      <c r="I9345" s="22"/>
      <c r="J9345" s="22"/>
      <c r="K9345" s="22"/>
      <c r="L9345" s="66"/>
      <c r="M9345" s="67"/>
      <c r="N9345" s="22"/>
      <c r="O9345" s="22"/>
      <c r="P9345" s="25"/>
      <c r="Q9345" s="26"/>
    </row>
    <row r="9346" spans="1:17" x14ac:dyDescent="0.25">
      <c r="A9346" s="20"/>
      <c r="B9346" s="21"/>
      <c r="C9346" s="22"/>
      <c r="D9346" s="23"/>
      <c r="E9346" s="22"/>
      <c r="F9346" s="23"/>
      <c r="G9346" s="24"/>
      <c r="H9346" s="22"/>
      <c r="I9346" s="22"/>
      <c r="J9346" s="22"/>
      <c r="K9346" s="22"/>
      <c r="L9346" s="66"/>
      <c r="M9346" s="67"/>
      <c r="N9346" s="22"/>
      <c r="O9346" s="22"/>
      <c r="P9346" s="25"/>
      <c r="Q9346" s="26"/>
    </row>
    <row r="9347" spans="1:17" x14ac:dyDescent="0.25">
      <c r="A9347" s="20"/>
      <c r="B9347" s="21"/>
      <c r="C9347" s="22"/>
      <c r="D9347" s="23"/>
      <c r="E9347" s="22"/>
      <c r="F9347" s="23"/>
      <c r="G9347" s="24"/>
      <c r="H9347" s="22"/>
      <c r="I9347" s="22"/>
      <c r="J9347" s="22"/>
      <c r="K9347" s="22"/>
      <c r="L9347" s="66"/>
      <c r="M9347" s="67"/>
      <c r="N9347" s="22"/>
      <c r="O9347" s="22"/>
      <c r="P9347" s="25"/>
      <c r="Q9347" s="26"/>
    </row>
    <row r="9348" spans="1:17" x14ac:dyDescent="0.25">
      <c r="A9348" s="20"/>
      <c r="B9348" s="21"/>
      <c r="C9348" s="22"/>
      <c r="D9348" s="23"/>
      <c r="E9348" s="22"/>
      <c r="F9348" s="23"/>
      <c r="G9348" s="24"/>
      <c r="H9348" s="22"/>
      <c r="I9348" s="22"/>
      <c r="J9348" s="22"/>
      <c r="K9348" s="22"/>
      <c r="L9348" s="66"/>
      <c r="M9348" s="67"/>
      <c r="N9348" s="22"/>
      <c r="O9348" s="22"/>
      <c r="P9348" s="25"/>
      <c r="Q9348" s="26"/>
    </row>
    <row r="9349" spans="1:17" x14ac:dyDescent="0.25">
      <c r="A9349" s="20"/>
      <c r="B9349" s="21"/>
      <c r="C9349" s="22"/>
      <c r="D9349" s="23"/>
      <c r="E9349" s="22"/>
      <c r="F9349" s="23"/>
      <c r="G9349" s="24"/>
      <c r="H9349" s="22"/>
      <c r="I9349" s="22"/>
      <c r="J9349" s="22"/>
      <c r="K9349" s="22"/>
      <c r="L9349" s="66"/>
      <c r="M9349" s="67"/>
      <c r="N9349" s="22"/>
      <c r="O9349" s="22"/>
      <c r="P9349" s="25"/>
      <c r="Q9349" s="26"/>
    </row>
    <row r="9350" spans="1:17" x14ac:dyDescent="0.25">
      <c r="A9350" s="20"/>
      <c r="B9350" s="21"/>
      <c r="C9350" s="22"/>
      <c r="D9350" s="23"/>
      <c r="E9350" s="22"/>
      <c r="F9350" s="23"/>
      <c r="G9350" s="24"/>
      <c r="H9350" s="22"/>
      <c r="I9350" s="22"/>
      <c r="J9350" s="22"/>
      <c r="K9350" s="22"/>
      <c r="L9350" s="66"/>
      <c r="M9350" s="67"/>
      <c r="N9350" s="22"/>
      <c r="O9350" s="22"/>
      <c r="P9350" s="25"/>
      <c r="Q9350" s="26"/>
    </row>
    <row r="9351" spans="1:17" x14ac:dyDescent="0.25">
      <c r="A9351" s="20"/>
      <c r="B9351" s="21"/>
      <c r="C9351" s="22"/>
      <c r="D9351" s="23"/>
      <c r="E9351" s="22"/>
      <c r="F9351" s="23"/>
      <c r="G9351" s="24"/>
      <c r="H9351" s="22"/>
      <c r="I9351" s="22"/>
      <c r="J9351" s="22"/>
      <c r="K9351" s="22"/>
      <c r="L9351" s="66"/>
      <c r="M9351" s="67"/>
      <c r="N9351" s="22"/>
      <c r="O9351" s="22"/>
      <c r="P9351" s="25"/>
      <c r="Q9351" s="26"/>
    </row>
    <row r="9352" spans="1:17" x14ac:dyDescent="0.25">
      <c r="A9352" s="20"/>
      <c r="B9352" s="21"/>
      <c r="C9352" s="22"/>
      <c r="D9352" s="23"/>
      <c r="E9352" s="22"/>
      <c r="F9352" s="23"/>
      <c r="G9352" s="24"/>
      <c r="H9352" s="22"/>
      <c r="I9352" s="22"/>
      <c r="J9352" s="22"/>
      <c r="K9352" s="22"/>
      <c r="L9352" s="66"/>
      <c r="M9352" s="67"/>
      <c r="N9352" s="22"/>
      <c r="O9352" s="22"/>
      <c r="P9352" s="25"/>
      <c r="Q9352" s="26"/>
    </row>
    <row r="9353" spans="1:17" x14ac:dyDescent="0.25">
      <c r="A9353" s="20"/>
      <c r="B9353" s="21"/>
      <c r="C9353" s="22"/>
      <c r="D9353" s="23"/>
      <c r="E9353" s="22"/>
      <c r="F9353" s="23"/>
      <c r="G9353" s="24"/>
      <c r="H9353" s="22"/>
      <c r="I9353" s="22"/>
      <c r="J9353" s="22"/>
      <c r="K9353" s="22"/>
      <c r="L9353" s="66"/>
      <c r="M9353" s="67"/>
      <c r="N9353" s="22"/>
      <c r="O9353" s="22"/>
      <c r="P9353" s="25"/>
      <c r="Q9353" s="26"/>
    </row>
    <row r="9354" spans="1:17" x14ac:dyDescent="0.25">
      <c r="A9354" s="20"/>
      <c r="B9354" s="21"/>
      <c r="C9354" s="22"/>
      <c r="D9354" s="23"/>
      <c r="E9354" s="22"/>
      <c r="F9354" s="23"/>
      <c r="G9354" s="24"/>
      <c r="H9354" s="22"/>
      <c r="I9354" s="22"/>
      <c r="J9354" s="22"/>
      <c r="K9354" s="22"/>
      <c r="L9354" s="66"/>
      <c r="M9354" s="67"/>
      <c r="N9354" s="22"/>
      <c r="O9354" s="22"/>
      <c r="P9354" s="25"/>
      <c r="Q9354" s="26"/>
    </row>
    <row r="9355" spans="1:17" x14ac:dyDescent="0.25">
      <c r="A9355" s="20"/>
      <c r="B9355" s="21"/>
      <c r="C9355" s="22"/>
      <c r="D9355" s="23"/>
      <c r="E9355" s="22"/>
      <c r="F9355" s="23"/>
      <c r="G9355" s="24"/>
      <c r="H9355" s="22"/>
      <c r="I9355" s="22"/>
      <c r="J9355" s="22"/>
      <c r="K9355" s="22"/>
      <c r="L9355" s="66"/>
      <c r="M9355" s="67"/>
      <c r="N9355" s="22"/>
      <c r="O9355" s="22"/>
      <c r="P9355" s="25"/>
      <c r="Q9355" s="26"/>
    </row>
    <row r="9356" spans="1:17" x14ac:dyDescent="0.25">
      <c r="A9356" s="20"/>
      <c r="B9356" s="21"/>
      <c r="C9356" s="22"/>
      <c r="D9356" s="23"/>
      <c r="E9356" s="22"/>
      <c r="F9356" s="23"/>
      <c r="G9356" s="24"/>
      <c r="H9356" s="22"/>
      <c r="I9356" s="22"/>
      <c r="J9356" s="22"/>
      <c r="K9356" s="22"/>
      <c r="L9356" s="66"/>
      <c r="M9356" s="67"/>
      <c r="N9356" s="22"/>
      <c r="O9356" s="22"/>
      <c r="P9356" s="25"/>
      <c r="Q9356" s="26"/>
    </row>
    <row r="9357" spans="1:17" x14ac:dyDescent="0.25">
      <c r="A9357" s="20"/>
      <c r="B9357" s="21"/>
      <c r="C9357" s="22"/>
      <c r="D9357" s="23"/>
      <c r="E9357" s="22"/>
      <c r="F9357" s="23"/>
      <c r="G9357" s="24"/>
      <c r="H9357" s="22"/>
      <c r="I9357" s="22"/>
      <c r="J9357" s="22"/>
      <c r="K9357" s="22"/>
      <c r="L9357" s="66"/>
      <c r="M9357" s="67"/>
      <c r="N9357" s="22"/>
      <c r="O9357" s="22"/>
      <c r="P9357" s="25"/>
      <c r="Q9357" s="26"/>
    </row>
    <row r="9358" spans="1:17" x14ac:dyDescent="0.25">
      <c r="A9358" s="20"/>
      <c r="B9358" s="21"/>
      <c r="C9358" s="22"/>
      <c r="D9358" s="23"/>
      <c r="E9358" s="22"/>
      <c r="F9358" s="23"/>
      <c r="G9358" s="24"/>
      <c r="H9358" s="22"/>
      <c r="I9358" s="22"/>
      <c r="J9358" s="22"/>
      <c r="K9358" s="22"/>
      <c r="L9358" s="66"/>
      <c r="M9358" s="67"/>
      <c r="N9358" s="22"/>
      <c r="O9358" s="22"/>
      <c r="P9358" s="25"/>
      <c r="Q9358" s="26"/>
    </row>
    <row r="9359" spans="1:17" x14ac:dyDescent="0.25">
      <c r="A9359" s="20"/>
      <c r="B9359" s="21"/>
      <c r="C9359" s="22"/>
      <c r="D9359" s="23"/>
      <c r="E9359" s="22"/>
      <c r="F9359" s="23"/>
      <c r="G9359" s="24"/>
      <c r="H9359" s="22"/>
      <c r="I9359" s="22"/>
      <c r="J9359" s="22"/>
      <c r="K9359" s="22"/>
      <c r="L9359" s="66"/>
      <c r="M9359" s="67"/>
      <c r="N9359" s="22"/>
      <c r="O9359" s="22"/>
      <c r="P9359" s="25"/>
      <c r="Q9359" s="26"/>
    </row>
    <row r="9360" spans="1:17" x14ac:dyDescent="0.25">
      <c r="A9360" s="20"/>
      <c r="B9360" s="21"/>
      <c r="C9360" s="22"/>
      <c r="D9360" s="23"/>
      <c r="E9360" s="22"/>
      <c r="F9360" s="23"/>
      <c r="G9360" s="24"/>
      <c r="H9360" s="22"/>
      <c r="I9360" s="22"/>
      <c r="J9360" s="22"/>
      <c r="K9360" s="22"/>
      <c r="L9360" s="66"/>
      <c r="M9360" s="67"/>
      <c r="N9360" s="22"/>
      <c r="O9360" s="22"/>
      <c r="P9360" s="25"/>
      <c r="Q9360" s="26"/>
    </row>
    <row r="9361" spans="1:17" x14ac:dyDescent="0.25">
      <c r="A9361" s="20"/>
      <c r="B9361" s="21"/>
      <c r="C9361" s="22"/>
      <c r="D9361" s="23"/>
      <c r="E9361" s="22"/>
      <c r="F9361" s="23"/>
      <c r="G9361" s="24"/>
      <c r="H9361" s="22"/>
      <c r="I9361" s="22"/>
      <c r="J9361" s="22"/>
      <c r="K9361" s="22"/>
      <c r="L9361" s="66"/>
      <c r="M9361" s="67"/>
      <c r="N9361" s="22"/>
      <c r="O9361" s="22"/>
      <c r="P9361" s="25"/>
      <c r="Q9361" s="26"/>
    </row>
    <row r="9362" spans="1:17" x14ac:dyDescent="0.25">
      <c r="A9362" s="20"/>
      <c r="B9362" s="21"/>
      <c r="C9362" s="22"/>
      <c r="D9362" s="23"/>
      <c r="E9362" s="22"/>
      <c r="F9362" s="23"/>
      <c r="G9362" s="24"/>
      <c r="H9362" s="22"/>
      <c r="I9362" s="22"/>
      <c r="J9362" s="22"/>
      <c r="K9362" s="22"/>
      <c r="L9362" s="66"/>
      <c r="M9362" s="67"/>
      <c r="N9362" s="22"/>
      <c r="O9362" s="22"/>
      <c r="P9362" s="25"/>
      <c r="Q9362" s="26"/>
    </row>
    <row r="9363" spans="1:17" x14ac:dyDescent="0.25">
      <c r="A9363" s="20"/>
      <c r="B9363" s="21"/>
      <c r="C9363" s="22"/>
      <c r="D9363" s="23"/>
      <c r="E9363" s="22"/>
      <c r="F9363" s="23"/>
      <c r="G9363" s="24"/>
      <c r="H9363" s="22"/>
      <c r="I9363" s="22"/>
      <c r="J9363" s="22"/>
      <c r="K9363" s="22"/>
      <c r="L9363" s="66"/>
      <c r="M9363" s="67"/>
      <c r="N9363" s="22"/>
      <c r="O9363" s="22"/>
      <c r="P9363" s="25"/>
      <c r="Q9363" s="26"/>
    </row>
    <row r="9364" spans="1:17" x14ac:dyDescent="0.25">
      <c r="A9364" s="20"/>
      <c r="B9364" s="21"/>
      <c r="C9364" s="22"/>
      <c r="D9364" s="23"/>
      <c r="E9364" s="22"/>
      <c r="F9364" s="23"/>
      <c r="G9364" s="24"/>
      <c r="H9364" s="22"/>
      <c r="I9364" s="22"/>
      <c r="J9364" s="22"/>
      <c r="K9364" s="22"/>
      <c r="L9364" s="66"/>
      <c r="M9364" s="67"/>
      <c r="N9364" s="22"/>
      <c r="O9364" s="22"/>
      <c r="P9364" s="25"/>
      <c r="Q9364" s="26"/>
    </row>
    <row r="9365" spans="1:17" x14ac:dyDescent="0.25">
      <c r="A9365" s="20"/>
      <c r="B9365" s="21"/>
      <c r="C9365" s="22"/>
      <c r="D9365" s="23"/>
      <c r="E9365" s="22"/>
      <c r="F9365" s="23"/>
      <c r="G9365" s="24"/>
      <c r="H9365" s="22"/>
      <c r="I9365" s="22"/>
      <c r="J9365" s="22"/>
      <c r="K9365" s="22"/>
      <c r="L9365" s="66"/>
      <c r="M9365" s="67"/>
      <c r="N9365" s="22"/>
      <c r="O9365" s="22"/>
      <c r="P9365" s="25"/>
      <c r="Q9365" s="26"/>
    </row>
    <row r="9366" spans="1:17" x14ac:dyDescent="0.25">
      <c r="A9366" s="20"/>
      <c r="B9366" s="21"/>
      <c r="C9366" s="22"/>
      <c r="D9366" s="23"/>
      <c r="E9366" s="22"/>
      <c r="F9366" s="23"/>
      <c r="G9366" s="24"/>
      <c r="H9366" s="22"/>
      <c r="I9366" s="22"/>
      <c r="J9366" s="22"/>
      <c r="K9366" s="22"/>
      <c r="L9366" s="66"/>
      <c r="M9366" s="67"/>
      <c r="N9366" s="22"/>
      <c r="O9366" s="22"/>
      <c r="P9366" s="25"/>
      <c r="Q9366" s="26"/>
    </row>
    <row r="9367" spans="1:17" x14ac:dyDescent="0.25">
      <c r="A9367" s="20"/>
      <c r="B9367" s="21"/>
      <c r="C9367" s="22"/>
      <c r="D9367" s="23"/>
      <c r="E9367" s="22"/>
      <c r="F9367" s="23"/>
      <c r="G9367" s="24"/>
      <c r="H9367" s="22"/>
      <c r="I9367" s="22"/>
      <c r="J9367" s="22"/>
      <c r="K9367" s="22"/>
      <c r="L9367" s="66"/>
      <c r="M9367" s="67"/>
      <c r="N9367" s="22"/>
      <c r="O9367" s="22"/>
      <c r="P9367" s="25"/>
      <c r="Q9367" s="26"/>
    </row>
    <row r="9368" spans="1:17" x14ac:dyDescent="0.25">
      <c r="A9368" s="20"/>
      <c r="B9368" s="21"/>
      <c r="C9368" s="22"/>
      <c r="D9368" s="23"/>
      <c r="E9368" s="22"/>
      <c r="F9368" s="23"/>
      <c r="G9368" s="24"/>
      <c r="H9368" s="22"/>
      <c r="I9368" s="22"/>
      <c r="J9368" s="22"/>
      <c r="K9368" s="22"/>
      <c r="L9368" s="66"/>
      <c r="M9368" s="67"/>
      <c r="N9368" s="22"/>
      <c r="O9368" s="22"/>
      <c r="P9368" s="25"/>
      <c r="Q9368" s="26"/>
    </row>
    <row r="9369" spans="1:17" x14ac:dyDescent="0.25">
      <c r="A9369" s="20"/>
      <c r="B9369" s="21"/>
      <c r="C9369" s="22"/>
      <c r="D9369" s="23"/>
      <c r="E9369" s="22"/>
      <c r="F9369" s="23"/>
      <c r="G9369" s="24"/>
      <c r="H9369" s="22"/>
      <c r="I9369" s="22"/>
      <c r="J9369" s="22"/>
      <c r="K9369" s="22"/>
      <c r="L9369" s="66"/>
      <c r="M9369" s="67"/>
      <c r="N9369" s="22"/>
      <c r="O9369" s="22"/>
      <c r="P9369" s="25"/>
      <c r="Q9369" s="26"/>
    </row>
    <row r="9370" spans="1:17" x14ac:dyDescent="0.25">
      <c r="A9370" s="20"/>
      <c r="B9370" s="21"/>
      <c r="C9370" s="22"/>
      <c r="D9370" s="23"/>
      <c r="E9370" s="22"/>
      <c r="F9370" s="23"/>
      <c r="G9370" s="24"/>
      <c r="H9370" s="22"/>
      <c r="I9370" s="22"/>
      <c r="J9370" s="22"/>
      <c r="K9370" s="22"/>
      <c r="L9370" s="66"/>
      <c r="M9370" s="67"/>
      <c r="N9370" s="22"/>
      <c r="O9370" s="22"/>
      <c r="P9370" s="25"/>
      <c r="Q9370" s="26"/>
    </row>
    <row r="9371" spans="1:17" x14ac:dyDescent="0.25">
      <c r="A9371" s="20"/>
      <c r="B9371" s="21"/>
      <c r="C9371" s="22"/>
      <c r="D9371" s="23"/>
      <c r="E9371" s="22"/>
      <c r="F9371" s="23"/>
      <c r="G9371" s="24"/>
      <c r="H9371" s="22"/>
      <c r="I9371" s="22"/>
      <c r="J9371" s="22"/>
      <c r="K9371" s="22"/>
      <c r="L9371" s="66"/>
      <c r="M9371" s="67"/>
      <c r="N9371" s="22"/>
      <c r="O9371" s="22"/>
      <c r="P9371" s="25"/>
      <c r="Q9371" s="26"/>
    </row>
    <row r="9372" spans="1:17" x14ac:dyDescent="0.25">
      <c r="A9372" s="20"/>
      <c r="B9372" s="21"/>
      <c r="C9372" s="22"/>
      <c r="D9372" s="23"/>
      <c r="E9372" s="22"/>
      <c r="F9372" s="23"/>
      <c r="G9372" s="24"/>
      <c r="H9372" s="22"/>
      <c r="I9372" s="22"/>
      <c r="J9372" s="22"/>
      <c r="K9372" s="22"/>
      <c r="L9372" s="66"/>
      <c r="M9372" s="67"/>
      <c r="N9372" s="22"/>
      <c r="O9372" s="22"/>
      <c r="P9372" s="25"/>
      <c r="Q9372" s="26"/>
    </row>
    <row r="9373" spans="1:17" x14ac:dyDescent="0.25">
      <c r="A9373" s="20"/>
      <c r="B9373" s="21"/>
      <c r="C9373" s="22"/>
      <c r="D9373" s="23"/>
      <c r="E9373" s="22"/>
      <c r="F9373" s="23"/>
      <c r="G9373" s="24"/>
      <c r="H9373" s="22"/>
      <c r="I9373" s="22"/>
      <c r="J9373" s="22"/>
      <c r="K9373" s="22"/>
      <c r="L9373" s="66"/>
      <c r="M9373" s="67"/>
      <c r="N9373" s="22"/>
      <c r="O9373" s="22"/>
      <c r="P9373" s="25"/>
      <c r="Q9373" s="26"/>
    </row>
    <row r="9374" spans="1:17" x14ac:dyDescent="0.25">
      <c r="A9374" s="20"/>
      <c r="B9374" s="21"/>
      <c r="C9374" s="22"/>
      <c r="D9374" s="23"/>
      <c r="E9374" s="22"/>
      <c r="F9374" s="23"/>
      <c r="G9374" s="24"/>
      <c r="H9374" s="22"/>
      <c r="I9374" s="22"/>
      <c r="J9374" s="22"/>
      <c r="K9374" s="22"/>
      <c r="L9374" s="66"/>
      <c r="M9374" s="67"/>
      <c r="N9374" s="22"/>
      <c r="O9374" s="22"/>
      <c r="P9374" s="25"/>
      <c r="Q9374" s="26"/>
    </row>
    <row r="9375" spans="1:17" x14ac:dyDescent="0.25">
      <c r="A9375" s="20"/>
      <c r="B9375" s="21"/>
      <c r="C9375" s="22"/>
      <c r="D9375" s="23"/>
      <c r="E9375" s="22"/>
      <c r="F9375" s="23"/>
      <c r="G9375" s="24"/>
      <c r="H9375" s="22"/>
      <c r="I9375" s="22"/>
      <c r="J9375" s="22"/>
      <c r="K9375" s="22"/>
      <c r="L9375" s="66"/>
      <c r="M9375" s="67"/>
      <c r="N9375" s="22"/>
      <c r="O9375" s="22"/>
      <c r="P9375" s="25"/>
      <c r="Q9375" s="26"/>
    </row>
    <row r="9376" spans="1:17" x14ac:dyDescent="0.25">
      <c r="A9376" s="20"/>
      <c r="B9376" s="21"/>
      <c r="C9376" s="22"/>
      <c r="D9376" s="23"/>
      <c r="E9376" s="22"/>
      <c r="F9376" s="23"/>
      <c r="G9376" s="24"/>
      <c r="H9376" s="22"/>
      <c r="I9376" s="22"/>
      <c r="J9376" s="22"/>
      <c r="K9376" s="22"/>
      <c r="L9376" s="66"/>
      <c r="M9376" s="67"/>
      <c r="N9376" s="22"/>
      <c r="O9376" s="22"/>
      <c r="P9376" s="25"/>
      <c r="Q9376" s="26"/>
    </row>
    <row r="9377" spans="1:17" x14ac:dyDescent="0.25">
      <c r="A9377" s="20"/>
      <c r="B9377" s="21"/>
      <c r="C9377" s="22"/>
      <c r="D9377" s="23"/>
      <c r="E9377" s="22"/>
      <c r="F9377" s="23"/>
      <c r="G9377" s="24"/>
      <c r="H9377" s="22"/>
      <c r="I9377" s="22"/>
      <c r="J9377" s="22"/>
      <c r="K9377" s="22"/>
      <c r="L9377" s="66"/>
      <c r="M9377" s="67"/>
      <c r="N9377" s="22"/>
      <c r="O9377" s="22"/>
      <c r="P9377" s="25"/>
      <c r="Q9377" s="26"/>
    </row>
    <row r="9378" spans="1:17" x14ac:dyDescent="0.25">
      <c r="A9378" s="20"/>
      <c r="B9378" s="21"/>
      <c r="C9378" s="22"/>
      <c r="D9378" s="23"/>
      <c r="E9378" s="22"/>
      <c r="F9378" s="23"/>
      <c r="G9378" s="24"/>
      <c r="H9378" s="22"/>
      <c r="I9378" s="22"/>
      <c r="J9378" s="22"/>
      <c r="K9378" s="22"/>
      <c r="L9378" s="66"/>
      <c r="M9378" s="67"/>
      <c r="N9378" s="22"/>
      <c r="O9378" s="22"/>
      <c r="P9378" s="25"/>
      <c r="Q9378" s="26"/>
    </row>
    <row r="9379" spans="1:17" x14ac:dyDescent="0.25">
      <c r="A9379" s="20"/>
      <c r="B9379" s="21"/>
      <c r="C9379" s="22"/>
      <c r="D9379" s="23"/>
      <c r="E9379" s="22"/>
      <c r="F9379" s="23"/>
      <c r="G9379" s="24"/>
      <c r="H9379" s="22"/>
      <c r="I9379" s="22"/>
      <c r="J9379" s="22"/>
      <c r="K9379" s="22"/>
      <c r="L9379" s="66"/>
      <c r="M9379" s="67"/>
      <c r="N9379" s="22"/>
      <c r="O9379" s="22"/>
      <c r="P9379" s="25"/>
      <c r="Q9379" s="26"/>
    </row>
    <row r="9380" spans="1:17" x14ac:dyDescent="0.25">
      <c r="A9380" s="20"/>
      <c r="B9380" s="21"/>
      <c r="C9380" s="22"/>
      <c r="D9380" s="23"/>
      <c r="E9380" s="22"/>
      <c r="F9380" s="23"/>
      <c r="G9380" s="24"/>
      <c r="H9380" s="22"/>
      <c r="I9380" s="22"/>
      <c r="J9380" s="22"/>
      <c r="K9380" s="22"/>
      <c r="L9380" s="66"/>
      <c r="M9380" s="67"/>
      <c r="N9380" s="22"/>
      <c r="O9380" s="22"/>
      <c r="P9380" s="25"/>
      <c r="Q9380" s="26"/>
    </row>
    <row r="9381" spans="1:17" x14ac:dyDescent="0.25">
      <c r="A9381" s="20"/>
      <c r="B9381" s="21"/>
      <c r="C9381" s="22"/>
      <c r="D9381" s="23"/>
      <c r="E9381" s="22"/>
      <c r="F9381" s="23"/>
      <c r="G9381" s="24"/>
      <c r="H9381" s="22"/>
      <c r="I9381" s="22"/>
      <c r="J9381" s="22"/>
      <c r="K9381" s="22"/>
      <c r="L9381" s="66"/>
      <c r="M9381" s="67"/>
      <c r="N9381" s="22"/>
      <c r="O9381" s="22"/>
      <c r="P9381" s="25"/>
      <c r="Q9381" s="26"/>
    </row>
    <row r="9382" spans="1:17" x14ac:dyDescent="0.25">
      <c r="A9382" s="20"/>
      <c r="B9382" s="21"/>
      <c r="C9382" s="22"/>
      <c r="D9382" s="23"/>
      <c r="E9382" s="22"/>
      <c r="F9382" s="23"/>
      <c r="G9382" s="24"/>
      <c r="H9382" s="22"/>
      <c r="I9382" s="22"/>
      <c r="J9382" s="22"/>
      <c r="K9382" s="22"/>
      <c r="L9382" s="66"/>
      <c r="M9382" s="67"/>
      <c r="N9382" s="22"/>
      <c r="O9382" s="22"/>
      <c r="P9382" s="25"/>
      <c r="Q9382" s="26"/>
    </row>
    <row r="9383" spans="1:17" x14ac:dyDescent="0.25">
      <c r="A9383" s="20"/>
      <c r="B9383" s="21"/>
      <c r="C9383" s="22"/>
      <c r="D9383" s="23"/>
      <c r="E9383" s="22"/>
      <c r="F9383" s="23"/>
      <c r="G9383" s="24"/>
      <c r="H9383" s="22"/>
      <c r="I9383" s="22"/>
      <c r="J9383" s="22"/>
      <c r="K9383" s="22"/>
      <c r="L9383" s="66"/>
      <c r="M9383" s="67"/>
      <c r="N9383" s="22"/>
      <c r="O9383" s="22"/>
      <c r="P9383" s="25"/>
      <c r="Q9383" s="26"/>
    </row>
    <row r="9384" spans="1:17" x14ac:dyDescent="0.25">
      <c r="A9384" s="20"/>
      <c r="B9384" s="21"/>
      <c r="C9384" s="22"/>
      <c r="D9384" s="23"/>
      <c r="E9384" s="22"/>
      <c r="F9384" s="23"/>
      <c r="G9384" s="24"/>
      <c r="H9384" s="22"/>
      <c r="I9384" s="22"/>
      <c r="J9384" s="22"/>
      <c r="K9384" s="22"/>
      <c r="L9384" s="66"/>
      <c r="M9384" s="67"/>
      <c r="N9384" s="22"/>
      <c r="O9384" s="22"/>
      <c r="P9384" s="25"/>
      <c r="Q9384" s="26"/>
    </row>
    <row r="9385" spans="1:17" x14ac:dyDescent="0.25">
      <c r="A9385" s="20"/>
      <c r="B9385" s="21"/>
      <c r="C9385" s="22"/>
      <c r="D9385" s="23"/>
      <c r="E9385" s="22"/>
      <c r="F9385" s="23"/>
      <c r="G9385" s="24"/>
      <c r="H9385" s="22"/>
      <c r="I9385" s="22"/>
      <c r="J9385" s="22"/>
      <c r="K9385" s="22"/>
      <c r="L9385" s="66"/>
      <c r="M9385" s="67"/>
      <c r="N9385" s="22"/>
      <c r="O9385" s="22"/>
      <c r="P9385" s="25"/>
      <c r="Q9385" s="26"/>
    </row>
    <row r="9386" spans="1:17" x14ac:dyDescent="0.25">
      <c r="A9386" s="20"/>
      <c r="B9386" s="21"/>
      <c r="C9386" s="22"/>
      <c r="D9386" s="23"/>
      <c r="E9386" s="22"/>
      <c r="F9386" s="23"/>
      <c r="G9386" s="24"/>
      <c r="H9386" s="22"/>
      <c r="I9386" s="22"/>
      <c r="J9386" s="22"/>
      <c r="K9386" s="22"/>
      <c r="L9386" s="66"/>
      <c r="M9386" s="67"/>
      <c r="N9386" s="22"/>
      <c r="O9386" s="22"/>
      <c r="P9386" s="25"/>
      <c r="Q9386" s="26"/>
    </row>
    <row r="9387" spans="1:17" x14ac:dyDescent="0.25">
      <c r="A9387" s="20"/>
      <c r="B9387" s="21"/>
      <c r="C9387" s="22"/>
      <c r="D9387" s="23"/>
      <c r="E9387" s="22"/>
      <c r="F9387" s="23"/>
      <c r="G9387" s="24"/>
      <c r="H9387" s="22"/>
      <c r="I9387" s="22"/>
      <c r="J9387" s="22"/>
      <c r="K9387" s="22"/>
      <c r="L9387" s="66"/>
      <c r="M9387" s="67"/>
      <c r="N9387" s="22"/>
      <c r="O9387" s="22"/>
      <c r="P9387" s="25"/>
      <c r="Q9387" s="26"/>
    </row>
    <row r="9388" spans="1:17" x14ac:dyDescent="0.25">
      <c r="A9388" s="20"/>
      <c r="B9388" s="21"/>
      <c r="C9388" s="22"/>
      <c r="D9388" s="23"/>
      <c r="E9388" s="22"/>
      <c r="F9388" s="23"/>
      <c r="G9388" s="24"/>
      <c r="H9388" s="22"/>
      <c r="I9388" s="22"/>
      <c r="J9388" s="22"/>
      <c r="K9388" s="22"/>
      <c r="L9388" s="66"/>
      <c r="M9388" s="67"/>
      <c r="N9388" s="22"/>
      <c r="O9388" s="22"/>
      <c r="P9388" s="25"/>
      <c r="Q9388" s="26"/>
    </row>
    <row r="9389" spans="1:17" x14ac:dyDescent="0.25">
      <c r="A9389" s="20"/>
      <c r="B9389" s="21"/>
      <c r="C9389" s="22"/>
      <c r="D9389" s="23"/>
      <c r="E9389" s="22"/>
      <c r="F9389" s="23"/>
      <c r="G9389" s="24"/>
      <c r="H9389" s="22"/>
      <c r="I9389" s="22"/>
      <c r="J9389" s="22"/>
      <c r="K9389" s="22"/>
      <c r="L9389" s="66"/>
      <c r="M9389" s="67"/>
      <c r="N9389" s="22"/>
      <c r="O9389" s="22"/>
      <c r="P9389" s="25"/>
      <c r="Q9389" s="26"/>
    </row>
    <row r="9390" spans="1:17" x14ac:dyDescent="0.25">
      <c r="A9390" s="20"/>
      <c r="B9390" s="21"/>
      <c r="C9390" s="22"/>
      <c r="D9390" s="23"/>
      <c r="E9390" s="22"/>
      <c r="F9390" s="23"/>
      <c r="G9390" s="24"/>
      <c r="H9390" s="22"/>
      <c r="I9390" s="22"/>
      <c r="J9390" s="22"/>
      <c r="K9390" s="22"/>
      <c r="L9390" s="66"/>
      <c r="M9390" s="67"/>
      <c r="N9390" s="22"/>
      <c r="O9390" s="22"/>
      <c r="P9390" s="25"/>
      <c r="Q9390" s="26"/>
    </row>
    <row r="9391" spans="1:17" x14ac:dyDescent="0.25">
      <c r="A9391" s="20"/>
      <c r="B9391" s="21"/>
      <c r="C9391" s="22"/>
      <c r="D9391" s="23"/>
      <c r="E9391" s="22"/>
      <c r="F9391" s="23"/>
      <c r="G9391" s="24"/>
      <c r="H9391" s="22"/>
      <c r="I9391" s="22"/>
      <c r="J9391" s="22"/>
      <c r="K9391" s="22"/>
      <c r="L9391" s="66"/>
      <c r="M9391" s="67"/>
      <c r="N9391" s="22"/>
      <c r="O9391" s="22"/>
      <c r="P9391" s="25"/>
      <c r="Q9391" s="26"/>
    </row>
    <row r="9392" spans="1:17" x14ac:dyDescent="0.25">
      <c r="A9392" s="20"/>
      <c r="B9392" s="21"/>
      <c r="C9392" s="22"/>
      <c r="D9392" s="23"/>
      <c r="E9392" s="22"/>
      <c r="F9392" s="23"/>
      <c r="G9392" s="24"/>
      <c r="H9392" s="22"/>
      <c r="I9392" s="22"/>
      <c r="J9392" s="22"/>
      <c r="K9392" s="22"/>
      <c r="L9392" s="66"/>
      <c r="M9392" s="67"/>
      <c r="N9392" s="22"/>
      <c r="O9392" s="22"/>
      <c r="P9392" s="25"/>
      <c r="Q9392" s="26"/>
    </row>
    <row r="9393" spans="1:17" x14ac:dyDescent="0.25">
      <c r="A9393" s="20"/>
      <c r="B9393" s="21"/>
      <c r="C9393" s="22"/>
      <c r="D9393" s="23"/>
      <c r="E9393" s="22"/>
      <c r="F9393" s="23"/>
      <c r="G9393" s="24"/>
      <c r="H9393" s="22"/>
      <c r="I9393" s="22"/>
      <c r="J9393" s="22"/>
      <c r="K9393" s="22"/>
      <c r="L9393" s="66"/>
      <c r="M9393" s="67"/>
      <c r="N9393" s="22"/>
      <c r="O9393" s="22"/>
      <c r="P9393" s="25"/>
      <c r="Q9393" s="26"/>
    </row>
    <row r="9394" spans="1:17" x14ac:dyDescent="0.25">
      <c r="A9394" s="20"/>
      <c r="B9394" s="21"/>
      <c r="C9394" s="22"/>
      <c r="D9394" s="23"/>
      <c r="E9394" s="22"/>
      <c r="F9394" s="23"/>
      <c r="G9394" s="24"/>
      <c r="H9394" s="22"/>
      <c r="I9394" s="22"/>
      <c r="J9394" s="22"/>
      <c r="K9394" s="22"/>
      <c r="L9394" s="66"/>
      <c r="M9394" s="67"/>
      <c r="N9394" s="22"/>
      <c r="O9394" s="22"/>
      <c r="P9394" s="25"/>
      <c r="Q9394" s="26"/>
    </row>
    <row r="9395" spans="1:17" x14ac:dyDescent="0.25">
      <c r="A9395" s="20"/>
      <c r="B9395" s="21"/>
      <c r="C9395" s="22"/>
      <c r="D9395" s="23"/>
      <c r="E9395" s="22"/>
      <c r="F9395" s="23"/>
      <c r="G9395" s="24"/>
      <c r="H9395" s="22"/>
      <c r="I9395" s="22"/>
      <c r="J9395" s="22"/>
      <c r="K9395" s="22"/>
      <c r="L9395" s="66"/>
      <c r="M9395" s="67"/>
      <c r="N9395" s="22"/>
      <c r="O9395" s="22"/>
      <c r="P9395" s="25"/>
      <c r="Q9395" s="26"/>
    </row>
    <row r="9396" spans="1:17" x14ac:dyDescent="0.25">
      <c r="A9396" s="20"/>
      <c r="B9396" s="21"/>
      <c r="C9396" s="22"/>
      <c r="D9396" s="23"/>
      <c r="E9396" s="22"/>
      <c r="F9396" s="23"/>
      <c r="G9396" s="24"/>
      <c r="H9396" s="22"/>
      <c r="I9396" s="22"/>
      <c r="J9396" s="22"/>
      <c r="K9396" s="22"/>
      <c r="L9396" s="66"/>
      <c r="M9396" s="67"/>
      <c r="N9396" s="22"/>
      <c r="O9396" s="22"/>
      <c r="P9396" s="25"/>
      <c r="Q9396" s="26"/>
    </row>
    <row r="9397" spans="1:17" x14ac:dyDescent="0.25">
      <c r="A9397" s="20"/>
      <c r="B9397" s="21"/>
      <c r="C9397" s="22"/>
      <c r="D9397" s="23"/>
      <c r="E9397" s="22"/>
      <c r="F9397" s="23"/>
      <c r="G9397" s="24"/>
      <c r="H9397" s="22"/>
      <c r="I9397" s="22"/>
      <c r="J9397" s="22"/>
      <c r="K9397" s="22"/>
      <c r="L9397" s="66"/>
      <c r="M9397" s="67"/>
      <c r="N9397" s="22"/>
      <c r="O9397" s="22"/>
      <c r="P9397" s="25"/>
      <c r="Q9397" s="26"/>
    </row>
    <row r="9398" spans="1:17" x14ac:dyDescent="0.25">
      <c r="A9398" s="20"/>
      <c r="B9398" s="21"/>
      <c r="C9398" s="22"/>
      <c r="D9398" s="23"/>
      <c r="E9398" s="22"/>
      <c r="F9398" s="23"/>
      <c r="G9398" s="24"/>
      <c r="H9398" s="22"/>
      <c r="I9398" s="22"/>
      <c r="J9398" s="22"/>
      <c r="K9398" s="22"/>
      <c r="L9398" s="66"/>
      <c r="M9398" s="67"/>
      <c r="N9398" s="22"/>
      <c r="O9398" s="22"/>
      <c r="P9398" s="25"/>
      <c r="Q9398" s="26"/>
    </row>
    <row r="9399" spans="1:17" x14ac:dyDescent="0.25">
      <c r="A9399" s="20"/>
      <c r="B9399" s="21"/>
      <c r="C9399" s="22"/>
      <c r="D9399" s="23"/>
      <c r="E9399" s="22"/>
      <c r="F9399" s="23"/>
      <c r="G9399" s="24"/>
      <c r="H9399" s="22"/>
      <c r="I9399" s="22"/>
      <c r="J9399" s="22"/>
      <c r="K9399" s="22"/>
      <c r="L9399" s="66"/>
      <c r="M9399" s="67"/>
      <c r="N9399" s="22"/>
      <c r="O9399" s="22"/>
      <c r="P9399" s="25"/>
      <c r="Q9399" s="26"/>
    </row>
    <row r="9400" spans="1:17" x14ac:dyDescent="0.25">
      <c r="A9400" s="20"/>
      <c r="B9400" s="21"/>
      <c r="C9400" s="22"/>
      <c r="D9400" s="23"/>
      <c r="E9400" s="22"/>
      <c r="F9400" s="23"/>
      <c r="G9400" s="24"/>
      <c r="H9400" s="22"/>
      <c r="I9400" s="22"/>
      <c r="J9400" s="22"/>
      <c r="K9400" s="22"/>
      <c r="L9400" s="66"/>
      <c r="M9400" s="67"/>
      <c r="N9400" s="22"/>
      <c r="O9400" s="22"/>
      <c r="P9400" s="25"/>
      <c r="Q9400" s="26"/>
    </row>
    <row r="9401" spans="1:17" x14ac:dyDescent="0.25">
      <c r="A9401" s="20"/>
      <c r="B9401" s="21"/>
      <c r="C9401" s="22"/>
      <c r="D9401" s="23"/>
      <c r="E9401" s="22"/>
      <c r="F9401" s="23"/>
      <c r="G9401" s="24"/>
      <c r="H9401" s="22"/>
      <c r="I9401" s="22"/>
      <c r="J9401" s="22"/>
      <c r="K9401" s="22"/>
      <c r="L9401" s="66"/>
      <c r="M9401" s="67"/>
      <c r="N9401" s="22"/>
      <c r="O9401" s="22"/>
      <c r="P9401" s="25"/>
      <c r="Q9401" s="26"/>
    </row>
    <row r="9402" spans="1:17" x14ac:dyDescent="0.25">
      <c r="A9402" s="20"/>
      <c r="B9402" s="21"/>
      <c r="C9402" s="22"/>
      <c r="D9402" s="23"/>
      <c r="E9402" s="22"/>
      <c r="F9402" s="23"/>
      <c r="G9402" s="24"/>
      <c r="H9402" s="22"/>
      <c r="I9402" s="22"/>
      <c r="J9402" s="22"/>
      <c r="K9402" s="22"/>
      <c r="L9402" s="66"/>
      <c r="M9402" s="67"/>
      <c r="N9402" s="22"/>
      <c r="O9402" s="22"/>
      <c r="P9402" s="25"/>
      <c r="Q9402" s="26"/>
    </row>
    <row r="9403" spans="1:17" x14ac:dyDescent="0.25">
      <c r="A9403" s="20"/>
      <c r="B9403" s="21"/>
      <c r="C9403" s="22"/>
      <c r="D9403" s="23"/>
      <c r="E9403" s="22"/>
      <c r="F9403" s="23"/>
      <c r="G9403" s="24"/>
      <c r="H9403" s="22"/>
      <c r="I9403" s="22"/>
      <c r="J9403" s="22"/>
      <c r="K9403" s="22"/>
      <c r="L9403" s="66"/>
      <c r="M9403" s="67"/>
      <c r="N9403" s="22"/>
      <c r="O9403" s="22"/>
      <c r="P9403" s="25"/>
      <c r="Q9403" s="26"/>
    </row>
    <row r="9404" spans="1:17" x14ac:dyDescent="0.25">
      <c r="A9404" s="20"/>
      <c r="B9404" s="21"/>
      <c r="C9404" s="22"/>
      <c r="D9404" s="23"/>
      <c r="E9404" s="22"/>
      <c r="F9404" s="23"/>
      <c r="G9404" s="24"/>
      <c r="H9404" s="22"/>
      <c r="I9404" s="22"/>
      <c r="J9404" s="22"/>
      <c r="K9404" s="22"/>
      <c r="L9404" s="66"/>
      <c r="M9404" s="67"/>
      <c r="N9404" s="22"/>
      <c r="O9404" s="22"/>
      <c r="P9404" s="25"/>
      <c r="Q9404" s="26"/>
    </row>
    <row r="9405" spans="1:17" x14ac:dyDescent="0.25">
      <c r="A9405" s="20"/>
      <c r="B9405" s="21"/>
      <c r="C9405" s="22"/>
      <c r="D9405" s="23"/>
      <c r="E9405" s="22"/>
      <c r="F9405" s="23"/>
      <c r="G9405" s="24"/>
      <c r="H9405" s="22"/>
      <c r="I9405" s="22"/>
      <c r="J9405" s="22"/>
      <c r="K9405" s="22"/>
      <c r="L9405" s="66"/>
      <c r="M9405" s="67"/>
      <c r="N9405" s="22"/>
      <c r="O9405" s="22"/>
      <c r="P9405" s="25"/>
      <c r="Q9405" s="26"/>
    </row>
    <row r="9406" spans="1:17" x14ac:dyDescent="0.25">
      <c r="A9406" s="20"/>
      <c r="B9406" s="21"/>
      <c r="C9406" s="22"/>
      <c r="D9406" s="23"/>
      <c r="E9406" s="22"/>
      <c r="F9406" s="23"/>
      <c r="G9406" s="24"/>
      <c r="H9406" s="22"/>
      <c r="I9406" s="22"/>
      <c r="J9406" s="22"/>
      <c r="K9406" s="22"/>
      <c r="L9406" s="66"/>
      <c r="M9406" s="67"/>
      <c r="N9406" s="22"/>
      <c r="O9406" s="22"/>
      <c r="P9406" s="25"/>
      <c r="Q9406" s="26"/>
    </row>
    <row r="9407" spans="1:17" x14ac:dyDescent="0.25">
      <c r="A9407" s="20"/>
      <c r="B9407" s="21"/>
      <c r="C9407" s="22"/>
      <c r="D9407" s="23"/>
      <c r="E9407" s="22"/>
      <c r="F9407" s="23"/>
      <c r="G9407" s="24"/>
      <c r="H9407" s="22"/>
      <c r="I9407" s="22"/>
      <c r="J9407" s="22"/>
      <c r="K9407" s="22"/>
      <c r="L9407" s="66"/>
      <c r="M9407" s="67"/>
      <c r="N9407" s="22"/>
      <c r="O9407" s="22"/>
      <c r="P9407" s="25"/>
      <c r="Q9407" s="26"/>
    </row>
    <row r="9408" spans="1:17" x14ac:dyDescent="0.25">
      <c r="A9408" s="20"/>
      <c r="B9408" s="21"/>
      <c r="C9408" s="22"/>
      <c r="D9408" s="23"/>
      <c r="E9408" s="22"/>
      <c r="F9408" s="23"/>
      <c r="G9408" s="24"/>
      <c r="H9408" s="22"/>
      <c r="I9408" s="22"/>
      <c r="J9408" s="22"/>
      <c r="K9408" s="22"/>
      <c r="L9408" s="66"/>
      <c r="M9408" s="67"/>
      <c r="N9408" s="22"/>
      <c r="O9408" s="22"/>
      <c r="P9408" s="25"/>
      <c r="Q9408" s="26"/>
    </row>
    <row r="9409" spans="1:17" x14ac:dyDescent="0.25">
      <c r="A9409" s="20"/>
      <c r="B9409" s="21"/>
      <c r="C9409" s="22"/>
      <c r="D9409" s="23"/>
      <c r="E9409" s="22"/>
      <c r="F9409" s="23"/>
      <c r="G9409" s="24"/>
      <c r="H9409" s="22"/>
      <c r="I9409" s="22"/>
      <c r="J9409" s="22"/>
      <c r="K9409" s="22"/>
      <c r="L9409" s="66"/>
      <c r="M9409" s="67"/>
      <c r="N9409" s="22"/>
      <c r="O9409" s="22"/>
      <c r="P9409" s="25"/>
      <c r="Q9409" s="26"/>
    </row>
    <row r="9410" spans="1:17" x14ac:dyDescent="0.25">
      <c r="A9410" s="20"/>
      <c r="B9410" s="21"/>
      <c r="C9410" s="22"/>
      <c r="D9410" s="23"/>
      <c r="E9410" s="22"/>
      <c r="F9410" s="23"/>
      <c r="G9410" s="24"/>
      <c r="H9410" s="22"/>
      <c r="I9410" s="22"/>
      <c r="J9410" s="22"/>
      <c r="K9410" s="22"/>
      <c r="L9410" s="66"/>
      <c r="M9410" s="67"/>
      <c r="N9410" s="22"/>
      <c r="O9410" s="22"/>
      <c r="P9410" s="25"/>
      <c r="Q9410" s="26"/>
    </row>
    <row r="9411" spans="1:17" x14ac:dyDescent="0.25">
      <c r="A9411" s="20"/>
      <c r="B9411" s="21"/>
      <c r="C9411" s="22"/>
      <c r="D9411" s="23"/>
      <c r="E9411" s="22"/>
      <c r="F9411" s="23"/>
      <c r="G9411" s="24"/>
      <c r="H9411" s="22"/>
      <c r="I9411" s="22"/>
      <c r="J9411" s="22"/>
      <c r="K9411" s="22"/>
      <c r="L9411" s="66"/>
      <c r="M9411" s="67"/>
      <c r="N9411" s="22"/>
      <c r="O9411" s="22"/>
      <c r="P9411" s="25"/>
      <c r="Q9411" s="26"/>
    </row>
    <row r="9412" spans="1:17" x14ac:dyDescent="0.25">
      <c r="A9412" s="20"/>
      <c r="B9412" s="21"/>
      <c r="C9412" s="22"/>
      <c r="D9412" s="23"/>
      <c r="E9412" s="22"/>
      <c r="F9412" s="23"/>
      <c r="G9412" s="24"/>
      <c r="H9412" s="22"/>
      <c r="I9412" s="22"/>
      <c r="J9412" s="22"/>
      <c r="K9412" s="22"/>
      <c r="L9412" s="66"/>
      <c r="M9412" s="67"/>
      <c r="N9412" s="22"/>
      <c r="O9412" s="22"/>
      <c r="P9412" s="25"/>
      <c r="Q9412" s="26"/>
    </row>
    <row r="9413" spans="1:17" x14ac:dyDescent="0.25">
      <c r="A9413" s="20"/>
      <c r="B9413" s="21"/>
      <c r="C9413" s="22"/>
      <c r="D9413" s="23"/>
      <c r="E9413" s="22"/>
      <c r="F9413" s="23"/>
      <c r="G9413" s="24"/>
      <c r="H9413" s="22"/>
      <c r="I9413" s="22"/>
      <c r="J9413" s="22"/>
      <c r="K9413" s="22"/>
      <c r="L9413" s="66"/>
      <c r="M9413" s="67"/>
      <c r="N9413" s="22"/>
      <c r="O9413" s="22"/>
      <c r="P9413" s="25"/>
      <c r="Q9413" s="26"/>
    </row>
    <row r="9414" spans="1:17" x14ac:dyDescent="0.25">
      <c r="A9414" s="20"/>
      <c r="B9414" s="21"/>
      <c r="C9414" s="22"/>
      <c r="D9414" s="23"/>
      <c r="E9414" s="22"/>
      <c r="F9414" s="23"/>
      <c r="G9414" s="24"/>
      <c r="H9414" s="22"/>
      <c r="I9414" s="22"/>
      <c r="J9414" s="22"/>
      <c r="K9414" s="22"/>
      <c r="L9414" s="66"/>
      <c r="M9414" s="67"/>
      <c r="N9414" s="22"/>
      <c r="O9414" s="22"/>
      <c r="P9414" s="25"/>
      <c r="Q9414" s="26"/>
    </row>
    <row r="9415" spans="1:17" x14ac:dyDescent="0.25">
      <c r="A9415" s="20"/>
      <c r="B9415" s="21"/>
      <c r="C9415" s="22"/>
      <c r="D9415" s="23"/>
      <c r="E9415" s="22"/>
      <c r="F9415" s="23"/>
      <c r="G9415" s="24"/>
      <c r="H9415" s="22"/>
      <c r="I9415" s="22"/>
      <c r="J9415" s="22"/>
      <c r="K9415" s="22"/>
      <c r="L9415" s="66"/>
      <c r="M9415" s="67"/>
      <c r="N9415" s="22"/>
      <c r="O9415" s="22"/>
      <c r="P9415" s="25"/>
      <c r="Q9415" s="26"/>
    </row>
    <row r="9416" spans="1:17" x14ac:dyDescent="0.25">
      <c r="A9416" s="20"/>
      <c r="B9416" s="21"/>
      <c r="C9416" s="22"/>
      <c r="D9416" s="23"/>
      <c r="E9416" s="22"/>
      <c r="F9416" s="23"/>
      <c r="G9416" s="24"/>
      <c r="H9416" s="22"/>
      <c r="I9416" s="22"/>
      <c r="J9416" s="22"/>
      <c r="K9416" s="22"/>
      <c r="L9416" s="66"/>
      <c r="M9416" s="67"/>
      <c r="N9416" s="22"/>
      <c r="O9416" s="22"/>
      <c r="P9416" s="25"/>
      <c r="Q9416" s="26"/>
    </row>
    <row r="9417" spans="1:17" x14ac:dyDescent="0.25">
      <c r="A9417" s="20"/>
      <c r="B9417" s="21"/>
      <c r="C9417" s="22"/>
      <c r="D9417" s="23"/>
      <c r="E9417" s="22"/>
      <c r="F9417" s="23"/>
      <c r="G9417" s="24"/>
      <c r="H9417" s="22"/>
      <c r="I9417" s="22"/>
      <c r="J9417" s="22"/>
      <c r="K9417" s="22"/>
      <c r="L9417" s="66"/>
      <c r="M9417" s="67"/>
      <c r="N9417" s="22"/>
      <c r="O9417" s="22"/>
      <c r="P9417" s="25"/>
      <c r="Q9417" s="26"/>
    </row>
    <row r="9418" spans="1:17" x14ac:dyDescent="0.25">
      <c r="A9418" s="20"/>
      <c r="B9418" s="21"/>
      <c r="C9418" s="22"/>
      <c r="D9418" s="23"/>
      <c r="E9418" s="22"/>
      <c r="F9418" s="23"/>
      <c r="G9418" s="24"/>
      <c r="H9418" s="22"/>
      <c r="I9418" s="22"/>
      <c r="J9418" s="22"/>
      <c r="K9418" s="22"/>
      <c r="L9418" s="66"/>
      <c r="M9418" s="67"/>
      <c r="N9418" s="22"/>
      <c r="O9418" s="22"/>
      <c r="P9418" s="25"/>
      <c r="Q9418" s="26"/>
    </row>
    <row r="9419" spans="1:17" x14ac:dyDescent="0.25">
      <c r="A9419" s="20"/>
      <c r="B9419" s="21"/>
      <c r="C9419" s="22"/>
      <c r="D9419" s="23"/>
      <c r="E9419" s="22"/>
      <c r="F9419" s="23"/>
      <c r="G9419" s="24"/>
      <c r="H9419" s="22"/>
      <c r="I9419" s="22"/>
      <c r="J9419" s="22"/>
      <c r="K9419" s="22"/>
      <c r="L9419" s="66"/>
      <c r="M9419" s="67"/>
      <c r="N9419" s="22"/>
      <c r="O9419" s="22"/>
      <c r="P9419" s="25"/>
      <c r="Q9419" s="26"/>
    </row>
    <row r="9420" spans="1:17" x14ac:dyDescent="0.25">
      <c r="A9420" s="20"/>
      <c r="B9420" s="21"/>
      <c r="C9420" s="22"/>
      <c r="D9420" s="23"/>
      <c r="E9420" s="22"/>
      <c r="F9420" s="23"/>
      <c r="G9420" s="24"/>
      <c r="H9420" s="22"/>
      <c r="I9420" s="22"/>
      <c r="J9420" s="22"/>
      <c r="K9420" s="22"/>
      <c r="L9420" s="66"/>
      <c r="M9420" s="67"/>
      <c r="N9420" s="22"/>
      <c r="O9420" s="22"/>
      <c r="P9420" s="25"/>
      <c r="Q9420" s="26"/>
    </row>
    <row r="9421" spans="1:17" x14ac:dyDescent="0.25">
      <c r="A9421" s="20"/>
      <c r="B9421" s="21"/>
      <c r="C9421" s="22"/>
      <c r="D9421" s="23"/>
      <c r="E9421" s="22"/>
      <c r="F9421" s="23"/>
      <c r="G9421" s="24"/>
      <c r="H9421" s="22"/>
      <c r="I9421" s="22"/>
      <c r="J9421" s="22"/>
      <c r="K9421" s="22"/>
      <c r="L9421" s="66"/>
      <c r="M9421" s="67"/>
      <c r="N9421" s="22"/>
      <c r="O9421" s="22"/>
      <c r="P9421" s="25"/>
      <c r="Q9421" s="26"/>
    </row>
    <row r="9422" spans="1:17" x14ac:dyDescent="0.25">
      <c r="A9422" s="20"/>
      <c r="B9422" s="21"/>
      <c r="C9422" s="22"/>
      <c r="D9422" s="23"/>
      <c r="E9422" s="22"/>
      <c r="F9422" s="23"/>
      <c r="G9422" s="24"/>
      <c r="H9422" s="22"/>
      <c r="I9422" s="22"/>
      <c r="J9422" s="22"/>
      <c r="K9422" s="22"/>
      <c r="L9422" s="66"/>
      <c r="M9422" s="67"/>
      <c r="N9422" s="22"/>
      <c r="O9422" s="22"/>
      <c r="P9422" s="25"/>
      <c r="Q9422" s="26"/>
    </row>
    <row r="9423" spans="1:17" x14ac:dyDescent="0.25">
      <c r="A9423" s="20"/>
      <c r="B9423" s="21"/>
      <c r="C9423" s="22"/>
      <c r="D9423" s="23"/>
      <c r="E9423" s="22"/>
      <c r="F9423" s="23"/>
      <c r="G9423" s="24"/>
      <c r="H9423" s="22"/>
      <c r="I9423" s="22"/>
      <c r="J9423" s="22"/>
      <c r="K9423" s="22"/>
      <c r="L9423" s="66"/>
      <c r="M9423" s="67"/>
      <c r="N9423" s="22"/>
      <c r="O9423" s="22"/>
      <c r="P9423" s="25"/>
      <c r="Q9423" s="26"/>
    </row>
    <row r="9424" spans="1:17" x14ac:dyDescent="0.25">
      <c r="A9424" s="20"/>
      <c r="B9424" s="21"/>
      <c r="C9424" s="22"/>
      <c r="D9424" s="23"/>
      <c r="E9424" s="22"/>
      <c r="F9424" s="23"/>
      <c r="G9424" s="24"/>
      <c r="H9424" s="22"/>
      <c r="I9424" s="22"/>
      <c r="J9424" s="22"/>
      <c r="K9424" s="22"/>
      <c r="L9424" s="66"/>
      <c r="M9424" s="67"/>
      <c r="N9424" s="22"/>
      <c r="O9424" s="22"/>
      <c r="P9424" s="25"/>
      <c r="Q9424" s="26"/>
    </row>
    <row r="9425" spans="1:17" x14ac:dyDescent="0.25">
      <c r="A9425" s="20"/>
      <c r="B9425" s="21"/>
      <c r="C9425" s="22"/>
      <c r="D9425" s="23"/>
      <c r="E9425" s="22"/>
      <c r="F9425" s="23"/>
      <c r="G9425" s="24"/>
      <c r="H9425" s="22"/>
      <c r="I9425" s="22"/>
      <c r="J9425" s="22"/>
      <c r="K9425" s="22"/>
      <c r="L9425" s="66"/>
      <c r="M9425" s="67"/>
      <c r="N9425" s="22"/>
      <c r="O9425" s="22"/>
      <c r="P9425" s="25"/>
      <c r="Q9425" s="26"/>
    </row>
    <row r="9426" spans="1:17" x14ac:dyDescent="0.25">
      <c r="A9426" s="20"/>
      <c r="B9426" s="21"/>
      <c r="C9426" s="22"/>
      <c r="D9426" s="23"/>
      <c r="E9426" s="22"/>
      <c r="F9426" s="23"/>
      <c r="G9426" s="24"/>
      <c r="H9426" s="22"/>
      <c r="I9426" s="22"/>
      <c r="J9426" s="22"/>
      <c r="K9426" s="22"/>
      <c r="L9426" s="66"/>
      <c r="M9426" s="67"/>
      <c r="N9426" s="22"/>
      <c r="O9426" s="22"/>
      <c r="P9426" s="25"/>
      <c r="Q9426" s="26"/>
    </row>
    <row r="9427" spans="1:17" x14ac:dyDescent="0.25">
      <c r="A9427" s="20"/>
      <c r="B9427" s="21"/>
      <c r="C9427" s="22"/>
      <c r="D9427" s="23"/>
      <c r="E9427" s="22"/>
      <c r="F9427" s="23"/>
      <c r="G9427" s="24"/>
      <c r="H9427" s="22"/>
      <c r="I9427" s="22"/>
      <c r="J9427" s="22"/>
      <c r="K9427" s="22"/>
      <c r="L9427" s="66"/>
      <c r="M9427" s="67"/>
      <c r="N9427" s="22"/>
      <c r="O9427" s="22"/>
      <c r="P9427" s="25"/>
      <c r="Q9427" s="26"/>
    </row>
    <row r="9428" spans="1:17" x14ac:dyDescent="0.25">
      <c r="A9428" s="20"/>
      <c r="B9428" s="21"/>
      <c r="C9428" s="22"/>
      <c r="D9428" s="23"/>
      <c r="E9428" s="22"/>
      <c r="F9428" s="23"/>
      <c r="G9428" s="24"/>
      <c r="H9428" s="22"/>
      <c r="I9428" s="22"/>
      <c r="J9428" s="22"/>
      <c r="K9428" s="22"/>
      <c r="L9428" s="66"/>
      <c r="M9428" s="67"/>
      <c r="N9428" s="22"/>
      <c r="O9428" s="22"/>
      <c r="P9428" s="25"/>
      <c r="Q9428" s="26"/>
    </row>
    <row r="9429" spans="1:17" x14ac:dyDescent="0.25">
      <c r="A9429" s="20"/>
      <c r="B9429" s="21"/>
      <c r="C9429" s="22"/>
      <c r="D9429" s="23"/>
      <c r="E9429" s="22"/>
      <c r="F9429" s="23"/>
      <c r="G9429" s="24"/>
      <c r="H9429" s="22"/>
      <c r="I9429" s="22"/>
      <c r="J9429" s="22"/>
      <c r="K9429" s="22"/>
      <c r="L9429" s="66"/>
      <c r="M9429" s="67"/>
      <c r="N9429" s="22"/>
      <c r="O9429" s="22"/>
      <c r="P9429" s="25"/>
      <c r="Q9429" s="26"/>
    </row>
    <row r="9430" spans="1:17" x14ac:dyDescent="0.25">
      <c r="A9430" s="20"/>
      <c r="B9430" s="21"/>
      <c r="C9430" s="22"/>
      <c r="D9430" s="23"/>
      <c r="E9430" s="22"/>
      <c r="F9430" s="23"/>
      <c r="G9430" s="24"/>
      <c r="H9430" s="22"/>
      <c r="I9430" s="22"/>
      <c r="J9430" s="22"/>
      <c r="K9430" s="22"/>
      <c r="L9430" s="66"/>
      <c r="M9430" s="67"/>
      <c r="N9430" s="22"/>
      <c r="O9430" s="22"/>
      <c r="P9430" s="25"/>
      <c r="Q9430" s="26"/>
    </row>
    <row r="9431" spans="1:17" x14ac:dyDescent="0.25">
      <c r="A9431" s="20"/>
      <c r="B9431" s="21"/>
      <c r="C9431" s="22"/>
      <c r="D9431" s="23"/>
      <c r="E9431" s="22"/>
      <c r="F9431" s="23"/>
      <c r="G9431" s="24"/>
      <c r="H9431" s="22"/>
      <c r="I9431" s="22"/>
      <c r="J9431" s="22"/>
      <c r="K9431" s="22"/>
      <c r="L9431" s="66"/>
      <c r="M9431" s="67"/>
      <c r="N9431" s="22"/>
      <c r="O9431" s="22"/>
      <c r="P9431" s="25"/>
      <c r="Q9431" s="26"/>
    </row>
    <row r="9432" spans="1:17" x14ac:dyDescent="0.25">
      <c r="A9432" s="20"/>
      <c r="B9432" s="21"/>
      <c r="C9432" s="22"/>
      <c r="D9432" s="23"/>
      <c r="E9432" s="22"/>
      <c r="F9432" s="23"/>
      <c r="G9432" s="24"/>
      <c r="H9432" s="22"/>
      <c r="I9432" s="22"/>
      <c r="J9432" s="22"/>
      <c r="K9432" s="22"/>
      <c r="L9432" s="66"/>
      <c r="M9432" s="67"/>
      <c r="N9432" s="22"/>
      <c r="O9432" s="22"/>
      <c r="P9432" s="25"/>
      <c r="Q9432" s="26"/>
    </row>
    <row r="9433" spans="1:17" x14ac:dyDescent="0.25">
      <c r="A9433" s="20"/>
      <c r="B9433" s="21"/>
      <c r="C9433" s="22"/>
      <c r="D9433" s="23"/>
      <c r="E9433" s="22"/>
      <c r="F9433" s="23"/>
      <c r="G9433" s="24"/>
      <c r="H9433" s="22"/>
      <c r="I9433" s="22"/>
      <c r="J9433" s="22"/>
      <c r="K9433" s="22"/>
      <c r="L9433" s="66"/>
      <c r="M9433" s="67"/>
      <c r="N9433" s="22"/>
      <c r="O9433" s="22"/>
      <c r="P9433" s="25"/>
      <c r="Q9433" s="26"/>
    </row>
    <row r="9434" spans="1:17" x14ac:dyDescent="0.25">
      <c r="A9434" s="20"/>
      <c r="B9434" s="21"/>
      <c r="C9434" s="22"/>
      <c r="D9434" s="23"/>
      <c r="E9434" s="22"/>
      <c r="F9434" s="23"/>
      <c r="G9434" s="24"/>
      <c r="H9434" s="22"/>
      <c r="I9434" s="22"/>
      <c r="J9434" s="22"/>
      <c r="K9434" s="22"/>
      <c r="L9434" s="66"/>
      <c r="M9434" s="67"/>
      <c r="N9434" s="22"/>
      <c r="O9434" s="22"/>
      <c r="P9434" s="25"/>
      <c r="Q9434" s="26"/>
    </row>
    <row r="9435" spans="1:17" x14ac:dyDescent="0.25">
      <c r="A9435" s="20"/>
      <c r="B9435" s="21"/>
      <c r="C9435" s="22"/>
      <c r="D9435" s="23"/>
      <c r="E9435" s="22"/>
      <c r="F9435" s="23"/>
      <c r="G9435" s="24"/>
      <c r="H9435" s="22"/>
      <c r="I9435" s="22"/>
      <c r="J9435" s="22"/>
      <c r="K9435" s="22"/>
      <c r="L9435" s="66"/>
      <c r="M9435" s="67"/>
      <c r="N9435" s="22"/>
      <c r="O9435" s="22"/>
      <c r="P9435" s="25"/>
      <c r="Q9435" s="26"/>
    </row>
    <row r="9436" spans="1:17" x14ac:dyDescent="0.25">
      <c r="A9436" s="20"/>
      <c r="B9436" s="21"/>
      <c r="C9436" s="22"/>
      <c r="D9436" s="23"/>
      <c r="E9436" s="22"/>
      <c r="F9436" s="23"/>
      <c r="G9436" s="24"/>
      <c r="H9436" s="22"/>
      <c r="I9436" s="22"/>
      <c r="J9436" s="22"/>
      <c r="K9436" s="22"/>
      <c r="L9436" s="66"/>
      <c r="M9436" s="67"/>
      <c r="N9436" s="22"/>
      <c r="O9436" s="22"/>
      <c r="P9436" s="25"/>
      <c r="Q9436" s="26"/>
    </row>
    <row r="9437" spans="1:17" x14ac:dyDescent="0.25">
      <c r="A9437" s="20"/>
      <c r="B9437" s="21"/>
      <c r="C9437" s="22"/>
      <c r="D9437" s="23"/>
      <c r="E9437" s="22"/>
      <c r="F9437" s="23"/>
      <c r="G9437" s="24"/>
      <c r="H9437" s="22"/>
      <c r="I9437" s="22"/>
      <c r="J9437" s="22"/>
      <c r="K9437" s="22"/>
      <c r="L9437" s="66"/>
      <c r="M9437" s="67"/>
      <c r="N9437" s="22"/>
      <c r="O9437" s="22"/>
      <c r="P9437" s="25"/>
      <c r="Q9437" s="26"/>
    </row>
    <row r="9438" spans="1:17" x14ac:dyDescent="0.25">
      <c r="A9438" s="20"/>
      <c r="B9438" s="21"/>
      <c r="C9438" s="22"/>
      <c r="D9438" s="23"/>
      <c r="E9438" s="22"/>
      <c r="F9438" s="23"/>
      <c r="G9438" s="24"/>
      <c r="H9438" s="22"/>
      <c r="I9438" s="22"/>
      <c r="J9438" s="22"/>
      <c r="K9438" s="22"/>
      <c r="L9438" s="66"/>
      <c r="M9438" s="67"/>
      <c r="N9438" s="22"/>
      <c r="O9438" s="22"/>
      <c r="P9438" s="25"/>
      <c r="Q9438" s="26"/>
    </row>
    <row r="9439" spans="1:17" x14ac:dyDescent="0.25">
      <c r="A9439" s="20"/>
      <c r="B9439" s="21"/>
      <c r="C9439" s="22"/>
      <c r="D9439" s="23"/>
      <c r="E9439" s="22"/>
      <c r="F9439" s="23"/>
      <c r="G9439" s="24"/>
      <c r="H9439" s="22"/>
      <c r="I9439" s="22"/>
      <c r="J9439" s="22"/>
      <c r="K9439" s="22"/>
      <c r="L9439" s="66"/>
      <c r="M9439" s="67"/>
      <c r="N9439" s="22"/>
      <c r="O9439" s="22"/>
      <c r="P9439" s="25"/>
      <c r="Q9439" s="26"/>
    </row>
    <row r="9440" spans="1:17" x14ac:dyDescent="0.25">
      <c r="A9440" s="20"/>
      <c r="B9440" s="21"/>
      <c r="C9440" s="22"/>
      <c r="D9440" s="23"/>
      <c r="E9440" s="22"/>
      <c r="F9440" s="23"/>
      <c r="G9440" s="24"/>
      <c r="H9440" s="22"/>
      <c r="I9440" s="22"/>
      <c r="J9440" s="22"/>
      <c r="K9440" s="22"/>
      <c r="L9440" s="66"/>
      <c r="M9440" s="67"/>
      <c r="N9440" s="22"/>
      <c r="O9440" s="22"/>
      <c r="P9440" s="25"/>
      <c r="Q9440" s="26"/>
    </row>
    <row r="9441" spans="1:17" x14ac:dyDescent="0.25">
      <c r="A9441" s="20"/>
      <c r="B9441" s="21"/>
      <c r="C9441" s="22"/>
      <c r="D9441" s="23"/>
      <c r="E9441" s="22"/>
      <c r="F9441" s="23"/>
      <c r="G9441" s="24"/>
      <c r="H9441" s="22"/>
      <c r="I9441" s="22"/>
      <c r="J9441" s="22"/>
      <c r="K9441" s="22"/>
      <c r="L9441" s="66"/>
      <c r="M9441" s="67"/>
      <c r="N9441" s="22"/>
      <c r="O9441" s="22"/>
      <c r="P9441" s="25"/>
      <c r="Q9441" s="26"/>
    </row>
    <row r="9442" spans="1:17" x14ac:dyDescent="0.25">
      <c r="A9442" s="20"/>
      <c r="B9442" s="21"/>
      <c r="C9442" s="22"/>
      <c r="D9442" s="23"/>
      <c r="E9442" s="22"/>
      <c r="F9442" s="23"/>
      <c r="G9442" s="24"/>
      <c r="H9442" s="22"/>
      <c r="I9442" s="22"/>
      <c r="J9442" s="22"/>
      <c r="K9442" s="22"/>
      <c r="L9442" s="66"/>
      <c r="M9442" s="67"/>
      <c r="N9442" s="22"/>
      <c r="O9442" s="22"/>
      <c r="P9442" s="25"/>
      <c r="Q9442" s="26"/>
    </row>
    <row r="9443" spans="1:17" x14ac:dyDescent="0.25">
      <c r="A9443" s="20"/>
      <c r="B9443" s="21"/>
      <c r="C9443" s="22"/>
      <c r="D9443" s="23"/>
      <c r="E9443" s="22"/>
      <c r="F9443" s="23"/>
      <c r="G9443" s="24"/>
      <c r="H9443" s="22"/>
      <c r="I9443" s="22"/>
      <c r="J9443" s="22"/>
      <c r="K9443" s="22"/>
      <c r="L9443" s="66"/>
      <c r="M9443" s="67"/>
      <c r="N9443" s="22"/>
      <c r="O9443" s="22"/>
      <c r="P9443" s="25"/>
      <c r="Q9443" s="26"/>
    </row>
    <row r="9444" spans="1:17" x14ac:dyDescent="0.25">
      <c r="A9444" s="20"/>
      <c r="B9444" s="21"/>
      <c r="C9444" s="22"/>
      <c r="D9444" s="23"/>
      <c r="E9444" s="22"/>
      <c r="F9444" s="23"/>
      <c r="G9444" s="24"/>
      <c r="H9444" s="22"/>
      <c r="I9444" s="22"/>
      <c r="J9444" s="22"/>
      <c r="K9444" s="22"/>
      <c r="L9444" s="66"/>
      <c r="M9444" s="67"/>
      <c r="N9444" s="22"/>
      <c r="O9444" s="22"/>
      <c r="P9444" s="25"/>
      <c r="Q9444" s="26"/>
    </row>
    <row r="9445" spans="1:17" x14ac:dyDescent="0.25">
      <c r="A9445" s="20"/>
      <c r="B9445" s="21"/>
      <c r="C9445" s="22"/>
      <c r="D9445" s="23"/>
      <c r="E9445" s="22"/>
      <c r="F9445" s="23"/>
      <c r="G9445" s="24"/>
      <c r="H9445" s="22"/>
      <c r="I9445" s="22"/>
      <c r="J9445" s="22"/>
      <c r="K9445" s="22"/>
      <c r="L9445" s="66"/>
      <c r="M9445" s="67"/>
      <c r="N9445" s="22"/>
      <c r="O9445" s="22"/>
      <c r="P9445" s="25"/>
      <c r="Q9445" s="26"/>
    </row>
    <row r="9446" spans="1:17" x14ac:dyDescent="0.25">
      <c r="A9446" s="20"/>
      <c r="B9446" s="21"/>
      <c r="C9446" s="22"/>
      <c r="D9446" s="23"/>
      <c r="E9446" s="22"/>
      <c r="F9446" s="23"/>
      <c r="G9446" s="24"/>
      <c r="H9446" s="22"/>
      <c r="I9446" s="22"/>
      <c r="J9446" s="22"/>
      <c r="K9446" s="22"/>
      <c r="L9446" s="66"/>
      <c r="M9446" s="67"/>
      <c r="N9446" s="22"/>
      <c r="O9446" s="22"/>
      <c r="P9446" s="25"/>
      <c r="Q9446" s="26"/>
    </row>
    <row r="9447" spans="1:17" x14ac:dyDescent="0.25">
      <c r="A9447" s="20"/>
      <c r="B9447" s="21"/>
      <c r="C9447" s="22"/>
      <c r="D9447" s="23"/>
      <c r="E9447" s="22"/>
      <c r="F9447" s="23"/>
      <c r="G9447" s="24"/>
      <c r="H9447" s="22"/>
      <c r="I9447" s="22"/>
      <c r="J9447" s="22"/>
      <c r="K9447" s="22"/>
      <c r="L9447" s="66"/>
      <c r="M9447" s="67"/>
      <c r="N9447" s="22"/>
      <c r="O9447" s="22"/>
      <c r="P9447" s="25"/>
      <c r="Q9447" s="26"/>
    </row>
    <row r="9448" spans="1:17" x14ac:dyDescent="0.25">
      <c r="A9448" s="20"/>
      <c r="B9448" s="21"/>
      <c r="C9448" s="22"/>
      <c r="D9448" s="23"/>
      <c r="E9448" s="22"/>
      <c r="F9448" s="23"/>
      <c r="G9448" s="24"/>
      <c r="H9448" s="22"/>
      <c r="I9448" s="22"/>
      <c r="J9448" s="22"/>
      <c r="K9448" s="22"/>
      <c r="L9448" s="66"/>
      <c r="M9448" s="67"/>
      <c r="N9448" s="22"/>
      <c r="O9448" s="22"/>
      <c r="P9448" s="25"/>
      <c r="Q9448" s="26"/>
    </row>
    <row r="9449" spans="1:17" x14ac:dyDescent="0.25">
      <c r="A9449" s="20"/>
      <c r="B9449" s="21"/>
      <c r="C9449" s="22"/>
      <c r="D9449" s="23"/>
      <c r="E9449" s="22"/>
      <c r="F9449" s="23"/>
      <c r="G9449" s="24"/>
      <c r="H9449" s="22"/>
      <c r="I9449" s="22"/>
      <c r="J9449" s="22"/>
      <c r="K9449" s="22"/>
      <c r="L9449" s="66"/>
      <c r="M9449" s="67"/>
      <c r="N9449" s="22"/>
      <c r="O9449" s="22"/>
      <c r="P9449" s="25"/>
      <c r="Q9449" s="26"/>
    </row>
    <row r="9450" spans="1:17" x14ac:dyDescent="0.25">
      <c r="A9450" s="20"/>
      <c r="B9450" s="21"/>
      <c r="C9450" s="22"/>
      <c r="D9450" s="23"/>
      <c r="E9450" s="22"/>
      <c r="F9450" s="23"/>
      <c r="G9450" s="24"/>
      <c r="H9450" s="22"/>
      <c r="I9450" s="22"/>
      <c r="J9450" s="22"/>
      <c r="K9450" s="22"/>
      <c r="L9450" s="66"/>
      <c r="M9450" s="67"/>
      <c r="N9450" s="22"/>
      <c r="O9450" s="22"/>
      <c r="P9450" s="25"/>
      <c r="Q9450" s="26"/>
    </row>
    <row r="9451" spans="1:17" x14ac:dyDescent="0.25">
      <c r="A9451" s="20"/>
      <c r="B9451" s="21"/>
      <c r="C9451" s="22"/>
      <c r="D9451" s="23"/>
      <c r="E9451" s="22"/>
      <c r="F9451" s="23"/>
      <c r="G9451" s="24"/>
      <c r="H9451" s="22"/>
      <c r="I9451" s="22"/>
      <c r="J9451" s="22"/>
      <c r="K9451" s="22"/>
      <c r="L9451" s="66"/>
      <c r="M9451" s="67"/>
      <c r="N9451" s="22"/>
      <c r="O9451" s="22"/>
      <c r="P9451" s="25"/>
      <c r="Q9451" s="26"/>
    </row>
    <row r="9452" spans="1:17" x14ac:dyDescent="0.25">
      <c r="A9452" s="20"/>
      <c r="B9452" s="21"/>
      <c r="C9452" s="22"/>
      <c r="D9452" s="23"/>
      <c r="E9452" s="22"/>
      <c r="F9452" s="23"/>
      <c r="G9452" s="24"/>
      <c r="H9452" s="22"/>
      <c r="I9452" s="22"/>
      <c r="J9452" s="22"/>
      <c r="K9452" s="22"/>
      <c r="L9452" s="66"/>
      <c r="M9452" s="67"/>
      <c r="N9452" s="22"/>
      <c r="O9452" s="22"/>
      <c r="P9452" s="25"/>
      <c r="Q9452" s="26"/>
    </row>
    <row r="9453" spans="1:17" x14ac:dyDescent="0.25">
      <c r="A9453" s="20"/>
      <c r="B9453" s="21"/>
      <c r="C9453" s="22"/>
      <c r="D9453" s="23"/>
      <c r="E9453" s="22"/>
      <c r="F9453" s="23"/>
      <c r="G9453" s="24"/>
      <c r="H9453" s="22"/>
      <c r="I9453" s="22"/>
      <c r="J9453" s="22"/>
      <c r="K9453" s="22"/>
      <c r="L9453" s="66"/>
      <c r="M9453" s="67"/>
      <c r="N9453" s="22"/>
      <c r="O9453" s="22"/>
      <c r="P9453" s="25"/>
      <c r="Q9453" s="26"/>
    </row>
    <row r="9454" spans="1:17" x14ac:dyDescent="0.25">
      <c r="A9454" s="20"/>
      <c r="B9454" s="21"/>
      <c r="C9454" s="22"/>
      <c r="D9454" s="23"/>
      <c r="E9454" s="22"/>
      <c r="F9454" s="23"/>
      <c r="G9454" s="24"/>
      <c r="H9454" s="22"/>
      <c r="I9454" s="22"/>
      <c r="J9454" s="22"/>
      <c r="K9454" s="22"/>
      <c r="L9454" s="66"/>
      <c r="M9454" s="67"/>
      <c r="N9454" s="22"/>
      <c r="O9454" s="22"/>
      <c r="P9454" s="25"/>
      <c r="Q9454" s="26"/>
    </row>
    <row r="9455" spans="1:17" x14ac:dyDescent="0.25">
      <c r="A9455" s="20"/>
      <c r="B9455" s="21"/>
      <c r="C9455" s="22"/>
      <c r="D9455" s="23"/>
      <c r="E9455" s="22"/>
      <c r="F9455" s="23"/>
      <c r="G9455" s="24"/>
      <c r="H9455" s="22"/>
      <c r="I9455" s="22"/>
      <c r="J9455" s="22"/>
      <c r="K9455" s="22"/>
      <c r="L9455" s="66"/>
      <c r="M9455" s="67"/>
      <c r="N9455" s="22"/>
      <c r="O9455" s="22"/>
      <c r="P9455" s="25"/>
      <c r="Q9455" s="26"/>
    </row>
    <row r="9456" spans="1:17" x14ac:dyDescent="0.25">
      <c r="A9456" s="20"/>
      <c r="B9456" s="21"/>
      <c r="C9456" s="22"/>
      <c r="D9456" s="23"/>
      <c r="E9456" s="22"/>
      <c r="F9456" s="23"/>
      <c r="G9456" s="24"/>
      <c r="H9456" s="22"/>
      <c r="I9456" s="22"/>
      <c r="J9456" s="22"/>
      <c r="K9456" s="22"/>
      <c r="L9456" s="66"/>
      <c r="M9456" s="67"/>
      <c r="N9456" s="22"/>
      <c r="O9456" s="22"/>
      <c r="P9456" s="25"/>
      <c r="Q9456" s="26"/>
    </row>
    <row r="9457" spans="1:17" x14ac:dyDescent="0.25">
      <c r="A9457" s="20"/>
      <c r="B9457" s="21"/>
      <c r="C9457" s="22"/>
      <c r="D9457" s="23"/>
      <c r="E9457" s="22"/>
      <c r="F9457" s="23"/>
      <c r="G9457" s="24"/>
      <c r="H9457" s="22"/>
      <c r="I9457" s="22"/>
      <c r="J9457" s="22"/>
      <c r="K9457" s="22"/>
      <c r="L9457" s="66"/>
      <c r="M9457" s="67"/>
      <c r="N9457" s="22"/>
      <c r="O9457" s="22"/>
      <c r="P9457" s="25"/>
      <c r="Q9457" s="26"/>
    </row>
    <row r="9458" spans="1:17" x14ac:dyDescent="0.25">
      <c r="A9458" s="20"/>
      <c r="B9458" s="21"/>
      <c r="C9458" s="22"/>
      <c r="D9458" s="23"/>
      <c r="E9458" s="22"/>
      <c r="F9458" s="23"/>
      <c r="G9458" s="24"/>
      <c r="H9458" s="22"/>
      <c r="I9458" s="22"/>
      <c r="J9458" s="22"/>
      <c r="K9458" s="22"/>
      <c r="L9458" s="66"/>
      <c r="M9458" s="67"/>
      <c r="N9458" s="22"/>
      <c r="O9458" s="22"/>
      <c r="P9458" s="25"/>
      <c r="Q9458" s="26"/>
    </row>
    <row r="9459" spans="1:17" x14ac:dyDescent="0.25">
      <c r="A9459" s="20"/>
      <c r="B9459" s="21"/>
      <c r="C9459" s="22"/>
      <c r="D9459" s="23"/>
      <c r="E9459" s="22"/>
      <c r="F9459" s="23"/>
      <c r="G9459" s="24"/>
      <c r="H9459" s="22"/>
      <c r="I9459" s="22"/>
      <c r="J9459" s="22"/>
      <c r="K9459" s="22"/>
      <c r="L9459" s="66"/>
      <c r="M9459" s="67"/>
      <c r="N9459" s="22"/>
      <c r="O9459" s="22"/>
      <c r="P9459" s="25"/>
      <c r="Q9459" s="26"/>
    </row>
    <row r="9460" spans="1:17" x14ac:dyDescent="0.25">
      <c r="A9460" s="20"/>
      <c r="B9460" s="21"/>
      <c r="C9460" s="22"/>
      <c r="D9460" s="23"/>
      <c r="E9460" s="22"/>
      <c r="F9460" s="23"/>
      <c r="G9460" s="24"/>
      <c r="H9460" s="22"/>
      <c r="I9460" s="22"/>
      <c r="J9460" s="22"/>
      <c r="K9460" s="22"/>
      <c r="L9460" s="66"/>
      <c r="M9460" s="67"/>
      <c r="N9460" s="22"/>
      <c r="O9460" s="22"/>
      <c r="P9460" s="25"/>
      <c r="Q9460" s="26"/>
    </row>
    <row r="9461" spans="1:17" x14ac:dyDescent="0.25">
      <c r="A9461" s="20"/>
      <c r="B9461" s="21"/>
      <c r="C9461" s="22"/>
      <c r="D9461" s="23"/>
      <c r="E9461" s="22"/>
      <c r="F9461" s="23"/>
      <c r="G9461" s="24"/>
      <c r="H9461" s="22"/>
      <c r="I9461" s="22"/>
      <c r="J9461" s="22"/>
      <c r="K9461" s="22"/>
      <c r="L9461" s="66"/>
      <c r="M9461" s="67"/>
      <c r="N9461" s="22"/>
      <c r="O9461" s="22"/>
      <c r="P9461" s="25"/>
      <c r="Q9461" s="26"/>
    </row>
    <row r="9462" spans="1:17" x14ac:dyDescent="0.25">
      <c r="A9462" s="20"/>
      <c r="B9462" s="21"/>
      <c r="C9462" s="22"/>
      <c r="D9462" s="23"/>
      <c r="E9462" s="22"/>
      <c r="F9462" s="23"/>
      <c r="G9462" s="24"/>
      <c r="H9462" s="22"/>
      <c r="I9462" s="22"/>
      <c r="J9462" s="22"/>
      <c r="K9462" s="22"/>
      <c r="L9462" s="66"/>
      <c r="M9462" s="67"/>
      <c r="N9462" s="22"/>
      <c r="O9462" s="22"/>
      <c r="P9462" s="25"/>
      <c r="Q9462" s="26"/>
    </row>
    <row r="9463" spans="1:17" x14ac:dyDescent="0.25">
      <c r="A9463" s="20"/>
      <c r="B9463" s="21"/>
      <c r="C9463" s="22"/>
      <c r="D9463" s="23"/>
      <c r="E9463" s="22"/>
      <c r="F9463" s="23"/>
      <c r="G9463" s="24"/>
      <c r="H9463" s="22"/>
      <c r="I9463" s="22"/>
      <c r="J9463" s="22"/>
      <c r="K9463" s="22"/>
      <c r="L9463" s="66"/>
      <c r="M9463" s="67"/>
      <c r="N9463" s="22"/>
      <c r="O9463" s="22"/>
      <c r="P9463" s="25"/>
      <c r="Q9463" s="26"/>
    </row>
    <row r="9464" spans="1:17" x14ac:dyDescent="0.25">
      <c r="A9464" s="20"/>
      <c r="B9464" s="21"/>
      <c r="C9464" s="22"/>
      <c r="D9464" s="23"/>
      <c r="E9464" s="22"/>
      <c r="F9464" s="23"/>
      <c r="G9464" s="24"/>
      <c r="H9464" s="22"/>
      <c r="I9464" s="22"/>
      <c r="J9464" s="22"/>
      <c r="K9464" s="22"/>
      <c r="L9464" s="66"/>
      <c r="M9464" s="67"/>
      <c r="N9464" s="22"/>
      <c r="O9464" s="22"/>
      <c r="P9464" s="25"/>
      <c r="Q9464" s="26"/>
    </row>
    <row r="9465" spans="1:17" x14ac:dyDescent="0.25">
      <c r="A9465" s="20"/>
      <c r="B9465" s="21"/>
      <c r="C9465" s="22"/>
      <c r="D9465" s="23"/>
      <c r="E9465" s="22"/>
      <c r="F9465" s="23"/>
      <c r="G9465" s="24"/>
      <c r="H9465" s="22"/>
      <c r="I9465" s="22"/>
      <c r="J9465" s="22"/>
      <c r="K9465" s="22"/>
      <c r="L9465" s="66"/>
      <c r="M9465" s="67"/>
      <c r="N9465" s="22"/>
      <c r="O9465" s="22"/>
      <c r="P9465" s="25"/>
      <c r="Q9465" s="26"/>
    </row>
    <row r="9466" spans="1:17" x14ac:dyDescent="0.25">
      <c r="A9466" s="20"/>
      <c r="B9466" s="21"/>
      <c r="C9466" s="22"/>
      <c r="D9466" s="23"/>
      <c r="E9466" s="22"/>
      <c r="F9466" s="23"/>
      <c r="G9466" s="24"/>
      <c r="H9466" s="22"/>
      <c r="I9466" s="22"/>
      <c r="J9466" s="22"/>
      <c r="K9466" s="22"/>
      <c r="L9466" s="66"/>
      <c r="M9466" s="67"/>
      <c r="N9466" s="22"/>
      <c r="O9466" s="22"/>
      <c r="P9466" s="25"/>
      <c r="Q9466" s="26"/>
    </row>
    <row r="9467" spans="1:17" x14ac:dyDescent="0.25">
      <c r="A9467" s="20"/>
      <c r="B9467" s="21"/>
      <c r="C9467" s="22"/>
      <c r="D9467" s="23"/>
      <c r="E9467" s="22"/>
      <c r="F9467" s="23"/>
      <c r="G9467" s="24"/>
      <c r="H9467" s="22"/>
      <c r="I9467" s="22"/>
      <c r="J9467" s="22"/>
      <c r="K9467" s="22"/>
      <c r="L9467" s="66"/>
      <c r="M9467" s="67"/>
      <c r="N9467" s="22"/>
      <c r="O9467" s="22"/>
      <c r="P9467" s="25"/>
      <c r="Q9467" s="26"/>
    </row>
    <row r="9468" spans="1:17" x14ac:dyDescent="0.25">
      <c r="A9468" s="20"/>
      <c r="B9468" s="21"/>
      <c r="C9468" s="22"/>
      <c r="D9468" s="23"/>
      <c r="E9468" s="22"/>
      <c r="F9468" s="23"/>
      <c r="G9468" s="24"/>
      <c r="H9468" s="22"/>
      <c r="I9468" s="22"/>
      <c r="J9468" s="22"/>
      <c r="K9468" s="22"/>
      <c r="L9468" s="66"/>
      <c r="M9468" s="67"/>
      <c r="N9468" s="22"/>
      <c r="O9468" s="22"/>
      <c r="P9468" s="25"/>
      <c r="Q9468" s="26"/>
    </row>
    <row r="9469" spans="1:17" x14ac:dyDescent="0.25">
      <c r="A9469" s="20"/>
      <c r="B9469" s="21"/>
      <c r="C9469" s="22"/>
      <c r="D9469" s="23"/>
      <c r="E9469" s="22"/>
      <c r="F9469" s="23"/>
      <c r="G9469" s="24"/>
      <c r="H9469" s="22"/>
      <c r="I9469" s="22"/>
      <c r="J9469" s="22"/>
      <c r="K9469" s="22"/>
      <c r="L9469" s="66"/>
      <c r="M9469" s="67"/>
      <c r="N9469" s="22"/>
      <c r="O9469" s="22"/>
      <c r="P9469" s="25"/>
      <c r="Q9469" s="26"/>
    </row>
    <row r="9470" spans="1:17" x14ac:dyDescent="0.25">
      <c r="A9470" s="20"/>
      <c r="B9470" s="21"/>
      <c r="C9470" s="22"/>
      <c r="D9470" s="23"/>
      <c r="E9470" s="22"/>
      <c r="F9470" s="23"/>
      <c r="G9470" s="24"/>
      <c r="H9470" s="22"/>
      <c r="I9470" s="22"/>
      <c r="J9470" s="22"/>
      <c r="K9470" s="22"/>
      <c r="L9470" s="66"/>
      <c r="M9470" s="67"/>
      <c r="N9470" s="22"/>
      <c r="O9470" s="22"/>
      <c r="P9470" s="25"/>
      <c r="Q9470" s="26"/>
    </row>
    <row r="9471" spans="1:17" x14ac:dyDescent="0.25">
      <c r="A9471" s="20"/>
      <c r="B9471" s="21"/>
      <c r="C9471" s="22"/>
      <c r="D9471" s="23"/>
      <c r="E9471" s="22"/>
      <c r="F9471" s="23"/>
      <c r="G9471" s="24"/>
      <c r="H9471" s="22"/>
      <c r="I9471" s="22"/>
      <c r="J9471" s="22"/>
      <c r="K9471" s="22"/>
      <c r="L9471" s="66"/>
      <c r="M9471" s="67"/>
      <c r="N9471" s="22"/>
      <c r="O9471" s="22"/>
      <c r="P9471" s="25"/>
      <c r="Q9471" s="26"/>
    </row>
    <row r="9472" spans="1:17" x14ac:dyDescent="0.25">
      <c r="A9472" s="20"/>
      <c r="B9472" s="21"/>
      <c r="C9472" s="22"/>
      <c r="D9472" s="23"/>
      <c r="E9472" s="22"/>
      <c r="F9472" s="23"/>
      <c r="G9472" s="24"/>
      <c r="H9472" s="22"/>
      <c r="I9472" s="22"/>
      <c r="J9472" s="22"/>
      <c r="K9472" s="22"/>
      <c r="L9472" s="66"/>
      <c r="M9472" s="67"/>
      <c r="N9472" s="22"/>
      <c r="O9472" s="22"/>
      <c r="P9472" s="25"/>
      <c r="Q9472" s="26"/>
    </row>
    <row r="9473" spans="1:17" x14ac:dyDescent="0.25">
      <c r="A9473" s="20"/>
      <c r="B9473" s="21"/>
      <c r="C9473" s="22"/>
      <c r="D9473" s="23"/>
      <c r="E9473" s="22"/>
      <c r="F9473" s="23"/>
      <c r="G9473" s="24"/>
      <c r="H9473" s="22"/>
      <c r="I9473" s="22"/>
      <c r="J9473" s="22"/>
      <c r="K9473" s="22"/>
      <c r="L9473" s="66"/>
      <c r="M9473" s="67"/>
      <c r="N9473" s="22"/>
      <c r="O9473" s="22"/>
      <c r="P9473" s="25"/>
      <c r="Q9473" s="26"/>
    </row>
    <row r="9474" spans="1:17" x14ac:dyDescent="0.25">
      <c r="A9474" s="20"/>
      <c r="B9474" s="21"/>
      <c r="C9474" s="22"/>
      <c r="D9474" s="23"/>
      <c r="E9474" s="22"/>
      <c r="F9474" s="23"/>
      <c r="G9474" s="24"/>
      <c r="H9474" s="22"/>
      <c r="I9474" s="22"/>
      <c r="J9474" s="22"/>
      <c r="K9474" s="22"/>
      <c r="L9474" s="66"/>
      <c r="M9474" s="67"/>
      <c r="N9474" s="22"/>
      <c r="O9474" s="22"/>
      <c r="P9474" s="25"/>
      <c r="Q9474" s="26"/>
    </row>
    <row r="9475" spans="1:17" x14ac:dyDescent="0.25">
      <c r="A9475" s="20"/>
      <c r="B9475" s="21"/>
      <c r="C9475" s="22"/>
      <c r="D9475" s="23"/>
      <c r="E9475" s="22"/>
      <c r="F9475" s="23"/>
      <c r="G9475" s="24"/>
      <c r="H9475" s="22"/>
      <c r="I9475" s="22"/>
      <c r="J9475" s="22"/>
      <c r="K9475" s="22"/>
      <c r="L9475" s="66"/>
      <c r="M9475" s="67"/>
      <c r="N9475" s="22"/>
      <c r="O9475" s="22"/>
      <c r="P9475" s="25"/>
      <c r="Q9475" s="26"/>
    </row>
    <row r="9476" spans="1:17" x14ac:dyDescent="0.25">
      <c r="A9476" s="20"/>
      <c r="B9476" s="21"/>
      <c r="C9476" s="22"/>
      <c r="D9476" s="23"/>
      <c r="E9476" s="22"/>
      <c r="F9476" s="23"/>
      <c r="G9476" s="24"/>
      <c r="H9476" s="22"/>
      <c r="I9476" s="22"/>
      <c r="J9476" s="22"/>
      <c r="K9476" s="22"/>
      <c r="L9476" s="66"/>
      <c r="M9476" s="67"/>
      <c r="N9476" s="22"/>
      <c r="O9476" s="22"/>
      <c r="P9476" s="25"/>
      <c r="Q9476" s="26"/>
    </row>
    <row r="9477" spans="1:17" x14ac:dyDescent="0.25">
      <c r="A9477" s="20"/>
      <c r="B9477" s="21"/>
      <c r="C9477" s="22"/>
      <c r="D9477" s="23"/>
      <c r="E9477" s="22"/>
      <c r="F9477" s="23"/>
      <c r="G9477" s="24"/>
      <c r="H9477" s="22"/>
      <c r="I9477" s="22"/>
      <c r="J9477" s="22"/>
      <c r="K9477" s="22"/>
      <c r="L9477" s="66"/>
      <c r="M9477" s="67"/>
      <c r="N9477" s="22"/>
      <c r="O9477" s="22"/>
      <c r="P9477" s="25"/>
      <c r="Q9477" s="26"/>
    </row>
    <row r="9478" spans="1:17" x14ac:dyDescent="0.25">
      <c r="A9478" s="20"/>
      <c r="B9478" s="21"/>
      <c r="C9478" s="22"/>
      <c r="D9478" s="23"/>
      <c r="E9478" s="22"/>
      <c r="F9478" s="23"/>
      <c r="G9478" s="24"/>
      <c r="H9478" s="22"/>
      <c r="I9478" s="22"/>
      <c r="J9478" s="22"/>
      <c r="K9478" s="22"/>
      <c r="L9478" s="66"/>
      <c r="M9478" s="67"/>
      <c r="N9478" s="22"/>
      <c r="O9478" s="22"/>
      <c r="P9478" s="25"/>
      <c r="Q9478" s="26"/>
    </row>
    <row r="9479" spans="1:17" x14ac:dyDescent="0.25">
      <c r="A9479" s="20"/>
      <c r="B9479" s="21"/>
      <c r="C9479" s="22"/>
      <c r="D9479" s="23"/>
      <c r="E9479" s="22"/>
      <c r="F9479" s="23"/>
      <c r="G9479" s="24"/>
      <c r="H9479" s="22"/>
      <c r="I9479" s="22"/>
      <c r="J9479" s="22"/>
      <c r="K9479" s="22"/>
      <c r="L9479" s="66"/>
      <c r="M9479" s="67"/>
      <c r="N9479" s="22"/>
      <c r="O9479" s="22"/>
      <c r="P9479" s="25"/>
      <c r="Q9479" s="26"/>
    </row>
    <row r="9480" spans="1:17" x14ac:dyDescent="0.25">
      <c r="A9480" s="20"/>
      <c r="B9480" s="21"/>
      <c r="C9480" s="22"/>
      <c r="D9480" s="23"/>
      <c r="E9480" s="22"/>
      <c r="F9480" s="23"/>
      <c r="G9480" s="24"/>
      <c r="H9480" s="22"/>
      <c r="I9480" s="22"/>
      <c r="J9480" s="22"/>
      <c r="K9480" s="22"/>
      <c r="L9480" s="66"/>
      <c r="M9480" s="67"/>
      <c r="N9480" s="22"/>
      <c r="O9480" s="22"/>
      <c r="P9480" s="25"/>
      <c r="Q9480" s="26"/>
    </row>
    <row r="9481" spans="1:17" x14ac:dyDescent="0.25">
      <c r="A9481" s="20"/>
      <c r="B9481" s="21"/>
      <c r="C9481" s="22"/>
      <c r="D9481" s="23"/>
      <c r="E9481" s="22"/>
      <c r="F9481" s="23"/>
      <c r="G9481" s="24"/>
      <c r="H9481" s="22"/>
      <c r="I9481" s="22"/>
      <c r="J9481" s="22"/>
      <c r="K9481" s="22"/>
      <c r="L9481" s="66"/>
      <c r="M9481" s="67"/>
      <c r="N9481" s="22"/>
      <c r="O9481" s="22"/>
      <c r="P9481" s="25"/>
      <c r="Q9481" s="26"/>
    </row>
    <row r="9482" spans="1:17" x14ac:dyDescent="0.25">
      <c r="A9482" s="20"/>
      <c r="B9482" s="21"/>
      <c r="C9482" s="22"/>
      <c r="D9482" s="23"/>
      <c r="E9482" s="22"/>
      <c r="F9482" s="23"/>
      <c r="G9482" s="24"/>
      <c r="H9482" s="22"/>
      <c r="I9482" s="22"/>
      <c r="J9482" s="22"/>
      <c r="K9482" s="22"/>
      <c r="L9482" s="66"/>
      <c r="M9482" s="67"/>
      <c r="N9482" s="22"/>
      <c r="O9482" s="22"/>
      <c r="P9482" s="25"/>
      <c r="Q9482" s="26"/>
    </row>
    <row r="9483" spans="1:17" x14ac:dyDescent="0.25">
      <c r="A9483" s="20"/>
      <c r="B9483" s="21"/>
      <c r="C9483" s="22"/>
      <c r="D9483" s="23"/>
      <c r="E9483" s="22"/>
      <c r="F9483" s="23"/>
      <c r="G9483" s="24"/>
      <c r="H9483" s="22"/>
      <c r="I9483" s="22"/>
      <c r="J9483" s="22"/>
      <c r="K9483" s="22"/>
      <c r="L9483" s="66"/>
      <c r="M9483" s="67"/>
      <c r="N9483" s="22"/>
      <c r="O9483" s="22"/>
      <c r="P9483" s="25"/>
      <c r="Q9483" s="26"/>
    </row>
    <row r="9484" spans="1:17" x14ac:dyDescent="0.25">
      <c r="A9484" s="20"/>
      <c r="B9484" s="21"/>
      <c r="C9484" s="22"/>
      <c r="D9484" s="23"/>
      <c r="E9484" s="22"/>
      <c r="F9484" s="23"/>
      <c r="G9484" s="24"/>
      <c r="H9484" s="22"/>
      <c r="I9484" s="22"/>
      <c r="J9484" s="22"/>
      <c r="K9484" s="22"/>
      <c r="L9484" s="66"/>
      <c r="M9484" s="67"/>
      <c r="N9484" s="22"/>
      <c r="O9484" s="22"/>
      <c r="P9484" s="25"/>
      <c r="Q9484" s="26"/>
    </row>
    <row r="9485" spans="1:17" x14ac:dyDescent="0.25">
      <c r="A9485" s="20"/>
      <c r="B9485" s="21"/>
      <c r="C9485" s="22"/>
      <c r="D9485" s="23"/>
      <c r="E9485" s="22"/>
      <c r="F9485" s="23"/>
      <c r="G9485" s="24"/>
      <c r="H9485" s="22"/>
      <c r="I9485" s="22"/>
      <c r="J9485" s="22"/>
      <c r="K9485" s="22"/>
      <c r="L9485" s="66"/>
      <c r="M9485" s="67"/>
      <c r="N9485" s="22"/>
      <c r="O9485" s="22"/>
      <c r="P9485" s="25"/>
      <c r="Q9485" s="26"/>
    </row>
    <row r="9486" spans="1:17" x14ac:dyDescent="0.25">
      <c r="A9486" s="20"/>
      <c r="B9486" s="21"/>
      <c r="C9486" s="22"/>
      <c r="D9486" s="23"/>
      <c r="E9486" s="22"/>
      <c r="F9486" s="23"/>
      <c r="G9486" s="24"/>
      <c r="H9486" s="22"/>
      <c r="I9486" s="22"/>
      <c r="J9486" s="22"/>
      <c r="K9486" s="22"/>
      <c r="L9486" s="66"/>
      <c r="M9486" s="67"/>
      <c r="N9486" s="22"/>
      <c r="O9486" s="22"/>
      <c r="P9486" s="25"/>
      <c r="Q9486" s="26"/>
    </row>
    <row r="9487" spans="1:17" x14ac:dyDescent="0.25">
      <c r="A9487" s="20"/>
      <c r="B9487" s="21"/>
      <c r="C9487" s="22"/>
      <c r="D9487" s="23"/>
      <c r="E9487" s="22"/>
      <c r="F9487" s="23"/>
      <c r="G9487" s="24"/>
      <c r="H9487" s="22"/>
      <c r="I9487" s="22"/>
      <c r="J9487" s="22"/>
      <c r="K9487" s="22"/>
      <c r="L9487" s="66"/>
      <c r="M9487" s="67"/>
      <c r="N9487" s="22"/>
      <c r="O9487" s="22"/>
      <c r="P9487" s="25"/>
      <c r="Q9487" s="26"/>
    </row>
    <row r="9488" spans="1:17" x14ac:dyDescent="0.25">
      <c r="A9488" s="20"/>
      <c r="B9488" s="21"/>
      <c r="C9488" s="22"/>
      <c r="D9488" s="23"/>
      <c r="E9488" s="22"/>
      <c r="F9488" s="23"/>
      <c r="G9488" s="24"/>
      <c r="H9488" s="22"/>
      <c r="I9488" s="22"/>
      <c r="J9488" s="22"/>
      <c r="K9488" s="22"/>
      <c r="L9488" s="66"/>
      <c r="M9488" s="67"/>
      <c r="N9488" s="22"/>
      <c r="O9488" s="22"/>
      <c r="P9488" s="25"/>
      <c r="Q9488" s="26"/>
    </row>
    <row r="9489" spans="1:17" x14ac:dyDescent="0.25">
      <c r="A9489" s="20"/>
      <c r="B9489" s="21"/>
      <c r="C9489" s="22"/>
      <c r="D9489" s="23"/>
      <c r="E9489" s="22"/>
      <c r="F9489" s="23"/>
      <c r="G9489" s="24"/>
      <c r="H9489" s="22"/>
      <c r="I9489" s="22"/>
      <c r="J9489" s="22"/>
      <c r="K9489" s="22"/>
      <c r="L9489" s="66"/>
      <c r="M9489" s="67"/>
      <c r="N9489" s="22"/>
      <c r="O9489" s="22"/>
      <c r="P9489" s="25"/>
      <c r="Q9489" s="26"/>
    </row>
    <row r="9490" spans="1:17" x14ac:dyDescent="0.25">
      <c r="A9490" s="20"/>
      <c r="B9490" s="21"/>
      <c r="C9490" s="22"/>
      <c r="D9490" s="23"/>
      <c r="E9490" s="22"/>
      <c r="F9490" s="23"/>
      <c r="G9490" s="24"/>
      <c r="H9490" s="22"/>
      <c r="I9490" s="22"/>
      <c r="J9490" s="22"/>
      <c r="K9490" s="22"/>
      <c r="L9490" s="66"/>
      <c r="M9490" s="67"/>
      <c r="N9490" s="22"/>
      <c r="O9490" s="22"/>
      <c r="P9490" s="25"/>
      <c r="Q9490" s="26"/>
    </row>
    <row r="9491" spans="1:17" x14ac:dyDescent="0.25">
      <c r="A9491" s="20"/>
      <c r="B9491" s="21"/>
      <c r="C9491" s="22"/>
      <c r="D9491" s="23"/>
      <c r="E9491" s="22"/>
      <c r="F9491" s="23"/>
      <c r="G9491" s="24"/>
      <c r="H9491" s="22"/>
      <c r="I9491" s="22"/>
      <c r="J9491" s="22"/>
      <c r="K9491" s="22"/>
      <c r="L9491" s="66"/>
      <c r="M9491" s="67"/>
      <c r="N9491" s="22"/>
      <c r="O9491" s="22"/>
      <c r="P9491" s="25"/>
      <c r="Q9491" s="26"/>
    </row>
    <row r="9492" spans="1:17" x14ac:dyDescent="0.25">
      <c r="A9492" s="20"/>
      <c r="B9492" s="21"/>
      <c r="C9492" s="22"/>
      <c r="D9492" s="23"/>
      <c r="E9492" s="22"/>
      <c r="F9492" s="23"/>
      <c r="G9492" s="24"/>
      <c r="H9492" s="22"/>
      <c r="I9492" s="22"/>
      <c r="J9492" s="22"/>
      <c r="K9492" s="22"/>
      <c r="L9492" s="66"/>
      <c r="M9492" s="67"/>
      <c r="N9492" s="22"/>
      <c r="O9492" s="22"/>
      <c r="P9492" s="25"/>
      <c r="Q9492" s="26"/>
    </row>
    <row r="9493" spans="1:17" x14ac:dyDescent="0.25">
      <c r="A9493" s="20"/>
      <c r="B9493" s="21"/>
      <c r="C9493" s="22"/>
      <c r="D9493" s="23"/>
      <c r="E9493" s="22"/>
      <c r="F9493" s="23"/>
      <c r="G9493" s="24"/>
      <c r="H9493" s="22"/>
      <c r="I9493" s="22"/>
      <c r="J9493" s="22"/>
      <c r="K9493" s="22"/>
      <c r="L9493" s="66"/>
      <c r="M9493" s="67"/>
      <c r="N9493" s="22"/>
      <c r="O9493" s="22"/>
      <c r="P9493" s="25"/>
      <c r="Q9493" s="26"/>
    </row>
    <row r="9494" spans="1:17" x14ac:dyDescent="0.25">
      <c r="A9494" s="20"/>
      <c r="B9494" s="21"/>
      <c r="C9494" s="22"/>
      <c r="D9494" s="23"/>
      <c r="E9494" s="22"/>
      <c r="F9494" s="23"/>
      <c r="G9494" s="24"/>
      <c r="H9494" s="22"/>
      <c r="I9494" s="22"/>
      <c r="J9494" s="22"/>
      <c r="K9494" s="22"/>
      <c r="L9494" s="66"/>
      <c r="M9494" s="67"/>
      <c r="N9494" s="22"/>
      <c r="O9494" s="22"/>
      <c r="P9494" s="25"/>
      <c r="Q9494" s="26"/>
    </row>
    <row r="9495" spans="1:17" x14ac:dyDescent="0.25">
      <c r="A9495" s="20"/>
      <c r="B9495" s="21"/>
      <c r="C9495" s="22"/>
      <c r="D9495" s="23"/>
      <c r="E9495" s="22"/>
      <c r="F9495" s="23"/>
      <c r="G9495" s="24"/>
      <c r="H9495" s="22"/>
      <c r="I9495" s="22"/>
      <c r="J9495" s="22"/>
      <c r="K9495" s="22"/>
      <c r="L9495" s="66"/>
      <c r="M9495" s="67"/>
      <c r="N9495" s="22"/>
      <c r="O9495" s="22"/>
      <c r="P9495" s="25"/>
      <c r="Q9495" s="26"/>
    </row>
    <row r="9496" spans="1:17" x14ac:dyDescent="0.25">
      <c r="A9496" s="20"/>
      <c r="B9496" s="21"/>
      <c r="C9496" s="22"/>
      <c r="D9496" s="23"/>
      <c r="E9496" s="22"/>
      <c r="F9496" s="23"/>
      <c r="G9496" s="24"/>
      <c r="H9496" s="22"/>
      <c r="I9496" s="22"/>
      <c r="J9496" s="22"/>
      <c r="K9496" s="22"/>
      <c r="L9496" s="66"/>
      <c r="M9496" s="67"/>
      <c r="N9496" s="22"/>
      <c r="O9496" s="22"/>
      <c r="P9496" s="25"/>
      <c r="Q9496" s="26"/>
    </row>
    <row r="9497" spans="1:17" x14ac:dyDescent="0.25">
      <c r="A9497" s="20"/>
      <c r="B9497" s="21"/>
      <c r="C9497" s="22"/>
      <c r="D9497" s="23"/>
      <c r="E9497" s="22"/>
      <c r="F9497" s="23"/>
      <c r="G9497" s="24"/>
      <c r="H9497" s="22"/>
      <c r="I9497" s="22"/>
      <c r="J9497" s="22"/>
      <c r="K9497" s="22"/>
      <c r="L9497" s="66"/>
      <c r="M9497" s="67"/>
      <c r="N9497" s="22"/>
      <c r="O9497" s="22"/>
      <c r="P9497" s="25"/>
      <c r="Q9497" s="26"/>
    </row>
    <row r="9498" spans="1:17" x14ac:dyDescent="0.25">
      <c r="A9498" s="20"/>
      <c r="B9498" s="21"/>
      <c r="C9498" s="22"/>
      <c r="D9498" s="23"/>
      <c r="E9498" s="22"/>
      <c r="F9498" s="23"/>
      <c r="G9498" s="24"/>
      <c r="H9498" s="22"/>
      <c r="I9498" s="22"/>
      <c r="J9498" s="22"/>
      <c r="K9498" s="22"/>
      <c r="L9498" s="66"/>
      <c r="M9498" s="67"/>
      <c r="N9498" s="22"/>
      <c r="O9498" s="22"/>
      <c r="P9498" s="25"/>
      <c r="Q9498" s="26"/>
    </row>
    <row r="9499" spans="1:17" x14ac:dyDescent="0.25">
      <c r="A9499" s="20"/>
      <c r="B9499" s="21"/>
      <c r="C9499" s="22"/>
      <c r="D9499" s="23"/>
      <c r="E9499" s="22"/>
      <c r="F9499" s="23"/>
      <c r="G9499" s="24"/>
      <c r="H9499" s="22"/>
      <c r="I9499" s="22"/>
      <c r="J9499" s="22"/>
      <c r="K9499" s="22"/>
      <c r="L9499" s="66"/>
      <c r="M9499" s="67"/>
      <c r="N9499" s="22"/>
      <c r="O9499" s="22"/>
      <c r="P9499" s="25"/>
      <c r="Q9499" s="26"/>
    </row>
    <row r="9500" spans="1:17" x14ac:dyDescent="0.25">
      <c r="A9500" s="20"/>
      <c r="B9500" s="21"/>
      <c r="C9500" s="22"/>
      <c r="D9500" s="23"/>
      <c r="E9500" s="22"/>
      <c r="F9500" s="23"/>
      <c r="G9500" s="24"/>
      <c r="H9500" s="22"/>
      <c r="I9500" s="22"/>
      <c r="J9500" s="22"/>
      <c r="K9500" s="22"/>
      <c r="L9500" s="66"/>
      <c r="M9500" s="67"/>
      <c r="N9500" s="22"/>
      <c r="O9500" s="22"/>
      <c r="P9500" s="25"/>
      <c r="Q9500" s="26"/>
    </row>
    <row r="9501" spans="1:17" x14ac:dyDescent="0.25">
      <c r="A9501" s="20"/>
      <c r="B9501" s="21"/>
      <c r="C9501" s="22"/>
      <c r="D9501" s="23"/>
      <c r="E9501" s="22"/>
      <c r="F9501" s="23"/>
      <c r="G9501" s="24"/>
      <c r="H9501" s="22"/>
      <c r="I9501" s="22"/>
      <c r="J9501" s="22"/>
      <c r="K9501" s="22"/>
      <c r="L9501" s="66"/>
      <c r="M9501" s="67"/>
      <c r="N9501" s="22"/>
      <c r="O9501" s="22"/>
      <c r="P9501" s="25"/>
      <c r="Q9501" s="26"/>
    </row>
    <row r="9502" spans="1:17" x14ac:dyDescent="0.25">
      <c r="A9502" s="20"/>
      <c r="B9502" s="21"/>
      <c r="C9502" s="22"/>
      <c r="D9502" s="23"/>
      <c r="E9502" s="22"/>
      <c r="F9502" s="23"/>
      <c r="G9502" s="24"/>
      <c r="H9502" s="22"/>
      <c r="I9502" s="22"/>
      <c r="J9502" s="22"/>
      <c r="K9502" s="22"/>
      <c r="L9502" s="66"/>
      <c r="M9502" s="67"/>
      <c r="N9502" s="22"/>
      <c r="O9502" s="22"/>
      <c r="P9502" s="25"/>
      <c r="Q9502" s="26"/>
    </row>
    <row r="9503" spans="1:17" x14ac:dyDescent="0.25">
      <c r="A9503" s="20"/>
      <c r="B9503" s="21"/>
      <c r="C9503" s="22"/>
      <c r="D9503" s="23"/>
      <c r="E9503" s="22"/>
      <c r="F9503" s="23"/>
      <c r="G9503" s="24"/>
      <c r="H9503" s="22"/>
      <c r="I9503" s="22"/>
      <c r="J9503" s="22"/>
      <c r="K9503" s="22"/>
      <c r="L9503" s="66"/>
      <c r="M9503" s="67"/>
      <c r="N9503" s="22"/>
      <c r="O9503" s="22"/>
      <c r="P9503" s="25"/>
      <c r="Q9503" s="26"/>
    </row>
    <row r="9504" spans="1:17" x14ac:dyDescent="0.25">
      <c r="A9504" s="20"/>
      <c r="B9504" s="21"/>
      <c r="C9504" s="22"/>
      <c r="D9504" s="23"/>
      <c r="E9504" s="22"/>
      <c r="F9504" s="23"/>
      <c r="G9504" s="24"/>
      <c r="H9504" s="22"/>
      <c r="I9504" s="22"/>
      <c r="J9504" s="22"/>
      <c r="K9504" s="22"/>
      <c r="L9504" s="66"/>
      <c r="M9504" s="67"/>
      <c r="N9504" s="22"/>
      <c r="O9504" s="22"/>
      <c r="P9504" s="25"/>
      <c r="Q9504" s="26"/>
    </row>
    <row r="9505" spans="1:17" x14ac:dyDescent="0.25">
      <c r="A9505" s="20"/>
      <c r="B9505" s="21"/>
      <c r="C9505" s="22"/>
      <c r="D9505" s="23"/>
      <c r="E9505" s="22"/>
      <c r="F9505" s="23"/>
      <c r="G9505" s="24"/>
      <c r="H9505" s="22"/>
      <c r="I9505" s="22"/>
      <c r="J9505" s="22"/>
      <c r="K9505" s="22"/>
      <c r="L9505" s="66"/>
      <c r="M9505" s="67"/>
      <c r="N9505" s="22"/>
      <c r="O9505" s="22"/>
      <c r="P9505" s="25"/>
      <c r="Q9505" s="26"/>
    </row>
    <row r="9506" spans="1:17" x14ac:dyDescent="0.25">
      <c r="A9506" s="20"/>
      <c r="B9506" s="21"/>
      <c r="C9506" s="22"/>
      <c r="D9506" s="23"/>
      <c r="E9506" s="22"/>
      <c r="F9506" s="23"/>
      <c r="G9506" s="24"/>
      <c r="H9506" s="22"/>
      <c r="I9506" s="22"/>
      <c r="J9506" s="22"/>
      <c r="K9506" s="22"/>
      <c r="L9506" s="66"/>
      <c r="M9506" s="67"/>
      <c r="N9506" s="22"/>
      <c r="O9506" s="22"/>
      <c r="P9506" s="25"/>
      <c r="Q9506" s="26"/>
    </row>
    <row r="9507" spans="1:17" x14ac:dyDescent="0.25">
      <c r="A9507" s="20"/>
      <c r="B9507" s="21"/>
      <c r="C9507" s="22"/>
      <c r="D9507" s="23"/>
      <c r="E9507" s="22"/>
      <c r="F9507" s="23"/>
      <c r="G9507" s="24"/>
      <c r="H9507" s="22"/>
      <c r="I9507" s="22"/>
      <c r="J9507" s="22"/>
      <c r="K9507" s="22"/>
      <c r="L9507" s="66"/>
      <c r="M9507" s="67"/>
      <c r="N9507" s="22"/>
      <c r="O9507" s="22"/>
      <c r="P9507" s="25"/>
      <c r="Q9507" s="26"/>
    </row>
    <row r="9508" spans="1:17" x14ac:dyDescent="0.25">
      <c r="A9508" s="20"/>
      <c r="B9508" s="21"/>
      <c r="C9508" s="22"/>
      <c r="D9508" s="23"/>
      <c r="E9508" s="22"/>
      <c r="F9508" s="23"/>
      <c r="G9508" s="24"/>
      <c r="H9508" s="22"/>
      <c r="I9508" s="22"/>
      <c r="J9508" s="22"/>
      <c r="K9508" s="22"/>
      <c r="L9508" s="66"/>
      <c r="M9508" s="67"/>
      <c r="N9508" s="22"/>
      <c r="O9508" s="22"/>
      <c r="P9508" s="25"/>
      <c r="Q9508" s="26"/>
    </row>
    <row r="9509" spans="1:17" x14ac:dyDescent="0.25">
      <c r="A9509" s="20"/>
      <c r="B9509" s="21"/>
      <c r="C9509" s="22"/>
      <c r="D9509" s="23"/>
      <c r="E9509" s="22"/>
      <c r="F9509" s="23"/>
      <c r="G9509" s="24"/>
      <c r="H9509" s="22"/>
      <c r="I9509" s="22"/>
      <c r="J9509" s="22"/>
      <c r="K9509" s="22"/>
      <c r="L9509" s="66"/>
      <c r="M9509" s="67"/>
      <c r="N9509" s="22"/>
      <c r="O9509" s="22"/>
      <c r="P9509" s="25"/>
      <c r="Q9509" s="26"/>
    </row>
    <row r="9510" spans="1:17" x14ac:dyDescent="0.25">
      <c r="A9510" s="20"/>
      <c r="B9510" s="21"/>
      <c r="C9510" s="22"/>
      <c r="D9510" s="23"/>
      <c r="E9510" s="22"/>
      <c r="F9510" s="23"/>
      <c r="G9510" s="24"/>
      <c r="H9510" s="22"/>
      <c r="I9510" s="22"/>
      <c r="J9510" s="22"/>
      <c r="K9510" s="22"/>
      <c r="L9510" s="66"/>
      <c r="M9510" s="67"/>
      <c r="N9510" s="22"/>
      <c r="O9510" s="22"/>
      <c r="P9510" s="25"/>
      <c r="Q9510" s="26"/>
    </row>
    <row r="9511" spans="1:17" x14ac:dyDescent="0.25">
      <c r="A9511" s="20"/>
      <c r="B9511" s="21"/>
      <c r="C9511" s="22"/>
      <c r="D9511" s="23"/>
      <c r="E9511" s="22"/>
      <c r="F9511" s="23"/>
      <c r="G9511" s="24"/>
      <c r="H9511" s="22"/>
      <c r="I9511" s="22"/>
      <c r="J9511" s="22"/>
      <c r="K9511" s="22"/>
      <c r="L9511" s="66"/>
      <c r="M9511" s="67"/>
      <c r="N9511" s="22"/>
      <c r="O9511" s="22"/>
      <c r="P9511" s="25"/>
      <c r="Q9511" s="26"/>
    </row>
    <row r="9512" spans="1:17" x14ac:dyDescent="0.25">
      <c r="A9512" s="20"/>
      <c r="B9512" s="21"/>
      <c r="C9512" s="22"/>
      <c r="D9512" s="23"/>
      <c r="E9512" s="22"/>
      <c r="F9512" s="23"/>
      <c r="G9512" s="24"/>
      <c r="H9512" s="22"/>
      <c r="I9512" s="22"/>
      <c r="J9512" s="22"/>
      <c r="K9512" s="22"/>
      <c r="L9512" s="66"/>
      <c r="M9512" s="67"/>
      <c r="N9512" s="22"/>
      <c r="O9512" s="22"/>
      <c r="P9512" s="25"/>
      <c r="Q9512" s="26"/>
    </row>
    <row r="9513" spans="1:17" x14ac:dyDescent="0.25">
      <c r="A9513" s="20"/>
      <c r="B9513" s="21"/>
      <c r="C9513" s="22"/>
      <c r="D9513" s="23"/>
      <c r="E9513" s="22"/>
      <c r="F9513" s="23"/>
      <c r="G9513" s="24"/>
      <c r="H9513" s="22"/>
      <c r="I9513" s="22"/>
      <c r="J9513" s="22"/>
      <c r="K9513" s="22"/>
      <c r="L9513" s="66"/>
      <c r="M9513" s="67"/>
      <c r="N9513" s="22"/>
      <c r="O9513" s="22"/>
      <c r="P9513" s="25"/>
      <c r="Q9513" s="26"/>
    </row>
    <row r="9514" spans="1:17" x14ac:dyDescent="0.25">
      <c r="A9514" s="20"/>
      <c r="B9514" s="21"/>
      <c r="C9514" s="22"/>
      <c r="D9514" s="23"/>
      <c r="E9514" s="22"/>
      <c r="F9514" s="23"/>
      <c r="G9514" s="24"/>
      <c r="H9514" s="22"/>
      <c r="I9514" s="22"/>
      <c r="J9514" s="22"/>
      <c r="K9514" s="22"/>
      <c r="L9514" s="66"/>
      <c r="M9514" s="67"/>
      <c r="N9514" s="22"/>
      <c r="O9514" s="22"/>
      <c r="P9514" s="25"/>
      <c r="Q9514" s="26"/>
    </row>
    <row r="9515" spans="1:17" x14ac:dyDescent="0.25">
      <c r="A9515" s="20"/>
      <c r="B9515" s="21"/>
      <c r="C9515" s="22"/>
      <c r="D9515" s="23"/>
      <c r="E9515" s="22"/>
      <c r="F9515" s="23"/>
      <c r="G9515" s="24"/>
      <c r="H9515" s="22"/>
      <c r="I9515" s="22"/>
      <c r="J9515" s="22"/>
      <c r="K9515" s="22"/>
      <c r="L9515" s="66"/>
      <c r="M9515" s="67"/>
      <c r="N9515" s="22"/>
      <c r="O9515" s="22"/>
      <c r="P9515" s="25"/>
      <c r="Q9515" s="26"/>
    </row>
    <row r="9516" spans="1:17" x14ac:dyDescent="0.25">
      <c r="A9516" s="20"/>
      <c r="B9516" s="21"/>
      <c r="C9516" s="22"/>
      <c r="D9516" s="23"/>
      <c r="E9516" s="22"/>
      <c r="F9516" s="23"/>
      <c r="G9516" s="24"/>
      <c r="H9516" s="22"/>
      <c r="I9516" s="22"/>
      <c r="J9516" s="22"/>
      <c r="K9516" s="22"/>
      <c r="L9516" s="66"/>
      <c r="M9516" s="67"/>
      <c r="N9516" s="22"/>
      <c r="O9516" s="22"/>
      <c r="P9516" s="25"/>
      <c r="Q9516" s="26"/>
    </row>
    <row r="9517" spans="1:17" x14ac:dyDescent="0.25">
      <c r="A9517" s="20"/>
      <c r="B9517" s="21"/>
      <c r="C9517" s="22"/>
      <c r="D9517" s="23"/>
      <c r="E9517" s="22"/>
      <c r="F9517" s="23"/>
      <c r="G9517" s="24"/>
      <c r="H9517" s="22"/>
      <c r="I9517" s="22"/>
      <c r="J9517" s="22"/>
      <c r="K9517" s="22"/>
      <c r="L9517" s="66"/>
      <c r="M9517" s="67"/>
      <c r="N9517" s="22"/>
      <c r="O9517" s="22"/>
      <c r="P9517" s="25"/>
      <c r="Q9517" s="26"/>
    </row>
    <row r="9518" spans="1:17" x14ac:dyDescent="0.25">
      <c r="A9518" s="20"/>
      <c r="B9518" s="21"/>
      <c r="C9518" s="22"/>
      <c r="D9518" s="23"/>
      <c r="E9518" s="22"/>
      <c r="F9518" s="23"/>
      <c r="G9518" s="24"/>
      <c r="H9518" s="22"/>
      <c r="I9518" s="22"/>
      <c r="J9518" s="22"/>
      <c r="K9518" s="22"/>
      <c r="L9518" s="66"/>
      <c r="M9518" s="67"/>
      <c r="N9518" s="22"/>
      <c r="O9518" s="22"/>
      <c r="P9518" s="25"/>
      <c r="Q9518" s="26"/>
    </row>
    <row r="9519" spans="1:17" x14ac:dyDescent="0.25">
      <c r="A9519" s="20"/>
      <c r="B9519" s="21"/>
      <c r="C9519" s="22"/>
      <c r="D9519" s="23"/>
      <c r="E9519" s="22"/>
      <c r="F9519" s="23"/>
      <c r="G9519" s="24"/>
      <c r="H9519" s="22"/>
      <c r="I9519" s="22"/>
      <c r="J9519" s="22"/>
      <c r="K9519" s="22"/>
      <c r="L9519" s="66"/>
      <c r="M9519" s="67"/>
      <c r="N9519" s="22"/>
      <c r="O9519" s="22"/>
      <c r="P9519" s="25"/>
      <c r="Q9519" s="26"/>
    </row>
    <row r="9520" spans="1:17" x14ac:dyDescent="0.25">
      <c r="A9520" s="20"/>
      <c r="B9520" s="21"/>
      <c r="C9520" s="22"/>
      <c r="D9520" s="23"/>
      <c r="E9520" s="22"/>
      <c r="F9520" s="23"/>
      <c r="G9520" s="24"/>
      <c r="H9520" s="22"/>
      <c r="I9520" s="22"/>
      <c r="J9520" s="22"/>
      <c r="K9520" s="22"/>
      <c r="L9520" s="66"/>
      <c r="M9520" s="67"/>
      <c r="N9520" s="22"/>
      <c r="O9520" s="22"/>
      <c r="P9520" s="25"/>
      <c r="Q9520" s="26"/>
    </row>
    <row r="9521" spans="1:17" x14ac:dyDescent="0.25">
      <c r="A9521" s="20"/>
      <c r="B9521" s="21"/>
      <c r="C9521" s="22"/>
      <c r="D9521" s="23"/>
      <c r="E9521" s="22"/>
      <c r="F9521" s="23"/>
      <c r="G9521" s="24"/>
      <c r="H9521" s="22"/>
      <c r="I9521" s="22"/>
      <c r="J9521" s="22"/>
      <c r="K9521" s="22"/>
      <c r="L9521" s="66"/>
      <c r="M9521" s="67"/>
      <c r="N9521" s="22"/>
      <c r="O9521" s="22"/>
      <c r="P9521" s="25"/>
      <c r="Q9521" s="26"/>
    </row>
    <row r="9522" spans="1:17" x14ac:dyDescent="0.25">
      <c r="A9522" s="20"/>
      <c r="B9522" s="21"/>
      <c r="C9522" s="22"/>
      <c r="D9522" s="23"/>
      <c r="E9522" s="22"/>
      <c r="F9522" s="23"/>
      <c r="G9522" s="24"/>
      <c r="H9522" s="22"/>
      <c r="I9522" s="22"/>
      <c r="J9522" s="22"/>
      <c r="K9522" s="22"/>
      <c r="L9522" s="66"/>
      <c r="M9522" s="67"/>
      <c r="N9522" s="22"/>
      <c r="O9522" s="22"/>
      <c r="P9522" s="25"/>
      <c r="Q9522" s="26"/>
    </row>
    <row r="9523" spans="1:17" x14ac:dyDescent="0.25">
      <c r="A9523" s="20"/>
      <c r="B9523" s="21"/>
      <c r="C9523" s="22"/>
      <c r="D9523" s="23"/>
      <c r="E9523" s="22"/>
      <c r="F9523" s="23"/>
      <c r="G9523" s="24"/>
      <c r="H9523" s="22"/>
      <c r="I9523" s="22"/>
      <c r="J9523" s="22"/>
      <c r="K9523" s="22"/>
      <c r="L9523" s="66"/>
      <c r="M9523" s="67"/>
      <c r="N9523" s="22"/>
      <c r="O9523" s="22"/>
      <c r="P9523" s="25"/>
      <c r="Q9523" s="26"/>
    </row>
    <row r="9524" spans="1:17" x14ac:dyDescent="0.25">
      <c r="A9524" s="20"/>
      <c r="B9524" s="21"/>
      <c r="C9524" s="22"/>
      <c r="D9524" s="23"/>
      <c r="E9524" s="22"/>
      <c r="F9524" s="23"/>
      <c r="G9524" s="24"/>
      <c r="H9524" s="22"/>
      <c r="I9524" s="22"/>
      <c r="J9524" s="22"/>
      <c r="K9524" s="22"/>
      <c r="L9524" s="66"/>
      <c r="M9524" s="67"/>
      <c r="N9524" s="22"/>
      <c r="O9524" s="22"/>
      <c r="P9524" s="25"/>
      <c r="Q9524" s="26"/>
    </row>
    <row r="9525" spans="1:17" x14ac:dyDescent="0.25">
      <c r="A9525" s="20"/>
      <c r="B9525" s="21"/>
      <c r="C9525" s="22"/>
      <c r="D9525" s="23"/>
      <c r="E9525" s="22"/>
      <c r="F9525" s="23"/>
      <c r="G9525" s="24"/>
      <c r="H9525" s="22"/>
      <c r="I9525" s="22"/>
      <c r="J9525" s="22"/>
      <c r="K9525" s="22"/>
      <c r="L9525" s="66"/>
      <c r="M9525" s="67"/>
      <c r="N9525" s="22"/>
      <c r="O9525" s="22"/>
      <c r="P9525" s="25"/>
      <c r="Q9525" s="26"/>
    </row>
    <row r="9526" spans="1:17" x14ac:dyDescent="0.25">
      <c r="A9526" s="20"/>
      <c r="B9526" s="21"/>
      <c r="C9526" s="22"/>
      <c r="D9526" s="23"/>
      <c r="E9526" s="22"/>
      <c r="F9526" s="23"/>
      <c r="G9526" s="24"/>
      <c r="H9526" s="22"/>
      <c r="I9526" s="22"/>
      <c r="J9526" s="22"/>
      <c r="K9526" s="22"/>
      <c r="L9526" s="66"/>
      <c r="M9526" s="67"/>
      <c r="N9526" s="22"/>
      <c r="O9526" s="22"/>
      <c r="P9526" s="25"/>
      <c r="Q9526" s="26"/>
    </row>
    <row r="9527" spans="1:17" x14ac:dyDescent="0.25">
      <c r="A9527" s="20"/>
      <c r="B9527" s="21"/>
      <c r="C9527" s="22"/>
      <c r="D9527" s="23"/>
      <c r="E9527" s="22"/>
      <c r="F9527" s="23"/>
      <c r="G9527" s="24"/>
      <c r="H9527" s="22"/>
      <c r="I9527" s="22"/>
      <c r="J9527" s="22"/>
      <c r="K9527" s="22"/>
      <c r="L9527" s="66"/>
      <c r="M9527" s="67"/>
      <c r="N9527" s="22"/>
      <c r="O9527" s="22"/>
      <c r="P9527" s="25"/>
      <c r="Q9527" s="26"/>
    </row>
    <row r="9528" spans="1:17" x14ac:dyDescent="0.25">
      <c r="A9528" s="20"/>
      <c r="B9528" s="21"/>
      <c r="C9528" s="22"/>
      <c r="D9528" s="23"/>
      <c r="E9528" s="22"/>
      <c r="F9528" s="23"/>
      <c r="G9528" s="24"/>
      <c r="H9528" s="22"/>
      <c r="I9528" s="22"/>
      <c r="J9528" s="22"/>
      <c r="K9528" s="22"/>
      <c r="L9528" s="66"/>
      <c r="M9528" s="67"/>
      <c r="N9528" s="22"/>
      <c r="O9528" s="22"/>
      <c r="P9528" s="25"/>
      <c r="Q9528" s="26"/>
    </row>
    <row r="9529" spans="1:17" x14ac:dyDescent="0.25">
      <c r="A9529" s="20"/>
      <c r="B9529" s="21"/>
      <c r="C9529" s="22"/>
      <c r="D9529" s="23"/>
      <c r="E9529" s="22"/>
      <c r="F9529" s="23"/>
      <c r="G9529" s="24"/>
      <c r="H9529" s="22"/>
      <c r="I9529" s="22"/>
      <c r="J9529" s="22"/>
      <c r="K9529" s="22"/>
      <c r="L9529" s="66"/>
      <c r="M9529" s="67"/>
      <c r="N9529" s="22"/>
      <c r="O9529" s="22"/>
      <c r="P9529" s="25"/>
      <c r="Q9529" s="26"/>
    </row>
    <row r="9530" spans="1:17" x14ac:dyDescent="0.25">
      <c r="A9530" s="20"/>
      <c r="B9530" s="21"/>
      <c r="C9530" s="22"/>
      <c r="D9530" s="23"/>
      <c r="E9530" s="22"/>
      <c r="F9530" s="23"/>
      <c r="G9530" s="24"/>
      <c r="H9530" s="22"/>
      <c r="I9530" s="22"/>
      <c r="J9530" s="22"/>
      <c r="K9530" s="22"/>
      <c r="L9530" s="66"/>
      <c r="M9530" s="67"/>
      <c r="N9530" s="22"/>
      <c r="O9530" s="22"/>
      <c r="P9530" s="25"/>
      <c r="Q9530" s="26"/>
    </row>
    <row r="9531" spans="1:17" x14ac:dyDescent="0.25">
      <c r="A9531" s="20"/>
      <c r="B9531" s="21"/>
      <c r="C9531" s="22"/>
      <c r="D9531" s="23"/>
      <c r="E9531" s="22"/>
      <c r="F9531" s="23"/>
      <c r="G9531" s="24"/>
      <c r="H9531" s="22"/>
      <c r="I9531" s="22"/>
      <c r="J9531" s="22"/>
      <c r="K9531" s="22"/>
      <c r="L9531" s="66"/>
      <c r="M9531" s="67"/>
      <c r="N9531" s="22"/>
      <c r="O9531" s="22"/>
      <c r="P9531" s="25"/>
      <c r="Q9531" s="26"/>
    </row>
    <row r="9532" spans="1:17" x14ac:dyDescent="0.25">
      <c r="A9532" s="20"/>
      <c r="B9532" s="21"/>
      <c r="C9532" s="22"/>
      <c r="D9532" s="23"/>
      <c r="E9532" s="22"/>
      <c r="F9532" s="23"/>
      <c r="G9532" s="24"/>
      <c r="H9532" s="22"/>
      <c r="I9532" s="22"/>
      <c r="J9532" s="22"/>
      <c r="K9532" s="22"/>
      <c r="L9532" s="66"/>
      <c r="M9532" s="67"/>
      <c r="N9532" s="22"/>
      <c r="O9532" s="22"/>
      <c r="P9532" s="25"/>
      <c r="Q9532" s="26"/>
    </row>
    <row r="9533" spans="1:17" x14ac:dyDescent="0.25">
      <c r="A9533" s="20"/>
      <c r="B9533" s="21"/>
      <c r="C9533" s="22"/>
      <c r="D9533" s="23"/>
      <c r="E9533" s="22"/>
      <c r="F9533" s="23"/>
      <c r="G9533" s="24"/>
      <c r="H9533" s="22"/>
      <c r="I9533" s="22"/>
      <c r="J9533" s="22"/>
      <c r="K9533" s="22"/>
      <c r="L9533" s="66"/>
      <c r="M9533" s="67"/>
      <c r="N9533" s="22"/>
      <c r="O9533" s="22"/>
      <c r="P9533" s="25"/>
      <c r="Q9533" s="26"/>
    </row>
    <row r="9534" spans="1:17" x14ac:dyDescent="0.25">
      <c r="A9534" s="20"/>
      <c r="B9534" s="21"/>
      <c r="C9534" s="22"/>
      <c r="D9534" s="23"/>
      <c r="E9534" s="22"/>
      <c r="F9534" s="23"/>
      <c r="G9534" s="24"/>
      <c r="H9534" s="22"/>
      <c r="I9534" s="22"/>
      <c r="J9534" s="22"/>
      <c r="K9534" s="22"/>
      <c r="L9534" s="66"/>
      <c r="M9534" s="67"/>
      <c r="N9534" s="22"/>
      <c r="O9534" s="22"/>
      <c r="P9534" s="25"/>
      <c r="Q9534" s="26"/>
    </row>
    <row r="9535" spans="1:17" x14ac:dyDescent="0.25">
      <c r="A9535" s="20"/>
      <c r="B9535" s="21"/>
      <c r="C9535" s="22"/>
      <c r="D9535" s="23"/>
      <c r="E9535" s="22"/>
      <c r="F9535" s="23"/>
      <c r="G9535" s="24"/>
      <c r="H9535" s="22"/>
      <c r="I9535" s="22"/>
      <c r="J9535" s="22"/>
      <c r="K9535" s="22"/>
      <c r="L9535" s="66"/>
      <c r="M9535" s="67"/>
      <c r="N9535" s="22"/>
      <c r="O9535" s="22"/>
      <c r="P9535" s="25"/>
      <c r="Q9535" s="26"/>
    </row>
    <row r="9536" spans="1:17" x14ac:dyDescent="0.25">
      <c r="A9536" s="20"/>
      <c r="B9536" s="21"/>
      <c r="C9536" s="22"/>
      <c r="D9536" s="23"/>
      <c r="E9536" s="22"/>
      <c r="F9536" s="23"/>
      <c r="G9536" s="24"/>
      <c r="H9536" s="22"/>
      <c r="I9536" s="22"/>
      <c r="J9536" s="22"/>
      <c r="K9536" s="22"/>
      <c r="L9536" s="66"/>
      <c r="M9536" s="67"/>
      <c r="N9536" s="22"/>
      <c r="O9536" s="22"/>
      <c r="P9536" s="25"/>
      <c r="Q9536" s="26"/>
    </row>
    <row r="9537" spans="1:17" x14ac:dyDescent="0.25">
      <c r="A9537" s="20"/>
      <c r="B9537" s="21"/>
      <c r="C9537" s="22"/>
      <c r="D9537" s="23"/>
      <c r="E9537" s="22"/>
      <c r="F9537" s="23"/>
      <c r="G9537" s="24"/>
      <c r="H9537" s="22"/>
      <c r="I9537" s="22"/>
      <c r="J9537" s="22"/>
      <c r="K9537" s="22"/>
      <c r="L9537" s="66"/>
      <c r="M9537" s="67"/>
      <c r="N9537" s="22"/>
      <c r="O9537" s="22"/>
      <c r="P9537" s="25"/>
      <c r="Q9537" s="26"/>
    </row>
    <row r="9538" spans="1:17" x14ac:dyDescent="0.25">
      <c r="A9538" s="20"/>
      <c r="B9538" s="21"/>
      <c r="C9538" s="22"/>
      <c r="D9538" s="23"/>
      <c r="E9538" s="22"/>
      <c r="F9538" s="23"/>
      <c r="G9538" s="24"/>
      <c r="H9538" s="22"/>
      <c r="I9538" s="22"/>
      <c r="J9538" s="22"/>
      <c r="K9538" s="22"/>
      <c r="L9538" s="66"/>
      <c r="M9538" s="67"/>
      <c r="N9538" s="22"/>
      <c r="O9538" s="22"/>
      <c r="P9538" s="25"/>
      <c r="Q9538" s="26"/>
    </row>
    <row r="9539" spans="1:17" x14ac:dyDescent="0.25">
      <c r="A9539" s="20"/>
      <c r="B9539" s="21"/>
      <c r="C9539" s="22"/>
      <c r="D9539" s="23"/>
      <c r="E9539" s="22"/>
      <c r="F9539" s="23"/>
      <c r="G9539" s="24"/>
      <c r="H9539" s="22"/>
      <c r="I9539" s="22"/>
      <c r="J9539" s="22"/>
      <c r="K9539" s="22"/>
      <c r="L9539" s="66"/>
      <c r="M9539" s="67"/>
      <c r="N9539" s="22"/>
      <c r="O9539" s="22"/>
      <c r="P9539" s="25"/>
      <c r="Q9539" s="26"/>
    </row>
    <row r="9540" spans="1:17" x14ac:dyDescent="0.25">
      <c r="A9540" s="20"/>
      <c r="B9540" s="21"/>
      <c r="C9540" s="22"/>
      <c r="D9540" s="23"/>
      <c r="E9540" s="22"/>
      <c r="F9540" s="23"/>
      <c r="G9540" s="24"/>
      <c r="H9540" s="22"/>
      <c r="I9540" s="22"/>
      <c r="J9540" s="22"/>
      <c r="K9540" s="22"/>
      <c r="L9540" s="66"/>
      <c r="M9540" s="67"/>
      <c r="N9540" s="22"/>
      <c r="O9540" s="22"/>
      <c r="P9540" s="25"/>
      <c r="Q9540" s="26"/>
    </row>
    <row r="9541" spans="1:17" x14ac:dyDescent="0.25">
      <c r="A9541" s="20"/>
      <c r="B9541" s="21"/>
      <c r="C9541" s="22"/>
      <c r="D9541" s="23"/>
      <c r="E9541" s="22"/>
      <c r="F9541" s="23"/>
      <c r="G9541" s="24"/>
      <c r="H9541" s="22"/>
      <c r="I9541" s="22"/>
      <c r="J9541" s="22"/>
      <c r="K9541" s="22"/>
      <c r="L9541" s="66"/>
      <c r="M9541" s="67"/>
      <c r="N9541" s="22"/>
      <c r="O9541" s="22"/>
      <c r="P9541" s="25"/>
      <c r="Q9541" s="26"/>
    </row>
    <row r="9542" spans="1:17" x14ac:dyDescent="0.25">
      <c r="A9542" s="20"/>
      <c r="B9542" s="21"/>
      <c r="C9542" s="22"/>
      <c r="D9542" s="23"/>
      <c r="E9542" s="22"/>
      <c r="F9542" s="23"/>
      <c r="G9542" s="24"/>
      <c r="H9542" s="22"/>
      <c r="I9542" s="22"/>
      <c r="J9542" s="22"/>
      <c r="K9542" s="22"/>
      <c r="L9542" s="66"/>
      <c r="M9542" s="67"/>
      <c r="N9542" s="22"/>
      <c r="O9542" s="22"/>
      <c r="P9542" s="25"/>
      <c r="Q9542" s="26"/>
    </row>
    <row r="9543" spans="1:17" x14ac:dyDescent="0.25">
      <c r="A9543" s="20"/>
      <c r="B9543" s="21"/>
      <c r="C9543" s="22"/>
      <c r="D9543" s="23"/>
      <c r="E9543" s="22"/>
      <c r="F9543" s="23"/>
      <c r="G9543" s="24"/>
      <c r="H9543" s="22"/>
      <c r="I9543" s="22"/>
      <c r="J9543" s="22"/>
      <c r="K9543" s="22"/>
      <c r="L9543" s="66"/>
      <c r="M9543" s="67"/>
      <c r="N9543" s="22"/>
      <c r="O9543" s="22"/>
      <c r="P9543" s="25"/>
      <c r="Q9543" s="26"/>
    </row>
    <row r="9544" spans="1:17" x14ac:dyDescent="0.25">
      <c r="A9544" s="20"/>
      <c r="B9544" s="21"/>
      <c r="C9544" s="22"/>
      <c r="D9544" s="23"/>
      <c r="E9544" s="22"/>
      <c r="F9544" s="23"/>
      <c r="G9544" s="24"/>
      <c r="H9544" s="22"/>
      <c r="I9544" s="22"/>
      <c r="J9544" s="22"/>
      <c r="K9544" s="22"/>
      <c r="L9544" s="66"/>
      <c r="M9544" s="67"/>
      <c r="N9544" s="22"/>
      <c r="O9544" s="22"/>
      <c r="P9544" s="25"/>
      <c r="Q9544" s="26"/>
    </row>
    <row r="9545" spans="1:17" x14ac:dyDescent="0.25">
      <c r="A9545" s="20"/>
      <c r="B9545" s="21"/>
      <c r="C9545" s="22"/>
      <c r="D9545" s="23"/>
      <c r="E9545" s="22"/>
      <c r="F9545" s="23"/>
      <c r="G9545" s="24"/>
      <c r="H9545" s="22"/>
      <c r="I9545" s="22"/>
      <c r="J9545" s="22"/>
      <c r="K9545" s="22"/>
      <c r="L9545" s="66"/>
      <c r="M9545" s="67"/>
      <c r="N9545" s="22"/>
      <c r="O9545" s="22"/>
      <c r="P9545" s="25"/>
      <c r="Q9545" s="26"/>
    </row>
    <row r="9546" spans="1:17" x14ac:dyDescent="0.25">
      <c r="A9546" s="20"/>
      <c r="B9546" s="21"/>
      <c r="C9546" s="22"/>
      <c r="D9546" s="23"/>
      <c r="E9546" s="22"/>
      <c r="F9546" s="23"/>
      <c r="G9546" s="24"/>
      <c r="H9546" s="22"/>
      <c r="I9546" s="22"/>
      <c r="J9546" s="22"/>
      <c r="K9546" s="22"/>
      <c r="L9546" s="66"/>
      <c r="M9546" s="67"/>
      <c r="N9546" s="22"/>
      <c r="O9546" s="22"/>
      <c r="P9546" s="25"/>
      <c r="Q9546" s="26"/>
    </row>
    <row r="9547" spans="1:17" x14ac:dyDescent="0.25">
      <c r="A9547" s="20"/>
      <c r="B9547" s="21"/>
      <c r="C9547" s="22"/>
      <c r="D9547" s="23"/>
      <c r="E9547" s="22"/>
      <c r="F9547" s="23"/>
      <c r="G9547" s="24"/>
      <c r="H9547" s="22"/>
      <c r="I9547" s="22"/>
      <c r="J9547" s="22"/>
      <c r="K9547" s="22"/>
      <c r="L9547" s="66"/>
      <c r="M9547" s="67"/>
      <c r="N9547" s="22"/>
      <c r="O9547" s="22"/>
      <c r="P9547" s="25"/>
      <c r="Q9547" s="26"/>
    </row>
    <row r="9548" spans="1:17" x14ac:dyDescent="0.25">
      <c r="A9548" s="20"/>
      <c r="B9548" s="21"/>
      <c r="C9548" s="22"/>
      <c r="D9548" s="23"/>
      <c r="E9548" s="22"/>
      <c r="F9548" s="23"/>
      <c r="G9548" s="24"/>
      <c r="H9548" s="22"/>
      <c r="I9548" s="22"/>
      <c r="J9548" s="22"/>
      <c r="K9548" s="22"/>
      <c r="L9548" s="66"/>
      <c r="M9548" s="67"/>
      <c r="N9548" s="22"/>
      <c r="O9548" s="22"/>
      <c r="P9548" s="25"/>
      <c r="Q9548" s="26"/>
    </row>
    <row r="9549" spans="1:17" x14ac:dyDescent="0.25">
      <c r="A9549" s="20"/>
      <c r="B9549" s="21"/>
      <c r="C9549" s="22"/>
      <c r="D9549" s="23"/>
      <c r="E9549" s="22"/>
      <c r="F9549" s="23"/>
      <c r="G9549" s="24"/>
      <c r="H9549" s="22"/>
      <c r="I9549" s="22"/>
      <c r="J9549" s="22"/>
      <c r="K9549" s="22"/>
      <c r="L9549" s="66"/>
      <c r="M9549" s="67"/>
      <c r="N9549" s="22"/>
      <c r="O9549" s="22"/>
      <c r="P9549" s="25"/>
      <c r="Q9549" s="26"/>
    </row>
    <row r="9550" spans="1:17" x14ac:dyDescent="0.25">
      <c r="A9550" s="20"/>
      <c r="B9550" s="21"/>
      <c r="C9550" s="22"/>
      <c r="D9550" s="23"/>
      <c r="E9550" s="22"/>
      <c r="F9550" s="23"/>
      <c r="G9550" s="24"/>
      <c r="H9550" s="22"/>
      <c r="I9550" s="22"/>
      <c r="J9550" s="22"/>
      <c r="K9550" s="22"/>
      <c r="L9550" s="66"/>
      <c r="M9550" s="67"/>
      <c r="N9550" s="22"/>
      <c r="O9550" s="22"/>
      <c r="P9550" s="25"/>
      <c r="Q9550" s="26"/>
    </row>
    <row r="9551" spans="1:17" x14ac:dyDescent="0.25">
      <c r="A9551" s="20"/>
      <c r="B9551" s="21"/>
      <c r="C9551" s="22"/>
      <c r="D9551" s="23"/>
      <c r="E9551" s="22"/>
      <c r="F9551" s="23"/>
      <c r="G9551" s="24"/>
      <c r="H9551" s="22"/>
      <c r="I9551" s="22"/>
      <c r="J9551" s="22"/>
      <c r="K9551" s="22"/>
      <c r="L9551" s="66"/>
      <c r="M9551" s="67"/>
      <c r="N9551" s="22"/>
      <c r="O9551" s="22"/>
      <c r="P9551" s="25"/>
      <c r="Q9551" s="26"/>
    </row>
    <row r="9552" spans="1:17" x14ac:dyDescent="0.25">
      <c r="A9552" s="20"/>
      <c r="B9552" s="21"/>
      <c r="C9552" s="22"/>
      <c r="D9552" s="23"/>
      <c r="E9552" s="22"/>
      <c r="F9552" s="23"/>
      <c r="G9552" s="24"/>
      <c r="H9552" s="22"/>
      <c r="I9552" s="22"/>
      <c r="J9552" s="22"/>
      <c r="K9552" s="22"/>
      <c r="L9552" s="66"/>
      <c r="M9552" s="67"/>
      <c r="N9552" s="22"/>
      <c r="O9552" s="22"/>
      <c r="P9552" s="25"/>
      <c r="Q9552" s="26"/>
    </row>
    <row r="9553" spans="1:17" x14ac:dyDescent="0.25">
      <c r="A9553" s="20"/>
      <c r="B9553" s="21"/>
      <c r="C9553" s="22"/>
      <c r="D9553" s="23"/>
      <c r="E9553" s="22"/>
      <c r="F9553" s="23"/>
      <c r="G9553" s="24"/>
      <c r="H9553" s="22"/>
      <c r="I9553" s="22"/>
      <c r="J9553" s="22"/>
      <c r="K9553" s="22"/>
      <c r="L9553" s="66"/>
      <c r="M9553" s="67"/>
      <c r="N9553" s="22"/>
      <c r="O9553" s="22"/>
      <c r="P9553" s="25"/>
      <c r="Q9553" s="26"/>
    </row>
    <row r="9554" spans="1:17" x14ac:dyDescent="0.25">
      <c r="A9554" s="20"/>
      <c r="B9554" s="21"/>
      <c r="C9554" s="22"/>
      <c r="D9554" s="23"/>
      <c r="E9554" s="22"/>
      <c r="F9554" s="23"/>
      <c r="G9554" s="24"/>
      <c r="H9554" s="22"/>
      <c r="I9554" s="22"/>
      <c r="J9554" s="22"/>
      <c r="K9554" s="22"/>
      <c r="L9554" s="66"/>
      <c r="M9554" s="67"/>
      <c r="N9554" s="22"/>
      <c r="O9554" s="22"/>
      <c r="P9554" s="25"/>
      <c r="Q9554" s="26"/>
    </row>
    <row r="9555" spans="1:17" x14ac:dyDescent="0.25">
      <c r="A9555" s="20"/>
      <c r="B9555" s="21"/>
      <c r="C9555" s="22"/>
      <c r="D9555" s="23"/>
      <c r="E9555" s="22"/>
      <c r="F9555" s="23"/>
      <c r="G9555" s="24"/>
      <c r="H9555" s="22"/>
      <c r="I9555" s="22"/>
      <c r="J9555" s="22"/>
      <c r="K9555" s="22"/>
      <c r="L9555" s="66"/>
      <c r="M9555" s="67"/>
      <c r="N9555" s="22"/>
      <c r="O9555" s="22"/>
      <c r="P9555" s="25"/>
      <c r="Q9555" s="26"/>
    </row>
    <row r="9556" spans="1:17" x14ac:dyDescent="0.25">
      <c r="A9556" s="20"/>
      <c r="B9556" s="21"/>
      <c r="C9556" s="22"/>
      <c r="D9556" s="23"/>
      <c r="E9556" s="22"/>
      <c r="F9556" s="23"/>
      <c r="G9556" s="24"/>
      <c r="H9556" s="22"/>
      <c r="I9556" s="22"/>
      <c r="J9556" s="22"/>
      <c r="K9556" s="22"/>
      <c r="L9556" s="66"/>
      <c r="M9556" s="67"/>
      <c r="N9556" s="22"/>
      <c r="O9556" s="22"/>
      <c r="P9556" s="25"/>
      <c r="Q9556" s="26"/>
    </row>
    <row r="9557" spans="1:17" x14ac:dyDescent="0.25">
      <c r="A9557" s="20"/>
      <c r="B9557" s="21"/>
      <c r="C9557" s="22"/>
      <c r="D9557" s="23"/>
      <c r="E9557" s="22"/>
      <c r="F9557" s="23"/>
      <c r="G9557" s="24"/>
      <c r="H9557" s="22"/>
      <c r="I9557" s="22"/>
      <c r="J9557" s="22"/>
      <c r="K9557" s="22"/>
      <c r="L9557" s="66"/>
      <c r="M9557" s="67"/>
      <c r="N9557" s="22"/>
      <c r="O9557" s="22"/>
      <c r="P9557" s="25"/>
      <c r="Q9557" s="26"/>
    </row>
    <row r="9558" spans="1:17" x14ac:dyDescent="0.25">
      <c r="A9558" s="20"/>
      <c r="B9558" s="21"/>
      <c r="C9558" s="22"/>
      <c r="D9558" s="23"/>
      <c r="E9558" s="22"/>
      <c r="F9558" s="23"/>
      <c r="G9558" s="24"/>
      <c r="H9558" s="22"/>
      <c r="I9558" s="22"/>
      <c r="J9558" s="22"/>
      <c r="K9558" s="22"/>
      <c r="L9558" s="66"/>
      <c r="M9558" s="67"/>
      <c r="N9558" s="22"/>
      <c r="O9558" s="22"/>
      <c r="P9558" s="25"/>
      <c r="Q9558" s="26"/>
    </row>
    <row r="9559" spans="1:17" x14ac:dyDescent="0.25">
      <c r="A9559" s="20"/>
      <c r="B9559" s="21"/>
      <c r="C9559" s="22"/>
      <c r="D9559" s="23"/>
      <c r="E9559" s="22"/>
      <c r="F9559" s="23"/>
      <c r="G9559" s="24"/>
      <c r="H9559" s="22"/>
      <c r="I9559" s="22"/>
      <c r="J9559" s="22"/>
      <c r="K9559" s="22"/>
      <c r="L9559" s="66"/>
      <c r="M9559" s="67"/>
      <c r="N9559" s="22"/>
      <c r="O9559" s="22"/>
      <c r="P9559" s="25"/>
      <c r="Q9559" s="26"/>
    </row>
    <row r="9560" spans="1:17" x14ac:dyDescent="0.25">
      <c r="A9560" s="20"/>
      <c r="B9560" s="21"/>
      <c r="C9560" s="22"/>
      <c r="D9560" s="23"/>
      <c r="E9560" s="22"/>
      <c r="F9560" s="23"/>
      <c r="G9560" s="24"/>
      <c r="H9560" s="22"/>
      <c r="I9560" s="22"/>
      <c r="J9560" s="22"/>
      <c r="K9560" s="22"/>
      <c r="L9560" s="66"/>
      <c r="M9560" s="67"/>
      <c r="N9560" s="22"/>
      <c r="O9560" s="22"/>
      <c r="P9560" s="25"/>
      <c r="Q9560" s="26"/>
    </row>
    <row r="9561" spans="1:17" x14ac:dyDescent="0.25">
      <c r="A9561" s="20"/>
      <c r="B9561" s="21"/>
      <c r="C9561" s="22"/>
      <c r="D9561" s="23"/>
      <c r="E9561" s="22"/>
      <c r="F9561" s="23"/>
      <c r="G9561" s="24"/>
      <c r="H9561" s="22"/>
      <c r="I9561" s="22"/>
      <c r="J9561" s="22"/>
      <c r="K9561" s="22"/>
      <c r="L9561" s="66"/>
      <c r="M9561" s="67"/>
      <c r="N9561" s="22"/>
      <c r="O9561" s="22"/>
      <c r="P9561" s="25"/>
      <c r="Q9561" s="26"/>
    </row>
    <row r="9562" spans="1:17" x14ac:dyDescent="0.25">
      <c r="A9562" s="20"/>
      <c r="B9562" s="21"/>
      <c r="C9562" s="22"/>
      <c r="D9562" s="23"/>
      <c r="E9562" s="22"/>
      <c r="F9562" s="23"/>
      <c r="G9562" s="24"/>
      <c r="H9562" s="22"/>
      <c r="I9562" s="22"/>
      <c r="J9562" s="22"/>
      <c r="K9562" s="22"/>
      <c r="L9562" s="66"/>
      <c r="M9562" s="67"/>
      <c r="N9562" s="22"/>
      <c r="O9562" s="22"/>
      <c r="P9562" s="25"/>
      <c r="Q9562" s="26"/>
    </row>
    <row r="9563" spans="1:17" x14ac:dyDescent="0.25">
      <c r="A9563" s="20"/>
      <c r="B9563" s="21"/>
      <c r="C9563" s="22"/>
      <c r="D9563" s="23"/>
      <c r="E9563" s="22"/>
      <c r="F9563" s="23"/>
      <c r="G9563" s="24"/>
      <c r="H9563" s="22"/>
      <c r="I9563" s="22"/>
      <c r="J9563" s="22"/>
      <c r="K9563" s="22"/>
      <c r="L9563" s="66"/>
      <c r="M9563" s="67"/>
      <c r="N9563" s="22"/>
      <c r="O9563" s="22"/>
      <c r="P9563" s="25"/>
      <c r="Q9563" s="26"/>
    </row>
    <row r="9564" spans="1:17" x14ac:dyDescent="0.25">
      <c r="A9564" s="20"/>
      <c r="B9564" s="21"/>
      <c r="C9564" s="22"/>
      <c r="D9564" s="23"/>
      <c r="E9564" s="22"/>
      <c r="F9564" s="23"/>
      <c r="G9564" s="24"/>
      <c r="H9564" s="22"/>
      <c r="I9564" s="22"/>
      <c r="J9564" s="22"/>
      <c r="K9564" s="22"/>
      <c r="L9564" s="66"/>
      <c r="M9564" s="67"/>
      <c r="N9564" s="22"/>
      <c r="O9564" s="22"/>
      <c r="P9564" s="25"/>
      <c r="Q9564" s="26"/>
    </row>
    <row r="9565" spans="1:17" x14ac:dyDescent="0.25">
      <c r="A9565" s="20"/>
      <c r="B9565" s="21"/>
      <c r="C9565" s="22"/>
      <c r="D9565" s="23"/>
      <c r="E9565" s="22"/>
      <c r="F9565" s="23"/>
      <c r="G9565" s="24"/>
      <c r="H9565" s="22"/>
      <c r="I9565" s="22"/>
      <c r="J9565" s="22"/>
      <c r="K9565" s="22"/>
      <c r="L9565" s="66"/>
      <c r="M9565" s="67"/>
      <c r="N9565" s="22"/>
      <c r="O9565" s="22"/>
      <c r="P9565" s="25"/>
      <c r="Q9565" s="26"/>
    </row>
    <row r="9566" spans="1:17" x14ac:dyDescent="0.25">
      <c r="A9566" s="20"/>
      <c r="B9566" s="21"/>
      <c r="C9566" s="22"/>
      <c r="D9566" s="23"/>
      <c r="E9566" s="22"/>
      <c r="F9566" s="23"/>
      <c r="G9566" s="24"/>
      <c r="H9566" s="22"/>
      <c r="I9566" s="22"/>
      <c r="J9566" s="22"/>
      <c r="K9566" s="22"/>
      <c r="L9566" s="66"/>
      <c r="M9566" s="67"/>
      <c r="N9566" s="22"/>
      <c r="O9566" s="22"/>
      <c r="P9566" s="25"/>
      <c r="Q9566" s="26"/>
    </row>
    <row r="9567" spans="1:17" x14ac:dyDescent="0.25">
      <c r="A9567" s="20"/>
      <c r="B9567" s="21"/>
      <c r="C9567" s="22"/>
      <c r="D9567" s="23"/>
      <c r="E9567" s="22"/>
      <c r="F9567" s="23"/>
      <c r="G9567" s="24"/>
      <c r="H9567" s="22"/>
      <c r="I9567" s="22"/>
      <c r="J9567" s="22"/>
      <c r="K9567" s="22"/>
      <c r="L9567" s="66"/>
      <c r="M9567" s="67"/>
      <c r="N9567" s="22"/>
      <c r="O9567" s="22"/>
      <c r="P9567" s="25"/>
      <c r="Q9567" s="26"/>
    </row>
    <row r="9568" spans="1:17" x14ac:dyDescent="0.25">
      <c r="A9568" s="20"/>
      <c r="B9568" s="21"/>
      <c r="C9568" s="22"/>
      <c r="D9568" s="23"/>
      <c r="E9568" s="22"/>
      <c r="F9568" s="23"/>
      <c r="G9568" s="24"/>
      <c r="H9568" s="22"/>
      <c r="I9568" s="22"/>
      <c r="J9568" s="22"/>
      <c r="K9568" s="22"/>
      <c r="L9568" s="66"/>
      <c r="M9568" s="67"/>
      <c r="N9568" s="22"/>
      <c r="O9568" s="22"/>
      <c r="P9568" s="25"/>
      <c r="Q9568" s="26"/>
    </row>
    <row r="9569" spans="1:17" x14ac:dyDescent="0.25">
      <c r="A9569" s="20"/>
      <c r="B9569" s="21"/>
      <c r="C9569" s="22"/>
      <c r="D9569" s="23"/>
      <c r="E9569" s="22"/>
      <c r="F9569" s="23"/>
      <c r="G9569" s="24"/>
      <c r="H9569" s="22"/>
      <c r="I9569" s="22"/>
      <c r="J9569" s="22"/>
      <c r="K9569" s="22"/>
      <c r="L9569" s="66"/>
      <c r="M9569" s="67"/>
      <c r="N9569" s="22"/>
      <c r="O9569" s="22"/>
      <c r="P9569" s="25"/>
      <c r="Q9569" s="26"/>
    </row>
    <row r="9570" spans="1:17" x14ac:dyDescent="0.25">
      <c r="A9570" s="20"/>
      <c r="B9570" s="21"/>
      <c r="C9570" s="22"/>
      <c r="D9570" s="23"/>
      <c r="E9570" s="22"/>
      <c r="F9570" s="23"/>
      <c r="G9570" s="24"/>
      <c r="H9570" s="22"/>
      <c r="I9570" s="22"/>
      <c r="J9570" s="22"/>
      <c r="K9570" s="22"/>
      <c r="L9570" s="66"/>
      <c r="M9570" s="67"/>
      <c r="N9570" s="22"/>
      <c r="O9570" s="22"/>
      <c r="P9570" s="25"/>
      <c r="Q9570" s="26"/>
    </row>
    <row r="9571" spans="1:17" x14ac:dyDescent="0.25">
      <c r="A9571" s="20"/>
      <c r="B9571" s="21"/>
      <c r="C9571" s="22"/>
      <c r="D9571" s="23"/>
      <c r="E9571" s="22"/>
      <c r="F9571" s="23"/>
      <c r="G9571" s="24"/>
      <c r="H9571" s="22"/>
      <c r="I9571" s="22"/>
      <c r="J9571" s="22"/>
      <c r="K9571" s="22"/>
      <c r="L9571" s="66"/>
      <c r="M9571" s="67"/>
      <c r="N9571" s="22"/>
      <c r="O9571" s="22"/>
      <c r="P9571" s="25"/>
      <c r="Q9571" s="26"/>
    </row>
    <row r="9572" spans="1:17" x14ac:dyDescent="0.25">
      <c r="A9572" s="20"/>
      <c r="B9572" s="21"/>
      <c r="C9572" s="22"/>
      <c r="D9572" s="23"/>
      <c r="E9572" s="22"/>
      <c r="F9572" s="23"/>
      <c r="G9572" s="24"/>
      <c r="H9572" s="22"/>
      <c r="I9572" s="22"/>
      <c r="J9572" s="22"/>
      <c r="K9572" s="22"/>
      <c r="L9572" s="66"/>
      <c r="M9572" s="67"/>
      <c r="N9572" s="22"/>
      <c r="O9572" s="22"/>
      <c r="P9572" s="25"/>
      <c r="Q9572" s="26"/>
    </row>
    <row r="9573" spans="1:17" x14ac:dyDescent="0.25">
      <c r="A9573" s="20"/>
      <c r="B9573" s="21"/>
      <c r="C9573" s="22"/>
      <c r="D9573" s="23"/>
      <c r="E9573" s="22"/>
      <c r="F9573" s="23"/>
      <c r="G9573" s="24"/>
      <c r="H9573" s="22"/>
      <c r="I9573" s="22"/>
      <c r="J9573" s="22"/>
      <c r="K9573" s="22"/>
      <c r="L9573" s="66"/>
      <c r="M9573" s="67"/>
      <c r="N9573" s="22"/>
      <c r="O9573" s="22"/>
      <c r="P9573" s="25"/>
      <c r="Q9573" s="26"/>
    </row>
    <row r="9574" spans="1:17" x14ac:dyDescent="0.25">
      <c r="A9574" s="20"/>
      <c r="B9574" s="21"/>
      <c r="C9574" s="22"/>
      <c r="D9574" s="23"/>
      <c r="E9574" s="22"/>
      <c r="F9574" s="23"/>
      <c r="G9574" s="24"/>
      <c r="H9574" s="22"/>
      <c r="I9574" s="22"/>
      <c r="J9574" s="22"/>
      <c r="K9574" s="22"/>
      <c r="L9574" s="66"/>
      <c r="M9574" s="67"/>
      <c r="N9574" s="22"/>
      <c r="O9574" s="22"/>
      <c r="P9574" s="25"/>
      <c r="Q9574" s="26"/>
    </row>
    <row r="9575" spans="1:17" x14ac:dyDescent="0.25">
      <c r="A9575" s="20"/>
      <c r="B9575" s="21"/>
      <c r="C9575" s="22"/>
      <c r="D9575" s="23"/>
      <c r="E9575" s="22"/>
      <c r="F9575" s="23"/>
      <c r="G9575" s="24"/>
      <c r="H9575" s="22"/>
      <c r="I9575" s="22"/>
      <c r="J9575" s="22"/>
      <c r="K9575" s="22"/>
      <c r="L9575" s="66"/>
      <c r="M9575" s="67"/>
      <c r="N9575" s="22"/>
      <c r="O9575" s="22"/>
      <c r="P9575" s="25"/>
      <c r="Q9575" s="26"/>
    </row>
    <row r="9576" spans="1:17" x14ac:dyDescent="0.25">
      <c r="A9576" s="20"/>
      <c r="B9576" s="21"/>
      <c r="C9576" s="22"/>
      <c r="D9576" s="23"/>
      <c r="E9576" s="22"/>
      <c r="F9576" s="23"/>
      <c r="G9576" s="24"/>
      <c r="H9576" s="22"/>
      <c r="I9576" s="22"/>
      <c r="J9576" s="22"/>
      <c r="K9576" s="22"/>
      <c r="L9576" s="66"/>
      <c r="M9576" s="67"/>
      <c r="N9576" s="22"/>
      <c r="O9576" s="22"/>
      <c r="P9576" s="25"/>
      <c r="Q9576" s="26"/>
    </row>
    <row r="9577" spans="1:17" x14ac:dyDescent="0.25">
      <c r="A9577" s="20"/>
      <c r="B9577" s="21"/>
      <c r="C9577" s="22"/>
      <c r="D9577" s="23"/>
      <c r="E9577" s="22"/>
      <c r="F9577" s="23"/>
      <c r="G9577" s="24"/>
      <c r="H9577" s="22"/>
      <c r="I9577" s="22"/>
      <c r="J9577" s="22"/>
      <c r="K9577" s="22"/>
      <c r="L9577" s="66"/>
      <c r="M9577" s="67"/>
      <c r="N9577" s="22"/>
      <c r="O9577" s="22"/>
      <c r="P9577" s="25"/>
      <c r="Q9577" s="26"/>
    </row>
    <row r="9578" spans="1:17" x14ac:dyDescent="0.25">
      <c r="A9578" s="20"/>
      <c r="B9578" s="21"/>
      <c r="C9578" s="22"/>
      <c r="D9578" s="23"/>
      <c r="E9578" s="22"/>
      <c r="F9578" s="23"/>
      <c r="G9578" s="24"/>
      <c r="H9578" s="22"/>
      <c r="I9578" s="22"/>
      <c r="J9578" s="22"/>
      <c r="K9578" s="22"/>
      <c r="L9578" s="66"/>
      <c r="M9578" s="67"/>
      <c r="N9578" s="22"/>
      <c r="O9578" s="22"/>
      <c r="P9578" s="25"/>
      <c r="Q9578" s="26"/>
    </row>
    <row r="9579" spans="1:17" x14ac:dyDescent="0.25">
      <c r="A9579" s="20"/>
      <c r="B9579" s="21"/>
      <c r="C9579" s="22"/>
      <c r="D9579" s="23"/>
      <c r="E9579" s="22"/>
      <c r="F9579" s="23"/>
      <c r="G9579" s="24"/>
      <c r="H9579" s="22"/>
      <c r="I9579" s="22"/>
      <c r="J9579" s="22"/>
      <c r="K9579" s="22"/>
      <c r="L9579" s="66"/>
      <c r="M9579" s="67"/>
      <c r="N9579" s="22"/>
      <c r="O9579" s="22"/>
      <c r="P9579" s="25"/>
      <c r="Q9579" s="26"/>
    </row>
    <row r="9580" spans="1:17" x14ac:dyDescent="0.25">
      <c r="A9580" s="20"/>
      <c r="B9580" s="21"/>
      <c r="C9580" s="22"/>
      <c r="D9580" s="23"/>
      <c r="E9580" s="22"/>
      <c r="F9580" s="23"/>
      <c r="G9580" s="24"/>
      <c r="H9580" s="22"/>
      <c r="I9580" s="22"/>
      <c r="J9580" s="22"/>
      <c r="K9580" s="22"/>
      <c r="L9580" s="66"/>
      <c r="M9580" s="67"/>
      <c r="N9580" s="22"/>
      <c r="O9580" s="22"/>
      <c r="P9580" s="25"/>
      <c r="Q9580" s="26"/>
    </row>
    <row r="9581" spans="1:17" x14ac:dyDescent="0.25">
      <c r="A9581" s="20"/>
      <c r="B9581" s="21"/>
      <c r="C9581" s="22"/>
      <c r="D9581" s="23"/>
      <c r="E9581" s="22"/>
      <c r="F9581" s="23"/>
      <c r="G9581" s="24"/>
      <c r="H9581" s="22"/>
      <c r="I9581" s="22"/>
      <c r="J9581" s="22"/>
      <c r="K9581" s="22"/>
      <c r="L9581" s="66"/>
      <c r="M9581" s="67"/>
      <c r="N9581" s="22"/>
      <c r="O9581" s="22"/>
      <c r="P9581" s="25"/>
      <c r="Q9581" s="26"/>
    </row>
    <row r="9582" spans="1:17" x14ac:dyDescent="0.25">
      <c r="A9582" s="20"/>
      <c r="B9582" s="21"/>
      <c r="C9582" s="22"/>
      <c r="D9582" s="23"/>
      <c r="E9582" s="22"/>
      <c r="F9582" s="23"/>
      <c r="G9582" s="24"/>
      <c r="H9582" s="22"/>
      <c r="I9582" s="22"/>
      <c r="J9582" s="22"/>
      <c r="K9582" s="22"/>
      <c r="L9582" s="66"/>
      <c r="M9582" s="67"/>
      <c r="N9582" s="22"/>
      <c r="O9582" s="22"/>
      <c r="P9582" s="25"/>
      <c r="Q9582" s="26"/>
    </row>
    <row r="9583" spans="1:17" x14ac:dyDescent="0.25">
      <c r="A9583" s="20"/>
      <c r="B9583" s="21"/>
      <c r="C9583" s="22"/>
      <c r="D9583" s="23"/>
      <c r="E9583" s="22"/>
      <c r="F9583" s="23"/>
      <c r="G9583" s="24"/>
      <c r="H9583" s="22"/>
      <c r="I9583" s="22"/>
      <c r="J9583" s="22"/>
      <c r="K9583" s="22"/>
      <c r="L9583" s="66"/>
      <c r="M9583" s="67"/>
      <c r="N9583" s="22"/>
      <c r="O9583" s="22"/>
      <c r="P9583" s="25"/>
      <c r="Q9583" s="26"/>
    </row>
    <row r="9584" spans="1:17" x14ac:dyDescent="0.25">
      <c r="A9584" s="20"/>
      <c r="B9584" s="21"/>
      <c r="C9584" s="22"/>
      <c r="D9584" s="23"/>
      <c r="E9584" s="22"/>
      <c r="F9584" s="23"/>
      <c r="G9584" s="24"/>
      <c r="H9584" s="22"/>
      <c r="I9584" s="22"/>
      <c r="J9584" s="22"/>
      <c r="K9584" s="22"/>
      <c r="L9584" s="66"/>
      <c r="M9584" s="67"/>
      <c r="N9584" s="22"/>
      <c r="O9584" s="22"/>
      <c r="P9584" s="25"/>
      <c r="Q9584" s="26"/>
    </row>
    <row r="9585" spans="1:17" x14ac:dyDescent="0.25">
      <c r="A9585" s="20"/>
      <c r="B9585" s="21"/>
      <c r="C9585" s="22"/>
      <c r="D9585" s="23"/>
      <c r="E9585" s="22"/>
      <c r="F9585" s="23"/>
      <c r="G9585" s="24"/>
      <c r="H9585" s="22"/>
      <c r="I9585" s="22"/>
      <c r="J9585" s="22"/>
      <c r="K9585" s="22"/>
      <c r="L9585" s="66"/>
      <c r="M9585" s="67"/>
      <c r="N9585" s="22"/>
      <c r="O9585" s="22"/>
      <c r="P9585" s="25"/>
      <c r="Q9585" s="26"/>
    </row>
    <row r="9586" spans="1:17" x14ac:dyDescent="0.25">
      <c r="A9586" s="20"/>
      <c r="B9586" s="21"/>
      <c r="C9586" s="22"/>
      <c r="D9586" s="23"/>
      <c r="E9586" s="22"/>
      <c r="F9586" s="23"/>
      <c r="G9586" s="24"/>
      <c r="H9586" s="22"/>
      <c r="I9586" s="22"/>
      <c r="J9586" s="22"/>
      <c r="K9586" s="22"/>
      <c r="L9586" s="66"/>
      <c r="M9586" s="67"/>
      <c r="N9586" s="22"/>
      <c r="O9586" s="22"/>
      <c r="P9586" s="25"/>
      <c r="Q9586" s="26"/>
    </row>
    <row r="9587" spans="1:17" x14ac:dyDescent="0.25">
      <c r="A9587" s="20"/>
      <c r="B9587" s="21"/>
      <c r="C9587" s="22"/>
      <c r="D9587" s="23"/>
      <c r="E9587" s="22"/>
      <c r="F9587" s="23"/>
      <c r="G9587" s="24"/>
      <c r="H9587" s="22"/>
      <c r="I9587" s="22"/>
      <c r="J9587" s="22"/>
      <c r="K9587" s="22"/>
      <c r="L9587" s="66"/>
      <c r="M9587" s="67"/>
      <c r="N9587" s="22"/>
      <c r="O9587" s="22"/>
      <c r="P9587" s="25"/>
      <c r="Q9587" s="26"/>
    </row>
    <row r="9588" spans="1:17" x14ac:dyDescent="0.25">
      <c r="A9588" s="20"/>
      <c r="B9588" s="21"/>
      <c r="C9588" s="22"/>
      <c r="D9588" s="23"/>
      <c r="E9588" s="22"/>
      <c r="F9588" s="23"/>
      <c r="G9588" s="24"/>
      <c r="H9588" s="22"/>
      <c r="I9588" s="22"/>
      <c r="J9588" s="22"/>
      <c r="K9588" s="22"/>
      <c r="L9588" s="66"/>
      <c r="M9588" s="67"/>
      <c r="N9588" s="22"/>
      <c r="O9588" s="22"/>
      <c r="P9588" s="25"/>
      <c r="Q9588" s="26"/>
    </row>
    <row r="9589" spans="1:17" x14ac:dyDescent="0.25">
      <c r="A9589" s="20"/>
      <c r="B9589" s="21"/>
      <c r="C9589" s="22"/>
      <c r="D9589" s="23"/>
      <c r="E9589" s="22"/>
      <c r="F9589" s="23"/>
      <c r="G9589" s="24"/>
      <c r="H9589" s="22"/>
      <c r="I9589" s="22"/>
      <c r="J9589" s="22"/>
      <c r="K9589" s="22"/>
      <c r="L9589" s="66"/>
      <c r="M9589" s="67"/>
      <c r="N9589" s="22"/>
      <c r="O9589" s="22"/>
      <c r="P9589" s="25"/>
      <c r="Q9589" s="26"/>
    </row>
    <row r="9590" spans="1:17" x14ac:dyDescent="0.25">
      <c r="A9590" s="20"/>
      <c r="B9590" s="21"/>
      <c r="C9590" s="22"/>
      <c r="D9590" s="23"/>
      <c r="E9590" s="22"/>
      <c r="F9590" s="23"/>
      <c r="G9590" s="24"/>
      <c r="H9590" s="22"/>
      <c r="I9590" s="22"/>
      <c r="J9590" s="22"/>
      <c r="K9590" s="22"/>
      <c r="L9590" s="66"/>
      <c r="M9590" s="67"/>
      <c r="N9590" s="22"/>
      <c r="O9590" s="22"/>
      <c r="P9590" s="25"/>
      <c r="Q9590" s="26"/>
    </row>
    <row r="9591" spans="1:17" x14ac:dyDescent="0.25">
      <c r="A9591" s="20"/>
      <c r="B9591" s="21"/>
      <c r="C9591" s="22"/>
      <c r="D9591" s="23"/>
      <c r="E9591" s="22"/>
      <c r="F9591" s="23"/>
      <c r="G9591" s="24"/>
      <c r="H9591" s="22"/>
      <c r="I9591" s="22"/>
      <c r="J9591" s="22"/>
      <c r="K9591" s="22"/>
      <c r="L9591" s="66"/>
      <c r="M9591" s="67"/>
      <c r="N9591" s="22"/>
      <c r="O9591" s="22"/>
      <c r="P9591" s="25"/>
      <c r="Q9591" s="26"/>
    </row>
    <row r="9592" spans="1:17" x14ac:dyDescent="0.25">
      <c r="A9592" s="20"/>
      <c r="B9592" s="21"/>
      <c r="C9592" s="22"/>
      <c r="D9592" s="23"/>
      <c r="E9592" s="22"/>
      <c r="F9592" s="23"/>
      <c r="G9592" s="24"/>
      <c r="H9592" s="22"/>
      <c r="I9592" s="22"/>
      <c r="J9592" s="22"/>
      <c r="K9592" s="22"/>
      <c r="L9592" s="66"/>
      <c r="M9592" s="67"/>
      <c r="N9592" s="22"/>
      <c r="O9592" s="22"/>
      <c r="P9592" s="25"/>
      <c r="Q9592" s="26"/>
    </row>
    <row r="9593" spans="1:17" x14ac:dyDescent="0.25">
      <c r="A9593" s="20"/>
      <c r="B9593" s="21"/>
      <c r="C9593" s="22"/>
      <c r="D9593" s="23"/>
      <c r="E9593" s="22"/>
      <c r="F9593" s="23"/>
      <c r="G9593" s="24"/>
      <c r="H9593" s="22"/>
      <c r="I9593" s="22"/>
      <c r="J9593" s="22"/>
      <c r="K9593" s="22"/>
      <c r="L9593" s="66"/>
      <c r="M9593" s="67"/>
      <c r="N9593" s="22"/>
      <c r="O9593" s="22"/>
      <c r="P9593" s="25"/>
      <c r="Q9593" s="26"/>
    </row>
    <row r="9594" spans="1:17" x14ac:dyDescent="0.25">
      <c r="A9594" s="20"/>
      <c r="B9594" s="21"/>
      <c r="C9594" s="22"/>
      <c r="D9594" s="23"/>
      <c r="E9594" s="22"/>
      <c r="F9594" s="23"/>
      <c r="G9594" s="24"/>
      <c r="H9594" s="22"/>
      <c r="I9594" s="22"/>
      <c r="J9594" s="22"/>
      <c r="K9594" s="22"/>
      <c r="L9594" s="66"/>
      <c r="M9594" s="67"/>
      <c r="N9594" s="22"/>
      <c r="O9594" s="22"/>
      <c r="P9594" s="25"/>
      <c r="Q9594" s="26"/>
    </row>
    <row r="9595" spans="1:17" x14ac:dyDescent="0.25">
      <c r="A9595" s="20"/>
      <c r="B9595" s="21"/>
      <c r="C9595" s="22"/>
      <c r="D9595" s="23"/>
      <c r="E9595" s="22"/>
      <c r="F9595" s="23"/>
      <c r="G9595" s="24"/>
      <c r="H9595" s="22"/>
      <c r="I9595" s="22"/>
      <c r="J9595" s="22"/>
      <c r="K9595" s="22"/>
      <c r="L9595" s="66"/>
      <c r="M9595" s="67"/>
      <c r="N9595" s="22"/>
      <c r="O9595" s="22"/>
      <c r="P9595" s="25"/>
      <c r="Q9595" s="26"/>
    </row>
    <row r="9596" spans="1:17" x14ac:dyDescent="0.25">
      <c r="A9596" s="20"/>
      <c r="B9596" s="21"/>
      <c r="C9596" s="22"/>
      <c r="D9596" s="23"/>
      <c r="E9596" s="22"/>
      <c r="F9596" s="23"/>
      <c r="G9596" s="24"/>
      <c r="H9596" s="22"/>
      <c r="I9596" s="22"/>
      <c r="J9596" s="22"/>
      <c r="K9596" s="22"/>
      <c r="L9596" s="66"/>
      <c r="M9596" s="67"/>
      <c r="N9596" s="22"/>
      <c r="O9596" s="22"/>
      <c r="P9596" s="25"/>
      <c r="Q9596" s="26"/>
    </row>
    <row r="9597" spans="1:17" x14ac:dyDescent="0.25">
      <c r="A9597" s="20"/>
      <c r="B9597" s="21"/>
      <c r="C9597" s="22"/>
      <c r="D9597" s="23"/>
      <c r="E9597" s="22"/>
      <c r="F9597" s="23"/>
      <c r="G9597" s="24"/>
      <c r="H9597" s="22"/>
      <c r="I9597" s="22"/>
      <c r="J9597" s="22"/>
      <c r="K9597" s="22"/>
      <c r="L9597" s="66"/>
      <c r="M9597" s="67"/>
      <c r="N9597" s="22"/>
      <c r="O9597" s="22"/>
      <c r="P9597" s="25"/>
      <c r="Q9597" s="26"/>
    </row>
    <row r="9598" spans="1:17" x14ac:dyDescent="0.25">
      <c r="A9598" s="20"/>
      <c r="B9598" s="21"/>
      <c r="C9598" s="22"/>
      <c r="D9598" s="23"/>
      <c r="E9598" s="22"/>
      <c r="F9598" s="23"/>
      <c r="G9598" s="24"/>
      <c r="H9598" s="22"/>
      <c r="I9598" s="22"/>
      <c r="J9598" s="22"/>
      <c r="K9598" s="22"/>
      <c r="L9598" s="66"/>
      <c r="M9598" s="67"/>
      <c r="N9598" s="22"/>
      <c r="O9598" s="22"/>
      <c r="P9598" s="25"/>
      <c r="Q9598" s="26"/>
    </row>
    <row r="9599" spans="1:17" x14ac:dyDescent="0.25">
      <c r="A9599" s="20"/>
      <c r="B9599" s="21"/>
      <c r="C9599" s="22"/>
      <c r="D9599" s="23"/>
      <c r="E9599" s="22"/>
      <c r="F9599" s="23"/>
      <c r="G9599" s="24"/>
      <c r="H9599" s="22"/>
      <c r="I9599" s="22"/>
      <c r="J9599" s="22"/>
      <c r="K9599" s="22"/>
      <c r="L9599" s="66"/>
      <c r="M9599" s="67"/>
      <c r="N9599" s="22"/>
      <c r="O9599" s="22"/>
      <c r="P9599" s="25"/>
      <c r="Q9599" s="26"/>
    </row>
    <row r="9600" spans="1:17" x14ac:dyDescent="0.25">
      <c r="A9600" s="20"/>
      <c r="B9600" s="21"/>
      <c r="C9600" s="22"/>
      <c r="D9600" s="23"/>
      <c r="E9600" s="22"/>
      <c r="F9600" s="23"/>
      <c r="G9600" s="24"/>
      <c r="H9600" s="22"/>
      <c r="I9600" s="22"/>
      <c r="J9600" s="22"/>
      <c r="K9600" s="22"/>
      <c r="L9600" s="66"/>
      <c r="M9600" s="67"/>
      <c r="N9600" s="22"/>
      <c r="O9600" s="22"/>
      <c r="P9600" s="25"/>
      <c r="Q9600" s="26"/>
    </row>
    <row r="9601" spans="1:17" x14ac:dyDescent="0.25">
      <c r="A9601" s="20"/>
      <c r="B9601" s="21"/>
      <c r="C9601" s="22"/>
      <c r="D9601" s="23"/>
      <c r="E9601" s="22"/>
      <c r="F9601" s="23"/>
      <c r="G9601" s="24"/>
      <c r="H9601" s="22"/>
      <c r="I9601" s="22"/>
      <c r="J9601" s="22"/>
      <c r="K9601" s="22"/>
      <c r="L9601" s="66"/>
      <c r="M9601" s="67"/>
      <c r="N9601" s="22"/>
      <c r="O9601" s="22"/>
      <c r="P9601" s="25"/>
      <c r="Q9601" s="26"/>
    </row>
    <row r="9602" spans="1:17" x14ac:dyDescent="0.25">
      <c r="A9602" s="20"/>
      <c r="B9602" s="21"/>
      <c r="C9602" s="22"/>
      <c r="D9602" s="23"/>
      <c r="E9602" s="22"/>
      <c r="F9602" s="23"/>
      <c r="G9602" s="24"/>
      <c r="H9602" s="22"/>
      <c r="I9602" s="22"/>
      <c r="J9602" s="22"/>
      <c r="K9602" s="22"/>
      <c r="L9602" s="66"/>
      <c r="M9602" s="67"/>
      <c r="N9602" s="22"/>
      <c r="O9602" s="22"/>
      <c r="P9602" s="25"/>
      <c r="Q9602" s="26"/>
    </row>
    <row r="9603" spans="1:17" x14ac:dyDescent="0.25">
      <c r="A9603" s="20"/>
      <c r="B9603" s="21"/>
      <c r="C9603" s="22"/>
      <c r="D9603" s="23"/>
      <c r="E9603" s="22"/>
      <c r="F9603" s="23"/>
      <c r="G9603" s="24"/>
      <c r="H9603" s="22"/>
      <c r="I9603" s="22"/>
      <c r="J9603" s="22"/>
      <c r="K9603" s="22"/>
      <c r="L9603" s="66"/>
      <c r="M9603" s="67"/>
      <c r="N9603" s="22"/>
      <c r="O9603" s="22"/>
      <c r="P9603" s="25"/>
      <c r="Q9603" s="26"/>
    </row>
    <row r="9604" spans="1:17" x14ac:dyDescent="0.25">
      <c r="A9604" s="20"/>
      <c r="B9604" s="21"/>
      <c r="C9604" s="22"/>
      <c r="D9604" s="23"/>
      <c r="E9604" s="22"/>
      <c r="F9604" s="23"/>
      <c r="G9604" s="24"/>
      <c r="H9604" s="22"/>
      <c r="I9604" s="22"/>
      <c r="J9604" s="22"/>
      <c r="K9604" s="22"/>
      <c r="L9604" s="66"/>
      <c r="M9604" s="67"/>
      <c r="N9604" s="22"/>
      <c r="O9604" s="22"/>
      <c r="P9604" s="25"/>
      <c r="Q9604" s="26"/>
    </row>
    <row r="9605" spans="1:17" x14ac:dyDescent="0.25">
      <c r="A9605" s="20"/>
      <c r="B9605" s="21"/>
      <c r="C9605" s="22"/>
      <c r="D9605" s="23"/>
      <c r="E9605" s="22"/>
      <c r="F9605" s="23"/>
      <c r="G9605" s="24"/>
      <c r="H9605" s="22"/>
      <c r="I9605" s="22"/>
      <c r="J9605" s="22"/>
      <c r="K9605" s="22"/>
      <c r="L9605" s="66"/>
      <c r="M9605" s="67"/>
      <c r="N9605" s="22"/>
      <c r="O9605" s="22"/>
      <c r="P9605" s="25"/>
      <c r="Q9605" s="26"/>
    </row>
    <row r="9606" spans="1:17" x14ac:dyDescent="0.25">
      <c r="A9606" s="20"/>
      <c r="B9606" s="21"/>
      <c r="C9606" s="22"/>
      <c r="D9606" s="23"/>
      <c r="E9606" s="22"/>
      <c r="F9606" s="23"/>
      <c r="G9606" s="24"/>
      <c r="H9606" s="22"/>
      <c r="I9606" s="22"/>
      <c r="J9606" s="22"/>
      <c r="K9606" s="22"/>
      <c r="L9606" s="66"/>
      <c r="M9606" s="67"/>
      <c r="N9606" s="22"/>
      <c r="O9606" s="22"/>
      <c r="P9606" s="25"/>
      <c r="Q9606" s="26"/>
    </row>
    <row r="9607" spans="1:17" x14ac:dyDescent="0.25">
      <c r="A9607" s="20"/>
      <c r="B9607" s="21"/>
      <c r="C9607" s="22"/>
      <c r="D9607" s="23"/>
      <c r="E9607" s="22"/>
      <c r="F9607" s="23"/>
      <c r="G9607" s="24"/>
      <c r="H9607" s="22"/>
      <c r="I9607" s="22"/>
      <c r="J9607" s="22"/>
      <c r="K9607" s="22"/>
      <c r="L9607" s="66"/>
      <c r="M9607" s="67"/>
      <c r="N9607" s="22"/>
      <c r="O9607" s="22"/>
      <c r="P9607" s="25"/>
      <c r="Q9607" s="26"/>
    </row>
    <row r="9608" spans="1:17" x14ac:dyDescent="0.25">
      <c r="A9608" s="20"/>
      <c r="B9608" s="21"/>
      <c r="C9608" s="22"/>
      <c r="D9608" s="23"/>
      <c r="E9608" s="22"/>
      <c r="F9608" s="23"/>
      <c r="G9608" s="24"/>
      <c r="H9608" s="22"/>
      <c r="I9608" s="22"/>
      <c r="J9608" s="22"/>
      <c r="K9608" s="22"/>
      <c r="L9608" s="66"/>
      <c r="M9608" s="67"/>
      <c r="N9608" s="22"/>
      <c r="O9608" s="22"/>
      <c r="P9608" s="25"/>
      <c r="Q9608" s="26"/>
    </row>
    <row r="9609" spans="1:17" x14ac:dyDescent="0.25">
      <c r="A9609" s="20"/>
      <c r="B9609" s="21"/>
      <c r="C9609" s="22"/>
      <c r="D9609" s="23"/>
      <c r="E9609" s="22"/>
      <c r="F9609" s="23"/>
      <c r="G9609" s="24"/>
      <c r="H9609" s="22"/>
      <c r="I9609" s="22"/>
      <c r="J9609" s="22"/>
      <c r="K9609" s="22"/>
      <c r="L9609" s="66"/>
      <c r="M9609" s="67"/>
      <c r="N9609" s="22"/>
      <c r="O9609" s="22"/>
      <c r="P9609" s="25"/>
      <c r="Q9609" s="26"/>
    </row>
    <row r="9610" spans="1:17" x14ac:dyDescent="0.25">
      <c r="A9610" s="20"/>
      <c r="B9610" s="21"/>
      <c r="C9610" s="22"/>
      <c r="D9610" s="23"/>
      <c r="E9610" s="22"/>
      <c r="F9610" s="23"/>
      <c r="G9610" s="24"/>
      <c r="H9610" s="22"/>
      <c r="I9610" s="22"/>
      <c r="J9610" s="22"/>
      <c r="K9610" s="22"/>
      <c r="L9610" s="66"/>
      <c r="M9610" s="67"/>
      <c r="N9610" s="22"/>
      <c r="O9610" s="22"/>
      <c r="P9610" s="25"/>
      <c r="Q9610" s="26"/>
    </row>
    <row r="9611" spans="1:17" x14ac:dyDescent="0.25">
      <c r="A9611" s="20"/>
      <c r="B9611" s="21"/>
      <c r="C9611" s="22"/>
      <c r="D9611" s="23"/>
      <c r="E9611" s="22"/>
      <c r="F9611" s="23"/>
      <c r="G9611" s="24"/>
      <c r="H9611" s="22"/>
      <c r="I9611" s="22"/>
      <c r="J9611" s="22"/>
      <c r="K9611" s="22"/>
      <c r="L9611" s="66"/>
      <c r="M9611" s="67"/>
      <c r="N9611" s="22"/>
      <c r="O9611" s="22"/>
      <c r="P9611" s="25"/>
      <c r="Q9611" s="26"/>
    </row>
    <row r="9612" spans="1:17" x14ac:dyDescent="0.25">
      <c r="A9612" s="20"/>
      <c r="B9612" s="21"/>
      <c r="C9612" s="22"/>
      <c r="D9612" s="23"/>
      <c r="E9612" s="22"/>
      <c r="F9612" s="23"/>
      <c r="G9612" s="24"/>
      <c r="H9612" s="22"/>
      <c r="I9612" s="22"/>
      <c r="J9612" s="22"/>
      <c r="K9612" s="22"/>
      <c r="L9612" s="66"/>
      <c r="M9612" s="67"/>
      <c r="N9612" s="22"/>
      <c r="O9612" s="22"/>
      <c r="P9612" s="25"/>
      <c r="Q9612" s="26"/>
    </row>
    <row r="9613" spans="1:17" x14ac:dyDescent="0.25">
      <c r="A9613" s="20"/>
      <c r="B9613" s="21"/>
      <c r="C9613" s="22"/>
      <c r="D9613" s="23"/>
      <c r="E9613" s="22"/>
      <c r="F9613" s="23"/>
      <c r="G9613" s="24"/>
      <c r="H9613" s="22"/>
      <c r="I9613" s="22"/>
      <c r="J9613" s="22"/>
      <c r="K9613" s="22"/>
      <c r="L9613" s="66"/>
      <c r="M9613" s="67"/>
      <c r="N9613" s="22"/>
      <c r="O9613" s="22"/>
      <c r="P9613" s="25"/>
      <c r="Q9613" s="26"/>
    </row>
    <row r="9614" spans="1:17" x14ac:dyDescent="0.25">
      <c r="A9614" s="20"/>
      <c r="B9614" s="21"/>
      <c r="C9614" s="22"/>
      <c r="D9614" s="23"/>
      <c r="E9614" s="22"/>
      <c r="F9614" s="23"/>
      <c r="G9614" s="24"/>
      <c r="H9614" s="22"/>
      <c r="I9614" s="22"/>
      <c r="J9614" s="22"/>
      <c r="K9614" s="22"/>
      <c r="L9614" s="66"/>
      <c r="M9614" s="67"/>
      <c r="N9614" s="22"/>
      <c r="O9614" s="22"/>
      <c r="P9614" s="25"/>
      <c r="Q9614" s="26"/>
    </row>
    <row r="9615" spans="1:17" x14ac:dyDescent="0.25">
      <c r="A9615" s="20"/>
      <c r="B9615" s="21"/>
      <c r="C9615" s="22"/>
      <c r="D9615" s="23"/>
      <c r="E9615" s="22"/>
      <c r="F9615" s="23"/>
      <c r="G9615" s="24"/>
      <c r="H9615" s="22"/>
      <c r="I9615" s="22"/>
      <c r="J9615" s="22"/>
      <c r="K9615" s="22"/>
      <c r="L9615" s="66"/>
      <c r="M9615" s="67"/>
      <c r="N9615" s="22"/>
      <c r="O9615" s="22"/>
      <c r="P9615" s="25"/>
      <c r="Q9615" s="26"/>
    </row>
    <row r="9616" spans="1:17" x14ac:dyDescent="0.25">
      <c r="A9616" s="20"/>
      <c r="B9616" s="21"/>
      <c r="C9616" s="22"/>
      <c r="D9616" s="23"/>
      <c r="E9616" s="22"/>
      <c r="F9616" s="23"/>
      <c r="G9616" s="24"/>
      <c r="H9616" s="22"/>
      <c r="I9616" s="22"/>
      <c r="J9616" s="22"/>
      <c r="K9616" s="22"/>
      <c r="L9616" s="66"/>
      <c r="M9616" s="67"/>
      <c r="N9616" s="22"/>
      <c r="O9616" s="22"/>
      <c r="P9616" s="25"/>
      <c r="Q9616" s="26"/>
    </row>
    <row r="9617" spans="1:17" x14ac:dyDescent="0.25">
      <c r="A9617" s="20"/>
      <c r="B9617" s="21"/>
      <c r="C9617" s="22"/>
      <c r="D9617" s="23"/>
      <c r="E9617" s="22"/>
      <c r="F9617" s="23"/>
      <c r="G9617" s="24"/>
      <c r="H9617" s="22"/>
      <c r="I9617" s="22"/>
      <c r="J9617" s="22"/>
      <c r="K9617" s="22"/>
      <c r="L9617" s="66"/>
      <c r="M9617" s="67"/>
      <c r="N9617" s="22"/>
      <c r="O9617" s="22"/>
      <c r="P9617" s="25"/>
      <c r="Q9617" s="26"/>
    </row>
    <row r="9618" spans="1:17" x14ac:dyDescent="0.25">
      <c r="A9618" s="20"/>
      <c r="B9618" s="21"/>
      <c r="C9618" s="22"/>
      <c r="D9618" s="23"/>
      <c r="E9618" s="22"/>
      <c r="F9618" s="23"/>
      <c r="G9618" s="24"/>
      <c r="H9618" s="22"/>
      <c r="I9618" s="22"/>
      <c r="J9618" s="22"/>
      <c r="K9618" s="22"/>
      <c r="L9618" s="66"/>
      <c r="M9618" s="67"/>
      <c r="N9618" s="22"/>
      <c r="O9618" s="22"/>
      <c r="P9618" s="25"/>
      <c r="Q9618" s="26"/>
    </row>
    <row r="9619" spans="1:17" x14ac:dyDescent="0.25">
      <c r="A9619" s="20"/>
      <c r="B9619" s="21"/>
      <c r="C9619" s="22"/>
      <c r="D9619" s="23"/>
      <c r="E9619" s="22"/>
      <c r="F9619" s="23"/>
      <c r="G9619" s="24"/>
      <c r="H9619" s="22"/>
      <c r="I9619" s="22"/>
      <c r="J9619" s="22"/>
      <c r="K9619" s="22"/>
      <c r="L9619" s="66"/>
      <c r="M9619" s="67"/>
      <c r="N9619" s="22"/>
      <c r="O9619" s="22"/>
      <c r="P9619" s="25"/>
      <c r="Q9619" s="26"/>
    </row>
    <row r="9620" spans="1:17" x14ac:dyDescent="0.25">
      <c r="A9620" s="20"/>
      <c r="B9620" s="21"/>
      <c r="C9620" s="22"/>
      <c r="D9620" s="23"/>
      <c r="E9620" s="22"/>
      <c r="F9620" s="23"/>
      <c r="G9620" s="24"/>
      <c r="H9620" s="22"/>
      <c r="I9620" s="22"/>
      <c r="J9620" s="22"/>
      <c r="K9620" s="22"/>
      <c r="L9620" s="66"/>
      <c r="M9620" s="67"/>
      <c r="N9620" s="22"/>
      <c r="O9620" s="22"/>
      <c r="P9620" s="25"/>
      <c r="Q9620" s="26"/>
    </row>
    <row r="9621" spans="1:17" x14ac:dyDescent="0.25">
      <c r="A9621" s="20"/>
      <c r="B9621" s="21"/>
      <c r="C9621" s="22"/>
      <c r="D9621" s="23"/>
      <c r="E9621" s="22"/>
      <c r="F9621" s="23"/>
      <c r="G9621" s="24"/>
      <c r="H9621" s="22"/>
      <c r="I9621" s="22"/>
      <c r="J9621" s="22"/>
      <c r="K9621" s="22"/>
      <c r="L9621" s="66"/>
      <c r="M9621" s="67"/>
      <c r="N9621" s="22"/>
      <c r="O9621" s="22"/>
      <c r="P9621" s="25"/>
      <c r="Q9621" s="26"/>
    </row>
    <row r="9622" spans="1:17" x14ac:dyDescent="0.25">
      <c r="A9622" s="20"/>
      <c r="B9622" s="21"/>
      <c r="C9622" s="22"/>
      <c r="D9622" s="23"/>
      <c r="E9622" s="22"/>
      <c r="F9622" s="23"/>
      <c r="G9622" s="24"/>
      <c r="H9622" s="22"/>
      <c r="I9622" s="22"/>
      <c r="J9622" s="22"/>
      <c r="K9622" s="22"/>
      <c r="L9622" s="66"/>
      <c r="M9622" s="67"/>
      <c r="N9622" s="22"/>
      <c r="O9622" s="22"/>
      <c r="P9622" s="25"/>
      <c r="Q9622" s="26"/>
    </row>
    <row r="9623" spans="1:17" x14ac:dyDescent="0.25">
      <c r="A9623" s="20"/>
      <c r="B9623" s="21"/>
      <c r="C9623" s="22"/>
      <c r="D9623" s="23"/>
      <c r="E9623" s="22"/>
      <c r="F9623" s="23"/>
      <c r="G9623" s="24"/>
      <c r="H9623" s="22"/>
      <c r="I9623" s="22"/>
      <c r="J9623" s="22"/>
      <c r="K9623" s="22"/>
      <c r="L9623" s="66"/>
      <c r="M9623" s="67"/>
      <c r="N9623" s="22"/>
      <c r="O9623" s="22"/>
      <c r="P9623" s="25"/>
      <c r="Q9623" s="26"/>
    </row>
    <row r="9624" spans="1:17" x14ac:dyDescent="0.25">
      <c r="A9624" s="20"/>
      <c r="B9624" s="21"/>
      <c r="C9624" s="22"/>
      <c r="D9624" s="23"/>
      <c r="E9624" s="22"/>
      <c r="F9624" s="23"/>
      <c r="G9624" s="24"/>
      <c r="H9624" s="22"/>
      <c r="I9624" s="22"/>
      <c r="J9624" s="22"/>
      <c r="K9624" s="22"/>
      <c r="L9624" s="66"/>
      <c r="M9624" s="67"/>
      <c r="N9624" s="22"/>
      <c r="O9624" s="22"/>
      <c r="P9624" s="25"/>
      <c r="Q9624" s="26"/>
    </row>
    <row r="9625" spans="1:17" x14ac:dyDescent="0.25">
      <c r="A9625" s="20"/>
      <c r="B9625" s="21"/>
      <c r="C9625" s="22"/>
      <c r="D9625" s="23"/>
      <c r="E9625" s="22"/>
      <c r="F9625" s="23"/>
      <c r="G9625" s="24"/>
      <c r="H9625" s="22"/>
      <c r="I9625" s="22"/>
      <c r="J9625" s="22"/>
      <c r="K9625" s="22"/>
      <c r="L9625" s="66"/>
      <c r="M9625" s="67"/>
      <c r="N9625" s="22"/>
      <c r="O9625" s="22"/>
      <c r="P9625" s="25"/>
      <c r="Q9625" s="26"/>
    </row>
    <row r="9626" spans="1:17" x14ac:dyDescent="0.25">
      <c r="A9626" s="20"/>
      <c r="B9626" s="21"/>
      <c r="C9626" s="22"/>
      <c r="D9626" s="23"/>
      <c r="E9626" s="22"/>
      <c r="F9626" s="23"/>
      <c r="G9626" s="24"/>
      <c r="H9626" s="22"/>
      <c r="I9626" s="22"/>
      <c r="J9626" s="22"/>
      <c r="K9626" s="22"/>
      <c r="L9626" s="66"/>
      <c r="M9626" s="67"/>
      <c r="N9626" s="22"/>
      <c r="O9626" s="22"/>
      <c r="P9626" s="25"/>
      <c r="Q9626" s="26"/>
    </row>
    <row r="9627" spans="1:17" x14ac:dyDescent="0.25">
      <c r="A9627" s="20"/>
      <c r="B9627" s="21"/>
      <c r="C9627" s="22"/>
      <c r="D9627" s="23"/>
      <c r="E9627" s="22"/>
      <c r="F9627" s="23"/>
      <c r="G9627" s="24"/>
      <c r="H9627" s="22"/>
      <c r="I9627" s="22"/>
      <c r="J9627" s="22"/>
      <c r="K9627" s="22"/>
      <c r="L9627" s="66"/>
      <c r="M9627" s="67"/>
      <c r="N9627" s="22"/>
      <c r="O9627" s="22"/>
      <c r="P9627" s="25"/>
      <c r="Q9627" s="26"/>
    </row>
    <row r="9628" spans="1:17" x14ac:dyDescent="0.25">
      <c r="A9628" s="20"/>
      <c r="B9628" s="21"/>
      <c r="C9628" s="22"/>
      <c r="D9628" s="23"/>
      <c r="E9628" s="22"/>
      <c r="F9628" s="23"/>
      <c r="G9628" s="24"/>
      <c r="H9628" s="22"/>
      <c r="I9628" s="22"/>
      <c r="J9628" s="22"/>
      <c r="K9628" s="22"/>
      <c r="L9628" s="66"/>
      <c r="M9628" s="67"/>
      <c r="N9628" s="22"/>
      <c r="O9628" s="22"/>
      <c r="P9628" s="25"/>
      <c r="Q9628" s="26"/>
    </row>
    <row r="9629" spans="1:17" x14ac:dyDescent="0.25">
      <c r="A9629" s="20"/>
      <c r="B9629" s="21"/>
      <c r="C9629" s="22"/>
      <c r="D9629" s="23"/>
      <c r="E9629" s="22"/>
      <c r="F9629" s="23"/>
      <c r="G9629" s="24"/>
      <c r="H9629" s="22"/>
      <c r="I9629" s="22"/>
      <c r="J9629" s="22"/>
      <c r="K9629" s="22"/>
      <c r="L9629" s="66"/>
      <c r="M9629" s="67"/>
      <c r="N9629" s="22"/>
      <c r="O9629" s="22"/>
      <c r="P9629" s="25"/>
      <c r="Q9629" s="26"/>
    </row>
    <row r="9630" spans="1:17" x14ac:dyDescent="0.25">
      <c r="A9630" s="20"/>
      <c r="B9630" s="21"/>
      <c r="C9630" s="22"/>
      <c r="D9630" s="23"/>
      <c r="E9630" s="22"/>
      <c r="F9630" s="23"/>
      <c r="G9630" s="24"/>
      <c r="H9630" s="22"/>
      <c r="I9630" s="22"/>
      <c r="J9630" s="22"/>
      <c r="K9630" s="22"/>
      <c r="L9630" s="66"/>
      <c r="M9630" s="67"/>
      <c r="N9630" s="22"/>
      <c r="O9630" s="22"/>
      <c r="P9630" s="25"/>
      <c r="Q9630" s="26"/>
    </row>
    <row r="9631" spans="1:17" x14ac:dyDescent="0.25">
      <c r="A9631" s="20"/>
      <c r="B9631" s="21"/>
      <c r="C9631" s="22"/>
      <c r="D9631" s="23"/>
      <c r="E9631" s="22"/>
      <c r="F9631" s="23"/>
      <c r="G9631" s="24"/>
      <c r="H9631" s="22"/>
      <c r="I9631" s="22"/>
      <c r="J9631" s="22"/>
      <c r="K9631" s="22"/>
      <c r="L9631" s="66"/>
      <c r="M9631" s="67"/>
      <c r="N9631" s="22"/>
      <c r="O9631" s="22"/>
      <c r="P9631" s="25"/>
      <c r="Q9631" s="26"/>
    </row>
    <row r="9632" spans="1:17" x14ac:dyDescent="0.25">
      <c r="A9632" s="20"/>
      <c r="B9632" s="21"/>
      <c r="C9632" s="22"/>
      <c r="D9632" s="23"/>
      <c r="E9632" s="22"/>
      <c r="F9632" s="23"/>
      <c r="G9632" s="24"/>
      <c r="H9632" s="22"/>
      <c r="I9632" s="22"/>
      <c r="J9632" s="22"/>
      <c r="K9632" s="22"/>
      <c r="L9632" s="66"/>
      <c r="M9632" s="67"/>
      <c r="N9632" s="22"/>
      <c r="O9632" s="22"/>
      <c r="P9632" s="25"/>
      <c r="Q9632" s="26"/>
    </row>
    <row r="9633" spans="1:17" x14ac:dyDescent="0.25">
      <c r="A9633" s="20"/>
      <c r="B9633" s="21"/>
      <c r="C9633" s="22"/>
      <c r="D9633" s="23"/>
      <c r="E9633" s="22"/>
      <c r="F9633" s="23"/>
      <c r="G9633" s="24"/>
      <c r="H9633" s="22"/>
      <c r="I9633" s="22"/>
      <c r="J9633" s="22"/>
      <c r="K9633" s="22"/>
      <c r="L9633" s="66"/>
      <c r="M9633" s="67"/>
      <c r="N9633" s="22"/>
      <c r="O9633" s="22"/>
      <c r="P9633" s="25"/>
      <c r="Q9633" s="26"/>
    </row>
    <row r="9634" spans="1:17" x14ac:dyDescent="0.25">
      <c r="A9634" s="20"/>
      <c r="B9634" s="21"/>
      <c r="C9634" s="22"/>
      <c r="D9634" s="23"/>
      <c r="E9634" s="22"/>
      <c r="F9634" s="23"/>
      <c r="G9634" s="24"/>
      <c r="H9634" s="22"/>
      <c r="I9634" s="22"/>
      <c r="J9634" s="22"/>
      <c r="K9634" s="22"/>
      <c r="L9634" s="66"/>
      <c r="M9634" s="67"/>
      <c r="N9634" s="22"/>
      <c r="O9634" s="22"/>
      <c r="P9634" s="25"/>
      <c r="Q9634" s="26"/>
    </row>
    <row r="9635" spans="1:17" x14ac:dyDescent="0.25">
      <c r="A9635" s="20"/>
      <c r="B9635" s="21"/>
      <c r="C9635" s="22"/>
      <c r="D9635" s="23"/>
      <c r="E9635" s="22"/>
      <c r="F9635" s="23"/>
      <c r="G9635" s="24"/>
      <c r="H9635" s="22"/>
      <c r="I9635" s="22"/>
      <c r="J9635" s="22"/>
      <c r="K9635" s="22"/>
      <c r="L9635" s="66"/>
      <c r="M9635" s="67"/>
      <c r="N9635" s="22"/>
      <c r="O9635" s="22"/>
      <c r="P9635" s="25"/>
      <c r="Q9635" s="26"/>
    </row>
    <row r="9636" spans="1:17" x14ac:dyDescent="0.25">
      <c r="A9636" s="20"/>
      <c r="B9636" s="21"/>
      <c r="C9636" s="22"/>
      <c r="D9636" s="23"/>
      <c r="E9636" s="22"/>
      <c r="F9636" s="23"/>
      <c r="G9636" s="24"/>
      <c r="H9636" s="22"/>
      <c r="I9636" s="22"/>
      <c r="J9636" s="22"/>
      <c r="K9636" s="22"/>
      <c r="L9636" s="66"/>
      <c r="M9636" s="67"/>
      <c r="N9636" s="22"/>
      <c r="O9636" s="22"/>
      <c r="P9636" s="25"/>
      <c r="Q9636" s="26"/>
    </row>
    <row r="9637" spans="1:17" x14ac:dyDescent="0.25">
      <c r="A9637" s="20"/>
      <c r="B9637" s="21"/>
      <c r="C9637" s="22"/>
      <c r="D9637" s="23"/>
      <c r="E9637" s="22"/>
      <c r="F9637" s="23"/>
      <c r="G9637" s="24"/>
      <c r="H9637" s="22"/>
      <c r="I9637" s="22"/>
      <c r="J9637" s="22"/>
      <c r="K9637" s="22"/>
      <c r="L9637" s="66"/>
      <c r="M9637" s="67"/>
      <c r="N9637" s="22"/>
      <c r="O9637" s="22"/>
      <c r="P9637" s="25"/>
      <c r="Q9637" s="26"/>
    </row>
    <row r="9638" spans="1:17" x14ac:dyDescent="0.25">
      <c r="A9638" s="20"/>
      <c r="B9638" s="21"/>
      <c r="C9638" s="22"/>
      <c r="D9638" s="23"/>
      <c r="E9638" s="22"/>
      <c r="F9638" s="23"/>
      <c r="G9638" s="24"/>
      <c r="H9638" s="22"/>
      <c r="I9638" s="22"/>
      <c r="J9638" s="22"/>
      <c r="K9638" s="22"/>
      <c r="L9638" s="66"/>
      <c r="M9638" s="67"/>
      <c r="N9638" s="22"/>
      <c r="O9638" s="22"/>
      <c r="P9638" s="25"/>
      <c r="Q9638" s="26"/>
    </row>
    <row r="9639" spans="1:17" x14ac:dyDescent="0.25">
      <c r="A9639" s="20"/>
      <c r="B9639" s="21"/>
      <c r="C9639" s="22"/>
      <c r="D9639" s="23"/>
      <c r="E9639" s="22"/>
      <c r="F9639" s="23"/>
      <c r="G9639" s="24"/>
      <c r="H9639" s="22"/>
      <c r="I9639" s="22"/>
      <c r="J9639" s="22"/>
      <c r="K9639" s="22"/>
      <c r="L9639" s="66"/>
      <c r="M9639" s="67"/>
      <c r="N9639" s="22"/>
      <c r="O9639" s="22"/>
      <c r="P9639" s="25"/>
      <c r="Q9639" s="26"/>
    </row>
    <row r="9640" spans="1:17" x14ac:dyDescent="0.25">
      <c r="A9640" s="20"/>
      <c r="B9640" s="21"/>
      <c r="C9640" s="22"/>
      <c r="D9640" s="23"/>
      <c r="E9640" s="22"/>
      <c r="F9640" s="23"/>
      <c r="G9640" s="24"/>
      <c r="H9640" s="22"/>
      <c r="I9640" s="22"/>
      <c r="J9640" s="22"/>
      <c r="K9640" s="22"/>
      <c r="L9640" s="66"/>
      <c r="M9640" s="67"/>
      <c r="N9640" s="22"/>
      <c r="O9640" s="22"/>
      <c r="P9640" s="25"/>
      <c r="Q9640" s="26"/>
    </row>
    <row r="9641" spans="1:17" x14ac:dyDescent="0.25">
      <c r="A9641" s="20"/>
      <c r="B9641" s="21"/>
      <c r="C9641" s="22"/>
      <c r="D9641" s="23"/>
      <c r="E9641" s="22"/>
      <c r="F9641" s="23"/>
      <c r="G9641" s="24"/>
      <c r="H9641" s="22"/>
      <c r="I9641" s="22"/>
      <c r="J9641" s="22"/>
      <c r="K9641" s="22"/>
      <c r="L9641" s="66"/>
      <c r="M9641" s="67"/>
      <c r="N9641" s="22"/>
      <c r="O9641" s="22"/>
      <c r="P9641" s="25"/>
      <c r="Q9641" s="26"/>
    </row>
    <row r="9642" spans="1:17" x14ac:dyDescent="0.25">
      <c r="A9642" s="20"/>
      <c r="B9642" s="21"/>
      <c r="C9642" s="22"/>
      <c r="D9642" s="23"/>
      <c r="E9642" s="22"/>
      <c r="F9642" s="23"/>
      <c r="G9642" s="24"/>
      <c r="H9642" s="22"/>
      <c r="I9642" s="22"/>
      <c r="J9642" s="22"/>
      <c r="K9642" s="22"/>
      <c r="L9642" s="66"/>
      <c r="M9642" s="67"/>
      <c r="N9642" s="22"/>
      <c r="O9642" s="22"/>
      <c r="P9642" s="25"/>
      <c r="Q9642" s="26"/>
    </row>
    <row r="9643" spans="1:17" x14ac:dyDescent="0.25">
      <c r="A9643" s="20"/>
      <c r="B9643" s="21"/>
      <c r="C9643" s="22"/>
      <c r="D9643" s="23"/>
      <c r="E9643" s="22"/>
      <c r="F9643" s="23"/>
      <c r="G9643" s="24"/>
      <c r="H9643" s="22"/>
      <c r="I9643" s="22"/>
      <c r="J9643" s="22"/>
      <c r="K9643" s="22"/>
      <c r="L9643" s="66"/>
      <c r="M9643" s="67"/>
      <c r="N9643" s="22"/>
      <c r="O9643" s="22"/>
      <c r="P9643" s="25"/>
      <c r="Q9643" s="26"/>
    </row>
    <row r="9644" spans="1:17" x14ac:dyDescent="0.25">
      <c r="A9644" s="20"/>
      <c r="B9644" s="21"/>
      <c r="C9644" s="22"/>
      <c r="D9644" s="23"/>
      <c r="E9644" s="22"/>
      <c r="F9644" s="23"/>
      <c r="G9644" s="24"/>
      <c r="H9644" s="22"/>
      <c r="I9644" s="22"/>
      <c r="J9644" s="22"/>
      <c r="K9644" s="22"/>
      <c r="L9644" s="66"/>
      <c r="M9644" s="67"/>
      <c r="N9644" s="22"/>
      <c r="O9644" s="22"/>
      <c r="P9644" s="25"/>
      <c r="Q9644" s="26"/>
    </row>
    <row r="9645" spans="1:17" x14ac:dyDescent="0.25">
      <c r="A9645" s="20"/>
      <c r="B9645" s="21"/>
      <c r="C9645" s="22"/>
      <c r="D9645" s="23"/>
      <c r="E9645" s="22"/>
      <c r="F9645" s="23"/>
      <c r="G9645" s="24"/>
      <c r="H9645" s="22"/>
      <c r="I9645" s="22"/>
      <c r="J9645" s="22"/>
      <c r="K9645" s="22"/>
      <c r="L9645" s="66"/>
      <c r="M9645" s="67"/>
      <c r="N9645" s="22"/>
      <c r="O9645" s="22"/>
      <c r="P9645" s="25"/>
      <c r="Q9645" s="26"/>
    </row>
    <row r="9646" spans="1:17" x14ac:dyDescent="0.25">
      <c r="A9646" s="20"/>
      <c r="B9646" s="21"/>
      <c r="C9646" s="22"/>
      <c r="D9646" s="23"/>
      <c r="E9646" s="22"/>
      <c r="F9646" s="23"/>
      <c r="G9646" s="24"/>
      <c r="H9646" s="22"/>
      <c r="I9646" s="22"/>
      <c r="J9646" s="22"/>
      <c r="K9646" s="22"/>
      <c r="L9646" s="66"/>
      <c r="M9646" s="67"/>
      <c r="N9646" s="22"/>
      <c r="O9646" s="22"/>
      <c r="P9646" s="25"/>
      <c r="Q9646" s="26"/>
    </row>
    <row r="9647" spans="1:17" x14ac:dyDescent="0.25">
      <c r="A9647" s="20"/>
      <c r="B9647" s="21"/>
      <c r="C9647" s="22"/>
      <c r="D9647" s="23"/>
      <c r="E9647" s="22"/>
      <c r="F9647" s="23"/>
      <c r="G9647" s="24"/>
      <c r="H9647" s="22"/>
      <c r="I9647" s="22"/>
      <c r="J9647" s="22"/>
      <c r="K9647" s="22"/>
      <c r="L9647" s="66"/>
      <c r="M9647" s="67"/>
      <c r="N9647" s="22"/>
      <c r="O9647" s="22"/>
      <c r="P9647" s="25"/>
      <c r="Q9647" s="26"/>
    </row>
    <row r="9648" spans="1:17" x14ac:dyDescent="0.25">
      <c r="A9648" s="20"/>
      <c r="B9648" s="21"/>
      <c r="C9648" s="22"/>
      <c r="D9648" s="23"/>
      <c r="E9648" s="22"/>
      <c r="F9648" s="23"/>
      <c r="G9648" s="24"/>
      <c r="H9648" s="22"/>
      <c r="I9648" s="22"/>
      <c r="J9648" s="22"/>
      <c r="K9648" s="22"/>
      <c r="L9648" s="66"/>
      <c r="M9648" s="67"/>
      <c r="N9648" s="22"/>
      <c r="O9648" s="22"/>
      <c r="P9648" s="25"/>
      <c r="Q9648" s="26"/>
    </row>
    <row r="9649" spans="1:17" x14ac:dyDescent="0.25">
      <c r="A9649" s="20"/>
      <c r="B9649" s="21"/>
      <c r="C9649" s="22"/>
      <c r="D9649" s="23"/>
      <c r="E9649" s="22"/>
      <c r="F9649" s="23"/>
      <c r="G9649" s="24"/>
      <c r="H9649" s="22"/>
      <c r="I9649" s="22"/>
      <c r="J9649" s="22"/>
      <c r="K9649" s="22"/>
      <c r="L9649" s="66"/>
      <c r="M9649" s="67"/>
      <c r="N9649" s="22"/>
      <c r="O9649" s="22"/>
      <c r="P9649" s="25"/>
      <c r="Q9649" s="26"/>
    </row>
    <row r="9650" spans="1:17" x14ac:dyDescent="0.25">
      <c r="A9650" s="20"/>
      <c r="B9650" s="21"/>
      <c r="C9650" s="22"/>
      <c r="D9650" s="23"/>
      <c r="E9650" s="22"/>
      <c r="F9650" s="23"/>
      <c r="G9650" s="24"/>
      <c r="H9650" s="22"/>
      <c r="I9650" s="22"/>
      <c r="J9650" s="22"/>
      <c r="K9650" s="22"/>
      <c r="L9650" s="66"/>
      <c r="M9650" s="67"/>
      <c r="N9650" s="22"/>
      <c r="O9650" s="22"/>
      <c r="P9650" s="25"/>
      <c r="Q9650" s="26"/>
    </row>
    <row r="9651" spans="1:17" x14ac:dyDescent="0.25">
      <c r="A9651" s="20"/>
      <c r="B9651" s="21"/>
      <c r="C9651" s="22"/>
      <c r="D9651" s="23"/>
      <c r="E9651" s="22"/>
      <c r="F9651" s="23"/>
      <c r="G9651" s="24"/>
      <c r="H9651" s="22"/>
      <c r="I9651" s="22"/>
      <c r="J9651" s="22"/>
      <c r="K9651" s="22"/>
      <c r="L9651" s="66"/>
      <c r="M9651" s="67"/>
      <c r="N9651" s="22"/>
      <c r="O9651" s="22"/>
      <c r="P9651" s="25"/>
      <c r="Q9651" s="26"/>
    </row>
    <row r="9652" spans="1:17" x14ac:dyDescent="0.25">
      <c r="A9652" s="20"/>
      <c r="B9652" s="21"/>
      <c r="C9652" s="22"/>
      <c r="D9652" s="23"/>
      <c r="E9652" s="22"/>
      <c r="F9652" s="23"/>
      <c r="G9652" s="24"/>
      <c r="H9652" s="22"/>
      <c r="I9652" s="22"/>
      <c r="J9652" s="22"/>
      <c r="K9652" s="22"/>
      <c r="L9652" s="66"/>
      <c r="M9652" s="67"/>
      <c r="N9652" s="22"/>
      <c r="O9652" s="22"/>
      <c r="P9652" s="25"/>
      <c r="Q9652" s="26"/>
    </row>
    <row r="9653" spans="1:17" x14ac:dyDescent="0.25">
      <c r="A9653" s="20"/>
      <c r="B9653" s="21"/>
      <c r="C9653" s="22"/>
      <c r="D9653" s="23"/>
      <c r="E9653" s="22"/>
      <c r="F9653" s="23"/>
      <c r="G9653" s="24"/>
      <c r="H9653" s="22"/>
      <c r="I9653" s="22"/>
      <c r="J9653" s="22"/>
      <c r="K9653" s="22"/>
      <c r="L9653" s="66"/>
      <c r="M9653" s="67"/>
      <c r="N9653" s="22"/>
      <c r="O9653" s="22"/>
      <c r="P9653" s="25"/>
      <c r="Q9653" s="26"/>
    </row>
    <row r="9654" spans="1:17" x14ac:dyDescent="0.25">
      <c r="A9654" s="20"/>
      <c r="B9654" s="21"/>
      <c r="C9654" s="22"/>
      <c r="D9654" s="23"/>
      <c r="E9654" s="22"/>
      <c r="F9654" s="23"/>
      <c r="G9654" s="24"/>
      <c r="H9654" s="22"/>
      <c r="I9654" s="22"/>
      <c r="J9654" s="22"/>
      <c r="K9654" s="22"/>
      <c r="L9654" s="66"/>
      <c r="M9654" s="67"/>
      <c r="N9654" s="22"/>
      <c r="O9654" s="22"/>
      <c r="P9654" s="25"/>
      <c r="Q9654" s="26"/>
    </row>
    <row r="9655" spans="1:17" x14ac:dyDescent="0.25">
      <c r="A9655" s="20"/>
      <c r="B9655" s="21"/>
      <c r="C9655" s="22"/>
      <c r="D9655" s="23"/>
      <c r="E9655" s="22"/>
      <c r="F9655" s="23"/>
      <c r="G9655" s="24"/>
      <c r="H9655" s="22"/>
      <c r="I9655" s="22"/>
      <c r="J9655" s="22"/>
      <c r="K9655" s="22"/>
      <c r="L9655" s="66"/>
      <c r="M9655" s="67"/>
      <c r="N9655" s="22"/>
      <c r="O9655" s="22"/>
      <c r="P9655" s="25"/>
      <c r="Q9655" s="26"/>
    </row>
    <row r="9656" spans="1:17" x14ac:dyDescent="0.25">
      <c r="A9656" s="20"/>
      <c r="B9656" s="21"/>
      <c r="C9656" s="22"/>
      <c r="D9656" s="23"/>
      <c r="E9656" s="22"/>
      <c r="F9656" s="23"/>
      <c r="G9656" s="24"/>
      <c r="H9656" s="22"/>
      <c r="I9656" s="22"/>
      <c r="J9656" s="22"/>
      <c r="K9656" s="22"/>
      <c r="L9656" s="66"/>
      <c r="M9656" s="67"/>
      <c r="N9656" s="22"/>
      <c r="O9656" s="22"/>
      <c r="P9656" s="25"/>
      <c r="Q9656" s="26"/>
    </row>
    <row r="9657" spans="1:17" x14ac:dyDescent="0.25">
      <c r="A9657" s="20"/>
      <c r="B9657" s="21"/>
      <c r="C9657" s="22"/>
      <c r="D9657" s="23"/>
      <c r="E9657" s="22"/>
      <c r="F9657" s="23"/>
      <c r="G9657" s="24"/>
      <c r="H9657" s="22"/>
      <c r="I9657" s="22"/>
      <c r="J9657" s="22"/>
      <c r="K9657" s="22"/>
      <c r="L9657" s="66"/>
      <c r="M9657" s="67"/>
      <c r="N9657" s="22"/>
      <c r="O9657" s="22"/>
      <c r="P9657" s="25"/>
      <c r="Q9657" s="26"/>
    </row>
    <row r="9658" spans="1:17" x14ac:dyDescent="0.25">
      <c r="A9658" s="20"/>
      <c r="B9658" s="21"/>
      <c r="C9658" s="22"/>
      <c r="D9658" s="23"/>
      <c r="E9658" s="22"/>
      <c r="F9658" s="23"/>
      <c r="G9658" s="24"/>
      <c r="H9658" s="22"/>
      <c r="I9658" s="22"/>
      <c r="J9658" s="22"/>
      <c r="K9658" s="22"/>
      <c r="L9658" s="66"/>
      <c r="M9658" s="67"/>
      <c r="N9658" s="22"/>
      <c r="O9658" s="22"/>
      <c r="P9658" s="25"/>
      <c r="Q9658" s="26"/>
    </row>
    <row r="9659" spans="1:17" x14ac:dyDescent="0.25">
      <c r="A9659" s="20"/>
      <c r="B9659" s="21"/>
      <c r="C9659" s="22"/>
      <c r="D9659" s="23"/>
      <c r="E9659" s="22"/>
      <c r="F9659" s="23"/>
      <c r="G9659" s="24"/>
      <c r="H9659" s="22"/>
      <c r="I9659" s="22"/>
      <c r="J9659" s="22"/>
      <c r="K9659" s="22"/>
      <c r="L9659" s="66"/>
      <c r="M9659" s="67"/>
      <c r="N9659" s="22"/>
      <c r="O9659" s="22"/>
      <c r="P9659" s="25"/>
      <c r="Q9659" s="26"/>
    </row>
    <row r="9660" spans="1:17" x14ac:dyDescent="0.25">
      <c r="A9660" s="20"/>
      <c r="B9660" s="21"/>
      <c r="C9660" s="22"/>
      <c r="D9660" s="23"/>
      <c r="E9660" s="22"/>
      <c r="F9660" s="23"/>
      <c r="G9660" s="24"/>
      <c r="H9660" s="22"/>
      <c r="I9660" s="22"/>
      <c r="J9660" s="22"/>
      <c r="K9660" s="22"/>
      <c r="L9660" s="66"/>
      <c r="M9660" s="67"/>
      <c r="N9660" s="22"/>
      <c r="O9660" s="22"/>
      <c r="P9660" s="25"/>
      <c r="Q9660" s="26"/>
    </row>
    <row r="9661" spans="1:17" x14ac:dyDescent="0.25">
      <c r="A9661" s="20"/>
      <c r="B9661" s="21"/>
      <c r="C9661" s="22"/>
      <c r="D9661" s="23"/>
      <c r="E9661" s="22"/>
      <c r="F9661" s="23"/>
      <c r="G9661" s="24"/>
      <c r="H9661" s="22"/>
      <c r="I9661" s="22"/>
      <c r="J9661" s="22"/>
      <c r="K9661" s="22"/>
      <c r="L9661" s="66"/>
      <c r="M9661" s="67"/>
      <c r="N9661" s="22"/>
      <c r="O9661" s="22"/>
      <c r="P9661" s="25"/>
      <c r="Q9661" s="26"/>
    </row>
    <row r="9662" spans="1:17" x14ac:dyDescent="0.25">
      <c r="A9662" s="20"/>
      <c r="B9662" s="21"/>
      <c r="C9662" s="22"/>
      <c r="D9662" s="23"/>
      <c r="E9662" s="22"/>
      <c r="F9662" s="23"/>
      <c r="G9662" s="24"/>
      <c r="H9662" s="22"/>
      <c r="I9662" s="22"/>
      <c r="J9662" s="22"/>
      <c r="K9662" s="22"/>
      <c r="L9662" s="66"/>
      <c r="M9662" s="67"/>
      <c r="N9662" s="22"/>
      <c r="O9662" s="22"/>
      <c r="P9662" s="25"/>
      <c r="Q9662" s="26"/>
    </row>
    <row r="9663" spans="1:17" x14ac:dyDescent="0.25">
      <c r="A9663" s="20"/>
      <c r="B9663" s="21"/>
      <c r="C9663" s="22"/>
      <c r="D9663" s="23"/>
      <c r="E9663" s="22"/>
      <c r="F9663" s="23"/>
      <c r="G9663" s="24"/>
      <c r="H9663" s="22"/>
      <c r="I9663" s="22"/>
      <c r="J9663" s="22"/>
      <c r="K9663" s="22"/>
      <c r="L9663" s="66"/>
      <c r="M9663" s="67"/>
      <c r="N9663" s="22"/>
      <c r="O9663" s="22"/>
      <c r="P9663" s="25"/>
      <c r="Q9663" s="26"/>
    </row>
    <row r="9664" spans="1:17" x14ac:dyDescent="0.25">
      <c r="A9664" s="20"/>
      <c r="B9664" s="21"/>
      <c r="C9664" s="22"/>
      <c r="D9664" s="23"/>
      <c r="E9664" s="22"/>
      <c r="F9664" s="23"/>
      <c r="G9664" s="24"/>
      <c r="H9664" s="22"/>
      <c r="I9664" s="22"/>
      <c r="J9664" s="22"/>
      <c r="K9664" s="22"/>
      <c r="L9664" s="66"/>
      <c r="M9664" s="67"/>
      <c r="N9664" s="22"/>
      <c r="O9664" s="22"/>
      <c r="P9664" s="25"/>
      <c r="Q9664" s="26"/>
    </row>
    <row r="9665" spans="1:17" x14ac:dyDescent="0.25">
      <c r="A9665" s="20"/>
      <c r="B9665" s="21"/>
      <c r="C9665" s="22"/>
      <c r="D9665" s="23"/>
      <c r="E9665" s="22"/>
      <c r="F9665" s="23"/>
      <c r="G9665" s="24"/>
      <c r="H9665" s="22"/>
      <c r="I9665" s="22"/>
      <c r="J9665" s="22"/>
      <c r="K9665" s="22"/>
      <c r="L9665" s="66"/>
      <c r="M9665" s="67"/>
      <c r="N9665" s="22"/>
      <c r="O9665" s="22"/>
      <c r="P9665" s="25"/>
      <c r="Q9665" s="26"/>
    </row>
    <row r="9666" spans="1:17" x14ac:dyDescent="0.25">
      <c r="A9666" s="20"/>
      <c r="B9666" s="21"/>
      <c r="C9666" s="22"/>
      <c r="D9666" s="23"/>
      <c r="E9666" s="22"/>
      <c r="F9666" s="23"/>
      <c r="G9666" s="24"/>
      <c r="H9666" s="22"/>
      <c r="I9666" s="22"/>
      <c r="J9666" s="22"/>
      <c r="K9666" s="22"/>
      <c r="L9666" s="66"/>
      <c r="M9666" s="67"/>
      <c r="N9666" s="22"/>
      <c r="O9666" s="22"/>
      <c r="P9666" s="25"/>
      <c r="Q9666" s="26"/>
    </row>
    <row r="9667" spans="1:17" x14ac:dyDescent="0.25">
      <c r="A9667" s="20"/>
      <c r="B9667" s="21"/>
      <c r="C9667" s="22"/>
      <c r="D9667" s="23"/>
      <c r="E9667" s="22"/>
      <c r="F9667" s="23"/>
      <c r="G9667" s="24"/>
      <c r="H9667" s="22"/>
      <c r="I9667" s="22"/>
      <c r="J9667" s="22"/>
      <c r="K9667" s="22"/>
      <c r="L9667" s="66"/>
      <c r="M9667" s="67"/>
      <c r="N9667" s="22"/>
      <c r="O9667" s="22"/>
      <c r="P9667" s="25"/>
      <c r="Q9667" s="26"/>
    </row>
    <row r="9668" spans="1:17" x14ac:dyDescent="0.25">
      <c r="A9668" s="20"/>
      <c r="B9668" s="21"/>
      <c r="C9668" s="22"/>
      <c r="D9668" s="23"/>
      <c r="E9668" s="22"/>
      <c r="F9668" s="23"/>
      <c r="G9668" s="24"/>
      <c r="H9668" s="22"/>
      <c r="I9668" s="22"/>
      <c r="J9668" s="22"/>
      <c r="K9668" s="22"/>
      <c r="L9668" s="66"/>
      <c r="M9668" s="67"/>
      <c r="N9668" s="22"/>
      <c r="O9668" s="22"/>
      <c r="P9668" s="25"/>
      <c r="Q9668" s="26"/>
    </row>
    <row r="9669" spans="1:17" x14ac:dyDescent="0.25">
      <c r="A9669" s="20"/>
      <c r="B9669" s="21"/>
      <c r="C9669" s="22"/>
      <c r="D9669" s="23"/>
      <c r="E9669" s="22"/>
      <c r="F9669" s="23"/>
      <c r="G9669" s="24"/>
      <c r="H9669" s="22"/>
      <c r="I9669" s="22"/>
      <c r="J9669" s="22"/>
      <c r="K9669" s="22"/>
      <c r="L9669" s="66"/>
      <c r="M9669" s="67"/>
      <c r="N9669" s="22"/>
      <c r="O9669" s="22"/>
      <c r="P9669" s="25"/>
      <c r="Q9669" s="26"/>
    </row>
    <row r="9670" spans="1:17" x14ac:dyDescent="0.25">
      <c r="A9670" s="20"/>
      <c r="B9670" s="21"/>
      <c r="C9670" s="22"/>
      <c r="D9670" s="23"/>
      <c r="E9670" s="22"/>
      <c r="F9670" s="23"/>
      <c r="G9670" s="24"/>
      <c r="H9670" s="22"/>
      <c r="I9670" s="22"/>
      <c r="J9670" s="22"/>
      <c r="K9670" s="22"/>
      <c r="L9670" s="66"/>
      <c r="M9670" s="67"/>
      <c r="N9670" s="22"/>
      <c r="O9670" s="22"/>
      <c r="P9670" s="25"/>
      <c r="Q9670" s="26"/>
    </row>
    <row r="9671" spans="1:17" x14ac:dyDescent="0.25">
      <c r="A9671" s="20"/>
      <c r="B9671" s="21"/>
      <c r="C9671" s="22"/>
      <c r="D9671" s="23"/>
      <c r="E9671" s="22"/>
      <c r="F9671" s="23"/>
      <c r="G9671" s="24"/>
      <c r="H9671" s="22"/>
      <c r="I9671" s="22"/>
      <c r="J9671" s="22"/>
      <c r="K9671" s="22"/>
      <c r="L9671" s="66"/>
      <c r="M9671" s="67"/>
      <c r="N9671" s="22"/>
      <c r="O9671" s="22"/>
      <c r="P9671" s="25"/>
      <c r="Q9671" s="26"/>
    </row>
    <row r="9672" spans="1:17" x14ac:dyDescent="0.25">
      <c r="A9672" s="20"/>
      <c r="B9672" s="21"/>
      <c r="C9672" s="22"/>
      <c r="D9672" s="23"/>
      <c r="E9672" s="22"/>
      <c r="F9672" s="23"/>
      <c r="G9672" s="24"/>
      <c r="H9672" s="22"/>
      <c r="I9672" s="22"/>
      <c r="J9672" s="22"/>
      <c r="K9672" s="22"/>
      <c r="L9672" s="66"/>
      <c r="M9672" s="67"/>
      <c r="N9672" s="22"/>
      <c r="O9672" s="22"/>
      <c r="P9672" s="25"/>
      <c r="Q9672" s="26"/>
    </row>
    <row r="9673" spans="1:17" x14ac:dyDescent="0.25">
      <c r="A9673" s="20"/>
      <c r="B9673" s="21"/>
      <c r="C9673" s="22"/>
      <c r="D9673" s="23"/>
      <c r="E9673" s="22"/>
      <c r="F9673" s="23"/>
      <c r="G9673" s="24"/>
      <c r="H9673" s="22"/>
      <c r="I9673" s="22"/>
      <c r="J9673" s="22"/>
      <c r="K9673" s="22"/>
      <c r="L9673" s="66"/>
      <c r="M9673" s="67"/>
      <c r="N9673" s="22"/>
      <c r="O9673" s="22"/>
      <c r="P9673" s="25"/>
      <c r="Q9673" s="26"/>
    </row>
    <row r="9674" spans="1:17" x14ac:dyDescent="0.25">
      <c r="A9674" s="20"/>
      <c r="B9674" s="21"/>
      <c r="C9674" s="22"/>
      <c r="D9674" s="23"/>
      <c r="E9674" s="22"/>
      <c r="F9674" s="23"/>
      <c r="G9674" s="24"/>
      <c r="H9674" s="22"/>
      <c r="I9674" s="22"/>
      <c r="J9674" s="22"/>
      <c r="K9674" s="22"/>
      <c r="L9674" s="66"/>
      <c r="M9674" s="67"/>
      <c r="N9674" s="22"/>
      <c r="O9674" s="22"/>
      <c r="P9674" s="25"/>
      <c r="Q9674" s="26"/>
    </row>
    <row r="9675" spans="1:17" x14ac:dyDescent="0.25">
      <c r="A9675" s="20"/>
      <c r="B9675" s="21"/>
      <c r="C9675" s="22"/>
      <c r="D9675" s="23"/>
      <c r="E9675" s="22"/>
      <c r="F9675" s="23"/>
      <c r="G9675" s="24"/>
      <c r="H9675" s="22"/>
      <c r="I9675" s="22"/>
      <c r="J9675" s="22"/>
      <c r="K9675" s="22"/>
      <c r="L9675" s="66"/>
      <c r="M9675" s="67"/>
      <c r="N9675" s="22"/>
      <c r="O9675" s="22"/>
      <c r="P9675" s="25"/>
      <c r="Q9675" s="26"/>
    </row>
    <row r="9676" spans="1:17" x14ac:dyDescent="0.25">
      <c r="A9676" s="20"/>
      <c r="B9676" s="21"/>
      <c r="C9676" s="22"/>
      <c r="D9676" s="23"/>
      <c r="E9676" s="22"/>
      <c r="F9676" s="23"/>
      <c r="G9676" s="24"/>
      <c r="H9676" s="22"/>
      <c r="I9676" s="22"/>
      <c r="J9676" s="22"/>
      <c r="K9676" s="22"/>
      <c r="L9676" s="66"/>
      <c r="M9676" s="67"/>
      <c r="N9676" s="22"/>
      <c r="O9676" s="22"/>
      <c r="P9676" s="25"/>
      <c r="Q9676" s="26"/>
    </row>
    <row r="9677" spans="1:17" x14ac:dyDescent="0.25">
      <c r="A9677" s="20"/>
      <c r="B9677" s="21"/>
      <c r="C9677" s="22"/>
      <c r="D9677" s="23"/>
      <c r="E9677" s="22"/>
      <c r="F9677" s="23"/>
      <c r="G9677" s="24"/>
      <c r="H9677" s="22"/>
      <c r="I9677" s="22"/>
      <c r="J9677" s="22"/>
      <c r="K9677" s="22"/>
      <c r="L9677" s="66"/>
      <c r="M9677" s="67"/>
      <c r="N9677" s="22"/>
      <c r="O9677" s="22"/>
      <c r="P9677" s="25"/>
      <c r="Q9677" s="26"/>
    </row>
    <row r="9678" spans="1:17" x14ac:dyDescent="0.25">
      <c r="A9678" s="20"/>
      <c r="B9678" s="21"/>
      <c r="C9678" s="22"/>
      <c r="D9678" s="23"/>
      <c r="E9678" s="22"/>
      <c r="F9678" s="23"/>
      <c r="G9678" s="24"/>
      <c r="H9678" s="22"/>
      <c r="I9678" s="22"/>
      <c r="J9678" s="22"/>
      <c r="K9678" s="22"/>
      <c r="L9678" s="66"/>
      <c r="M9678" s="67"/>
      <c r="N9678" s="22"/>
      <c r="O9678" s="22"/>
      <c r="P9678" s="25"/>
      <c r="Q9678" s="26"/>
    </row>
    <row r="9679" spans="1:17" x14ac:dyDescent="0.25">
      <c r="A9679" s="20"/>
      <c r="B9679" s="21"/>
      <c r="C9679" s="22"/>
      <c r="D9679" s="23"/>
      <c r="E9679" s="22"/>
      <c r="F9679" s="23"/>
      <c r="G9679" s="24"/>
      <c r="H9679" s="22"/>
      <c r="I9679" s="22"/>
      <c r="J9679" s="22"/>
      <c r="K9679" s="22"/>
      <c r="L9679" s="66"/>
      <c r="M9679" s="67"/>
      <c r="N9679" s="22"/>
      <c r="O9679" s="22"/>
      <c r="P9679" s="25"/>
      <c r="Q9679" s="26"/>
    </row>
    <row r="9680" spans="1:17" x14ac:dyDescent="0.25">
      <c r="A9680" s="20"/>
      <c r="B9680" s="21"/>
      <c r="C9680" s="22"/>
      <c r="D9680" s="23"/>
      <c r="E9680" s="22"/>
      <c r="F9680" s="23"/>
      <c r="G9680" s="24"/>
      <c r="H9680" s="22"/>
      <c r="I9680" s="22"/>
      <c r="J9680" s="22"/>
      <c r="K9680" s="22"/>
      <c r="L9680" s="66"/>
      <c r="M9680" s="67"/>
      <c r="N9680" s="22"/>
      <c r="O9680" s="22"/>
      <c r="P9680" s="25"/>
      <c r="Q9680" s="26"/>
    </row>
    <row r="9681" spans="1:17" x14ac:dyDescent="0.25">
      <c r="A9681" s="20"/>
      <c r="B9681" s="21"/>
      <c r="C9681" s="22"/>
      <c r="D9681" s="23"/>
      <c r="E9681" s="22"/>
      <c r="F9681" s="23"/>
      <c r="G9681" s="24"/>
      <c r="H9681" s="22"/>
      <c r="I9681" s="22"/>
      <c r="J9681" s="22"/>
      <c r="K9681" s="22"/>
      <c r="L9681" s="66"/>
      <c r="M9681" s="67"/>
      <c r="N9681" s="22"/>
      <c r="O9681" s="22"/>
      <c r="P9681" s="25"/>
      <c r="Q9681" s="26"/>
    </row>
    <row r="9682" spans="1:17" x14ac:dyDescent="0.25">
      <c r="A9682" s="20"/>
      <c r="B9682" s="21"/>
      <c r="C9682" s="22"/>
      <c r="D9682" s="23"/>
      <c r="E9682" s="22"/>
      <c r="F9682" s="23"/>
      <c r="G9682" s="24"/>
      <c r="H9682" s="22"/>
      <c r="I9682" s="22"/>
      <c r="J9682" s="22"/>
      <c r="K9682" s="22"/>
      <c r="L9682" s="66"/>
      <c r="M9682" s="67"/>
      <c r="N9682" s="22"/>
      <c r="O9682" s="22"/>
      <c r="P9682" s="25"/>
      <c r="Q9682" s="26"/>
    </row>
    <row r="9683" spans="1:17" x14ac:dyDescent="0.25">
      <c r="A9683" s="20"/>
      <c r="B9683" s="21"/>
      <c r="C9683" s="22"/>
      <c r="D9683" s="23"/>
      <c r="E9683" s="22"/>
      <c r="F9683" s="23"/>
      <c r="G9683" s="24"/>
      <c r="H9683" s="22"/>
      <c r="I9683" s="22"/>
      <c r="J9683" s="22"/>
      <c r="K9683" s="22"/>
      <c r="L9683" s="66"/>
      <c r="M9683" s="67"/>
      <c r="N9683" s="22"/>
      <c r="O9683" s="22"/>
      <c r="P9683" s="25"/>
      <c r="Q9683" s="26"/>
    </row>
    <row r="9684" spans="1:17" x14ac:dyDescent="0.25">
      <c r="A9684" s="20"/>
      <c r="B9684" s="21"/>
      <c r="C9684" s="22"/>
      <c r="D9684" s="23"/>
      <c r="E9684" s="22"/>
      <c r="F9684" s="23"/>
      <c r="G9684" s="24"/>
      <c r="H9684" s="22"/>
      <c r="I9684" s="22"/>
      <c r="J9684" s="22"/>
      <c r="K9684" s="22"/>
      <c r="L9684" s="66"/>
      <c r="M9684" s="67"/>
      <c r="N9684" s="22"/>
      <c r="O9684" s="22"/>
      <c r="P9684" s="25"/>
      <c r="Q9684" s="26"/>
    </row>
    <row r="9685" spans="1:17" x14ac:dyDescent="0.25">
      <c r="A9685" s="20"/>
      <c r="B9685" s="21"/>
      <c r="C9685" s="22"/>
      <c r="D9685" s="23"/>
      <c r="E9685" s="22"/>
      <c r="F9685" s="23"/>
      <c r="G9685" s="24"/>
      <c r="H9685" s="22"/>
      <c r="I9685" s="22"/>
      <c r="J9685" s="22"/>
      <c r="K9685" s="22"/>
      <c r="L9685" s="66"/>
      <c r="M9685" s="67"/>
      <c r="N9685" s="22"/>
      <c r="O9685" s="22"/>
      <c r="P9685" s="25"/>
      <c r="Q9685" s="26"/>
    </row>
    <row r="9686" spans="1:17" x14ac:dyDescent="0.25">
      <c r="A9686" s="20"/>
      <c r="B9686" s="21"/>
      <c r="C9686" s="22"/>
      <c r="D9686" s="23"/>
      <c r="E9686" s="22"/>
      <c r="F9686" s="23"/>
      <c r="G9686" s="24"/>
      <c r="H9686" s="22"/>
      <c r="I9686" s="22"/>
      <c r="J9686" s="22"/>
      <c r="K9686" s="22"/>
      <c r="L9686" s="66"/>
      <c r="M9686" s="67"/>
      <c r="N9686" s="22"/>
      <c r="O9686" s="22"/>
      <c r="P9686" s="25"/>
      <c r="Q9686" s="26"/>
    </row>
    <row r="9687" spans="1:17" x14ac:dyDescent="0.25">
      <c r="A9687" s="20"/>
      <c r="B9687" s="21"/>
      <c r="C9687" s="22"/>
      <c r="D9687" s="23"/>
      <c r="E9687" s="22"/>
      <c r="F9687" s="23"/>
      <c r="G9687" s="24"/>
      <c r="H9687" s="22"/>
      <c r="I9687" s="22"/>
      <c r="J9687" s="22"/>
      <c r="K9687" s="22"/>
      <c r="L9687" s="66"/>
      <c r="M9687" s="67"/>
      <c r="N9687" s="22"/>
      <c r="O9687" s="22"/>
      <c r="P9687" s="25"/>
      <c r="Q9687" s="26"/>
    </row>
    <row r="9688" spans="1:17" x14ac:dyDescent="0.25">
      <c r="A9688" s="20"/>
      <c r="B9688" s="21"/>
      <c r="C9688" s="22"/>
      <c r="D9688" s="23"/>
      <c r="E9688" s="22"/>
      <c r="F9688" s="23"/>
      <c r="G9688" s="24"/>
      <c r="H9688" s="22"/>
      <c r="I9688" s="22"/>
      <c r="J9688" s="22"/>
      <c r="K9688" s="22"/>
      <c r="L9688" s="66"/>
      <c r="M9688" s="67"/>
      <c r="N9688" s="22"/>
      <c r="O9688" s="22"/>
      <c r="P9688" s="25"/>
      <c r="Q9688" s="26"/>
    </row>
    <row r="9689" spans="1:17" x14ac:dyDescent="0.25">
      <c r="A9689" s="20"/>
      <c r="B9689" s="21"/>
      <c r="C9689" s="22"/>
      <c r="D9689" s="23"/>
      <c r="E9689" s="22"/>
      <c r="F9689" s="23"/>
      <c r="G9689" s="24"/>
      <c r="H9689" s="22"/>
      <c r="I9689" s="22"/>
      <c r="J9689" s="22"/>
      <c r="K9689" s="22"/>
      <c r="L9689" s="66"/>
      <c r="M9689" s="67"/>
      <c r="N9689" s="22"/>
      <c r="O9689" s="22"/>
      <c r="P9689" s="25"/>
      <c r="Q9689" s="26"/>
    </row>
    <row r="9690" spans="1:17" x14ac:dyDescent="0.25">
      <c r="A9690" s="20"/>
      <c r="B9690" s="21"/>
      <c r="C9690" s="22"/>
      <c r="D9690" s="23"/>
      <c r="E9690" s="22"/>
      <c r="F9690" s="23"/>
      <c r="G9690" s="24"/>
      <c r="H9690" s="22"/>
      <c r="I9690" s="22"/>
      <c r="J9690" s="22"/>
      <c r="K9690" s="22"/>
      <c r="L9690" s="66"/>
      <c r="M9690" s="67"/>
      <c r="N9690" s="22"/>
      <c r="O9690" s="22"/>
      <c r="P9690" s="25"/>
      <c r="Q9690" s="26"/>
    </row>
    <row r="9691" spans="1:17" x14ac:dyDescent="0.25">
      <c r="A9691" s="20"/>
      <c r="B9691" s="21"/>
      <c r="C9691" s="22"/>
      <c r="D9691" s="23"/>
      <c r="E9691" s="22"/>
      <c r="F9691" s="23"/>
      <c r="G9691" s="24"/>
      <c r="H9691" s="22"/>
      <c r="I9691" s="22"/>
      <c r="J9691" s="22"/>
      <c r="K9691" s="22"/>
      <c r="L9691" s="66"/>
      <c r="M9691" s="67"/>
      <c r="N9691" s="22"/>
      <c r="O9691" s="22"/>
      <c r="P9691" s="25"/>
      <c r="Q9691" s="26"/>
    </row>
    <row r="9692" spans="1:17" x14ac:dyDescent="0.25">
      <c r="A9692" s="20"/>
      <c r="B9692" s="21"/>
      <c r="C9692" s="22"/>
      <c r="D9692" s="23"/>
      <c r="E9692" s="22"/>
      <c r="F9692" s="23"/>
      <c r="G9692" s="24"/>
      <c r="H9692" s="22"/>
      <c r="I9692" s="22"/>
      <c r="J9692" s="22"/>
      <c r="K9692" s="22"/>
      <c r="L9692" s="66"/>
      <c r="M9692" s="67"/>
      <c r="N9692" s="22"/>
      <c r="O9692" s="22"/>
      <c r="P9692" s="25"/>
      <c r="Q9692" s="26"/>
    </row>
    <row r="9693" spans="1:17" x14ac:dyDescent="0.25">
      <c r="A9693" s="20"/>
      <c r="B9693" s="21"/>
      <c r="C9693" s="22"/>
      <c r="D9693" s="23"/>
      <c r="E9693" s="22"/>
      <c r="F9693" s="23"/>
      <c r="G9693" s="24"/>
      <c r="H9693" s="22"/>
      <c r="I9693" s="22"/>
      <c r="J9693" s="22"/>
      <c r="K9693" s="22"/>
      <c r="L9693" s="66"/>
      <c r="M9693" s="67"/>
      <c r="N9693" s="22"/>
      <c r="O9693" s="22"/>
      <c r="P9693" s="25"/>
      <c r="Q9693" s="26"/>
    </row>
    <row r="9694" spans="1:17" x14ac:dyDescent="0.25">
      <c r="A9694" s="20"/>
      <c r="B9694" s="21"/>
      <c r="C9694" s="22"/>
      <c r="D9694" s="23"/>
      <c r="E9694" s="22"/>
      <c r="F9694" s="23"/>
      <c r="G9694" s="24"/>
      <c r="H9694" s="22"/>
      <c r="I9694" s="22"/>
      <c r="J9694" s="22"/>
      <c r="K9694" s="22"/>
      <c r="L9694" s="66"/>
      <c r="M9694" s="67"/>
      <c r="N9694" s="22"/>
      <c r="O9694" s="22"/>
      <c r="P9694" s="25"/>
      <c r="Q9694" s="26"/>
    </row>
    <row r="9695" spans="1:17" x14ac:dyDescent="0.25">
      <c r="A9695" s="20"/>
      <c r="B9695" s="21"/>
      <c r="C9695" s="22"/>
      <c r="D9695" s="23"/>
      <c r="E9695" s="22"/>
      <c r="F9695" s="23"/>
      <c r="G9695" s="24"/>
      <c r="H9695" s="22"/>
      <c r="I9695" s="22"/>
      <c r="J9695" s="22"/>
      <c r="K9695" s="22"/>
      <c r="L9695" s="66"/>
      <c r="M9695" s="67"/>
      <c r="N9695" s="22"/>
      <c r="O9695" s="22"/>
      <c r="P9695" s="25"/>
      <c r="Q9695" s="26"/>
    </row>
    <row r="9696" spans="1:17" x14ac:dyDescent="0.25">
      <c r="A9696" s="20"/>
      <c r="B9696" s="21"/>
      <c r="C9696" s="22"/>
      <c r="D9696" s="23"/>
      <c r="E9696" s="22"/>
      <c r="F9696" s="23"/>
      <c r="G9696" s="24"/>
      <c r="H9696" s="22"/>
      <c r="I9696" s="22"/>
      <c r="J9696" s="22"/>
      <c r="K9696" s="22"/>
      <c r="L9696" s="66"/>
      <c r="M9696" s="67"/>
      <c r="N9696" s="22"/>
      <c r="O9696" s="22"/>
      <c r="P9696" s="25"/>
      <c r="Q9696" s="26"/>
    </row>
    <row r="9697" spans="1:17" x14ac:dyDescent="0.25">
      <c r="A9697" s="20"/>
      <c r="B9697" s="21"/>
      <c r="C9697" s="22"/>
      <c r="D9697" s="23"/>
      <c r="E9697" s="22"/>
      <c r="F9697" s="23"/>
      <c r="G9697" s="24"/>
      <c r="H9697" s="22"/>
      <c r="I9697" s="22"/>
      <c r="J9697" s="22"/>
      <c r="K9697" s="22"/>
      <c r="L9697" s="66"/>
      <c r="M9697" s="67"/>
      <c r="N9697" s="22"/>
      <c r="O9697" s="22"/>
      <c r="P9697" s="25"/>
      <c r="Q9697" s="26"/>
    </row>
    <row r="9698" spans="1:17" x14ac:dyDescent="0.25">
      <c r="A9698" s="20"/>
      <c r="B9698" s="21"/>
      <c r="C9698" s="22"/>
      <c r="D9698" s="23"/>
      <c r="E9698" s="22"/>
      <c r="F9698" s="23"/>
      <c r="G9698" s="24"/>
      <c r="H9698" s="22"/>
      <c r="I9698" s="22"/>
      <c r="J9698" s="22"/>
      <c r="K9698" s="22"/>
      <c r="L9698" s="66"/>
      <c r="M9698" s="67"/>
      <c r="N9698" s="22"/>
      <c r="O9698" s="22"/>
      <c r="P9698" s="25"/>
      <c r="Q9698" s="26"/>
    </row>
    <row r="9699" spans="1:17" x14ac:dyDescent="0.25">
      <c r="A9699" s="20"/>
      <c r="B9699" s="21"/>
      <c r="C9699" s="22"/>
      <c r="D9699" s="23"/>
      <c r="E9699" s="22"/>
      <c r="F9699" s="23"/>
      <c r="G9699" s="24"/>
      <c r="H9699" s="22"/>
      <c r="I9699" s="22"/>
      <c r="J9699" s="22"/>
      <c r="K9699" s="22"/>
      <c r="L9699" s="66"/>
      <c r="M9699" s="67"/>
      <c r="N9699" s="22"/>
      <c r="O9699" s="22"/>
      <c r="P9699" s="25"/>
      <c r="Q9699" s="26"/>
    </row>
    <row r="9700" spans="1:17" x14ac:dyDescent="0.25">
      <c r="A9700" s="20"/>
      <c r="B9700" s="21"/>
      <c r="C9700" s="22"/>
      <c r="D9700" s="23"/>
      <c r="E9700" s="22"/>
      <c r="F9700" s="23"/>
      <c r="G9700" s="24"/>
      <c r="H9700" s="22"/>
      <c r="I9700" s="22"/>
      <c r="J9700" s="22"/>
      <c r="K9700" s="22"/>
      <c r="L9700" s="66"/>
      <c r="M9700" s="67"/>
      <c r="N9700" s="22"/>
      <c r="O9700" s="22"/>
      <c r="P9700" s="25"/>
      <c r="Q9700" s="26"/>
    </row>
    <row r="9701" spans="1:17" x14ac:dyDescent="0.25">
      <c r="A9701" s="20"/>
      <c r="B9701" s="21"/>
      <c r="C9701" s="22"/>
      <c r="D9701" s="23"/>
      <c r="E9701" s="22"/>
      <c r="F9701" s="23"/>
      <c r="G9701" s="24"/>
      <c r="H9701" s="22"/>
      <c r="I9701" s="22"/>
      <c r="J9701" s="22"/>
      <c r="K9701" s="22"/>
      <c r="L9701" s="66"/>
      <c r="M9701" s="67"/>
      <c r="N9701" s="22"/>
      <c r="O9701" s="22"/>
      <c r="P9701" s="25"/>
      <c r="Q9701" s="26"/>
    </row>
    <row r="9702" spans="1:17" x14ac:dyDescent="0.25">
      <c r="A9702" s="20"/>
      <c r="B9702" s="21"/>
      <c r="C9702" s="22"/>
      <c r="D9702" s="23"/>
      <c r="E9702" s="22"/>
      <c r="F9702" s="23"/>
      <c r="G9702" s="24"/>
      <c r="H9702" s="22"/>
      <c r="I9702" s="22"/>
      <c r="J9702" s="22"/>
      <c r="K9702" s="22"/>
      <c r="L9702" s="66"/>
      <c r="M9702" s="67"/>
      <c r="N9702" s="22"/>
      <c r="O9702" s="22"/>
      <c r="P9702" s="25"/>
      <c r="Q9702" s="26"/>
    </row>
    <row r="9703" spans="1:17" x14ac:dyDescent="0.25">
      <c r="A9703" s="20"/>
      <c r="B9703" s="21"/>
      <c r="C9703" s="22"/>
      <c r="D9703" s="23"/>
      <c r="E9703" s="22"/>
      <c r="F9703" s="23"/>
      <c r="G9703" s="24"/>
      <c r="H9703" s="22"/>
      <c r="I9703" s="22"/>
      <c r="J9703" s="22"/>
      <c r="K9703" s="22"/>
      <c r="L9703" s="66"/>
      <c r="M9703" s="67"/>
      <c r="N9703" s="22"/>
      <c r="O9703" s="22"/>
      <c r="P9703" s="25"/>
      <c r="Q9703" s="26"/>
    </row>
    <row r="9704" spans="1:17" x14ac:dyDescent="0.25">
      <c r="A9704" s="20"/>
      <c r="B9704" s="21"/>
      <c r="C9704" s="22"/>
      <c r="D9704" s="23"/>
      <c r="E9704" s="22"/>
      <c r="F9704" s="23"/>
      <c r="G9704" s="24"/>
      <c r="H9704" s="22"/>
      <c r="I9704" s="22"/>
      <c r="J9704" s="22"/>
      <c r="K9704" s="22"/>
      <c r="L9704" s="66"/>
      <c r="M9704" s="67"/>
      <c r="N9704" s="22"/>
      <c r="O9704" s="22"/>
      <c r="P9704" s="25"/>
      <c r="Q9704" s="26"/>
    </row>
    <row r="9705" spans="1:17" x14ac:dyDescent="0.25">
      <c r="A9705" s="20"/>
      <c r="B9705" s="21"/>
      <c r="C9705" s="22"/>
      <c r="D9705" s="23"/>
      <c r="E9705" s="22"/>
      <c r="F9705" s="23"/>
      <c r="G9705" s="24"/>
      <c r="H9705" s="22"/>
      <c r="I9705" s="22"/>
      <c r="J9705" s="22"/>
      <c r="K9705" s="22"/>
      <c r="L9705" s="66"/>
      <c r="M9705" s="67"/>
      <c r="N9705" s="22"/>
      <c r="O9705" s="22"/>
      <c r="P9705" s="25"/>
      <c r="Q9705" s="26"/>
    </row>
    <row r="9706" spans="1:17" x14ac:dyDescent="0.25">
      <c r="A9706" s="20"/>
      <c r="B9706" s="21"/>
      <c r="C9706" s="22"/>
      <c r="D9706" s="23"/>
      <c r="E9706" s="22"/>
      <c r="F9706" s="23"/>
      <c r="G9706" s="24"/>
      <c r="H9706" s="22"/>
      <c r="I9706" s="22"/>
      <c r="J9706" s="22"/>
      <c r="K9706" s="22"/>
      <c r="L9706" s="66"/>
      <c r="M9706" s="67"/>
      <c r="N9706" s="22"/>
      <c r="O9706" s="22"/>
      <c r="P9706" s="25"/>
      <c r="Q9706" s="26"/>
    </row>
    <row r="9707" spans="1:17" x14ac:dyDescent="0.25">
      <c r="A9707" s="20"/>
      <c r="B9707" s="21"/>
      <c r="C9707" s="22"/>
      <c r="D9707" s="23"/>
      <c r="E9707" s="22"/>
      <c r="F9707" s="23"/>
      <c r="G9707" s="24"/>
      <c r="H9707" s="22"/>
      <c r="I9707" s="22"/>
      <c r="J9707" s="22"/>
      <c r="K9707" s="22"/>
      <c r="L9707" s="66"/>
      <c r="M9707" s="67"/>
      <c r="N9707" s="22"/>
      <c r="O9707" s="22"/>
      <c r="P9707" s="25"/>
      <c r="Q9707" s="26"/>
    </row>
    <row r="9708" spans="1:17" x14ac:dyDescent="0.25">
      <c r="A9708" s="20"/>
      <c r="B9708" s="21"/>
      <c r="C9708" s="22"/>
      <c r="D9708" s="23"/>
      <c r="E9708" s="22"/>
      <c r="F9708" s="23"/>
      <c r="G9708" s="24"/>
      <c r="H9708" s="22"/>
      <c r="I9708" s="22"/>
      <c r="J9708" s="22"/>
      <c r="K9708" s="22"/>
      <c r="L9708" s="66"/>
      <c r="M9708" s="67"/>
      <c r="N9708" s="22"/>
      <c r="O9708" s="22"/>
      <c r="P9708" s="25"/>
      <c r="Q9708" s="26"/>
    </row>
    <row r="9709" spans="1:17" x14ac:dyDescent="0.25">
      <c r="A9709" s="20"/>
      <c r="B9709" s="21"/>
      <c r="C9709" s="22"/>
      <c r="D9709" s="23"/>
      <c r="E9709" s="22"/>
      <c r="F9709" s="23"/>
      <c r="G9709" s="24"/>
      <c r="H9709" s="22"/>
      <c r="I9709" s="22"/>
      <c r="J9709" s="22"/>
      <c r="K9709" s="22"/>
      <c r="L9709" s="66"/>
      <c r="M9709" s="67"/>
      <c r="N9709" s="22"/>
      <c r="O9709" s="22"/>
      <c r="P9709" s="25"/>
      <c r="Q9709" s="26"/>
    </row>
    <row r="9710" spans="1:17" x14ac:dyDescent="0.25">
      <c r="A9710" s="20"/>
      <c r="B9710" s="21"/>
      <c r="C9710" s="22"/>
      <c r="D9710" s="23"/>
      <c r="E9710" s="22"/>
      <c r="F9710" s="23"/>
      <c r="G9710" s="24"/>
      <c r="H9710" s="22"/>
      <c r="I9710" s="22"/>
      <c r="J9710" s="22"/>
      <c r="K9710" s="22"/>
      <c r="L9710" s="66"/>
      <c r="M9710" s="67"/>
      <c r="N9710" s="22"/>
      <c r="O9710" s="22"/>
      <c r="P9710" s="25"/>
      <c r="Q9710" s="26"/>
    </row>
    <row r="9711" spans="1:17" x14ac:dyDescent="0.25">
      <c r="A9711" s="20"/>
      <c r="B9711" s="21"/>
      <c r="C9711" s="22"/>
      <c r="D9711" s="23"/>
      <c r="E9711" s="22"/>
      <c r="F9711" s="23"/>
      <c r="G9711" s="24"/>
      <c r="H9711" s="22"/>
      <c r="I9711" s="22"/>
      <c r="J9711" s="22"/>
      <c r="K9711" s="22"/>
      <c r="L9711" s="66"/>
      <c r="M9711" s="67"/>
      <c r="N9711" s="22"/>
      <c r="O9711" s="22"/>
      <c r="P9711" s="25"/>
      <c r="Q9711" s="26"/>
    </row>
    <row r="9712" spans="1:17" x14ac:dyDescent="0.25">
      <c r="A9712" s="20"/>
      <c r="B9712" s="21"/>
      <c r="C9712" s="22"/>
      <c r="D9712" s="23"/>
      <c r="E9712" s="22"/>
      <c r="F9712" s="23"/>
      <c r="G9712" s="24"/>
      <c r="H9712" s="22"/>
      <c r="I9712" s="22"/>
      <c r="J9712" s="22"/>
      <c r="K9712" s="22"/>
      <c r="L9712" s="66"/>
      <c r="M9712" s="67"/>
      <c r="N9712" s="22"/>
      <c r="O9712" s="22"/>
      <c r="P9712" s="25"/>
      <c r="Q9712" s="26"/>
    </row>
    <row r="9713" spans="1:17" x14ac:dyDescent="0.25">
      <c r="A9713" s="20"/>
      <c r="B9713" s="21"/>
      <c r="C9713" s="22"/>
      <c r="D9713" s="23"/>
      <c r="E9713" s="22"/>
      <c r="F9713" s="23"/>
      <c r="G9713" s="24"/>
      <c r="H9713" s="22"/>
      <c r="I9713" s="22"/>
      <c r="J9713" s="22"/>
      <c r="K9713" s="22"/>
      <c r="L9713" s="66"/>
      <c r="M9713" s="67"/>
      <c r="N9713" s="22"/>
      <c r="O9713" s="22"/>
      <c r="P9713" s="25"/>
      <c r="Q9713" s="26"/>
    </row>
    <row r="9714" spans="1:17" x14ac:dyDescent="0.25">
      <c r="A9714" s="20"/>
      <c r="B9714" s="21"/>
      <c r="C9714" s="22"/>
      <c r="D9714" s="23"/>
      <c r="E9714" s="22"/>
      <c r="F9714" s="23"/>
      <c r="G9714" s="24"/>
      <c r="H9714" s="22"/>
      <c r="I9714" s="22"/>
      <c r="J9714" s="22"/>
      <c r="K9714" s="22"/>
      <c r="L9714" s="66"/>
      <c r="M9714" s="67"/>
      <c r="N9714" s="22"/>
      <c r="O9714" s="22"/>
      <c r="P9714" s="25"/>
      <c r="Q9714" s="26"/>
    </row>
    <row r="9715" spans="1:17" x14ac:dyDescent="0.25">
      <c r="A9715" s="20"/>
      <c r="B9715" s="21"/>
      <c r="C9715" s="22"/>
      <c r="D9715" s="23"/>
      <c r="E9715" s="22"/>
      <c r="F9715" s="23"/>
      <c r="G9715" s="24"/>
      <c r="H9715" s="22"/>
      <c r="I9715" s="22"/>
      <c r="J9715" s="22"/>
      <c r="K9715" s="22"/>
      <c r="L9715" s="66"/>
      <c r="M9715" s="67"/>
      <c r="N9715" s="22"/>
      <c r="O9715" s="22"/>
      <c r="P9715" s="25"/>
      <c r="Q9715" s="26"/>
    </row>
    <row r="9716" spans="1:17" x14ac:dyDescent="0.25">
      <c r="A9716" s="20"/>
      <c r="B9716" s="21"/>
      <c r="C9716" s="22"/>
      <c r="D9716" s="23"/>
      <c r="E9716" s="22"/>
      <c r="F9716" s="23"/>
      <c r="G9716" s="24"/>
      <c r="H9716" s="22"/>
      <c r="I9716" s="22"/>
      <c r="J9716" s="22"/>
      <c r="K9716" s="22"/>
      <c r="L9716" s="66"/>
      <c r="M9716" s="67"/>
      <c r="N9716" s="22"/>
      <c r="O9716" s="22"/>
      <c r="P9716" s="25"/>
      <c r="Q9716" s="26"/>
    </row>
    <row r="9717" spans="1:17" x14ac:dyDescent="0.25">
      <c r="A9717" s="20"/>
      <c r="B9717" s="21"/>
      <c r="C9717" s="22"/>
      <c r="D9717" s="23"/>
      <c r="E9717" s="22"/>
      <c r="F9717" s="23"/>
      <c r="G9717" s="24"/>
      <c r="H9717" s="22"/>
      <c r="I9717" s="22"/>
      <c r="J9717" s="22"/>
      <c r="K9717" s="22"/>
      <c r="L9717" s="66"/>
      <c r="M9717" s="67"/>
      <c r="N9717" s="22"/>
      <c r="O9717" s="22"/>
      <c r="P9717" s="25"/>
      <c r="Q9717" s="26"/>
    </row>
    <row r="9718" spans="1:17" x14ac:dyDescent="0.25">
      <c r="A9718" s="20"/>
      <c r="B9718" s="21"/>
      <c r="C9718" s="22"/>
      <c r="D9718" s="23"/>
      <c r="E9718" s="22"/>
      <c r="F9718" s="23"/>
      <c r="G9718" s="24"/>
      <c r="H9718" s="22"/>
      <c r="I9718" s="22"/>
      <c r="J9718" s="22"/>
      <c r="K9718" s="22"/>
      <c r="L9718" s="66"/>
      <c r="M9718" s="67"/>
      <c r="N9718" s="22"/>
      <c r="O9718" s="22"/>
      <c r="P9718" s="25"/>
      <c r="Q9718" s="26"/>
    </row>
    <row r="9719" spans="1:17" x14ac:dyDescent="0.25">
      <c r="A9719" s="20"/>
      <c r="B9719" s="21"/>
      <c r="C9719" s="22"/>
      <c r="D9719" s="23"/>
      <c r="E9719" s="22"/>
      <c r="F9719" s="23"/>
      <c r="G9719" s="24"/>
      <c r="H9719" s="22"/>
      <c r="I9719" s="22"/>
      <c r="J9719" s="22"/>
      <c r="K9719" s="22"/>
      <c r="L9719" s="66"/>
      <c r="M9719" s="67"/>
      <c r="N9719" s="22"/>
      <c r="O9719" s="22"/>
      <c r="P9719" s="25"/>
      <c r="Q9719" s="26"/>
    </row>
    <row r="9720" spans="1:17" x14ac:dyDescent="0.25">
      <c r="A9720" s="20"/>
      <c r="B9720" s="21"/>
      <c r="C9720" s="22"/>
      <c r="D9720" s="23"/>
      <c r="E9720" s="22"/>
      <c r="F9720" s="23"/>
      <c r="G9720" s="24"/>
      <c r="H9720" s="22"/>
      <c r="I9720" s="22"/>
      <c r="J9720" s="22"/>
      <c r="K9720" s="22"/>
      <c r="L9720" s="66"/>
      <c r="M9720" s="67"/>
      <c r="N9720" s="22"/>
      <c r="O9720" s="22"/>
      <c r="P9720" s="25"/>
      <c r="Q9720" s="26"/>
    </row>
    <row r="9721" spans="1:17" x14ac:dyDescent="0.25">
      <c r="A9721" s="20"/>
      <c r="B9721" s="21"/>
      <c r="C9721" s="22"/>
      <c r="D9721" s="23"/>
      <c r="E9721" s="22"/>
      <c r="F9721" s="23"/>
      <c r="G9721" s="24"/>
      <c r="H9721" s="22"/>
      <c r="I9721" s="22"/>
      <c r="J9721" s="22"/>
      <c r="K9721" s="22"/>
      <c r="L9721" s="66"/>
      <c r="M9721" s="67"/>
      <c r="N9721" s="22"/>
      <c r="O9721" s="22"/>
      <c r="P9721" s="25"/>
      <c r="Q9721" s="26"/>
    </row>
    <row r="9722" spans="1:17" x14ac:dyDescent="0.25">
      <c r="A9722" s="20"/>
      <c r="B9722" s="21"/>
      <c r="C9722" s="22"/>
      <c r="D9722" s="23"/>
      <c r="E9722" s="22"/>
      <c r="F9722" s="23"/>
      <c r="G9722" s="24"/>
      <c r="H9722" s="22"/>
      <c r="I9722" s="22"/>
      <c r="J9722" s="22"/>
      <c r="K9722" s="22"/>
      <c r="L9722" s="66"/>
      <c r="M9722" s="67"/>
      <c r="N9722" s="22"/>
      <c r="O9722" s="22"/>
      <c r="P9722" s="25"/>
      <c r="Q9722" s="26"/>
    </row>
    <row r="9723" spans="1:17" x14ac:dyDescent="0.25">
      <c r="A9723" s="20"/>
      <c r="B9723" s="21"/>
      <c r="C9723" s="22"/>
      <c r="D9723" s="23"/>
      <c r="E9723" s="22"/>
      <c r="F9723" s="23"/>
      <c r="G9723" s="24"/>
      <c r="H9723" s="22"/>
      <c r="I9723" s="22"/>
      <c r="J9723" s="22"/>
      <c r="K9723" s="22"/>
      <c r="L9723" s="66"/>
      <c r="M9723" s="67"/>
      <c r="N9723" s="22"/>
      <c r="O9723" s="22"/>
      <c r="P9723" s="25"/>
      <c r="Q9723" s="26"/>
    </row>
    <row r="9724" spans="1:17" x14ac:dyDescent="0.25">
      <c r="A9724" s="20"/>
      <c r="B9724" s="21"/>
      <c r="C9724" s="22"/>
      <c r="D9724" s="23"/>
      <c r="E9724" s="22"/>
      <c r="F9724" s="23"/>
      <c r="G9724" s="24"/>
      <c r="H9724" s="22"/>
      <c r="I9724" s="22"/>
      <c r="J9724" s="22"/>
      <c r="K9724" s="22"/>
      <c r="L9724" s="66"/>
      <c r="M9724" s="67"/>
      <c r="N9724" s="22"/>
      <c r="O9724" s="22"/>
      <c r="P9724" s="25"/>
      <c r="Q9724" s="26"/>
    </row>
    <row r="9725" spans="1:17" x14ac:dyDescent="0.25">
      <c r="A9725" s="20"/>
      <c r="B9725" s="21"/>
      <c r="C9725" s="22"/>
      <c r="D9725" s="23"/>
      <c r="E9725" s="22"/>
      <c r="F9725" s="23"/>
      <c r="G9725" s="24"/>
      <c r="H9725" s="22"/>
      <c r="I9725" s="22"/>
      <c r="J9725" s="22"/>
      <c r="K9725" s="22"/>
      <c r="L9725" s="66"/>
      <c r="M9725" s="67"/>
      <c r="N9725" s="22"/>
      <c r="O9725" s="22"/>
      <c r="P9725" s="25"/>
      <c r="Q9725" s="26"/>
    </row>
    <row r="9726" spans="1:17" x14ac:dyDescent="0.25">
      <c r="A9726" s="20"/>
      <c r="B9726" s="21"/>
      <c r="C9726" s="22"/>
      <c r="D9726" s="23"/>
      <c r="E9726" s="22"/>
      <c r="F9726" s="23"/>
      <c r="G9726" s="24"/>
      <c r="H9726" s="22"/>
      <c r="I9726" s="22"/>
      <c r="J9726" s="22"/>
      <c r="K9726" s="22"/>
      <c r="L9726" s="66"/>
      <c r="M9726" s="67"/>
      <c r="N9726" s="22"/>
      <c r="O9726" s="22"/>
      <c r="P9726" s="25"/>
      <c r="Q9726" s="26"/>
    </row>
    <row r="9727" spans="1:17" x14ac:dyDescent="0.25">
      <c r="A9727" s="20"/>
      <c r="B9727" s="21"/>
      <c r="C9727" s="22"/>
      <c r="D9727" s="23"/>
      <c r="E9727" s="22"/>
      <c r="F9727" s="23"/>
      <c r="G9727" s="24"/>
      <c r="H9727" s="22"/>
      <c r="I9727" s="22"/>
      <c r="J9727" s="22"/>
      <c r="K9727" s="22"/>
      <c r="L9727" s="66"/>
      <c r="M9727" s="67"/>
      <c r="N9727" s="22"/>
      <c r="O9727" s="22"/>
      <c r="P9727" s="25"/>
      <c r="Q9727" s="26"/>
    </row>
    <row r="9728" spans="1:17" x14ac:dyDescent="0.25">
      <c r="A9728" s="20"/>
      <c r="B9728" s="21"/>
      <c r="C9728" s="22"/>
      <c r="D9728" s="23"/>
      <c r="E9728" s="22"/>
      <c r="F9728" s="23"/>
      <c r="G9728" s="24"/>
      <c r="H9728" s="22"/>
      <c r="I9728" s="22"/>
      <c r="J9728" s="22"/>
      <c r="K9728" s="22"/>
      <c r="L9728" s="66"/>
      <c r="M9728" s="67"/>
      <c r="N9728" s="22"/>
      <c r="O9728" s="22"/>
      <c r="P9728" s="25"/>
      <c r="Q9728" s="26"/>
    </row>
    <row r="9729" spans="1:17" x14ac:dyDescent="0.25">
      <c r="A9729" s="20"/>
      <c r="B9729" s="21"/>
      <c r="C9729" s="22"/>
      <c r="D9729" s="23"/>
      <c r="E9729" s="22"/>
      <c r="F9729" s="23"/>
      <c r="G9729" s="24"/>
      <c r="H9729" s="22"/>
      <c r="I9729" s="22"/>
      <c r="J9729" s="22"/>
      <c r="K9729" s="22"/>
      <c r="L9729" s="66"/>
      <c r="M9729" s="67"/>
      <c r="N9729" s="22"/>
      <c r="O9729" s="22"/>
      <c r="P9729" s="25"/>
      <c r="Q9729" s="26"/>
    </row>
    <row r="9730" spans="1:17" x14ac:dyDescent="0.25">
      <c r="A9730" s="20"/>
      <c r="B9730" s="21"/>
      <c r="C9730" s="22"/>
      <c r="D9730" s="23"/>
      <c r="E9730" s="22"/>
      <c r="F9730" s="23"/>
      <c r="G9730" s="24"/>
      <c r="H9730" s="22"/>
      <c r="I9730" s="22"/>
      <c r="J9730" s="22"/>
      <c r="K9730" s="22"/>
      <c r="L9730" s="66"/>
      <c r="M9730" s="67"/>
      <c r="N9730" s="22"/>
      <c r="O9730" s="22"/>
      <c r="P9730" s="25"/>
      <c r="Q9730" s="26"/>
    </row>
    <row r="9731" spans="1:17" x14ac:dyDescent="0.25">
      <c r="A9731" s="20"/>
      <c r="B9731" s="21"/>
      <c r="C9731" s="22"/>
      <c r="D9731" s="23"/>
      <c r="E9731" s="22"/>
      <c r="F9731" s="23"/>
      <c r="G9731" s="24"/>
      <c r="H9731" s="22"/>
      <c r="I9731" s="22"/>
      <c r="J9731" s="22"/>
      <c r="K9731" s="22"/>
      <c r="L9731" s="66"/>
      <c r="M9731" s="67"/>
      <c r="N9731" s="22"/>
      <c r="O9731" s="22"/>
      <c r="P9731" s="25"/>
      <c r="Q9731" s="26"/>
    </row>
    <row r="9732" spans="1:17" x14ac:dyDescent="0.25">
      <c r="A9732" s="20"/>
      <c r="B9732" s="21"/>
      <c r="C9732" s="22"/>
      <c r="D9732" s="23"/>
      <c r="E9732" s="22"/>
      <c r="F9732" s="23"/>
      <c r="G9732" s="24"/>
      <c r="H9732" s="22"/>
      <c r="I9732" s="22"/>
      <c r="J9732" s="22"/>
      <c r="K9732" s="22"/>
      <c r="L9732" s="66"/>
      <c r="M9732" s="67"/>
      <c r="N9732" s="22"/>
      <c r="O9732" s="22"/>
      <c r="P9732" s="25"/>
      <c r="Q9732" s="26"/>
    </row>
    <row r="9733" spans="1:17" x14ac:dyDescent="0.25">
      <c r="A9733" s="20"/>
      <c r="B9733" s="21"/>
      <c r="C9733" s="22"/>
      <c r="D9733" s="23"/>
      <c r="E9733" s="22"/>
      <c r="F9733" s="23"/>
      <c r="G9733" s="24"/>
      <c r="H9733" s="22"/>
      <c r="I9733" s="22"/>
      <c r="J9733" s="22"/>
      <c r="K9733" s="22"/>
      <c r="L9733" s="66"/>
      <c r="M9733" s="67"/>
      <c r="N9733" s="22"/>
      <c r="O9733" s="22"/>
      <c r="P9733" s="25"/>
      <c r="Q9733" s="26"/>
    </row>
    <row r="9734" spans="1:17" x14ac:dyDescent="0.25">
      <c r="A9734" s="20"/>
      <c r="B9734" s="21"/>
      <c r="C9734" s="22"/>
      <c r="D9734" s="23"/>
      <c r="E9734" s="22"/>
      <c r="F9734" s="23"/>
      <c r="G9734" s="24"/>
      <c r="H9734" s="22"/>
      <c r="I9734" s="22"/>
      <c r="J9734" s="22"/>
      <c r="K9734" s="22"/>
      <c r="L9734" s="66"/>
      <c r="M9734" s="67"/>
      <c r="N9734" s="22"/>
      <c r="O9734" s="22"/>
      <c r="P9734" s="25"/>
      <c r="Q9734" s="26"/>
    </row>
    <row r="9735" spans="1:17" x14ac:dyDescent="0.25">
      <c r="A9735" s="20"/>
      <c r="B9735" s="21"/>
      <c r="C9735" s="22"/>
      <c r="D9735" s="23"/>
      <c r="E9735" s="22"/>
      <c r="F9735" s="23"/>
      <c r="G9735" s="24"/>
      <c r="H9735" s="22"/>
      <c r="I9735" s="22"/>
      <c r="J9735" s="22"/>
      <c r="K9735" s="22"/>
      <c r="L9735" s="66"/>
      <c r="M9735" s="67"/>
      <c r="N9735" s="22"/>
      <c r="O9735" s="22"/>
      <c r="P9735" s="25"/>
      <c r="Q9735" s="26"/>
    </row>
    <row r="9736" spans="1:17" x14ac:dyDescent="0.25">
      <c r="A9736" s="20"/>
      <c r="B9736" s="21"/>
      <c r="C9736" s="22"/>
      <c r="D9736" s="23"/>
      <c r="E9736" s="22"/>
      <c r="F9736" s="23"/>
      <c r="G9736" s="24"/>
      <c r="H9736" s="22"/>
      <c r="I9736" s="22"/>
      <c r="J9736" s="22"/>
      <c r="K9736" s="22"/>
      <c r="L9736" s="66"/>
      <c r="M9736" s="67"/>
      <c r="N9736" s="22"/>
      <c r="O9736" s="22"/>
      <c r="P9736" s="25"/>
      <c r="Q9736" s="26"/>
    </row>
    <row r="9737" spans="1:17" x14ac:dyDescent="0.25">
      <c r="A9737" s="20"/>
      <c r="B9737" s="21"/>
      <c r="C9737" s="22"/>
      <c r="D9737" s="23"/>
      <c r="E9737" s="22"/>
      <c r="F9737" s="23"/>
      <c r="G9737" s="24"/>
      <c r="H9737" s="22"/>
      <c r="I9737" s="22"/>
      <c r="J9737" s="22"/>
      <c r="K9737" s="22"/>
      <c r="L9737" s="66"/>
      <c r="M9737" s="67"/>
      <c r="N9737" s="22"/>
      <c r="O9737" s="22"/>
      <c r="P9737" s="25"/>
      <c r="Q9737" s="26"/>
    </row>
    <row r="9738" spans="1:17" x14ac:dyDescent="0.25">
      <c r="A9738" s="20"/>
      <c r="B9738" s="21"/>
      <c r="C9738" s="22"/>
      <c r="D9738" s="23"/>
      <c r="E9738" s="22"/>
      <c r="F9738" s="23"/>
      <c r="G9738" s="24"/>
      <c r="H9738" s="22"/>
      <c r="I9738" s="22"/>
      <c r="J9738" s="22"/>
      <c r="K9738" s="22"/>
      <c r="L9738" s="66"/>
      <c r="M9738" s="67"/>
      <c r="N9738" s="22"/>
      <c r="O9738" s="22"/>
      <c r="P9738" s="25"/>
      <c r="Q9738" s="26"/>
    </row>
    <row r="9739" spans="1:17" x14ac:dyDescent="0.25">
      <c r="A9739" s="20"/>
      <c r="B9739" s="21"/>
      <c r="C9739" s="22"/>
      <c r="D9739" s="23"/>
      <c r="E9739" s="22"/>
      <c r="F9739" s="23"/>
      <c r="G9739" s="24"/>
      <c r="H9739" s="22"/>
      <c r="I9739" s="22"/>
      <c r="J9739" s="22"/>
      <c r="K9739" s="22"/>
      <c r="L9739" s="66"/>
      <c r="M9739" s="67"/>
      <c r="N9739" s="22"/>
      <c r="O9739" s="22"/>
      <c r="P9739" s="25"/>
      <c r="Q9739" s="26"/>
    </row>
    <row r="9740" spans="1:17" x14ac:dyDescent="0.25">
      <c r="A9740" s="20"/>
      <c r="B9740" s="21"/>
      <c r="C9740" s="22"/>
      <c r="D9740" s="23"/>
      <c r="E9740" s="22"/>
      <c r="F9740" s="23"/>
      <c r="G9740" s="24"/>
      <c r="H9740" s="22"/>
      <c r="I9740" s="22"/>
      <c r="J9740" s="22"/>
      <c r="K9740" s="22"/>
      <c r="L9740" s="66"/>
      <c r="M9740" s="67"/>
      <c r="N9740" s="22"/>
      <c r="O9740" s="22"/>
      <c r="P9740" s="25"/>
      <c r="Q9740" s="26"/>
    </row>
    <row r="9741" spans="1:17" x14ac:dyDescent="0.25">
      <c r="A9741" s="20"/>
      <c r="B9741" s="21"/>
      <c r="C9741" s="22"/>
      <c r="D9741" s="23"/>
      <c r="E9741" s="22"/>
      <c r="F9741" s="23"/>
      <c r="G9741" s="24"/>
      <c r="H9741" s="22"/>
      <c r="I9741" s="22"/>
      <c r="J9741" s="22"/>
      <c r="K9741" s="22"/>
      <c r="L9741" s="66"/>
      <c r="M9741" s="67"/>
      <c r="N9741" s="22"/>
      <c r="O9741" s="22"/>
      <c r="P9741" s="25"/>
      <c r="Q9741" s="26"/>
    </row>
    <row r="9742" spans="1:17" x14ac:dyDescent="0.25">
      <c r="A9742" s="20"/>
      <c r="B9742" s="21"/>
      <c r="C9742" s="22"/>
      <c r="D9742" s="23"/>
      <c r="E9742" s="22"/>
      <c r="F9742" s="23"/>
      <c r="G9742" s="24"/>
      <c r="H9742" s="22"/>
      <c r="I9742" s="22"/>
      <c r="J9742" s="22"/>
      <c r="K9742" s="22"/>
      <c r="L9742" s="66"/>
      <c r="M9742" s="67"/>
      <c r="N9742" s="22"/>
      <c r="O9742" s="22"/>
      <c r="P9742" s="25"/>
      <c r="Q9742" s="26"/>
    </row>
    <row r="9743" spans="1:17" x14ac:dyDescent="0.25">
      <c r="A9743" s="20"/>
      <c r="B9743" s="21"/>
      <c r="C9743" s="22"/>
      <c r="D9743" s="23"/>
      <c r="E9743" s="22"/>
      <c r="F9743" s="23"/>
      <c r="G9743" s="24"/>
      <c r="H9743" s="22"/>
      <c r="I9743" s="22"/>
      <c r="J9743" s="22"/>
      <c r="K9743" s="22"/>
      <c r="L9743" s="66"/>
      <c r="M9743" s="67"/>
      <c r="N9743" s="22"/>
      <c r="O9743" s="22"/>
      <c r="P9743" s="25"/>
      <c r="Q9743" s="26"/>
    </row>
    <row r="9744" spans="1:17" x14ac:dyDescent="0.25">
      <c r="A9744" s="20"/>
      <c r="B9744" s="21"/>
      <c r="C9744" s="22"/>
      <c r="D9744" s="23"/>
      <c r="E9744" s="22"/>
      <c r="F9744" s="23"/>
      <c r="G9744" s="24"/>
      <c r="H9744" s="22"/>
      <c r="I9744" s="22"/>
      <c r="J9744" s="22"/>
      <c r="K9744" s="22"/>
      <c r="L9744" s="66"/>
      <c r="M9744" s="67"/>
      <c r="N9744" s="22"/>
      <c r="O9744" s="22"/>
      <c r="P9744" s="25"/>
      <c r="Q9744" s="26"/>
    </row>
    <row r="9745" spans="1:17" x14ac:dyDescent="0.25">
      <c r="A9745" s="20"/>
      <c r="B9745" s="21"/>
      <c r="C9745" s="22"/>
      <c r="D9745" s="23"/>
      <c r="E9745" s="22"/>
      <c r="F9745" s="23"/>
      <c r="G9745" s="24"/>
      <c r="H9745" s="22"/>
      <c r="I9745" s="22"/>
      <c r="J9745" s="22"/>
      <c r="K9745" s="22"/>
      <c r="L9745" s="66"/>
      <c r="M9745" s="67"/>
      <c r="N9745" s="22"/>
      <c r="O9745" s="22"/>
      <c r="P9745" s="25"/>
      <c r="Q9745" s="26"/>
    </row>
    <row r="9746" spans="1:17" x14ac:dyDescent="0.25">
      <c r="A9746" s="20"/>
      <c r="B9746" s="21"/>
      <c r="C9746" s="22"/>
      <c r="D9746" s="23"/>
      <c r="E9746" s="22"/>
      <c r="F9746" s="23"/>
      <c r="G9746" s="24"/>
      <c r="H9746" s="22"/>
      <c r="I9746" s="22"/>
      <c r="J9746" s="22"/>
      <c r="K9746" s="22"/>
      <c r="L9746" s="66"/>
      <c r="M9746" s="67"/>
      <c r="N9746" s="22"/>
      <c r="O9746" s="22"/>
      <c r="P9746" s="25"/>
      <c r="Q9746" s="26"/>
    </row>
    <row r="9747" spans="1:17" x14ac:dyDescent="0.25">
      <c r="A9747" s="20"/>
      <c r="B9747" s="21"/>
      <c r="C9747" s="22"/>
      <c r="D9747" s="23"/>
      <c r="E9747" s="22"/>
      <c r="F9747" s="23"/>
      <c r="G9747" s="24"/>
      <c r="H9747" s="22"/>
      <c r="I9747" s="22"/>
      <c r="J9747" s="22"/>
      <c r="K9747" s="22"/>
      <c r="L9747" s="66"/>
      <c r="M9747" s="67"/>
      <c r="N9747" s="22"/>
      <c r="O9747" s="22"/>
      <c r="P9747" s="25"/>
      <c r="Q9747" s="26"/>
    </row>
    <row r="9748" spans="1:17" x14ac:dyDescent="0.25">
      <c r="A9748" s="20"/>
      <c r="B9748" s="21"/>
      <c r="C9748" s="22"/>
      <c r="D9748" s="23"/>
      <c r="E9748" s="22"/>
      <c r="F9748" s="23"/>
      <c r="G9748" s="24"/>
      <c r="H9748" s="22"/>
      <c r="I9748" s="22"/>
      <c r="J9748" s="22"/>
      <c r="K9748" s="22"/>
      <c r="L9748" s="66"/>
      <c r="M9748" s="67"/>
      <c r="N9748" s="22"/>
      <c r="O9748" s="22"/>
      <c r="P9748" s="25"/>
      <c r="Q9748" s="26"/>
    </row>
    <row r="9749" spans="1:17" x14ac:dyDescent="0.25">
      <c r="A9749" s="20"/>
      <c r="B9749" s="21"/>
      <c r="C9749" s="22"/>
      <c r="D9749" s="23"/>
      <c r="E9749" s="22"/>
      <c r="F9749" s="23"/>
      <c r="G9749" s="24"/>
      <c r="H9749" s="22"/>
      <c r="I9749" s="22"/>
      <c r="J9749" s="22"/>
      <c r="K9749" s="22"/>
      <c r="L9749" s="66"/>
      <c r="M9749" s="67"/>
      <c r="N9749" s="22"/>
      <c r="O9749" s="22"/>
      <c r="P9749" s="25"/>
      <c r="Q9749" s="26"/>
    </row>
    <row r="9750" spans="1:17" x14ac:dyDescent="0.25">
      <c r="A9750" s="20"/>
      <c r="B9750" s="21"/>
      <c r="C9750" s="22"/>
      <c r="D9750" s="23"/>
      <c r="E9750" s="22"/>
      <c r="F9750" s="23"/>
      <c r="G9750" s="24"/>
      <c r="H9750" s="22"/>
      <c r="I9750" s="22"/>
      <c r="J9750" s="22"/>
      <c r="K9750" s="22"/>
      <c r="L9750" s="66"/>
      <c r="M9750" s="67"/>
      <c r="N9750" s="22"/>
      <c r="O9750" s="22"/>
      <c r="P9750" s="25"/>
      <c r="Q9750" s="26"/>
    </row>
    <row r="9751" spans="1:17" x14ac:dyDescent="0.25">
      <c r="A9751" s="20"/>
      <c r="B9751" s="21"/>
      <c r="C9751" s="22"/>
      <c r="D9751" s="23"/>
      <c r="E9751" s="22"/>
      <c r="F9751" s="23"/>
      <c r="G9751" s="24"/>
      <c r="H9751" s="22"/>
      <c r="I9751" s="22"/>
      <c r="J9751" s="22"/>
      <c r="K9751" s="22"/>
      <c r="L9751" s="66"/>
      <c r="M9751" s="67"/>
      <c r="N9751" s="22"/>
      <c r="O9751" s="22"/>
      <c r="P9751" s="25"/>
      <c r="Q9751" s="26"/>
    </row>
    <row r="9752" spans="1:17" x14ac:dyDescent="0.25">
      <c r="A9752" s="20"/>
      <c r="B9752" s="21"/>
      <c r="C9752" s="22"/>
      <c r="D9752" s="23"/>
      <c r="E9752" s="22"/>
      <c r="F9752" s="23"/>
      <c r="G9752" s="24"/>
      <c r="H9752" s="22"/>
      <c r="I9752" s="22"/>
      <c r="J9752" s="22"/>
      <c r="K9752" s="22"/>
      <c r="L9752" s="66"/>
      <c r="M9752" s="67"/>
      <c r="N9752" s="22"/>
      <c r="O9752" s="22"/>
      <c r="P9752" s="25"/>
      <c r="Q9752" s="26"/>
    </row>
    <row r="9753" spans="1:17" x14ac:dyDescent="0.25">
      <c r="A9753" s="20"/>
      <c r="B9753" s="21"/>
      <c r="C9753" s="22"/>
      <c r="D9753" s="23"/>
      <c r="E9753" s="22"/>
      <c r="F9753" s="23"/>
      <c r="G9753" s="24"/>
      <c r="H9753" s="22"/>
      <c r="I9753" s="22"/>
      <c r="J9753" s="22"/>
      <c r="K9753" s="22"/>
      <c r="L9753" s="66"/>
      <c r="M9753" s="67"/>
      <c r="N9753" s="22"/>
      <c r="O9753" s="22"/>
      <c r="P9753" s="25"/>
      <c r="Q9753" s="26"/>
    </row>
    <row r="9754" spans="1:17" x14ac:dyDescent="0.25">
      <c r="A9754" s="20"/>
      <c r="B9754" s="21"/>
      <c r="C9754" s="22"/>
      <c r="D9754" s="23"/>
      <c r="E9754" s="22"/>
      <c r="F9754" s="23"/>
      <c r="G9754" s="24"/>
      <c r="H9754" s="22"/>
      <c r="I9754" s="22"/>
      <c r="J9754" s="22"/>
      <c r="K9754" s="22"/>
      <c r="L9754" s="66"/>
      <c r="M9754" s="67"/>
      <c r="N9754" s="22"/>
      <c r="O9754" s="22"/>
      <c r="P9754" s="25"/>
      <c r="Q9754" s="26"/>
    </row>
    <row r="9755" spans="1:17" x14ac:dyDescent="0.25">
      <c r="A9755" s="20"/>
      <c r="B9755" s="21"/>
      <c r="C9755" s="22"/>
      <c r="D9755" s="23"/>
      <c r="E9755" s="22"/>
      <c r="F9755" s="23"/>
      <c r="G9755" s="24"/>
      <c r="H9755" s="22"/>
      <c r="I9755" s="22"/>
      <c r="J9755" s="22"/>
      <c r="K9755" s="22"/>
      <c r="L9755" s="66"/>
      <c r="M9755" s="67"/>
      <c r="N9755" s="22"/>
      <c r="O9755" s="22"/>
      <c r="P9755" s="25"/>
      <c r="Q9755" s="26"/>
    </row>
    <row r="9756" spans="1:17" x14ac:dyDescent="0.25">
      <c r="A9756" s="20"/>
      <c r="B9756" s="21"/>
      <c r="C9756" s="22"/>
      <c r="D9756" s="23"/>
      <c r="E9756" s="22"/>
      <c r="F9756" s="23"/>
      <c r="G9756" s="24"/>
      <c r="H9756" s="22"/>
      <c r="I9756" s="22"/>
      <c r="J9756" s="22"/>
      <c r="K9756" s="22"/>
      <c r="L9756" s="66"/>
      <c r="M9756" s="67"/>
      <c r="N9756" s="22"/>
      <c r="O9756" s="22"/>
      <c r="P9756" s="25"/>
      <c r="Q9756" s="26"/>
    </row>
    <row r="9757" spans="1:17" x14ac:dyDescent="0.25">
      <c r="A9757" s="20"/>
      <c r="B9757" s="21"/>
      <c r="C9757" s="22"/>
      <c r="D9757" s="23"/>
      <c r="E9757" s="22"/>
      <c r="F9757" s="23"/>
      <c r="G9757" s="24"/>
      <c r="H9757" s="22"/>
      <c r="I9757" s="22"/>
      <c r="J9757" s="22"/>
      <c r="K9757" s="22"/>
      <c r="L9757" s="66"/>
      <c r="M9757" s="67"/>
      <c r="N9757" s="22"/>
      <c r="O9757" s="22"/>
      <c r="P9757" s="25"/>
      <c r="Q9757" s="26"/>
    </row>
    <row r="9758" spans="1:17" x14ac:dyDescent="0.25">
      <c r="A9758" s="20"/>
      <c r="B9758" s="21"/>
      <c r="C9758" s="22"/>
      <c r="D9758" s="23"/>
      <c r="E9758" s="22"/>
      <c r="F9758" s="23"/>
      <c r="G9758" s="24"/>
      <c r="H9758" s="22"/>
      <c r="I9758" s="22"/>
      <c r="J9758" s="22"/>
      <c r="K9758" s="22"/>
      <c r="L9758" s="66"/>
      <c r="M9758" s="67"/>
      <c r="N9758" s="22"/>
      <c r="O9758" s="22"/>
      <c r="P9758" s="25"/>
      <c r="Q9758" s="26"/>
    </row>
    <row r="9759" spans="1:17" x14ac:dyDescent="0.25">
      <c r="A9759" s="20"/>
      <c r="B9759" s="21"/>
      <c r="C9759" s="22"/>
      <c r="D9759" s="23"/>
      <c r="E9759" s="22"/>
      <c r="F9759" s="23"/>
      <c r="G9759" s="24"/>
      <c r="H9759" s="22"/>
      <c r="I9759" s="22"/>
      <c r="J9759" s="22"/>
      <c r="K9759" s="22"/>
      <c r="L9759" s="66"/>
      <c r="M9759" s="67"/>
      <c r="N9759" s="22"/>
      <c r="O9759" s="22"/>
      <c r="P9759" s="25"/>
      <c r="Q9759" s="26"/>
    </row>
    <row r="9760" spans="1:17" x14ac:dyDescent="0.25">
      <c r="A9760" s="20"/>
      <c r="B9760" s="21"/>
      <c r="C9760" s="22"/>
      <c r="D9760" s="23"/>
      <c r="E9760" s="22"/>
      <c r="F9760" s="23"/>
      <c r="G9760" s="24"/>
      <c r="H9760" s="22"/>
      <c r="I9760" s="22"/>
      <c r="J9760" s="22"/>
      <c r="K9760" s="22"/>
      <c r="L9760" s="66"/>
      <c r="M9760" s="67"/>
      <c r="N9760" s="22"/>
      <c r="O9760" s="22"/>
      <c r="P9760" s="25"/>
      <c r="Q9760" s="26"/>
    </row>
    <row r="9761" spans="1:17" x14ac:dyDescent="0.25">
      <c r="A9761" s="20"/>
      <c r="B9761" s="21"/>
      <c r="C9761" s="22"/>
      <c r="D9761" s="23"/>
      <c r="E9761" s="22"/>
      <c r="F9761" s="23"/>
      <c r="G9761" s="24"/>
      <c r="H9761" s="22"/>
      <c r="I9761" s="22"/>
      <c r="J9761" s="22"/>
      <c r="K9761" s="22"/>
      <c r="L9761" s="66"/>
      <c r="M9761" s="67"/>
      <c r="N9761" s="22"/>
      <c r="O9761" s="22"/>
      <c r="P9761" s="25"/>
      <c r="Q9761" s="26"/>
    </row>
    <row r="9762" spans="1:17" x14ac:dyDescent="0.25">
      <c r="A9762" s="20"/>
      <c r="B9762" s="21"/>
      <c r="C9762" s="22"/>
      <c r="D9762" s="23"/>
      <c r="E9762" s="22"/>
      <c r="F9762" s="23"/>
      <c r="G9762" s="24"/>
      <c r="H9762" s="22"/>
      <c r="I9762" s="22"/>
      <c r="J9762" s="22"/>
      <c r="K9762" s="22"/>
      <c r="L9762" s="66"/>
      <c r="M9762" s="67"/>
      <c r="N9762" s="22"/>
      <c r="O9762" s="22"/>
      <c r="P9762" s="25"/>
      <c r="Q9762" s="26"/>
    </row>
    <row r="9763" spans="1:17" x14ac:dyDescent="0.25">
      <c r="A9763" s="20"/>
      <c r="B9763" s="21"/>
      <c r="C9763" s="22"/>
      <c r="D9763" s="23"/>
      <c r="E9763" s="22"/>
      <c r="F9763" s="23"/>
      <c r="G9763" s="24"/>
      <c r="H9763" s="22"/>
      <c r="I9763" s="22"/>
      <c r="J9763" s="22"/>
      <c r="K9763" s="22"/>
      <c r="L9763" s="66"/>
      <c r="M9763" s="67"/>
      <c r="N9763" s="22"/>
      <c r="O9763" s="22"/>
      <c r="P9763" s="25"/>
      <c r="Q9763" s="26"/>
    </row>
    <row r="9764" spans="1:17" x14ac:dyDescent="0.25">
      <c r="A9764" s="20"/>
      <c r="B9764" s="21"/>
      <c r="C9764" s="22"/>
      <c r="D9764" s="23"/>
      <c r="E9764" s="22"/>
      <c r="F9764" s="23"/>
      <c r="G9764" s="24"/>
      <c r="H9764" s="22"/>
      <c r="I9764" s="22"/>
      <c r="J9764" s="22"/>
      <c r="K9764" s="22"/>
      <c r="L9764" s="66"/>
      <c r="M9764" s="67"/>
      <c r="N9764" s="22"/>
      <c r="O9764" s="22"/>
      <c r="P9764" s="25"/>
      <c r="Q9764" s="26"/>
    </row>
    <row r="9765" spans="1:17" x14ac:dyDescent="0.25">
      <c r="A9765" s="20"/>
      <c r="B9765" s="21"/>
      <c r="C9765" s="22"/>
      <c r="D9765" s="23"/>
      <c r="E9765" s="22"/>
      <c r="F9765" s="23"/>
      <c r="G9765" s="24"/>
      <c r="H9765" s="22"/>
      <c r="I9765" s="22"/>
      <c r="J9765" s="22"/>
      <c r="K9765" s="22"/>
      <c r="L9765" s="66"/>
      <c r="M9765" s="67"/>
      <c r="N9765" s="22"/>
      <c r="O9765" s="22"/>
      <c r="P9765" s="25"/>
      <c r="Q9765" s="26"/>
    </row>
    <row r="9766" spans="1:17" x14ac:dyDescent="0.25">
      <c r="A9766" s="20"/>
      <c r="B9766" s="21"/>
      <c r="C9766" s="22"/>
      <c r="D9766" s="23"/>
      <c r="E9766" s="22"/>
      <c r="F9766" s="23"/>
      <c r="G9766" s="24"/>
      <c r="H9766" s="22"/>
      <c r="I9766" s="22"/>
      <c r="J9766" s="22"/>
      <c r="K9766" s="22"/>
      <c r="L9766" s="66"/>
      <c r="M9766" s="67"/>
      <c r="N9766" s="22"/>
      <c r="O9766" s="22"/>
      <c r="P9766" s="25"/>
      <c r="Q9766" s="26"/>
    </row>
    <row r="9767" spans="1:17" x14ac:dyDescent="0.25">
      <c r="A9767" s="20"/>
      <c r="B9767" s="21"/>
      <c r="C9767" s="22"/>
      <c r="D9767" s="23"/>
      <c r="E9767" s="22"/>
      <c r="F9767" s="23"/>
      <c r="G9767" s="24"/>
      <c r="H9767" s="22"/>
      <c r="I9767" s="22"/>
      <c r="J9767" s="22"/>
      <c r="K9767" s="22"/>
      <c r="L9767" s="66"/>
      <c r="M9767" s="67"/>
      <c r="N9767" s="22"/>
      <c r="O9767" s="22"/>
      <c r="P9767" s="25"/>
      <c r="Q9767" s="26"/>
    </row>
    <row r="9768" spans="1:17" x14ac:dyDescent="0.25">
      <c r="A9768" s="20"/>
      <c r="B9768" s="21"/>
      <c r="C9768" s="22"/>
      <c r="D9768" s="23"/>
      <c r="E9768" s="22"/>
      <c r="F9768" s="23"/>
      <c r="G9768" s="24"/>
      <c r="H9768" s="22"/>
      <c r="I9768" s="22"/>
      <c r="J9768" s="22"/>
      <c r="K9768" s="22"/>
      <c r="L9768" s="66"/>
      <c r="M9768" s="67"/>
      <c r="N9768" s="22"/>
      <c r="O9768" s="22"/>
      <c r="P9768" s="25"/>
      <c r="Q9768" s="26"/>
    </row>
    <row r="9769" spans="1:17" x14ac:dyDescent="0.25">
      <c r="A9769" s="20"/>
      <c r="B9769" s="21"/>
      <c r="C9769" s="22"/>
      <c r="D9769" s="23"/>
      <c r="E9769" s="22"/>
      <c r="F9769" s="23"/>
      <c r="G9769" s="24"/>
      <c r="H9769" s="22"/>
      <c r="I9769" s="22"/>
      <c r="J9769" s="22"/>
      <c r="K9769" s="22"/>
      <c r="L9769" s="66"/>
      <c r="M9769" s="67"/>
      <c r="N9769" s="22"/>
      <c r="O9769" s="22"/>
      <c r="P9769" s="25"/>
      <c r="Q9769" s="26"/>
    </row>
    <row r="9770" spans="1:17" x14ac:dyDescent="0.25">
      <c r="A9770" s="20"/>
      <c r="B9770" s="21"/>
      <c r="C9770" s="22"/>
      <c r="D9770" s="23"/>
      <c r="E9770" s="22"/>
      <c r="F9770" s="23"/>
      <c r="G9770" s="24"/>
      <c r="H9770" s="22"/>
      <c r="I9770" s="22"/>
      <c r="J9770" s="22"/>
      <c r="K9770" s="22"/>
      <c r="L9770" s="66"/>
      <c r="M9770" s="67"/>
      <c r="N9770" s="22"/>
      <c r="O9770" s="22"/>
      <c r="P9770" s="25"/>
      <c r="Q9770" s="26"/>
    </row>
    <row r="9771" spans="1:17" x14ac:dyDescent="0.25">
      <c r="A9771" s="20"/>
      <c r="B9771" s="21"/>
      <c r="C9771" s="22"/>
      <c r="D9771" s="23"/>
      <c r="E9771" s="22"/>
      <c r="F9771" s="23"/>
      <c r="G9771" s="24"/>
      <c r="H9771" s="22"/>
      <c r="I9771" s="22"/>
      <c r="J9771" s="22"/>
      <c r="K9771" s="22"/>
      <c r="L9771" s="66"/>
      <c r="M9771" s="67"/>
      <c r="N9771" s="22"/>
      <c r="O9771" s="22"/>
      <c r="P9771" s="25"/>
      <c r="Q9771" s="26"/>
    </row>
    <row r="9772" spans="1:17" x14ac:dyDescent="0.25">
      <c r="A9772" s="20"/>
      <c r="B9772" s="21"/>
      <c r="C9772" s="22"/>
      <c r="D9772" s="23"/>
      <c r="E9772" s="22"/>
      <c r="F9772" s="23"/>
      <c r="G9772" s="24"/>
      <c r="H9772" s="22"/>
      <c r="I9772" s="22"/>
      <c r="J9772" s="22"/>
      <c r="K9772" s="22"/>
      <c r="L9772" s="66"/>
      <c r="M9772" s="67"/>
      <c r="N9772" s="22"/>
      <c r="O9772" s="22"/>
      <c r="P9772" s="25"/>
      <c r="Q9772" s="26"/>
    </row>
    <row r="9773" spans="1:17" x14ac:dyDescent="0.25">
      <c r="A9773" s="20"/>
      <c r="B9773" s="21"/>
      <c r="C9773" s="22"/>
      <c r="D9773" s="23"/>
      <c r="E9773" s="22"/>
      <c r="F9773" s="23"/>
      <c r="G9773" s="24"/>
      <c r="H9773" s="22"/>
      <c r="I9773" s="22"/>
      <c r="J9773" s="22"/>
      <c r="K9773" s="22"/>
      <c r="L9773" s="66"/>
      <c r="M9773" s="67"/>
      <c r="N9773" s="22"/>
      <c r="O9773" s="22"/>
      <c r="P9773" s="25"/>
      <c r="Q9773" s="26"/>
    </row>
    <row r="9774" spans="1:17" x14ac:dyDescent="0.25">
      <c r="A9774" s="20"/>
      <c r="B9774" s="21"/>
      <c r="C9774" s="22"/>
      <c r="D9774" s="23"/>
      <c r="E9774" s="22"/>
      <c r="F9774" s="23"/>
      <c r="G9774" s="24"/>
      <c r="H9774" s="22"/>
      <c r="I9774" s="22"/>
      <c r="J9774" s="22"/>
      <c r="K9774" s="22"/>
      <c r="L9774" s="66"/>
      <c r="M9774" s="67"/>
      <c r="N9774" s="22"/>
      <c r="O9774" s="22"/>
      <c r="P9774" s="25"/>
      <c r="Q9774" s="26"/>
    </row>
    <row r="9775" spans="1:17" x14ac:dyDescent="0.25">
      <c r="A9775" s="20"/>
      <c r="B9775" s="21"/>
      <c r="C9775" s="22"/>
      <c r="D9775" s="23"/>
      <c r="E9775" s="22"/>
      <c r="F9775" s="23"/>
      <c r="G9775" s="24"/>
      <c r="H9775" s="22"/>
      <c r="I9775" s="22"/>
      <c r="J9775" s="22"/>
      <c r="K9775" s="22"/>
      <c r="L9775" s="66"/>
      <c r="M9775" s="67"/>
      <c r="N9775" s="22"/>
      <c r="O9775" s="22"/>
      <c r="P9775" s="25"/>
      <c r="Q9775" s="26"/>
    </row>
    <row r="9776" spans="1:17" x14ac:dyDescent="0.25">
      <c r="A9776" s="20"/>
      <c r="B9776" s="21"/>
      <c r="C9776" s="22"/>
      <c r="D9776" s="23"/>
      <c r="E9776" s="22"/>
      <c r="F9776" s="23"/>
      <c r="G9776" s="24"/>
      <c r="H9776" s="22"/>
      <c r="I9776" s="22"/>
      <c r="J9776" s="22"/>
      <c r="K9776" s="22"/>
      <c r="L9776" s="66"/>
      <c r="M9776" s="67"/>
      <c r="N9776" s="22"/>
      <c r="O9776" s="22"/>
      <c r="P9776" s="25"/>
      <c r="Q9776" s="26"/>
    </row>
    <row r="9777" spans="1:17" x14ac:dyDescent="0.25">
      <c r="A9777" s="20"/>
      <c r="B9777" s="21"/>
      <c r="C9777" s="22"/>
      <c r="D9777" s="23"/>
      <c r="E9777" s="22"/>
      <c r="F9777" s="23"/>
      <c r="G9777" s="24"/>
      <c r="H9777" s="22"/>
      <c r="I9777" s="22"/>
      <c r="J9777" s="22"/>
      <c r="K9777" s="22"/>
      <c r="L9777" s="66"/>
      <c r="M9777" s="67"/>
      <c r="N9777" s="22"/>
      <c r="O9777" s="22"/>
      <c r="P9777" s="25"/>
      <c r="Q9777" s="26"/>
    </row>
    <row r="9778" spans="1:17" x14ac:dyDescent="0.25">
      <c r="A9778" s="20"/>
      <c r="B9778" s="21"/>
      <c r="C9778" s="22"/>
      <c r="D9778" s="23"/>
      <c r="E9778" s="22"/>
      <c r="F9778" s="23"/>
      <c r="G9778" s="24"/>
      <c r="H9778" s="22"/>
      <c r="I9778" s="22"/>
      <c r="J9778" s="22"/>
      <c r="K9778" s="22"/>
      <c r="L9778" s="66"/>
      <c r="M9778" s="67"/>
      <c r="N9778" s="22"/>
      <c r="O9778" s="22"/>
      <c r="P9778" s="25"/>
      <c r="Q9778" s="26"/>
    </row>
    <row r="9779" spans="1:17" x14ac:dyDescent="0.25">
      <c r="A9779" s="20"/>
      <c r="B9779" s="21"/>
      <c r="C9779" s="22"/>
      <c r="D9779" s="23"/>
      <c r="E9779" s="22"/>
      <c r="F9779" s="23"/>
      <c r="G9779" s="24"/>
      <c r="H9779" s="22"/>
      <c r="I9779" s="22"/>
      <c r="J9779" s="22"/>
      <c r="K9779" s="22"/>
      <c r="L9779" s="66"/>
      <c r="M9779" s="67"/>
      <c r="N9779" s="22"/>
      <c r="O9779" s="22"/>
      <c r="P9779" s="25"/>
      <c r="Q9779" s="26"/>
    </row>
    <row r="9780" spans="1:17" x14ac:dyDescent="0.25">
      <c r="A9780" s="20"/>
      <c r="B9780" s="21"/>
      <c r="C9780" s="22"/>
      <c r="D9780" s="23"/>
      <c r="E9780" s="22"/>
      <c r="F9780" s="23"/>
      <c r="G9780" s="24"/>
      <c r="H9780" s="22"/>
      <c r="I9780" s="22"/>
      <c r="J9780" s="22"/>
      <c r="K9780" s="22"/>
      <c r="L9780" s="66"/>
      <c r="M9780" s="67"/>
      <c r="N9780" s="22"/>
      <c r="O9780" s="22"/>
      <c r="P9780" s="25"/>
      <c r="Q9780" s="26"/>
    </row>
    <row r="9781" spans="1:17" x14ac:dyDescent="0.25">
      <c r="A9781" s="20"/>
      <c r="B9781" s="21"/>
      <c r="C9781" s="22"/>
      <c r="D9781" s="23"/>
      <c r="E9781" s="22"/>
      <c r="F9781" s="23"/>
      <c r="G9781" s="24"/>
      <c r="H9781" s="22"/>
      <c r="I9781" s="22"/>
      <c r="J9781" s="22"/>
      <c r="K9781" s="22"/>
      <c r="L9781" s="66"/>
      <c r="M9781" s="67"/>
      <c r="N9781" s="22"/>
      <c r="O9781" s="22"/>
      <c r="P9781" s="25"/>
      <c r="Q9781" s="26"/>
    </row>
    <row r="9782" spans="1:17" x14ac:dyDescent="0.25">
      <c r="A9782" s="20"/>
      <c r="B9782" s="21"/>
      <c r="C9782" s="22"/>
      <c r="D9782" s="23"/>
      <c r="E9782" s="22"/>
      <c r="F9782" s="23"/>
      <c r="G9782" s="24"/>
      <c r="H9782" s="22"/>
      <c r="I9782" s="22"/>
      <c r="J9782" s="22"/>
      <c r="K9782" s="22"/>
      <c r="L9782" s="66"/>
      <c r="M9782" s="67"/>
      <c r="N9782" s="22"/>
      <c r="O9782" s="22"/>
      <c r="P9782" s="25"/>
      <c r="Q9782" s="26"/>
    </row>
    <row r="9783" spans="1:17" x14ac:dyDescent="0.25">
      <c r="A9783" s="20"/>
      <c r="B9783" s="21"/>
      <c r="C9783" s="22"/>
      <c r="D9783" s="23"/>
      <c r="E9783" s="22"/>
      <c r="F9783" s="23"/>
      <c r="G9783" s="24"/>
      <c r="H9783" s="22"/>
      <c r="I9783" s="22"/>
      <c r="J9783" s="22"/>
      <c r="K9783" s="22"/>
      <c r="L9783" s="66"/>
      <c r="M9783" s="67"/>
      <c r="N9783" s="22"/>
      <c r="O9783" s="22"/>
      <c r="P9783" s="25"/>
      <c r="Q9783" s="26"/>
    </row>
    <row r="9784" spans="1:17" x14ac:dyDescent="0.25">
      <c r="A9784" s="20"/>
      <c r="B9784" s="21"/>
      <c r="C9784" s="22"/>
      <c r="D9784" s="23"/>
      <c r="E9784" s="22"/>
      <c r="F9784" s="23"/>
      <c r="G9784" s="24"/>
      <c r="H9784" s="22"/>
      <c r="I9784" s="22"/>
      <c r="J9784" s="22"/>
      <c r="K9784" s="22"/>
      <c r="L9784" s="66"/>
      <c r="M9784" s="67"/>
      <c r="N9784" s="22"/>
      <c r="O9784" s="22"/>
      <c r="P9784" s="25"/>
      <c r="Q9784" s="26"/>
    </row>
    <row r="9785" spans="1:17" x14ac:dyDescent="0.25">
      <c r="A9785" s="20"/>
      <c r="B9785" s="21"/>
      <c r="C9785" s="22"/>
      <c r="D9785" s="23"/>
      <c r="E9785" s="22"/>
      <c r="F9785" s="23"/>
      <c r="G9785" s="24"/>
      <c r="H9785" s="22"/>
      <c r="I9785" s="22"/>
      <c r="J9785" s="22"/>
      <c r="K9785" s="22"/>
      <c r="L9785" s="66"/>
      <c r="M9785" s="67"/>
      <c r="N9785" s="22"/>
      <c r="O9785" s="22"/>
      <c r="P9785" s="25"/>
      <c r="Q9785" s="26"/>
    </row>
    <row r="9786" spans="1:17" x14ac:dyDescent="0.25">
      <c r="A9786" s="20"/>
      <c r="B9786" s="21"/>
      <c r="C9786" s="22"/>
      <c r="D9786" s="23"/>
      <c r="E9786" s="22"/>
      <c r="F9786" s="23"/>
      <c r="G9786" s="24"/>
      <c r="H9786" s="22"/>
      <c r="I9786" s="22"/>
      <c r="J9786" s="22"/>
      <c r="K9786" s="22"/>
      <c r="L9786" s="66"/>
      <c r="M9786" s="67"/>
      <c r="N9786" s="22"/>
      <c r="O9786" s="22"/>
      <c r="P9786" s="25"/>
      <c r="Q9786" s="26"/>
    </row>
    <row r="9787" spans="1:17" x14ac:dyDescent="0.25">
      <c r="A9787" s="20"/>
      <c r="B9787" s="21"/>
      <c r="C9787" s="22"/>
      <c r="D9787" s="23"/>
      <c r="E9787" s="22"/>
      <c r="F9787" s="23"/>
      <c r="G9787" s="24"/>
      <c r="H9787" s="22"/>
      <c r="I9787" s="22"/>
      <c r="J9787" s="22"/>
      <c r="K9787" s="22"/>
      <c r="L9787" s="66"/>
      <c r="M9787" s="67"/>
      <c r="N9787" s="22"/>
      <c r="O9787" s="22"/>
      <c r="P9787" s="25"/>
      <c r="Q9787" s="26"/>
    </row>
    <row r="9788" spans="1:17" x14ac:dyDescent="0.25">
      <c r="A9788" s="20"/>
      <c r="B9788" s="21"/>
      <c r="C9788" s="22"/>
      <c r="D9788" s="23"/>
      <c r="E9788" s="22"/>
      <c r="F9788" s="23"/>
      <c r="G9788" s="24"/>
      <c r="H9788" s="22"/>
      <c r="I9788" s="22"/>
      <c r="J9788" s="22"/>
      <c r="K9788" s="22"/>
      <c r="L9788" s="66"/>
      <c r="M9788" s="67"/>
      <c r="N9788" s="22"/>
      <c r="O9788" s="22"/>
      <c r="P9788" s="25"/>
      <c r="Q9788" s="26"/>
    </row>
    <row r="9789" spans="1:17" x14ac:dyDescent="0.25">
      <c r="A9789" s="20"/>
      <c r="B9789" s="21"/>
      <c r="C9789" s="22"/>
      <c r="D9789" s="23"/>
      <c r="E9789" s="22"/>
      <c r="F9789" s="23"/>
      <c r="G9789" s="24"/>
      <c r="H9789" s="22"/>
      <c r="I9789" s="22"/>
      <c r="J9789" s="22"/>
      <c r="K9789" s="22"/>
      <c r="L9789" s="66"/>
      <c r="M9789" s="67"/>
      <c r="N9789" s="22"/>
      <c r="O9789" s="22"/>
      <c r="P9789" s="25"/>
      <c r="Q9789" s="26"/>
    </row>
    <row r="9790" spans="1:17" x14ac:dyDescent="0.25">
      <c r="A9790" s="20"/>
      <c r="B9790" s="21"/>
      <c r="C9790" s="22"/>
      <c r="D9790" s="23"/>
      <c r="E9790" s="22"/>
      <c r="F9790" s="23"/>
      <c r="G9790" s="24"/>
      <c r="H9790" s="22"/>
      <c r="I9790" s="22"/>
      <c r="J9790" s="22"/>
      <c r="K9790" s="22"/>
      <c r="L9790" s="66"/>
      <c r="M9790" s="67"/>
      <c r="N9790" s="22"/>
      <c r="O9790" s="22"/>
      <c r="P9790" s="25"/>
      <c r="Q9790" s="26"/>
    </row>
    <row r="9791" spans="1:17" x14ac:dyDescent="0.25">
      <c r="A9791" s="20"/>
      <c r="B9791" s="21"/>
      <c r="C9791" s="22"/>
      <c r="D9791" s="23"/>
      <c r="E9791" s="22"/>
      <c r="F9791" s="23"/>
      <c r="G9791" s="24"/>
      <c r="H9791" s="22"/>
      <c r="I9791" s="22"/>
      <c r="J9791" s="22"/>
      <c r="K9791" s="22"/>
      <c r="L9791" s="66"/>
      <c r="M9791" s="67"/>
      <c r="N9791" s="22"/>
      <c r="O9791" s="22"/>
      <c r="P9791" s="25"/>
      <c r="Q9791" s="26"/>
    </row>
    <row r="9792" spans="1:17" x14ac:dyDescent="0.25">
      <c r="A9792" s="20"/>
      <c r="B9792" s="21"/>
      <c r="C9792" s="22"/>
      <c r="D9792" s="23"/>
      <c r="E9792" s="22"/>
      <c r="F9792" s="23"/>
      <c r="G9792" s="24"/>
      <c r="H9792" s="22"/>
      <c r="I9792" s="22"/>
      <c r="J9792" s="22"/>
      <c r="K9792" s="22"/>
      <c r="L9792" s="66"/>
      <c r="M9792" s="67"/>
      <c r="N9792" s="22"/>
      <c r="O9792" s="22"/>
      <c r="P9792" s="25"/>
      <c r="Q9792" s="26"/>
    </row>
    <row r="9793" spans="1:17" x14ac:dyDescent="0.25">
      <c r="A9793" s="20"/>
      <c r="B9793" s="21"/>
      <c r="C9793" s="22"/>
      <c r="D9793" s="23"/>
      <c r="E9793" s="22"/>
      <c r="F9793" s="23"/>
      <c r="G9793" s="24"/>
      <c r="H9793" s="22"/>
      <c r="I9793" s="22"/>
      <c r="J9793" s="22"/>
      <c r="K9793" s="22"/>
      <c r="L9793" s="66"/>
      <c r="M9793" s="67"/>
      <c r="N9793" s="22"/>
      <c r="O9793" s="22"/>
      <c r="P9793" s="25"/>
      <c r="Q9793" s="26"/>
    </row>
    <row r="9794" spans="1:17" x14ac:dyDescent="0.25">
      <c r="A9794" s="20"/>
      <c r="B9794" s="21"/>
      <c r="C9794" s="22"/>
      <c r="D9794" s="23"/>
      <c r="E9794" s="22"/>
      <c r="F9794" s="23"/>
      <c r="G9794" s="24"/>
      <c r="H9794" s="22"/>
      <c r="I9794" s="22"/>
      <c r="J9794" s="22"/>
      <c r="K9794" s="22"/>
      <c r="L9794" s="66"/>
      <c r="M9794" s="67"/>
      <c r="N9794" s="22"/>
      <c r="O9794" s="22"/>
      <c r="P9794" s="25"/>
      <c r="Q9794" s="26"/>
    </row>
    <row r="9795" spans="1:17" x14ac:dyDescent="0.25">
      <c r="A9795" s="20"/>
      <c r="B9795" s="21"/>
      <c r="C9795" s="22"/>
      <c r="D9795" s="23"/>
      <c r="E9795" s="22"/>
      <c r="F9795" s="23"/>
      <c r="G9795" s="24"/>
      <c r="H9795" s="22"/>
      <c r="I9795" s="22"/>
      <c r="J9795" s="22"/>
      <c r="K9795" s="22"/>
      <c r="L9795" s="66"/>
      <c r="M9795" s="67"/>
      <c r="N9795" s="22"/>
      <c r="O9795" s="22"/>
      <c r="P9795" s="25"/>
      <c r="Q9795" s="26"/>
    </row>
    <row r="9796" spans="1:17" x14ac:dyDescent="0.25">
      <c r="A9796" s="20"/>
      <c r="B9796" s="21"/>
      <c r="C9796" s="22"/>
      <c r="D9796" s="23"/>
      <c r="E9796" s="22"/>
      <c r="F9796" s="23"/>
      <c r="G9796" s="24"/>
      <c r="H9796" s="22"/>
      <c r="I9796" s="22"/>
      <c r="J9796" s="22"/>
      <c r="K9796" s="22"/>
      <c r="L9796" s="66"/>
      <c r="M9796" s="67"/>
      <c r="N9796" s="22"/>
      <c r="O9796" s="22"/>
      <c r="P9796" s="25"/>
      <c r="Q9796" s="26"/>
    </row>
    <row r="9797" spans="1:17" x14ac:dyDescent="0.25">
      <c r="A9797" s="20"/>
      <c r="B9797" s="21"/>
      <c r="C9797" s="22"/>
      <c r="D9797" s="23"/>
      <c r="E9797" s="22"/>
      <c r="F9797" s="23"/>
      <c r="G9797" s="24"/>
      <c r="H9797" s="22"/>
      <c r="I9797" s="22"/>
      <c r="J9797" s="22"/>
      <c r="K9797" s="22"/>
      <c r="L9797" s="66"/>
      <c r="M9797" s="67"/>
      <c r="N9797" s="22"/>
      <c r="O9797" s="22"/>
      <c r="P9797" s="25"/>
      <c r="Q9797" s="26"/>
    </row>
    <row r="9798" spans="1:17" x14ac:dyDescent="0.25">
      <c r="A9798" s="20"/>
      <c r="B9798" s="21"/>
      <c r="C9798" s="22"/>
      <c r="D9798" s="23"/>
      <c r="E9798" s="22"/>
      <c r="F9798" s="23"/>
      <c r="G9798" s="24"/>
      <c r="H9798" s="22"/>
      <c r="I9798" s="22"/>
      <c r="J9798" s="22"/>
      <c r="K9798" s="22"/>
      <c r="L9798" s="66"/>
      <c r="M9798" s="67"/>
      <c r="N9798" s="22"/>
      <c r="O9798" s="22"/>
      <c r="P9798" s="25"/>
      <c r="Q9798" s="26"/>
    </row>
    <row r="9799" spans="1:17" x14ac:dyDescent="0.25">
      <c r="A9799" s="20"/>
      <c r="B9799" s="21"/>
      <c r="C9799" s="22"/>
      <c r="D9799" s="23"/>
      <c r="E9799" s="22"/>
      <c r="F9799" s="23"/>
      <c r="G9799" s="24"/>
      <c r="H9799" s="22"/>
      <c r="I9799" s="22"/>
      <c r="J9799" s="22"/>
      <c r="K9799" s="22"/>
      <c r="L9799" s="66"/>
      <c r="M9799" s="67"/>
      <c r="N9799" s="22"/>
      <c r="O9799" s="22"/>
      <c r="P9799" s="25"/>
      <c r="Q9799" s="26"/>
    </row>
    <row r="9800" spans="1:17" x14ac:dyDescent="0.25">
      <c r="A9800" s="20"/>
      <c r="B9800" s="21"/>
      <c r="C9800" s="22"/>
      <c r="D9800" s="23"/>
      <c r="E9800" s="22"/>
      <c r="F9800" s="23"/>
      <c r="G9800" s="24"/>
      <c r="H9800" s="22"/>
      <c r="I9800" s="22"/>
      <c r="J9800" s="22"/>
      <c r="K9800" s="22"/>
      <c r="L9800" s="66"/>
      <c r="M9800" s="67"/>
      <c r="N9800" s="22"/>
      <c r="O9800" s="22"/>
      <c r="P9800" s="25"/>
      <c r="Q9800" s="26"/>
    </row>
    <row r="9801" spans="1:17" x14ac:dyDescent="0.25">
      <c r="A9801" s="20"/>
      <c r="B9801" s="21"/>
      <c r="C9801" s="22"/>
      <c r="D9801" s="23"/>
      <c r="E9801" s="22"/>
      <c r="F9801" s="23"/>
      <c r="G9801" s="24"/>
      <c r="H9801" s="22"/>
      <c r="I9801" s="22"/>
      <c r="J9801" s="22"/>
      <c r="K9801" s="22"/>
      <c r="L9801" s="66"/>
      <c r="M9801" s="67"/>
      <c r="N9801" s="22"/>
      <c r="O9801" s="22"/>
      <c r="P9801" s="25"/>
      <c r="Q9801" s="26"/>
    </row>
    <row r="9802" spans="1:17" x14ac:dyDescent="0.25">
      <c r="A9802" s="20"/>
      <c r="B9802" s="21"/>
      <c r="C9802" s="22"/>
      <c r="D9802" s="23"/>
      <c r="E9802" s="22"/>
      <c r="F9802" s="23"/>
      <c r="G9802" s="24"/>
      <c r="H9802" s="22"/>
      <c r="I9802" s="22"/>
      <c r="J9802" s="22"/>
      <c r="K9802" s="22"/>
      <c r="L9802" s="66"/>
      <c r="M9802" s="67"/>
      <c r="N9802" s="22"/>
      <c r="O9802" s="22"/>
      <c r="P9802" s="25"/>
      <c r="Q9802" s="26"/>
    </row>
    <row r="9803" spans="1:17" x14ac:dyDescent="0.25">
      <c r="A9803" s="20"/>
      <c r="B9803" s="21"/>
      <c r="C9803" s="22"/>
      <c r="D9803" s="23"/>
      <c r="E9803" s="22"/>
      <c r="F9803" s="23"/>
      <c r="G9803" s="24"/>
      <c r="H9803" s="22"/>
      <c r="I9803" s="22"/>
      <c r="J9803" s="22"/>
      <c r="K9803" s="22"/>
      <c r="L9803" s="66"/>
      <c r="M9803" s="67"/>
      <c r="N9803" s="22"/>
      <c r="O9803" s="22"/>
      <c r="P9803" s="25"/>
      <c r="Q9803" s="26"/>
    </row>
    <row r="9804" spans="1:17" x14ac:dyDescent="0.25">
      <c r="A9804" s="20"/>
      <c r="B9804" s="21"/>
      <c r="C9804" s="22"/>
      <c r="D9804" s="23"/>
      <c r="E9804" s="22"/>
      <c r="F9804" s="23"/>
      <c r="G9804" s="24"/>
      <c r="H9804" s="22"/>
      <c r="I9804" s="22"/>
      <c r="J9804" s="22"/>
      <c r="K9804" s="22"/>
      <c r="L9804" s="66"/>
      <c r="M9804" s="67"/>
      <c r="N9804" s="22"/>
      <c r="O9804" s="22"/>
      <c r="P9804" s="25"/>
      <c r="Q9804" s="26"/>
    </row>
    <row r="9805" spans="1:17" x14ac:dyDescent="0.25">
      <c r="A9805" s="20"/>
      <c r="B9805" s="21"/>
      <c r="C9805" s="22"/>
      <c r="D9805" s="23"/>
      <c r="E9805" s="22"/>
      <c r="F9805" s="23"/>
      <c r="G9805" s="24"/>
      <c r="H9805" s="22"/>
      <c r="I9805" s="22"/>
      <c r="J9805" s="22"/>
      <c r="K9805" s="22"/>
      <c r="L9805" s="66"/>
      <c r="M9805" s="67"/>
      <c r="N9805" s="22"/>
      <c r="O9805" s="22"/>
      <c r="P9805" s="25"/>
      <c r="Q9805" s="26"/>
    </row>
    <row r="9806" spans="1:17" x14ac:dyDescent="0.25">
      <c r="A9806" s="20"/>
      <c r="B9806" s="21"/>
      <c r="C9806" s="22"/>
      <c r="D9806" s="23"/>
      <c r="E9806" s="22"/>
      <c r="F9806" s="23"/>
      <c r="G9806" s="24"/>
      <c r="H9806" s="22"/>
      <c r="I9806" s="22"/>
      <c r="J9806" s="22"/>
      <c r="K9806" s="22"/>
      <c r="L9806" s="66"/>
      <c r="M9806" s="67"/>
      <c r="N9806" s="22"/>
      <c r="O9806" s="22"/>
      <c r="P9806" s="25"/>
      <c r="Q9806" s="26"/>
    </row>
    <row r="9807" spans="1:17" x14ac:dyDescent="0.25">
      <c r="A9807" s="20"/>
      <c r="B9807" s="21"/>
      <c r="C9807" s="22"/>
      <c r="D9807" s="23"/>
      <c r="E9807" s="22"/>
      <c r="F9807" s="23"/>
      <c r="G9807" s="24"/>
      <c r="H9807" s="22"/>
      <c r="I9807" s="22"/>
      <c r="J9807" s="22"/>
      <c r="K9807" s="22"/>
      <c r="L9807" s="66"/>
      <c r="M9807" s="67"/>
      <c r="N9807" s="22"/>
      <c r="O9807" s="22"/>
      <c r="P9807" s="25"/>
      <c r="Q9807" s="26"/>
    </row>
    <row r="9808" spans="1:17" x14ac:dyDescent="0.25">
      <c r="A9808" s="20"/>
      <c r="B9808" s="21"/>
      <c r="C9808" s="22"/>
      <c r="D9808" s="23"/>
      <c r="E9808" s="22"/>
      <c r="F9808" s="23"/>
      <c r="G9808" s="24"/>
      <c r="H9808" s="22"/>
      <c r="I9808" s="22"/>
      <c r="J9808" s="22"/>
      <c r="K9808" s="22"/>
      <c r="L9808" s="66"/>
      <c r="M9808" s="67"/>
      <c r="N9808" s="22"/>
      <c r="O9808" s="22"/>
      <c r="P9808" s="25"/>
      <c r="Q9808" s="26"/>
    </row>
    <row r="9809" spans="1:17" x14ac:dyDescent="0.25">
      <c r="A9809" s="20"/>
      <c r="B9809" s="21"/>
      <c r="C9809" s="22"/>
      <c r="D9809" s="23"/>
      <c r="E9809" s="22"/>
      <c r="F9809" s="23"/>
      <c r="G9809" s="24"/>
      <c r="H9809" s="22"/>
      <c r="I9809" s="22"/>
      <c r="J9809" s="22"/>
      <c r="K9809" s="22"/>
      <c r="L9809" s="66"/>
      <c r="M9809" s="67"/>
      <c r="N9809" s="22"/>
      <c r="O9809" s="22"/>
      <c r="P9809" s="25"/>
      <c r="Q9809" s="26"/>
    </row>
    <row r="9810" spans="1:17" x14ac:dyDescent="0.25">
      <c r="A9810" s="20"/>
      <c r="B9810" s="21"/>
      <c r="C9810" s="22"/>
      <c r="D9810" s="23"/>
      <c r="E9810" s="22"/>
      <c r="F9810" s="23"/>
      <c r="G9810" s="24"/>
      <c r="H9810" s="22"/>
      <c r="I9810" s="22"/>
      <c r="J9810" s="22"/>
      <c r="K9810" s="22"/>
      <c r="L9810" s="66"/>
      <c r="M9810" s="67"/>
      <c r="N9810" s="22"/>
      <c r="O9810" s="22"/>
      <c r="P9810" s="25"/>
      <c r="Q9810" s="26"/>
    </row>
    <row r="9811" spans="1:17" x14ac:dyDescent="0.25">
      <c r="A9811" s="20"/>
      <c r="B9811" s="21"/>
      <c r="C9811" s="22"/>
      <c r="D9811" s="23"/>
      <c r="E9811" s="22"/>
      <c r="F9811" s="23"/>
      <c r="G9811" s="24"/>
      <c r="H9811" s="22"/>
      <c r="I9811" s="22"/>
      <c r="J9811" s="22"/>
      <c r="K9811" s="22"/>
      <c r="L9811" s="66"/>
      <c r="M9811" s="67"/>
      <c r="N9811" s="22"/>
      <c r="O9811" s="22"/>
      <c r="P9811" s="25"/>
      <c r="Q9811" s="26"/>
    </row>
    <row r="9812" spans="1:17" x14ac:dyDescent="0.25">
      <c r="A9812" s="20"/>
      <c r="B9812" s="21"/>
      <c r="C9812" s="22"/>
      <c r="D9812" s="23"/>
      <c r="E9812" s="22"/>
      <c r="F9812" s="23"/>
      <c r="G9812" s="24"/>
      <c r="H9812" s="22"/>
      <c r="I9812" s="22"/>
      <c r="J9812" s="22"/>
      <c r="K9812" s="22"/>
      <c r="L9812" s="66"/>
      <c r="M9812" s="67"/>
      <c r="N9812" s="22"/>
      <c r="O9812" s="22"/>
      <c r="P9812" s="25"/>
      <c r="Q9812" s="26"/>
    </row>
    <row r="9813" spans="1:17" x14ac:dyDescent="0.25">
      <c r="A9813" s="20"/>
      <c r="B9813" s="21"/>
      <c r="C9813" s="22"/>
      <c r="D9813" s="23"/>
      <c r="E9813" s="22"/>
      <c r="F9813" s="23"/>
      <c r="G9813" s="24"/>
      <c r="H9813" s="22"/>
      <c r="I9813" s="22"/>
      <c r="J9813" s="22"/>
      <c r="K9813" s="22"/>
      <c r="L9813" s="66"/>
      <c r="M9813" s="67"/>
      <c r="N9813" s="22"/>
      <c r="O9813" s="22"/>
      <c r="P9813" s="25"/>
      <c r="Q9813" s="26"/>
    </row>
    <row r="9814" spans="1:17" x14ac:dyDescent="0.25">
      <c r="A9814" s="20"/>
      <c r="B9814" s="21"/>
      <c r="C9814" s="22"/>
      <c r="D9814" s="23"/>
      <c r="E9814" s="22"/>
      <c r="F9814" s="23"/>
      <c r="G9814" s="24"/>
      <c r="H9814" s="22"/>
      <c r="I9814" s="22"/>
      <c r="J9814" s="22"/>
      <c r="K9814" s="22"/>
      <c r="L9814" s="66"/>
      <c r="M9814" s="67"/>
      <c r="N9814" s="22"/>
      <c r="O9814" s="22"/>
      <c r="P9814" s="25"/>
      <c r="Q9814" s="26"/>
    </row>
    <row r="9815" spans="1:17" x14ac:dyDescent="0.25">
      <c r="A9815" s="20"/>
      <c r="B9815" s="21"/>
      <c r="C9815" s="22"/>
      <c r="D9815" s="23"/>
      <c r="E9815" s="22"/>
      <c r="F9815" s="23"/>
      <c r="G9815" s="24"/>
      <c r="H9815" s="22"/>
      <c r="I9815" s="22"/>
      <c r="J9815" s="22"/>
      <c r="K9815" s="22"/>
      <c r="L9815" s="66"/>
      <c r="M9815" s="67"/>
      <c r="N9815" s="22"/>
      <c r="O9815" s="22"/>
      <c r="P9815" s="25"/>
      <c r="Q9815" s="26"/>
    </row>
    <row r="9816" spans="1:17" x14ac:dyDescent="0.25">
      <c r="A9816" s="20"/>
      <c r="B9816" s="21"/>
      <c r="C9816" s="22"/>
      <c r="D9816" s="23"/>
      <c r="E9816" s="22"/>
      <c r="F9816" s="23"/>
      <c r="G9816" s="24"/>
      <c r="H9816" s="22"/>
      <c r="I9816" s="22"/>
      <c r="J9816" s="22"/>
      <c r="K9816" s="22"/>
      <c r="L9816" s="66"/>
      <c r="M9816" s="67"/>
      <c r="N9816" s="22"/>
      <c r="O9816" s="22"/>
      <c r="P9816" s="25"/>
      <c r="Q9816" s="26"/>
    </row>
    <row r="9817" spans="1:17" x14ac:dyDescent="0.25">
      <c r="A9817" s="20"/>
      <c r="B9817" s="21"/>
      <c r="C9817" s="22"/>
      <c r="D9817" s="23"/>
      <c r="E9817" s="22"/>
      <c r="F9817" s="23"/>
      <c r="G9817" s="24"/>
      <c r="H9817" s="22"/>
      <c r="I9817" s="22"/>
      <c r="J9817" s="22"/>
      <c r="K9817" s="22"/>
      <c r="L9817" s="66"/>
      <c r="M9817" s="67"/>
      <c r="N9817" s="22"/>
      <c r="O9817" s="22"/>
      <c r="P9817" s="25"/>
      <c r="Q9817" s="26"/>
    </row>
    <row r="9818" spans="1:17" x14ac:dyDescent="0.25">
      <c r="A9818" s="20"/>
      <c r="B9818" s="21"/>
      <c r="C9818" s="22"/>
      <c r="D9818" s="23"/>
      <c r="E9818" s="22"/>
      <c r="F9818" s="23"/>
      <c r="G9818" s="24"/>
      <c r="H9818" s="22"/>
      <c r="I9818" s="22"/>
      <c r="J9818" s="22"/>
      <c r="K9818" s="22"/>
      <c r="L9818" s="66"/>
      <c r="M9818" s="67"/>
      <c r="N9818" s="22"/>
      <c r="O9818" s="22"/>
      <c r="P9818" s="25"/>
      <c r="Q9818" s="26"/>
    </row>
    <row r="9819" spans="1:17" x14ac:dyDescent="0.25">
      <c r="A9819" s="20"/>
      <c r="B9819" s="21"/>
      <c r="C9819" s="22"/>
      <c r="D9819" s="23"/>
      <c r="E9819" s="22"/>
      <c r="F9819" s="23"/>
      <c r="G9819" s="24"/>
      <c r="H9819" s="22"/>
      <c r="I9819" s="22"/>
      <c r="J9819" s="22"/>
      <c r="K9819" s="22"/>
      <c r="L9819" s="66"/>
      <c r="M9819" s="67"/>
      <c r="N9819" s="22"/>
      <c r="O9819" s="22"/>
      <c r="P9819" s="25"/>
      <c r="Q9819" s="26"/>
    </row>
    <row r="9820" spans="1:17" x14ac:dyDescent="0.25">
      <c r="A9820" s="20"/>
      <c r="B9820" s="21"/>
      <c r="C9820" s="22"/>
      <c r="D9820" s="23"/>
      <c r="E9820" s="22"/>
      <c r="F9820" s="23"/>
      <c r="G9820" s="24"/>
      <c r="H9820" s="22"/>
      <c r="I9820" s="22"/>
      <c r="J9820" s="22"/>
      <c r="K9820" s="22"/>
      <c r="L9820" s="66"/>
      <c r="M9820" s="67"/>
      <c r="N9820" s="22"/>
      <c r="O9820" s="22"/>
      <c r="P9820" s="25"/>
      <c r="Q9820" s="26"/>
    </row>
    <row r="9821" spans="1:17" x14ac:dyDescent="0.25">
      <c r="A9821" s="20"/>
      <c r="B9821" s="21"/>
      <c r="C9821" s="22"/>
      <c r="D9821" s="23"/>
      <c r="E9821" s="22"/>
      <c r="F9821" s="23"/>
      <c r="G9821" s="24"/>
      <c r="H9821" s="22"/>
      <c r="I9821" s="22"/>
      <c r="J9821" s="22"/>
      <c r="K9821" s="22"/>
      <c r="L9821" s="66"/>
      <c r="M9821" s="67"/>
      <c r="N9821" s="22"/>
      <c r="O9821" s="22"/>
      <c r="P9821" s="25"/>
      <c r="Q9821" s="26"/>
    </row>
    <row r="9822" spans="1:17" x14ac:dyDescent="0.25">
      <c r="A9822" s="20"/>
      <c r="B9822" s="21"/>
      <c r="C9822" s="22"/>
      <c r="D9822" s="23"/>
      <c r="E9822" s="22"/>
      <c r="F9822" s="23"/>
      <c r="G9822" s="24"/>
      <c r="H9822" s="22"/>
      <c r="I9822" s="22"/>
      <c r="J9822" s="22"/>
      <c r="K9822" s="22"/>
      <c r="L9822" s="66"/>
      <c r="M9822" s="67"/>
      <c r="N9822" s="22"/>
      <c r="O9822" s="22"/>
      <c r="P9822" s="25"/>
      <c r="Q9822" s="26"/>
    </row>
    <row r="9823" spans="1:17" x14ac:dyDescent="0.25">
      <c r="A9823" s="20"/>
      <c r="B9823" s="21"/>
      <c r="C9823" s="22"/>
      <c r="D9823" s="23"/>
      <c r="E9823" s="22"/>
      <c r="F9823" s="23"/>
      <c r="G9823" s="24"/>
      <c r="H9823" s="22"/>
      <c r="I9823" s="22"/>
      <c r="J9823" s="22"/>
      <c r="K9823" s="22"/>
      <c r="L9823" s="66"/>
      <c r="M9823" s="67"/>
      <c r="N9823" s="22"/>
      <c r="O9823" s="22"/>
      <c r="P9823" s="25"/>
      <c r="Q9823" s="26"/>
    </row>
    <row r="9824" spans="1:17" x14ac:dyDescent="0.25">
      <c r="A9824" s="20"/>
      <c r="B9824" s="21"/>
      <c r="C9824" s="22"/>
      <c r="D9824" s="23"/>
      <c r="E9824" s="22"/>
      <c r="F9824" s="23"/>
      <c r="G9824" s="24"/>
      <c r="H9824" s="22"/>
      <c r="I9824" s="22"/>
      <c r="J9824" s="22"/>
      <c r="K9824" s="22"/>
      <c r="L9824" s="66"/>
      <c r="M9824" s="67"/>
      <c r="N9824" s="22"/>
      <c r="O9824" s="22"/>
      <c r="P9824" s="25"/>
      <c r="Q9824" s="26"/>
    </row>
    <row r="9825" spans="1:17" x14ac:dyDescent="0.25">
      <c r="A9825" s="20"/>
      <c r="B9825" s="21"/>
      <c r="C9825" s="22"/>
      <c r="D9825" s="23"/>
      <c r="E9825" s="22"/>
      <c r="F9825" s="23"/>
      <c r="G9825" s="24"/>
      <c r="H9825" s="22"/>
      <c r="I9825" s="22"/>
      <c r="J9825" s="22"/>
      <c r="K9825" s="22"/>
      <c r="L9825" s="66"/>
      <c r="M9825" s="67"/>
      <c r="N9825" s="22"/>
      <c r="O9825" s="22"/>
      <c r="P9825" s="25"/>
      <c r="Q9825" s="26"/>
    </row>
    <row r="9826" spans="1:17" x14ac:dyDescent="0.25">
      <c r="A9826" s="20"/>
      <c r="B9826" s="21"/>
      <c r="C9826" s="22"/>
      <c r="D9826" s="23"/>
      <c r="E9826" s="22"/>
      <c r="F9826" s="23"/>
      <c r="G9826" s="24"/>
      <c r="H9826" s="22"/>
      <c r="I9826" s="22"/>
      <c r="J9826" s="22"/>
      <c r="K9826" s="22"/>
      <c r="L9826" s="66"/>
      <c r="M9826" s="67"/>
      <c r="N9826" s="22"/>
      <c r="O9826" s="22"/>
      <c r="P9826" s="25"/>
      <c r="Q9826" s="26"/>
    </row>
    <row r="9827" spans="1:17" x14ac:dyDescent="0.25">
      <c r="A9827" s="20"/>
      <c r="B9827" s="21"/>
      <c r="C9827" s="22"/>
      <c r="D9827" s="23"/>
      <c r="E9827" s="22"/>
      <c r="F9827" s="23"/>
      <c r="G9827" s="24"/>
      <c r="H9827" s="22"/>
      <c r="I9827" s="22"/>
      <c r="J9827" s="22"/>
      <c r="K9827" s="22"/>
      <c r="L9827" s="66"/>
      <c r="M9827" s="67"/>
      <c r="N9827" s="22"/>
      <c r="O9827" s="22"/>
      <c r="P9827" s="25"/>
      <c r="Q9827" s="26"/>
    </row>
    <row r="9828" spans="1:17" x14ac:dyDescent="0.25">
      <c r="A9828" s="20"/>
      <c r="B9828" s="21"/>
      <c r="C9828" s="22"/>
      <c r="D9828" s="23"/>
      <c r="E9828" s="22"/>
      <c r="F9828" s="23"/>
      <c r="G9828" s="24"/>
      <c r="H9828" s="22"/>
      <c r="I9828" s="22"/>
      <c r="J9828" s="22"/>
      <c r="K9828" s="22"/>
      <c r="L9828" s="66"/>
      <c r="M9828" s="67"/>
      <c r="N9828" s="22"/>
      <c r="O9828" s="22"/>
      <c r="P9828" s="25"/>
      <c r="Q9828" s="26"/>
    </row>
    <row r="9829" spans="1:17" x14ac:dyDescent="0.25">
      <c r="A9829" s="20"/>
      <c r="B9829" s="21"/>
      <c r="C9829" s="22"/>
      <c r="D9829" s="23"/>
      <c r="E9829" s="22"/>
      <c r="F9829" s="23"/>
      <c r="G9829" s="24"/>
      <c r="H9829" s="22"/>
      <c r="I9829" s="22"/>
      <c r="J9829" s="22"/>
      <c r="K9829" s="22"/>
      <c r="L9829" s="66"/>
      <c r="M9829" s="67"/>
      <c r="N9829" s="22"/>
      <c r="O9829" s="22"/>
      <c r="P9829" s="25"/>
      <c r="Q9829" s="26"/>
    </row>
    <row r="9830" spans="1:17" x14ac:dyDescent="0.25">
      <c r="A9830" s="20"/>
      <c r="B9830" s="21"/>
      <c r="C9830" s="22"/>
      <c r="D9830" s="23"/>
      <c r="E9830" s="22"/>
      <c r="F9830" s="23"/>
      <c r="G9830" s="24"/>
      <c r="H9830" s="22"/>
      <c r="I9830" s="22"/>
      <c r="J9830" s="22"/>
      <c r="K9830" s="22"/>
      <c r="L9830" s="66"/>
      <c r="M9830" s="67"/>
      <c r="N9830" s="22"/>
      <c r="O9830" s="22"/>
      <c r="P9830" s="25"/>
      <c r="Q9830" s="26"/>
    </row>
    <row r="9831" spans="1:17" x14ac:dyDescent="0.25">
      <c r="A9831" s="20"/>
      <c r="B9831" s="21"/>
      <c r="C9831" s="22"/>
      <c r="D9831" s="23"/>
      <c r="E9831" s="22"/>
      <c r="F9831" s="23"/>
      <c r="G9831" s="24"/>
      <c r="H9831" s="22"/>
      <c r="I9831" s="22"/>
      <c r="J9831" s="22"/>
      <c r="K9831" s="22"/>
      <c r="L9831" s="66"/>
      <c r="M9831" s="67"/>
      <c r="N9831" s="22"/>
      <c r="O9831" s="22"/>
      <c r="P9831" s="25"/>
      <c r="Q9831" s="26"/>
    </row>
    <row r="9832" spans="1:17" x14ac:dyDescent="0.25">
      <c r="A9832" s="20"/>
      <c r="B9832" s="21"/>
      <c r="C9832" s="22"/>
      <c r="D9832" s="23"/>
      <c r="E9832" s="22"/>
      <c r="F9832" s="23"/>
      <c r="G9832" s="24"/>
      <c r="H9832" s="22"/>
      <c r="I9832" s="22"/>
      <c r="J9832" s="22"/>
      <c r="K9832" s="22"/>
      <c r="L9832" s="66"/>
      <c r="M9832" s="67"/>
      <c r="N9832" s="22"/>
      <c r="O9832" s="22"/>
      <c r="P9832" s="25"/>
      <c r="Q9832" s="26"/>
    </row>
    <row r="9833" spans="1:17" x14ac:dyDescent="0.25">
      <c r="A9833" s="20"/>
      <c r="B9833" s="21"/>
      <c r="C9833" s="22"/>
      <c r="D9833" s="23"/>
      <c r="E9833" s="22"/>
      <c r="F9833" s="23"/>
      <c r="G9833" s="24"/>
      <c r="H9833" s="22"/>
      <c r="I9833" s="22"/>
      <c r="J9833" s="22"/>
      <c r="K9833" s="22"/>
      <c r="L9833" s="66"/>
      <c r="M9833" s="67"/>
      <c r="N9833" s="22"/>
      <c r="O9833" s="22"/>
      <c r="P9833" s="25"/>
      <c r="Q9833" s="26"/>
    </row>
    <row r="9834" spans="1:17" x14ac:dyDescent="0.25">
      <c r="A9834" s="20"/>
      <c r="B9834" s="21"/>
      <c r="C9834" s="22"/>
      <c r="D9834" s="23"/>
      <c r="E9834" s="22"/>
      <c r="F9834" s="23"/>
      <c r="G9834" s="24"/>
      <c r="H9834" s="22"/>
      <c r="I9834" s="22"/>
      <c r="J9834" s="22"/>
      <c r="K9834" s="22"/>
      <c r="L9834" s="66"/>
      <c r="M9834" s="67"/>
      <c r="N9834" s="22"/>
      <c r="O9834" s="22"/>
      <c r="P9834" s="25"/>
      <c r="Q9834" s="26"/>
    </row>
    <row r="9835" spans="1:17" x14ac:dyDescent="0.25">
      <c r="A9835" s="20"/>
      <c r="B9835" s="21"/>
      <c r="C9835" s="22"/>
      <c r="D9835" s="23"/>
      <c r="E9835" s="22"/>
      <c r="F9835" s="23"/>
      <c r="G9835" s="24"/>
      <c r="H9835" s="22"/>
      <c r="I9835" s="22"/>
      <c r="J9835" s="22"/>
      <c r="K9835" s="22"/>
      <c r="L9835" s="66"/>
      <c r="M9835" s="67"/>
      <c r="N9835" s="22"/>
      <c r="O9835" s="22"/>
      <c r="P9835" s="25"/>
      <c r="Q9835" s="26"/>
    </row>
    <row r="9836" spans="1:17" x14ac:dyDescent="0.25">
      <c r="A9836" s="20"/>
      <c r="B9836" s="21"/>
      <c r="C9836" s="22"/>
      <c r="D9836" s="23"/>
      <c r="E9836" s="22"/>
      <c r="F9836" s="23"/>
      <c r="G9836" s="24"/>
      <c r="H9836" s="22"/>
      <c r="I9836" s="22"/>
      <c r="J9836" s="22"/>
      <c r="K9836" s="22"/>
      <c r="L9836" s="66"/>
      <c r="M9836" s="67"/>
      <c r="N9836" s="22"/>
      <c r="O9836" s="22"/>
      <c r="P9836" s="25"/>
      <c r="Q9836" s="26"/>
    </row>
    <row r="9837" spans="1:17" x14ac:dyDescent="0.25">
      <c r="A9837" s="20"/>
      <c r="B9837" s="21"/>
      <c r="C9837" s="22"/>
      <c r="D9837" s="23"/>
      <c r="E9837" s="22"/>
      <c r="F9837" s="23"/>
      <c r="G9837" s="24"/>
      <c r="H9837" s="22"/>
      <c r="I9837" s="22"/>
      <c r="J9837" s="22"/>
      <c r="K9837" s="22"/>
      <c r="L9837" s="66"/>
      <c r="M9837" s="67"/>
      <c r="N9837" s="22"/>
      <c r="O9837" s="22"/>
      <c r="P9837" s="25"/>
      <c r="Q9837" s="26"/>
    </row>
    <row r="9838" spans="1:17" x14ac:dyDescent="0.25">
      <c r="A9838" s="20"/>
      <c r="B9838" s="21"/>
      <c r="C9838" s="22"/>
      <c r="D9838" s="23"/>
      <c r="E9838" s="22"/>
      <c r="F9838" s="23"/>
      <c r="G9838" s="24"/>
      <c r="H9838" s="22"/>
      <c r="I9838" s="22"/>
      <c r="J9838" s="22"/>
      <c r="K9838" s="22"/>
      <c r="L9838" s="66"/>
      <c r="M9838" s="67"/>
      <c r="N9838" s="22"/>
      <c r="O9838" s="22"/>
      <c r="P9838" s="25"/>
      <c r="Q9838" s="26"/>
    </row>
    <row r="9839" spans="1:17" x14ac:dyDescent="0.25">
      <c r="A9839" s="20"/>
      <c r="B9839" s="21"/>
      <c r="C9839" s="22"/>
      <c r="D9839" s="23"/>
      <c r="E9839" s="22"/>
      <c r="F9839" s="23"/>
      <c r="G9839" s="24"/>
      <c r="H9839" s="22"/>
      <c r="I9839" s="22"/>
      <c r="J9839" s="22"/>
      <c r="K9839" s="22"/>
      <c r="L9839" s="66"/>
      <c r="M9839" s="67"/>
      <c r="N9839" s="22"/>
      <c r="O9839" s="22"/>
      <c r="P9839" s="25"/>
      <c r="Q9839" s="26"/>
    </row>
    <row r="9840" spans="1:17" x14ac:dyDescent="0.25">
      <c r="A9840" s="20"/>
      <c r="B9840" s="21"/>
      <c r="C9840" s="22"/>
      <c r="D9840" s="23"/>
      <c r="E9840" s="22"/>
      <c r="F9840" s="23"/>
      <c r="G9840" s="24"/>
      <c r="H9840" s="22"/>
      <c r="I9840" s="22"/>
      <c r="J9840" s="22"/>
      <c r="K9840" s="22"/>
      <c r="L9840" s="66"/>
      <c r="M9840" s="67"/>
      <c r="N9840" s="22"/>
      <c r="O9840" s="22"/>
      <c r="P9840" s="25"/>
      <c r="Q9840" s="26"/>
    </row>
    <row r="9841" spans="1:17" x14ac:dyDescent="0.25">
      <c r="A9841" s="20"/>
      <c r="B9841" s="21"/>
      <c r="C9841" s="22"/>
      <c r="D9841" s="23"/>
      <c r="E9841" s="22"/>
      <c r="F9841" s="23"/>
      <c r="G9841" s="24"/>
      <c r="H9841" s="22"/>
      <c r="I9841" s="22"/>
      <c r="J9841" s="22"/>
      <c r="K9841" s="22"/>
      <c r="L9841" s="66"/>
      <c r="M9841" s="67"/>
      <c r="N9841" s="22"/>
      <c r="O9841" s="22"/>
      <c r="P9841" s="25"/>
      <c r="Q9841" s="26"/>
    </row>
    <row r="9842" spans="1:17" x14ac:dyDescent="0.25">
      <c r="A9842" s="20"/>
      <c r="B9842" s="21"/>
      <c r="C9842" s="22"/>
      <c r="D9842" s="23"/>
      <c r="E9842" s="22"/>
      <c r="F9842" s="23"/>
      <c r="G9842" s="24"/>
      <c r="H9842" s="22"/>
      <c r="I9842" s="22"/>
      <c r="J9842" s="22"/>
      <c r="K9842" s="22"/>
      <c r="L9842" s="66"/>
      <c r="M9842" s="67"/>
      <c r="N9842" s="22"/>
      <c r="O9842" s="22"/>
      <c r="P9842" s="25"/>
      <c r="Q9842" s="26"/>
    </row>
    <row r="9843" spans="1:17" x14ac:dyDescent="0.25">
      <c r="A9843" s="20"/>
      <c r="B9843" s="21"/>
      <c r="C9843" s="22"/>
      <c r="D9843" s="23"/>
      <c r="E9843" s="22"/>
      <c r="F9843" s="23"/>
      <c r="G9843" s="24"/>
      <c r="H9843" s="22"/>
      <c r="I9843" s="22"/>
      <c r="J9843" s="22"/>
      <c r="K9843" s="22"/>
      <c r="L9843" s="66"/>
      <c r="M9843" s="67"/>
      <c r="N9843" s="22"/>
      <c r="O9843" s="22"/>
      <c r="P9843" s="25"/>
      <c r="Q9843" s="26"/>
    </row>
    <row r="9844" spans="1:17" x14ac:dyDescent="0.25">
      <c r="A9844" s="20"/>
      <c r="B9844" s="21"/>
      <c r="C9844" s="22"/>
      <c r="D9844" s="23"/>
      <c r="E9844" s="22"/>
      <c r="F9844" s="23"/>
      <c r="G9844" s="24"/>
      <c r="H9844" s="22"/>
      <c r="I9844" s="22"/>
      <c r="J9844" s="22"/>
      <c r="K9844" s="22"/>
      <c r="L9844" s="66"/>
      <c r="M9844" s="67"/>
      <c r="N9844" s="22"/>
      <c r="O9844" s="22"/>
      <c r="P9844" s="25"/>
      <c r="Q9844" s="26"/>
    </row>
    <row r="9845" spans="1:17" x14ac:dyDescent="0.25">
      <c r="A9845" s="20"/>
      <c r="B9845" s="21"/>
      <c r="C9845" s="22"/>
      <c r="D9845" s="23"/>
      <c r="E9845" s="22"/>
      <c r="F9845" s="23"/>
      <c r="G9845" s="24"/>
      <c r="H9845" s="22"/>
      <c r="I9845" s="22"/>
      <c r="J9845" s="22"/>
      <c r="K9845" s="22"/>
      <c r="L9845" s="66"/>
      <c r="M9845" s="67"/>
      <c r="N9845" s="22"/>
      <c r="O9845" s="22"/>
      <c r="P9845" s="25"/>
      <c r="Q9845" s="26"/>
    </row>
    <row r="9846" spans="1:17" x14ac:dyDescent="0.25">
      <c r="A9846" s="20"/>
      <c r="B9846" s="21"/>
      <c r="C9846" s="22"/>
      <c r="D9846" s="23"/>
      <c r="E9846" s="22"/>
      <c r="F9846" s="23"/>
      <c r="G9846" s="24"/>
      <c r="H9846" s="22"/>
      <c r="I9846" s="22"/>
      <c r="J9846" s="22"/>
      <c r="K9846" s="22"/>
      <c r="L9846" s="66"/>
      <c r="M9846" s="67"/>
      <c r="N9846" s="22"/>
      <c r="O9846" s="22"/>
      <c r="P9846" s="25"/>
      <c r="Q9846" s="26"/>
    </row>
    <row r="9847" spans="1:17" x14ac:dyDescent="0.25">
      <c r="A9847" s="20"/>
      <c r="B9847" s="21"/>
      <c r="C9847" s="22"/>
      <c r="D9847" s="23"/>
      <c r="E9847" s="22"/>
      <c r="F9847" s="23"/>
      <c r="G9847" s="24"/>
      <c r="H9847" s="22"/>
      <c r="I9847" s="22"/>
      <c r="J9847" s="22"/>
      <c r="K9847" s="22"/>
      <c r="L9847" s="66"/>
      <c r="M9847" s="67"/>
      <c r="N9847" s="22"/>
      <c r="O9847" s="22"/>
      <c r="P9847" s="25"/>
      <c r="Q9847" s="26"/>
    </row>
    <row r="9848" spans="1:17" x14ac:dyDescent="0.25">
      <c r="A9848" s="20"/>
      <c r="B9848" s="21"/>
      <c r="C9848" s="22"/>
      <c r="D9848" s="23"/>
      <c r="E9848" s="22"/>
      <c r="F9848" s="23"/>
      <c r="G9848" s="24"/>
      <c r="H9848" s="22"/>
      <c r="I9848" s="22"/>
      <c r="J9848" s="22"/>
      <c r="K9848" s="22"/>
      <c r="L9848" s="66"/>
      <c r="M9848" s="67"/>
      <c r="N9848" s="22"/>
      <c r="O9848" s="22"/>
      <c r="P9848" s="25"/>
      <c r="Q9848" s="26"/>
    </row>
    <row r="9849" spans="1:17" x14ac:dyDescent="0.25">
      <c r="A9849" s="20"/>
      <c r="B9849" s="21"/>
      <c r="C9849" s="22"/>
      <c r="D9849" s="23"/>
      <c r="E9849" s="22"/>
      <c r="F9849" s="23"/>
      <c r="G9849" s="24"/>
      <c r="H9849" s="22"/>
      <c r="I9849" s="22"/>
      <c r="J9849" s="22"/>
      <c r="K9849" s="22"/>
      <c r="L9849" s="66"/>
      <c r="M9849" s="67"/>
      <c r="N9849" s="22"/>
      <c r="O9849" s="22"/>
      <c r="P9849" s="25"/>
      <c r="Q9849" s="26"/>
    </row>
    <row r="9850" spans="1:17" x14ac:dyDescent="0.25">
      <c r="A9850" s="20"/>
      <c r="B9850" s="21"/>
      <c r="C9850" s="22"/>
      <c r="D9850" s="23"/>
      <c r="E9850" s="22"/>
      <c r="F9850" s="23"/>
      <c r="G9850" s="24"/>
      <c r="H9850" s="22"/>
      <c r="I9850" s="22"/>
      <c r="J9850" s="22"/>
      <c r="K9850" s="22"/>
      <c r="L9850" s="66"/>
      <c r="M9850" s="67"/>
      <c r="N9850" s="22"/>
      <c r="O9850" s="22"/>
      <c r="P9850" s="25"/>
      <c r="Q9850" s="26"/>
    </row>
    <row r="9851" spans="1:17" x14ac:dyDescent="0.25">
      <c r="A9851" s="20"/>
      <c r="B9851" s="21"/>
      <c r="C9851" s="22"/>
      <c r="D9851" s="23"/>
      <c r="E9851" s="22"/>
      <c r="F9851" s="23"/>
      <c r="G9851" s="24"/>
      <c r="H9851" s="22"/>
      <c r="I9851" s="22"/>
      <c r="J9851" s="22"/>
      <c r="K9851" s="22"/>
      <c r="L9851" s="66"/>
      <c r="M9851" s="67"/>
      <c r="N9851" s="22"/>
      <c r="O9851" s="22"/>
      <c r="P9851" s="25"/>
      <c r="Q9851" s="26"/>
    </row>
    <row r="9852" spans="1:17" x14ac:dyDescent="0.25">
      <c r="A9852" s="20"/>
      <c r="B9852" s="21"/>
      <c r="C9852" s="22"/>
      <c r="D9852" s="23"/>
      <c r="E9852" s="22"/>
      <c r="F9852" s="23"/>
      <c r="G9852" s="24"/>
      <c r="H9852" s="22"/>
      <c r="I9852" s="22"/>
      <c r="J9852" s="22"/>
      <c r="K9852" s="22"/>
      <c r="L9852" s="66"/>
      <c r="M9852" s="67"/>
      <c r="N9852" s="22"/>
      <c r="O9852" s="22"/>
      <c r="P9852" s="25"/>
      <c r="Q9852" s="26"/>
    </row>
    <row r="9853" spans="1:17" x14ac:dyDescent="0.25">
      <c r="A9853" s="20"/>
      <c r="B9853" s="21"/>
      <c r="C9853" s="22"/>
      <c r="D9853" s="23"/>
      <c r="E9853" s="22"/>
      <c r="F9853" s="23"/>
      <c r="G9853" s="24"/>
      <c r="H9853" s="22"/>
      <c r="I9853" s="22"/>
      <c r="J9853" s="22"/>
      <c r="K9853" s="22"/>
      <c r="L9853" s="66"/>
      <c r="M9853" s="67"/>
      <c r="N9853" s="22"/>
      <c r="O9853" s="22"/>
      <c r="P9853" s="25"/>
      <c r="Q9853" s="26"/>
    </row>
    <row r="9854" spans="1:17" x14ac:dyDescent="0.25">
      <c r="A9854" s="20"/>
      <c r="B9854" s="21"/>
      <c r="C9854" s="22"/>
      <c r="D9854" s="23"/>
      <c r="E9854" s="22"/>
      <c r="F9854" s="23"/>
      <c r="G9854" s="24"/>
      <c r="H9854" s="22"/>
      <c r="I9854" s="22"/>
      <c r="J9854" s="22"/>
      <c r="K9854" s="22"/>
      <c r="L9854" s="66"/>
      <c r="M9854" s="67"/>
      <c r="N9854" s="22"/>
      <c r="O9854" s="22"/>
      <c r="P9854" s="25"/>
      <c r="Q9854" s="26"/>
    </row>
    <row r="9855" spans="1:17" x14ac:dyDescent="0.25">
      <c r="A9855" s="20"/>
      <c r="B9855" s="21"/>
      <c r="C9855" s="22"/>
      <c r="D9855" s="23"/>
      <c r="E9855" s="22"/>
      <c r="F9855" s="23"/>
      <c r="G9855" s="24"/>
      <c r="H9855" s="22"/>
      <c r="I9855" s="22"/>
      <c r="J9855" s="22"/>
      <c r="K9855" s="22"/>
      <c r="L9855" s="66"/>
      <c r="M9855" s="67"/>
      <c r="N9855" s="22"/>
      <c r="O9855" s="22"/>
      <c r="P9855" s="25"/>
      <c r="Q9855" s="26"/>
    </row>
    <row r="9856" spans="1:17" x14ac:dyDescent="0.25">
      <c r="A9856" s="20"/>
      <c r="B9856" s="21"/>
      <c r="C9856" s="22"/>
      <c r="D9856" s="23"/>
      <c r="E9856" s="22"/>
      <c r="F9856" s="23"/>
      <c r="G9856" s="24"/>
      <c r="H9856" s="22"/>
      <c r="I9856" s="22"/>
      <c r="J9856" s="22"/>
      <c r="K9856" s="22"/>
      <c r="L9856" s="66"/>
      <c r="M9856" s="67"/>
      <c r="N9856" s="22"/>
      <c r="O9856" s="22"/>
      <c r="P9856" s="25"/>
      <c r="Q9856" s="26"/>
    </row>
    <row r="9857" spans="1:17" x14ac:dyDescent="0.25">
      <c r="A9857" s="20"/>
      <c r="B9857" s="21"/>
      <c r="C9857" s="22"/>
      <c r="D9857" s="23"/>
      <c r="E9857" s="22"/>
      <c r="F9857" s="23"/>
      <c r="G9857" s="24"/>
      <c r="H9857" s="22"/>
      <c r="I9857" s="22"/>
      <c r="J9857" s="22"/>
      <c r="K9857" s="22"/>
      <c r="L9857" s="66"/>
      <c r="M9857" s="67"/>
      <c r="N9857" s="22"/>
      <c r="O9857" s="22"/>
      <c r="P9857" s="25"/>
      <c r="Q9857" s="26"/>
    </row>
    <row r="9858" spans="1:17" x14ac:dyDescent="0.25">
      <c r="A9858" s="20"/>
      <c r="B9858" s="21"/>
      <c r="C9858" s="22"/>
      <c r="D9858" s="23"/>
      <c r="E9858" s="22"/>
      <c r="F9858" s="23"/>
      <c r="G9858" s="24"/>
      <c r="H9858" s="22"/>
      <c r="I9858" s="22"/>
      <c r="J9858" s="22"/>
      <c r="K9858" s="22"/>
      <c r="L9858" s="66"/>
      <c r="M9858" s="67"/>
      <c r="N9858" s="22"/>
      <c r="O9858" s="22"/>
      <c r="P9858" s="25"/>
      <c r="Q9858" s="26"/>
    </row>
    <row r="9859" spans="1:17" x14ac:dyDescent="0.25">
      <c r="A9859" s="20"/>
      <c r="B9859" s="21"/>
      <c r="C9859" s="22"/>
      <c r="D9859" s="23"/>
      <c r="E9859" s="22"/>
      <c r="F9859" s="23"/>
      <c r="G9859" s="24"/>
      <c r="H9859" s="22"/>
      <c r="I9859" s="22"/>
      <c r="J9859" s="22"/>
      <c r="K9859" s="22"/>
      <c r="L9859" s="66"/>
      <c r="M9859" s="67"/>
      <c r="N9859" s="22"/>
      <c r="O9859" s="22"/>
      <c r="P9859" s="25"/>
      <c r="Q9859" s="26"/>
    </row>
    <row r="9860" spans="1:17" x14ac:dyDescent="0.25">
      <c r="A9860" s="20"/>
      <c r="B9860" s="21"/>
      <c r="C9860" s="22"/>
      <c r="D9860" s="23"/>
      <c r="E9860" s="22"/>
      <c r="F9860" s="23"/>
      <c r="G9860" s="24"/>
      <c r="H9860" s="22"/>
      <c r="I9860" s="22"/>
      <c r="J9860" s="22"/>
      <c r="K9860" s="22"/>
      <c r="L9860" s="66"/>
      <c r="M9860" s="67"/>
      <c r="N9860" s="22"/>
      <c r="O9860" s="22"/>
      <c r="P9860" s="25"/>
      <c r="Q9860" s="26"/>
    </row>
    <row r="9861" spans="1:17" x14ac:dyDescent="0.25">
      <c r="A9861" s="20"/>
      <c r="B9861" s="21"/>
      <c r="C9861" s="22"/>
      <c r="D9861" s="23"/>
      <c r="E9861" s="22"/>
      <c r="F9861" s="23"/>
      <c r="G9861" s="24"/>
      <c r="H9861" s="22"/>
      <c r="I9861" s="22"/>
      <c r="J9861" s="22"/>
      <c r="K9861" s="22"/>
      <c r="L9861" s="66"/>
      <c r="M9861" s="67"/>
      <c r="N9861" s="22"/>
      <c r="O9861" s="22"/>
      <c r="P9861" s="25"/>
      <c r="Q9861" s="26"/>
    </row>
    <row r="9862" spans="1:17" x14ac:dyDescent="0.25">
      <c r="A9862" s="20"/>
      <c r="B9862" s="21"/>
      <c r="C9862" s="22"/>
      <c r="D9862" s="23"/>
      <c r="E9862" s="22"/>
      <c r="F9862" s="23"/>
      <c r="G9862" s="24"/>
      <c r="H9862" s="22"/>
      <c r="I9862" s="22"/>
      <c r="J9862" s="22"/>
      <c r="K9862" s="22"/>
      <c r="L9862" s="66"/>
      <c r="M9862" s="67"/>
      <c r="N9862" s="22"/>
      <c r="O9862" s="22"/>
      <c r="P9862" s="25"/>
      <c r="Q9862" s="26"/>
    </row>
    <row r="9863" spans="1:17" x14ac:dyDescent="0.25">
      <c r="A9863" s="20"/>
      <c r="B9863" s="21"/>
      <c r="C9863" s="22"/>
      <c r="D9863" s="23"/>
      <c r="E9863" s="22"/>
      <c r="F9863" s="23"/>
      <c r="G9863" s="24"/>
      <c r="H9863" s="22"/>
      <c r="I9863" s="22"/>
      <c r="J9863" s="22"/>
      <c r="K9863" s="22"/>
      <c r="L9863" s="66"/>
      <c r="M9863" s="67"/>
      <c r="N9863" s="22"/>
      <c r="O9863" s="22"/>
      <c r="P9863" s="25"/>
      <c r="Q9863" s="26"/>
    </row>
    <row r="9864" spans="1:17" x14ac:dyDescent="0.25">
      <c r="A9864" s="20"/>
      <c r="B9864" s="21"/>
      <c r="C9864" s="22"/>
      <c r="D9864" s="23"/>
      <c r="E9864" s="22"/>
      <c r="F9864" s="23"/>
      <c r="G9864" s="24"/>
      <c r="H9864" s="22"/>
      <c r="I9864" s="22"/>
      <c r="J9864" s="22"/>
      <c r="K9864" s="22"/>
      <c r="L9864" s="66"/>
      <c r="M9864" s="67"/>
      <c r="N9864" s="22"/>
      <c r="O9864" s="22"/>
      <c r="P9864" s="25"/>
      <c r="Q9864" s="26"/>
    </row>
    <row r="9865" spans="1:17" x14ac:dyDescent="0.25">
      <c r="A9865" s="20"/>
      <c r="B9865" s="21"/>
      <c r="C9865" s="22"/>
      <c r="D9865" s="23"/>
      <c r="E9865" s="22"/>
      <c r="F9865" s="23"/>
      <c r="G9865" s="24"/>
      <c r="H9865" s="22"/>
      <c r="I9865" s="22"/>
      <c r="J9865" s="22"/>
      <c r="K9865" s="22"/>
      <c r="L9865" s="66"/>
      <c r="M9865" s="67"/>
      <c r="N9865" s="22"/>
      <c r="O9865" s="22"/>
      <c r="P9865" s="25"/>
      <c r="Q9865" s="26"/>
    </row>
    <row r="9866" spans="1:17" x14ac:dyDescent="0.25">
      <c r="A9866" s="20"/>
      <c r="B9866" s="21"/>
      <c r="C9866" s="22"/>
      <c r="D9866" s="23"/>
      <c r="E9866" s="22"/>
      <c r="F9866" s="23"/>
      <c r="G9866" s="24"/>
      <c r="H9866" s="22"/>
      <c r="I9866" s="22"/>
      <c r="J9866" s="22"/>
      <c r="K9866" s="22"/>
      <c r="L9866" s="66"/>
      <c r="M9866" s="67"/>
      <c r="N9866" s="22"/>
      <c r="O9866" s="22"/>
      <c r="P9866" s="25"/>
      <c r="Q9866" s="26"/>
    </row>
    <row r="9867" spans="1:17" x14ac:dyDescent="0.25">
      <c r="A9867" s="20"/>
      <c r="B9867" s="21"/>
      <c r="C9867" s="22"/>
      <c r="D9867" s="23"/>
      <c r="E9867" s="22"/>
      <c r="F9867" s="23"/>
      <c r="G9867" s="24"/>
      <c r="H9867" s="22"/>
      <c r="I9867" s="22"/>
      <c r="J9867" s="22"/>
      <c r="K9867" s="22"/>
      <c r="L9867" s="66"/>
      <c r="M9867" s="67"/>
      <c r="N9867" s="22"/>
      <c r="O9867" s="22"/>
      <c r="P9867" s="25"/>
      <c r="Q9867" s="26"/>
    </row>
    <row r="9868" spans="1:17" x14ac:dyDescent="0.25">
      <c r="A9868" s="20"/>
      <c r="B9868" s="21"/>
      <c r="C9868" s="22"/>
      <c r="D9868" s="23"/>
      <c r="E9868" s="22"/>
      <c r="F9868" s="23"/>
      <c r="G9868" s="24"/>
      <c r="H9868" s="22"/>
      <c r="I9868" s="22"/>
      <c r="J9868" s="22"/>
      <c r="K9868" s="22"/>
      <c r="L9868" s="66"/>
      <c r="M9868" s="67"/>
      <c r="N9868" s="22"/>
      <c r="O9868" s="22"/>
      <c r="P9868" s="25"/>
      <c r="Q9868" s="26"/>
    </row>
    <row r="9869" spans="1:17" x14ac:dyDescent="0.25">
      <c r="A9869" s="20"/>
      <c r="B9869" s="21"/>
      <c r="C9869" s="22"/>
      <c r="D9869" s="23"/>
      <c r="E9869" s="22"/>
      <c r="F9869" s="23"/>
      <c r="G9869" s="24"/>
      <c r="H9869" s="22"/>
      <c r="I9869" s="22"/>
      <c r="J9869" s="22"/>
      <c r="K9869" s="22"/>
      <c r="L9869" s="66"/>
      <c r="M9869" s="67"/>
      <c r="N9869" s="22"/>
      <c r="O9869" s="22"/>
      <c r="P9869" s="25"/>
      <c r="Q9869" s="26"/>
    </row>
    <row r="9870" spans="1:17" x14ac:dyDescent="0.25">
      <c r="A9870" s="20"/>
      <c r="B9870" s="21"/>
      <c r="C9870" s="22"/>
      <c r="D9870" s="23"/>
      <c r="E9870" s="22"/>
      <c r="F9870" s="23"/>
      <c r="G9870" s="24"/>
      <c r="H9870" s="22"/>
      <c r="I9870" s="22"/>
      <c r="J9870" s="22"/>
      <c r="K9870" s="22"/>
      <c r="L9870" s="66"/>
      <c r="M9870" s="67"/>
      <c r="N9870" s="22"/>
      <c r="O9870" s="22"/>
      <c r="P9870" s="25"/>
      <c r="Q9870" s="26"/>
    </row>
    <row r="9871" spans="1:17" x14ac:dyDescent="0.25">
      <c r="A9871" s="20"/>
      <c r="B9871" s="21"/>
      <c r="C9871" s="22"/>
      <c r="D9871" s="23"/>
      <c r="E9871" s="22"/>
      <c r="F9871" s="23"/>
      <c r="G9871" s="24"/>
      <c r="H9871" s="22"/>
      <c r="I9871" s="22"/>
      <c r="J9871" s="22"/>
      <c r="K9871" s="22"/>
      <c r="L9871" s="66"/>
      <c r="M9871" s="67"/>
      <c r="N9871" s="22"/>
      <c r="O9871" s="22"/>
      <c r="P9871" s="25"/>
      <c r="Q9871" s="26"/>
    </row>
    <row r="9872" spans="1:17" x14ac:dyDescent="0.25">
      <c r="A9872" s="20"/>
      <c r="B9872" s="21"/>
      <c r="C9872" s="22"/>
      <c r="D9872" s="23"/>
      <c r="E9872" s="22"/>
      <c r="F9872" s="23"/>
      <c r="G9872" s="24"/>
      <c r="H9872" s="22"/>
      <c r="I9872" s="22"/>
      <c r="J9872" s="22"/>
      <c r="K9872" s="22"/>
      <c r="L9872" s="66"/>
      <c r="M9872" s="67"/>
      <c r="N9872" s="22"/>
      <c r="O9872" s="22"/>
      <c r="P9872" s="25"/>
      <c r="Q9872" s="26"/>
    </row>
    <row r="9873" spans="1:17" x14ac:dyDescent="0.25">
      <c r="A9873" s="20"/>
      <c r="B9873" s="21"/>
      <c r="C9873" s="22"/>
      <c r="D9873" s="23"/>
      <c r="E9873" s="22"/>
      <c r="F9873" s="23"/>
      <c r="G9873" s="24"/>
      <c r="H9873" s="22"/>
      <c r="I9873" s="22"/>
      <c r="J9873" s="22"/>
      <c r="K9873" s="22"/>
      <c r="L9873" s="66"/>
      <c r="M9873" s="67"/>
      <c r="N9873" s="22"/>
      <c r="O9873" s="22"/>
      <c r="P9873" s="25"/>
      <c r="Q9873" s="26"/>
    </row>
    <row r="9874" spans="1:17" x14ac:dyDescent="0.25">
      <c r="A9874" s="20"/>
      <c r="B9874" s="21"/>
      <c r="C9874" s="22"/>
      <c r="D9874" s="23"/>
      <c r="E9874" s="22"/>
      <c r="F9874" s="23"/>
      <c r="G9874" s="24"/>
      <c r="H9874" s="22"/>
      <c r="I9874" s="22"/>
      <c r="J9874" s="22"/>
      <c r="K9874" s="22"/>
      <c r="L9874" s="66"/>
      <c r="M9874" s="67"/>
      <c r="N9874" s="22"/>
      <c r="O9874" s="22"/>
      <c r="P9874" s="25"/>
      <c r="Q9874" s="26"/>
    </row>
    <row r="9875" spans="1:17" x14ac:dyDescent="0.25">
      <c r="A9875" s="20"/>
      <c r="B9875" s="21"/>
      <c r="C9875" s="22"/>
      <c r="D9875" s="23"/>
      <c r="E9875" s="22"/>
      <c r="F9875" s="23"/>
      <c r="G9875" s="24"/>
      <c r="H9875" s="22"/>
      <c r="I9875" s="22"/>
      <c r="J9875" s="22"/>
      <c r="K9875" s="22"/>
      <c r="L9875" s="66"/>
      <c r="M9875" s="67"/>
      <c r="N9875" s="22"/>
      <c r="O9875" s="22"/>
      <c r="P9875" s="25"/>
      <c r="Q9875" s="26"/>
    </row>
    <row r="9876" spans="1:17" x14ac:dyDescent="0.25">
      <c r="A9876" s="20"/>
      <c r="B9876" s="21"/>
      <c r="C9876" s="22"/>
      <c r="D9876" s="23"/>
      <c r="E9876" s="22"/>
      <c r="F9876" s="23"/>
      <c r="G9876" s="24"/>
      <c r="H9876" s="22"/>
      <c r="I9876" s="22"/>
      <c r="J9876" s="22"/>
      <c r="K9876" s="22"/>
      <c r="L9876" s="66"/>
      <c r="M9876" s="67"/>
      <c r="N9876" s="22"/>
      <c r="O9876" s="22"/>
      <c r="P9876" s="25"/>
      <c r="Q9876" s="26"/>
    </row>
    <row r="9877" spans="1:17" x14ac:dyDescent="0.25">
      <c r="A9877" s="20"/>
      <c r="B9877" s="21"/>
      <c r="C9877" s="22"/>
      <c r="D9877" s="23"/>
      <c r="E9877" s="22"/>
      <c r="F9877" s="23"/>
      <c r="G9877" s="24"/>
      <c r="H9877" s="22"/>
      <c r="I9877" s="22"/>
      <c r="J9877" s="22"/>
      <c r="K9877" s="22"/>
      <c r="L9877" s="66"/>
      <c r="M9877" s="67"/>
      <c r="N9877" s="22"/>
      <c r="O9877" s="22"/>
      <c r="P9877" s="25"/>
      <c r="Q9877" s="26"/>
    </row>
    <row r="9878" spans="1:17" x14ac:dyDescent="0.25">
      <c r="A9878" s="20"/>
      <c r="B9878" s="21"/>
      <c r="C9878" s="22"/>
      <c r="D9878" s="23"/>
      <c r="E9878" s="22"/>
      <c r="F9878" s="23"/>
      <c r="G9878" s="24"/>
      <c r="H9878" s="22"/>
      <c r="I9878" s="22"/>
      <c r="J9878" s="22"/>
      <c r="K9878" s="22"/>
      <c r="L9878" s="66"/>
      <c r="M9878" s="67"/>
      <c r="N9878" s="22"/>
      <c r="O9878" s="22"/>
      <c r="P9878" s="25"/>
      <c r="Q9878" s="26"/>
    </row>
    <row r="9879" spans="1:17" x14ac:dyDescent="0.25">
      <c r="A9879" s="20"/>
      <c r="B9879" s="21"/>
      <c r="C9879" s="22"/>
      <c r="D9879" s="23"/>
      <c r="E9879" s="22"/>
      <c r="F9879" s="23"/>
      <c r="G9879" s="24"/>
      <c r="H9879" s="22"/>
      <c r="I9879" s="22"/>
      <c r="J9879" s="22"/>
      <c r="K9879" s="22"/>
      <c r="L9879" s="66"/>
      <c r="M9879" s="67"/>
      <c r="N9879" s="22"/>
      <c r="O9879" s="22"/>
      <c r="P9879" s="25"/>
      <c r="Q9879" s="26"/>
    </row>
    <row r="9880" spans="1:17" x14ac:dyDescent="0.25">
      <c r="A9880" s="20"/>
      <c r="B9880" s="21"/>
      <c r="C9880" s="22"/>
      <c r="D9880" s="23"/>
      <c r="E9880" s="22"/>
      <c r="F9880" s="23"/>
      <c r="G9880" s="24"/>
      <c r="H9880" s="22"/>
      <c r="I9880" s="22"/>
      <c r="J9880" s="22"/>
      <c r="K9880" s="22"/>
      <c r="L9880" s="66"/>
      <c r="M9880" s="67"/>
      <c r="N9880" s="22"/>
      <c r="O9880" s="22"/>
      <c r="P9880" s="25"/>
      <c r="Q9880" s="26"/>
    </row>
    <row r="9881" spans="1:17" x14ac:dyDescent="0.25">
      <c r="A9881" s="20"/>
      <c r="B9881" s="21"/>
      <c r="C9881" s="22"/>
      <c r="D9881" s="23"/>
      <c r="E9881" s="22"/>
      <c r="F9881" s="23"/>
      <c r="G9881" s="24"/>
      <c r="H9881" s="22"/>
      <c r="I9881" s="22"/>
      <c r="J9881" s="22"/>
      <c r="K9881" s="22"/>
      <c r="L9881" s="66"/>
      <c r="M9881" s="67"/>
      <c r="N9881" s="22"/>
      <c r="O9881" s="22"/>
      <c r="P9881" s="25"/>
      <c r="Q9881" s="26"/>
    </row>
    <row r="9882" spans="1:17" x14ac:dyDescent="0.25">
      <c r="A9882" s="20"/>
      <c r="B9882" s="21"/>
      <c r="C9882" s="22"/>
      <c r="D9882" s="23"/>
      <c r="E9882" s="22"/>
      <c r="F9882" s="23"/>
      <c r="G9882" s="24"/>
      <c r="H9882" s="22"/>
      <c r="I9882" s="22"/>
      <c r="J9882" s="22"/>
      <c r="K9882" s="22"/>
      <c r="L9882" s="66"/>
      <c r="M9882" s="67"/>
      <c r="N9882" s="22"/>
      <c r="O9882" s="22"/>
      <c r="P9882" s="25"/>
      <c r="Q9882" s="26"/>
    </row>
    <row r="9883" spans="1:17" x14ac:dyDescent="0.25">
      <c r="A9883" s="20"/>
      <c r="B9883" s="21"/>
      <c r="C9883" s="22"/>
      <c r="D9883" s="23"/>
      <c r="E9883" s="22"/>
      <c r="F9883" s="23"/>
      <c r="G9883" s="24"/>
      <c r="H9883" s="22"/>
      <c r="I9883" s="22"/>
      <c r="J9883" s="22"/>
      <c r="K9883" s="22"/>
      <c r="L9883" s="66"/>
      <c r="M9883" s="67"/>
      <c r="N9883" s="22"/>
      <c r="O9883" s="22"/>
      <c r="P9883" s="25"/>
      <c r="Q9883" s="26"/>
    </row>
    <row r="9884" spans="1:17" x14ac:dyDescent="0.25">
      <c r="A9884" s="20"/>
      <c r="B9884" s="21"/>
      <c r="C9884" s="22"/>
      <c r="D9884" s="23"/>
      <c r="E9884" s="22"/>
      <c r="F9884" s="23"/>
      <c r="G9884" s="24"/>
      <c r="H9884" s="22"/>
      <c r="I9884" s="22"/>
      <c r="J9884" s="22"/>
      <c r="K9884" s="22"/>
      <c r="L9884" s="66"/>
      <c r="M9884" s="67"/>
      <c r="N9884" s="22"/>
      <c r="O9884" s="22"/>
      <c r="P9884" s="25"/>
      <c r="Q9884" s="26"/>
    </row>
    <row r="9885" spans="1:17" x14ac:dyDescent="0.25">
      <c r="A9885" s="20"/>
      <c r="B9885" s="21"/>
      <c r="C9885" s="22"/>
      <c r="D9885" s="23"/>
      <c r="E9885" s="22"/>
      <c r="F9885" s="23"/>
      <c r="G9885" s="24"/>
      <c r="H9885" s="22"/>
      <c r="I9885" s="22"/>
      <c r="J9885" s="22"/>
      <c r="K9885" s="22"/>
      <c r="L9885" s="66"/>
      <c r="M9885" s="67"/>
      <c r="N9885" s="22"/>
      <c r="O9885" s="22"/>
      <c r="P9885" s="25"/>
      <c r="Q9885" s="26"/>
    </row>
    <row r="9886" spans="1:17" x14ac:dyDescent="0.25">
      <c r="A9886" s="20"/>
      <c r="B9886" s="21"/>
      <c r="C9886" s="22"/>
      <c r="D9886" s="23"/>
      <c r="E9886" s="22"/>
      <c r="F9886" s="23"/>
      <c r="G9886" s="24"/>
      <c r="H9886" s="22"/>
      <c r="I9886" s="22"/>
      <c r="J9886" s="22"/>
      <c r="K9886" s="22"/>
      <c r="L9886" s="66"/>
      <c r="M9886" s="67"/>
      <c r="N9886" s="22"/>
      <c r="O9886" s="22"/>
      <c r="P9886" s="25"/>
      <c r="Q9886" s="26"/>
    </row>
    <row r="9887" spans="1:17" x14ac:dyDescent="0.25">
      <c r="A9887" s="20"/>
      <c r="B9887" s="21"/>
      <c r="C9887" s="22"/>
      <c r="D9887" s="23"/>
      <c r="E9887" s="22"/>
      <c r="F9887" s="23"/>
      <c r="G9887" s="24"/>
      <c r="H9887" s="22"/>
      <c r="I9887" s="22"/>
      <c r="J9887" s="22"/>
      <c r="K9887" s="22"/>
      <c r="L9887" s="66"/>
      <c r="M9887" s="67"/>
      <c r="N9887" s="22"/>
      <c r="O9887" s="22"/>
      <c r="P9887" s="25"/>
      <c r="Q9887" s="26"/>
    </row>
    <row r="9888" spans="1:17" x14ac:dyDescent="0.25">
      <c r="A9888" s="20"/>
      <c r="B9888" s="21"/>
      <c r="C9888" s="22"/>
      <c r="D9888" s="23"/>
      <c r="E9888" s="22"/>
      <c r="F9888" s="23"/>
      <c r="G9888" s="24"/>
      <c r="H9888" s="22"/>
      <c r="I9888" s="22"/>
      <c r="J9888" s="22"/>
      <c r="K9888" s="22"/>
      <c r="L9888" s="66"/>
      <c r="M9888" s="67"/>
      <c r="N9888" s="22"/>
      <c r="O9888" s="22"/>
      <c r="P9888" s="25"/>
      <c r="Q9888" s="26"/>
    </row>
    <row r="9889" spans="1:17" x14ac:dyDescent="0.25">
      <c r="A9889" s="20"/>
      <c r="B9889" s="21"/>
      <c r="C9889" s="22"/>
      <c r="D9889" s="23"/>
      <c r="E9889" s="22"/>
      <c r="F9889" s="23"/>
      <c r="G9889" s="24"/>
      <c r="H9889" s="22"/>
      <c r="I9889" s="22"/>
      <c r="J9889" s="22"/>
      <c r="K9889" s="22"/>
      <c r="L9889" s="66"/>
      <c r="M9889" s="67"/>
      <c r="N9889" s="22"/>
      <c r="O9889" s="22"/>
      <c r="P9889" s="25"/>
      <c r="Q9889" s="26"/>
    </row>
    <row r="9890" spans="1:17" x14ac:dyDescent="0.25">
      <c r="A9890" s="20"/>
      <c r="B9890" s="21"/>
      <c r="C9890" s="22"/>
      <c r="D9890" s="23"/>
      <c r="E9890" s="22"/>
      <c r="F9890" s="23"/>
      <c r="G9890" s="24"/>
      <c r="H9890" s="22"/>
      <c r="I9890" s="22"/>
      <c r="J9890" s="22"/>
      <c r="K9890" s="22"/>
      <c r="L9890" s="66"/>
      <c r="M9890" s="67"/>
      <c r="N9890" s="22"/>
      <c r="O9890" s="22"/>
      <c r="P9890" s="25"/>
      <c r="Q9890" s="26"/>
    </row>
    <row r="9891" spans="1:17" x14ac:dyDescent="0.25">
      <c r="A9891" s="20"/>
      <c r="B9891" s="21"/>
      <c r="C9891" s="22"/>
      <c r="D9891" s="23"/>
      <c r="E9891" s="22"/>
      <c r="F9891" s="23"/>
      <c r="G9891" s="24"/>
      <c r="H9891" s="22"/>
      <c r="I9891" s="22"/>
      <c r="J9891" s="22"/>
      <c r="K9891" s="22"/>
      <c r="L9891" s="66"/>
      <c r="M9891" s="67"/>
      <c r="N9891" s="22"/>
      <c r="O9891" s="22"/>
      <c r="P9891" s="25"/>
      <c r="Q9891" s="26"/>
    </row>
    <row r="9892" spans="1:17" x14ac:dyDescent="0.25">
      <c r="A9892" s="20"/>
      <c r="B9892" s="21"/>
      <c r="C9892" s="22"/>
      <c r="D9892" s="23"/>
      <c r="E9892" s="22"/>
      <c r="F9892" s="23"/>
      <c r="G9892" s="24"/>
      <c r="H9892" s="22"/>
      <c r="I9892" s="22"/>
      <c r="J9892" s="22"/>
      <c r="K9892" s="22"/>
      <c r="L9892" s="66"/>
      <c r="M9892" s="67"/>
      <c r="N9892" s="22"/>
      <c r="O9892" s="22"/>
      <c r="P9892" s="25"/>
      <c r="Q9892" s="26"/>
    </row>
    <row r="9893" spans="1:17" x14ac:dyDescent="0.25">
      <c r="A9893" s="20"/>
      <c r="B9893" s="21"/>
      <c r="C9893" s="22"/>
      <c r="D9893" s="23"/>
      <c r="E9893" s="22"/>
      <c r="F9893" s="23"/>
      <c r="G9893" s="24"/>
      <c r="H9893" s="22"/>
      <c r="I9893" s="22"/>
      <c r="J9893" s="22"/>
      <c r="K9893" s="22"/>
      <c r="L9893" s="66"/>
      <c r="M9893" s="67"/>
      <c r="N9893" s="22"/>
      <c r="O9893" s="22"/>
      <c r="P9893" s="25"/>
      <c r="Q9893" s="26"/>
    </row>
    <row r="9894" spans="1:17" x14ac:dyDescent="0.25">
      <c r="A9894" s="20"/>
      <c r="B9894" s="21"/>
      <c r="C9894" s="22"/>
      <c r="D9894" s="23"/>
      <c r="E9894" s="22"/>
      <c r="F9894" s="23"/>
      <c r="G9894" s="24"/>
      <c r="H9894" s="22"/>
      <c r="I9894" s="22"/>
      <c r="J9894" s="22"/>
      <c r="K9894" s="22"/>
      <c r="L9894" s="66"/>
      <c r="M9894" s="67"/>
      <c r="N9894" s="22"/>
      <c r="O9894" s="22"/>
      <c r="P9894" s="25"/>
      <c r="Q9894" s="26"/>
    </row>
    <row r="9895" spans="1:17" x14ac:dyDescent="0.25">
      <c r="A9895" s="20"/>
      <c r="B9895" s="21"/>
      <c r="C9895" s="22"/>
      <c r="D9895" s="23"/>
      <c r="E9895" s="22"/>
      <c r="F9895" s="23"/>
      <c r="G9895" s="24"/>
      <c r="H9895" s="22"/>
      <c r="I9895" s="22"/>
      <c r="J9895" s="22"/>
      <c r="K9895" s="22"/>
      <c r="L9895" s="66"/>
      <c r="M9895" s="67"/>
      <c r="N9895" s="22"/>
      <c r="O9895" s="22"/>
      <c r="P9895" s="25"/>
      <c r="Q9895" s="26"/>
    </row>
    <row r="9896" spans="1:17" x14ac:dyDescent="0.25">
      <c r="A9896" s="20"/>
      <c r="B9896" s="21"/>
      <c r="C9896" s="22"/>
      <c r="D9896" s="23"/>
      <c r="E9896" s="22"/>
      <c r="F9896" s="23"/>
      <c r="G9896" s="24"/>
      <c r="H9896" s="22"/>
      <c r="I9896" s="22"/>
      <c r="J9896" s="22"/>
      <c r="K9896" s="22"/>
      <c r="L9896" s="66"/>
      <c r="M9896" s="67"/>
      <c r="N9896" s="22"/>
      <c r="O9896" s="22"/>
      <c r="P9896" s="25"/>
      <c r="Q9896" s="26"/>
    </row>
    <row r="9897" spans="1:17" x14ac:dyDescent="0.25">
      <c r="A9897" s="20"/>
      <c r="B9897" s="21"/>
      <c r="C9897" s="22"/>
      <c r="D9897" s="23"/>
      <c r="E9897" s="22"/>
      <c r="F9897" s="23"/>
      <c r="G9897" s="24"/>
      <c r="H9897" s="22"/>
      <c r="I9897" s="22"/>
      <c r="J9897" s="22"/>
      <c r="K9897" s="22"/>
      <c r="L9897" s="66"/>
      <c r="M9897" s="67"/>
      <c r="N9897" s="22"/>
      <c r="O9897" s="22"/>
      <c r="P9897" s="25"/>
      <c r="Q9897" s="26"/>
    </row>
    <row r="9898" spans="1:17" x14ac:dyDescent="0.25">
      <c r="A9898" s="20"/>
      <c r="B9898" s="21"/>
      <c r="C9898" s="22"/>
      <c r="D9898" s="23"/>
      <c r="E9898" s="22"/>
      <c r="F9898" s="23"/>
      <c r="G9898" s="24"/>
      <c r="H9898" s="22"/>
      <c r="I9898" s="22"/>
      <c r="J9898" s="22"/>
      <c r="K9898" s="22"/>
      <c r="L9898" s="66"/>
      <c r="M9898" s="67"/>
      <c r="N9898" s="22"/>
      <c r="O9898" s="22"/>
      <c r="P9898" s="25"/>
      <c r="Q9898" s="26"/>
    </row>
    <row r="9899" spans="1:17" x14ac:dyDescent="0.25">
      <c r="A9899" s="20"/>
      <c r="B9899" s="21"/>
      <c r="C9899" s="22"/>
      <c r="D9899" s="23"/>
      <c r="E9899" s="22"/>
      <c r="F9899" s="23"/>
      <c r="G9899" s="24"/>
      <c r="H9899" s="22"/>
      <c r="I9899" s="22"/>
      <c r="J9899" s="22"/>
      <c r="K9899" s="22"/>
      <c r="L9899" s="66"/>
      <c r="M9899" s="67"/>
      <c r="N9899" s="22"/>
      <c r="O9899" s="22"/>
      <c r="P9899" s="25"/>
      <c r="Q9899" s="26"/>
    </row>
    <row r="9900" spans="1:17" x14ac:dyDescent="0.25">
      <c r="A9900" s="20"/>
      <c r="B9900" s="21"/>
      <c r="C9900" s="22"/>
      <c r="D9900" s="23"/>
      <c r="E9900" s="22"/>
      <c r="F9900" s="23"/>
      <c r="G9900" s="24"/>
      <c r="H9900" s="22"/>
      <c r="I9900" s="22"/>
      <c r="J9900" s="22"/>
      <c r="K9900" s="22"/>
      <c r="L9900" s="66"/>
      <c r="M9900" s="67"/>
      <c r="N9900" s="22"/>
      <c r="O9900" s="22"/>
      <c r="P9900" s="25"/>
      <c r="Q9900" s="26"/>
    </row>
    <row r="9901" spans="1:17" x14ac:dyDescent="0.25">
      <c r="A9901" s="20"/>
      <c r="B9901" s="21"/>
      <c r="C9901" s="22"/>
      <c r="D9901" s="23"/>
      <c r="E9901" s="22"/>
      <c r="F9901" s="23"/>
      <c r="G9901" s="24"/>
      <c r="H9901" s="22"/>
      <c r="I9901" s="22"/>
      <c r="J9901" s="22"/>
      <c r="K9901" s="22"/>
      <c r="L9901" s="66"/>
      <c r="M9901" s="67"/>
      <c r="N9901" s="22"/>
      <c r="O9901" s="22"/>
      <c r="P9901" s="25"/>
      <c r="Q9901" s="26"/>
    </row>
    <row r="9902" spans="1:17" x14ac:dyDescent="0.25">
      <c r="A9902" s="20"/>
      <c r="B9902" s="21"/>
      <c r="C9902" s="22"/>
      <c r="D9902" s="23"/>
      <c r="E9902" s="22"/>
      <c r="F9902" s="23"/>
      <c r="G9902" s="24"/>
      <c r="H9902" s="22"/>
      <c r="I9902" s="22"/>
      <c r="J9902" s="22"/>
      <c r="K9902" s="22"/>
      <c r="L9902" s="66"/>
      <c r="M9902" s="67"/>
      <c r="N9902" s="22"/>
      <c r="O9902" s="22"/>
      <c r="P9902" s="25"/>
      <c r="Q9902" s="26"/>
    </row>
    <row r="9903" spans="1:17" x14ac:dyDescent="0.25">
      <c r="A9903" s="20"/>
      <c r="B9903" s="21"/>
      <c r="C9903" s="22"/>
      <c r="D9903" s="23"/>
      <c r="E9903" s="22"/>
      <c r="F9903" s="23"/>
      <c r="G9903" s="24"/>
      <c r="H9903" s="22"/>
      <c r="I9903" s="22"/>
      <c r="J9903" s="22"/>
      <c r="K9903" s="22"/>
      <c r="L9903" s="66"/>
      <c r="M9903" s="67"/>
      <c r="N9903" s="22"/>
      <c r="O9903" s="22"/>
      <c r="P9903" s="25"/>
      <c r="Q9903" s="26"/>
    </row>
    <row r="9904" spans="1:17" x14ac:dyDescent="0.25">
      <c r="A9904" s="20"/>
      <c r="B9904" s="21"/>
      <c r="C9904" s="22"/>
      <c r="D9904" s="23"/>
      <c r="E9904" s="22"/>
      <c r="F9904" s="23"/>
      <c r="G9904" s="24"/>
      <c r="H9904" s="22"/>
      <c r="I9904" s="22"/>
      <c r="J9904" s="22"/>
      <c r="K9904" s="22"/>
      <c r="L9904" s="66"/>
      <c r="M9904" s="67"/>
      <c r="N9904" s="22"/>
      <c r="O9904" s="22"/>
      <c r="P9904" s="25"/>
      <c r="Q9904" s="26"/>
    </row>
    <row r="9905" spans="1:17" x14ac:dyDescent="0.25">
      <c r="A9905" s="20"/>
      <c r="B9905" s="21"/>
      <c r="C9905" s="22"/>
      <c r="D9905" s="23"/>
      <c r="E9905" s="22"/>
      <c r="F9905" s="23"/>
      <c r="G9905" s="24"/>
      <c r="H9905" s="22"/>
      <c r="I9905" s="22"/>
      <c r="J9905" s="22"/>
      <c r="K9905" s="22"/>
      <c r="L9905" s="66"/>
      <c r="M9905" s="67"/>
      <c r="N9905" s="22"/>
      <c r="O9905" s="22"/>
      <c r="P9905" s="25"/>
      <c r="Q9905" s="26"/>
    </row>
    <row r="9906" spans="1:17" x14ac:dyDescent="0.25">
      <c r="A9906" s="20"/>
      <c r="B9906" s="21"/>
      <c r="C9906" s="22"/>
      <c r="D9906" s="23"/>
      <c r="E9906" s="22"/>
      <c r="F9906" s="23"/>
      <c r="G9906" s="24"/>
      <c r="H9906" s="22"/>
      <c r="I9906" s="22"/>
      <c r="J9906" s="22"/>
      <c r="K9906" s="22"/>
      <c r="L9906" s="66"/>
      <c r="M9906" s="67"/>
      <c r="N9906" s="22"/>
      <c r="O9906" s="22"/>
      <c r="P9906" s="25"/>
      <c r="Q9906" s="26"/>
    </row>
    <row r="9907" spans="1:17" x14ac:dyDescent="0.25">
      <c r="A9907" s="20"/>
      <c r="B9907" s="21"/>
      <c r="C9907" s="22"/>
      <c r="D9907" s="23"/>
      <c r="E9907" s="22"/>
      <c r="F9907" s="23"/>
      <c r="G9907" s="24"/>
      <c r="H9907" s="22"/>
      <c r="I9907" s="22"/>
      <c r="J9907" s="22"/>
      <c r="K9907" s="22"/>
      <c r="L9907" s="66"/>
      <c r="M9907" s="67"/>
      <c r="N9907" s="22"/>
      <c r="O9907" s="22"/>
      <c r="P9907" s="25"/>
      <c r="Q9907" s="26"/>
    </row>
    <row r="9908" spans="1:17" x14ac:dyDescent="0.25">
      <c r="A9908" s="20"/>
      <c r="B9908" s="21"/>
      <c r="C9908" s="22"/>
      <c r="D9908" s="23"/>
      <c r="E9908" s="22"/>
      <c r="F9908" s="23"/>
      <c r="G9908" s="24"/>
      <c r="H9908" s="22"/>
      <c r="I9908" s="22"/>
      <c r="J9908" s="22"/>
      <c r="K9908" s="22"/>
      <c r="L9908" s="66"/>
      <c r="M9908" s="67"/>
      <c r="N9908" s="22"/>
      <c r="O9908" s="22"/>
      <c r="P9908" s="25"/>
      <c r="Q9908" s="26"/>
    </row>
    <row r="9909" spans="1:17" x14ac:dyDescent="0.25">
      <c r="A9909" s="20"/>
      <c r="B9909" s="21"/>
      <c r="C9909" s="22"/>
      <c r="D9909" s="23"/>
      <c r="E9909" s="22"/>
      <c r="F9909" s="23"/>
      <c r="G9909" s="24"/>
      <c r="H9909" s="22"/>
      <c r="I9909" s="22"/>
      <c r="J9909" s="22"/>
      <c r="K9909" s="22"/>
      <c r="L9909" s="66"/>
      <c r="M9909" s="67"/>
      <c r="N9909" s="22"/>
      <c r="O9909" s="22"/>
      <c r="P9909" s="25"/>
      <c r="Q9909" s="26"/>
    </row>
    <row r="9910" spans="1:17" x14ac:dyDescent="0.25">
      <c r="A9910" s="20"/>
      <c r="B9910" s="21"/>
      <c r="C9910" s="22"/>
      <c r="D9910" s="23"/>
      <c r="E9910" s="22"/>
      <c r="F9910" s="23"/>
      <c r="G9910" s="24"/>
      <c r="H9910" s="22"/>
      <c r="I9910" s="22"/>
      <c r="J9910" s="22"/>
      <c r="K9910" s="22"/>
      <c r="L9910" s="66"/>
      <c r="M9910" s="67"/>
      <c r="N9910" s="22"/>
      <c r="O9910" s="22"/>
      <c r="P9910" s="25"/>
      <c r="Q9910" s="26"/>
    </row>
    <row r="9911" spans="1:17" x14ac:dyDescent="0.25">
      <c r="A9911" s="20"/>
      <c r="B9911" s="21"/>
      <c r="C9911" s="22"/>
      <c r="D9911" s="23"/>
      <c r="E9911" s="22"/>
      <c r="F9911" s="23"/>
      <c r="G9911" s="24"/>
      <c r="H9911" s="22"/>
      <c r="I9911" s="22"/>
      <c r="J9911" s="22"/>
      <c r="K9911" s="22"/>
      <c r="L9911" s="66"/>
      <c r="M9911" s="67"/>
      <c r="N9911" s="22"/>
      <c r="O9911" s="22"/>
      <c r="P9911" s="25"/>
      <c r="Q9911" s="26"/>
    </row>
    <row r="9912" spans="1:17" x14ac:dyDescent="0.25">
      <c r="A9912" s="20"/>
      <c r="B9912" s="21"/>
      <c r="C9912" s="22"/>
      <c r="D9912" s="23"/>
      <c r="E9912" s="22"/>
      <c r="F9912" s="23"/>
      <c r="G9912" s="24"/>
      <c r="H9912" s="22"/>
      <c r="I9912" s="22"/>
      <c r="J9912" s="22"/>
      <c r="K9912" s="22"/>
      <c r="L9912" s="66"/>
      <c r="M9912" s="67"/>
      <c r="N9912" s="22"/>
      <c r="O9912" s="22"/>
      <c r="P9912" s="25"/>
      <c r="Q9912" s="26"/>
    </row>
    <row r="9913" spans="1:17" x14ac:dyDescent="0.25">
      <c r="A9913" s="20"/>
      <c r="B9913" s="21"/>
      <c r="C9913" s="22"/>
      <c r="D9913" s="23"/>
      <c r="E9913" s="22"/>
      <c r="F9913" s="23"/>
      <c r="G9913" s="24"/>
      <c r="H9913" s="22"/>
      <c r="I9913" s="22"/>
      <c r="J9913" s="22"/>
      <c r="K9913" s="22"/>
      <c r="L9913" s="66"/>
      <c r="M9913" s="67"/>
      <c r="N9913" s="22"/>
      <c r="O9913" s="22"/>
      <c r="P9913" s="25"/>
      <c r="Q9913" s="26"/>
    </row>
    <row r="9914" spans="1:17" x14ac:dyDescent="0.25">
      <c r="A9914" s="20"/>
      <c r="B9914" s="21"/>
      <c r="C9914" s="22"/>
      <c r="D9914" s="23"/>
      <c r="E9914" s="22"/>
      <c r="F9914" s="23"/>
      <c r="G9914" s="24"/>
      <c r="H9914" s="22"/>
      <c r="I9914" s="22"/>
      <c r="J9914" s="22"/>
      <c r="K9914" s="22"/>
      <c r="L9914" s="66"/>
      <c r="M9914" s="67"/>
      <c r="N9914" s="22"/>
      <c r="O9914" s="22"/>
      <c r="P9914" s="25"/>
      <c r="Q9914" s="26"/>
    </row>
    <row r="9915" spans="1:17" x14ac:dyDescent="0.25">
      <c r="A9915" s="20"/>
      <c r="B9915" s="21"/>
      <c r="C9915" s="22"/>
      <c r="D9915" s="23"/>
      <c r="E9915" s="22"/>
      <c r="F9915" s="23"/>
      <c r="G9915" s="24"/>
      <c r="H9915" s="22"/>
      <c r="I9915" s="22"/>
      <c r="J9915" s="22"/>
      <c r="K9915" s="22"/>
      <c r="L9915" s="66"/>
      <c r="M9915" s="67"/>
      <c r="N9915" s="22"/>
      <c r="O9915" s="22"/>
      <c r="P9915" s="25"/>
      <c r="Q9915" s="26"/>
    </row>
    <row r="9916" spans="1:17" x14ac:dyDescent="0.25">
      <c r="A9916" s="20"/>
      <c r="B9916" s="21"/>
      <c r="C9916" s="22"/>
      <c r="D9916" s="23"/>
      <c r="E9916" s="22"/>
      <c r="F9916" s="23"/>
      <c r="G9916" s="24"/>
      <c r="H9916" s="22"/>
      <c r="I9916" s="22"/>
      <c r="J9916" s="22"/>
      <c r="K9916" s="22"/>
      <c r="L9916" s="66"/>
      <c r="M9916" s="67"/>
      <c r="N9916" s="22"/>
      <c r="O9916" s="22"/>
      <c r="P9916" s="25"/>
      <c r="Q9916" s="26"/>
    </row>
    <row r="9917" spans="1:17" x14ac:dyDescent="0.25">
      <c r="A9917" s="20"/>
      <c r="B9917" s="21"/>
      <c r="C9917" s="22"/>
      <c r="D9917" s="23"/>
      <c r="E9917" s="22"/>
      <c r="F9917" s="23"/>
      <c r="G9917" s="24"/>
      <c r="H9917" s="22"/>
      <c r="I9917" s="22"/>
      <c r="J9917" s="22"/>
      <c r="K9917" s="22"/>
      <c r="L9917" s="66"/>
      <c r="M9917" s="67"/>
      <c r="N9917" s="22"/>
      <c r="O9917" s="22"/>
      <c r="P9917" s="25"/>
      <c r="Q9917" s="26"/>
    </row>
    <row r="9918" spans="1:17" x14ac:dyDescent="0.25">
      <c r="A9918" s="20"/>
      <c r="B9918" s="21"/>
      <c r="C9918" s="22"/>
      <c r="D9918" s="23"/>
      <c r="E9918" s="22"/>
      <c r="F9918" s="23"/>
      <c r="G9918" s="24"/>
      <c r="H9918" s="22"/>
      <c r="I9918" s="22"/>
      <c r="J9918" s="22"/>
      <c r="K9918" s="22"/>
      <c r="L9918" s="66"/>
      <c r="M9918" s="67"/>
      <c r="N9918" s="22"/>
      <c r="O9918" s="22"/>
      <c r="P9918" s="25"/>
      <c r="Q9918" s="26"/>
    </row>
    <row r="9919" spans="1:17" x14ac:dyDescent="0.25">
      <c r="A9919" s="20"/>
      <c r="B9919" s="21"/>
      <c r="C9919" s="22"/>
      <c r="D9919" s="23"/>
      <c r="E9919" s="22"/>
      <c r="F9919" s="23"/>
      <c r="G9919" s="24"/>
      <c r="H9919" s="22"/>
      <c r="I9919" s="22"/>
      <c r="J9919" s="22"/>
      <c r="K9919" s="22"/>
      <c r="L9919" s="66"/>
      <c r="M9919" s="67"/>
      <c r="N9919" s="22"/>
      <c r="O9919" s="22"/>
      <c r="P9919" s="25"/>
      <c r="Q9919" s="26"/>
    </row>
    <row r="9920" spans="1:17" x14ac:dyDescent="0.25">
      <c r="A9920" s="20"/>
      <c r="B9920" s="21"/>
      <c r="C9920" s="22"/>
      <c r="D9920" s="23"/>
      <c r="E9920" s="22"/>
      <c r="F9920" s="23"/>
      <c r="G9920" s="24"/>
      <c r="H9920" s="22"/>
      <c r="I9920" s="22"/>
      <c r="J9920" s="22"/>
      <c r="K9920" s="22"/>
      <c r="L9920" s="66"/>
      <c r="M9920" s="67"/>
      <c r="N9920" s="22"/>
      <c r="O9920" s="22"/>
      <c r="P9920" s="25"/>
      <c r="Q9920" s="26"/>
    </row>
    <row r="9921" spans="1:17" x14ac:dyDescent="0.25">
      <c r="A9921" s="20"/>
      <c r="B9921" s="21"/>
      <c r="C9921" s="22"/>
      <c r="D9921" s="23"/>
      <c r="E9921" s="22"/>
      <c r="F9921" s="23"/>
      <c r="G9921" s="24"/>
      <c r="H9921" s="22"/>
      <c r="I9921" s="22"/>
      <c r="J9921" s="22"/>
      <c r="K9921" s="22"/>
      <c r="L9921" s="66"/>
      <c r="M9921" s="67"/>
      <c r="N9921" s="22"/>
      <c r="O9921" s="22"/>
      <c r="P9921" s="25"/>
      <c r="Q9921" s="26"/>
    </row>
    <row r="9922" spans="1:17" x14ac:dyDescent="0.25">
      <c r="A9922" s="20"/>
      <c r="B9922" s="21"/>
      <c r="C9922" s="22"/>
      <c r="D9922" s="23"/>
      <c r="E9922" s="22"/>
      <c r="F9922" s="23"/>
      <c r="G9922" s="24"/>
      <c r="H9922" s="22"/>
      <c r="I9922" s="22"/>
      <c r="J9922" s="22"/>
      <c r="K9922" s="22"/>
      <c r="L9922" s="66"/>
      <c r="M9922" s="67"/>
      <c r="N9922" s="22"/>
      <c r="O9922" s="22"/>
      <c r="P9922" s="25"/>
      <c r="Q9922" s="26"/>
    </row>
    <row r="9923" spans="1:17" x14ac:dyDescent="0.25">
      <c r="A9923" s="20"/>
      <c r="B9923" s="21"/>
      <c r="C9923" s="22"/>
      <c r="D9923" s="23"/>
      <c r="E9923" s="22"/>
      <c r="F9923" s="23"/>
      <c r="G9923" s="24"/>
      <c r="H9923" s="22"/>
      <c r="I9923" s="22"/>
      <c r="J9923" s="22"/>
      <c r="K9923" s="22"/>
      <c r="L9923" s="66"/>
      <c r="M9923" s="67"/>
      <c r="N9923" s="22"/>
      <c r="O9923" s="22"/>
      <c r="P9923" s="25"/>
      <c r="Q9923" s="26"/>
    </row>
    <row r="9924" spans="1:17" x14ac:dyDescent="0.25">
      <c r="A9924" s="20"/>
      <c r="B9924" s="21"/>
      <c r="C9924" s="22"/>
      <c r="D9924" s="23"/>
      <c r="E9924" s="22"/>
      <c r="F9924" s="23"/>
      <c r="G9924" s="24"/>
      <c r="H9924" s="22"/>
      <c r="I9924" s="22"/>
      <c r="J9924" s="22"/>
      <c r="K9924" s="22"/>
      <c r="L9924" s="66"/>
      <c r="M9924" s="67"/>
      <c r="N9924" s="22"/>
      <c r="O9924" s="22"/>
      <c r="P9924" s="25"/>
      <c r="Q9924" s="26"/>
    </row>
    <row r="9925" spans="1:17" x14ac:dyDescent="0.25">
      <c r="A9925" s="20"/>
      <c r="B9925" s="21"/>
      <c r="C9925" s="22"/>
      <c r="D9925" s="23"/>
      <c r="E9925" s="22"/>
      <c r="F9925" s="23"/>
      <c r="G9925" s="24"/>
      <c r="H9925" s="22"/>
      <c r="I9925" s="22"/>
      <c r="J9925" s="22"/>
      <c r="K9925" s="22"/>
      <c r="L9925" s="66"/>
      <c r="M9925" s="67"/>
      <c r="N9925" s="22"/>
      <c r="O9925" s="22"/>
      <c r="P9925" s="25"/>
      <c r="Q9925" s="26"/>
    </row>
    <row r="9926" spans="1:17" x14ac:dyDescent="0.25">
      <c r="A9926" s="20"/>
      <c r="B9926" s="21"/>
      <c r="C9926" s="22"/>
      <c r="D9926" s="23"/>
      <c r="E9926" s="22"/>
      <c r="F9926" s="23"/>
      <c r="G9926" s="24"/>
      <c r="H9926" s="22"/>
      <c r="I9926" s="22"/>
      <c r="J9926" s="22"/>
      <c r="K9926" s="22"/>
      <c r="L9926" s="66"/>
      <c r="M9926" s="67"/>
      <c r="N9926" s="22"/>
      <c r="O9926" s="22"/>
      <c r="P9926" s="25"/>
      <c r="Q9926" s="26"/>
    </row>
    <row r="9927" spans="1:17" x14ac:dyDescent="0.25">
      <c r="A9927" s="20"/>
      <c r="B9927" s="21"/>
      <c r="C9927" s="22"/>
      <c r="D9927" s="23"/>
      <c r="E9927" s="22"/>
      <c r="F9927" s="23"/>
      <c r="G9927" s="24"/>
      <c r="H9927" s="22"/>
      <c r="I9927" s="22"/>
      <c r="J9927" s="22"/>
      <c r="K9927" s="22"/>
      <c r="L9927" s="66"/>
      <c r="M9927" s="67"/>
      <c r="N9927" s="22"/>
      <c r="O9927" s="22"/>
      <c r="P9927" s="25"/>
      <c r="Q9927" s="26"/>
    </row>
    <row r="9928" spans="1:17" x14ac:dyDescent="0.25">
      <c r="A9928" s="20"/>
      <c r="B9928" s="21"/>
      <c r="C9928" s="22"/>
      <c r="D9928" s="23"/>
      <c r="E9928" s="22"/>
      <c r="F9928" s="23"/>
      <c r="G9928" s="24"/>
      <c r="H9928" s="22"/>
      <c r="I9928" s="22"/>
      <c r="J9928" s="22"/>
      <c r="K9928" s="22"/>
      <c r="L9928" s="66"/>
      <c r="M9928" s="67"/>
      <c r="N9928" s="22"/>
      <c r="O9928" s="22"/>
      <c r="P9928" s="25"/>
      <c r="Q9928" s="26"/>
    </row>
    <row r="9929" spans="1:17" x14ac:dyDescent="0.25">
      <c r="A9929" s="20"/>
      <c r="B9929" s="21"/>
      <c r="C9929" s="22"/>
      <c r="D9929" s="23"/>
      <c r="E9929" s="22"/>
      <c r="F9929" s="23"/>
      <c r="G9929" s="24"/>
      <c r="H9929" s="22"/>
      <c r="I9929" s="22"/>
      <c r="J9929" s="22"/>
      <c r="K9929" s="22"/>
      <c r="L9929" s="66"/>
      <c r="M9929" s="67"/>
      <c r="N9929" s="22"/>
      <c r="O9929" s="22"/>
      <c r="P9929" s="25"/>
      <c r="Q9929" s="26"/>
    </row>
    <row r="9930" spans="1:17" x14ac:dyDescent="0.25">
      <c r="A9930" s="20"/>
      <c r="B9930" s="21"/>
      <c r="C9930" s="22"/>
      <c r="D9930" s="23"/>
      <c r="E9930" s="22"/>
      <c r="F9930" s="23"/>
      <c r="G9930" s="24"/>
      <c r="H9930" s="22"/>
      <c r="I9930" s="22"/>
      <c r="J9930" s="22"/>
      <c r="K9930" s="22"/>
      <c r="L9930" s="66"/>
      <c r="M9930" s="67"/>
      <c r="N9930" s="22"/>
      <c r="O9930" s="22"/>
      <c r="P9930" s="25"/>
      <c r="Q9930" s="26"/>
    </row>
    <row r="9931" spans="1:17" x14ac:dyDescent="0.25">
      <c r="A9931" s="20"/>
      <c r="B9931" s="21"/>
      <c r="C9931" s="22"/>
      <c r="D9931" s="23"/>
      <c r="E9931" s="22"/>
      <c r="F9931" s="23"/>
      <c r="G9931" s="24"/>
      <c r="H9931" s="22"/>
      <c r="I9931" s="22"/>
      <c r="J9931" s="22"/>
      <c r="K9931" s="22"/>
      <c r="L9931" s="66"/>
      <c r="M9931" s="67"/>
      <c r="N9931" s="22"/>
      <c r="O9931" s="22"/>
      <c r="P9931" s="25"/>
      <c r="Q9931" s="26"/>
    </row>
    <row r="9932" spans="1:17" x14ac:dyDescent="0.25">
      <c r="A9932" s="20"/>
      <c r="B9932" s="21"/>
      <c r="C9932" s="22"/>
      <c r="D9932" s="23"/>
      <c r="E9932" s="22"/>
      <c r="F9932" s="23"/>
      <c r="G9932" s="24"/>
      <c r="H9932" s="22"/>
      <c r="I9932" s="22"/>
      <c r="J9932" s="22"/>
      <c r="K9932" s="22"/>
      <c r="L9932" s="66"/>
      <c r="M9932" s="67"/>
      <c r="N9932" s="22"/>
      <c r="O9932" s="22"/>
      <c r="P9932" s="25"/>
      <c r="Q9932" s="26"/>
    </row>
    <row r="9933" spans="1:17" x14ac:dyDescent="0.25">
      <c r="A9933" s="20"/>
      <c r="B9933" s="21"/>
      <c r="C9933" s="22"/>
      <c r="D9933" s="23"/>
      <c r="E9933" s="22"/>
      <c r="F9933" s="23"/>
      <c r="G9933" s="24"/>
      <c r="H9933" s="22"/>
      <c r="I9933" s="22"/>
      <c r="J9933" s="22"/>
      <c r="K9933" s="22"/>
      <c r="L9933" s="66"/>
      <c r="M9933" s="67"/>
      <c r="N9933" s="22"/>
      <c r="O9933" s="22"/>
      <c r="P9933" s="25"/>
      <c r="Q9933" s="26"/>
    </row>
    <row r="9934" spans="1:17" x14ac:dyDescent="0.25">
      <c r="A9934" s="20"/>
      <c r="B9934" s="21"/>
      <c r="C9934" s="22"/>
      <c r="D9934" s="23"/>
      <c r="E9934" s="22"/>
      <c r="F9934" s="23"/>
      <c r="G9934" s="24"/>
      <c r="H9934" s="22"/>
      <c r="I9934" s="22"/>
      <c r="J9934" s="22"/>
      <c r="K9934" s="22"/>
      <c r="L9934" s="66"/>
      <c r="M9934" s="67"/>
      <c r="N9934" s="22"/>
      <c r="O9934" s="22"/>
      <c r="P9934" s="25"/>
      <c r="Q9934" s="26"/>
    </row>
    <row r="9935" spans="1:17" x14ac:dyDescent="0.25">
      <c r="A9935" s="20"/>
      <c r="B9935" s="21"/>
      <c r="C9935" s="22"/>
      <c r="D9935" s="23"/>
      <c r="E9935" s="22"/>
      <c r="F9935" s="23"/>
      <c r="G9935" s="24"/>
      <c r="H9935" s="22"/>
      <c r="I9935" s="22"/>
      <c r="J9935" s="22"/>
      <c r="K9935" s="22"/>
      <c r="L9935" s="66"/>
      <c r="M9935" s="67"/>
      <c r="N9935" s="22"/>
      <c r="O9935" s="22"/>
      <c r="P9935" s="25"/>
      <c r="Q9935" s="26"/>
    </row>
    <row r="9936" spans="1:17" x14ac:dyDescent="0.25">
      <c r="A9936" s="20"/>
      <c r="B9936" s="21"/>
      <c r="C9936" s="22"/>
      <c r="D9936" s="23"/>
      <c r="E9936" s="22"/>
      <c r="F9936" s="23"/>
      <c r="G9936" s="24"/>
      <c r="H9936" s="22"/>
      <c r="I9936" s="22"/>
      <c r="J9936" s="22"/>
      <c r="K9936" s="22"/>
      <c r="L9936" s="66"/>
      <c r="M9936" s="67"/>
      <c r="N9936" s="22"/>
      <c r="O9936" s="22"/>
      <c r="P9936" s="25"/>
      <c r="Q9936" s="26"/>
    </row>
    <row r="9937" spans="1:17" x14ac:dyDescent="0.25">
      <c r="A9937" s="20"/>
      <c r="B9937" s="21"/>
      <c r="C9937" s="22"/>
      <c r="D9937" s="23"/>
      <c r="E9937" s="22"/>
      <c r="F9937" s="23"/>
      <c r="G9937" s="24"/>
      <c r="H9937" s="22"/>
      <c r="I9937" s="22"/>
      <c r="J9937" s="22"/>
      <c r="K9937" s="22"/>
      <c r="L9937" s="66"/>
      <c r="M9937" s="67"/>
      <c r="N9937" s="22"/>
      <c r="O9937" s="22"/>
      <c r="P9937" s="25"/>
      <c r="Q9937" s="26"/>
    </row>
    <row r="9938" spans="1:17" x14ac:dyDescent="0.25">
      <c r="A9938" s="20"/>
      <c r="B9938" s="21"/>
      <c r="C9938" s="22"/>
      <c r="D9938" s="23"/>
      <c r="E9938" s="22"/>
      <c r="F9938" s="23"/>
      <c r="G9938" s="24"/>
      <c r="H9938" s="22"/>
      <c r="I9938" s="22"/>
      <c r="J9938" s="22"/>
      <c r="K9938" s="22"/>
      <c r="L9938" s="66"/>
      <c r="M9938" s="67"/>
      <c r="N9938" s="22"/>
      <c r="O9938" s="22"/>
      <c r="P9938" s="25"/>
      <c r="Q9938" s="26"/>
    </row>
    <row r="9939" spans="1:17" x14ac:dyDescent="0.25">
      <c r="A9939" s="20"/>
      <c r="B9939" s="21"/>
      <c r="C9939" s="22"/>
      <c r="D9939" s="23"/>
      <c r="E9939" s="22"/>
      <c r="F9939" s="23"/>
      <c r="G9939" s="24"/>
      <c r="H9939" s="22"/>
      <c r="I9939" s="22"/>
      <c r="J9939" s="22"/>
      <c r="K9939" s="22"/>
      <c r="L9939" s="66"/>
      <c r="M9939" s="67"/>
      <c r="N9939" s="22"/>
      <c r="O9939" s="22"/>
      <c r="P9939" s="25"/>
      <c r="Q9939" s="26"/>
    </row>
    <row r="9940" spans="1:17" x14ac:dyDescent="0.25">
      <c r="A9940" s="20"/>
      <c r="B9940" s="21"/>
      <c r="C9940" s="22"/>
      <c r="D9940" s="23"/>
      <c r="E9940" s="22"/>
      <c r="F9940" s="23"/>
      <c r="G9940" s="24"/>
      <c r="H9940" s="22"/>
      <c r="I9940" s="22"/>
      <c r="J9940" s="22"/>
      <c r="K9940" s="22"/>
      <c r="L9940" s="66"/>
      <c r="M9940" s="67"/>
      <c r="N9940" s="22"/>
      <c r="O9940" s="22"/>
      <c r="P9940" s="25"/>
      <c r="Q9940" s="26"/>
    </row>
    <row r="9941" spans="1:17" x14ac:dyDescent="0.25">
      <c r="A9941" s="20"/>
      <c r="B9941" s="21"/>
      <c r="C9941" s="22"/>
      <c r="D9941" s="23"/>
      <c r="E9941" s="22"/>
      <c r="F9941" s="23"/>
      <c r="G9941" s="24"/>
      <c r="H9941" s="22"/>
      <c r="I9941" s="22"/>
      <c r="J9941" s="22"/>
      <c r="K9941" s="22"/>
      <c r="L9941" s="66"/>
      <c r="M9941" s="67"/>
      <c r="N9941" s="22"/>
      <c r="O9941" s="22"/>
      <c r="P9941" s="25"/>
      <c r="Q9941" s="26"/>
    </row>
    <row r="9942" spans="1:17" x14ac:dyDescent="0.25">
      <c r="A9942" s="20"/>
      <c r="B9942" s="21"/>
      <c r="C9942" s="22"/>
      <c r="D9942" s="23"/>
      <c r="E9942" s="22"/>
      <c r="F9942" s="23"/>
      <c r="G9942" s="24"/>
      <c r="H9942" s="22"/>
      <c r="I9942" s="22"/>
      <c r="J9942" s="22"/>
      <c r="K9942" s="22"/>
      <c r="L9942" s="66"/>
      <c r="M9942" s="67"/>
      <c r="N9942" s="22"/>
      <c r="O9942" s="22"/>
      <c r="P9942" s="25"/>
      <c r="Q9942" s="26"/>
    </row>
    <row r="9943" spans="1:17" x14ac:dyDescent="0.25">
      <c r="A9943" s="20"/>
      <c r="B9943" s="21"/>
      <c r="C9943" s="22"/>
      <c r="D9943" s="23"/>
      <c r="E9943" s="22"/>
      <c r="F9943" s="23"/>
      <c r="G9943" s="24"/>
      <c r="H9943" s="22"/>
      <c r="I9943" s="22"/>
      <c r="J9943" s="22"/>
      <c r="K9943" s="22"/>
      <c r="L9943" s="66"/>
      <c r="M9943" s="67"/>
      <c r="N9943" s="22"/>
      <c r="O9943" s="22"/>
      <c r="P9943" s="25"/>
      <c r="Q9943" s="26"/>
    </row>
    <row r="9944" spans="1:17" x14ac:dyDescent="0.25">
      <c r="A9944" s="20"/>
      <c r="B9944" s="21"/>
      <c r="C9944" s="22"/>
      <c r="D9944" s="23"/>
      <c r="E9944" s="22"/>
      <c r="F9944" s="23"/>
      <c r="G9944" s="24"/>
      <c r="H9944" s="22"/>
      <c r="I9944" s="22"/>
      <c r="J9944" s="22"/>
      <c r="K9944" s="22"/>
      <c r="L9944" s="66"/>
      <c r="M9944" s="67"/>
      <c r="N9944" s="22"/>
      <c r="O9944" s="22"/>
      <c r="P9944" s="25"/>
      <c r="Q9944" s="26"/>
    </row>
    <row r="9945" spans="1:17" x14ac:dyDescent="0.25">
      <c r="A9945" s="20"/>
      <c r="B9945" s="21"/>
      <c r="C9945" s="22"/>
      <c r="D9945" s="23"/>
      <c r="E9945" s="22"/>
      <c r="F9945" s="23"/>
      <c r="G9945" s="24"/>
      <c r="H9945" s="22"/>
      <c r="I9945" s="22"/>
      <c r="J9945" s="22"/>
      <c r="K9945" s="22"/>
      <c r="L9945" s="66"/>
      <c r="M9945" s="67"/>
      <c r="N9945" s="22"/>
      <c r="O9945" s="22"/>
      <c r="P9945" s="25"/>
      <c r="Q9945" s="26"/>
    </row>
    <row r="9946" spans="1:17" x14ac:dyDescent="0.25">
      <c r="A9946" s="20"/>
      <c r="B9946" s="21"/>
      <c r="C9946" s="22"/>
      <c r="D9946" s="23"/>
      <c r="E9946" s="22"/>
      <c r="F9946" s="23"/>
      <c r="G9946" s="24"/>
      <c r="H9946" s="22"/>
      <c r="I9946" s="22"/>
      <c r="J9946" s="22"/>
      <c r="K9946" s="22"/>
      <c r="L9946" s="66"/>
      <c r="M9946" s="67"/>
      <c r="N9946" s="22"/>
      <c r="O9946" s="22"/>
      <c r="P9946" s="25"/>
      <c r="Q9946" s="26"/>
    </row>
    <row r="9947" spans="1:17" x14ac:dyDescent="0.25">
      <c r="A9947" s="20"/>
      <c r="B9947" s="21"/>
      <c r="C9947" s="22"/>
      <c r="D9947" s="23"/>
      <c r="E9947" s="22"/>
      <c r="F9947" s="23"/>
      <c r="G9947" s="24"/>
      <c r="H9947" s="22"/>
      <c r="I9947" s="22"/>
      <c r="J9947" s="22"/>
      <c r="K9947" s="22"/>
      <c r="L9947" s="66"/>
      <c r="M9947" s="67"/>
      <c r="N9947" s="22"/>
      <c r="O9947" s="22"/>
      <c r="P9947" s="25"/>
      <c r="Q9947" s="26"/>
    </row>
    <row r="9948" spans="1:17" x14ac:dyDescent="0.25">
      <c r="A9948" s="20"/>
      <c r="B9948" s="21"/>
      <c r="C9948" s="22"/>
      <c r="D9948" s="23"/>
      <c r="E9948" s="22"/>
      <c r="F9948" s="23"/>
      <c r="G9948" s="24"/>
      <c r="H9948" s="22"/>
      <c r="I9948" s="22"/>
      <c r="J9948" s="22"/>
      <c r="K9948" s="22"/>
      <c r="L9948" s="66"/>
      <c r="M9948" s="67"/>
      <c r="N9948" s="22"/>
      <c r="O9948" s="22"/>
      <c r="P9948" s="25"/>
      <c r="Q9948" s="26"/>
    </row>
    <row r="9949" spans="1:17" x14ac:dyDescent="0.25">
      <c r="A9949" s="20"/>
      <c r="B9949" s="21"/>
      <c r="C9949" s="22"/>
      <c r="D9949" s="23"/>
      <c r="E9949" s="22"/>
      <c r="F9949" s="23"/>
      <c r="G9949" s="24"/>
      <c r="H9949" s="22"/>
      <c r="I9949" s="22"/>
      <c r="J9949" s="22"/>
      <c r="K9949" s="22"/>
      <c r="L9949" s="66"/>
      <c r="M9949" s="67"/>
      <c r="N9949" s="22"/>
      <c r="O9949" s="22"/>
      <c r="P9949" s="25"/>
      <c r="Q9949" s="26"/>
    </row>
    <row r="9950" spans="1:17" x14ac:dyDescent="0.25">
      <c r="A9950" s="20"/>
      <c r="B9950" s="21"/>
      <c r="C9950" s="22"/>
      <c r="D9950" s="23"/>
      <c r="E9950" s="22"/>
      <c r="F9950" s="23"/>
      <c r="G9950" s="24"/>
      <c r="H9950" s="22"/>
      <c r="I9950" s="22"/>
      <c r="J9950" s="22"/>
      <c r="K9950" s="22"/>
      <c r="L9950" s="66"/>
      <c r="M9950" s="67"/>
      <c r="N9950" s="22"/>
      <c r="O9950" s="22"/>
      <c r="P9950" s="25"/>
      <c r="Q9950" s="26"/>
    </row>
    <row r="9951" spans="1:17" x14ac:dyDescent="0.25">
      <c r="A9951" s="20"/>
      <c r="B9951" s="21"/>
      <c r="C9951" s="22"/>
      <c r="D9951" s="23"/>
      <c r="E9951" s="22"/>
      <c r="F9951" s="23"/>
      <c r="G9951" s="24"/>
      <c r="H9951" s="22"/>
      <c r="I9951" s="22"/>
      <c r="J9951" s="22"/>
      <c r="K9951" s="22"/>
      <c r="L9951" s="66"/>
      <c r="M9951" s="67"/>
      <c r="N9951" s="22"/>
      <c r="O9951" s="22"/>
      <c r="P9951" s="25"/>
      <c r="Q9951" s="26"/>
    </row>
    <row r="9952" spans="1:17" x14ac:dyDescent="0.25">
      <c r="A9952" s="20"/>
      <c r="B9952" s="21"/>
      <c r="C9952" s="22"/>
      <c r="D9952" s="23"/>
      <c r="E9952" s="22"/>
      <c r="F9952" s="23"/>
      <c r="G9952" s="24"/>
      <c r="H9952" s="22"/>
      <c r="I9952" s="22"/>
      <c r="J9952" s="22"/>
      <c r="K9952" s="22"/>
      <c r="L9952" s="66"/>
      <c r="M9952" s="67"/>
      <c r="N9952" s="22"/>
      <c r="O9952" s="22"/>
      <c r="P9952" s="25"/>
      <c r="Q9952" s="26"/>
    </row>
    <row r="9953" spans="1:17" x14ac:dyDescent="0.25">
      <c r="A9953" s="20"/>
      <c r="B9953" s="21"/>
      <c r="C9953" s="22"/>
      <c r="D9953" s="23"/>
      <c r="E9953" s="22"/>
      <c r="F9953" s="23"/>
      <c r="G9953" s="24"/>
      <c r="H9953" s="22"/>
      <c r="I9953" s="22"/>
      <c r="J9953" s="22"/>
      <c r="K9953" s="22"/>
      <c r="L9953" s="66"/>
      <c r="M9953" s="67"/>
      <c r="N9953" s="22"/>
      <c r="O9953" s="22"/>
      <c r="P9953" s="25"/>
      <c r="Q9953" s="26"/>
    </row>
    <row r="9954" spans="1:17" x14ac:dyDescent="0.25">
      <c r="A9954" s="20"/>
      <c r="B9954" s="21"/>
      <c r="C9954" s="22"/>
      <c r="D9954" s="23"/>
      <c r="E9954" s="22"/>
      <c r="F9954" s="23"/>
      <c r="G9954" s="24"/>
      <c r="H9954" s="22"/>
      <c r="I9954" s="22"/>
      <c r="J9954" s="22"/>
      <c r="K9954" s="22"/>
      <c r="L9954" s="66"/>
      <c r="M9954" s="67"/>
      <c r="N9954" s="22"/>
      <c r="O9954" s="22"/>
      <c r="P9954" s="25"/>
      <c r="Q9954" s="26"/>
    </row>
    <row r="9955" spans="1:17" x14ac:dyDescent="0.25">
      <c r="A9955" s="20"/>
      <c r="B9955" s="21"/>
      <c r="C9955" s="22"/>
      <c r="D9955" s="23"/>
      <c r="E9955" s="22"/>
      <c r="F9955" s="23"/>
      <c r="G9955" s="24"/>
      <c r="H9955" s="22"/>
      <c r="I9955" s="22"/>
      <c r="J9955" s="22"/>
      <c r="K9955" s="22"/>
      <c r="L9955" s="66"/>
      <c r="M9955" s="67"/>
      <c r="N9955" s="22"/>
      <c r="O9955" s="22"/>
      <c r="P9955" s="25"/>
      <c r="Q9955" s="26"/>
    </row>
    <row r="9956" spans="1:17" x14ac:dyDescent="0.25">
      <c r="A9956" s="20"/>
      <c r="B9956" s="21"/>
      <c r="C9956" s="22"/>
      <c r="D9956" s="23"/>
      <c r="E9956" s="22"/>
      <c r="F9956" s="23"/>
      <c r="G9956" s="24"/>
      <c r="H9956" s="22"/>
      <c r="I9956" s="22"/>
      <c r="J9956" s="22"/>
      <c r="K9956" s="22"/>
      <c r="L9956" s="66"/>
      <c r="M9956" s="67"/>
      <c r="N9956" s="22"/>
      <c r="O9956" s="22"/>
      <c r="P9956" s="25"/>
      <c r="Q9956" s="26"/>
    </row>
    <row r="9957" spans="1:17" x14ac:dyDescent="0.25">
      <c r="A9957" s="20"/>
      <c r="B9957" s="21"/>
      <c r="C9957" s="22"/>
      <c r="D9957" s="23"/>
      <c r="E9957" s="22"/>
      <c r="F9957" s="23"/>
      <c r="G9957" s="24"/>
      <c r="H9957" s="22"/>
      <c r="I9957" s="22"/>
      <c r="J9957" s="22"/>
      <c r="K9957" s="22"/>
      <c r="L9957" s="66"/>
      <c r="M9957" s="67"/>
      <c r="N9957" s="22"/>
      <c r="O9957" s="22"/>
      <c r="P9957" s="25"/>
      <c r="Q9957" s="26"/>
    </row>
    <row r="9958" spans="1:17" x14ac:dyDescent="0.25">
      <c r="A9958" s="20"/>
      <c r="B9958" s="21"/>
      <c r="C9958" s="22"/>
      <c r="D9958" s="23"/>
      <c r="E9958" s="22"/>
      <c r="F9958" s="23"/>
      <c r="G9958" s="24"/>
      <c r="H9958" s="22"/>
      <c r="I9958" s="22"/>
      <c r="J9958" s="22"/>
      <c r="K9958" s="22"/>
      <c r="L9958" s="66"/>
      <c r="M9958" s="67"/>
      <c r="N9958" s="22"/>
      <c r="O9958" s="22"/>
      <c r="P9958" s="25"/>
      <c r="Q9958" s="26"/>
    </row>
    <row r="9959" spans="1:17" x14ac:dyDescent="0.25">
      <c r="A9959" s="20"/>
      <c r="B9959" s="21"/>
      <c r="C9959" s="22"/>
      <c r="D9959" s="23"/>
      <c r="E9959" s="22"/>
      <c r="F9959" s="23"/>
      <c r="G9959" s="24"/>
      <c r="H9959" s="22"/>
      <c r="I9959" s="22"/>
      <c r="J9959" s="22"/>
      <c r="K9959" s="22"/>
      <c r="L9959" s="66"/>
      <c r="M9959" s="67"/>
      <c r="N9959" s="22"/>
      <c r="O9959" s="22"/>
      <c r="P9959" s="25"/>
      <c r="Q9959" s="26"/>
    </row>
    <row r="9960" spans="1:17" x14ac:dyDescent="0.25">
      <c r="A9960" s="20"/>
      <c r="B9960" s="21"/>
      <c r="C9960" s="22"/>
      <c r="D9960" s="23"/>
      <c r="E9960" s="22"/>
      <c r="F9960" s="23"/>
      <c r="G9960" s="24"/>
      <c r="H9960" s="22"/>
      <c r="I9960" s="22"/>
      <c r="J9960" s="22"/>
      <c r="K9960" s="22"/>
      <c r="L9960" s="66"/>
      <c r="M9960" s="67"/>
      <c r="N9960" s="22"/>
      <c r="O9960" s="22"/>
      <c r="P9960" s="25"/>
      <c r="Q9960" s="26"/>
    </row>
    <row r="9961" spans="1:17" x14ac:dyDescent="0.25">
      <c r="A9961" s="20"/>
      <c r="B9961" s="21"/>
      <c r="C9961" s="22"/>
      <c r="D9961" s="23"/>
      <c r="E9961" s="22"/>
      <c r="F9961" s="23"/>
      <c r="G9961" s="24"/>
      <c r="H9961" s="22"/>
      <c r="I9961" s="22"/>
      <c r="J9961" s="22"/>
      <c r="K9961" s="22"/>
      <c r="L9961" s="66"/>
      <c r="M9961" s="67"/>
      <c r="N9961" s="22"/>
      <c r="O9961" s="22"/>
      <c r="P9961" s="25"/>
      <c r="Q9961" s="26"/>
    </row>
    <row r="9962" spans="1:17" x14ac:dyDescent="0.25">
      <c r="A9962" s="20"/>
      <c r="B9962" s="21"/>
      <c r="C9962" s="22"/>
      <c r="D9962" s="23"/>
      <c r="E9962" s="22"/>
      <c r="F9962" s="23"/>
      <c r="G9962" s="24"/>
      <c r="H9962" s="22"/>
      <c r="I9962" s="22"/>
      <c r="J9962" s="22"/>
      <c r="K9962" s="22"/>
      <c r="L9962" s="66"/>
      <c r="M9962" s="67"/>
      <c r="N9962" s="22"/>
      <c r="O9962" s="22"/>
      <c r="P9962" s="25"/>
      <c r="Q9962" s="26"/>
    </row>
    <row r="9963" spans="1:17" x14ac:dyDescent="0.25">
      <c r="A9963" s="20"/>
      <c r="B9963" s="21"/>
      <c r="C9963" s="22"/>
      <c r="D9963" s="23"/>
      <c r="E9963" s="22"/>
      <c r="F9963" s="23"/>
      <c r="G9963" s="24"/>
      <c r="H9963" s="22"/>
      <c r="I9963" s="22"/>
      <c r="J9963" s="22"/>
      <c r="K9963" s="22"/>
      <c r="L9963" s="66"/>
      <c r="M9963" s="67"/>
      <c r="N9963" s="22"/>
      <c r="O9963" s="22"/>
      <c r="P9963" s="25"/>
      <c r="Q9963" s="26"/>
    </row>
    <row r="9964" spans="1:17" x14ac:dyDescent="0.25">
      <c r="A9964" s="20"/>
      <c r="B9964" s="21"/>
      <c r="C9964" s="22"/>
      <c r="D9964" s="23"/>
      <c r="E9964" s="22"/>
      <c r="F9964" s="23"/>
      <c r="G9964" s="24"/>
      <c r="H9964" s="22"/>
      <c r="I9964" s="22"/>
      <c r="J9964" s="22"/>
      <c r="K9964" s="22"/>
      <c r="L9964" s="66"/>
      <c r="M9964" s="67"/>
      <c r="N9964" s="22"/>
      <c r="O9964" s="22"/>
      <c r="P9964" s="25"/>
      <c r="Q9964" s="26"/>
    </row>
    <row r="9965" spans="1:17" x14ac:dyDescent="0.25">
      <c r="A9965" s="20"/>
      <c r="B9965" s="21"/>
      <c r="C9965" s="22"/>
      <c r="D9965" s="23"/>
      <c r="E9965" s="22"/>
      <c r="F9965" s="23"/>
      <c r="G9965" s="24"/>
      <c r="H9965" s="22"/>
      <c r="I9965" s="22"/>
      <c r="J9965" s="22"/>
      <c r="K9965" s="22"/>
      <c r="L9965" s="66"/>
      <c r="M9965" s="67"/>
      <c r="N9965" s="22"/>
      <c r="O9965" s="22"/>
      <c r="P9965" s="25"/>
      <c r="Q9965" s="26"/>
    </row>
    <row r="9966" spans="1:17" x14ac:dyDescent="0.25">
      <c r="A9966" s="20"/>
      <c r="B9966" s="21"/>
      <c r="C9966" s="22"/>
      <c r="D9966" s="23"/>
      <c r="E9966" s="22"/>
      <c r="F9966" s="23"/>
      <c r="G9966" s="24"/>
      <c r="H9966" s="22"/>
      <c r="I9966" s="22"/>
      <c r="J9966" s="22"/>
      <c r="K9966" s="22"/>
      <c r="L9966" s="66"/>
      <c r="M9966" s="67"/>
      <c r="N9966" s="22"/>
      <c r="O9966" s="22"/>
      <c r="P9966" s="25"/>
      <c r="Q9966" s="26"/>
    </row>
    <row r="9967" spans="1:17" x14ac:dyDescent="0.25">
      <c r="A9967" s="20"/>
      <c r="B9967" s="21"/>
      <c r="C9967" s="22"/>
      <c r="D9967" s="23"/>
      <c r="E9967" s="22"/>
      <c r="F9967" s="23"/>
      <c r="G9967" s="24"/>
      <c r="H9967" s="22"/>
      <c r="I9967" s="22"/>
      <c r="J9967" s="22"/>
      <c r="K9967" s="22"/>
      <c r="L9967" s="66"/>
      <c r="M9967" s="67"/>
      <c r="N9967" s="22"/>
      <c r="O9967" s="22"/>
      <c r="P9967" s="25"/>
      <c r="Q9967" s="26"/>
    </row>
    <row r="9968" spans="1:17" x14ac:dyDescent="0.25">
      <c r="A9968" s="20"/>
      <c r="B9968" s="21"/>
      <c r="C9968" s="22"/>
      <c r="D9968" s="23"/>
      <c r="E9968" s="22"/>
      <c r="F9968" s="23"/>
      <c r="G9968" s="24"/>
      <c r="H9968" s="22"/>
      <c r="I9968" s="22"/>
      <c r="J9968" s="22"/>
      <c r="K9968" s="22"/>
      <c r="L9968" s="66"/>
      <c r="M9968" s="67"/>
      <c r="N9968" s="22"/>
      <c r="O9968" s="22"/>
      <c r="P9968" s="25"/>
      <c r="Q9968" s="26"/>
    </row>
    <row r="9969" spans="1:17" x14ac:dyDescent="0.25">
      <c r="A9969" s="20"/>
      <c r="B9969" s="21"/>
      <c r="C9969" s="22"/>
      <c r="D9969" s="23"/>
      <c r="E9969" s="22"/>
      <c r="F9969" s="23"/>
      <c r="G9969" s="24"/>
      <c r="H9969" s="22"/>
      <c r="I9969" s="22"/>
      <c r="J9969" s="22"/>
      <c r="K9969" s="22"/>
      <c r="L9969" s="66"/>
      <c r="M9969" s="67"/>
      <c r="N9969" s="22"/>
      <c r="O9969" s="22"/>
      <c r="P9969" s="25"/>
      <c r="Q9969" s="26"/>
    </row>
    <row r="9970" spans="1:17" x14ac:dyDescent="0.25">
      <c r="A9970" s="20"/>
      <c r="B9970" s="21"/>
      <c r="C9970" s="22"/>
      <c r="D9970" s="23"/>
      <c r="E9970" s="22"/>
      <c r="F9970" s="23"/>
      <c r="G9970" s="24"/>
      <c r="H9970" s="22"/>
      <c r="I9970" s="22"/>
      <c r="J9970" s="22"/>
      <c r="K9970" s="22"/>
      <c r="L9970" s="66"/>
      <c r="M9970" s="67"/>
      <c r="N9970" s="22"/>
      <c r="O9970" s="22"/>
      <c r="P9970" s="25"/>
      <c r="Q9970" s="26"/>
    </row>
    <row r="9971" spans="1:17" x14ac:dyDescent="0.25">
      <c r="A9971" s="20"/>
      <c r="B9971" s="21"/>
      <c r="C9971" s="22"/>
      <c r="D9971" s="23"/>
      <c r="E9971" s="22"/>
      <c r="F9971" s="23"/>
      <c r="G9971" s="24"/>
      <c r="H9971" s="22"/>
      <c r="I9971" s="22"/>
      <c r="J9971" s="22"/>
      <c r="K9971" s="22"/>
      <c r="L9971" s="66"/>
      <c r="M9971" s="67"/>
      <c r="N9971" s="22"/>
      <c r="O9971" s="22"/>
      <c r="P9971" s="25"/>
      <c r="Q9971" s="26"/>
    </row>
    <row r="9972" spans="1:17" x14ac:dyDescent="0.25">
      <c r="A9972" s="20"/>
      <c r="B9972" s="21"/>
      <c r="C9972" s="22"/>
      <c r="D9972" s="23"/>
      <c r="E9972" s="22"/>
      <c r="F9972" s="23"/>
      <c r="G9972" s="24"/>
      <c r="H9972" s="22"/>
      <c r="I9972" s="22"/>
      <c r="J9972" s="22"/>
      <c r="K9972" s="22"/>
      <c r="L9972" s="66"/>
      <c r="M9972" s="67"/>
      <c r="N9972" s="22"/>
      <c r="O9972" s="22"/>
      <c r="P9972" s="25"/>
      <c r="Q9972" s="26"/>
    </row>
    <row r="9973" spans="1:17" x14ac:dyDescent="0.25">
      <c r="A9973" s="20"/>
      <c r="B9973" s="21"/>
      <c r="C9973" s="22"/>
      <c r="D9973" s="23"/>
      <c r="E9973" s="22"/>
      <c r="F9973" s="23"/>
      <c r="G9973" s="24"/>
      <c r="H9973" s="22"/>
      <c r="I9973" s="22"/>
      <c r="J9973" s="22"/>
      <c r="K9973" s="22"/>
      <c r="L9973" s="66"/>
      <c r="M9973" s="67"/>
      <c r="N9973" s="22"/>
      <c r="O9973" s="22"/>
      <c r="P9973" s="25"/>
      <c r="Q9973" s="26"/>
    </row>
    <row r="9974" spans="1:17" x14ac:dyDescent="0.25">
      <c r="A9974" s="20"/>
      <c r="B9974" s="21"/>
      <c r="C9974" s="22"/>
      <c r="D9974" s="23"/>
      <c r="E9974" s="22"/>
      <c r="F9974" s="23"/>
      <c r="G9974" s="24"/>
      <c r="H9974" s="22"/>
      <c r="I9974" s="22"/>
      <c r="J9974" s="22"/>
      <c r="K9974" s="22"/>
      <c r="L9974" s="66"/>
      <c r="M9974" s="67"/>
      <c r="N9974" s="22"/>
      <c r="O9974" s="22"/>
      <c r="P9974" s="25"/>
      <c r="Q9974" s="26"/>
    </row>
    <row r="9975" spans="1:17" x14ac:dyDescent="0.25">
      <c r="A9975" s="20"/>
      <c r="B9975" s="21"/>
      <c r="C9975" s="22"/>
      <c r="D9975" s="23"/>
      <c r="E9975" s="22"/>
      <c r="F9975" s="23"/>
      <c r="G9975" s="24"/>
      <c r="H9975" s="22"/>
      <c r="I9975" s="22"/>
      <c r="J9975" s="22"/>
      <c r="K9975" s="22"/>
      <c r="L9975" s="66"/>
      <c r="M9975" s="67"/>
      <c r="N9975" s="22"/>
      <c r="O9975" s="22"/>
      <c r="P9975" s="25"/>
      <c r="Q9975" s="26"/>
    </row>
    <row r="9976" spans="1:17" x14ac:dyDescent="0.25">
      <c r="A9976" s="20"/>
      <c r="B9976" s="21"/>
      <c r="C9976" s="22"/>
      <c r="D9976" s="23"/>
      <c r="E9976" s="22"/>
      <c r="F9976" s="23"/>
      <c r="G9976" s="24"/>
      <c r="H9976" s="22"/>
      <c r="I9976" s="22"/>
      <c r="J9976" s="22"/>
      <c r="K9976" s="22"/>
      <c r="L9976" s="66"/>
      <c r="M9976" s="67"/>
      <c r="N9976" s="22"/>
      <c r="O9976" s="22"/>
      <c r="P9976" s="25"/>
      <c r="Q9976" s="26"/>
    </row>
    <row r="9977" spans="1:17" x14ac:dyDescent="0.25">
      <c r="A9977" s="20"/>
      <c r="B9977" s="21"/>
      <c r="C9977" s="22"/>
      <c r="D9977" s="23"/>
      <c r="E9977" s="22"/>
      <c r="F9977" s="23"/>
      <c r="G9977" s="24"/>
      <c r="H9977" s="22"/>
      <c r="I9977" s="22"/>
      <c r="J9977" s="22"/>
      <c r="K9977" s="22"/>
      <c r="L9977" s="66"/>
      <c r="M9977" s="67"/>
      <c r="N9977" s="22"/>
      <c r="O9977" s="22"/>
      <c r="P9977" s="25"/>
      <c r="Q9977" s="26"/>
    </row>
    <row r="9978" spans="1:17" x14ac:dyDescent="0.25">
      <c r="A9978" s="20"/>
      <c r="B9978" s="21"/>
      <c r="C9978" s="22"/>
      <c r="D9978" s="23"/>
      <c r="E9978" s="22"/>
      <c r="F9978" s="23"/>
      <c r="G9978" s="24"/>
      <c r="H9978" s="22"/>
      <c r="I9978" s="22"/>
      <c r="J9978" s="22"/>
      <c r="K9978" s="22"/>
      <c r="L9978" s="66"/>
      <c r="M9978" s="67"/>
      <c r="N9978" s="22"/>
      <c r="O9978" s="22"/>
      <c r="P9978" s="25"/>
      <c r="Q9978" s="26"/>
    </row>
    <row r="9979" spans="1:17" x14ac:dyDescent="0.25">
      <c r="A9979" s="20"/>
      <c r="B9979" s="21"/>
      <c r="C9979" s="22"/>
      <c r="D9979" s="23"/>
      <c r="E9979" s="22"/>
      <c r="F9979" s="23"/>
      <c r="G9979" s="24"/>
      <c r="H9979" s="22"/>
      <c r="I9979" s="22"/>
      <c r="J9979" s="22"/>
      <c r="K9979" s="22"/>
      <c r="L9979" s="66"/>
      <c r="M9979" s="67"/>
      <c r="N9979" s="22"/>
      <c r="O9979" s="22"/>
      <c r="P9979" s="25"/>
      <c r="Q9979" s="26"/>
    </row>
    <row r="9980" spans="1:17" x14ac:dyDescent="0.25">
      <c r="A9980" s="20"/>
      <c r="B9980" s="21"/>
      <c r="C9980" s="22"/>
      <c r="D9980" s="23"/>
      <c r="E9980" s="22"/>
      <c r="F9980" s="23"/>
      <c r="G9980" s="24"/>
      <c r="H9980" s="22"/>
      <c r="I9980" s="22"/>
      <c r="J9980" s="22"/>
      <c r="K9980" s="22"/>
      <c r="L9980" s="66"/>
      <c r="M9980" s="67"/>
      <c r="N9980" s="22"/>
      <c r="O9980" s="22"/>
      <c r="P9980" s="25"/>
      <c r="Q9980" s="26"/>
    </row>
    <row r="9981" spans="1:17" x14ac:dyDescent="0.25">
      <c r="A9981" s="20"/>
      <c r="B9981" s="21"/>
      <c r="C9981" s="22"/>
      <c r="D9981" s="23"/>
      <c r="E9981" s="22"/>
      <c r="F9981" s="23"/>
      <c r="G9981" s="24"/>
      <c r="H9981" s="22"/>
      <c r="I9981" s="22"/>
      <c r="J9981" s="22"/>
      <c r="K9981" s="22"/>
      <c r="L9981" s="66"/>
      <c r="M9981" s="67"/>
      <c r="N9981" s="22"/>
      <c r="O9981" s="22"/>
      <c r="P9981" s="25"/>
      <c r="Q9981" s="26"/>
    </row>
    <row r="9982" spans="1:17" x14ac:dyDescent="0.25">
      <c r="A9982" s="20"/>
      <c r="B9982" s="21"/>
      <c r="C9982" s="22"/>
      <c r="D9982" s="23"/>
      <c r="E9982" s="22"/>
      <c r="F9982" s="23"/>
      <c r="G9982" s="24"/>
      <c r="H9982" s="22"/>
      <c r="I9982" s="22"/>
      <c r="J9982" s="22"/>
      <c r="K9982" s="22"/>
      <c r="L9982" s="66"/>
      <c r="M9982" s="67"/>
      <c r="N9982" s="22"/>
      <c r="O9982" s="22"/>
      <c r="P9982" s="25"/>
      <c r="Q9982" s="26"/>
    </row>
    <row r="9983" spans="1:17" x14ac:dyDescent="0.25">
      <c r="A9983" s="20"/>
      <c r="B9983" s="21"/>
      <c r="C9983" s="22"/>
      <c r="D9983" s="23"/>
      <c r="E9983" s="22"/>
      <c r="F9983" s="23"/>
      <c r="G9983" s="24"/>
      <c r="H9983" s="22"/>
      <c r="I9983" s="22"/>
      <c r="J9983" s="22"/>
      <c r="K9983" s="22"/>
      <c r="L9983" s="66"/>
      <c r="M9983" s="67"/>
      <c r="N9983" s="22"/>
      <c r="O9983" s="22"/>
      <c r="P9983" s="25"/>
      <c r="Q9983" s="26"/>
    </row>
    <row r="9984" spans="1:17" x14ac:dyDescent="0.25">
      <c r="A9984" s="20"/>
      <c r="B9984" s="21"/>
      <c r="C9984" s="22"/>
      <c r="D9984" s="23"/>
      <c r="E9984" s="22"/>
      <c r="F9984" s="23"/>
      <c r="G9984" s="24"/>
      <c r="H9984" s="22"/>
      <c r="I9984" s="22"/>
      <c r="J9984" s="22"/>
      <c r="K9984" s="22"/>
      <c r="L9984" s="66"/>
      <c r="M9984" s="67"/>
      <c r="N9984" s="22"/>
      <c r="O9984" s="22"/>
      <c r="P9984" s="25"/>
      <c r="Q9984" s="26"/>
    </row>
    <row r="9985" spans="1:17" x14ac:dyDescent="0.25">
      <c r="A9985" s="20"/>
      <c r="B9985" s="21"/>
      <c r="C9985" s="22"/>
      <c r="D9985" s="23"/>
      <c r="E9985" s="22"/>
      <c r="F9985" s="23"/>
      <c r="G9985" s="24"/>
      <c r="H9985" s="22"/>
      <c r="I9985" s="22"/>
      <c r="J9985" s="22"/>
      <c r="K9985" s="22"/>
      <c r="L9985" s="66"/>
      <c r="M9985" s="67"/>
      <c r="N9985" s="22"/>
      <c r="O9985" s="22"/>
      <c r="P9985" s="25"/>
      <c r="Q9985" s="26"/>
    </row>
    <row r="9986" spans="1:17" x14ac:dyDescent="0.25">
      <c r="A9986" s="20"/>
      <c r="B9986" s="21"/>
      <c r="C9986" s="22"/>
      <c r="D9986" s="23"/>
      <c r="E9986" s="22"/>
      <c r="F9986" s="23"/>
      <c r="G9986" s="24"/>
      <c r="H9986" s="22"/>
      <c r="I9986" s="22"/>
      <c r="J9986" s="22"/>
      <c r="K9986" s="22"/>
      <c r="L9986" s="66"/>
      <c r="M9986" s="67"/>
      <c r="N9986" s="22"/>
      <c r="O9986" s="22"/>
      <c r="P9986" s="25"/>
      <c r="Q9986" s="26"/>
    </row>
    <row r="9987" spans="1:17" x14ac:dyDescent="0.25">
      <c r="A9987" s="20"/>
      <c r="B9987" s="21"/>
      <c r="C9987" s="22"/>
      <c r="D9987" s="23"/>
      <c r="E9987" s="22"/>
      <c r="F9987" s="23"/>
      <c r="G9987" s="24"/>
      <c r="H9987" s="22"/>
      <c r="I9987" s="22"/>
      <c r="J9987" s="22"/>
      <c r="K9987" s="22"/>
      <c r="L9987" s="66"/>
      <c r="M9987" s="67"/>
      <c r="N9987" s="22"/>
      <c r="O9987" s="22"/>
      <c r="P9987" s="25"/>
      <c r="Q9987" s="26"/>
    </row>
    <row r="9988" spans="1:17" x14ac:dyDescent="0.25">
      <c r="A9988" s="20"/>
      <c r="B9988" s="21"/>
      <c r="C9988" s="22"/>
      <c r="D9988" s="23"/>
      <c r="E9988" s="22"/>
      <c r="F9988" s="23"/>
      <c r="G9988" s="24"/>
      <c r="H9988" s="22"/>
      <c r="I9988" s="22"/>
      <c r="J9988" s="22"/>
      <c r="K9988" s="22"/>
      <c r="L9988" s="66"/>
      <c r="M9988" s="67"/>
      <c r="N9988" s="22"/>
      <c r="O9988" s="22"/>
      <c r="P9988" s="25"/>
      <c r="Q9988" s="26"/>
    </row>
    <row r="9989" spans="1:17" x14ac:dyDescent="0.25">
      <c r="A9989" s="20"/>
      <c r="B9989" s="21"/>
      <c r="C9989" s="22"/>
      <c r="D9989" s="23"/>
      <c r="E9989" s="22"/>
      <c r="F9989" s="23"/>
      <c r="G9989" s="24"/>
      <c r="H9989" s="22"/>
      <c r="I9989" s="22"/>
      <c r="J9989" s="22"/>
      <c r="K9989" s="22"/>
      <c r="L9989" s="66"/>
      <c r="M9989" s="67"/>
      <c r="N9989" s="22"/>
      <c r="O9989" s="22"/>
      <c r="P9989" s="25"/>
      <c r="Q9989" s="26"/>
    </row>
    <row r="9990" spans="1:17" x14ac:dyDescent="0.25">
      <c r="A9990" s="20"/>
      <c r="B9990" s="21"/>
      <c r="C9990" s="22"/>
      <c r="D9990" s="23"/>
      <c r="E9990" s="22"/>
      <c r="F9990" s="23"/>
      <c r="G9990" s="24"/>
      <c r="H9990" s="22"/>
      <c r="I9990" s="22"/>
      <c r="J9990" s="22"/>
      <c r="K9990" s="22"/>
      <c r="L9990" s="66"/>
      <c r="M9990" s="67"/>
      <c r="N9990" s="22"/>
      <c r="O9990" s="22"/>
      <c r="P9990" s="25"/>
      <c r="Q9990" s="26"/>
    </row>
    <row r="9991" spans="1:17" x14ac:dyDescent="0.25">
      <c r="A9991" s="20"/>
      <c r="B9991" s="21"/>
      <c r="C9991" s="22"/>
      <c r="D9991" s="23"/>
      <c r="E9991" s="22"/>
      <c r="F9991" s="23"/>
      <c r="G9991" s="24"/>
      <c r="H9991" s="22"/>
      <c r="I9991" s="22"/>
      <c r="J9991" s="22"/>
      <c r="K9991" s="22"/>
      <c r="L9991" s="66"/>
      <c r="M9991" s="67"/>
      <c r="N9991" s="22"/>
      <c r="O9991" s="22"/>
      <c r="P9991" s="25"/>
      <c r="Q9991" s="26"/>
    </row>
    <row r="9992" spans="1:17" x14ac:dyDescent="0.25">
      <c r="A9992" s="20"/>
      <c r="B9992" s="21"/>
      <c r="C9992" s="22"/>
      <c r="D9992" s="23"/>
      <c r="E9992" s="22"/>
      <c r="F9992" s="23"/>
      <c r="G9992" s="24"/>
      <c r="H9992" s="22"/>
      <c r="I9992" s="22"/>
      <c r="J9992" s="22"/>
      <c r="K9992" s="22"/>
      <c r="L9992" s="66"/>
      <c r="M9992" s="67"/>
      <c r="N9992" s="22"/>
      <c r="O9992" s="22"/>
      <c r="P9992" s="25"/>
      <c r="Q9992" s="26"/>
    </row>
    <row r="9993" spans="1:17" x14ac:dyDescent="0.25">
      <c r="A9993" s="20"/>
      <c r="B9993" s="21"/>
      <c r="C9993" s="22"/>
      <c r="D9993" s="23"/>
      <c r="E9993" s="22"/>
      <c r="F9993" s="23"/>
      <c r="G9993" s="24"/>
      <c r="H9993" s="22"/>
      <c r="I9993" s="22"/>
      <c r="J9993" s="22"/>
      <c r="K9993" s="22"/>
      <c r="L9993" s="66"/>
      <c r="M9993" s="67"/>
      <c r="N9993" s="22"/>
      <c r="O9993" s="22"/>
      <c r="P9993" s="25"/>
      <c r="Q9993" s="26"/>
    </row>
    <row r="9994" spans="1:17" x14ac:dyDescent="0.25">
      <c r="A9994" s="20"/>
      <c r="B9994" s="21"/>
      <c r="C9994" s="22"/>
      <c r="D9994" s="23"/>
      <c r="E9994" s="22"/>
      <c r="F9994" s="23"/>
      <c r="G9994" s="24"/>
      <c r="H9994" s="22"/>
      <c r="I9994" s="22"/>
      <c r="J9994" s="22"/>
      <c r="K9994" s="22"/>
      <c r="L9994" s="66"/>
      <c r="M9994" s="67"/>
      <c r="N9994" s="22"/>
      <c r="O9994" s="22"/>
      <c r="P9994" s="25"/>
      <c r="Q9994" s="26"/>
    </row>
    <row r="9995" spans="1:17" x14ac:dyDescent="0.25">
      <c r="A9995" s="20"/>
      <c r="B9995" s="21"/>
      <c r="C9995" s="22"/>
      <c r="D9995" s="23"/>
      <c r="E9995" s="22"/>
      <c r="F9995" s="23"/>
      <c r="G9995" s="24"/>
      <c r="H9995" s="22"/>
      <c r="I9995" s="22"/>
      <c r="J9995" s="22"/>
      <c r="K9995" s="22"/>
      <c r="L9995" s="66"/>
      <c r="M9995" s="67"/>
      <c r="N9995" s="22"/>
      <c r="O9995" s="22"/>
      <c r="P9995" s="25"/>
      <c r="Q9995" s="26"/>
    </row>
    <row r="9996" spans="1:17" x14ac:dyDescent="0.25">
      <c r="A9996" s="20"/>
      <c r="B9996" s="21"/>
      <c r="C9996" s="22"/>
      <c r="D9996" s="23"/>
      <c r="E9996" s="22"/>
      <c r="F9996" s="23"/>
      <c r="G9996" s="24"/>
      <c r="H9996" s="22"/>
      <c r="I9996" s="22"/>
      <c r="J9996" s="22"/>
      <c r="K9996" s="22"/>
      <c r="L9996" s="66"/>
      <c r="M9996" s="67"/>
      <c r="N9996" s="22"/>
      <c r="O9996" s="22"/>
      <c r="P9996" s="25"/>
      <c r="Q9996" s="26"/>
    </row>
    <row r="9997" spans="1:17" x14ac:dyDescent="0.25">
      <c r="A9997" s="20"/>
      <c r="B9997" s="21"/>
      <c r="C9997" s="22"/>
      <c r="D9997" s="23"/>
      <c r="E9997" s="22"/>
      <c r="F9997" s="23"/>
      <c r="G9997" s="24"/>
      <c r="H9997" s="22"/>
      <c r="I9997" s="22"/>
      <c r="J9997" s="22"/>
      <c r="K9997" s="22"/>
      <c r="L9997" s="66"/>
      <c r="M9997" s="67"/>
      <c r="N9997" s="22"/>
      <c r="O9997" s="22"/>
      <c r="P9997" s="25"/>
      <c r="Q9997" s="26"/>
    </row>
    <row r="9998" spans="1:17" x14ac:dyDescent="0.25">
      <c r="A9998" s="20"/>
      <c r="B9998" s="21"/>
      <c r="C9998" s="22"/>
      <c r="D9998" s="23"/>
      <c r="E9998" s="22"/>
      <c r="F9998" s="23"/>
      <c r="G9998" s="24"/>
      <c r="H9998" s="22"/>
      <c r="I9998" s="22"/>
      <c r="J9998" s="22"/>
      <c r="K9998" s="22"/>
      <c r="L9998" s="66"/>
      <c r="M9998" s="67"/>
      <c r="N9998" s="22"/>
      <c r="O9998" s="22"/>
      <c r="P9998" s="25"/>
      <c r="Q9998" s="26"/>
    </row>
    <row r="9999" spans="1:17" x14ac:dyDescent="0.25">
      <c r="A9999" s="20"/>
      <c r="B9999" s="21"/>
      <c r="C9999" s="22"/>
      <c r="D9999" s="23"/>
      <c r="E9999" s="22"/>
      <c r="F9999" s="23"/>
      <c r="G9999" s="24"/>
      <c r="H9999" s="22"/>
      <c r="I9999" s="22"/>
      <c r="J9999" s="22"/>
      <c r="K9999" s="22"/>
      <c r="L9999" s="66"/>
      <c r="M9999" s="67"/>
      <c r="N9999" s="22"/>
      <c r="O9999" s="22"/>
      <c r="P9999" s="25"/>
      <c r="Q9999" s="26"/>
    </row>
    <row r="10000" spans="1:17" x14ac:dyDescent="0.25">
      <c r="A10000" s="20"/>
      <c r="B10000" s="21"/>
      <c r="C10000" s="22"/>
      <c r="D10000" s="23"/>
      <c r="E10000" s="22"/>
      <c r="F10000" s="23"/>
      <c r="G10000" s="24"/>
      <c r="H10000" s="22"/>
      <c r="I10000" s="22"/>
      <c r="J10000" s="22"/>
      <c r="K10000" s="22"/>
      <c r="L10000" s="66"/>
      <c r="M10000" s="67"/>
      <c r="N10000" s="22"/>
      <c r="O10000" s="22"/>
      <c r="P10000" s="25"/>
      <c r="Q10000" s="26"/>
    </row>
    <row r="10001" spans="1:17" x14ac:dyDescent="0.25">
      <c r="A10001" s="20"/>
      <c r="B10001" s="21"/>
      <c r="C10001" s="22"/>
      <c r="D10001" s="23"/>
      <c r="E10001" s="22"/>
      <c r="F10001" s="23"/>
      <c r="G10001" s="24"/>
      <c r="H10001" s="22"/>
      <c r="I10001" s="22"/>
      <c r="J10001" s="22"/>
      <c r="K10001" s="22"/>
      <c r="L10001" s="66"/>
      <c r="M10001" s="67"/>
      <c r="N10001" s="22"/>
      <c r="O10001" s="22"/>
      <c r="P10001" s="25"/>
      <c r="Q10001" s="26"/>
    </row>
    <row r="10002" spans="1:17" x14ac:dyDescent="0.25">
      <c r="A10002" s="20"/>
      <c r="B10002" s="21"/>
      <c r="C10002" s="22"/>
      <c r="D10002" s="23"/>
      <c r="E10002" s="22"/>
      <c r="F10002" s="23"/>
      <c r="G10002" s="24"/>
      <c r="H10002" s="22"/>
      <c r="I10002" s="22"/>
      <c r="J10002" s="22"/>
      <c r="K10002" s="22"/>
      <c r="L10002" s="66"/>
      <c r="M10002" s="67"/>
      <c r="N10002" s="22"/>
      <c r="O10002" s="22"/>
      <c r="P10002" s="25"/>
      <c r="Q10002" s="26"/>
    </row>
    <row r="10003" spans="1:17" x14ac:dyDescent="0.25">
      <c r="A10003" s="20"/>
      <c r="B10003" s="21"/>
      <c r="C10003" s="22"/>
      <c r="D10003" s="23"/>
      <c r="E10003" s="22"/>
      <c r="F10003" s="23"/>
      <c r="G10003" s="24"/>
      <c r="H10003" s="22"/>
      <c r="I10003" s="22"/>
      <c r="J10003" s="22"/>
      <c r="K10003" s="22"/>
      <c r="L10003" s="66"/>
      <c r="M10003" s="67"/>
      <c r="N10003" s="22"/>
      <c r="O10003" s="22"/>
      <c r="P10003" s="25"/>
      <c r="Q10003" s="26"/>
    </row>
    <row r="10004" spans="1:17" x14ac:dyDescent="0.25">
      <c r="A10004" s="20"/>
      <c r="B10004" s="21"/>
      <c r="C10004" s="22"/>
      <c r="D10004" s="23"/>
      <c r="E10004" s="22"/>
      <c r="F10004" s="23"/>
      <c r="G10004" s="24"/>
      <c r="H10004" s="22"/>
      <c r="I10004" s="22"/>
      <c r="J10004" s="22"/>
      <c r="K10004" s="22"/>
      <c r="L10004" s="66"/>
      <c r="M10004" s="67"/>
      <c r="N10004" s="22"/>
      <c r="O10004" s="22"/>
      <c r="P10004" s="25"/>
      <c r="Q10004" s="26"/>
    </row>
    <row r="10005" spans="1:17" x14ac:dyDescent="0.25">
      <c r="A10005" s="20"/>
      <c r="B10005" s="21"/>
      <c r="C10005" s="22"/>
      <c r="D10005" s="23"/>
      <c r="E10005" s="22"/>
      <c r="F10005" s="23"/>
      <c r="G10005" s="24"/>
      <c r="H10005" s="22"/>
      <c r="I10005" s="22"/>
      <c r="J10005" s="22"/>
      <c r="K10005" s="22"/>
      <c r="L10005" s="66"/>
      <c r="M10005" s="67"/>
      <c r="N10005" s="22"/>
      <c r="O10005" s="22"/>
      <c r="P10005" s="25"/>
      <c r="Q10005" s="26"/>
    </row>
    <row r="10006" spans="1:17" x14ac:dyDescent="0.25">
      <c r="A10006" s="20"/>
      <c r="B10006" s="21"/>
      <c r="C10006" s="22"/>
      <c r="D10006" s="23"/>
      <c r="E10006" s="22"/>
      <c r="F10006" s="23"/>
      <c r="G10006" s="24"/>
      <c r="H10006" s="22"/>
      <c r="I10006" s="22"/>
      <c r="J10006" s="22"/>
      <c r="K10006" s="22"/>
      <c r="L10006" s="66"/>
      <c r="M10006" s="67"/>
      <c r="N10006" s="22"/>
      <c r="O10006" s="22"/>
      <c r="P10006" s="25"/>
      <c r="Q10006" s="26"/>
    </row>
    <row r="10007" spans="1:17" x14ac:dyDescent="0.25">
      <c r="A10007" s="20"/>
      <c r="B10007" s="21"/>
      <c r="C10007" s="22"/>
      <c r="D10007" s="23"/>
      <c r="E10007" s="22"/>
      <c r="F10007" s="23"/>
      <c r="G10007" s="24"/>
      <c r="H10007" s="22"/>
      <c r="I10007" s="22"/>
      <c r="J10007" s="22"/>
      <c r="K10007" s="22"/>
      <c r="L10007" s="66"/>
      <c r="M10007" s="67"/>
      <c r="N10007" s="22"/>
      <c r="O10007" s="22"/>
      <c r="P10007" s="25"/>
      <c r="Q10007" s="26"/>
    </row>
    <row r="10008" spans="1:17" x14ac:dyDescent="0.25">
      <c r="A10008" s="20"/>
      <c r="B10008" s="21"/>
      <c r="C10008" s="22"/>
      <c r="D10008" s="23"/>
      <c r="E10008" s="22"/>
      <c r="F10008" s="23"/>
      <c r="G10008" s="24"/>
      <c r="H10008" s="22"/>
      <c r="I10008" s="22"/>
      <c r="J10008" s="22"/>
      <c r="K10008" s="22"/>
      <c r="L10008" s="66"/>
      <c r="M10008" s="67"/>
      <c r="N10008" s="22"/>
      <c r="O10008" s="22"/>
      <c r="P10008" s="25"/>
      <c r="Q10008" s="26"/>
    </row>
    <row r="10009" spans="1:17" x14ac:dyDescent="0.25">
      <c r="A10009" s="20"/>
      <c r="B10009" s="21"/>
      <c r="C10009" s="22"/>
      <c r="D10009" s="23"/>
      <c r="E10009" s="22"/>
      <c r="F10009" s="23"/>
      <c r="G10009" s="24"/>
      <c r="H10009" s="22"/>
      <c r="I10009" s="22"/>
      <c r="J10009" s="22"/>
      <c r="K10009" s="22"/>
      <c r="L10009" s="66"/>
      <c r="M10009" s="67"/>
      <c r="N10009" s="22"/>
      <c r="O10009" s="22"/>
      <c r="P10009" s="25"/>
      <c r="Q10009" s="26"/>
    </row>
    <row r="10010" spans="1:17" x14ac:dyDescent="0.25">
      <c r="A10010" s="20"/>
      <c r="B10010" s="21"/>
      <c r="C10010" s="22"/>
      <c r="D10010" s="23"/>
      <c r="E10010" s="22"/>
      <c r="F10010" s="23"/>
      <c r="G10010" s="24"/>
      <c r="H10010" s="22"/>
      <c r="I10010" s="22"/>
      <c r="J10010" s="22"/>
      <c r="K10010" s="22"/>
      <c r="L10010" s="66"/>
      <c r="M10010" s="67"/>
      <c r="N10010" s="22"/>
      <c r="O10010" s="22"/>
      <c r="P10010" s="25"/>
      <c r="Q10010" s="26"/>
    </row>
    <row r="10011" spans="1:17" x14ac:dyDescent="0.25">
      <c r="A10011" s="20"/>
      <c r="B10011" s="21"/>
      <c r="C10011" s="22"/>
      <c r="D10011" s="23"/>
      <c r="E10011" s="22"/>
      <c r="F10011" s="23"/>
      <c r="G10011" s="24"/>
      <c r="H10011" s="22"/>
      <c r="I10011" s="22"/>
      <c r="J10011" s="22"/>
      <c r="K10011" s="22"/>
      <c r="L10011" s="66"/>
      <c r="M10011" s="67"/>
      <c r="N10011" s="22"/>
      <c r="O10011" s="22"/>
      <c r="P10011" s="25"/>
      <c r="Q10011" s="26"/>
    </row>
    <row r="10012" spans="1:17" x14ac:dyDescent="0.25">
      <c r="A10012" s="20"/>
      <c r="B10012" s="21"/>
      <c r="C10012" s="22"/>
      <c r="D10012" s="23"/>
      <c r="E10012" s="22"/>
      <c r="F10012" s="23"/>
      <c r="G10012" s="24"/>
      <c r="H10012" s="22"/>
      <c r="I10012" s="22"/>
      <c r="J10012" s="22"/>
      <c r="K10012" s="22"/>
      <c r="L10012" s="66"/>
      <c r="M10012" s="67"/>
      <c r="N10012" s="22"/>
      <c r="O10012" s="22"/>
      <c r="P10012" s="25"/>
      <c r="Q10012" s="26"/>
    </row>
    <row r="10013" spans="1:17" x14ac:dyDescent="0.25">
      <c r="A10013" s="20"/>
      <c r="B10013" s="21"/>
      <c r="C10013" s="22"/>
      <c r="D10013" s="23"/>
      <c r="E10013" s="22"/>
      <c r="F10013" s="23"/>
      <c r="G10013" s="24"/>
      <c r="H10013" s="22"/>
      <c r="I10013" s="22"/>
      <c r="J10013" s="22"/>
      <c r="K10013" s="22"/>
      <c r="L10013" s="66"/>
      <c r="M10013" s="67"/>
      <c r="N10013" s="22"/>
      <c r="O10013" s="22"/>
      <c r="P10013" s="25"/>
      <c r="Q10013" s="26"/>
    </row>
    <row r="10014" spans="1:17" x14ac:dyDescent="0.25">
      <c r="A10014" s="20"/>
      <c r="B10014" s="21"/>
      <c r="C10014" s="22"/>
      <c r="D10014" s="23"/>
      <c r="E10014" s="22"/>
      <c r="F10014" s="23"/>
      <c r="G10014" s="24"/>
      <c r="H10014" s="22"/>
      <c r="I10014" s="22"/>
      <c r="J10014" s="22"/>
      <c r="K10014" s="22"/>
      <c r="L10014" s="66"/>
      <c r="M10014" s="67"/>
      <c r="N10014" s="22"/>
      <c r="O10014" s="22"/>
      <c r="P10014" s="25"/>
      <c r="Q10014" s="26"/>
    </row>
    <row r="10015" spans="1:17" x14ac:dyDescent="0.25">
      <c r="A10015" s="20"/>
      <c r="B10015" s="21"/>
      <c r="C10015" s="22"/>
      <c r="D10015" s="23"/>
      <c r="E10015" s="22"/>
      <c r="F10015" s="23"/>
      <c r="G10015" s="24"/>
      <c r="H10015" s="22"/>
      <c r="I10015" s="22"/>
      <c r="J10015" s="22"/>
      <c r="K10015" s="22"/>
      <c r="L10015" s="66"/>
      <c r="M10015" s="67"/>
      <c r="N10015" s="22"/>
      <c r="O10015" s="22"/>
      <c r="P10015" s="25"/>
      <c r="Q10015" s="26"/>
    </row>
    <row r="10016" spans="1:17" x14ac:dyDescent="0.25">
      <c r="A10016" s="20"/>
      <c r="B10016" s="21"/>
      <c r="C10016" s="22"/>
      <c r="D10016" s="23"/>
      <c r="E10016" s="22"/>
      <c r="F10016" s="23"/>
      <c r="G10016" s="24"/>
      <c r="H10016" s="22"/>
      <c r="I10016" s="22"/>
      <c r="J10016" s="22"/>
      <c r="K10016" s="22"/>
      <c r="L10016" s="66"/>
      <c r="M10016" s="67"/>
      <c r="N10016" s="22"/>
      <c r="O10016" s="22"/>
      <c r="P10016" s="25"/>
      <c r="Q10016" s="26"/>
    </row>
    <row r="10017" spans="1:17" x14ac:dyDescent="0.25">
      <c r="A10017" s="20"/>
      <c r="B10017" s="21"/>
      <c r="C10017" s="22"/>
      <c r="D10017" s="23"/>
      <c r="E10017" s="22"/>
      <c r="F10017" s="23"/>
      <c r="G10017" s="24"/>
      <c r="H10017" s="22"/>
      <c r="I10017" s="22"/>
      <c r="J10017" s="22"/>
      <c r="K10017" s="22"/>
      <c r="L10017" s="66"/>
      <c r="M10017" s="67"/>
      <c r="N10017" s="22"/>
      <c r="O10017" s="22"/>
      <c r="P10017" s="25"/>
      <c r="Q10017" s="26"/>
    </row>
    <row r="10018" spans="1:17" x14ac:dyDescent="0.25">
      <c r="A10018" s="20"/>
      <c r="B10018" s="21"/>
      <c r="C10018" s="22"/>
      <c r="D10018" s="23"/>
      <c r="E10018" s="22"/>
      <c r="F10018" s="23"/>
      <c r="G10018" s="24"/>
      <c r="H10018" s="22"/>
      <c r="I10018" s="22"/>
      <c r="J10018" s="22"/>
      <c r="K10018" s="22"/>
      <c r="L10018" s="66"/>
      <c r="M10018" s="67"/>
      <c r="N10018" s="22"/>
      <c r="O10018" s="22"/>
      <c r="P10018" s="25"/>
      <c r="Q10018" s="26"/>
    </row>
    <row r="10019" spans="1:17" x14ac:dyDescent="0.25">
      <c r="A10019" s="20"/>
      <c r="B10019" s="21"/>
      <c r="C10019" s="22"/>
      <c r="D10019" s="23"/>
      <c r="E10019" s="22"/>
      <c r="F10019" s="23"/>
      <c r="G10019" s="24"/>
      <c r="H10019" s="22"/>
      <c r="I10019" s="22"/>
      <c r="J10019" s="22"/>
      <c r="K10019" s="22"/>
      <c r="L10019" s="66"/>
      <c r="M10019" s="67"/>
      <c r="N10019" s="22"/>
      <c r="O10019" s="22"/>
      <c r="P10019" s="25"/>
      <c r="Q10019" s="26"/>
    </row>
    <row r="10020" spans="1:17" x14ac:dyDescent="0.25">
      <c r="A10020" s="20"/>
      <c r="B10020" s="21"/>
      <c r="C10020" s="22"/>
      <c r="D10020" s="23"/>
      <c r="E10020" s="22"/>
      <c r="F10020" s="23"/>
      <c r="G10020" s="24"/>
      <c r="H10020" s="22"/>
      <c r="I10020" s="22"/>
      <c r="J10020" s="22"/>
      <c r="K10020" s="22"/>
      <c r="L10020" s="66"/>
      <c r="M10020" s="67"/>
      <c r="N10020" s="22"/>
      <c r="O10020" s="22"/>
      <c r="P10020" s="25"/>
      <c r="Q10020" s="26"/>
    </row>
    <row r="10021" spans="1:17" x14ac:dyDescent="0.25">
      <c r="A10021" s="20"/>
      <c r="B10021" s="21"/>
      <c r="C10021" s="22"/>
      <c r="D10021" s="23"/>
      <c r="E10021" s="22"/>
      <c r="F10021" s="23"/>
      <c r="G10021" s="24"/>
      <c r="H10021" s="22"/>
      <c r="I10021" s="22"/>
      <c r="J10021" s="22"/>
      <c r="K10021" s="22"/>
      <c r="L10021" s="66"/>
      <c r="M10021" s="67"/>
      <c r="N10021" s="22"/>
      <c r="O10021" s="22"/>
      <c r="P10021" s="25"/>
      <c r="Q10021" s="26"/>
    </row>
    <row r="10022" spans="1:17" x14ac:dyDescent="0.25">
      <c r="A10022" s="20"/>
      <c r="B10022" s="21"/>
      <c r="C10022" s="22"/>
      <c r="D10022" s="23"/>
      <c r="E10022" s="22"/>
      <c r="F10022" s="23"/>
      <c r="G10022" s="24"/>
      <c r="H10022" s="22"/>
      <c r="I10022" s="22"/>
      <c r="J10022" s="22"/>
      <c r="K10022" s="22"/>
      <c r="L10022" s="66"/>
      <c r="M10022" s="67"/>
      <c r="N10022" s="22"/>
      <c r="O10022" s="22"/>
      <c r="P10022" s="25"/>
      <c r="Q10022" s="26"/>
    </row>
    <row r="10023" spans="1:17" x14ac:dyDescent="0.25">
      <c r="A10023" s="20"/>
      <c r="B10023" s="21"/>
      <c r="C10023" s="22"/>
      <c r="D10023" s="23"/>
      <c r="E10023" s="22"/>
      <c r="F10023" s="23"/>
      <c r="G10023" s="24"/>
      <c r="H10023" s="22"/>
      <c r="I10023" s="22"/>
      <c r="J10023" s="22"/>
      <c r="K10023" s="22"/>
      <c r="L10023" s="66"/>
      <c r="M10023" s="67"/>
      <c r="N10023" s="22"/>
      <c r="O10023" s="22"/>
      <c r="P10023" s="25"/>
      <c r="Q10023" s="26"/>
    </row>
    <row r="10024" spans="1:17" x14ac:dyDescent="0.25">
      <c r="A10024" s="20"/>
      <c r="B10024" s="21"/>
      <c r="C10024" s="22"/>
      <c r="D10024" s="23"/>
      <c r="E10024" s="22"/>
      <c r="F10024" s="23"/>
      <c r="G10024" s="24"/>
      <c r="H10024" s="22"/>
      <c r="I10024" s="22"/>
      <c r="J10024" s="22"/>
      <c r="K10024" s="22"/>
      <c r="L10024" s="66"/>
      <c r="M10024" s="67"/>
      <c r="N10024" s="22"/>
      <c r="O10024" s="22"/>
      <c r="P10024" s="25"/>
      <c r="Q10024" s="26"/>
    </row>
    <row r="10025" spans="1:17" x14ac:dyDescent="0.25">
      <c r="A10025" s="20"/>
      <c r="B10025" s="21"/>
      <c r="C10025" s="22"/>
      <c r="D10025" s="23"/>
      <c r="E10025" s="22"/>
      <c r="F10025" s="23"/>
      <c r="G10025" s="24"/>
      <c r="H10025" s="22"/>
      <c r="I10025" s="22"/>
      <c r="J10025" s="22"/>
      <c r="K10025" s="22"/>
      <c r="L10025" s="66"/>
      <c r="M10025" s="67"/>
      <c r="N10025" s="22"/>
      <c r="O10025" s="22"/>
      <c r="P10025" s="25"/>
      <c r="Q10025" s="26"/>
    </row>
    <row r="10026" spans="1:17" x14ac:dyDescent="0.25">
      <c r="A10026" s="20"/>
      <c r="B10026" s="21"/>
      <c r="C10026" s="22"/>
      <c r="D10026" s="23"/>
      <c r="E10026" s="22"/>
      <c r="F10026" s="23"/>
      <c r="G10026" s="24"/>
      <c r="H10026" s="22"/>
      <c r="I10026" s="22"/>
      <c r="J10026" s="22"/>
      <c r="K10026" s="22"/>
      <c r="L10026" s="66"/>
      <c r="M10026" s="67"/>
      <c r="N10026" s="22"/>
      <c r="O10026" s="22"/>
      <c r="P10026" s="25"/>
      <c r="Q10026" s="26"/>
    </row>
    <row r="10027" spans="1:17" x14ac:dyDescent="0.25">
      <c r="A10027" s="20"/>
      <c r="B10027" s="21"/>
      <c r="C10027" s="22"/>
      <c r="D10027" s="23"/>
      <c r="E10027" s="22"/>
      <c r="F10027" s="23"/>
      <c r="G10027" s="24"/>
      <c r="H10027" s="22"/>
      <c r="I10027" s="22"/>
      <c r="J10027" s="22"/>
      <c r="K10027" s="22"/>
      <c r="L10027" s="66"/>
      <c r="M10027" s="67"/>
      <c r="N10027" s="22"/>
      <c r="O10027" s="22"/>
      <c r="P10027" s="25"/>
      <c r="Q10027" s="26"/>
    </row>
    <row r="10028" spans="1:17" x14ac:dyDescent="0.25">
      <c r="A10028" s="20"/>
      <c r="B10028" s="21"/>
      <c r="C10028" s="22"/>
      <c r="D10028" s="23"/>
      <c r="E10028" s="22"/>
      <c r="F10028" s="23"/>
      <c r="G10028" s="24"/>
      <c r="H10028" s="22"/>
      <c r="I10028" s="22"/>
      <c r="J10028" s="22"/>
      <c r="K10028" s="22"/>
      <c r="L10028" s="66"/>
      <c r="M10028" s="67"/>
      <c r="N10028" s="22"/>
      <c r="O10028" s="22"/>
      <c r="P10028" s="25"/>
      <c r="Q10028" s="26"/>
    </row>
    <row r="10029" spans="1:17" x14ac:dyDescent="0.25">
      <c r="A10029" s="20"/>
      <c r="B10029" s="21"/>
      <c r="C10029" s="22"/>
      <c r="D10029" s="23"/>
      <c r="E10029" s="22"/>
      <c r="F10029" s="23"/>
      <c r="G10029" s="24"/>
      <c r="H10029" s="22"/>
      <c r="I10029" s="22"/>
      <c r="J10029" s="22"/>
      <c r="K10029" s="22"/>
      <c r="L10029" s="66"/>
      <c r="M10029" s="67"/>
      <c r="N10029" s="22"/>
      <c r="O10029" s="22"/>
      <c r="P10029" s="25"/>
      <c r="Q10029" s="26"/>
    </row>
    <row r="10030" spans="1:17" x14ac:dyDescent="0.25">
      <c r="A10030" s="20"/>
      <c r="B10030" s="21"/>
      <c r="C10030" s="22"/>
      <c r="D10030" s="23"/>
      <c r="E10030" s="22"/>
      <c r="F10030" s="23"/>
      <c r="G10030" s="24"/>
      <c r="H10030" s="22"/>
      <c r="I10030" s="22"/>
      <c r="J10030" s="22"/>
      <c r="K10030" s="22"/>
      <c r="L10030" s="66"/>
      <c r="M10030" s="67"/>
      <c r="N10030" s="22"/>
      <c r="O10030" s="22"/>
      <c r="P10030" s="25"/>
      <c r="Q10030" s="26"/>
    </row>
    <row r="10031" spans="1:17" x14ac:dyDescent="0.25">
      <c r="A10031" s="20"/>
      <c r="B10031" s="21"/>
      <c r="C10031" s="22"/>
      <c r="D10031" s="23"/>
      <c r="E10031" s="22"/>
      <c r="F10031" s="23"/>
      <c r="G10031" s="24"/>
      <c r="H10031" s="22"/>
      <c r="I10031" s="22"/>
      <c r="J10031" s="22"/>
      <c r="K10031" s="22"/>
      <c r="L10031" s="66"/>
      <c r="M10031" s="67"/>
      <c r="N10031" s="22"/>
      <c r="O10031" s="22"/>
      <c r="P10031" s="25"/>
      <c r="Q10031" s="26"/>
    </row>
    <row r="10032" spans="1:17" x14ac:dyDescent="0.25">
      <c r="A10032" s="20"/>
      <c r="B10032" s="21"/>
      <c r="C10032" s="22"/>
      <c r="D10032" s="23"/>
      <c r="E10032" s="22"/>
      <c r="F10032" s="23"/>
      <c r="G10032" s="24"/>
      <c r="H10032" s="22"/>
      <c r="I10032" s="22"/>
      <c r="J10032" s="22"/>
      <c r="K10032" s="22"/>
      <c r="L10032" s="66"/>
      <c r="M10032" s="67"/>
      <c r="N10032" s="22"/>
      <c r="O10032" s="22"/>
      <c r="P10032" s="25"/>
      <c r="Q10032" s="26"/>
    </row>
    <row r="10033" spans="1:17" x14ac:dyDescent="0.25">
      <c r="A10033" s="20"/>
      <c r="B10033" s="21"/>
      <c r="C10033" s="22"/>
      <c r="D10033" s="23"/>
      <c r="E10033" s="22"/>
      <c r="F10033" s="23"/>
      <c r="G10033" s="24"/>
      <c r="H10033" s="22"/>
      <c r="I10033" s="22"/>
      <c r="J10033" s="22"/>
      <c r="K10033" s="22"/>
      <c r="L10033" s="66"/>
      <c r="M10033" s="67"/>
      <c r="N10033" s="22"/>
      <c r="O10033" s="22"/>
      <c r="P10033" s="25"/>
      <c r="Q10033" s="26"/>
    </row>
    <row r="10034" spans="1:17" x14ac:dyDescent="0.25">
      <c r="A10034" s="20"/>
      <c r="B10034" s="21"/>
      <c r="C10034" s="22"/>
      <c r="D10034" s="23"/>
      <c r="E10034" s="22"/>
      <c r="F10034" s="23"/>
      <c r="G10034" s="24"/>
      <c r="H10034" s="22"/>
      <c r="I10034" s="22"/>
      <c r="J10034" s="22"/>
      <c r="K10034" s="22"/>
      <c r="L10034" s="66"/>
      <c r="M10034" s="67"/>
      <c r="N10034" s="22"/>
      <c r="O10034" s="22"/>
      <c r="P10034" s="25"/>
      <c r="Q10034" s="26"/>
    </row>
    <row r="10035" spans="1:17" x14ac:dyDescent="0.25">
      <c r="A10035" s="20"/>
      <c r="B10035" s="21"/>
      <c r="C10035" s="22"/>
      <c r="D10035" s="23"/>
      <c r="E10035" s="22"/>
      <c r="F10035" s="23"/>
      <c r="G10035" s="24"/>
      <c r="H10035" s="22"/>
      <c r="I10035" s="22"/>
      <c r="J10035" s="22"/>
      <c r="K10035" s="22"/>
      <c r="L10035" s="66"/>
      <c r="M10035" s="67"/>
      <c r="N10035" s="22"/>
      <c r="O10035" s="22"/>
      <c r="P10035" s="25"/>
      <c r="Q10035" s="26"/>
    </row>
    <row r="10036" spans="1:17" x14ac:dyDescent="0.25">
      <c r="A10036" s="20"/>
      <c r="B10036" s="21"/>
      <c r="C10036" s="22"/>
      <c r="D10036" s="23"/>
      <c r="E10036" s="22"/>
      <c r="F10036" s="23"/>
      <c r="G10036" s="24"/>
      <c r="H10036" s="22"/>
      <c r="I10036" s="22"/>
      <c r="J10036" s="22"/>
      <c r="K10036" s="22"/>
      <c r="L10036" s="66"/>
      <c r="M10036" s="67"/>
      <c r="N10036" s="22"/>
      <c r="O10036" s="22"/>
      <c r="P10036" s="25"/>
      <c r="Q10036" s="26"/>
    </row>
    <row r="10037" spans="1:17" x14ac:dyDescent="0.25">
      <c r="A10037" s="20"/>
      <c r="B10037" s="21"/>
      <c r="C10037" s="22"/>
      <c r="D10037" s="23"/>
      <c r="E10037" s="22"/>
      <c r="F10037" s="23"/>
      <c r="G10037" s="24"/>
      <c r="H10037" s="22"/>
      <c r="I10037" s="22"/>
      <c r="J10037" s="22"/>
      <c r="K10037" s="22"/>
      <c r="L10037" s="66"/>
      <c r="M10037" s="67"/>
      <c r="N10037" s="22"/>
      <c r="O10037" s="22"/>
      <c r="P10037" s="25"/>
      <c r="Q10037" s="26"/>
    </row>
    <row r="10038" spans="1:17" x14ac:dyDescent="0.25">
      <c r="A10038" s="20"/>
      <c r="B10038" s="21"/>
      <c r="C10038" s="22"/>
      <c r="D10038" s="23"/>
      <c r="E10038" s="22"/>
      <c r="F10038" s="23"/>
      <c r="G10038" s="24"/>
      <c r="H10038" s="22"/>
      <c r="I10038" s="22"/>
      <c r="J10038" s="22"/>
      <c r="K10038" s="22"/>
      <c r="L10038" s="66"/>
      <c r="M10038" s="67"/>
      <c r="N10038" s="22"/>
      <c r="O10038" s="22"/>
      <c r="P10038" s="25"/>
      <c r="Q10038" s="26"/>
    </row>
    <row r="10039" spans="1:17" x14ac:dyDescent="0.25">
      <c r="A10039" s="20"/>
      <c r="B10039" s="21"/>
      <c r="C10039" s="22"/>
      <c r="D10039" s="23"/>
      <c r="E10039" s="22"/>
      <c r="F10039" s="23"/>
      <c r="G10039" s="24"/>
      <c r="H10039" s="22"/>
      <c r="I10039" s="22"/>
      <c r="J10039" s="22"/>
      <c r="K10039" s="22"/>
      <c r="L10039" s="66"/>
      <c r="M10039" s="67"/>
      <c r="N10039" s="22"/>
      <c r="O10039" s="22"/>
      <c r="P10039" s="25"/>
      <c r="Q10039" s="26"/>
    </row>
    <row r="10040" spans="1:17" x14ac:dyDescent="0.25">
      <c r="A10040" s="20"/>
      <c r="B10040" s="21"/>
      <c r="C10040" s="22"/>
      <c r="D10040" s="23"/>
      <c r="E10040" s="22"/>
      <c r="F10040" s="23"/>
      <c r="G10040" s="24"/>
      <c r="H10040" s="22"/>
      <c r="I10040" s="22"/>
      <c r="J10040" s="22"/>
      <c r="K10040" s="22"/>
      <c r="L10040" s="66"/>
      <c r="M10040" s="67"/>
      <c r="N10040" s="22"/>
      <c r="O10040" s="22"/>
      <c r="P10040" s="25"/>
      <c r="Q10040" s="26"/>
    </row>
    <row r="10041" spans="1:17" x14ac:dyDescent="0.25">
      <c r="A10041" s="20"/>
      <c r="B10041" s="21"/>
      <c r="C10041" s="22"/>
      <c r="D10041" s="23"/>
      <c r="E10041" s="22"/>
      <c r="F10041" s="23"/>
      <c r="G10041" s="24"/>
      <c r="H10041" s="22"/>
      <c r="I10041" s="22"/>
      <c r="J10041" s="22"/>
      <c r="K10041" s="22"/>
      <c r="L10041" s="66"/>
      <c r="M10041" s="67"/>
      <c r="N10041" s="22"/>
      <c r="O10041" s="22"/>
      <c r="P10041" s="25"/>
      <c r="Q10041" s="26"/>
    </row>
    <row r="10042" spans="1:17" x14ac:dyDescent="0.25">
      <c r="A10042" s="20"/>
      <c r="B10042" s="21"/>
      <c r="C10042" s="22"/>
      <c r="D10042" s="23"/>
      <c r="E10042" s="22"/>
      <c r="F10042" s="23"/>
      <c r="G10042" s="24"/>
      <c r="H10042" s="22"/>
      <c r="I10042" s="22"/>
      <c r="J10042" s="22"/>
      <c r="K10042" s="22"/>
      <c r="L10042" s="66"/>
      <c r="M10042" s="67"/>
      <c r="N10042" s="22"/>
      <c r="O10042" s="22"/>
      <c r="P10042" s="25"/>
      <c r="Q10042" s="26"/>
    </row>
    <row r="10043" spans="1:17" x14ac:dyDescent="0.25">
      <c r="A10043" s="20"/>
      <c r="B10043" s="21"/>
      <c r="C10043" s="22"/>
      <c r="D10043" s="23"/>
      <c r="E10043" s="22"/>
      <c r="F10043" s="23"/>
      <c r="G10043" s="24"/>
      <c r="H10043" s="22"/>
      <c r="I10043" s="22"/>
      <c r="J10043" s="22"/>
      <c r="K10043" s="22"/>
      <c r="L10043" s="66"/>
      <c r="M10043" s="67"/>
      <c r="N10043" s="22"/>
      <c r="O10043" s="22"/>
      <c r="P10043" s="25"/>
      <c r="Q10043" s="26"/>
    </row>
    <row r="10044" spans="1:17" x14ac:dyDescent="0.25">
      <c r="A10044" s="20"/>
      <c r="B10044" s="21"/>
      <c r="C10044" s="22"/>
      <c r="D10044" s="23"/>
      <c r="E10044" s="22"/>
      <c r="F10044" s="23"/>
      <c r="G10044" s="24"/>
      <c r="H10044" s="22"/>
      <c r="I10044" s="22"/>
      <c r="J10044" s="22"/>
      <c r="K10044" s="22"/>
      <c r="L10044" s="66"/>
      <c r="M10044" s="67"/>
      <c r="N10044" s="22"/>
      <c r="O10044" s="22"/>
      <c r="P10044" s="25"/>
      <c r="Q10044" s="26"/>
    </row>
    <row r="10045" spans="1:17" x14ac:dyDescent="0.25">
      <c r="A10045" s="20"/>
      <c r="B10045" s="21"/>
      <c r="C10045" s="22"/>
      <c r="D10045" s="23"/>
      <c r="E10045" s="22"/>
      <c r="F10045" s="23"/>
      <c r="G10045" s="24"/>
      <c r="H10045" s="22"/>
      <c r="I10045" s="22"/>
      <c r="J10045" s="22"/>
      <c r="K10045" s="22"/>
      <c r="L10045" s="66"/>
      <c r="M10045" s="67"/>
      <c r="N10045" s="22"/>
      <c r="O10045" s="22"/>
      <c r="P10045" s="25"/>
      <c r="Q10045" s="26"/>
    </row>
    <row r="10046" spans="1:17" x14ac:dyDescent="0.25">
      <c r="A10046" s="20"/>
      <c r="B10046" s="21"/>
      <c r="C10046" s="22"/>
      <c r="D10046" s="23"/>
      <c r="E10046" s="22"/>
      <c r="F10046" s="23"/>
      <c r="G10046" s="24"/>
      <c r="H10046" s="22"/>
      <c r="I10046" s="22"/>
      <c r="J10046" s="22"/>
      <c r="K10046" s="22"/>
      <c r="L10046" s="66"/>
      <c r="M10046" s="67"/>
      <c r="N10046" s="22"/>
      <c r="O10046" s="22"/>
      <c r="P10046" s="25"/>
      <c r="Q10046" s="26"/>
    </row>
    <row r="10047" spans="1:17" x14ac:dyDescent="0.25">
      <c r="A10047" s="20"/>
      <c r="B10047" s="21"/>
      <c r="C10047" s="22"/>
      <c r="D10047" s="23"/>
      <c r="E10047" s="22"/>
      <c r="F10047" s="23"/>
      <c r="G10047" s="24"/>
      <c r="H10047" s="22"/>
      <c r="I10047" s="22"/>
      <c r="J10047" s="22"/>
      <c r="K10047" s="22"/>
      <c r="L10047" s="66"/>
      <c r="M10047" s="67"/>
      <c r="N10047" s="22"/>
      <c r="O10047" s="22"/>
      <c r="P10047" s="25"/>
      <c r="Q10047" s="26"/>
    </row>
    <row r="10048" spans="1:17" x14ac:dyDescent="0.25">
      <c r="A10048" s="20"/>
      <c r="B10048" s="21"/>
      <c r="C10048" s="22"/>
      <c r="D10048" s="23"/>
      <c r="E10048" s="22"/>
      <c r="F10048" s="23"/>
      <c r="G10048" s="24"/>
      <c r="H10048" s="22"/>
      <c r="I10048" s="22"/>
      <c r="J10048" s="22"/>
      <c r="K10048" s="22"/>
      <c r="L10048" s="66"/>
      <c r="M10048" s="67"/>
      <c r="N10048" s="22"/>
      <c r="O10048" s="22"/>
      <c r="P10048" s="25"/>
      <c r="Q10048" s="26"/>
    </row>
    <row r="10049" spans="1:17" x14ac:dyDescent="0.25">
      <c r="A10049" s="20"/>
      <c r="B10049" s="21"/>
      <c r="C10049" s="22"/>
      <c r="D10049" s="23"/>
      <c r="E10049" s="22"/>
      <c r="F10049" s="23"/>
      <c r="G10049" s="24"/>
      <c r="H10049" s="22"/>
      <c r="I10049" s="22"/>
      <c r="J10049" s="22"/>
      <c r="K10049" s="22"/>
      <c r="L10049" s="66"/>
      <c r="M10049" s="67"/>
      <c r="N10049" s="22"/>
      <c r="O10049" s="22"/>
      <c r="P10049" s="25"/>
      <c r="Q10049" s="26"/>
    </row>
    <row r="10050" spans="1:17" x14ac:dyDescent="0.25">
      <c r="A10050" s="20"/>
      <c r="B10050" s="21"/>
      <c r="C10050" s="22"/>
      <c r="D10050" s="23"/>
      <c r="E10050" s="22"/>
      <c r="F10050" s="23"/>
      <c r="G10050" s="24"/>
      <c r="H10050" s="22"/>
      <c r="I10050" s="22"/>
      <c r="J10050" s="22"/>
      <c r="K10050" s="22"/>
      <c r="L10050" s="66"/>
      <c r="M10050" s="67"/>
      <c r="N10050" s="22"/>
      <c r="O10050" s="22"/>
      <c r="P10050" s="25"/>
      <c r="Q10050" s="26"/>
    </row>
    <row r="10051" spans="1:17" x14ac:dyDescent="0.25">
      <c r="A10051" s="20"/>
      <c r="B10051" s="21"/>
      <c r="C10051" s="22"/>
      <c r="D10051" s="23"/>
      <c r="E10051" s="22"/>
      <c r="F10051" s="23"/>
      <c r="G10051" s="24"/>
      <c r="H10051" s="22"/>
      <c r="I10051" s="22"/>
      <c r="J10051" s="22"/>
      <c r="K10051" s="22"/>
      <c r="L10051" s="66"/>
      <c r="M10051" s="67"/>
      <c r="N10051" s="22"/>
      <c r="O10051" s="22"/>
      <c r="P10051" s="25"/>
      <c r="Q10051" s="26"/>
    </row>
    <row r="10052" spans="1:17" x14ac:dyDescent="0.25">
      <c r="A10052" s="20"/>
      <c r="B10052" s="21"/>
      <c r="C10052" s="22"/>
      <c r="D10052" s="23"/>
      <c r="E10052" s="22"/>
      <c r="F10052" s="23"/>
      <c r="G10052" s="24"/>
      <c r="H10052" s="22"/>
      <c r="I10052" s="22"/>
      <c r="J10052" s="22"/>
      <c r="K10052" s="22"/>
      <c r="L10052" s="66"/>
      <c r="M10052" s="67"/>
      <c r="N10052" s="22"/>
      <c r="O10052" s="22"/>
      <c r="P10052" s="25"/>
      <c r="Q10052" s="26"/>
    </row>
    <row r="10053" spans="1:17" x14ac:dyDescent="0.25">
      <c r="A10053" s="20"/>
      <c r="B10053" s="21"/>
      <c r="C10053" s="22"/>
      <c r="D10053" s="23"/>
      <c r="E10053" s="22"/>
      <c r="F10053" s="23"/>
      <c r="G10053" s="24"/>
      <c r="H10053" s="22"/>
      <c r="I10053" s="22"/>
      <c r="J10053" s="22"/>
      <c r="K10053" s="22"/>
      <c r="L10053" s="66"/>
      <c r="M10053" s="67"/>
      <c r="N10053" s="22"/>
      <c r="O10053" s="22"/>
      <c r="P10053" s="25"/>
      <c r="Q10053" s="26"/>
    </row>
    <row r="10054" spans="1:17" x14ac:dyDescent="0.25">
      <c r="A10054" s="20"/>
      <c r="B10054" s="21"/>
      <c r="C10054" s="22"/>
      <c r="D10054" s="23"/>
      <c r="E10054" s="22"/>
      <c r="F10054" s="23"/>
      <c r="G10054" s="24"/>
      <c r="H10054" s="22"/>
      <c r="I10054" s="22"/>
      <c r="J10054" s="22"/>
      <c r="K10054" s="22"/>
      <c r="L10054" s="66"/>
      <c r="M10054" s="67"/>
      <c r="N10054" s="22"/>
      <c r="O10054" s="22"/>
      <c r="P10054" s="25"/>
      <c r="Q10054" s="26"/>
    </row>
    <row r="10055" spans="1:17" x14ac:dyDescent="0.25">
      <c r="A10055" s="20"/>
      <c r="B10055" s="21"/>
      <c r="C10055" s="22"/>
      <c r="D10055" s="23"/>
      <c r="E10055" s="22"/>
      <c r="F10055" s="23"/>
      <c r="G10055" s="24"/>
      <c r="H10055" s="22"/>
      <c r="I10055" s="22"/>
      <c r="J10055" s="22"/>
      <c r="K10055" s="22"/>
      <c r="L10055" s="66"/>
      <c r="M10055" s="67"/>
      <c r="N10055" s="22"/>
      <c r="O10055" s="22"/>
      <c r="P10055" s="25"/>
      <c r="Q10055" s="26"/>
    </row>
    <row r="10056" spans="1:17" x14ac:dyDescent="0.25">
      <c r="A10056" s="20"/>
      <c r="B10056" s="21"/>
      <c r="C10056" s="22"/>
      <c r="D10056" s="23"/>
      <c r="E10056" s="22"/>
      <c r="F10056" s="23"/>
      <c r="G10056" s="24"/>
      <c r="H10056" s="22"/>
      <c r="I10056" s="22"/>
      <c r="J10056" s="22"/>
      <c r="K10056" s="22"/>
      <c r="L10056" s="66"/>
      <c r="M10056" s="67"/>
      <c r="N10056" s="22"/>
      <c r="O10056" s="22"/>
      <c r="P10056" s="25"/>
      <c r="Q10056" s="26"/>
    </row>
    <row r="10057" spans="1:17" x14ac:dyDescent="0.25">
      <c r="A10057" s="20"/>
      <c r="B10057" s="21"/>
      <c r="C10057" s="22"/>
      <c r="D10057" s="23"/>
      <c r="E10057" s="22"/>
      <c r="F10057" s="23"/>
      <c r="G10057" s="24"/>
      <c r="H10057" s="22"/>
      <c r="I10057" s="22"/>
      <c r="J10057" s="22"/>
      <c r="K10057" s="22"/>
      <c r="L10057" s="66"/>
      <c r="M10057" s="67"/>
      <c r="N10057" s="22"/>
      <c r="O10057" s="22"/>
      <c r="P10057" s="25"/>
      <c r="Q10057" s="26"/>
    </row>
    <row r="10058" spans="1:17" x14ac:dyDescent="0.25">
      <c r="A10058" s="20"/>
      <c r="B10058" s="21"/>
      <c r="C10058" s="22"/>
      <c r="D10058" s="23"/>
      <c r="E10058" s="22"/>
      <c r="F10058" s="23"/>
      <c r="G10058" s="24"/>
      <c r="H10058" s="22"/>
      <c r="I10058" s="22"/>
      <c r="J10058" s="22"/>
      <c r="K10058" s="22"/>
      <c r="L10058" s="66"/>
      <c r="M10058" s="67"/>
      <c r="N10058" s="22"/>
      <c r="O10058" s="22"/>
      <c r="P10058" s="25"/>
      <c r="Q10058" s="26"/>
    </row>
    <row r="10059" spans="1:17" x14ac:dyDescent="0.25">
      <c r="A10059" s="20"/>
      <c r="B10059" s="21"/>
      <c r="C10059" s="22"/>
      <c r="D10059" s="23"/>
      <c r="E10059" s="22"/>
      <c r="F10059" s="23"/>
      <c r="G10059" s="24"/>
      <c r="H10059" s="22"/>
      <c r="I10059" s="22"/>
      <c r="J10059" s="22"/>
      <c r="K10059" s="22"/>
      <c r="L10059" s="66"/>
      <c r="M10059" s="67"/>
      <c r="N10059" s="22"/>
      <c r="O10059" s="22"/>
      <c r="P10059" s="25"/>
      <c r="Q10059" s="26"/>
    </row>
    <row r="10060" spans="1:17" x14ac:dyDescent="0.25">
      <c r="A10060" s="20"/>
      <c r="B10060" s="21"/>
      <c r="C10060" s="22"/>
      <c r="D10060" s="23"/>
      <c r="E10060" s="22"/>
      <c r="F10060" s="23"/>
      <c r="G10060" s="24"/>
      <c r="H10060" s="22"/>
      <c r="I10060" s="22"/>
      <c r="J10060" s="22"/>
      <c r="K10060" s="22"/>
      <c r="L10060" s="66"/>
      <c r="M10060" s="67"/>
      <c r="N10060" s="22"/>
      <c r="O10060" s="22"/>
      <c r="P10060" s="25"/>
      <c r="Q10060" s="26"/>
    </row>
    <row r="10061" spans="1:17" x14ac:dyDescent="0.25">
      <c r="A10061" s="20"/>
      <c r="B10061" s="21"/>
      <c r="C10061" s="22"/>
      <c r="D10061" s="23"/>
      <c r="E10061" s="22"/>
      <c r="F10061" s="23"/>
      <c r="G10061" s="24"/>
      <c r="H10061" s="22"/>
      <c r="I10061" s="22"/>
      <c r="J10061" s="22"/>
      <c r="K10061" s="22"/>
      <c r="L10061" s="66"/>
      <c r="M10061" s="67"/>
      <c r="N10061" s="22"/>
      <c r="O10061" s="22"/>
      <c r="P10061" s="25"/>
      <c r="Q10061" s="26"/>
    </row>
    <row r="10062" spans="1:17" x14ac:dyDescent="0.25">
      <c r="A10062" s="20"/>
      <c r="B10062" s="21"/>
      <c r="C10062" s="22"/>
      <c r="D10062" s="23"/>
      <c r="E10062" s="22"/>
      <c r="F10062" s="23"/>
      <c r="G10062" s="24"/>
      <c r="H10062" s="22"/>
      <c r="I10062" s="22"/>
      <c r="J10062" s="22"/>
      <c r="K10062" s="22"/>
      <c r="L10062" s="66"/>
      <c r="M10062" s="67"/>
      <c r="N10062" s="22"/>
      <c r="O10062" s="22"/>
      <c r="P10062" s="25"/>
      <c r="Q10062" s="26"/>
    </row>
    <row r="10063" spans="1:17" x14ac:dyDescent="0.25">
      <c r="A10063" s="20"/>
      <c r="B10063" s="21"/>
      <c r="C10063" s="22"/>
      <c r="D10063" s="23"/>
      <c r="E10063" s="22"/>
      <c r="F10063" s="23"/>
      <c r="G10063" s="24"/>
      <c r="H10063" s="22"/>
      <c r="I10063" s="22"/>
      <c r="J10063" s="22"/>
      <c r="K10063" s="22"/>
      <c r="L10063" s="66"/>
      <c r="M10063" s="67"/>
      <c r="N10063" s="22"/>
      <c r="O10063" s="22"/>
      <c r="P10063" s="25"/>
      <c r="Q10063" s="26"/>
    </row>
    <row r="10064" spans="1:17" x14ac:dyDescent="0.25">
      <c r="A10064" s="20"/>
      <c r="B10064" s="21"/>
      <c r="C10064" s="22"/>
      <c r="D10064" s="23"/>
      <c r="E10064" s="22"/>
      <c r="F10064" s="23"/>
      <c r="G10064" s="24"/>
      <c r="H10064" s="22"/>
      <c r="I10064" s="22"/>
      <c r="J10064" s="22"/>
      <c r="K10064" s="22"/>
      <c r="L10064" s="66"/>
      <c r="M10064" s="67"/>
      <c r="N10064" s="22"/>
      <c r="O10064" s="22"/>
      <c r="P10064" s="25"/>
      <c r="Q10064" s="26"/>
    </row>
    <row r="10065" spans="1:17" x14ac:dyDescent="0.25">
      <c r="A10065" s="20"/>
      <c r="B10065" s="21"/>
      <c r="C10065" s="22"/>
      <c r="D10065" s="23"/>
      <c r="E10065" s="22"/>
      <c r="F10065" s="23"/>
      <c r="G10065" s="24"/>
      <c r="H10065" s="22"/>
      <c r="I10065" s="22"/>
      <c r="J10065" s="22"/>
      <c r="K10065" s="22"/>
      <c r="L10065" s="66"/>
      <c r="M10065" s="67"/>
      <c r="N10065" s="22"/>
      <c r="O10065" s="22"/>
      <c r="P10065" s="25"/>
      <c r="Q10065" s="26"/>
    </row>
    <row r="10066" spans="1:17" x14ac:dyDescent="0.25">
      <c r="A10066" s="20"/>
      <c r="B10066" s="21"/>
      <c r="C10066" s="22"/>
      <c r="D10066" s="23"/>
      <c r="E10066" s="22"/>
      <c r="F10066" s="23"/>
      <c r="G10066" s="24"/>
      <c r="H10066" s="22"/>
      <c r="I10066" s="22"/>
      <c r="J10066" s="22"/>
      <c r="K10066" s="22"/>
      <c r="L10066" s="66"/>
      <c r="M10066" s="67"/>
      <c r="N10066" s="22"/>
      <c r="O10066" s="22"/>
      <c r="P10066" s="25"/>
      <c r="Q10066" s="26"/>
    </row>
    <row r="10067" spans="1:17" x14ac:dyDescent="0.25">
      <c r="A10067" s="20"/>
      <c r="B10067" s="21"/>
      <c r="C10067" s="22"/>
      <c r="D10067" s="23"/>
      <c r="E10067" s="22"/>
      <c r="F10067" s="23"/>
      <c r="G10067" s="24"/>
      <c r="H10067" s="22"/>
      <c r="I10067" s="22"/>
      <c r="J10067" s="22"/>
      <c r="K10067" s="22"/>
      <c r="L10067" s="66"/>
      <c r="M10067" s="67"/>
      <c r="N10067" s="22"/>
      <c r="O10067" s="22"/>
      <c r="P10067" s="25"/>
      <c r="Q10067" s="26"/>
    </row>
    <row r="10068" spans="1:17" x14ac:dyDescent="0.25">
      <c r="A10068" s="20"/>
      <c r="B10068" s="21"/>
      <c r="C10068" s="22"/>
      <c r="D10068" s="23"/>
      <c r="E10068" s="22"/>
      <c r="F10068" s="23"/>
      <c r="G10068" s="24"/>
      <c r="H10068" s="22"/>
      <c r="I10068" s="22"/>
      <c r="J10068" s="22"/>
      <c r="K10068" s="22"/>
      <c r="L10068" s="66"/>
      <c r="M10068" s="67"/>
      <c r="N10068" s="22"/>
      <c r="O10068" s="22"/>
      <c r="P10068" s="25"/>
      <c r="Q10068" s="26"/>
    </row>
    <row r="10069" spans="1:17" x14ac:dyDescent="0.25">
      <c r="A10069" s="20"/>
      <c r="B10069" s="21"/>
      <c r="C10069" s="22"/>
      <c r="D10069" s="23"/>
      <c r="E10069" s="22"/>
      <c r="F10069" s="23"/>
      <c r="G10069" s="24"/>
      <c r="H10069" s="22"/>
      <c r="I10069" s="22"/>
      <c r="J10069" s="22"/>
      <c r="K10069" s="22"/>
      <c r="L10069" s="66"/>
      <c r="M10069" s="67"/>
      <c r="N10069" s="22"/>
      <c r="O10069" s="22"/>
      <c r="P10069" s="25"/>
      <c r="Q10069" s="26"/>
    </row>
    <row r="10070" spans="1:17" x14ac:dyDescent="0.25">
      <c r="A10070" s="20"/>
      <c r="B10070" s="21"/>
      <c r="C10070" s="22"/>
      <c r="D10070" s="23"/>
      <c r="E10070" s="22"/>
      <c r="F10070" s="23"/>
      <c r="G10070" s="24"/>
      <c r="H10070" s="22"/>
      <c r="I10070" s="22"/>
      <c r="J10070" s="22"/>
      <c r="K10070" s="22"/>
      <c r="L10070" s="66"/>
      <c r="M10070" s="67"/>
      <c r="N10070" s="22"/>
      <c r="O10070" s="22"/>
      <c r="P10070" s="25"/>
      <c r="Q10070" s="26"/>
    </row>
    <row r="10071" spans="1:17" x14ac:dyDescent="0.25">
      <c r="A10071" s="20"/>
      <c r="B10071" s="21"/>
      <c r="C10071" s="22"/>
      <c r="D10071" s="23"/>
      <c r="E10071" s="22"/>
      <c r="F10071" s="23"/>
      <c r="G10071" s="24"/>
      <c r="H10071" s="22"/>
      <c r="I10071" s="22"/>
      <c r="J10071" s="22"/>
      <c r="K10071" s="22"/>
      <c r="L10071" s="66"/>
      <c r="M10071" s="67"/>
      <c r="N10071" s="22"/>
      <c r="O10071" s="22"/>
      <c r="P10071" s="25"/>
      <c r="Q10071" s="26"/>
    </row>
    <row r="10072" spans="1:17" x14ac:dyDescent="0.25">
      <c r="A10072" s="20"/>
      <c r="B10072" s="21"/>
      <c r="C10072" s="22"/>
      <c r="D10072" s="23"/>
      <c r="E10072" s="22"/>
      <c r="F10072" s="23"/>
      <c r="G10072" s="24"/>
      <c r="H10072" s="22"/>
      <c r="I10072" s="22"/>
      <c r="J10072" s="22"/>
      <c r="K10072" s="22"/>
      <c r="L10072" s="66"/>
      <c r="M10072" s="67"/>
      <c r="N10072" s="22"/>
      <c r="O10072" s="22"/>
      <c r="P10072" s="25"/>
      <c r="Q10072" s="26"/>
    </row>
    <row r="10073" spans="1:17" x14ac:dyDescent="0.25">
      <c r="A10073" s="20"/>
      <c r="B10073" s="21"/>
      <c r="C10073" s="22"/>
      <c r="D10073" s="23"/>
      <c r="E10073" s="22"/>
      <c r="F10073" s="23"/>
      <c r="G10073" s="24"/>
      <c r="H10073" s="22"/>
      <c r="I10073" s="22"/>
      <c r="J10073" s="22"/>
      <c r="K10073" s="22"/>
      <c r="L10073" s="66"/>
      <c r="M10073" s="67"/>
      <c r="N10073" s="22"/>
      <c r="O10073" s="22"/>
      <c r="P10073" s="25"/>
      <c r="Q10073" s="26"/>
    </row>
    <row r="10074" spans="1:17" x14ac:dyDescent="0.25">
      <c r="A10074" s="20"/>
      <c r="B10074" s="21"/>
      <c r="C10074" s="22"/>
      <c r="D10074" s="23"/>
      <c r="E10074" s="22"/>
      <c r="F10074" s="23"/>
      <c r="G10074" s="24"/>
      <c r="H10074" s="22"/>
      <c r="I10074" s="22"/>
      <c r="J10074" s="22"/>
      <c r="K10074" s="22"/>
      <c r="L10074" s="66"/>
      <c r="M10074" s="67"/>
      <c r="N10074" s="22"/>
      <c r="O10074" s="22"/>
      <c r="P10074" s="25"/>
      <c r="Q10074" s="26"/>
    </row>
    <row r="10075" spans="1:17" x14ac:dyDescent="0.25">
      <c r="A10075" s="20"/>
      <c r="B10075" s="21"/>
      <c r="C10075" s="22"/>
      <c r="D10075" s="23"/>
      <c r="E10075" s="22"/>
      <c r="F10075" s="23"/>
      <c r="G10075" s="24"/>
      <c r="H10075" s="22"/>
      <c r="I10075" s="22"/>
      <c r="J10075" s="22"/>
      <c r="K10075" s="22"/>
      <c r="L10075" s="66"/>
      <c r="M10075" s="67"/>
      <c r="N10075" s="22"/>
      <c r="O10075" s="22"/>
      <c r="P10075" s="25"/>
      <c r="Q10075" s="26"/>
    </row>
    <row r="10076" spans="1:17" x14ac:dyDescent="0.25">
      <c r="A10076" s="20"/>
      <c r="B10076" s="21"/>
      <c r="C10076" s="22"/>
      <c r="D10076" s="23"/>
      <c r="E10076" s="22"/>
      <c r="F10076" s="23"/>
      <c r="G10076" s="24"/>
      <c r="H10076" s="22"/>
      <c r="I10076" s="22"/>
      <c r="J10076" s="22"/>
      <c r="K10076" s="22"/>
      <c r="L10076" s="66"/>
      <c r="M10076" s="67"/>
      <c r="N10076" s="22"/>
      <c r="O10076" s="22"/>
      <c r="P10076" s="25"/>
      <c r="Q10076" s="26"/>
    </row>
    <row r="10077" spans="1:17" x14ac:dyDescent="0.25">
      <c r="A10077" s="20"/>
      <c r="B10077" s="21"/>
      <c r="C10077" s="22"/>
      <c r="D10077" s="23"/>
      <c r="E10077" s="22"/>
      <c r="F10077" s="23"/>
      <c r="G10077" s="24"/>
      <c r="H10077" s="22"/>
      <c r="I10077" s="22"/>
      <c r="J10077" s="22"/>
      <c r="K10077" s="22"/>
      <c r="L10077" s="66"/>
      <c r="M10077" s="67"/>
      <c r="N10077" s="22"/>
      <c r="O10077" s="22"/>
      <c r="P10077" s="25"/>
      <c r="Q10077" s="26"/>
    </row>
    <row r="10078" spans="1:17" x14ac:dyDescent="0.25">
      <c r="A10078" s="20"/>
      <c r="B10078" s="21"/>
      <c r="C10078" s="22"/>
      <c r="D10078" s="23"/>
      <c r="E10078" s="22"/>
      <c r="F10078" s="23"/>
      <c r="G10078" s="24"/>
      <c r="H10078" s="22"/>
      <c r="I10078" s="22"/>
      <c r="J10078" s="22"/>
      <c r="K10078" s="22"/>
      <c r="L10078" s="66"/>
      <c r="M10078" s="67"/>
      <c r="N10078" s="22"/>
      <c r="O10078" s="22"/>
      <c r="P10078" s="25"/>
      <c r="Q10078" s="26"/>
    </row>
    <row r="10079" spans="1:17" x14ac:dyDescent="0.25">
      <c r="A10079" s="20"/>
      <c r="B10079" s="21"/>
      <c r="C10079" s="22"/>
      <c r="D10079" s="23"/>
      <c r="E10079" s="22"/>
      <c r="F10079" s="23"/>
      <c r="G10079" s="24"/>
      <c r="H10079" s="22"/>
      <c r="I10079" s="22"/>
      <c r="J10079" s="22"/>
      <c r="K10079" s="22"/>
      <c r="L10079" s="66"/>
      <c r="M10079" s="67"/>
      <c r="N10079" s="22"/>
      <c r="O10079" s="22"/>
      <c r="P10079" s="25"/>
      <c r="Q10079" s="26"/>
    </row>
    <row r="10080" spans="1:17" x14ac:dyDescent="0.25">
      <c r="A10080" s="20"/>
      <c r="B10080" s="21"/>
      <c r="C10080" s="22"/>
      <c r="D10080" s="23"/>
      <c r="E10080" s="22"/>
      <c r="F10080" s="23"/>
      <c r="G10080" s="24"/>
      <c r="H10080" s="22"/>
      <c r="I10080" s="22"/>
      <c r="J10080" s="22"/>
      <c r="K10080" s="22"/>
      <c r="L10080" s="66"/>
      <c r="M10080" s="67"/>
      <c r="N10080" s="22"/>
      <c r="O10080" s="22"/>
      <c r="P10080" s="25"/>
      <c r="Q10080" s="26"/>
    </row>
    <row r="10081" spans="1:17" x14ac:dyDescent="0.25">
      <c r="A10081" s="20"/>
      <c r="B10081" s="21"/>
      <c r="C10081" s="22"/>
      <c r="D10081" s="23"/>
      <c r="E10081" s="22"/>
      <c r="F10081" s="23"/>
      <c r="G10081" s="24"/>
      <c r="H10081" s="22"/>
      <c r="I10081" s="22"/>
      <c r="J10081" s="22"/>
      <c r="K10081" s="22"/>
      <c r="L10081" s="66"/>
      <c r="M10081" s="67"/>
      <c r="N10081" s="22"/>
      <c r="O10081" s="22"/>
      <c r="P10081" s="25"/>
      <c r="Q10081" s="26"/>
    </row>
    <row r="10082" spans="1:17" x14ac:dyDescent="0.25">
      <c r="A10082" s="20"/>
      <c r="B10082" s="21"/>
      <c r="C10082" s="22"/>
      <c r="D10082" s="23"/>
      <c r="E10082" s="22"/>
      <c r="F10082" s="23"/>
      <c r="G10082" s="24"/>
      <c r="H10082" s="22"/>
      <c r="I10082" s="22"/>
      <c r="J10082" s="22"/>
      <c r="K10082" s="22"/>
      <c r="L10082" s="66"/>
      <c r="M10082" s="67"/>
      <c r="N10082" s="22"/>
      <c r="O10082" s="22"/>
      <c r="P10082" s="25"/>
      <c r="Q10082" s="26"/>
    </row>
    <row r="10083" spans="1:17" x14ac:dyDescent="0.25">
      <c r="A10083" s="20"/>
      <c r="B10083" s="21"/>
      <c r="C10083" s="22"/>
      <c r="D10083" s="23"/>
      <c r="E10083" s="22"/>
      <c r="F10083" s="23"/>
      <c r="G10083" s="24"/>
      <c r="H10083" s="22"/>
      <c r="I10083" s="22"/>
      <c r="J10083" s="22"/>
      <c r="K10083" s="22"/>
      <c r="L10083" s="66"/>
      <c r="M10083" s="67"/>
      <c r="N10083" s="22"/>
      <c r="O10083" s="22"/>
      <c r="P10083" s="25"/>
      <c r="Q10083" s="26"/>
    </row>
    <row r="10084" spans="1:17" x14ac:dyDescent="0.25">
      <c r="A10084" s="20"/>
      <c r="B10084" s="21"/>
      <c r="C10084" s="22"/>
      <c r="D10084" s="23"/>
      <c r="E10084" s="22"/>
      <c r="F10084" s="23"/>
      <c r="G10084" s="24"/>
      <c r="H10084" s="22"/>
      <c r="I10084" s="22"/>
      <c r="J10084" s="22"/>
      <c r="K10084" s="22"/>
      <c r="L10084" s="66"/>
      <c r="M10084" s="67"/>
      <c r="N10084" s="22"/>
      <c r="O10084" s="22"/>
      <c r="P10084" s="25"/>
      <c r="Q10084" s="26"/>
    </row>
    <row r="10085" spans="1:17" x14ac:dyDescent="0.25">
      <c r="A10085" s="20"/>
      <c r="B10085" s="21"/>
      <c r="C10085" s="22"/>
      <c r="D10085" s="23"/>
      <c r="E10085" s="22"/>
      <c r="F10085" s="23"/>
      <c r="G10085" s="24"/>
      <c r="H10085" s="22"/>
      <c r="I10085" s="22"/>
      <c r="J10085" s="22"/>
      <c r="K10085" s="22"/>
      <c r="L10085" s="66"/>
      <c r="M10085" s="67"/>
      <c r="N10085" s="22"/>
      <c r="O10085" s="22"/>
      <c r="P10085" s="25"/>
      <c r="Q10085" s="26"/>
    </row>
    <row r="10086" spans="1:17" x14ac:dyDescent="0.25">
      <c r="A10086" s="20"/>
      <c r="B10086" s="21"/>
      <c r="C10086" s="22"/>
      <c r="D10086" s="23"/>
      <c r="E10086" s="22"/>
      <c r="F10086" s="23"/>
      <c r="G10086" s="24"/>
      <c r="H10086" s="22"/>
      <c r="I10086" s="22"/>
      <c r="J10086" s="22"/>
      <c r="K10086" s="22"/>
      <c r="L10086" s="66"/>
      <c r="M10086" s="67"/>
      <c r="N10086" s="22"/>
      <c r="O10086" s="22"/>
      <c r="P10086" s="25"/>
      <c r="Q10086" s="26"/>
    </row>
    <row r="10087" spans="1:17" x14ac:dyDescent="0.25">
      <c r="A10087" s="20"/>
      <c r="B10087" s="21"/>
      <c r="C10087" s="22"/>
      <c r="D10087" s="23"/>
      <c r="E10087" s="22"/>
      <c r="F10087" s="23"/>
      <c r="G10087" s="24"/>
      <c r="H10087" s="22"/>
      <c r="I10087" s="22"/>
      <c r="J10087" s="22"/>
      <c r="K10087" s="22"/>
      <c r="L10087" s="66"/>
      <c r="M10087" s="67"/>
      <c r="N10087" s="22"/>
      <c r="O10087" s="22"/>
      <c r="P10087" s="25"/>
      <c r="Q10087" s="26"/>
    </row>
    <row r="10088" spans="1:17" x14ac:dyDescent="0.25">
      <c r="A10088" s="20"/>
      <c r="B10088" s="21"/>
      <c r="C10088" s="22"/>
      <c r="D10088" s="23"/>
      <c r="E10088" s="22"/>
      <c r="F10088" s="23"/>
      <c r="G10088" s="24"/>
      <c r="H10088" s="22"/>
      <c r="I10088" s="22"/>
      <c r="J10088" s="22"/>
      <c r="K10088" s="22"/>
      <c r="L10088" s="66"/>
      <c r="M10088" s="67"/>
      <c r="N10088" s="22"/>
      <c r="O10088" s="22"/>
      <c r="P10088" s="25"/>
      <c r="Q10088" s="26"/>
    </row>
    <row r="10089" spans="1:17" x14ac:dyDescent="0.25">
      <c r="A10089" s="20"/>
      <c r="B10089" s="21"/>
      <c r="C10089" s="22"/>
      <c r="D10089" s="23"/>
      <c r="E10089" s="22"/>
      <c r="F10089" s="23"/>
      <c r="G10089" s="24"/>
      <c r="H10089" s="22"/>
      <c r="I10089" s="22"/>
      <c r="J10089" s="22"/>
      <c r="K10089" s="22"/>
      <c r="L10089" s="66"/>
      <c r="M10089" s="67"/>
      <c r="N10089" s="22"/>
      <c r="O10089" s="22"/>
      <c r="P10089" s="25"/>
      <c r="Q10089" s="26"/>
    </row>
    <row r="10090" spans="1:17" x14ac:dyDescent="0.25">
      <c r="A10090" s="20"/>
      <c r="B10090" s="21"/>
      <c r="C10090" s="22"/>
      <c r="D10090" s="23"/>
      <c r="E10090" s="22"/>
      <c r="F10090" s="23"/>
      <c r="G10090" s="24"/>
      <c r="H10090" s="22"/>
      <c r="I10090" s="22"/>
      <c r="J10090" s="22"/>
      <c r="K10090" s="22"/>
      <c r="L10090" s="66"/>
      <c r="M10090" s="67"/>
      <c r="N10090" s="22"/>
      <c r="O10090" s="22"/>
      <c r="P10090" s="25"/>
      <c r="Q10090" s="26"/>
    </row>
    <row r="10091" spans="1:17" x14ac:dyDescent="0.25">
      <c r="A10091" s="20"/>
      <c r="B10091" s="21"/>
      <c r="C10091" s="22"/>
      <c r="D10091" s="23"/>
      <c r="E10091" s="22"/>
      <c r="F10091" s="23"/>
      <c r="G10091" s="24"/>
      <c r="H10091" s="22"/>
      <c r="I10091" s="22"/>
      <c r="J10091" s="22"/>
      <c r="K10091" s="22"/>
      <c r="L10091" s="66"/>
      <c r="M10091" s="67"/>
      <c r="N10091" s="22"/>
      <c r="O10091" s="22"/>
      <c r="P10091" s="25"/>
      <c r="Q10091" s="26"/>
    </row>
    <row r="10092" spans="1:17" x14ac:dyDescent="0.25">
      <c r="A10092" s="20"/>
      <c r="B10092" s="21"/>
      <c r="C10092" s="22"/>
      <c r="D10092" s="23"/>
      <c r="E10092" s="22"/>
      <c r="F10092" s="23"/>
      <c r="G10092" s="24"/>
      <c r="H10092" s="22"/>
      <c r="I10092" s="22"/>
      <c r="J10092" s="22"/>
      <c r="K10092" s="22"/>
      <c r="L10092" s="66"/>
      <c r="M10092" s="67"/>
      <c r="N10092" s="22"/>
      <c r="O10092" s="22"/>
      <c r="P10092" s="25"/>
      <c r="Q10092" s="26"/>
    </row>
    <row r="10093" spans="1:17" x14ac:dyDescent="0.25">
      <c r="A10093" s="20"/>
      <c r="B10093" s="21"/>
      <c r="C10093" s="22"/>
      <c r="D10093" s="23"/>
      <c r="E10093" s="22"/>
      <c r="F10093" s="23"/>
      <c r="G10093" s="24"/>
      <c r="H10093" s="22"/>
      <c r="I10093" s="22"/>
      <c r="J10093" s="22"/>
      <c r="K10093" s="22"/>
      <c r="L10093" s="66"/>
      <c r="M10093" s="67"/>
      <c r="N10093" s="22"/>
      <c r="O10093" s="22"/>
      <c r="P10093" s="25"/>
      <c r="Q10093" s="26"/>
    </row>
    <row r="10094" spans="1:17" x14ac:dyDescent="0.25">
      <c r="A10094" s="20"/>
      <c r="B10094" s="21"/>
      <c r="C10094" s="22"/>
      <c r="D10094" s="23"/>
      <c r="E10094" s="22"/>
      <c r="F10094" s="23"/>
      <c r="G10094" s="24"/>
      <c r="H10094" s="22"/>
      <c r="I10094" s="22"/>
      <c r="J10094" s="22"/>
      <c r="K10094" s="22"/>
      <c r="L10094" s="66"/>
      <c r="M10094" s="67"/>
      <c r="N10094" s="22"/>
      <c r="O10094" s="22"/>
      <c r="P10094" s="25"/>
      <c r="Q10094" s="26"/>
    </row>
    <row r="10095" spans="1:17" x14ac:dyDescent="0.25">
      <c r="A10095" s="20"/>
      <c r="B10095" s="21"/>
      <c r="C10095" s="22"/>
      <c r="D10095" s="23"/>
      <c r="E10095" s="22"/>
      <c r="F10095" s="23"/>
      <c r="G10095" s="24"/>
      <c r="H10095" s="22"/>
      <c r="I10095" s="22"/>
      <c r="J10095" s="22"/>
      <c r="K10095" s="22"/>
      <c r="L10095" s="66"/>
      <c r="M10095" s="67"/>
      <c r="N10095" s="22"/>
      <c r="O10095" s="22"/>
      <c r="P10095" s="25"/>
      <c r="Q10095" s="26"/>
    </row>
    <row r="10096" spans="1:17" x14ac:dyDescent="0.25">
      <c r="A10096" s="20"/>
      <c r="B10096" s="21"/>
      <c r="C10096" s="22"/>
      <c r="D10096" s="23"/>
      <c r="E10096" s="22"/>
      <c r="F10096" s="23"/>
      <c r="G10096" s="24"/>
      <c r="H10096" s="22"/>
      <c r="I10096" s="22"/>
      <c r="J10096" s="22"/>
      <c r="K10096" s="22"/>
      <c r="L10096" s="66"/>
      <c r="M10096" s="67"/>
      <c r="N10096" s="22"/>
      <c r="O10096" s="22"/>
      <c r="P10096" s="25"/>
      <c r="Q10096" s="26"/>
    </row>
    <row r="10097" spans="1:17" x14ac:dyDescent="0.25">
      <c r="A10097" s="20"/>
      <c r="B10097" s="21"/>
      <c r="C10097" s="22"/>
      <c r="D10097" s="23"/>
      <c r="E10097" s="22"/>
      <c r="F10097" s="23"/>
      <c r="G10097" s="24"/>
      <c r="H10097" s="22"/>
      <c r="I10097" s="22"/>
      <c r="J10097" s="22"/>
      <c r="K10097" s="22"/>
      <c r="L10097" s="66"/>
      <c r="M10097" s="67"/>
      <c r="N10097" s="22"/>
      <c r="O10097" s="22"/>
      <c r="P10097" s="25"/>
      <c r="Q10097" s="26"/>
    </row>
    <row r="10098" spans="1:17" x14ac:dyDescent="0.25">
      <c r="A10098" s="20"/>
      <c r="B10098" s="21"/>
      <c r="C10098" s="22"/>
      <c r="D10098" s="23"/>
      <c r="E10098" s="22"/>
      <c r="F10098" s="23"/>
      <c r="G10098" s="24"/>
      <c r="H10098" s="22"/>
      <c r="I10098" s="22"/>
      <c r="J10098" s="22"/>
      <c r="K10098" s="22"/>
      <c r="L10098" s="66"/>
      <c r="M10098" s="67"/>
      <c r="N10098" s="22"/>
      <c r="O10098" s="22"/>
      <c r="P10098" s="25"/>
      <c r="Q10098" s="26"/>
    </row>
    <row r="10099" spans="1:17" x14ac:dyDescent="0.25">
      <c r="A10099" s="20"/>
      <c r="B10099" s="21"/>
      <c r="C10099" s="22"/>
      <c r="D10099" s="23"/>
      <c r="E10099" s="22"/>
      <c r="F10099" s="23"/>
      <c r="G10099" s="24"/>
      <c r="H10099" s="22"/>
      <c r="I10099" s="22"/>
      <c r="J10099" s="22"/>
      <c r="K10099" s="22"/>
      <c r="L10099" s="66"/>
      <c r="M10099" s="67"/>
      <c r="N10099" s="22"/>
      <c r="O10099" s="22"/>
      <c r="P10099" s="25"/>
      <c r="Q10099" s="26"/>
    </row>
    <row r="10100" spans="1:17" x14ac:dyDescent="0.25">
      <c r="A10100" s="20"/>
      <c r="B10100" s="21"/>
      <c r="C10100" s="22"/>
      <c r="D10100" s="23"/>
      <c r="E10100" s="22"/>
      <c r="F10100" s="23"/>
      <c r="G10100" s="24"/>
      <c r="H10100" s="22"/>
      <c r="I10100" s="22"/>
      <c r="J10100" s="22"/>
      <c r="K10100" s="22"/>
      <c r="L10100" s="66"/>
      <c r="M10100" s="67"/>
      <c r="N10100" s="22"/>
      <c r="O10100" s="22"/>
      <c r="P10100" s="25"/>
      <c r="Q10100" s="26"/>
    </row>
    <row r="10101" spans="1:17" x14ac:dyDescent="0.25">
      <c r="A10101" s="20"/>
      <c r="B10101" s="21"/>
      <c r="C10101" s="22"/>
      <c r="D10101" s="23"/>
      <c r="E10101" s="22"/>
      <c r="F10101" s="23"/>
      <c r="G10101" s="24"/>
      <c r="H10101" s="22"/>
      <c r="I10101" s="22"/>
      <c r="J10101" s="22"/>
      <c r="K10101" s="22"/>
      <c r="L10101" s="66"/>
      <c r="M10101" s="67"/>
      <c r="N10101" s="22"/>
      <c r="O10101" s="22"/>
      <c r="P10101" s="25"/>
      <c r="Q10101" s="26"/>
    </row>
    <row r="10102" spans="1:17" x14ac:dyDescent="0.25">
      <c r="A10102" s="20"/>
      <c r="B10102" s="21"/>
      <c r="C10102" s="22"/>
      <c r="D10102" s="23"/>
      <c r="E10102" s="22"/>
      <c r="F10102" s="23"/>
      <c r="G10102" s="24"/>
      <c r="H10102" s="22"/>
      <c r="I10102" s="22"/>
      <c r="J10102" s="22"/>
      <c r="K10102" s="22"/>
      <c r="L10102" s="66"/>
      <c r="M10102" s="67"/>
      <c r="N10102" s="22"/>
      <c r="O10102" s="22"/>
      <c r="P10102" s="25"/>
      <c r="Q10102" s="26"/>
    </row>
    <row r="10103" spans="1:17" x14ac:dyDescent="0.25">
      <c r="A10103" s="20"/>
      <c r="B10103" s="21"/>
      <c r="C10103" s="22"/>
      <c r="D10103" s="23"/>
      <c r="E10103" s="22"/>
      <c r="F10103" s="23"/>
      <c r="G10103" s="24"/>
      <c r="H10103" s="22"/>
      <c r="I10103" s="22"/>
      <c r="J10103" s="22"/>
      <c r="K10103" s="22"/>
      <c r="L10103" s="66"/>
      <c r="M10103" s="67"/>
      <c r="N10103" s="22"/>
      <c r="O10103" s="22"/>
      <c r="P10103" s="25"/>
      <c r="Q10103" s="26"/>
    </row>
    <row r="10104" spans="1:17" x14ac:dyDescent="0.25">
      <c r="A10104" s="20"/>
      <c r="B10104" s="21"/>
      <c r="C10104" s="22"/>
      <c r="D10104" s="23"/>
      <c r="E10104" s="22"/>
      <c r="F10104" s="23"/>
      <c r="G10104" s="24"/>
      <c r="H10104" s="22"/>
      <c r="I10104" s="22"/>
      <c r="J10104" s="22"/>
      <c r="K10104" s="22"/>
      <c r="L10104" s="66"/>
      <c r="M10104" s="67"/>
      <c r="N10104" s="22"/>
      <c r="O10104" s="22"/>
      <c r="P10104" s="25"/>
      <c r="Q10104" s="26"/>
    </row>
    <row r="10105" spans="1:17" x14ac:dyDescent="0.25">
      <c r="A10105" s="20"/>
      <c r="B10105" s="21"/>
      <c r="C10105" s="22"/>
      <c r="D10105" s="23"/>
      <c r="E10105" s="22"/>
      <c r="F10105" s="23"/>
      <c r="G10105" s="24"/>
      <c r="H10105" s="22"/>
      <c r="I10105" s="22"/>
      <c r="J10105" s="22"/>
      <c r="K10105" s="22"/>
      <c r="L10105" s="66"/>
      <c r="M10105" s="67"/>
      <c r="N10105" s="22"/>
      <c r="O10105" s="22"/>
      <c r="P10105" s="25"/>
      <c r="Q10105" s="26"/>
    </row>
    <row r="10106" spans="1:17" x14ac:dyDescent="0.25">
      <c r="A10106" s="20"/>
      <c r="B10106" s="21"/>
      <c r="C10106" s="22"/>
      <c r="D10106" s="23"/>
      <c r="E10106" s="22"/>
      <c r="F10106" s="23"/>
      <c r="G10106" s="24"/>
      <c r="H10106" s="22"/>
      <c r="I10106" s="22"/>
      <c r="J10106" s="22"/>
      <c r="K10106" s="22"/>
      <c r="L10106" s="66"/>
      <c r="M10106" s="67"/>
      <c r="N10106" s="22"/>
      <c r="O10106" s="22"/>
      <c r="P10106" s="25"/>
      <c r="Q10106" s="26"/>
    </row>
    <row r="10107" spans="1:17" x14ac:dyDescent="0.25">
      <c r="A10107" s="20"/>
      <c r="B10107" s="21"/>
      <c r="C10107" s="22"/>
      <c r="D10107" s="23"/>
      <c r="E10107" s="22"/>
      <c r="F10107" s="23"/>
      <c r="G10107" s="24"/>
      <c r="H10107" s="22"/>
      <c r="I10107" s="22"/>
      <c r="J10107" s="22"/>
      <c r="K10107" s="22"/>
      <c r="L10107" s="66"/>
      <c r="M10107" s="67"/>
      <c r="N10107" s="22"/>
      <c r="O10107" s="22"/>
      <c r="P10107" s="25"/>
      <c r="Q10107" s="26"/>
    </row>
    <row r="10108" spans="1:17" x14ac:dyDescent="0.25">
      <c r="A10108" s="20"/>
      <c r="B10108" s="21"/>
      <c r="C10108" s="22"/>
      <c r="D10108" s="23"/>
      <c r="E10108" s="22"/>
      <c r="F10108" s="23"/>
      <c r="G10108" s="24"/>
      <c r="H10108" s="22"/>
      <c r="I10108" s="22"/>
      <c r="J10108" s="22"/>
      <c r="K10108" s="22"/>
      <c r="L10108" s="66"/>
      <c r="M10108" s="67"/>
      <c r="N10108" s="22"/>
      <c r="O10108" s="22"/>
      <c r="P10108" s="25"/>
      <c r="Q10108" s="26"/>
    </row>
    <row r="10109" spans="1:17" x14ac:dyDescent="0.25">
      <c r="A10109" s="20"/>
      <c r="B10109" s="21"/>
      <c r="C10109" s="22"/>
      <c r="D10109" s="23"/>
      <c r="E10109" s="22"/>
      <c r="F10109" s="23"/>
      <c r="G10109" s="24"/>
      <c r="H10109" s="22"/>
      <c r="I10109" s="22"/>
      <c r="J10109" s="22"/>
      <c r="K10109" s="22"/>
      <c r="L10109" s="66"/>
      <c r="M10109" s="67"/>
      <c r="N10109" s="22"/>
      <c r="O10109" s="22"/>
      <c r="P10109" s="25"/>
      <c r="Q10109" s="26"/>
    </row>
    <row r="10110" spans="1:17" x14ac:dyDescent="0.25">
      <c r="A10110" s="20"/>
      <c r="B10110" s="21"/>
      <c r="C10110" s="22"/>
      <c r="D10110" s="23"/>
      <c r="E10110" s="22"/>
      <c r="F10110" s="23"/>
      <c r="G10110" s="24"/>
      <c r="H10110" s="22"/>
      <c r="I10110" s="22"/>
      <c r="J10110" s="22"/>
      <c r="K10110" s="22"/>
      <c r="L10110" s="66"/>
      <c r="M10110" s="67"/>
      <c r="N10110" s="22"/>
      <c r="O10110" s="22"/>
      <c r="P10110" s="25"/>
      <c r="Q10110" s="26"/>
    </row>
    <row r="10111" spans="1:17" x14ac:dyDescent="0.25">
      <c r="A10111" s="20"/>
      <c r="B10111" s="21"/>
      <c r="C10111" s="22"/>
      <c r="D10111" s="23"/>
      <c r="E10111" s="22"/>
      <c r="F10111" s="23"/>
      <c r="G10111" s="24"/>
      <c r="H10111" s="22"/>
      <c r="I10111" s="22"/>
      <c r="J10111" s="22"/>
      <c r="K10111" s="22"/>
      <c r="L10111" s="66"/>
      <c r="M10111" s="67"/>
      <c r="N10111" s="22"/>
      <c r="O10111" s="22"/>
      <c r="P10111" s="25"/>
      <c r="Q10111" s="26"/>
    </row>
    <row r="10112" spans="1:17" x14ac:dyDescent="0.25">
      <c r="A10112" s="20"/>
      <c r="B10112" s="21"/>
      <c r="C10112" s="22"/>
      <c r="D10112" s="23"/>
      <c r="E10112" s="22"/>
      <c r="F10112" s="23"/>
      <c r="G10112" s="24"/>
      <c r="H10112" s="22"/>
      <c r="I10112" s="22"/>
      <c r="J10112" s="22"/>
      <c r="K10112" s="22"/>
      <c r="L10112" s="66"/>
      <c r="M10112" s="67"/>
      <c r="N10112" s="22"/>
      <c r="O10112" s="22"/>
      <c r="P10112" s="25"/>
      <c r="Q10112" s="26"/>
    </row>
    <row r="10113" spans="1:17" x14ac:dyDescent="0.25">
      <c r="A10113" s="20"/>
      <c r="B10113" s="21"/>
      <c r="C10113" s="22"/>
      <c r="D10113" s="23"/>
      <c r="E10113" s="22"/>
      <c r="F10113" s="23"/>
      <c r="G10113" s="24"/>
      <c r="H10113" s="22"/>
      <c r="I10113" s="22"/>
      <c r="J10113" s="22"/>
      <c r="K10113" s="22"/>
      <c r="L10113" s="66"/>
      <c r="M10113" s="67"/>
      <c r="N10113" s="22"/>
      <c r="O10113" s="22"/>
      <c r="P10113" s="25"/>
      <c r="Q10113" s="26"/>
    </row>
    <row r="10114" spans="1:17" x14ac:dyDescent="0.25">
      <c r="A10114" s="20"/>
      <c r="B10114" s="21"/>
      <c r="C10114" s="22"/>
      <c r="D10114" s="23"/>
      <c r="E10114" s="22"/>
      <c r="F10114" s="23"/>
      <c r="G10114" s="24"/>
      <c r="H10114" s="22"/>
      <c r="I10114" s="22"/>
      <c r="J10114" s="22"/>
      <c r="K10114" s="22"/>
      <c r="L10114" s="66"/>
      <c r="M10114" s="67"/>
      <c r="N10114" s="22"/>
      <c r="O10114" s="22"/>
      <c r="P10114" s="25"/>
      <c r="Q10114" s="26"/>
    </row>
    <row r="10115" spans="1:17" x14ac:dyDescent="0.25">
      <c r="A10115" s="20"/>
      <c r="B10115" s="21"/>
      <c r="C10115" s="22"/>
      <c r="D10115" s="23"/>
      <c r="E10115" s="22"/>
      <c r="F10115" s="23"/>
      <c r="G10115" s="24"/>
      <c r="H10115" s="22"/>
      <c r="I10115" s="22"/>
      <c r="J10115" s="22"/>
      <c r="K10115" s="22"/>
      <c r="L10115" s="66"/>
      <c r="M10115" s="67"/>
      <c r="N10115" s="22"/>
      <c r="O10115" s="22"/>
      <c r="P10115" s="25"/>
      <c r="Q10115" s="26"/>
    </row>
    <row r="10116" spans="1:17" x14ac:dyDescent="0.25">
      <c r="A10116" s="20"/>
      <c r="B10116" s="21"/>
      <c r="C10116" s="22"/>
      <c r="D10116" s="23"/>
      <c r="E10116" s="22"/>
      <c r="F10116" s="23"/>
      <c r="G10116" s="24"/>
      <c r="H10116" s="22"/>
      <c r="I10116" s="22"/>
      <c r="J10116" s="22"/>
      <c r="K10116" s="22"/>
      <c r="L10116" s="66"/>
      <c r="M10116" s="67"/>
      <c r="N10116" s="22"/>
      <c r="O10116" s="22"/>
      <c r="P10116" s="25"/>
      <c r="Q10116" s="26"/>
    </row>
    <row r="10117" spans="1:17" x14ac:dyDescent="0.25">
      <c r="A10117" s="20"/>
      <c r="B10117" s="21"/>
      <c r="C10117" s="22"/>
      <c r="D10117" s="23"/>
      <c r="E10117" s="22"/>
      <c r="F10117" s="23"/>
      <c r="G10117" s="24"/>
      <c r="H10117" s="22"/>
      <c r="I10117" s="22"/>
      <c r="J10117" s="22"/>
      <c r="K10117" s="22"/>
      <c r="L10117" s="66"/>
      <c r="M10117" s="67"/>
      <c r="N10117" s="22"/>
      <c r="O10117" s="22"/>
      <c r="P10117" s="25"/>
      <c r="Q10117" s="26"/>
    </row>
    <row r="10118" spans="1:17" x14ac:dyDescent="0.25">
      <c r="A10118" s="20"/>
      <c r="B10118" s="21"/>
      <c r="C10118" s="22"/>
      <c r="D10118" s="23"/>
      <c r="E10118" s="22"/>
      <c r="F10118" s="23"/>
      <c r="G10118" s="24"/>
      <c r="H10118" s="22"/>
      <c r="I10118" s="22"/>
      <c r="J10118" s="22"/>
      <c r="K10118" s="22"/>
      <c r="L10118" s="66"/>
      <c r="M10118" s="67"/>
      <c r="N10118" s="22"/>
      <c r="O10118" s="22"/>
      <c r="P10118" s="25"/>
      <c r="Q10118" s="26"/>
    </row>
    <row r="10119" spans="1:17" x14ac:dyDescent="0.25">
      <c r="A10119" s="20"/>
      <c r="B10119" s="21"/>
      <c r="C10119" s="22"/>
      <c r="D10119" s="23"/>
      <c r="E10119" s="22"/>
      <c r="F10119" s="23"/>
      <c r="G10119" s="24"/>
      <c r="H10119" s="22"/>
      <c r="I10119" s="22"/>
      <c r="J10119" s="22"/>
      <c r="K10119" s="22"/>
      <c r="L10119" s="66"/>
      <c r="M10119" s="67"/>
      <c r="N10119" s="22"/>
      <c r="O10119" s="22"/>
      <c r="P10119" s="25"/>
      <c r="Q10119" s="26"/>
    </row>
    <row r="10120" spans="1:17" x14ac:dyDescent="0.25">
      <c r="A10120" s="20"/>
      <c r="B10120" s="21"/>
      <c r="C10120" s="22"/>
      <c r="D10120" s="23"/>
      <c r="E10120" s="22"/>
      <c r="F10120" s="23"/>
      <c r="G10120" s="24"/>
      <c r="H10120" s="22"/>
      <c r="I10120" s="22"/>
      <c r="J10120" s="22"/>
      <c r="K10120" s="22"/>
      <c r="L10120" s="66"/>
      <c r="M10120" s="67"/>
      <c r="N10120" s="22"/>
      <c r="O10120" s="22"/>
      <c r="P10120" s="25"/>
      <c r="Q10120" s="26"/>
    </row>
    <row r="10121" spans="1:17" x14ac:dyDescent="0.25">
      <c r="A10121" s="20"/>
      <c r="B10121" s="21"/>
      <c r="C10121" s="22"/>
      <c r="D10121" s="23"/>
      <c r="E10121" s="22"/>
      <c r="F10121" s="23"/>
      <c r="G10121" s="24"/>
      <c r="H10121" s="22"/>
      <c r="I10121" s="22"/>
      <c r="J10121" s="22"/>
      <c r="K10121" s="22"/>
      <c r="L10121" s="66"/>
      <c r="M10121" s="67"/>
      <c r="N10121" s="22"/>
      <c r="O10121" s="22"/>
      <c r="P10121" s="25"/>
      <c r="Q10121" s="26"/>
    </row>
    <row r="10122" spans="1:17" x14ac:dyDescent="0.25">
      <c r="A10122" s="20"/>
      <c r="B10122" s="21"/>
      <c r="C10122" s="22"/>
      <c r="D10122" s="23"/>
      <c r="E10122" s="22"/>
      <c r="F10122" s="23"/>
      <c r="G10122" s="24"/>
      <c r="H10122" s="22"/>
      <c r="I10122" s="22"/>
      <c r="J10122" s="22"/>
      <c r="K10122" s="22"/>
      <c r="L10122" s="66"/>
      <c r="M10122" s="67"/>
      <c r="N10122" s="22"/>
      <c r="O10122" s="22"/>
      <c r="P10122" s="25"/>
      <c r="Q10122" s="26"/>
    </row>
    <row r="10123" spans="1:17" x14ac:dyDescent="0.25">
      <c r="A10123" s="20"/>
      <c r="B10123" s="21"/>
      <c r="C10123" s="22"/>
      <c r="D10123" s="23"/>
      <c r="E10123" s="22"/>
      <c r="F10123" s="23"/>
      <c r="G10123" s="24"/>
      <c r="H10123" s="22"/>
      <c r="I10123" s="22"/>
      <c r="J10123" s="22"/>
      <c r="K10123" s="22"/>
      <c r="L10123" s="66"/>
      <c r="M10123" s="67"/>
      <c r="N10123" s="22"/>
      <c r="O10123" s="22"/>
      <c r="P10123" s="25"/>
      <c r="Q10123" s="26"/>
    </row>
    <row r="10124" spans="1:17" x14ac:dyDescent="0.25">
      <c r="A10124" s="20"/>
      <c r="B10124" s="21"/>
      <c r="C10124" s="22"/>
      <c r="D10124" s="23"/>
      <c r="E10124" s="22"/>
      <c r="F10124" s="23"/>
      <c r="G10124" s="24"/>
      <c r="H10124" s="22"/>
      <c r="I10124" s="22"/>
      <c r="J10124" s="22"/>
      <c r="K10124" s="22"/>
      <c r="L10124" s="66"/>
      <c r="M10124" s="67"/>
      <c r="N10124" s="22"/>
      <c r="O10124" s="22"/>
      <c r="P10124" s="25"/>
      <c r="Q10124" s="26"/>
    </row>
    <row r="10125" spans="1:17" x14ac:dyDescent="0.25">
      <c r="A10125" s="20"/>
      <c r="B10125" s="21"/>
      <c r="C10125" s="22"/>
      <c r="D10125" s="23"/>
      <c r="E10125" s="22"/>
      <c r="F10125" s="23"/>
      <c r="G10125" s="24"/>
      <c r="H10125" s="22"/>
      <c r="I10125" s="22"/>
      <c r="J10125" s="22"/>
      <c r="K10125" s="22"/>
      <c r="L10125" s="66"/>
      <c r="M10125" s="67"/>
      <c r="N10125" s="22"/>
      <c r="O10125" s="22"/>
      <c r="P10125" s="25"/>
      <c r="Q10125" s="26"/>
    </row>
    <row r="10126" spans="1:17" x14ac:dyDescent="0.25">
      <c r="A10126" s="20"/>
      <c r="B10126" s="21"/>
      <c r="C10126" s="22"/>
      <c r="D10126" s="23"/>
      <c r="E10126" s="22"/>
      <c r="F10126" s="23"/>
      <c r="G10126" s="24"/>
      <c r="H10126" s="22"/>
      <c r="I10126" s="22"/>
      <c r="J10126" s="22"/>
      <c r="K10126" s="22"/>
      <c r="L10126" s="66"/>
      <c r="M10126" s="67"/>
      <c r="N10126" s="22"/>
      <c r="O10126" s="22"/>
      <c r="P10126" s="25"/>
      <c r="Q10126" s="26"/>
    </row>
    <row r="10127" spans="1:17" x14ac:dyDescent="0.25">
      <c r="A10127" s="20"/>
      <c r="B10127" s="21"/>
      <c r="C10127" s="22"/>
      <c r="D10127" s="23"/>
      <c r="E10127" s="22"/>
      <c r="F10127" s="23"/>
      <c r="G10127" s="24"/>
      <c r="H10127" s="22"/>
      <c r="I10127" s="22"/>
      <c r="J10127" s="22"/>
      <c r="K10127" s="22"/>
      <c r="L10127" s="66"/>
      <c r="M10127" s="67"/>
      <c r="N10127" s="22"/>
      <c r="O10127" s="22"/>
      <c r="P10127" s="25"/>
      <c r="Q10127" s="26"/>
    </row>
    <row r="10128" spans="1:17" x14ac:dyDescent="0.25">
      <c r="A10128" s="20"/>
      <c r="B10128" s="21"/>
      <c r="C10128" s="22"/>
      <c r="D10128" s="23"/>
      <c r="E10128" s="22"/>
      <c r="F10128" s="23"/>
      <c r="G10128" s="24"/>
      <c r="H10128" s="22"/>
      <c r="I10128" s="22"/>
      <c r="J10128" s="22"/>
      <c r="K10128" s="22"/>
      <c r="L10128" s="66"/>
      <c r="M10128" s="67"/>
      <c r="N10128" s="22"/>
      <c r="O10128" s="22"/>
      <c r="P10128" s="25"/>
      <c r="Q10128" s="26"/>
    </row>
    <row r="10129" spans="1:17" x14ac:dyDescent="0.25">
      <c r="A10129" s="20"/>
      <c r="B10129" s="21"/>
      <c r="C10129" s="22"/>
      <c r="D10129" s="23"/>
      <c r="E10129" s="22"/>
      <c r="F10129" s="23"/>
      <c r="G10129" s="24"/>
      <c r="H10129" s="22"/>
      <c r="I10129" s="22"/>
      <c r="J10129" s="22"/>
      <c r="K10129" s="22"/>
      <c r="L10129" s="66"/>
      <c r="M10129" s="67"/>
      <c r="N10129" s="22"/>
      <c r="O10129" s="22"/>
      <c r="P10129" s="25"/>
      <c r="Q10129" s="26"/>
    </row>
    <row r="10130" spans="1:17" x14ac:dyDescent="0.25">
      <c r="A10130" s="20"/>
      <c r="B10130" s="21"/>
      <c r="C10130" s="22"/>
      <c r="D10130" s="23"/>
      <c r="E10130" s="22"/>
      <c r="F10130" s="23"/>
      <c r="G10130" s="24"/>
      <c r="H10130" s="22"/>
      <c r="I10130" s="22"/>
      <c r="J10130" s="22"/>
      <c r="K10130" s="22"/>
      <c r="L10130" s="66"/>
      <c r="M10130" s="67"/>
      <c r="N10130" s="22"/>
      <c r="O10130" s="22"/>
      <c r="P10130" s="25"/>
      <c r="Q10130" s="26"/>
    </row>
    <row r="10131" spans="1:17" x14ac:dyDescent="0.25">
      <c r="A10131" s="20"/>
      <c r="B10131" s="21"/>
      <c r="C10131" s="22"/>
      <c r="D10131" s="23"/>
      <c r="E10131" s="22"/>
      <c r="F10131" s="23"/>
      <c r="G10131" s="24"/>
      <c r="H10131" s="22"/>
      <c r="I10131" s="22"/>
      <c r="J10131" s="22"/>
      <c r="K10131" s="22"/>
      <c r="L10131" s="66"/>
      <c r="M10131" s="67"/>
      <c r="N10131" s="22"/>
      <c r="O10131" s="22"/>
      <c r="P10131" s="25"/>
      <c r="Q10131" s="26"/>
    </row>
    <row r="10132" spans="1:17" x14ac:dyDescent="0.25">
      <c r="A10132" s="20"/>
      <c r="B10132" s="21"/>
      <c r="C10132" s="22"/>
      <c r="D10132" s="23"/>
      <c r="E10132" s="22"/>
      <c r="F10132" s="23"/>
      <c r="G10132" s="24"/>
      <c r="H10132" s="22"/>
      <c r="I10132" s="22"/>
      <c r="J10132" s="22"/>
      <c r="K10132" s="22"/>
      <c r="L10132" s="66"/>
      <c r="M10132" s="67"/>
      <c r="N10132" s="22"/>
      <c r="O10132" s="22"/>
      <c r="P10132" s="25"/>
      <c r="Q10132" s="26"/>
    </row>
    <row r="10133" spans="1:17" x14ac:dyDescent="0.25">
      <c r="A10133" s="20"/>
      <c r="B10133" s="21"/>
      <c r="C10133" s="22"/>
      <c r="D10133" s="23"/>
      <c r="E10133" s="22"/>
      <c r="F10133" s="23"/>
      <c r="G10133" s="24"/>
      <c r="H10133" s="22"/>
      <c r="I10133" s="22"/>
      <c r="J10133" s="22"/>
      <c r="K10133" s="22"/>
      <c r="L10133" s="66"/>
      <c r="M10133" s="67"/>
      <c r="N10133" s="22"/>
      <c r="O10133" s="22"/>
      <c r="P10133" s="25"/>
      <c r="Q10133" s="26"/>
    </row>
    <row r="10134" spans="1:17" x14ac:dyDescent="0.25">
      <c r="A10134" s="20"/>
      <c r="B10134" s="21"/>
      <c r="C10134" s="22"/>
      <c r="D10134" s="23"/>
      <c r="E10134" s="22"/>
      <c r="F10134" s="23"/>
      <c r="G10134" s="24"/>
      <c r="H10134" s="22"/>
      <c r="I10134" s="22"/>
      <c r="J10134" s="22"/>
      <c r="K10134" s="22"/>
      <c r="L10134" s="66"/>
      <c r="M10134" s="67"/>
      <c r="N10134" s="22"/>
      <c r="O10134" s="22"/>
      <c r="P10134" s="25"/>
      <c r="Q10134" s="26"/>
    </row>
    <row r="10135" spans="1:17" x14ac:dyDescent="0.25">
      <c r="A10135" s="20"/>
      <c r="B10135" s="21"/>
      <c r="C10135" s="22"/>
      <c r="D10135" s="23"/>
      <c r="E10135" s="22"/>
      <c r="F10135" s="23"/>
      <c r="G10135" s="24"/>
      <c r="H10135" s="22"/>
      <c r="I10135" s="22"/>
      <c r="J10135" s="22"/>
      <c r="K10135" s="22"/>
      <c r="L10135" s="66"/>
      <c r="M10135" s="67"/>
      <c r="N10135" s="22"/>
      <c r="O10135" s="22"/>
      <c r="P10135" s="25"/>
      <c r="Q10135" s="26"/>
    </row>
    <row r="10136" spans="1:17" x14ac:dyDescent="0.25">
      <c r="A10136" s="20"/>
      <c r="B10136" s="21"/>
      <c r="C10136" s="22"/>
      <c r="D10136" s="23"/>
      <c r="E10136" s="22"/>
      <c r="F10136" s="23"/>
      <c r="G10136" s="24"/>
      <c r="H10136" s="22"/>
      <c r="I10136" s="22"/>
      <c r="J10136" s="22"/>
      <c r="K10136" s="22"/>
      <c r="L10136" s="66"/>
      <c r="M10136" s="67"/>
      <c r="N10136" s="22"/>
      <c r="O10136" s="22"/>
      <c r="P10136" s="25"/>
      <c r="Q10136" s="26"/>
    </row>
    <row r="10137" spans="1:17" x14ac:dyDescent="0.25">
      <c r="A10137" s="20"/>
      <c r="B10137" s="21"/>
      <c r="C10137" s="22"/>
      <c r="D10137" s="23"/>
      <c r="E10137" s="22"/>
      <c r="F10137" s="23"/>
      <c r="G10137" s="24"/>
      <c r="H10137" s="22"/>
      <c r="I10137" s="22"/>
      <c r="J10137" s="22"/>
      <c r="K10137" s="22"/>
      <c r="L10137" s="66"/>
      <c r="M10137" s="67"/>
      <c r="N10137" s="22"/>
      <c r="O10137" s="22"/>
      <c r="P10137" s="25"/>
      <c r="Q10137" s="26"/>
    </row>
    <row r="10138" spans="1:17" x14ac:dyDescent="0.25">
      <c r="A10138" s="20"/>
      <c r="B10138" s="21"/>
      <c r="C10138" s="22"/>
      <c r="D10138" s="23"/>
      <c r="E10138" s="22"/>
      <c r="F10138" s="23"/>
      <c r="G10138" s="24"/>
      <c r="H10138" s="22"/>
      <c r="I10138" s="22"/>
      <c r="J10138" s="22"/>
      <c r="K10138" s="22"/>
      <c r="L10138" s="66"/>
      <c r="M10138" s="67"/>
      <c r="N10138" s="22"/>
      <c r="O10138" s="22"/>
      <c r="P10138" s="25"/>
      <c r="Q10138" s="26"/>
    </row>
    <row r="10139" spans="1:17" x14ac:dyDescent="0.25">
      <c r="A10139" s="20"/>
      <c r="B10139" s="21"/>
      <c r="C10139" s="22"/>
      <c r="D10139" s="23"/>
      <c r="E10139" s="22"/>
      <c r="F10139" s="23"/>
      <c r="G10139" s="24"/>
      <c r="H10139" s="22"/>
      <c r="I10139" s="22"/>
      <c r="J10139" s="22"/>
      <c r="K10139" s="22"/>
      <c r="L10139" s="66"/>
      <c r="M10139" s="67"/>
      <c r="N10139" s="22"/>
      <c r="O10139" s="22"/>
      <c r="P10139" s="25"/>
      <c r="Q10139" s="26"/>
    </row>
    <row r="10140" spans="1:17" x14ac:dyDescent="0.25">
      <c r="A10140" s="20"/>
      <c r="B10140" s="21"/>
      <c r="C10140" s="22"/>
      <c r="D10140" s="23"/>
      <c r="E10140" s="22"/>
      <c r="F10140" s="23"/>
      <c r="G10140" s="24"/>
      <c r="H10140" s="22"/>
      <c r="I10140" s="22"/>
      <c r="J10140" s="22"/>
      <c r="K10140" s="22"/>
      <c r="L10140" s="66"/>
      <c r="M10140" s="67"/>
      <c r="N10140" s="22"/>
      <c r="O10140" s="22"/>
      <c r="P10140" s="25"/>
      <c r="Q10140" s="26"/>
    </row>
    <row r="10141" spans="1:17" x14ac:dyDescent="0.25">
      <c r="A10141" s="20"/>
      <c r="B10141" s="21"/>
      <c r="C10141" s="22"/>
      <c r="D10141" s="23"/>
      <c r="E10141" s="22"/>
      <c r="F10141" s="23"/>
      <c r="G10141" s="24"/>
      <c r="H10141" s="22"/>
      <c r="I10141" s="22"/>
      <c r="J10141" s="22"/>
      <c r="K10141" s="22"/>
      <c r="L10141" s="66"/>
      <c r="M10141" s="67"/>
      <c r="N10141" s="22"/>
      <c r="O10141" s="22"/>
      <c r="P10141" s="25"/>
      <c r="Q10141" s="26"/>
    </row>
    <row r="10142" spans="1:17" x14ac:dyDescent="0.25">
      <c r="A10142" s="20"/>
      <c r="B10142" s="21"/>
      <c r="C10142" s="22"/>
      <c r="D10142" s="23"/>
      <c r="E10142" s="22"/>
      <c r="F10142" s="23"/>
      <c r="G10142" s="24"/>
      <c r="H10142" s="22"/>
      <c r="I10142" s="22"/>
      <c r="J10142" s="22"/>
      <c r="K10142" s="22"/>
      <c r="L10142" s="66"/>
      <c r="M10142" s="67"/>
      <c r="N10142" s="22"/>
      <c r="O10142" s="22"/>
      <c r="P10142" s="25"/>
      <c r="Q10142" s="26"/>
    </row>
    <row r="10143" spans="1:17" x14ac:dyDescent="0.25">
      <c r="A10143" s="20"/>
      <c r="B10143" s="21"/>
      <c r="C10143" s="22"/>
      <c r="D10143" s="23"/>
      <c r="E10143" s="22"/>
      <c r="F10143" s="23"/>
      <c r="G10143" s="24"/>
      <c r="H10143" s="22"/>
      <c r="I10143" s="22"/>
      <c r="J10143" s="22"/>
      <c r="K10143" s="22"/>
      <c r="L10143" s="66"/>
      <c r="M10143" s="67"/>
      <c r="N10143" s="22"/>
      <c r="O10143" s="22"/>
      <c r="P10143" s="25"/>
      <c r="Q10143" s="26"/>
    </row>
    <row r="10144" spans="1:17" x14ac:dyDescent="0.25">
      <c r="A10144" s="20"/>
      <c r="B10144" s="21"/>
      <c r="C10144" s="22"/>
      <c r="D10144" s="23"/>
      <c r="E10144" s="22"/>
      <c r="F10144" s="23"/>
      <c r="G10144" s="24"/>
      <c r="H10144" s="22"/>
      <c r="I10144" s="22"/>
      <c r="J10144" s="22"/>
      <c r="K10144" s="22"/>
      <c r="L10144" s="66"/>
      <c r="M10144" s="67"/>
      <c r="N10144" s="22"/>
      <c r="O10144" s="22"/>
      <c r="P10144" s="25"/>
      <c r="Q10144" s="26"/>
    </row>
    <row r="10145" spans="1:17" x14ac:dyDescent="0.25">
      <c r="A10145" s="20"/>
      <c r="B10145" s="21"/>
      <c r="C10145" s="22"/>
      <c r="D10145" s="23"/>
      <c r="E10145" s="22"/>
      <c r="F10145" s="23"/>
      <c r="G10145" s="24"/>
      <c r="H10145" s="22"/>
      <c r="I10145" s="22"/>
      <c r="J10145" s="22"/>
      <c r="K10145" s="22"/>
      <c r="L10145" s="66"/>
      <c r="M10145" s="67"/>
      <c r="N10145" s="22"/>
      <c r="O10145" s="22"/>
      <c r="P10145" s="25"/>
      <c r="Q10145" s="26"/>
    </row>
    <row r="10146" spans="1:17" x14ac:dyDescent="0.25">
      <c r="A10146" s="20"/>
      <c r="B10146" s="21"/>
      <c r="C10146" s="22"/>
      <c r="D10146" s="23"/>
      <c r="E10146" s="22"/>
      <c r="F10146" s="23"/>
      <c r="G10146" s="24"/>
      <c r="H10146" s="22"/>
      <c r="I10146" s="22"/>
      <c r="J10146" s="22"/>
      <c r="K10146" s="22"/>
      <c r="L10146" s="66"/>
      <c r="M10146" s="67"/>
      <c r="N10146" s="22"/>
      <c r="O10146" s="22"/>
      <c r="P10146" s="25"/>
      <c r="Q10146" s="26"/>
    </row>
    <row r="10147" spans="1:17" x14ac:dyDescent="0.25">
      <c r="A10147" s="20"/>
      <c r="B10147" s="21"/>
      <c r="C10147" s="22"/>
      <c r="D10147" s="23"/>
      <c r="E10147" s="22"/>
      <c r="F10147" s="23"/>
      <c r="G10147" s="24"/>
      <c r="H10147" s="22"/>
      <c r="I10147" s="22"/>
      <c r="J10147" s="22"/>
      <c r="K10147" s="22"/>
      <c r="L10147" s="66"/>
      <c r="M10147" s="67"/>
      <c r="N10147" s="22"/>
      <c r="O10147" s="22"/>
      <c r="P10147" s="25"/>
      <c r="Q10147" s="26"/>
    </row>
    <row r="10148" spans="1:17" x14ac:dyDescent="0.25">
      <c r="A10148" s="20"/>
      <c r="B10148" s="21"/>
      <c r="C10148" s="22"/>
      <c r="D10148" s="23"/>
      <c r="E10148" s="22"/>
      <c r="F10148" s="23"/>
      <c r="G10148" s="24"/>
      <c r="H10148" s="22"/>
      <c r="I10148" s="22"/>
      <c r="J10148" s="22"/>
      <c r="K10148" s="22"/>
      <c r="L10148" s="66"/>
      <c r="M10148" s="67"/>
      <c r="N10148" s="22"/>
      <c r="O10148" s="22"/>
      <c r="P10148" s="25"/>
      <c r="Q10148" s="26"/>
    </row>
    <row r="10149" spans="1:17" x14ac:dyDescent="0.25">
      <c r="A10149" s="20"/>
      <c r="B10149" s="21"/>
      <c r="C10149" s="22"/>
      <c r="D10149" s="23"/>
      <c r="E10149" s="22"/>
      <c r="F10149" s="23"/>
      <c r="G10149" s="24"/>
      <c r="H10149" s="22"/>
      <c r="I10149" s="22"/>
      <c r="J10149" s="22"/>
      <c r="K10149" s="22"/>
      <c r="L10149" s="66"/>
      <c r="M10149" s="67"/>
      <c r="N10149" s="22"/>
      <c r="O10149" s="22"/>
      <c r="P10149" s="25"/>
      <c r="Q10149" s="26"/>
    </row>
    <row r="10150" spans="1:17" x14ac:dyDescent="0.25">
      <c r="A10150" s="20"/>
      <c r="B10150" s="21"/>
      <c r="C10150" s="22"/>
      <c r="D10150" s="23"/>
      <c r="E10150" s="22"/>
      <c r="F10150" s="23"/>
      <c r="G10150" s="24"/>
      <c r="H10150" s="22"/>
      <c r="I10150" s="22"/>
      <c r="J10150" s="22"/>
      <c r="K10150" s="22"/>
      <c r="L10150" s="66"/>
      <c r="M10150" s="67"/>
      <c r="N10150" s="22"/>
      <c r="O10150" s="22"/>
      <c r="P10150" s="25"/>
      <c r="Q10150" s="26"/>
    </row>
    <row r="10151" spans="1:17" x14ac:dyDescent="0.25">
      <c r="A10151" s="20"/>
      <c r="B10151" s="21"/>
      <c r="C10151" s="22"/>
      <c r="D10151" s="23"/>
      <c r="E10151" s="22"/>
      <c r="F10151" s="23"/>
      <c r="G10151" s="24"/>
      <c r="H10151" s="22"/>
      <c r="I10151" s="22"/>
      <c r="J10151" s="22"/>
      <c r="K10151" s="22"/>
      <c r="L10151" s="66"/>
      <c r="M10151" s="67"/>
      <c r="N10151" s="22"/>
      <c r="O10151" s="22"/>
      <c r="P10151" s="25"/>
      <c r="Q10151" s="26"/>
    </row>
    <row r="10152" spans="1:17" x14ac:dyDescent="0.25">
      <c r="A10152" s="20"/>
      <c r="B10152" s="21"/>
      <c r="C10152" s="22"/>
      <c r="D10152" s="23"/>
      <c r="E10152" s="22"/>
      <c r="F10152" s="23"/>
      <c r="G10152" s="24"/>
      <c r="H10152" s="22"/>
      <c r="I10152" s="22"/>
      <c r="J10152" s="22"/>
      <c r="K10152" s="22"/>
      <c r="L10152" s="66"/>
      <c r="M10152" s="67"/>
      <c r="N10152" s="22"/>
      <c r="O10152" s="22"/>
      <c r="P10152" s="25"/>
      <c r="Q10152" s="26"/>
    </row>
    <row r="10153" spans="1:17" x14ac:dyDescent="0.25">
      <c r="A10153" s="20"/>
      <c r="B10153" s="21"/>
      <c r="C10153" s="22"/>
      <c r="D10153" s="23"/>
      <c r="E10153" s="22"/>
      <c r="F10153" s="23"/>
      <c r="G10153" s="24"/>
      <c r="H10153" s="22"/>
      <c r="I10153" s="22"/>
      <c r="J10153" s="22"/>
      <c r="K10153" s="22"/>
      <c r="L10153" s="66"/>
      <c r="M10153" s="67"/>
      <c r="N10153" s="22"/>
      <c r="O10153" s="22"/>
      <c r="P10153" s="25"/>
      <c r="Q10153" s="26"/>
    </row>
    <row r="10154" spans="1:17" x14ac:dyDescent="0.25">
      <c r="A10154" s="20"/>
      <c r="B10154" s="21"/>
      <c r="C10154" s="22"/>
      <c r="D10154" s="23"/>
      <c r="E10154" s="22"/>
      <c r="F10154" s="23"/>
      <c r="G10154" s="24"/>
      <c r="H10154" s="22"/>
      <c r="I10154" s="22"/>
      <c r="J10154" s="22"/>
      <c r="K10154" s="22"/>
      <c r="L10154" s="66"/>
      <c r="M10154" s="67"/>
      <c r="N10154" s="22"/>
      <c r="O10154" s="22"/>
      <c r="P10154" s="25"/>
      <c r="Q10154" s="26"/>
    </row>
    <row r="10155" spans="1:17" x14ac:dyDescent="0.25">
      <c r="A10155" s="20"/>
      <c r="B10155" s="21"/>
      <c r="C10155" s="22"/>
      <c r="D10155" s="23"/>
      <c r="E10155" s="22"/>
      <c r="F10155" s="23"/>
      <c r="G10155" s="24"/>
      <c r="H10155" s="22"/>
      <c r="I10155" s="22"/>
      <c r="J10155" s="22"/>
      <c r="K10155" s="22"/>
      <c r="L10155" s="66"/>
      <c r="M10155" s="67"/>
      <c r="N10155" s="22"/>
      <c r="O10155" s="22"/>
      <c r="P10155" s="25"/>
      <c r="Q10155" s="26"/>
    </row>
    <row r="10156" spans="1:17" x14ac:dyDescent="0.25">
      <c r="A10156" s="20"/>
      <c r="B10156" s="21"/>
      <c r="C10156" s="22"/>
      <c r="D10156" s="23"/>
      <c r="E10156" s="22"/>
      <c r="F10156" s="23"/>
      <c r="G10156" s="24"/>
      <c r="H10156" s="22"/>
      <c r="I10156" s="22"/>
      <c r="J10156" s="22"/>
      <c r="K10156" s="22"/>
      <c r="L10156" s="66"/>
      <c r="M10156" s="67"/>
      <c r="N10156" s="22"/>
      <c r="O10156" s="22"/>
      <c r="P10156" s="25"/>
      <c r="Q10156" s="26"/>
    </row>
    <row r="10157" spans="1:17" x14ac:dyDescent="0.25">
      <c r="A10157" s="20"/>
      <c r="B10157" s="21"/>
      <c r="C10157" s="22"/>
      <c r="D10157" s="23"/>
      <c r="E10157" s="22"/>
      <c r="F10157" s="23"/>
      <c r="G10157" s="24"/>
      <c r="H10157" s="22"/>
      <c r="I10157" s="22"/>
      <c r="J10157" s="22"/>
      <c r="K10157" s="22"/>
      <c r="L10157" s="66"/>
      <c r="M10157" s="67"/>
      <c r="N10157" s="22"/>
      <c r="O10157" s="22"/>
      <c r="P10157" s="25"/>
      <c r="Q10157" s="26"/>
    </row>
    <row r="10158" spans="1:17" x14ac:dyDescent="0.25">
      <c r="A10158" s="20"/>
      <c r="B10158" s="21"/>
      <c r="C10158" s="22"/>
      <c r="D10158" s="23"/>
      <c r="E10158" s="22"/>
      <c r="F10158" s="23"/>
      <c r="G10158" s="24"/>
      <c r="H10158" s="22"/>
      <c r="I10158" s="22"/>
      <c r="J10158" s="22"/>
      <c r="K10158" s="22"/>
      <c r="L10158" s="66"/>
      <c r="M10158" s="67"/>
      <c r="N10158" s="22"/>
      <c r="O10158" s="22"/>
      <c r="P10158" s="25"/>
      <c r="Q10158" s="26"/>
    </row>
    <row r="10159" spans="1:17" x14ac:dyDescent="0.25">
      <c r="A10159" s="20"/>
      <c r="B10159" s="21"/>
      <c r="C10159" s="22"/>
      <c r="D10159" s="23"/>
      <c r="E10159" s="22"/>
      <c r="F10159" s="23"/>
      <c r="G10159" s="24"/>
      <c r="H10159" s="22"/>
      <c r="I10159" s="22"/>
      <c r="J10159" s="22"/>
      <c r="K10159" s="22"/>
      <c r="L10159" s="66"/>
      <c r="M10159" s="67"/>
      <c r="N10159" s="22"/>
      <c r="O10159" s="22"/>
      <c r="P10159" s="25"/>
      <c r="Q10159" s="26"/>
    </row>
    <row r="10160" spans="1:17" x14ac:dyDescent="0.25">
      <c r="A10160" s="20"/>
      <c r="B10160" s="21"/>
      <c r="C10160" s="22"/>
      <c r="D10160" s="23"/>
      <c r="E10160" s="22"/>
      <c r="F10160" s="23"/>
      <c r="G10160" s="24"/>
      <c r="H10160" s="22"/>
      <c r="I10160" s="22"/>
      <c r="J10160" s="22"/>
      <c r="K10160" s="22"/>
      <c r="L10160" s="66"/>
      <c r="M10160" s="67"/>
      <c r="N10160" s="22"/>
      <c r="O10160" s="22"/>
      <c r="P10160" s="25"/>
      <c r="Q10160" s="26"/>
    </row>
    <row r="10161" spans="1:17" x14ac:dyDescent="0.25">
      <c r="A10161" s="20"/>
      <c r="B10161" s="21"/>
      <c r="C10161" s="22"/>
      <c r="D10161" s="23"/>
      <c r="E10161" s="22"/>
      <c r="F10161" s="23"/>
      <c r="G10161" s="24"/>
      <c r="H10161" s="22"/>
      <c r="I10161" s="22"/>
      <c r="J10161" s="22"/>
      <c r="K10161" s="22"/>
      <c r="L10161" s="66"/>
      <c r="M10161" s="67"/>
      <c r="N10161" s="22"/>
      <c r="O10161" s="22"/>
      <c r="P10161" s="25"/>
      <c r="Q10161" s="26"/>
    </row>
    <row r="10162" spans="1:17" x14ac:dyDescent="0.25">
      <c r="A10162" s="20"/>
      <c r="B10162" s="21"/>
      <c r="C10162" s="22"/>
      <c r="D10162" s="23"/>
      <c r="E10162" s="22"/>
      <c r="F10162" s="23"/>
      <c r="G10162" s="24"/>
      <c r="H10162" s="22"/>
      <c r="I10162" s="22"/>
      <c r="J10162" s="22"/>
      <c r="K10162" s="22"/>
      <c r="L10162" s="66"/>
      <c r="M10162" s="67"/>
      <c r="N10162" s="22"/>
      <c r="O10162" s="22"/>
      <c r="P10162" s="25"/>
      <c r="Q10162" s="26"/>
    </row>
    <row r="10163" spans="1:17" x14ac:dyDescent="0.25">
      <c r="A10163" s="20"/>
      <c r="B10163" s="21"/>
      <c r="C10163" s="22"/>
      <c r="D10163" s="23"/>
      <c r="E10163" s="22"/>
      <c r="F10163" s="23"/>
      <c r="G10163" s="24"/>
      <c r="H10163" s="22"/>
      <c r="I10163" s="22"/>
      <c r="J10163" s="22"/>
      <c r="K10163" s="22"/>
      <c r="L10163" s="66"/>
      <c r="M10163" s="67"/>
      <c r="N10163" s="22"/>
      <c r="O10163" s="22"/>
      <c r="P10163" s="25"/>
      <c r="Q10163" s="26"/>
    </row>
    <row r="10164" spans="1:17" x14ac:dyDescent="0.25">
      <c r="A10164" s="20"/>
      <c r="B10164" s="21"/>
      <c r="C10164" s="22"/>
      <c r="D10164" s="23"/>
      <c r="E10164" s="22"/>
      <c r="F10164" s="23"/>
      <c r="G10164" s="24"/>
      <c r="H10164" s="22"/>
      <c r="I10164" s="22"/>
      <c r="J10164" s="22"/>
      <c r="K10164" s="22"/>
      <c r="L10164" s="66"/>
      <c r="M10164" s="67"/>
      <c r="N10164" s="22"/>
      <c r="O10164" s="22"/>
      <c r="P10164" s="25"/>
      <c r="Q10164" s="26"/>
    </row>
    <row r="10165" spans="1:17" x14ac:dyDescent="0.25">
      <c r="A10165" s="20"/>
      <c r="B10165" s="21"/>
      <c r="C10165" s="22"/>
      <c r="D10165" s="23"/>
      <c r="E10165" s="22"/>
      <c r="F10165" s="23"/>
      <c r="G10165" s="24"/>
      <c r="H10165" s="22"/>
      <c r="I10165" s="22"/>
      <c r="J10165" s="22"/>
      <c r="K10165" s="22"/>
      <c r="L10165" s="66"/>
      <c r="M10165" s="67"/>
      <c r="N10165" s="22"/>
      <c r="O10165" s="22"/>
      <c r="P10165" s="25"/>
      <c r="Q10165" s="26"/>
    </row>
    <row r="10166" spans="1:17" x14ac:dyDescent="0.25">
      <c r="A10166" s="20"/>
      <c r="B10166" s="21"/>
      <c r="C10166" s="22"/>
      <c r="D10166" s="23"/>
      <c r="E10166" s="22"/>
      <c r="F10166" s="23"/>
      <c r="G10166" s="24"/>
      <c r="H10166" s="22"/>
      <c r="I10166" s="22"/>
      <c r="J10166" s="22"/>
      <c r="K10166" s="22"/>
      <c r="L10166" s="66"/>
      <c r="M10166" s="67"/>
      <c r="N10166" s="22"/>
      <c r="O10166" s="22"/>
      <c r="P10166" s="25"/>
      <c r="Q10166" s="26"/>
    </row>
    <row r="10167" spans="1:17" x14ac:dyDescent="0.25">
      <c r="A10167" s="20"/>
      <c r="B10167" s="21"/>
      <c r="C10167" s="22"/>
      <c r="D10167" s="23"/>
      <c r="E10167" s="22"/>
      <c r="F10167" s="23"/>
      <c r="G10167" s="24"/>
      <c r="H10167" s="22"/>
      <c r="I10167" s="22"/>
      <c r="J10167" s="22"/>
      <c r="K10167" s="22"/>
      <c r="L10167" s="66"/>
      <c r="M10167" s="67"/>
      <c r="N10167" s="22"/>
      <c r="O10167" s="22"/>
      <c r="P10167" s="25"/>
      <c r="Q10167" s="26"/>
    </row>
    <row r="10168" spans="1:17" x14ac:dyDescent="0.25">
      <c r="A10168" s="20"/>
      <c r="B10168" s="21"/>
      <c r="C10168" s="22"/>
      <c r="D10168" s="23"/>
      <c r="E10168" s="22"/>
      <c r="F10168" s="23"/>
      <c r="G10168" s="24"/>
      <c r="H10168" s="22"/>
      <c r="I10168" s="22"/>
      <c r="J10168" s="22"/>
      <c r="K10168" s="22"/>
      <c r="L10168" s="66"/>
      <c r="M10168" s="67"/>
      <c r="N10168" s="22"/>
      <c r="O10168" s="22"/>
      <c r="P10168" s="25"/>
      <c r="Q10168" s="26"/>
    </row>
    <row r="10169" spans="1:17" x14ac:dyDescent="0.25">
      <c r="A10169" s="20"/>
      <c r="B10169" s="21"/>
      <c r="C10169" s="22"/>
      <c r="D10169" s="23"/>
      <c r="E10169" s="22"/>
      <c r="F10169" s="23"/>
      <c r="G10169" s="24"/>
      <c r="H10169" s="22"/>
      <c r="I10169" s="22"/>
      <c r="J10169" s="22"/>
      <c r="K10169" s="22"/>
      <c r="L10169" s="66"/>
      <c r="M10169" s="67"/>
      <c r="N10169" s="22"/>
      <c r="O10169" s="22"/>
      <c r="P10169" s="25"/>
      <c r="Q10169" s="26"/>
    </row>
    <row r="10170" spans="1:17" x14ac:dyDescent="0.25">
      <c r="A10170" s="20"/>
      <c r="B10170" s="21"/>
      <c r="C10170" s="22"/>
      <c r="D10170" s="23"/>
      <c r="E10170" s="22"/>
      <c r="F10170" s="23"/>
      <c r="G10170" s="24"/>
      <c r="H10170" s="22"/>
      <c r="I10170" s="22"/>
      <c r="J10170" s="22"/>
      <c r="K10170" s="22"/>
      <c r="L10170" s="66"/>
      <c r="M10170" s="67"/>
      <c r="N10170" s="22"/>
      <c r="O10170" s="22"/>
      <c r="P10170" s="25"/>
      <c r="Q10170" s="26"/>
    </row>
    <row r="10171" spans="1:17" x14ac:dyDescent="0.25">
      <c r="A10171" s="20"/>
      <c r="B10171" s="21"/>
      <c r="C10171" s="22"/>
      <c r="D10171" s="23"/>
      <c r="E10171" s="22"/>
      <c r="F10171" s="23"/>
      <c r="G10171" s="24"/>
      <c r="H10171" s="22"/>
      <c r="I10171" s="22"/>
      <c r="J10171" s="22"/>
      <c r="K10171" s="22"/>
      <c r="L10171" s="66"/>
      <c r="M10171" s="67"/>
      <c r="N10171" s="22"/>
      <c r="O10171" s="22"/>
      <c r="P10171" s="25"/>
      <c r="Q10171" s="26"/>
    </row>
    <row r="10172" spans="1:17" x14ac:dyDescent="0.25">
      <c r="A10172" s="20"/>
      <c r="B10172" s="21"/>
      <c r="C10172" s="22"/>
      <c r="D10172" s="23"/>
      <c r="E10172" s="22"/>
      <c r="F10172" s="23"/>
      <c r="G10172" s="24"/>
      <c r="H10172" s="22"/>
      <c r="I10172" s="22"/>
      <c r="J10172" s="22"/>
      <c r="K10172" s="22"/>
      <c r="L10172" s="66"/>
      <c r="M10172" s="67"/>
      <c r="N10172" s="22"/>
      <c r="O10172" s="22"/>
      <c r="P10172" s="25"/>
      <c r="Q10172" s="26"/>
    </row>
    <row r="10173" spans="1:17" x14ac:dyDescent="0.25">
      <c r="A10173" s="20"/>
      <c r="B10173" s="21"/>
      <c r="C10173" s="22"/>
      <c r="D10173" s="23"/>
      <c r="E10173" s="22"/>
      <c r="F10173" s="23"/>
      <c r="G10173" s="24"/>
      <c r="H10173" s="22"/>
      <c r="I10173" s="22"/>
      <c r="J10173" s="22"/>
      <c r="K10173" s="22"/>
      <c r="L10173" s="66"/>
      <c r="M10173" s="67"/>
      <c r="N10173" s="22"/>
      <c r="O10173" s="22"/>
      <c r="P10173" s="25"/>
      <c r="Q10173" s="26"/>
    </row>
    <row r="10174" spans="1:17" x14ac:dyDescent="0.25">
      <c r="A10174" s="20"/>
      <c r="B10174" s="21"/>
      <c r="C10174" s="22"/>
      <c r="D10174" s="23"/>
      <c r="E10174" s="22"/>
      <c r="F10174" s="23"/>
      <c r="G10174" s="24"/>
      <c r="H10174" s="22"/>
      <c r="I10174" s="22"/>
      <c r="J10174" s="22"/>
      <c r="K10174" s="22"/>
      <c r="L10174" s="66"/>
      <c r="M10174" s="67"/>
      <c r="N10174" s="22"/>
      <c r="O10174" s="22"/>
      <c r="P10174" s="25"/>
      <c r="Q10174" s="26"/>
    </row>
    <row r="10175" spans="1:17" x14ac:dyDescent="0.25">
      <c r="A10175" s="20"/>
      <c r="B10175" s="21"/>
      <c r="C10175" s="22"/>
      <c r="D10175" s="23"/>
      <c r="E10175" s="22"/>
      <c r="F10175" s="23"/>
      <c r="G10175" s="24"/>
      <c r="H10175" s="22"/>
      <c r="I10175" s="22"/>
      <c r="J10175" s="22"/>
      <c r="K10175" s="22"/>
      <c r="L10175" s="66"/>
      <c r="M10175" s="67"/>
      <c r="N10175" s="22"/>
      <c r="O10175" s="22"/>
      <c r="P10175" s="25"/>
      <c r="Q10175" s="26"/>
    </row>
    <row r="10176" spans="1:17" x14ac:dyDescent="0.25">
      <c r="A10176" s="20"/>
      <c r="B10176" s="21"/>
      <c r="C10176" s="22"/>
      <c r="D10176" s="23"/>
      <c r="E10176" s="22"/>
      <c r="F10176" s="23"/>
      <c r="G10176" s="24"/>
      <c r="H10176" s="22"/>
      <c r="I10176" s="22"/>
      <c r="J10176" s="22"/>
      <c r="K10176" s="22"/>
      <c r="L10176" s="66"/>
      <c r="M10176" s="67"/>
      <c r="N10176" s="22"/>
      <c r="O10176" s="22"/>
      <c r="P10176" s="25"/>
      <c r="Q10176" s="26"/>
    </row>
    <row r="10177" spans="1:17" x14ac:dyDescent="0.25">
      <c r="A10177" s="20"/>
      <c r="B10177" s="21"/>
      <c r="C10177" s="22"/>
      <c r="D10177" s="23"/>
      <c r="E10177" s="22"/>
      <c r="F10177" s="23"/>
      <c r="G10177" s="24"/>
      <c r="H10177" s="22"/>
      <c r="I10177" s="22"/>
      <c r="J10177" s="22"/>
      <c r="K10177" s="22"/>
      <c r="L10177" s="66"/>
      <c r="M10177" s="67"/>
      <c r="N10177" s="22"/>
      <c r="O10177" s="22"/>
      <c r="P10177" s="25"/>
      <c r="Q10177" s="26"/>
    </row>
    <row r="10178" spans="1:17" x14ac:dyDescent="0.25">
      <c r="A10178" s="20"/>
      <c r="B10178" s="21"/>
      <c r="C10178" s="22"/>
      <c r="D10178" s="23"/>
      <c r="E10178" s="22"/>
      <c r="F10178" s="23"/>
      <c r="G10178" s="24"/>
      <c r="H10178" s="22"/>
      <c r="I10178" s="22"/>
      <c r="J10178" s="22"/>
      <c r="K10178" s="22"/>
      <c r="L10178" s="66"/>
      <c r="M10178" s="67"/>
      <c r="N10178" s="22"/>
      <c r="O10178" s="22"/>
      <c r="P10178" s="25"/>
      <c r="Q10178" s="26"/>
    </row>
    <row r="10179" spans="1:17" x14ac:dyDescent="0.25">
      <c r="A10179" s="20"/>
      <c r="B10179" s="21"/>
      <c r="C10179" s="22"/>
      <c r="D10179" s="23"/>
      <c r="E10179" s="22"/>
      <c r="F10179" s="23"/>
      <c r="G10179" s="24"/>
      <c r="H10179" s="22"/>
      <c r="I10179" s="22"/>
      <c r="J10179" s="22"/>
      <c r="K10179" s="22"/>
      <c r="L10179" s="66"/>
      <c r="M10179" s="67"/>
      <c r="N10179" s="22"/>
      <c r="O10179" s="22"/>
      <c r="P10179" s="25"/>
      <c r="Q10179" s="26"/>
    </row>
    <row r="10180" spans="1:17" x14ac:dyDescent="0.25">
      <c r="A10180" s="20"/>
      <c r="B10180" s="21"/>
      <c r="C10180" s="22"/>
      <c r="D10180" s="23"/>
      <c r="E10180" s="22"/>
      <c r="F10180" s="23"/>
      <c r="G10180" s="24"/>
      <c r="H10180" s="22"/>
      <c r="I10180" s="22"/>
      <c r="J10180" s="22"/>
      <c r="K10180" s="22"/>
      <c r="L10180" s="66"/>
      <c r="M10180" s="67"/>
      <c r="N10180" s="22"/>
      <c r="O10180" s="22"/>
      <c r="P10180" s="25"/>
      <c r="Q10180" s="26"/>
    </row>
    <row r="10181" spans="1:17" x14ac:dyDescent="0.25">
      <c r="A10181" s="20"/>
      <c r="B10181" s="21"/>
      <c r="C10181" s="22"/>
      <c r="D10181" s="23"/>
      <c r="E10181" s="22"/>
      <c r="F10181" s="23"/>
      <c r="G10181" s="24"/>
      <c r="H10181" s="22"/>
      <c r="I10181" s="22"/>
      <c r="J10181" s="22"/>
      <c r="K10181" s="22"/>
      <c r="L10181" s="66"/>
      <c r="M10181" s="67"/>
      <c r="N10181" s="22"/>
      <c r="O10181" s="22"/>
      <c r="P10181" s="25"/>
      <c r="Q10181" s="26"/>
    </row>
    <row r="10182" spans="1:17" x14ac:dyDescent="0.25">
      <c r="A10182" s="20"/>
      <c r="B10182" s="21"/>
      <c r="C10182" s="22"/>
      <c r="D10182" s="23"/>
      <c r="E10182" s="22"/>
      <c r="F10182" s="23"/>
      <c r="G10182" s="24"/>
      <c r="H10182" s="22"/>
      <c r="I10182" s="22"/>
      <c r="J10182" s="22"/>
      <c r="K10182" s="22"/>
      <c r="L10182" s="66"/>
      <c r="M10182" s="67"/>
      <c r="N10182" s="22"/>
      <c r="O10182" s="22"/>
      <c r="P10182" s="25"/>
      <c r="Q10182" s="26"/>
    </row>
    <row r="10183" spans="1:17" x14ac:dyDescent="0.25">
      <c r="A10183" s="20"/>
      <c r="B10183" s="21"/>
      <c r="C10183" s="22"/>
      <c r="D10183" s="23"/>
      <c r="E10183" s="22"/>
      <c r="F10183" s="23"/>
      <c r="G10183" s="24"/>
      <c r="H10183" s="22"/>
      <c r="I10183" s="22"/>
      <c r="J10183" s="22"/>
      <c r="K10183" s="22"/>
      <c r="L10183" s="66"/>
      <c r="M10183" s="67"/>
      <c r="N10183" s="22"/>
      <c r="O10183" s="22"/>
      <c r="P10183" s="25"/>
      <c r="Q10183" s="26"/>
    </row>
    <row r="10184" spans="1:17" x14ac:dyDescent="0.25">
      <c r="A10184" s="20"/>
      <c r="B10184" s="21"/>
      <c r="C10184" s="22"/>
      <c r="D10184" s="23"/>
      <c r="E10184" s="22"/>
      <c r="F10184" s="23"/>
      <c r="G10184" s="24"/>
      <c r="H10184" s="22"/>
      <c r="I10184" s="22"/>
      <c r="J10184" s="22"/>
      <c r="K10184" s="22"/>
      <c r="L10184" s="66"/>
      <c r="M10184" s="67"/>
      <c r="N10184" s="22"/>
      <c r="O10184" s="22"/>
      <c r="P10184" s="25"/>
      <c r="Q10184" s="26"/>
    </row>
    <row r="10185" spans="1:17" x14ac:dyDescent="0.25">
      <c r="A10185" s="20"/>
      <c r="B10185" s="21"/>
      <c r="C10185" s="22"/>
      <c r="D10185" s="23"/>
      <c r="E10185" s="22"/>
      <c r="F10185" s="23"/>
      <c r="G10185" s="24"/>
      <c r="H10185" s="22"/>
      <c r="I10185" s="22"/>
      <c r="J10185" s="22"/>
      <c r="K10185" s="22"/>
      <c r="L10185" s="66"/>
      <c r="M10185" s="67"/>
      <c r="N10185" s="22"/>
      <c r="O10185" s="22"/>
      <c r="P10185" s="25"/>
      <c r="Q10185" s="26"/>
    </row>
    <row r="10186" spans="1:17" x14ac:dyDescent="0.25">
      <c r="A10186" s="20"/>
      <c r="B10186" s="21"/>
      <c r="C10186" s="22"/>
      <c r="D10186" s="23"/>
      <c r="E10186" s="22"/>
      <c r="F10186" s="23"/>
      <c r="G10186" s="24"/>
      <c r="H10186" s="22"/>
      <c r="I10186" s="22"/>
      <c r="J10186" s="22"/>
      <c r="K10186" s="22"/>
      <c r="L10186" s="66"/>
      <c r="M10186" s="67"/>
      <c r="N10186" s="22"/>
      <c r="O10186" s="22"/>
      <c r="P10186" s="25"/>
      <c r="Q10186" s="26"/>
    </row>
    <row r="10187" spans="1:17" x14ac:dyDescent="0.25">
      <c r="A10187" s="20"/>
      <c r="B10187" s="21"/>
      <c r="C10187" s="22"/>
      <c r="D10187" s="23"/>
      <c r="E10187" s="22"/>
      <c r="F10187" s="23"/>
      <c r="G10187" s="24"/>
      <c r="H10187" s="22"/>
      <c r="I10187" s="22"/>
      <c r="J10187" s="22"/>
      <c r="K10187" s="22"/>
      <c r="L10187" s="66"/>
      <c r="M10187" s="67"/>
      <c r="N10187" s="22"/>
      <c r="O10187" s="22"/>
      <c r="P10187" s="25"/>
      <c r="Q10187" s="26"/>
    </row>
    <row r="10188" spans="1:17" x14ac:dyDescent="0.25">
      <c r="A10188" s="20"/>
      <c r="B10188" s="21"/>
      <c r="C10188" s="22"/>
      <c r="D10188" s="23"/>
      <c r="E10188" s="22"/>
      <c r="F10188" s="23"/>
      <c r="G10188" s="24"/>
      <c r="H10188" s="22"/>
      <c r="I10188" s="22"/>
      <c r="J10188" s="22"/>
      <c r="K10188" s="22"/>
      <c r="L10188" s="66"/>
      <c r="M10188" s="67"/>
      <c r="N10188" s="22"/>
      <c r="O10188" s="22"/>
      <c r="P10188" s="25"/>
      <c r="Q10188" s="26"/>
    </row>
    <row r="10189" spans="1:17" x14ac:dyDescent="0.25">
      <c r="A10189" s="20"/>
      <c r="B10189" s="21"/>
      <c r="C10189" s="22"/>
      <c r="D10189" s="23"/>
      <c r="E10189" s="22"/>
      <c r="F10189" s="23"/>
      <c r="G10189" s="24"/>
      <c r="H10189" s="22"/>
      <c r="I10189" s="22"/>
      <c r="J10189" s="22"/>
      <c r="K10189" s="22"/>
      <c r="L10189" s="66"/>
      <c r="M10189" s="67"/>
      <c r="N10189" s="22"/>
      <c r="O10189" s="22"/>
      <c r="P10189" s="25"/>
      <c r="Q10189" s="26"/>
    </row>
    <row r="10190" spans="1:17" x14ac:dyDescent="0.25">
      <c r="A10190" s="20"/>
      <c r="B10190" s="21"/>
      <c r="C10190" s="22"/>
      <c r="D10190" s="23"/>
      <c r="E10190" s="22"/>
      <c r="F10190" s="23"/>
      <c r="G10190" s="24"/>
      <c r="H10190" s="22"/>
      <c r="I10190" s="22"/>
      <c r="J10190" s="22"/>
      <c r="K10190" s="22"/>
      <c r="L10190" s="66"/>
      <c r="M10190" s="67"/>
      <c r="N10190" s="22"/>
      <c r="O10190" s="22"/>
      <c r="P10190" s="25"/>
      <c r="Q10190" s="26"/>
    </row>
    <row r="10191" spans="1:17" x14ac:dyDescent="0.25">
      <c r="A10191" s="20"/>
      <c r="B10191" s="21"/>
      <c r="C10191" s="22"/>
      <c r="D10191" s="23"/>
      <c r="E10191" s="22"/>
      <c r="F10191" s="23"/>
      <c r="G10191" s="24"/>
      <c r="H10191" s="22"/>
      <c r="I10191" s="22"/>
      <c r="J10191" s="22"/>
      <c r="K10191" s="22"/>
      <c r="L10191" s="66"/>
      <c r="M10191" s="67"/>
      <c r="N10191" s="22"/>
      <c r="O10191" s="22"/>
      <c r="P10191" s="25"/>
      <c r="Q10191" s="26"/>
    </row>
    <row r="10192" spans="1:17" x14ac:dyDescent="0.25">
      <c r="A10192" s="20"/>
      <c r="B10192" s="21"/>
      <c r="C10192" s="22"/>
      <c r="D10192" s="23"/>
      <c r="E10192" s="22"/>
      <c r="F10192" s="23"/>
      <c r="G10192" s="24"/>
      <c r="H10192" s="22"/>
      <c r="I10192" s="22"/>
      <c r="J10192" s="22"/>
      <c r="K10192" s="22"/>
      <c r="L10192" s="66"/>
      <c r="M10192" s="67"/>
      <c r="N10192" s="22"/>
      <c r="O10192" s="22"/>
      <c r="P10192" s="25"/>
      <c r="Q10192" s="26"/>
    </row>
    <row r="10193" spans="1:17" x14ac:dyDescent="0.25">
      <c r="A10193" s="20"/>
      <c r="B10193" s="21"/>
      <c r="C10193" s="22"/>
      <c r="D10193" s="23"/>
      <c r="E10193" s="22"/>
      <c r="F10193" s="23"/>
      <c r="G10193" s="24"/>
      <c r="H10193" s="22"/>
      <c r="I10193" s="22"/>
      <c r="J10193" s="22"/>
      <c r="K10193" s="22"/>
      <c r="L10193" s="66"/>
      <c r="M10193" s="67"/>
      <c r="N10193" s="22"/>
      <c r="O10193" s="22"/>
      <c r="P10193" s="25"/>
      <c r="Q10193" s="26"/>
    </row>
    <row r="10194" spans="1:17" x14ac:dyDescent="0.25">
      <c r="A10194" s="20"/>
      <c r="B10194" s="21"/>
      <c r="C10194" s="22"/>
      <c r="D10194" s="23"/>
      <c r="E10194" s="22"/>
      <c r="F10194" s="23"/>
      <c r="G10194" s="24"/>
      <c r="H10194" s="22"/>
      <c r="I10194" s="22"/>
      <c r="J10194" s="22"/>
      <c r="K10194" s="22"/>
      <c r="L10194" s="66"/>
      <c r="M10194" s="67"/>
      <c r="N10194" s="22"/>
      <c r="O10194" s="22"/>
      <c r="P10194" s="25"/>
      <c r="Q10194" s="26"/>
    </row>
    <row r="10195" spans="1:17" x14ac:dyDescent="0.25">
      <c r="A10195" s="20"/>
      <c r="B10195" s="21"/>
      <c r="C10195" s="22"/>
      <c r="D10195" s="23"/>
      <c r="E10195" s="22"/>
      <c r="F10195" s="23"/>
      <c r="G10195" s="24"/>
      <c r="H10195" s="22"/>
      <c r="I10195" s="22"/>
      <c r="J10195" s="22"/>
      <c r="K10195" s="22"/>
      <c r="L10195" s="66"/>
      <c r="M10195" s="67"/>
      <c r="N10195" s="22"/>
      <c r="O10195" s="22"/>
      <c r="P10195" s="25"/>
      <c r="Q10195" s="26"/>
    </row>
    <row r="10196" spans="1:17" x14ac:dyDescent="0.25">
      <c r="A10196" s="20"/>
      <c r="B10196" s="21"/>
      <c r="C10196" s="22"/>
      <c r="D10196" s="23"/>
      <c r="E10196" s="22"/>
      <c r="F10196" s="23"/>
      <c r="G10196" s="24"/>
      <c r="H10196" s="22"/>
      <c r="I10196" s="22"/>
      <c r="J10196" s="22"/>
      <c r="K10196" s="22"/>
      <c r="L10196" s="66"/>
      <c r="M10196" s="67"/>
      <c r="N10196" s="22"/>
      <c r="O10196" s="22"/>
      <c r="P10196" s="25"/>
      <c r="Q10196" s="26"/>
    </row>
    <row r="10197" spans="1:17" x14ac:dyDescent="0.25">
      <c r="A10197" s="20"/>
      <c r="B10197" s="21"/>
      <c r="C10197" s="22"/>
      <c r="D10197" s="23"/>
      <c r="E10197" s="22"/>
      <c r="F10197" s="23"/>
      <c r="G10197" s="24"/>
      <c r="H10197" s="22"/>
      <c r="I10197" s="22"/>
      <c r="J10197" s="22"/>
      <c r="K10197" s="22"/>
      <c r="L10197" s="66"/>
      <c r="M10197" s="67"/>
      <c r="N10197" s="22"/>
      <c r="O10197" s="22"/>
      <c r="P10197" s="25"/>
      <c r="Q10197" s="26"/>
    </row>
    <row r="10198" spans="1:17" x14ac:dyDescent="0.25">
      <c r="A10198" s="20"/>
      <c r="B10198" s="21"/>
      <c r="C10198" s="22"/>
      <c r="D10198" s="23"/>
      <c r="E10198" s="22"/>
      <c r="F10198" s="23"/>
      <c r="G10198" s="24"/>
      <c r="H10198" s="22"/>
      <c r="I10198" s="22"/>
      <c r="J10198" s="22"/>
      <c r="K10198" s="22"/>
      <c r="L10198" s="66"/>
      <c r="M10198" s="67"/>
      <c r="N10198" s="22"/>
      <c r="O10198" s="22"/>
      <c r="P10198" s="25"/>
      <c r="Q10198" s="26"/>
    </row>
    <row r="10199" spans="1:17" x14ac:dyDescent="0.25">
      <c r="A10199" s="20"/>
      <c r="B10199" s="21"/>
      <c r="C10199" s="22"/>
      <c r="D10199" s="23"/>
      <c r="E10199" s="22"/>
      <c r="F10199" s="23"/>
      <c r="G10199" s="24"/>
      <c r="H10199" s="22"/>
      <c r="I10199" s="22"/>
      <c r="J10199" s="22"/>
      <c r="K10199" s="22"/>
      <c r="L10199" s="66"/>
      <c r="M10199" s="67"/>
      <c r="N10199" s="22"/>
      <c r="O10199" s="22"/>
      <c r="P10199" s="25"/>
      <c r="Q10199" s="26"/>
    </row>
    <row r="10200" spans="1:17" x14ac:dyDescent="0.25">
      <c r="A10200" s="20"/>
      <c r="B10200" s="21"/>
      <c r="C10200" s="22"/>
      <c r="D10200" s="23"/>
      <c r="E10200" s="22"/>
      <c r="F10200" s="23"/>
      <c r="G10200" s="24"/>
      <c r="H10200" s="22"/>
      <c r="I10200" s="22"/>
      <c r="J10200" s="22"/>
      <c r="K10200" s="22"/>
      <c r="L10200" s="66"/>
      <c r="M10200" s="67"/>
      <c r="N10200" s="22"/>
      <c r="O10200" s="22"/>
      <c r="P10200" s="25"/>
      <c r="Q10200" s="26"/>
    </row>
    <row r="10201" spans="1:17" x14ac:dyDescent="0.25">
      <c r="A10201" s="20"/>
      <c r="B10201" s="21"/>
      <c r="C10201" s="22"/>
      <c r="D10201" s="23"/>
      <c r="E10201" s="22"/>
      <c r="F10201" s="23"/>
      <c r="G10201" s="24"/>
      <c r="H10201" s="22"/>
      <c r="I10201" s="22"/>
      <c r="J10201" s="22"/>
      <c r="K10201" s="22"/>
      <c r="L10201" s="66"/>
      <c r="M10201" s="67"/>
      <c r="N10201" s="22"/>
      <c r="O10201" s="22"/>
      <c r="P10201" s="25"/>
      <c r="Q10201" s="26"/>
    </row>
    <row r="10202" spans="1:17" x14ac:dyDescent="0.25">
      <c r="A10202" s="20"/>
      <c r="B10202" s="21"/>
      <c r="C10202" s="22"/>
      <c r="D10202" s="23"/>
      <c r="E10202" s="22"/>
      <c r="F10202" s="23"/>
      <c r="G10202" s="24"/>
      <c r="H10202" s="22"/>
      <c r="I10202" s="22"/>
      <c r="J10202" s="22"/>
      <c r="K10202" s="22"/>
      <c r="L10202" s="66"/>
      <c r="M10202" s="67"/>
      <c r="N10202" s="22"/>
      <c r="O10202" s="22"/>
      <c r="P10202" s="25"/>
      <c r="Q10202" s="26"/>
    </row>
    <row r="10203" spans="1:17" x14ac:dyDescent="0.25">
      <c r="A10203" s="20"/>
      <c r="B10203" s="21"/>
      <c r="C10203" s="22"/>
      <c r="D10203" s="23"/>
      <c r="E10203" s="22"/>
      <c r="F10203" s="23"/>
      <c r="G10203" s="24"/>
      <c r="H10203" s="22"/>
      <c r="I10203" s="22"/>
      <c r="J10203" s="22"/>
      <c r="K10203" s="22"/>
      <c r="L10203" s="66"/>
      <c r="M10203" s="67"/>
      <c r="N10203" s="22"/>
      <c r="O10203" s="22"/>
      <c r="P10203" s="25"/>
      <c r="Q10203" s="26"/>
    </row>
    <row r="10204" spans="1:17" x14ac:dyDescent="0.25">
      <c r="A10204" s="20"/>
      <c r="B10204" s="21"/>
      <c r="C10204" s="22"/>
      <c r="D10204" s="23"/>
      <c r="E10204" s="22"/>
      <c r="F10204" s="23"/>
      <c r="G10204" s="24"/>
      <c r="H10204" s="22"/>
      <c r="I10204" s="22"/>
      <c r="J10204" s="22"/>
      <c r="K10204" s="22"/>
      <c r="L10204" s="66"/>
      <c r="M10204" s="67"/>
      <c r="N10204" s="22"/>
      <c r="O10204" s="22"/>
      <c r="P10204" s="25"/>
      <c r="Q10204" s="26"/>
    </row>
    <row r="10205" spans="1:17" x14ac:dyDescent="0.25">
      <c r="A10205" s="20"/>
      <c r="B10205" s="21"/>
      <c r="C10205" s="22"/>
      <c r="D10205" s="23"/>
      <c r="E10205" s="22"/>
      <c r="F10205" s="23"/>
      <c r="G10205" s="24"/>
      <c r="H10205" s="22"/>
      <c r="I10205" s="22"/>
      <c r="J10205" s="22"/>
      <c r="K10205" s="22"/>
      <c r="L10205" s="66"/>
      <c r="M10205" s="67"/>
      <c r="N10205" s="22"/>
      <c r="O10205" s="22"/>
      <c r="P10205" s="25"/>
      <c r="Q10205" s="26"/>
    </row>
    <row r="10206" spans="1:17" x14ac:dyDescent="0.25">
      <c r="A10206" s="20"/>
      <c r="B10206" s="21"/>
      <c r="C10206" s="22"/>
      <c r="D10206" s="23"/>
      <c r="E10206" s="22"/>
      <c r="F10206" s="23"/>
      <c r="G10206" s="24"/>
      <c r="H10206" s="22"/>
      <c r="I10206" s="22"/>
      <c r="J10206" s="22"/>
      <c r="K10206" s="22"/>
      <c r="L10206" s="66"/>
      <c r="M10206" s="67"/>
      <c r="N10206" s="22"/>
      <c r="O10206" s="22"/>
      <c r="P10206" s="25"/>
      <c r="Q10206" s="26"/>
    </row>
    <row r="10207" spans="1:17" x14ac:dyDescent="0.25">
      <c r="A10207" s="20"/>
      <c r="B10207" s="21"/>
      <c r="C10207" s="22"/>
      <c r="D10207" s="23"/>
      <c r="E10207" s="22"/>
      <c r="F10207" s="23"/>
      <c r="G10207" s="24"/>
      <c r="H10207" s="22"/>
      <c r="I10207" s="22"/>
      <c r="J10207" s="22"/>
      <c r="K10207" s="22"/>
      <c r="L10207" s="66"/>
      <c r="M10207" s="67"/>
      <c r="N10207" s="22"/>
      <c r="O10207" s="22"/>
      <c r="P10207" s="25"/>
      <c r="Q10207" s="26"/>
    </row>
    <row r="10208" spans="1:17" x14ac:dyDescent="0.25">
      <c r="A10208" s="20"/>
      <c r="B10208" s="21"/>
      <c r="C10208" s="22"/>
      <c r="D10208" s="23"/>
      <c r="E10208" s="22"/>
      <c r="F10208" s="23"/>
      <c r="G10208" s="24"/>
      <c r="H10208" s="22"/>
      <c r="I10208" s="22"/>
      <c r="J10208" s="22"/>
      <c r="K10208" s="22"/>
      <c r="L10208" s="66"/>
      <c r="M10208" s="67"/>
      <c r="N10208" s="22"/>
      <c r="O10208" s="22"/>
      <c r="P10208" s="25"/>
      <c r="Q10208" s="26"/>
    </row>
    <row r="10209" spans="1:17" x14ac:dyDescent="0.25">
      <c r="A10209" s="20"/>
      <c r="B10209" s="21"/>
      <c r="C10209" s="22"/>
      <c r="D10209" s="23"/>
      <c r="E10209" s="22"/>
      <c r="F10209" s="23"/>
      <c r="G10209" s="24"/>
      <c r="H10209" s="22"/>
      <c r="I10209" s="22"/>
      <c r="J10209" s="22"/>
      <c r="K10209" s="22"/>
      <c r="L10209" s="66"/>
      <c r="M10209" s="67"/>
      <c r="N10209" s="22"/>
      <c r="O10209" s="22"/>
      <c r="P10209" s="25"/>
      <c r="Q10209" s="26"/>
    </row>
    <row r="10210" spans="1:17" x14ac:dyDescent="0.25">
      <c r="A10210" s="20"/>
      <c r="B10210" s="21"/>
      <c r="C10210" s="22"/>
      <c r="D10210" s="23"/>
      <c r="E10210" s="22"/>
      <c r="F10210" s="23"/>
      <c r="G10210" s="24"/>
      <c r="H10210" s="22"/>
      <c r="I10210" s="22"/>
      <c r="J10210" s="22"/>
      <c r="K10210" s="22"/>
      <c r="L10210" s="66"/>
      <c r="M10210" s="67"/>
      <c r="N10210" s="22"/>
      <c r="O10210" s="22"/>
      <c r="P10210" s="25"/>
      <c r="Q10210" s="26"/>
    </row>
    <row r="10211" spans="1:17" x14ac:dyDescent="0.25">
      <c r="A10211" s="20"/>
      <c r="B10211" s="21"/>
      <c r="C10211" s="22"/>
      <c r="D10211" s="23"/>
      <c r="E10211" s="22"/>
      <c r="F10211" s="23"/>
      <c r="G10211" s="24"/>
      <c r="H10211" s="22"/>
      <c r="I10211" s="22"/>
      <c r="J10211" s="22"/>
      <c r="K10211" s="22"/>
      <c r="L10211" s="66"/>
      <c r="M10211" s="67"/>
      <c r="N10211" s="22"/>
      <c r="O10211" s="22"/>
      <c r="P10211" s="25"/>
      <c r="Q10211" s="26"/>
    </row>
    <row r="10212" spans="1:17" x14ac:dyDescent="0.25">
      <c r="A10212" s="20"/>
      <c r="B10212" s="21"/>
      <c r="C10212" s="22"/>
      <c r="D10212" s="23"/>
      <c r="E10212" s="22"/>
      <c r="F10212" s="23"/>
      <c r="G10212" s="24"/>
      <c r="H10212" s="22"/>
      <c r="I10212" s="22"/>
      <c r="J10212" s="22"/>
      <c r="K10212" s="22"/>
      <c r="L10212" s="66"/>
      <c r="M10212" s="67"/>
      <c r="N10212" s="22"/>
      <c r="O10212" s="22"/>
      <c r="P10212" s="25"/>
      <c r="Q10212" s="26"/>
    </row>
    <row r="10213" spans="1:17" x14ac:dyDescent="0.25">
      <c r="A10213" s="20"/>
      <c r="B10213" s="21"/>
      <c r="C10213" s="22"/>
      <c r="D10213" s="23"/>
      <c r="E10213" s="22"/>
      <c r="F10213" s="23"/>
      <c r="G10213" s="24"/>
      <c r="H10213" s="22"/>
      <c r="I10213" s="22"/>
      <c r="J10213" s="22"/>
      <c r="K10213" s="22"/>
      <c r="L10213" s="66"/>
      <c r="M10213" s="67"/>
      <c r="N10213" s="22"/>
      <c r="O10213" s="22"/>
      <c r="P10213" s="25"/>
      <c r="Q10213" s="26"/>
    </row>
    <row r="10214" spans="1:17" x14ac:dyDescent="0.25">
      <c r="A10214" s="20"/>
      <c r="B10214" s="21"/>
      <c r="C10214" s="22"/>
      <c r="D10214" s="23"/>
      <c r="E10214" s="22"/>
      <c r="F10214" s="23"/>
      <c r="G10214" s="24"/>
      <c r="H10214" s="22"/>
      <c r="I10214" s="22"/>
      <c r="J10214" s="22"/>
      <c r="K10214" s="22"/>
      <c r="L10214" s="66"/>
      <c r="M10214" s="67"/>
      <c r="N10214" s="22"/>
      <c r="O10214" s="22"/>
      <c r="P10214" s="25"/>
      <c r="Q10214" s="26"/>
    </row>
    <row r="10215" spans="1:17" x14ac:dyDescent="0.25">
      <c r="A10215" s="20"/>
      <c r="B10215" s="21"/>
      <c r="C10215" s="22"/>
      <c r="D10215" s="23"/>
      <c r="E10215" s="22"/>
      <c r="F10215" s="23"/>
      <c r="G10215" s="24"/>
      <c r="H10215" s="22"/>
      <c r="I10215" s="22"/>
      <c r="J10215" s="22"/>
      <c r="K10215" s="22"/>
      <c r="L10215" s="66"/>
      <c r="M10215" s="67"/>
      <c r="N10215" s="22"/>
      <c r="O10215" s="22"/>
      <c r="P10215" s="25"/>
      <c r="Q10215" s="26"/>
    </row>
    <row r="10216" spans="1:17" x14ac:dyDescent="0.25">
      <c r="A10216" s="20"/>
      <c r="B10216" s="21"/>
      <c r="C10216" s="22"/>
      <c r="D10216" s="23"/>
      <c r="E10216" s="22"/>
      <c r="F10216" s="23"/>
      <c r="G10216" s="24"/>
      <c r="H10216" s="22"/>
      <c r="I10216" s="22"/>
      <c r="J10216" s="22"/>
      <c r="K10216" s="22"/>
      <c r="L10216" s="66"/>
      <c r="M10216" s="67"/>
      <c r="N10216" s="22"/>
      <c r="O10216" s="22"/>
      <c r="P10216" s="25"/>
      <c r="Q10216" s="26"/>
    </row>
    <row r="10217" spans="1:17" x14ac:dyDescent="0.25">
      <c r="A10217" s="20"/>
      <c r="B10217" s="21"/>
      <c r="C10217" s="22"/>
      <c r="D10217" s="23"/>
      <c r="E10217" s="22"/>
      <c r="F10217" s="23"/>
      <c r="G10217" s="24"/>
      <c r="H10217" s="22"/>
      <c r="I10217" s="22"/>
      <c r="J10217" s="22"/>
      <c r="K10217" s="22"/>
      <c r="L10217" s="66"/>
      <c r="M10217" s="67"/>
      <c r="N10217" s="22"/>
      <c r="O10217" s="22"/>
      <c r="P10217" s="25"/>
      <c r="Q10217" s="26"/>
    </row>
    <row r="10218" spans="1:17" x14ac:dyDescent="0.25">
      <c r="A10218" s="20"/>
      <c r="B10218" s="21"/>
      <c r="C10218" s="22"/>
      <c r="D10218" s="23"/>
      <c r="E10218" s="22"/>
      <c r="F10218" s="23"/>
      <c r="G10218" s="24"/>
      <c r="H10218" s="22"/>
      <c r="I10218" s="22"/>
      <c r="J10218" s="22"/>
      <c r="K10218" s="22"/>
      <c r="L10218" s="66"/>
      <c r="M10218" s="67"/>
      <c r="N10218" s="22"/>
      <c r="O10218" s="22"/>
      <c r="P10218" s="25"/>
      <c r="Q10218" s="26"/>
    </row>
    <row r="10219" spans="1:17" x14ac:dyDescent="0.25">
      <c r="A10219" s="20"/>
      <c r="B10219" s="21"/>
      <c r="C10219" s="22"/>
      <c r="D10219" s="23"/>
      <c r="E10219" s="22"/>
      <c r="F10219" s="23"/>
      <c r="G10219" s="24"/>
      <c r="H10219" s="22"/>
      <c r="I10219" s="22"/>
      <c r="J10219" s="22"/>
      <c r="K10219" s="22"/>
      <c r="L10219" s="66"/>
      <c r="M10219" s="67"/>
      <c r="N10219" s="22"/>
      <c r="O10219" s="22"/>
      <c r="P10219" s="25"/>
      <c r="Q10219" s="26"/>
    </row>
    <row r="10220" spans="1:17" x14ac:dyDescent="0.25">
      <c r="A10220" s="20"/>
      <c r="B10220" s="21"/>
      <c r="C10220" s="22"/>
      <c r="D10220" s="23"/>
      <c r="E10220" s="22"/>
      <c r="F10220" s="23"/>
      <c r="G10220" s="24"/>
      <c r="H10220" s="22"/>
      <c r="I10220" s="22"/>
      <c r="J10220" s="22"/>
      <c r="K10220" s="22"/>
      <c r="L10220" s="66"/>
      <c r="M10220" s="67"/>
      <c r="N10220" s="22"/>
      <c r="O10220" s="22"/>
      <c r="P10220" s="25"/>
      <c r="Q10220" s="26"/>
    </row>
    <row r="10221" spans="1:17" x14ac:dyDescent="0.25">
      <c r="A10221" s="20"/>
      <c r="B10221" s="21"/>
      <c r="C10221" s="22"/>
      <c r="D10221" s="23"/>
      <c r="E10221" s="22"/>
      <c r="F10221" s="23"/>
      <c r="G10221" s="24"/>
      <c r="H10221" s="22"/>
      <c r="I10221" s="22"/>
      <c r="J10221" s="22"/>
      <c r="K10221" s="22"/>
      <c r="L10221" s="66"/>
      <c r="M10221" s="67"/>
      <c r="N10221" s="22"/>
      <c r="O10221" s="22"/>
      <c r="P10221" s="25"/>
      <c r="Q10221" s="26"/>
    </row>
    <row r="10222" spans="1:17" x14ac:dyDescent="0.25">
      <c r="A10222" s="20"/>
      <c r="B10222" s="21"/>
      <c r="C10222" s="22"/>
      <c r="D10222" s="23"/>
      <c r="E10222" s="22"/>
      <c r="F10222" s="23"/>
      <c r="G10222" s="24"/>
      <c r="H10222" s="22"/>
      <c r="I10222" s="22"/>
      <c r="J10222" s="22"/>
      <c r="K10222" s="22"/>
      <c r="L10222" s="66"/>
      <c r="M10222" s="67"/>
      <c r="N10222" s="22"/>
      <c r="O10222" s="22"/>
      <c r="P10222" s="25"/>
      <c r="Q10222" s="26"/>
    </row>
    <row r="10223" spans="1:17" x14ac:dyDescent="0.25">
      <c r="A10223" s="20"/>
      <c r="B10223" s="21"/>
      <c r="C10223" s="22"/>
      <c r="D10223" s="23"/>
      <c r="E10223" s="22"/>
      <c r="F10223" s="23"/>
      <c r="G10223" s="24"/>
      <c r="H10223" s="22"/>
      <c r="I10223" s="22"/>
      <c r="J10223" s="22"/>
      <c r="K10223" s="22"/>
      <c r="L10223" s="66"/>
      <c r="M10223" s="67"/>
      <c r="N10223" s="22"/>
      <c r="O10223" s="22"/>
      <c r="P10223" s="25"/>
      <c r="Q10223" s="26"/>
    </row>
    <row r="10224" spans="1:17" x14ac:dyDescent="0.25">
      <c r="A10224" s="20"/>
      <c r="B10224" s="21"/>
      <c r="C10224" s="22"/>
      <c r="D10224" s="23"/>
      <c r="E10224" s="22"/>
      <c r="F10224" s="23"/>
      <c r="G10224" s="24"/>
      <c r="H10224" s="22"/>
      <c r="I10224" s="22"/>
      <c r="J10224" s="22"/>
      <c r="K10224" s="22"/>
      <c r="L10224" s="66"/>
      <c r="M10224" s="67"/>
      <c r="N10224" s="22"/>
      <c r="O10224" s="22"/>
      <c r="P10224" s="25"/>
      <c r="Q10224" s="26"/>
    </row>
    <row r="10225" spans="1:17" x14ac:dyDescent="0.25">
      <c r="A10225" s="20"/>
      <c r="B10225" s="21"/>
      <c r="C10225" s="22"/>
      <c r="D10225" s="23"/>
      <c r="E10225" s="22"/>
      <c r="F10225" s="23"/>
      <c r="G10225" s="24"/>
      <c r="H10225" s="22"/>
      <c r="I10225" s="22"/>
      <c r="J10225" s="22"/>
      <c r="K10225" s="22"/>
      <c r="L10225" s="66"/>
      <c r="M10225" s="67"/>
      <c r="N10225" s="22"/>
      <c r="O10225" s="22"/>
      <c r="P10225" s="25"/>
      <c r="Q10225" s="26"/>
    </row>
    <row r="10226" spans="1:17" x14ac:dyDescent="0.25">
      <c r="A10226" s="20"/>
      <c r="B10226" s="21"/>
      <c r="C10226" s="22"/>
      <c r="D10226" s="23"/>
      <c r="E10226" s="22"/>
      <c r="F10226" s="23"/>
      <c r="G10226" s="24"/>
      <c r="H10226" s="22"/>
      <c r="I10226" s="22"/>
      <c r="J10226" s="22"/>
      <c r="K10226" s="22"/>
      <c r="L10226" s="66"/>
      <c r="M10226" s="67"/>
      <c r="N10226" s="22"/>
      <c r="O10226" s="22"/>
      <c r="P10226" s="25"/>
      <c r="Q10226" s="26"/>
    </row>
    <row r="10227" spans="1:17" x14ac:dyDescent="0.25">
      <c r="A10227" s="20"/>
      <c r="B10227" s="21"/>
      <c r="C10227" s="22"/>
      <c r="D10227" s="23"/>
      <c r="E10227" s="22"/>
      <c r="F10227" s="23"/>
      <c r="G10227" s="24"/>
      <c r="H10227" s="22"/>
      <c r="I10227" s="22"/>
      <c r="J10227" s="22"/>
      <c r="K10227" s="22"/>
      <c r="L10227" s="66"/>
      <c r="M10227" s="67"/>
      <c r="N10227" s="22"/>
      <c r="O10227" s="22"/>
      <c r="P10227" s="25"/>
      <c r="Q10227" s="26"/>
    </row>
    <row r="10228" spans="1:17" x14ac:dyDescent="0.25">
      <c r="A10228" s="20"/>
      <c r="B10228" s="21"/>
      <c r="C10228" s="22"/>
      <c r="D10228" s="23"/>
      <c r="E10228" s="22"/>
      <c r="F10228" s="23"/>
      <c r="G10228" s="24"/>
      <c r="H10228" s="22"/>
      <c r="I10228" s="22"/>
      <c r="J10228" s="22"/>
      <c r="K10228" s="22"/>
      <c r="L10228" s="66"/>
      <c r="M10228" s="67"/>
      <c r="N10228" s="22"/>
      <c r="O10228" s="22"/>
      <c r="P10228" s="25"/>
      <c r="Q10228" s="26"/>
    </row>
    <row r="10229" spans="1:17" x14ac:dyDescent="0.25">
      <c r="A10229" s="20"/>
      <c r="B10229" s="21"/>
      <c r="C10229" s="22"/>
      <c r="D10229" s="23"/>
      <c r="E10229" s="22"/>
      <c r="F10229" s="23"/>
      <c r="G10229" s="24"/>
      <c r="H10229" s="22"/>
      <c r="I10229" s="22"/>
      <c r="J10229" s="22"/>
      <c r="K10229" s="22"/>
      <c r="L10229" s="66"/>
      <c r="M10229" s="67"/>
      <c r="N10229" s="22"/>
      <c r="O10229" s="22"/>
      <c r="P10229" s="25"/>
      <c r="Q10229" s="26"/>
    </row>
    <row r="10230" spans="1:17" x14ac:dyDescent="0.25">
      <c r="A10230" s="20"/>
      <c r="B10230" s="21"/>
      <c r="C10230" s="22"/>
      <c r="D10230" s="23"/>
      <c r="E10230" s="22"/>
      <c r="F10230" s="23"/>
      <c r="G10230" s="24"/>
      <c r="H10230" s="22"/>
      <c r="I10230" s="22"/>
      <c r="J10230" s="22"/>
      <c r="K10230" s="22"/>
      <c r="L10230" s="66"/>
      <c r="M10230" s="67"/>
      <c r="N10230" s="22"/>
      <c r="O10230" s="22"/>
      <c r="P10230" s="25"/>
      <c r="Q10230" s="26"/>
    </row>
    <row r="10231" spans="1:17" x14ac:dyDescent="0.25">
      <c r="A10231" s="20"/>
      <c r="B10231" s="21"/>
      <c r="C10231" s="22"/>
      <c r="D10231" s="23"/>
      <c r="E10231" s="22"/>
      <c r="F10231" s="23"/>
      <c r="G10231" s="24"/>
      <c r="H10231" s="22"/>
      <c r="I10231" s="22"/>
      <c r="J10231" s="22"/>
      <c r="K10231" s="22"/>
      <c r="L10231" s="66"/>
      <c r="M10231" s="67"/>
      <c r="N10231" s="22"/>
      <c r="O10231" s="22"/>
      <c r="P10231" s="25"/>
      <c r="Q10231" s="26"/>
    </row>
    <row r="10232" spans="1:17" x14ac:dyDescent="0.25">
      <c r="A10232" s="20"/>
      <c r="B10232" s="21"/>
      <c r="C10232" s="22"/>
      <c r="D10232" s="23"/>
      <c r="E10232" s="22"/>
      <c r="F10232" s="23"/>
      <c r="G10232" s="24"/>
      <c r="H10232" s="22"/>
      <c r="I10232" s="22"/>
      <c r="J10232" s="22"/>
      <c r="K10232" s="22"/>
      <c r="L10232" s="66"/>
      <c r="M10232" s="67"/>
      <c r="N10232" s="22"/>
      <c r="O10232" s="22"/>
      <c r="P10232" s="25"/>
      <c r="Q10232" s="26"/>
    </row>
    <row r="10233" spans="1:17" x14ac:dyDescent="0.25">
      <c r="A10233" s="20"/>
      <c r="B10233" s="21"/>
      <c r="C10233" s="22"/>
      <c r="D10233" s="23"/>
      <c r="E10233" s="22"/>
      <c r="F10233" s="23"/>
      <c r="G10233" s="24"/>
      <c r="H10233" s="22"/>
      <c r="I10233" s="22"/>
      <c r="J10233" s="22"/>
      <c r="K10233" s="22"/>
      <c r="L10233" s="66"/>
      <c r="M10233" s="67"/>
      <c r="N10233" s="22"/>
      <c r="O10233" s="22"/>
      <c r="P10233" s="25"/>
      <c r="Q10233" s="26"/>
    </row>
    <row r="10234" spans="1:17" x14ac:dyDescent="0.25">
      <c r="A10234" s="20"/>
      <c r="B10234" s="21"/>
      <c r="C10234" s="22"/>
      <c r="D10234" s="23"/>
      <c r="E10234" s="22"/>
      <c r="F10234" s="23"/>
      <c r="G10234" s="24"/>
      <c r="H10234" s="22"/>
      <c r="I10234" s="22"/>
      <c r="J10234" s="22"/>
      <c r="K10234" s="22"/>
      <c r="L10234" s="66"/>
      <c r="M10234" s="67"/>
      <c r="N10234" s="22"/>
      <c r="O10234" s="22"/>
      <c r="P10234" s="25"/>
      <c r="Q10234" s="26"/>
    </row>
    <row r="10235" spans="1:17" x14ac:dyDescent="0.25">
      <c r="A10235" s="20"/>
      <c r="B10235" s="21"/>
      <c r="C10235" s="22"/>
      <c r="D10235" s="23"/>
      <c r="E10235" s="22"/>
      <c r="F10235" s="23"/>
      <c r="G10235" s="24"/>
      <c r="H10235" s="22"/>
      <c r="I10235" s="22"/>
      <c r="J10235" s="22"/>
      <c r="K10235" s="22"/>
      <c r="L10235" s="66"/>
      <c r="M10235" s="67"/>
      <c r="N10235" s="22"/>
      <c r="O10235" s="22"/>
      <c r="P10235" s="25"/>
      <c r="Q10235" s="26"/>
    </row>
    <row r="10236" spans="1:17" x14ac:dyDescent="0.25">
      <c r="A10236" s="20"/>
      <c r="B10236" s="21"/>
      <c r="C10236" s="22"/>
      <c r="D10236" s="23"/>
      <c r="E10236" s="22"/>
      <c r="F10236" s="23"/>
      <c r="G10236" s="24"/>
      <c r="H10236" s="22"/>
      <c r="I10236" s="22"/>
      <c r="J10236" s="22"/>
      <c r="K10236" s="22"/>
      <c r="L10236" s="66"/>
      <c r="M10236" s="67"/>
      <c r="N10236" s="22"/>
      <c r="O10236" s="22"/>
      <c r="P10236" s="25"/>
      <c r="Q10236" s="26"/>
    </row>
    <row r="10237" spans="1:17" x14ac:dyDescent="0.25">
      <c r="A10237" s="20"/>
      <c r="B10237" s="21"/>
      <c r="C10237" s="22"/>
      <c r="D10237" s="23"/>
      <c r="E10237" s="22"/>
      <c r="F10237" s="23"/>
      <c r="G10237" s="24"/>
      <c r="H10237" s="22"/>
      <c r="I10237" s="22"/>
      <c r="J10237" s="22"/>
      <c r="K10237" s="22"/>
      <c r="L10237" s="66"/>
      <c r="M10237" s="67"/>
      <c r="N10237" s="22"/>
      <c r="O10237" s="22"/>
      <c r="P10237" s="25"/>
      <c r="Q10237" s="26"/>
    </row>
    <row r="10238" spans="1:17" x14ac:dyDescent="0.25">
      <c r="A10238" s="20"/>
      <c r="B10238" s="21"/>
      <c r="C10238" s="22"/>
      <c r="D10238" s="23"/>
      <c r="E10238" s="22"/>
      <c r="F10238" s="23"/>
      <c r="G10238" s="24"/>
      <c r="H10238" s="22"/>
      <c r="I10238" s="22"/>
      <c r="J10238" s="22"/>
      <c r="K10238" s="22"/>
      <c r="L10238" s="66"/>
      <c r="M10238" s="67"/>
      <c r="N10238" s="22"/>
      <c r="O10238" s="22"/>
      <c r="P10238" s="25"/>
      <c r="Q10238" s="26"/>
    </row>
    <row r="10239" spans="1:17" x14ac:dyDescent="0.25">
      <c r="A10239" s="20"/>
      <c r="B10239" s="21"/>
      <c r="C10239" s="22"/>
      <c r="D10239" s="23"/>
      <c r="E10239" s="22"/>
      <c r="F10239" s="23"/>
      <c r="G10239" s="24"/>
      <c r="H10239" s="22"/>
      <c r="I10239" s="22"/>
      <c r="J10239" s="22"/>
      <c r="K10239" s="22"/>
      <c r="L10239" s="66"/>
      <c r="M10239" s="67"/>
      <c r="N10239" s="22"/>
      <c r="O10239" s="22"/>
      <c r="P10239" s="25"/>
      <c r="Q10239" s="26"/>
    </row>
    <row r="10240" spans="1:17" x14ac:dyDescent="0.25">
      <c r="A10240" s="20"/>
      <c r="B10240" s="21"/>
      <c r="C10240" s="22"/>
      <c r="D10240" s="23"/>
      <c r="E10240" s="22"/>
      <c r="F10240" s="23"/>
      <c r="G10240" s="24"/>
      <c r="H10240" s="22"/>
      <c r="I10240" s="22"/>
      <c r="J10240" s="22"/>
      <c r="K10240" s="22"/>
      <c r="L10240" s="66"/>
      <c r="M10240" s="67"/>
      <c r="N10240" s="22"/>
      <c r="O10240" s="22"/>
      <c r="P10240" s="25"/>
      <c r="Q10240" s="26"/>
    </row>
    <row r="10241" spans="1:17" x14ac:dyDescent="0.25">
      <c r="A10241" s="20"/>
      <c r="B10241" s="21"/>
      <c r="C10241" s="22"/>
      <c r="D10241" s="23"/>
      <c r="E10241" s="22"/>
      <c r="F10241" s="23"/>
      <c r="G10241" s="24"/>
      <c r="H10241" s="22"/>
      <c r="I10241" s="22"/>
      <c r="J10241" s="22"/>
      <c r="K10241" s="22"/>
      <c r="L10241" s="66"/>
      <c r="M10241" s="67"/>
      <c r="N10241" s="22"/>
      <c r="O10241" s="22"/>
      <c r="P10241" s="25"/>
      <c r="Q10241" s="26"/>
    </row>
    <row r="10242" spans="1:17" x14ac:dyDescent="0.25">
      <c r="A10242" s="20"/>
      <c r="B10242" s="21"/>
      <c r="C10242" s="22"/>
      <c r="D10242" s="23"/>
      <c r="E10242" s="22"/>
      <c r="F10242" s="23"/>
      <c r="G10242" s="24"/>
      <c r="H10242" s="22"/>
      <c r="I10242" s="22"/>
      <c r="J10242" s="22"/>
      <c r="K10242" s="22"/>
      <c r="L10242" s="66"/>
      <c r="M10242" s="67"/>
      <c r="N10242" s="22"/>
      <c r="O10242" s="22"/>
      <c r="P10242" s="25"/>
      <c r="Q10242" s="26"/>
    </row>
    <row r="10243" spans="1:17" x14ac:dyDescent="0.25">
      <c r="A10243" s="20"/>
      <c r="B10243" s="21"/>
      <c r="C10243" s="22"/>
      <c r="D10243" s="23"/>
      <c r="E10243" s="22"/>
      <c r="F10243" s="23"/>
      <c r="G10243" s="24"/>
      <c r="H10243" s="22"/>
      <c r="I10243" s="22"/>
      <c r="J10243" s="22"/>
      <c r="K10243" s="22"/>
      <c r="L10243" s="66"/>
      <c r="M10243" s="67"/>
      <c r="N10243" s="22"/>
      <c r="O10243" s="22"/>
      <c r="P10243" s="25"/>
      <c r="Q10243" s="26"/>
    </row>
    <row r="10244" spans="1:17" x14ac:dyDescent="0.25">
      <c r="A10244" s="20"/>
      <c r="B10244" s="21"/>
      <c r="C10244" s="22"/>
      <c r="D10244" s="23"/>
      <c r="E10244" s="22"/>
      <c r="F10244" s="23"/>
      <c r="G10244" s="24"/>
      <c r="H10244" s="22"/>
      <c r="I10244" s="22"/>
      <c r="J10244" s="22"/>
      <c r="K10244" s="22"/>
      <c r="L10244" s="66"/>
      <c r="M10244" s="67"/>
      <c r="N10244" s="22"/>
      <c r="O10244" s="22"/>
      <c r="P10244" s="25"/>
      <c r="Q10244" s="26"/>
    </row>
    <row r="10245" spans="1:17" x14ac:dyDescent="0.25">
      <c r="A10245" s="20"/>
      <c r="B10245" s="21"/>
      <c r="C10245" s="22"/>
      <c r="D10245" s="23"/>
      <c r="E10245" s="22"/>
      <c r="F10245" s="23"/>
      <c r="G10245" s="24"/>
      <c r="H10245" s="22"/>
      <c r="I10245" s="22"/>
      <c r="J10245" s="22"/>
      <c r="K10245" s="22"/>
      <c r="L10245" s="66"/>
      <c r="M10245" s="67"/>
      <c r="N10245" s="22"/>
      <c r="O10245" s="22"/>
      <c r="P10245" s="25"/>
      <c r="Q10245" s="26"/>
    </row>
    <row r="10246" spans="1:17" x14ac:dyDescent="0.25">
      <c r="A10246" s="20"/>
      <c r="B10246" s="21"/>
      <c r="C10246" s="22"/>
      <c r="D10246" s="23"/>
      <c r="E10246" s="22"/>
      <c r="F10246" s="23"/>
      <c r="G10246" s="24"/>
      <c r="H10246" s="22"/>
      <c r="I10246" s="22"/>
      <c r="J10246" s="22"/>
      <c r="K10246" s="22"/>
      <c r="L10246" s="66"/>
      <c r="M10246" s="67"/>
      <c r="N10246" s="22"/>
      <c r="O10246" s="22"/>
      <c r="P10246" s="25"/>
      <c r="Q10246" s="26"/>
    </row>
    <row r="10247" spans="1:17" x14ac:dyDescent="0.25">
      <c r="A10247" s="20"/>
      <c r="B10247" s="21"/>
      <c r="C10247" s="22"/>
      <c r="D10247" s="23"/>
      <c r="E10247" s="22"/>
      <c r="F10247" s="23"/>
      <c r="G10247" s="24"/>
      <c r="H10247" s="22"/>
      <c r="I10247" s="22"/>
      <c r="J10247" s="22"/>
      <c r="K10247" s="22"/>
      <c r="L10247" s="66"/>
      <c r="M10247" s="67"/>
      <c r="N10247" s="22"/>
      <c r="O10247" s="22"/>
      <c r="P10247" s="25"/>
      <c r="Q10247" s="26"/>
    </row>
    <row r="10248" spans="1:17" x14ac:dyDescent="0.25">
      <c r="A10248" s="20"/>
      <c r="B10248" s="21"/>
      <c r="C10248" s="22"/>
      <c r="D10248" s="23"/>
      <c r="E10248" s="22"/>
      <c r="F10248" s="23"/>
      <c r="G10248" s="24"/>
      <c r="H10248" s="22"/>
      <c r="I10248" s="22"/>
      <c r="J10248" s="22"/>
      <c r="K10248" s="22"/>
      <c r="L10248" s="66"/>
      <c r="M10248" s="67"/>
      <c r="N10248" s="22"/>
      <c r="O10248" s="22"/>
      <c r="P10248" s="25"/>
      <c r="Q10248" s="26"/>
    </row>
    <row r="10249" spans="1:17" x14ac:dyDescent="0.25">
      <c r="A10249" s="20"/>
      <c r="B10249" s="21"/>
      <c r="C10249" s="22"/>
      <c r="D10249" s="23"/>
      <c r="E10249" s="22"/>
      <c r="F10249" s="23"/>
      <c r="G10249" s="24"/>
      <c r="H10249" s="22"/>
      <c r="I10249" s="22"/>
      <c r="J10249" s="22"/>
      <c r="K10249" s="22"/>
      <c r="L10249" s="66"/>
      <c r="M10249" s="67"/>
      <c r="N10249" s="22"/>
      <c r="O10249" s="22"/>
      <c r="P10249" s="25"/>
      <c r="Q10249" s="26"/>
    </row>
    <row r="10250" spans="1:17" x14ac:dyDescent="0.25">
      <c r="A10250" s="20"/>
      <c r="B10250" s="21"/>
      <c r="C10250" s="22"/>
      <c r="D10250" s="23"/>
      <c r="E10250" s="22"/>
      <c r="F10250" s="23"/>
      <c r="G10250" s="24"/>
      <c r="H10250" s="22"/>
      <c r="I10250" s="22"/>
      <c r="J10250" s="22"/>
      <c r="K10250" s="22"/>
      <c r="L10250" s="66"/>
      <c r="M10250" s="67"/>
      <c r="N10250" s="22"/>
      <c r="O10250" s="22"/>
      <c r="P10250" s="25"/>
      <c r="Q10250" s="26"/>
    </row>
    <row r="10251" spans="1:17" x14ac:dyDescent="0.25">
      <c r="A10251" s="20"/>
      <c r="B10251" s="21"/>
      <c r="C10251" s="22"/>
      <c r="D10251" s="23"/>
      <c r="E10251" s="22"/>
      <c r="F10251" s="23"/>
      <c r="G10251" s="24"/>
      <c r="H10251" s="22"/>
      <c r="I10251" s="22"/>
      <c r="J10251" s="22"/>
      <c r="K10251" s="22"/>
      <c r="L10251" s="66"/>
      <c r="M10251" s="67"/>
      <c r="N10251" s="22"/>
      <c r="O10251" s="22"/>
      <c r="P10251" s="25"/>
      <c r="Q10251" s="26"/>
    </row>
    <row r="10252" spans="1:17" x14ac:dyDescent="0.25">
      <c r="A10252" s="20"/>
      <c r="B10252" s="21"/>
      <c r="C10252" s="22"/>
      <c r="D10252" s="23"/>
      <c r="E10252" s="22"/>
      <c r="F10252" s="23"/>
      <c r="G10252" s="24"/>
      <c r="H10252" s="22"/>
      <c r="I10252" s="22"/>
      <c r="J10252" s="22"/>
      <c r="K10252" s="22"/>
      <c r="L10252" s="66"/>
      <c r="M10252" s="67"/>
      <c r="N10252" s="22"/>
      <c r="O10252" s="22"/>
      <c r="P10252" s="25"/>
      <c r="Q10252" s="26"/>
    </row>
    <row r="10253" spans="1:17" x14ac:dyDescent="0.25">
      <c r="A10253" s="20"/>
      <c r="B10253" s="21"/>
      <c r="C10253" s="22"/>
      <c r="D10253" s="23"/>
      <c r="E10253" s="22"/>
      <c r="F10253" s="23"/>
      <c r="G10253" s="24"/>
      <c r="H10253" s="22"/>
      <c r="I10253" s="22"/>
      <c r="J10253" s="22"/>
      <c r="K10253" s="22"/>
      <c r="L10253" s="66"/>
      <c r="M10253" s="67"/>
      <c r="N10253" s="22"/>
      <c r="O10253" s="22"/>
      <c r="P10253" s="25"/>
      <c r="Q10253" s="26"/>
    </row>
    <row r="10254" spans="1:17" x14ac:dyDescent="0.25">
      <c r="A10254" s="20"/>
      <c r="B10254" s="21"/>
      <c r="C10254" s="22"/>
      <c r="D10254" s="23"/>
      <c r="E10254" s="22"/>
      <c r="F10254" s="23"/>
      <c r="G10254" s="24"/>
      <c r="H10254" s="22"/>
      <c r="I10254" s="22"/>
      <c r="J10254" s="22"/>
      <c r="K10254" s="22"/>
      <c r="L10254" s="66"/>
      <c r="M10254" s="67"/>
      <c r="N10254" s="22"/>
      <c r="O10254" s="22"/>
      <c r="P10254" s="25"/>
      <c r="Q10254" s="26"/>
    </row>
    <row r="10255" spans="1:17" x14ac:dyDescent="0.25">
      <c r="A10255" s="20"/>
      <c r="B10255" s="21"/>
      <c r="C10255" s="22"/>
      <c r="D10255" s="23"/>
      <c r="E10255" s="22"/>
      <c r="F10255" s="23"/>
      <c r="G10255" s="24"/>
      <c r="H10255" s="22"/>
      <c r="I10255" s="22"/>
      <c r="J10255" s="22"/>
      <c r="K10255" s="22"/>
      <c r="L10255" s="66"/>
      <c r="M10255" s="67"/>
      <c r="N10255" s="22"/>
      <c r="O10255" s="22"/>
      <c r="P10255" s="25"/>
      <c r="Q10255" s="26"/>
    </row>
    <row r="10256" spans="1:17" x14ac:dyDescent="0.25">
      <c r="A10256" s="20"/>
      <c r="B10256" s="21"/>
      <c r="C10256" s="22"/>
      <c r="D10256" s="23"/>
      <c r="E10256" s="22"/>
      <c r="F10256" s="23"/>
      <c r="G10256" s="24"/>
      <c r="H10256" s="22"/>
      <c r="I10256" s="22"/>
      <c r="J10256" s="22"/>
      <c r="K10256" s="22"/>
      <c r="L10256" s="66"/>
      <c r="M10256" s="67"/>
      <c r="N10256" s="22"/>
      <c r="O10256" s="22"/>
      <c r="P10256" s="25"/>
      <c r="Q10256" s="26"/>
    </row>
    <row r="10257" spans="1:17" x14ac:dyDescent="0.25">
      <c r="A10257" s="20"/>
      <c r="B10257" s="21"/>
      <c r="C10257" s="22"/>
      <c r="D10257" s="23"/>
      <c r="E10257" s="22"/>
      <c r="F10257" s="23"/>
      <c r="G10257" s="24"/>
      <c r="H10257" s="22"/>
      <c r="I10257" s="22"/>
      <c r="J10257" s="22"/>
      <c r="K10257" s="22"/>
      <c r="L10257" s="66"/>
      <c r="M10257" s="67"/>
      <c r="N10257" s="22"/>
      <c r="O10257" s="22"/>
      <c r="P10257" s="25"/>
      <c r="Q10257" s="26"/>
    </row>
    <row r="10258" spans="1:17" x14ac:dyDescent="0.25">
      <c r="A10258" s="20"/>
      <c r="B10258" s="21"/>
      <c r="C10258" s="22"/>
      <c r="D10258" s="23"/>
      <c r="E10258" s="22"/>
      <c r="F10258" s="23"/>
      <c r="G10258" s="24"/>
      <c r="H10258" s="22"/>
      <c r="I10258" s="22"/>
      <c r="J10258" s="22"/>
      <c r="K10258" s="22"/>
      <c r="L10258" s="66"/>
      <c r="M10258" s="67"/>
      <c r="N10258" s="22"/>
      <c r="O10258" s="22"/>
      <c r="P10258" s="25"/>
      <c r="Q10258" s="26"/>
    </row>
    <row r="10259" spans="1:17" x14ac:dyDescent="0.25">
      <c r="A10259" s="20"/>
      <c r="B10259" s="21"/>
      <c r="C10259" s="22"/>
      <c r="D10259" s="23"/>
      <c r="E10259" s="22"/>
      <c r="F10259" s="23"/>
      <c r="G10259" s="24"/>
      <c r="H10259" s="22"/>
      <c r="I10259" s="22"/>
      <c r="J10259" s="22"/>
      <c r="K10259" s="22"/>
      <c r="L10259" s="66"/>
      <c r="M10259" s="67"/>
      <c r="N10259" s="22"/>
      <c r="O10259" s="22"/>
      <c r="P10259" s="25"/>
      <c r="Q10259" s="26"/>
    </row>
    <row r="10260" spans="1:17" x14ac:dyDescent="0.25">
      <c r="A10260" s="20"/>
      <c r="B10260" s="21"/>
      <c r="C10260" s="22"/>
      <c r="D10260" s="23"/>
      <c r="E10260" s="22"/>
      <c r="F10260" s="23"/>
      <c r="G10260" s="24"/>
      <c r="H10260" s="22"/>
      <c r="I10260" s="22"/>
      <c r="J10260" s="22"/>
      <c r="K10260" s="22"/>
      <c r="L10260" s="66"/>
      <c r="M10260" s="67"/>
      <c r="N10260" s="22"/>
      <c r="O10260" s="22"/>
      <c r="P10260" s="25"/>
      <c r="Q10260" s="26"/>
    </row>
    <row r="10261" spans="1:17" x14ac:dyDescent="0.25">
      <c r="A10261" s="20"/>
      <c r="B10261" s="21"/>
      <c r="C10261" s="22"/>
      <c r="D10261" s="23"/>
      <c r="E10261" s="22"/>
      <c r="F10261" s="23"/>
      <c r="G10261" s="24"/>
      <c r="H10261" s="22"/>
      <c r="I10261" s="22"/>
      <c r="J10261" s="22"/>
      <c r="K10261" s="22"/>
      <c r="L10261" s="66"/>
      <c r="M10261" s="67"/>
      <c r="N10261" s="22"/>
      <c r="O10261" s="22"/>
      <c r="P10261" s="25"/>
      <c r="Q10261" s="26"/>
    </row>
    <row r="10262" spans="1:17" x14ac:dyDescent="0.25">
      <c r="A10262" s="20"/>
      <c r="B10262" s="21"/>
      <c r="C10262" s="22"/>
      <c r="D10262" s="23"/>
      <c r="E10262" s="22"/>
      <c r="F10262" s="23"/>
      <c r="G10262" s="24"/>
      <c r="H10262" s="22"/>
      <c r="I10262" s="22"/>
      <c r="J10262" s="22"/>
      <c r="K10262" s="22"/>
      <c r="L10262" s="66"/>
      <c r="M10262" s="67"/>
      <c r="N10262" s="22"/>
      <c r="O10262" s="22"/>
      <c r="P10262" s="25"/>
      <c r="Q10262" s="26"/>
    </row>
    <row r="10263" spans="1:17" x14ac:dyDescent="0.25">
      <c r="A10263" s="20"/>
      <c r="B10263" s="21"/>
      <c r="C10263" s="22"/>
      <c r="D10263" s="23"/>
      <c r="E10263" s="22"/>
      <c r="F10263" s="23"/>
      <c r="G10263" s="24"/>
      <c r="H10263" s="22"/>
      <c r="I10263" s="22"/>
      <c r="J10263" s="22"/>
      <c r="K10263" s="22"/>
      <c r="L10263" s="66"/>
      <c r="M10263" s="67"/>
      <c r="N10263" s="22"/>
      <c r="O10263" s="22"/>
      <c r="P10263" s="25"/>
      <c r="Q10263" s="26"/>
    </row>
    <row r="10264" spans="1:17" x14ac:dyDescent="0.25">
      <c r="A10264" s="20"/>
      <c r="B10264" s="21"/>
      <c r="C10264" s="22"/>
      <c r="D10264" s="23"/>
      <c r="E10264" s="22"/>
      <c r="F10264" s="23"/>
      <c r="G10264" s="24"/>
      <c r="H10264" s="22"/>
      <c r="I10264" s="22"/>
      <c r="J10264" s="22"/>
      <c r="K10264" s="22"/>
      <c r="L10264" s="66"/>
      <c r="M10264" s="67"/>
      <c r="N10264" s="22"/>
      <c r="O10264" s="22"/>
      <c r="P10264" s="25"/>
      <c r="Q10264" s="26"/>
    </row>
    <row r="10265" spans="1:17" x14ac:dyDescent="0.25">
      <c r="A10265" s="20"/>
      <c r="B10265" s="21"/>
      <c r="C10265" s="22"/>
      <c r="D10265" s="23"/>
      <c r="E10265" s="22"/>
      <c r="F10265" s="23"/>
      <c r="G10265" s="24"/>
      <c r="H10265" s="22"/>
      <c r="I10265" s="22"/>
      <c r="J10265" s="22"/>
      <c r="K10265" s="22"/>
      <c r="L10265" s="66"/>
      <c r="M10265" s="67"/>
      <c r="N10265" s="22"/>
      <c r="O10265" s="22"/>
      <c r="P10265" s="25"/>
      <c r="Q10265" s="26"/>
    </row>
    <row r="10266" spans="1:17" x14ac:dyDescent="0.25">
      <c r="A10266" s="20"/>
      <c r="B10266" s="21"/>
      <c r="C10266" s="22"/>
      <c r="D10266" s="23"/>
      <c r="E10266" s="22"/>
      <c r="F10266" s="23"/>
      <c r="G10266" s="24"/>
      <c r="H10266" s="22"/>
      <c r="I10266" s="22"/>
      <c r="J10266" s="22"/>
      <c r="K10266" s="22"/>
      <c r="L10266" s="66"/>
      <c r="M10266" s="67"/>
      <c r="N10266" s="22"/>
      <c r="O10266" s="22"/>
      <c r="P10266" s="25"/>
      <c r="Q10266" s="26"/>
    </row>
    <row r="10267" spans="1:17" x14ac:dyDescent="0.25">
      <c r="A10267" s="20"/>
      <c r="B10267" s="21"/>
      <c r="C10267" s="22"/>
      <c r="D10267" s="23"/>
      <c r="E10267" s="22"/>
      <c r="F10267" s="23"/>
      <c r="G10267" s="24"/>
      <c r="H10267" s="22"/>
      <c r="I10267" s="22"/>
      <c r="J10267" s="22"/>
      <c r="K10267" s="22"/>
      <c r="L10267" s="66"/>
      <c r="M10267" s="67"/>
      <c r="N10267" s="22"/>
      <c r="O10267" s="22"/>
      <c r="P10267" s="25"/>
      <c r="Q10267" s="26"/>
    </row>
    <row r="10268" spans="1:17" x14ac:dyDescent="0.25">
      <c r="A10268" s="20"/>
      <c r="B10268" s="21"/>
      <c r="C10268" s="22"/>
      <c r="D10268" s="23"/>
      <c r="E10268" s="22"/>
      <c r="F10268" s="23"/>
      <c r="G10268" s="24"/>
      <c r="H10268" s="22"/>
      <c r="I10268" s="22"/>
      <c r="J10268" s="22"/>
      <c r="K10268" s="22"/>
      <c r="L10268" s="66"/>
      <c r="M10268" s="67"/>
      <c r="N10268" s="22"/>
      <c r="O10268" s="22"/>
      <c r="P10268" s="25"/>
      <c r="Q10268" s="26"/>
    </row>
    <row r="10269" spans="1:17" x14ac:dyDescent="0.25">
      <c r="A10269" s="20"/>
      <c r="B10269" s="21"/>
      <c r="C10269" s="22"/>
      <c r="D10269" s="23"/>
      <c r="E10269" s="22"/>
      <c r="F10269" s="23"/>
      <c r="G10269" s="24"/>
      <c r="H10269" s="22"/>
      <c r="I10269" s="22"/>
      <c r="J10269" s="22"/>
      <c r="K10269" s="22"/>
      <c r="L10269" s="66"/>
      <c r="M10269" s="67"/>
      <c r="N10269" s="22"/>
      <c r="O10269" s="22"/>
      <c r="P10269" s="25"/>
      <c r="Q10269" s="26"/>
    </row>
    <row r="10270" spans="1:17" x14ac:dyDescent="0.25">
      <c r="A10270" s="20"/>
      <c r="B10270" s="21"/>
      <c r="C10270" s="22"/>
      <c r="D10270" s="23"/>
      <c r="E10270" s="22"/>
      <c r="F10270" s="23"/>
      <c r="G10270" s="24"/>
      <c r="H10270" s="22"/>
      <c r="I10270" s="22"/>
      <c r="J10270" s="22"/>
      <c r="K10270" s="22"/>
      <c r="L10270" s="66"/>
      <c r="M10270" s="67"/>
      <c r="N10270" s="22"/>
      <c r="O10270" s="22"/>
      <c r="P10270" s="25"/>
      <c r="Q10270" s="26"/>
    </row>
    <row r="10271" spans="1:17" x14ac:dyDescent="0.25">
      <c r="A10271" s="20"/>
      <c r="B10271" s="21"/>
      <c r="C10271" s="22"/>
      <c r="D10271" s="23"/>
      <c r="E10271" s="22"/>
      <c r="F10271" s="23"/>
      <c r="G10271" s="24"/>
      <c r="H10271" s="22"/>
      <c r="I10271" s="22"/>
      <c r="J10271" s="22"/>
      <c r="K10271" s="22"/>
      <c r="L10271" s="66"/>
      <c r="M10271" s="67"/>
      <c r="N10271" s="22"/>
      <c r="O10271" s="22"/>
      <c r="P10271" s="25"/>
      <c r="Q10271" s="26"/>
    </row>
    <row r="10272" spans="1:17" x14ac:dyDescent="0.25">
      <c r="A10272" s="20"/>
      <c r="B10272" s="21"/>
      <c r="C10272" s="22"/>
      <c r="D10272" s="23"/>
      <c r="E10272" s="22"/>
      <c r="F10272" s="23"/>
      <c r="G10272" s="24"/>
      <c r="H10272" s="22"/>
      <c r="I10272" s="22"/>
      <c r="J10272" s="22"/>
      <c r="K10272" s="22"/>
      <c r="L10272" s="66"/>
      <c r="M10272" s="67"/>
      <c r="N10272" s="22"/>
      <c r="O10272" s="22"/>
      <c r="P10272" s="25"/>
      <c r="Q10272" s="26"/>
    </row>
    <row r="10273" spans="1:17" x14ac:dyDescent="0.25">
      <c r="A10273" s="20"/>
      <c r="B10273" s="21"/>
      <c r="C10273" s="22"/>
      <c r="D10273" s="23"/>
      <c r="E10273" s="22"/>
      <c r="F10273" s="23"/>
      <c r="G10273" s="24"/>
      <c r="H10273" s="22"/>
      <c r="I10273" s="22"/>
      <c r="J10273" s="22"/>
      <c r="K10273" s="22"/>
      <c r="L10273" s="66"/>
      <c r="M10273" s="67"/>
      <c r="N10273" s="22"/>
      <c r="O10273" s="22"/>
      <c r="P10273" s="25"/>
      <c r="Q10273" s="26"/>
    </row>
    <row r="10274" spans="1:17" x14ac:dyDescent="0.25">
      <c r="A10274" s="20"/>
      <c r="B10274" s="21"/>
      <c r="C10274" s="22"/>
      <c r="D10274" s="23"/>
      <c r="E10274" s="22"/>
      <c r="F10274" s="23"/>
      <c r="G10274" s="24"/>
      <c r="H10274" s="22"/>
      <c r="I10274" s="22"/>
      <c r="J10274" s="22"/>
      <c r="K10274" s="22"/>
      <c r="L10274" s="66"/>
      <c r="M10274" s="67"/>
      <c r="N10274" s="22"/>
      <c r="O10274" s="22"/>
      <c r="P10274" s="25"/>
      <c r="Q10274" s="26"/>
    </row>
    <row r="10275" spans="1:17" x14ac:dyDescent="0.25">
      <c r="A10275" s="20"/>
      <c r="B10275" s="21"/>
      <c r="C10275" s="22"/>
      <c r="D10275" s="23"/>
      <c r="E10275" s="22"/>
      <c r="F10275" s="23"/>
      <c r="G10275" s="24"/>
      <c r="H10275" s="22"/>
      <c r="I10275" s="22"/>
      <c r="J10275" s="22"/>
      <c r="K10275" s="22"/>
      <c r="L10275" s="66"/>
      <c r="M10275" s="67"/>
      <c r="N10275" s="22"/>
      <c r="O10275" s="22"/>
      <c r="P10275" s="25"/>
      <c r="Q10275" s="26"/>
    </row>
    <row r="10276" spans="1:17" x14ac:dyDescent="0.25">
      <c r="A10276" s="20"/>
      <c r="B10276" s="21"/>
      <c r="C10276" s="22"/>
      <c r="D10276" s="23"/>
      <c r="E10276" s="22"/>
      <c r="F10276" s="23"/>
      <c r="G10276" s="24"/>
      <c r="H10276" s="22"/>
      <c r="I10276" s="22"/>
      <c r="J10276" s="22"/>
      <c r="K10276" s="22"/>
      <c r="L10276" s="66"/>
      <c r="M10276" s="67"/>
      <c r="N10276" s="22"/>
      <c r="O10276" s="22"/>
      <c r="P10276" s="25"/>
      <c r="Q10276" s="26"/>
    </row>
    <row r="10277" spans="1:17" x14ac:dyDescent="0.25">
      <c r="A10277" s="20"/>
      <c r="B10277" s="21"/>
      <c r="C10277" s="22"/>
      <c r="D10277" s="23"/>
      <c r="E10277" s="22"/>
      <c r="F10277" s="23"/>
      <c r="G10277" s="24"/>
      <c r="H10277" s="22"/>
      <c r="I10277" s="22"/>
      <c r="J10277" s="22"/>
      <c r="K10277" s="22"/>
      <c r="L10277" s="66"/>
      <c r="M10277" s="67"/>
      <c r="N10277" s="22"/>
      <c r="O10277" s="22"/>
      <c r="P10277" s="25"/>
      <c r="Q10277" s="26"/>
    </row>
    <row r="10278" spans="1:17" x14ac:dyDescent="0.25">
      <c r="A10278" s="20"/>
      <c r="B10278" s="21"/>
      <c r="C10278" s="22"/>
      <c r="D10278" s="23"/>
      <c r="E10278" s="22"/>
      <c r="F10278" s="23"/>
      <c r="G10278" s="24"/>
      <c r="H10278" s="22"/>
      <c r="I10278" s="22"/>
      <c r="J10278" s="22"/>
      <c r="K10278" s="22"/>
      <c r="L10278" s="66"/>
      <c r="M10278" s="67"/>
      <c r="N10278" s="22"/>
      <c r="O10278" s="22"/>
      <c r="P10278" s="25"/>
      <c r="Q10278" s="26"/>
    </row>
    <row r="10279" spans="1:17" x14ac:dyDescent="0.25">
      <c r="A10279" s="20"/>
      <c r="B10279" s="21"/>
      <c r="C10279" s="22"/>
      <c r="D10279" s="23"/>
      <c r="E10279" s="22"/>
      <c r="F10279" s="23"/>
      <c r="G10279" s="24"/>
      <c r="H10279" s="22"/>
      <c r="I10279" s="22"/>
      <c r="J10279" s="22"/>
      <c r="K10279" s="22"/>
      <c r="L10279" s="66"/>
      <c r="M10279" s="67"/>
      <c r="N10279" s="22"/>
      <c r="O10279" s="22"/>
      <c r="P10279" s="25"/>
      <c r="Q10279" s="26"/>
    </row>
    <row r="10280" spans="1:17" x14ac:dyDescent="0.25">
      <c r="A10280" s="20"/>
      <c r="B10280" s="21"/>
      <c r="C10280" s="22"/>
      <c r="D10280" s="23"/>
      <c r="E10280" s="22"/>
      <c r="F10280" s="23"/>
      <c r="G10280" s="24"/>
      <c r="H10280" s="22"/>
      <c r="I10280" s="22"/>
      <c r="J10280" s="22"/>
      <c r="K10280" s="22"/>
      <c r="L10280" s="66"/>
      <c r="M10280" s="67"/>
      <c r="N10280" s="22"/>
      <c r="O10280" s="22"/>
      <c r="P10280" s="25"/>
      <c r="Q10280" s="26"/>
    </row>
    <row r="10281" spans="1:17" x14ac:dyDescent="0.25">
      <c r="A10281" s="20"/>
      <c r="B10281" s="21"/>
      <c r="C10281" s="22"/>
      <c r="D10281" s="23"/>
      <c r="E10281" s="22"/>
      <c r="F10281" s="23"/>
      <c r="G10281" s="24"/>
      <c r="H10281" s="22"/>
      <c r="I10281" s="22"/>
      <c r="J10281" s="22"/>
      <c r="K10281" s="22"/>
      <c r="L10281" s="66"/>
      <c r="M10281" s="67"/>
      <c r="N10281" s="22"/>
      <c r="O10281" s="22"/>
      <c r="P10281" s="25"/>
      <c r="Q10281" s="26"/>
    </row>
    <row r="10282" spans="1:17" x14ac:dyDescent="0.25">
      <c r="A10282" s="20"/>
      <c r="B10282" s="21"/>
      <c r="C10282" s="22"/>
      <c r="D10282" s="23"/>
      <c r="E10282" s="22"/>
      <c r="F10282" s="23"/>
      <c r="G10282" s="24"/>
      <c r="H10282" s="22"/>
      <c r="I10282" s="22"/>
      <c r="J10282" s="22"/>
      <c r="K10282" s="22"/>
      <c r="L10282" s="66"/>
      <c r="M10282" s="67"/>
      <c r="N10282" s="22"/>
      <c r="O10282" s="22"/>
      <c r="P10282" s="25"/>
      <c r="Q10282" s="26"/>
    </row>
    <row r="10283" spans="1:17" x14ac:dyDescent="0.25">
      <c r="A10283" s="20"/>
      <c r="B10283" s="21"/>
      <c r="C10283" s="22"/>
      <c r="D10283" s="23"/>
      <c r="E10283" s="22"/>
      <c r="F10283" s="23"/>
      <c r="G10283" s="24"/>
      <c r="H10283" s="22"/>
      <c r="I10283" s="22"/>
      <c r="J10283" s="22"/>
      <c r="K10283" s="22"/>
      <c r="L10283" s="66"/>
      <c r="M10283" s="67"/>
      <c r="N10283" s="22"/>
      <c r="O10283" s="22"/>
      <c r="P10283" s="25"/>
      <c r="Q10283" s="26"/>
    </row>
    <row r="10284" spans="1:17" x14ac:dyDescent="0.25">
      <c r="A10284" s="20"/>
      <c r="B10284" s="21"/>
      <c r="C10284" s="22"/>
      <c r="D10284" s="23"/>
      <c r="E10284" s="22"/>
      <c r="F10284" s="23"/>
      <c r="G10284" s="24"/>
      <c r="H10284" s="22"/>
      <c r="I10284" s="22"/>
      <c r="J10284" s="22"/>
      <c r="K10284" s="22"/>
      <c r="L10284" s="66"/>
      <c r="M10284" s="67"/>
      <c r="N10284" s="22"/>
      <c r="O10284" s="22"/>
      <c r="P10284" s="25"/>
      <c r="Q10284" s="26"/>
    </row>
    <row r="10285" spans="1:17" x14ac:dyDescent="0.25">
      <c r="A10285" s="20"/>
      <c r="B10285" s="21"/>
      <c r="C10285" s="22"/>
      <c r="D10285" s="23"/>
      <c r="E10285" s="22"/>
      <c r="F10285" s="23"/>
      <c r="G10285" s="24"/>
      <c r="H10285" s="22"/>
      <c r="I10285" s="22"/>
      <c r="J10285" s="22"/>
      <c r="K10285" s="22"/>
      <c r="L10285" s="66"/>
      <c r="M10285" s="67"/>
      <c r="N10285" s="22"/>
      <c r="O10285" s="22"/>
      <c r="P10285" s="25"/>
      <c r="Q10285" s="26"/>
    </row>
    <row r="10286" spans="1:17" x14ac:dyDescent="0.25">
      <c r="A10286" s="20"/>
      <c r="B10286" s="21"/>
      <c r="C10286" s="22"/>
      <c r="D10286" s="23"/>
      <c r="E10286" s="22"/>
      <c r="F10286" s="23"/>
      <c r="G10286" s="24"/>
      <c r="H10286" s="22"/>
      <c r="I10286" s="22"/>
      <c r="J10286" s="22"/>
      <c r="K10286" s="22"/>
      <c r="L10286" s="66"/>
      <c r="M10286" s="67"/>
      <c r="N10286" s="22"/>
      <c r="O10286" s="22"/>
      <c r="P10286" s="25"/>
      <c r="Q10286" s="26"/>
    </row>
    <row r="10287" spans="1:17" x14ac:dyDescent="0.25">
      <c r="A10287" s="20"/>
      <c r="B10287" s="21"/>
      <c r="C10287" s="22"/>
      <c r="D10287" s="23"/>
      <c r="E10287" s="22"/>
      <c r="F10287" s="23"/>
      <c r="G10287" s="24"/>
      <c r="H10287" s="22"/>
      <c r="I10287" s="22"/>
      <c r="J10287" s="22"/>
      <c r="K10287" s="22"/>
      <c r="L10287" s="66"/>
      <c r="M10287" s="67"/>
      <c r="N10287" s="22"/>
      <c r="O10287" s="22"/>
      <c r="P10287" s="25"/>
      <c r="Q10287" s="26"/>
    </row>
    <row r="10288" spans="1:17" x14ac:dyDescent="0.25">
      <c r="A10288" s="20"/>
      <c r="B10288" s="21"/>
      <c r="C10288" s="22"/>
      <c r="D10288" s="23"/>
      <c r="E10288" s="22"/>
      <c r="F10288" s="23"/>
      <c r="G10288" s="24"/>
      <c r="H10288" s="22"/>
      <c r="I10288" s="22"/>
      <c r="J10288" s="22"/>
      <c r="K10288" s="22"/>
      <c r="L10288" s="66"/>
      <c r="M10288" s="67"/>
      <c r="N10288" s="22"/>
      <c r="O10288" s="22"/>
      <c r="P10288" s="25"/>
      <c r="Q10288" s="26"/>
    </row>
    <row r="10289" spans="1:17" x14ac:dyDescent="0.25">
      <c r="A10289" s="20"/>
      <c r="B10289" s="21"/>
      <c r="C10289" s="22"/>
      <c r="D10289" s="23"/>
      <c r="E10289" s="22"/>
      <c r="F10289" s="23"/>
      <c r="G10289" s="24"/>
      <c r="H10289" s="22"/>
      <c r="I10289" s="22"/>
      <c r="J10289" s="22"/>
      <c r="K10289" s="22"/>
      <c r="L10289" s="66"/>
      <c r="M10289" s="67"/>
      <c r="N10289" s="22"/>
      <c r="O10289" s="22"/>
      <c r="P10289" s="25"/>
      <c r="Q10289" s="26"/>
    </row>
    <row r="10290" spans="1:17" x14ac:dyDescent="0.25">
      <c r="A10290" s="20"/>
      <c r="B10290" s="21"/>
      <c r="C10290" s="22"/>
      <c r="D10290" s="23"/>
      <c r="E10290" s="22"/>
      <c r="F10290" s="23"/>
      <c r="G10290" s="24"/>
      <c r="H10290" s="22"/>
      <c r="I10290" s="22"/>
      <c r="J10290" s="22"/>
      <c r="K10290" s="22"/>
      <c r="L10290" s="66"/>
      <c r="M10290" s="67"/>
      <c r="N10290" s="22"/>
      <c r="O10290" s="22"/>
      <c r="P10290" s="25"/>
      <c r="Q10290" s="26"/>
    </row>
    <row r="10291" spans="1:17" x14ac:dyDescent="0.25">
      <c r="A10291" s="20"/>
      <c r="B10291" s="21"/>
      <c r="C10291" s="22"/>
      <c r="D10291" s="23"/>
      <c r="E10291" s="22"/>
      <c r="F10291" s="23"/>
      <c r="G10291" s="24"/>
      <c r="H10291" s="22"/>
      <c r="I10291" s="22"/>
      <c r="J10291" s="22"/>
      <c r="K10291" s="22"/>
      <c r="L10291" s="66"/>
      <c r="M10291" s="67"/>
      <c r="N10291" s="22"/>
      <c r="O10291" s="22"/>
      <c r="P10291" s="25"/>
      <c r="Q10291" s="26"/>
    </row>
    <row r="10292" spans="1:17" x14ac:dyDescent="0.25">
      <c r="A10292" s="20"/>
      <c r="B10292" s="21"/>
      <c r="C10292" s="22"/>
      <c r="D10292" s="23"/>
      <c r="E10292" s="22"/>
      <c r="F10292" s="23"/>
      <c r="G10292" s="24"/>
      <c r="H10292" s="22"/>
      <c r="I10292" s="22"/>
      <c r="J10292" s="22"/>
      <c r="K10292" s="22"/>
      <c r="L10292" s="66"/>
      <c r="M10292" s="67"/>
      <c r="N10292" s="22"/>
      <c r="O10292" s="22"/>
      <c r="P10292" s="25"/>
      <c r="Q10292" s="26"/>
    </row>
    <row r="10293" spans="1:17" x14ac:dyDescent="0.25">
      <c r="A10293" s="20"/>
      <c r="B10293" s="21"/>
      <c r="C10293" s="22"/>
      <c r="D10293" s="23"/>
      <c r="E10293" s="22"/>
      <c r="F10293" s="23"/>
      <c r="G10293" s="24"/>
      <c r="H10293" s="22"/>
      <c r="I10293" s="22"/>
      <c r="J10293" s="22"/>
      <c r="K10293" s="22"/>
      <c r="L10293" s="66"/>
      <c r="M10293" s="67"/>
      <c r="N10293" s="22"/>
      <c r="O10293" s="22"/>
      <c r="P10293" s="25"/>
      <c r="Q10293" s="26"/>
    </row>
    <row r="10294" spans="1:17" x14ac:dyDescent="0.25">
      <c r="A10294" s="20"/>
      <c r="B10294" s="21"/>
      <c r="C10294" s="22"/>
      <c r="D10294" s="23"/>
      <c r="E10294" s="22"/>
      <c r="F10294" s="23"/>
      <c r="G10294" s="24"/>
      <c r="H10294" s="22"/>
      <c r="I10294" s="22"/>
      <c r="J10294" s="22"/>
      <c r="K10294" s="22"/>
      <c r="L10294" s="66"/>
      <c r="M10294" s="67"/>
      <c r="N10294" s="22"/>
      <c r="O10294" s="22"/>
      <c r="P10294" s="25"/>
      <c r="Q10294" s="26"/>
    </row>
    <row r="10295" spans="1:17" x14ac:dyDescent="0.25">
      <c r="A10295" s="20"/>
      <c r="B10295" s="21"/>
      <c r="C10295" s="22"/>
      <c r="D10295" s="23"/>
      <c r="E10295" s="22"/>
      <c r="F10295" s="23"/>
      <c r="G10295" s="24"/>
      <c r="H10295" s="22"/>
      <c r="I10295" s="22"/>
      <c r="J10295" s="22"/>
      <c r="K10295" s="22"/>
      <c r="L10295" s="66"/>
      <c r="M10295" s="67"/>
      <c r="N10295" s="22"/>
      <c r="O10295" s="22"/>
      <c r="P10295" s="25"/>
      <c r="Q10295" s="26"/>
    </row>
    <row r="10296" spans="1:17" x14ac:dyDescent="0.25">
      <c r="A10296" s="20"/>
      <c r="B10296" s="21"/>
      <c r="C10296" s="22"/>
      <c r="D10296" s="23"/>
      <c r="E10296" s="22"/>
      <c r="F10296" s="23"/>
      <c r="G10296" s="24"/>
      <c r="H10296" s="22"/>
      <c r="I10296" s="22"/>
      <c r="J10296" s="22"/>
      <c r="K10296" s="22"/>
      <c r="L10296" s="66"/>
      <c r="M10296" s="67"/>
      <c r="N10296" s="22"/>
      <c r="O10296" s="22"/>
      <c r="P10296" s="25"/>
      <c r="Q10296" s="26"/>
    </row>
    <row r="10297" spans="1:17" x14ac:dyDescent="0.25">
      <c r="A10297" s="20"/>
      <c r="B10297" s="21"/>
      <c r="C10297" s="22"/>
      <c r="D10297" s="23"/>
      <c r="E10297" s="22"/>
      <c r="F10297" s="23"/>
      <c r="G10297" s="24"/>
      <c r="H10297" s="22"/>
      <c r="I10297" s="22"/>
      <c r="J10297" s="22"/>
      <c r="K10297" s="22"/>
      <c r="L10297" s="66"/>
      <c r="M10297" s="67"/>
      <c r="N10297" s="22"/>
      <c r="O10297" s="22"/>
      <c r="P10297" s="25"/>
      <c r="Q10297" s="26"/>
    </row>
    <row r="10298" spans="1:17" x14ac:dyDescent="0.25">
      <c r="A10298" s="20"/>
      <c r="B10298" s="21"/>
      <c r="C10298" s="22"/>
      <c r="D10298" s="23"/>
      <c r="E10298" s="22"/>
      <c r="F10298" s="23"/>
      <c r="G10298" s="24"/>
      <c r="H10298" s="22"/>
      <c r="I10298" s="22"/>
      <c r="J10298" s="22"/>
      <c r="K10298" s="22"/>
      <c r="L10298" s="66"/>
      <c r="M10298" s="67"/>
      <c r="N10298" s="22"/>
      <c r="O10298" s="22"/>
      <c r="P10298" s="25"/>
      <c r="Q10298" s="26"/>
    </row>
    <row r="10299" spans="1:17" x14ac:dyDescent="0.25">
      <c r="A10299" s="20"/>
      <c r="B10299" s="21"/>
      <c r="C10299" s="22"/>
      <c r="D10299" s="23"/>
      <c r="E10299" s="22"/>
      <c r="F10299" s="23"/>
      <c r="G10299" s="24"/>
      <c r="H10299" s="22"/>
      <c r="I10299" s="22"/>
      <c r="J10299" s="22"/>
      <c r="K10299" s="22"/>
      <c r="L10299" s="66"/>
      <c r="M10299" s="67"/>
      <c r="N10299" s="22"/>
      <c r="O10299" s="22"/>
      <c r="P10299" s="25"/>
      <c r="Q10299" s="26"/>
    </row>
    <row r="10300" spans="1:17" x14ac:dyDescent="0.25">
      <c r="A10300" s="20"/>
      <c r="B10300" s="21"/>
      <c r="C10300" s="22"/>
      <c r="D10300" s="23"/>
      <c r="E10300" s="22"/>
      <c r="F10300" s="23"/>
      <c r="G10300" s="24"/>
      <c r="H10300" s="22"/>
      <c r="I10300" s="22"/>
      <c r="J10300" s="22"/>
      <c r="K10300" s="22"/>
      <c r="L10300" s="66"/>
      <c r="M10300" s="67"/>
      <c r="N10300" s="22"/>
      <c r="O10300" s="22"/>
      <c r="P10300" s="25"/>
      <c r="Q10300" s="26"/>
    </row>
    <row r="10301" spans="1:17" x14ac:dyDescent="0.25">
      <c r="A10301" s="20"/>
      <c r="B10301" s="21"/>
      <c r="C10301" s="22"/>
      <c r="D10301" s="23"/>
      <c r="E10301" s="22"/>
      <c r="F10301" s="23"/>
      <c r="G10301" s="24"/>
      <c r="H10301" s="22"/>
      <c r="I10301" s="22"/>
      <c r="J10301" s="22"/>
      <c r="K10301" s="22"/>
      <c r="L10301" s="66"/>
      <c r="M10301" s="67"/>
      <c r="N10301" s="22"/>
      <c r="O10301" s="22"/>
      <c r="P10301" s="25"/>
      <c r="Q10301" s="26"/>
    </row>
    <row r="10302" spans="1:17" x14ac:dyDescent="0.25">
      <c r="A10302" s="20"/>
      <c r="B10302" s="21"/>
      <c r="C10302" s="22"/>
      <c r="D10302" s="23"/>
      <c r="E10302" s="22"/>
      <c r="F10302" s="23"/>
      <c r="G10302" s="24"/>
      <c r="H10302" s="22"/>
      <c r="I10302" s="22"/>
      <c r="J10302" s="22"/>
      <c r="K10302" s="22"/>
      <c r="L10302" s="66"/>
      <c r="M10302" s="67"/>
      <c r="N10302" s="22"/>
      <c r="O10302" s="22"/>
      <c r="P10302" s="25"/>
      <c r="Q10302" s="26"/>
    </row>
    <row r="10303" spans="1:17" x14ac:dyDescent="0.25">
      <c r="A10303" s="20"/>
      <c r="B10303" s="21"/>
      <c r="C10303" s="22"/>
      <c r="D10303" s="23"/>
      <c r="E10303" s="22"/>
      <c r="F10303" s="23"/>
      <c r="G10303" s="24"/>
      <c r="H10303" s="22"/>
      <c r="I10303" s="22"/>
      <c r="J10303" s="22"/>
      <c r="K10303" s="22"/>
      <c r="L10303" s="66"/>
      <c r="M10303" s="67"/>
      <c r="N10303" s="22"/>
      <c r="O10303" s="22"/>
      <c r="P10303" s="25"/>
      <c r="Q10303" s="26"/>
    </row>
    <row r="10304" spans="1:17" x14ac:dyDescent="0.25">
      <c r="A10304" s="20"/>
      <c r="B10304" s="21"/>
      <c r="C10304" s="22"/>
      <c r="D10304" s="23"/>
      <c r="E10304" s="22"/>
      <c r="F10304" s="23"/>
      <c r="G10304" s="24"/>
      <c r="H10304" s="22"/>
      <c r="I10304" s="22"/>
      <c r="J10304" s="22"/>
      <c r="K10304" s="22"/>
      <c r="L10304" s="66"/>
      <c r="M10304" s="67"/>
      <c r="N10304" s="22"/>
      <c r="O10304" s="22"/>
      <c r="P10304" s="25"/>
      <c r="Q10304" s="26"/>
    </row>
    <row r="10305" spans="1:17" x14ac:dyDescent="0.25">
      <c r="A10305" s="20"/>
      <c r="B10305" s="21"/>
      <c r="C10305" s="22"/>
      <c r="D10305" s="23"/>
      <c r="E10305" s="22"/>
      <c r="F10305" s="23"/>
      <c r="G10305" s="24"/>
      <c r="H10305" s="22"/>
      <c r="I10305" s="22"/>
      <c r="J10305" s="22"/>
      <c r="K10305" s="22"/>
      <c r="L10305" s="66"/>
      <c r="M10305" s="67"/>
      <c r="N10305" s="22"/>
      <c r="O10305" s="22"/>
      <c r="P10305" s="25"/>
      <c r="Q10305" s="26"/>
    </row>
    <row r="10306" spans="1:17" x14ac:dyDescent="0.25">
      <c r="A10306" s="20"/>
      <c r="B10306" s="21"/>
      <c r="C10306" s="22"/>
      <c r="D10306" s="23"/>
      <c r="E10306" s="22"/>
      <c r="F10306" s="23"/>
      <c r="G10306" s="24"/>
      <c r="H10306" s="22"/>
      <c r="I10306" s="22"/>
      <c r="J10306" s="22"/>
      <c r="K10306" s="22"/>
      <c r="L10306" s="66"/>
      <c r="M10306" s="67"/>
      <c r="N10306" s="22"/>
      <c r="O10306" s="22"/>
      <c r="P10306" s="25"/>
      <c r="Q10306" s="26"/>
    </row>
    <row r="10307" spans="1:17" x14ac:dyDescent="0.25">
      <c r="A10307" s="20"/>
      <c r="B10307" s="21"/>
      <c r="C10307" s="22"/>
      <c r="D10307" s="23"/>
      <c r="E10307" s="22"/>
      <c r="F10307" s="23"/>
      <c r="G10307" s="24"/>
      <c r="H10307" s="22"/>
      <c r="I10307" s="22"/>
      <c r="J10307" s="22"/>
      <c r="K10307" s="22"/>
      <c r="L10307" s="66"/>
      <c r="M10307" s="67"/>
      <c r="N10307" s="22"/>
      <c r="O10307" s="22"/>
      <c r="P10307" s="25"/>
      <c r="Q10307" s="26"/>
    </row>
    <row r="10308" spans="1:17" x14ac:dyDescent="0.25">
      <c r="A10308" s="20"/>
      <c r="B10308" s="21"/>
      <c r="C10308" s="22"/>
      <c r="D10308" s="23"/>
      <c r="E10308" s="22"/>
      <c r="F10308" s="23"/>
      <c r="G10308" s="24"/>
      <c r="H10308" s="22"/>
      <c r="I10308" s="22"/>
      <c r="J10308" s="22"/>
      <c r="K10308" s="22"/>
      <c r="L10308" s="66"/>
      <c r="M10308" s="67"/>
      <c r="N10308" s="22"/>
      <c r="O10308" s="22"/>
      <c r="P10308" s="25"/>
      <c r="Q10308" s="26"/>
    </row>
    <row r="10309" spans="1:17" x14ac:dyDescent="0.25">
      <c r="A10309" s="20"/>
      <c r="B10309" s="21"/>
      <c r="C10309" s="22"/>
      <c r="D10309" s="23"/>
      <c r="E10309" s="22"/>
      <c r="F10309" s="23"/>
      <c r="G10309" s="24"/>
      <c r="H10309" s="22"/>
      <c r="I10309" s="22"/>
      <c r="J10309" s="22"/>
      <c r="K10309" s="22"/>
      <c r="L10309" s="66"/>
      <c r="M10309" s="67"/>
      <c r="N10309" s="22"/>
      <c r="O10309" s="22"/>
      <c r="P10309" s="25"/>
      <c r="Q10309" s="26"/>
    </row>
    <row r="10310" spans="1:17" x14ac:dyDescent="0.25">
      <c r="A10310" s="20"/>
      <c r="B10310" s="21"/>
      <c r="C10310" s="22"/>
      <c r="D10310" s="23"/>
      <c r="E10310" s="22"/>
      <c r="F10310" s="23"/>
      <c r="G10310" s="24"/>
      <c r="H10310" s="22"/>
      <c r="I10310" s="22"/>
      <c r="J10310" s="22"/>
      <c r="K10310" s="22"/>
      <c r="L10310" s="66"/>
      <c r="M10310" s="67"/>
      <c r="N10310" s="22"/>
      <c r="O10310" s="22"/>
      <c r="P10310" s="25"/>
      <c r="Q10310" s="26"/>
    </row>
    <row r="10311" spans="1:17" x14ac:dyDescent="0.25">
      <c r="A10311" s="20"/>
      <c r="B10311" s="21"/>
      <c r="C10311" s="22"/>
      <c r="D10311" s="23"/>
      <c r="E10311" s="22"/>
      <c r="F10311" s="23"/>
      <c r="G10311" s="24"/>
      <c r="H10311" s="22"/>
      <c r="I10311" s="22"/>
      <c r="J10311" s="22"/>
      <c r="K10311" s="22"/>
      <c r="L10311" s="66"/>
      <c r="M10311" s="67"/>
      <c r="N10311" s="22"/>
      <c r="O10311" s="22"/>
      <c r="P10311" s="25"/>
      <c r="Q10311" s="26"/>
    </row>
    <row r="10312" spans="1:17" x14ac:dyDescent="0.25">
      <c r="A10312" s="20"/>
      <c r="B10312" s="21"/>
      <c r="C10312" s="22"/>
      <c r="D10312" s="23"/>
      <c r="E10312" s="22"/>
      <c r="F10312" s="23"/>
      <c r="G10312" s="24"/>
      <c r="H10312" s="22"/>
      <c r="I10312" s="22"/>
      <c r="J10312" s="22"/>
      <c r="K10312" s="22"/>
      <c r="L10312" s="66"/>
      <c r="M10312" s="67"/>
      <c r="N10312" s="22"/>
      <c r="O10312" s="22"/>
      <c r="P10312" s="25"/>
      <c r="Q10312" s="26"/>
    </row>
    <row r="10313" spans="1:17" x14ac:dyDescent="0.25">
      <c r="A10313" s="20"/>
      <c r="B10313" s="21"/>
      <c r="C10313" s="22"/>
      <c r="D10313" s="23"/>
      <c r="E10313" s="22"/>
      <c r="F10313" s="23"/>
      <c r="G10313" s="24"/>
      <c r="H10313" s="22"/>
      <c r="I10313" s="22"/>
      <c r="J10313" s="22"/>
      <c r="K10313" s="22"/>
      <c r="L10313" s="66"/>
      <c r="M10313" s="67"/>
      <c r="N10313" s="22"/>
      <c r="O10313" s="22"/>
      <c r="P10313" s="25"/>
      <c r="Q10313" s="26"/>
    </row>
    <row r="10314" spans="1:17" x14ac:dyDescent="0.25">
      <c r="A10314" s="20"/>
      <c r="B10314" s="21"/>
      <c r="C10314" s="22"/>
      <c r="D10314" s="23"/>
      <c r="E10314" s="22"/>
      <c r="F10314" s="23"/>
      <c r="G10314" s="24"/>
      <c r="H10314" s="22"/>
      <c r="I10314" s="22"/>
      <c r="J10314" s="22"/>
      <c r="K10314" s="22"/>
      <c r="L10314" s="66"/>
      <c r="M10314" s="67"/>
      <c r="N10314" s="22"/>
      <c r="O10314" s="22"/>
      <c r="P10314" s="25"/>
      <c r="Q10314" s="26"/>
    </row>
    <row r="10315" spans="1:17" x14ac:dyDescent="0.25">
      <c r="A10315" s="20"/>
      <c r="B10315" s="21"/>
      <c r="C10315" s="22"/>
      <c r="D10315" s="23"/>
      <c r="E10315" s="22"/>
      <c r="F10315" s="23"/>
      <c r="G10315" s="24"/>
      <c r="H10315" s="22"/>
      <c r="I10315" s="22"/>
      <c r="J10315" s="22"/>
      <c r="K10315" s="22"/>
      <c r="L10315" s="66"/>
      <c r="M10315" s="67"/>
      <c r="N10315" s="22"/>
      <c r="O10315" s="22"/>
      <c r="P10315" s="25"/>
      <c r="Q10315" s="26"/>
    </row>
    <row r="10316" spans="1:17" x14ac:dyDescent="0.25">
      <c r="A10316" s="20"/>
      <c r="B10316" s="21"/>
      <c r="C10316" s="22"/>
      <c r="D10316" s="23"/>
      <c r="E10316" s="22"/>
      <c r="F10316" s="23"/>
      <c r="G10316" s="24"/>
      <c r="H10316" s="22"/>
      <c r="I10316" s="22"/>
      <c r="J10316" s="22"/>
      <c r="K10316" s="22"/>
      <c r="L10316" s="66"/>
      <c r="M10316" s="67"/>
      <c r="N10316" s="22"/>
      <c r="O10316" s="22"/>
      <c r="P10316" s="25"/>
      <c r="Q10316" s="26"/>
    </row>
    <row r="10317" spans="1:17" x14ac:dyDescent="0.25">
      <c r="A10317" s="20"/>
      <c r="B10317" s="21"/>
      <c r="C10317" s="22"/>
      <c r="D10317" s="23"/>
      <c r="E10317" s="22"/>
      <c r="F10317" s="23"/>
      <c r="G10317" s="24"/>
      <c r="H10317" s="22"/>
      <c r="I10317" s="22"/>
      <c r="J10317" s="22"/>
      <c r="K10317" s="22"/>
      <c r="L10317" s="66"/>
      <c r="M10317" s="67"/>
      <c r="N10317" s="22"/>
      <c r="O10317" s="22"/>
      <c r="P10317" s="25"/>
      <c r="Q10317" s="26"/>
    </row>
    <row r="10318" spans="1:17" x14ac:dyDescent="0.25">
      <c r="A10318" s="20"/>
      <c r="B10318" s="21"/>
      <c r="C10318" s="22"/>
      <c r="D10318" s="23"/>
      <c r="E10318" s="22"/>
      <c r="F10318" s="23"/>
      <c r="G10318" s="24"/>
      <c r="H10318" s="22"/>
      <c r="I10318" s="22"/>
      <c r="J10318" s="22"/>
      <c r="K10318" s="22"/>
      <c r="L10318" s="66"/>
      <c r="M10318" s="67"/>
      <c r="N10318" s="22"/>
      <c r="O10318" s="22"/>
      <c r="P10318" s="25"/>
      <c r="Q10318" s="26"/>
    </row>
    <row r="10319" spans="1:17" x14ac:dyDescent="0.25">
      <c r="A10319" s="20"/>
      <c r="B10319" s="21"/>
      <c r="C10319" s="22"/>
      <c r="D10319" s="23"/>
      <c r="E10319" s="22"/>
      <c r="F10319" s="23"/>
      <c r="G10319" s="24"/>
      <c r="H10319" s="22"/>
      <c r="I10319" s="22"/>
      <c r="J10319" s="22"/>
      <c r="K10319" s="22"/>
      <c r="L10319" s="66"/>
      <c r="M10319" s="67"/>
      <c r="N10319" s="22"/>
      <c r="O10319" s="22"/>
      <c r="P10319" s="25"/>
      <c r="Q10319" s="26"/>
    </row>
    <row r="10320" spans="1:17" x14ac:dyDescent="0.25">
      <c r="A10320" s="20"/>
      <c r="B10320" s="21"/>
      <c r="C10320" s="22"/>
      <c r="D10320" s="23"/>
      <c r="E10320" s="22"/>
      <c r="F10320" s="23"/>
      <c r="G10320" s="24"/>
      <c r="H10320" s="22"/>
      <c r="I10320" s="22"/>
      <c r="J10320" s="22"/>
      <c r="K10320" s="22"/>
      <c r="L10320" s="66"/>
      <c r="M10320" s="67"/>
      <c r="N10320" s="22"/>
      <c r="O10320" s="22"/>
      <c r="P10320" s="25"/>
      <c r="Q10320" s="26"/>
    </row>
    <row r="10321" spans="1:17" x14ac:dyDescent="0.25">
      <c r="A10321" s="20"/>
      <c r="B10321" s="21"/>
      <c r="C10321" s="22"/>
      <c r="D10321" s="23"/>
      <c r="E10321" s="22"/>
      <c r="F10321" s="23"/>
      <c r="G10321" s="24"/>
      <c r="H10321" s="22"/>
      <c r="I10321" s="22"/>
      <c r="J10321" s="22"/>
      <c r="K10321" s="22"/>
      <c r="L10321" s="66"/>
      <c r="M10321" s="67"/>
      <c r="N10321" s="22"/>
      <c r="O10321" s="22"/>
      <c r="P10321" s="25"/>
      <c r="Q10321" s="26"/>
    </row>
    <row r="10322" spans="1:17" x14ac:dyDescent="0.25">
      <c r="A10322" s="20"/>
      <c r="B10322" s="21"/>
      <c r="C10322" s="22"/>
      <c r="D10322" s="23"/>
      <c r="E10322" s="22"/>
      <c r="F10322" s="23"/>
      <c r="G10322" s="24"/>
      <c r="H10322" s="22"/>
      <c r="I10322" s="22"/>
      <c r="J10322" s="22"/>
      <c r="K10322" s="22"/>
      <c r="L10322" s="66"/>
      <c r="M10322" s="67"/>
      <c r="N10322" s="22"/>
      <c r="O10322" s="22"/>
      <c r="P10322" s="25"/>
      <c r="Q10322" s="26"/>
    </row>
    <row r="10323" spans="1:17" x14ac:dyDescent="0.25">
      <c r="A10323" s="20"/>
      <c r="B10323" s="21"/>
      <c r="C10323" s="22"/>
      <c r="D10323" s="23"/>
      <c r="E10323" s="22"/>
      <c r="F10323" s="23"/>
      <c r="G10323" s="24"/>
      <c r="H10323" s="22"/>
      <c r="I10323" s="22"/>
      <c r="J10323" s="22"/>
      <c r="K10323" s="22"/>
      <c r="L10323" s="66"/>
      <c r="M10323" s="67"/>
      <c r="N10323" s="22"/>
      <c r="O10323" s="22"/>
      <c r="P10323" s="25"/>
      <c r="Q10323" s="26"/>
    </row>
    <row r="10324" spans="1:17" x14ac:dyDescent="0.25">
      <c r="A10324" s="20"/>
      <c r="B10324" s="21"/>
      <c r="C10324" s="22"/>
      <c r="D10324" s="23"/>
      <c r="E10324" s="22"/>
      <c r="F10324" s="23"/>
      <c r="G10324" s="24"/>
      <c r="H10324" s="22"/>
      <c r="I10324" s="22"/>
      <c r="J10324" s="22"/>
      <c r="K10324" s="22"/>
      <c r="L10324" s="66"/>
      <c r="M10324" s="67"/>
      <c r="N10324" s="22"/>
      <c r="O10324" s="22"/>
      <c r="P10324" s="25"/>
      <c r="Q10324" s="26"/>
    </row>
    <row r="10325" spans="1:17" x14ac:dyDescent="0.25">
      <c r="A10325" s="20"/>
      <c r="B10325" s="21"/>
      <c r="C10325" s="22"/>
      <c r="D10325" s="23"/>
      <c r="E10325" s="22"/>
      <c r="F10325" s="23"/>
      <c r="G10325" s="24"/>
      <c r="H10325" s="22"/>
      <c r="I10325" s="22"/>
      <c r="J10325" s="22"/>
      <c r="K10325" s="22"/>
      <c r="L10325" s="66"/>
      <c r="M10325" s="67"/>
      <c r="N10325" s="22"/>
      <c r="O10325" s="22"/>
      <c r="P10325" s="25"/>
      <c r="Q10325" s="26"/>
    </row>
    <row r="10326" spans="1:17" x14ac:dyDescent="0.25">
      <c r="A10326" s="20"/>
      <c r="B10326" s="21"/>
      <c r="C10326" s="22"/>
      <c r="D10326" s="23"/>
      <c r="E10326" s="22"/>
      <c r="F10326" s="23"/>
      <c r="G10326" s="24"/>
      <c r="H10326" s="22"/>
      <c r="I10326" s="22"/>
      <c r="J10326" s="22"/>
      <c r="K10326" s="22"/>
      <c r="L10326" s="66"/>
      <c r="M10326" s="67"/>
      <c r="N10326" s="22"/>
      <c r="O10326" s="22"/>
      <c r="P10326" s="25"/>
      <c r="Q10326" s="26"/>
    </row>
    <row r="10327" spans="1:17" x14ac:dyDescent="0.25">
      <c r="A10327" s="20"/>
      <c r="B10327" s="21"/>
      <c r="C10327" s="22"/>
      <c r="D10327" s="23"/>
      <c r="E10327" s="22"/>
      <c r="F10327" s="23"/>
      <c r="G10327" s="24"/>
      <c r="H10327" s="22"/>
      <c r="I10327" s="22"/>
      <c r="J10327" s="22"/>
      <c r="K10327" s="22"/>
      <c r="L10327" s="66"/>
      <c r="M10327" s="67"/>
      <c r="N10327" s="22"/>
      <c r="O10327" s="22"/>
      <c r="P10327" s="25"/>
      <c r="Q10327" s="26"/>
    </row>
    <row r="10328" spans="1:17" x14ac:dyDescent="0.25">
      <c r="A10328" s="20"/>
      <c r="B10328" s="21"/>
      <c r="C10328" s="22"/>
      <c r="D10328" s="23"/>
      <c r="E10328" s="22"/>
      <c r="F10328" s="23"/>
      <c r="G10328" s="24"/>
      <c r="H10328" s="22"/>
      <c r="I10328" s="22"/>
      <c r="J10328" s="22"/>
      <c r="K10328" s="22"/>
      <c r="L10328" s="66"/>
      <c r="M10328" s="67"/>
      <c r="N10328" s="22"/>
      <c r="O10328" s="22"/>
      <c r="P10328" s="25"/>
      <c r="Q10328" s="26"/>
    </row>
    <row r="10329" spans="1:17" x14ac:dyDescent="0.25">
      <c r="A10329" s="20"/>
      <c r="B10329" s="21"/>
      <c r="C10329" s="22"/>
      <c r="D10329" s="23"/>
      <c r="E10329" s="22"/>
      <c r="F10329" s="23"/>
      <c r="G10329" s="24"/>
      <c r="H10329" s="22"/>
      <c r="I10329" s="22"/>
      <c r="J10329" s="22"/>
      <c r="K10329" s="22"/>
      <c r="L10329" s="66"/>
      <c r="M10329" s="67"/>
      <c r="N10329" s="22"/>
      <c r="O10329" s="22"/>
      <c r="P10329" s="25"/>
      <c r="Q10329" s="26"/>
    </row>
    <row r="10330" spans="1:17" x14ac:dyDescent="0.25">
      <c r="A10330" s="20"/>
      <c r="B10330" s="21"/>
      <c r="C10330" s="22"/>
      <c r="D10330" s="23"/>
      <c r="E10330" s="22"/>
      <c r="F10330" s="23"/>
      <c r="G10330" s="24"/>
      <c r="H10330" s="22"/>
      <c r="I10330" s="22"/>
      <c r="J10330" s="22"/>
      <c r="K10330" s="22"/>
      <c r="L10330" s="66"/>
      <c r="M10330" s="67"/>
      <c r="N10330" s="22"/>
      <c r="O10330" s="22"/>
      <c r="P10330" s="25"/>
      <c r="Q10330" s="26"/>
    </row>
    <row r="10331" spans="1:17" x14ac:dyDescent="0.25">
      <c r="A10331" s="20"/>
      <c r="B10331" s="21"/>
      <c r="C10331" s="22"/>
      <c r="D10331" s="23"/>
      <c r="E10331" s="22"/>
      <c r="F10331" s="23"/>
      <c r="G10331" s="24"/>
      <c r="H10331" s="22"/>
      <c r="I10331" s="22"/>
      <c r="J10331" s="22"/>
      <c r="K10331" s="22"/>
      <c r="L10331" s="66"/>
      <c r="M10331" s="67"/>
      <c r="N10331" s="22"/>
      <c r="O10331" s="22"/>
      <c r="P10331" s="25"/>
      <c r="Q10331" s="26"/>
    </row>
    <row r="10332" spans="1:17" x14ac:dyDescent="0.25">
      <c r="A10332" s="20"/>
      <c r="B10332" s="21"/>
      <c r="C10332" s="22"/>
      <c r="D10332" s="23"/>
      <c r="E10332" s="22"/>
      <c r="F10332" s="23"/>
      <c r="G10332" s="24"/>
      <c r="H10332" s="22"/>
      <c r="I10332" s="22"/>
      <c r="J10332" s="22"/>
      <c r="K10332" s="22"/>
      <c r="L10332" s="66"/>
      <c r="M10332" s="67"/>
      <c r="N10332" s="22"/>
      <c r="O10332" s="22"/>
      <c r="P10332" s="25"/>
      <c r="Q10332" s="26"/>
    </row>
    <row r="10333" spans="1:17" x14ac:dyDescent="0.25">
      <c r="A10333" s="20"/>
      <c r="B10333" s="21"/>
      <c r="C10333" s="22"/>
      <c r="D10333" s="23"/>
      <c r="E10333" s="22"/>
      <c r="F10333" s="23"/>
      <c r="G10333" s="24"/>
      <c r="H10333" s="22"/>
      <c r="I10333" s="22"/>
      <c r="J10333" s="22"/>
      <c r="K10333" s="22"/>
      <c r="L10333" s="66"/>
      <c r="M10333" s="67"/>
      <c r="N10333" s="22"/>
      <c r="O10333" s="22"/>
      <c r="P10333" s="25"/>
      <c r="Q10333" s="26"/>
    </row>
    <row r="10334" spans="1:17" x14ac:dyDescent="0.25">
      <c r="A10334" s="20"/>
      <c r="B10334" s="21"/>
      <c r="C10334" s="22"/>
      <c r="D10334" s="23"/>
      <c r="E10334" s="22"/>
      <c r="F10334" s="23"/>
      <c r="G10334" s="24"/>
      <c r="H10334" s="22"/>
      <c r="I10334" s="22"/>
      <c r="J10334" s="22"/>
      <c r="K10334" s="22"/>
      <c r="L10334" s="66"/>
      <c r="M10334" s="67"/>
      <c r="N10334" s="22"/>
      <c r="O10334" s="22"/>
      <c r="P10334" s="25"/>
      <c r="Q10334" s="26"/>
    </row>
    <row r="10335" spans="1:17" x14ac:dyDescent="0.25">
      <c r="A10335" s="20"/>
      <c r="B10335" s="21"/>
      <c r="C10335" s="22"/>
      <c r="D10335" s="23"/>
      <c r="E10335" s="22"/>
      <c r="F10335" s="23"/>
      <c r="G10335" s="24"/>
      <c r="H10335" s="22"/>
      <c r="I10335" s="22"/>
      <c r="J10335" s="22"/>
      <c r="K10335" s="22"/>
      <c r="L10335" s="66"/>
      <c r="M10335" s="67"/>
      <c r="N10335" s="22"/>
      <c r="O10335" s="22"/>
      <c r="P10335" s="25"/>
      <c r="Q10335" s="26"/>
    </row>
    <row r="10336" spans="1:17" x14ac:dyDescent="0.25">
      <c r="A10336" s="20"/>
      <c r="B10336" s="21"/>
      <c r="C10336" s="22"/>
      <c r="D10336" s="23"/>
      <c r="E10336" s="22"/>
      <c r="F10336" s="23"/>
      <c r="G10336" s="24"/>
      <c r="H10336" s="22"/>
      <c r="I10336" s="22"/>
      <c r="J10336" s="22"/>
      <c r="K10336" s="22"/>
      <c r="L10336" s="66"/>
      <c r="M10336" s="67"/>
      <c r="N10336" s="22"/>
      <c r="O10336" s="22"/>
      <c r="P10336" s="25"/>
      <c r="Q10336" s="26"/>
    </row>
    <row r="10337" spans="1:17" x14ac:dyDescent="0.25">
      <c r="A10337" s="20"/>
      <c r="B10337" s="21"/>
      <c r="C10337" s="22"/>
      <c r="D10337" s="23"/>
      <c r="E10337" s="22"/>
      <c r="F10337" s="23"/>
      <c r="G10337" s="24"/>
      <c r="H10337" s="22"/>
      <c r="I10337" s="22"/>
      <c r="J10337" s="22"/>
      <c r="K10337" s="22"/>
      <c r="L10337" s="66"/>
      <c r="M10337" s="67"/>
      <c r="N10337" s="22"/>
      <c r="O10337" s="22"/>
      <c r="P10337" s="25"/>
      <c r="Q10337" s="26"/>
    </row>
    <row r="10338" spans="1:17" x14ac:dyDescent="0.25">
      <c r="A10338" s="20"/>
      <c r="B10338" s="21"/>
      <c r="C10338" s="22"/>
      <c r="D10338" s="23"/>
      <c r="E10338" s="22"/>
      <c r="F10338" s="23"/>
      <c r="G10338" s="24"/>
      <c r="H10338" s="22"/>
      <c r="I10338" s="22"/>
      <c r="J10338" s="22"/>
      <c r="K10338" s="22"/>
      <c r="L10338" s="66"/>
      <c r="M10338" s="67"/>
      <c r="N10338" s="22"/>
      <c r="O10338" s="22"/>
      <c r="P10338" s="25"/>
      <c r="Q10338" s="26"/>
    </row>
    <row r="10339" spans="1:17" x14ac:dyDescent="0.25">
      <c r="A10339" s="20"/>
      <c r="B10339" s="21"/>
      <c r="C10339" s="22"/>
      <c r="D10339" s="23"/>
      <c r="E10339" s="22"/>
      <c r="F10339" s="23"/>
      <c r="G10339" s="24"/>
      <c r="H10339" s="22"/>
      <c r="I10339" s="22"/>
      <c r="J10339" s="22"/>
      <c r="K10339" s="22"/>
      <c r="L10339" s="66"/>
      <c r="M10339" s="67"/>
      <c r="N10339" s="22"/>
      <c r="O10339" s="22"/>
      <c r="P10339" s="25"/>
      <c r="Q10339" s="26"/>
    </row>
    <row r="10340" spans="1:17" x14ac:dyDescent="0.25">
      <c r="A10340" s="20"/>
      <c r="B10340" s="21"/>
      <c r="C10340" s="22"/>
      <c r="D10340" s="23"/>
      <c r="E10340" s="22"/>
      <c r="F10340" s="23"/>
      <c r="G10340" s="24"/>
      <c r="H10340" s="22"/>
      <c r="I10340" s="22"/>
      <c r="J10340" s="22"/>
      <c r="K10340" s="22"/>
      <c r="L10340" s="66"/>
      <c r="M10340" s="67"/>
      <c r="N10340" s="22"/>
      <c r="O10340" s="22"/>
      <c r="P10340" s="25"/>
      <c r="Q10340" s="26"/>
    </row>
    <row r="10341" spans="1:17" x14ac:dyDescent="0.25">
      <c r="A10341" s="20"/>
      <c r="B10341" s="21"/>
      <c r="C10341" s="22"/>
      <c r="D10341" s="23"/>
      <c r="E10341" s="22"/>
      <c r="F10341" s="23"/>
      <c r="G10341" s="24"/>
      <c r="H10341" s="22"/>
      <c r="I10341" s="22"/>
      <c r="J10341" s="22"/>
      <c r="K10341" s="22"/>
      <c r="L10341" s="66"/>
      <c r="M10341" s="67"/>
      <c r="N10341" s="22"/>
      <c r="O10341" s="22"/>
      <c r="P10341" s="25"/>
      <c r="Q10341" s="26"/>
    </row>
    <row r="10342" spans="1:17" x14ac:dyDescent="0.25">
      <c r="A10342" s="20"/>
      <c r="B10342" s="21"/>
      <c r="C10342" s="22"/>
      <c r="D10342" s="23"/>
      <c r="E10342" s="22"/>
      <c r="F10342" s="23"/>
      <c r="G10342" s="24"/>
      <c r="H10342" s="22"/>
      <c r="I10342" s="22"/>
      <c r="J10342" s="22"/>
      <c r="K10342" s="22"/>
      <c r="L10342" s="66"/>
      <c r="M10342" s="67"/>
      <c r="N10342" s="22"/>
      <c r="O10342" s="22"/>
      <c r="P10342" s="25"/>
      <c r="Q10342" s="26"/>
    </row>
    <row r="10343" spans="1:17" x14ac:dyDescent="0.25">
      <c r="A10343" s="20"/>
      <c r="B10343" s="21"/>
      <c r="C10343" s="22"/>
      <c r="D10343" s="23"/>
      <c r="E10343" s="22"/>
      <c r="F10343" s="23"/>
      <c r="G10343" s="24"/>
      <c r="H10343" s="22"/>
      <c r="I10343" s="22"/>
      <c r="J10343" s="22"/>
      <c r="K10343" s="22"/>
      <c r="L10343" s="66"/>
      <c r="M10343" s="67"/>
      <c r="N10343" s="22"/>
      <c r="O10343" s="22"/>
      <c r="P10343" s="25"/>
      <c r="Q10343" s="26"/>
    </row>
    <row r="10344" spans="1:17" x14ac:dyDescent="0.25">
      <c r="A10344" s="20"/>
      <c r="B10344" s="21"/>
      <c r="C10344" s="22"/>
      <c r="D10344" s="23"/>
      <c r="E10344" s="22"/>
      <c r="F10344" s="23"/>
      <c r="G10344" s="24"/>
      <c r="H10344" s="22"/>
      <c r="I10344" s="22"/>
      <c r="J10344" s="22"/>
      <c r="K10344" s="22"/>
      <c r="L10344" s="66"/>
      <c r="M10344" s="67"/>
      <c r="N10344" s="22"/>
      <c r="O10344" s="22"/>
      <c r="P10344" s="25"/>
      <c r="Q10344" s="26"/>
    </row>
    <row r="10345" spans="1:17" x14ac:dyDescent="0.25">
      <c r="A10345" s="20"/>
      <c r="B10345" s="21"/>
      <c r="C10345" s="22"/>
      <c r="D10345" s="23"/>
      <c r="E10345" s="22"/>
      <c r="F10345" s="23"/>
      <c r="G10345" s="24"/>
      <c r="H10345" s="22"/>
      <c r="I10345" s="22"/>
      <c r="J10345" s="22"/>
      <c r="K10345" s="22"/>
      <c r="L10345" s="66"/>
      <c r="M10345" s="67"/>
      <c r="N10345" s="22"/>
      <c r="O10345" s="22"/>
      <c r="P10345" s="25"/>
      <c r="Q10345" s="26"/>
    </row>
    <row r="10346" spans="1:17" x14ac:dyDescent="0.25">
      <c r="A10346" s="20"/>
      <c r="B10346" s="21"/>
      <c r="C10346" s="22"/>
      <c r="D10346" s="23"/>
      <c r="E10346" s="22"/>
      <c r="F10346" s="23"/>
      <c r="G10346" s="24"/>
      <c r="H10346" s="22"/>
      <c r="I10346" s="22"/>
      <c r="J10346" s="22"/>
      <c r="K10346" s="22"/>
      <c r="L10346" s="66"/>
      <c r="M10346" s="67"/>
      <c r="N10346" s="22"/>
      <c r="O10346" s="22"/>
      <c r="P10346" s="25"/>
      <c r="Q10346" s="26"/>
    </row>
    <row r="10347" spans="1:17" x14ac:dyDescent="0.25">
      <c r="A10347" s="20"/>
      <c r="B10347" s="21"/>
      <c r="C10347" s="22"/>
      <c r="D10347" s="23"/>
      <c r="E10347" s="22"/>
      <c r="F10347" s="23"/>
      <c r="G10347" s="24"/>
      <c r="H10347" s="22"/>
      <c r="I10347" s="22"/>
      <c r="J10347" s="22"/>
      <c r="K10347" s="22"/>
      <c r="L10347" s="66"/>
      <c r="M10347" s="67"/>
      <c r="N10347" s="22"/>
      <c r="O10347" s="22"/>
      <c r="P10347" s="25"/>
      <c r="Q10347" s="26"/>
    </row>
    <row r="10348" spans="1:17" x14ac:dyDescent="0.25">
      <c r="A10348" s="20"/>
      <c r="B10348" s="21"/>
      <c r="C10348" s="22"/>
      <c r="D10348" s="23"/>
      <c r="E10348" s="22"/>
      <c r="F10348" s="23"/>
      <c r="G10348" s="24"/>
      <c r="H10348" s="22"/>
      <c r="I10348" s="22"/>
      <c r="J10348" s="22"/>
      <c r="K10348" s="22"/>
      <c r="L10348" s="66"/>
      <c r="M10348" s="67"/>
      <c r="N10348" s="22"/>
      <c r="O10348" s="22"/>
      <c r="P10348" s="25"/>
      <c r="Q10348" s="26"/>
    </row>
    <row r="10349" spans="1:17" x14ac:dyDescent="0.25">
      <c r="A10349" s="20"/>
      <c r="B10349" s="21"/>
      <c r="C10349" s="22"/>
      <c r="D10349" s="23"/>
      <c r="E10349" s="22"/>
      <c r="F10349" s="23"/>
      <c r="G10349" s="24"/>
      <c r="H10349" s="22"/>
      <c r="I10349" s="22"/>
      <c r="J10349" s="22"/>
      <c r="K10349" s="22"/>
      <c r="L10349" s="66"/>
      <c r="M10349" s="67"/>
      <c r="N10349" s="22"/>
      <c r="O10349" s="22"/>
      <c r="P10349" s="25"/>
      <c r="Q10349" s="26"/>
    </row>
    <row r="10350" spans="1:17" x14ac:dyDescent="0.25">
      <c r="A10350" s="20"/>
      <c r="B10350" s="21"/>
      <c r="C10350" s="22"/>
      <c r="D10350" s="23"/>
      <c r="E10350" s="22"/>
      <c r="F10350" s="23"/>
      <c r="G10350" s="24"/>
      <c r="H10350" s="22"/>
      <c r="I10350" s="22"/>
      <c r="J10350" s="22"/>
      <c r="K10350" s="22"/>
      <c r="L10350" s="66"/>
      <c r="M10350" s="67"/>
      <c r="N10350" s="22"/>
      <c r="O10350" s="22"/>
      <c r="P10350" s="25"/>
      <c r="Q10350" s="26"/>
    </row>
    <row r="10351" spans="1:17" x14ac:dyDescent="0.25">
      <c r="A10351" s="20"/>
      <c r="B10351" s="21"/>
      <c r="C10351" s="22"/>
      <c r="D10351" s="23"/>
      <c r="E10351" s="22"/>
      <c r="F10351" s="23"/>
      <c r="G10351" s="24"/>
      <c r="H10351" s="22"/>
      <c r="I10351" s="22"/>
      <c r="J10351" s="22"/>
      <c r="K10351" s="22"/>
      <c r="L10351" s="66"/>
      <c r="M10351" s="67"/>
      <c r="N10351" s="22"/>
      <c r="O10351" s="22"/>
      <c r="P10351" s="25"/>
      <c r="Q10351" s="26"/>
    </row>
    <row r="10352" spans="1:17" x14ac:dyDescent="0.25">
      <c r="A10352" s="20"/>
      <c r="B10352" s="21"/>
      <c r="C10352" s="22"/>
      <c r="D10352" s="23"/>
      <c r="E10352" s="22"/>
      <c r="F10352" s="23"/>
      <c r="G10352" s="24"/>
      <c r="H10352" s="22"/>
      <c r="I10352" s="22"/>
      <c r="J10352" s="22"/>
      <c r="K10352" s="22"/>
      <c r="L10352" s="66"/>
      <c r="M10352" s="67"/>
      <c r="N10352" s="22"/>
      <c r="O10352" s="22"/>
      <c r="P10352" s="25"/>
      <c r="Q10352" s="26"/>
    </row>
    <row r="10353" spans="1:17" x14ac:dyDescent="0.25">
      <c r="A10353" s="20"/>
      <c r="B10353" s="21"/>
      <c r="C10353" s="22"/>
      <c r="D10353" s="23"/>
      <c r="E10353" s="22"/>
      <c r="F10353" s="23"/>
      <c r="G10353" s="24"/>
      <c r="H10353" s="22"/>
      <c r="I10353" s="22"/>
      <c r="J10353" s="22"/>
      <c r="K10353" s="22"/>
      <c r="L10353" s="66"/>
      <c r="M10353" s="67"/>
      <c r="N10353" s="22"/>
      <c r="O10353" s="22"/>
      <c r="P10353" s="25"/>
      <c r="Q10353" s="26"/>
    </row>
    <row r="10354" spans="1:17" x14ac:dyDescent="0.25">
      <c r="A10354" s="20"/>
      <c r="B10354" s="21"/>
      <c r="C10354" s="22"/>
      <c r="D10354" s="23"/>
      <c r="E10354" s="22"/>
      <c r="F10354" s="23"/>
      <c r="G10354" s="24"/>
      <c r="H10354" s="22"/>
      <c r="I10354" s="22"/>
      <c r="J10354" s="22"/>
      <c r="K10354" s="22"/>
      <c r="L10354" s="66"/>
      <c r="M10354" s="67"/>
      <c r="N10354" s="22"/>
      <c r="O10354" s="22"/>
      <c r="P10354" s="25"/>
      <c r="Q10354" s="26"/>
    </row>
    <row r="10355" spans="1:17" x14ac:dyDescent="0.25">
      <c r="A10355" s="20"/>
      <c r="B10355" s="21"/>
      <c r="C10355" s="22"/>
      <c r="D10355" s="23"/>
      <c r="E10355" s="22"/>
      <c r="F10355" s="23"/>
      <c r="G10355" s="24"/>
      <c r="H10355" s="22"/>
      <c r="I10355" s="22"/>
      <c r="J10355" s="22"/>
      <c r="K10355" s="22"/>
      <c r="L10355" s="66"/>
      <c r="M10355" s="67"/>
      <c r="N10355" s="22"/>
      <c r="O10355" s="22"/>
      <c r="P10355" s="25"/>
      <c r="Q10355" s="26"/>
    </row>
    <row r="10356" spans="1:17" x14ac:dyDescent="0.25">
      <c r="A10356" s="20"/>
      <c r="B10356" s="21"/>
      <c r="C10356" s="22"/>
      <c r="D10356" s="23"/>
      <c r="E10356" s="22"/>
      <c r="F10356" s="23"/>
      <c r="G10356" s="24"/>
      <c r="H10356" s="22"/>
      <c r="I10356" s="22"/>
      <c r="J10356" s="22"/>
      <c r="K10356" s="22"/>
      <c r="L10356" s="66"/>
      <c r="M10356" s="67"/>
      <c r="N10356" s="22"/>
      <c r="O10356" s="22"/>
      <c r="P10356" s="25"/>
      <c r="Q10356" s="26"/>
    </row>
    <row r="10357" spans="1:17" x14ac:dyDescent="0.25">
      <c r="A10357" s="20"/>
      <c r="B10357" s="21"/>
      <c r="C10357" s="22"/>
      <c r="D10357" s="23"/>
      <c r="E10357" s="22"/>
      <c r="F10357" s="23"/>
      <c r="G10357" s="24"/>
      <c r="H10357" s="22"/>
      <c r="I10357" s="22"/>
      <c r="J10357" s="22"/>
      <c r="K10357" s="22"/>
      <c r="L10357" s="66"/>
      <c r="M10357" s="67"/>
      <c r="N10357" s="22"/>
      <c r="O10357" s="22"/>
      <c r="P10357" s="25"/>
      <c r="Q10357" s="26"/>
    </row>
    <row r="10358" spans="1:17" x14ac:dyDescent="0.25">
      <c r="A10358" s="20"/>
      <c r="B10358" s="21"/>
      <c r="C10358" s="22"/>
      <c r="D10358" s="23"/>
      <c r="E10358" s="22"/>
      <c r="F10358" s="23"/>
      <c r="G10358" s="24"/>
      <c r="H10358" s="22"/>
      <c r="I10358" s="22"/>
      <c r="J10358" s="22"/>
      <c r="K10358" s="22"/>
      <c r="L10358" s="66"/>
      <c r="M10358" s="67"/>
      <c r="N10358" s="22"/>
      <c r="O10358" s="22"/>
      <c r="P10358" s="25"/>
      <c r="Q10358" s="26"/>
    </row>
    <row r="10359" spans="1:17" x14ac:dyDescent="0.25">
      <c r="A10359" s="20"/>
      <c r="B10359" s="21"/>
      <c r="C10359" s="22"/>
      <c r="D10359" s="23"/>
      <c r="E10359" s="22"/>
      <c r="F10359" s="23"/>
      <c r="G10359" s="24"/>
      <c r="H10359" s="22"/>
      <c r="I10359" s="22"/>
      <c r="J10359" s="22"/>
      <c r="K10359" s="22"/>
      <c r="L10359" s="66"/>
      <c r="M10359" s="67"/>
      <c r="N10359" s="22"/>
      <c r="O10359" s="22"/>
      <c r="P10359" s="25"/>
      <c r="Q10359" s="26"/>
    </row>
    <row r="10360" spans="1:17" x14ac:dyDescent="0.25">
      <c r="A10360" s="20"/>
      <c r="B10360" s="21"/>
      <c r="C10360" s="22"/>
      <c r="D10360" s="23"/>
      <c r="E10360" s="22"/>
      <c r="F10360" s="23"/>
      <c r="G10360" s="24"/>
      <c r="H10360" s="22"/>
      <c r="I10360" s="22"/>
      <c r="J10360" s="22"/>
      <c r="K10360" s="22"/>
      <c r="L10360" s="66"/>
      <c r="M10360" s="67"/>
      <c r="N10360" s="22"/>
      <c r="O10360" s="22"/>
      <c r="P10360" s="25"/>
      <c r="Q10360" s="26"/>
    </row>
    <row r="10361" spans="1:17" x14ac:dyDescent="0.25">
      <c r="A10361" s="20"/>
      <c r="B10361" s="21"/>
      <c r="C10361" s="22"/>
      <c r="D10361" s="23"/>
      <c r="E10361" s="22"/>
      <c r="F10361" s="23"/>
      <c r="G10361" s="24"/>
      <c r="H10361" s="22"/>
      <c r="I10361" s="22"/>
      <c r="J10361" s="22"/>
      <c r="K10361" s="22"/>
      <c r="L10361" s="66"/>
      <c r="M10361" s="67"/>
      <c r="N10361" s="22"/>
      <c r="O10361" s="22"/>
      <c r="P10361" s="25"/>
      <c r="Q10361" s="26"/>
    </row>
    <row r="10362" spans="1:17" x14ac:dyDescent="0.25">
      <c r="A10362" s="20"/>
      <c r="B10362" s="21"/>
      <c r="C10362" s="22"/>
      <c r="D10362" s="23"/>
      <c r="E10362" s="22"/>
      <c r="F10362" s="23"/>
      <c r="G10362" s="24"/>
      <c r="H10362" s="22"/>
      <c r="I10362" s="22"/>
      <c r="J10362" s="22"/>
      <c r="K10362" s="22"/>
      <c r="L10362" s="66"/>
      <c r="M10362" s="67"/>
      <c r="N10362" s="22"/>
      <c r="O10362" s="22"/>
      <c r="P10362" s="25"/>
      <c r="Q10362" s="26"/>
    </row>
    <row r="10363" spans="1:17" x14ac:dyDescent="0.25">
      <c r="A10363" s="20"/>
      <c r="B10363" s="21"/>
      <c r="C10363" s="22"/>
      <c r="D10363" s="23"/>
      <c r="E10363" s="22"/>
      <c r="F10363" s="23"/>
      <c r="G10363" s="24"/>
      <c r="H10363" s="22"/>
      <c r="I10363" s="22"/>
      <c r="J10363" s="22"/>
      <c r="K10363" s="22"/>
      <c r="L10363" s="66"/>
      <c r="M10363" s="67"/>
      <c r="N10363" s="22"/>
      <c r="O10363" s="22"/>
      <c r="P10363" s="25"/>
      <c r="Q10363" s="26"/>
    </row>
    <row r="10364" spans="1:17" x14ac:dyDescent="0.25">
      <c r="A10364" s="20"/>
      <c r="B10364" s="21"/>
      <c r="C10364" s="22"/>
      <c r="D10364" s="23"/>
      <c r="E10364" s="22"/>
      <c r="F10364" s="23"/>
      <c r="G10364" s="24"/>
      <c r="H10364" s="22"/>
      <c r="I10364" s="22"/>
      <c r="J10364" s="22"/>
      <c r="K10364" s="22"/>
      <c r="L10364" s="66"/>
      <c r="M10364" s="67"/>
      <c r="N10364" s="22"/>
      <c r="O10364" s="22"/>
      <c r="P10364" s="25"/>
      <c r="Q10364" s="26"/>
    </row>
    <row r="10365" spans="1:17" x14ac:dyDescent="0.25">
      <c r="A10365" s="20"/>
      <c r="B10365" s="21"/>
      <c r="C10365" s="22"/>
      <c r="D10365" s="23"/>
      <c r="E10365" s="22"/>
      <c r="F10365" s="23"/>
      <c r="G10365" s="24"/>
      <c r="H10365" s="22"/>
      <c r="I10365" s="22"/>
      <c r="J10365" s="22"/>
      <c r="K10365" s="22"/>
      <c r="L10365" s="66"/>
      <c r="M10365" s="67"/>
      <c r="N10365" s="22"/>
      <c r="O10365" s="22"/>
      <c r="P10365" s="25"/>
      <c r="Q10365" s="26"/>
    </row>
    <row r="10366" spans="1:17" x14ac:dyDescent="0.25">
      <c r="A10366" s="20"/>
      <c r="B10366" s="21"/>
      <c r="C10366" s="22"/>
      <c r="D10366" s="23"/>
      <c r="E10366" s="22"/>
      <c r="F10366" s="23"/>
      <c r="G10366" s="24"/>
      <c r="H10366" s="22"/>
      <c r="I10366" s="22"/>
      <c r="J10366" s="22"/>
      <c r="K10366" s="22"/>
      <c r="L10366" s="66"/>
      <c r="M10366" s="67"/>
      <c r="N10366" s="22"/>
      <c r="O10366" s="22"/>
      <c r="P10366" s="25"/>
      <c r="Q10366" s="26"/>
    </row>
    <row r="10367" spans="1:17" x14ac:dyDescent="0.25">
      <c r="A10367" s="20"/>
      <c r="B10367" s="21"/>
      <c r="C10367" s="22"/>
      <c r="D10367" s="23"/>
      <c r="E10367" s="22"/>
      <c r="F10367" s="23"/>
      <c r="G10367" s="24"/>
      <c r="H10367" s="22"/>
      <c r="I10367" s="22"/>
      <c r="J10367" s="22"/>
      <c r="K10367" s="22"/>
      <c r="L10367" s="66"/>
      <c r="M10367" s="67"/>
      <c r="N10367" s="22"/>
      <c r="O10367" s="22"/>
      <c r="P10367" s="25"/>
      <c r="Q10367" s="26"/>
    </row>
    <row r="10368" spans="1:17" x14ac:dyDescent="0.25">
      <c r="A10368" s="20"/>
      <c r="B10368" s="21"/>
      <c r="C10368" s="22"/>
      <c r="D10368" s="23"/>
      <c r="E10368" s="22"/>
      <c r="F10368" s="23"/>
      <c r="G10368" s="24"/>
      <c r="H10368" s="22"/>
      <c r="I10368" s="22"/>
      <c r="J10368" s="22"/>
      <c r="K10368" s="22"/>
      <c r="L10368" s="66"/>
      <c r="M10368" s="67"/>
      <c r="N10368" s="22"/>
      <c r="O10368" s="22"/>
      <c r="P10368" s="25"/>
      <c r="Q10368" s="26"/>
    </row>
    <row r="10369" spans="1:17" x14ac:dyDescent="0.25">
      <c r="A10369" s="20"/>
      <c r="B10369" s="21"/>
      <c r="C10369" s="22"/>
      <c r="D10369" s="23"/>
      <c r="E10369" s="22"/>
      <c r="F10369" s="23"/>
      <c r="G10369" s="24"/>
      <c r="H10369" s="22"/>
      <c r="I10369" s="22"/>
      <c r="J10369" s="22"/>
      <c r="K10369" s="22"/>
      <c r="L10369" s="66"/>
      <c r="M10369" s="67"/>
      <c r="N10369" s="22"/>
      <c r="O10369" s="22"/>
      <c r="P10369" s="25"/>
      <c r="Q10369" s="26"/>
    </row>
    <row r="10370" spans="1:17" x14ac:dyDescent="0.25">
      <c r="A10370" s="20"/>
      <c r="B10370" s="21"/>
      <c r="C10370" s="22"/>
      <c r="D10370" s="23"/>
      <c r="E10370" s="22"/>
      <c r="F10370" s="23"/>
      <c r="G10370" s="24"/>
      <c r="H10370" s="22"/>
      <c r="I10370" s="22"/>
      <c r="J10370" s="22"/>
      <c r="K10370" s="22"/>
      <c r="L10370" s="66"/>
      <c r="M10370" s="67"/>
      <c r="N10370" s="22"/>
      <c r="O10370" s="22"/>
      <c r="P10370" s="25"/>
      <c r="Q10370" s="26"/>
    </row>
    <row r="10371" spans="1:17" x14ac:dyDescent="0.25">
      <c r="A10371" s="20"/>
      <c r="B10371" s="21"/>
      <c r="C10371" s="22"/>
      <c r="D10371" s="23"/>
      <c r="E10371" s="22"/>
      <c r="F10371" s="23"/>
      <c r="G10371" s="24"/>
      <c r="H10371" s="22"/>
      <c r="I10371" s="22"/>
      <c r="J10371" s="22"/>
      <c r="K10371" s="22"/>
      <c r="L10371" s="66"/>
      <c r="M10371" s="67"/>
      <c r="N10371" s="22"/>
      <c r="O10371" s="22"/>
      <c r="P10371" s="25"/>
      <c r="Q10371" s="26"/>
    </row>
    <row r="10372" spans="1:17" x14ac:dyDescent="0.25">
      <c r="A10372" s="20"/>
      <c r="B10372" s="21"/>
      <c r="C10372" s="22"/>
      <c r="D10372" s="23"/>
      <c r="E10372" s="22"/>
      <c r="F10372" s="23"/>
      <c r="G10372" s="24"/>
      <c r="H10372" s="22"/>
      <c r="I10372" s="22"/>
      <c r="J10372" s="22"/>
      <c r="K10372" s="22"/>
      <c r="L10372" s="66"/>
      <c r="M10372" s="67"/>
      <c r="N10372" s="22"/>
      <c r="O10372" s="22"/>
      <c r="P10372" s="25"/>
      <c r="Q10372" s="26"/>
    </row>
    <row r="10373" spans="1:17" x14ac:dyDescent="0.25">
      <c r="A10373" s="20"/>
      <c r="B10373" s="21"/>
      <c r="C10373" s="22"/>
      <c r="D10373" s="23"/>
      <c r="E10373" s="22"/>
      <c r="F10373" s="23"/>
      <c r="G10373" s="24"/>
      <c r="H10373" s="22"/>
      <c r="I10373" s="22"/>
      <c r="J10373" s="22"/>
      <c r="K10373" s="22"/>
      <c r="L10373" s="66"/>
      <c r="M10373" s="67"/>
      <c r="N10373" s="22"/>
      <c r="O10373" s="22"/>
      <c r="P10373" s="25"/>
      <c r="Q10373" s="26"/>
    </row>
    <row r="10374" spans="1:17" x14ac:dyDescent="0.25">
      <c r="A10374" s="20"/>
      <c r="B10374" s="21"/>
      <c r="C10374" s="22"/>
      <c r="D10374" s="23"/>
      <c r="E10374" s="22"/>
      <c r="F10374" s="23"/>
      <c r="G10374" s="24"/>
      <c r="H10374" s="22"/>
      <c r="I10374" s="22"/>
      <c r="J10374" s="22"/>
      <c r="K10374" s="22"/>
      <c r="L10374" s="66"/>
      <c r="M10374" s="67"/>
      <c r="N10374" s="22"/>
      <c r="O10374" s="22"/>
      <c r="P10374" s="25"/>
      <c r="Q10374" s="26"/>
    </row>
    <row r="10375" spans="1:17" x14ac:dyDescent="0.25">
      <c r="A10375" s="20"/>
      <c r="B10375" s="21"/>
      <c r="C10375" s="22"/>
      <c r="D10375" s="23"/>
      <c r="E10375" s="22"/>
      <c r="F10375" s="23"/>
      <c r="G10375" s="24"/>
      <c r="H10375" s="22"/>
      <c r="I10375" s="22"/>
      <c r="J10375" s="22"/>
      <c r="K10375" s="22"/>
      <c r="L10375" s="66"/>
      <c r="M10375" s="67"/>
      <c r="N10375" s="22"/>
      <c r="O10375" s="22"/>
      <c r="P10375" s="25"/>
      <c r="Q10375" s="26"/>
    </row>
    <row r="10376" spans="1:17" x14ac:dyDescent="0.25">
      <c r="A10376" s="20"/>
      <c r="B10376" s="21"/>
      <c r="C10376" s="22"/>
      <c r="D10376" s="23"/>
      <c r="E10376" s="22"/>
      <c r="F10376" s="23"/>
      <c r="G10376" s="24"/>
      <c r="H10376" s="22"/>
      <c r="I10376" s="22"/>
      <c r="J10376" s="22"/>
      <c r="K10376" s="22"/>
      <c r="L10376" s="66"/>
      <c r="M10376" s="67"/>
      <c r="N10376" s="22"/>
      <c r="O10376" s="22"/>
      <c r="P10376" s="25"/>
      <c r="Q10376" s="26"/>
    </row>
    <row r="10377" spans="1:17" x14ac:dyDescent="0.25">
      <c r="A10377" s="20"/>
      <c r="B10377" s="21"/>
      <c r="C10377" s="22"/>
      <c r="D10377" s="23"/>
      <c r="E10377" s="22"/>
      <c r="F10377" s="23"/>
      <c r="G10377" s="24"/>
      <c r="H10377" s="22"/>
      <c r="I10377" s="22"/>
      <c r="J10377" s="22"/>
      <c r="K10377" s="22"/>
      <c r="L10377" s="66"/>
      <c r="M10377" s="67"/>
      <c r="N10377" s="22"/>
      <c r="O10377" s="22"/>
      <c r="P10377" s="25"/>
      <c r="Q10377" s="26"/>
    </row>
    <row r="10378" spans="1:17" x14ac:dyDescent="0.25">
      <c r="A10378" s="20"/>
      <c r="B10378" s="21"/>
      <c r="C10378" s="22"/>
      <c r="D10378" s="23"/>
      <c r="E10378" s="22"/>
      <c r="F10378" s="23"/>
      <c r="G10378" s="24"/>
      <c r="H10378" s="22"/>
      <c r="I10378" s="22"/>
      <c r="J10378" s="22"/>
      <c r="K10378" s="22"/>
      <c r="L10378" s="66"/>
      <c r="M10378" s="67"/>
      <c r="N10378" s="22"/>
      <c r="O10378" s="22"/>
      <c r="P10378" s="25"/>
      <c r="Q10378" s="26"/>
    </row>
    <row r="10379" spans="1:17" x14ac:dyDescent="0.25">
      <c r="A10379" s="20"/>
      <c r="B10379" s="21"/>
      <c r="C10379" s="22"/>
      <c r="D10379" s="23"/>
      <c r="E10379" s="22"/>
      <c r="F10379" s="23"/>
      <c r="G10379" s="24"/>
      <c r="H10379" s="22"/>
      <c r="I10379" s="22"/>
      <c r="J10379" s="22"/>
      <c r="K10379" s="22"/>
      <c r="L10379" s="66"/>
      <c r="M10379" s="67"/>
      <c r="N10379" s="22"/>
      <c r="O10379" s="22"/>
      <c r="P10379" s="25"/>
      <c r="Q10379" s="26"/>
    </row>
    <row r="10380" spans="1:17" x14ac:dyDescent="0.25">
      <c r="A10380" s="20"/>
      <c r="B10380" s="21"/>
      <c r="C10380" s="22"/>
      <c r="D10380" s="23"/>
      <c r="E10380" s="22"/>
      <c r="F10380" s="23"/>
      <c r="G10380" s="24"/>
      <c r="H10380" s="22"/>
      <c r="I10380" s="22"/>
      <c r="J10380" s="22"/>
      <c r="K10380" s="22"/>
      <c r="L10380" s="66"/>
      <c r="M10380" s="67"/>
      <c r="N10380" s="22"/>
      <c r="O10380" s="22"/>
      <c r="P10380" s="25"/>
      <c r="Q10380" s="26"/>
    </row>
    <row r="10381" spans="1:17" x14ac:dyDescent="0.25">
      <c r="A10381" s="20"/>
      <c r="B10381" s="21"/>
      <c r="C10381" s="22"/>
      <c r="D10381" s="23"/>
      <c r="E10381" s="22"/>
      <c r="F10381" s="23"/>
      <c r="G10381" s="24"/>
      <c r="H10381" s="22"/>
      <c r="I10381" s="22"/>
      <c r="J10381" s="22"/>
      <c r="K10381" s="22"/>
      <c r="L10381" s="66"/>
      <c r="M10381" s="67"/>
      <c r="N10381" s="22"/>
      <c r="O10381" s="22"/>
      <c r="P10381" s="25"/>
      <c r="Q10381" s="26"/>
    </row>
    <row r="10382" spans="1:17" x14ac:dyDescent="0.25">
      <c r="A10382" s="20"/>
      <c r="B10382" s="21"/>
      <c r="C10382" s="22"/>
      <c r="D10382" s="23"/>
      <c r="E10382" s="22"/>
      <c r="F10382" s="23"/>
      <c r="G10382" s="24"/>
      <c r="H10382" s="22"/>
      <c r="I10382" s="22"/>
      <c r="J10382" s="22"/>
      <c r="K10382" s="22"/>
      <c r="L10382" s="66"/>
      <c r="M10382" s="67"/>
      <c r="N10382" s="22"/>
      <c r="O10382" s="22"/>
      <c r="P10382" s="25"/>
      <c r="Q10382" s="26"/>
    </row>
    <row r="10383" spans="1:17" x14ac:dyDescent="0.25">
      <c r="A10383" s="20"/>
      <c r="B10383" s="21"/>
      <c r="C10383" s="22"/>
      <c r="D10383" s="23"/>
      <c r="E10383" s="22"/>
      <c r="F10383" s="23"/>
      <c r="G10383" s="24"/>
      <c r="H10383" s="22"/>
      <c r="I10383" s="22"/>
      <c r="J10383" s="22"/>
      <c r="K10383" s="22"/>
      <c r="L10383" s="66"/>
      <c r="M10383" s="67"/>
      <c r="N10383" s="22"/>
      <c r="O10383" s="22"/>
      <c r="P10383" s="25"/>
      <c r="Q10383" s="26"/>
    </row>
    <row r="10384" spans="1:17" x14ac:dyDescent="0.25">
      <c r="A10384" s="20"/>
      <c r="B10384" s="21"/>
      <c r="C10384" s="22"/>
      <c r="D10384" s="23"/>
      <c r="E10384" s="22"/>
      <c r="F10384" s="23"/>
      <c r="G10384" s="24"/>
      <c r="H10384" s="22"/>
      <c r="I10384" s="22"/>
      <c r="J10384" s="22"/>
      <c r="K10384" s="22"/>
      <c r="L10384" s="66"/>
      <c r="M10384" s="67"/>
      <c r="N10384" s="22"/>
      <c r="O10384" s="22"/>
      <c r="P10384" s="25"/>
      <c r="Q10384" s="26"/>
    </row>
    <row r="10385" spans="1:17" x14ac:dyDescent="0.25">
      <c r="A10385" s="20"/>
      <c r="B10385" s="21"/>
      <c r="C10385" s="22"/>
      <c r="D10385" s="23"/>
      <c r="E10385" s="22"/>
      <c r="F10385" s="23"/>
      <c r="G10385" s="24"/>
      <c r="H10385" s="22"/>
      <c r="I10385" s="22"/>
      <c r="J10385" s="22"/>
      <c r="K10385" s="22"/>
      <c r="L10385" s="66"/>
      <c r="M10385" s="67"/>
      <c r="N10385" s="22"/>
      <c r="O10385" s="22"/>
      <c r="P10385" s="25"/>
      <c r="Q10385" s="26"/>
    </row>
    <row r="10386" spans="1:17" x14ac:dyDescent="0.25">
      <c r="A10386" s="20"/>
      <c r="B10386" s="21"/>
      <c r="C10386" s="22"/>
      <c r="D10386" s="23"/>
      <c r="E10386" s="22"/>
      <c r="F10386" s="23"/>
      <c r="G10386" s="24"/>
      <c r="H10386" s="22"/>
      <c r="I10386" s="22"/>
      <c r="J10386" s="22"/>
      <c r="K10386" s="22"/>
      <c r="L10386" s="66"/>
      <c r="M10386" s="67"/>
      <c r="N10386" s="22"/>
      <c r="O10386" s="22"/>
      <c r="P10386" s="25"/>
      <c r="Q10386" s="26"/>
    </row>
    <row r="10387" spans="1:17" x14ac:dyDescent="0.25">
      <c r="A10387" s="20"/>
      <c r="B10387" s="21"/>
      <c r="C10387" s="22"/>
      <c r="D10387" s="23"/>
      <c r="E10387" s="22"/>
      <c r="F10387" s="23"/>
      <c r="G10387" s="24"/>
      <c r="H10387" s="22"/>
      <c r="I10387" s="22"/>
      <c r="J10387" s="22"/>
      <c r="K10387" s="22"/>
      <c r="L10387" s="66"/>
      <c r="M10387" s="67"/>
      <c r="N10387" s="22"/>
      <c r="O10387" s="22"/>
      <c r="P10387" s="25"/>
      <c r="Q10387" s="26"/>
    </row>
    <row r="10388" spans="1:17" x14ac:dyDescent="0.25">
      <c r="A10388" s="20"/>
      <c r="B10388" s="21"/>
      <c r="C10388" s="22"/>
      <c r="D10388" s="23"/>
      <c r="E10388" s="22"/>
      <c r="F10388" s="23"/>
      <c r="G10388" s="24"/>
      <c r="H10388" s="22"/>
      <c r="I10388" s="22"/>
      <c r="J10388" s="22"/>
      <c r="K10388" s="22"/>
      <c r="L10388" s="66"/>
      <c r="M10388" s="67"/>
      <c r="N10388" s="22"/>
      <c r="O10388" s="22"/>
      <c r="P10388" s="25"/>
      <c r="Q10388" s="26"/>
    </row>
    <row r="10389" spans="1:17" x14ac:dyDescent="0.25">
      <c r="A10389" s="20"/>
      <c r="B10389" s="21"/>
      <c r="C10389" s="22"/>
      <c r="D10389" s="23"/>
      <c r="E10389" s="22"/>
      <c r="F10389" s="23"/>
      <c r="G10389" s="24"/>
      <c r="H10389" s="22"/>
      <c r="I10389" s="22"/>
      <c r="J10389" s="22"/>
      <c r="K10389" s="22"/>
      <c r="L10389" s="66"/>
      <c r="M10389" s="67"/>
      <c r="N10389" s="22"/>
      <c r="O10389" s="22"/>
      <c r="P10389" s="25"/>
      <c r="Q10389" s="26"/>
    </row>
    <row r="10390" spans="1:17" x14ac:dyDescent="0.25">
      <c r="A10390" s="20"/>
      <c r="B10390" s="21"/>
      <c r="C10390" s="22"/>
      <c r="D10390" s="23"/>
      <c r="E10390" s="22"/>
      <c r="F10390" s="23"/>
      <c r="G10390" s="24"/>
      <c r="H10390" s="22"/>
      <c r="I10390" s="22"/>
      <c r="J10390" s="22"/>
      <c r="K10390" s="22"/>
      <c r="L10390" s="66"/>
      <c r="M10390" s="67"/>
      <c r="N10390" s="22"/>
      <c r="O10390" s="22"/>
      <c r="P10390" s="25"/>
      <c r="Q10390" s="26"/>
    </row>
    <row r="10391" spans="1:17" x14ac:dyDescent="0.25">
      <c r="A10391" s="20"/>
      <c r="B10391" s="21"/>
      <c r="C10391" s="22"/>
      <c r="D10391" s="23"/>
      <c r="E10391" s="22"/>
      <c r="F10391" s="23"/>
      <c r="G10391" s="24"/>
      <c r="H10391" s="22"/>
      <c r="I10391" s="22"/>
      <c r="J10391" s="22"/>
      <c r="K10391" s="22"/>
      <c r="L10391" s="66"/>
      <c r="M10391" s="67"/>
      <c r="N10391" s="22"/>
      <c r="O10391" s="22"/>
      <c r="P10391" s="25"/>
      <c r="Q10391" s="26"/>
    </row>
    <row r="10392" spans="1:17" x14ac:dyDescent="0.25">
      <c r="A10392" s="20"/>
      <c r="B10392" s="21"/>
      <c r="C10392" s="22"/>
      <c r="D10392" s="23"/>
      <c r="E10392" s="22"/>
      <c r="F10392" s="23"/>
      <c r="G10392" s="24"/>
      <c r="H10392" s="22"/>
      <c r="I10392" s="22"/>
      <c r="J10392" s="22"/>
      <c r="K10392" s="22"/>
      <c r="L10392" s="66"/>
      <c r="M10392" s="67"/>
      <c r="N10392" s="22"/>
      <c r="O10392" s="22"/>
      <c r="P10392" s="25"/>
      <c r="Q10392" s="26"/>
    </row>
    <row r="10393" spans="1:17" x14ac:dyDescent="0.25">
      <c r="A10393" s="20"/>
      <c r="B10393" s="21"/>
      <c r="C10393" s="22"/>
      <c r="D10393" s="23"/>
      <c r="E10393" s="22"/>
      <c r="F10393" s="23"/>
      <c r="G10393" s="24"/>
      <c r="H10393" s="22"/>
      <c r="I10393" s="22"/>
      <c r="J10393" s="22"/>
      <c r="K10393" s="22"/>
      <c r="L10393" s="66"/>
      <c r="M10393" s="67"/>
      <c r="N10393" s="22"/>
      <c r="O10393" s="22"/>
      <c r="P10393" s="25"/>
      <c r="Q10393" s="26"/>
    </row>
    <row r="10394" spans="1:17" x14ac:dyDescent="0.25">
      <c r="A10394" s="20"/>
      <c r="B10394" s="21"/>
      <c r="C10394" s="22"/>
      <c r="D10394" s="23"/>
      <c r="E10394" s="22"/>
      <c r="F10394" s="23"/>
      <c r="G10394" s="24"/>
      <c r="H10394" s="22"/>
      <c r="I10394" s="22"/>
      <c r="J10394" s="22"/>
      <c r="K10394" s="22"/>
      <c r="L10394" s="66"/>
      <c r="M10394" s="67"/>
      <c r="N10394" s="22"/>
      <c r="O10394" s="22"/>
      <c r="P10394" s="25"/>
      <c r="Q10394" s="26"/>
    </row>
    <row r="10395" spans="1:17" x14ac:dyDescent="0.25">
      <c r="A10395" s="20"/>
      <c r="B10395" s="21"/>
      <c r="C10395" s="22"/>
      <c r="D10395" s="23"/>
      <c r="E10395" s="22"/>
      <c r="F10395" s="23"/>
      <c r="G10395" s="24"/>
      <c r="H10395" s="22"/>
      <c r="I10395" s="22"/>
      <c r="J10395" s="22"/>
      <c r="K10395" s="22"/>
      <c r="L10395" s="66"/>
      <c r="M10395" s="67"/>
      <c r="N10395" s="22"/>
      <c r="O10395" s="22"/>
      <c r="P10395" s="25"/>
      <c r="Q10395" s="26"/>
    </row>
    <row r="10396" spans="1:17" x14ac:dyDescent="0.25">
      <c r="A10396" s="20"/>
      <c r="B10396" s="21"/>
      <c r="C10396" s="22"/>
      <c r="D10396" s="23"/>
      <c r="E10396" s="22"/>
      <c r="F10396" s="23"/>
      <c r="G10396" s="24"/>
      <c r="H10396" s="22"/>
      <c r="I10396" s="22"/>
      <c r="J10396" s="22"/>
      <c r="K10396" s="22"/>
      <c r="L10396" s="66"/>
      <c r="M10396" s="67"/>
      <c r="N10396" s="22"/>
      <c r="O10396" s="22"/>
      <c r="P10396" s="25"/>
      <c r="Q10396" s="26"/>
    </row>
    <row r="10397" spans="1:17" x14ac:dyDescent="0.25">
      <c r="A10397" s="20"/>
      <c r="B10397" s="21"/>
      <c r="C10397" s="22"/>
      <c r="D10397" s="23"/>
      <c r="E10397" s="22"/>
      <c r="F10397" s="23"/>
      <c r="G10397" s="24"/>
      <c r="H10397" s="22"/>
      <c r="I10397" s="22"/>
      <c r="J10397" s="22"/>
      <c r="K10397" s="22"/>
      <c r="L10397" s="66"/>
      <c r="M10397" s="67"/>
      <c r="N10397" s="22"/>
      <c r="O10397" s="22"/>
      <c r="P10397" s="25"/>
      <c r="Q10397" s="26"/>
    </row>
    <row r="10398" spans="1:17" x14ac:dyDescent="0.25">
      <c r="A10398" s="20"/>
      <c r="B10398" s="21"/>
      <c r="C10398" s="22"/>
      <c r="D10398" s="23"/>
      <c r="E10398" s="22"/>
      <c r="F10398" s="23"/>
      <c r="G10398" s="24"/>
      <c r="H10398" s="22"/>
      <c r="I10398" s="22"/>
      <c r="J10398" s="22"/>
      <c r="K10398" s="22"/>
      <c r="L10398" s="66"/>
      <c r="M10398" s="67"/>
      <c r="N10398" s="22"/>
      <c r="O10398" s="22"/>
      <c r="P10398" s="25"/>
      <c r="Q10398" s="26"/>
    </row>
    <row r="10399" spans="1:17" x14ac:dyDescent="0.25">
      <c r="A10399" s="20"/>
      <c r="B10399" s="21"/>
      <c r="C10399" s="22"/>
      <c r="D10399" s="23"/>
      <c r="E10399" s="22"/>
      <c r="F10399" s="23"/>
      <c r="G10399" s="24"/>
      <c r="H10399" s="22"/>
      <c r="I10399" s="22"/>
      <c r="J10399" s="22"/>
      <c r="K10399" s="22"/>
      <c r="L10399" s="66"/>
      <c r="M10399" s="67"/>
      <c r="N10399" s="22"/>
      <c r="O10399" s="22"/>
      <c r="P10399" s="25"/>
      <c r="Q10399" s="26"/>
    </row>
    <row r="10400" spans="1:17" x14ac:dyDescent="0.25">
      <c r="A10400" s="20"/>
      <c r="B10400" s="21"/>
      <c r="C10400" s="22"/>
      <c r="D10400" s="23"/>
      <c r="E10400" s="22"/>
      <c r="F10400" s="23"/>
      <c r="G10400" s="24"/>
      <c r="H10400" s="22"/>
      <c r="I10400" s="22"/>
      <c r="J10400" s="22"/>
      <c r="K10400" s="22"/>
      <c r="L10400" s="66"/>
      <c r="M10400" s="67"/>
      <c r="N10400" s="22"/>
      <c r="O10400" s="22"/>
      <c r="P10400" s="25"/>
      <c r="Q10400" s="26"/>
    </row>
    <row r="10401" spans="1:17" x14ac:dyDescent="0.25">
      <c r="A10401" s="20"/>
      <c r="B10401" s="21"/>
      <c r="C10401" s="22"/>
      <c r="D10401" s="23"/>
      <c r="E10401" s="22"/>
      <c r="F10401" s="23"/>
      <c r="G10401" s="24"/>
      <c r="H10401" s="22"/>
      <c r="I10401" s="22"/>
      <c r="J10401" s="22"/>
      <c r="K10401" s="22"/>
      <c r="L10401" s="66"/>
      <c r="M10401" s="67"/>
      <c r="N10401" s="22"/>
      <c r="O10401" s="22"/>
      <c r="P10401" s="25"/>
      <c r="Q10401" s="26"/>
    </row>
    <row r="10402" spans="1:17" x14ac:dyDescent="0.25">
      <c r="A10402" s="20"/>
      <c r="B10402" s="21"/>
      <c r="C10402" s="22"/>
      <c r="D10402" s="23"/>
      <c r="E10402" s="22"/>
      <c r="F10402" s="23"/>
      <c r="G10402" s="24"/>
      <c r="H10402" s="22"/>
      <c r="I10402" s="22"/>
      <c r="J10402" s="22"/>
      <c r="K10402" s="22"/>
      <c r="L10402" s="66"/>
      <c r="M10402" s="67"/>
      <c r="N10402" s="22"/>
      <c r="O10402" s="22"/>
      <c r="P10402" s="25"/>
      <c r="Q10402" s="26"/>
    </row>
    <row r="10403" spans="1:17" x14ac:dyDescent="0.25">
      <c r="A10403" s="20"/>
      <c r="B10403" s="21"/>
      <c r="C10403" s="22"/>
      <c r="D10403" s="23"/>
      <c r="E10403" s="22"/>
      <c r="F10403" s="23"/>
      <c r="G10403" s="24"/>
      <c r="H10403" s="22"/>
      <c r="I10403" s="22"/>
      <c r="J10403" s="22"/>
      <c r="K10403" s="22"/>
      <c r="L10403" s="66"/>
      <c r="M10403" s="67"/>
      <c r="N10403" s="22"/>
      <c r="O10403" s="22"/>
      <c r="P10403" s="25"/>
      <c r="Q10403" s="26"/>
    </row>
    <row r="10404" spans="1:17" x14ac:dyDescent="0.25">
      <c r="A10404" s="20"/>
      <c r="B10404" s="21"/>
      <c r="C10404" s="22"/>
      <c r="D10404" s="23"/>
      <c r="E10404" s="22"/>
      <c r="F10404" s="23"/>
      <c r="G10404" s="24"/>
      <c r="H10404" s="22"/>
      <c r="I10404" s="22"/>
      <c r="J10404" s="22"/>
      <c r="K10404" s="22"/>
      <c r="L10404" s="66"/>
      <c r="M10404" s="67"/>
      <c r="N10404" s="22"/>
      <c r="O10404" s="22"/>
      <c r="P10404" s="25"/>
      <c r="Q10404" s="26"/>
    </row>
    <row r="10405" spans="1:17" x14ac:dyDescent="0.25">
      <c r="A10405" s="20"/>
      <c r="B10405" s="21"/>
      <c r="C10405" s="22"/>
      <c r="D10405" s="23"/>
      <c r="E10405" s="22"/>
      <c r="F10405" s="23"/>
      <c r="G10405" s="24"/>
      <c r="H10405" s="22"/>
      <c r="I10405" s="22"/>
      <c r="J10405" s="22"/>
      <c r="K10405" s="22"/>
      <c r="L10405" s="66"/>
      <c r="M10405" s="67"/>
      <c r="N10405" s="22"/>
      <c r="O10405" s="22"/>
      <c r="P10405" s="25"/>
      <c r="Q10405" s="26"/>
    </row>
    <row r="10406" spans="1:17" x14ac:dyDescent="0.25">
      <c r="A10406" s="20"/>
      <c r="B10406" s="21"/>
      <c r="C10406" s="22"/>
      <c r="D10406" s="23"/>
      <c r="E10406" s="22"/>
      <c r="F10406" s="23"/>
      <c r="G10406" s="24"/>
      <c r="H10406" s="22"/>
      <c r="I10406" s="22"/>
      <c r="J10406" s="22"/>
      <c r="K10406" s="22"/>
      <c r="L10406" s="66"/>
      <c r="M10406" s="67"/>
      <c r="N10406" s="22"/>
      <c r="O10406" s="22"/>
      <c r="P10406" s="25"/>
      <c r="Q10406" s="26"/>
    </row>
    <row r="10407" spans="1:17" x14ac:dyDescent="0.25">
      <c r="A10407" s="20"/>
      <c r="B10407" s="21"/>
      <c r="C10407" s="22"/>
      <c r="D10407" s="23"/>
      <c r="E10407" s="22"/>
      <c r="F10407" s="23"/>
      <c r="G10407" s="24"/>
      <c r="H10407" s="22"/>
      <c r="I10407" s="22"/>
      <c r="J10407" s="22"/>
      <c r="K10407" s="22"/>
      <c r="L10407" s="66"/>
      <c r="M10407" s="67"/>
      <c r="N10407" s="22"/>
      <c r="O10407" s="22"/>
      <c r="P10407" s="25"/>
      <c r="Q10407" s="26"/>
    </row>
    <row r="10408" spans="1:17" x14ac:dyDescent="0.25">
      <c r="A10408" s="20"/>
      <c r="B10408" s="21"/>
      <c r="C10408" s="22"/>
      <c r="D10408" s="23"/>
      <c r="E10408" s="22"/>
      <c r="F10408" s="23"/>
      <c r="G10408" s="24"/>
      <c r="H10408" s="22"/>
      <c r="I10408" s="22"/>
      <c r="J10408" s="22"/>
      <c r="K10408" s="22"/>
      <c r="L10408" s="66"/>
      <c r="M10408" s="67"/>
      <c r="N10408" s="22"/>
      <c r="O10408" s="22"/>
      <c r="P10408" s="25"/>
      <c r="Q10408" s="26"/>
    </row>
    <row r="10409" spans="1:17" x14ac:dyDescent="0.25">
      <c r="A10409" s="20"/>
      <c r="B10409" s="21"/>
      <c r="C10409" s="22"/>
      <c r="D10409" s="23"/>
      <c r="E10409" s="22"/>
      <c r="F10409" s="23"/>
      <c r="G10409" s="24"/>
      <c r="H10409" s="22"/>
      <c r="I10409" s="22"/>
      <c r="J10409" s="22"/>
      <c r="K10409" s="22"/>
      <c r="L10409" s="66"/>
      <c r="M10409" s="67"/>
      <c r="N10409" s="22"/>
      <c r="O10409" s="22"/>
      <c r="P10409" s="25"/>
      <c r="Q10409" s="26"/>
    </row>
    <row r="10410" spans="1:17" x14ac:dyDescent="0.25">
      <c r="A10410" s="20"/>
      <c r="B10410" s="21"/>
      <c r="C10410" s="22"/>
      <c r="D10410" s="23"/>
      <c r="E10410" s="22"/>
      <c r="F10410" s="23"/>
      <c r="G10410" s="24"/>
      <c r="H10410" s="22"/>
      <c r="I10410" s="22"/>
      <c r="J10410" s="22"/>
      <c r="K10410" s="22"/>
      <c r="L10410" s="66"/>
      <c r="M10410" s="67"/>
      <c r="N10410" s="22"/>
      <c r="O10410" s="22"/>
      <c r="P10410" s="25"/>
      <c r="Q10410" s="26"/>
    </row>
    <row r="10411" spans="1:17" x14ac:dyDescent="0.25">
      <c r="A10411" s="20"/>
      <c r="B10411" s="21"/>
      <c r="C10411" s="22"/>
      <c r="D10411" s="23"/>
      <c r="E10411" s="22"/>
      <c r="F10411" s="23"/>
      <c r="G10411" s="24"/>
      <c r="H10411" s="22"/>
      <c r="I10411" s="22"/>
      <c r="J10411" s="22"/>
      <c r="K10411" s="22"/>
      <c r="L10411" s="66"/>
      <c r="M10411" s="67"/>
      <c r="N10411" s="22"/>
      <c r="O10411" s="22"/>
      <c r="P10411" s="25"/>
      <c r="Q10411" s="26"/>
    </row>
    <row r="10412" spans="1:17" x14ac:dyDescent="0.25">
      <c r="A10412" s="20"/>
      <c r="B10412" s="21"/>
      <c r="C10412" s="22"/>
      <c r="D10412" s="23"/>
      <c r="E10412" s="22"/>
      <c r="F10412" s="23"/>
      <c r="G10412" s="24"/>
      <c r="H10412" s="22"/>
      <c r="I10412" s="22"/>
      <c r="J10412" s="22"/>
      <c r="K10412" s="22"/>
      <c r="L10412" s="66"/>
      <c r="M10412" s="67"/>
      <c r="N10412" s="22"/>
      <c r="O10412" s="22"/>
      <c r="P10412" s="25"/>
      <c r="Q10412" s="26"/>
    </row>
    <row r="10413" spans="1:17" x14ac:dyDescent="0.25">
      <c r="A10413" s="20"/>
      <c r="B10413" s="21"/>
      <c r="C10413" s="22"/>
      <c r="D10413" s="23"/>
      <c r="E10413" s="22"/>
      <c r="F10413" s="23"/>
      <c r="G10413" s="24"/>
      <c r="H10413" s="22"/>
      <c r="I10413" s="22"/>
      <c r="J10413" s="22"/>
      <c r="K10413" s="22"/>
      <c r="L10413" s="66"/>
      <c r="M10413" s="67"/>
      <c r="N10413" s="22"/>
      <c r="O10413" s="22"/>
      <c r="P10413" s="25"/>
      <c r="Q10413" s="26"/>
    </row>
    <row r="10414" spans="1:17" x14ac:dyDescent="0.25">
      <c r="A10414" s="20"/>
      <c r="B10414" s="21"/>
      <c r="C10414" s="22"/>
      <c r="D10414" s="23"/>
      <c r="E10414" s="22"/>
      <c r="F10414" s="23"/>
      <c r="G10414" s="24"/>
      <c r="H10414" s="22"/>
      <c r="I10414" s="22"/>
      <c r="J10414" s="22"/>
      <c r="K10414" s="22"/>
      <c r="L10414" s="66"/>
      <c r="M10414" s="67"/>
      <c r="N10414" s="22"/>
      <c r="O10414" s="22"/>
      <c r="P10414" s="25"/>
      <c r="Q10414" s="26"/>
    </row>
    <row r="10415" spans="1:17" x14ac:dyDescent="0.25">
      <c r="A10415" s="20"/>
      <c r="B10415" s="21"/>
      <c r="C10415" s="22"/>
      <c r="D10415" s="23"/>
      <c r="E10415" s="22"/>
      <c r="F10415" s="23"/>
      <c r="G10415" s="24"/>
      <c r="H10415" s="22"/>
      <c r="I10415" s="22"/>
      <c r="J10415" s="22"/>
      <c r="K10415" s="22"/>
      <c r="L10415" s="66"/>
      <c r="M10415" s="67"/>
      <c r="N10415" s="22"/>
      <c r="O10415" s="22"/>
      <c r="P10415" s="25"/>
      <c r="Q10415" s="26"/>
    </row>
    <row r="10416" spans="1:17" x14ac:dyDescent="0.25">
      <c r="A10416" s="20"/>
      <c r="B10416" s="21"/>
      <c r="C10416" s="22"/>
      <c r="D10416" s="23"/>
      <c r="E10416" s="22"/>
      <c r="F10416" s="23"/>
      <c r="G10416" s="24"/>
      <c r="H10416" s="22"/>
      <c r="I10416" s="22"/>
      <c r="J10416" s="22"/>
      <c r="K10416" s="22"/>
      <c r="L10416" s="66"/>
      <c r="M10416" s="67"/>
      <c r="N10416" s="22"/>
      <c r="O10416" s="22"/>
      <c r="P10416" s="25"/>
      <c r="Q10416" s="26"/>
    </row>
    <row r="10417" spans="1:17" x14ac:dyDescent="0.25">
      <c r="A10417" s="20"/>
      <c r="B10417" s="21"/>
      <c r="C10417" s="22"/>
      <c r="D10417" s="23"/>
      <c r="E10417" s="22"/>
      <c r="F10417" s="23"/>
      <c r="G10417" s="24"/>
      <c r="H10417" s="22"/>
      <c r="I10417" s="22"/>
      <c r="J10417" s="22"/>
      <c r="K10417" s="22"/>
      <c r="L10417" s="66"/>
      <c r="M10417" s="67"/>
      <c r="N10417" s="22"/>
      <c r="O10417" s="22"/>
      <c r="P10417" s="25"/>
      <c r="Q10417" s="26"/>
    </row>
    <row r="10418" spans="1:17" x14ac:dyDescent="0.25">
      <c r="A10418" s="20"/>
      <c r="B10418" s="21"/>
      <c r="C10418" s="22"/>
      <c r="D10418" s="23"/>
      <c r="E10418" s="22"/>
      <c r="F10418" s="23"/>
      <c r="G10418" s="24"/>
      <c r="H10418" s="22"/>
      <c r="I10418" s="22"/>
      <c r="J10418" s="22"/>
      <c r="K10418" s="22"/>
      <c r="L10418" s="66"/>
      <c r="M10418" s="67"/>
      <c r="N10418" s="22"/>
      <c r="O10418" s="22"/>
      <c r="P10418" s="25"/>
      <c r="Q10418" s="26"/>
    </row>
    <row r="10419" spans="1:17" x14ac:dyDescent="0.25">
      <c r="A10419" s="20"/>
      <c r="B10419" s="21"/>
      <c r="C10419" s="22"/>
      <c r="D10419" s="23"/>
      <c r="E10419" s="22"/>
      <c r="F10419" s="23"/>
      <c r="G10419" s="24"/>
      <c r="H10419" s="22"/>
      <c r="I10419" s="22"/>
      <c r="J10419" s="22"/>
      <c r="K10419" s="22"/>
      <c r="L10419" s="66"/>
      <c r="M10419" s="67"/>
      <c r="N10419" s="22"/>
      <c r="O10419" s="22"/>
      <c r="P10419" s="25"/>
      <c r="Q10419" s="26"/>
    </row>
    <row r="10420" spans="1:17" x14ac:dyDescent="0.25">
      <c r="A10420" s="20"/>
      <c r="B10420" s="21"/>
      <c r="C10420" s="22"/>
      <c r="D10420" s="23"/>
      <c r="E10420" s="22"/>
      <c r="F10420" s="23"/>
      <c r="G10420" s="24"/>
      <c r="H10420" s="22"/>
      <c r="I10420" s="22"/>
      <c r="J10420" s="22"/>
      <c r="K10420" s="22"/>
      <c r="L10420" s="66"/>
      <c r="M10420" s="67"/>
      <c r="N10420" s="22"/>
      <c r="O10420" s="22"/>
      <c r="P10420" s="25"/>
      <c r="Q10420" s="26"/>
    </row>
    <row r="10421" spans="1:17" x14ac:dyDescent="0.25">
      <c r="A10421" s="20"/>
      <c r="B10421" s="21"/>
      <c r="C10421" s="22"/>
      <c r="D10421" s="23"/>
      <c r="E10421" s="22"/>
      <c r="F10421" s="23"/>
      <c r="G10421" s="24"/>
      <c r="H10421" s="22"/>
      <c r="I10421" s="22"/>
      <c r="J10421" s="22"/>
      <c r="K10421" s="22"/>
      <c r="L10421" s="66"/>
      <c r="M10421" s="67"/>
      <c r="N10421" s="22"/>
      <c r="O10421" s="22"/>
      <c r="P10421" s="25"/>
      <c r="Q10421" s="26"/>
    </row>
    <row r="10422" spans="1:17" x14ac:dyDescent="0.25">
      <c r="A10422" s="20"/>
      <c r="B10422" s="21"/>
      <c r="C10422" s="22"/>
      <c r="D10422" s="23"/>
      <c r="E10422" s="22"/>
      <c r="F10422" s="23"/>
      <c r="G10422" s="24"/>
      <c r="H10422" s="22"/>
      <c r="I10422" s="22"/>
      <c r="J10422" s="22"/>
      <c r="K10422" s="22"/>
      <c r="L10422" s="66"/>
      <c r="M10422" s="67"/>
      <c r="N10422" s="22"/>
      <c r="O10422" s="22"/>
      <c r="P10422" s="25"/>
      <c r="Q10422" s="26"/>
    </row>
    <row r="10423" spans="1:17" x14ac:dyDescent="0.25">
      <c r="A10423" s="20"/>
      <c r="B10423" s="21"/>
      <c r="C10423" s="22"/>
      <c r="D10423" s="23"/>
      <c r="E10423" s="22"/>
      <c r="F10423" s="23"/>
      <c r="G10423" s="24"/>
      <c r="H10423" s="22"/>
      <c r="I10423" s="22"/>
      <c r="J10423" s="22"/>
      <c r="K10423" s="22"/>
      <c r="L10423" s="66"/>
      <c r="M10423" s="67"/>
      <c r="N10423" s="22"/>
      <c r="O10423" s="22"/>
      <c r="P10423" s="25"/>
      <c r="Q10423" s="26"/>
    </row>
    <row r="10424" spans="1:17" x14ac:dyDescent="0.25">
      <c r="A10424" s="20"/>
      <c r="B10424" s="21"/>
      <c r="C10424" s="22"/>
      <c r="D10424" s="23"/>
      <c r="E10424" s="22"/>
      <c r="F10424" s="23"/>
      <c r="G10424" s="24"/>
      <c r="H10424" s="22"/>
      <c r="I10424" s="22"/>
      <c r="J10424" s="22"/>
      <c r="K10424" s="22"/>
      <c r="L10424" s="66"/>
      <c r="M10424" s="67"/>
      <c r="N10424" s="22"/>
      <c r="O10424" s="22"/>
      <c r="P10424" s="25"/>
      <c r="Q10424" s="26"/>
    </row>
    <row r="10425" spans="1:17" x14ac:dyDescent="0.25">
      <c r="A10425" s="20"/>
      <c r="B10425" s="21"/>
      <c r="C10425" s="22"/>
      <c r="D10425" s="23"/>
      <c r="E10425" s="22"/>
      <c r="F10425" s="23"/>
      <c r="G10425" s="24"/>
      <c r="H10425" s="22"/>
      <c r="I10425" s="22"/>
      <c r="J10425" s="22"/>
      <c r="K10425" s="22"/>
      <c r="L10425" s="66"/>
      <c r="M10425" s="67"/>
      <c r="N10425" s="22"/>
      <c r="O10425" s="22"/>
      <c r="P10425" s="25"/>
      <c r="Q10425" s="26"/>
    </row>
    <row r="10426" spans="1:17" x14ac:dyDescent="0.25">
      <c r="A10426" s="20"/>
      <c r="B10426" s="21"/>
      <c r="C10426" s="22"/>
      <c r="D10426" s="23"/>
      <c r="E10426" s="22"/>
      <c r="F10426" s="23"/>
      <c r="G10426" s="24"/>
      <c r="H10426" s="22"/>
      <c r="I10426" s="22"/>
      <c r="J10426" s="22"/>
      <c r="K10426" s="22"/>
      <c r="L10426" s="66"/>
      <c r="M10426" s="67"/>
      <c r="N10426" s="22"/>
      <c r="O10426" s="22"/>
      <c r="P10426" s="25"/>
      <c r="Q10426" s="26"/>
    </row>
    <row r="10427" spans="1:17" x14ac:dyDescent="0.25">
      <c r="A10427" s="20"/>
      <c r="B10427" s="21"/>
      <c r="C10427" s="22"/>
      <c r="D10427" s="23"/>
      <c r="E10427" s="22"/>
      <c r="F10427" s="23"/>
      <c r="G10427" s="24"/>
      <c r="H10427" s="22"/>
      <c r="I10427" s="22"/>
      <c r="J10427" s="22"/>
      <c r="K10427" s="22"/>
      <c r="L10427" s="66"/>
      <c r="M10427" s="67"/>
      <c r="N10427" s="22"/>
      <c r="O10427" s="22"/>
      <c r="P10427" s="25"/>
      <c r="Q10427" s="26"/>
    </row>
    <row r="10428" spans="1:17" x14ac:dyDescent="0.25">
      <c r="A10428" s="20"/>
      <c r="B10428" s="21"/>
      <c r="C10428" s="22"/>
      <c r="D10428" s="23"/>
      <c r="E10428" s="22"/>
      <c r="F10428" s="23"/>
      <c r="G10428" s="24"/>
      <c r="H10428" s="22"/>
      <c r="I10428" s="22"/>
      <c r="J10428" s="22"/>
      <c r="K10428" s="22"/>
      <c r="L10428" s="66"/>
      <c r="M10428" s="67"/>
      <c r="N10428" s="22"/>
      <c r="O10428" s="22"/>
      <c r="P10428" s="25"/>
      <c r="Q10428" s="26"/>
    </row>
    <row r="10429" spans="1:17" x14ac:dyDescent="0.25">
      <c r="A10429" s="20"/>
      <c r="B10429" s="21"/>
      <c r="C10429" s="22"/>
      <c r="D10429" s="23"/>
      <c r="E10429" s="22"/>
      <c r="F10429" s="23"/>
      <c r="G10429" s="24"/>
      <c r="H10429" s="22"/>
      <c r="I10429" s="22"/>
      <c r="J10429" s="22"/>
      <c r="K10429" s="22"/>
      <c r="L10429" s="66"/>
      <c r="M10429" s="67"/>
      <c r="N10429" s="22"/>
      <c r="O10429" s="22"/>
      <c r="P10429" s="25"/>
      <c r="Q10429" s="26"/>
    </row>
    <row r="10430" spans="1:17" x14ac:dyDescent="0.25">
      <c r="A10430" s="20"/>
      <c r="B10430" s="21"/>
      <c r="C10430" s="22"/>
      <c r="D10430" s="23"/>
      <c r="E10430" s="22"/>
      <c r="F10430" s="23"/>
      <c r="G10430" s="24"/>
      <c r="H10430" s="22"/>
      <c r="I10430" s="22"/>
      <c r="J10430" s="22"/>
      <c r="K10430" s="22"/>
      <c r="L10430" s="66"/>
      <c r="M10430" s="67"/>
      <c r="N10430" s="22"/>
      <c r="O10430" s="22"/>
      <c r="P10430" s="25"/>
      <c r="Q10430" s="26"/>
    </row>
    <row r="10431" spans="1:17" x14ac:dyDescent="0.25">
      <c r="A10431" s="20"/>
      <c r="B10431" s="21"/>
      <c r="C10431" s="22"/>
      <c r="D10431" s="23"/>
      <c r="E10431" s="22"/>
      <c r="F10431" s="23"/>
      <c r="G10431" s="24"/>
      <c r="H10431" s="22"/>
      <c r="I10431" s="22"/>
      <c r="J10431" s="22"/>
      <c r="K10431" s="22"/>
      <c r="L10431" s="66"/>
      <c r="M10431" s="67"/>
      <c r="N10431" s="22"/>
      <c r="O10431" s="22"/>
      <c r="P10431" s="25"/>
      <c r="Q10431" s="26"/>
    </row>
    <row r="10432" spans="1:17" x14ac:dyDescent="0.25">
      <c r="A10432" s="20"/>
      <c r="B10432" s="21"/>
      <c r="C10432" s="22"/>
      <c r="D10432" s="23"/>
      <c r="E10432" s="22"/>
      <c r="F10432" s="23"/>
      <c r="G10432" s="24"/>
      <c r="H10432" s="22"/>
      <c r="I10432" s="22"/>
      <c r="J10432" s="22"/>
      <c r="K10432" s="22"/>
      <c r="L10432" s="66"/>
      <c r="M10432" s="67"/>
      <c r="N10432" s="22"/>
      <c r="O10432" s="22"/>
      <c r="P10432" s="25"/>
      <c r="Q10432" s="26"/>
    </row>
    <row r="10433" spans="1:17" x14ac:dyDescent="0.25">
      <c r="A10433" s="20"/>
      <c r="B10433" s="21"/>
      <c r="C10433" s="22"/>
      <c r="D10433" s="23"/>
      <c r="E10433" s="22"/>
      <c r="F10433" s="23"/>
      <c r="G10433" s="24"/>
      <c r="H10433" s="22"/>
      <c r="I10433" s="22"/>
      <c r="J10433" s="22"/>
      <c r="K10433" s="22"/>
      <c r="L10433" s="66"/>
      <c r="M10433" s="67"/>
      <c r="N10433" s="22"/>
      <c r="O10433" s="22"/>
      <c r="P10433" s="25"/>
      <c r="Q10433" s="26"/>
    </row>
    <row r="10434" spans="1:17" x14ac:dyDescent="0.25">
      <c r="A10434" s="20"/>
      <c r="B10434" s="21"/>
      <c r="C10434" s="22"/>
      <c r="D10434" s="23"/>
      <c r="E10434" s="22"/>
      <c r="F10434" s="23"/>
      <c r="G10434" s="24"/>
      <c r="H10434" s="22"/>
      <c r="I10434" s="22"/>
      <c r="J10434" s="22"/>
      <c r="K10434" s="22"/>
      <c r="L10434" s="66"/>
      <c r="M10434" s="67"/>
      <c r="N10434" s="22"/>
      <c r="O10434" s="22"/>
      <c r="P10434" s="25"/>
      <c r="Q10434" s="26"/>
    </row>
    <row r="10435" spans="1:17" x14ac:dyDescent="0.25">
      <c r="A10435" s="20"/>
      <c r="B10435" s="21"/>
      <c r="C10435" s="22"/>
      <c r="D10435" s="23"/>
      <c r="E10435" s="22"/>
      <c r="F10435" s="23"/>
      <c r="G10435" s="24"/>
      <c r="H10435" s="22"/>
      <c r="I10435" s="22"/>
      <c r="J10435" s="22"/>
      <c r="K10435" s="22"/>
      <c r="L10435" s="66"/>
      <c r="M10435" s="67"/>
      <c r="N10435" s="22"/>
      <c r="O10435" s="22"/>
      <c r="P10435" s="25"/>
      <c r="Q10435" s="26"/>
    </row>
    <row r="10436" spans="1:17" x14ac:dyDescent="0.25">
      <c r="A10436" s="20"/>
      <c r="B10436" s="21"/>
      <c r="C10436" s="22"/>
      <c r="D10436" s="23"/>
      <c r="E10436" s="22"/>
      <c r="F10436" s="23"/>
      <c r="G10436" s="24"/>
      <c r="H10436" s="22"/>
      <c r="I10436" s="22"/>
      <c r="J10436" s="22"/>
      <c r="K10436" s="22"/>
      <c r="L10436" s="66"/>
      <c r="M10436" s="67"/>
      <c r="N10436" s="22"/>
      <c r="O10436" s="22"/>
      <c r="P10436" s="25"/>
      <c r="Q10436" s="26"/>
    </row>
    <row r="10437" spans="1:17" x14ac:dyDescent="0.25">
      <c r="A10437" s="20"/>
      <c r="B10437" s="21"/>
      <c r="C10437" s="22"/>
      <c r="D10437" s="23"/>
      <c r="E10437" s="22"/>
      <c r="F10437" s="23"/>
      <c r="G10437" s="24"/>
      <c r="H10437" s="22"/>
      <c r="I10437" s="22"/>
      <c r="J10437" s="22"/>
      <c r="K10437" s="22"/>
      <c r="L10437" s="66"/>
      <c r="M10437" s="67"/>
      <c r="N10437" s="22"/>
      <c r="O10437" s="22"/>
      <c r="P10437" s="25"/>
      <c r="Q10437" s="26"/>
    </row>
    <row r="10438" spans="1:17" x14ac:dyDescent="0.25">
      <c r="A10438" s="20"/>
      <c r="B10438" s="21"/>
      <c r="C10438" s="22"/>
      <c r="D10438" s="23"/>
      <c r="E10438" s="22"/>
      <c r="F10438" s="23"/>
      <c r="G10438" s="24"/>
      <c r="H10438" s="22"/>
      <c r="I10438" s="22"/>
      <c r="J10438" s="22"/>
      <c r="K10438" s="22"/>
      <c r="L10438" s="66"/>
      <c r="M10438" s="67"/>
      <c r="N10438" s="22"/>
      <c r="O10438" s="22"/>
      <c r="P10438" s="25"/>
      <c r="Q10438" s="26"/>
    </row>
    <row r="10439" spans="1:17" x14ac:dyDescent="0.25">
      <c r="A10439" s="20"/>
      <c r="B10439" s="21"/>
      <c r="C10439" s="22"/>
      <c r="D10439" s="23"/>
      <c r="E10439" s="22"/>
      <c r="F10439" s="23"/>
      <c r="G10439" s="24"/>
      <c r="H10439" s="22"/>
      <c r="I10439" s="22"/>
      <c r="J10439" s="22"/>
      <c r="K10439" s="22"/>
      <c r="L10439" s="66"/>
      <c r="M10439" s="67"/>
      <c r="N10439" s="22"/>
      <c r="O10439" s="22"/>
      <c r="P10439" s="25"/>
      <c r="Q10439" s="26"/>
    </row>
    <row r="10440" spans="1:17" x14ac:dyDescent="0.25">
      <c r="A10440" s="20"/>
      <c r="B10440" s="21"/>
      <c r="C10440" s="22"/>
      <c r="D10440" s="23"/>
      <c r="E10440" s="22"/>
      <c r="F10440" s="23"/>
      <c r="G10440" s="24"/>
      <c r="H10440" s="22"/>
      <c r="I10440" s="22"/>
      <c r="J10440" s="22"/>
      <c r="K10440" s="22"/>
      <c r="L10440" s="66"/>
      <c r="M10440" s="67"/>
      <c r="N10440" s="22"/>
      <c r="O10440" s="22"/>
      <c r="P10440" s="25"/>
      <c r="Q10440" s="26"/>
    </row>
    <row r="10441" spans="1:17" x14ac:dyDescent="0.25">
      <c r="A10441" s="20"/>
      <c r="B10441" s="21"/>
      <c r="C10441" s="22"/>
      <c r="D10441" s="23"/>
      <c r="E10441" s="22"/>
      <c r="F10441" s="23"/>
      <c r="G10441" s="24"/>
      <c r="H10441" s="22"/>
      <c r="I10441" s="22"/>
      <c r="J10441" s="22"/>
      <c r="K10441" s="22"/>
      <c r="L10441" s="66"/>
      <c r="M10441" s="67"/>
      <c r="N10441" s="22"/>
      <c r="O10441" s="22"/>
      <c r="P10441" s="25"/>
      <c r="Q10441" s="26"/>
    </row>
    <row r="10442" spans="1:17" x14ac:dyDescent="0.25">
      <c r="A10442" s="20"/>
      <c r="B10442" s="21"/>
      <c r="C10442" s="22"/>
      <c r="D10442" s="23"/>
      <c r="E10442" s="22"/>
      <c r="F10442" s="23"/>
      <c r="G10442" s="24"/>
      <c r="H10442" s="22"/>
      <c r="I10442" s="22"/>
      <c r="J10442" s="22"/>
      <c r="K10442" s="22"/>
      <c r="L10442" s="66"/>
      <c r="M10442" s="67"/>
      <c r="N10442" s="22"/>
      <c r="O10442" s="22"/>
      <c r="P10442" s="25"/>
      <c r="Q10442" s="26"/>
    </row>
    <row r="10443" spans="1:17" x14ac:dyDescent="0.25">
      <c r="A10443" s="20"/>
      <c r="B10443" s="21"/>
      <c r="C10443" s="22"/>
      <c r="D10443" s="23"/>
      <c r="E10443" s="22"/>
      <c r="F10443" s="23"/>
      <c r="G10443" s="24"/>
      <c r="H10443" s="22"/>
      <c r="I10443" s="22"/>
      <c r="J10443" s="22"/>
      <c r="K10443" s="22"/>
      <c r="L10443" s="66"/>
      <c r="M10443" s="67"/>
      <c r="N10443" s="22"/>
      <c r="O10443" s="22"/>
      <c r="P10443" s="25"/>
      <c r="Q10443" s="26"/>
    </row>
    <row r="10444" spans="1:17" x14ac:dyDescent="0.25">
      <c r="A10444" s="20"/>
      <c r="B10444" s="21"/>
      <c r="C10444" s="22"/>
      <c r="D10444" s="23"/>
      <c r="E10444" s="22"/>
      <c r="F10444" s="23"/>
      <c r="G10444" s="24"/>
      <c r="H10444" s="22"/>
      <c r="I10444" s="22"/>
      <c r="J10444" s="22"/>
      <c r="K10444" s="22"/>
      <c r="L10444" s="66"/>
      <c r="M10444" s="67"/>
      <c r="N10444" s="22"/>
      <c r="O10444" s="22"/>
      <c r="P10444" s="25"/>
      <c r="Q10444" s="26"/>
    </row>
    <row r="10445" spans="1:17" x14ac:dyDescent="0.25">
      <c r="A10445" s="20"/>
      <c r="B10445" s="21"/>
      <c r="C10445" s="22"/>
      <c r="D10445" s="23"/>
      <c r="E10445" s="22"/>
      <c r="F10445" s="23"/>
      <c r="G10445" s="24"/>
      <c r="H10445" s="22"/>
      <c r="I10445" s="22"/>
      <c r="J10445" s="22"/>
      <c r="K10445" s="22"/>
      <c r="L10445" s="66"/>
      <c r="M10445" s="67"/>
      <c r="N10445" s="22"/>
      <c r="O10445" s="22"/>
      <c r="P10445" s="25"/>
      <c r="Q10445" s="26"/>
    </row>
    <row r="10446" spans="1:17" x14ac:dyDescent="0.25">
      <c r="A10446" s="20"/>
      <c r="B10446" s="21"/>
      <c r="C10446" s="22"/>
      <c r="D10446" s="23"/>
      <c r="E10446" s="22"/>
      <c r="F10446" s="23"/>
      <c r="G10446" s="24"/>
      <c r="H10446" s="22"/>
      <c r="I10446" s="22"/>
      <c r="J10446" s="22"/>
      <c r="K10446" s="22"/>
      <c r="L10446" s="66"/>
      <c r="M10446" s="67"/>
      <c r="N10446" s="22"/>
      <c r="O10446" s="22"/>
      <c r="P10446" s="25"/>
      <c r="Q10446" s="26"/>
    </row>
    <row r="10447" spans="1:17" x14ac:dyDescent="0.25">
      <c r="A10447" s="20"/>
      <c r="B10447" s="21"/>
      <c r="C10447" s="22"/>
      <c r="D10447" s="23"/>
      <c r="E10447" s="22"/>
      <c r="F10447" s="23"/>
      <c r="G10447" s="24"/>
      <c r="H10447" s="22"/>
      <c r="I10447" s="22"/>
      <c r="J10447" s="22"/>
      <c r="K10447" s="22"/>
      <c r="L10447" s="66"/>
      <c r="M10447" s="67"/>
      <c r="N10447" s="22"/>
      <c r="O10447" s="22"/>
      <c r="P10447" s="25"/>
      <c r="Q10447" s="26"/>
    </row>
    <row r="10448" spans="1:17" x14ac:dyDescent="0.25">
      <c r="A10448" s="20"/>
      <c r="B10448" s="21"/>
      <c r="C10448" s="22"/>
      <c r="D10448" s="23"/>
      <c r="E10448" s="22"/>
      <c r="F10448" s="23"/>
      <c r="G10448" s="24"/>
      <c r="H10448" s="22"/>
      <c r="I10448" s="22"/>
      <c r="J10448" s="22"/>
      <c r="K10448" s="22"/>
      <c r="L10448" s="66"/>
      <c r="M10448" s="67"/>
      <c r="N10448" s="22"/>
      <c r="O10448" s="22"/>
      <c r="P10448" s="25"/>
      <c r="Q10448" s="26"/>
    </row>
    <row r="10449" spans="1:17" x14ac:dyDescent="0.25">
      <c r="A10449" s="20"/>
      <c r="B10449" s="21"/>
      <c r="C10449" s="22"/>
      <c r="D10449" s="23"/>
      <c r="E10449" s="22"/>
      <c r="F10449" s="23"/>
      <c r="G10449" s="24"/>
      <c r="H10449" s="22"/>
      <c r="I10449" s="22"/>
      <c r="J10449" s="22"/>
      <c r="K10449" s="22"/>
      <c r="L10449" s="66"/>
      <c r="M10449" s="67"/>
      <c r="N10449" s="22"/>
      <c r="O10449" s="22"/>
      <c r="P10449" s="25"/>
      <c r="Q10449" s="26"/>
    </row>
    <row r="10450" spans="1:17" x14ac:dyDescent="0.25">
      <c r="A10450" s="20"/>
      <c r="B10450" s="21"/>
      <c r="C10450" s="22"/>
      <c r="D10450" s="23"/>
      <c r="E10450" s="22"/>
      <c r="F10450" s="23"/>
      <c r="G10450" s="24"/>
      <c r="H10450" s="22"/>
      <c r="I10450" s="22"/>
      <c r="J10450" s="22"/>
      <c r="K10450" s="22"/>
      <c r="L10450" s="66"/>
      <c r="M10450" s="67"/>
      <c r="N10450" s="22"/>
      <c r="O10450" s="22"/>
      <c r="P10450" s="25"/>
      <c r="Q10450" s="26"/>
    </row>
    <row r="10451" spans="1:17" x14ac:dyDescent="0.25">
      <c r="A10451" s="20"/>
      <c r="B10451" s="21"/>
      <c r="C10451" s="22"/>
      <c r="D10451" s="23"/>
      <c r="E10451" s="22"/>
      <c r="F10451" s="23"/>
      <c r="G10451" s="24"/>
      <c r="H10451" s="22"/>
      <c r="I10451" s="22"/>
      <c r="J10451" s="22"/>
      <c r="K10451" s="22"/>
      <c r="L10451" s="66"/>
      <c r="M10451" s="67"/>
      <c r="N10451" s="22"/>
      <c r="O10451" s="22"/>
      <c r="P10451" s="25"/>
      <c r="Q10451" s="26"/>
    </row>
    <row r="10452" spans="1:17" x14ac:dyDescent="0.25">
      <c r="A10452" s="20"/>
      <c r="B10452" s="21"/>
      <c r="C10452" s="22"/>
      <c r="D10452" s="23"/>
      <c r="E10452" s="22"/>
      <c r="F10452" s="23"/>
      <c r="G10452" s="24"/>
      <c r="H10452" s="22"/>
      <c r="I10452" s="22"/>
      <c r="J10452" s="22"/>
      <c r="K10452" s="22"/>
      <c r="L10452" s="66"/>
      <c r="M10452" s="67"/>
      <c r="N10452" s="22"/>
      <c r="O10452" s="22"/>
      <c r="P10452" s="25"/>
      <c r="Q10452" s="26"/>
    </row>
    <row r="10453" spans="1:17" x14ac:dyDescent="0.25">
      <c r="A10453" s="20"/>
      <c r="B10453" s="21"/>
      <c r="C10453" s="22"/>
      <c r="D10453" s="23"/>
      <c r="E10453" s="22"/>
      <c r="F10453" s="23"/>
      <c r="G10453" s="24"/>
      <c r="H10453" s="22"/>
      <c r="I10453" s="22"/>
      <c r="J10453" s="22"/>
      <c r="K10453" s="22"/>
      <c r="L10453" s="66"/>
      <c r="M10453" s="67"/>
      <c r="N10453" s="22"/>
      <c r="O10453" s="22"/>
      <c r="P10453" s="25"/>
      <c r="Q10453" s="26"/>
    </row>
    <row r="10454" spans="1:17" x14ac:dyDescent="0.25">
      <c r="A10454" s="20"/>
      <c r="B10454" s="21"/>
      <c r="C10454" s="22"/>
      <c r="D10454" s="23"/>
      <c r="E10454" s="22"/>
      <c r="F10454" s="23"/>
      <c r="G10454" s="24"/>
      <c r="H10454" s="22"/>
      <c r="I10454" s="22"/>
      <c r="J10454" s="22"/>
      <c r="K10454" s="22"/>
      <c r="L10454" s="66"/>
      <c r="M10454" s="67"/>
      <c r="N10454" s="22"/>
      <c r="O10454" s="22"/>
      <c r="P10454" s="25"/>
      <c r="Q10454" s="26"/>
    </row>
    <row r="10455" spans="1:17" x14ac:dyDescent="0.25">
      <c r="A10455" s="20"/>
      <c r="B10455" s="21"/>
      <c r="C10455" s="22"/>
      <c r="D10455" s="23"/>
      <c r="E10455" s="22"/>
      <c r="F10455" s="23"/>
      <c r="G10455" s="24"/>
      <c r="H10455" s="22"/>
      <c r="I10455" s="22"/>
      <c r="J10455" s="22"/>
      <c r="K10455" s="22"/>
      <c r="L10455" s="66"/>
      <c r="M10455" s="67"/>
      <c r="N10455" s="22"/>
      <c r="O10455" s="22"/>
      <c r="P10455" s="25"/>
      <c r="Q10455" s="26"/>
    </row>
    <row r="10456" spans="1:17" x14ac:dyDescent="0.25">
      <c r="A10456" s="20"/>
      <c r="B10456" s="21"/>
      <c r="C10456" s="22"/>
      <c r="D10456" s="23"/>
      <c r="E10456" s="22"/>
      <c r="F10456" s="23"/>
      <c r="G10456" s="24"/>
      <c r="H10456" s="22"/>
      <c r="I10456" s="22"/>
      <c r="J10456" s="22"/>
      <c r="K10456" s="22"/>
      <c r="L10456" s="66"/>
      <c r="M10456" s="67"/>
      <c r="N10456" s="22"/>
      <c r="O10456" s="22"/>
      <c r="P10456" s="25"/>
      <c r="Q10456" s="26"/>
    </row>
    <row r="10457" spans="1:17" x14ac:dyDescent="0.25">
      <c r="A10457" s="20"/>
      <c r="B10457" s="21"/>
      <c r="C10457" s="22"/>
      <c r="D10457" s="23"/>
      <c r="E10457" s="22"/>
      <c r="F10457" s="23"/>
      <c r="G10457" s="24"/>
      <c r="H10457" s="22"/>
      <c r="I10457" s="22"/>
      <c r="J10457" s="22"/>
      <c r="K10457" s="22"/>
      <c r="L10457" s="66"/>
      <c r="M10457" s="67"/>
      <c r="N10457" s="22"/>
      <c r="O10457" s="22"/>
      <c r="P10457" s="25"/>
      <c r="Q10457" s="26"/>
    </row>
    <row r="10458" spans="1:17" x14ac:dyDescent="0.25">
      <c r="A10458" s="20"/>
      <c r="B10458" s="21"/>
      <c r="C10458" s="22"/>
      <c r="D10458" s="23"/>
      <c r="E10458" s="22"/>
      <c r="F10458" s="23"/>
      <c r="G10458" s="24"/>
      <c r="H10458" s="22"/>
      <c r="I10458" s="22"/>
      <c r="J10458" s="22"/>
      <c r="K10458" s="22"/>
      <c r="L10458" s="66"/>
      <c r="M10458" s="67"/>
      <c r="N10458" s="22"/>
      <c r="O10458" s="22"/>
      <c r="P10458" s="25"/>
      <c r="Q10458" s="26"/>
    </row>
    <row r="10459" spans="1:17" x14ac:dyDescent="0.25">
      <c r="A10459" s="20"/>
      <c r="B10459" s="21"/>
      <c r="C10459" s="22"/>
      <c r="D10459" s="23"/>
      <c r="E10459" s="22"/>
      <c r="F10459" s="23"/>
      <c r="G10459" s="24"/>
      <c r="H10459" s="22"/>
      <c r="I10459" s="22"/>
      <c r="J10459" s="22"/>
      <c r="K10459" s="22"/>
      <c r="L10459" s="66"/>
      <c r="M10459" s="67"/>
      <c r="N10459" s="22"/>
      <c r="O10459" s="22"/>
      <c r="P10459" s="25"/>
      <c r="Q10459" s="26"/>
    </row>
    <row r="10460" spans="1:17" x14ac:dyDescent="0.25">
      <c r="A10460" s="20"/>
      <c r="B10460" s="21"/>
      <c r="C10460" s="22"/>
      <c r="D10460" s="23"/>
      <c r="E10460" s="22"/>
      <c r="F10460" s="23"/>
      <c r="G10460" s="24"/>
      <c r="H10460" s="22"/>
      <c r="I10460" s="22"/>
      <c r="J10460" s="22"/>
      <c r="K10460" s="22"/>
      <c r="L10460" s="66"/>
      <c r="M10460" s="67"/>
      <c r="N10460" s="22"/>
      <c r="O10460" s="22"/>
      <c r="P10460" s="25"/>
      <c r="Q10460" s="26"/>
    </row>
    <row r="10461" spans="1:17" x14ac:dyDescent="0.25">
      <c r="A10461" s="20"/>
      <c r="B10461" s="21"/>
      <c r="C10461" s="22"/>
      <c r="D10461" s="23"/>
      <c r="E10461" s="22"/>
      <c r="F10461" s="23"/>
      <c r="G10461" s="24"/>
      <c r="H10461" s="22"/>
      <c r="I10461" s="22"/>
      <c r="J10461" s="22"/>
      <c r="K10461" s="22"/>
      <c r="L10461" s="66"/>
      <c r="M10461" s="67"/>
      <c r="N10461" s="22"/>
      <c r="O10461" s="22"/>
      <c r="P10461" s="25"/>
      <c r="Q10461" s="26"/>
    </row>
    <row r="10462" spans="1:17" x14ac:dyDescent="0.25">
      <c r="A10462" s="20"/>
      <c r="B10462" s="21"/>
      <c r="C10462" s="22"/>
      <c r="D10462" s="23"/>
      <c r="E10462" s="22"/>
      <c r="F10462" s="23"/>
      <c r="G10462" s="24"/>
      <c r="H10462" s="22"/>
      <c r="I10462" s="22"/>
      <c r="J10462" s="22"/>
      <c r="K10462" s="22"/>
      <c r="L10462" s="66"/>
      <c r="M10462" s="67"/>
      <c r="N10462" s="22"/>
      <c r="O10462" s="22"/>
      <c r="P10462" s="25"/>
      <c r="Q10462" s="26"/>
    </row>
    <row r="10463" spans="1:17" x14ac:dyDescent="0.25">
      <c r="A10463" s="20"/>
      <c r="B10463" s="21"/>
      <c r="C10463" s="22"/>
      <c r="D10463" s="23"/>
      <c r="E10463" s="22"/>
      <c r="F10463" s="23"/>
      <c r="G10463" s="24"/>
      <c r="H10463" s="22"/>
      <c r="I10463" s="22"/>
      <c r="J10463" s="22"/>
      <c r="K10463" s="22"/>
      <c r="L10463" s="66"/>
      <c r="M10463" s="67"/>
      <c r="N10463" s="22"/>
      <c r="O10463" s="22"/>
      <c r="P10463" s="25"/>
      <c r="Q10463" s="26"/>
    </row>
    <row r="10464" spans="1:17" x14ac:dyDescent="0.25">
      <c r="A10464" s="20"/>
      <c r="B10464" s="21"/>
      <c r="C10464" s="22"/>
      <c r="D10464" s="23"/>
      <c r="E10464" s="22"/>
      <c r="F10464" s="23"/>
      <c r="G10464" s="24"/>
      <c r="H10464" s="22"/>
      <c r="I10464" s="22"/>
      <c r="J10464" s="22"/>
      <c r="K10464" s="22"/>
      <c r="L10464" s="66"/>
      <c r="M10464" s="67"/>
      <c r="N10464" s="22"/>
      <c r="O10464" s="22"/>
      <c r="P10464" s="25"/>
      <c r="Q10464" s="26"/>
    </row>
    <row r="10465" spans="1:17" x14ac:dyDescent="0.25">
      <c r="A10465" s="20"/>
      <c r="B10465" s="21"/>
      <c r="C10465" s="22"/>
      <c r="D10465" s="23"/>
      <c r="E10465" s="22"/>
      <c r="F10465" s="23"/>
      <c r="G10465" s="24"/>
      <c r="H10465" s="22"/>
      <c r="I10465" s="22"/>
      <c r="J10465" s="22"/>
      <c r="K10465" s="22"/>
      <c r="L10465" s="66"/>
      <c r="M10465" s="67"/>
      <c r="N10465" s="22"/>
      <c r="O10465" s="22"/>
      <c r="P10465" s="25"/>
      <c r="Q10465" s="26"/>
    </row>
    <row r="10466" spans="1:17" x14ac:dyDescent="0.25">
      <c r="A10466" s="20"/>
      <c r="B10466" s="21"/>
      <c r="C10466" s="22"/>
      <c r="D10466" s="23"/>
      <c r="E10466" s="22"/>
      <c r="F10466" s="23"/>
      <c r="G10466" s="24"/>
      <c r="H10466" s="22"/>
      <c r="I10466" s="22"/>
      <c r="J10466" s="22"/>
      <c r="K10466" s="22"/>
      <c r="L10466" s="66"/>
      <c r="M10466" s="67"/>
      <c r="N10466" s="22"/>
      <c r="O10466" s="22"/>
      <c r="P10466" s="25"/>
      <c r="Q10466" s="26"/>
    </row>
    <row r="10467" spans="1:17" x14ac:dyDescent="0.25">
      <c r="A10467" s="20"/>
      <c r="B10467" s="21"/>
      <c r="C10467" s="22"/>
      <c r="D10467" s="23"/>
      <c r="E10467" s="22"/>
      <c r="F10467" s="23"/>
      <c r="G10467" s="24"/>
      <c r="H10467" s="22"/>
      <c r="I10467" s="22"/>
      <c r="J10467" s="22"/>
      <c r="K10467" s="22"/>
      <c r="L10467" s="66"/>
      <c r="M10467" s="67"/>
      <c r="N10467" s="22"/>
      <c r="O10467" s="22"/>
      <c r="P10467" s="25"/>
      <c r="Q10467" s="26"/>
    </row>
    <row r="10468" spans="1:17" x14ac:dyDescent="0.25">
      <c r="A10468" s="20"/>
      <c r="B10468" s="21"/>
      <c r="C10468" s="22"/>
      <c r="D10468" s="23"/>
      <c r="E10468" s="22"/>
      <c r="F10468" s="23"/>
      <c r="G10468" s="24"/>
      <c r="H10468" s="22"/>
      <c r="I10468" s="22"/>
      <c r="J10468" s="22"/>
      <c r="K10468" s="22"/>
      <c r="L10468" s="66"/>
      <c r="M10468" s="67"/>
      <c r="N10468" s="22"/>
      <c r="O10468" s="22"/>
      <c r="P10468" s="25"/>
      <c r="Q10468" s="26"/>
    </row>
    <row r="10469" spans="1:17" x14ac:dyDescent="0.25">
      <c r="A10469" s="20"/>
      <c r="B10469" s="21"/>
      <c r="C10469" s="22"/>
      <c r="D10469" s="23"/>
      <c r="E10469" s="22"/>
      <c r="F10469" s="23"/>
      <c r="G10469" s="24"/>
      <c r="H10469" s="22"/>
      <c r="I10469" s="22"/>
      <c r="J10469" s="22"/>
      <c r="K10469" s="22"/>
      <c r="L10469" s="66"/>
      <c r="M10469" s="67"/>
      <c r="N10469" s="22"/>
      <c r="O10469" s="22"/>
      <c r="P10469" s="25"/>
      <c r="Q10469" s="26"/>
    </row>
    <row r="10470" spans="1:17" x14ac:dyDescent="0.25">
      <c r="A10470" s="20"/>
      <c r="B10470" s="21"/>
      <c r="C10470" s="22"/>
      <c r="D10470" s="23"/>
      <c r="E10470" s="22"/>
      <c r="F10470" s="23"/>
      <c r="G10470" s="24"/>
      <c r="H10470" s="22"/>
      <c r="I10470" s="22"/>
      <c r="J10470" s="22"/>
      <c r="K10470" s="22"/>
      <c r="L10470" s="66"/>
      <c r="M10470" s="67"/>
      <c r="N10470" s="22"/>
      <c r="O10470" s="22"/>
      <c r="P10470" s="25"/>
      <c r="Q10470" s="26"/>
    </row>
    <row r="10471" spans="1:17" x14ac:dyDescent="0.25">
      <c r="A10471" s="20"/>
      <c r="B10471" s="21"/>
      <c r="C10471" s="22"/>
      <c r="D10471" s="23"/>
      <c r="E10471" s="22"/>
      <c r="F10471" s="23"/>
      <c r="G10471" s="24"/>
      <c r="H10471" s="22"/>
      <c r="I10471" s="22"/>
      <c r="J10471" s="22"/>
      <c r="K10471" s="22"/>
      <c r="L10471" s="66"/>
      <c r="M10471" s="67"/>
      <c r="N10471" s="22"/>
      <c r="O10471" s="22"/>
      <c r="P10471" s="25"/>
      <c r="Q10471" s="26"/>
    </row>
    <row r="10472" spans="1:17" x14ac:dyDescent="0.25">
      <c r="A10472" s="20"/>
      <c r="B10472" s="21"/>
      <c r="C10472" s="22"/>
      <c r="D10472" s="23"/>
      <c r="E10472" s="22"/>
      <c r="F10472" s="23"/>
      <c r="G10472" s="24"/>
      <c r="H10472" s="22"/>
      <c r="I10472" s="22"/>
      <c r="J10472" s="22"/>
      <c r="K10472" s="22"/>
      <c r="L10472" s="66"/>
      <c r="M10472" s="67"/>
      <c r="N10472" s="22"/>
      <c r="O10472" s="22"/>
      <c r="P10472" s="25"/>
      <c r="Q10472" s="26"/>
    </row>
    <row r="10473" spans="1:17" x14ac:dyDescent="0.25">
      <c r="A10473" s="20"/>
      <c r="B10473" s="21"/>
      <c r="C10473" s="22"/>
      <c r="D10473" s="23"/>
      <c r="E10473" s="22"/>
      <c r="F10473" s="23"/>
      <c r="G10473" s="24"/>
      <c r="H10473" s="22"/>
      <c r="I10473" s="22"/>
      <c r="J10473" s="22"/>
      <c r="K10473" s="22"/>
      <c r="L10473" s="66"/>
      <c r="M10473" s="67"/>
      <c r="N10473" s="22"/>
      <c r="O10473" s="22"/>
      <c r="P10473" s="25"/>
      <c r="Q10473" s="26"/>
    </row>
    <row r="10474" spans="1:17" x14ac:dyDescent="0.25">
      <c r="A10474" s="20"/>
      <c r="B10474" s="21"/>
      <c r="C10474" s="22"/>
      <c r="D10474" s="23"/>
      <c r="E10474" s="22"/>
      <c r="F10474" s="23"/>
      <c r="G10474" s="24"/>
      <c r="H10474" s="22"/>
      <c r="I10474" s="22"/>
      <c r="J10474" s="22"/>
      <c r="K10474" s="22"/>
      <c r="L10474" s="66"/>
      <c r="M10474" s="67"/>
      <c r="N10474" s="22"/>
      <c r="O10474" s="22"/>
      <c r="P10474" s="25"/>
      <c r="Q10474" s="26"/>
    </row>
    <row r="10475" spans="1:17" x14ac:dyDescent="0.25">
      <c r="A10475" s="20"/>
      <c r="B10475" s="21"/>
      <c r="C10475" s="22"/>
      <c r="D10475" s="23"/>
      <c r="E10475" s="22"/>
      <c r="F10475" s="23"/>
      <c r="G10475" s="24"/>
      <c r="H10475" s="22"/>
      <c r="I10475" s="22"/>
      <c r="J10475" s="22"/>
      <c r="K10475" s="22"/>
      <c r="L10475" s="66"/>
      <c r="M10475" s="67"/>
      <c r="N10475" s="22"/>
      <c r="O10475" s="22"/>
      <c r="P10475" s="25"/>
      <c r="Q10475" s="26"/>
    </row>
    <row r="10476" spans="1:17" x14ac:dyDescent="0.25">
      <c r="A10476" s="20"/>
      <c r="B10476" s="21"/>
      <c r="C10476" s="22"/>
      <c r="D10476" s="23"/>
      <c r="E10476" s="22"/>
      <c r="F10476" s="23"/>
      <c r="G10476" s="24"/>
      <c r="H10476" s="22"/>
      <c r="I10476" s="22"/>
      <c r="J10476" s="22"/>
      <c r="K10476" s="22"/>
      <c r="L10476" s="66"/>
      <c r="M10476" s="67"/>
      <c r="N10476" s="22"/>
      <c r="O10476" s="22"/>
      <c r="P10476" s="25"/>
      <c r="Q10476" s="26"/>
    </row>
    <row r="10477" spans="1:17" x14ac:dyDescent="0.25">
      <c r="A10477" s="20"/>
      <c r="B10477" s="21"/>
      <c r="C10477" s="22"/>
      <c r="D10477" s="23"/>
      <c r="E10477" s="22"/>
      <c r="F10477" s="23"/>
      <c r="G10477" s="24"/>
      <c r="H10477" s="22"/>
      <c r="I10477" s="22"/>
      <c r="J10477" s="22"/>
      <c r="K10477" s="22"/>
      <c r="L10477" s="66"/>
      <c r="M10477" s="67"/>
      <c r="N10477" s="22"/>
      <c r="O10477" s="22"/>
      <c r="P10477" s="25"/>
      <c r="Q10477" s="26"/>
    </row>
    <row r="10478" spans="1:17" x14ac:dyDescent="0.25">
      <c r="A10478" s="20"/>
      <c r="B10478" s="21"/>
      <c r="C10478" s="22"/>
      <c r="D10478" s="23"/>
      <c r="E10478" s="22"/>
      <c r="F10478" s="23"/>
      <c r="G10478" s="24"/>
      <c r="H10478" s="22"/>
      <c r="I10478" s="22"/>
      <c r="J10478" s="22"/>
      <c r="K10478" s="22"/>
      <c r="L10478" s="66"/>
      <c r="M10478" s="67"/>
      <c r="N10478" s="22"/>
      <c r="O10478" s="22"/>
      <c r="P10478" s="25"/>
      <c r="Q10478" s="26"/>
    </row>
    <row r="10479" spans="1:17" x14ac:dyDescent="0.25">
      <c r="A10479" s="20"/>
      <c r="B10479" s="21"/>
      <c r="C10479" s="22"/>
      <c r="D10479" s="23"/>
      <c r="E10479" s="22"/>
      <c r="F10479" s="23"/>
      <c r="G10479" s="24"/>
      <c r="H10479" s="22"/>
      <c r="I10479" s="22"/>
      <c r="J10479" s="22"/>
      <c r="K10479" s="22"/>
      <c r="L10479" s="66"/>
      <c r="M10479" s="67"/>
      <c r="N10479" s="22"/>
      <c r="O10479" s="22"/>
      <c r="P10479" s="25"/>
      <c r="Q10479" s="26"/>
    </row>
    <row r="10480" spans="1:17" x14ac:dyDescent="0.25">
      <c r="A10480" s="20"/>
      <c r="B10480" s="21"/>
      <c r="C10480" s="22"/>
      <c r="D10480" s="23"/>
      <c r="E10480" s="22"/>
      <c r="F10480" s="23"/>
      <c r="G10480" s="24"/>
      <c r="H10480" s="22"/>
      <c r="I10480" s="22"/>
      <c r="J10480" s="22"/>
      <c r="K10480" s="22"/>
      <c r="L10480" s="66"/>
      <c r="M10480" s="67"/>
      <c r="N10480" s="22"/>
      <c r="O10480" s="22"/>
      <c r="P10480" s="25"/>
      <c r="Q10480" s="26"/>
    </row>
    <row r="10481" spans="1:17" x14ac:dyDescent="0.25">
      <c r="A10481" s="20"/>
      <c r="B10481" s="21"/>
      <c r="C10481" s="22"/>
      <c r="D10481" s="23"/>
      <c r="E10481" s="22"/>
      <c r="F10481" s="23"/>
      <c r="G10481" s="24"/>
      <c r="H10481" s="22"/>
      <c r="I10481" s="22"/>
      <c r="J10481" s="22"/>
      <c r="K10481" s="22"/>
      <c r="L10481" s="66"/>
      <c r="M10481" s="67"/>
      <c r="N10481" s="22"/>
      <c r="O10481" s="22"/>
      <c r="P10481" s="25"/>
      <c r="Q10481" s="26"/>
    </row>
    <row r="10482" spans="1:17" x14ac:dyDescent="0.25">
      <c r="A10482" s="20"/>
      <c r="B10482" s="21"/>
      <c r="C10482" s="22"/>
      <c r="D10482" s="23"/>
      <c r="E10482" s="22"/>
      <c r="F10482" s="23"/>
      <c r="G10482" s="24"/>
      <c r="H10482" s="22"/>
      <c r="I10482" s="22"/>
      <c r="J10482" s="22"/>
      <c r="K10482" s="22"/>
      <c r="L10482" s="66"/>
      <c r="M10482" s="67"/>
      <c r="N10482" s="22"/>
      <c r="O10482" s="22"/>
      <c r="P10482" s="25"/>
      <c r="Q10482" s="26"/>
    </row>
    <row r="10483" spans="1:17" x14ac:dyDescent="0.25">
      <c r="A10483" s="20"/>
      <c r="B10483" s="21"/>
      <c r="C10483" s="22"/>
      <c r="D10483" s="23"/>
      <c r="E10483" s="22"/>
      <c r="F10483" s="23"/>
      <c r="G10483" s="24"/>
      <c r="H10483" s="22"/>
      <c r="I10483" s="22"/>
      <c r="J10483" s="22"/>
      <c r="K10483" s="22"/>
      <c r="L10483" s="66"/>
      <c r="M10483" s="67"/>
      <c r="N10483" s="22"/>
      <c r="O10483" s="22"/>
      <c r="P10483" s="25"/>
      <c r="Q10483" s="26"/>
    </row>
    <row r="10484" spans="1:17" x14ac:dyDescent="0.25">
      <c r="A10484" s="20"/>
      <c r="B10484" s="21"/>
      <c r="C10484" s="22"/>
      <c r="D10484" s="23"/>
      <c r="E10484" s="22"/>
      <c r="F10484" s="23"/>
      <c r="G10484" s="24"/>
      <c r="H10484" s="22"/>
      <c r="I10484" s="22"/>
      <c r="J10484" s="22"/>
      <c r="K10484" s="22"/>
      <c r="L10484" s="66"/>
      <c r="M10484" s="67"/>
      <c r="N10484" s="22"/>
      <c r="O10484" s="22"/>
      <c r="P10484" s="25"/>
      <c r="Q10484" s="26"/>
    </row>
    <row r="10485" spans="1:17" x14ac:dyDescent="0.25">
      <c r="A10485" s="20"/>
      <c r="B10485" s="21"/>
      <c r="C10485" s="22"/>
      <c r="D10485" s="23"/>
      <c r="E10485" s="22"/>
      <c r="F10485" s="23"/>
      <c r="G10485" s="24"/>
      <c r="H10485" s="22"/>
      <c r="I10485" s="22"/>
      <c r="J10485" s="22"/>
      <c r="K10485" s="22"/>
      <c r="L10485" s="66"/>
      <c r="M10485" s="67"/>
      <c r="N10485" s="22"/>
      <c r="O10485" s="22"/>
      <c r="P10485" s="25"/>
      <c r="Q10485" s="26"/>
    </row>
    <row r="10486" spans="1:17" x14ac:dyDescent="0.25">
      <c r="A10486" s="20"/>
      <c r="B10486" s="21"/>
      <c r="C10486" s="22"/>
      <c r="D10486" s="23"/>
      <c r="E10486" s="22"/>
      <c r="F10486" s="23"/>
      <c r="G10486" s="24"/>
      <c r="H10486" s="22"/>
      <c r="I10486" s="22"/>
      <c r="J10486" s="22"/>
      <c r="K10486" s="22"/>
      <c r="L10486" s="66"/>
      <c r="M10486" s="67"/>
      <c r="N10486" s="22"/>
      <c r="O10486" s="22"/>
      <c r="P10486" s="25"/>
      <c r="Q10486" s="26"/>
    </row>
    <row r="10487" spans="1:17" x14ac:dyDescent="0.25">
      <c r="A10487" s="20"/>
      <c r="B10487" s="21"/>
      <c r="C10487" s="22"/>
      <c r="D10487" s="23"/>
      <c r="E10487" s="22"/>
      <c r="F10487" s="23"/>
      <c r="G10487" s="24"/>
      <c r="H10487" s="22"/>
      <c r="I10487" s="22"/>
      <c r="J10487" s="22"/>
      <c r="K10487" s="22"/>
      <c r="L10487" s="66"/>
      <c r="M10487" s="67"/>
      <c r="N10487" s="22"/>
      <c r="O10487" s="22"/>
      <c r="P10487" s="25"/>
      <c r="Q10487" s="26"/>
    </row>
    <row r="10488" spans="1:17" x14ac:dyDescent="0.25">
      <c r="A10488" s="20"/>
      <c r="B10488" s="21"/>
      <c r="C10488" s="22"/>
      <c r="D10488" s="23"/>
      <c r="E10488" s="22"/>
      <c r="F10488" s="23"/>
      <c r="G10488" s="24"/>
      <c r="H10488" s="22"/>
      <c r="I10488" s="22"/>
      <c r="J10488" s="22"/>
      <c r="K10488" s="22"/>
      <c r="L10488" s="66"/>
      <c r="M10488" s="67"/>
      <c r="N10488" s="22"/>
      <c r="O10488" s="22"/>
      <c r="P10488" s="25"/>
      <c r="Q10488" s="26"/>
    </row>
    <row r="10489" spans="1:17" x14ac:dyDescent="0.25">
      <c r="A10489" s="20"/>
      <c r="B10489" s="21"/>
      <c r="C10489" s="22"/>
      <c r="D10489" s="23"/>
      <c r="E10489" s="22"/>
      <c r="F10489" s="23"/>
      <c r="G10489" s="24"/>
      <c r="H10489" s="22"/>
      <c r="I10489" s="22"/>
      <c r="J10489" s="22"/>
      <c r="K10489" s="22"/>
      <c r="L10489" s="66"/>
      <c r="M10489" s="67"/>
      <c r="N10489" s="22"/>
      <c r="O10489" s="22"/>
      <c r="P10489" s="25"/>
      <c r="Q10489" s="26"/>
    </row>
    <row r="10490" spans="1:17" x14ac:dyDescent="0.25">
      <c r="A10490" s="20"/>
      <c r="B10490" s="21"/>
      <c r="C10490" s="22"/>
      <c r="D10490" s="23"/>
      <c r="E10490" s="22"/>
      <c r="F10490" s="23"/>
      <c r="G10490" s="24"/>
      <c r="H10490" s="22"/>
      <c r="I10490" s="22"/>
      <c r="J10490" s="22"/>
      <c r="K10490" s="22"/>
      <c r="L10490" s="66"/>
      <c r="M10490" s="67"/>
      <c r="N10490" s="22"/>
      <c r="O10490" s="22"/>
      <c r="P10490" s="25"/>
      <c r="Q10490" s="26"/>
    </row>
    <row r="10491" spans="1:17" x14ac:dyDescent="0.25">
      <c r="A10491" s="20"/>
      <c r="B10491" s="21"/>
      <c r="C10491" s="22"/>
      <c r="D10491" s="23"/>
      <c r="E10491" s="22"/>
      <c r="F10491" s="23"/>
      <c r="G10491" s="24"/>
      <c r="H10491" s="22"/>
      <c r="I10491" s="22"/>
      <c r="J10491" s="22"/>
      <c r="K10491" s="22"/>
      <c r="L10491" s="66"/>
      <c r="M10491" s="67"/>
      <c r="N10491" s="22"/>
      <c r="O10491" s="22"/>
      <c r="P10491" s="25"/>
      <c r="Q10491" s="26"/>
    </row>
    <row r="10492" spans="1:17" x14ac:dyDescent="0.25">
      <c r="A10492" s="20"/>
      <c r="B10492" s="21"/>
      <c r="C10492" s="22"/>
      <c r="D10492" s="23"/>
      <c r="E10492" s="22"/>
      <c r="F10492" s="23"/>
      <c r="G10492" s="24"/>
      <c r="H10492" s="22"/>
      <c r="I10492" s="22"/>
      <c r="J10492" s="22"/>
      <c r="K10492" s="22"/>
      <c r="L10492" s="66"/>
      <c r="M10492" s="67"/>
      <c r="N10492" s="22"/>
      <c r="O10492" s="22"/>
      <c r="P10492" s="25"/>
      <c r="Q10492" s="26"/>
    </row>
    <row r="10493" spans="1:17" x14ac:dyDescent="0.25">
      <c r="A10493" s="20"/>
      <c r="B10493" s="21"/>
      <c r="C10493" s="22"/>
      <c r="D10493" s="23"/>
      <c r="E10493" s="22"/>
      <c r="F10493" s="23"/>
      <c r="G10493" s="24"/>
      <c r="H10493" s="22"/>
      <c r="I10493" s="22"/>
      <c r="J10493" s="22"/>
      <c r="K10493" s="22"/>
      <c r="L10493" s="66"/>
      <c r="M10493" s="67"/>
      <c r="N10493" s="22"/>
      <c r="O10493" s="22"/>
      <c r="P10493" s="25"/>
      <c r="Q10493" s="26"/>
    </row>
    <row r="10494" spans="1:17" x14ac:dyDescent="0.25">
      <c r="A10494" s="20"/>
      <c r="B10494" s="21"/>
      <c r="C10494" s="22"/>
      <c r="D10494" s="23"/>
      <c r="E10494" s="22"/>
      <c r="F10494" s="23"/>
      <c r="G10494" s="24"/>
      <c r="H10494" s="22"/>
      <c r="I10494" s="22"/>
      <c r="J10494" s="22"/>
      <c r="K10494" s="22"/>
      <c r="L10494" s="66"/>
      <c r="M10494" s="67"/>
      <c r="N10494" s="22"/>
      <c r="O10494" s="22"/>
      <c r="P10494" s="25"/>
      <c r="Q10494" s="26"/>
    </row>
    <row r="10495" spans="1:17" x14ac:dyDescent="0.25">
      <c r="A10495" s="20"/>
      <c r="B10495" s="21"/>
      <c r="C10495" s="22"/>
      <c r="D10495" s="23"/>
      <c r="E10495" s="22"/>
      <c r="F10495" s="23"/>
      <c r="G10495" s="24"/>
      <c r="H10495" s="22"/>
      <c r="I10495" s="22"/>
      <c r="J10495" s="22"/>
      <c r="K10495" s="22"/>
      <c r="L10495" s="66"/>
      <c r="M10495" s="67"/>
      <c r="N10495" s="22"/>
      <c r="O10495" s="22"/>
      <c r="P10495" s="25"/>
      <c r="Q10495" s="26"/>
    </row>
    <row r="10496" spans="1:17" x14ac:dyDescent="0.25">
      <c r="A10496" s="20"/>
      <c r="B10496" s="21"/>
      <c r="C10496" s="22"/>
      <c r="D10496" s="23"/>
      <c r="E10496" s="22"/>
      <c r="F10496" s="23"/>
      <c r="G10496" s="24"/>
      <c r="H10496" s="22"/>
      <c r="I10496" s="22"/>
      <c r="J10496" s="22"/>
      <c r="K10496" s="22"/>
      <c r="L10496" s="66"/>
      <c r="M10496" s="67"/>
      <c r="N10496" s="22"/>
      <c r="O10496" s="22"/>
      <c r="P10496" s="25"/>
      <c r="Q10496" s="26"/>
    </row>
    <row r="10497" spans="1:17" x14ac:dyDescent="0.25">
      <c r="A10497" s="20"/>
      <c r="B10497" s="21"/>
      <c r="C10497" s="22"/>
      <c r="D10497" s="23"/>
      <c r="E10497" s="22"/>
      <c r="F10497" s="23"/>
      <c r="G10497" s="24"/>
      <c r="H10497" s="22"/>
      <c r="I10497" s="22"/>
      <c r="J10497" s="22"/>
      <c r="K10497" s="22"/>
      <c r="L10497" s="66"/>
      <c r="M10497" s="67"/>
      <c r="N10497" s="22"/>
      <c r="O10497" s="22"/>
      <c r="P10497" s="25"/>
      <c r="Q10497" s="26"/>
    </row>
    <row r="10498" spans="1:17" x14ac:dyDescent="0.25">
      <c r="A10498" s="20"/>
      <c r="B10498" s="21"/>
      <c r="C10498" s="22"/>
      <c r="D10498" s="23"/>
      <c r="E10498" s="22"/>
      <c r="F10498" s="23"/>
      <c r="G10498" s="24"/>
      <c r="H10498" s="22"/>
      <c r="I10498" s="22"/>
      <c r="J10498" s="22"/>
      <c r="K10498" s="22"/>
      <c r="L10498" s="66"/>
      <c r="M10498" s="67"/>
      <c r="N10498" s="22"/>
      <c r="O10498" s="22"/>
      <c r="P10498" s="25"/>
      <c r="Q10498" s="26"/>
    </row>
    <row r="10499" spans="1:17" x14ac:dyDescent="0.25">
      <c r="A10499" s="20"/>
      <c r="B10499" s="21"/>
      <c r="C10499" s="22"/>
      <c r="D10499" s="23"/>
      <c r="E10499" s="22"/>
      <c r="F10499" s="23"/>
      <c r="G10499" s="24"/>
      <c r="H10499" s="22"/>
      <c r="I10499" s="22"/>
      <c r="J10499" s="22"/>
      <c r="K10499" s="22"/>
      <c r="L10499" s="66"/>
      <c r="M10499" s="67"/>
      <c r="N10499" s="22"/>
      <c r="O10499" s="22"/>
      <c r="P10499" s="25"/>
      <c r="Q10499" s="26"/>
    </row>
    <row r="10500" spans="1:17" x14ac:dyDescent="0.25">
      <c r="A10500" s="20"/>
      <c r="B10500" s="21"/>
      <c r="C10500" s="22"/>
      <c r="D10500" s="23"/>
      <c r="E10500" s="22"/>
      <c r="F10500" s="23"/>
      <c r="G10500" s="24"/>
      <c r="H10500" s="22"/>
      <c r="I10500" s="22"/>
      <c r="J10500" s="22"/>
      <c r="K10500" s="22"/>
      <c r="L10500" s="66"/>
      <c r="M10500" s="67"/>
      <c r="N10500" s="22"/>
      <c r="O10500" s="22"/>
      <c r="P10500" s="25"/>
      <c r="Q10500" s="26"/>
    </row>
    <row r="10501" spans="1:17" x14ac:dyDescent="0.25">
      <c r="A10501" s="20"/>
      <c r="B10501" s="21"/>
      <c r="C10501" s="22"/>
      <c r="D10501" s="23"/>
      <c r="E10501" s="22"/>
      <c r="F10501" s="23"/>
      <c r="G10501" s="24"/>
      <c r="H10501" s="22"/>
      <c r="I10501" s="22"/>
      <c r="J10501" s="22"/>
      <c r="K10501" s="22"/>
      <c r="L10501" s="66"/>
      <c r="M10501" s="67"/>
      <c r="N10501" s="22"/>
      <c r="O10501" s="22"/>
      <c r="P10501" s="25"/>
      <c r="Q10501" s="26"/>
    </row>
    <row r="10502" spans="1:17" x14ac:dyDescent="0.25">
      <c r="A10502" s="20"/>
      <c r="B10502" s="21"/>
      <c r="C10502" s="22"/>
      <c r="D10502" s="23"/>
      <c r="E10502" s="22"/>
      <c r="F10502" s="23"/>
      <c r="G10502" s="24"/>
      <c r="H10502" s="22"/>
      <c r="I10502" s="22"/>
      <c r="J10502" s="22"/>
      <c r="K10502" s="22"/>
      <c r="L10502" s="66"/>
      <c r="M10502" s="67"/>
      <c r="N10502" s="22"/>
      <c r="O10502" s="22"/>
      <c r="P10502" s="25"/>
      <c r="Q10502" s="26"/>
    </row>
    <row r="10503" spans="1:17" x14ac:dyDescent="0.25">
      <c r="A10503" s="20"/>
      <c r="B10503" s="21"/>
      <c r="C10503" s="22"/>
      <c r="D10503" s="23"/>
      <c r="E10503" s="22"/>
      <c r="F10503" s="23"/>
      <c r="G10503" s="24"/>
      <c r="H10503" s="22"/>
      <c r="I10503" s="22"/>
      <c r="J10503" s="22"/>
      <c r="K10503" s="22"/>
      <c r="L10503" s="66"/>
      <c r="M10503" s="67"/>
      <c r="N10503" s="22"/>
      <c r="O10503" s="22"/>
      <c r="P10503" s="25"/>
      <c r="Q10503" s="26"/>
    </row>
    <row r="10504" spans="1:17" x14ac:dyDescent="0.25">
      <c r="A10504" s="20"/>
      <c r="B10504" s="21"/>
      <c r="C10504" s="22"/>
      <c r="D10504" s="23"/>
      <c r="E10504" s="22"/>
      <c r="F10504" s="23"/>
      <c r="G10504" s="24"/>
      <c r="H10504" s="22"/>
      <c r="I10504" s="22"/>
      <c r="J10504" s="22"/>
      <c r="K10504" s="22"/>
      <c r="L10504" s="66"/>
      <c r="M10504" s="67"/>
      <c r="N10504" s="22"/>
      <c r="O10504" s="22"/>
      <c r="P10504" s="25"/>
      <c r="Q10504" s="26"/>
    </row>
    <row r="10505" spans="1:17" x14ac:dyDescent="0.25">
      <c r="A10505" s="20"/>
      <c r="B10505" s="21"/>
      <c r="C10505" s="22"/>
      <c r="D10505" s="23"/>
      <c r="E10505" s="22"/>
      <c r="F10505" s="23"/>
      <c r="G10505" s="24"/>
      <c r="H10505" s="22"/>
      <c r="I10505" s="22"/>
      <c r="J10505" s="22"/>
      <c r="K10505" s="22"/>
      <c r="L10505" s="66"/>
      <c r="M10505" s="67"/>
      <c r="N10505" s="22"/>
      <c r="O10505" s="22"/>
      <c r="P10505" s="25"/>
      <c r="Q10505" s="26"/>
    </row>
    <row r="10506" spans="1:17" x14ac:dyDescent="0.25">
      <c r="A10506" s="20"/>
      <c r="B10506" s="21"/>
      <c r="C10506" s="22"/>
      <c r="D10506" s="23"/>
      <c r="E10506" s="22"/>
      <c r="F10506" s="23"/>
      <c r="G10506" s="24"/>
      <c r="H10506" s="22"/>
      <c r="I10506" s="22"/>
      <c r="J10506" s="22"/>
      <c r="K10506" s="22"/>
      <c r="L10506" s="66"/>
      <c r="M10506" s="67"/>
      <c r="N10506" s="22"/>
      <c r="O10506" s="22"/>
      <c r="P10506" s="25"/>
      <c r="Q10506" s="26"/>
    </row>
    <row r="10507" spans="1:17" x14ac:dyDescent="0.25">
      <c r="A10507" s="20"/>
      <c r="B10507" s="21"/>
      <c r="C10507" s="22"/>
      <c r="D10507" s="23"/>
      <c r="E10507" s="22"/>
      <c r="F10507" s="23"/>
      <c r="G10507" s="24"/>
      <c r="H10507" s="22"/>
      <c r="I10507" s="22"/>
      <c r="J10507" s="22"/>
      <c r="K10507" s="22"/>
      <c r="L10507" s="66"/>
      <c r="M10507" s="67"/>
      <c r="N10507" s="22"/>
      <c r="O10507" s="22"/>
      <c r="P10507" s="25"/>
      <c r="Q10507" s="26"/>
    </row>
    <row r="10508" spans="1:17" x14ac:dyDescent="0.25">
      <c r="A10508" s="20"/>
      <c r="B10508" s="21"/>
      <c r="C10508" s="22"/>
      <c r="D10508" s="23"/>
      <c r="E10508" s="22"/>
      <c r="F10508" s="23"/>
      <c r="G10508" s="24"/>
      <c r="H10508" s="22"/>
      <c r="I10508" s="22"/>
      <c r="J10508" s="22"/>
      <c r="K10508" s="22"/>
      <c r="L10508" s="66"/>
      <c r="M10508" s="67"/>
      <c r="N10508" s="22"/>
      <c r="O10508" s="22"/>
      <c r="P10508" s="25"/>
      <c r="Q10508" s="26"/>
    </row>
    <row r="10509" spans="1:17" x14ac:dyDescent="0.25">
      <c r="A10509" s="20"/>
      <c r="B10509" s="21"/>
      <c r="C10509" s="22"/>
      <c r="D10509" s="23"/>
      <c r="E10509" s="22"/>
      <c r="F10509" s="23"/>
      <c r="G10509" s="24"/>
      <c r="H10509" s="22"/>
      <c r="I10509" s="22"/>
      <c r="J10509" s="22"/>
      <c r="K10509" s="22"/>
      <c r="L10509" s="66"/>
      <c r="M10509" s="67"/>
      <c r="N10509" s="22"/>
      <c r="O10509" s="22"/>
      <c r="P10509" s="25"/>
      <c r="Q10509" s="26"/>
    </row>
    <row r="10510" spans="1:17" x14ac:dyDescent="0.25">
      <c r="A10510" s="20"/>
      <c r="B10510" s="21"/>
      <c r="C10510" s="22"/>
      <c r="D10510" s="23"/>
      <c r="E10510" s="22"/>
      <c r="F10510" s="23"/>
      <c r="G10510" s="24"/>
      <c r="H10510" s="22"/>
      <c r="I10510" s="22"/>
      <c r="J10510" s="22"/>
      <c r="K10510" s="22"/>
      <c r="L10510" s="66"/>
      <c r="M10510" s="67"/>
      <c r="N10510" s="22"/>
      <c r="O10510" s="22"/>
      <c r="P10510" s="25"/>
      <c r="Q10510" s="26"/>
    </row>
    <row r="10511" spans="1:17" x14ac:dyDescent="0.25">
      <c r="A10511" s="20"/>
      <c r="B10511" s="21"/>
      <c r="C10511" s="22"/>
      <c r="D10511" s="23"/>
      <c r="E10511" s="22"/>
      <c r="F10511" s="23"/>
      <c r="G10511" s="24"/>
      <c r="H10511" s="22"/>
      <c r="I10511" s="22"/>
      <c r="J10511" s="22"/>
      <c r="K10511" s="22"/>
      <c r="L10511" s="66"/>
      <c r="M10511" s="67"/>
      <c r="N10511" s="22"/>
      <c r="O10511" s="22"/>
      <c r="P10511" s="25"/>
      <c r="Q10511" s="26"/>
    </row>
    <row r="10512" spans="1:17" x14ac:dyDescent="0.25">
      <c r="A10512" s="20"/>
      <c r="B10512" s="21"/>
      <c r="C10512" s="22"/>
      <c r="D10512" s="23"/>
      <c r="E10512" s="22"/>
      <c r="F10512" s="23"/>
      <c r="G10512" s="24"/>
      <c r="H10512" s="22"/>
      <c r="I10512" s="22"/>
      <c r="J10512" s="22"/>
      <c r="K10512" s="22"/>
      <c r="L10512" s="66"/>
      <c r="M10512" s="67"/>
      <c r="N10512" s="22"/>
      <c r="O10512" s="22"/>
      <c r="P10512" s="25"/>
      <c r="Q10512" s="26"/>
    </row>
    <row r="10513" spans="1:17" x14ac:dyDescent="0.25">
      <c r="A10513" s="20"/>
      <c r="B10513" s="21"/>
      <c r="C10513" s="22"/>
      <c r="D10513" s="23"/>
      <c r="E10513" s="22"/>
      <c r="F10513" s="23"/>
      <c r="G10513" s="24"/>
      <c r="H10513" s="22"/>
      <c r="I10513" s="22"/>
      <c r="J10513" s="22"/>
      <c r="K10513" s="22"/>
      <c r="L10513" s="66"/>
      <c r="M10513" s="67"/>
      <c r="N10513" s="22"/>
      <c r="O10513" s="22"/>
      <c r="P10513" s="25"/>
      <c r="Q10513" s="26"/>
    </row>
    <row r="10514" spans="1:17" x14ac:dyDescent="0.25">
      <c r="A10514" s="20"/>
      <c r="B10514" s="21"/>
      <c r="C10514" s="22"/>
      <c r="D10514" s="23"/>
      <c r="E10514" s="22"/>
      <c r="F10514" s="23"/>
      <c r="G10514" s="24"/>
      <c r="H10514" s="22"/>
      <c r="I10514" s="22"/>
      <c r="J10514" s="22"/>
      <c r="K10514" s="22"/>
      <c r="L10514" s="66"/>
      <c r="M10514" s="67"/>
      <c r="N10514" s="22"/>
      <c r="O10514" s="22"/>
      <c r="P10514" s="25"/>
      <c r="Q10514" s="26"/>
    </row>
    <row r="10515" spans="1:17" x14ac:dyDescent="0.25">
      <c r="A10515" s="20"/>
      <c r="B10515" s="21"/>
      <c r="C10515" s="22"/>
      <c r="D10515" s="23"/>
      <c r="E10515" s="22"/>
      <c r="F10515" s="23"/>
      <c r="G10515" s="24"/>
      <c r="H10515" s="22"/>
      <c r="I10515" s="22"/>
      <c r="J10515" s="22"/>
      <c r="K10515" s="22"/>
      <c r="L10515" s="66"/>
      <c r="M10515" s="67"/>
      <c r="N10515" s="22"/>
      <c r="O10515" s="22"/>
      <c r="P10515" s="25"/>
      <c r="Q10515" s="26"/>
    </row>
    <row r="10516" spans="1:17" x14ac:dyDescent="0.25">
      <c r="A10516" s="20"/>
      <c r="B10516" s="21"/>
      <c r="C10516" s="22"/>
      <c r="D10516" s="23"/>
      <c r="E10516" s="22"/>
      <c r="F10516" s="23"/>
      <c r="G10516" s="24"/>
      <c r="H10516" s="22"/>
      <c r="I10516" s="22"/>
      <c r="J10516" s="22"/>
      <c r="K10516" s="22"/>
      <c r="L10516" s="66"/>
      <c r="M10516" s="67"/>
      <c r="N10516" s="22"/>
      <c r="O10516" s="22"/>
      <c r="P10516" s="25"/>
      <c r="Q10516" s="26"/>
    </row>
    <row r="10517" spans="1:17" x14ac:dyDescent="0.25">
      <c r="A10517" s="20"/>
      <c r="B10517" s="21"/>
      <c r="C10517" s="22"/>
      <c r="D10517" s="23"/>
      <c r="E10517" s="22"/>
      <c r="F10517" s="23"/>
      <c r="G10517" s="24"/>
      <c r="H10517" s="22"/>
      <c r="I10517" s="22"/>
      <c r="J10517" s="22"/>
      <c r="K10517" s="22"/>
      <c r="L10517" s="66"/>
      <c r="M10517" s="67"/>
      <c r="N10517" s="22"/>
      <c r="O10517" s="22"/>
      <c r="P10517" s="25"/>
      <c r="Q10517" s="26"/>
    </row>
    <row r="10518" spans="1:17" x14ac:dyDescent="0.25">
      <c r="A10518" s="20"/>
      <c r="B10518" s="21"/>
      <c r="C10518" s="22"/>
      <c r="D10518" s="23"/>
      <c r="E10518" s="22"/>
      <c r="F10518" s="23"/>
      <c r="G10518" s="24"/>
      <c r="H10518" s="22"/>
      <c r="I10518" s="22"/>
      <c r="J10518" s="22"/>
      <c r="K10518" s="22"/>
      <c r="L10518" s="66"/>
      <c r="M10518" s="67"/>
      <c r="N10518" s="22"/>
      <c r="O10518" s="22"/>
      <c r="P10518" s="25"/>
      <c r="Q10518" s="26"/>
    </row>
    <row r="10519" spans="1:17" x14ac:dyDescent="0.25">
      <c r="A10519" s="20"/>
      <c r="B10519" s="21"/>
      <c r="C10519" s="22"/>
      <c r="D10519" s="23"/>
      <c r="E10519" s="22"/>
      <c r="F10519" s="23"/>
      <c r="G10519" s="24"/>
      <c r="H10519" s="22"/>
      <c r="I10519" s="22"/>
      <c r="J10519" s="22"/>
      <c r="K10519" s="22"/>
      <c r="L10519" s="66"/>
      <c r="M10519" s="67"/>
      <c r="N10519" s="22"/>
      <c r="O10519" s="22"/>
      <c r="P10519" s="25"/>
      <c r="Q10519" s="26"/>
    </row>
    <row r="10520" spans="1:17" x14ac:dyDescent="0.25">
      <c r="A10520" s="20"/>
      <c r="B10520" s="21"/>
      <c r="C10520" s="22"/>
      <c r="D10520" s="23"/>
      <c r="E10520" s="22"/>
      <c r="F10520" s="23"/>
      <c r="G10520" s="24"/>
      <c r="H10520" s="22"/>
      <c r="I10520" s="22"/>
      <c r="J10520" s="22"/>
      <c r="K10520" s="22"/>
      <c r="L10520" s="66"/>
      <c r="M10520" s="67"/>
      <c r="N10520" s="22"/>
      <c r="O10520" s="22"/>
      <c r="P10520" s="25"/>
      <c r="Q10520" s="26"/>
    </row>
    <row r="10521" spans="1:17" x14ac:dyDescent="0.25">
      <c r="A10521" s="20"/>
      <c r="B10521" s="21"/>
      <c r="C10521" s="22"/>
      <c r="D10521" s="23"/>
      <c r="E10521" s="22"/>
      <c r="F10521" s="23"/>
      <c r="G10521" s="24"/>
      <c r="H10521" s="22"/>
      <c r="I10521" s="22"/>
      <c r="J10521" s="22"/>
      <c r="K10521" s="22"/>
      <c r="L10521" s="66"/>
      <c r="M10521" s="67"/>
      <c r="N10521" s="22"/>
      <c r="O10521" s="22"/>
      <c r="P10521" s="25"/>
      <c r="Q10521" s="26"/>
    </row>
    <row r="10522" spans="1:17" x14ac:dyDescent="0.25">
      <c r="A10522" s="20"/>
      <c r="B10522" s="21"/>
      <c r="C10522" s="22"/>
      <c r="D10522" s="23"/>
      <c r="E10522" s="22"/>
      <c r="F10522" s="23"/>
      <c r="G10522" s="24"/>
      <c r="H10522" s="22"/>
      <c r="I10522" s="22"/>
      <c r="J10522" s="22"/>
      <c r="K10522" s="22"/>
      <c r="L10522" s="66"/>
      <c r="M10522" s="67"/>
      <c r="N10522" s="22"/>
      <c r="O10522" s="22"/>
      <c r="P10522" s="25"/>
      <c r="Q10522" s="26"/>
    </row>
    <row r="10523" spans="1:17" x14ac:dyDescent="0.25">
      <c r="A10523" s="20"/>
      <c r="B10523" s="21"/>
      <c r="C10523" s="22"/>
      <c r="D10523" s="23"/>
      <c r="E10523" s="22"/>
      <c r="F10523" s="23"/>
      <c r="G10523" s="24"/>
      <c r="H10523" s="22"/>
      <c r="I10523" s="22"/>
      <c r="J10523" s="22"/>
      <c r="K10523" s="22"/>
      <c r="L10523" s="66"/>
      <c r="M10523" s="67"/>
      <c r="N10523" s="22"/>
      <c r="O10523" s="22"/>
      <c r="P10523" s="25"/>
      <c r="Q10523" s="26"/>
    </row>
    <row r="10524" spans="1:17" x14ac:dyDescent="0.25">
      <c r="A10524" s="20"/>
      <c r="B10524" s="21"/>
      <c r="C10524" s="22"/>
      <c r="D10524" s="23"/>
      <c r="E10524" s="22"/>
      <c r="F10524" s="23"/>
      <c r="G10524" s="24"/>
      <c r="H10524" s="22"/>
      <c r="I10524" s="22"/>
      <c r="J10524" s="22"/>
      <c r="K10524" s="22"/>
      <c r="L10524" s="66"/>
      <c r="M10524" s="67"/>
      <c r="N10524" s="22"/>
      <c r="O10524" s="22"/>
      <c r="P10524" s="25"/>
      <c r="Q10524" s="26"/>
    </row>
    <row r="10525" spans="1:17" x14ac:dyDescent="0.25">
      <c r="A10525" s="20"/>
      <c r="B10525" s="21"/>
      <c r="C10525" s="22"/>
      <c r="D10525" s="23"/>
      <c r="E10525" s="22"/>
      <c r="F10525" s="23"/>
      <c r="G10525" s="24"/>
      <c r="H10525" s="22"/>
      <c r="I10525" s="22"/>
      <c r="J10525" s="22"/>
      <c r="K10525" s="22"/>
      <c r="L10525" s="66"/>
      <c r="M10525" s="67"/>
      <c r="N10525" s="22"/>
      <c r="O10525" s="22"/>
      <c r="P10525" s="25"/>
      <c r="Q10525" s="26"/>
    </row>
    <row r="10526" spans="1:17" x14ac:dyDescent="0.25">
      <c r="A10526" s="20"/>
      <c r="B10526" s="21"/>
      <c r="C10526" s="22"/>
      <c r="D10526" s="23"/>
      <c r="E10526" s="22"/>
      <c r="F10526" s="23"/>
      <c r="G10526" s="24"/>
      <c r="H10526" s="22"/>
      <c r="I10526" s="22"/>
      <c r="J10526" s="22"/>
      <c r="K10526" s="22"/>
      <c r="L10526" s="66"/>
      <c r="M10526" s="67"/>
      <c r="N10526" s="22"/>
      <c r="O10526" s="22"/>
      <c r="P10526" s="25"/>
      <c r="Q10526" s="26"/>
    </row>
    <row r="10527" spans="1:17" x14ac:dyDescent="0.25">
      <c r="A10527" s="20"/>
      <c r="B10527" s="21"/>
      <c r="C10527" s="22"/>
      <c r="D10527" s="23"/>
      <c r="E10527" s="22"/>
      <c r="F10527" s="23"/>
      <c r="G10527" s="24"/>
      <c r="H10527" s="22"/>
      <c r="I10527" s="22"/>
      <c r="J10527" s="22"/>
      <c r="K10527" s="22"/>
      <c r="L10527" s="66"/>
      <c r="M10527" s="67"/>
      <c r="N10527" s="22"/>
      <c r="O10527" s="22"/>
      <c r="P10527" s="25"/>
      <c r="Q10527" s="26"/>
    </row>
    <row r="10528" spans="1:17" x14ac:dyDescent="0.25">
      <c r="A10528" s="20"/>
      <c r="B10528" s="21"/>
      <c r="C10528" s="22"/>
      <c r="D10528" s="23"/>
      <c r="E10528" s="22"/>
      <c r="F10528" s="23"/>
      <c r="G10528" s="24"/>
      <c r="H10528" s="22"/>
      <c r="I10528" s="22"/>
      <c r="J10528" s="22"/>
      <c r="K10528" s="22"/>
      <c r="L10528" s="66"/>
      <c r="M10528" s="67"/>
      <c r="N10528" s="22"/>
      <c r="O10528" s="22"/>
      <c r="P10528" s="25"/>
      <c r="Q10528" s="26"/>
    </row>
    <row r="10529" spans="1:17" x14ac:dyDescent="0.25">
      <c r="A10529" s="20"/>
      <c r="B10529" s="21"/>
      <c r="C10529" s="22"/>
      <c r="D10529" s="23"/>
      <c r="E10529" s="22"/>
      <c r="F10529" s="23"/>
      <c r="G10529" s="24"/>
      <c r="H10529" s="22"/>
      <c r="I10529" s="22"/>
      <c r="J10529" s="22"/>
      <c r="K10529" s="22"/>
      <c r="L10529" s="66"/>
      <c r="M10529" s="67"/>
      <c r="N10529" s="22"/>
      <c r="O10529" s="22"/>
      <c r="P10529" s="25"/>
      <c r="Q10529" s="26"/>
    </row>
    <row r="10530" spans="1:17" x14ac:dyDescent="0.25">
      <c r="A10530" s="20"/>
      <c r="B10530" s="21"/>
      <c r="C10530" s="22"/>
      <c r="D10530" s="23"/>
      <c r="E10530" s="22"/>
      <c r="F10530" s="23"/>
      <c r="G10530" s="24"/>
      <c r="H10530" s="22"/>
      <c r="I10530" s="22"/>
      <c r="J10530" s="22"/>
      <c r="K10530" s="22"/>
      <c r="L10530" s="66"/>
      <c r="M10530" s="67"/>
      <c r="N10530" s="22"/>
      <c r="O10530" s="22"/>
      <c r="P10530" s="25"/>
      <c r="Q10530" s="26"/>
    </row>
    <row r="10531" spans="1:17" x14ac:dyDescent="0.25">
      <c r="A10531" s="20"/>
      <c r="B10531" s="21"/>
      <c r="C10531" s="22"/>
      <c r="D10531" s="23"/>
      <c r="E10531" s="22"/>
      <c r="F10531" s="23"/>
      <c r="G10531" s="24"/>
      <c r="H10531" s="22"/>
      <c r="I10531" s="22"/>
      <c r="J10531" s="22"/>
      <c r="K10531" s="22"/>
      <c r="L10531" s="66"/>
      <c r="M10531" s="67"/>
      <c r="N10531" s="22"/>
      <c r="O10531" s="22"/>
      <c r="P10531" s="25"/>
      <c r="Q10531" s="26"/>
    </row>
    <row r="10532" spans="1:17" x14ac:dyDescent="0.25">
      <c r="A10532" s="20"/>
      <c r="B10532" s="21"/>
      <c r="C10532" s="22"/>
      <c r="D10532" s="23"/>
      <c r="E10532" s="22"/>
      <c r="F10532" s="23"/>
      <c r="G10532" s="24"/>
      <c r="H10532" s="22"/>
      <c r="I10532" s="22"/>
      <c r="J10532" s="22"/>
      <c r="K10532" s="22"/>
      <c r="L10532" s="66"/>
      <c r="M10532" s="67"/>
      <c r="N10532" s="22"/>
      <c r="O10532" s="22"/>
      <c r="P10532" s="25"/>
      <c r="Q10532" s="26"/>
    </row>
    <row r="10533" spans="1:17" x14ac:dyDescent="0.25">
      <c r="A10533" s="20"/>
      <c r="B10533" s="21"/>
      <c r="C10533" s="22"/>
      <c r="D10533" s="23"/>
      <c r="E10533" s="22"/>
      <c r="F10533" s="23"/>
      <c r="G10533" s="24"/>
      <c r="H10533" s="22"/>
      <c r="I10533" s="22"/>
      <c r="J10533" s="22"/>
      <c r="K10533" s="22"/>
      <c r="L10533" s="66"/>
      <c r="M10533" s="67"/>
      <c r="N10533" s="22"/>
      <c r="O10533" s="22"/>
      <c r="P10533" s="25"/>
      <c r="Q10533" s="26"/>
    </row>
    <row r="10534" spans="1:17" x14ac:dyDescent="0.25">
      <c r="A10534" s="20"/>
      <c r="B10534" s="21"/>
      <c r="C10534" s="22"/>
      <c r="D10534" s="23"/>
      <c r="E10534" s="22"/>
      <c r="F10534" s="23"/>
      <c r="G10534" s="24"/>
      <c r="H10534" s="22"/>
      <c r="I10534" s="22"/>
      <c r="J10534" s="22"/>
      <c r="K10534" s="22"/>
      <c r="L10534" s="66"/>
      <c r="M10534" s="67"/>
      <c r="N10534" s="22"/>
      <c r="O10534" s="22"/>
      <c r="P10534" s="25"/>
      <c r="Q10534" s="26"/>
    </row>
    <row r="10535" spans="1:17" x14ac:dyDescent="0.25">
      <c r="A10535" s="20"/>
      <c r="B10535" s="21"/>
      <c r="C10535" s="22"/>
      <c r="D10535" s="23"/>
      <c r="E10535" s="22"/>
      <c r="F10535" s="23"/>
      <c r="G10535" s="24"/>
      <c r="H10535" s="22"/>
      <c r="I10535" s="22"/>
      <c r="J10535" s="22"/>
      <c r="K10535" s="22"/>
      <c r="L10535" s="66"/>
      <c r="M10535" s="67"/>
      <c r="N10535" s="22"/>
      <c r="O10535" s="22"/>
      <c r="P10535" s="25"/>
      <c r="Q10535" s="26"/>
    </row>
    <row r="10536" spans="1:17" x14ac:dyDescent="0.25">
      <c r="A10536" s="20"/>
      <c r="B10536" s="21"/>
      <c r="C10536" s="22"/>
      <c r="D10536" s="23"/>
      <c r="E10536" s="22"/>
      <c r="F10536" s="23"/>
      <c r="G10536" s="24"/>
      <c r="H10536" s="22"/>
      <c r="I10536" s="22"/>
      <c r="J10536" s="22"/>
      <c r="K10536" s="22"/>
      <c r="L10536" s="66"/>
      <c r="M10536" s="67"/>
      <c r="N10536" s="22"/>
      <c r="O10536" s="22"/>
      <c r="P10536" s="25"/>
      <c r="Q10536" s="26"/>
    </row>
    <row r="10537" spans="1:17" x14ac:dyDescent="0.25">
      <c r="A10537" s="20"/>
      <c r="B10537" s="21"/>
      <c r="C10537" s="22"/>
      <c r="D10537" s="23"/>
      <c r="E10537" s="22"/>
      <c r="F10537" s="23"/>
      <c r="G10537" s="24"/>
      <c r="H10537" s="22"/>
      <c r="I10537" s="22"/>
      <c r="J10537" s="22"/>
      <c r="K10537" s="22"/>
      <c r="L10537" s="66"/>
      <c r="M10537" s="67"/>
      <c r="N10537" s="22"/>
      <c r="O10537" s="22"/>
      <c r="P10537" s="25"/>
      <c r="Q10537" s="26"/>
    </row>
    <row r="10538" spans="1:17" x14ac:dyDescent="0.25">
      <c r="A10538" s="20"/>
      <c r="B10538" s="21"/>
      <c r="C10538" s="22"/>
      <c r="D10538" s="23"/>
      <c r="E10538" s="22"/>
      <c r="F10538" s="23"/>
      <c r="G10538" s="24"/>
      <c r="H10538" s="22"/>
      <c r="I10538" s="22"/>
      <c r="J10538" s="22"/>
      <c r="K10538" s="22"/>
      <c r="L10538" s="66"/>
      <c r="M10538" s="67"/>
      <c r="N10538" s="22"/>
      <c r="O10538" s="22"/>
      <c r="P10538" s="25"/>
      <c r="Q10538" s="26"/>
    </row>
    <row r="10539" spans="1:17" x14ac:dyDescent="0.25">
      <c r="A10539" s="20"/>
      <c r="B10539" s="21"/>
      <c r="C10539" s="22"/>
      <c r="D10539" s="23"/>
      <c r="E10539" s="22"/>
      <c r="F10539" s="23"/>
      <c r="G10539" s="24"/>
      <c r="H10539" s="22"/>
      <c r="I10539" s="22"/>
      <c r="J10539" s="22"/>
      <c r="K10539" s="22"/>
      <c r="L10539" s="66"/>
      <c r="M10539" s="67"/>
      <c r="N10539" s="22"/>
      <c r="O10539" s="22"/>
      <c r="P10539" s="25"/>
      <c r="Q10539" s="26"/>
    </row>
    <row r="10540" spans="1:17" x14ac:dyDescent="0.25">
      <c r="A10540" s="20"/>
      <c r="B10540" s="21"/>
      <c r="C10540" s="22"/>
      <c r="D10540" s="23"/>
      <c r="E10540" s="22"/>
      <c r="F10540" s="23"/>
      <c r="G10540" s="24"/>
      <c r="H10540" s="22"/>
      <c r="I10540" s="22"/>
      <c r="J10540" s="22"/>
      <c r="K10540" s="22"/>
      <c r="L10540" s="66"/>
      <c r="M10540" s="67"/>
      <c r="N10540" s="22"/>
      <c r="O10540" s="22"/>
      <c r="P10540" s="25"/>
      <c r="Q10540" s="26"/>
    </row>
    <row r="10541" spans="1:17" x14ac:dyDescent="0.25">
      <c r="A10541" s="20"/>
      <c r="B10541" s="21"/>
      <c r="C10541" s="22"/>
      <c r="D10541" s="23"/>
      <c r="E10541" s="22"/>
      <c r="F10541" s="23"/>
      <c r="G10541" s="24"/>
      <c r="H10541" s="22"/>
      <c r="I10541" s="22"/>
      <c r="J10541" s="22"/>
      <c r="K10541" s="22"/>
      <c r="L10541" s="66"/>
      <c r="M10541" s="67"/>
      <c r="N10541" s="22"/>
      <c r="O10541" s="22"/>
      <c r="P10541" s="25"/>
      <c r="Q10541" s="26"/>
    </row>
    <row r="10542" spans="1:17" x14ac:dyDescent="0.25">
      <c r="A10542" s="20"/>
      <c r="B10542" s="21"/>
      <c r="C10542" s="22"/>
      <c r="D10542" s="23"/>
      <c r="E10542" s="22"/>
      <c r="F10542" s="23"/>
      <c r="G10542" s="24"/>
      <c r="H10542" s="22"/>
      <c r="I10542" s="22"/>
      <c r="J10542" s="22"/>
      <c r="K10542" s="22"/>
      <c r="L10542" s="66"/>
      <c r="M10542" s="67"/>
      <c r="N10542" s="22"/>
      <c r="O10542" s="22"/>
      <c r="P10542" s="25"/>
      <c r="Q10542" s="26"/>
    </row>
    <row r="10543" spans="1:17" x14ac:dyDescent="0.25">
      <c r="A10543" s="20"/>
      <c r="B10543" s="21"/>
      <c r="C10543" s="22"/>
      <c r="D10543" s="23"/>
      <c r="E10543" s="22"/>
      <c r="F10543" s="23"/>
      <c r="G10543" s="24"/>
      <c r="H10543" s="22"/>
      <c r="I10543" s="22"/>
      <c r="J10543" s="22"/>
      <c r="K10543" s="22"/>
      <c r="L10543" s="66"/>
      <c r="M10543" s="67"/>
      <c r="N10543" s="22"/>
      <c r="O10543" s="22"/>
      <c r="P10543" s="25"/>
      <c r="Q10543" s="26"/>
    </row>
    <row r="10544" spans="1:17" x14ac:dyDescent="0.25">
      <c r="A10544" s="20"/>
      <c r="B10544" s="21"/>
      <c r="C10544" s="22"/>
      <c r="D10544" s="23"/>
      <c r="E10544" s="22"/>
      <c r="F10544" s="23"/>
      <c r="G10544" s="24"/>
      <c r="H10544" s="22"/>
      <c r="I10544" s="22"/>
      <c r="J10544" s="22"/>
      <c r="K10544" s="22"/>
      <c r="L10544" s="66"/>
      <c r="M10544" s="67"/>
      <c r="N10544" s="22"/>
      <c r="O10544" s="22"/>
      <c r="P10544" s="25"/>
      <c r="Q10544" s="26"/>
    </row>
    <row r="10545" spans="1:17" x14ac:dyDescent="0.25">
      <c r="A10545" s="20"/>
      <c r="B10545" s="21"/>
      <c r="C10545" s="22"/>
      <c r="D10545" s="23"/>
      <c r="E10545" s="22"/>
      <c r="F10545" s="23"/>
      <c r="G10545" s="24"/>
      <c r="H10545" s="22"/>
      <c r="I10545" s="22"/>
      <c r="J10545" s="22"/>
      <c r="K10545" s="22"/>
      <c r="L10545" s="66"/>
      <c r="M10545" s="67"/>
      <c r="N10545" s="22"/>
      <c r="O10545" s="22"/>
      <c r="P10545" s="25"/>
      <c r="Q10545" s="26"/>
    </row>
    <row r="10546" spans="1:17" x14ac:dyDescent="0.25">
      <c r="A10546" s="20"/>
      <c r="B10546" s="21"/>
      <c r="C10546" s="22"/>
      <c r="D10546" s="23"/>
      <c r="E10546" s="22"/>
      <c r="F10546" s="23"/>
      <c r="G10546" s="24"/>
      <c r="H10546" s="22"/>
      <c r="I10546" s="22"/>
      <c r="J10546" s="22"/>
      <c r="K10546" s="22"/>
      <c r="L10546" s="66"/>
      <c r="M10546" s="67"/>
      <c r="N10546" s="22"/>
      <c r="O10546" s="22"/>
      <c r="P10546" s="25"/>
      <c r="Q10546" s="26"/>
    </row>
    <row r="10547" spans="1:17" x14ac:dyDescent="0.25">
      <c r="A10547" s="20"/>
      <c r="B10547" s="21"/>
      <c r="C10547" s="22"/>
      <c r="D10547" s="23"/>
      <c r="E10547" s="22"/>
      <c r="F10547" s="23"/>
      <c r="G10547" s="24"/>
      <c r="H10547" s="22"/>
      <c r="I10547" s="22"/>
      <c r="J10547" s="22"/>
      <c r="K10547" s="22"/>
      <c r="L10547" s="66"/>
      <c r="M10547" s="67"/>
      <c r="N10547" s="22"/>
      <c r="O10547" s="22"/>
      <c r="P10547" s="25"/>
      <c r="Q10547" s="26"/>
    </row>
    <row r="10548" spans="1:17" x14ac:dyDescent="0.25">
      <c r="A10548" s="20"/>
      <c r="B10548" s="21"/>
      <c r="C10548" s="22"/>
      <c r="D10548" s="23"/>
      <c r="E10548" s="22"/>
      <c r="F10548" s="23"/>
      <c r="G10548" s="24"/>
      <c r="H10548" s="22"/>
      <c r="I10548" s="22"/>
      <c r="J10548" s="22"/>
      <c r="K10548" s="22"/>
      <c r="L10548" s="66"/>
      <c r="M10548" s="67"/>
      <c r="N10548" s="22"/>
      <c r="O10548" s="22"/>
      <c r="P10548" s="25"/>
      <c r="Q10548" s="26"/>
    </row>
    <row r="10549" spans="1:17" x14ac:dyDescent="0.25">
      <c r="A10549" s="20"/>
      <c r="B10549" s="21"/>
      <c r="C10549" s="22"/>
      <c r="D10549" s="23"/>
      <c r="E10549" s="22"/>
      <c r="F10549" s="23"/>
      <c r="G10549" s="24"/>
      <c r="H10549" s="22"/>
      <c r="I10549" s="22"/>
      <c r="J10549" s="22"/>
      <c r="K10549" s="22"/>
      <c r="L10549" s="66"/>
      <c r="M10549" s="67"/>
      <c r="N10549" s="22"/>
      <c r="O10549" s="22"/>
      <c r="P10549" s="25"/>
      <c r="Q10549" s="26"/>
    </row>
    <row r="10550" spans="1:17" x14ac:dyDescent="0.25">
      <c r="A10550" s="20"/>
      <c r="B10550" s="21"/>
      <c r="C10550" s="22"/>
      <c r="D10550" s="23"/>
      <c r="E10550" s="22"/>
      <c r="F10550" s="23"/>
      <c r="G10550" s="24"/>
      <c r="H10550" s="22"/>
      <c r="I10550" s="22"/>
      <c r="J10550" s="22"/>
      <c r="K10550" s="22"/>
      <c r="L10550" s="66"/>
      <c r="M10550" s="67"/>
      <c r="N10550" s="22"/>
      <c r="O10550" s="22"/>
      <c r="P10550" s="25"/>
      <c r="Q10550" s="26"/>
    </row>
    <row r="10551" spans="1:17" x14ac:dyDescent="0.25">
      <c r="A10551" s="20"/>
      <c r="B10551" s="21"/>
      <c r="C10551" s="22"/>
      <c r="D10551" s="23"/>
      <c r="E10551" s="22"/>
      <c r="F10551" s="23"/>
      <c r="G10551" s="24"/>
      <c r="H10551" s="22"/>
      <c r="I10551" s="22"/>
      <c r="J10551" s="22"/>
      <c r="K10551" s="22"/>
      <c r="L10551" s="66"/>
      <c r="M10551" s="67"/>
      <c r="N10551" s="22"/>
      <c r="O10551" s="22"/>
      <c r="P10551" s="25"/>
      <c r="Q10551" s="26"/>
    </row>
    <row r="10552" spans="1:17" x14ac:dyDescent="0.25">
      <c r="A10552" s="20"/>
      <c r="B10552" s="21"/>
      <c r="C10552" s="22"/>
      <c r="D10552" s="23"/>
      <c r="E10552" s="22"/>
      <c r="F10552" s="23"/>
      <c r="G10552" s="24"/>
      <c r="H10552" s="22"/>
      <c r="I10552" s="22"/>
      <c r="J10552" s="22"/>
      <c r="K10552" s="22"/>
      <c r="L10552" s="66"/>
      <c r="M10552" s="67"/>
      <c r="N10552" s="22"/>
      <c r="O10552" s="22"/>
      <c r="P10552" s="25"/>
      <c r="Q10552" s="26"/>
    </row>
    <row r="10553" spans="1:17" x14ac:dyDescent="0.25">
      <c r="A10553" s="20"/>
      <c r="B10553" s="21"/>
      <c r="C10553" s="22"/>
      <c r="D10553" s="23"/>
      <c r="E10553" s="22"/>
      <c r="F10553" s="23"/>
      <c r="G10553" s="24"/>
      <c r="H10553" s="22"/>
      <c r="I10553" s="22"/>
      <c r="J10553" s="22"/>
      <c r="K10553" s="22"/>
      <c r="L10553" s="66"/>
      <c r="M10553" s="67"/>
      <c r="N10553" s="22"/>
      <c r="O10553" s="22"/>
      <c r="P10553" s="25"/>
      <c r="Q10553" s="26"/>
    </row>
    <row r="10554" spans="1:17" x14ac:dyDescent="0.25">
      <c r="A10554" s="20"/>
      <c r="B10554" s="21"/>
      <c r="C10554" s="22"/>
      <c r="D10554" s="23"/>
      <c r="E10554" s="22"/>
      <c r="F10554" s="23"/>
      <c r="G10554" s="24"/>
      <c r="H10554" s="22"/>
      <c r="I10554" s="22"/>
      <c r="J10554" s="22"/>
      <c r="K10554" s="22"/>
      <c r="L10554" s="66"/>
      <c r="M10554" s="67"/>
      <c r="N10554" s="22"/>
      <c r="O10554" s="22"/>
      <c r="P10554" s="25"/>
      <c r="Q10554" s="26"/>
    </row>
    <row r="10555" spans="1:17" x14ac:dyDescent="0.25">
      <c r="A10555" s="20"/>
      <c r="B10555" s="21"/>
      <c r="C10555" s="22"/>
      <c r="D10555" s="23"/>
      <c r="E10555" s="22"/>
      <c r="F10555" s="23"/>
      <c r="G10555" s="24"/>
      <c r="H10555" s="22"/>
      <c r="I10555" s="22"/>
      <c r="J10555" s="22"/>
      <c r="K10555" s="22"/>
      <c r="L10555" s="66"/>
      <c r="M10555" s="67"/>
      <c r="N10555" s="22"/>
      <c r="O10555" s="22"/>
      <c r="P10555" s="25"/>
      <c r="Q10555" s="26"/>
    </row>
    <row r="10556" spans="1:17" x14ac:dyDescent="0.25">
      <c r="A10556" s="20"/>
      <c r="B10556" s="21"/>
      <c r="C10556" s="22"/>
      <c r="D10556" s="23"/>
      <c r="E10556" s="22"/>
      <c r="F10556" s="23"/>
      <c r="G10556" s="24"/>
      <c r="H10556" s="22"/>
      <c r="I10556" s="22"/>
      <c r="J10556" s="22"/>
      <c r="K10556" s="22"/>
      <c r="L10556" s="66"/>
      <c r="M10556" s="67"/>
      <c r="N10556" s="22"/>
      <c r="O10556" s="22"/>
      <c r="P10556" s="25"/>
      <c r="Q10556" s="26"/>
    </row>
    <row r="10557" spans="1:17" x14ac:dyDescent="0.25">
      <c r="A10557" s="20"/>
      <c r="B10557" s="21"/>
      <c r="C10557" s="22"/>
      <c r="D10557" s="23"/>
      <c r="E10557" s="22"/>
      <c r="F10557" s="23"/>
      <c r="G10557" s="24"/>
      <c r="H10557" s="22"/>
      <c r="I10557" s="22"/>
      <c r="J10557" s="22"/>
      <c r="K10557" s="22"/>
      <c r="L10557" s="66"/>
      <c r="M10557" s="67"/>
      <c r="N10557" s="22"/>
      <c r="O10557" s="22"/>
      <c r="P10557" s="25"/>
      <c r="Q10557" s="26"/>
    </row>
    <row r="10558" spans="1:17" x14ac:dyDescent="0.25">
      <c r="A10558" s="20"/>
      <c r="B10558" s="21"/>
      <c r="C10558" s="22"/>
      <c r="D10558" s="23"/>
      <c r="E10558" s="22"/>
      <c r="F10558" s="23"/>
      <c r="G10558" s="24"/>
      <c r="H10558" s="22"/>
      <c r="I10558" s="22"/>
      <c r="J10558" s="22"/>
      <c r="K10558" s="22"/>
      <c r="L10558" s="66"/>
      <c r="M10558" s="67"/>
      <c r="N10558" s="22"/>
      <c r="O10558" s="22"/>
      <c r="P10558" s="25"/>
      <c r="Q10558" s="26"/>
    </row>
    <row r="10559" spans="1:17" x14ac:dyDescent="0.25">
      <c r="A10559" s="20"/>
      <c r="B10559" s="21"/>
      <c r="C10559" s="22"/>
      <c r="D10559" s="23"/>
      <c r="E10559" s="22"/>
      <c r="F10559" s="23"/>
      <c r="G10559" s="24"/>
      <c r="H10559" s="22"/>
      <c r="I10559" s="22"/>
      <c r="J10559" s="22"/>
      <c r="K10559" s="22"/>
      <c r="L10559" s="66"/>
      <c r="M10559" s="67"/>
      <c r="N10559" s="22"/>
      <c r="O10559" s="22"/>
      <c r="P10559" s="25"/>
      <c r="Q10559" s="26"/>
    </row>
    <row r="10560" spans="1:17" x14ac:dyDescent="0.25">
      <c r="A10560" s="20"/>
      <c r="B10560" s="21"/>
      <c r="C10560" s="22"/>
      <c r="D10560" s="23"/>
      <c r="E10560" s="22"/>
      <c r="F10560" s="23"/>
      <c r="G10560" s="24"/>
      <c r="H10560" s="22"/>
      <c r="I10560" s="22"/>
      <c r="J10560" s="22"/>
      <c r="K10560" s="22"/>
      <c r="L10560" s="66"/>
      <c r="M10560" s="67"/>
      <c r="N10560" s="22"/>
      <c r="O10560" s="22"/>
      <c r="P10560" s="25"/>
      <c r="Q10560" s="26"/>
    </row>
    <row r="10561" spans="1:17" x14ac:dyDescent="0.25">
      <c r="A10561" s="20"/>
      <c r="B10561" s="21"/>
      <c r="C10561" s="22"/>
      <c r="D10561" s="23"/>
      <c r="E10561" s="22"/>
      <c r="F10561" s="23"/>
      <c r="G10561" s="24"/>
      <c r="H10561" s="22"/>
      <c r="I10561" s="22"/>
      <c r="J10561" s="22"/>
      <c r="K10561" s="22"/>
      <c r="L10561" s="66"/>
      <c r="M10561" s="67"/>
      <c r="N10561" s="22"/>
      <c r="O10561" s="22"/>
      <c r="P10561" s="25"/>
      <c r="Q10561" s="26"/>
    </row>
    <row r="10562" spans="1:17" x14ac:dyDescent="0.25">
      <c r="A10562" s="20"/>
      <c r="B10562" s="21"/>
      <c r="C10562" s="22"/>
      <c r="D10562" s="23"/>
      <c r="E10562" s="22"/>
      <c r="F10562" s="23"/>
      <c r="G10562" s="24"/>
      <c r="H10562" s="22"/>
      <c r="I10562" s="22"/>
      <c r="J10562" s="22"/>
      <c r="K10562" s="22"/>
      <c r="L10562" s="66"/>
      <c r="M10562" s="67"/>
      <c r="N10562" s="22"/>
      <c r="O10562" s="22"/>
      <c r="P10562" s="25"/>
      <c r="Q10562" s="26"/>
    </row>
    <row r="10563" spans="1:17" x14ac:dyDescent="0.25">
      <c r="A10563" s="20"/>
      <c r="B10563" s="21"/>
      <c r="C10563" s="22"/>
      <c r="D10563" s="23"/>
      <c r="E10563" s="22"/>
      <c r="F10563" s="23"/>
      <c r="G10563" s="24"/>
      <c r="H10563" s="22"/>
      <c r="I10563" s="22"/>
      <c r="J10563" s="22"/>
      <c r="K10563" s="22"/>
      <c r="L10563" s="66"/>
      <c r="M10563" s="67"/>
      <c r="N10563" s="22"/>
      <c r="O10563" s="22"/>
      <c r="P10563" s="25"/>
      <c r="Q10563" s="26"/>
    </row>
    <row r="10564" spans="1:17" x14ac:dyDescent="0.25">
      <c r="A10564" s="20"/>
      <c r="B10564" s="21"/>
      <c r="C10564" s="22"/>
      <c r="D10564" s="23"/>
      <c r="E10564" s="22"/>
      <c r="F10564" s="23"/>
      <c r="G10564" s="24"/>
      <c r="H10564" s="22"/>
      <c r="I10564" s="22"/>
      <c r="J10564" s="22"/>
      <c r="K10564" s="22"/>
      <c r="L10564" s="66"/>
      <c r="M10564" s="67"/>
      <c r="N10564" s="22"/>
      <c r="O10564" s="22"/>
      <c r="P10564" s="25"/>
      <c r="Q10564" s="26"/>
    </row>
    <row r="10565" spans="1:17" x14ac:dyDescent="0.25">
      <c r="A10565" s="20"/>
      <c r="B10565" s="21"/>
      <c r="C10565" s="22"/>
      <c r="D10565" s="23"/>
      <c r="E10565" s="22"/>
      <c r="F10565" s="23"/>
      <c r="G10565" s="24"/>
      <c r="H10565" s="22"/>
      <c r="I10565" s="22"/>
      <c r="J10565" s="22"/>
      <c r="K10565" s="22"/>
      <c r="L10565" s="66"/>
      <c r="M10565" s="67"/>
      <c r="N10565" s="22"/>
      <c r="O10565" s="22"/>
      <c r="P10565" s="25"/>
      <c r="Q10565" s="26"/>
    </row>
    <row r="10566" spans="1:17" x14ac:dyDescent="0.25">
      <c r="A10566" s="20"/>
      <c r="B10566" s="21"/>
      <c r="C10566" s="22"/>
      <c r="D10566" s="23"/>
      <c r="E10566" s="22"/>
      <c r="F10566" s="23"/>
      <c r="G10566" s="24"/>
      <c r="H10566" s="22"/>
      <c r="I10566" s="22"/>
      <c r="J10566" s="22"/>
      <c r="K10566" s="22"/>
      <c r="L10566" s="66"/>
      <c r="M10566" s="67"/>
      <c r="N10566" s="22"/>
      <c r="O10566" s="22"/>
      <c r="P10566" s="25"/>
      <c r="Q10566" s="26"/>
    </row>
    <row r="10567" spans="1:17" x14ac:dyDescent="0.25">
      <c r="A10567" s="20"/>
      <c r="B10567" s="21"/>
      <c r="C10567" s="22"/>
      <c r="D10567" s="23"/>
      <c r="E10567" s="22"/>
      <c r="F10567" s="23"/>
      <c r="G10567" s="24"/>
      <c r="H10567" s="22"/>
      <c r="I10567" s="22"/>
      <c r="J10567" s="22"/>
      <c r="K10567" s="22"/>
      <c r="L10567" s="66"/>
      <c r="M10567" s="67"/>
      <c r="N10567" s="22"/>
      <c r="O10567" s="22"/>
      <c r="P10567" s="25"/>
      <c r="Q10567" s="26"/>
    </row>
    <row r="10568" spans="1:17" x14ac:dyDescent="0.25">
      <c r="A10568" s="20"/>
      <c r="B10568" s="21"/>
      <c r="C10568" s="22"/>
      <c r="D10568" s="23"/>
      <c r="E10568" s="22"/>
      <c r="F10568" s="23"/>
      <c r="G10568" s="24"/>
      <c r="H10568" s="22"/>
      <c r="I10568" s="22"/>
      <c r="J10568" s="22"/>
      <c r="K10568" s="22"/>
      <c r="L10568" s="66"/>
      <c r="M10568" s="67"/>
      <c r="N10568" s="22"/>
      <c r="O10568" s="22"/>
      <c r="P10568" s="25"/>
      <c r="Q10568" s="26"/>
    </row>
    <row r="10569" spans="1:17" x14ac:dyDescent="0.25">
      <c r="A10569" s="20"/>
      <c r="B10569" s="21"/>
      <c r="C10569" s="22"/>
      <c r="D10569" s="23"/>
      <c r="E10569" s="22"/>
      <c r="F10569" s="23"/>
      <c r="G10569" s="24"/>
      <c r="H10569" s="22"/>
      <c r="I10569" s="22"/>
      <c r="J10569" s="22"/>
      <c r="K10569" s="22"/>
      <c r="L10569" s="66"/>
      <c r="M10569" s="67"/>
      <c r="N10569" s="22"/>
      <c r="O10569" s="22"/>
      <c r="P10569" s="25"/>
      <c r="Q10569" s="26"/>
    </row>
    <row r="10570" spans="1:17" x14ac:dyDescent="0.25">
      <c r="A10570" s="20"/>
      <c r="B10570" s="21"/>
      <c r="C10570" s="22"/>
      <c r="D10570" s="23"/>
      <c r="E10570" s="22"/>
      <c r="F10570" s="23"/>
      <c r="G10570" s="24"/>
      <c r="H10570" s="22"/>
      <c r="I10570" s="22"/>
      <c r="J10570" s="22"/>
      <c r="K10570" s="22"/>
      <c r="L10570" s="66"/>
      <c r="M10570" s="67"/>
      <c r="N10570" s="22"/>
      <c r="O10570" s="22"/>
      <c r="P10570" s="25"/>
      <c r="Q10570" s="26"/>
    </row>
    <row r="10571" spans="1:17" x14ac:dyDescent="0.25">
      <c r="A10571" s="20"/>
      <c r="B10571" s="21"/>
      <c r="C10571" s="22"/>
      <c r="D10571" s="23"/>
      <c r="E10571" s="22"/>
      <c r="F10571" s="23"/>
      <c r="G10571" s="24"/>
      <c r="H10571" s="22"/>
      <c r="I10571" s="22"/>
      <c r="J10571" s="22"/>
      <c r="K10571" s="22"/>
      <c r="L10571" s="66"/>
      <c r="M10571" s="67"/>
      <c r="N10571" s="22"/>
      <c r="O10571" s="22"/>
      <c r="P10571" s="25"/>
      <c r="Q10571" s="26"/>
    </row>
    <row r="10572" spans="1:17" x14ac:dyDescent="0.25">
      <c r="A10572" s="20"/>
      <c r="B10572" s="21"/>
      <c r="C10572" s="22"/>
      <c r="D10572" s="23"/>
      <c r="E10572" s="22"/>
      <c r="F10572" s="23"/>
      <c r="G10572" s="24"/>
      <c r="H10572" s="22"/>
      <c r="I10572" s="22"/>
      <c r="J10572" s="22"/>
      <c r="K10572" s="22"/>
      <c r="L10572" s="66"/>
      <c r="M10572" s="67"/>
      <c r="N10572" s="22"/>
      <c r="O10572" s="22"/>
      <c r="P10572" s="25"/>
      <c r="Q10572" s="26"/>
    </row>
    <row r="10573" spans="1:17" x14ac:dyDescent="0.25">
      <c r="A10573" s="20"/>
      <c r="B10573" s="21"/>
      <c r="C10573" s="22"/>
      <c r="D10573" s="23"/>
      <c r="E10573" s="22"/>
      <c r="F10573" s="23"/>
      <c r="G10573" s="24"/>
      <c r="H10573" s="22"/>
      <c r="I10573" s="22"/>
      <c r="J10573" s="22"/>
      <c r="K10573" s="22"/>
      <c r="L10573" s="66"/>
      <c r="M10573" s="67"/>
      <c r="N10573" s="22"/>
      <c r="O10573" s="22"/>
      <c r="P10573" s="25"/>
      <c r="Q10573" s="26"/>
    </row>
    <row r="10574" spans="1:17" x14ac:dyDescent="0.25">
      <c r="A10574" s="20"/>
      <c r="B10574" s="21"/>
      <c r="C10574" s="22"/>
      <c r="D10574" s="23"/>
      <c r="E10574" s="22"/>
      <c r="F10574" s="23"/>
      <c r="G10574" s="24"/>
      <c r="H10574" s="22"/>
      <c r="I10574" s="22"/>
      <c r="J10574" s="22"/>
      <c r="K10574" s="22"/>
      <c r="L10574" s="66"/>
      <c r="M10574" s="67"/>
      <c r="N10574" s="22"/>
      <c r="O10574" s="22"/>
      <c r="P10574" s="25"/>
      <c r="Q10574" s="26"/>
    </row>
    <row r="10575" spans="1:17" x14ac:dyDescent="0.25">
      <c r="A10575" s="20"/>
      <c r="B10575" s="21"/>
      <c r="C10575" s="22"/>
      <c r="D10575" s="23"/>
      <c r="E10575" s="22"/>
      <c r="F10575" s="23"/>
      <c r="G10575" s="24"/>
      <c r="H10575" s="22"/>
      <c r="I10575" s="22"/>
      <c r="J10575" s="22"/>
      <c r="K10575" s="22"/>
      <c r="L10575" s="66"/>
      <c r="M10575" s="67"/>
      <c r="N10575" s="22"/>
      <c r="O10575" s="22"/>
      <c r="P10575" s="25"/>
      <c r="Q10575" s="26"/>
    </row>
    <row r="10576" spans="1:17" x14ac:dyDescent="0.25">
      <c r="A10576" s="20"/>
      <c r="B10576" s="21"/>
      <c r="C10576" s="22"/>
      <c r="D10576" s="23"/>
      <c r="E10576" s="22"/>
      <c r="F10576" s="23"/>
      <c r="G10576" s="24"/>
      <c r="H10576" s="22"/>
      <c r="I10576" s="22"/>
      <c r="J10576" s="22"/>
      <c r="K10576" s="22"/>
      <c r="L10576" s="66"/>
      <c r="M10576" s="67"/>
      <c r="N10576" s="22"/>
      <c r="O10576" s="22"/>
      <c r="P10576" s="25"/>
      <c r="Q10576" s="26"/>
    </row>
    <row r="10577" spans="1:17" x14ac:dyDescent="0.25">
      <c r="A10577" s="20"/>
      <c r="B10577" s="21"/>
      <c r="C10577" s="22"/>
      <c r="D10577" s="23"/>
      <c r="E10577" s="22"/>
      <c r="F10577" s="23"/>
      <c r="G10577" s="24"/>
      <c r="H10577" s="22"/>
      <c r="I10577" s="22"/>
      <c r="J10577" s="22"/>
      <c r="K10577" s="22"/>
      <c r="L10577" s="66"/>
      <c r="M10577" s="67"/>
      <c r="N10577" s="22"/>
      <c r="O10577" s="22"/>
      <c r="P10577" s="25"/>
      <c r="Q10577" s="26"/>
    </row>
    <row r="10578" spans="1:17" x14ac:dyDescent="0.25">
      <c r="A10578" s="20"/>
      <c r="B10578" s="21"/>
      <c r="C10578" s="22"/>
      <c r="D10578" s="23"/>
      <c r="E10578" s="22"/>
      <c r="F10578" s="23"/>
      <c r="G10578" s="24"/>
      <c r="H10578" s="22"/>
      <c r="I10578" s="22"/>
      <c r="J10578" s="22"/>
      <c r="K10578" s="22"/>
      <c r="L10578" s="66"/>
      <c r="M10578" s="67"/>
      <c r="N10578" s="22"/>
      <c r="O10578" s="22"/>
      <c r="P10578" s="25"/>
      <c r="Q10578" s="26"/>
    </row>
    <row r="10579" spans="1:17" x14ac:dyDescent="0.25">
      <c r="A10579" s="20"/>
      <c r="B10579" s="21"/>
      <c r="C10579" s="22"/>
      <c r="D10579" s="23"/>
      <c r="E10579" s="22"/>
      <c r="F10579" s="23"/>
      <c r="G10579" s="24"/>
      <c r="H10579" s="22"/>
      <c r="I10579" s="22"/>
      <c r="J10579" s="22"/>
      <c r="K10579" s="22"/>
      <c r="L10579" s="66"/>
      <c r="M10579" s="67"/>
      <c r="N10579" s="22"/>
      <c r="O10579" s="22"/>
      <c r="P10579" s="25"/>
      <c r="Q10579" s="26"/>
    </row>
    <row r="10580" spans="1:17" x14ac:dyDescent="0.25">
      <c r="A10580" s="20"/>
      <c r="B10580" s="21"/>
      <c r="C10580" s="22"/>
      <c r="D10580" s="23"/>
      <c r="E10580" s="22"/>
      <c r="F10580" s="23"/>
      <c r="G10580" s="24"/>
      <c r="H10580" s="22"/>
      <c r="I10580" s="22"/>
      <c r="J10580" s="22"/>
      <c r="K10580" s="22"/>
      <c r="L10580" s="66"/>
      <c r="M10580" s="67"/>
      <c r="N10580" s="22"/>
      <c r="O10580" s="22"/>
      <c r="P10580" s="25"/>
      <c r="Q10580" s="26"/>
    </row>
    <row r="10581" spans="1:17" x14ac:dyDescent="0.25">
      <c r="A10581" s="20"/>
      <c r="B10581" s="21"/>
      <c r="C10581" s="22"/>
      <c r="D10581" s="23"/>
      <c r="E10581" s="22"/>
      <c r="F10581" s="23"/>
      <c r="G10581" s="24"/>
      <c r="H10581" s="22"/>
      <c r="I10581" s="22"/>
      <c r="J10581" s="22"/>
      <c r="K10581" s="22"/>
      <c r="L10581" s="66"/>
      <c r="M10581" s="67"/>
      <c r="N10581" s="22"/>
      <c r="O10581" s="22"/>
      <c r="P10581" s="25"/>
      <c r="Q10581" s="26"/>
    </row>
    <row r="10582" spans="1:17" x14ac:dyDescent="0.25">
      <c r="A10582" s="20"/>
      <c r="B10582" s="21"/>
      <c r="C10582" s="22"/>
      <c r="D10582" s="23"/>
      <c r="E10582" s="22"/>
      <c r="F10582" s="23"/>
      <c r="G10582" s="24"/>
      <c r="H10582" s="22"/>
      <c r="I10582" s="22"/>
      <c r="J10582" s="22"/>
      <c r="K10582" s="22"/>
      <c r="L10582" s="66"/>
      <c r="M10582" s="67"/>
      <c r="N10582" s="22"/>
      <c r="O10582" s="22"/>
      <c r="P10582" s="25"/>
      <c r="Q10582" s="26"/>
    </row>
    <row r="10583" spans="1:17" x14ac:dyDescent="0.25">
      <c r="A10583" s="20"/>
      <c r="B10583" s="21"/>
      <c r="C10583" s="22"/>
      <c r="D10583" s="23"/>
      <c r="E10583" s="22"/>
      <c r="F10583" s="23"/>
      <c r="G10583" s="24"/>
      <c r="H10583" s="22"/>
      <c r="I10583" s="22"/>
      <c r="J10583" s="22"/>
      <c r="K10583" s="22"/>
      <c r="L10583" s="66"/>
      <c r="M10583" s="67"/>
      <c r="N10583" s="22"/>
      <c r="O10583" s="22"/>
      <c r="P10583" s="25"/>
      <c r="Q10583" s="26"/>
    </row>
    <row r="10584" spans="1:17" x14ac:dyDescent="0.25">
      <c r="A10584" s="20"/>
      <c r="B10584" s="21"/>
      <c r="C10584" s="22"/>
      <c r="D10584" s="23"/>
      <c r="E10584" s="22"/>
      <c r="F10584" s="23"/>
      <c r="G10584" s="24"/>
      <c r="H10584" s="22"/>
      <c r="I10584" s="22"/>
      <c r="J10584" s="22"/>
      <c r="K10584" s="22"/>
      <c r="L10584" s="66"/>
      <c r="M10584" s="67"/>
      <c r="N10584" s="22"/>
      <c r="O10584" s="22"/>
      <c r="P10584" s="25"/>
      <c r="Q10584" s="26"/>
    </row>
    <row r="10585" spans="1:17" x14ac:dyDescent="0.25">
      <c r="A10585" s="20"/>
      <c r="B10585" s="21"/>
      <c r="C10585" s="22"/>
      <c r="D10585" s="23"/>
      <c r="E10585" s="22"/>
      <c r="F10585" s="23"/>
      <c r="G10585" s="24"/>
      <c r="H10585" s="22"/>
      <c r="I10585" s="22"/>
      <c r="J10585" s="22"/>
      <c r="K10585" s="22"/>
      <c r="L10585" s="66"/>
      <c r="M10585" s="67"/>
      <c r="N10585" s="22"/>
      <c r="O10585" s="22"/>
      <c r="P10585" s="25"/>
      <c r="Q10585" s="26"/>
    </row>
    <row r="10586" spans="1:17" x14ac:dyDescent="0.25">
      <c r="A10586" s="20"/>
      <c r="B10586" s="21"/>
      <c r="C10586" s="22"/>
      <c r="D10586" s="23"/>
      <c r="E10586" s="22"/>
      <c r="F10586" s="23"/>
      <c r="G10586" s="24"/>
      <c r="H10586" s="22"/>
      <c r="I10586" s="22"/>
      <c r="J10586" s="22"/>
      <c r="K10586" s="22"/>
      <c r="L10586" s="66"/>
      <c r="M10586" s="67"/>
      <c r="N10586" s="22"/>
      <c r="O10586" s="22"/>
      <c r="P10586" s="25"/>
      <c r="Q10586" s="26"/>
    </row>
    <row r="10587" spans="1:17" x14ac:dyDescent="0.25">
      <c r="A10587" s="20"/>
      <c r="B10587" s="21"/>
      <c r="C10587" s="22"/>
      <c r="D10587" s="23"/>
      <c r="E10587" s="22"/>
      <c r="F10587" s="23"/>
      <c r="G10587" s="24"/>
      <c r="H10587" s="22"/>
      <c r="I10587" s="22"/>
      <c r="J10587" s="22"/>
      <c r="K10587" s="22"/>
      <c r="L10587" s="66"/>
      <c r="M10587" s="67"/>
      <c r="N10587" s="22"/>
      <c r="O10587" s="22"/>
      <c r="P10587" s="25"/>
      <c r="Q10587" s="26"/>
    </row>
    <row r="10588" spans="1:17" x14ac:dyDescent="0.25">
      <c r="A10588" s="20"/>
      <c r="B10588" s="21"/>
      <c r="C10588" s="22"/>
      <c r="D10588" s="23"/>
      <c r="E10588" s="22"/>
      <c r="F10588" s="23"/>
      <c r="G10588" s="24"/>
      <c r="H10588" s="22"/>
      <c r="I10588" s="22"/>
      <c r="J10588" s="22"/>
      <c r="K10588" s="22"/>
      <c r="L10588" s="66"/>
      <c r="M10588" s="67"/>
      <c r="N10588" s="22"/>
      <c r="O10588" s="22"/>
      <c r="P10588" s="25"/>
      <c r="Q10588" s="26"/>
    </row>
    <row r="10589" spans="1:17" x14ac:dyDescent="0.25">
      <c r="A10589" s="20"/>
      <c r="B10589" s="21"/>
      <c r="C10589" s="22"/>
      <c r="D10589" s="23"/>
      <c r="E10589" s="22"/>
      <c r="F10589" s="23"/>
      <c r="G10589" s="24"/>
      <c r="H10589" s="22"/>
      <c r="I10589" s="22"/>
      <c r="J10589" s="22"/>
      <c r="K10589" s="22"/>
      <c r="L10589" s="66"/>
      <c r="M10589" s="67"/>
      <c r="N10589" s="22"/>
      <c r="O10589" s="22"/>
      <c r="P10589" s="25"/>
      <c r="Q10589" s="26"/>
    </row>
    <row r="10590" spans="1:17" x14ac:dyDescent="0.25">
      <c r="A10590" s="20"/>
      <c r="B10590" s="21"/>
      <c r="C10590" s="22"/>
      <c r="D10590" s="23"/>
      <c r="E10590" s="22"/>
      <c r="F10590" s="23"/>
      <c r="G10590" s="24"/>
      <c r="H10590" s="22"/>
      <c r="I10590" s="22"/>
      <c r="J10590" s="22"/>
      <c r="K10590" s="22"/>
      <c r="L10590" s="66"/>
      <c r="M10590" s="67"/>
      <c r="N10590" s="22"/>
      <c r="O10590" s="22"/>
      <c r="P10590" s="25"/>
      <c r="Q10590" s="26"/>
    </row>
    <row r="10591" spans="1:17" x14ac:dyDescent="0.25">
      <c r="A10591" s="20"/>
      <c r="B10591" s="21"/>
      <c r="C10591" s="22"/>
      <c r="D10591" s="23"/>
      <c r="E10591" s="22"/>
      <c r="F10591" s="23"/>
      <c r="G10591" s="24"/>
      <c r="H10591" s="22"/>
      <c r="I10591" s="22"/>
      <c r="J10591" s="22"/>
      <c r="K10591" s="22"/>
      <c r="L10591" s="66"/>
      <c r="M10591" s="67"/>
      <c r="N10591" s="22"/>
      <c r="O10591" s="22"/>
      <c r="P10591" s="25"/>
      <c r="Q10591" s="26"/>
    </row>
    <row r="10592" spans="1:17" x14ac:dyDescent="0.25">
      <c r="A10592" s="20"/>
      <c r="B10592" s="21"/>
      <c r="C10592" s="22"/>
      <c r="D10592" s="23"/>
      <c r="E10592" s="22"/>
      <c r="F10592" s="23"/>
      <c r="G10592" s="24"/>
      <c r="H10592" s="22"/>
      <c r="I10592" s="22"/>
      <c r="J10592" s="22"/>
      <c r="K10592" s="22"/>
      <c r="L10592" s="66"/>
      <c r="M10592" s="67"/>
      <c r="N10592" s="22"/>
      <c r="O10592" s="22"/>
      <c r="P10592" s="25"/>
      <c r="Q10592" s="26"/>
    </row>
    <row r="10593" spans="1:17" x14ac:dyDescent="0.25">
      <c r="A10593" s="20"/>
      <c r="B10593" s="21"/>
      <c r="C10593" s="22"/>
      <c r="D10593" s="23"/>
      <c r="E10593" s="22"/>
      <c r="F10593" s="23"/>
      <c r="G10593" s="24"/>
      <c r="H10593" s="22"/>
      <c r="I10593" s="22"/>
      <c r="J10593" s="22"/>
      <c r="K10593" s="22"/>
      <c r="L10593" s="66"/>
      <c r="M10593" s="67"/>
      <c r="N10593" s="22"/>
      <c r="O10593" s="22"/>
      <c r="P10593" s="25"/>
      <c r="Q10593" s="26"/>
    </row>
    <row r="10594" spans="1:17" x14ac:dyDescent="0.25">
      <c r="A10594" s="20"/>
      <c r="B10594" s="21"/>
      <c r="C10594" s="22"/>
      <c r="D10594" s="23"/>
      <c r="E10594" s="22"/>
      <c r="F10594" s="23"/>
      <c r="G10594" s="24"/>
      <c r="H10594" s="22"/>
      <c r="I10594" s="22"/>
      <c r="J10594" s="22"/>
      <c r="K10594" s="22"/>
      <c r="L10594" s="66"/>
      <c r="M10594" s="67"/>
      <c r="N10594" s="22"/>
      <c r="O10594" s="22"/>
      <c r="P10594" s="25"/>
      <c r="Q10594" s="26"/>
    </row>
    <row r="10595" spans="1:17" x14ac:dyDescent="0.25">
      <c r="A10595" s="20"/>
      <c r="B10595" s="21"/>
      <c r="C10595" s="22"/>
      <c r="D10595" s="23"/>
      <c r="E10595" s="22"/>
      <c r="F10595" s="23"/>
      <c r="G10595" s="24"/>
      <c r="H10595" s="22"/>
      <c r="I10595" s="22"/>
      <c r="J10595" s="22"/>
      <c r="K10595" s="22"/>
      <c r="L10595" s="66"/>
      <c r="M10595" s="67"/>
      <c r="N10595" s="22"/>
      <c r="O10595" s="22"/>
      <c r="P10595" s="25"/>
      <c r="Q10595" s="26"/>
    </row>
    <row r="10596" spans="1:17" x14ac:dyDescent="0.25">
      <c r="A10596" s="20"/>
      <c r="B10596" s="21"/>
      <c r="C10596" s="22"/>
      <c r="D10596" s="23"/>
      <c r="E10596" s="22"/>
      <c r="F10596" s="23"/>
      <c r="G10596" s="24"/>
      <c r="H10596" s="22"/>
      <c r="I10596" s="22"/>
      <c r="J10596" s="22"/>
      <c r="K10596" s="22"/>
      <c r="L10596" s="66"/>
      <c r="M10596" s="67"/>
      <c r="N10596" s="22"/>
      <c r="O10596" s="22"/>
      <c r="P10596" s="25"/>
      <c r="Q10596" s="26"/>
    </row>
    <row r="10597" spans="1:17" x14ac:dyDescent="0.25">
      <c r="A10597" s="20"/>
      <c r="B10597" s="21"/>
      <c r="C10597" s="22"/>
      <c r="D10597" s="23"/>
      <c r="E10597" s="22"/>
      <c r="F10597" s="23"/>
      <c r="G10597" s="24"/>
      <c r="H10597" s="22"/>
      <c r="I10597" s="22"/>
      <c r="J10597" s="22"/>
      <c r="K10597" s="22"/>
      <c r="L10597" s="66"/>
      <c r="M10597" s="67"/>
      <c r="N10597" s="22"/>
      <c r="O10597" s="22"/>
      <c r="P10597" s="25"/>
      <c r="Q10597" s="26"/>
    </row>
    <row r="10598" spans="1:17" x14ac:dyDescent="0.25">
      <c r="A10598" s="20"/>
      <c r="B10598" s="21"/>
      <c r="C10598" s="22"/>
      <c r="D10598" s="23"/>
      <c r="E10598" s="22"/>
      <c r="F10598" s="23"/>
      <c r="G10598" s="24"/>
      <c r="H10598" s="22"/>
      <c r="I10598" s="22"/>
      <c r="J10598" s="22"/>
      <c r="K10598" s="22"/>
      <c r="L10598" s="66"/>
      <c r="M10598" s="67"/>
      <c r="N10598" s="22"/>
      <c r="O10598" s="22"/>
      <c r="P10598" s="25"/>
      <c r="Q10598" s="26"/>
    </row>
    <row r="10599" spans="1:17" x14ac:dyDescent="0.25">
      <c r="A10599" s="20"/>
      <c r="B10599" s="21"/>
      <c r="C10599" s="22"/>
      <c r="D10599" s="23"/>
      <c r="E10599" s="22"/>
      <c r="F10599" s="23"/>
      <c r="G10599" s="24"/>
      <c r="H10599" s="22"/>
      <c r="I10599" s="22"/>
      <c r="J10599" s="22"/>
      <c r="K10599" s="22"/>
      <c r="L10599" s="66"/>
      <c r="M10599" s="67"/>
      <c r="N10599" s="22"/>
      <c r="O10599" s="22"/>
      <c r="P10599" s="25"/>
      <c r="Q10599" s="26"/>
    </row>
    <row r="10600" spans="1:17" x14ac:dyDescent="0.25">
      <c r="A10600" s="20"/>
      <c r="B10600" s="21"/>
      <c r="C10600" s="22"/>
      <c r="D10600" s="23"/>
      <c r="E10600" s="22"/>
      <c r="F10600" s="23"/>
      <c r="G10600" s="24"/>
      <c r="H10600" s="22"/>
      <c r="I10600" s="22"/>
      <c r="J10600" s="22"/>
      <c r="K10600" s="22"/>
      <c r="L10600" s="66"/>
      <c r="M10600" s="67"/>
      <c r="N10600" s="22"/>
      <c r="O10600" s="22"/>
      <c r="P10600" s="25"/>
      <c r="Q10600" s="26"/>
    </row>
    <row r="10601" spans="1:17" x14ac:dyDescent="0.25">
      <c r="A10601" s="20"/>
      <c r="B10601" s="21"/>
      <c r="C10601" s="22"/>
      <c r="D10601" s="23"/>
      <c r="E10601" s="22"/>
      <c r="F10601" s="23"/>
      <c r="G10601" s="24"/>
      <c r="H10601" s="22"/>
      <c r="I10601" s="22"/>
      <c r="J10601" s="22"/>
      <c r="K10601" s="22"/>
      <c r="L10601" s="66"/>
      <c r="M10601" s="67"/>
      <c r="N10601" s="22"/>
      <c r="O10601" s="22"/>
      <c r="P10601" s="25"/>
      <c r="Q10601" s="26"/>
    </row>
    <row r="10602" spans="1:17" x14ac:dyDescent="0.25">
      <c r="A10602" s="20"/>
      <c r="B10602" s="21"/>
      <c r="C10602" s="22"/>
      <c r="D10602" s="23"/>
      <c r="E10602" s="22"/>
      <c r="F10602" s="23"/>
      <c r="G10602" s="24"/>
      <c r="H10602" s="22"/>
      <c r="I10602" s="22"/>
      <c r="J10602" s="22"/>
      <c r="K10602" s="22"/>
      <c r="L10602" s="66"/>
      <c r="M10602" s="67"/>
      <c r="N10602" s="22"/>
      <c r="O10602" s="22"/>
      <c r="P10602" s="25"/>
      <c r="Q10602" s="26"/>
    </row>
    <row r="10603" spans="1:17" x14ac:dyDescent="0.25">
      <c r="A10603" s="20"/>
      <c r="B10603" s="21"/>
      <c r="C10603" s="22"/>
      <c r="D10603" s="23"/>
      <c r="E10603" s="22"/>
      <c r="F10603" s="23"/>
      <c r="G10603" s="24"/>
      <c r="H10603" s="22"/>
      <c r="I10603" s="22"/>
      <c r="J10603" s="22"/>
      <c r="K10603" s="22"/>
      <c r="L10603" s="66"/>
      <c r="M10603" s="67"/>
      <c r="N10603" s="22"/>
      <c r="O10603" s="22"/>
      <c r="P10603" s="25"/>
      <c r="Q10603" s="26"/>
    </row>
    <row r="10604" spans="1:17" x14ac:dyDescent="0.25">
      <c r="A10604" s="20"/>
      <c r="B10604" s="21"/>
      <c r="C10604" s="22"/>
      <c r="D10604" s="23"/>
      <c r="E10604" s="22"/>
      <c r="F10604" s="23"/>
      <c r="G10604" s="24"/>
      <c r="H10604" s="22"/>
      <c r="I10604" s="22"/>
      <c r="J10604" s="22"/>
      <c r="K10604" s="22"/>
      <c r="L10604" s="66"/>
      <c r="M10604" s="67"/>
      <c r="N10604" s="22"/>
      <c r="O10604" s="22"/>
      <c r="P10604" s="25"/>
      <c r="Q10604" s="26"/>
    </row>
    <row r="10605" spans="1:17" x14ac:dyDescent="0.25">
      <c r="A10605" s="20"/>
      <c r="B10605" s="21"/>
      <c r="C10605" s="22"/>
      <c r="D10605" s="23"/>
      <c r="E10605" s="22"/>
      <c r="F10605" s="23"/>
      <c r="G10605" s="24"/>
      <c r="H10605" s="22"/>
      <c r="I10605" s="22"/>
      <c r="J10605" s="22"/>
      <c r="K10605" s="22"/>
      <c r="L10605" s="66"/>
      <c r="M10605" s="67"/>
      <c r="N10605" s="22"/>
      <c r="O10605" s="22"/>
      <c r="P10605" s="25"/>
      <c r="Q10605" s="26"/>
    </row>
    <row r="10606" spans="1:17" x14ac:dyDescent="0.25">
      <c r="A10606" s="20"/>
      <c r="B10606" s="21"/>
      <c r="C10606" s="22"/>
      <c r="D10606" s="23"/>
      <c r="E10606" s="22"/>
      <c r="F10606" s="23"/>
      <c r="G10606" s="24"/>
      <c r="H10606" s="22"/>
      <c r="I10606" s="22"/>
      <c r="J10606" s="22"/>
      <c r="K10606" s="22"/>
      <c r="L10606" s="66"/>
      <c r="M10606" s="67"/>
      <c r="N10606" s="22"/>
      <c r="O10606" s="22"/>
      <c r="P10606" s="25"/>
      <c r="Q10606" s="26"/>
    </row>
    <row r="10607" spans="1:17" x14ac:dyDescent="0.25">
      <c r="A10607" s="20"/>
      <c r="B10607" s="21"/>
      <c r="C10607" s="22"/>
      <c r="D10607" s="23"/>
      <c r="E10607" s="22"/>
      <c r="F10607" s="23"/>
      <c r="G10607" s="24"/>
      <c r="H10607" s="22"/>
      <c r="I10607" s="22"/>
      <c r="J10607" s="22"/>
      <c r="K10607" s="22"/>
      <c r="L10607" s="66"/>
      <c r="M10607" s="67"/>
      <c r="N10607" s="22"/>
      <c r="O10607" s="22"/>
      <c r="P10607" s="25"/>
      <c r="Q10607" s="26"/>
    </row>
    <row r="10608" spans="1:17" x14ac:dyDescent="0.25">
      <c r="A10608" s="20"/>
      <c r="B10608" s="21"/>
      <c r="C10608" s="22"/>
      <c r="D10608" s="23"/>
      <c r="E10608" s="22"/>
      <c r="F10608" s="23"/>
      <c r="G10608" s="24"/>
      <c r="H10608" s="22"/>
      <c r="I10608" s="22"/>
      <c r="J10608" s="22"/>
      <c r="K10608" s="22"/>
      <c r="L10608" s="66"/>
      <c r="M10608" s="67"/>
      <c r="N10608" s="22"/>
      <c r="O10608" s="22"/>
      <c r="P10608" s="25"/>
      <c r="Q10608" s="26"/>
    </row>
    <row r="10609" spans="1:17" x14ac:dyDescent="0.25">
      <c r="A10609" s="20"/>
      <c r="B10609" s="21"/>
      <c r="C10609" s="22"/>
      <c r="D10609" s="23"/>
      <c r="E10609" s="22"/>
      <c r="F10609" s="23"/>
      <c r="G10609" s="24"/>
      <c r="H10609" s="22"/>
      <c r="I10609" s="22"/>
      <c r="J10609" s="22"/>
      <c r="K10609" s="22"/>
      <c r="L10609" s="66"/>
      <c r="M10609" s="67"/>
      <c r="N10609" s="22"/>
      <c r="O10609" s="22"/>
      <c r="P10609" s="25"/>
      <c r="Q10609" s="26"/>
    </row>
    <row r="10610" spans="1:17" x14ac:dyDescent="0.25">
      <c r="A10610" s="20"/>
      <c r="B10610" s="21"/>
      <c r="C10610" s="22"/>
      <c r="D10610" s="23"/>
      <c r="E10610" s="22"/>
      <c r="F10610" s="23"/>
      <c r="G10610" s="24"/>
      <c r="H10610" s="22"/>
      <c r="I10610" s="22"/>
      <c r="J10610" s="22"/>
      <c r="K10610" s="22"/>
      <c r="L10610" s="66"/>
      <c r="M10610" s="67"/>
      <c r="N10610" s="22"/>
      <c r="O10610" s="22"/>
      <c r="P10610" s="25"/>
      <c r="Q10610" s="26"/>
    </row>
    <row r="10611" spans="1:17" x14ac:dyDescent="0.25">
      <c r="A10611" s="20"/>
      <c r="B10611" s="21"/>
      <c r="C10611" s="22"/>
      <c r="D10611" s="23"/>
      <c r="E10611" s="22"/>
      <c r="F10611" s="23"/>
      <c r="G10611" s="24"/>
      <c r="H10611" s="22"/>
      <c r="I10611" s="22"/>
      <c r="J10611" s="22"/>
      <c r="K10611" s="22"/>
      <c r="L10611" s="66"/>
      <c r="M10611" s="67"/>
      <c r="N10611" s="22"/>
      <c r="O10611" s="22"/>
      <c r="P10611" s="25"/>
      <c r="Q10611" s="26"/>
    </row>
    <row r="10612" spans="1:17" x14ac:dyDescent="0.25">
      <c r="A10612" s="20"/>
      <c r="B10612" s="21"/>
      <c r="C10612" s="22"/>
      <c r="D10612" s="23"/>
      <c r="E10612" s="22"/>
      <c r="F10612" s="23"/>
      <c r="G10612" s="24"/>
      <c r="H10612" s="22"/>
      <c r="I10612" s="22"/>
      <c r="J10612" s="22"/>
      <c r="K10612" s="22"/>
      <c r="L10612" s="66"/>
      <c r="M10612" s="67"/>
      <c r="N10612" s="22"/>
      <c r="O10612" s="22"/>
      <c r="P10612" s="25"/>
      <c r="Q10612" s="26"/>
    </row>
    <row r="10613" spans="1:17" x14ac:dyDescent="0.25">
      <c r="A10613" s="20"/>
      <c r="B10613" s="21"/>
      <c r="C10613" s="22"/>
      <c r="D10613" s="23"/>
      <c r="E10613" s="22"/>
      <c r="F10613" s="23"/>
      <c r="G10613" s="24"/>
      <c r="H10613" s="22"/>
      <c r="I10613" s="22"/>
      <c r="J10613" s="22"/>
      <c r="K10613" s="22"/>
      <c r="L10613" s="66"/>
      <c r="M10613" s="67"/>
      <c r="N10613" s="22"/>
      <c r="O10613" s="22"/>
      <c r="P10613" s="25"/>
      <c r="Q10613" s="26"/>
    </row>
    <row r="10614" spans="1:17" x14ac:dyDescent="0.25">
      <c r="A10614" s="20"/>
      <c r="B10614" s="21"/>
      <c r="C10614" s="22"/>
      <c r="D10614" s="23"/>
      <c r="E10614" s="22"/>
      <c r="F10614" s="23"/>
      <c r="G10614" s="24"/>
      <c r="H10614" s="22"/>
      <c r="I10614" s="22"/>
      <c r="J10614" s="22"/>
      <c r="K10614" s="22"/>
      <c r="L10614" s="66"/>
      <c r="M10614" s="67"/>
      <c r="N10614" s="22"/>
      <c r="O10614" s="22"/>
      <c r="P10614" s="25"/>
      <c r="Q10614" s="26"/>
    </row>
    <row r="10615" spans="1:17" x14ac:dyDescent="0.25">
      <c r="A10615" s="20"/>
      <c r="B10615" s="21"/>
      <c r="C10615" s="22"/>
      <c r="D10615" s="23"/>
      <c r="E10615" s="22"/>
      <c r="F10615" s="23"/>
      <c r="G10615" s="24"/>
      <c r="H10615" s="22"/>
      <c r="I10615" s="22"/>
      <c r="J10615" s="22"/>
      <c r="K10615" s="22"/>
      <c r="L10615" s="66"/>
      <c r="M10615" s="67"/>
      <c r="N10615" s="22"/>
      <c r="O10615" s="22"/>
      <c r="P10615" s="25"/>
      <c r="Q10615" s="26"/>
    </row>
    <row r="10616" spans="1:17" x14ac:dyDescent="0.25">
      <c r="A10616" s="20"/>
      <c r="B10616" s="21"/>
      <c r="C10616" s="22"/>
      <c r="D10616" s="23"/>
      <c r="E10616" s="22"/>
      <c r="F10616" s="23"/>
      <c r="G10616" s="24"/>
      <c r="H10616" s="22"/>
      <c r="I10616" s="22"/>
      <c r="J10616" s="22"/>
      <c r="K10616" s="22"/>
      <c r="L10616" s="66"/>
      <c r="M10616" s="67"/>
      <c r="N10616" s="22"/>
      <c r="O10616" s="22"/>
      <c r="P10616" s="25"/>
      <c r="Q10616" s="26"/>
    </row>
    <row r="10617" spans="1:17" x14ac:dyDescent="0.25">
      <c r="A10617" s="20"/>
      <c r="B10617" s="21"/>
      <c r="C10617" s="22"/>
      <c r="D10617" s="23"/>
      <c r="E10617" s="22"/>
      <c r="F10617" s="23"/>
      <c r="G10617" s="24"/>
      <c r="H10617" s="22"/>
      <c r="I10617" s="22"/>
      <c r="J10617" s="22"/>
      <c r="K10617" s="22"/>
      <c r="L10617" s="66"/>
      <c r="M10617" s="67"/>
      <c r="N10617" s="22"/>
      <c r="O10617" s="22"/>
      <c r="P10617" s="25"/>
      <c r="Q10617" s="26"/>
    </row>
    <row r="10618" spans="1:17" x14ac:dyDescent="0.25">
      <c r="A10618" s="20"/>
      <c r="B10618" s="21"/>
      <c r="C10618" s="22"/>
      <c r="D10618" s="23"/>
      <c r="E10618" s="22"/>
      <c r="F10618" s="23"/>
      <c r="G10618" s="24"/>
      <c r="H10618" s="22"/>
      <c r="I10618" s="22"/>
      <c r="J10618" s="22"/>
      <c r="K10618" s="22"/>
      <c r="L10618" s="66"/>
      <c r="M10618" s="67"/>
      <c r="N10618" s="22"/>
      <c r="O10618" s="22"/>
      <c r="P10618" s="25"/>
      <c r="Q10618" s="26"/>
    </row>
    <row r="10619" spans="1:17" x14ac:dyDescent="0.25">
      <c r="A10619" s="20"/>
      <c r="B10619" s="21"/>
      <c r="C10619" s="22"/>
      <c r="D10619" s="23"/>
      <c r="E10619" s="22"/>
      <c r="F10619" s="23"/>
      <c r="G10619" s="24"/>
      <c r="H10619" s="22"/>
      <c r="I10619" s="22"/>
      <c r="J10619" s="22"/>
      <c r="K10619" s="22"/>
      <c r="L10619" s="66"/>
      <c r="M10619" s="67"/>
      <c r="N10619" s="22"/>
      <c r="O10619" s="22"/>
      <c r="P10619" s="25"/>
      <c r="Q10619" s="26"/>
    </row>
    <row r="10620" spans="1:17" x14ac:dyDescent="0.25">
      <c r="A10620" s="20"/>
      <c r="B10620" s="21"/>
      <c r="C10620" s="22"/>
      <c r="D10620" s="23"/>
      <c r="E10620" s="22"/>
      <c r="F10620" s="23"/>
      <c r="G10620" s="24"/>
      <c r="H10620" s="22"/>
      <c r="I10620" s="22"/>
      <c r="J10620" s="22"/>
      <c r="K10620" s="22"/>
      <c r="L10620" s="66"/>
      <c r="M10620" s="67"/>
      <c r="N10620" s="22"/>
      <c r="O10620" s="22"/>
      <c r="P10620" s="25"/>
      <c r="Q10620" s="26"/>
    </row>
    <row r="10621" spans="1:17" x14ac:dyDescent="0.25">
      <c r="A10621" s="20"/>
      <c r="B10621" s="21"/>
      <c r="C10621" s="22"/>
      <c r="D10621" s="23"/>
      <c r="E10621" s="22"/>
      <c r="F10621" s="23"/>
      <c r="G10621" s="24"/>
      <c r="H10621" s="22"/>
      <c r="I10621" s="22"/>
      <c r="J10621" s="22"/>
      <c r="K10621" s="22"/>
      <c r="L10621" s="66"/>
      <c r="M10621" s="67"/>
      <c r="N10621" s="22"/>
      <c r="O10621" s="22"/>
      <c r="P10621" s="25"/>
      <c r="Q10621" s="26"/>
    </row>
    <row r="10622" spans="1:17" x14ac:dyDescent="0.25">
      <c r="A10622" s="20"/>
      <c r="B10622" s="21"/>
      <c r="C10622" s="22"/>
      <c r="D10622" s="23"/>
      <c r="E10622" s="22"/>
      <c r="F10622" s="23"/>
      <c r="G10622" s="24"/>
      <c r="H10622" s="22"/>
      <c r="I10622" s="22"/>
      <c r="J10622" s="22"/>
      <c r="K10622" s="22"/>
      <c r="L10622" s="66"/>
      <c r="M10622" s="67"/>
      <c r="N10622" s="22"/>
      <c r="O10622" s="22"/>
      <c r="P10622" s="25"/>
      <c r="Q10622" s="26"/>
    </row>
    <row r="10623" spans="1:17" x14ac:dyDescent="0.25">
      <c r="A10623" s="20"/>
      <c r="B10623" s="21"/>
      <c r="C10623" s="22"/>
      <c r="D10623" s="23"/>
      <c r="E10623" s="22"/>
      <c r="F10623" s="23"/>
      <c r="G10623" s="24"/>
      <c r="H10623" s="22"/>
      <c r="I10623" s="22"/>
      <c r="J10623" s="22"/>
      <c r="K10623" s="22"/>
      <c r="L10623" s="66"/>
      <c r="M10623" s="67"/>
      <c r="N10623" s="22"/>
      <c r="O10623" s="22"/>
      <c r="P10623" s="25"/>
      <c r="Q10623" s="26"/>
    </row>
    <row r="10624" spans="1:17" x14ac:dyDescent="0.25">
      <c r="A10624" s="20"/>
      <c r="B10624" s="21"/>
      <c r="C10624" s="22"/>
      <c r="D10624" s="23"/>
      <c r="E10624" s="22"/>
      <c r="F10624" s="23"/>
      <c r="G10624" s="24"/>
      <c r="H10624" s="22"/>
      <c r="I10624" s="22"/>
      <c r="J10624" s="22"/>
      <c r="K10624" s="22"/>
      <c r="L10624" s="66"/>
      <c r="M10624" s="67"/>
      <c r="N10624" s="22"/>
      <c r="O10624" s="22"/>
      <c r="P10624" s="25"/>
      <c r="Q10624" s="26"/>
    </row>
    <row r="10625" spans="1:17" x14ac:dyDescent="0.25">
      <c r="A10625" s="20"/>
      <c r="B10625" s="21"/>
      <c r="C10625" s="22"/>
      <c r="D10625" s="23"/>
      <c r="E10625" s="22"/>
      <c r="F10625" s="23"/>
      <c r="G10625" s="24"/>
      <c r="H10625" s="22"/>
      <c r="I10625" s="22"/>
      <c r="J10625" s="22"/>
      <c r="K10625" s="22"/>
      <c r="L10625" s="66"/>
      <c r="M10625" s="67"/>
      <c r="N10625" s="22"/>
      <c r="O10625" s="22"/>
      <c r="P10625" s="25"/>
      <c r="Q10625" s="26"/>
    </row>
    <row r="10626" spans="1:17" x14ac:dyDescent="0.25">
      <c r="A10626" s="20"/>
      <c r="B10626" s="21"/>
      <c r="C10626" s="22"/>
      <c r="D10626" s="23"/>
      <c r="E10626" s="22"/>
      <c r="F10626" s="23"/>
      <c r="G10626" s="24"/>
      <c r="H10626" s="22"/>
      <c r="I10626" s="22"/>
      <c r="J10626" s="22"/>
      <c r="K10626" s="22"/>
      <c r="L10626" s="66"/>
      <c r="M10626" s="67"/>
      <c r="N10626" s="22"/>
      <c r="O10626" s="22"/>
      <c r="P10626" s="25"/>
      <c r="Q10626" s="26"/>
    </row>
    <row r="10627" spans="1:17" x14ac:dyDescent="0.25">
      <c r="A10627" s="20"/>
      <c r="B10627" s="21"/>
      <c r="C10627" s="22"/>
      <c r="D10627" s="23"/>
      <c r="E10627" s="22"/>
      <c r="F10627" s="23"/>
      <c r="G10627" s="24"/>
      <c r="H10627" s="22"/>
      <c r="I10627" s="22"/>
      <c r="J10627" s="22"/>
      <c r="K10627" s="22"/>
      <c r="L10627" s="66"/>
      <c r="M10627" s="67"/>
      <c r="N10627" s="22"/>
      <c r="O10627" s="22"/>
      <c r="P10627" s="25"/>
      <c r="Q10627" s="26"/>
    </row>
    <row r="10628" spans="1:17" x14ac:dyDescent="0.25">
      <c r="A10628" s="20"/>
      <c r="B10628" s="21"/>
      <c r="C10628" s="22"/>
      <c r="D10628" s="23"/>
      <c r="E10628" s="22"/>
      <c r="F10628" s="23"/>
      <c r="G10628" s="24"/>
      <c r="H10628" s="22"/>
      <c r="I10628" s="22"/>
      <c r="J10628" s="22"/>
      <c r="K10628" s="22"/>
      <c r="L10628" s="66"/>
      <c r="M10628" s="67"/>
      <c r="N10628" s="22"/>
      <c r="O10628" s="22"/>
      <c r="P10628" s="25"/>
      <c r="Q10628" s="26"/>
    </row>
    <row r="10629" spans="1:17" x14ac:dyDescent="0.25">
      <c r="A10629" s="20"/>
      <c r="B10629" s="21"/>
      <c r="C10629" s="22"/>
      <c r="D10629" s="23"/>
      <c r="E10629" s="22"/>
      <c r="F10629" s="23"/>
      <c r="G10629" s="24"/>
      <c r="H10629" s="22"/>
      <c r="I10629" s="22"/>
      <c r="J10629" s="22"/>
      <c r="K10629" s="22"/>
      <c r="L10629" s="66"/>
      <c r="M10629" s="67"/>
      <c r="N10629" s="22"/>
      <c r="O10629" s="22"/>
      <c r="P10629" s="25"/>
      <c r="Q10629" s="26"/>
    </row>
    <row r="10630" spans="1:17" x14ac:dyDescent="0.25">
      <c r="A10630" s="20"/>
      <c r="B10630" s="21"/>
      <c r="C10630" s="22"/>
      <c r="D10630" s="23"/>
      <c r="E10630" s="22"/>
      <c r="F10630" s="23"/>
      <c r="G10630" s="24"/>
      <c r="H10630" s="22"/>
      <c r="I10630" s="22"/>
      <c r="J10630" s="22"/>
      <c r="K10630" s="22"/>
      <c r="L10630" s="66"/>
      <c r="M10630" s="67"/>
      <c r="N10630" s="22"/>
      <c r="O10630" s="22"/>
      <c r="P10630" s="25"/>
      <c r="Q10630" s="26"/>
    </row>
    <row r="10631" spans="1:17" x14ac:dyDescent="0.25">
      <c r="A10631" s="20"/>
      <c r="B10631" s="21"/>
      <c r="C10631" s="22"/>
      <c r="D10631" s="23"/>
      <c r="E10631" s="22"/>
      <c r="F10631" s="23"/>
      <c r="G10631" s="24"/>
      <c r="H10631" s="22"/>
      <c r="I10631" s="22"/>
      <c r="J10631" s="22"/>
      <c r="K10631" s="22"/>
      <c r="L10631" s="66"/>
      <c r="M10631" s="67"/>
      <c r="N10631" s="22"/>
      <c r="O10631" s="22"/>
      <c r="P10631" s="25"/>
      <c r="Q10631" s="26"/>
    </row>
    <row r="10632" spans="1:17" x14ac:dyDescent="0.25">
      <c r="A10632" s="20"/>
      <c r="B10632" s="21"/>
      <c r="C10632" s="22"/>
      <c r="D10632" s="23"/>
      <c r="E10632" s="22"/>
      <c r="F10632" s="23"/>
      <c r="G10632" s="24"/>
      <c r="H10632" s="22"/>
      <c r="I10632" s="22"/>
      <c r="J10632" s="22"/>
      <c r="K10632" s="22"/>
      <c r="L10632" s="66"/>
      <c r="M10632" s="67"/>
      <c r="N10632" s="22"/>
      <c r="O10632" s="22"/>
      <c r="P10632" s="25"/>
      <c r="Q10632" s="26"/>
    </row>
    <row r="10633" spans="1:17" x14ac:dyDescent="0.25">
      <c r="A10633" s="20"/>
      <c r="B10633" s="21"/>
      <c r="C10633" s="22"/>
      <c r="D10633" s="23"/>
      <c r="E10633" s="22"/>
      <c r="F10633" s="23"/>
      <c r="G10633" s="24"/>
      <c r="H10633" s="22"/>
      <c r="I10633" s="22"/>
      <c r="J10633" s="22"/>
      <c r="K10633" s="22"/>
      <c r="L10633" s="66"/>
      <c r="M10633" s="67"/>
      <c r="N10633" s="22"/>
      <c r="O10633" s="22"/>
      <c r="P10633" s="25"/>
      <c r="Q10633" s="26"/>
    </row>
    <row r="10634" spans="1:17" x14ac:dyDescent="0.25">
      <c r="A10634" s="20"/>
      <c r="B10634" s="21"/>
      <c r="C10634" s="22"/>
      <c r="D10634" s="23"/>
      <c r="E10634" s="22"/>
      <c r="F10634" s="23"/>
      <c r="G10634" s="24"/>
      <c r="H10634" s="22"/>
      <c r="I10634" s="22"/>
      <c r="J10634" s="22"/>
      <c r="K10634" s="22"/>
      <c r="L10634" s="66"/>
      <c r="M10634" s="67"/>
      <c r="N10634" s="22"/>
      <c r="O10634" s="22"/>
      <c r="P10634" s="25"/>
      <c r="Q10634" s="26"/>
    </row>
    <row r="10635" spans="1:17" x14ac:dyDescent="0.25">
      <c r="A10635" s="20"/>
      <c r="B10635" s="21"/>
      <c r="C10635" s="22"/>
      <c r="D10635" s="23"/>
      <c r="E10635" s="22"/>
      <c r="F10635" s="23"/>
      <c r="G10635" s="24"/>
      <c r="H10635" s="22"/>
      <c r="I10635" s="22"/>
      <c r="J10635" s="22"/>
      <c r="K10635" s="22"/>
      <c r="L10635" s="66"/>
      <c r="M10635" s="67"/>
      <c r="N10635" s="22"/>
      <c r="O10635" s="22"/>
      <c r="P10635" s="25"/>
      <c r="Q10635" s="26"/>
    </row>
    <row r="10636" spans="1:17" x14ac:dyDescent="0.25">
      <c r="A10636" s="20"/>
      <c r="B10636" s="21"/>
      <c r="C10636" s="22"/>
      <c r="D10636" s="23"/>
      <c r="E10636" s="22"/>
      <c r="F10636" s="23"/>
      <c r="G10636" s="24"/>
      <c r="H10636" s="22"/>
      <c r="I10636" s="22"/>
      <c r="J10636" s="22"/>
      <c r="K10636" s="22"/>
      <c r="L10636" s="66"/>
      <c r="M10636" s="67"/>
      <c r="N10636" s="22"/>
      <c r="O10636" s="22"/>
      <c r="P10636" s="25"/>
      <c r="Q10636" s="26"/>
    </row>
    <row r="10637" spans="1:17" x14ac:dyDescent="0.25">
      <c r="A10637" s="20"/>
      <c r="B10637" s="21"/>
      <c r="C10637" s="22"/>
      <c r="D10637" s="23"/>
      <c r="E10637" s="22"/>
      <c r="F10637" s="23"/>
      <c r="G10637" s="24"/>
      <c r="H10637" s="22"/>
      <c r="I10637" s="22"/>
      <c r="J10637" s="22"/>
      <c r="K10637" s="22"/>
      <c r="L10637" s="66"/>
      <c r="M10637" s="67"/>
      <c r="N10637" s="22"/>
      <c r="O10637" s="22"/>
      <c r="P10637" s="25"/>
      <c r="Q10637" s="26"/>
    </row>
    <row r="10638" spans="1:17" x14ac:dyDescent="0.25">
      <c r="A10638" s="20"/>
      <c r="B10638" s="21"/>
      <c r="C10638" s="22"/>
      <c r="D10638" s="23"/>
      <c r="E10638" s="22"/>
      <c r="F10638" s="23"/>
      <c r="G10638" s="24"/>
      <c r="H10638" s="22"/>
      <c r="I10638" s="22"/>
      <c r="J10638" s="22"/>
      <c r="K10638" s="22"/>
      <c r="L10638" s="66"/>
      <c r="M10638" s="67"/>
      <c r="N10638" s="22"/>
      <c r="O10638" s="22"/>
      <c r="P10638" s="25"/>
      <c r="Q10638" s="26"/>
    </row>
    <row r="10639" spans="1:17" x14ac:dyDescent="0.25">
      <c r="A10639" s="20"/>
      <c r="B10639" s="21"/>
      <c r="C10639" s="22"/>
      <c r="D10639" s="23"/>
      <c r="E10639" s="22"/>
      <c r="F10639" s="23"/>
      <c r="G10639" s="24"/>
      <c r="H10639" s="22"/>
      <c r="I10639" s="22"/>
      <c r="J10639" s="22"/>
      <c r="K10639" s="22"/>
      <c r="L10639" s="66"/>
      <c r="M10639" s="67"/>
      <c r="N10639" s="22"/>
      <c r="O10639" s="22"/>
      <c r="P10639" s="25"/>
      <c r="Q10639" s="26"/>
    </row>
    <row r="10640" spans="1:17" x14ac:dyDescent="0.25">
      <c r="A10640" s="20"/>
      <c r="B10640" s="21"/>
      <c r="C10640" s="22"/>
      <c r="D10640" s="23"/>
      <c r="E10640" s="22"/>
      <c r="F10640" s="23"/>
      <c r="G10640" s="24"/>
      <c r="H10640" s="22"/>
      <c r="I10640" s="22"/>
      <c r="J10640" s="22"/>
      <c r="K10640" s="22"/>
      <c r="L10640" s="66"/>
      <c r="M10640" s="67"/>
      <c r="N10640" s="22"/>
      <c r="O10640" s="22"/>
      <c r="P10640" s="25"/>
      <c r="Q10640" s="26"/>
    </row>
    <row r="10641" spans="1:17" x14ac:dyDescent="0.25">
      <c r="A10641" s="20"/>
      <c r="B10641" s="21"/>
      <c r="C10641" s="22"/>
      <c r="D10641" s="23"/>
      <c r="E10641" s="22"/>
      <c r="F10641" s="23"/>
      <c r="G10641" s="24"/>
      <c r="H10641" s="22"/>
      <c r="I10641" s="22"/>
      <c r="J10641" s="22"/>
      <c r="K10641" s="22"/>
      <c r="L10641" s="66"/>
      <c r="M10641" s="67"/>
      <c r="N10641" s="22"/>
      <c r="O10641" s="22"/>
      <c r="P10641" s="25"/>
      <c r="Q10641" s="26"/>
    </row>
    <row r="10642" spans="1:17" x14ac:dyDescent="0.25">
      <c r="A10642" s="20"/>
      <c r="B10642" s="21"/>
      <c r="C10642" s="22"/>
      <c r="D10642" s="23"/>
      <c r="E10642" s="22"/>
      <c r="F10642" s="23"/>
      <c r="G10642" s="24"/>
      <c r="H10642" s="22"/>
      <c r="I10642" s="22"/>
      <c r="J10642" s="22"/>
      <c r="K10642" s="22"/>
      <c r="L10642" s="66"/>
      <c r="M10642" s="67"/>
      <c r="N10642" s="22"/>
      <c r="O10642" s="22"/>
      <c r="P10642" s="25"/>
      <c r="Q10642" s="26"/>
    </row>
    <row r="10643" spans="1:17" x14ac:dyDescent="0.25">
      <c r="A10643" s="20"/>
      <c r="B10643" s="21"/>
      <c r="C10643" s="22"/>
      <c r="D10643" s="23"/>
      <c r="E10643" s="22"/>
      <c r="F10643" s="23"/>
      <c r="G10643" s="24"/>
      <c r="H10643" s="22"/>
      <c r="I10643" s="22"/>
      <c r="J10643" s="22"/>
      <c r="K10643" s="22"/>
      <c r="L10643" s="66"/>
      <c r="M10643" s="67"/>
      <c r="N10643" s="22"/>
      <c r="O10643" s="22"/>
      <c r="P10643" s="25"/>
      <c r="Q10643" s="26"/>
    </row>
    <row r="10644" spans="1:17" x14ac:dyDescent="0.25">
      <c r="A10644" s="20"/>
      <c r="B10644" s="21"/>
      <c r="C10644" s="22"/>
      <c r="D10644" s="23"/>
      <c r="E10644" s="22"/>
      <c r="F10644" s="23"/>
      <c r="G10644" s="24"/>
      <c r="H10644" s="22"/>
      <c r="I10644" s="22"/>
      <c r="J10644" s="22"/>
      <c r="K10644" s="22"/>
      <c r="L10644" s="66"/>
      <c r="M10644" s="67"/>
      <c r="N10644" s="22"/>
      <c r="O10644" s="22"/>
      <c r="P10644" s="25"/>
      <c r="Q10644" s="26"/>
    </row>
    <row r="10645" spans="1:17" x14ac:dyDescent="0.25">
      <c r="A10645" s="20"/>
      <c r="B10645" s="21"/>
      <c r="C10645" s="22"/>
      <c r="D10645" s="23"/>
      <c r="E10645" s="22"/>
      <c r="F10645" s="23"/>
      <c r="G10645" s="24"/>
      <c r="H10645" s="22"/>
      <c r="I10645" s="22"/>
      <c r="J10645" s="22"/>
      <c r="K10645" s="22"/>
      <c r="L10645" s="66"/>
      <c r="M10645" s="67"/>
      <c r="N10645" s="22"/>
      <c r="O10645" s="22"/>
      <c r="P10645" s="25"/>
      <c r="Q10645" s="26"/>
    </row>
    <row r="10646" spans="1:17" x14ac:dyDescent="0.25">
      <c r="A10646" s="20"/>
      <c r="B10646" s="21"/>
      <c r="C10646" s="22"/>
      <c r="D10646" s="23"/>
      <c r="E10646" s="22"/>
      <c r="F10646" s="23"/>
      <c r="G10646" s="24"/>
      <c r="H10646" s="22"/>
      <c r="I10646" s="22"/>
      <c r="J10646" s="22"/>
      <c r="K10646" s="22"/>
      <c r="L10646" s="66"/>
      <c r="M10646" s="67"/>
      <c r="N10646" s="22"/>
      <c r="O10646" s="22"/>
      <c r="P10646" s="25"/>
      <c r="Q10646" s="26"/>
    </row>
    <row r="10647" spans="1:17" x14ac:dyDescent="0.25">
      <c r="A10647" s="20"/>
      <c r="B10647" s="21"/>
      <c r="C10647" s="22"/>
      <c r="D10647" s="23"/>
      <c r="E10647" s="22"/>
      <c r="F10647" s="23"/>
      <c r="G10647" s="24"/>
      <c r="H10647" s="22"/>
      <c r="I10647" s="22"/>
      <c r="J10647" s="22"/>
      <c r="K10647" s="22"/>
      <c r="L10647" s="66"/>
      <c r="M10647" s="67"/>
      <c r="N10647" s="22"/>
      <c r="O10647" s="22"/>
      <c r="P10647" s="25"/>
      <c r="Q10647" s="26"/>
    </row>
    <row r="10648" spans="1:17" x14ac:dyDescent="0.25">
      <c r="A10648" s="20"/>
      <c r="B10648" s="21"/>
      <c r="C10648" s="22"/>
      <c r="D10648" s="23"/>
      <c r="E10648" s="22"/>
      <c r="F10648" s="23"/>
      <c r="G10648" s="24"/>
      <c r="H10648" s="22"/>
      <c r="I10648" s="22"/>
      <c r="J10648" s="22"/>
      <c r="K10648" s="22"/>
      <c r="L10648" s="66"/>
      <c r="M10648" s="67"/>
      <c r="N10648" s="22"/>
      <c r="O10648" s="22"/>
      <c r="P10648" s="25"/>
      <c r="Q10648" s="26"/>
    </row>
    <row r="10649" spans="1:17" x14ac:dyDescent="0.25">
      <c r="A10649" s="20"/>
      <c r="B10649" s="21"/>
      <c r="C10649" s="22"/>
      <c r="D10649" s="23"/>
      <c r="E10649" s="22"/>
      <c r="F10649" s="23"/>
      <c r="G10649" s="24"/>
      <c r="H10649" s="22"/>
      <c r="I10649" s="22"/>
      <c r="J10649" s="22"/>
      <c r="K10649" s="22"/>
      <c r="L10649" s="66"/>
      <c r="M10649" s="67"/>
      <c r="N10649" s="22"/>
      <c r="O10649" s="22"/>
      <c r="P10649" s="25"/>
      <c r="Q10649" s="26"/>
    </row>
    <row r="10650" spans="1:17" x14ac:dyDescent="0.25">
      <c r="A10650" s="20"/>
      <c r="B10650" s="21"/>
      <c r="C10650" s="22"/>
      <c r="D10650" s="23"/>
      <c r="E10650" s="22"/>
      <c r="F10650" s="23"/>
      <c r="G10650" s="24"/>
      <c r="H10650" s="22"/>
      <c r="I10650" s="22"/>
      <c r="J10650" s="22"/>
      <c r="K10650" s="22"/>
      <c r="L10650" s="66"/>
      <c r="M10650" s="67"/>
      <c r="N10650" s="22"/>
      <c r="O10650" s="22"/>
      <c r="P10650" s="25"/>
      <c r="Q10650" s="26"/>
    </row>
    <row r="10651" spans="1:17" x14ac:dyDescent="0.25">
      <c r="A10651" s="20"/>
      <c r="B10651" s="21"/>
      <c r="C10651" s="22"/>
      <c r="D10651" s="23"/>
      <c r="E10651" s="22"/>
      <c r="F10651" s="23"/>
      <c r="G10651" s="24"/>
      <c r="H10651" s="22"/>
      <c r="I10651" s="22"/>
      <c r="J10651" s="22"/>
      <c r="K10651" s="22"/>
      <c r="L10651" s="66"/>
      <c r="M10651" s="67"/>
      <c r="N10651" s="22"/>
      <c r="O10651" s="22"/>
      <c r="P10651" s="25"/>
      <c r="Q10651" s="26"/>
    </row>
    <row r="10652" spans="1:17" x14ac:dyDescent="0.25">
      <c r="A10652" s="20"/>
      <c r="B10652" s="21"/>
      <c r="C10652" s="22"/>
      <c r="D10652" s="23"/>
      <c r="E10652" s="22"/>
      <c r="F10652" s="23"/>
      <c r="G10652" s="24"/>
      <c r="H10652" s="22"/>
      <c r="I10652" s="22"/>
      <c r="J10652" s="22"/>
      <c r="K10652" s="22"/>
      <c r="L10652" s="66"/>
      <c r="M10652" s="67"/>
      <c r="N10652" s="22"/>
      <c r="O10652" s="22"/>
      <c r="P10652" s="25"/>
      <c r="Q10652" s="26"/>
    </row>
    <row r="10653" spans="1:17" x14ac:dyDescent="0.25">
      <c r="A10653" s="20"/>
      <c r="B10653" s="21"/>
      <c r="C10653" s="22"/>
      <c r="D10653" s="23"/>
      <c r="E10653" s="22"/>
      <c r="F10653" s="23"/>
      <c r="G10653" s="24"/>
      <c r="H10653" s="22"/>
      <c r="I10653" s="22"/>
      <c r="J10653" s="22"/>
      <c r="K10653" s="22"/>
      <c r="L10653" s="66"/>
      <c r="M10653" s="67"/>
      <c r="N10653" s="22"/>
      <c r="O10653" s="22"/>
      <c r="P10653" s="25"/>
      <c r="Q10653" s="26"/>
    </row>
    <row r="10654" spans="1:17" x14ac:dyDescent="0.25">
      <c r="A10654" s="20"/>
      <c r="B10654" s="21"/>
      <c r="C10654" s="22"/>
      <c r="D10654" s="23"/>
      <c r="E10654" s="22"/>
      <c r="F10654" s="23"/>
      <c r="G10654" s="24"/>
      <c r="H10654" s="22"/>
      <c r="I10654" s="22"/>
      <c r="J10654" s="22"/>
      <c r="K10654" s="22"/>
      <c r="L10654" s="66"/>
      <c r="M10654" s="67"/>
      <c r="N10654" s="22"/>
      <c r="O10654" s="22"/>
      <c r="P10654" s="25"/>
      <c r="Q10654" s="26"/>
    </row>
    <row r="10655" spans="1:17" x14ac:dyDescent="0.25">
      <c r="A10655" s="20"/>
      <c r="B10655" s="21"/>
      <c r="C10655" s="22"/>
      <c r="D10655" s="23"/>
      <c r="E10655" s="22"/>
      <c r="F10655" s="23"/>
      <c r="G10655" s="24"/>
      <c r="H10655" s="22"/>
      <c r="I10655" s="22"/>
      <c r="J10655" s="22"/>
      <c r="K10655" s="22"/>
      <c r="L10655" s="66"/>
      <c r="M10655" s="67"/>
      <c r="N10655" s="22"/>
      <c r="O10655" s="22"/>
      <c r="P10655" s="25"/>
      <c r="Q10655" s="26"/>
    </row>
    <row r="10656" spans="1:17" x14ac:dyDescent="0.25">
      <c r="A10656" s="20"/>
      <c r="B10656" s="21"/>
      <c r="C10656" s="22"/>
      <c r="D10656" s="23"/>
      <c r="E10656" s="22"/>
      <c r="F10656" s="23"/>
      <c r="G10656" s="24"/>
      <c r="H10656" s="22"/>
      <c r="I10656" s="22"/>
      <c r="J10656" s="22"/>
      <c r="K10656" s="22"/>
      <c r="L10656" s="66"/>
      <c r="M10656" s="67"/>
      <c r="N10656" s="22"/>
      <c r="O10656" s="22"/>
      <c r="P10656" s="25"/>
      <c r="Q10656" s="26"/>
    </row>
    <row r="10657" spans="1:17" x14ac:dyDescent="0.25">
      <c r="A10657" s="20"/>
      <c r="B10657" s="21"/>
      <c r="C10657" s="22"/>
      <c r="D10657" s="23"/>
      <c r="E10657" s="22"/>
      <c r="F10657" s="23"/>
      <c r="G10657" s="24"/>
      <c r="H10657" s="22"/>
      <c r="I10657" s="22"/>
      <c r="J10657" s="22"/>
      <c r="K10657" s="22"/>
      <c r="L10657" s="66"/>
      <c r="M10657" s="67"/>
      <c r="N10657" s="22"/>
      <c r="O10657" s="22"/>
      <c r="P10657" s="25"/>
      <c r="Q10657" s="26"/>
    </row>
    <row r="10658" spans="1:17" x14ac:dyDescent="0.25">
      <c r="A10658" s="20"/>
      <c r="B10658" s="21"/>
      <c r="C10658" s="22"/>
      <c r="D10658" s="23"/>
      <c r="E10658" s="22"/>
      <c r="F10658" s="23"/>
      <c r="G10658" s="24"/>
      <c r="H10658" s="22"/>
      <c r="I10658" s="22"/>
      <c r="J10658" s="22"/>
      <c r="K10658" s="22"/>
      <c r="L10658" s="66"/>
      <c r="M10658" s="67"/>
      <c r="N10658" s="22"/>
      <c r="O10658" s="22"/>
      <c r="P10658" s="25"/>
      <c r="Q10658" s="26"/>
    </row>
    <row r="10659" spans="1:17" x14ac:dyDescent="0.25">
      <c r="A10659" s="20"/>
      <c r="B10659" s="21"/>
      <c r="C10659" s="22"/>
      <c r="D10659" s="23"/>
      <c r="E10659" s="22"/>
      <c r="F10659" s="23"/>
      <c r="G10659" s="24"/>
      <c r="H10659" s="22"/>
      <c r="I10659" s="22"/>
      <c r="J10659" s="22"/>
      <c r="K10659" s="22"/>
      <c r="L10659" s="66"/>
      <c r="M10659" s="67"/>
      <c r="N10659" s="22"/>
      <c r="O10659" s="22"/>
      <c r="P10659" s="25"/>
      <c r="Q10659" s="26"/>
    </row>
    <row r="10660" spans="1:17" x14ac:dyDescent="0.25">
      <c r="A10660" s="20"/>
      <c r="B10660" s="21"/>
      <c r="C10660" s="22"/>
      <c r="D10660" s="23"/>
      <c r="E10660" s="22"/>
      <c r="F10660" s="23"/>
      <c r="G10660" s="24"/>
      <c r="H10660" s="22"/>
      <c r="I10660" s="22"/>
      <c r="J10660" s="22"/>
      <c r="K10660" s="22"/>
      <c r="L10660" s="66"/>
      <c r="M10660" s="67"/>
      <c r="N10660" s="22"/>
      <c r="O10660" s="22"/>
      <c r="P10660" s="25"/>
      <c r="Q10660" s="26"/>
    </row>
    <row r="10661" spans="1:17" x14ac:dyDescent="0.25">
      <c r="A10661" s="20"/>
      <c r="B10661" s="21"/>
      <c r="C10661" s="22"/>
      <c r="D10661" s="23"/>
      <c r="E10661" s="22"/>
      <c r="F10661" s="23"/>
      <c r="G10661" s="24"/>
      <c r="H10661" s="22"/>
      <c r="I10661" s="22"/>
      <c r="J10661" s="22"/>
      <c r="K10661" s="22"/>
      <c r="L10661" s="66"/>
      <c r="M10661" s="67"/>
      <c r="N10661" s="22"/>
      <c r="O10661" s="22"/>
      <c r="P10661" s="25"/>
      <c r="Q10661" s="26"/>
    </row>
    <row r="10662" spans="1:17" x14ac:dyDescent="0.25">
      <c r="A10662" s="20"/>
      <c r="B10662" s="21"/>
      <c r="C10662" s="22"/>
      <c r="D10662" s="23"/>
      <c r="E10662" s="22"/>
      <c r="F10662" s="23"/>
      <c r="G10662" s="24"/>
      <c r="H10662" s="22"/>
      <c r="I10662" s="22"/>
      <c r="J10662" s="22"/>
      <c r="K10662" s="22"/>
      <c r="L10662" s="66"/>
      <c r="M10662" s="67"/>
      <c r="N10662" s="22"/>
      <c r="O10662" s="22"/>
      <c r="P10662" s="25"/>
      <c r="Q10662" s="26"/>
    </row>
    <row r="10663" spans="1:17" x14ac:dyDescent="0.25">
      <c r="A10663" s="20"/>
      <c r="B10663" s="21"/>
      <c r="C10663" s="22"/>
      <c r="D10663" s="23"/>
      <c r="E10663" s="22"/>
      <c r="F10663" s="23"/>
      <c r="G10663" s="24"/>
      <c r="H10663" s="22"/>
      <c r="I10663" s="22"/>
      <c r="J10663" s="22"/>
      <c r="K10663" s="22"/>
      <c r="L10663" s="66"/>
      <c r="M10663" s="67"/>
      <c r="N10663" s="22"/>
      <c r="O10663" s="22"/>
      <c r="P10663" s="25"/>
      <c r="Q10663" s="26"/>
    </row>
    <row r="10664" spans="1:17" x14ac:dyDescent="0.25">
      <c r="A10664" s="20"/>
      <c r="B10664" s="21"/>
      <c r="C10664" s="22"/>
      <c r="D10664" s="23"/>
      <c r="E10664" s="22"/>
      <c r="F10664" s="23"/>
      <c r="G10664" s="24"/>
      <c r="H10664" s="22"/>
      <c r="I10664" s="22"/>
      <c r="J10664" s="22"/>
      <c r="K10664" s="22"/>
      <c r="L10664" s="66"/>
      <c r="M10664" s="67"/>
      <c r="N10664" s="22"/>
      <c r="O10664" s="22"/>
      <c r="P10664" s="25"/>
      <c r="Q10664" s="26"/>
    </row>
    <row r="10665" spans="1:17" x14ac:dyDescent="0.25">
      <c r="A10665" s="20"/>
      <c r="B10665" s="21"/>
      <c r="C10665" s="22"/>
      <c r="D10665" s="23"/>
      <c r="E10665" s="22"/>
      <c r="F10665" s="23"/>
      <c r="G10665" s="24"/>
      <c r="H10665" s="22"/>
      <c r="I10665" s="22"/>
      <c r="J10665" s="22"/>
      <c r="K10665" s="22"/>
      <c r="L10665" s="66"/>
      <c r="M10665" s="67"/>
      <c r="N10665" s="22"/>
      <c r="O10665" s="22"/>
      <c r="P10665" s="25"/>
      <c r="Q10665" s="26"/>
    </row>
    <row r="10666" spans="1:17" x14ac:dyDescent="0.25">
      <c r="A10666" s="20"/>
      <c r="B10666" s="21"/>
      <c r="C10666" s="22"/>
      <c r="D10666" s="23"/>
      <c r="E10666" s="22"/>
      <c r="F10666" s="23"/>
      <c r="G10666" s="24"/>
      <c r="H10666" s="22"/>
      <c r="I10666" s="22"/>
      <c r="J10666" s="22"/>
      <c r="K10666" s="22"/>
      <c r="L10666" s="66"/>
      <c r="M10666" s="67"/>
      <c r="N10666" s="22"/>
      <c r="O10666" s="22"/>
      <c r="P10666" s="25"/>
      <c r="Q10666" s="26"/>
    </row>
    <row r="10667" spans="1:17" x14ac:dyDescent="0.25">
      <c r="A10667" s="20"/>
      <c r="B10667" s="21"/>
      <c r="C10667" s="22"/>
      <c r="D10667" s="23"/>
      <c r="E10667" s="22"/>
      <c r="F10667" s="23"/>
      <c r="G10667" s="24"/>
      <c r="H10667" s="22"/>
      <c r="I10667" s="22"/>
      <c r="J10667" s="22"/>
      <c r="K10667" s="22"/>
      <c r="L10667" s="66"/>
      <c r="M10667" s="67"/>
      <c r="N10667" s="22"/>
      <c r="O10667" s="22"/>
      <c r="P10667" s="25"/>
      <c r="Q10667" s="26"/>
    </row>
    <row r="10668" spans="1:17" x14ac:dyDescent="0.25">
      <c r="A10668" s="20"/>
      <c r="B10668" s="21"/>
      <c r="C10668" s="22"/>
      <c r="D10668" s="23"/>
      <c r="E10668" s="22"/>
      <c r="F10668" s="23"/>
      <c r="G10668" s="24"/>
      <c r="H10668" s="22"/>
      <c r="I10668" s="22"/>
      <c r="J10668" s="22"/>
      <c r="K10668" s="22"/>
      <c r="L10668" s="66"/>
      <c r="M10668" s="67"/>
      <c r="N10668" s="22"/>
      <c r="O10668" s="22"/>
      <c r="P10668" s="25"/>
      <c r="Q10668" s="26"/>
    </row>
    <row r="10669" spans="1:17" x14ac:dyDescent="0.25">
      <c r="A10669" s="20"/>
      <c r="B10669" s="21"/>
      <c r="C10669" s="22"/>
      <c r="D10669" s="23"/>
      <c r="E10669" s="22"/>
      <c r="F10669" s="23"/>
      <c r="G10669" s="24"/>
      <c r="H10669" s="22"/>
      <c r="I10669" s="22"/>
      <c r="J10669" s="22"/>
      <c r="K10669" s="22"/>
      <c r="L10669" s="66"/>
      <c r="M10669" s="67"/>
      <c r="N10669" s="22"/>
      <c r="O10669" s="22"/>
      <c r="P10669" s="25"/>
      <c r="Q10669" s="26"/>
    </row>
    <row r="10670" spans="1:17" x14ac:dyDescent="0.25">
      <c r="A10670" s="20"/>
      <c r="B10670" s="21"/>
      <c r="C10670" s="22"/>
      <c r="D10670" s="23"/>
      <c r="E10670" s="22"/>
      <c r="F10670" s="23"/>
      <c r="G10670" s="24"/>
      <c r="H10670" s="22"/>
      <c r="I10670" s="22"/>
      <c r="J10670" s="22"/>
      <c r="K10670" s="22"/>
      <c r="L10670" s="66"/>
      <c r="M10670" s="67"/>
      <c r="N10670" s="22"/>
      <c r="O10670" s="22"/>
      <c r="P10670" s="25"/>
      <c r="Q10670" s="26"/>
    </row>
    <row r="10671" spans="1:17" x14ac:dyDescent="0.25">
      <c r="A10671" s="20"/>
      <c r="B10671" s="21"/>
      <c r="C10671" s="22"/>
      <c r="D10671" s="23"/>
      <c r="E10671" s="22"/>
      <c r="F10671" s="23"/>
      <c r="G10671" s="24"/>
      <c r="H10671" s="22"/>
      <c r="I10671" s="22"/>
      <c r="J10671" s="22"/>
      <c r="K10671" s="22"/>
      <c r="L10671" s="66"/>
      <c r="M10671" s="67"/>
      <c r="N10671" s="22"/>
      <c r="O10671" s="22"/>
      <c r="P10671" s="25"/>
      <c r="Q10671" s="26"/>
    </row>
    <row r="10672" spans="1:17" x14ac:dyDescent="0.25">
      <c r="A10672" s="20"/>
      <c r="B10672" s="21"/>
      <c r="C10672" s="22"/>
      <c r="D10672" s="23"/>
      <c r="E10672" s="22"/>
      <c r="F10672" s="23"/>
      <c r="G10672" s="24"/>
      <c r="H10672" s="22"/>
      <c r="I10672" s="22"/>
      <c r="J10672" s="22"/>
      <c r="K10672" s="22"/>
      <c r="L10672" s="66"/>
      <c r="M10672" s="67"/>
      <c r="N10672" s="22"/>
      <c r="O10672" s="22"/>
      <c r="P10672" s="25"/>
      <c r="Q10672" s="26"/>
    </row>
    <row r="10673" spans="1:17" x14ac:dyDescent="0.25">
      <c r="A10673" s="20"/>
      <c r="B10673" s="21"/>
      <c r="C10673" s="22"/>
      <c r="D10673" s="23"/>
      <c r="E10673" s="22"/>
      <c r="F10673" s="23"/>
      <c r="G10673" s="24"/>
      <c r="H10673" s="22"/>
      <c r="I10673" s="22"/>
      <c r="J10673" s="22"/>
      <c r="K10673" s="22"/>
      <c r="L10673" s="66"/>
      <c r="M10673" s="67"/>
      <c r="N10673" s="22"/>
      <c r="O10673" s="22"/>
      <c r="P10673" s="25"/>
      <c r="Q10673" s="26"/>
    </row>
    <row r="10674" spans="1:17" x14ac:dyDescent="0.25">
      <c r="A10674" s="20"/>
      <c r="B10674" s="21"/>
      <c r="C10674" s="22"/>
      <c r="D10674" s="23"/>
      <c r="E10674" s="22"/>
      <c r="F10674" s="23"/>
      <c r="G10674" s="24"/>
      <c r="H10674" s="22"/>
      <c r="I10674" s="22"/>
      <c r="J10674" s="22"/>
      <c r="K10674" s="22"/>
      <c r="L10674" s="66"/>
      <c r="M10674" s="67"/>
      <c r="N10674" s="22"/>
      <c r="O10674" s="22"/>
      <c r="P10674" s="25"/>
      <c r="Q10674" s="26"/>
    </row>
    <row r="10675" spans="1:17" x14ac:dyDescent="0.25">
      <c r="A10675" s="20"/>
      <c r="B10675" s="21"/>
      <c r="C10675" s="22"/>
      <c r="D10675" s="23"/>
      <c r="E10675" s="22"/>
      <c r="F10675" s="23"/>
      <c r="G10675" s="24"/>
      <c r="H10675" s="22"/>
      <c r="I10675" s="22"/>
      <c r="J10675" s="22"/>
      <c r="K10675" s="22"/>
      <c r="L10675" s="66"/>
      <c r="M10675" s="67"/>
      <c r="N10675" s="22"/>
      <c r="O10675" s="22"/>
      <c r="P10675" s="25"/>
      <c r="Q10675" s="26"/>
    </row>
    <row r="10676" spans="1:17" x14ac:dyDescent="0.25">
      <c r="A10676" s="20"/>
      <c r="B10676" s="21"/>
      <c r="C10676" s="22"/>
      <c r="D10676" s="23"/>
      <c r="E10676" s="22"/>
      <c r="F10676" s="23"/>
      <c r="G10676" s="24"/>
      <c r="H10676" s="22"/>
      <c r="I10676" s="22"/>
      <c r="J10676" s="22"/>
      <c r="K10676" s="22"/>
      <c r="L10676" s="66"/>
      <c r="M10676" s="67"/>
      <c r="N10676" s="22"/>
      <c r="O10676" s="22"/>
      <c r="P10676" s="25"/>
      <c r="Q10676" s="26"/>
    </row>
    <row r="10677" spans="1:17" x14ac:dyDescent="0.25">
      <c r="A10677" s="20"/>
      <c r="B10677" s="21"/>
      <c r="C10677" s="22"/>
      <c r="D10677" s="23"/>
      <c r="E10677" s="22"/>
      <c r="F10677" s="23"/>
      <c r="G10677" s="24"/>
      <c r="H10677" s="22"/>
      <c r="I10677" s="22"/>
      <c r="J10677" s="22"/>
      <c r="K10677" s="22"/>
      <c r="L10677" s="66"/>
      <c r="M10677" s="67"/>
      <c r="N10677" s="22"/>
      <c r="O10677" s="22"/>
      <c r="P10677" s="25"/>
      <c r="Q10677" s="26"/>
    </row>
    <row r="10678" spans="1:17" x14ac:dyDescent="0.25">
      <c r="A10678" s="20"/>
      <c r="B10678" s="21"/>
      <c r="C10678" s="22"/>
      <c r="D10678" s="23"/>
      <c r="E10678" s="22"/>
      <c r="F10678" s="23"/>
      <c r="G10678" s="24"/>
      <c r="H10678" s="22"/>
      <c r="I10678" s="22"/>
      <c r="J10678" s="22"/>
      <c r="K10678" s="22"/>
      <c r="L10678" s="66"/>
      <c r="M10678" s="67"/>
      <c r="N10678" s="22"/>
      <c r="O10678" s="22"/>
      <c r="P10678" s="25"/>
      <c r="Q10678" s="26"/>
    </row>
    <row r="10679" spans="1:17" x14ac:dyDescent="0.25">
      <c r="A10679" s="20"/>
      <c r="B10679" s="21"/>
      <c r="C10679" s="22"/>
      <c r="D10679" s="23"/>
      <c r="E10679" s="22"/>
      <c r="F10679" s="23"/>
      <c r="G10679" s="24"/>
      <c r="H10679" s="22"/>
      <c r="I10679" s="22"/>
      <c r="J10679" s="22"/>
      <c r="K10679" s="22"/>
      <c r="L10679" s="66"/>
      <c r="M10679" s="67"/>
      <c r="N10679" s="22"/>
      <c r="O10679" s="22"/>
      <c r="P10679" s="25"/>
      <c r="Q10679" s="26"/>
    </row>
    <row r="10680" spans="1:17" x14ac:dyDescent="0.25">
      <c r="A10680" s="20"/>
      <c r="B10680" s="21"/>
      <c r="C10680" s="22"/>
      <c r="D10680" s="23"/>
      <c r="E10680" s="22"/>
      <c r="F10680" s="23"/>
      <c r="G10680" s="24"/>
      <c r="H10680" s="22"/>
      <c r="I10680" s="22"/>
      <c r="J10680" s="22"/>
      <c r="K10680" s="22"/>
      <c r="L10680" s="66"/>
      <c r="M10680" s="67"/>
      <c r="N10680" s="22"/>
      <c r="O10680" s="22"/>
      <c r="P10680" s="25"/>
      <c r="Q10680" s="26"/>
    </row>
    <row r="10681" spans="1:17" x14ac:dyDescent="0.25">
      <c r="A10681" s="20"/>
      <c r="B10681" s="21"/>
      <c r="C10681" s="22"/>
      <c r="D10681" s="23"/>
      <c r="E10681" s="22"/>
      <c r="F10681" s="23"/>
      <c r="G10681" s="24"/>
      <c r="H10681" s="22"/>
      <c r="I10681" s="22"/>
      <c r="J10681" s="22"/>
      <c r="K10681" s="22"/>
      <c r="L10681" s="66"/>
      <c r="M10681" s="67"/>
      <c r="N10681" s="22"/>
      <c r="O10681" s="22"/>
      <c r="P10681" s="25"/>
      <c r="Q10681" s="26"/>
    </row>
    <row r="10682" spans="1:17" x14ac:dyDescent="0.25">
      <c r="A10682" s="20"/>
      <c r="B10682" s="21"/>
      <c r="C10682" s="22"/>
      <c r="D10682" s="23"/>
      <c r="E10682" s="22"/>
      <c r="F10682" s="23"/>
      <c r="G10682" s="24"/>
      <c r="H10682" s="22"/>
      <c r="I10682" s="22"/>
      <c r="J10682" s="22"/>
      <c r="K10682" s="22"/>
      <c r="L10682" s="66"/>
      <c r="M10682" s="67"/>
      <c r="N10682" s="22"/>
      <c r="O10682" s="22"/>
      <c r="P10682" s="25"/>
      <c r="Q10682" s="26"/>
    </row>
    <row r="10683" spans="1:17" x14ac:dyDescent="0.25">
      <c r="A10683" s="20"/>
      <c r="B10683" s="21"/>
      <c r="C10683" s="22"/>
      <c r="D10683" s="23"/>
      <c r="E10683" s="22"/>
      <c r="F10683" s="23"/>
      <c r="G10683" s="24"/>
      <c r="H10683" s="22"/>
      <c r="I10683" s="22"/>
      <c r="J10683" s="22"/>
      <c r="K10683" s="22"/>
      <c r="L10683" s="66"/>
      <c r="M10683" s="67"/>
      <c r="N10683" s="22"/>
      <c r="O10683" s="22"/>
      <c r="P10683" s="25"/>
      <c r="Q10683" s="26"/>
    </row>
    <row r="10684" spans="1:17" x14ac:dyDescent="0.25">
      <c r="A10684" s="20"/>
      <c r="B10684" s="21"/>
      <c r="C10684" s="22"/>
      <c r="D10684" s="23"/>
      <c r="E10684" s="22"/>
      <c r="F10684" s="23"/>
      <c r="G10684" s="24"/>
      <c r="H10684" s="22"/>
      <c r="I10684" s="22"/>
      <c r="J10684" s="22"/>
      <c r="K10684" s="22"/>
      <c r="L10684" s="66"/>
      <c r="M10684" s="67"/>
      <c r="N10684" s="22"/>
      <c r="O10684" s="22"/>
      <c r="P10684" s="25"/>
      <c r="Q10684" s="26"/>
    </row>
    <row r="10685" spans="1:17" x14ac:dyDescent="0.25">
      <c r="A10685" s="20"/>
      <c r="B10685" s="21"/>
      <c r="C10685" s="22"/>
      <c r="D10685" s="23"/>
      <c r="E10685" s="22"/>
      <c r="F10685" s="23"/>
      <c r="G10685" s="24"/>
      <c r="H10685" s="22"/>
      <c r="I10685" s="22"/>
      <c r="J10685" s="22"/>
      <c r="K10685" s="22"/>
      <c r="L10685" s="66"/>
      <c r="M10685" s="67"/>
      <c r="N10685" s="22"/>
      <c r="O10685" s="22"/>
      <c r="P10685" s="25"/>
      <c r="Q10685" s="26"/>
    </row>
    <row r="10686" spans="1:17" x14ac:dyDescent="0.25">
      <c r="A10686" s="20"/>
      <c r="B10686" s="21"/>
      <c r="C10686" s="22"/>
      <c r="D10686" s="23"/>
      <c r="E10686" s="22"/>
      <c r="F10686" s="23"/>
      <c r="G10686" s="24"/>
      <c r="H10686" s="22"/>
      <c r="I10686" s="22"/>
      <c r="J10686" s="22"/>
      <c r="K10686" s="22"/>
      <c r="L10686" s="66"/>
      <c r="M10686" s="67"/>
      <c r="N10686" s="22"/>
      <c r="O10686" s="22"/>
      <c r="P10686" s="25"/>
      <c r="Q10686" s="26"/>
    </row>
    <row r="10687" spans="1:17" x14ac:dyDescent="0.25">
      <c r="A10687" s="20"/>
      <c r="B10687" s="21"/>
      <c r="C10687" s="22"/>
      <c r="D10687" s="23"/>
      <c r="E10687" s="22"/>
      <c r="F10687" s="23"/>
      <c r="G10687" s="24"/>
      <c r="H10687" s="22"/>
      <c r="I10687" s="22"/>
      <c r="J10687" s="22"/>
      <c r="K10687" s="22"/>
      <c r="L10687" s="66"/>
      <c r="M10687" s="67"/>
      <c r="N10687" s="22"/>
      <c r="O10687" s="22"/>
      <c r="P10687" s="25"/>
      <c r="Q10687" s="26"/>
    </row>
    <row r="10688" spans="1:17" x14ac:dyDescent="0.25">
      <c r="A10688" s="20"/>
      <c r="B10688" s="21"/>
      <c r="C10688" s="22"/>
      <c r="D10688" s="23"/>
      <c r="E10688" s="22"/>
      <c r="F10688" s="23"/>
      <c r="G10688" s="24"/>
      <c r="H10688" s="22"/>
      <c r="I10688" s="22"/>
      <c r="J10688" s="22"/>
      <c r="K10688" s="22"/>
      <c r="L10688" s="66"/>
      <c r="M10688" s="67"/>
      <c r="N10688" s="22"/>
      <c r="O10688" s="22"/>
      <c r="P10688" s="25"/>
      <c r="Q10688" s="26"/>
    </row>
    <row r="10689" spans="1:17" x14ac:dyDescent="0.25">
      <c r="A10689" s="20"/>
      <c r="B10689" s="21"/>
      <c r="C10689" s="22"/>
      <c r="D10689" s="23"/>
      <c r="E10689" s="22"/>
      <c r="F10689" s="23"/>
      <c r="G10689" s="24"/>
      <c r="H10689" s="22"/>
      <c r="I10689" s="22"/>
      <c r="J10689" s="22"/>
      <c r="K10689" s="22"/>
      <c r="L10689" s="66"/>
      <c r="M10689" s="67"/>
      <c r="N10689" s="22"/>
      <c r="O10689" s="22"/>
      <c r="P10689" s="25"/>
      <c r="Q10689" s="26"/>
    </row>
    <row r="10690" spans="1:17" x14ac:dyDescent="0.25">
      <c r="A10690" s="20"/>
      <c r="B10690" s="21"/>
      <c r="C10690" s="22"/>
      <c r="D10690" s="23"/>
      <c r="E10690" s="22"/>
      <c r="F10690" s="23"/>
      <c r="G10690" s="24"/>
      <c r="H10690" s="22"/>
      <c r="I10690" s="22"/>
      <c r="J10690" s="22"/>
      <c r="K10690" s="22"/>
      <c r="L10690" s="66"/>
      <c r="M10690" s="67"/>
      <c r="N10690" s="22"/>
      <c r="O10690" s="22"/>
      <c r="P10690" s="25"/>
      <c r="Q10690" s="26"/>
    </row>
    <row r="10691" spans="1:17" x14ac:dyDescent="0.25">
      <c r="A10691" s="20"/>
      <c r="B10691" s="21"/>
      <c r="C10691" s="22"/>
      <c r="D10691" s="23"/>
      <c r="E10691" s="22"/>
      <c r="F10691" s="23"/>
      <c r="G10691" s="24"/>
      <c r="H10691" s="22"/>
      <c r="I10691" s="22"/>
      <c r="J10691" s="22"/>
      <c r="K10691" s="22"/>
      <c r="L10691" s="66"/>
      <c r="M10691" s="67"/>
      <c r="N10691" s="22"/>
      <c r="O10691" s="22"/>
      <c r="P10691" s="25"/>
      <c r="Q10691" s="26"/>
    </row>
    <row r="10692" spans="1:17" x14ac:dyDescent="0.25">
      <c r="A10692" s="20"/>
      <c r="B10692" s="21"/>
      <c r="C10692" s="22"/>
      <c r="D10692" s="23"/>
      <c r="E10692" s="22"/>
      <c r="F10692" s="23"/>
      <c r="G10692" s="24"/>
      <c r="H10692" s="22"/>
      <c r="I10692" s="22"/>
      <c r="J10692" s="22"/>
      <c r="K10692" s="22"/>
      <c r="L10692" s="66"/>
      <c r="M10692" s="67"/>
      <c r="N10692" s="22"/>
      <c r="O10692" s="22"/>
      <c r="P10692" s="25"/>
      <c r="Q10692" s="26"/>
    </row>
    <row r="10693" spans="1:17" x14ac:dyDescent="0.25">
      <c r="A10693" s="20"/>
      <c r="B10693" s="21"/>
      <c r="C10693" s="22"/>
      <c r="D10693" s="23"/>
      <c r="E10693" s="22"/>
      <c r="F10693" s="23"/>
      <c r="G10693" s="24"/>
      <c r="H10693" s="22"/>
      <c r="I10693" s="22"/>
      <c r="J10693" s="22"/>
      <c r="K10693" s="22"/>
      <c r="L10693" s="66"/>
      <c r="M10693" s="67"/>
      <c r="N10693" s="22"/>
      <c r="O10693" s="22"/>
      <c r="P10693" s="25"/>
      <c r="Q10693" s="26"/>
    </row>
    <row r="10694" spans="1:17" x14ac:dyDescent="0.25">
      <c r="A10694" s="20"/>
      <c r="B10694" s="21"/>
      <c r="C10694" s="22"/>
      <c r="D10694" s="23"/>
      <c r="E10694" s="22"/>
      <c r="F10694" s="23"/>
      <c r="G10694" s="24"/>
      <c r="H10694" s="22"/>
      <c r="I10694" s="22"/>
      <c r="J10694" s="22"/>
      <c r="K10694" s="22"/>
      <c r="L10694" s="66"/>
      <c r="M10694" s="67"/>
      <c r="N10694" s="22"/>
      <c r="O10694" s="22"/>
      <c r="P10694" s="25"/>
      <c r="Q10694" s="26"/>
    </row>
    <row r="10695" spans="1:17" x14ac:dyDescent="0.25">
      <c r="A10695" s="20"/>
      <c r="B10695" s="21"/>
      <c r="C10695" s="22"/>
      <c r="D10695" s="23"/>
      <c r="E10695" s="22"/>
      <c r="F10695" s="23"/>
      <c r="G10695" s="24"/>
      <c r="H10695" s="22"/>
      <c r="I10695" s="22"/>
      <c r="J10695" s="22"/>
      <c r="K10695" s="22"/>
      <c r="L10695" s="66"/>
      <c r="M10695" s="67"/>
      <c r="N10695" s="22"/>
      <c r="O10695" s="22"/>
      <c r="P10695" s="25"/>
      <c r="Q10695" s="26"/>
    </row>
    <row r="10696" spans="1:17" x14ac:dyDescent="0.25">
      <c r="A10696" s="20"/>
      <c r="B10696" s="21"/>
      <c r="C10696" s="22"/>
      <c r="D10696" s="23"/>
      <c r="E10696" s="22"/>
      <c r="F10696" s="23"/>
      <c r="G10696" s="24"/>
      <c r="H10696" s="22"/>
      <c r="I10696" s="22"/>
      <c r="J10696" s="22"/>
      <c r="K10696" s="22"/>
      <c r="L10696" s="66"/>
      <c r="M10696" s="67"/>
      <c r="N10696" s="22"/>
      <c r="O10696" s="22"/>
      <c r="P10696" s="25"/>
      <c r="Q10696" s="26"/>
    </row>
    <row r="10697" spans="1:17" x14ac:dyDescent="0.25">
      <c r="A10697" s="20"/>
      <c r="B10697" s="21"/>
      <c r="C10697" s="22"/>
      <c r="D10697" s="23"/>
      <c r="E10697" s="22"/>
      <c r="F10697" s="23"/>
      <c r="G10697" s="24"/>
      <c r="H10697" s="22"/>
      <c r="I10697" s="22"/>
      <c r="J10697" s="22"/>
      <c r="K10697" s="22"/>
      <c r="L10697" s="66"/>
      <c r="M10697" s="67"/>
      <c r="N10697" s="22"/>
      <c r="O10697" s="22"/>
      <c r="P10697" s="25"/>
      <c r="Q10697" s="26"/>
    </row>
    <row r="10698" spans="1:17" x14ac:dyDescent="0.25">
      <c r="A10698" s="20"/>
      <c r="B10698" s="21"/>
      <c r="C10698" s="22"/>
      <c r="D10698" s="23"/>
      <c r="E10698" s="22"/>
      <c r="F10698" s="23"/>
      <c r="G10698" s="24"/>
      <c r="H10698" s="22"/>
      <c r="I10698" s="22"/>
      <c r="J10698" s="22"/>
      <c r="K10698" s="22"/>
      <c r="L10698" s="66"/>
      <c r="M10698" s="67"/>
      <c r="N10698" s="22"/>
      <c r="O10698" s="22"/>
      <c r="P10698" s="25"/>
      <c r="Q10698" s="26"/>
    </row>
    <row r="10699" spans="1:17" x14ac:dyDescent="0.25">
      <c r="A10699" s="20"/>
      <c r="B10699" s="21"/>
      <c r="C10699" s="22"/>
      <c r="D10699" s="23"/>
      <c r="E10699" s="22"/>
      <c r="F10699" s="23"/>
      <c r="G10699" s="24"/>
      <c r="H10699" s="22"/>
      <c r="I10699" s="22"/>
      <c r="J10699" s="22"/>
      <c r="K10699" s="22"/>
      <c r="L10699" s="66"/>
      <c r="M10699" s="67"/>
      <c r="N10699" s="22"/>
      <c r="O10699" s="22"/>
      <c r="P10699" s="25"/>
      <c r="Q10699" s="26"/>
    </row>
    <row r="10700" spans="1:17" x14ac:dyDescent="0.25">
      <c r="A10700" s="20"/>
      <c r="B10700" s="21"/>
      <c r="C10700" s="22"/>
      <c r="D10700" s="23"/>
      <c r="E10700" s="22"/>
      <c r="F10700" s="23"/>
      <c r="G10700" s="24"/>
      <c r="H10700" s="22"/>
      <c r="I10700" s="22"/>
      <c r="J10700" s="22"/>
      <c r="K10700" s="22"/>
      <c r="L10700" s="66"/>
      <c r="M10700" s="67"/>
      <c r="N10700" s="22"/>
      <c r="O10700" s="22"/>
      <c r="P10700" s="25"/>
      <c r="Q10700" s="26"/>
    </row>
    <row r="10701" spans="1:17" x14ac:dyDescent="0.25">
      <c r="A10701" s="20"/>
      <c r="B10701" s="21"/>
      <c r="C10701" s="22"/>
      <c r="D10701" s="23"/>
      <c r="E10701" s="22"/>
      <c r="F10701" s="23"/>
      <c r="G10701" s="24"/>
      <c r="H10701" s="22"/>
      <c r="I10701" s="22"/>
      <c r="J10701" s="22"/>
      <c r="K10701" s="22"/>
      <c r="L10701" s="66"/>
      <c r="M10701" s="67"/>
      <c r="N10701" s="22"/>
      <c r="O10701" s="22"/>
      <c r="P10701" s="25"/>
      <c r="Q10701" s="26"/>
    </row>
    <row r="10702" spans="1:17" x14ac:dyDescent="0.25">
      <c r="A10702" s="20"/>
      <c r="B10702" s="21"/>
      <c r="C10702" s="22"/>
      <c r="D10702" s="23"/>
      <c r="E10702" s="22"/>
      <c r="F10702" s="23"/>
      <c r="G10702" s="24"/>
      <c r="H10702" s="22"/>
      <c r="I10702" s="22"/>
      <c r="J10702" s="22"/>
      <c r="K10702" s="22"/>
      <c r="L10702" s="66"/>
      <c r="M10702" s="67"/>
      <c r="N10702" s="22"/>
      <c r="O10702" s="22"/>
      <c r="P10702" s="25"/>
      <c r="Q10702" s="26"/>
    </row>
    <row r="10703" spans="1:17" x14ac:dyDescent="0.25">
      <c r="A10703" s="20"/>
      <c r="B10703" s="21"/>
      <c r="C10703" s="22"/>
      <c r="D10703" s="23"/>
      <c r="E10703" s="22"/>
      <c r="F10703" s="23"/>
      <c r="G10703" s="24"/>
      <c r="H10703" s="22"/>
      <c r="I10703" s="22"/>
      <c r="J10703" s="22"/>
      <c r="K10703" s="22"/>
      <c r="L10703" s="66"/>
      <c r="M10703" s="67"/>
      <c r="N10703" s="22"/>
      <c r="O10703" s="22"/>
      <c r="P10703" s="25"/>
      <c r="Q10703" s="26"/>
    </row>
    <row r="10704" spans="1:17" x14ac:dyDescent="0.25">
      <c r="A10704" s="20"/>
      <c r="B10704" s="21"/>
      <c r="C10704" s="22"/>
      <c r="D10704" s="23"/>
      <c r="E10704" s="22"/>
      <c r="F10704" s="23"/>
      <c r="G10704" s="24"/>
      <c r="H10704" s="22"/>
      <c r="I10704" s="22"/>
      <c r="J10704" s="22"/>
      <c r="K10704" s="22"/>
      <c r="L10704" s="66"/>
      <c r="M10704" s="67"/>
      <c r="N10704" s="22"/>
      <c r="O10704" s="22"/>
      <c r="P10704" s="25"/>
      <c r="Q10704" s="26"/>
    </row>
    <row r="10705" spans="1:17" x14ac:dyDescent="0.25">
      <c r="A10705" s="20"/>
      <c r="B10705" s="21"/>
      <c r="C10705" s="22"/>
      <c r="D10705" s="23"/>
      <c r="E10705" s="22"/>
      <c r="F10705" s="23"/>
      <c r="G10705" s="24"/>
      <c r="H10705" s="22"/>
      <c r="I10705" s="22"/>
      <c r="J10705" s="22"/>
      <c r="K10705" s="22"/>
      <c r="L10705" s="66"/>
      <c r="M10705" s="67"/>
      <c r="N10705" s="22"/>
      <c r="O10705" s="22"/>
      <c r="P10705" s="25"/>
      <c r="Q10705" s="26"/>
    </row>
    <row r="10706" spans="1:17" x14ac:dyDescent="0.25">
      <c r="A10706" s="20"/>
      <c r="B10706" s="21"/>
      <c r="C10706" s="22"/>
      <c r="D10706" s="23"/>
      <c r="E10706" s="22"/>
      <c r="F10706" s="23"/>
      <c r="G10706" s="24"/>
      <c r="H10706" s="22"/>
      <c r="I10706" s="22"/>
      <c r="J10706" s="22"/>
      <c r="K10706" s="22"/>
      <c r="L10706" s="66"/>
      <c r="M10706" s="67"/>
      <c r="N10706" s="22"/>
      <c r="O10706" s="22"/>
      <c r="P10706" s="25"/>
      <c r="Q10706" s="26"/>
    </row>
    <row r="10707" spans="1:17" x14ac:dyDescent="0.25">
      <c r="A10707" s="20"/>
      <c r="B10707" s="21"/>
      <c r="C10707" s="22"/>
      <c r="D10707" s="23"/>
      <c r="E10707" s="22"/>
      <c r="F10707" s="23"/>
      <c r="G10707" s="24"/>
      <c r="H10707" s="22"/>
      <c r="I10707" s="22"/>
      <c r="J10707" s="22"/>
      <c r="K10707" s="22"/>
      <c r="L10707" s="66"/>
      <c r="M10707" s="67"/>
      <c r="N10707" s="22"/>
      <c r="O10707" s="22"/>
      <c r="P10707" s="25"/>
      <c r="Q10707" s="26"/>
    </row>
    <row r="10708" spans="1:17" x14ac:dyDescent="0.25">
      <c r="A10708" s="20"/>
      <c r="B10708" s="21"/>
      <c r="C10708" s="22"/>
      <c r="D10708" s="23"/>
      <c r="E10708" s="22"/>
      <c r="F10708" s="23"/>
      <c r="G10708" s="24"/>
      <c r="H10708" s="22"/>
      <c r="I10708" s="22"/>
      <c r="J10708" s="22"/>
      <c r="K10708" s="22"/>
      <c r="L10708" s="66"/>
      <c r="M10708" s="67"/>
      <c r="N10708" s="22"/>
      <c r="O10708" s="22"/>
      <c r="P10708" s="25"/>
      <c r="Q10708" s="26"/>
    </row>
    <row r="10709" spans="1:17" x14ac:dyDescent="0.25">
      <c r="A10709" s="20"/>
      <c r="B10709" s="21"/>
      <c r="C10709" s="22"/>
      <c r="D10709" s="23"/>
      <c r="E10709" s="22"/>
      <c r="F10709" s="23"/>
      <c r="G10709" s="24"/>
      <c r="H10709" s="22"/>
      <c r="I10709" s="22"/>
      <c r="J10709" s="22"/>
      <c r="K10709" s="22"/>
      <c r="L10709" s="66"/>
      <c r="M10709" s="67"/>
      <c r="N10709" s="22"/>
      <c r="O10709" s="22"/>
      <c r="P10709" s="25"/>
      <c r="Q10709" s="26"/>
    </row>
    <row r="10710" spans="1:17" x14ac:dyDescent="0.25">
      <c r="A10710" s="20"/>
      <c r="B10710" s="21"/>
      <c r="C10710" s="22"/>
      <c r="D10710" s="23"/>
      <c r="E10710" s="22"/>
      <c r="F10710" s="23"/>
      <c r="G10710" s="24"/>
      <c r="H10710" s="22"/>
      <c r="I10710" s="22"/>
      <c r="J10710" s="22"/>
      <c r="K10710" s="22"/>
      <c r="L10710" s="66"/>
      <c r="M10710" s="67"/>
      <c r="N10710" s="22"/>
      <c r="O10710" s="22"/>
      <c r="P10710" s="25"/>
      <c r="Q10710" s="26"/>
    </row>
    <row r="10711" spans="1:17" x14ac:dyDescent="0.25">
      <c r="A10711" s="20"/>
      <c r="B10711" s="21"/>
      <c r="C10711" s="22"/>
      <c r="D10711" s="23"/>
      <c r="E10711" s="22"/>
      <c r="F10711" s="23"/>
      <c r="G10711" s="24"/>
      <c r="H10711" s="22"/>
      <c r="I10711" s="22"/>
      <c r="J10711" s="22"/>
      <c r="K10711" s="22"/>
      <c r="L10711" s="66"/>
      <c r="M10711" s="67"/>
      <c r="N10711" s="22"/>
      <c r="O10711" s="22"/>
      <c r="P10711" s="25"/>
      <c r="Q10711" s="26"/>
    </row>
    <row r="10712" spans="1:17" x14ac:dyDescent="0.25">
      <c r="A10712" s="20"/>
      <c r="B10712" s="21"/>
      <c r="C10712" s="22"/>
      <c r="D10712" s="23"/>
      <c r="E10712" s="22"/>
      <c r="F10712" s="23"/>
      <c r="G10712" s="24"/>
      <c r="H10712" s="22"/>
      <c r="I10712" s="22"/>
      <c r="J10712" s="22"/>
      <c r="K10712" s="22"/>
      <c r="L10712" s="66"/>
      <c r="M10712" s="67"/>
      <c r="N10712" s="22"/>
      <c r="O10712" s="22"/>
      <c r="P10712" s="25"/>
      <c r="Q10712" s="26"/>
    </row>
    <row r="10713" spans="1:17" x14ac:dyDescent="0.25">
      <c r="A10713" s="20"/>
      <c r="B10713" s="21"/>
      <c r="C10713" s="22"/>
      <c r="D10713" s="23"/>
      <c r="E10713" s="22"/>
      <c r="F10713" s="23"/>
      <c r="G10713" s="24"/>
      <c r="H10713" s="22"/>
      <c r="I10713" s="22"/>
      <c r="J10713" s="22"/>
      <c r="K10713" s="22"/>
      <c r="L10713" s="66"/>
      <c r="M10713" s="67"/>
      <c r="N10713" s="22"/>
      <c r="O10713" s="22"/>
      <c r="P10713" s="25"/>
      <c r="Q10713" s="26"/>
    </row>
    <row r="10714" spans="1:17" x14ac:dyDescent="0.25">
      <c r="A10714" s="20"/>
      <c r="B10714" s="21"/>
      <c r="C10714" s="22"/>
      <c r="D10714" s="23"/>
      <c r="E10714" s="22"/>
      <c r="F10714" s="23"/>
      <c r="G10714" s="24"/>
      <c r="H10714" s="22"/>
      <c r="I10714" s="22"/>
      <c r="J10714" s="22"/>
      <c r="K10714" s="22"/>
      <c r="L10714" s="66"/>
      <c r="M10714" s="67"/>
      <c r="N10714" s="22"/>
      <c r="O10714" s="22"/>
      <c r="P10714" s="25"/>
      <c r="Q10714" s="26"/>
    </row>
    <row r="10715" spans="1:17" x14ac:dyDescent="0.25">
      <c r="A10715" s="20"/>
      <c r="B10715" s="21"/>
      <c r="C10715" s="22"/>
      <c r="D10715" s="23"/>
      <c r="E10715" s="22"/>
      <c r="F10715" s="23"/>
      <c r="G10715" s="24"/>
      <c r="H10715" s="22"/>
      <c r="I10715" s="22"/>
      <c r="J10715" s="22"/>
      <c r="K10715" s="22"/>
      <c r="L10715" s="66"/>
      <c r="M10715" s="67"/>
      <c r="N10715" s="22"/>
      <c r="O10715" s="22"/>
      <c r="P10715" s="25"/>
      <c r="Q10715" s="26"/>
    </row>
    <row r="10716" spans="1:17" x14ac:dyDescent="0.25">
      <c r="A10716" s="20"/>
      <c r="B10716" s="21"/>
      <c r="C10716" s="22"/>
      <c r="D10716" s="23"/>
      <c r="E10716" s="22"/>
      <c r="F10716" s="23"/>
      <c r="G10716" s="24"/>
      <c r="H10716" s="22"/>
      <c r="I10716" s="22"/>
      <c r="J10716" s="22"/>
      <c r="K10716" s="22"/>
      <c r="L10716" s="66"/>
      <c r="M10716" s="67"/>
      <c r="N10716" s="22"/>
      <c r="O10716" s="22"/>
      <c r="P10716" s="25"/>
      <c r="Q10716" s="26"/>
    </row>
    <row r="10717" spans="1:17" x14ac:dyDescent="0.25">
      <c r="A10717" s="20"/>
      <c r="B10717" s="21"/>
      <c r="C10717" s="22"/>
      <c r="D10717" s="23"/>
      <c r="E10717" s="22"/>
      <c r="F10717" s="23"/>
      <c r="G10717" s="24"/>
      <c r="H10717" s="22"/>
      <c r="I10717" s="22"/>
      <c r="J10717" s="22"/>
      <c r="K10717" s="22"/>
      <c r="L10717" s="66"/>
      <c r="M10717" s="67"/>
      <c r="N10717" s="22"/>
      <c r="O10717" s="22"/>
      <c r="P10717" s="25"/>
      <c r="Q10717" s="26"/>
    </row>
    <row r="10718" spans="1:17" x14ac:dyDescent="0.25">
      <c r="A10718" s="20"/>
      <c r="B10718" s="21"/>
      <c r="C10718" s="22"/>
      <c r="D10718" s="23"/>
      <c r="E10718" s="22"/>
      <c r="F10718" s="23"/>
      <c r="G10718" s="24"/>
      <c r="H10718" s="22"/>
      <c r="I10718" s="22"/>
      <c r="J10718" s="22"/>
      <c r="K10718" s="22"/>
      <c r="L10718" s="66"/>
      <c r="M10718" s="67"/>
      <c r="N10718" s="22"/>
      <c r="O10718" s="22"/>
      <c r="P10718" s="25"/>
      <c r="Q10718" s="26"/>
    </row>
    <row r="10719" spans="1:17" x14ac:dyDescent="0.25">
      <c r="A10719" s="20"/>
      <c r="B10719" s="21"/>
      <c r="C10719" s="22"/>
      <c r="D10719" s="23"/>
      <c r="E10719" s="22"/>
      <c r="F10719" s="23"/>
      <c r="G10719" s="24"/>
      <c r="H10719" s="22"/>
      <c r="I10719" s="22"/>
      <c r="J10719" s="22"/>
      <c r="K10719" s="22"/>
      <c r="L10719" s="66"/>
      <c r="M10719" s="67"/>
      <c r="N10719" s="22"/>
      <c r="O10719" s="22"/>
      <c r="P10719" s="25"/>
      <c r="Q10719" s="26"/>
    </row>
    <row r="10720" spans="1:17" x14ac:dyDescent="0.25">
      <c r="A10720" s="20"/>
      <c r="B10720" s="21"/>
      <c r="C10720" s="22"/>
      <c r="D10720" s="23"/>
      <c r="E10720" s="22"/>
      <c r="F10720" s="23"/>
      <c r="G10720" s="24"/>
      <c r="H10720" s="22"/>
      <c r="I10720" s="22"/>
      <c r="J10720" s="22"/>
      <c r="K10720" s="22"/>
      <c r="L10720" s="66"/>
      <c r="M10720" s="67"/>
      <c r="N10720" s="22"/>
      <c r="O10720" s="22"/>
      <c r="P10720" s="25"/>
      <c r="Q10720" s="26"/>
    </row>
    <row r="10721" spans="1:17" x14ac:dyDescent="0.25">
      <c r="A10721" s="20"/>
      <c r="B10721" s="21"/>
      <c r="C10721" s="22"/>
      <c r="D10721" s="23"/>
      <c r="E10721" s="22"/>
      <c r="F10721" s="23"/>
      <c r="G10721" s="24"/>
      <c r="H10721" s="22"/>
      <c r="I10721" s="22"/>
      <c r="J10721" s="22"/>
      <c r="K10721" s="22"/>
      <c r="L10721" s="66"/>
      <c r="M10721" s="67"/>
      <c r="N10721" s="22"/>
      <c r="O10721" s="22"/>
      <c r="P10721" s="25"/>
      <c r="Q10721" s="26"/>
    </row>
    <row r="10722" spans="1:17" x14ac:dyDescent="0.25">
      <c r="A10722" s="20"/>
      <c r="B10722" s="21"/>
      <c r="C10722" s="22"/>
      <c r="D10722" s="23"/>
      <c r="E10722" s="22"/>
      <c r="F10722" s="23"/>
      <c r="G10722" s="24"/>
      <c r="H10722" s="22"/>
      <c r="I10722" s="22"/>
      <c r="J10722" s="22"/>
      <c r="K10722" s="22"/>
      <c r="L10722" s="66"/>
      <c r="M10722" s="67"/>
      <c r="N10722" s="22"/>
      <c r="O10722" s="22"/>
      <c r="P10722" s="25"/>
      <c r="Q10722" s="26"/>
    </row>
    <row r="10723" spans="1:17" x14ac:dyDescent="0.25">
      <c r="A10723" s="20"/>
      <c r="B10723" s="21"/>
      <c r="C10723" s="22"/>
      <c r="D10723" s="23"/>
      <c r="E10723" s="22"/>
      <c r="F10723" s="23"/>
      <c r="G10723" s="24"/>
      <c r="H10723" s="22"/>
      <c r="I10723" s="22"/>
      <c r="J10723" s="22"/>
      <c r="K10723" s="22"/>
      <c r="L10723" s="66"/>
      <c r="M10723" s="67"/>
      <c r="N10723" s="22"/>
      <c r="O10723" s="22"/>
      <c r="P10723" s="25"/>
      <c r="Q10723" s="26"/>
    </row>
    <row r="10724" spans="1:17" x14ac:dyDescent="0.25">
      <c r="A10724" s="20"/>
      <c r="B10724" s="21"/>
      <c r="C10724" s="22"/>
      <c r="D10724" s="23"/>
      <c r="E10724" s="22"/>
      <c r="F10724" s="23"/>
      <c r="G10724" s="24"/>
      <c r="H10724" s="22"/>
      <c r="I10724" s="22"/>
      <c r="J10724" s="22"/>
      <c r="K10724" s="22"/>
      <c r="L10724" s="66"/>
      <c r="M10724" s="67"/>
      <c r="N10724" s="22"/>
      <c r="O10724" s="22"/>
      <c r="P10724" s="25"/>
      <c r="Q10724" s="26"/>
    </row>
    <row r="10725" spans="1:17" x14ac:dyDescent="0.25">
      <c r="A10725" s="20"/>
      <c r="B10725" s="21"/>
      <c r="C10725" s="22"/>
      <c r="D10725" s="23"/>
      <c r="E10725" s="22"/>
      <c r="F10725" s="23"/>
      <c r="G10725" s="24"/>
      <c r="H10725" s="22"/>
      <c r="I10725" s="22"/>
      <c r="J10725" s="22"/>
      <c r="K10725" s="22"/>
      <c r="L10725" s="66"/>
      <c r="M10725" s="67"/>
      <c r="N10725" s="22"/>
      <c r="O10725" s="22"/>
      <c r="P10725" s="25"/>
      <c r="Q10725" s="26"/>
    </row>
    <row r="10726" spans="1:17" x14ac:dyDescent="0.25">
      <c r="A10726" s="20"/>
      <c r="B10726" s="21"/>
      <c r="C10726" s="22"/>
      <c r="D10726" s="23"/>
      <c r="E10726" s="22"/>
      <c r="F10726" s="23"/>
      <c r="G10726" s="24"/>
      <c r="H10726" s="22"/>
      <c r="I10726" s="22"/>
      <c r="J10726" s="22"/>
      <c r="K10726" s="22"/>
      <c r="L10726" s="66"/>
      <c r="M10726" s="67"/>
      <c r="N10726" s="22"/>
      <c r="O10726" s="22"/>
      <c r="P10726" s="25"/>
      <c r="Q10726" s="26"/>
    </row>
    <row r="10727" spans="1:17" x14ac:dyDescent="0.25">
      <c r="A10727" s="20"/>
      <c r="B10727" s="21"/>
      <c r="C10727" s="22"/>
      <c r="D10727" s="23"/>
      <c r="E10727" s="22"/>
      <c r="F10727" s="23"/>
      <c r="G10727" s="24"/>
      <c r="H10727" s="22"/>
      <c r="I10727" s="22"/>
      <c r="J10727" s="22"/>
      <c r="K10727" s="22"/>
      <c r="L10727" s="66"/>
      <c r="M10727" s="67"/>
      <c r="N10727" s="22"/>
      <c r="O10727" s="22"/>
      <c r="P10727" s="25"/>
      <c r="Q10727" s="26"/>
    </row>
    <row r="10728" spans="1:17" x14ac:dyDescent="0.25">
      <c r="A10728" s="20"/>
      <c r="B10728" s="21"/>
      <c r="C10728" s="22"/>
      <c r="D10728" s="23"/>
      <c r="E10728" s="22"/>
      <c r="F10728" s="23"/>
      <c r="G10728" s="24"/>
      <c r="H10728" s="22"/>
      <c r="I10728" s="22"/>
      <c r="J10728" s="22"/>
      <c r="K10728" s="22"/>
      <c r="L10728" s="66"/>
      <c r="M10728" s="67"/>
      <c r="N10728" s="22"/>
      <c r="O10728" s="22"/>
      <c r="P10728" s="25"/>
      <c r="Q10728" s="26"/>
    </row>
    <row r="10729" spans="1:17" x14ac:dyDescent="0.25">
      <c r="A10729" s="20"/>
      <c r="B10729" s="21"/>
      <c r="C10729" s="22"/>
      <c r="D10729" s="23"/>
      <c r="E10729" s="22"/>
      <c r="F10729" s="23"/>
      <c r="G10729" s="24"/>
      <c r="H10729" s="22"/>
      <c r="I10729" s="22"/>
      <c r="J10729" s="22"/>
      <c r="K10729" s="22"/>
      <c r="L10729" s="66"/>
      <c r="M10729" s="67"/>
      <c r="N10729" s="22"/>
      <c r="O10729" s="22"/>
      <c r="P10729" s="25"/>
      <c r="Q10729" s="26"/>
    </row>
    <row r="10730" spans="1:17" x14ac:dyDescent="0.25">
      <c r="A10730" s="20"/>
      <c r="B10730" s="21"/>
      <c r="C10730" s="22"/>
      <c r="D10730" s="23"/>
      <c r="E10730" s="22"/>
      <c r="F10730" s="23"/>
      <c r="G10730" s="24"/>
      <c r="H10730" s="22"/>
      <c r="I10730" s="22"/>
      <c r="J10730" s="22"/>
      <c r="K10730" s="22"/>
      <c r="L10730" s="66"/>
      <c r="M10730" s="67"/>
      <c r="N10730" s="22"/>
      <c r="O10730" s="22"/>
      <c r="P10730" s="25"/>
      <c r="Q10730" s="26"/>
    </row>
    <row r="10731" spans="1:17" x14ac:dyDescent="0.25">
      <c r="A10731" s="20"/>
      <c r="B10731" s="21"/>
      <c r="C10731" s="22"/>
      <c r="D10731" s="23"/>
      <c r="E10731" s="22"/>
      <c r="F10731" s="23"/>
      <c r="G10731" s="24"/>
      <c r="H10731" s="22"/>
      <c r="I10731" s="22"/>
      <c r="J10731" s="22"/>
      <c r="K10731" s="22"/>
      <c r="L10731" s="66"/>
      <c r="M10731" s="67"/>
      <c r="N10731" s="22"/>
      <c r="O10731" s="22"/>
      <c r="P10731" s="25"/>
      <c r="Q10731" s="26"/>
    </row>
    <row r="10732" spans="1:17" x14ac:dyDescent="0.25">
      <c r="A10732" s="20"/>
      <c r="B10732" s="21"/>
      <c r="C10732" s="22"/>
      <c r="D10732" s="23"/>
      <c r="E10732" s="22"/>
      <c r="F10732" s="23"/>
      <c r="G10732" s="24"/>
      <c r="H10732" s="22"/>
      <c r="I10732" s="22"/>
      <c r="J10732" s="22"/>
      <c r="K10732" s="22"/>
      <c r="L10732" s="66"/>
      <c r="M10732" s="67"/>
      <c r="N10732" s="22"/>
      <c r="O10732" s="22"/>
      <c r="P10732" s="25"/>
      <c r="Q10732" s="26"/>
    </row>
    <row r="10733" spans="1:17" x14ac:dyDescent="0.25">
      <c r="A10733" s="20"/>
      <c r="B10733" s="21"/>
      <c r="C10733" s="22"/>
      <c r="D10733" s="23"/>
      <c r="E10733" s="22"/>
      <c r="F10733" s="23"/>
      <c r="G10733" s="24"/>
      <c r="H10733" s="22"/>
      <c r="I10733" s="22"/>
      <c r="J10733" s="22"/>
      <c r="K10733" s="22"/>
      <c r="L10733" s="66"/>
      <c r="M10733" s="67"/>
      <c r="N10733" s="22"/>
      <c r="O10733" s="22"/>
      <c r="P10733" s="25"/>
      <c r="Q10733" s="26"/>
    </row>
    <row r="10734" spans="1:17" x14ac:dyDescent="0.25">
      <c r="A10734" s="20"/>
      <c r="B10734" s="21"/>
      <c r="C10734" s="22"/>
      <c r="D10734" s="23"/>
      <c r="E10734" s="22"/>
      <c r="F10734" s="23"/>
      <c r="G10734" s="24"/>
      <c r="H10734" s="22"/>
      <c r="I10734" s="22"/>
      <c r="J10734" s="22"/>
      <c r="K10734" s="22"/>
      <c r="L10734" s="66"/>
      <c r="M10734" s="67"/>
      <c r="N10734" s="22"/>
      <c r="O10734" s="22"/>
      <c r="P10734" s="25"/>
      <c r="Q10734" s="26"/>
    </row>
    <row r="10735" spans="1:17" x14ac:dyDescent="0.25">
      <c r="A10735" s="20"/>
      <c r="B10735" s="21"/>
      <c r="C10735" s="22"/>
      <c r="D10735" s="23"/>
      <c r="E10735" s="22"/>
      <c r="F10735" s="23"/>
      <c r="G10735" s="24"/>
      <c r="H10735" s="22"/>
      <c r="I10735" s="22"/>
      <c r="J10735" s="22"/>
      <c r="K10735" s="22"/>
      <c r="L10735" s="66"/>
      <c r="M10735" s="67"/>
      <c r="N10735" s="22"/>
      <c r="O10735" s="22"/>
      <c r="P10735" s="25"/>
      <c r="Q10735" s="26"/>
    </row>
    <row r="10736" spans="1:17" x14ac:dyDescent="0.25">
      <c r="A10736" s="20"/>
      <c r="B10736" s="21"/>
      <c r="C10736" s="22"/>
      <c r="D10736" s="23"/>
      <c r="E10736" s="22"/>
      <c r="F10736" s="23"/>
      <c r="G10736" s="24"/>
      <c r="H10736" s="22"/>
      <c r="I10736" s="22"/>
      <c r="J10736" s="22"/>
      <c r="K10736" s="22"/>
      <c r="L10736" s="66"/>
      <c r="M10736" s="67"/>
      <c r="N10736" s="22"/>
      <c r="O10736" s="22"/>
      <c r="P10736" s="25"/>
      <c r="Q10736" s="26"/>
    </row>
    <row r="10737" spans="1:17" x14ac:dyDescent="0.25">
      <c r="A10737" s="20"/>
      <c r="B10737" s="21"/>
      <c r="C10737" s="22"/>
      <c r="D10737" s="23"/>
      <c r="E10737" s="22"/>
      <c r="F10737" s="23"/>
      <c r="G10737" s="24"/>
      <c r="H10737" s="22"/>
      <c r="I10737" s="22"/>
      <c r="J10737" s="22"/>
      <c r="K10737" s="22"/>
      <c r="L10737" s="66"/>
      <c r="M10737" s="67"/>
      <c r="N10737" s="22"/>
      <c r="O10737" s="22"/>
      <c r="P10737" s="25"/>
      <c r="Q10737" s="26"/>
    </row>
    <row r="10738" spans="1:17" x14ac:dyDescent="0.25">
      <c r="A10738" s="20"/>
      <c r="B10738" s="21"/>
      <c r="C10738" s="22"/>
      <c r="D10738" s="23"/>
      <c r="E10738" s="22"/>
      <c r="F10738" s="23"/>
      <c r="G10738" s="24"/>
      <c r="H10738" s="22"/>
      <c r="I10738" s="22"/>
      <c r="J10738" s="22"/>
      <c r="K10738" s="22"/>
      <c r="L10738" s="66"/>
      <c r="M10738" s="67"/>
      <c r="N10738" s="22"/>
      <c r="O10738" s="22"/>
      <c r="P10738" s="25"/>
      <c r="Q10738" s="26"/>
    </row>
    <row r="10739" spans="1:17" x14ac:dyDescent="0.25">
      <c r="A10739" s="20"/>
      <c r="B10739" s="21"/>
      <c r="C10739" s="22"/>
      <c r="D10739" s="23"/>
      <c r="E10739" s="22"/>
      <c r="F10739" s="23"/>
      <c r="G10739" s="24"/>
      <c r="H10739" s="22"/>
      <c r="I10739" s="22"/>
      <c r="J10739" s="22"/>
      <c r="K10739" s="22"/>
      <c r="L10739" s="66"/>
      <c r="M10739" s="67"/>
      <c r="N10739" s="22"/>
      <c r="O10739" s="22"/>
      <c r="P10739" s="25"/>
      <c r="Q10739" s="26"/>
    </row>
    <row r="10740" spans="1:17" x14ac:dyDescent="0.25">
      <c r="A10740" s="20"/>
      <c r="B10740" s="21"/>
      <c r="C10740" s="22"/>
      <c r="D10740" s="23"/>
      <c r="E10740" s="22"/>
      <c r="F10740" s="23"/>
      <c r="G10740" s="24"/>
      <c r="H10740" s="22"/>
      <c r="I10740" s="22"/>
      <c r="J10740" s="22"/>
      <c r="K10740" s="22"/>
      <c r="L10740" s="66"/>
      <c r="M10740" s="67"/>
      <c r="N10740" s="22"/>
      <c r="O10740" s="22"/>
      <c r="P10740" s="25"/>
      <c r="Q10740" s="26"/>
    </row>
    <row r="10741" spans="1:17" x14ac:dyDescent="0.25">
      <c r="A10741" s="20"/>
      <c r="B10741" s="21"/>
      <c r="C10741" s="22"/>
      <c r="D10741" s="23"/>
      <c r="E10741" s="22"/>
      <c r="F10741" s="23"/>
      <c r="G10741" s="24"/>
      <c r="H10741" s="22"/>
      <c r="I10741" s="22"/>
      <c r="J10741" s="22"/>
      <c r="K10741" s="22"/>
      <c r="L10741" s="66"/>
      <c r="M10741" s="67"/>
      <c r="N10741" s="22"/>
      <c r="O10741" s="22"/>
      <c r="P10741" s="25"/>
      <c r="Q10741" s="26"/>
    </row>
    <row r="10742" spans="1:17" x14ac:dyDescent="0.25">
      <c r="A10742" s="20"/>
      <c r="B10742" s="21"/>
      <c r="C10742" s="22"/>
      <c r="D10742" s="23"/>
      <c r="E10742" s="22"/>
      <c r="F10742" s="23"/>
      <c r="G10742" s="24"/>
      <c r="H10742" s="22"/>
      <c r="I10742" s="22"/>
      <c r="J10742" s="22"/>
      <c r="K10742" s="22"/>
      <c r="L10742" s="66"/>
      <c r="M10742" s="67"/>
      <c r="N10742" s="22"/>
      <c r="O10742" s="22"/>
      <c r="P10742" s="25"/>
      <c r="Q10742" s="26"/>
    </row>
    <row r="10743" spans="1:17" x14ac:dyDescent="0.25">
      <c r="A10743" s="20"/>
      <c r="B10743" s="21"/>
      <c r="C10743" s="22"/>
      <c r="D10743" s="23"/>
      <c r="E10743" s="22"/>
      <c r="F10743" s="23"/>
      <c r="G10743" s="24"/>
      <c r="H10743" s="22"/>
      <c r="I10743" s="22"/>
      <c r="J10743" s="22"/>
      <c r="K10743" s="22"/>
      <c r="L10743" s="66"/>
      <c r="M10743" s="67"/>
      <c r="N10743" s="22"/>
      <c r="O10743" s="22"/>
      <c r="P10743" s="25"/>
      <c r="Q10743" s="26"/>
    </row>
    <row r="10744" spans="1:17" x14ac:dyDescent="0.25">
      <c r="A10744" s="20"/>
      <c r="B10744" s="21"/>
      <c r="C10744" s="22"/>
      <c r="D10744" s="23"/>
      <c r="E10744" s="22"/>
      <c r="F10744" s="23"/>
      <c r="G10744" s="24"/>
      <c r="H10744" s="22"/>
      <c r="I10744" s="22"/>
      <c r="J10744" s="22"/>
      <c r="K10744" s="22"/>
      <c r="L10744" s="66"/>
      <c r="M10744" s="67"/>
      <c r="N10744" s="22"/>
      <c r="O10744" s="22"/>
      <c r="P10744" s="25"/>
      <c r="Q10744" s="26"/>
    </row>
    <row r="10745" spans="1:17" x14ac:dyDescent="0.25">
      <c r="A10745" s="20"/>
      <c r="B10745" s="21"/>
      <c r="C10745" s="22"/>
      <c r="D10745" s="23"/>
      <c r="E10745" s="22"/>
      <c r="F10745" s="23"/>
      <c r="G10745" s="24"/>
      <c r="H10745" s="22"/>
      <c r="I10745" s="22"/>
      <c r="J10745" s="22"/>
      <c r="K10745" s="22"/>
      <c r="L10745" s="66"/>
      <c r="M10745" s="67"/>
      <c r="N10745" s="22"/>
      <c r="O10745" s="22"/>
      <c r="P10745" s="25"/>
      <c r="Q10745" s="26"/>
    </row>
    <row r="10746" spans="1:17" x14ac:dyDescent="0.25">
      <c r="A10746" s="20"/>
      <c r="B10746" s="21"/>
      <c r="C10746" s="22"/>
      <c r="D10746" s="23"/>
      <c r="E10746" s="22"/>
      <c r="F10746" s="23"/>
      <c r="G10746" s="24"/>
      <c r="H10746" s="22"/>
      <c r="I10746" s="22"/>
      <c r="J10746" s="22"/>
      <c r="K10746" s="22"/>
      <c r="L10746" s="66"/>
      <c r="M10746" s="67"/>
      <c r="N10746" s="22"/>
      <c r="O10746" s="22"/>
      <c r="P10746" s="25"/>
      <c r="Q10746" s="26"/>
    </row>
    <row r="10747" spans="1:17" x14ac:dyDescent="0.25">
      <c r="A10747" s="20"/>
      <c r="B10747" s="21"/>
      <c r="C10747" s="22"/>
      <c r="D10747" s="23"/>
      <c r="E10747" s="22"/>
      <c r="F10747" s="23"/>
      <c r="G10747" s="24"/>
      <c r="H10747" s="22"/>
      <c r="I10747" s="22"/>
      <c r="J10747" s="22"/>
      <c r="K10747" s="22"/>
      <c r="L10747" s="66"/>
      <c r="M10747" s="67"/>
      <c r="N10747" s="22"/>
      <c r="O10747" s="22"/>
      <c r="P10747" s="25"/>
      <c r="Q10747" s="26"/>
    </row>
    <row r="10748" spans="1:17" x14ac:dyDescent="0.25">
      <c r="A10748" s="20"/>
      <c r="B10748" s="21"/>
      <c r="C10748" s="22"/>
      <c r="D10748" s="23"/>
      <c r="E10748" s="22"/>
      <c r="F10748" s="23"/>
      <c r="G10748" s="24"/>
      <c r="H10748" s="22"/>
      <c r="I10748" s="22"/>
      <c r="J10748" s="22"/>
      <c r="K10748" s="22"/>
      <c r="L10748" s="66"/>
      <c r="M10748" s="67"/>
      <c r="N10748" s="22"/>
      <c r="O10748" s="22"/>
      <c r="P10748" s="25"/>
      <c r="Q10748" s="26"/>
    </row>
    <row r="10749" spans="1:17" x14ac:dyDescent="0.25">
      <c r="A10749" s="20"/>
      <c r="B10749" s="21"/>
      <c r="C10749" s="22"/>
      <c r="D10749" s="23"/>
      <c r="E10749" s="22"/>
      <c r="F10749" s="23"/>
      <c r="G10749" s="24"/>
      <c r="H10749" s="22"/>
      <c r="I10749" s="22"/>
      <c r="J10749" s="22"/>
      <c r="K10749" s="22"/>
      <c r="L10749" s="66"/>
      <c r="M10749" s="67"/>
      <c r="N10749" s="22"/>
      <c r="O10749" s="22"/>
      <c r="P10749" s="25"/>
      <c r="Q10749" s="26"/>
    </row>
    <row r="10750" spans="1:17" x14ac:dyDescent="0.25">
      <c r="A10750" s="20"/>
      <c r="B10750" s="21"/>
      <c r="C10750" s="22"/>
      <c r="D10750" s="23"/>
      <c r="E10750" s="22"/>
      <c r="F10750" s="23"/>
      <c r="G10750" s="24"/>
      <c r="H10750" s="22"/>
      <c r="I10750" s="22"/>
      <c r="J10750" s="22"/>
      <c r="K10750" s="22"/>
      <c r="L10750" s="66"/>
      <c r="M10750" s="67"/>
      <c r="N10750" s="22"/>
      <c r="O10750" s="22"/>
      <c r="P10750" s="25"/>
      <c r="Q10750" s="26"/>
    </row>
    <row r="10751" spans="1:17" x14ac:dyDescent="0.25">
      <c r="A10751" s="20"/>
      <c r="B10751" s="21"/>
      <c r="C10751" s="22"/>
      <c r="D10751" s="23"/>
      <c r="E10751" s="22"/>
      <c r="F10751" s="23"/>
      <c r="G10751" s="24"/>
      <c r="H10751" s="22"/>
      <c r="I10751" s="22"/>
      <c r="J10751" s="22"/>
      <c r="K10751" s="22"/>
      <c r="L10751" s="66"/>
      <c r="M10751" s="67"/>
      <c r="N10751" s="22"/>
      <c r="O10751" s="22"/>
      <c r="P10751" s="25"/>
      <c r="Q10751" s="26"/>
    </row>
    <row r="10752" spans="1:17" x14ac:dyDescent="0.25">
      <c r="A10752" s="20"/>
      <c r="B10752" s="21"/>
      <c r="C10752" s="22"/>
      <c r="D10752" s="23"/>
      <c r="E10752" s="22"/>
      <c r="F10752" s="23"/>
      <c r="G10752" s="24"/>
      <c r="H10752" s="22"/>
      <c r="I10752" s="22"/>
      <c r="J10752" s="22"/>
      <c r="K10752" s="22"/>
      <c r="L10752" s="66"/>
      <c r="M10752" s="67"/>
      <c r="N10752" s="22"/>
      <c r="O10752" s="22"/>
      <c r="P10752" s="25"/>
      <c r="Q10752" s="26"/>
    </row>
    <row r="10753" spans="1:17" x14ac:dyDescent="0.25">
      <c r="A10753" s="20"/>
      <c r="B10753" s="21"/>
      <c r="C10753" s="22"/>
      <c r="D10753" s="23"/>
      <c r="E10753" s="22"/>
      <c r="F10753" s="23"/>
      <c r="G10753" s="24"/>
      <c r="H10753" s="22"/>
      <c r="I10753" s="22"/>
      <c r="J10753" s="22"/>
      <c r="K10753" s="22"/>
      <c r="L10753" s="66"/>
      <c r="M10753" s="67"/>
      <c r="N10753" s="22"/>
      <c r="O10753" s="22"/>
      <c r="P10753" s="25"/>
      <c r="Q10753" s="26"/>
    </row>
    <row r="10754" spans="1:17" x14ac:dyDescent="0.25">
      <c r="A10754" s="20"/>
      <c r="B10754" s="21"/>
      <c r="C10754" s="22"/>
      <c r="D10754" s="23"/>
      <c r="E10754" s="22"/>
      <c r="F10754" s="23"/>
      <c r="G10754" s="24"/>
      <c r="H10754" s="22"/>
      <c r="I10754" s="22"/>
      <c r="J10754" s="22"/>
      <c r="K10754" s="22"/>
      <c r="L10754" s="66"/>
      <c r="M10754" s="67"/>
      <c r="N10754" s="22"/>
      <c r="O10754" s="22"/>
      <c r="P10754" s="25"/>
      <c r="Q10754" s="26"/>
    </row>
    <row r="10755" spans="1:17" x14ac:dyDescent="0.25">
      <c r="A10755" s="20"/>
      <c r="B10755" s="21"/>
      <c r="C10755" s="22"/>
      <c r="D10755" s="23"/>
      <c r="E10755" s="22"/>
      <c r="F10755" s="23"/>
      <c r="G10755" s="24"/>
      <c r="H10755" s="22"/>
      <c r="I10755" s="22"/>
      <c r="J10755" s="22"/>
      <c r="K10755" s="22"/>
      <c r="L10755" s="66"/>
      <c r="M10755" s="67"/>
      <c r="N10755" s="22"/>
      <c r="O10755" s="22"/>
      <c r="P10755" s="25"/>
      <c r="Q10755" s="26"/>
    </row>
    <row r="10756" spans="1:17" x14ac:dyDescent="0.25">
      <c r="A10756" s="20"/>
      <c r="B10756" s="21"/>
      <c r="C10756" s="22"/>
      <c r="D10756" s="23"/>
      <c r="E10756" s="22"/>
      <c r="F10756" s="23"/>
      <c r="G10756" s="24"/>
      <c r="H10756" s="22"/>
      <c r="I10756" s="22"/>
      <c r="J10756" s="22"/>
      <c r="K10756" s="22"/>
      <c r="L10756" s="66"/>
      <c r="M10756" s="67"/>
      <c r="N10756" s="22"/>
      <c r="O10756" s="22"/>
      <c r="P10756" s="25"/>
      <c r="Q10756" s="26"/>
    </row>
    <row r="10757" spans="1:17" x14ac:dyDescent="0.25">
      <c r="A10757" s="20"/>
      <c r="B10757" s="21"/>
      <c r="C10757" s="22"/>
      <c r="D10757" s="23"/>
      <c r="E10757" s="22"/>
      <c r="F10757" s="23"/>
      <c r="G10757" s="24"/>
      <c r="H10757" s="22"/>
      <c r="I10757" s="22"/>
      <c r="J10757" s="22"/>
      <c r="K10757" s="22"/>
      <c r="L10757" s="66"/>
      <c r="M10757" s="67"/>
      <c r="N10757" s="22"/>
      <c r="O10757" s="22"/>
      <c r="P10757" s="25"/>
      <c r="Q10757" s="26"/>
    </row>
    <row r="10758" spans="1:17" x14ac:dyDescent="0.25">
      <c r="A10758" s="20"/>
      <c r="B10758" s="21"/>
      <c r="C10758" s="22"/>
      <c r="D10758" s="23"/>
      <c r="E10758" s="22"/>
      <c r="F10758" s="23"/>
      <c r="G10758" s="24"/>
      <c r="H10758" s="22"/>
      <c r="I10758" s="22"/>
      <c r="J10758" s="22"/>
      <c r="K10758" s="22"/>
      <c r="L10758" s="66"/>
      <c r="M10758" s="67"/>
      <c r="N10758" s="22"/>
      <c r="O10758" s="22"/>
      <c r="P10758" s="25"/>
      <c r="Q10758" s="26"/>
    </row>
    <row r="10759" spans="1:17" x14ac:dyDescent="0.25">
      <c r="A10759" s="20"/>
      <c r="B10759" s="21"/>
      <c r="C10759" s="22"/>
      <c r="D10759" s="23"/>
      <c r="E10759" s="22"/>
      <c r="F10759" s="23"/>
      <c r="G10759" s="24"/>
      <c r="H10759" s="22"/>
      <c r="I10759" s="22"/>
      <c r="J10759" s="22"/>
      <c r="K10759" s="22"/>
      <c r="L10759" s="66"/>
      <c r="M10759" s="67"/>
      <c r="N10759" s="22"/>
      <c r="O10759" s="22"/>
      <c r="P10759" s="25"/>
      <c r="Q10759" s="26"/>
    </row>
    <row r="10760" spans="1:17" x14ac:dyDescent="0.25">
      <c r="A10760" s="20"/>
      <c r="B10760" s="21"/>
      <c r="C10760" s="22"/>
      <c r="D10760" s="23"/>
      <c r="E10760" s="22"/>
      <c r="F10760" s="23"/>
      <c r="G10760" s="24"/>
      <c r="H10760" s="22"/>
      <c r="I10760" s="22"/>
      <c r="J10760" s="22"/>
      <c r="K10760" s="22"/>
      <c r="L10760" s="66"/>
      <c r="M10760" s="67"/>
      <c r="N10760" s="22"/>
      <c r="O10760" s="22"/>
      <c r="P10760" s="25"/>
      <c r="Q10760" s="26"/>
    </row>
    <row r="10761" spans="1:17" x14ac:dyDescent="0.25">
      <c r="A10761" s="20"/>
      <c r="B10761" s="21"/>
      <c r="C10761" s="22"/>
      <c r="D10761" s="23"/>
      <c r="E10761" s="22"/>
      <c r="F10761" s="23"/>
      <c r="G10761" s="24"/>
      <c r="H10761" s="22"/>
      <c r="I10761" s="22"/>
      <c r="J10761" s="22"/>
      <c r="K10761" s="22"/>
      <c r="L10761" s="66"/>
      <c r="M10761" s="67"/>
      <c r="N10761" s="22"/>
      <c r="O10761" s="22"/>
      <c r="P10761" s="25"/>
      <c r="Q10761" s="26"/>
    </row>
    <row r="10762" spans="1:17" x14ac:dyDescent="0.25">
      <c r="A10762" s="20"/>
      <c r="B10762" s="21"/>
      <c r="C10762" s="22"/>
      <c r="D10762" s="23"/>
      <c r="E10762" s="22"/>
      <c r="F10762" s="23"/>
      <c r="G10762" s="24"/>
      <c r="H10762" s="22"/>
      <c r="I10762" s="22"/>
      <c r="J10762" s="22"/>
      <c r="K10762" s="22"/>
      <c r="L10762" s="66"/>
      <c r="M10762" s="67"/>
      <c r="N10762" s="22"/>
      <c r="O10762" s="22"/>
      <c r="P10762" s="25"/>
      <c r="Q10762" s="26"/>
    </row>
    <row r="10763" spans="1:17" x14ac:dyDescent="0.25">
      <c r="A10763" s="20"/>
      <c r="B10763" s="21"/>
      <c r="C10763" s="22"/>
      <c r="D10763" s="23"/>
      <c r="E10763" s="22"/>
      <c r="F10763" s="23"/>
      <c r="G10763" s="24"/>
      <c r="H10763" s="22"/>
      <c r="I10763" s="22"/>
      <c r="J10763" s="22"/>
      <c r="K10763" s="22"/>
      <c r="L10763" s="66"/>
      <c r="M10763" s="67"/>
      <c r="N10763" s="22"/>
      <c r="O10763" s="22"/>
      <c r="P10763" s="25"/>
      <c r="Q10763" s="26"/>
    </row>
    <row r="10764" spans="1:17" x14ac:dyDescent="0.25">
      <c r="A10764" s="20"/>
      <c r="B10764" s="21"/>
      <c r="C10764" s="22"/>
      <c r="D10764" s="23"/>
      <c r="E10764" s="22"/>
      <c r="F10764" s="23"/>
      <c r="G10764" s="24"/>
      <c r="H10764" s="22"/>
      <c r="I10764" s="22"/>
      <c r="J10764" s="22"/>
      <c r="K10764" s="22"/>
      <c r="L10764" s="66"/>
      <c r="M10764" s="67"/>
      <c r="N10764" s="22"/>
      <c r="O10764" s="22"/>
      <c r="P10764" s="25"/>
      <c r="Q10764" s="26"/>
    </row>
    <row r="10765" spans="1:17" x14ac:dyDescent="0.25">
      <c r="A10765" s="20"/>
      <c r="B10765" s="21"/>
      <c r="C10765" s="22"/>
      <c r="D10765" s="23"/>
      <c r="E10765" s="22"/>
      <c r="F10765" s="23"/>
      <c r="G10765" s="24"/>
      <c r="H10765" s="22"/>
      <c r="I10765" s="22"/>
      <c r="J10765" s="22"/>
      <c r="K10765" s="22"/>
      <c r="L10765" s="66"/>
      <c r="M10765" s="67"/>
      <c r="N10765" s="22"/>
      <c r="O10765" s="22"/>
      <c r="P10765" s="25"/>
      <c r="Q10765" s="26"/>
    </row>
    <row r="10766" spans="1:17" x14ac:dyDescent="0.25">
      <c r="A10766" s="20"/>
      <c r="B10766" s="21"/>
      <c r="C10766" s="22"/>
      <c r="D10766" s="23"/>
      <c r="E10766" s="22"/>
      <c r="F10766" s="23"/>
      <c r="G10766" s="24"/>
      <c r="H10766" s="22"/>
      <c r="I10766" s="22"/>
      <c r="J10766" s="22"/>
      <c r="K10766" s="22"/>
      <c r="L10766" s="66"/>
      <c r="M10766" s="67"/>
      <c r="N10766" s="22"/>
      <c r="O10766" s="22"/>
      <c r="P10766" s="25"/>
      <c r="Q10766" s="26"/>
    </row>
    <row r="10767" spans="1:17" x14ac:dyDescent="0.25">
      <c r="A10767" s="20"/>
      <c r="B10767" s="21"/>
      <c r="C10767" s="22"/>
      <c r="D10767" s="23"/>
      <c r="E10767" s="22"/>
      <c r="F10767" s="23"/>
      <c r="G10767" s="24"/>
      <c r="H10767" s="22"/>
      <c r="I10767" s="22"/>
      <c r="J10767" s="22"/>
      <c r="K10767" s="22"/>
      <c r="L10767" s="66"/>
      <c r="M10767" s="67"/>
      <c r="N10767" s="22"/>
      <c r="O10767" s="22"/>
      <c r="P10767" s="25"/>
      <c r="Q10767" s="26"/>
    </row>
    <row r="10768" spans="1:17" x14ac:dyDescent="0.25">
      <c r="A10768" s="20"/>
      <c r="B10768" s="21"/>
      <c r="C10768" s="22"/>
      <c r="D10768" s="23"/>
      <c r="E10768" s="22"/>
      <c r="F10768" s="23"/>
      <c r="G10768" s="24"/>
      <c r="H10768" s="22"/>
      <c r="I10768" s="22"/>
      <c r="J10768" s="22"/>
      <c r="K10768" s="22"/>
      <c r="L10768" s="66"/>
      <c r="M10768" s="67"/>
      <c r="N10768" s="22"/>
      <c r="O10768" s="22"/>
      <c r="P10768" s="25"/>
      <c r="Q10768" s="26"/>
    </row>
    <row r="10769" spans="1:17" x14ac:dyDescent="0.25">
      <c r="A10769" s="20"/>
      <c r="B10769" s="21"/>
      <c r="C10769" s="22"/>
      <c r="D10769" s="23"/>
      <c r="E10769" s="22"/>
      <c r="F10769" s="23"/>
      <c r="G10769" s="24"/>
      <c r="H10769" s="22"/>
      <c r="I10769" s="22"/>
      <c r="J10769" s="22"/>
      <c r="K10769" s="22"/>
      <c r="L10769" s="66"/>
      <c r="M10769" s="67"/>
      <c r="N10769" s="22"/>
      <c r="O10769" s="22"/>
      <c r="P10769" s="25"/>
      <c r="Q10769" s="26"/>
    </row>
    <row r="10770" spans="1:17" x14ac:dyDescent="0.25">
      <c r="A10770" s="20"/>
      <c r="B10770" s="21"/>
      <c r="C10770" s="22"/>
      <c r="D10770" s="23"/>
      <c r="E10770" s="22"/>
      <c r="F10770" s="23"/>
      <c r="G10770" s="24"/>
      <c r="H10770" s="22"/>
      <c r="I10770" s="22"/>
      <c r="J10770" s="22"/>
      <c r="K10770" s="22"/>
      <c r="L10770" s="66"/>
      <c r="M10770" s="67"/>
      <c r="N10770" s="22"/>
      <c r="O10770" s="22"/>
      <c r="P10770" s="25"/>
      <c r="Q10770" s="26"/>
    </row>
    <row r="10771" spans="1:17" x14ac:dyDescent="0.25">
      <c r="A10771" s="20"/>
      <c r="B10771" s="21"/>
      <c r="C10771" s="22"/>
      <c r="D10771" s="23"/>
      <c r="E10771" s="22"/>
      <c r="F10771" s="23"/>
      <c r="G10771" s="24"/>
      <c r="H10771" s="22"/>
      <c r="I10771" s="22"/>
      <c r="J10771" s="22"/>
      <c r="K10771" s="22"/>
      <c r="L10771" s="66"/>
      <c r="M10771" s="67"/>
      <c r="N10771" s="22"/>
      <c r="O10771" s="22"/>
      <c r="P10771" s="25"/>
      <c r="Q10771" s="26"/>
    </row>
    <row r="10772" spans="1:17" x14ac:dyDescent="0.25">
      <c r="A10772" s="20"/>
      <c r="B10772" s="21"/>
      <c r="C10772" s="22"/>
      <c r="D10772" s="23"/>
      <c r="E10772" s="22"/>
      <c r="F10772" s="23"/>
      <c r="G10772" s="24"/>
      <c r="H10772" s="22"/>
      <c r="I10772" s="22"/>
      <c r="J10772" s="22"/>
      <c r="K10772" s="22"/>
      <c r="L10772" s="66"/>
      <c r="M10772" s="67"/>
      <c r="N10772" s="22"/>
      <c r="O10772" s="22"/>
      <c r="P10772" s="25"/>
      <c r="Q10772" s="26"/>
    </row>
    <row r="10773" spans="1:17" x14ac:dyDescent="0.25">
      <c r="A10773" s="20"/>
      <c r="B10773" s="21"/>
      <c r="C10773" s="22"/>
      <c r="D10773" s="23"/>
      <c r="E10773" s="22"/>
      <c r="F10773" s="23"/>
      <c r="G10773" s="24"/>
      <c r="H10773" s="22"/>
      <c r="I10773" s="22"/>
      <c r="J10773" s="22"/>
      <c r="K10773" s="22"/>
      <c r="L10773" s="66"/>
      <c r="M10773" s="67"/>
      <c r="N10773" s="22"/>
      <c r="O10773" s="22"/>
      <c r="P10773" s="25"/>
      <c r="Q10773" s="26"/>
    </row>
    <row r="10774" spans="1:17" x14ac:dyDescent="0.25">
      <c r="A10774" s="20"/>
      <c r="B10774" s="21"/>
      <c r="C10774" s="22"/>
      <c r="D10774" s="23"/>
      <c r="E10774" s="22"/>
      <c r="F10774" s="23"/>
      <c r="G10774" s="24"/>
      <c r="H10774" s="22"/>
      <c r="I10774" s="22"/>
      <c r="J10774" s="22"/>
      <c r="K10774" s="22"/>
      <c r="L10774" s="66"/>
      <c r="M10774" s="67"/>
      <c r="N10774" s="22"/>
      <c r="O10774" s="22"/>
      <c r="P10774" s="25"/>
      <c r="Q10774" s="26"/>
    </row>
    <row r="10775" spans="1:17" x14ac:dyDescent="0.25">
      <c r="A10775" s="20"/>
      <c r="B10775" s="21"/>
      <c r="C10775" s="22"/>
      <c r="D10775" s="23"/>
      <c r="E10775" s="22"/>
      <c r="F10775" s="23"/>
      <c r="G10775" s="24"/>
      <c r="H10775" s="22"/>
      <c r="I10775" s="22"/>
      <c r="J10775" s="22"/>
      <c r="K10775" s="22"/>
      <c r="L10775" s="66"/>
      <c r="M10775" s="67"/>
      <c r="N10775" s="22"/>
      <c r="O10775" s="22"/>
      <c r="P10775" s="25"/>
      <c r="Q10775" s="26"/>
    </row>
    <row r="10776" spans="1:17" x14ac:dyDescent="0.25">
      <c r="A10776" s="20"/>
      <c r="B10776" s="21"/>
      <c r="C10776" s="22"/>
      <c r="D10776" s="23"/>
      <c r="E10776" s="22"/>
      <c r="F10776" s="23"/>
      <c r="G10776" s="24"/>
      <c r="H10776" s="22"/>
      <c r="I10776" s="22"/>
      <c r="J10776" s="22"/>
      <c r="K10776" s="22"/>
      <c r="L10776" s="66"/>
      <c r="M10776" s="67"/>
      <c r="N10776" s="22"/>
      <c r="O10776" s="22"/>
      <c r="P10776" s="25"/>
      <c r="Q10776" s="26"/>
    </row>
    <row r="10777" spans="1:17" x14ac:dyDescent="0.25">
      <c r="A10777" s="20"/>
      <c r="B10777" s="21"/>
      <c r="C10777" s="22"/>
      <c r="D10777" s="23"/>
      <c r="E10777" s="22"/>
      <c r="F10777" s="23"/>
      <c r="G10777" s="24"/>
      <c r="H10777" s="22"/>
      <c r="I10777" s="22"/>
      <c r="J10777" s="22"/>
      <c r="K10777" s="22"/>
      <c r="L10777" s="66"/>
      <c r="M10777" s="67"/>
      <c r="N10777" s="22"/>
      <c r="O10777" s="22"/>
      <c r="P10777" s="25"/>
      <c r="Q10777" s="26"/>
    </row>
    <row r="10778" spans="1:17" x14ac:dyDescent="0.25">
      <c r="A10778" s="20"/>
      <c r="B10778" s="21"/>
      <c r="C10778" s="22"/>
      <c r="D10778" s="23"/>
      <c r="E10778" s="22"/>
      <c r="F10778" s="23"/>
      <c r="G10778" s="24"/>
      <c r="H10778" s="22"/>
      <c r="I10778" s="22"/>
      <c r="J10778" s="22"/>
      <c r="K10778" s="22"/>
      <c r="L10778" s="66"/>
      <c r="M10778" s="67"/>
      <c r="N10778" s="22"/>
      <c r="O10778" s="22"/>
      <c r="P10778" s="25"/>
      <c r="Q10778" s="26"/>
    </row>
    <row r="10779" spans="1:17" x14ac:dyDescent="0.25">
      <c r="A10779" s="20"/>
      <c r="B10779" s="21"/>
      <c r="C10779" s="22"/>
      <c r="D10779" s="23"/>
      <c r="E10779" s="22"/>
      <c r="F10779" s="23"/>
      <c r="G10779" s="24"/>
      <c r="H10779" s="22"/>
      <c r="I10779" s="22"/>
      <c r="J10779" s="22"/>
      <c r="K10779" s="22"/>
      <c r="L10779" s="66"/>
      <c r="M10779" s="67"/>
      <c r="N10779" s="22"/>
      <c r="O10779" s="22"/>
      <c r="P10779" s="25"/>
      <c r="Q10779" s="26"/>
    </row>
    <row r="10780" spans="1:17" x14ac:dyDescent="0.25">
      <c r="A10780" s="20"/>
      <c r="B10780" s="21"/>
      <c r="C10780" s="22"/>
      <c r="D10780" s="23"/>
      <c r="E10780" s="22"/>
      <c r="F10780" s="23"/>
      <c r="G10780" s="24"/>
      <c r="H10780" s="22"/>
      <c r="I10780" s="22"/>
      <c r="J10780" s="22"/>
      <c r="K10780" s="22"/>
      <c r="L10780" s="66"/>
      <c r="M10780" s="67"/>
      <c r="N10780" s="22"/>
      <c r="O10780" s="22"/>
      <c r="P10780" s="25"/>
      <c r="Q10780" s="26"/>
    </row>
    <row r="10781" spans="1:17" x14ac:dyDescent="0.25">
      <c r="A10781" s="20"/>
      <c r="B10781" s="21"/>
      <c r="C10781" s="22"/>
      <c r="D10781" s="23"/>
      <c r="E10781" s="22"/>
      <c r="F10781" s="23"/>
      <c r="G10781" s="24"/>
      <c r="H10781" s="22"/>
      <c r="I10781" s="22"/>
      <c r="J10781" s="22"/>
      <c r="K10781" s="22"/>
      <c r="L10781" s="66"/>
      <c r="M10781" s="67"/>
      <c r="N10781" s="22"/>
      <c r="O10781" s="22"/>
      <c r="P10781" s="25"/>
      <c r="Q10781" s="26"/>
    </row>
    <row r="10782" spans="1:17" x14ac:dyDescent="0.25">
      <c r="A10782" s="20"/>
      <c r="B10782" s="21"/>
      <c r="C10782" s="22"/>
      <c r="D10782" s="23"/>
      <c r="E10782" s="22"/>
      <c r="F10782" s="23"/>
      <c r="G10782" s="24"/>
      <c r="H10782" s="22"/>
      <c r="I10782" s="22"/>
      <c r="J10782" s="22"/>
      <c r="K10782" s="22"/>
      <c r="L10782" s="66"/>
      <c r="M10782" s="67"/>
      <c r="N10782" s="22"/>
      <c r="O10782" s="22"/>
      <c r="P10782" s="25"/>
      <c r="Q10782" s="26"/>
    </row>
    <row r="10783" spans="1:17" x14ac:dyDescent="0.25">
      <c r="A10783" s="20"/>
      <c r="B10783" s="21"/>
      <c r="C10783" s="22"/>
      <c r="D10783" s="23"/>
      <c r="E10783" s="22"/>
      <c r="F10783" s="23"/>
      <c r="G10783" s="24"/>
      <c r="H10783" s="22"/>
      <c r="I10783" s="22"/>
      <c r="J10783" s="22"/>
      <c r="K10783" s="22"/>
      <c r="L10783" s="66"/>
      <c r="M10783" s="67"/>
      <c r="N10783" s="22"/>
      <c r="O10783" s="22"/>
      <c r="P10783" s="25"/>
      <c r="Q10783" s="26"/>
    </row>
    <row r="10784" spans="1:17" x14ac:dyDescent="0.25">
      <c r="A10784" s="20"/>
      <c r="B10784" s="21"/>
      <c r="C10784" s="22"/>
      <c r="D10784" s="23"/>
      <c r="E10784" s="22"/>
      <c r="F10784" s="23"/>
      <c r="G10784" s="24"/>
      <c r="H10784" s="22"/>
      <c r="I10784" s="22"/>
      <c r="J10784" s="22"/>
      <c r="K10784" s="22"/>
      <c r="L10784" s="66"/>
      <c r="M10784" s="67"/>
      <c r="N10784" s="22"/>
      <c r="O10784" s="22"/>
      <c r="P10784" s="25"/>
      <c r="Q10784" s="26"/>
    </row>
    <row r="10785" spans="1:17" x14ac:dyDescent="0.25">
      <c r="A10785" s="20"/>
      <c r="B10785" s="21"/>
      <c r="C10785" s="22"/>
      <c r="D10785" s="23"/>
      <c r="E10785" s="22"/>
      <c r="F10785" s="23"/>
      <c r="G10785" s="24"/>
      <c r="H10785" s="22"/>
      <c r="I10785" s="22"/>
      <c r="J10785" s="22"/>
      <c r="K10785" s="22"/>
      <c r="L10785" s="66"/>
      <c r="M10785" s="67"/>
      <c r="N10785" s="22"/>
      <c r="O10785" s="22"/>
      <c r="P10785" s="25"/>
      <c r="Q10785" s="26"/>
    </row>
    <row r="10786" spans="1:17" x14ac:dyDescent="0.25">
      <c r="A10786" s="20"/>
      <c r="B10786" s="21"/>
      <c r="C10786" s="22"/>
      <c r="D10786" s="23"/>
      <c r="E10786" s="22"/>
      <c r="F10786" s="23"/>
      <c r="G10786" s="24"/>
      <c r="H10786" s="22"/>
      <c r="I10786" s="22"/>
      <c r="J10786" s="22"/>
      <c r="K10786" s="22"/>
      <c r="L10786" s="66"/>
      <c r="M10786" s="67"/>
      <c r="N10786" s="22"/>
      <c r="O10786" s="22"/>
      <c r="P10786" s="25"/>
      <c r="Q10786" s="26"/>
    </row>
    <row r="10787" spans="1:17" x14ac:dyDescent="0.25">
      <c r="A10787" s="20"/>
      <c r="B10787" s="21"/>
      <c r="C10787" s="22"/>
      <c r="D10787" s="23"/>
      <c r="E10787" s="22"/>
      <c r="F10787" s="23"/>
      <c r="G10787" s="24"/>
      <c r="H10787" s="22"/>
      <c r="I10787" s="22"/>
      <c r="J10787" s="22"/>
      <c r="K10787" s="22"/>
      <c r="L10787" s="66"/>
      <c r="M10787" s="67"/>
      <c r="N10787" s="22"/>
      <c r="O10787" s="22"/>
      <c r="P10787" s="25"/>
      <c r="Q10787" s="26"/>
    </row>
    <row r="10788" spans="1:17" x14ac:dyDescent="0.25">
      <c r="A10788" s="20"/>
      <c r="B10788" s="21"/>
      <c r="C10788" s="22"/>
      <c r="D10788" s="23"/>
      <c r="E10788" s="22"/>
      <c r="F10788" s="23"/>
      <c r="G10788" s="24"/>
      <c r="H10788" s="22"/>
      <c r="I10788" s="22"/>
      <c r="J10788" s="22"/>
      <c r="K10788" s="22"/>
      <c r="L10788" s="66"/>
      <c r="M10788" s="67"/>
      <c r="N10788" s="22"/>
      <c r="O10788" s="22"/>
      <c r="P10788" s="25"/>
      <c r="Q10788" s="26"/>
    </row>
    <row r="10789" spans="1:17" x14ac:dyDescent="0.25">
      <c r="A10789" s="20"/>
      <c r="B10789" s="21"/>
      <c r="C10789" s="22"/>
      <c r="D10789" s="23"/>
      <c r="E10789" s="22"/>
      <c r="F10789" s="23"/>
      <c r="G10789" s="24"/>
      <c r="H10789" s="22"/>
      <c r="I10789" s="22"/>
      <c r="J10789" s="22"/>
      <c r="K10789" s="22"/>
      <c r="L10789" s="66"/>
      <c r="M10789" s="67"/>
      <c r="N10789" s="22"/>
      <c r="O10789" s="22"/>
      <c r="P10789" s="25"/>
      <c r="Q10789" s="26"/>
    </row>
    <row r="10790" spans="1:17" x14ac:dyDescent="0.25">
      <c r="A10790" s="20"/>
      <c r="B10790" s="21"/>
      <c r="C10790" s="22"/>
      <c r="D10790" s="23"/>
      <c r="E10790" s="22"/>
      <c r="F10790" s="23"/>
      <c r="G10790" s="24"/>
      <c r="H10790" s="22"/>
      <c r="I10790" s="22"/>
      <c r="J10790" s="22"/>
      <c r="K10790" s="22"/>
      <c r="L10790" s="66"/>
      <c r="M10790" s="67"/>
      <c r="N10790" s="22"/>
      <c r="O10790" s="22"/>
      <c r="P10790" s="25"/>
      <c r="Q10790" s="26"/>
    </row>
    <row r="10791" spans="1:17" x14ac:dyDescent="0.25">
      <c r="A10791" s="20"/>
      <c r="B10791" s="21"/>
      <c r="C10791" s="22"/>
      <c r="D10791" s="23"/>
      <c r="E10791" s="22"/>
      <c r="F10791" s="23"/>
      <c r="G10791" s="24"/>
      <c r="H10791" s="22"/>
      <c r="I10791" s="22"/>
      <c r="J10791" s="22"/>
      <c r="K10791" s="22"/>
      <c r="L10791" s="66"/>
      <c r="M10791" s="67"/>
      <c r="N10791" s="22"/>
      <c r="O10791" s="22"/>
      <c r="P10791" s="25"/>
      <c r="Q10791" s="26"/>
    </row>
    <row r="10792" spans="1:17" x14ac:dyDescent="0.25">
      <c r="A10792" s="20"/>
      <c r="B10792" s="21"/>
      <c r="C10792" s="22"/>
      <c r="D10792" s="23"/>
      <c r="E10792" s="22"/>
      <c r="F10792" s="23"/>
      <c r="G10792" s="24"/>
      <c r="H10792" s="22"/>
      <c r="I10792" s="22"/>
      <c r="J10792" s="22"/>
      <c r="K10792" s="22"/>
      <c r="L10792" s="66"/>
      <c r="M10792" s="67"/>
      <c r="N10792" s="22"/>
      <c r="O10792" s="22"/>
      <c r="P10792" s="25"/>
      <c r="Q10792" s="26"/>
    </row>
    <row r="10793" spans="1:17" x14ac:dyDescent="0.25">
      <c r="A10793" s="20"/>
      <c r="B10793" s="21"/>
      <c r="C10793" s="22"/>
      <c r="D10793" s="23"/>
      <c r="E10793" s="22"/>
      <c r="F10793" s="23"/>
      <c r="G10793" s="24"/>
      <c r="H10793" s="22"/>
      <c r="I10793" s="22"/>
      <c r="J10793" s="22"/>
      <c r="K10793" s="22"/>
      <c r="L10793" s="66"/>
      <c r="M10793" s="67"/>
      <c r="N10793" s="22"/>
      <c r="O10793" s="22"/>
      <c r="P10793" s="25"/>
      <c r="Q10793" s="26"/>
    </row>
    <row r="10794" spans="1:17" x14ac:dyDescent="0.25">
      <c r="A10794" s="20"/>
      <c r="B10794" s="21"/>
      <c r="C10794" s="22"/>
      <c r="D10794" s="23"/>
      <c r="E10794" s="22"/>
      <c r="F10794" s="23"/>
      <c r="G10794" s="24"/>
      <c r="H10794" s="22"/>
      <c r="I10794" s="22"/>
      <c r="J10794" s="22"/>
      <c r="K10794" s="22"/>
      <c r="L10794" s="66"/>
      <c r="M10794" s="67"/>
      <c r="N10794" s="22"/>
      <c r="O10794" s="22"/>
      <c r="P10794" s="25"/>
      <c r="Q10794" s="26"/>
    </row>
    <row r="10795" spans="1:17" x14ac:dyDescent="0.25">
      <c r="A10795" s="20"/>
      <c r="B10795" s="21"/>
      <c r="C10795" s="22"/>
      <c r="D10795" s="23"/>
      <c r="E10795" s="22"/>
      <c r="F10795" s="23"/>
      <c r="G10795" s="24"/>
      <c r="H10795" s="22"/>
      <c r="I10795" s="22"/>
      <c r="J10795" s="22"/>
      <c r="K10795" s="22"/>
      <c r="L10795" s="66"/>
      <c r="M10795" s="67"/>
      <c r="N10795" s="22"/>
      <c r="O10795" s="22"/>
      <c r="P10795" s="25"/>
      <c r="Q10795" s="26"/>
    </row>
    <row r="10796" spans="1:17" x14ac:dyDescent="0.25">
      <c r="A10796" s="20"/>
      <c r="B10796" s="21"/>
      <c r="C10796" s="22"/>
      <c r="D10796" s="23"/>
      <c r="E10796" s="22"/>
      <c r="F10796" s="23"/>
      <c r="G10796" s="24"/>
      <c r="H10796" s="22"/>
      <c r="I10796" s="22"/>
      <c r="J10796" s="22"/>
      <c r="K10796" s="22"/>
      <c r="L10796" s="66"/>
      <c r="M10796" s="67"/>
      <c r="N10796" s="22"/>
      <c r="O10796" s="22"/>
      <c r="P10796" s="25"/>
      <c r="Q10796" s="26"/>
    </row>
    <row r="10797" spans="1:17" x14ac:dyDescent="0.25">
      <c r="A10797" s="20"/>
      <c r="B10797" s="21"/>
      <c r="C10797" s="22"/>
      <c r="D10797" s="23"/>
      <c r="E10797" s="22"/>
      <c r="F10797" s="23"/>
      <c r="G10797" s="24"/>
      <c r="H10797" s="22"/>
      <c r="I10797" s="22"/>
      <c r="J10797" s="22"/>
      <c r="K10797" s="22"/>
      <c r="L10797" s="66"/>
      <c r="M10797" s="67"/>
      <c r="N10797" s="22"/>
      <c r="O10797" s="22"/>
      <c r="P10797" s="25"/>
      <c r="Q10797" s="26"/>
    </row>
    <row r="10798" spans="1:17" x14ac:dyDescent="0.25">
      <c r="A10798" s="20"/>
      <c r="B10798" s="21"/>
      <c r="C10798" s="22"/>
      <c r="D10798" s="23"/>
      <c r="E10798" s="22"/>
      <c r="F10798" s="23"/>
      <c r="G10798" s="24"/>
      <c r="H10798" s="22"/>
      <c r="I10798" s="22"/>
      <c r="J10798" s="22"/>
      <c r="K10798" s="22"/>
      <c r="L10798" s="66"/>
      <c r="M10798" s="67"/>
      <c r="N10798" s="22"/>
      <c r="O10798" s="22"/>
      <c r="P10798" s="25"/>
      <c r="Q10798" s="26"/>
    </row>
    <row r="10799" spans="1:17" x14ac:dyDescent="0.25">
      <c r="A10799" s="20"/>
      <c r="B10799" s="21"/>
      <c r="C10799" s="22"/>
      <c r="D10799" s="23"/>
      <c r="E10799" s="22"/>
      <c r="F10799" s="23"/>
      <c r="G10799" s="24"/>
      <c r="H10799" s="22"/>
      <c r="I10799" s="22"/>
      <c r="J10799" s="22"/>
      <c r="K10799" s="22"/>
      <c r="L10799" s="66"/>
      <c r="M10799" s="67"/>
      <c r="N10799" s="22"/>
      <c r="O10799" s="22"/>
      <c r="P10799" s="25"/>
      <c r="Q10799" s="26"/>
    </row>
    <row r="10800" spans="1:17" x14ac:dyDescent="0.25">
      <c r="A10800" s="20"/>
      <c r="B10800" s="21"/>
      <c r="C10800" s="22"/>
      <c r="D10800" s="23"/>
      <c r="E10800" s="22"/>
      <c r="F10800" s="23"/>
      <c r="G10800" s="24"/>
      <c r="H10800" s="22"/>
      <c r="I10800" s="22"/>
      <c r="J10800" s="22"/>
      <c r="K10800" s="22"/>
      <c r="L10800" s="66"/>
      <c r="M10800" s="67"/>
      <c r="N10800" s="22"/>
      <c r="O10800" s="22"/>
      <c r="P10800" s="25"/>
      <c r="Q10800" s="26"/>
    </row>
    <row r="10801" spans="1:17" x14ac:dyDescent="0.25">
      <c r="A10801" s="20"/>
      <c r="B10801" s="21"/>
      <c r="C10801" s="22"/>
      <c r="D10801" s="23"/>
      <c r="E10801" s="22"/>
      <c r="F10801" s="23"/>
      <c r="G10801" s="24"/>
      <c r="H10801" s="22"/>
      <c r="I10801" s="22"/>
      <c r="J10801" s="22"/>
      <c r="K10801" s="22"/>
      <c r="L10801" s="66"/>
      <c r="M10801" s="67"/>
      <c r="N10801" s="22"/>
      <c r="O10801" s="22"/>
      <c r="P10801" s="25"/>
      <c r="Q10801" s="26"/>
    </row>
    <row r="10802" spans="1:17" x14ac:dyDescent="0.25">
      <c r="A10802" s="20"/>
      <c r="B10802" s="21"/>
      <c r="C10802" s="22"/>
      <c r="D10802" s="23"/>
      <c r="E10802" s="22"/>
      <c r="F10802" s="23"/>
      <c r="G10802" s="24"/>
      <c r="H10802" s="22"/>
      <c r="I10802" s="22"/>
      <c r="J10802" s="22"/>
      <c r="K10802" s="22"/>
      <c r="L10802" s="66"/>
      <c r="M10802" s="67"/>
      <c r="N10802" s="22"/>
      <c r="O10802" s="22"/>
      <c r="P10802" s="25"/>
      <c r="Q10802" s="26"/>
    </row>
    <row r="10803" spans="1:17" x14ac:dyDescent="0.25">
      <c r="A10803" s="20"/>
      <c r="B10803" s="21"/>
      <c r="C10803" s="22"/>
      <c r="D10803" s="23"/>
      <c r="E10803" s="22"/>
      <c r="F10803" s="23"/>
      <c r="G10803" s="24"/>
      <c r="H10803" s="22"/>
      <c r="I10803" s="22"/>
      <c r="J10803" s="22"/>
      <c r="K10803" s="22"/>
      <c r="L10803" s="66"/>
      <c r="M10803" s="67"/>
      <c r="N10803" s="22"/>
      <c r="O10803" s="22"/>
      <c r="P10803" s="25"/>
      <c r="Q10803" s="26"/>
    </row>
    <row r="10804" spans="1:17" x14ac:dyDescent="0.25">
      <c r="A10804" s="20"/>
      <c r="B10804" s="21"/>
      <c r="C10804" s="22"/>
      <c r="D10804" s="23"/>
      <c r="E10804" s="22"/>
      <c r="F10804" s="23"/>
      <c r="G10804" s="24"/>
      <c r="H10804" s="22"/>
      <c r="I10804" s="22"/>
      <c r="J10804" s="22"/>
      <c r="K10804" s="22"/>
      <c r="L10804" s="66"/>
      <c r="M10804" s="67"/>
      <c r="N10804" s="22"/>
      <c r="O10804" s="22"/>
      <c r="P10804" s="25"/>
      <c r="Q10804" s="26"/>
    </row>
    <row r="10805" spans="1:17" x14ac:dyDescent="0.25">
      <c r="A10805" s="20"/>
      <c r="B10805" s="21"/>
      <c r="C10805" s="22"/>
      <c r="D10805" s="23"/>
      <c r="E10805" s="22"/>
      <c r="F10805" s="23"/>
      <c r="G10805" s="24"/>
      <c r="H10805" s="22"/>
      <c r="I10805" s="22"/>
      <c r="J10805" s="22"/>
      <c r="K10805" s="22"/>
      <c r="L10805" s="66"/>
      <c r="M10805" s="67"/>
      <c r="N10805" s="22"/>
      <c r="O10805" s="22"/>
      <c r="P10805" s="25"/>
      <c r="Q10805" s="26"/>
    </row>
    <row r="10806" spans="1:17" x14ac:dyDescent="0.25">
      <c r="A10806" s="20"/>
      <c r="B10806" s="21"/>
      <c r="C10806" s="22"/>
      <c r="D10806" s="23"/>
      <c r="E10806" s="22"/>
      <c r="F10806" s="23"/>
      <c r="G10806" s="24"/>
      <c r="H10806" s="22"/>
      <c r="I10806" s="22"/>
      <c r="J10806" s="22"/>
      <c r="K10806" s="22"/>
      <c r="L10806" s="66"/>
      <c r="M10806" s="67"/>
      <c r="N10806" s="22"/>
      <c r="O10806" s="22"/>
      <c r="P10806" s="25"/>
      <c r="Q10806" s="26"/>
    </row>
    <row r="10807" spans="1:17" x14ac:dyDescent="0.25">
      <c r="A10807" s="20"/>
      <c r="B10807" s="21"/>
      <c r="C10807" s="22"/>
      <c r="D10807" s="23"/>
      <c r="E10807" s="22"/>
      <c r="F10807" s="23"/>
      <c r="G10807" s="24"/>
      <c r="H10807" s="22"/>
      <c r="I10807" s="22"/>
      <c r="J10807" s="22"/>
      <c r="K10807" s="22"/>
      <c r="L10807" s="66"/>
      <c r="M10807" s="67"/>
      <c r="N10807" s="22"/>
      <c r="O10807" s="22"/>
      <c r="P10807" s="25"/>
      <c r="Q10807" s="26"/>
    </row>
    <row r="10808" spans="1:17" x14ac:dyDescent="0.25">
      <c r="A10808" s="20"/>
      <c r="B10808" s="21"/>
      <c r="C10808" s="22"/>
      <c r="D10808" s="23"/>
      <c r="E10808" s="22"/>
      <c r="F10808" s="23"/>
      <c r="G10808" s="24"/>
      <c r="H10808" s="22"/>
      <c r="I10808" s="22"/>
      <c r="J10808" s="22"/>
      <c r="K10808" s="22"/>
      <c r="L10808" s="66"/>
      <c r="M10808" s="67"/>
      <c r="N10808" s="22"/>
      <c r="O10808" s="22"/>
      <c r="P10808" s="25"/>
      <c r="Q10808" s="26"/>
    </row>
    <row r="10809" spans="1:17" x14ac:dyDescent="0.25">
      <c r="A10809" s="20"/>
      <c r="B10809" s="21"/>
      <c r="C10809" s="22"/>
      <c r="D10809" s="23"/>
      <c r="E10809" s="22"/>
      <c r="F10809" s="23"/>
      <c r="G10809" s="24"/>
      <c r="H10809" s="22"/>
      <c r="I10809" s="22"/>
      <c r="J10809" s="22"/>
      <c r="K10809" s="22"/>
      <c r="L10809" s="66"/>
      <c r="M10809" s="67"/>
      <c r="N10809" s="22"/>
      <c r="O10809" s="22"/>
      <c r="P10809" s="25"/>
      <c r="Q10809" s="26"/>
    </row>
    <row r="10810" spans="1:17" x14ac:dyDescent="0.25">
      <c r="A10810" s="20"/>
      <c r="B10810" s="21"/>
      <c r="C10810" s="22"/>
      <c r="D10810" s="23"/>
      <c r="E10810" s="22"/>
      <c r="F10810" s="23"/>
      <c r="G10810" s="24"/>
      <c r="H10810" s="22"/>
      <c r="I10810" s="22"/>
      <c r="J10810" s="22"/>
      <c r="K10810" s="22"/>
      <c r="L10810" s="66"/>
      <c r="M10810" s="67"/>
      <c r="N10810" s="22"/>
      <c r="O10810" s="22"/>
      <c r="P10810" s="25"/>
      <c r="Q10810" s="26"/>
    </row>
    <row r="10811" spans="1:17" x14ac:dyDescent="0.25">
      <c r="A10811" s="20"/>
      <c r="B10811" s="21"/>
      <c r="C10811" s="22"/>
      <c r="D10811" s="23"/>
      <c r="E10811" s="22"/>
      <c r="F10811" s="23"/>
      <c r="G10811" s="24"/>
      <c r="H10811" s="22"/>
      <c r="I10811" s="22"/>
      <c r="J10811" s="22"/>
      <c r="K10811" s="22"/>
      <c r="L10811" s="66"/>
      <c r="M10811" s="67"/>
      <c r="N10811" s="22"/>
      <c r="O10811" s="22"/>
      <c r="P10811" s="25"/>
      <c r="Q10811" s="26"/>
    </row>
    <row r="10812" spans="1:17" x14ac:dyDescent="0.25">
      <c r="A10812" s="20"/>
      <c r="B10812" s="21"/>
      <c r="C10812" s="22"/>
      <c r="D10812" s="23"/>
      <c r="E10812" s="22"/>
      <c r="F10812" s="23"/>
      <c r="G10812" s="24"/>
      <c r="H10812" s="22"/>
      <c r="I10812" s="22"/>
      <c r="J10812" s="22"/>
      <c r="K10812" s="22"/>
      <c r="L10812" s="66"/>
      <c r="M10812" s="67"/>
      <c r="N10812" s="22"/>
      <c r="O10812" s="22"/>
      <c r="P10812" s="25"/>
      <c r="Q10812" s="26"/>
    </row>
    <row r="10813" spans="1:17" x14ac:dyDescent="0.25">
      <c r="A10813" s="20"/>
      <c r="B10813" s="21"/>
      <c r="C10813" s="22"/>
      <c r="D10813" s="23"/>
      <c r="E10813" s="22"/>
      <c r="F10813" s="23"/>
      <c r="G10813" s="24"/>
      <c r="H10813" s="22"/>
      <c r="I10813" s="22"/>
      <c r="J10813" s="22"/>
      <c r="K10813" s="22"/>
      <c r="L10813" s="66"/>
      <c r="M10813" s="67"/>
      <c r="N10813" s="22"/>
      <c r="O10813" s="22"/>
      <c r="P10813" s="25"/>
      <c r="Q10813" s="26"/>
    </row>
    <row r="10814" spans="1:17" x14ac:dyDescent="0.25">
      <c r="A10814" s="20"/>
      <c r="B10814" s="21"/>
      <c r="C10814" s="22"/>
      <c r="D10814" s="23"/>
      <c r="E10814" s="22"/>
      <c r="F10814" s="23"/>
      <c r="G10814" s="24"/>
      <c r="H10814" s="22"/>
      <c r="I10814" s="22"/>
      <c r="J10814" s="22"/>
      <c r="K10814" s="22"/>
      <c r="L10814" s="66"/>
      <c r="M10814" s="67"/>
      <c r="N10814" s="22"/>
      <c r="O10814" s="22"/>
      <c r="P10814" s="25"/>
      <c r="Q10814" s="26"/>
    </row>
    <row r="10815" spans="1:17" x14ac:dyDescent="0.25">
      <c r="A10815" s="20"/>
      <c r="B10815" s="21"/>
      <c r="C10815" s="22"/>
      <c r="D10815" s="23"/>
      <c r="E10815" s="22"/>
      <c r="F10815" s="23"/>
      <c r="G10815" s="24"/>
      <c r="H10815" s="22"/>
      <c r="I10815" s="22"/>
      <c r="J10815" s="22"/>
      <c r="K10815" s="22"/>
      <c r="L10815" s="66"/>
      <c r="M10815" s="67"/>
      <c r="N10815" s="22"/>
      <c r="O10815" s="22"/>
      <c r="P10815" s="25"/>
      <c r="Q10815" s="26"/>
    </row>
    <row r="10816" spans="1:17" x14ac:dyDescent="0.25">
      <c r="A10816" s="20"/>
      <c r="B10816" s="21"/>
      <c r="C10816" s="22"/>
      <c r="D10816" s="23"/>
      <c r="E10816" s="22"/>
      <c r="F10816" s="23"/>
      <c r="G10816" s="24"/>
      <c r="H10816" s="22"/>
      <c r="I10816" s="22"/>
      <c r="J10816" s="22"/>
      <c r="K10816" s="22"/>
      <c r="L10816" s="66"/>
      <c r="M10816" s="67"/>
      <c r="N10816" s="22"/>
      <c r="O10816" s="22"/>
      <c r="P10816" s="25"/>
      <c r="Q10816" s="26"/>
    </row>
    <row r="10817" spans="1:17" x14ac:dyDescent="0.25">
      <c r="A10817" s="20"/>
      <c r="B10817" s="21"/>
      <c r="C10817" s="22"/>
      <c r="D10817" s="23"/>
      <c r="E10817" s="22"/>
      <c r="F10817" s="23"/>
      <c r="G10817" s="24"/>
      <c r="H10817" s="22"/>
      <c r="I10817" s="22"/>
      <c r="J10817" s="22"/>
      <c r="K10817" s="22"/>
      <c r="L10817" s="66"/>
      <c r="M10817" s="67"/>
      <c r="N10817" s="22"/>
      <c r="O10817" s="22"/>
      <c r="P10817" s="25"/>
      <c r="Q10817" s="26"/>
    </row>
    <row r="10818" spans="1:17" x14ac:dyDescent="0.25">
      <c r="A10818" s="20"/>
      <c r="B10818" s="21"/>
      <c r="C10818" s="22"/>
      <c r="D10818" s="23"/>
      <c r="E10818" s="22"/>
      <c r="F10818" s="23"/>
      <c r="G10818" s="24"/>
      <c r="H10818" s="22"/>
      <c r="I10818" s="22"/>
      <c r="J10818" s="22"/>
      <c r="K10818" s="22"/>
      <c r="L10818" s="66"/>
      <c r="M10818" s="67"/>
      <c r="N10818" s="22"/>
      <c r="O10818" s="22"/>
      <c r="P10818" s="25"/>
      <c r="Q10818" s="26"/>
    </row>
    <row r="10819" spans="1:17" x14ac:dyDescent="0.25">
      <c r="A10819" s="20"/>
      <c r="B10819" s="21"/>
      <c r="C10819" s="22"/>
      <c r="D10819" s="23"/>
      <c r="E10819" s="22"/>
      <c r="F10819" s="23"/>
      <c r="G10819" s="24"/>
      <c r="H10819" s="22"/>
      <c r="I10819" s="22"/>
      <c r="J10819" s="22"/>
      <c r="K10819" s="22"/>
      <c r="L10819" s="66"/>
      <c r="M10819" s="67"/>
      <c r="N10819" s="22"/>
      <c r="O10819" s="22"/>
      <c r="P10819" s="25"/>
      <c r="Q10819" s="26"/>
    </row>
    <row r="10820" spans="1:17" x14ac:dyDescent="0.25">
      <c r="A10820" s="20"/>
      <c r="B10820" s="21"/>
      <c r="C10820" s="22"/>
      <c r="D10820" s="23"/>
      <c r="E10820" s="22"/>
      <c r="F10820" s="23"/>
      <c r="G10820" s="24"/>
      <c r="H10820" s="22"/>
      <c r="I10820" s="22"/>
      <c r="J10820" s="22"/>
      <c r="K10820" s="22"/>
      <c r="L10820" s="66"/>
      <c r="M10820" s="67"/>
      <c r="N10820" s="22"/>
      <c r="O10820" s="22"/>
      <c r="P10820" s="25"/>
      <c r="Q10820" s="26"/>
    </row>
    <row r="10821" spans="1:17" x14ac:dyDescent="0.25">
      <c r="A10821" s="20"/>
      <c r="B10821" s="21"/>
      <c r="C10821" s="22"/>
      <c r="D10821" s="23"/>
      <c r="E10821" s="22"/>
      <c r="F10821" s="23"/>
      <c r="G10821" s="24"/>
      <c r="H10821" s="22"/>
      <c r="I10821" s="22"/>
      <c r="J10821" s="22"/>
      <c r="K10821" s="22"/>
      <c r="L10821" s="66"/>
      <c r="M10821" s="67"/>
      <c r="N10821" s="22"/>
      <c r="O10821" s="22"/>
      <c r="P10821" s="25"/>
      <c r="Q10821" s="26"/>
    </row>
    <row r="10822" spans="1:17" x14ac:dyDescent="0.25">
      <c r="A10822" s="20"/>
      <c r="B10822" s="21"/>
      <c r="C10822" s="22"/>
      <c r="D10822" s="23"/>
      <c r="E10822" s="22"/>
      <c r="F10822" s="23"/>
      <c r="G10822" s="24"/>
      <c r="H10822" s="22"/>
      <c r="I10822" s="22"/>
      <c r="J10822" s="22"/>
      <c r="K10822" s="22"/>
      <c r="L10822" s="66"/>
      <c r="M10822" s="67"/>
      <c r="N10822" s="22"/>
      <c r="O10822" s="22"/>
      <c r="P10822" s="25"/>
      <c r="Q10822" s="26"/>
    </row>
    <row r="10823" spans="1:17" x14ac:dyDescent="0.25">
      <c r="A10823" s="20"/>
      <c r="B10823" s="21"/>
      <c r="C10823" s="22"/>
      <c r="D10823" s="23"/>
      <c r="E10823" s="22"/>
      <c r="F10823" s="23"/>
      <c r="G10823" s="24"/>
      <c r="H10823" s="22"/>
      <c r="I10823" s="22"/>
      <c r="J10823" s="22"/>
      <c r="K10823" s="22"/>
      <c r="L10823" s="66"/>
      <c r="M10823" s="67"/>
      <c r="N10823" s="22"/>
      <c r="O10823" s="22"/>
      <c r="P10823" s="25"/>
      <c r="Q10823" s="26"/>
    </row>
    <row r="10824" spans="1:17" x14ac:dyDescent="0.25">
      <c r="A10824" s="20"/>
      <c r="B10824" s="21"/>
      <c r="C10824" s="22"/>
      <c r="D10824" s="23"/>
      <c r="E10824" s="22"/>
      <c r="F10824" s="23"/>
      <c r="G10824" s="24"/>
      <c r="H10824" s="22"/>
      <c r="I10824" s="22"/>
      <c r="J10824" s="22"/>
      <c r="K10824" s="22"/>
      <c r="L10824" s="66"/>
      <c r="M10824" s="67"/>
      <c r="N10824" s="22"/>
      <c r="O10824" s="22"/>
      <c r="P10824" s="25"/>
      <c r="Q10824" s="26"/>
    </row>
    <row r="10825" spans="1:17" x14ac:dyDescent="0.25">
      <c r="A10825" s="20"/>
      <c r="B10825" s="21"/>
      <c r="C10825" s="22"/>
      <c r="D10825" s="23"/>
      <c r="E10825" s="22"/>
      <c r="F10825" s="23"/>
      <c r="G10825" s="24"/>
      <c r="H10825" s="22"/>
      <c r="I10825" s="22"/>
      <c r="J10825" s="22"/>
      <c r="K10825" s="22"/>
      <c r="L10825" s="66"/>
      <c r="M10825" s="67"/>
      <c r="N10825" s="22"/>
      <c r="O10825" s="22"/>
      <c r="P10825" s="25"/>
      <c r="Q10825" s="26"/>
    </row>
    <row r="10826" spans="1:17" x14ac:dyDescent="0.25">
      <c r="A10826" s="20"/>
      <c r="B10826" s="21"/>
      <c r="C10826" s="22"/>
      <c r="D10826" s="23"/>
      <c r="E10826" s="22"/>
      <c r="F10826" s="23"/>
      <c r="G10826" s="24"/>
      <c r="H10826" s="22"/>
      <c r="I10826" s="22"/>
      <c r="J10826" s="22"/>
      <c r="K10826" s="22"/>
      <c r="L10826" s="66"/>
      <c r="M10826" s="67"/>
      <c r="N10826" s="22"/>
      <c r="O10826" s="22"/>
      <c r="P10826" s="25"/>
      <c r="Q10826" s="26"/>
    </row>
    <row r="10827" spans="1:17" x14ac:dyDescent="0.25">
      <c r="A10827" s="20"/>
      <c r="B10827" s="21"/>
      <c r="C10827" s="22"/>
      <c r="D10827" s="23"/>
      <c r="E10827" s="22"/>
      <c r="F10827" s="23"/>
      <c r="G10827" s="24"/>
      <c r="H10827" s="22"/>
      <c r="I10827" s="22"/>
      <c r="J10827" s="22"/>
      <c r="K10827" s="22"/>
      <c r="L10827" s="66"/>
      <c r="M10827" s="67"/>
      <c r="N10827" s="22"/>
      <c r="O10827" s="22"/>
      <c r="P10827" s="25"/>
      <c r="Q10827" s="26"/>
    </row>
    <row r="10828" spans="1:17" x14ac:dyDescent="0.25">
      <c r="A10828" s="20"/>
      <c r="B10828" s="21"/>
      <c r="C10828" s="22"/>
      <c r="D10828" s="23"/>
      <c r="E10828" s="22"/>
      <c r="F10828" s="23"/>
      <c r="G10828" s="24"/>
      <c r="H10828" s="22"/>
      <c r="I10828" s="22"/>
      <c r="J10828" s="22"/>
      <c r="K10828" s="22"/>
      <c r="L10828" s="66"/>
      <c r="M10828" s="67"/>
      <c r="N10828" s="22"/>
      <c r="O10828" s="22"/>
      <c r="P10828" s="25"/>
      <c r="Q10828" s="26"/>
    </row>
    <row r="10829" spans="1:17" x14ac:dyDescent="0.25">
      <c r="A10829" s="20"/>
      <c r="B10829" s="21"/>
      <c r="C10829" s="22"/>
      <c r="D10829" s="23"/>
      <c r="E10829" s="22"/>
      <c r="F10829" s="23"/>
      <c r="G10829" s="24"/>
      <c r="H10829" s="22"/>
      <c r="I10829" s="22"/>
      <c r="J10829" s="22"/>
      <c r="K10829" s="22"/>
      <c r="L10829" s="66"/>
      <c r="M10829" s="67"/>
      <c r="N10829" s="22"/>
      <c r="O10829" s="22"/>
      <c r="P10829" s="25"/>
      <c r="Q10829" s="26"/>
    </row>
    <row r="10830" spans="1:17" x14ac:dyDescent="0.25">
      <c r="A10830" s="20"/>
      <c r="B10830" s="21"/>
      <c r="C10830" s="22"/>
      <c r="D10830" s="23"/>
      <c r="E10830" s="22"/>
      <c r="F10830" s="23"/>
      <c r="G10830" s="24"/>
      <c r="H10830" s="22"/>
      <c r="I10830" s="22"/>
      <c r="J10830" s="22"/>
      <c r="K10830" s="22"/>
      <c r="L10830" s="66"/>
      <c r="M10830" s="67"/>
      <c r="N10830" s="22"/>
      <c r="O10830" s="22"/>
      <c r="P10830" s="25"/>
      <c r="Q10830" s="26"/>
    </row>
    <row r="10831" spans="1:17" x14ac:dyDescent="0.25">
      <c r="A10831" s="20"/>
      <c r="B10831" s="21"/>
      <c r="C10831" s="22"/>
      <c r="D10831" s="23"/>
      <c r="E10831" s="22"/>
      <c r="F10831" s="23"/>
      <c r="G10831" s="24"/>
      <c r="H10831" s="22"/>
      <c r="I10831" s="22"/>
      <c r="J10831" s="22"/>
      <c r="K10831" s="22"/>
      <c r="L10831" s="66"/>
      <c r="M10831" s="67"/>
      <c r="N10831" s="22"/>
      <c r="O10831" s="22"/>
      <c r="P10831" s="25"/>
      <c r="Q10831" s="26"/>
    </row>
    <row r="10832" spans="1:17" x14ac:dyDescent="0.25">
      <c r="A10832" s="20"/>
      <c r="B10832" s="21"/>
      <c r="C10832" s="22"/>
      <c r="D10832" s="23"/>
      <c r="E10832" s="22"/>
      <c r="F10832" s="23"/>
      <c r="G10832" s="24"/>
      <c r="H10832" s="22"/>
      <c r="I10832" s="22"/>
      <c r="J10832" s="22"/>
      <c r="K10832" s="22"/>
      <c r="L10832" s="66"/>
      <c r="M10832" s="67"/>
      <c r="N10832" s="22"/>
      <c r="O10832" s="22"/>
      <c r="P10832" s="25"/>
      <c r="Q10832" s="26"/>
    </row>
    <row r="10833" spans="1:17" x14ac:dyDescent="0.25">
      <c r="A10833" s="20"/>
      <c r="B10833" s="21"/>
      <c r="C10833" s="22"/>
      <c r="D10833" s="23"/>
      <c r="E10833" s="22"/>
      <c r="F10833" s="23"/>
      <c r="G10833" s="24"/>
      <c r="H10833" s="22"/>
      <c r="I10833" s="22"/>
      <c r="J10833" s="22"/>
      <c r="K10833" s="22"/>
      <c r="L10833" s="66"/>
      <c r="M10833" s="67"/>
      <c r="N10833" s="22"/>
      <c r="O10833" s="22"/>
      <c r="P10833" s="25"/>
      <c r="Q10833" s="26"/>
    </row>
    <row r="10834" spans="1:17" x14ac:dyDescent="0.25">
      <c r="A10834" s="20"/>
      <c r="B10834" s="21"/>
      <c r="C10834" s="22"/>
      <c r="D10834" s="23"/>
      <c r="E10834" s="22"/>
      <c r="F10834" s="23"/>
      <c r="G10834" s="24"/>
      <c r="H10834" s="22"/>
      <c r="I10834" s="22"/>
      <c r="J10834" s="22"/>
      <c r="K10834" s="22"/>
      <c r="L10834" s="66"/>
      <c r="M10834" s="67"/>
      <c r="N10834" s="22"/>
      <c r="O10834" s="22"/>
      <c r="P10834" s="25"/>
      <c r="Q10834" s="26"/>
    </row>
    <row r="10835" spans="1:17" x14ac:dyDescent="0.25">
      <c r="A10835" s="20"/>
      <c r="B10835" s="21"/>
      <c r="C10835" s="22"/>
      <c r="D10835" s="23"/>
      <c r="E10835" s="22"/>
      <c r="F10835" s="23"/>
      <c r="G10835" s="24"/>
      <c r="H10835" s="22"/>
      <c r="I10835" s="22"/>
      <c r="J10835" s="22"/>
      <c r="K10835" s="22"/>
      <c r="L10835" s="66"/>
      <c r="M10835" s="67"/>
      <c r="N10835" s="22"/>
      <c r="O10835" s="22"/>
      <c r="P10835" s="25"/>
      <c r="Q10835" s="26"/>
    </row>
    <row r="10836" spans="1:17" x14ac:dyDescent="0.25">
      <c r="A10836" s="20"/>
      <c r="B10836" s="21"/>
      <c r="C10836" s="22"/>
      <c r="D10836" s="23"/>
      <c r="E10836" s="22"/>
      <c r="F10836" s="23"/>
      <c r="G10836" s="24"/>
      <c r="H10836" s="22"/>
      <c r="I10836" s="22"/>
      <c r="J10836" s="22"/>
      <c r="K10836" s="22"/>
      <c r="L10836" s="66"/>
      <c r="M10836" s="67"/>
      <c r="N10836" s="22"/>
      <c r="O10836" s="22"/>
      <c r="P10836" s="25"/>
      <c r="Q10836" s="26"/>
    </row>
    <row r="10837" spans="1:17" x14ac:dyDescent="0.25">
      <c r="A10837" s="20"/>
      <c r="B10837" s="21"/>
      <c r="C10837" s="22"/>
      <c r="D10837" s="23"/>
      <c r="E10837" s="22"/>
      <c r="F10837" s="23"/>
      <c r="G10837" s="24"/>
      <c r="H10837" s="22"/>
      <c r="I10837" s="22"/>
      <c r="J10837" s="22"/>
      <c r="K10837" s="22"/>
      <c r="L10837" s="66"/>
      <c r="M10837" s="67"/>
      <c r="N10837" s="22"/>
      <c r="O10837" s="22"/>
      <c r="P10837" s="25"/>
      <c r="Q10837" s="26"/>
    </row>
    <row r="10838" spans="1:17" x14ac:dyDescent="0.25">
      <c r="A10838" s="20"/>
      <c r="B10838" s="21"/>
      <c r="C10838" s="22"/>
      <c r="D10838" s="23"/>
      <c r="E10838" s="22"/>
      <c r="F10838" s="23"/>
      <c r="G10838" s="24"/>
      <c r="H10838" s="22"/>
      <c r="I10838" s="22"/>
      <c r="J10838" s="22"/>
      <c r="K10838" s="22"/>
      <c r="L10838" s="66"/>
      <c r="M10838" s="67"/>
      <c r="N10838" s="22"/>
      <c r="O10838" s="22"/>
      <c r="P10838" s="25"/>
      <c r="Q10838" s="26"/>
    </row>
    <row r="10839" spans="1:17" x14ac:dyDescent="0.25">
      <c r="A10839" s="20"/>
      <c r="B10839" s="21"/>
      <c r="C10839" s="22"/>
      <c r="D10839" s="23"/>
      <c r="E10839" s="22"/>
      <c r="F10839" s="23"/>
      <c r="G10839" s="24"/>
      <c r="H10839" s="22"/>
      <c r="I10839" s="22"/>
      <c r="J10839" s="22"/>
      <c r="K10839" s="22"/>
      <c r="L10839" s="66"/>
      <c r="M10839" s="67"/>
      <c r="N10839" s="22"/>
      <c r="O10839" s="22"/>
      <c r="P10839" s="25"/>
      <c r="Q10839" s="26"/>
    </row>
    <row r="10840" spans="1:17" x14ac:dyDescent="0.25">
      <c r="A10840" s="20"/>
      <c r="B10840" s="21"/>
      <c r="C10840" s="22"/>
      <c r="D10840" s="23"/>
      <c r="E10840" s="22"/>
      <c r="F10840" s="23"/>
      <c r="G10840" s="24"/>
      <c r="H10840" s="22"/>
      <c r="I10840" s="22"/>
      <c r="J10840" s="22"/>
      <c r="K10840" s="22"/>
      <c r="L10840" s="66"/>
      <c r="M10840" s="67"/>
      <c r="N10840" s="22"/>
      <c r="O10840" s="22"/>
      <c r="P10840" s="25"/>
      <c r="Q10840" s="26"/>
    </row>
    <row r="10841" spans="1:17" x14ac:dyDescent="0.25">
      <c r="A10841" s="20"/>
      <c r="B10841" s="21"/>
      <c r="C10841" s="22"/>
      <c r="D10841" s="23"/>
      <c r="E10841" s="22"/>
      <c r="F10841" s="23"/>
      <c r="G10841" s="24"/>
      <c r="H10841" s="22"/>
      <c r="I10841" s="22"/>
      <c r="J10841" s="22"/>
      <c r="K10841" s="22"/>
      <c r="L10841" s="66"/>
      <c r="M10841" s="67"/>
      <c r="N10841" s="22"/>
      <c r="O10841" s="22"/>
      <c r="P10841" s="25"/>
      <c r="Q10841" s="26"/>
    </row>
    <row r="10842" spans="1:17" x14ac:dyDescent="0.25">
      <c r="A10842" s="20"/>
      <c r="B10842" s="21"/>
      <c r="C10842" s="22"/>
      <c r="D10842" s="23"/>
      <c r="E10842" s="22"/>
      <c r="F10842" s="23"/>
      <c r="G10842" s="24"/>
      <c r="H10842" s="22"/>
      <c r="I10842" s="22"/>
      <c r="J10842" s="22"/>
      <c r="K10842" s="22"/>
      <c r="L10842" s="66"/>
      <c r="M10842" s="67"/>
      <c r="N10842" s="22"/>
      <c r="O10842" s="22"/>
      <c r="P10842" s="25"/>
      <c r="Q10842" s="26"/>
    </row>
    <row r="10843" spans="1:17" x14ac:dyDescent="0.25">
      <c r="A10843" s="20"/>
      <c r="B10843" s="21"/>
      <c r="C10843" s="22"/>
      <c r="D10843" s="23"/>
      <c r="E10843" s="22"/>
      <c r="F10843" s="23"/>
      <c r="G10843" s="24"/>
      <c r="H10843" s="22"/>
      <c r="I10843" s="22"/>
      <c r="J10843" s="22"/>
      <c r="K10843" s="22"/>
      <c r="L10843" s="66"/>
      <c r="M10843" s="67"/>
      <c r="N10843" s="22"/>
      <c r="O10843" s="22"/>
      <c r="P10843" s="25"/>
      <c r="Q10843" s="26"/>
    </row>
    <row r="10844" spans="1:17" x14ac:dyDescent="0.25">
      <c r="A10844" s="20"/>
      <c r="B10844" s="21"/>
      <c r="C10844" s="22"/>
      <c r="D10844" s="23"/>
      <c r="E10844" s="22"/>
      <c r="F10844" s="23"/>
      <c r="G10844" s="24"/>
      <c r="H10844" s="22"/>
      <c r="I10844" s="22"/>
      <c r="J10844" s="22"/>
      <c r="K10844" s="22"/>
      <c r="L10844" s="66"/>
      <c r="M10844" s="67"/>
      <c r="N10844" s="22"/>
      <c r="O10844" s="22"/>
      <c r="P10844" s="25"/>
      <c r="Q10844" s="26"/>
    </row>
    <row r="10845" spans="1:17" x14ac:dyDescent="0.25">
      <c r="A10845" s="20"/>
      <c r="B10845" s="21"/>
      <c r="C10845" s="22"/>
      <c r="D10845" s="23"/>
      <c r="E10845" s="22"/>
      <c r="F10845" s="23"/>
      <c r="G10845" s="24"/>
      <c r="H10845" s="22"/>
      <c r="I10845" s="22"/>
      <c r="J10845" s="22"/>
      <c r="K10845" s="22"/>
      <c r="L10845" s="66"/>
      <c r="M10845" s="67"/>
      <c r="N10845" s="22"/>
      <c r="O10845" s="22"/>
      <c r="P10845" s="25"/>
      <c r="Q10845" s="26"/>
    </row>
    <row r="10846" spans="1:17" x14ac:dyDescent="0.25">
      <c r="A10846" s="20"/>
      <c r="B10846" s="21"/>
      <c r="C10846" s="22"/>
      <c r="D10846" s="23"/>
      <c r="E10846" s="22"/>
      <c r="F10846" s="23"/>
      <c r="G10846" s="24"/>
      <c r="H10846" s="22"/>
      <c r="I10846" s="22"/>
      <c r="J10846" s="22"/>
      <c r="K10846" s="22"/>
      <c r="L10846" s="66"/>
      <c r="M10846" s="67"/>
      <c r="N10846" s="22"/>
      <c r="O10846" s="22"/>
      <c r="P10846" s="25"/>
      <c r="Q10846" s="26"/>
    </row>
    <row r="10847" spans="1:17" x14ac:dyDescent="0.25">
      <c r="A10847" s="20"/>
      <c r="B10847" s="21"/>
      <c r="C10847" s="22"/>
      <c r="D10847" s="23"/>
      <c r="E10847" s="22"/>
      <c r="F10847" s="23"/>
      <c r="G10847" s="24"/>
      <c r="H10847" s="22"/>
      <c r="I10847" s="22"/>
      <c r="J10847" s="22"/>
      <c r="K10847" s="22"/>
      <c r="L10847" s="66"/>
      <c r="M10847" s="67"/>
      <c r="N10847" s="22"/>
      <c r="O10847" s="22"/>
      <c r="P10847" s="25"/>
      <c r="Q10847" s="26"/>
    </row>
    <row r="10848" spans="1:17" x14ac:dyDescent="0.25">
      <c r="A10848" s="20"/>
      <c r="B10848" s="21"/>
      <c r="C10848" s="22"/>
      <c r="D10848" s="23"/>
      <c r="E10848" s="22"/>
      <c r="F10848" s="23"/>
      <c r="G10848" s="24"/>
      <c r="H10848" s="22"/>
      <c r="I10848" s="22"/>
      <c r="J10848" s="22"/>
      <c r="K10848" s="22"/>
      <c r="L10848" s="66"/>
      <c r="M10848" s="67"/>
      <c r="N10848" s="22"/>
      <c r="O10848" s="22"/>
      <c r="P10848" s="25"/>
      <c r="Q10848" s="26"/>
    </row>
    <row r="10849" spans="1:17" x14ac:dyDescent="0.25">
      <c r="A10849" s="20"/>
      <c r="B10849" s="21"/>
      <c r="C10849" s="22"/>
      <c r="D10849" s="23"/>
      <c r="E10849" s="22"/>
      <c r="F10849" s="23"/>
      <c r="G10849" s="24"/>
      <c r="H10849" s="22"/>
      <c r="I10849" s="22"/>
      <c r="J10849" s="22"/>
      <c r="K10849" s="22"/>
      <c r="L10849" s="66"/>
      <c r="M10849" s="67"/>
      <c r="N10849" s="22"/>
      <c r="O10849" s="22"/>
      <c r="P10849" s="25"/>
      <c r="Q10849" s="26"/>
    </row>
    <row r="10850" spans="1:17" x14ac:dyDescent="0.25">
      <c r="A10850" s="20"/>
      <c r="B10850" s="21"/>
      <c r="C10850" s="22"/>
      <c r="D10850" s="23"/>
      <c r="E10850" s="22"/>
      <c r="F10850" s="23"/>
      <c r="G10850" s="24"/>
      <c r="H10850" s="22"/>
      <c r="I10850" s="22"/>
      <c r="J10850" s="22"/>
      <c r="K10850" s="22"/>
      <c r="L10850" s="66"/>
      <c r="M10850" s="67"/>
      <c r="N10850" s="22"/>
      <c r="O10850" s="22"/>
      <c r="P10850" s="25"/>
      <c r="Q10850" s="26"/>
    </row>
    <row r="10851" spans="1:17" x14ac:dyDescent="0.25">
      <c r="A10851" s="20"/>
      <c r="B10851" s="21"/>
      <c r="C10851" s="22"/>
      <c r="D10851" s="23"/>
      <c r="E10851" s="22"/>
      <c r="F10851" s="23"/>
      <c r="G10851" s="24"/>
      <c r="H10851" s="22"/>
      <c r="I10851" s="22"/>
      <c r="J10851" s="22"/>
      <c r="K10851" s="22"/>
      <c r="L10851" s="66"/>
      <c r="M10851" s="67"/>
      <c r="N10851" s="22"/>
      <c r="O10851" s="22"/>
      <c r="P10851" s="25"/>
      <c r="Q10851" s="26"/>
    </row>
    <row r="10852" spans="1:17" x14ac:dyDescent="0.25">
      <c r="A10852" s="20"/>
      <c r="B10852" s="21"/>
      <c r="C10852" s="22"/>
      <c r="D10852" s="23"/>
      <c r="E10852" s="22"/>
      <c r="F10852" s="23"/>
      <c r="G10852" s="24"/>
      <c r="H10852" s="22"/>
      <c r="I10852" s="22"/>
      <c r="J10852" s="22"/>
      <c r="K10852" s="22"/>
      <c r="L10852" s="66"/>
      <c r="M10852" s="67"/>
      <c r="N10852" s="22"/>
      <c r="O10852" s="22"/>
      <c r="P10852" s="25"/>
      <c r="Q10852" s="26"/>
    </row>
    <row r="10853" spans="1:17" x14ac:dyDescent="0.25">
      <c r="A10853" s="20"/>
      <c r="B10853" s="21"/>
      <c r="C10853" s="22"/>
      <c r="D10853" s="23"/>
      <c r="E10853" s="22"/>
      <c r="F10853" s="23"/>
      <c r="G10853" s="24"/>
      <c r="H10853" s="22"/>
      <c r="I10853" s="22"/>
      <c r="J10853" s="22"/>
      <c r="K10853" s="22"/>
      <c r="L10853" s="66"/>
      <c r="M10853" s="67"/>
      <c r="N10853" s="22"/>
      <c r="O10853" s="22"/>
      <c r="P10853" s="25"/>
      <c r="Q10853" s="26"/>
    </row>
    <row r="10854" spans="1:17" x14ac:dyDescent="0.25">
      <c r="A10854" s="20"/>
      <c r="B10854" s="21"/>
      <c r="C10854" s="22"/>
      <c r="D10854" s="23"/>
      <c r="E10854" s="22"/>
      <c r="F10854" s="23"/>
      <c r="G10854" s="24"/>
      <c r="H10854" s="22"/>
      <c r="I10854" s="22"/>
      <c r="J10854" s="22"/>
      <c r="K10854" s="22"/>
      <c r="L10854" s="66"/>
      <c r="M10854" s="67"/>
      <c r="N10854" s="22"/>
      <c r="O10854" s="22"/>
      <c r="P10854" s="25"/>
      <c r="Q10854" s="26"/>
    </row>
    <row r="10855" spans="1:17" x14ac:dyDescent="0.25">
      <c r="A10855" s="20"/>
      <c r="B10855" s="21"/>
      <c r="C10855" s="22"/>
      <c r="D10855" s="23"/>
      <c r="E10855" s="22"/>
      <c r="F10855" s="23"/>
      <c r="G10855" s="24"/>
      <c r="H10855" s="22"/>
      <c r="I10855" s="22"/>
      <c r="J10855" s="22"/>
      <c r="K10855" s="22"/>
      <c r="L10855" s="66"/>
      <c r="M10855" s="67"/>
      <c r="N10855" s="22"/>
      <c r="O10855" s="22"/>
      <c r="P10855" s="25"/>
      <c r="Q10855" s="26"/>
    </row>
    <row r="10856" spans="1:17" x14ac:dyDescent="0.25">
      <c r="A10856" s="20"/>
      <c r="B10856" s="21"/>
      <c r="C10856" s="22"/>
      <c r="D10856" s="23"/>
      <c r="E10856" s="22"/>
      <c r="F10856" s="23"/>
      <c r="G10856" s="24"/>
      <c r="H10856" s="22"/>
      <c r="I10856" s="22"/>
      <c r="J10856" s="22"/>
      <c r="K10856" s="22"/>
      <c r="L10856" s="66"/>
      <c r="M10856" s="67"/>
      <c r="N10856" s="22"/>
      <c r="O10856" s="22"/>
      <c r="P10856" s="25"/>
      <c r="Q10856" s="26"/>
    </row>
    <row r="10857" spans="1:17" x14ac:dyDescent="0.25">
      <c r="A10857" s="20"/>
      <c r="B10857" s="21"/>
      <c r="C10857" s="22"/>
      <c r="D10857" s="23"/>
      <c r="E10857" s="22"/>
      <c r="F10857" s="23"/>
      <c r="G10857" s="24"/>
      <c r="H10857" s="22"/>
      <c r="I10857" s="22"/>
      <c r="J10857" s="22"/>
      <c r="K10857" s="22"/>
      <c r="L10857" s="66"/>
      <c r="M10857" s="67"/>
      <c r="N10857" s="22"/>
      <c r="O10857" s="22"/>
      <c r="P10857" s="25"/>
      <c r="Q10857" s="26"/>
    </row>
    <row r="10858" spans="1:17" x14ac:dyDescent="0.25">
      <c r="A10858" s="20"/>
      <c r="B10858" s="21"/>
      <c r="C10858" s="22"/>
      <c r="D10858" s="23"/>
      <c r="E10858" s="22"/>
      <c r="F10858" s="23"/>
      <c r="G10858" s="24"/>
      <c r="H10858" s="22"/>
      <c r="I10858" s="22"/>
      <c r="J10858" s="22"/>
      <c r="K10858" s="22"/>
      <c r="L10858" s="66"/>
      <c r="M10858" s="67"/>
      <c r="N10858" s="22"/>
      <c r="O10858" s="22"/>
      <c r="P10858" s="25"/>
      <c r="Q10858" s="26"/>
    </row>
    <row r="10859" spans="1:17" x14ac:dyDescent="0.25">
      <c r="A10859" s="20"/>
      <c r="B10859" s="21"/>
      <c r="C10859" s="22"/>
      <c r="D10859" s="23"/>
      <c r="E10859" s="22"/>
      <c r="F10859" s="23"/>
      <c r="G10859" s="24"/>
      <c r="H10859" s="22"/>
      <c r="I10859" s="22"/>
      <c r="J10859" s="22"/>
      <c r="K10859" s="22"/>
      <c r="L10859" s="66"/>
      <c r="M10859" s="67"/>
      <c r="N10859" s="22"/>
      <c r="O10859" s="22"/>
      <c r="P10859" s="25"/>
      <c r="Q10859" s="26"/>
    </row>
    <row r="10860" spans="1:17" x14ac:dyDescent="0.25">
      <c r="A10860" s="20"/>
      <c r="B10860" s="21"/>
      <c r="C10860" s="22"/>
      <c r="D10860" s="23"/>
      <c r="E10860" s="22"/>
      <c r="F10860" s="23"/>
      <c r="G10860" s="24"/>
      <c r="H10860" s="22"/>
      <c r="I10860" s="22"/>
      <c r="J10860" s="22"/>
      <c r="K10860" s="22"/>
      <c r="L10860" s="66"/>
      <c r="M10860" s="67"/>
      <c r="N10860" s="22"/>
      <c r="O10860" s="22"/>
      <c r="P10860" s="25"/>
      <c r="Q10860" s="26"/>
    </row>
    <row r="10861" spans="1:17" x14ac:dyDescent="0.25">
      <c r="A10861" s="20"/>
      <c r="B10861" s="21"/>
      <c r="C10861" s="22"/>
      <c r="D10861" s="23"/>
      <c r="E10861" s="22"/>
      <c r="F10861" s="23"/>
      <c r="G10861" s="24"/>
      <c r="H10861" s="22"/>
      <c r="I10861" s="22"/>
      <c r="J10861" s="22"/>
      <c r="K10861" s="22"/>
      <c r="L10861" s="66"/>
      <c r="M10861" s="67"/>
      <c r="N10861" s="22"/>
      <c r="O10861" s="22"/>
      <c r="P10861" s="25"/>
      <c r="Q10861" s="26"/>
    </row>
    <row r="10862" spans="1:17" x14ac:dyDescent="0.25">
      <c r="A10862" s="20"/>
      <c r="B10862" s="21"/>
      <c r="C10862" s="22"/>
      <c r="D10862" s="23"/>
      <c r="E10862" s="22"/>
      <c r="F10862" s="23"/>
      <c r="G10862" s="24"/>
      <c r="H10862" s="22"/>
      <c r="I10862" s="22"/>
      <c r="J10862" s="22"/>
      <c r="K10862" s="22"/>
      <c r="L10862" s="66"/>
      <c r="M10862" s="67"/>
      <c r="N10862" s="22"/>
      <c r="O10862" s="22"/>
      <c r="P10862" s="25"/>
      <c r="Q10862" s="26"/>
    </row>
    <row r="10863" spans="1:17" x14ac:dyDescent="0.25">
      <c r="A10863" s="20"/>
      <c r="B10863" s="21"/>
      <c r="C10863" s="22"/>
      <c r="D10863" s="23"/>
      <c r="E10863" s="22"/>
      <c r="F10863" s="23"/>
      <c r="G10863" s="24"/>
      <c r="H10863" s="22"/>
      <c r="I10863" s="22"/>
      <c r="J10863" s="22"/>
      <c r="K10863" s="22"/>
      <c r="L10863" s="66"/>
      <c r="M10863" s="67"/>
      <c r="N10863" s="22"/>
      <c r="O10863" s="22"/>
      <c r="P10863" s="25"/>
      <c r="Q10863" s="26"/>
    </row>
    <row r="10864" spans="1:17" x14ac:dyDescent="0.25">
      <c r="A10864" s="20"/>
      <c r="B10864" s="21"/>
      <c r="C10864" s="22"/>
      <c r="D10864" s="23"/>
      <c r="E10864" s="22"/>
      <c r="F10864" s="23"/>
      <c r="G10864" s="24"/>
      <c r="H10864" s="22"/>
      <c r="I10864" s="22"/>
      <c r="J10864" s="22"/>
      <c r="K10864" s="22"/>
      <c r="L10864" s="66"/>
      <c r="M10864" s="67"/>
      <c r="N10864" s="22"/>
      <c r="O10864" s="22"/>
      <c r="P10864" s="25"/>
      <c r="Q10864" s="26"/>
    </row>
    <row r="10865" spans="1:17" x14ac:dyDescent="0.25">
      <c r="A10865" s="20"/>
      <c r="B10865" s="21"/>
      <c r="C10865" s="22"/>
      <c r="D10865" s="23"/>
      <c r="E10865" s="22"/>
      <c r="F10865" s="23"/>
      <c r="G10865" s="24"/>
      <c r="H10865" s="22"/>
      <c r="I10865" s="22"/>
      <c r="J10865" s="22"/>
      <c r="K10865" s="22"/>
      <c r="L10865" s="66"/>
      <c r="M10865" s="67"/>
      <c r="N10865" s="22"/>
      <c r="O10865" s="22"/>
      <c r="P10865" s="25"/>
      <c r="Q10865" s="26"/>
    </row>
    <row r="10866" spans="1:17" x14ac:dyDescent="0.25">
      <c r="A10866" s="20"/>
      <c r="B10866" s="21"/>
      <c r="C10866" s="22"/>
      <c r="D10866" s="23"/>
      <c r="E10866" s="22"/>
      <c r="F10866" s="23"/>
      <c r="G10866" s="24"/>
      <c r="H10866" s="22"/>
      <c r="I10866" s="22"/>
      <c r="J10866" s="22"/>
      <c r="K10866" s="22"/>
      <c r="L10866" s="66"/>
      <c r="M10866" s="67"/>
      <c r="N10866" s="22"/>
      <c r="O10866" s="22"/>
      <c r="P10866" s="25"/>
      <c r="Q10866" s="26"/>
    </row>
    <row r="10867" spans="1:17" x14ac:dyDescent="0.25">
      <c r="A10867" s="20"/>
      <c r="B10867" s="21"/>
      <c r="C10867" s="22"/>
      <c r="D10867" s="23"/>
      <c r="E10867" s="22"/>
      <c r="F10867" s="23"/>
      <c r="G10867" s="24"/>
      <c r="H10867" s="22"/>
      <c r="I10867" s="22"/>
      <c r="J10867" s="22"/>
      <c r="K10867" s="22"/>
      <c r="L10867" s="66"/>
      <c r="M10867" s="67"/>
      <c r="N10867" s="22"/>
      <c r="O10867" s="22"/>
      <c r="P10867" s="25"/>
      <c r="Q10867" s="26"/>
    </row>
    <row r="10868" spans="1:17" x14ac:dyDescent="0.25">
      <c r="A10868" s="20"/>
      <c r="B10868" s="21"/>
      <c r="C10868" s="22"/>
      <c r="D10868" s="23"/>
      <c r="E10868" s="22"/>
      <c r="F10868" s="23"/>
      <c r="G10868" s="24"/>
      <c r="H10868" s="22"/>
      <c r="I10868" s="22"/>
      <c r="J10868" s="22"/>
      <c r="K10868" s="22"/>
      <c r="L10868" s="66"/>
      <c r="M10868" s="67"/>
      <c r="N10868" s="22"/>
      <c r="O10868" s="22"/>
      <c r="P10868" s="25"/>
      <c r="Q10868" s="26"/>
    </row>
    <row r="10869" spans="1:17" x14ac:dyDescent="0.25">
      <c r="A10869" s="20"/>
      <c r="B10869" s="21"/>
      <c r="C10869" s="22"/>
      <c r="D10869" s="23"/>
      <c r="E10869" s="22"/>
      <c r="F10869" s="23"/>
      <c r="G10869" s="24"/>
      <c r="H10869" s="22"/>
      <c r="I10869" s="22"/>
      <c r="J10869" s="22"/>
      <c r="K10869" s="22"/>
      <c r="L10869" s="66"/>
      <c r="M10869" s="67"/>
      <c r="N10869" s="22"/>
      <c r="O10869" s="22"/>
      <c r="P10869" s="25"/>
      <c r="Q10869" s="26"/>
    </row>
    <row r="10870" spans="1:17" x14ac:dyDescent="0.25">
      <c r="A10870" s="20"/>
      <c r="B10870" s="21"/>
      <c r="C10870" s="22"/>
      <c r="D10870" s="23"/>
      <c r="E10870" s="22"/>
      <c r="F10870" s="23"/>
      <c r="G10870" s="24"/>
      <c r="H10870" s="22"/>
      <c r="I10870" s="22"/>
      <c r="J10870" s="22"/>
      <c r="K10870" s="22"/>
      <c r="L10870" s="66"/>
      <c r="M10870" s="67"/>
      <c r="N10870" s="22"/>
      <c r="O10870" s="22"/>
      <c r="P10870" s="25"/>
      <c r="Q10870" s="26"/>
    </row>
    <row r="10871" spans="1:17" x14ac:dyDescent="0.25">
      <c r="A10871" s="20"/>
      <c r="B10871" s="21"/>
      <c r="C10871" s="22"/>
      <c r="D10871" s="23"/>
      <c r="E10871" s="22"/>
      <c r="F10871" s="23"/>
      <c r="G10871" s="24"/>
      <c r="H10871" s="22"/>
      <c r="I10871" s="22"/>
      <c r="J10871" s="22"/>
      <c r="K10871" s="22"/>
      <c r="L10871" s="66"/>
      <c r="M10871" s="67"/>
      <c r="N10871" s="22"/>
      <c r="O10871" s="22"/>
      <c r="P10871" s="25"/>
      <c r="Q10871" s="26"/>
    </row>
    <row r="10872" spans="1:17" x14ac:dyDescent="0.25">
      <c r="A10872" s="20"/>
      <c r="B10872" s="21"/>
      <c r="C10872" s="22"/>
      <c r="D10872" s="23"/>
      <c r="E10872" s="22"/>
      <c r="F10872" s="23"/>
      <c r="G10872" s="24"/>
      <c r="H10872" s="22"/>
      <c r="I10872" s="22"/>
      <c r="J10872" s="22"/>
      <c r="K10872" s="22"/>
      <c r="L10872" s="66"/>
      <c r="M10872" s="67"/>
      <c r="N10872" s="22"/>
      <c r="O10872" s="22"/>
      <c r="P10872" s="25"/>
      <c r="Q10872" s="26"/>
    </row>
    <row r="10873" spans="1:17" x14ac:dyDescent="0.25">
      <c r="A10873" s="20"/>
      <c r="B10873" s="21"/>
      <c r="C10873" s="22"/>
      <c r="D10873" s="23"/>
      <c r="E10873" s="22"/>
      <c r="F10873" s="23"/>
      <c r="G10873" s="24"/>
      <c r="H10873" s="22"/>
      <c r="I10873" s="22"/>
      <c r="J10873" s="22"/>
      <c r="K10873" s="22"/>
      <c r="L10873" s="66"/>
      <c r="M10873" s="67"/>
      <c r="N10873" s="22"/>
      <c r="O10873" s="22"/>
      <c r="P10873" s="25"/>
      <c r="Q10873" s="26"/>
    </row>
    <row r="10874" spans="1:17" x14ac:dyDescent="0.25">
      <c r="A10874" s="20"/>
      <c r="B10874" s="21"/>
      <c r="C10874" s="22"/>
      <c r="D10874" s="23"/>
      <c r="E10874" s="22"/>
      <c r="F10874" s="23"/>
      <c r="G10874" s="24"/>
      <c r="H10874" s="22"/>
      <c r="I10874" s="22"/>
      <c r="J10874" s="22"/>
      <c r="K10874" s="22"/>
      <c r="L10874" s="66"/>
      <c r="M10874" s="67"/>
      <c r="N10874" s="22"/>
      <c r="O10874" s="22"/>
      <c r="P10874" s="25"/>
      <c r="Q10874" s="26"/>
    </row>
    <row r="10875" spans="1:17" x14ac:dyDescent="0.25">
      <c r="A10875" s="20"/>
      <c r="B10875" s="21"/>
      <c r="C10875" s="22"/>
      <c r="D10875" s="23"/>
      <c r="E10875" s="22"/>
      <c r="F10875" s="23"/>
      <c r="G10875" s="24"/>
      <c r="H10875" s="22"/>
      <c r="I10875" s="22"/>
      <c r="J10875" s="22"/>
      <c r="K10875" s="22"/>
      <c r="L10875" s="66"/>
      <c r="M10875" s="67"/>
      <c r="N10875" s="22"/>
      <c r="O10875" s="22"/>
      <c r="P10875" s="25"/>
      <c r="Q10875" s="26"/>
    </row>
    <row r="10876" spans="1:17" x14ac:dyDescent="0.25">
      <c r="A10876" s="20"/>
      <c r="B10876" s="21"/>
      <c r="C10876" s="22"/>
      <c r="D10876" s="23"/>
      <c r="E10876" s="22"/>
      <c r="F10876" s="23"/>
      <c r="G10876" s="24"/>
      <c r="H10876" s="22"/>
      <c r="I10876" s="22"/>
      <c r="J10876" s="22"/>
      <c r="K10876" s="22"/>
      <c r="L10876" s="66"/>
      <c r="M10876" s="67"/>
      <c r="N10876" s="22"/>
      <c r="O10876" s="22"/>
      <c r="P10876" s="25"/>
      <c r="Q10876" s="26"/>
    </row>
    <row r="10877" spans="1:17" x14ac:dyDescent="0.25">
      <c r="A10877" s="20"/>
      <c r="B10877" s="21"/>
      <c r="C10877" s="22"/>
      <c r="D10877" s="23"/>
      <c r="E10877" s="22"/>
      <c r="F10877" s="23"/>
      <c r="G10877" s="24"/>
      <c r="H10877" s="22"/>
      <c r="I10877" s="22"/>
      <c r="J10877" s="22"/>
      <c r="K10877" s="22"/>
      <c r="L10877" s="66"/>
      <c r="M10877" s="67"/>
      <c r="N10877" s="22"/>
      <c r="O10877" s="22"/>
      <c r="P10877" s="25"/>
      <c r="Q10877" s="26"/>
    </row>
    <row r="10878" spans="1:17" x14ac:dyDescent="0.25">
      <c r="A10878" s="20"/>
      <c r="B10878" s="21"/>
      <c r="C10878" s="22"/>
      <c r="D10878" s="23"/>
      <c r="E10878" s="22"/>
      <c r="F10878" s="23"/>
      <c r="G10878" s="24"/>
      <c r="H10878" s="22"/>
      <c r="I10878" s="22"/>
      <c r="J10878" s="22"/>
      <c r="K10878" s="22"/>
      <c r="L10878" s="66"/>
      <c r="M10878" s="67"/>
      <c r="N10878" s="22"/>
      <c r="O10878" s="22"/>
      <c r="P10878" s="25"/>
      <c r="Q10878" s="26"/>
    </row>
    <row r="10879" spans="1:17" x14ac:dyDescent="0.25">
      <c r="A10879" s="20"/>
      <c r="B10879" s="21"/>
      <c r="C10879" s="22"/>
      <c r="D10879" s="23"/>
      <c r="E10879" s="22"/>
      <c r="F10879" s="23"/>
      <c r="G10879" s="24"/>
      <c r="H10879" s="22"/>
      <c r="I10879" s="22"/>
      <c r="J10879" s="22"/>
      <c r="K10879" s="22"/>
      <c r="L10879" s="66"/>
      <c r="M10879" s="67"/>
      <c r="N10879" s="22"/>
      <c r="O10879" s="22"/>
      <c r="P10879" s="25"/>
      <c r="Q10879" s="26"/>
    </row>
    <row r="10880" spans="1:17" x14ac:dyDescent="0.25">
      <c r="A10880" s="20"/>
      <c r="B10880" s="21"/>
      <c r="C10880" s="22"/>
      <c r="D10880" s="23"/>
      <c r="E10880" s="22"/>
      <c r="F10880" s="23"/>
      <c r="G10880" s="24"/>
      <c r="H10880" s="22"/>
      <c r="I10880" s="22"/>
      <c r="J10880" s="22"/>
      <c r="K10880" s="22"/>
      <c r="L10880" s="66"/>
      <c r="M10880" s="67"/>
      <c r="N10880" s="22"/>
      <c r="O10880" s="22"/>
      <c r="P10880" s="25"/>
      <c r="Q10880" s="26"/>
    </row>
    <row r="10881" spans="1:17" x14ac:dyDescent="0.25">
      <c r="A10881" s="20"/>
      <c r="B10881" s="21"/>
      <c r="C10881" s="22"/>
      <c r="D10881" s="23"/>
      <c r="E10881" s="22"/>
      <c r="F10881" s="23"/>
      <c r="G10881" s="24"/>
      <c r="H10881" s="22"/>
      <c r="I10881" s="22"/>
      <c r="J10881" s="22"/>
      <c r="K10881" s="22"/>
      <c r="L10881" s="66"/>
      <c r="M10881" s="67"/>
      <c r="N10881" s="22"/>
      <c r="O10881" s="22"/>
      <c r="P10881" s="25"/>
      <c r="Q10881" s="26"/>
    </row>
    <row r="10882" spans="1:17" x14ac:dyDescent="0.25">
      <c r="A10882" s="20"/>
      <c r="B10882" s="21"/>
      <c r="C10882" s="22"/>
      <c r="D10882" s="23"/>
      <c r="E10882" s="22"/>
      <c r="F10882" s="23"/>
      <c r="G10882" s="24"/>
      <c r="H10882" s="22"/>
      <c r="I10882" s="22"/>
      <c r="J10882" s="22"/>
      <c r="K10882" s="22"/>
      <c r="L10882" s="66"/>
      <c r="M10882" s="67"/>
      <c r="N10882" s="22"/>
      <c r="O10882" s="22"/>
      <c r="P10882" s="25"/>
      <c r="Q10882" s="26"/>
    </row>
    <row r="10883" spans="1:17" x14ac:dyDescent="0.25">
      <c r="A10883" s="20"/>
      <c r="B10883" s="21"/>
      <c r="C10883" s="22"/>
      <c r="D10883" s="23"/>
      <c r="E10883" s="22"/>
      <c r="F10883" s="23"/>
      <c r="G10883" s="24"/>
      <c r="H10883" s="22"/>
      <c r="I10883" s="22"/>
      <c r="J10883" s="22"/>
      <c r="K10883" s="22"/>
      <c r="L10883" s="66"/>
      <c r="M10883" s="67"/>
      <c r="N10883" s="22"/>
      <c r="O10883" s="22"/>
      <c r="P10883" s="25"/>
      <c r="Q10883" s="26"/>
    </row>
    <row r="10884" spans="1:17" x14ac:dyDescent="0.25">
      <c r="A10884" s="20"/>
      <c r="B10884" s="21"/>
      <c r="C10884" s="22"/>
      <c r="D10884" s="23"/>
      <c r="E10884" s="22"/>
      <c r="F10884" s="23"/>
      <c r="G10884" s="24"/>
      <c r="H10884" s="22"/>
      <c r="I10884" s="22"/>
      <c r="J10884" s="22"/>
      <c r="K10884" s="22"/>
      <c r="L10884" s="66"/>
      <c r="M10884" s="67"/>
      <c r="N10884" s="22"/>
      <c r="O10884" s="22"/>
      <c r="P10884" s="25"/>
      <c r="Q10884" s="26"/>
    </row>
    <row r="10885" spans="1:17" x14ac:dyDescent="0.25">
      <c r="A10885" s="20"/>
      <c r="B10885" s="21"/>
      <c r="C10885" s="22"/>
      <c r="D10885" s="23"/>
      <c r="E10885" s="22"/>
      <c r="F10885" s="23"/>
      <c r="G10885" s="24"/>
      <c r="H10885" s="22"/>
      <c r="I10885" s="22"/>
      <c r="J10885" s="22"/>
      <c r="K10885" s="22"/>
      <c r="L10885" s="66"/>
      <c r="M10885" s="67"/>
      <c r="N10885" s="22"/>
      <c r="O10885" s="22"/>
      <c r="P10885" s="25"/>
      <c r="Q10885" s="26"/>
    </row>
    <row r="10886" spans="1:17" x14ac:dyDescent="0.25">
      <c r="A10886" s="20"/>
      <c r="B10886" s="21"/>
      <c r="C10886" s="22"/>
      <c r="D10886" s="23"/>
      <c r="E10886" s="22"/>
      <c r="F10886" s="23"/>
      <c r="G10886" s="24"/>
      <c r="H10886" s="22"/>
      <c r="I10886" s="22"/>
      <c r="J10886" s="22"/>
      <c r="K10886" s="22"/>
      <c r="L10886" s="66"/>
      <c r="M10886" s="67"/>
      <c r="N10886" s="22"/>
      <c r="O10886" s="22"/>
      <c r="P10886" s="25"/>
      <c r="Q10886" s="26"/>
    </row>
    <row r="10887" spans="1:17" x14ac:dyDescent="0.25">
      <c r="A10887" s="20"/>
      <c r="B10887" s="21"/>
      <c r="C10887" s="22"/>
      <c r="D10887" s="23"/>
      <c r="E10887" s="22"/>
      <c r="F10887" s="23"/>
      <c r="G10887" s="24"/>
      <c r="H10887" s="22"/>
      <c r="I10887" s="22"/>
      <c r="J10887" s="22"/>
      <c r="K10887" s="22"/>
      <c r="L10887" s="66"/>
      <c r="M10887" s="67"/>
      <c r="N10887" s="22"/>
      <c r="O10887" s="22"/>
      <c r="P10887" s="25"/>
      <c r="Q10887" s="26"/>
    </row>
    <row r="10888" spans="1:17" x14ac:dyDescent="0.25">
      <c r="A10888" s="20"/>
      <c r="B10888" s="21"/>
      <c r="C10888" s="22"/>
      <c r="D10888" s="23"/>
      <c r="E10888" s="22"/>
      <c r="F10888" s="23"/>
      <c r="G10888" s="24"/>
      <c r="H10888" s="22"/>
      <c r="I10888" s="22"/>
      <c r="J10888" s="22"/>
      <c r="K10888" s="22"/>
      <c r="L10888" s="66"/>
      <c r="M10888" s="67"/>
      <c r="N10888" s="22"/>
      <c r="O10888" s="22"/>
      <c r="P10888" s="25"/>
      <c r="Q10888" s="26"/>
    </row>
    <row r="10889" spans="1:17" x14ac:dyDescent="0.25">
      <c r="A10889" s="20"/>
      <c r="B10889" s="21"/>
      <c r="C10889" s="22"/>
      <c r="D10889" s="23"/>
      <c r="E10889" s="22"/>
      <c r="F10889" s="23"/>
      <c r="G10889" s="24"/>
      <c r="H10889" s="22"/>
      <c r="I10889" s="22"/>
      <c r="J10889" s="22"/>
      <c r="K10889" s="22"/>
      <c r="L10889" s="66"/>
      <c r="M10889" s="67"/>
      <c r="N10889" s="22"/>
      <c r="O10889" s="22"/>
      <c r="P10889" s="25"/>
      <c r="Q10889" s="26"/>
    </row>
    <row r="10890" spans="1:17" x14ac:dyDescent="0.25">
      <c r="A10890" s="20"/>
      <c r="B10890" s="21"/>
      <c r="C10890" s="22"/>
      <c r="D10890" s="23"/>
      <c r="E10890" s="22"/>
      <c r="F10890" s="23"/>
      <c r="G10890" s="24"/>
      <c r="H10890" s="22"/>
      <c r="I10890" s="22"/>
      <c r="J10890" s="22"/>
      <c r="K10890" s="22"/>
      <c r="L10890" s="66"/>
      <c r="M10890" s="67"/>
      <c r="N10890" s="22"/>
      <c r="O10890" s="22"/>
      <c r="P10890" s="25"/>
      <c r="Q10890" s="26"/>
    </row>
    <row r="10891" spans="1:17" x14ac:dyDescent="0.25">
      <c r="A10891" s="20"/>
      <c r="B10891" s="21"/>
      <c r="C10891" s="22"/>
      <c r="D10891" s="23"/>
      <c r="E10891" s="22"/>
      <c r="F10891" s="23"/>
      <c r="G10891" s="24"/>
      <c r="H10891" s="22"/>
      <c r="I10891" s="22"/>
      <c r="J10891" s="22"/>
      <c r="K10891" s="22"/>
      <c r="L10891" s="66"/>
      <c r="M10891" s="67"/>
      <c r="N10891" s="22"/>
      <c r="O10891" s="22"/>
      <c r="P10891" s="25"/>
      <c r="Q10891" s="26"/>
    </row>
    <row r="10892" spans="1:17" x14ac:dyDescent="0.25">
      <c r="A10892" s="20"/>
      <c r="B10892" s="21"/>
      <c r="C10892" s="22"/>
      <c r="D10892" s="23"/>
      <c r="E10892" s="22"/>
      <c r="F10892" s="23"/>
      <c r="G10892" s="24"/>
      <c r="H10892" s="22"/>
      <c r="I10892" s="22"/>
      <c r="J10892" s="22"/>
      <c r="K10892" s="22"/>
      <c r="L10892" s="66"/>
      <c r="M10892" s="67"/>
      <c r="N10892" s="22"/>
      <c r="O10892" s="22"/>
      <c r="P10892" s="25"/>
      <c r="Q10892" s="26"/>
    </row>
    <row r="10893" spans="1:17" x14ac:dyDescent="0.25">
      <c r="A10893" s="20"/>
      <c r="B10893" s="21"/>
      <c r="C10893" s="22"/>
      <c r="D10893" s="23"/>
      <c r="E10893" s="22"/>
      <c r="F10893" s="23"/>
      <c r="G10893" s="24"/>
      <c r="H10893" s="22"/>
      <c r="I10893" s="22"/>
      <c r="J10893" s="22"/>
      <c r="K10893" s="22"/>
      <c r="L10893" s="66"/>
      <c r="M10893" s="67"/>
      <c r="N10893" s="22"/>
      <c r="O10893" s="22"/>
      <c r="P10893" s="25"/>
      <c r="Q10893" s="26"/>
    </row>
    <row r="10894" spans="1:17" x14ac:dyDescent="0.25">
      <c r="A10894" s="20"/>
      <c r="B10894" s="21"/>
      <c r="C10894" s="22"/>
      <c r="D10894" s="23"/>
      <c r="E10894" s="22"/>
      <c r="F10894" s="23"/>
      <c r="G10894" s="24"/>
      <c r="H10894" s="22"/>
      <c r="I10894" s="22"/>
      <c r="J10894" s="22"/>
      <c r="K10894" s="22"/>
      <c r="L10894" s="66"/>
      <c r="M10894" s="67"/>
      <c r="N10894" s="22"/>
      <c r="O10894" s="22"/>
      <c r="P10894" s="25"/>
      <c r="Q10894" s="26"/>
    </row>
    <row r="10895" spans="1:17" x14ac:dyDescent="0.25">
      <c r="A10895" s="20"/>
      <c r="B10895" s="21"/>
      <c r="C10895" s="22"/>
      <c r="D10895" s="23"/>
      <c r="E10895" s="22"/>
      <c r="F10895" s="23"/>
      <c r="G10895" s="24"/>
      <c r="H10895" s="22"/>
      <c r="I10895" s="22"/>
      <c r="J10895" s="22"/>
      <c r="K10895" s="22"/>
      <c r="L10895" s="66"/>
      <c r="M10895" s="67"/>
      <c r="N10895" s="22"/>
      <c r="O10895" s="22"/>
      <c r="P10895" s="25"/>
      <c r="Q10895" s="26"/>
    </row>
    <row r="10896" spans="1:17" x14ac:dyDescent="0.25">
      <c r="A10896" s="20"/>
      <c r="B10896" s="21"/>
      <c r="C10896" s="22"/>
      <c r="D10896" s="23"/>
      <c r="E10896" s="22"/>
      <c r="F10896" s="23"/>
      <c r="G10896" s="24"/>
      <c r="H10896" s="22"/>
      <c r="I10896" s="22"/>
      <c r="J10896" s="22"/>
      <c r="K10896" s="22"/>
      <c r="L10896" s="66"/>
      <c r="M10896" s="67"/>
      <c r="N10896" s="22"/>
      <c r="O10896" s="22"/>
      <c r="P10896" s="25"/>
      <c r="Q10896" s="26"/>
    </row>
    <row r="10897" spans="1:17" x14ac:dyDescent="0.25">
      <c r="A10897" s="20"/>
      <c r="B10897" s="21"/>
      <c r="C10897" s="22"/>
      <c r="D10897" s="23"/>
      <c r="E10897" s="22"/>
      <c r="F10897" s="23"/>
      <c r="G10897" s="24"/>
      <c r="H10897" s="22"/>
      <c r="I10897" s="22"/>
      <c r="J10897" s="22"/>
      <c r="K10897" s="22"/>
      <c r="L10897" s="66"/>
      <c r="M10897" s="67"/>
      <c r="N10897" s="22"/>
      <c r="O10897" s="22"/>
      <c r="P10897" s="25"/>
      <c r="Q10897" s="26"/>
    </row>
    <row r="10898" spans="1:17" x14ac:dyDescent="0.25">
      <c r="A10898" s="20"/>
      <c r="B10898" s="21"/>
      <c r="C10898" s="22"/>
      <c r="D10898" s="23"/>
      <c r="E10898" s="22"/>
      <c r="F10898" s="23"/>
      <c r="G10898" s="24"/>
      <c r="H10898" s="22"/>
      <c r="I10898" s="22"/>
      <c r="J10898" s="22"/>
      <c r="K10898" s="22"/>
      <c r="L10898" s="66"/>
      <c r="M10898" s="67"/>
      <c r="N10898" s="22"/>
      <c r="O10898" s="22"/>
      <c r="P10898" s="25"/>
      <c r="Q10898" s="26"/>
    </row>
    <row r="10899" spans="1:17" x14ac:dyDescent="0.25">
      <c r="A10899" s="20"/>
      <c r="B10899" s="21"/>
      <c r="C10899" s="22"/>
      <c r="D10899" s="23"/>
      <c r="E10899" s="22"/>
      <c r="F10899" s="23"/>
      <c r="G10899" s="24"/>
      <c r="H10899" s="22"/>
      <c r="I10899" s="22"/>
      <c r="J10899" s="22"/>
      <c r="K10899" s="22"/>
      <c r="L10899" s="66"/>
      <c r="M10899" s="67"/>
      <c r="N10899" s="22"/>
      <c r="O10899" s="22"/>
      <c r="P10899" s="25"/>
      <c r="Q10899" s="26"/>
    </row>
    <row r="10900" spans="1:17" x14ac:dyDescent="0.25">
      <c r="A10900" s="20"/>
      <c r="B10900" s="21"/>
      <c r="C10900" s="22"/>
      <c r="D10900" s="23"/>
      <c r="E10900" s="22"/>
      <c r="F10900" s="23"/>
      <c r="G10900" s="24"/>
      <c r="H10900" s="22"/>
      <c r="I10900" s="22"/>
      <c r="J10900" s="22"/>
      <c r="K10900" s="22"/>
      <c r="L10900" s="66"/>
      <c r="M10900" s="67"/>
      <c r="N10900" s="22"/>
      <c r="O10900" s="22"/>
      <c r="P10900" s="25"/>
      <c r="Q10900" s="26"/>
    </row>
    <row r="10901" spans="1:17" x14ac:dyDescent="0.25">
      <c r="A10901" s="20"/>
      <c r="B10901" s="21"/>
      <c r="C10901" s="22"/>
      <c r="D10901" s="23"/>
      <c r="E10901" s="22"/>
      <c r="F10901" s="23"/>
      <c r="G10901" s="24"/>
      <c r="H10901" s="22"/>
      <c r="I10901" s="22"/>
      <c r="J10901" s="22"/>
      <c r="K10901" s="22"/>
      <c r="L10901" s="66"/>
      <c r="M10901" s="67"/>
      <c r="N10901" s="22"/>
      <c r="O10901" s="22"/>
      <c r="P10901" s="25"/>
      <c r="Q10901" s="26"/>
    </row>
    <row r="10902" spans="1:17" x14ac:dyDescent="0.25">
      <c r="A10902" s="20"/>
      <c r="B10902" s="21"/>
      <c r="C10902" s="22"/>
      <c r="D10902" s="23"/>
      <c r="E10902" s="22"/>
      <c r="F10902" s="23"/>
      <c r="G10902" s="24"/>
      <c r="H10902" s="22"/>
      <c r="I10902" s="22"/>
      <c r="J10902" s="22"/>
      <c r="K10902" s="22"/>
      <c r="L10902" s="66"/>
      <c r="M10902" s="67"/>
      <c r="N10902" s="22"/>
      <c r="O10902" s="22"/>
      <c r="P10902" s="25"/>
      <c r="Q10902" s="26"/>
    </row>
    <row r="10903" spans="1:17" x14ac:dyDescent="0.25">
      <c r="A10903" s="20"/>
      <c r="B10903" s="21"/>
      <c r="C10903" s="22"/>
      <c r="D10903" s="23"/>
      <c r="E10903" s="22"/>
      <c r="F10903" s="23"/>
      <c r="G10903" s="24"/>
      <c r="H10903" s="22"/>
      <c r="I10903" s="22"/>
      <c r="J10903" s="22"/>
      <c r="K10903" s="22"/>
      <c r="L10903" s="66"/>
      <c r="M10903" s="67"/>
      <c r="N10903" s="22"/>
      <c r="O10903" s="22"/>
      <c r="P10903" s="25"/>
      <c r="Q10903" s="26"/>
    </row>
    <row r="10904" spans="1:17" x14ac:dyDescent="0.25">
      <c r="A10904" s="20"/>
      <c r="B10904" s="21"/>
      <c r="C10904" s="22"/>
      <c r="D10904" s="23"/>
      <c r="E10904" s="22"/>
      <c r="F10904" s="23"/>
      <c r="G10904" s="24"/>
      <c r="H10904" s="22"/>
      <c r="I10904" s="22"/>
      <c r="J10904" s="22"/>
      <c r="K10904" s="22"/>
      <c r="L10904" s="66"/>
      <c r="M10904" s="67"/>
      <c r="N10904" s="22"/>
      <c r="O10904" s="22"/>
      <c r="P10904" s="25"/>
      <c r="Q10904" s="26"/>
    </row>
    <row r="10905" spans="1:17" x14ac:dyDescent="0.25">
      <c r="A10905" s="20"/>
      <c r="B10905" s="21"/>
      <c r="C10905" s="22"/>
      <c r="D10905" s="23"/>
      <c r="E10905" s="22"/>
      <c r="F10905" s="23"/>
      <c r="G10905" s="24"/>
      <c r="H10905" s="22"/>
      <c r="I10905" s="22"/>
      <c r="J10905" s="22"/>
      <c r="K10905" s="22"/>
      <c r="L10905" s="66"/>
      <c r="M10905" s="67"/>
      <c r="N10905" s="22"/>
      <c r="O10905" s="22"/>
      <c r="P10905" s="25"/>
      <c r="Q10905" s="26"/>
    </row>
    <row r="10906" spans="1:17" x14ac:dyDescent="0.25">
      <c r="A10906" s="20"/>
      <c r="B10906" s="21"/>
      <c r="C10906" s="22"/>
      <c r="D10906" s="23"/>
      <c r="E10906" s="22"/>
      <c r="F10906" s="23"/>
      <c r="G10906" s="24"/>
      <c r="H10906" s="22"/>
      <c r="I10906" s="22"/>
      <c r="J10906" s="22"/>
      <c r="K10906" s="22"/>
      <c r="L10906" s="66"/>
      <c r="M10906" s="67"/>
      <c r="N10906" s="22"/>
      <c r="O10906" s="22"/>
      <c r="P10906" s="25"/>
      <c r="Q10906" s="26"/>
    </row>
    <row r="10907" spans="1:17" x14ac:dyDescent="0.25">
      <c r="A10907" s="20"/>
      <c r="B10907" s="21"/>
      <c r="C10907" s="22"/>
      <c r="D10907" s="23"/>
      <c r="E10907" s="22"/>
      <c r="F10907" s="23"/>
      <c r="G10907" s="24"/>
      <c r="H10907" s="22"/>
      <c r="I10907" s="22"/>
      <c r="J10907" s="22"/>
      <c r="K10907" s="22"/>
      <c r="L10907" s="66"/>
      <c r="M10907" s="67"/>
      <c r="N10907" s="22"/>
      <c r="O10907" s="22"/>
      <c r="P10907" s="25"/>
      <c r="Q10907" s="26"/>
    </row>
    <row r="10908" spans="1:17" x14ac:dyDescent="0.25">
      <c r="A10908" s="20"/>
      <c r="B10908" s="21"/>
      <c r="C10908" s="22"/>
      <c r="D10908" s="23"/>
      <c r="E10908" s="22"/>
      <c r="F10908" s="23"/>
      <c r="G10908" s="24"/>
      <c r="H10908" s="22"/>
      <c r="I10908" s="22"/>
      <c r="J10908" s="22"/>
      <c r="K10908" s="22"/>
      <c r="L10908" s="66"/>
      <c r="M10908" s="67"/>
      <c r="N10908" s="22"/>
      <c r="O10908" s="22"/>
      <c r="P10908" s="25"/>
      <c r="Q10908" s="26"/>
    </row>
    <row r="10909" spans="1:17" x14ac:dyDescent="0.25">
      <c r="A10909" s="20"/>
      <c r="B10909" s="21"/>
      <c r="C10909" s="22"/>
      <c r="D10909" s="23"/>
      <c r="E10909" s="22"/>
      <c r="F10909" s="23"/>
      <c r="G10909" s="24"/>
      <c r="H10909" s="22"/>
      <c r="I10909" s="22"/>
      <c r="J10909" s="22"/>
      <c r="K10909" s="22"/>
      <c r="L10909" s="66"/>
      <c r="M10909" s="67"/>
      <c r="N10909" s="22"/>
      <c r="O10909" s="22"/>
      <c r="P10909" s="25"/>
      <c r="Q10909" s="26"/>
    </row>
    <row r="10910" spans="1:17" x14ac:dyDescent="0.25">
      <c r="A10910" s="20"/>
      <c r="B10910" s="21"/>
      <c r="C10910" s="22"/>
      <c r="D10910" s="23"/>
      <c r="E10910" s="22"/>
      <c r="F10910" s="23"/>
      <c r="G10910" s="24"/>
      <c r="H10910" s="22"/>
      <c r="I10910" s="22"/>
      <c r="J10910" s="22"/>
      <c r="K10910" s="22"/>
      <c r="L10910" s="66"/>
      <c r="M10910" s="67"/>
      <c r="N10910" s="22"/>
      <c r="O10910" s="22"/>
      <c r="P10910" s="25"/>
      <c r="Q10910" s="26"/>
    </row>
    <row r="10911" spans="1:17" x14ac:dyDescent="0.25">
      <c r="A10911" s="20"/>
      <c r="B10911" s="21"/>
      <c r="C10911" s="22"/>
      <c r="D10911" s="23"/>
      <c r="E10911" s="22"/>
      <c r="F10911" s="23"/>
      <c r="G10911" s="24"/>
      <c r="H10911" s="22"/>
      <c r="I10911" s="22"/>
      <c r="J10911" s="22"/>
      <c r="K10911" s="22"/>
      <c r="L10911" s="66"/>
      <c r="M10911" s="67"/>
      <c r="N10911" s="22"/>
      <c r="O10911" s="22"/>
      <c r="P10911" s="25"/>
      <c r="Q10911" s="26"/>
    </row>
    <row r="10912" spans="1:17" x14ac:dyDescent="0.25">
      <c r="A10912" s="20"/>
      <c r="B10912" s="21"/>
      <c r="C10912" s="22"/>
      <c r="D10912" s="23"/>
      <c r="E10912" s="22"/>
      <c r="F10912" s="23"/>
      <c r="G10912" s="24"/>
      <c r="H10912" s="22"/>
      <c r="I10912" s="22"/>
      <c r="J10912" s="22"/>
      <c r="K10912" s="22"/>
      <c r="L10912" s="66"/>
      <c r="M10912" s="67"/>
      <c r="N10912" s="22"/>
      <c r="O10912" s="22"/>
      <c r="P10912" s="25"/>
      <c r="Q10912" s="26"/>
    </row>
    <row r="10913" spans="1:17" x14ac:dyDescent="0.25">
      <c r="A10913" s="20"/>
      <c r="B10913" s="21"/>
      <c r="C10913" s="22"/>
      <c r="D10913" s="23"/>
      <c r="E10913" s="22"/>
      <c r="F10913" s="23"/>
      <c r="G10913" s="24"/>
      <c r="H10913" s="22"/>
      <c r="I10913" s="22"/>
      <c r="J10913" s="22"/>
      <c r="K10913" s="22"/>
      <c r="L10913" s="66"/>
      <c r="M10913" s="67"/>
      <c r="N10913" s="22"/>
      <c r="O10913" s="22"/>
      <c r="P10913" s="25"/>
      <c r="Q10913" s="26"/>
    </row>
    <row r="10914" spans="1:17" x14ac:dyDescent="0.25">
      <c r="A10914" s="20"/>
      <c r="B10914" s="21"/>
      <c r="C10914" s="22"/>
      <c r="D10914" s="23"/>
      <c r="E10914" s="22"/>
      <c r="F10914" s="23"/>
      <c r="G10914" s="24"/>
      <c r="H10914" s="22"/>
      <c r="I10914" s="22"/>
      <c r="J10914" s="22"/>
      <c r="K10914" s="22"/>
      <c r="L10914" s="66"/>
      <c r="M10914" s="67"/>
      <c r="N10914" s="22"/>
      <c r="O10914" s="22"/>
      <c r="P10914" s="25"/>
      <c r="Q10914" s="26"/>
    </row>
    <row r="10915" spans="1:17" x14ac:dyDescent="0.25">
      <c r="A10915" s="20"/>
      <c r="B10915" s="21"/>
      <c r="C10915" s="22"/>
      <c r="D10915" s="23"/>
      <c r="E10915" s="22"/>
      <c r="F10915" s="23"/>
      <c r="G10915" s="24"/>
      <c r="H10915" s="22"/>
      <c r="I10915" s="22"/>
      <c r="J10915" s="22"/>
      <c r="K10915" s="22"/>
      <c r="L10915" s="66"/>
      <c r="M10915" s="67"/>
      <c r="N10915" s="22"/>
      <c r="O10915" s="22"/>
      <c r="P10915" s="25"/>
      <c r="Q10915" s="26"/>
    </row>
    <row r="10916" spans="1:17" x14ac:dyDescent="0.25">
      <c r="A10916" s="20"/>
      <c r="B10916" s="21"/>
      <c r="C10916" s="22"/>
      <c r="D10916" s="23"/>
      <c r="E10916" s="22"/>
      <c r="F10916" s="23"/>
      <c r="G10916" s="24"/>
      <c r="H10916" s="22"/>
      <c r="I10916" s="22"/>
      <c r="J10916" s="22"/>
      <c r="K10916" s="22"/>
      <c r="L10916" s="66"/>
      <c r="M10916" s="67"/>
      <c r="N10916" s="22"/>
      <c r="O10916" s="22"/>
      <c r="P10916" s="25"/>
      <c r="Q10916" s="26"/>
    </row>
    <row r="10917" spans="1:17" x14ac:dyDescent="0.25">
      <c r="A10917" s="20"/>
      <c r="B10917" s="21"/>
      <c r="C10917" s="22"/>
      <c r="D10917" s="23"/>
      <c r="E10917" s="22"/>
      <c r="F10917" s="23"/>
      <c r="G10917" s="24"/>
      <c r="H10917" s="22"/>
      <c r="I10917" s="22"/>
      <c r="J10917" s="22"/>
      <c r="K10917" s="22"/>
      <c r="L10917" s="66"/>
      <c r="M10917" s="67"/>
      <c r="N10917" s="22"/>
      <c r="O10917" s="22"/>
      <c r="P10917" s="25"/>
      <c r="Q10917" s="26"/>
    </row>
    <row r="10918" spans="1:17" x14ac:dyDescent="0.25">
      <c r="A10918" s="20"/>
      <c r="B10918" s="21"/>
      <c r="C10918" s="22"/>
      <c r="D10918" s="23"/>
      <c r="E10918" s="22"/>
      <c r="F10918" s="23"/>
      <c r="G10918" s="24"/>
      <c r="H10918" s="22"/>
      <c r="I10918" s="22"/>
      <c r="J10918" s="22"/>
      <c r="K10918" s="22"/>
      <c r="L10918" s="66"/>
      <c r="M10918" s="67"/>
      <c r="N10918" s="22"/>
      <c r="O10918" s="22"/>
      <c r="P10918" s="25"/>
      <c r="Q10918" s="26"/>
    </row>
    <row r="10919" spans="1:17" x14ac:dyDescent="0.25">
      <c r="A10919" s="20"/>
      <c r="B10919" s="21"/>
      <c r="C10919" s="22"/>
      <c r="D10919" s="23"/>
      <c r="E10919" s="22"/>
      <c r="F10919" s="23"/>
      <c r="G10919" s="24"/>
      <c r="H10919" s="22"/>
      <c r="I10919" s="22"/>
      <c r="J10919" s="22"/>
      <c r="K10919" s="22"/>
      <c r="L10919" s="66"/>
      <c r="M10919" s="67"/>
      <c r="N10919" s="22"/>
      <c r="O10919" s="22"/>
      <c r="P10919" s="25"/>
      <c r="Q10919" s="26"/>
    </row>
    <row r="10920" spans="1:17" x14ac:dyDescent="0.25">
      <c r="A10920" s="20"/>
      <c r="B10920" s="21"/>
      <c r="C10920" s="22"/>
      <c r="D10920" s="23"/>
      <c r="E10920" s="22"/>
      <c r="F10920" s="23"/>
      <c r="G10920" s="24"/>
      <c r="H10920" s="22"/>
      <c r="I10920" s="22"/>
      <c r="J10920" s="22"/>
      <c r="K10920" s="22"/>
      <c r="L10920" s="66"/>
      <c r="M10920" s="67"/>
      <c r="N10920" s="22"/>
      <c r="O10920" s="22"/>
      <c r="P10920" s="25"/>
      <c r="Q10920" s="26"/>
    </row>
    <row r="10921" spans="1:17" x14ac:dyDescent="0.25">
      <c r="A10921" s="20"/>
      <c r="B10921" s="21"/>
      <c r="C10921" s="22"/>
      <c r="D10921" s="23"/>
      <c r="E10921" s="22"/>
      <c r="F10921" s="23"/>
      <c r="G10921" s="24"/>
      <c r="H10921" s="22"/>
      <c r="I10921" s="22"/>
      <c r="J10921" s="22"/>
      <c r="K10921" s="22"/>
      <c r="L10921" s="66"/>
      <c r="M10921" s="67"/>
      <c r="N10921" s="22"/>
      <c r="O10921" s="22"/>
      <c r="P10921" s="25"/>
      <c r="Q10921" s="26"/>
    </row>
    <row r="10922" spans="1:17" x14ac:dyDescent="0.25">
      <c r="A10922" s="20"/>
      <c r="B10922" s="21"/>
      <c r="C10922" s="22"/>
      <c r="D10922" s="23"/>
      <c r="E10922" s="22"/>
      <c r="F10922" s="23"/>
      <c r="G10922" s="24"/>
      <c r="H10922" s="22"/>
      <c r="I10922" s="22"/>
      <c r="J10922" s="22"/>
      <c r="K10922" s="22"/>
      <c r="L10922" s="66"/>
      <c r="M10922" s="67"/>
      <c r="N10922" s="22"/>
      <c r="O10922" s="22"/>
      <c r="P10922" s="25"/>
      <c r="Q10922" s="26"/>
    </row>
    <row r="10923" spans="1:17" x14ac:dyDescent="0.25">
      <c r="A10923" s="20"/>
      <c r="B10923" s="21"/>
      <c r="C10923" s="22"/>
      <c r="D10923" s="23"/>
      <c r="E10923" s="22"/>
      <c r="F10923" s="23"/>
      <c r="G10923" s="24"/>
      <c r="H10923" s="22"/>
      <c r="I10923" s="22"/>
      <c r="J10923" s="22"/>
      <c r="K10923" s="22"/>
      <c r="L10923" s="66"/>
      <c r="M10923" s="67"/>
      <c r="N10923" s="22"/>
      <c r="O10923" s="22"/>
      <c r="P10923" s="25"/>
      <c r="Q10923" s="26"/>
    </row>
    <row r="10924" spans="1:17" x14ac:dyDescent="0.25">
      <c r="A10924" s="20"/>
      <c r="B10924" s="21"/>
      <c r="C10924" s="22"/>
      <c r="D10924" s="23"/>
      <c r="E10924" s="22"/>
      <c r="F10924" s="23"/>
      <c r="G10924" s="24"/>
      <c r="H10924" s="22"/>
      <c r="I10924" s="22"/>
      <c r="J10924" s="22"/>
      <c r="K10924" s="22"/>
      <c r="L10924" s="66"/>
      <c r="M10924" s="67"/>
      <c r="N10924" s="22"/>
      <c r="O10924" s="22"/>
      <c r="P10924" s="25"/>
      <c r="Q10924" s="26"/>
    </row>
    <row r="10925" spans="1:17" x14ac:dyDescent="0.25">
      <c r="A10925" s="20"/>
      <c r="B10925" s="21"/>
      <c r="C10925" s="22"/>
      <c r="D10925" s="23"/>
      <c r="E10925" s="22"/>
      <c r="F10925" s="23"/>
      <c r="G10925" s="24"/>
      <c r="H10925" s="22"/>
      <c r="I10925" s="22"/>
      <c r="J10925" s="22"/>
      <c r="K10925" s="22"/>
      <c r="L10925" s="66"/>
      <c r="M10925" s="67"/>
      <c r="N10925" s="22"/>
      <c r="O10925" s="22"/>
      <c r="P10925" s="25"/>
      <c r="Q10925" s="26"/>
    </row>
    <row r="10926" spans="1:17" x14ac:dyDescent="0.25">
      <c r="A10926" s="20"/>
      <c r="B10926" s="21"/>
      <c r="C10926" s="22"/>
      <c r="D10926" s="23"/>
      <c r="E10926" s="22"/>
      <c r="F10926" s="23"/>
      <c r="G10926" s="24"/>
      <c r="H10926" s="22"/>
      <c r="I10926" s="22"/>
      <c r="J10926" s="22"/>
      <c r="K10926" s="22"/>
      <c r="L10926" s="66"/>
      <c r="M10926" s="67"/>
      <c r="N10926" s="22"/>
      <c r="O10926" s="22"/>
      <c r="P10926" s="25"/>
      <c r="Q10926" s="26"/>
    </row>
    <row r="10927" spans="1:17" x14ac:dyDescent="0.25">
      <c r="A10927" s="20"/>
      <c r="B10927" s="21"/>
      <c r="C10927" s="22"/>
      <c r="D10927" s="23"/>
      <c r="E10927" s="22"/>
      <c r="F10927" s="23"/>
      <c r="G10927" s="24"/>
      <c r="H10927" s="22"/>
      <c r="I10927" s="22"/>
      <c r="J10927" s="22"/>
      <c r="K10927" s="22"/>
      <c r="L10927" s="66"/>
      <c r="M10927" s="67"/>
      <c r="N10927" s="22"/>
      <c r="O10927" s="22"/>
      <c r="P10927" s="25"/>
      <c r="Q10927" s="26"/>
    </row>
    <row r="10928" spans="1:17" x14ac:dyDescent="0.25">
      <c r="A10928" s="20"/>
      <c r="B10928" s="21"/>
      <c r="C10928" s="22"/>
      <c r="D10928" s="23"/>
      <c r="E10928" s="22"/>
      <c r="F10928" s="23"/>
      <c r="G10928" s="24"/>
      <c r="H10928" s="22"/>
      <c r="I10928" s="22"/>
      <c r="J10928" s="22"/>
      <c r="K10928" s="22"/>
      <c r="L10928" s="66"/>
      <c r="M10928" s="67"/>
      <c r="N10928" s="22"/>
      <c r="O10928" s="22"/>
      <c r="P10928" s="25"/>
      <c r="Q10928" s="26"/>
    </row>
    <row r="10929" spans="1:17" x14ac:dyDescent="0.25">
      <c r="A10929" s="20"/>
      <c r="B10929" s="21"/>
      <c r="C10929" s="22"/>
      <c r="D10929" s="23"/>
      <c r="E10929" s="22"/>
      <c r="F10929" s="23"/>
      <c r="G10929" s="24"/>
      <c r="H10929" s="22"/>
      <c r="I10929" s="22"/>
      <c r="J10929" s="22"/>
      <c r="K10929" s="22"/>
      <c r="L10929" s="66"/>
      <c r="M10929" s="67"/>
      <c r="N10929" s="22"/>
      <c r="O10929" s="22"/>
      <c r="P10929" s="25"/>
      <c r="Q10929" s="26"/>
    </row>
    <row r="10930" spans="1:17" x14ac:dyDescent="0.25">
      <c r="A10930" s="20"/>
      <c r="B10930" s="21"/>
      <c r="C10930" s="22"/>
      <c r="D10930" s="23"/>
      <c r="E10930" s="22"/>
      <c r="F10930" s="23"/>
      <c r="G10930" s="24"/>
      <c r="H10930" s="22"/>
      <c r="I10930" s="22"/>
      <c r="J10930" s="22"/>
      <c r="K10930" s="22"/>
      <c r="L10930" s="66"/>
      <c r="M10930" s="67"/>
      <c r="N10930" s="22"/>
      <c r="O10930" s="22"/>
      <c r="P10930" s="25"/>
      <c r="Q10930" s="26"/>
    </row>
    <row r="10931" spans="1:17" x14ac:dyDescent="0.25">
      <c r="A10931" s="20"/>
      <c r="B10931" s="21"/>
      <c r="C10931" s="22"/>
      <c r="D10931" s="23"/>
      <c r="E10931" s="22"/>
      <c r="F10931" s="23"/>
      <c r="G10931" s="24"/>
      <c r="H10931" s="22"/>
      <c r="I10931" s="22"/>
      <c r="J10931" s="22"/>
      <c r="K10931" s="22"/>
      <c r="L10931" s="66"/>
      <c r="M10931" s="67"/>
      <c r="N10931" s="22"/>
      <c r="O10931" s="22"/>
      <c r="P10931" s="25"/>
      <c r="Q10931" s="26"/>
    </row>
    <row r="10932" spans="1:17" x14ac:dyDescent="0.25">
      <c r="A10932" s="20"/>
      <c r="B10932" s="21"/>
      <c r="C10932" s="22"/>
      <c r="D10932" s="23"/>
      <c r="E10932" s="22"/>
      <c r="F10932" s="23"/>
      <c r="G10932" s="24"/>
      <c r="H10932" s="22"/>
      <c r="I10932" s="22"/>
      <c r="J10932" s="22"/>
      <c r="K10932" s="22"/>
      <c r="L10932" s="66"/>
      <c r="M10932" s="67"/>
      <c r="N10932" s="22"/>
      <c r="O10932" s="22"/>
      <c r="P10932" s="25"/>
      <c r="Q10932" s="26"/>
    </row>
    <row r="10933" spans="1:17" x14ac:dyDescent="0.25">
      <c r="A10933" s="20"/>
      <c r="B10933" s="21"/>
      <c r="C10933" s="22"/>
      <c r="D10933" s="23"/>
      <c r="E10933" s="22"/>
      <c r="F10933" s="23"/>
      <c r="G10933" s="24"/>
      <c r="H10933" s="22"/>
      <c r="I10933" s="22"/>
      <c r="J10933" s="22"/>
      <c r="K10933" s="22"/>
      <c r="L10933" s="66"/>
      <c r="M10933" s="67"/>
      <c r="N10933" s="22"/>
      <c r="O10933" s="22"/>
      <c r="P10933" s="25"/>
      <c r="Q10933" s="26"/>
    </row>
    <row r="10934" spans="1:17" x14ac:dyDescent="0.25">
      <c r="A10934" s="20"/>
      <c r="B10934" s="21"/>
      <c r="C10934" s="22"/>
      <c r="D10934" s="23"/>
      <c r="E10934" s="22"/>
      <c r="F10934" s="23"/>
      <c r="G10934" s="24"/>
      <c r="H10934" s="22"/>
      <c r="I10934" s="22"/>
      <c r="J10934" s="22"/>
      <c r="K10934" s="22"/>
      <c r="L10934" s="66"/>
      <c r="M10934" s="67"/>
      <c r="N10934" s="22"/>
      <c r="O10934" s="22"/>
      <c r="P10934" s="25"/>
      <c r="Q10934" s="26"/>
    </row>
    <row r="10935" spans="1:17" x14ac:dyDescent="0.25">
      <c r="A10935" s="20"/>
      <c r="B10935" s="21"/>
      <c r="C10935" s="22"/>
      <c r="D10935" s="23"/>
      <c r="E10935" s="22"/>
      <c r="F10935" s="23"/>
      <c r="G10935" s="24"/>
      <c r="H10935" s="22"/>
      <c r="I10935" s="22"/>
      <c r="J10935" s="22"/>
      <c r="K10935" s="22"/>
      <c r="L10935" s="66"/>
      <c r="M10935" s="67"/>
      <c r="N10935" s="22"/>
      <c r="O10935" s="22"/>
      <c r="P10935" s="25"/>
      <c r="Q10935" s="26"/>
    </row>
    <row r="10936" spans="1:17" x14ac:dyDescent="0.25">
      <c r="A10936" s="20"/>
      <c r="B10936" s="21"/>
      <c r="C10936" s="22"/>
      <c r="D10936" s="23"/>
      <c r="E10936" s="22"/>
      <c r="F10936" s="23"/>
      <c r="G10936" s="24"/>
      <c r="H10936" s="22"/>
      <c r="I10936" s="22"/>
      <c r="J10936" s="22"/>
      <c r="K10936" s="22"/>
      <c r="L10936" s="66"/>
      <c r="M10936" s="67"/>
      <c r="N10936" s="22"/>
      <c r="O10936" s="22"/>
      <c r="P10936" s="25"/>
      <c r="Q10936" s="26"/>
    </row>
    <row r="10937" spans="1:17" x14ac:dyDescent="0.25">
      <c r="A10937" s="20"/>
      <c r="B10937" s="21"/>
      <c r="C10937" s="22"/>
      <c r="D10937" s="23"/>
      <c r="E10937" s="22"/>
      <c r="F10937" s="23"/>
      <c r="G10937" s="24"/>
      <c r="H10937" s="22"/>
      <c r="I10937" s="22"/>
      <c r="J10937" s="22"/>
      <c r="K10937" s="22"/>
      <c r="L10937" s="66"/>
      <c r="M10937" s="67"/>
      <c r="N10937" s="22"/>
      <c r="O10937" s="22"/>
      <c r="P10937" s="25"/>
      <c r="Q10937" s="26"/>
    </row>
    <row r="10938" spans="1:17" x14ac:dyDescent="0.25">
      <c r="A10938" s="20"/>
      <c r="B10938" s="21"/>
      <c r="C10938" s="22"/>
      <c r="D10938" s="23"/>
      <c r="E10938" s="22"/>
      <c r="F10938" s="23"/>
      <c r="G10938" s="24"/>
      <c r="H10938" s="22"/>
      <c r="I10938" s="22"/>
      <c r="J10938" s="22"/>
      <c r="K10938" s="22"/>
      <c r="L10938" s="66"/>
      <c r="M10938" s="67"/>
      <c r="N10938" s="22"/>
      <c r="O10938" s="22"/>
      <c r="P10938" s="25"/>
      <c r="Q10938" s="26"/>
    </row>
    <row r="10939" spans="1:17" x14ac:dyDescent="0.25">
      <c r="A10939" s="20"/>
      <c r="B10939" s="21"/>
      <c r="C10939" s="22"/>
      <c r="D10939" s="23"/>
      <c r="E10939" s="22"/>
      <c r="F10939" s="23"/>
      <c r="G10939" s="24"/>
      <c r="H10939" s="22"/>
      <c r="I10939" s="22"/>
      <c r="J10939" s="22"/>
      <c r="K10939" s="22"/>
      <c r="L10939" s="66"/>
      <c r="M10939" s="67"/>
      <c r="N10939" s="22"/>
      <c r="O10939" s="22"/>
      <c r="P10939" s="25"/>
      <c r="Q10939" s="26"/>
    </row>
    <row r="10940" spans="1:17" x14ac:dyDescent="0.25">
      <c r="A10940" s="20"/>
      <c r="B10940" s="21"/>
      <c r="C10940" s="22"/>
      <c r="D10940" s="23"/>
      <c r="E10940" s="22"/>
      <c r="F10940" s="23"/>
      <c r="G10940" s="24"/>
      <c r="H10940" s="22"/>
      <c r="I10940" s="22"/>
      <c r="J10940" s="22"/>
      <c r="K10940" s="22"/>
      <c r="L10940" s="66"/>
      <c r="M10940" s="67"/>
      <c r="N10940" s="22"/>
      <c r="O10940" s="22"/>
      <c r="P10940" s="25"/>
      <c r="Q10940" s="26"/>
    </row>
    <row r="10941" spans="1:17" x14ac:dyDescent="0.25">
      <c r="A10941" s="20"/>
      <c r="B10941" s="21"/>
      <c r="C10941" s="22"/>
      <c r="D10941" s="23"/>
      <c r="E10941" s="22"/>
      <c r="F10941" s="23"/>
      <c r="G10941" s="24"/>
      <c r="H10941" s="22"/>
      <c r="I10941" s="22"/>
      <c r="J10941" s="22"/>
      <c r="K10941" s="22"/>
      <c r="L10941" s="66"/>
      <c r="M10941" s="67"/>
      <c r="N10941" s="22"/>
      <c r="O10941" s="22"/>
      <c r="P10941" s="25"/>
      <c r="Q10941" s="26"/>
    </row>
    <row r="10942" spans="1:17" x14ac:dyDescent="0.25">
      <c r="A10942" s="20"/>
      <c r="B10942" s="21"/>
      <c r="C10942" s="22"/>
      <c r="D10942" s="23"/>
      <c r="E10942" s="22"/>
      <c r="F10942" s="23"/>
      <c r="G10942" s="24"/>
      <c r="H10942" s="22"/>
      <c r="I10942" s="22"/>
      <c r="J10942" s="22"/>
      <c r="K10942" s="22"/>
      <c r="L10942" s="66"/>
      <c r="M10942" s="67"/>
      <c r="N10942" s="22"/>
      <c r="O10942" s="22"/>
      <c r="P10942" s="25"/>
      <c r="Q10942" s="26"/>
    </row>
    <row r="10943" spans="1:17" x14ac:dyDescent="0.25">
      <c r="A10943" s="20"/>
      <c r="B10943" s="21"/>
      <c r="C10943" s="22"/>
      <c r="D10943" s="23"/>
      <c r="E10943" s="22"/>
      <c r="F10943" s="23"/>
      <c r="G10943" s="24"/>
      <c r="H10943" s="22"/>
      <c r="I10943" s="22"/>
      <c r="J10943" s="22"/>
      <c r="K10943" s="22"/>
      <c r="L10943" s="66"/>
      <c r="M10943" s="67"/>
      <c r="N10943" s="22"/>
      <c r="O10943" s="22"/>
      <c r="P10943" s="25"/>
      <c r="Q10943" s="26"/>
    </row>
    <row r="10944" spans="1:17" x14ac:dyDescent="0.25">
      <c r="A10944" s="20"/>
      <c r="B10944" s="21"/>
      <c r="C10944" s="22"/>
      <c r="D10944" s="23"/>
      <c r="E10944" s="22"/>
      <c r="F10944" s="23"/>
      <c r="G10944" s="24"/>
      <c r="H10944" s="22"/>
      <c r="I10944" s="22"/>
      <c r="J10944" s="22"/>
      <c r="K10944" s="22"/>
      <c r="L10944" s="66"/>
      <c r="M10944" s="67"/>
      <c r="N10944" s="22"/>
      <c r="O10944" s="22"/>
      <c r="P10944" s="25"/>
      <c r="Q10944" s="26"/>
    </row>
    <row r="10945" spans="1:17" x14ac:dyDescent="0.25">
      <c r="A10945" s="20"/>
      <c r="B10945" s="21"/>
      <c r="C10945" s="22"/>
      <c r="D10945" s="23"/>
      <c r="E10945" s="22"/>
      <c r="F10945" s="23"/>
      <c r="G10945" s="24"/>
      <c r="H10945" s="22"/>
      <c r="I10945" s="22"/>
      <c r="J10945" s="22"/>
      <c r="K10945" s="22"/>
      <c r="L10945" s="66"/>
      <c r="M10945" s="67"/>
      <c r="N10945" s="22"/>
      <c r="O10945" s="22"/>
      <c r="P10945" s="25"/>
      <c r="Q10945" s="26"/>
    </row>
    <row r="10946" spans="1:17" x14ac:dyDescent="0.25">
      <c r="A10946" s="20"/>
      <c r="B10946" s="21"/>
      <c r="C10946" s="22"/>
      <c r="D10946" s="23"/>
      <c r="E10946" s="22"/>
      <c r="F10946" s="23"/>
      <c r="G10946" s="24"/>
      <c r="H10946" s="22"/>
      <c r="I10946" s="22"/>
      <c r="J10946" s="22"/>
      <c r="K10946" s="22"/>
      <c r="L10946" s="66"/>
      <c r="M10946" s="67"/>
      <c r="N10946" s="22"/>
      <c r="O10946" s="22"/>
      <c r="P10946" s="25"/>
      <c r="Q10946" s="26"/>
    </row>
    <row r="10947" spans="1:17" x14ac:dyDescent="0.25">
      <c r="A10947" s="20"/>
      <c r="B10947" s="21"/>
      <c r="C10947" s="22"/>
      <c r="D10947" s="23"/>
      <c r="E10947" s="22"/>
      <c r="F10947" s="23"/>
      <c r="G10947" s="24"/>
      <c r="H10947" s="22"/>
      <c r="I10947" s="22"/>
      <c r="J10947" s="22"/>
      <c r="K10947" s="22"/>
      <c r="L10947" s="66"/>
      <c r="M10947" s="67"/>
      <c r="N10947" s="22"/>
      <c r="O10947" s="22"/>
      <c r="P10947" s="25"/>
      <c r="Q10947" s="26"/>
    </row>
    <row r="10948" spans="1:17" x14ac:dyDescent="0.25">
      <c r="A10948" s="20"/>
      <c r="B10948" s="21"/>
      <c r="C10948" s="22"/>
      <c r="D10948" s="23"/>
      <c r="E10948" s="22"/>
      <c r="F10948" s="23"/>
      <c r="G10948" s="24"/>
      <c r="H10948" s="22"/>
      <c r="I10948" s="22"/>
      <c r="J10948" s="22"/>
      <c r="K10948" s="22"/>
      <c r="L10948" s="66"/>
      <c r="M10948" s="67"/>
      <c r="N10948" s="22"/>
      <c r="O10948" s="22"/>
      <c r="P10948" s="25"/>
      <c r="Q10948" s="26"/>
    </row>
    <row r="10949" spans="1:17" x14ac:dyDescent="0.25">
      <c r="A10949" s="20"/>
      <c r="B10949" s="21"/>
      <c r="C10949" s="22"/>
      <c r="D10949" s="23"/>
      <c r="E10949" s="22"/>
      <c r="F10949" s="23"/>
      <c r="G10949" s="24"/>
      <c r="H10949" s="22"/>
      <c r="I10949" s="22"/>
      <c r="J10949" s="22"/>
      <c r="K10949" s="22"/>
      <c r="L10949" s="66"/>
      <c r="M10949" s="67"/>
      <c r="N10949" s="22"/>
      <c r="O10949" s="22"/>
      <c r="P10949" s="25"/>
      <c r="Q10949" s="26"/>
    </row>
    <row r="10950" spans="1:17" x14ac:dyDescent="0.25">
      <c r="A10950" s="20"/>
      <c r="B10950" s="21"/>
      <c r="C10950" s="22"/>
      <c r="D10950" s="23"/>
      <c r="E10950" s="22"/>
      <c r="F10950" s="23"/>
      <c r="G10950" s="24"/>
      <c r="H10950" s="22"/>
      <c r="I10950" s="22"/>
      <c r="J10950" s="22"/>
      <c r="K10950" s="22"/>
      <c r="L10950" s="66"/>
      <c r="M10950" s="67"/>
      <c r="N10950" s="22"/>
      <c r="O10950" s="22"/>
      <c r="P10950" s="25"/>
      <c r="Q10950" s="26"/>
    </row>
    <row r="10951" spans="1:17" x14ac:dyDescent="0.25">
      <c r="A10951" s="20"/>
      <c r="B10951" s="21"/>
      <c r="C10951" s="22"/>
      <c r="D10951" s="23"/>
      <c r="E10951" s="22"/>
      <c r="F10951" s="23"/>
      <c r="G10951" s="24"/>
      <c r="H10951" s="22"/>
      <c r="I10951" s="22"/>
      <c r="J10951" s="22"/>
      <c r="K10951" s="22"/>
      <c r="L10951" s="66"/>
      <c r="M10951" s="67"/>
      <c r="N10951" s="22"/>
      <c r="O10951" s="22"/>
      <c r="P10951" s="25"/>
      <c r="Q10951" s="26"/>
    </row>
    <row r="10952" spans="1:17" x14ac:dyDescent="0.25">
      <c r="A10952" s="20"/>
      <c r="B10952" s="21"/>
      <c r="C10952" s="22"/>
      <c r="D10952" s="23"/>
      <c r="E10952" s="22"/>
      <c r="F10952" s="23"/>
      <c r="G10952" s="24"/>
      <c r="H10952" s="22"/>
      <c r="I10952" s="22"/>
      <c r="J10952" s="22"/>
      <c r="K10952" s="22"/>
      <c r="L10952" s="66"/>
      <c r="M10952" s="67"/>
      <c r="N10952" s="22"/>
      <c r="O10952" s="22"/>
      <c r="P10952" s="25"/>
      <c r="Q10952" s="26"/>
    </row>
    <row r="10953" spans="1:17" x14ac:dyDescent="0.25">
      <c r="A10953" s="20"/>
      <c r="B10953" s="21"/>
      <c r="C10953" s="22"/>
      <c r="D10953" s="23"/>
      <c r="E10953" s="22"/>
      <c r="F10953" s="23"/>
      <c r="G10953" s="24"/>
      <c r="H10953" s="22"/>
      <c r="I10953" s="22"/>
      <c r="J10953" s="22"/>
      <c r="K10953" s="22"/>
      <c r="L10953" s="66"/>
      <c r="M10953" s="67"/>
      <c r="N10953" s="22"/>
      <c r="O10953" s="22"/>
      <c r="P10953" s="25"/>
      <c r="Q10953" s="26"/>
    </row>
    <row r="10954" spans="1:17" x14ac:dyDescent="0.25">
      <c r="A10954" s="20"/>
      <c r="B10954" s="21"/>
      <c r="C10954" s="22"/>
      <c r="D10954" s="23"/>
      <c r="E10954" s="22"/>
      <c r="F10954" s="23"/>
      <c r="G10954" s="24"/>
      <c r="H10954" s="22"/>
      <c r="I10954" s="22"/>
      <c r="J10954" s="22"/>
      <c r="K10954" s="22"/>
      <c r="L10954" s="66"/>
      <c r="M10954" s="67"/>
      <c r="N10954" s="22"/>
      <c r="O10954" s="22"/>
      <c r="P10954" s="25"/>
      <c r="Q10954" s="26"/>
    </row>
    <row r="10955" spans="1:17" x14ac:dyDescent="0.25">
      <c r="A10955" s="20"/>
      <c r="B10955" s="21"/>
      <c r="C10955" s="22"/>
      <c r="D10955" s="23"/>
      <c r="E10955" s="22"/>
      <c r="F10955" s="23"/>
      <c r="G10955" s="24"/>
      <c r="H10955" s="22"/>
      <c r="I10955" s="22"/>
      <c r="J10955" s="22"/>
      <c r="K10955" s="22"/>
      <c r="L10955" s="66"/>
      <c r="M10955" s="67"/>
      <c r="N10955" s="22"/>
      <c r="O10955" s="22"/>
      <c r="P10955" s="25"/>
      <c r="Q10955" s="26"/>
    </row>
    <row r="10956" spans="1:17" x14ac:dyDescent="0.25">
      <c r="A10956" s="20"/>
      <c r="B10956" s="21"/>
      <c r="C10956" s="22"/>
      <c r="D10956" s="23"/>
      <c r="E10956" s="22"/>
      <c r="F10956" s="23"/>
      <c r="G10956" s="24"/>
      <c r="H10956" s="22"/>
      <c r="I10956" s="22"/>
      <c r="J10956" s="22"/>
      <c r="K10956" s="22"/>
      <c r="L10956" s="66"/>
      <c r="M10956" s="67"/>
      <c r="N10956" s="22"/>
      <c r="O10956" s="22"/>
      <c r="P10956" s="25"/>
      <c r="Q10956" s="26"/>
    </row>
    <row r="10957" spans="1:17" x14ac:dyDescent="0.25">
      <c r="A10957" s="20"/>
      <c r="B10957" s="21"/>
      <c r="C10957" s="22"/>
      <c r="D10957" s="23"/>
      <c r="E10957" s="22"/>
      <c r="F10957" s="23"/>
      <c r="G10957" s="24"/>
      <c r="H10957" s="22"/>
      <c r="I10957" s="22"/>
      <c r="J10957" s="22"/>
      <c r="K10957" s="22"/>
      <c r="L10957" s="66"/>
      <c r="M10957" s="67"/>
      <c r="N10957" s="22"/>
      <c r="O10957" s="22"/>
      <c r="P10957" s="25"/>
      <c r="Q10957" s="26"/>
    </row>
    <row r="10958" spans="1:17" x14ac:dyDescent="0.25">
      <c r="A10958" s="20"/>
      <c r="B10958" s="21"/>
      <c r="C10958" s="22"/>
      <c r="D10958" s="23"/>
      <c r="E10958" s="22"/>
      <c r="F10958" s="23"/>
      <c r="G10958" s="24"/>
      <c r="H10958" s="22"/>
      <c r="I10958" s="22"/>
      <c r="J10958" s="22"/>
      <c r="K10958" s="22"/>
      <c r="L10958" s="66"/>
      <c r="M10958" s="67"/>
      <c r="N10958" s="22"/>
      <c r="O10958" s="22"/>
      <c r="P10958" s="25"/>
      <c r="Q10958" s="26"/>
    </row>
    <row r="10959" spans="1:17" x14ac:dyDescent="0.25">
      <c r="A10959" s="20"/>
      <c r="B10959" s="21"/>
      <c r="C10959" s="22"/>
      <c r="D10959" s="23"/>
      <c r="E10959" s="22"/>
      <c r="F10959" s="23"/>
      <c r="G10959" s="24"/>
      <c r="H10959" s="22"/>
      <c r="I10959" s="22"/>
      <c r="J10959" s="22"/>
      <c r="K10959" s="22"/>
      <c r="L10959" s="66"/>
      <c r="M10959" s="67"/>
      <c r="N10959" s="22"/>
      <c r="O10959" s="22"/>
      <c r="P10959" s="25"/>
      <c r="Q10959" s="26"/>
    </row>
    <row r="10960" spans="1:17" x14ac:dyDescent="0.25">
      <c r="A10960" s="20"/>
      <c r="B10960" s="21"/>
      <c r="C10960" s="22"/>
      <c r="D10960" s="23"/>
      <c r="E10960" s="22"/>
      <c r="F10960" s="23"/>
      <c r="G10960" s="24"/>
      <c r="H10960" s="22"/>
      <c r="I10960" s="22"/>
      <c r="J10960" s="22"/>
      <c r="K10960" s="22"/>
      <c r="L10960" s="66"/>
      <c r="M10960" s="67"/>
      <c r="N10960" s="22"/>
      <c r="O10960" s="22"/>
      <c r="P10960" s="25"/>
      <c r="Q10960" s="26"/>
    </row>
    <row r="10961" spans="1:17" x14ac:dyDescent="0.25">
      <c r="A10961" s="20"/>
      <c r="B10961" s="21"/>
      <c r="C10961" s="22"/>
      <c r="D10961" s="23"/>
      <c r="E10961" s="22"/>
      <c r="F10961" s="23"/>
      <c r="G10961" s="24"/>
      <c r="H10961" s="22"/>
      <c r="I10961" s="22"/>
      <c r="J10961" s="22"/>
      <c r="K10961" s="22"/>
      <c r="L10961" s="66"/>
      <c r="M10961" s="67"/>
      <c r="N10961" s="22"/>
      <c r="O10961" s="22"/>
      <c r="P10961" s="25"/>
      <c r="Q10961" s="26"/>
    </row>
    <row r="10962" spans="1:17" x14ac:dyDescent="0.25">
      <c r="A10962" s="20"/>
      <c r="B10962" s="21"/>
      <c r="C10962" s="22"/>
      <c r="D10962" s="23"/>
      <c r="E10962" s="22"/>
      <c r="F10962" s="23"/>
      <c r="G10962" s="24"/>
      <c r="H10962" s="22"/>
      <c r="I10962" s="22"/>
      <c r="J10962" s="22"/>
      <c r="K10962" s="22"/>
      <c r="L10962" s="66"/>
      <c r="M10962" s="67"/>
      <c r="N10962" s="22"/>
      <c r="O10962" s="22"/>
      <c r="P10962" s="25"/>
      <c r="Q10962" s="26"/>
    </row>
    <row r="10963" spans="1:17" x14ac:dyDescent="0.25">
      <c r="A10963" s="20"/>
      <c r="B10963" s="21"/>
      <c r="C10963" s="22"/>
      <c r="D10963" s="23"/>
      <c r="E10963" s="22"/>
      <c r="F10963" s="23"/>
      <c r="G10963" s="24"/>
      <c r="H10963" s="22"/>
      <c r="I10963" s="22"/>
      <c r="J10963" s="22"/>
      <c r="K10963" s="22"/>
      <c r="L10963" s="66"/>
      <c r="M10963" s="67"/>
      <c r="N10963" s="22"/>
      <c r="O10963" s="22"/>
      <c r="P10963" s="25"/>
      <c r="Q10963" s="26"/>
    </row>
    <row r="10964" spans="1:17" x14ac:dyDescent="0.25">
      <c r="A10964" s="20"/>
      <c r="B10964" s="21"/>
      <c r="C10964" s="22"/>
      <c r="D10964" s="23"/>
      <c r="E10964" s="22"/>
      <c r="F10964" s="23"/>
      <c r="G10964" s="24"/>
      <c r="H10964" s="22"/>
      <c r="I10964" s="22"/>
      <c r="J10964" s="22"/>
      <c r="K10964" s="22"/>
      <c r="L10964" s="66"/>
      <c r="M10964" s="67"/>
      <c r="N10964" s="22"/>
      <c r="O10964" s="22"/>
      <c r="P10964" s="25"/>
      <c r="Q10964" s="26"/>
    </row>
    <row r="10965" spans="1:17" x14ac:dyDescent="0.25">
      <c r="A10965" s="20"/>
      <c r="B10965" s="21"/>
      <c r="C10965" s="22"/>
      <c r="D10965" s="23"/>
      <c r="E10965" s="22"/>
      <c r="F10965" s="23"/>
      <c r="G10965" s="24"/>
      <c r="H10965" s="22"/>
      <c r="I10965" s="22"/>
      <c r="J10965" s="22"/>
      <c r="K10965" s="22"/>
      <c r="L10965" s="66"/>
      <c r="M10965" s="67"/>
      <c r="N10965" s="22"/>
      <c r="O10965" s="22"/>
      <c r="P10965" s="25"/>
      <c r="Q10965" s="26"/>
    </row>
    <row r="10966" spans="1:17" x14ac:dyDescent="0.25">
      <c r="A10966" s="20"/>
      <c r="B10966" s="21"/>
      <c r="C10966" s="22"/>
      <c r="D10966" s="23"/>
      <c r="E10966" s="22"/>
      <c r="F10966" s="23"/>
      <c r="G10966" s="24"/>
      <c r="H10966" s="22"/>
      <c r="I10966" s="22"/>
      <c r="J10966" s="22"/>
      <c r="K10966" s="22"/>
      <c r="L10966" s="66"/>
      <c r="M10966" s="67"/>
      <c r="N10966" s="22"/>
      <c r="O10966" s="22"/>
      <c r="P10966" s="25"/>
      <c r="Q10966" s="26"/>
    </row>
    <row r="10967" spans="1:17" x14ac:dyDescent="0.25">
      <c r="A10967" s="20"/>
      <c r="B10967" s="21"/>
      <c r="C10967" s="22"/>
      <c r="D10967" s="23"/>
      <c r="E10967" s="22"/>
      <c r="F10967" s="23"/>
      <c r="G10967" s="24"/>
      <c r="H10967" s="22"/>
      <c r="I10967" s="22"/>
      <c r="J10967" s="22"/>
      <c r="K10967" s="22"/>
      <c r="L10967" s="66"/>
      <c r="M10967" s="67"/>
      <c r="N10967" s="22"/>
      <c r="O10967" s="22"/>
      <c r="P10967" s="25"/>
      <c r="Q10967" s="26"/>
    </row>
    <row r="10968" spans="1:17" x14ac:dyDescent="0.25">
      <c r="A10968" s="20"/>
      <c r="B10968" s="21"/>
      <c r="C10968" s="22"/>
      <c r="D10968" s="23"/>
      <c r="E10968" s="22"/>
      <c r="F10968" s="23"/>
      <c r="G10968" s="24"/>
      <c r="H10968" s="22"/>
      <c r="I10968" s="22"/>
      <c r="J10968" s="22"/>
      <c r="K10968" s="22"/>
      <c r="L10968" s="66"/>
      <c r="M10968" s="67"/>
      <c r="N10968" s="22"/>
      <c r="O10968" s="22"/>
      <c r="P10968" s="25"/>
      <c r="Q10968" s="26"/>
    </row>
  </sheetData>
  <conditionalFormatting sqref="A10:Q12 L613:Q615 E613:J615 A630:C1416 A13:C615 E13:Q612 D13:D1416 E630:Q1416 A1417:Q2821">
    <cfRule type="expression" dxfId="5" priority="8">
      <formula>$L10&gt;0</formula>
    </cfRule>
  </conditionalFormatting>
  <conditionalFormatting sqref="A616:C629 L616:Q629 E616:J629">
    <cfRule type="expression" dxfId="4" priority="5">
      <formula>$L616&gt;0</formula>
    </cfRule>
  </conditionalFormatting>
  <conditionalFormatting sqref="K613">
    <cfRule type="expression" dxfId="3" priority="4">
      <formula>$L613&gt;0</formula>
    </cfRule>
  </conditionalFormatting>
  <conditionalFormatting sqref="K614:K616">
    <cfRule type="expression" dxfId="2" priority="3">
      <formula>$L614&gt;0</formula>
    </cfRule>
  </conditionalFormatting>
  <conditionalFormatting sqref="K617">
    <cfRule type="expression" dxfId="1" priority="2">
      <formula>$L617&gt;0</formula>
    </cfRule>
  </conditionalFormatting>
  <conditionalFormatting sqref="K618:K629">
    <cfRule type="expression" dxfId="0" priority="1">
      <formula>$L618&gt;0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2025-04-28T16:15:01Z</dcterms:modified>
</cp:coreProperties>
</file>